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D:\GOOGLE DRIVE\X\1.TRABAJO DE GRADO\Objeto Creación\EJECUTABLE\"/>
    </mc:Choice>
  </mc:AlternateContent>
  <xr:revisionPtr revIDLastSave="0" documentId="13_ncr:1_{EE44B8E6-80CB-42D9-8968-5460E39B330F}" xr6:coauthVersionLast="47" xr6:coauthVersionMax="47" xr10:uidLastSave="{00000000-0000-0000-0000-000000000000}"/>
  <bookViews>
    <workbookView xWindow="-120" yWindow="-120" windowWidth="29040" windowHeight="15720" activeTab="4" xr2:uid="{0E6CF491-2C9D-4DD7-A213-8744978678C8}"/>
  </bookViews>
  <sheets>
    <sheet name="MAT_IND" sheetId="3" r:id="rId1"/>
    <sheet name="ICA-BD" sheetId="4" r:id="rId2"/>
    <sheet name="ICT-BD" sheetId="1" r:id="rId3"/>
    <sheet name="IRA-BD" sheetId="7" r:id="rId4"/>
    <sheet name="ICAM-BD" sheetId="8" r:id="rId5"/>
    <sheet name="DE_ICAM" sheetId="17" r:id="rId6"/>
    <sheet name="DE_ICT" sheetId="10" r:id="rId7"/>
    <sheet name="DE_ICA" sheetId="9" r:id="rId8"/>
    <sheet name="DE_IRA" sheetId="11" r:id="rId9"/>
    <sheet name="TAB_EST_IRA" sheetId="14" r:id="rId10"/>
    <sheet name="TAB_EST_ICA" sheetId="16" r:id="rId11"/>
    <sheet name="TAB_EST_ICT" sheetId="15" r:id="rId12"/>
  </sheets>
  <definedNames>
    <definedName name="_xlnm._FilterDatabase" localSheetId="1" hidden="1">'ICA-BD'!$L$1:$L$3672</definedName>
    <definedName name="_xlnm._FilterDatabase" localSheetId="4" hidden="1">'ICAM-BD'!$P$1:$P$3463</definedName>
    <definedName name="_xlnm._FilterDatabase" localSheetId="2" hidden="1">'ICT-BD'!$A$1:$O$3461</definedName>
    <definedName name="_xlnm._FilterDatabase" localSheetId="3" hidden="1">'IRA-BD'!$F$1:$G$3463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 i="15" l="1"/>
  <c r="B8" i="15"/>
  <c r="A8" i="15"/>
  <c r="C4" i="15"/>
  <c r="B4" i="15"/>
  <c r="A4" i="15"/>
  <c r="G214" i="7" l="1"/>
  <c r="H214" i="7" s="1"/>
  <c r="G215" i="7"/>
  <c r="H215" i="7" s="1"/>
  <c r="G216" i="7"/>
  <c r="H216" i="7" s="1"/>
  <c r="G217" i="7"/>
  <c r="H217" i="7" s="1"/>
  <c r="G218" i="7"/>
  <c r="H218" i="7" s="1"/>
  <c r="G219" i="7"/>
  <c r="H219" i="7" s="1"/>
  <c r="G220" i="7"/>
  <c r="H220" i="7" s="1"/>
  <c r="G221" i="7"/>
  <c r="H221" i="7" s="1"/>
  <c r="G222" i="7"/>
  <c r="H222" i="7" s="1"/>
  <c r="G223" i="7"/>
  <c r="H223" i="7" s="1"/>
  <c r="G224" i="7"/>
  <c r="H224" i="7" s="1"/>
  <c r="G225" i="7"/>
  <c r="H225" i="7" s="1"/>
  <c r="G226" i="7"/>
  <c r="H226" i="7" s="1"/>
  <c r="G227" i="7"/>
  <c r="H227" i="7" s="1"/>
  <c r="G228" i="7"/>
  <c r="H228" i="7" s="1"/>
  <c r="G229" i="7"/>
  <c r="H229" i="7" s="1"/>
  <c r="G230" i="7"/>
  <c r="H230" i="7" s="1"/>
  <c r="G231" i="7"/>
  <c r="H231" i="7" s="1"/>
  <c r="G232" i="7"/>
  <c r="H232" i="7" s="1"/>
  <c r="G233" i="7"/>
  <c r="H233" i="7" s="1"/>
  <c r="G234" i="7"/>
  <c r="H234" i="7" s="1"/>
  <c r="G235" i="7"/>
  <c r="H235" i="7" s="1"/>
  <c r="G236" i="7"/>
  <c r="H236" i="7" s="1"/>
  <c r="G237" i="7"/>
  <c r="H237" i="7" s="1"/>
  <c r="G238" i="7"/>
  <c r="H238" i="7" s="1"/>
  <c r="G239" i="7"/>
  <c r="H239" i="7" s="1"/>
  <c r="G240" i="7"/>
  <c r="H240" i="7" s="1"/>
  <c r="G241" i="7"/>
  <c r="H241" i="7" s="1"/>
  <c r="G242" i="7"/>
  <c r="H242" i="7" s="1"/>
  <c r="G243" i="7"/>
  <c r="H243" i="7" s="1"/>
  <c r="G244" i="7"/>
  <c r="H244" i="7" s="1"/>
  <c r="G245" i="7"/>
  <c r="H245" i="7" s="1"/>
  <c r="G246" i="7"/>
  <c r="H246" i="7" s="1"/>
  <c r="G247" i="7"/>
  <c r="H247" i="7" s="1"/>
  <c r="G248" i="7"/>
  <c r="H248" i="7" s="1"/>
  <c r="G249" i="7"/>
  <c r="H249" i="7" s="1"/>
  <c r="G250" i="7"/>
  <c r="H250" i="7" s="1"/>
  <c r="G251" i="7"/>
  <c r="H251" i="7" s="1"/>
  <c r="G252" i="7"/>
  <c r="H252" i="7" s="1"/>
  <c r="G253" i="7"/>
  <c r="H253" i="7" s="1"/>
  <c r="G254" i="7"/>
  <c r="H254" i="7" s="1"/>
  <c r="G255" i="7"/>
  <c r="H255" i="7" s="1"/>
  <c r="G256" i="7"/>
  <c r="H256" i="7" s="1"/>
  <c r="G257" i="7"/>
  <c r="H257" i="7" s="1"/>
  <c r="G258" i="7"/>
  <c r="H258" i="7" s="1"/>
  <c r="G259" i="7"/>
  <c r="H259" i="7" s="1"/>
  <c r="G260" i="7"/>
  <c r="H260" i="7" s="1"/>
  <c r="G261" i="7"/>
  <c r="H261" i="7" s="1"/>
  <c r="G262" i="7"/>
  <c r="H262" i="7" s="1"/>
  <c r="G263" i="7"/>
  <c r="H263" i="7" s="1"/>
  <c r="G264" i="7"/>
  <c r="H264" i="7" s="1"/>
  <c r="G265" i="7"/>
  <c r="H265" i="7" s="1"/>
  <c r="G266" i="7"/>
  <c r="H266" i="7" s="1"/>
  <c r="G267" i="7"/>
  <c r="H267" i="7" s="1"/>
  <c r="G268" i="7"/>
  <c r="H268" i="7" s="1"/>
  <c r="G269" i="7"/>
  <c r="H269" i="7" s="1"/>
  <c r="G270" i="7"/>
  <c r="H270" i="7" s="1"/>
  <c r="G271" i="7"/>
  <c r="H271" i="7" s="1"/>
  <c r="G272" i="7"/>
  <c r="H272" i="7" s="1"/>
  <c r="G273" i="7"/>
  <c r="H273" i="7" s="1"/>
  <c r="G274" i="7"/>
  <c r="H274" i="7" s="1"/>
  <c r="G275" i="7"/>
  <c r="H275" i="7" s="1"/>
  <c r="G276" i="7"/>
  <c r="H276" i="7" s="1"/>
  <c r="G277" i="7"/>
  <c r="H277" i="7" s="1"/>
  <c r="G278" i="7"/>
  <c r="H278" i="7" s="1"/>
  <c r="G279" i="7"/>
  <c r="H279" i="7" s="1"/>
  <c r="G280" i="7"/>
  <c r="H280" i="7" s="1"/>
  <c r="G281" i="7"/>
  <c r="H281" i="7" s="1"/>
  <c r="G282" i="7"/>
  <c r="H282" i="7" s="1"/>
  <c r="G283" i="7"/>
  <c r="H283" i="7" s="1"/>
  <c r="G284" i="7"/>
  <c r="H284" i="7" s="1"/>
  <c r="G285" i="7"/>
  <c r="H285" i="7" s="1"/>
  <c r="G286" i="7"/>
  <c r="H286" i="7" s="1"/>
  <c r="G287" i="7"/>
  <c r="H287" i="7" s="1"/>
  <c r="G288" i="7"/>
  <c r="H288" i="7" s="1"/>
  <c r="G289" i="7"/>
  <c r="H289" i="7" s="1"/>
  <c r="G290" i="7"/>
  <c r="H290" i="7" s="1"/>
  <c r="G291" i="7"/>
  <c r="H291" i="7" s="1"/>
  <c r="G292" i="7"/>
  <c r="H292" i="7" s="1"/>
  <c r="G293" i="7"/>
  <c r="H293" i="7" s="1"/>
  <c r="G294" i="7"/>
  <c r="H294" i="7" s="1"/>
  <c r="G295" i="7"/>
  <c r="H295" i="7" s="1"/>
  <c r="G296" i="7"/>
  <c r="H296" i="7" s="1"/>
  <c r="G297" i="7"/>
  <c r="H297" i="7" s="1"/>
  <c r="G298" i="7"/>
  <c r="H298" i="7" s="1"/>
  <c r="G299" i="7"/>
  <c r="H299" i="7" s="1"/>
  <c r="G300" i="7"/>
  <c r="H300" i="7" s="1"/>
  <c r="G301" i="7"/>
  <c r="H301" i="7" s="1"/>
  <c r="G302" i="7"/>
  <c r="H302" i="7" s="1"/>
  <c r="G303" i="7"/>
  <c r="H303" i="7" s="1"/>
  <c r="G304" i="7"/>
  <c r="H304" i="7" s="1"/>
  <c r="G305" i="7"/>
  <c r="H305" i="7" s="1"/>
  <c r="G306" i="7"/>
  <c r="H306" i="7" s="1"/>
  <c r="G307" i="7"/>
  <c r="H307" i="7" s="1"/>
  <c r="G308" i="7"/>
  <c r="H308" i="7" s="1"/>
  <c r="G309" i="7"/>
  <c r="H309" i="7" s="1"/>
  <c r="G310" i="7"/>
  <c r="H310" i="7" s="1"/>
  <c r="G311" i="7"/>
  <c r="H311" i="7" s="1"/>
  <c r="G312" i="7"/>
  <c r="H312" i="7" s="1"/>
  <c r="G313" i="7"/>
  <c r="H313" i="7" s="1"/>
  <c r="G314" i="7"/>
  <c r="H314" i="7" s="1"/>
  <c r="G315" i="7"/>
  <c r="H315" i="7" s="1"/>
  <c r="G316" i="7"/>
  <c r="H316" i="7" s="1"/>
  <c r="G317" i="7"/>
  <c r="H317" i="7" s="1"/>
  <c r="G318" i="7"/>
  <c r="H318" i="7" s="1"/>
  <c r="G319" i="7"/>
  <c r="H319" i="7" s="1"/>
  <c r="G320" i="7"/>
  <c r="H320" i="7" s="1"/>
  <c r="G321" i="7"/>
  <c r="H321" i="7" s="1"/>
  <c r="G322" i="7"/>
  <c r="H322" i="7" s="1"/>
  <c r="G323" i="7"/>
  <c r="H323" i="7" s="1"/>
  <c r="G324" i="7"/>
  <c r="H324" i="7" s="1"/>
  <c r="G325" i="7"/>
  <c r="H325" i="7" s="1"/>
  <c r="G326" i="7"/>
  <c r="H326" i="7" s="1"/>
  <c r="G327" i="7"/>
  <c r="H327" i="7" s="1"/>
  <c r="G328" i="7"/>
  <c r="H328" i="7" s="1"/>
  <c r="G329" i="7"/>
  <c r="H329" i="7" s="1"/>
  <c r="G330" i="7"/>
  <c r="H330" i="7" s="1"/>
  <c r="G331" i="7"/>
  <c r="H331" i="7" s="1"/>
  <c r="G332" i="7"/>
  <c r="H332" i="7" s="1"/>
  <c r="G333" i="7"/>
  <c r="H333" i="7" s="1"/>
  <c r="G334" i="7"/>
  <c r="H334" i="7" s="1"/>
  <c r="G335" i="7"/>
  <c r="H335" i="7" s="1"/>
  <c r="G336" i="7"/>
  <c r="H336" i="7" s="1"/>
  <c r="G337" i="7"/>
  <c r="H337" i="7" s="1"/>
  <c r="G338" i="7"/>
  <c r="H338" i="7" s="1"/>
  <c r="G339" i="7"/>
  <c r="H339" i="7" s="1"/>
  <c r="G340" i="7"/>
  <c r="H340" i="7" s="1"/>
  <c r="G341" i="7"/>
  <c r="H341" i="7" s="1"/>
  <c r="G342" i="7"/>
  <c r="H342" i="7" s="1"/>
  <c r="G343" i="7"/>
  <c r="H343" i="7" s="1"/>
  <c r="G344" i="7"/>
  <c r="H344" i="7" s="1"/>
  <c r="G345" i="7"/>
  <c r="H345" i="7" s="1"/>
  <c r="G346" i="7"/>
  <c r="H346" i="7" s="1"/>
  <c r="G347" i="7"/>
  <c r="H347" i="7" s="1"/>
  <c r="G348" i="7"/>
  <c r="H348" i="7" s="1"/>
  <c r="G349" i="7"/>
  <c r="H349" i="7" s="1"/>
  <c r="G350" i="7"/>
  <c r="H350" i="7" s="1"/>
  <c r="G351" i="7"/>
  <c r="H351" i="7" s="1"/>
  <c r="G352" i="7"/>
  <c r="H352" i="7" s="1"/>
  <c r="G353" i="7"/>
  <c r="H353" i="7" s="1"/>
  <c r="G354" i="7"/>
  <c r="H354" i="7" s="1"/>
  <c r="G355" i="7"/>
  <c r="H355" i="7" s="1"/>
  <c r="G356" i="7"/>
  <c r="H356" i="7" s="1"/>
  <c r="G357" i="7"/>
  <c r="H357" i="7" s="1"/>
  <c r="G358" i="7"/>
  <c r="H358" i="7" s="1"/>
  <c r="G359" i="7"/>
  <c r="H359" i="7" s="1"/>
  <c r="G360" i="7"/>
  <c r="H360" i="7" s="1"/>
  <c r="G361" i="7"/>
  <c r="H361" i="7" s="1"/>
  <c r="G362" i="7"/>
  <c r="H362" i="7" s="1"/>
  <c r="G363" i="7"/>
  <c r="H363" i="7" s="1"/>
  <c r="G364" i="7"/>
  <c r="H364" i="7" s="1"/>
  <c r="G365" i="7"/>
  <c r="H365" i="7" s="1"/>
  <c r="G366" i="7"/>
  <c r="H366" i="7" s="1"/>
  <c r="G367" i="7"/>
  <c r="H367" i="7" s="1"/>
  <c r="G368" i="7"/>
  <c r="H368" i="7" s="1"/>
  <c r="G369" i="7"/>
  <c r="H369" i="7" s="1"/>
  <c r="G370" i="7"/>
  <c r="H370" i="7" s="1"/>
  <c r="G371" i="7"/>
  <c r="H371" i="7" s="1"/>
  <c r="G372" i="7"/>
  <c r="H372" i="7" s="1"/>
  <c r="G373" i="7"/>
  <c r="H373" i="7" s="1"/>
  <c r="G374" i="7"/>
  <c r="H374" i="7" s="1"/>
  <c r="G375" i="7"/>
  <c r="H375" i="7" s="1"/>
  <c r="G376" i="7"/>
  <c r="H376" i="7" s="1"/>
  <c r="G377" i="7"/>
  <c r="H377" i="7" s="1"/>
  <c r="G378" i="7"/>
  <c r="H378" i="7" s="1"/>
  <c r="G379" i="7"/>
  <c r="H379" i="7" s="1"/>
  <c r="G380" i="7"/>
  <c r="H380" i="7" s="1"/>
  <c r="G381" i="7"/>
  <c r="H381" i="7" s="1"/>
  <c r="G382" i="7"/>
  <c r="H382" i="7" s="1"/>
  <c r="G383" i="7"/>
  <c r="H383" i="7" s="1"/>
  <c r="G384" i="7"/>
  <c r="H384" i="7" s="1"/>
  <c r="G385" i="7"/>
  <c r="H385" i="7" s="1"/>
  <c r="G386" i="7"/>
  <c r="H386" i="7" s="1"/>
  <c r="G387" i="7"/>
  <c r="H387" i="7" s="1"/>
  <c r="G388" i="7"/>
  <c r="H388" i="7" s="1"/>
  <c r="G389" i="7"/>
  <c r="H389" i="7" s="1"/>
  <c r="G390" i="7"/>
  <c r="H390" i="7" s="1"/>
  <c r="G391" i="7"/>
  <c r="H391" i="7" s="1"/>
  <c r="G392" i="7"/>
  <c r="H392" i="7" s="1"/>
  <c r="G393" i="7"/>
  <c r="H393" i="7" s="1"/>
  <c r="G394" i="7"/>
  <c r="H394" i="7" s="1"/>
  <c r="G395" i="7"/>
  <c r="H395" i="7" s="1"/>
  <c r="G396" i="7"/>
  <c r="H396" i="7" s="1"/>
  <c r="G397" i="7"/>
  <c r="H397" i="7" s="1"/>
  <c r="G398" i="7"/>
  <c r="H398" i="7" s="1"/>
  <c r="G399" i="7"/>
  <c r="H399" i="7" s="1"/>
  <c r="G400" i="7"/>
  <c r="H400" i="7" s="1"/>
  <c r="G401" i="7"/>
  <c r="H401" i="7" s="1"/>
  <c r="G402" i="7"/>
  <c r="H402" i="7" s="1"/>
  <c r="G403" i="7"/>
  <c r="H403" i="7" s="1"/>
  <c r="G404" i="7"/>
  <c r="H404" i="7" s="1"/>
  <c r="G405" i="7"/>
  <c r="H405" i="7" s="1"/>
  <c r="G406" i="7"/>
  <c r="H406" i="7" s="1"/>
  <c r="G407" i="7"/>
  <c r="H407" i="7" s="1"/>
  <c r="G408" i="7"/>
  <c r="H408" i="7" s="1"/>
  <c r="G409" i="7"/>
  <c r="H409" i="7" s="1"/>
  <c r="G410" i="7"/>
  <c r="H410" i="7" s="1"/>
  <c r="G411" i="7"/>
  <c r="H411" i="7" s="1"/>
  <c r="G412" i="7"/>
  <c r="H412" i="7" s="1"/>
  <c r="G413" i="7"/>
  <c r="H413" i="7" s="1"/>
  <c r="G414" i="7"/>
  <c r="H414" i="7" s="1"/>
  <c r="G415" i="7"/>
  <c r="H415" i="7" s="1"/>
  <c r="G416" i="7"/>
  <c r="H416" i="7" s="1"/>
  <c r="G417" i="7"/>
  <c r="H417" i="7" s="1"/>
  <c r="G418" i="7"/>
  <c r="H418" i="7" s="1"/>
  <c r="G419" i="7"/>
  <c r="H419" i="7" s="1"/>
  <c r="G420" i="7"/>
  <c r="H420" i="7" s="1"/>
  <c r="G421" i="7"/>
  <c r="H421" i="7" s="1"/>
  <c r="G422" i="7"/>
  <c r="H422" i="7" s="1"/>
  <c r="G423" i="7"/>
  <c r="H423" i="7" s="1"/>
  <c r="G424" i="7"/>
  <c r="H424" i="7" s="1"/>
  <c r="G425" i="7"/>
  <c r="H425" i="7" s="1"/>
  <c r="G426" i="7"/>
  <c r="H426" i="7" s="1"/>
  <c r="G427" i="7"/>
  <c r="H427" i="7" s="1"/>
  <c r="G428" i="7"/>
  <c r="H428" i="7" s="1"/>
  <c r="G429" i="7"/>
  <c r="H429" i="7" s="1"/>
  <c r="G430" i="7"/>
  <c r="H430" i="7" s="1"/>
  <c r="G431" i="7"/>
  <c r="H431" i="7" s="1"/>
  <c r="G432" i="7"/>
  <c r="H432" i="7" s="1"/>
  <c r="G433" i="7"/>
  <c r="H433" i="7" s="1"/>
  <c r="G434" i="7"/>
  <c r="H434" i="7" s="1"/>
  <c r="G435" i="7"/>
  <c r="H435" i="7" s="1"/>
  <c r="G436" i="7"/>
  <c r="H436" i="7" s="1"/>
  <c r="G437" i="7"/>
  <c r="H437" i="7" s="1"/>
  <c r="G438" i="7"/>
  <c r="H438" i="7" s="1"/>
  <c r="G439" i="7"/>
  <c r="H439" i="7" s="1"/>
  <c r="G440" i="7"/>
  <c r="H440" i="7" s="1"/>
  <c r="G441" i="7"/>
  <c r="H441" i="7" s="1"/>
  <c r="G442" i="7"/>
  <c r="H442" i="7" s="1"/>
  <c r="G443" i="7"/>
  <c r="H443" i="7" s="1"/>
  <c r="G444" i="7"/>
  <c r="H444" i="7" s="1"/>
  <c r="G445" i="7"/>
  <c r="H445" i="7" s="1"/>
  <c r="G446" i="7"/>
  <c r="H446" i="7" s="1"/>
  <c r="G447" i="7"/>
  <c r="H447" i="7" s="1"/>
  <c r="G448" i="7"/>
  <c r="H448" i="7" s="1"/>
  <c r="G449" i="7"/>
  <c r="H449" i="7" s="1"/>
  <c r="G450" i="7"/>
  <c r="H450" i="7" s="1"/>
  <c r="G451" i="7"/>
  <c r="H451" i="7" s="1"/>
  <c r="G452" i="7"/>
  <c r="H452" i="7" s="1"/>
  <c r="G453" i="7"/>
  <c r="H453" i="7" s="1"/>
  <c r="G454" i="7"/>
  <c r="H454" i="7" s="1"/>
  <c r="G455" i="7"/>
  <c r="H455" i="7" s="1"/>
  <c r="G456" i="7"/>
  <c r="H456" i="7" s="1"/>
  <c r="G457" i="7"/>
  <c r="H457" i="7" s="1"/>
  <c r="G458" i="7"/>
  <c r="H458" i="7" s="1"/>
  <c r="G459" i="7"/>
  <c r="H459" i="7" s="1"/>
  <c r="G460" i="7"/>
  <c r="H460" i="7" s="1"/>
  <c r="G461" i="7"/>
  <c r="H461" i="7" s="1"/>
  <c r="G462" i="7"/>
  <c r="H462" i="7" s="1"/>
  <c r="G463" i="7"/>
  <c r="H463" i="7" s="1"/>
  <c r="G464" i="7"/>
  <c r="H464" i="7" s="1"/>
  <c r="G465" i="7"/>
  <c r="H465" i="7" s="1"/>
  <c r="G466" i="7"/>
  <c r="H466" i="7" s="1"/>
  <c r="G467" i="7"/>
  <c r="H467" i="7" s="1"/>
  <c r="G468" i="7"/>
  <c r="H468" i="7" s="1"/>
  <c r="G469" i="7"/>
  <c r="H469" i="7" s="1"/>
  <c r="G470" i="7"/>
  <c r="H470" i="7" s="1"/>
  <c r="G471" i="7"/>
  <c r="H471" i="7" s="1"/>
  <c r="G472" i="7"/>
  <c r="H472" i="7" s="1"/>
  <c r="G473" i="7"/>
  <c r="H473" i="7" s="1"/>
  <c r="G474" i="7"/>
  <c r="H474" i="7" s="1"/>
  <c r="G475" i="7"/>
  <c r="H475" i="7" s="1"/>
  <c r="G476" i="7"/>
  <c r="H476" i="7" s="1"/>
  <c r="G477" i="7"/>
  <c r="H477" i="7" s="1"/>
  <c r="G478" i="7"/>
  <c r="H478" i="7" s="1"/>
  <c r="G479" i="7"/>
  <c r="H479" i="7" s="1"/>
  <c r="G480" i="7"/>
  <c r="H480" i="7" s="1"/>
  <c r="G481" i="7"/>
  <c r="H481" i="7" s="1"/>
  <c r="G482" i="7"/>
  <c r="H482" i="7" s="1"/>
  <c r="G483" i="7"/>
  <c r="H483" i="7" s="1"/>
  <c r="G484" i="7"/>
  <c r="H484" i="7" s="1"/>
  <c r="G485" i="7"/>
  <c r="H485" i="7" s="1"/>
  <c r="G486" i="7"/>
  <c r="H486" i="7" s="1"/>
  <c r="G487" i="7"/>
  <c r="H487" i="7" s="1"/>
  <c r="G488" i="7"/>
  <c r="H488" i="7" s="1"/>
  <c r="G489" i="7"/>
  <c r="H489" i="7" s="1"/>
  <c r="G490" i="7"/>
  <c r="H490" i="7" s="1"/>
  <c r="G491" i="7"/>
  <c r="H491" i="7" s="1"/>
  <c r="G492" i="7"/>
  <c r="H492" i="7" s="1"/>
  <c r="G493" i="7"/>
  <c r="H493" i="7" s="1"/>
  <c r="G494" i="7"/>
  <c r="H494" i="7" s="1"/>
  <c r="G495" i="7"/>
  <c r="H495" i="7" s="1"/>
  <c r="G496" i="7"/>
  <c r="H496" i="7" s="1"/>
  <c r="G497" i="7"/>
  <c r="H497" i="7" s="1"/>
  <c r="G498" i="7"/>
  <c r="H498" i="7" s="1"/>
  <c r="G499" i="7"/>
  <c r="H499" i="7" s="1"/>
  <c r="G500" i="7"/>
  <c r="H500" i="7" s="1"/>
  <c r="G501" i="7"/>
  <c r="H501" i="7" s="1"/>
  <c r="G502" i="7"/>
  <c r="H502" i="7" s="1"/>
  <c r="G503" i="7"/>
  <c r="H503" i="7" s="1"/>
  <c r="G504" i="7"/>
  <c r="H504" i="7" s="1"/>
  <c r="G505" i="7"/>
  <c r="H505" i="7" s="1"/>
  <c r="G506" i="7"/>
  <c r="H506" i="7" s="1"/>
  <c r="G507" i="7"/>
  <c r="H507" i="7" s="1"/>
  <c r="G508" i="7"/>
  <c r="H508" i="7" s="1"/>
  <c r="G509" i="7"/>
  <c r="H509" i="7" s="1"/>
  <c r="G510" i="7"/>
  <c r="H510" i="7" s="1"/>
  <c r="G511" i="7"/>
  <c r="H511" i="7" s="1"/>
  <c r="G512" i="7"/>
  <c r="H512" i="7" s="1"/>
  <c r="G513" i="7"/>
  <c r="H513" i="7" s="1"/>
  <c r="G514" i="7"/>
  <c r="H514" i="7" s="1"/>
  <c r="G515" i="7"/>
  <c r="H515" i="7" s="1"/>
  <c r="G516" i="7"/>
  <c r="H516" i="7" s="1"/>
  <c r="G517" i="7"/>
  <c r="H517" i="7" s="1"/>
  <c r="G518" i="7"/>
  <c r="H518" i="7" s="1"/>
  <c r="G519" i="7"/>
  <c r="H519" i="7" s="1"/>
  <c r="G520" i="7"/>
  <c r="H520" i="7" s="1"/>
  <c r="G521" i="7"/>
  <c r="H521" i="7" s="1"/>
  <c r="G522" i="7"/>
  <c r="H522" i="7" s="1"/>
  <c r="G523" i="7"/>
  <c r="H523" i="7" s="1"/>
  <c r="G524" i="7"/>
  <c r="H524" i="7" s="1"/>
  <c r="G525" i="7"/>
  <c r="H525" i="7" s="1"/>
  <c r="G526" i="7"/>
  <c r="H526" i="7" s="1"/>
  <c r="G527" i="7"/>
  <c r="H527" i="7" s="1"/>
  <c r="G528" i="7"/>
  <c r="H528" i="7" s="1"/>
  <c r="G529" i="7"/>
  <c r="H529" i="7" s="1"/>
  <c r="G530" i="7"/>
  <c r="H530" i="7" s="1"/>
  <c r="G531" i="7"/>
  <c r="H531" i="7" s="1"/>
  <c r="G532" i="7"/>
  <c r="H532" i="7" s="1"/>
  <c r="G533" i="7"/>
  <c r="H533" i="7" s="1"/>
  <c r="G534" i="7"/>
  <c r="H534" i="7" s="1"/>
  <c r="G535" i="7"/>
  <c r="H535" i="7" s="1"/>
  <c r="G536" i="7"/>
  <c r="H536" i="7" s="1"/>
  <c r="G537" i="7"/>
  <c r="H537" i="7" s="1"/>
  <c r="G538" i="7"/>
  <c r="H538" i="7" s="1"/>
  <c r="G539" i="7"/>
  <c r="H539" i="7" s="1"/>
  <c r="G540" i="7"/>
  <c r="H540" i="7" s="1"/>
  <c r="G541" i="7"/>
  <c r="H541" i="7" s="1"/>
  <c r="G542" i="7"/>
  <c r="H542" i="7" s="1"/>
  <c r="G543" i="7"/>
  <c r="H543" i="7" s="1"/>
  <c r="G544" i="7"/>
  <c r="H544" i="7" s="1"/>
  <c r="G545" i="7"/>
  <c r="H545" i="7" s="1"/>
  <c r="G546" i="7"/>
  <c r="H546" i="7" s="1"/>
  <c r="G547" i="7"/>
  <c r="H547" i="7" s="1"/>
  <c r="G548" i="7"/>
  <c r="H548" i="7" s="1"/>
  <c r="G549" i="7"/>
  <c r="H549" i="7" s="1"/>
  <c r="G550" i="7"/>
  <c r="H550" i="7" s="1"/>
  <c r="G551" i="7"/>
  <c r="H551" i="7" s="1"/>
  <c r="G552" i="7"/>
  <c r="H552" i="7" s="1"/>
  <c r="G553" i="7"/>
  <c r="H553" i="7" s="1"/>
  <c r="G554" i="7"/>
  <c r="H554" i="7" s="1"/>
  <c r="G555" i="7"/>
  <c r="H555" i="7" s="1"/>
  <c r="G556" i="7"/>
  <c r="H556" i="7" s="1"/>
  <c r="G557" i="7"/>
  <c r="H557" i="7" s="1"/>
  <c r="G558" i="7"/>
  <c r="H558" i="7" s="1"/>
  <c r="G559" i="7"/>
  <c r="H559" i="7" s="1"/>
  <c r="G560" i="7"/>
  <c r="H560" i="7" s="1"/>
  <c r="G561" i="7"/>
  <c r="H561" i="7" s="1"/>
  <c r="G562" i="7"/>
  <c r="H562" i="7" s="1"/>
  <c r="G563" i="7"/>
  <c r="H563" i="7" s="1"/>
  <c r="G564" i="7"/>
  <c r="H564" i="7" s="1"/>
  <c r="G565" i="7"/>
  <c r="H565" i="7" s="1"/>
  <c r="G566" i="7"/>
  <c r="H566" i="7" s="1"/>
  <c r="G567" i="7"/>
  <c r="H567" i="7" s="1"/>
  <c r="G568" i="7"/>
  <c r="H568" i="7" s="1"/>
  <c r="G569" i="7"/>
  <c r="H569" i="7" s="1"/>
  <c r="G570" i="7"/>
  <c r="H570" i="7" s="1"/>
  <c r="G571" i="7"/>
  <c r="H571" i="7" s="1"/>
  <c r="G572" i="7"/>
  <c r="H572" i="7" s="1"/>
  <c r="G573" i="7"/>
  <c r="H573" i="7" s="1"/>
  <c r="G574" i="7"/>
  <c r="H574" i="7" s="1"/>
  <c r="G575" i="7"/>
  <c r="H575" i="7" s="1"/>
  <c r="G576" i="7"/>
  <c r="H576" i="7" s="1"/>
  <c r="G577" i="7"/>
  <c r="H577" i="7" s="1"/>
  <c r="G578" i="7"/>
  <c r="H578" i="7" s="1"/>
  <c r="G579" i="7"/>
  <c r="H579" i="7" s="1"/>
  <c r="G580" i="7"/>
  <c r="H580" i="7" s="1"/>
  <c r="G581" i="7"/>
  <c r="H581" i="7" s="1"/>
  <c r="G582" i="7"/>
  <c r="H582" i="7" s="1"/>
  <c r="G583" i="7"/>
  <c r="H583" i="7" s="1"/>
  <c r="G584" i="7"/>
  <c r="H584" i="7" s="1"/>
  <c r="G585" i="7"/>
  <c r="H585" i="7" s="1"/>
  <c r="G586" i="7"/>
  <c r="H586" i="7" s="1"/>
  <c r="G587" i="7"/>
  <c r="H587" i="7" s="1"/>
  <c r="G588" i="7"/>
  <c r="H588" i="7" s="1"/>
  <c r="G589" i="7"/>
  <c r="H589" i="7" s="1"/>
  <c r="G590" i="7"/>
  <c r="H590" i="7" s="1"/>
  <c r="G591" i="7"/>
  <c r="H591" i="7" s="1"/>
  <c r="G592" i="7"/>
  <c r="H592" i="7" s="1"/>
  <c r="G593" i="7"/>
  <c r="H593" i="7" s="1"/>
  <c r="G594" i="7"/>
  <c r="H594" i="7" s="1"/>
  <c r="G595" i="7"/>
  <c r="H595" i="7" s="1"/>
  <c r="G596" i="7"/>
  <c r="H596" i="7" s="1"/>
  <c r="G597" i="7"/>
  <c r="H597" i="7" s="1"/>
  <c r="G598" i="7"/>
  <c r="H598" i="7" s="1"/>
  <c r="G599" i="7"/>
  <c r="H599" i="7" s="1"/>
  <c r="G600" i="7"/>
  <c r="H600" i="7" s="1"/>
  <c r="G601" i="7"/>
  <c r="H601" i="7" s="1"/>
  <c r="G602" i="7"/>
  <c r="H602" i="7" s="1"/>
  <c r="G603" i="7"/>
  <c r="H603" i="7" s="1"/>
  <c r="G604" i="7"/>
  <c r="H604" i="7" s="1"/>
  <c r="G605" i="7"/>
  <c r="H605" i="7" s="1"/>
  <c r="G606" i="7"/>
  <c r="H606" i="7" s="1"/>
  <c r="G607" i="7"/>
  <c r="H607" i="7" s="1"/>
  <c r="G608" i="7"/>
  <c r="H608" i="7" s="1"/>
  <c r="G609" i="7"/>
  <c r="H609" i="7" s="1"/>
  <c r="G610" i="7"/>
  <c r="H610" i="7" s="1"/>
  <c r="G611" i="7"/>
  <c r="H611" i="7" s="1"/>
  <c r="G612" i="7"/>
  <c r="H612" i="7" s="1"/>
  <c r="G613" i="7"/>
  <c r="H613" i="7" s="1"/>
  <c r="G614" i="7"/>
  <c r="H614" i="7" s="1"/>
  <c r="G615" i="7"/>
  <c r="H615" i="7" s="1"/>
  <c r="G616" i="7"/>
  <c r="H616" i="7" s="1"/>
  <c r="G617" i="7"/>
  <c r="H617" i="7" s="1"/>
  <c r="G618" i="7"/>
  <c r="H618" i="7" s="1"/>
  <c r="G619" i="7"/>
  <c r="H619" i="7" s="1"/>
  <c r="G620" i="7"/>
  <c r="H620" i="7" s="1"/>
  <c r="G621" i="7"/>
  <c r="H621" i="7" s="1"/>
  <c r="G622" i="7"/>
  <c r="H622" i="7" s="1"/>
  <c r="G623" i="7"/>
  <c r="H623" i="7" s="1"/>
  <c r="G624" i="7"/>
  <c r="H624" i="7" s="1"/>
  <c r="G625" i="7"/>
  <c r="H625" i="7" s="1"/>
  <c r="G626" i="7"/>
  <c r="H626" i="7" s="1"/>
  <c r="G627" i="7"/>
  <c r="H627" i="7" s="1"/>
  <c r="G628" i="7"/>
  <c r="H628" i="7" s="1"/>
  <c r="G629" i="7"/>
  <c r="H629" i="7" s="1"/>
  <c r="G630" i="7"/>
  <c r="H630" i="7" s="1"/>
  <c r="G631" i="7"/>
  <c r="H631" i="7" s="1"/>
  <c r="G632" i="7"/>
  <c r="H632" i="7" s="1"/>
  <c r="G633" i="7"/>
  <c r="H633" i="7" s="1"/>
  <c r="G634" i="7"/>
  <c r="H634" i="7" s="1"/>
  <c r="G635" i="7"/>
  <c r="H635" i="7" s="1"/>
  <c r="G636" i="7"/>
  <c r="H636" i="7" s="1"/>
  <c r="G637" i="7"/>
  <c r="H637" i="7" s="1"/>
  <c r="G638" i="7"/>
  <c r="H638" i="7" s="1"/>
  <c r="G639" i="7"/>
  <c r="H639" i="7" s="1"/>
  <c r="G640" i="7"/>
  <c r="H640" i="7" s="1"/>
  <c r="G641" i="7"/>
  <c r="H641" i="7" s="1"/>
  <c r="G642" i="7"/>
  <c r="H642" i="7" s="1"/>
  <c r="G643" i="7"/>
  <c r="H643" i="7" s="1"/>
  <c r="G644" i="7"/>
  <c r="H644" i="7" s="1"/>
  <c r="G645" i="7"/>
  <c r="H645" i="7" s="1"/>
  <c r="G646" i="7"/>
  <c r="H646" i="7" s="1"/>
  <c r="G647" i="7"/>
  <c r="H647" i="7" s="1"/>
  <c r="G648" i="7"/>
  <c r="H648" i="7" s="1"/>
  <c r="G649" i="7"/>
  <c r="H649" i="7" s="1"/>
  <c r="G650" i="7"/>
  <c r="H650" i="7" s="1"/>
  <c r="G651" i="7"/>
  <c r="H651" i="7" s="1"/>
  <c r="G652" i="7"/>
  <c r="H652" i="7" s="1"/>
  <c r="G653" i="7"/>
  <c r="H653" i="7" s="1"/>
  <c r="G654" i="7"/>
  <c r="H654" i="7" s="1"/>
  <c r="G655" i="7"/>
  <c r="H655" i="7" s="1"/>
  <c r="G656" i="7"/>
  <c r="H656" i="7" s="1"/>
  <c r="G657" i="7"/>
  <c r="H657" i="7" s="1"/>
  <c r="G658" i="7"/>
  <c r="H658" i="7" s="1"/>
  <c r="G659" i="7"/>
  <c r="H659" i="7" s="1"/>
  <c r="G660" i="7"/>
  <c r="H660" i="7" s="1"/>
  <c r="G661" i="7"/>
  <c r="H661" i="7" s="1"/>
  <c r="G662" i="7"/>
  <c r="H662" i="7" s="1"/>
  <c r="G663" i="7"/>
  <c r="H663" i="7" s="1"/>
  <c r="G664" i="7"/>
  <c r="H664" i="7" s="1"/>
  <c r="G665" i="7"/>
  <c r="H665" i="7" s="1"/>
  <c r="G666" i="7"/>
  <c r="H666" i="7" s="1"/>
  <c r="G667" i="7"/>
  <c r="H667" i="7" s="1"/>
  <c r="G668" i="7"/>
  <c r="H668" i="7" s="1"/>
  <c r="G669" i="7"/>
  <c r="H669" i="7" s="1"/>
  <c r="G670" i="7"/>
  <c r="H670" i="7" s="1"/>
  <c r="G671" i="7"/>
  <c r="H671" i="7" s="1"/>
  <c r="G672" i="7"/>
  <c r="H672" i="7" s="1"/>
  <c r="G673" i="7"/>
  <c r="H673" i="7" s="1"/>
  <c r="G674" i="7"/>
  <c r="H674" i="7" s="1"/>
  <c r="G675" i="7"/>
  <c r="H675" i="7" s="1"/>
  <c r="G676" i="7"/>
  <c r="H676" i="7" s="1"/>
  <c r="G677" i="7"/>
  <c r="H677" i="7" s="1"/>
  <c r="G678" i="7"/>
  <c r="H678" i="7" s="1"/>
  <c r="G679" i="7"/>
  <c r="H679" i="7" s="1"/>
  <c r="G680" i="7"/>
  <c r="H680" i="7" s="1"/>
  <c r="G681" i="7"/>
  <c r="H681" i="7" s="1"/>
  <c r="G682" i="7"/>
  <c r="H682" i="7" s="1"/>
  <c r="G683" i="7"/>
  <c r="H683" i="7" s="1"/>
  <c r="G684" i="7"/>
  <c r="H684" i="7" s="1"/>
  <c r="G685" i="7"/>
  <c r="H685" i="7" s="1"/>
  <c r="G686" i="7"/>
  <c r="H686" i="7" s="1"/>
  <c r="G687" i="7"/>
  <c r="H687" i="7" s="1"/>
  <c r="G688" i="7"/>
  <c r="H688" i="7" s="1"/>
  <c r="G689" i="7"/>
  <c r="H689" i="7" s="1"/>
  <c r="G690" i="7"/>
  <c r="H690" i="7" s="1"/>
  <c r="G691" i="7"/>
  <c r="H691" i="7" s="1"/>
  <c r="G692" i="7"/>
  <c r="H692" i="7" s="1"/>
  <c r="G693" i="7"/>
  <c r="H693" i="7" s="1"/>
  <c r="G694" i="7"/>
  <c r="H694" i="7" s="1"/>
  <c r="G695" i="7"/>
  <c r="H695" i="7" s="1"/>
  <c r="G696" i="7"/>
  <c r="H696" i="7" s="1"/>
  <c r="G697" i="7"/>
  <c r="H697" i="7" s="1"/>
  <c r="G698" i="7"/>
  <c r="H698" i="7" s="1"/>
  <c r="G699" i="7"/>
  <c r="H699" i="7" s="1"/>
  <c r="G700" i="7"/>
  <c r="H700" i="7" s="1"/>
  <c r="G701" i="7"/>
  <c r="H701" i="7" s="1"/>
  <c r="G702" i="7"/>
  <c r="H702" i="7" s="1"/>
  <c r="G703" i="7"/>
  <c r="H703" i="7" s="1"/>
  <c r="G704" i="7"/>
  <c r="H704" i="7" s="1"/>
  <c r="G705" i="7"/>
  <c r="H705" i="7" s="1"/>
  <c r="G706" i="7"/>
  <c r="H706" i="7" s="1"/>
  <c r="G707" i="7"/>
  <c r="H707" i="7" s="1"/>
  <c r="G708" i="7"/>
  <c r="H708" i="7" s="1"/>
  <c r="G709" i="7"/>
  <c r="H709" i="7" s="1"/>
  <c r="G710" i="7"/>
  <c r="H710" i="7" s="1"/>
  <c r="G711" i="7"/>
  <c r="H711" i="7" s="1"/>
  <c r="G712" i="7"/>
  <c r="H712" i="7" s="1"/>
  <c r="G713" i="7"/>
  <c r="H713" i="7" s="1"/>
  <c r="G714" i="7"/>
  <c r="H714" i="7" s="1"/>
  <c r="G715" i="7"/>
  <c r="H715" i="7" s="1"/>
  <c r="G716" i="7"/>
  <c r="H716" i="7" s="1"/>
  <c r="G717" i="7"/>
  <c r="H717" i="7" s="1"/>
  <c r="G718" i="7"/>
  <c r="H718" i="7" s="1"/>
  <c r="G719" i="7"/>
  <c r="H719" i="7" s="1"/>
  <c r="G720" i="7"/>
  <c r="H720" i="7" s="1"/>
  <c r="G721" i="7"/>
  <c r="H721" i="7" s="1"/>
  <c r="G722" i="7"/>
  <c r="H722" i="7" s="1"/>
  <c r="G723" i="7"/>
  <c r="H723" i="7" s="1"/>
  <c r="G724" i="7"/>
  <c r="H724" i="7" s="1"/>
  <c r="G725" i="7"/>
  <c r="H725" i="7" s="1"/>
  <c r="G726" i="7"/>
  <c r="H726" i="7" s="1"/>
  <c r="G727" i="7"/>
  <c r="H727" i="7" s="1"/>
  <c r="G728" i="7"/>
  <c r="H728" i="7" s="1"/>
  <c r="G729" i="7"/>
  <c r="H729" i="7" s="1"/>
  <c r="G730" i="7"/>
  <c r="H730" i="7" s="1"/>
  <c r="G731" i="7"/>
  <c r="H731" i="7" s="1"/>
  <c r="G732" i="7"/>
  <c r="H732" i="7" s="1"/>
  <c r="G733" i="7"/>
  <c r="H733" i="7" s="1"/>
  <c r="G734" i="7"/>
  <c r="H734" i="7" s="1"/>
  <c r="G735" i="7"/>
  <c r="H735" i="7" s="1"/>
  <c r="G736" i="7"/>
  <c r="H736" i="7" s="1"/>
  <c r="G737" i="7"/>
  <c r="H737" i="7" s="1"/>
  <c r="G738" i="7"/>
  <c r="H738" i="7" s="1"/>
  <c r="G739" i="7"/>
  <c r="H739" i="7" s="1"/>
  <c r="G740" i="7"/>
  <c r="H740" i="7" s="1"/>
  <c r="G741" i="7"/>
  <c r="H741" i="7" s="1"/>
  <c r="G742" i="7"/>
  <c r="H742" i="7" s="1"/>
  <c r="G743" i="7"/>
  <c r="H743" i="7" s="1"/>
  <c r="G744" i="7"/>
  <c r="H744" i="7" s="1"/>
  <c r="G745" i="7"/>
  <c r="H745" i="7" s="1"/>
  <c r="G746" i="7"/>
  <c r="H746" i="7" s="1"/>
  <c r="G747" i="7"/>
  <c r="H747" i="7" s="1"/>
  <c r="G748" i="7"/>
  <c r="H748" i="7" s="1"/>
  <c r="G749" i="7"/>
  <c r="H749" i="7" s="1"/>
  <c r="G750" i="7"/>
  <c r="H750" i="7" s="1"/>
  <c r="G751" i="7"/>
  <c r="H751" i="7" s="1"/>
  <c r="G752" i="7"/>
  <c r="H752" i="7" s="1"/>
  <c r="G753" i="7"/>
  <c r="H753" i="7" s="1"/>
  <c r="G754" i="7"/>
  <c r="H754" i="7" s="1"/>
  <c r="G755" i="7"/>
  <c r="H755" i="7" s="1"/>
  <c r="G756" i="7"/>
  <c r="H756" i="7" s="1"/>
  <c r="G757" i="7"/>
  <c r="H757" i="7" s="1"/>
  <c r="G758" i="7"/>
  <c r="H758" i="7" s="1"/>
  <c r="G759" i="7"/>
  <c r="H759" i="7" s="1"/>
  <c r="G760" i="7"/>
  <c r="H760" i="7" s="1"/>
  <c r="G761" i="7"/>
  <c r="H761" i="7" s="1"/>
  <c r="G762" i="7"/>
  <c r="H762" i="7" s="1"/>
  <c r="G763" i="7"/>
  <c r="H763" i="7" s="1"/>
  <c r="G764" i="7"/>
  <c r="H764" i="7" s="1"/>
  <c r="G765" i="7"/>
  <c r="H765" i="7" s="1"/>
  <c r="G766" i="7"/>
  <c r="H766" i="7" s="1"/>
  <c r="G767" i="7"/>
  <c r="H767" i="7" s="1"/>
  <c r="G768" i="7"/>
  <c r="H768" i="7" s="1"/>
  <c r="G769" i="7"/>
  <c r="H769" i="7" s="1"/>
  <c r="G770" i="7"/>
  <c r="H770" i="7" s="1"/>
  <c r="G771" i="7"/>
  <c r="H771" i="7" s="1"/>
  <c r="G772" i="7"/>
  <c r="H772" i="7" s="1"/>
  <c r="G773" i="7"/>
  <c r="H773" i="7" s="1"/>
  <c r="G774" i="7"/>
  <c r="H774" i="7" s="1"/>
  <c r="G775" i="7"/>
  <c r="H775" i="7" s="1"/>
  <c r="G776" i="7"/>
  <c r="H776" i="7" s="1"/>
  <c r="G777" i="7"/>
  <c r="H777" i="7" s="1"/>
  <c r="G778" i="7"/>
  <c r="H778" i="7" s="1"/>
  <c r="G779" i="7"/>
  <c r="H779" i="7" s="1"/>
  <c r="G780" i="7"/>
  <c r="H780" i="7" s="1"/>
  <c r="G781" i="7"/>
  <c r="H781" i="7" s="1"/>
  <c r="G782" i="7"/>
  <c r="H782" i="7" s="1"/>
  <c r="G783" i="7"/>
  <c r="H783" i="7" s="1"/>
  <c r="G784" i="7"/>
  <c r="H784" i="7" s="1"/>
  <c r="G785" i="7"/>
  <c r="H785" i="7" s="1"/>
  <c r="G786" i="7"/>
  <c r="H786" i="7" s="1"/>
  <c r="G787" i="7"/>
  <c r="H787" i="7" s="1"/>
  <c r="G788" i="7"/>
  <c r="H788" i="7" s="1"/>
  <c r="G789" i="7"/>
  <c r="H789" i="7" s="1"/>
  <c r="G790" i="7"/>
  <c r="H790" i="7" s="1"/>
  <c r="G791" i="7"/>
  <c r="H791" i="7" s="1"/>
  <c r="G792" i="7"/>
  <c r="H792" i="7" s="1"/>
  <c r="G793" i="7"/>
  <c r="H793" i="7" s="1"/>
  <c r="G794" i="7"/>
  <c r="H794" i="7" s="1"/>
  <c r="G795" i="7"/>
  <c r="H795" i="7" s="1"/>
  <c r="G796" i="7"/>
  <c r="H796" i="7" s="1"/>
  <c r="G797" i="7"/>
  <c r="H797" i="7" s="1"/>
  <c r="G798" i="7"/>
  <c r="H798" i="7" s="1"/>
  <c r="G799" i="7"/>
  <c r="H799" i="7" s="1"/>
  <c r="G800" i="7"/>
  <c r="H800" i="7" s="1"/>
  <c r="G801" i="7"/>
  <c r="H801" i="7" s="1"/>
  <c r="G802" i="7"/>
  <c r="H802" i="7" s="1"/>
  <c r="G803" i="7"/>
  <c r="H803" i="7" s="1"/>
  <c r="G804" i="7"/>
  <c r="H804" i="7" s="1"/>
  <c r="G805" i="7"/>
  <c r="H805" i="7" s="1"/>
  <c r="G806" i="7"/>
  <c r="H806" i="7" s="1"/>
  <c r="G807" i="7"/>
  <c r="H807" i="7" s="1"/>
  <c r="G808" i="7"/>
  <c r="H808" i="7" s="1"/>
  <c r="G809" i="7"/>
  <c r="H809" i="7" s="1"/>
  <c r="G810" i="7"/>
  <c r="H810" i="7" s="1"/>
  <c r="G811" i="7"/>
  <c r="H811" i="7" s="1"/>
  <c r="G812" i="7"/>
  <c r="H812" i="7" s="1"/>
  <c r="G813" i="7"/>
  <c r="H813" i="7" s="1"/>
  <c r="G814" i="7"/>
  <c r="H814" i="7" s="1"/>
  <c r="G815" i="7"/>
  <c r="H815" i="7" s="1"/>
  <c r="G816" i="7"/>
  <c r="H816" i="7" s="1"/>
  <c r="G817" i="7"/>
  <c r="H817" i="7" s="1"/>
  <c r="G818" i="7"/>
  <c r="H818" i="7" s="1"/>
  <c r="G819" i="7"/>
  <c r="H819" i="7" s="1"/>
  <c r="G820" i="7"/>
  <c r="H820" i="7" s="1"/>
  <c r="G821" i="7"/>
  <c r="H821" i="7" s="1"/>
  <c r="G822" i="7"/>
  <c r="H822" i="7" s="1"/>
  <c r="G823" i="7"/>
  <c r="H823" i="7" s="1"/>
  <c r="G824" i="7"/>
  <c r="H824" i="7" s="1"/>
  <c r="G825" i="7"/>
  <c r="H825" i="7" s="1"/>
  <c r="G826" i="7"/>
  <c r="H826" i="7" s="1"/>
  <c r="G827" i="7"/>
  <c r="H827" i="7" s="1"/>
  <c r="G828" i="7"/>
  <c r="H828" i="7" s="1"/>
  <c r="G829" i="7"/>
  <c r="H829" i="7" s="1"/>
  <c r="G830" i="7"/>
  <c r="H830" i="7" s="1"/>
  <c r="G831" i="7"/>
  <c r="H831" i="7" s="1"/>
  <c r="G832" i="7"/>
  <c r="H832" i="7" s="1"/>
  <c r="G833" i="7"/>
  <c r="H833" i="7" s="1"/>
  <c r="G834" i="7"/>
  <c r="H834" i="7" s="1"/>
  <c r="G835" i="7"/>
  <c r="H835" i="7" s="1"/>
  <c r="G836" i="7"/>
  <c r="H836" i="7" s="1"/>
  <c r="G837" i="7"/>
  <c r="H837" i="7" s="1"/>
  <c r="G838" i="7"/>
  <c r="H838" i="7" s="1"/>
  <c r="G839" i="7"/>
  <c r="H839" i="7" s="1"/>
  <c r="G840" i="7"/>
  <c r="H840" i="7" s="1"/>
  <c r="G841" i="7"/>
  <c r="H841" i="7" s="1"/>
  <c r="G842" i="7"/>
  <c r="H842" i="7" s="1"/>
  <c r="G843" i="7"/>
  <c r="H843" i="7" s="1"/>
  <c r="G844" i="7"/>
  <c r="H844" i="7" s="1"/>
  <c r="G845" i="7"/>
  <c r="H845" i="7" s="1"/>
  <c r="G846" i="7"/>
  <c r="H846" i="7" s="1"/>
  <c r="G847" i="7"/>
  <c r="H847" i="7" s="1"/>
  <c r="G848" i="7"/>
  <c r="H848" i="7" s="1"/>
  <c r="G849" i="7"/>
  <c r="H849" i="7" s="1"/>
  <c r="G850" i="7"/>
  <c r="H850" i="7" s="1"/>
  <c r="G851" i="7"/>
  <c r="H851" i="7" s="1"/>
  <c r="G852" i="7"/>
  <c r="H852" i="7" s="1"/>
  <c r="G853" i="7"/>
  <c r="H853" i="7" s="1"/>
  <c r="G854" i="7"/>
  <c r="H854" i="7" s="1"/>
  <c r="G855" i="7"/>
  <c r="H855" i="7" s="1"/>
  <c r="G856" i="7"/>
  <c r="H856" i="7" s="1"/>
  <c r="G857" i="7"/>
  <c r="H857" i="7" s="1"/>
  <c r="G858" i="7"/>
  <c r="H858" i="7" s="1"/>
  <c r="G859" i="7"/>
  <c r="H859" i="7" s="1"/>
  <c r="G860" i="7"/>
  <c r="H860" i="7" s="1"/>
  <c r="G861" i="7"/>
  <c r="H861" i="7" s="1"/>
  <c r="G862" i="7"/>
  <c r="H862" i="7" s="1"/>
  <c r="G863" i="7"/>
  <c r="H863" i="7" s="1"/>
  <c r="G864" i="7"/>
  <c r="H864" i="7" s="1"/>
  <c r="G865" i="7"/>
  <c r="H865" i="7" s="1"/>
  <c r="G866" i="7"/>
  <c r="H866" i="7" s="1"/>
  <c r="G867" i="7"/>
  <c r="H867" i="7" s="1"/>
  <c r="G868" i="7"/>
  <c r="H868" i="7" s="1"/>
  <c r="G869" i="7"/>
  <c r="H869" i="7" s="1"/>
  <c r="G870" i="7"/>
  <c r="H870" i="7" s="1"/>
  <c r="G871" i="7"/>
  <c r="H871" i="7" s="1"/>
  <c r="G872" i="7"/>
  <c r="H872" i="7" s="1"/>
  <c r="G873" i="7"/>
  <c r="H873" i="7" s="1"/>
  <c r="G874" i="7"/>
  <c r="H874" i="7" s="1"/>
  <c r="G875" i="7"/>
  <c r="H875" i="7" s="1"/>
  <c r="G876" i="7"/>
  <c r="H876" i="7" s="1"/>
  <c r="G877" i="7"/>
  <c r="H877" i="7" s="1"/>
  <c r="G878" i="7"/>
  <c r="H878" i="7" s="1"/>
  <c r="G879" i="7"/>
  <c r="H879" i="7" s="1"/>
  <c r="G880" i="7"/>
  <c r="H880" i="7" s="1"/>
  <c r="G881" i="7"/>
  <c r="H881" i="7" s="1"/>
  <c r="G882" i="7"/>
  <c r="H882" i="7" s="1"/>
  <c r="G883" i="7"/>
  <c r="H883" i="7" s="1"/>
  <c r="G884" i="7"/>
  <c r="H884" i="7" s="1"/>
  <c r="G885" i="7"/>
  <c r="H885" i="7" s="1"/>
  <c r="G886" i="7"/>
  <c r="H886" i="7" s="1"/>
  <c r="G887" i="7"/>
  <c r="H887" i="7" s="1"/>
  <c r="G888" i="7"/>
  <c r="H888" i="7" s="1"/>
  <c r="G889" i="7"/>
  <c r="H889" i="7" s="1"/>
  <c r="G890" i="7"/>
  <c r="H890" i="7" s="1"/>
  <c r="G891" i="7"/>
  <c r="H891" i="7" s="1"/>
  <c r="G892" i="7"/>
  <c r="H892" i="7" s="1"/>
  <c r="G893" i="7"/>
  <c r="H893" i="7" s="1"/>
  <c r="G894" i="7"/>
  <c r="H894" i="7" s="1"/>
  <c r="G895" i="7"/>
  <c r="H895" i="7" s="1"/>
  <c r="G896" i="7"/>
  <c r="H896" i="7" s="1"/>
  <c r="G897" i="7"/>
  <c r="H897" i="7" s="1"/>
  <c r="G898" i="7"/>
  <c r="H898" i="7" s="1"/>
  <c r="G899" i="7"/>
  <c r="H899" i="7" s="1"/>
  <c r="G900" i="7"/>
  <c r="H900" i="7" s="1"/>
  <c r="G901" i="7"/>
  <c r="H901" i="7" s="1"/>
  <c r="G902" i="7"/>
  <c r="H902" i="7" s="1"/>
  <c r="G903" i="7"/>
  <c r="H903" i="7" s="1"/>
  <c r="G904" i="7"/>
  <c r="H904" i="7" s="1"/>
  <c r="G905" i="7"/>
  <c r="H905" i="7" s="1"/>
  <c r="G906" i="7"/>
  <c r="H906" i="7" s="1"/>
  <c r="G907" i="7"/>
  <c r="H907" i="7" s="1"/>
  <c r="G908" i="7"/>
  <c r="H908" i="7" s="1"/>
  <c r="G909" i="7"/>
  <c r="H909" i="7" s="1"/>
  <c r="G910" i="7"/>
  <c r="H910" i="7" s="1"/>
  <c r="G911" i="7"/>
  <c r="H911" i="7" s="1"/>
  <c r="G912" i="7"/>
  <c r="H912" i="7" s="1"/>
  <c r="G913" i="7"/>
  <c r="H913" i="7" s="1"/>
  <c r="G914" i="7"/>
  <c r="H914" i="7" s="1"/>
  <c r="G915" i="7"/>
  <c r="H915" i="7" s="1"/>
  <c r="G916" i="7"/>
  <c r="H916" i="7" s="1"/>
  <c r="G917" i="7"/>
  <c r="H917" i="7" s="1"/>
  <c r="G918" i="7"/>
  <c r="H918" i="7" s="1"/>
  <c r="G919" i="7"/>
  <c r="H919" i="7" s="1"/>
  <c r="G920" i="7"/>
  <c r="H920" i="7" s="1"/>
  <c r="G921" i="7"/>
  <c r="H921" i="7" s="1"/>
  <c r="G922" i="7"/>
  <c r="H922" i="7" s="1"/>
  <c r="G923" i="7"/>
  <c r="H923" i="7" s="1"/>
  <c r="G924" i="7"/>
  <c r="H924" i="7" s="1"/>
  <c r="G925" i="7"/>
  <c r="H925" i="7" s="1"/>
  <c r="G926" i="7"/>
  <c r="H926" i="7" s="1"/>
  <c r="G927" i="7"/>
  <c r="H927" i="7" s="1"/>
  <c r="G928" i="7"/>
  <c r="H928" i="7" s="1"/>
  <c r="G929" i="7"/>
  <c r="H929" i="7" s="1"/>
  <c r="G930" i="7"/>
  <c r="H930" i="7" s="1"/>
  <c r="G931" i="7"/>
  <c r="H931" i="7" s="1"/>
  <c r="G932" i="7"/>
  <c r="H932" i="7" s="1"/>
  <c r="G933" i="7"/>
  <c r="H933" i="7" s="1"/>
  <c r="G934" i="7"/>
  <c r="H934" i="7" s="1"/>
  <c r="G935" i="7"/>
  <c r="H935" i="7" s="1"/>
  <c r="G936" i="7"/>
  <c r="H936" i="7" s="1"/>
  <c r="G937" i="7"/>
  <c r="H937" i="7" s="1"/>
  <c r="G938" i="7"/>
  <c r="H938" i="7" s="1"/>
  <c r="G939" i="7"/>
  <c r="H939" i="7" s="1"/>
  <c r="G940" i="7"/>
  <c r="H940" i="7" s="1"/>
  <c r="G941" i="7"/>
  <c r="H941" i="7" s="1"/>
  <c r="G942" i="7"/>
  <c r="H942" i="7" s="1"/>
  <c r="G943" i="7"/>
  <c r="H943" i="7" s="1"/>
  <c r="G944" i="7"/>
  <c r="H944" i="7" s="1"/>
  <c r="G945" i="7"/>
  <c r="H945" i="7" s="1"/>
  <c r="G946" i="7"/>
  <c r="H946" i="7" s="1"/>
  <c r="G947" i="7"/>
  <c r="H947" i="7" s="1"/>
  <c r="G948" i="7"/>
  <c r="H948" i="7" s="1"/>
  <c r="G949" i="7"/>
  <c r="H949" i="7" s="1"/>
  <c r="G950" i="7"/>
  <c r="H950" i="7" s="1"/>
  <c r="G951" i="7"/>
  <c r="H951" i="7" s="1"/>
  <c r="G952" i="7"/>
  <c r="H952" i="7" s="1"/>
  <c r="G953" i="7"/>
  <c r="H953" i="7" s="1"/>
  <c r="G954" i="7"/>
  <c r="H954" i="7" s="1"/>
  <c r="G955" i="7"/>
  <c r="H955" i="7" s="1"/>
  <c r="G956" i="7"/>
  <c r="H956" i="7" s="1"/>
  <c r="G957" i="7"/>
  <c r="H957" i="7" s="1"/>
  <c r="G958" i="7"/>
  <c r="H958" i="7" s="1"/>
  <c r="G959" i="7"/>
  <c r="H959" i="7" s="1"/>
  <c r="G960" i="7"/>
  <c r="H960" i="7" s="1"/>
  <c r="G961" i="7"/>
  <c r="H961" i="7" s="1"/>
  <c r="G962" i="7"/>
  <c r="H962" i="7" s="1"/>
  <c r="G963" i="7"/>
  <c r="H963" i="7" s="1"/>
  <c r="G964" i="7"/>
  <c r="H964" i="7" s="1"/>
  <c r="G965" i="7"/>
  <c r="H965" i="7" s="1"/>
  <c r="G966" i="7"/>
  <c r="H966" i="7" s="1"/>
  <c r="G967" i="7"/>
  <c r="H967" i="7" s="1"/>
  <c r="G968" i="7"/>
  <c r="H968" i="7" s="1"/>
  <c r="G969" i="7"/>
  <c r="H969" i="7" s="1"/>
  <c r="G970" i="7"/>
  <c r="H970" i="7" s="1"/>
  <c r="G971" i="7"/>
  <c r="H971" i="7" s="1"/>
  <c r="G972" i="7"/>
  <c r="H972" i="7" s="1"/>
  <c r="G973" i="7"/>
  <c r="H973" i="7" s="1"/>
  <c r="G974" i="7"/>
  <c r="H974" i="7" s="1"/>
  <c r="G975" i="7"/>
  <c r="H975" i="7" s="1"/>
  <c r="G976" i="7"/>
  <c r="H976" i="7" s="1"/>
  <c r="G977" i="7"/>
  <c r="H977" i="7" s="1"/>
  <c r="G978" i="7"/>
  <c r="H978" i="7" s="1"/>
  <c r="G979" i="7"/>
  <c r="H979" i="7" s="1"/>
  <c r="G980" i="7"/>
  <c r="H980" i="7" s="1"/>
  <c r="G981" i="7"/>
  <c r="H981" i="7" s="1"/>
  <c r="G982" i="7"/>
  <c r="H982" i="7" s="1"/>
  <c r="G983" i="7"/>
  <c r="H983" i="7" s="1"/>
  <c r="G984" i="7"/>
  <c r="H984" i="7" s="1"/>
  <c r="G985" i="7"/>
  <c r="H985" i="7" s="1"/>
  <c r="G986" i="7"/>
  <c r="H986" i="7" s="1"/>
  <c r="G987" i="7"/>
  <c r="H987" i="7" s="1"/>
  <c r="G988" i="7"/>
  <c r="H988" i="7" s="1"/>
  <c r="G989" i="7"/>
  <c r="H989" i="7" s="1"/>
  <c r="G990" i="7"/>
  <c r="H990" i="7" s="1"/>
  <c r="G991" i="7"/>
  <c r="H991" i="7" s="1"/>
  <c r="G992" i="7"/>
  <c r="H992" i="7" s="1"/>
  <c r="G993" i="7"/>
  <c r="H993" i="7" s="1"/>
  <c r="G994" i="7"/>
  <c r="H994" i="7" s="1"/>
  <c r="G995" i="7"/>
  <c r="H995" i="7" s="1"/>
  <c r="G996" i="7"/>
  <c r="H996" i="7" s="1"/>
  <c r="G997" i="7"/>
  <c r="H997" i="7" s="1"/>
  <c r="G998" i="7"/>
  <c r="H998" i="7" s="1"/>
  <c r="G999" i="7"/>
  <c r="H999" i="7" s="1"/>
  <c r="G1000" i="7"/>
  <c r="H1000" i="7" s="1"/>
  <c r="G1001" i="7"/>
  <c r="H1001" i="7" s="1"/>
  <c r="G1002" i="7"/>
  <c r="H1002" i="7" s="1"/>
  <c r="G1003" i="7"/>
  <c r="H1003" i="7" s="1"/>
  <c r="G1004" i="7"/>
  <c r="H1004" i="7" s="1"/>
  <c r="G1005" i="7"/>
  <c r="H1005" i="7" s="1"/>
  <c r="G1006" i="7"/>
  <c r="H1006" i="7" s="1"/>
  <c r="G1007" i="7"/>
  <c r="H1007" i="7" s="1"/>
  <c r="G1008" i="7"/>
  <c r="H1008" i="7" s="1"/>
  <c r="G1009" i="7"/>
  <c r="H1009" i="7" s="1"/>
  <c r="G1010" i="7"/>
  <c r="H1010" i="7" s="1"/>
  <c r="G1011" i="7"/>
  <c r="H1011" i="7" s="1"/>
  <c r="G1012" i="7"/>
  <c r="H1012" i="7" s="1"/>
  <c r="G1013" i="7"/>
  <c r="H1013" i="7" s="1"/>
  <c r="G1014" i="7"/>
  <c r="H1014" i="7" s="1"/>
  <c r="G1015" i="7"/>
  <c r="H1015" i="7" s="1"/>
  <c r="G1016" i="7"/>
  <c r="H1016" i="7" s="1"/>
  <c r="G1017" i="7"/>
  <c r="H1017" i="7" s="1"/>
  <c r="G1018" i="7"/>
  <c r="H1018" i="7" s="1"/>
  <c r="G1019" i="7"/>
  <c r="H1019" i="7" s="1"/>
  <c r="G1020" i="7"/>
  <c r="H1020" i="7" s="1"/>
  <c r="G1021" i="7"/>
  <c r="H1021" i="7" s="1"/>
  <c r="G1022" i="7"/>
  <c r="H1022" i="7" s="1"/>
  <c r="G1023" i="7"/>
  <c r="H1023" i="7" s="1"/>
  <c r="G1024" i="7"/>
  <c r="H1024" i="7" s="1"/>
  <c r="G1025" i="7"/>
  <c r="H1025" i="7" s="1"/>
  <c r="G1026" i="7"/>
  <c r="H1026" i="7" s="1"/>
  <c r="G1027" i="7"/>
  <c r="H1027" i="7" s="1"/>
  <c r="G1028" i="7"/>
  <c r="H1028" i="7" s="1"/>
  <c r="G1029" i="7"/>
  <c r="H1029" i="7" s="1"/>
  <c r="G1030" i="7"/>
  <c r="H1030" i="7" s="1"/>
  <c r="G1031" i="7"/>
  <c r="H1031" i="7" s="1"/>
  <c r="G1032" i="7"/>
  <c r="H1032" i="7" s="1"/>
  <c r="G1033" i="7"/>
  <c r="H1033" i="7" s="1"/>
  <c r="G1034" i="7"/>
  <c r="H1034" i="7" s="1"/>
  <c r="G1035" i="7"/>
  <c r="H1035" i="7" s="1"/>
  <c r="G1036" i="7"/>
  <c r="H1036" i="7" s="1"/>
  <c r="G1037" i="7"/>
  <c r="H1037" i="7" s="1"/>
  <c r="G1038" i="7"/>
  <c r="H1038" i="7" s="1"/>
  <c r="G1039" i="7"/>
  <c r="H1039" i="7" s="1"/>
  <c r="G1040" i="7"/>
  <c r="H1040" i="7" s="1"/>
  <c r="G1041" i="7"/>
  <c r="H1041" i="7" s="1"/>
  <c r="G1042" i="7"/>
  <c r="H1042" i="7" s="1"/>
  <c r="G1043" i="7"/>
  <c r="H1043" i="7" s="1"/>
  <c r="G1044" i="7"/>
  <c r="H1044" i="7" s="1"/>
  <c r="G1045" i="7"/>
  <c r="H1045" i="7" s="1"/>
  <c r="G1046" i="7"/>
  <c r="H1046" i="7" s="1"/>
  <c r="G1047" i="7"/>
  <c r="H1047" i="7" s="1"/>
  <c r="G1048" i="7"/>
  <c r="H1048" i="7" s="1"/>
  <c r="G1049" i="7"/>
  <c r="H1049" i="7" s="1"/>
  <c r="G1050" i="7"/>
  <c r="H1050" i="7" s="1"/>
  <c r="G1051" i="7"/>
  <c r="H1051" i="7" s="1"/>
  <c r="G1052" i="7"/>
  <c r="H1052" i="7" s="1"/>
  <c r="G1053" i="7"/>
  <c r="H1053" i="7" s="1"/>
  <c r="G1054" i="7"/>
  <c r="H1054" i="7" s="1"/>
  <c r="G1055" i="7"/>
  <c r="H1055" i="7" s="1"/>
  <c r="G1056" i="7"/>
  <c r="H1056" i="7" s="1"/>
  <c r="G1057" i="7"/>
  <c r="H1057" i="7" s="1"/>
  <c r="G1058" i="7"/>
  <c r="H1058" i="7" s="1"/>
  <c r="G1059" i="7"/>
  <c r="H1059" i="7" s="1"/>
  <c r="G1060" i="7"/>
  <c r="H1060" i="7" s="1"/>
  <c r="G1061" i="7"/>
  <c r="H1061" i="7" s="1"/>
  <c r="G1062" i="7"/>
  <c r="H1062" i="7" s="1"/>
  <c r="G1063" i="7"/>
  <c r="H1063" i="7" s="1"/>
  <c r="G1064" i="7"/>
  <c r="H1064" i="7" s="1"/>
  <c r="G1065" i="7"/>
  <c r="H1065" i="7" s="1"/>
  <c r="G1066" i="7"/>
  <c r="H1066" i="7" s="1"/>
  <c r="G1067" i="7"/>
  <c r="H1067" i="7" s="1"/>
  <c r="G1068" i="7"/>
  <c r="H1068" i="7" s="1"/>
  <c r="G1069" i="7"/>
  <c r="H1069" i="7" s="1"/>
  <c r="G1070" i="7"/>
  <c r="H1070" i="7" s="1"/>
  <c r="G1071" i="7"/>
  <c r="H1071" i="7" s="1"/>
  <c r="G1072" i="7"/>
  <c r="H1072" i="7" s="1"/>
  <c r="G1073" i="7"/>
  <c r="H1073" i="7" s="1"/>
  <c r="G1074" i="7"/>
  <c r="H1074" i="7" s="1"/>
  <c r="G1075" i="7"/>
  <c r="H1075" i="7" s="1"/>
  <c r="G1076" i="7"/>
  <c r="H1076" i="7" s="1"/>
  <c r="G1077" i="7"/>
  <c r="H1077" i="7" s="1"/>
  <c r="G1078" i="7"/>
  <c r="H1078" i="7" s="1"/>
  <c r="G1079" i="7"/>
  <c r="H1079" i="7" s="1"/>
  <c r="G1080" i="7"/>
  <c r="H1080" i="7" s="1"/>
  <c r="G1081" i="7"/>
  <c r="H1081" i="7" s="1"/>
  <c r="G1082" i="7"/>
  <c r="H1082" i="7" s="1"/>
  <c r="G1083" i="7"/>
  <c r="H1083" i="7" s="1"/>
  <c r="G1084" i="7"/>
  <c r="H1084" i="7" s="1"/>
  <c r="G1085" i="7"/>
  <c r="H1085" i="7" s="1"/>
  <c r="G1086" i="7"/>
  <c r="H1086" i="7" s="1"/>
  <c r="G1087" i="7"/>
  <c r="H1087" i="7" s="1"/>
  <c r="G1088" i="7"/>
  <c r="H1088" i="7" s="1"/>
  <c r="G1089" i="7"/>
  <c r="H1089" i="7" s="1"/>
  <c r="G1090" i="7"/>
  <c r="H1090" i="7" s="1"/>
  <c r="G1091" i="7"/>
  <c r="H1091" i="7" s="1"/>
  <c r="G1092" i="7"/>
  <c r="H1092" i="7" s="1"/>
  <c r="G1093" i="7"/>
  <c r="H1093" i="7" s="1"/>
  <c r="G1094" i="7"/>
  <c r="H1094" i="7" s="1"/>
  <c r="G1095" i="7"/>
  <c r="H1095" i="7" s="1"/>
  <c r="G1096" i="7"/>
  <c r="H1096" i="7" s="1"/>
  <c r="G1097" i="7"/>
  <c r="H1097" i="7" s="1"/>
  <c r="G1098" i="7"/>
  <c r="H1098" i="7" s="1"/>
  <c r="G1099" i="7"/>
  <c r="H1099" i="7" s="1"/>
  <c r="G1100" i="7"/>
  <c r="H1100" i="7" s="1"/>
  <c r="G1101" i="7"/>
  <c r="H1101" i="7" s="1"/>
  <c r="G1102" i="7"/>
  <c r="H1102" i="7" s="1"/>
  <c r="G1103" i="7"/>
  <c r="H1103" i="7" s="1"/>
  <c r="G1104" i="7"/>
  <c r="H1104" i="7" s="1"/>
  <c r="G1105" i="7"/>
  <c r="H1105" i="7" s="1"/>
  <c r="G1106" i="7"/>
  <c r="H1106" i="7" s="1"/>
  <c r="G1107" i="7"/>
  <c r="H1107" i="7" s="1"/>
  <c r="G1108" i="7"/>
  <c r="H1108" i="7" s="1"/>
  <c r="G1109" i="7"/>
  <c r="H1109" i="7" s="1"/>
  <c r="G1110" i="7"/>
  <c r="H1110" i="7" s="1"/>
  <c r="G1111" i="7"/>
  <c r="H1111" i="7" s="1"/>
  <c r="G1112" i="7"/>
  <c r="H1112" i="7" s="1"/>
  <c r="G1113" i="7"/>
  <c r="H1113" i="7" s="1"/>
  <c r="G1114" i="7"/>
  <c r="H1114" i="7" s="1"/>
  <c r="G1115" i="7"/>
  <c r="H1115" i="7" s="1"/>
  <c r="G1116" i="7"/>
  <c r="H1116" i="7" s="1"/>
  <c r="G1117" i="7"/>
  <c r="H1117" i="7" s="1"/>
  <c r="G1118" i="7"/>
  <c r="H1118" i="7" s="1"/>
  <c r="G1119" i="7"/>
  <c r="H1119" i="7" s="1"/>
  <c r="G1120" i="7"/>
  <c r="H1120" i="7" s="1"/>
  <c r="G1121" i="7"/>
  <c r="H1121" i="7" s="1"/>
  <c r="G1122" i="7"/>
  <c r="H1122" i="7" s="1"/>
  <c r="G1123" i="7"/>
  <c r="H1123" i="7" s="1"/>
  <c r="G1124" i="7"/>
  <c r="H1124" i="7" s="1"/>
  <c r="G1125" i="7"/>
  <c r="H1125" i="7" s="1"/>
  <c r="G1126" i="7"/>
  <c r="H1126" i="7" s="1"/>
  <c r="G1127" i="7"/>
  <c r="H1127" i="7" s="1"/>
  <c r="G1128" i="7"/>
  <c r="H1128" i="7" s="1"/>
  <c r="G1129" i="7"/>
  <c r="H1129" i="7" s="1"/>
  <c r="G1130" i="7"/>
  <c r="H1130" i="7" s="1"/>
  <c r="G1131" i="7"/>
  <c r="H1131" i="7" s="1"/>
  <c r="G1132" i="7"/>
  <c r="H1132" i="7" s="1"/>
  <c r="G1133" i="7"/>
  <c r="H1133" i="7" s="1"/>
  <c r="G1134" i="7"/>
  <c r="H1134" i="7" s="1"/>
  <c r="G1135" i="7"/>
  <c r="H1135" i="7" s="1"/>
  <c r="G1136" i="7"/>
  <c r="H1136" i="7" s="1"/>
  <c r="G1137" i="7"/>
  <c r="H1137" i="7" s="1"/>
  <c r="G1138" i="7"/>
  <c r="H1138" i="7" s="1"/>
  <c r="G1139" i="7"/>
  <c r="H1139" i="7" s="1"/>
  <c r="G1140" i="7"/>
  <c r="H1140" i="7" s="1"/>
  <c r="G1141" i="7"/>
  <c r="H1141" i="7" s="1"/>
  <c r="G1142" i="7"/>
  <c r="H1142" i="7" s="1"/>
  <c r="G1143" i="7"/>
  <c r="H1143" i="7" s="1"/>
  <c r="G1144" i="7"/>
  <c r="H1144" i="7" s="1"/>
  <c r="G1145" i="7"/>
  <c r="H1145" i="7" s="1"/>
  <c r="G1146" i="7"/>
  <c r="H1146" i="7" s="1"/>
  <c r="G1147" i="7"/>
  <c r="H1147" i="7" s="1"/>
  <c r="G1148" i="7"/>
  <c r="H1148" i="7" s="1"/>
  <c r="G1149" i="7"/>
  <c r="H1149" i="7" s="1"/>
  <c r="G1150" i="7"/>
  <c r="H1150" i="7" s="1"/>
  <c r="G1151" i="7"/>
  <c r="H1151" i="7" s="1"/>
  <c r="G1152" i="7"/>
  <c r="H1152" i="7" s="1"/>
  <c r="G1153" i="7"/>
  <c r="H1153" i="7" s="1"/>
  <c r="G1154" i="7"/>
  <c r="H1154" i="7" s="1"/>
  <c r="G1155" i="7"/>
  <c r="H1155" i="7" s="1"/>
  <c r="G1156" i="7"/>
  <c r="H1156" i="7" s="1"/>
  <c r="G1157" i="7"/>
  <c r="H1157" i="7" s="1"/>
  <c r="G1158" i="7"/>
  <c r="H1158" i="7" s="1"/>
  <c r="G1159" i="7"/>
  <c r="H1159" i="7" s="1"/>
  <c r="G1160" i="7"/>
  <c r="H1160" i="7" s="1"/>
  <c r="G1161" i="7"/>
  <c r="H1161" i="7" s="1"/>
  <c r="G1162" i="7"/>
  <c r="H1162" i="7" s="1"/>
  <c r="G1163" i="7"/>
  <c r="H1163" i="7" s="1"/>
  <c r="G1164" i="7"/>
  <c r="H1164" i="7" s="1"/>
  <c r="G1165" i="7"/>
  <c r="H1165" i="7" s="1"/>
  <c r="G1166" i="7"/>
  <c r="H1166" i="7" s="1"/>
  <c r="G1167" i="7"/>
  <c r="H1167" i="7" s="1"/>
  <c r="G1168" i="7"/>
  <c r="H1168" i="7" s="1"/>
  <c r="G1169" i="7"/>
  <c r="H1169" i="7" s="1"/>
  <c r="G1170" i="7"/>
  <c r="H1170" i="7" s="1"/>
  <c r="G1171" i="7"/>
  <c r="H1171" i="7" s="1"/>
  <c r="G1172" i="7"/>
  <c r="H1172" i="7" s="1"/>
  <c r="G1173" i="7"/>
  <c r="H1173" i="7" s="1"/>
  <c r="G1174" i="7"/>
  <c r="H1174" i="7" s="1"/>
  <c r="G1175" i="7"/>
  <c r="H1175" i="7" s="1"/>
  <c r="G1176" i="7"/>
  <c r="H1176" i="7" s="1"/>
  <c r="G1177" i="7"/>
  <c r="H1177" i="7" s="1"/>
  <c r="G1178" i="7"/>
  <c r="H1178" i="7" s="1"/>
  <c r="G1179" i="7"/>
  <c r="H1179" i="7" s="1"/>
  <c r="G1180" i="7"/>
  <c r="H1180" i="7" s="1"/>
  <c r="G1181" i="7"/>
  <c r="H1181" i="7" s="1"/>
  <c r="G1182" i="7"/>
  <c r="H1182" i="7" s="1"/>
  <c r="G1183" i="7"/>
  <c r="H1183" i="7" s="1"/>
  <c r="G1184" i="7"/>
  <c r="H1184" i="7" s="1"/>
  <c r="G1185" i="7"/>
  <c r="H1185" i="7" s="1"/>
  <c r="G1186" i="7"/>
  <c r="H1186" i="7" s="1"/>
  <c r="G1187" i="7"/>
  <c r="H1187" i="7" s="1"/>
  <c r="G1188" i="7"/>
  <c r="H1188" i="7" s="1"/>
  <c r="G1189" i="7"/>
  <c r="H1189" i="7" s="1"/>
  <c r="G1190" i="7"/>
  <c r="H1190" i="7" s="1"/>
  <c r="G1191" i="7"/>
  <c r="H1191" i="7" s="1"/>
  <c r="G1192" i="7"/>
  <c r="H1192" i="7" s="1"/>
  <c r="G1193" i="7"/>
  <c r="H1193" i="7" s="1"/>
  <c r="G1194" i="7"/>
  <c r="H1194" i="7" s="1"/>
  <c r="G1195" i="7"/>
  <c r="H1195" i="7" s="1"/>
  <c r="G1196" i="7"/>
  <c r="H1196" i="7" s="1"/>
  <c r="G1197" i="7"/>
  <c r="H1197" i="7" s="1"/>
  <c r="G1198" i="7"/>
  <c r="H1198" i="7" s="1"/>
  <c r="G1199" i="7"/>
  <c r="H1199" i="7" s="1"/>
  <c r="G1200" i="7"/>
  <c r="H1200" i="7" s="1"/>
  <c r="G1201" i="7"/>
  <c r="H1201" i="7" s="1"/>
  <c r="G1202" i="7"/>
  <c r="H1202" i="7" s="1"/>
  <c r="G1203" i="7"/>
  <c r="H1203" i="7" s="1"/>
  <c r="G1204" i="7"/>
  <c r="H1204" i="7" s="1"/>
  <c r="G1205" i="7"/>
  <c r="H1205" i="7" s="1"/>
  <c r="G1206" i="7"/>
  <c r="H1206" i="7" s="1"/>
  <c r="G1207" i="7"/>
  <c r="H1207" i="7" s="1"/>
  <c r="G1208" i="7"/>
  <c r="H1208" i="7" s="1"/>
  <c r="G1209" i="7"/>
  <c r="H1209" i="7" s="1"/>
  <c r="G1210" i="7"/>
  <c r="H1210" i="7" s="1"/>
  <c r="G1211" i="7"/>
  <c r="H1211" i="7" s="1"/>
  <c r="G1212" i="7"/>
  <c r="H1212" i="7" s="1"/>
  <c r="G1213" i="7"/>
  <c r="H1213" i="7" s="1"/>
  <c r="G1214" i="7"/>
  <c r="H1214" i="7" s="1"/>
  <c r="G1215" i="7"/>
  <c r="H1215" i="7" s="1"/>
  <c r="G1216" i="7"/>
  <c r="H1216" i="7" s="1"/>
  <c r="G1217" i="7"/>
  <c r="H1217" i="7" s="1"/>
  <c r="G1218" i="7"/>
  <c r="H1218" i="7" s="1"/>
  <c r="G1219" i="7"/>
  <c r="H1219" i="7" s="1"/>
  <c r="G1220" i="7"/>
  <c r="H1220" i="7" s="1"/>
  <c r="G1221" i="7"/>
  <c r="H1221" i="7" s="1"/>
  <c r="G1222" i="7"/>
  <c r="H1222" i="7" s="1"/>
  <c r="G1223" i="7"/>
  <c r="H1223" i="7" s="1"/>
  <c r="G1224" i="7"/>
  <c r="H1224" i="7" s="1"/>
  <c r="G1225" i="7"/>
  <c r="H1225" i="7" s="1"/>
  <c r="G1226" i="7"/>
  <c r="H1226" i="7" s="1"/>
  <c r="G1227" i="7"/>
  <c r="H1227" i="7" s="1"/>
  <c r="G1228" i="7"/>
  <c r="H1228" i="7" s="1"/>
  <c r="G1229" i="7"/>
  <c r="H1229" i="7" s="1"/>
  <c r="G1230" i="7"/>
  <c r="H1230" i="7" s="1"/>
  <c r="G1231" i="7"/>
  <c r="H1231" i="7" s="1"/>
  <c r="G1232" i="7"/>
  <c r="H1232" i="7" s="1"/>
  <c r="G1233" i="7"/>
  <c r="H1233" i="7" s="1"/>
  <c r="G1234" i="7"/>
  <c r="H1234" i="7" s="1"/>
  <c r="G1235" i="7"/>
  <c r="H1235" i="7" s="1"/>
  <c r="G1236" i="7"/>
  <c r="H1236" i="7" s="1"/>
  <c r="G1237" i="7"/>
  <c r="H1237" i="7" s="1"/>
  <c r="G1238" i="7"/>
  <c r="H1238" i="7" s="1"/>
  <c r="G1239" i="7"/>
  <c r="H1239" i="7" s="1"/>
  <c r="G1240" i="7"/>
  <c r="H1240" i="7" s="1"/>
  <c r="G1241" i="7"/>
  <c r="H1241" i="7" s="1"/>
  <c r="G1242" i="7"/>
  <c r="H1242" i="7" s="1"/>
  <c r="G1243" i="7"/>
  <c r="H1243" i="7" s="1"/>
  <c r="G1244" i="7"/>
  <c r="H1244" i="7" s="1"/>
  <c r="G1245" i="7"/>
  <c r="H1245" i="7" s="1"/>
  <c r="G1246" i="7"/>
  <c r="H1246" i="7" s="1"/>
  <c r="G1247" i="7"/>
  <c r="H1247" i="7" s="1"/>
  <c r="G1248" i="7"/>
  <c r="H1248" i="7" s="1"/>
  <c r="G1249" i="7"/>
  <c r="H1249" i="7" s="1"/>
  <c r="G1250" i="7"/>
  <c r="H1250" i="7" s="1"/>
  <c r="G1251" i="7"/>
  <c r="H1251" i="7" s="1"/>
  <c r="G1252" i="7"/>
  <c r="H1252" i="7" s="1"/>
  <c r="G1253" i="7"/>
  <c r="H1253" i="7" s="1"/>
  <c r="G1254" i="7"/>
  <c r="H1254" i="7" s="1"/>
  <c r="G1255" i="7"/>
  <c r="H1255" i="7" s="1"/>
  <c r="G1256" i="7"/>
  <c r="H1256" i="7" s="1"/>
  <c r="G1257" i="7"/>
  <c r="H1257" i="7" s="1"/>
  <c r="G1258" i="7"/>
  <c r="H1258" i="7" s="1"/>
  <c r="G1259" i="7"/>
  <c r="H1259" i="7" s="1"/>
  <c r="G1260" i="7"/>
  <c r="H1260" i="7" s="1"/>
  <c r="G1261" i="7"/>
  <c r="H1261" i="7" s="1"/>
  <c r="G1262" i="7"/>
  <c r="H1262" i="7" s="1"/>
  <c r="G1263" i="7"/>
  <c r="H1263" i="7" s="1"/>
  <c r="G1264" i="7"/>
  <c r="H1264" i="7" s="1"/>
  <c r="G1265" i="7"/>
  <c r="H1265" i="7" s="1"/>
  <c r="G1266" i="7"/>
  <c r="H1266" i="7" s="1"/>
  <c r="G1267" i="7"/>
  <c r="H1267" i="7" s="1"/>
  <c r="G1268" i="7"/>
  <c r="H1268" i="7" s="1"/>
  <c r="G1269" i="7"/>
  <c r="H1269" i="7" s="1"/>
  <c r="G1270" i="7"/>
  <c r="H1270" i="7" s="1"/>
  <c r="G1271" i="7"/>
  <c r="H1271" i="7" s="1"/>
  <c r="G1272" i="7"/>
  <c r="H1272" i="7" s="1"/>
  <c r="G1273" i="7"/>
  <c r="H1273" i="7" s="1"/>
  <c r="G1274" i="7"/>
  <c r="H1274" i="7" s="1"/>
  <c r="G1275" i="7"/>
  <c r="H1275" i="7" s="1"/>
  <c r="G1276" i="7"/>
  <c r="H1276" i="7" s="1"/>
  <c r="G1277" i="7"/>
  <c r="H1277" i="7" s="1"/>
  <c r="G1278" i="7"/>
  <c r="H1278" i="7" s="1"/>
  <c r="G1279" i="7"/>
  <c r="H1279" i="7" s="1"/>
  <c r="G1280" i="7"/>
  <c r="H1280" i="7" s="1"/>
  <c r="G1281" i="7"/>
  <c r="H1281" i="7" s="1"/>
  <c r="G1282" i="7"/>
  <c r="H1282" i="7" s="1"/>
  <c r="G1283" i="7"/>
  <c r="H1283" i="7" s="1"/>
  <c r="G1284" i="7"/>
  <c r="H1284" i="7" s="1"/>
  <c r="G1285" i="7"/>
  <c r="H1285" i="7" s="1"/>
  <c r="G1286" i="7"/>
  <c r="H1286" i="7" s="1"/>
  <c r="G1287" i="7"/>
  <c r="H1287" i="7" s="1"/>
  <c r="G1288" i="7"/>
  <c r="H1288" i="7" s="1"/>
  <c r="G1289" i="7"/>
  <c r="H1289" i="7" s="1"/>
  <c r="G1290" i="7"/>
  <c r="H1290" i="7" s="1"/>
  <c r="G1291" i="7"/>
  <c r="H1291" i="7" s="1"/>
  <c r="G1292" i="7"/>
  <c r="H1292" i="7" s="1"/>
  <c r="G1293" i="7"/>
  <c r="H1293" i="7" s="1"/>
  <c r="G1294" i="7"/>
  <c r="H1294" i="7" s="1"/>
  <c r="G1295" i="7"/>
  <c r="H1295" i="7" s="1"/>
  <c r="G1296" i="7"/>
  <c r="H1296" i="7" s="1"/>
  <c r="G1297" i="7"/>
  <c r="H1297" i="7" s="1"/>
  <c r="G1298" i="7"/>
  <c r="H1298" i="7" s="1"/>
  <c r="G1299" i="7"/>
  <c r="H1299" i="7" s="1"/>
  <c r="G1300" i="7"/>
  <c r="H1300" i="7" s="1"/>
  <c r="G1301" i="7"/>
  <c r="H1301" i="7" s="1"/>
  <c r="G1302" i="7"/>
  <c r="H1302" i="7" s="1"/>
  <c r="G1303" i="7"/>
  <c r="H1303" i="7" s="1"/>
  <c r="G1304" i="7"/>
  <c r="H1304" i="7" s="1"/>
  <c r="G1305" i="7"/>
  <c r="H1305" i="7" s="1"/>
  <c r="G1306" i="7"/>
  <c r="H1306" i="7" s="1"/>
  <c r="G1307" i="7"/>
  <c r="H1307" i="7" s="1"/>
  <c r="G1308" i="7"/>
  <c r="H1308" i="7" s="1"/>
  <c r="G1309" i="7"/>
  <c r="H1309" i="7" s="1"/>
  <c r="G1310" i="7"/>
  <c r="H1310" i="7" s="1"/>
  <c r="G1311" i="7"/>
  <c r="H1311" i="7" s="1"/>
  <c r="G1312" i="7"/>
  <c r="H1312" i="7" s="1"/>
  <c r="G1313" i="7"/>
  <c r="H1313" i="7" s="1"/>
  <c r="G1314" i="7"/>
  <c r="H1314" i="7" s="1"/>
  <c r="G1315" i="7"/>
  <c r="H1315" i="7" s="1"/>
  <c r="G1316" i="7"/>
  <c r="H1316" i="7" s="1"/>
  <c r="G1317" i="7"/>
  <c r="H1317" i="7" s="1"/>
  <c r="G1318" i="7"/>
  <c r="H1318" i="7" s="1"/>
  <c r="G1319" i="7"/>
  <c r="H1319" i="7" s="1"/>
  <c r="G1320" i="7"/>
  <c r="H1320" i="7" s="1"/>
  <c r="G1321" i="7"/>
  <c r="H1321" i="7" s="1"/>
  <c r="G1322" i="7"/>
  <c r="H1322" i="7" s="1"/>
  <c r="G1323" i="7"/>
  <c r="H1323" i="7" s="1"/>
  <c r="G1324" i="7"/>
  <c r="H1324" i="7" s="1"/>
  <c r="G1325" i="7"/>
  <c r="H1325" i="7" s="1"/>
  <c r="G1326" i="7"/>
  <c r="H1326" i="7" s="1"/>
  <c r="G1327" i="7"/>
  <c r="H1327" i="7" s="1"/>
  <c r="G1328" i="7"/>
  <c r="H1328" i="7" s="1"/>
  <c r="G1329" i="7"/>
  <c r="H1329" i="7" s="1"/>
  <c r="G1330" i="7"/>
  <c r="H1330" i="7" s="1"/>
  <c r="G1331" i="7"/>
  <c r="H1331" i="7" s="1"/>
  <c r="G1332" i="7"/>
  <c r="H1332" i="7" s="1"/>
  <c r="G1333" i="7"/>
  <c r="H1333" i="7" s="1"/>
  <c r="G1334" i="7"/>
  <c r="H1334" i="7" s="1"/>
  <c r="G1335" i="7"/>
  <c r="H1335" i="7" s="1"/>
  <c r="G1336" i="7"/>
  <c r="H1336" i="7" s="1"/>
  <c r="G1337" i="7"/>
  <c r="H1337" i="7" s="1"/>
  <c r="G1338" i="7"/>
  <c r="H1338" i="7" s="1"/>
  <c r="G1339" i="7"/>
  <c r="H1339" i="7" s="1"/>
  <c r="G1340" i="7"/>
  <c r="H1340" i="7" s="1"/>
  <c r="G1341" i="7"/>
  <c r="H1341" i="7" s="1"/>
  <c r="G1342" i="7"/>
  <c r="H1342" i="7" s="1"/>
  <c r="G1343" i="7"/>
  <c r="H1343" i="7" s="1"/>
  <c r="G1344" i="7"/>
  <c r="H1344" i="7" s="1"/>
  <c r="G1345" i="7"/>
  <c r="H1345" i="7" s="1"/>
  <c r="G1346" i="7"/>
  <c r="H1346" i="7" s="1"/>
  <c r="G1347" i="7"/>
  <c r="H1347" i="7" s="1"/>
  <c r="G1348" i="7"/>
  <c r="H1348" i="7" s="1"/>
  <c r="G1349" i="7"/>
  <c r="H1349" i="7" s="1"/>
  <c r="G1350" i="7"/>
  <c r="H1350" i="7" s="1"/>
  <c r="G1351" i="7"/>
  <c r="H1351" i="7" s="1"/>
  <c r="G1352" i="7"/>
  <c r="H1352" i="7" s="1"/>
  <c r="G1353" i="7"/>
  <c r="H1353" i="7" s="1"/>
  <c r="G1354" i="7"/>
  <c r="H1354" i="7" s="1"/>
  <c r="G1355" i="7"/>
  <c r="H1355" i="7" s="1"/>
  <c r="G1356" i="7"/>
  <c r="H1356" i="7" s="1"/>
  <c r="G1357" i="7"/>
  <c r="H1357" i="7" s="1"/>
  <c r="G1358" i="7"/>
  <c r="H1358" i="7" s="1"/>
  <c r="G1359" i="7"/>
  <c r="H1359" i="7" s="1"/>
  <c r="G1360" i="7"/>
  <c r="H1360" i="7" s="1"/>
  <c r="G1361" i="7"/>
  <c r="H1361" i="7" s="1"/>
  <c r="G1362" i="7"/>
  <c r="H1362" i="7" s="1"/>
  <c r="G1363" i="7"/>
  <c r="H1363" i="7" s="1"/>
  <c r="G1364" i="7"/>
  <c r="H1364" i="7" s="1"/>
  <c r="G1365" i="7"/>
  <c r="H1365" i="7" s="1"/>
  <c r="G1366" i="7"/>
  <c r="H1366" i="7" s="1"/>
  <c r="G1367" i="7"/>
  <c r="H1367" i="7" s="1"/>
  <c r="G1368" i="7"/>
  <c r="H1368" i="7" s="1"/>
  <c r="G1369" i="7"/>
  <c r="H1369" i="7" s="1"/>
  <c r="G1370" i="7"/>
  <c r="H1370" i="7" s="1"/>
  <c r="G1371" i="7"/>
  <c r="H1371" i="7" s="1"/>
  <c r="G1372" i="7"/>
  <c r="H1372" i="7" s="1"/>
  <c r="G1373" i="7"/>
  <c r="H1373" i="7" s="1"/>
  <c r="G1374" i="7"/>
  <c r="H1374" i="7" s="1"/>
  <c r="G1375" i="7"/>
  <c r="H1375" i="7" s="1"/>
  <c r="G1376" i="7"/>
  <c r="H1376" i="7" s="1"/>
  <c r="G1377" i="7"/>
  <c r="H1377" i="7" s="1"/>
  <c r="G1378" i="7"/>
  <c r="H1378" i="7" s="1"/>
  <c r="G1379" i="7"/>
  <c r="H1379" i="7" s="1"/>
  <c r="G1380" i="7"/>
  <c r="H1380" i="7" s="1"/>
  <c r="G1381" i="7"/>
  <c r="H1381" i="7" s="1"/>
  <c r="G1382" i="7"/>
  <c r="H1382" i="7" s="1"/>
  <c r="G1383" i="7"/>
  <c r="H1383" i="7" s="1"/>
  <c r="G1384" i="7"/>
  <c r="H1384" i="7" s="1"/>
  <c r="G1385" i="7"/>
  <c r="H1385" i="7" s="1"/>
  <c r="G1386" i="7"/>
  <c r="H1386" i="7" s="1"/>
  <c r="G1387" i="7"/>
  <c r="H1387" i="7" s="1"/>
  <c r="G1388" i="7"/>
  <c r="H1388" i="7" s="1"/>
  <c r="G1389" i="7"/>
  <c r="H1389" i="7" s="1"/>
  <c r="G1390" i="7"/>
  <c r="H1390" i="7" s="1"/>
  <c r="G1391" i="7"/>
  <c r="H1391" i="7" s="1"/>
  <c r="G1392" i="7"/>
  <c r="H1392" i="7" s="1"/>
  <c r="G1393" i="7"/>
  <c r="H1393" i="7" s="1"/>
  <c r="G1394" i="7"/>
  <c r="H1394" i="7" s="1"/>
  <c r="G1395" i="7"/>
  <c r="H1395" i="7" s="1"/>
  <c r="G1396" i="7"/>
  <c r="H1396" i="7" s="1"/>
  <c r="G1397" i="7"/>
  <c r="H1397" i="7" s="1"/>
  <c r="G1398" i="7"/>
  <c r="H1398" i="7" s="1"/>
  <c r="G1399" i="7"/>
  <c r="H1399" i="7" s="1"/>
  <c r="G1400" i="7"/>
  <c r="H1400" i="7" s="1"/>
  <c r="G1401" i="7"/>
  <c r="H1401" i="7" s="1"/>
  <c r="G1402" i="7"/>
  <c r="H1402" i="7" s="1"/>
  <c r="G1403" i="7"/>
  <c r="H1403" i="7" s="1"/>
  <c r="G1404" i="7"/>
  <c r="H1404" i="7" s="1"/>
  <c r="G1405" i="7"/>
  <c r="H1405" i="7" s="1"/>
  <c r="G1406" i="7"/>
  <c r="H1406" i="7" s="1"/>
  <c r="G1407" i="7"/>
  <c r="H1407" i="7" s="1"/>
  <c r="G1408" i="7"/>
  <c r="H1408" i="7" s="1"/>
  <c r="G1409" i="7"/>
  <c r="H1409" i="7" s="1"/>
  <c r="G1410" i="7"/>
  <c r="H1410" i="7" s="1"/>
  <c r="G1411" i="7"/>
  <c r="H1411" i="7" s="1"/>
  <c r="G1412" i="7"/>
  <c r="H1412" i="7" s="1"/>
  <c r="G1413" i="7"/>
  <c r="H1413" i="7" s="1"/>
  <c r="G1414" i="7"/>
  <c r="H1414" i="7" s="1"/>
  <c r="G1415" i="7"/>
  <c r="H1415" i="7" s="1"/>
  <c r="G1416" i="7"/>
  <c r="H1416" i="7" s="1"/>
  <c r="G1417" i="7"/>
  <c r="H1417" i="7" s="1"/>
  <c r="G1418" i="7"/>
  <c r="H1418" i="7" s="1"/>
  <c r="G1419" i="7"/>
  <c r="H1419" i="7" s="1"/>
  <c r="G1420" i="7"/>
  <c r="H1420" i="7" s="1"/>
  <c r="G1421" i="7"/>
  <c r="H1421" i="7" s="1"/>
  <c r="G1422" i="7"/>
  <c r="H1422" i="7" s="1"/>
  <c r="G1423" i="7"/>
  <c r="H1423" i="7" s="1"/>
  <c r="G1424" i="7"/>
  <c r="H1424" i="7" s="1"/>
  <c r="G1425" i="7"/>
  <c r="H1425" i="7" s="1"/>
  <c r="G1426" i="7"/>
  <c r="H1426" i="7" s="1"/>
  <c r="G1427" i="7"/>
  <c r="H1427" i="7" s="1"/>
  <c r="G1428" i="7"/>
  <c r="H1428" i="7" s="1"/>
  <c r="G1429" i="7"/>
  <c r="H1429" i="7" s="1"/>
  <c r="G1430" i="7"/>
  <c r="H1430" i="7" s="1"/>
  <c r="G1431" i="7"/>
  <c r="H1431" i="7" s="1"/>
  <c r="G1432" i="7"/>
  <c r="H1432" i="7" s="1"/>
  <c r="G1433" i="7"/>
  <c r="H1433" i="7" s="1"/>
  <c r="G1434" i="7"/>
  <c r="H1434" i="7" s="1"/>
  <c r="G1435" i="7"/>
  <c r="H1435" i="7" s="1"/>
  <c r="G1436" i="7"/>
  <c r="H1436" i="7" s="1"/>
  <c r="G1437" i="7"/>
  <c r="H1437" i="7" s="1"/>
  <c r="G1438" i="7"/>
  <c r="H1438" i="7" s="1"/>
  <c r="G1439" i="7"/>
  <c r="H1439" i="7" s="1"/>
  <c r="G1440" i="7"/>
  <c r="H1440" i="7" s="1"/>
  <c r="G1441" i="7"/>
  <c r="H1441" i="7" s="1"/>
  <c r="G1442" i="7"/>
  <c r="H1442" i="7" s="1"/>
  <c r="G1443" i="7"/>
  <c r="H1443" i="7" s="1"/>
  <c r="G1444" i="7"/>
  <c r="H1444" i="7" s="1"/>
  <c r="G1445" i="7"/>
  <c r="H1445" i="7" s="1"/>
  <c r="G1446" i="7"/>
  <c r="H1446" i="7" s="1"/>
  <c r="G1447" i="7"/>
  <c r="H1447" i="7" s="1"/>
  <c r="G1448" i="7"/>
  <c r="H1448" i="7" s="1"/>
  <c r="G1449" i="7"/>
  <c r="H1449" i="7" s="1"/>
  <c r="G1450" i="7"/>
  <c r="H1450" i="7" s="1"/>
  <c r="G1451" i="7"/>
  <c r="H1451" i="7" s="1"/>
  <c r="G1452" i="7"/>
  <c r="H1452" i="7" s="1"/>
  <c r="G1453" i="7"/>
  <c r="H1453" i="7" s="1"/>
  <c r="G1454" i="7"/>
  <c r="H1454" i="7" s="1"/>
  <c r="G1455" i="7"/>
  <c r="H1455" i="7" s="1"/>
  <c r="G1456" i="7"/>
  <c r="H1456" i="7" s="1"/>
  <c r="G1457" i="7"/>
  <c r="H1457" i="7" s="1"/>
  <c r="G1458" i="7"/>
  <c r="H1458" i="7" s="1"/>
  <c r="G1459" i="7"/>
  <c r="H1459" i="7" s="1"/>
  <c r="G1460" i="7"/>
  <c r="H1460" i="7" s="1"/>
  <c r="G1461" i="7"/>
  <c r="H1461" i="7" s="1"/>
  <c r="G1462" i="7"/>
  <c r="H1462" i="7" s="1"/>
  <c r="G1463" i="7"/>
  <c r="H1463" i="7" s="1"/>
  <c r="G1464" i="7"/>
  <c r="H1464" i="7" s="1"/>
  <c r="G1465" i="7"/>
  <c r="H1465" i="7" s="1"/>
  <c r="G1466" i="7"/>
  <c r="H1466" i="7" s="1"/>
  <c r="G1467" i="7"/>
  <c r="H1467" i="7" s="1"/>
  <c r="G1468" i="7"/>
  <c r="H1468" i="7" s="1"/>
  <c r="G1469" i="7"/>
  <c r="H1469" i="7" s="1"/>
  <c r="G1470" i="7"/>
  <c r="H1470" i="7" s="1"/>
  <c r="G1471" i="7"/>
  <c r="H1471" i="7" s="1"/>
  <c r="G1472" i="7"/>
  <c r="H1472" i="7" s="1"/>
  <c r="G1473" i="7"/>
  <c r="H1473" i="7" s="1"/>
  <c r="G1474" i="7"/>
  <c r="H1474" i="7" s="1"/>
  <c r="G1475" i="7"/>
  <c r="H1475" i="7" s="1"/>
  <c r="G1476" i="7"/>
  <c r="H1476" i="7" s="1"/>
  <c r="G1477" i="7"/>
  <c r="H1477" i="7" s="1"/>
  <c r="G1478" i="7"/>
  <c r="H1478" i="7" s="1"/>
  <c r="G1479" i="7"/>
  <c r="H1479" i="7" s="1"/>
  <c r="G1480" i="7"/>
  <c r="H1480" i="7" s="1"/>
  <c r="G1481" i="7"/>
  <c r="H1481" i="7" s="1"/>
  <c r="G1482" i="7"/>
  <c r="H1482" i="7" s="1"/>
  <c r="G1483" i="7"/>
  <c r="H1483" i="7" s="1"/>
  <c r="G1484" i="7"/>
  <c r="H1484" i="7" s="1"/>
  <c r="G1485" i="7"/>
  <c r="H1485" i="7" s="1"/>
  <c r="G1486" i="7"/>
  <c r="H1486" i="7" s="1"/>
  <c r="G1487" i="7"/>
  <c r="H1487" i="7" s="1"/>
  <c r="G1488" i="7"/>
  <c r="H1488" i="7" s="1"/>
  <c r="G1489" i="7"/>
  <c r="H1489" i="7" s="1"/>
  <c r="G1490" i="7"/>
  <c r="H1490" i="7" s="1"/>
  <c r="G1491" i="7"/>
  <c r="H1491" i="7" s="1"/>
  <c r="G1492" i="7"/>
  <c r="H1492" i="7" s="1"/>
  <c r="G1493" i="7"/>
  <c r="H1493" i="7" s="1"/>
  <c r="G1494" i="7"/>
  <c r="H1494" i="7" s="1"/>
  <c r="G1495" i="7"/>
  <c r="H1495" i="7" s="1"/>
  <c r="G1496" i="7"/>
  <c r="H1496" i="7" s="1"/>
  <c r="G1497" i="7"/>
  <c r="H1497" i="7" s="1"/>
  <c r="G1498" i="7"/>
  <c r="H1498" i="7" s="1"/>
  <c r="G1499" i="7"/>
  <c r="H1499" i="7" s="1"/>
  <c r="G1500" i="7"/>
  <c r="H1500" i="7" s="1"/>
  <c r="G1501" i="7"/>
  <c r="H1501" i="7" s="1"/>
  <c r="G1502" i="7"/>
  <c r="H1502" i="7" s="1"/>
  <c r="G1503" i="7"/>
  <c r="H1503" i="7" s="1"/>
  <c r="G1504" i="7"/>
  <c r="H1504" i="7" s="1"/>
  <c r="G1505" i="7"/>
  <c r="H1505" i="7" s="1"/>
  <c r="G1506" i="7"/>
  <c r="H1506" i="7" s="1"/>
  <c r="G1507" i="7"/>
  <c r="H1507" i="7" s="1"/>
  <c r="G1508" i="7"/>
  <c r="H1508" i="7" s="1"/>
  <c r="G1509" i="7"/>
  <c r="H1509" i="7" s="1"/>
  <c r="G1510" i="7"/>
  <c r="H1510" i="7" s="1"/>
  <c r="G1511" i="7"/>
  <c r="H1511" i="7" s="1"/>
  <c r="G1512" i="7"/>
  <c r="H1512" i="7" s="1"/>
  <c r="G1513" i="7"/>
  <c r="H1513" i="7" s="1"/>
  <c r="G1514" i="7"/>
  <c r="H1514" i="7" s="1"/>
  <c r="G1515" i="7"/>
  <c r="H1515" i="7" s="1"/>
  <c r="G1516" i="7"/>
  <c r="H1516" i="7" s="1"/>
  <c r="G1517" i="7"/>
  <c r="H1517" i="7" s="1"/>
  <c r="G1518" i="7"/>
  <c r="H1518" i="7" s="1"/>
  <c r="G1519" i="7"/>
  <c r="H1519" i="7" s="1"/>
  <c r="G1520" i="7"/>
  <c r="H1520" i="7" s="1"/>
  <c r="G1521" i="7"/>
  <c r="H1521" i="7" s="1"/>
  <c r="G1522" i="7"/>
  <c r="H1522" i="7" s="1"/>
  <c r="G1523" i="7"/>
  <c r="H1523" i="7" s="1"/>
  <c r="G1524" i="7"/>
  <c r="H1524" i="7" s="1"/>
  <c r="G1525" i="7"/>
  <c r="H1525" i="7" s="1"/>
  <c r="G1526" i="7"/>
  <c r="H1526" i="7" s="1"/>
  <c r="G1527" i="7"/>
  <c r="H1527" i="7" s="1"/>
  <c r="G1528" i="7"/>
  <c r="H1528" i="7" s="1"/>
  <c r="G1529" i="7"/>
  <c r="H1529" i="7" s="1"/>
  <c r="G1530" i="7"/>
  <c r="H1530" i="7" s="1"/>
  <c r="G1531" i="7"/>
  <c r="H1531" i="7" s="1"/>
  <c r="G1532" i="7"/>
  <c r="H1532" i="7" s="1"/>
  <c r="G1533" i="7"/>
  <c r="H1533" i="7" s="1"/>
  <c r="G1534" i="7"/>
  <c r="H1534" i="7" s="1"/>
  <c r="G1535" i="7"/>
  <c r="H1535" i="7" s="1"/>
  <c r="G1536" i="7"/>
  <c r="H1536" i="7" s="1"/>
  <c r="G1537" i="7"/>
  <c r="H1537" i="7" s="1"/>
  <c r="G1538" i="7"/>
  <c r="H1538" i="7" s="1"/>
  <c r="G1539" i="7"/>
  <c r="H1539" i="7" s="1"/>
  <c r="G1540" i="7"/>
  <c r="H1540" i="7" s="1"/>
  <c r="G1541" i="7"/>
  <c r="H1541" i="7" s="1"/>
  <c r="G1542" i="7"/>
  <c r="H1542" i="7" s="1"/>
  <c r="G1543" i="7"/>
  <c r="H1543" i="7" s="1"/>
  <c r="G1544" i="7"/>
  <c r="H1544" i="7" s="1"/>
  <c r="G1545" i="7"/>
  <c r="H1545" i="7" s="1"/>
  <c r="G1546" i="7"/>
  <c r="H1546" i="7" s="1"/>
  <c r="G1547" i="7"/>
  <c r="H1547" i="7" s="1"/>
  <c r="G1548" i="7"/>
  <c r="H1548" i="7" s="1"/>
  <c r="G1549" i="7"/>
  <c r="H1549" i="7" s="1"/>
  <c r="G1550" i="7"/>
  <c r="H1550" i="7" s="1"/>
  <c r="G1551" i="7"/>
  <c r="H1551" i="7" s="1"/>
  <c r="G1552" i="7"/>
  <c r="H1552" i="7" s="1"/>
  <c r="G1553" i="7"/>
  <c r="H1553" i="7" s="1"/>
  <c r="G1554" i="7"/>
  <c r="H1554" i="7" s="1"/>
  <c r="G1555" i="7"/>
  <c r="H1555" i="7" s="1"/>
  <c r="G1556" i="7"/>
  <c r="H1556" i="7" s="1"/>
  <c r="G1557" i="7"/>
  <c r="H1557" i="7" s="1"/>
  <c r="G1558" i="7"/>
  <c r="H1558" i="7" s="1"/>
  <c r="G1559" i="7"/>
  <c r="H1559" i="7" s="1"/>
  <c r="G1560" i="7"/>
  <c r="H1560" i="7" s="1"/>
  <c r="G1561" i="7"/>
  <c r="H1561" i="7" s="1"/>
  <c r="G1562" i="7"/>
  <c r="H1562" i="7" s="1"/>
  <c r="G1563" i="7"/>
  <c r="H1563" i="7" s="1"/>
  <c r="G1564" i="7"/>
  <c r="H1564" i="7" s="1"/>
  <c r="G1565" i="7"/>
  <c r="H1565" i="7" s="1"/>
  <c r="G1566" i="7"/>
  <c r="H1566" i="7" s="1"/>
  <c r="G1567" i="7"/>
  <c r="H1567" i="7" s="1"/>
  <c r="G1568" i="7"/>
  <c r="H1568" i="7" s="1"/>
  <c r="G1569" i="7"/>
  <c r="H1569" i="7" s="1"/>
  <c r="G1570" i="7"/>
  <c r="H1570" i="7" s="1"/>
  <c r="G1571" i="7"/>
  <c r="H1571" i="7" s="1"/>
  <c r="G1572" i="7"/>
  <c r="H1572" i="7" s="1"/>
  <c r="G1573" i="7"/>
  <c r="H1573" i="7" s="1"/>
  <c r="G1574" i="7"/>
  <c r="H1574" i="7" s="1"/>
  <c r="G1575" i="7"/>
  <c r="H1575" i="7" s="1"/>
  <c r="G1576" i="7"/>
  <c r="H1576" i="7" s="1"/>
  <c r="G1577" i="7"/>
  <c r="H1577" i="7" s="1"/>
  <c r="G1578" i="7"/>
  <c r="H1578" i="7" s="1"/>
  <c r="G1579" i="7"/>
  <c r="H1579" i="7" s="1"/>
  <c r="G1580" i="7"/>
  <c r="H1580" i="7" s="1"/>
  <c r="G1581" i="7"/>
  <c r="H1581" i="7" s="1"/>
  <c r="G1582" i="7"/>
  <c r="H1582" i="7" s="1"/>
  <c r="G1583" i="7"/>
  <c r="H1583" i="7" s="1"/>
  <c r="G1584" i="7"/>
  <c r="H1584" i="7" s="1"/>
  <c r="G1585" i="7"/>
  <c r="H1585" i="7" s="1"/>
  <c r="G1586" i="7"/>
  <c r="H1586" i="7" s="1"/>
  <c r="G1587" i="7"/>
  <c r="H1587" i="7" s="1"/>
  <c r="G1588" i="7"/>
  <c r="H1588" i="7" s="1"/>
  <c r="G1589" i="7"/>
  <c r="H1589" i="7" s="1"/>
  <c r="G1590" i="7"/>
  <c r="H1590" i="7" s="1"/>
  <c r="G1591" i="7"/>
  <c r="H1591" i="7" s="1"/>
  <c r="G1592" i="7"/>
  <c r="H1592" i="7" s="1"/>
  <c r="G1593" i="7"/>
  <c r="H1593" i="7" s="1"/>
  <c r="G1594" i="7"/>
  <c r="H1594" i="7" s="1"/>
  <c r="G1595" i="7"/>
  <c r="H1595" i="7" s="1"/>
  <c r="G1596" i="7"/>
  <c r="H1596" i="7" s="1"/>
  <c r="G1597" i="7"/>
  <c r="H1597" i="7" s="1"/>
  <c r="G1598" i="7"/>
  <c r="H1598" i="7" s="1"/>
  <c r="G1599" i="7"/>
  <c r="H1599" i="7" s="1"/>
  <c r="G1600" i="7"/>
  <c r="H1600" i="7" s="1"/>
  <c r="G1601" i="7"/>
  <c r="H1601" i="7" s="1"/>
  <c r="G1602" i="7"/>
  <c r="H1602" i="7" s="1"/>
  <c r="G1603" i="7"/>
  <c r="H1603" i="7" s="1"/>
  <c r="G1604" i="7"/>
  <c r="H1604" i="7" s="1"/>
  <c r="G1605" i="7"/>
  <c r="H1605" i="7" s="1"/>
  <c r="G1606" i="7"/>
  <c r="H1606" i="7" s="1"/>
  <c r="G1607" i="7"/>
  <c r="H1607" i="7" s="1"/>
  <c r="G1608" i="7"/>
  <c r="H1608" i="7" s="1"/>
  <c r="G1609" i="7"/>
  <c r="H1609" i="7" s="1"/>
  <c r="G1610" i="7"/>
  <c r="H1610" i="7" s="1"/>
  <c r="G1611" i="7"/>
  <c r="H1611" i="7" s="1"/>
  <c r="G1612" i="7"/>
  <c r="H1612" i="7" s="1"/>
  <c r="G1613" i="7"/>
  <c r="H1613" i="7" s="1"/>
  <c r="G1614" i="7"/>
  <c r="H1614" i="7" s="1"/>
  <c r="G1615" i="7"/>
  <c r="H1615" i="7" s="1"/>
  <c r="G1616" i="7"/>
  <c r="H1616" i="7" s="1"/>
  <c r="G1617" i="7"/>
  <c r="H1617" i="7" s="1"/>
  <c r="G1618" i="7"/>
  <c r="H1618" i="7" s="1"/>
  <c r="G1619" i="7"/>
  <c r="H1619" i="7" s="1"/>
  <c r="G1620" i="7"/>
  <c r="H1620" i="7" s="1"/>
  <c r="G1621" i="7"/>
  <c r="H1621" i="7" s="1"/>
  <c r="G1622" i="7"/>
  <c r="H1622" i="7" s="1"/>
  <c r="G1623" i="7"/>
  <c r="H1623" i="7" s="1"/>
  <c r="G1624" i="7"/>
  <c r="H1624" i="7" s="1"/>
  <c r="G1625" i="7"/>
  <c r="H1625" i="7" s="1"/>
  <c r="G1626" i="7"/>
  <c r="H1626" i="7" s="1"/>
  <c r="G1627" i="7"/>
  <c r="H1627" i="7" s="1"/>
  <c r="G1628" i="7"/>
  <c r="H1628" i="7" s="1"/>
  <c r="G1629" i="7"/>
  <c r="H1629" i="7" s="1"/>
  <c r="G1630" i="7"/>
  <c r="H1630" i="7" s="1"/>
  <c r="G1631" i="7"/>
  <c r="H1631" i="7" s="1"/>
  <c r="G1632" i="7"/>
  <c r="H1632" i="7" s="1"/>
  <c r="G1633" i="7"/>
  <c r="H1633" i="7" s="1"/>
  <c r="G1634" i="7"/>
  <c r="H1634" i="7" s="1"/>
  <c r="G1635" i="7"/>
  <c r="H1635" i="7" s="1"/>
  <c r="G1636" i="7"/>
  <c r="H1636" i="7" s="1"/>
  <c r="G1637" i="7"/>
  <c r="H1637" i="7" s="1"/>
  <c r="G1638" i="7"/>
  <c r="H1638" i="7" s="1"/>
  <c r="G1639" i="7"/>
  <c r="H1639" i="7" s="1"/>
  <c r="G1640" i="7"/>
  <c r="H1640" i="7" s="1"/>
  <c r="G1641" i="7"/>
  <c r="H1641" i="7" s="1"/>
  <c r="G1642" i="7"/>
  <c r="H1642" i="7" s="1"/>
  <c r="G1643" i="7"/>
  <c r="H1643" i="7" s="1"/>
  <c r="G1644" i="7"/>
  <c r="H1644" i="7" s="1"/>
  <c r="G1645" i="7"/>
  <c r="H1645" i="7" s="1"/>
  <c r="G1646" i="7"/>
  <c r="H1646" i="7" s="1"/>
  <c r="G1647" i="7"/>
  <c r="H1647" i="7" s="1"/>
  <c r="G1648" i="7"/>
  <c r="H1648" i="7" s="1"/>
  <c r="G1649" i="7"/>
  <c r="H1649" i="7" s="1"/>
  <c r="G1650" i="7"/>
  <c r="H1650" i="7" s="1"/>
  <c r="G1651" i="7"/>
  <c r="H1651" i="7" s="1"/>
  <c r="G1652" i="7"/>
  <c r="H1652" i="7" s="1"/>
  <c r="G1653" i="7"/>
  <c r="H1653" i="7" s="1"/>
  <c r="G1654" i="7"/>
  <c r="H1654" i="7" s="1"/>
  <c r="G1655" i="7"/>
  <c r="H1655" i="7" s="1"/>
  <c r="G1656" i="7"/>
  <c r="H1656" i="7" s="1"/>
  <c r="G1657" i="7"/>
  <c r="H1657" i="7" s="1"/>
  <c r="G1658" i="7"/>
  <c r="H1658" i="7" s="1"/>
  <c r="G1659" i="7"/>
  <c r="H1659" i="7" s="1"/>
  <c r="G1660" i="7"/>
  <c r="H1660" i="7" s="1"/>
  <c r="G1661" i="7"/>
  <c r="H1661" i="7" s="1"/>
  <c r="G1662" i="7"/>
  <c r="H1662" i="7" s="1"/>
  <c r="G1663" i="7"/>
  <c r="H1663" i="7" s="1"/>
  <c r="G1664" i="7"/>
  <c r="H1664" i="7" s="1"/>
  <c r="G1665" i="7"/>
  <c r="H1665" i="7" s="1"/>
  <c r="G1666" i="7"/>
  <c r="H1666" i="7" s="1"/>
  <c r="G1667" i="7"/>
  <c r="H1667" i="7" s="1"/>
  <c r="G1668" i="7"/>
  <c r="H1668" i="7" s="1"/>
  <c r="G1669" i="7"/>
  <c r="H1669" i="7" s="1"/>
  <c r="G1670" i="7"/>
  <c r="H1670" i="7" s="1"/>
  <c r="G1671" i="7"/>
  <c r="H1671" i="7" s="1"/>
  <c r="G1672" i="7"/>
  <c r="H1672" i="7" s="1"/>
  <c r="G1673" i="7"/>
  <c r="H1673" i="7" s="1"/>
  <c r="G1674" i="7"/>
  <c r="H1674" i="7" s="1"/>
  <c r="G1675" i="7"/>
  <c r="H1675" i="7" s="1"/>
  <c r="G1676" i="7"/>
  <c r="H1676" i="7" s="1"/>
  <c r="G1677" i="7"/>
  <c r="H1677" i="7" s="1"/>
  <c r="G1678" i="7"/>
  <c r="H1678" i="7" s="1"/>
  <c r="G1679" i="7"/>
  <c r="H1679" i="7" s="1"/>
  <c r="G1680" i="7"/>
  <c r="H1680" i="7" s="1"/>
  <c r="G1681" i="7"/>
  <c r="H1681" i="7" s="1"/>
  <c r="G1682" i="7"/>
  <c r="H1682" i="7" s="1"/>
  <c r="G1683" i="7"/>
  <c r="H1683" i="7" s="1"/>
  <c r="G1684" i="7"/>
  <c r="H1684" i="7" s="1"/>
  <c r="G1685" i="7"/>
  <c r="H1685" i="7" s="1"/>
  <c r="G1686" i="7"/>
  <c r="H1686" i="7" s="1"/>
  <c r="G1687" i="7"/>
  <c r="H1687" i="7" s="1"/>
  <c r="G1688" i="7"/>
  <c r="H1688" i="7" s="1"/>
  <c r="G1689" i="7"/>
  <c r="H1689" i="7" s="1"/>
  <c r="G1690" i="7"/>
  <c r="H1690" i="7" s="1"/>
  <c r="G1691" i="7"/>
  <c r="H1691" i="7" s="1"/>
  <c r="G1692" i="7"/>
  <c r="H1692" i="7" s="1"/>
  <c r="G1693" i="7"/>
  <c r="H1693" i="7" s="1"/>
  <c r="G1694" i="7"/>
  <c r="H1694" i="7" s="1"/>
  <c r="G1695" i="7"/>
  <c r="H1695" i="7" s="1"/>
  <c r="G1696" i="7"/>
  <c r="H1696" i="7" s="1"/>
  <c r="G1697" i="7"/>
  <c r="H1697" i="7" s="1"/>
  <c r="G1698" i="7"/>
  <c r="H1698" i="7" s="1"/>
  <c r="G1699" i="7"/>
  <c r="H1699" i="7" s="1"/>
  <c r="G1700" i="7"/>
  <c r="H1700" i="7" s="1"/>
  <c r="G1701" i="7"/>
  <c r="H1701" i="7" s="1"/>
  <c r="G1702" i="7"/>
  <c r="H1702" i="7" s="1"/>
  <c r="G1703" i="7"/>
  <c r="H1703" i="7" s="1"/>
  <c r="G1704" i="7"/>
  <c r="H1704" i="7" s="1"/>
  <c r="G1705" i="7"/>
  <c r="H1705" i="7" s="1"/>
  <c r="G1706" i="7"/>
  <c r="H1706" i="7" s="1"/>
  <c r="G1707" i="7"/>
  <c r="H1707" i="7" s="1"/>
  <c r="G1708" i="7"/>
  <c r="H1708" i="7" s="1"/>
  <c r="G1709" i="7"/>
  <c r="H1709" i="7" s="1"/>
  <c r="G1710" i="7"/>
  <c r="H1710" i="7" s="1"/>
  <c r="G1711" i="7"/>
  <c r="H1711" i="7" s="1"/>
  <c r="G1712" i="7"/>
  <c r="H1712" i="7" s="1"/>
  <c r="G1713" i="7"/>
  <c r="H1713" i="7" s="1"/>
  <c r="G1714" i="7"/>
  <c r="H1714" i="7" s="1"/>
  <c r="G1715" i="7"/>
  <c r="H1715" i="7" s="1"/>
  <c r="G1716" i="7"/>
  <c r="H1716" i="7" s="1"/>
  <c r="G1717" i="7"/>
  <c r="H1717" i="7" s="1"/>
  <c r="G1718" i="7"/>
  <c r="H1718" i="7" s="1"/>
  <c r="G1719" i="7"/>
  <c r="H1719" i="7" s="1"/>
  <c r="G1720" i="7"/>
  <c r="H1720" i="7" s="1"/>
  <c r="G1721" i="7"/>
  <c r="H1721" i="7" s="1"/>
  <c r="G1722" i="7"/>
  <c r="H1722" i="7" s="1"/>
  <c r="G1723" i="7"/>
  <c r="H1723" i="7" s="1"/>
  <c r="G1724" i="7"/>
  <c r="H1724" i="7" s="1"/>
  <c r="G1725" i="7"/>
  <c r="H1725" i="7" s="1"/>
  <c r="G1726" i="7"/>
  <c r="H1726" i="7" s="1"/>
  <c r="G1727" i="7"/>
  <c r="H1727" i="7" s="1"/>
  <c r="G1728" i="7"/>
  <c r="H1728" i="7" s="1"/>
  <c r="G1729" i="7"/>
  <c r="H1729" i="7" s="1"/>
  <c r="G1730" i="7"/>
  <c r="H1730" i="7" s="1"/>
  <c r="G1731" i="7"/>
  <c r="H1731" i="7" s="1"/>
  <c r="G1732" i="7"/>
  <c r="H1732" i="7" s="1"/>
  <c r="G1733" i="7"/>
  <c r="H1733" i="7" s="1"/>
  <c r="G1734" i="7"/>
  <c r="H1734" i="7" s="1"/>
  <c r="G1735" i="7"/>
  <c r="H1735" i="7" s="1"/>
  <c r="G1736" i="7"/>
  <c r="H1736" i="7" s="1"/>
  <c r="G1737" i="7"/>
  <c r="H1737" i="7" s="1"/>
  <c r="G1738" i="7"/>
  <c r="H1738" i="7" s="1"/>
  <c r="G1739" i="7"/>
  <c r="H1739" i="7" s="1"/>
  <c r="G1740" i="7"/>
  <c r="H1740" i="7" s="1"/>
  <c r="G1741" i="7"/>
  <c r="H1741" i="7" s="1"/>
  <c r="G1742" i="7"/>
  <c r="H1742" i="7" s="1"/>
  <c r="G1743" i="7"/>
  <c r="H1743" i="7" s="1"/>
  <c r="G1744" i="7"/>
  <c r="H1744" i="7" s="1"/>
  <c r="G1745" i="7"/>
  <c r="H1745" i="7" s="1"/>
  <c r="G1746" i="7"/>
  <c r="H1746" i="7" s="1"/>
  <c r="G1747" i="7"/>
  <c r="H1747" i="7" s="1"/>
  <c r="G1748" i="7"/>
  <c r="H1748" i="7" s="1"/>
  <c r="G1749" i="7"/>
  <c r="H1749" i="7" s="1"/>
  <c r="G1750" i="7"/>
  <c r="H1750" i="7" s="1"/>
  <c r="G1751" i="7"/>
  <c r="H1751" i="7" s="1"/>
  <c r="G1752" i="7"/>
  <c r="H1752" i="7" s="1"/>
  <c r="G1753" i="7"/>
  <c r="H1753" i="7" s="1"/>
  <c r="G1754" i="7"/>
  <c r="H1754" i="7" s="1"/>
  <c r="G1755" i="7"/>
  <c r="H1755" i="7" s="1"/>
  <c r="G1756" i="7"/>
  <c r="H1756" i="7" s="1"/>
  <c r="G1757" i="7"/>
  <c r="H1757" i="7" s="1"/>
  <c r="G1758" i="7"/>
  <c r="H1758" i="7" s="1"/>
  <c r="G1759" i="7"/>
  <c r="H1759" i="7" s="1"/>
  <c r="G1760" i="7"/>
  <c r="H1760" i="7" s="1"/>
  <c r="G1761" i="7"/>
  <c r="H1761" i="7" s="1"/>
  <c r="G1762" i="7"/>
  <c r="H1762" i="7" s="1"/>
  <c r="G1763" i="7"/>
  <c r="H1763" i="7" s="1"/>
  <c r="G1764" i="7"/>
  <c r="H1764" i="7" s="1"/>
  <c r="G1765" i="7"/>
  <c r="H1765" i="7" s="1"/>
  <c r="G1766" i="7"/>
  <c r="H1766" i="7" s="1"/>
  <c r="G1767" i="7"/>
  <c r="H1767" i="7" s="1"/>
  <c r="G1768" i="7"/>
  <c r="H1768" i="7" s="1"/>
  <c r="G1769" i="7"/>
  <c r="H1769" i="7" s="1"/>
  <c r="G1770" i="7"/>
  <c r="H1770" i="7" s="1"/>
  <c r="G1771" i="7"/>
  <c r="H1771" i="7" s="1"/>
  <c r="G1772" i="7"/>
  <c r="H1772" i="7" s="1"/>
  <c r="G1773" i="7"/>
  <c r="H1773" i="7" s="1"/>
  <c r="G1774" i="7"/>
  <c r="H1774" i="7" s="1"/>
  <c r="G1775" i="7"/>
  <c r="H1775" i="7" s="1"/>
  <c r="G1776" i="7"/>
  <c r="H1776" i="7" s="1"/>
  <c r="G1777" i="7"/>
  <c r="H1777" i="7" s="1"/>
  <c r="G1778" i="7"/>
  <c r="H1778" i="7" s="1"/>
  <c r="G1779" i="7"/>
  <c r="H1779" i="7" s="1"/>
  <c r="G1780" i="7"/>
  <c r="H1780" i="7" s="1"/>
  <c r="G1781" i="7"/>
  <c r="H1781" i="7" s="1"/>
  <c r="G1782" i="7"/>
  <c r="H1782" i="7" s="1"/>
  <c r="G1783" i="7"/>
  <c r="H1783" i="7" s="1"/>
  <c r="G1784" i="7"/>
  <c r="H1784" i="7" s="1"/>
  <c r="G1785" i="7"/>
  <c r="H1785" i="7" s="1"/>
  <c r="G1786" i="7"/>
  <c r="H1786" i="7" s="1"/>
  <c r="G1787" i="7"/>
  <c r="H1787" i="7" s="1"/>
  <c r="G1788" i="7"/>
  <c r="H1788" i="7" s="1"/>
  <c r="G1789" i="7"/>
  <c r="H1789" i="7" s="1"/>
  <c r="G1790" i="7"/>
  <c r="H1790" i="7" s="1"/>
  <c r="G1791" i="7"/>
  <c r="H1791" i="7" s="1"/>
  <c r="G1792" i="7"/>
  <c r="H1792" i="7" s="1"/>
  <c r="G1793" i="7"/>
  <c r="H1793" i="7" s="1"/>
  <c r="G1794" i="7"/>
  <c r="H1794" i="7" s="1"/>
  <c r="G1795" i="7"/>
  <c r="H1795" i="7" s="1"/>
  <c r="G1796" i="7"/>
  <c r="H1796" i="7" s="1"/>
  <c r="G1797" i="7"/>
  <c r="H1797" i="7" s="1"/>
  <c r="G1798" i="7"/>
  <c r="H1798" i="7" s="1"/>
  <c r="G1799" i="7"/>
  <c r="H1799" i="7" s="1"/>
  <c r="G1800" i="7"/>
  <c r="H1800" i="7" s="1"/>
  <c r="G1801" i="7"/>
  <c r="H1801" i="7" s="1"/>
  <c r="G1802" i="7"/>
  <c r="H1802" i="7" s="1"/>
  <c r="G1803" i="7"/>
  <c r="H1803" i="7" s="1"/>
  <c r="G1804" i="7"/>
  <c r="H1804" i="7" s="1"/>
  <c r="G1805" i="7"/>
  <c r="H1805" i="7" s="1"/>
  <c r="G1806" i="7"/>
  <c r="H1806" i="7" s="1"/>
  <c r="G1807" i="7"/>
  <c r="H1807" i="7" s="1"/>
  <c r="G1808" i="7"/>
  <c r="H1808" i="7" s="1"/>
  <c r="G1809" i="7"/>
  <c r="H1809" i="7" s="1"/>
  <c r="G1810" i="7"/>
  <c r="H1810" i="7" s="1"/>
  <c r="G1811" i="7"/>
  <c r="H1811" i="7" s="1"/>
  <c r="G1812" i="7"/>
  <c r="H1812" i="7" s="1"/>
  <c r="G1813" i="7"/>
  <c r="H1813" i="7" s="1"/>
  <c r="G1814" i="7"/>
  <c r="H1814" i="7" s="1"/>
  <c r="G1815" i="7"/>
  <c r="H1815" i="7" s="1"/>
  <c r="G1816" i="7"/>
  <c r="H1816" i="7" s="1"/>
  <c r="G1817" i="7"/>
  <c r="H1817" i="7" s="1"/>
  <c r="G1818" i="7"/>
  <c r="H1818" i="7" s="1"/>
  <c r="G1819" i="7"/>
  <c r="H1819" i="7" s="1"/>
  <c r="G1820" i="7"/>
  <c r="H1820" i="7" s="1"/>
  <c r="G1821" i="7"/>
  <c r="H1821" i="7" s="1"/>
  <c r="G1822" i="7"/>
  <c r="H1822" i="7" s="1"/>
  <c r="G1823" i="7"/>
  <c r="H1823" i="7" s="1"/>
  <c r="G1824" i="7"/>
  <c r="H1824" i="7" s="1"/>
  <c r="G1825" i="7"/>
  <c r="H1825" i="7" s="1"/>
  <c r="G1826" i="7"/>
  <c r="H1826" i="7" s="1"/>
  <c r="G1827" i="7"/>
  <c r="H1827" i="7" s="1"/>
  <c r="G1828" i="7"/>
  <c r="H1828" i="7" s="1"/>
  <c r="G1829" i="7"/>
  <c r="H1829" i="7" s="1"/>
  <c r="G1830" i="7"/>
  <c r="H1830" i="7" s="1"/>
  <c r="G1831" i="7"/>
  <c r="H1831" i="7" s="1"/>
  <c r="G1832" i="7"/>
  <c r="H1832" i="7" s="1"/>
  <c r="G1833" i="7"/>
  <c r="H1833" i="7" s="1"/>
  <c r="G1834" i="7"/>
  <c r="H1834" i="7" s="1"/>
  <c r="G1835" i="7"/>
  <c r="H1835" i="7" s="1"/>
  <c r="G1836" i="7"/>
  <c r="H1836" i="7" s="1"/>
  <c r="G1837" i="7"/>
  <c r="H1837" i="7" s="1"/>
  <c r="G1838" i="7"/>
  <c r="H1838" i="7" s="1"/>
  <c r="G1839" i="7"/>
  <c r="H1839" i="7" s="1"/>
  <c r="G1840" i="7"/>
  <c r="H1840" i="7" s="1"/>
  <c r="G1841" i="7"/>
  <c r="H1841" i="7" s="1"/>
  <c r="G1842" i="7"/>
  <c r="H1842" i="7" s="1"/>
  <c r="G1843" i="7"/>
  <c r="H1843" i="7" s="1"/>
  <c r="G1844" i="7"/>
  <c r="H1844" i="7" s="1"/>
  <c r="G1845" i="7"/>
  <c r="H1845" i="7" s="1"/>
  <c r="G1846" i="7"/>
  <c r="H1846" i="7" s="1"/>
  <c r="G1847" i="7"/>
  <c r="H1847" i="7" s="1"/>
  <c r="G1848" i="7"/>
  <c r="H1848" i="7" s="1"/>
  <c r="G1849" i="7"/>
  <c r="H1849" i="7" s="1"/>
  <c r="G1850" i="7"/>
  <c r="H1850" i="7" s="1"/>
  <c r="G1851" i="7"/>
  <c r="H1851" i="7" s="1"/>
  <c r="G1852" i="7"/>
  <c r="H1852" i="7" s="1"/>
  <c r="G1853" i="7"/>
  <c r="H1853" i="7" s="1"/>
  <c r="G1854" i="7"/>
  <c r="H1854" i="7" s="1"/>
  <c r="G1855" i="7"/>
  <c r="H1855" i="7" s="1"/>
  <c r="G1856" i="7"/>
  <c r="H1856" i="7" s="1"/>
  <c r="G1857" i="7"/>
  <c r="H1857" i="7" s="1"/>
  <c r="G1858" i="7"/>
  <c r="H1858" i="7" s="1"/>
  <c r="G1859" i="7"/>
  <c r="H1859" i="7" s="1"/>
  <c r="G1860" i="7"/>
  <c r="H1860" i="7" s="1"/>
  <c r="G1861" i="7"/>
  <c r="H1861" i="7" s="1"/>
  <c r="G1862" i="7"/>
  <c r="H1862" i="7" s="1"/>
  <c r="G1863" i="7"/>
  <c r="H1863" i="7" s="1"/>
  <c r="G1864" i="7"/>
  <c r="H1864" i="7" s="1"/>
  <c r="G1865" i="7"/>
  <c r="H1865" i="7" s="1"/>
  <c r="G1866" i="7"/>
  <c r="H1866" i="7" s="1"/>
  <c r="G1867" i="7"/>
  <c r="H1867" i="7" s="1"/>
  <c r="G1868" i="7"/>
  <c r="H1868" i="7" s="1"/>
  <c r="G1869" i="7"/>
  <c r="H1869" i="7" s="1"/>
  <c r="G1870" i="7"/>
  <c r="H1870" i="7" s="1"/>
  <c r="G1871" i="7"/>
  <c r="H1871" i="7" s="1"/>
  <c r="G1872" i="7"/>
  <c r="H1872" i="7" s="1"/>
  <c r="G1873" i="7"/>
  <c r="H1873" i="7" s="1"/>
  <c r="G1874" i="7"/>
  <c r="H1874" i="7" s="1"/>
  <c r="G1875" i="7"/>
  <c r="H1875" i="7" s="1"/>
  <c r="G1876" i="7"/>
  <c r="H1876" i="7" s="1"/>
  <c r="G1877" i="7"/>
  <c r="H1877" i="7" s="1"/>
  <c r="G1878" i="7"/>
  <c r="H1878" i="7" s="1"/>
  <c r="G1879" i="7"/>
  <c r="H1879" i="7" s="1"/>
  <c r="G1880" i="7"/>
  <c r="H1880" i="7" s="1"/>
  <c r="G1881" i="7"/>
  <c r="H1881" i="7" s="1"/>
  <c r="G1882" i="7"/>
  <c r="H1882" i="7" s="1"/>
  <c r="G1883" i="7"/>
  <c r="H1883" i="7" s="1"/>
  <c r="G1884" i="7"/>
  <c r="H1884" i="7" s="1"/>
  <c r="G1885" i="7"/>
  <c r="H1885" i="7" s="1"/>
  <c r="G1886" i="7"/>
  <c r="H1886" i="7" s="1"/>
  <c r="G1887" i="7"/>
  <c r="H1887" i="7" s="1"/>
  <c r="G1888" i="7"/>
  <c r="H1888" i="7" s="1"/>
  <c r="G1889" i="7"/>
  <c r="H1889" i="7" s="1"/>
  <c r="G1890" i="7"/>
  <c r="H1890" i="7" s="1"/>
  <c r="G1891" i="7"/>
  <c r="H1891" i="7" s="1"/>
  <c r="G1892" i="7"/>
  <c r="H1892" i="7" s="1"/>
  <c r="G1893" i="7"/>
  <c r="H1893" i="7" s="1"/>
  <c r="G1894" i="7"/>
  <c r="H1894" i="7" s="1"/>
  <c r="G1895" i="7"/>
  <c r="H1895" i="7" s="1"/>
  <c r="G1896" i="7"/>
  <c r="H1896" i="7" s="1"/>
  <c r="G1897" i="7"/>
  <c r="H1897" i="7" s="1"/>
  <c r="G1898" i="7"/>
  <c r="H1898" i="7" s="1"/>
  <c r="G1899" i="7"/>
  <c r="H1899" i="7" s="1"/>
  <c r="G1900" i="7"/>
  <c r="H1900" i="7" s="1"/>
  <c r="G1901" i="7"/>
  <c r="H1901" i="7" s="1"/>
  <c r="G1902" i="7"/>
  <c r="H1902" i="7" s="1"/>
  <c r="G1903" i="7"/>
  <c r="H1903" i="7" s="1"/>
  <c r="G1904" i="7"/>
  <c r="H1904" i="7" s="1"/>
  <c r="G1905" i="7"/>
  <c r="H1905" i="7" s="1"/>
  <c r="G1906" i="7"/>
  <c r="H1906" i="7" s="1"/>
  <c r="G1907" i="7"/>
  <c r="H1907" i="7" s="1"/>
  <c r="G1908" i="7"/>
  <c r="H1908" i="7" s="1"/>
  <c r="G1909" i="7"/>
  <c r="H1909" i="7" s="1"/>
  <c r="G1910" i="7"/>
  <c r="H1910" i="7" s="1"/>
  <c r="G1911" i="7"/>
  <c r="H1911" i="7" s="1"/>
  <c r="G1912" i="7"/>
  <c r="H1912" i="7" s="1"/>
  <c r="G1913" i="7"/>
  <c r="H1913" i="7" s="1"/>
  <c r="G1914" i="7"/>
  <c r="H1914" i="7" s="1"/>
  <c r="G1915" i="7"/>
  <c r="H1915" i="7" s="1"/>
  <c r="G1916" i="7"/>
  <c r="H1916" i="7" s="1"/>
  <c r="G1917" i="7"/>
  <c r="H1917" i="7" s="1"/>
  <c r="G1918" i="7"/>
  <c r="H1918" i="7" s="1"/>
  <c r="G1919" i="7"/>
  <c r="H1919" i="7" s="1"/>
  <c r="G1920" i="7"/>
  <c r="H1920" i="7" s="1"/>
  <c r="G1921" i="7"/>
  <c r="H1921" i="7" s="1"/>
  <c r="G1922" i="7"/>
  <c r="H1922" i="7" s="1"/>
  <c r="G1923" i="7"/>
  <c r="H1923" i="7" s="1"/>
  <c r="G1924" i="7"/>
  <c r="H1924" i="7" s="1"/>
  <c r="G1925" i="7"/>
  <c r="H1925" i="7" s="1"/>
  <c r="G1926" i="7"/>
  <c r="H1926" i="7" s="1"/>
  <c r="G1927" i="7"/>
  <c r="H1927" i="7" s="1"/>
  <c r="G1928" i="7"/>
  <c r="H1928" i="7" s="1"/>
  <c r="G1929" i="7"/>
  <c r="H1929" i="7" s="1"/>
  <c r="G1930" i="7"/>
  <c r="H1930" i="7" s="1"/>
  <c r="G1931" i="7"/>
  <c r="H1931" i="7" s="1"/>
  <c r="G1932" i="7"/>
  <c r="H1932" i="7" s="1"/>
  <c r="G1933" i="7"/>
  <c r="H1933" i="7" s="1"/>
  <c r="G1934" i="7"/>
  <c r="H1934" i="7" s="1"/>
  <c r="G1935" i="7"/>
  <c r="H1935" i="7" s="1"/>
  <c r="G1936" i="7"/>
  <c r="H1936" i="7" s="1"/>
  <c r="G1937" i="7"/>
  <c r="H1937" i="7" s="1"/>
  <c r="G1938" i="7"/>
  <c r="H1938" i="7" s="1"/>
  <c r="G1939" i="7"/>
  <c r="H1939" i="7" s="1"/>
  <c r="G1940" i="7"/>
  <c r="H1940" i="7" s="1"/>
  <c r="G1941" i="7"/>
  <c r="H1941" i="7" s="1"/>
  <c r="G1942" i="7"/>
  <c r="H1942" i="7" s="1"/>
  <c r="G1943" i="7"/>
  <c r="H1943" i="7" s="1"/>
  <c r="G1944" i="7"/>
  <c r="H1944" i="7" s="1"/>
  <c r="G1945" i="7"/>
  <c r="H1945" i="7" s="1"/>
  <c r="G1946" i="7"/>
  <c r="H1946" i="7" s="1"/>
  <c r="G1947" i="7"/>
  <c r="H1947" i="7" s="1"/>
  <c r="G1948" i="7"/>
  <c r="H1948" i="7" s="1"/>
  <c r="G1949" i="7"/>
  <c r="H1949" i="7" s="1"/>
  <c r="G1950" i="7"/>
  <c r="H1950" i="7" s="1"/>
  <c r="G1951" i="7"/>
  <c r="H1951" i="7" s="1"/>
  <c r="G1952" i="7"/>
  <c r="H1952" i="7" s="1"/>
  <c r="G1953" i="7"/>
  <c r="H1953" i="7" s="1"/>
  <c r="G1954" i="7"/>
  <c r="H1954" i="7" s="1"/>
  <c r="G1955" i="7"/>
  <c r="H1955" i="7" s="1"/>
  <c r="G1956" i="7"/>
  <c r="H1956" i="7" s="1"/>
  <c r="G1957" i="7"/>
  <c r="H1957" i="7" s="1"/>
  <c r="G1958" i="7"/>
  <c r="H1958" i="7" s="1"/>
  <c r="G1959" i="7"/>
  <c r="H1959" i="7" s="1"/>
  <c r="G1960" i="7"/>
  <c r="H1960" i="7" s="1"/>
  <c r="G1961" i="7"/>
  <c r="H1961" i="7" s="1"/>
  <c r="G1962" i="7"/>
  <c r="H1962" i="7" s="1"/>
  <c r="G1963" i="7"/>
  <c r="H1963" i="7" s="1"/>
  <c r="G1964" i="7"/>
  <c r="H1964" i="7" s="1"/>
  <c r="G1965" i="7"/>
  <c r="H1965" i="7" s="1"/>
  <c r="G1966" i="7"/>
  <c r="H1966" i="7" s="1"/>
  <c r="G1967" i="7"/>
  <c r="H1967" i="7" s="1"/>
  <c r="G1968" i="7"/>
  <c r="H1968" i="7" s="1"/>
  <c r="G1969" i="7"/>
  <c r="H1969" i="7" s="1"/>
  <c r="G1970" i="7"/>
  <c r="H1970" i="7" s="1"/>
  <c r="G1971" i="7"/>
  <c r="H1971" i="7" s="1"/>
  <c r="G1972" i="7"/>
  <c r="H1972" i="7" s="1"/>
  <c r="G1973" i="7"/>
  <c r="H1973" i="7" s="1"/>
  <c r="G1974" i="7"/>
  <c r="H1974" i="7" s="1"/>
  <c r="G1975" i="7"/>
  <c r="H1975" i="7" s="1"/>
  <c r="G1976" i="7"/>
  <c r="H1976" i="7" s="1"/>
  <c r="G1977" i="7"/>
  <c r="H1977" i="7" s="1"/>
  <c r="G1978" i="7"/>
  <c r="H1978" i="7" s="1"/>
  <c r="G1979" i="7"/>
  <c r="H1979" i="7" s="1"/>
  <c r="G1980" i="7"/>
  <c r="H1980" i="7" s="1"/>
  <c r="G1981" i="7"/>
  <c r="H1981" i="7" s="1"/>
  <c r="G1982" i="7"/>
  <c r="H1982" i="7" s="1"/>
  <c r="G1983" i="7"/>
  <c r="H1983" i="7" s="1"/>
  <c r="G1984" i="7"/>
  <c r="H1984" i="7" s="1"/>
  <c r="G1985" i="7"/>
  <c r="H1985" i="7" s="1"/>
  <c r="G1986" i="7"/>
  <c r="H1986" i="7" s="1"/>
  <c r="G1987" i="7"/>
  <c r="H1987" i="7" s="1"/>
  <c r="G1988" i="7"/>
  <c r="H1988" i="7" s="1"/>
  <c r="G1989" i="7"/>
  <c r="H1989" i="7" s="1"/>
  <c r="G1990" i="7"/>
  <c r="H1990" i="7" s="1"/>
  <c r="G1991" i="7"/>
  <c r="H1991" i="7" s="1"/>
  <c r="G1992" i="7"/>
  <c r="H1992" i="7" s="1"/>
  <c r="G1993" i="7"/>
  <c r="H1993" i="7" s="1"/>
  <c r="G1994" i="7"/>
  <c r="H1994" i="7" s="1"/>
  <c r="G1995" i="7"/>
  <c r="H1995" i="7" s="1"/>
  <c r="G1996" i="7"/>
  <c r="H1996" i="7" s="1"/>
  <c r="G1997" i="7"/>
  <c r="H1997" i="7" s="1"/>
  <c r="G1998" i="7"/>
  <c r="H1998" i="7" s="1"/>
  <c r="G1999" i="7"/>
  <c r="H1999" i="7" s="1"/>
  <c r="G2000" i="7"/>
  <c r="H2000" i="7" s="1"/>
  <c r="G2001" i="7"/>
  <c r="H2001" i="7" s="1"/>
  <c r="G2002" i="7"/>
  <c r="H2002" i="7" s="1"/>
  <c r="G2003" i="7"/>
  <c r="H2003" i="7" s="1"/>
  <c r="G2004" i="7"/>
  <c r="H2004" i="7" s="1"/>
  <c r="G2005" i="7"/>
  <c r="H2005" i="7" s="1"/>
  <c r="G2006" i="7"/>
  <c r="H2006" i="7" s="1"/>
  <c r="G2007" i="7"/>
  <c r="H2007" i="7" s="1"/>
  <c r="G2008" i="7"/>
  <c r="H2008" i="7" s="1"/>
  <c r="G2009" i="7"/>
  <c r="H2009" i="7" s="1"/>
  <c r="G2010" i="7"/>
  <c r="H2010" i="7" s="1"/>
  <c r="G2011" i="7"/>
  <c r="H2011" i="7" s="1"/>
  <c r="G2012" i="7"/>
  <c r="H2012" i="7" s="1"/>
  <c r="G2013" i="7"/>
  <c r="H2013" i="7" s="1"/>
  <c r="G2014" i="7"/>
  <c r="H2014" i="7" s="1"/>
  <c r="G2015" i="7"/>
  <c r="H2015" i="7" s="1"/>
  <c r="G2016" i="7"/>
  <c r="H2016" i="7" s="1"/>
  <c r="G2017" i="7"/>
  <c r="H2017" i="7" s="1"/>
  <c r="G2018" i="7"/>
  <c r="H2018" i="7" s="1"/>
  <c r="G2019" i="7"/>
  <c r="H2019" i="7" s="1"/>
  <c r="G2020" i="7"/>
  <c r="H2020" i="7" s="1"/>
  <c r="G2021" i="7"/>
  <c r="H2021" i="7" s="1"/>
  <c r="G2022" i="7"/>
  <c r="H2022" i="7" s="1"/>
  <c r="G2023" i="7"/>
  <c r="H2023" i="7" s="1"/>
  <c r="G2024" i="7"/>
  <c r="H2024" i="7" s="1"/>
  <c r="G2025" i="7"/>
  <c r="H2025" i="7" s="1"/>
  <c r="G2026" i="7"/>
  <c r="H2026" i="7" s="1"/>
  <c r="G2027" i="7"/>
  <c r="H2027" i="7" s="1"/>
  <c r="G2028" i="7"/>
  <c r="H2028" i="7" s="1"/>
  <c r="G2029" i="7"/>
  <c r="H2029" i="7" s="1"/>
  <c r="G2030" i="7"/>
  <c r="H2030" i="7" s="1"/>
  <c r="G2031" i="7"/>
  <c r="H2031" i="7" s="1"/>
  <c r="G2032" i="7"/>
  <c r="H2032" i="7" s="1"/>
  <c r="G2033" i="7"/>
  <c r="H2033" i="7" s="1"/>
  <c r="G2034" i="7"/>
  <c r="H2034" i="7" s="1"/>
  <c r="G2035" i="7"/>
  <c r="H2035" i="7" s="1"/>
  <c r="G2036" i="7"/>
  <c r="H2036" i="7" s="1"/>
  <c r="G2037" i="7"/>
  <c r="H2037" i="7" s="1"/>
  <c r="G2038" i="7"/>
  <c r="H2038" i="7" s="1"/>
  <c r="G2039" i="7"/>
  <c r="H2039" i="7" s="1"/>
  <c r="G2040" i="7"/>
  <c r="H2040" i="7" s="1"/>
  <c r="G2041" i="7"/>
  <c r="H2041" i="7" s="1"/>
  <c r="G2042" i="7"/>
  <c r="H2042" i="7" s="1"/>
  <c r="G2043" i="7"/>
  <c r="H2043" i="7" s="1"/>
  <c r="G2044" i="7"/>
  <c r="H2044" i="7" s="1"/>
  <c r="G2045" i="7"/>
  <c r="H2045" i="7" s="1"/>
  <c r="G2046" i="7"/>
  <c r="H2046" i="7" s="1"/>
  <c r="G2047" i="7"/>
  <c r="H2047" i="7" s="1"/>
  <c r="G2048" i="7"/>
  <c r="H2048" i="7" s="1"/>
  <c r="G2049" i="7"/>
  <c r="H2049" i="7" s="1"/>
  <c r="G2050" i="7"/>
  <c r="H2050" i="7" s="1"/>
  <c r="G2051" i="7"/>
  <c r="H2051" i="7" s="1"/>
  <c r="G2052" i="7"/>
  <c r="H2052" i="7" s="1"/>
  <c r="G2053" i="7"/>
  <c r="H2053" i="7" s="1"/>
  <c r="G2054" i="7"/>
  <c r="H2054" i="7" s="1"/>
  <c r="G2055" i="7"/>
  <c r="H2055" i="7" s="1"/>
  <c r="G2056" i="7"/>
  <c r="H2056" i="7" s="1"/>
  <c r="G2057" i="7"/>
  <c r="H2057" i="7" s="1"/>
  <c r="G2058" i="7"/>
  <c r="H2058" i="7" s="1"/>
  <c r="G2059" i="7"/>
  <c r="H2059" i="7" s="1"/>
  <c r="G2060" i="7"/>
  <c r="H2060" i="7" s="1"/>
  <c r="G2061" i="7"/>
  <c r="H2061" i="7" s="1"/>
  <c r="G2062" i="7"/>
  <c r="H2062" i="7" s="1"/>
  <c r="G2063" i="7"/>
  <c r="H2063" i="7" s="1"/>
  <c r="G2064" i="7"/>
  <c r="H2064" i="7" s="1"/>
  <c r="G2065" i="7"/>
  <c r="H2065" i="7" s="1"/>
  <c r="G2066" i="7"/>
  <c r="H2066" i="7" s="1"/>
  <c r="G2067" i="7"/>
  <c r="H2067" i="7" s="1"/>
  <c r="G2068" i="7"/>
  <c r="H2068" i="7" s="1"/>
  <c r="G2069" i="7"/>
  <c r="H2069" i="7" s="1"/>
  <c r="G2070" i="7"/>
  <c r="H2070" i="7" s="1"/>
  <c r="G2071" i="7"/>
  <c r="H2071" i="7" s="1"/>
  <c r="G2072" i="7"/>
  <c r="H2072" i="7" s="1"/>
  <c r="G2073" i="7"/>
  <c r="H2073" i="7" s="1"/>
  <c r="G2074" i="7"/>
  <c r="H2074" i="7" s="1"/>
  <c r="G2075" i="7"/>
  <c r="H2075" i="7" s="1"/>
  <c r="G2076" i="7"/>
  <c r="H2076" i="7" s="1"/>
  <c r="G2077" i="7"/>
  <c r="H2077" i="7" s="1"/>
  <c r="G2078" i="7"/>
  <c r="H2078" i="7" s="1"/>
  <c r="G2079" i="7"/>
  <c r="H2079" i="7" s="1"/>
  <c r="G2080" i="7"/>
  <c r="H2080" i="7" s="1"/>
  <c r="G2081" i="7"/>
  <c r="H2081" i="7" s="1"/>
  <c r="G2082" i="7"/>
  <c r="H2082" i="7" s="1"/>
  <c r="G2083" i="7"/>
  <c r="H2083" i="7" s="1"/>
  <c r="G2084" i="7"/>
  <c r="H2084" i="7" s="1"/>
  <c r="G2085" i="7"/>
  <c r="H2085" i="7" s="1"/>
  <c r="G2086" i="7"/>
  <c r="H2086" i="7" s="1"/>
  <c r="G2087" i="7"/>
  <c r="H2087" i="7" s="1"/>
  <c r="G2088" i="7"/>
  <c r="H2088" i="7" s="1"/>
  <c r="G2089" i="7"/>
  <c r="H2089" i="7" s="1"/>
  <c r="G2090" i="7"/>
  <c r="H2090" i="7" s="1"/>
  <c r="G2091" i="7"/>
  <c r="H2091" i="7" s="1"/>
  <c r="G2092" i="7"/>
  <c r="H2092" i="7" s="1"/>
  <c r="G2093" i="7"/>
  <c r="H2093" i="7" s="1"/>
  <c r="G2094" i="7"/>
  <c r="H2094" i="7" s="1"/>
  <c r="G2095" i="7"/>
  <c r="H2095" i="7" s="1"/>
  <c r="G2096" i="7"/>
  <c r="H2096" i="7" s="1"/>
  <c r="G2097" i="7"/>
  <c r="H2097" i="7" s="1"/>
  <c r="G2098" i="7"/>
  <c r="H2098" i="7" s="1"/>
  <c r="G2099" i="7"/>
  <c r="H2099" i="7" s="1"/>
  <c r="G2100" i="7"/>
  <c r="H2100" i="7" s="1"/>
  <c r="G2101" i="7"/>
  <c r="H2101" i="7" s="1"/>
  <c r="G2102" i="7"/>
  <c r="H2102" i="7" s="1"/>
  <c r="G2103" i="7"/>
  <c r="H2103" i="7" s="1"/>
  <c r="G2104" i="7"/>
  <c r="H2104" i="7" s="1"/>
  <c r="G2105" i="7"/>
  <c r="H2105" i="7" s="1"/>
  <c r="G2106" i="7"/>
  <c r="H2106" i="7" s="1"/>
  <c r="G2107" i="7"/>
  <c r="H2107" i="7" s="1"/>
  <c r="G2108" i="7"/>
  <c r="H2108" i="7" s="1"/>
  <c r="G2109" i="7"/>
  <c r="H2109" i="7" s="1"/>
  <c r="G2110" i="7"/>
  <c r="H2110" i="7" s="1"/>
  <c r="G2111" i="7"/>
  <c r="H2111" i="7" s="1"/>
  <c r="G2112" i="7"/>
  <c r="H2112" i="7" s="1"/>
  <c r="G2113" i="7"/>
  <c r="H2113" i="7" s="1"/>
  <c r="G2114" i="7"/>
  <c r="H2114" i="7" s="1"/>
  <c r="G2115" i="7"/>
  <c r="H2115" i="7" s="1"/>
  <c r="G2116" i="7"/>
  <c r="H2116" i="7" s="1"/>
  <c r="G2117" i="7"/>
  <c r="H2117" i="7" s="1"/>
  <c r="G2118" i="7"/>
  <c r="H2118" i="7" s="1"/>
  <c r="G2119" i="7"/>
  <c r="H2119" i="7" s="1"/>
  <c r="G2120" i="7"/>
  <c r="H2120" i="7" s="1"/>
  <c r="G2121" i="7"/>
  <c r="H2121" i="7" s="1"/>
  <c r="G2122" i="7"/>
  <c r="H2122" i="7" s="1"/>
  <c r="G2123" i="7"/>
  <c r="H2123" i="7" s="1"/>
  <c r="G2124" i="7"/>
  <c r="H2124" i="7" s="1"/>
  <c r="G2125" i="7"/>
  <c r="H2125" i="7" s="1"/>
  <c r="G2126" i="7"/>
  <c r="H2126" i="7" s="1"/>
  <c r="G2127" i="7"/>
  <c r="H2127" i="7" s="1"/>
  <c r="G2128" i="7"/>
  <c r="H2128" i="7" s="1"/>
  <c r="G2129" i="7"/>
  <c r="H2129" i="7" s="1"/>
  <c r="G2130" i="7"/>
  <c r="H2130" i="7" s="1"/>
  <c r="G2131" i="7"/>
  <c r="H2131" i="7" s="1"/>
  <c r="G2132" i="7"/>
  <c r="H2132" i="7" s="1"/>
  <c r="G2133" i="7"/>
  <c r="H2133" i="7" s="1"/>
  <c r="G2134" i="7"/>
  <c r="H2134" i="7" s="1"/>
  <c r="G2135" i="7"/>
  <c r="H2135" i="7" s="1"/>
  <c r="G2136" i="7"/>
  <c r="H2136" i="7" s="1"/>
  <c r="G2137" i="7"/>
  <c r="H2137" i="7" s="1"/>
  <c r="G2138" i="7"/>
  <c r="H2138" i="7" s="1"/>
  <c r="G2139" i="7"/>
  <c r="H2139" i="7" s="1"/>
  <c r="G2140" i="7"/>
  <c r="H2140" i="7" s="1"/>
  <c r="G2141" i="7"/>
  <c r="H2141" i="7" s="1"/>
  <c r="G2142" i="7"/>
  <c r="H2142" i="7" s="1"/>
  <c r="G2143" i="7"/>
  <c r="H2143" i="7" s="1"/>
  <c r="G2144" i="7"/>
  <c r="H2144" i="7" s="1"/>
  <c r="G2145" i="7"/>
  <c r="H2145" i="7" s="1"/>
  <c r="G2146" i="7"/>
  <c r="H2146" i="7" s="1"/>
  <c r="G2147" i="7"/>
  <c r="H2147" i="7" s="1"/>
  <c r="G2148" i="7"/>
  <c r="H2148" i="7" s="1"/>
  <c r="G2149" i="7"/>
  <c r="H2149" i="7" s="1"/>
  <c r="G2150" i="7"/>
  <c r="H2150" i="7" s="1"/>
  <c r="G2151" i="7"/>
  <c r="H2151" i="7" s="1"/>
  <c r="G2152" i="7"/>
  <c r="H2152" i="7" s="1"/>
  <c r="G2153" i="7"/>
  <c r="H2153" i="7" s="1"/>
  <c r="G2154" i="7"/>
  <c r="H2154" i="7" s="1"/>
  <c r="G2155" i="7"/>
  <c r="H2155" i="7" s="1"/>
  <c r="G2156" i="7"/>
  <c r="H2156" i="7" s="1"/>
  <c r="G2157" i="7"/>
  <c r="H2157" i="7" s="1"/>
  <c r="G2158" i="7"/>
  <c r="H2158" i="7" s="1"/>
  <c r="G2159" i="7"/>
  <c r="H2159" i="7" s="1"/>
  <c r="G2160" i="7"/>
  <c r="H2160" i="7" s="1"/>
  <c r="G2161" i="7"/>
  <c r="H2161" i="7" s="1"/>
  <c r="G2162" i="7"/>
  <c r="H2162" i="7" s="1"/>
  <c r="G2163" i="7"/>
  <c r="H2163" i="7" s="1"/>
  <c r="G2164" i="7"/>
  <c r="H2164" i="7" s="1"/>
  <c r="G2165" i="7"/>
  <c r="H2165" i="7" s="1"/>
  <c r="G2166" i="7"/>
  <c r="H2166" i="7" s="1"/>
  <c r="G2167" i="7"/>
  <c r="H2167" i="7" s="1"/>
  <c r="G2168" i="7"/>
  <c r="H2168" i="7" s="1"/>
  <c r="G2169" i="7"/>
  <c r="H2169" i="7" s="1"/>
  <c r="G2170" i="7"/>
  <c r="H2170" i="7" s="1"/>
  <c r="G2171" i="7"/>
  <c r="H2171" i="7" s="1"/>
  <c r="G2172" i="7"/>
  <c r="H2172" i="7" s="1"/>
  <c r="G2173" i="7"/>
  <c r="H2173" i="7" s="1"/>
  <c r="G2174" i="7"/>
  <c r="H2174" i="7" s="1"/>
  <c r="G2175" i="7"/>
  <c r="H2175" i="7" s="1"/>
  <c r="G2176" i="7"/>
  <c r="H2176" i="7" s="1"/>
  <c r="G2177" i="7"/>
  <c r="H2177" i="7" s="1"/>
  <c r="G2178" i="7"/>
  <c r="H2178" i="7" s="1"/>
  <c r="G2179" i="7"/>
  <c r="H2179" i="7" s="1"/>
  <c r="G2180" i="7"/>
  <c r="H2180" i="7" s="1"/>
  <c r="G2181" i="7"/>
  <c r="H2181" i="7" s="1"/>
  <c r="G2182" i="7"/>
  <c r="H2182" i="7" s="1"/>
  <c r="G2183" i="7"/>
  <c r="H2183" i="7" s="1"/>
  <c r="G2184" i="7"/>
  <c r="H2184" i="7" s="1"/>
  <c r="G2185" i="7"/>
  <c r="H2185" i="7" s="1"/>
  <c r="G2186" i="7"/>
  <c r="H2186" i="7" s="1"/>
  <c r="G2187" i="7"/>
  <c r="H2187" i="7" s="1"/>
  <c r="G2188" i="7"/>
  <c r="H2188" i="7" s="1"/>
  <c r="G2189" i="7"/>
  <c r="H2189" i="7" s="1"/>
  <c r="G2190" i="7"/>
  <c r="H2190" i="7" s="1"/>
  <c r="G2191" i="7"/>
  <c r="H2191" i="7" s="1"/>
  <c r="G2192" i="7"/>
  <c r="H2192" i="7" s="1"/>
  <c r="G2193" i="7"/>
  <c r="H2193" i="7" s="1"/>
  <c r="G2194" i="7"/>
  <c r="H2194" i="7" s="1"/>
  <c r="G2195" i="7"/>
  <c r="H2195" i="7" s="1"/>
  <c r="G2196" i="7"/>
  <c r="H2196" i="7" s="1"/>
  <c r="G2197" i="7"/>
  <c r="H2197" i="7" s="1"/>
  <c r="G2198" i="7"/>
  <c r="H2198" i="7" s="1"/>
  <c r="G2199" i="7"/>
  <c r="H2199" i="7" s="1"/>
  <c r="G2200" i="7"/>
  <c r="H2200" i="7" s="1"/>
  <c r="G2201" i="7"/>
  <c r="H2201" i="7" s="1"/>
  <c r="G2202" i="7"/>
  <c r="H2202" i="7" s="1"/>
  <c r="G2203" i="7"/>
  <c r="H2203" i="7" s="1"/>
  <c r="G2204" i="7"/>
  <c r="H2204" i="7" s="1"/>
  <c r="G2205" i="7"/>
  <c r="H2205" i="7" s="1"/>
  <c r="G2206" i="7"/>
  <c r="H2206" i="7" s="1"/>
  <c r="G2207" i="7"/>
  <c r="H2207" i="7" s="1"/>
  <c r="G2208" i="7"/>
  <c r="H2208" i="7" s="1"/>
  <c r="G2209" i="7"/>
  <c r="H2209" i="7" s="1"/>
  <c r="G2210" i="7"/>
  <c r="H2210" i="7" s="1"/>
  <c r="G2211" i="7"/>
  <c r="H2211" i="7" s="1"/>
  <c r="G2212" i="7"/>
  <c r="H2212" i="7" s="1"/>
  <c r="G2213" i="7"/>
  <c r="H2213" i="7" s="1"/>
  <c r="G2214" i="7"/>
  <c r="H2214" i="7" s="1"/>
  <c r="G2215" i="7"/>
  <c r="H2215" i="7" s="1"/>
  <c r="G2216" i="7"/>
  <c r="H2216" i="7" s="1"/>
  <c r="G2217" i="7"/>
  <c r="H2217" i="7" s="1"/>
  <c r="G2218" i="7"/>
  <c r="H2218" i="7" s="1"/>
  <c r="G2219" i="7"/>
  <c r="H2219" i="7" s="1"/>
  <c r="G2220" i="7"/>
  <c r="H2220" i="7" s="1"/>
  <c r="G2221" i="7"/>
  <c r="H2221" i="7" s="1"/>
  <c r="G2222" i="7"/>
  <c r="H2222" i="7" s="1"/>
  <c r="G2223" i="7"/>
  <c r="H2223" i="7" s="1"/>
  <c r="G2224" i="7"/>
  <c r="H2224" i="7" s="1"/>
  <c r="G2225" i="7"/>
  <c r="H2225" i="7" s="1"/>
  <c r="G2226" i="7"/>
  <c r="H2226" i="7" s="1"/>
  <c r="G2227" i="7"/>
  <c r="H2227" i="7" s="1"/>
  <c r="G2228" i="7"/>
  <c r="H2228" i="7" s="1"/>
  <c r="G2229" i="7"/>
  <c r="H2229" i="7" s="1"/>
  <c r="G2230" i="7"/>
  <c r="H2230" i="7" s="1"/>
  <c r="G2231" i="7"/>
  <c r="H2231" i="7" s="1"/>
  <c r="G2232" i="7"/>
  <c r="H2232" i="7" s="1"/>
  <c r="G2233" i="7"/>
  <c r="H2233" i="7" s="1"/>
  <c r="G2234" i="7"/>
  <c r="H2234" i="7" s="1"/>
  <c r="G2235" i="7"/>
  <c r="H2235" i="7" s="1"/>
  <c r="G2236" i="7"/>
  <c r="H2236" i="7" s="1"/>
  <c r="G2237" i="7"/>
  <c r="H2237" i="7" s="1"/>
  <c r="G2238" i="7"/>
  <c r="H2238" i="7" s="1"/>
  <c r="G2239" i="7"/>
  <c r="H2239" i="7" s="1"/>
  <c r="G2240" i="7"/>
  <c r="H2240" i="7" s="1"/>
  <c r="G2241" i="7"/>
  <c r="H2241" i="7" s="1"/>
  <c r="G2242" i="7"/>
  <c r="H2242" i="7" s="1"/>
  <c r="G2243" i="7"/>
  <c r="H2243" i="7" s="1"/>
  <c r="G2244" i="7"/>
  <c r="H2244" i="7" s="1"/>
  <c r="G2245" i="7"/>
  <c r="H2245" i="7" s="1"/>
  <c r="G2246" i="7"/>
  <c r="H2246" i="7" s="1"/>
  <c r="G2247" i="7"/>
  <c r="H2247" i="7" s="1"/>
  <c r="G2248" i="7"/>
  <c r="H2248" i="7" s="1"/>
  <c r="G2249" i="7"/>
  <c r="H2249" i="7" s="1"/>
  <c r="G2250" i="7"/>
  <c r="H2250" i="7" s="1"/>
  <c r="G2251" i="7"/>
  <c r="H2251" i="7" s="1"/>
  <c r="G2252" i="7"/>
  <c r="H2252" i="7" s="1"/>
  <c r="G2253" i="7"/>
  <c r="H2253" i="7" s="1"/>
  <c r="G2254" i="7"/>
  <c r="H2254" i="7" s="1"/>
  <c r="G2255" i="7"/>
  <c r="H2255" i="7" s="1"/>
  <c r="G2256" i="7"/>
  <c r="H2256" i="7" s="1"/>
  <c r="G2257" i="7"/>
  <c r="H2257" i="7" s="1"/>
  <c r="G2258" i="7"/>
  <c r="H2258" i="7" s="1"/>
  <c r="G2259" i="7"/>
  <c r="H2259" i="7" s="1"/>
  <c r="G2260" i="7"/>
  <c r="H2260" i="7" s="1"/>
  <c r="G2261" i="7"/>
  <c r="H2261" i="7" s="1"/>
  <c r="G2262" i="7"/>
  <c r="H2262" i="7" s="1"/>
  <c r="G2263" i="7"/>
  <c r="H2263" i="7" s="1"/>
  <c r="G2264" i="7"/>
  <c r="H2264" i="7" s="1"/>
  <c r="G2265" i="7"/>
  <c r="H2265" i="7" s="1"/>
  <c r="G2266" i="7"/>
  <c r="H2266" i="7" s="1"/>
  <c r="G2267" i="7"/>
  <c r="H2267" i="7" s="1"/>
  <c r="G2268" i="7"/>
  <c r="H2268" i="7" s="1"/>
  <c r="G2269" i="7"/>
  <c r="H2269" i="7" s="1"/>
  <c r="G2270" i="7"/>
  <c r="H2270" i="7" s="1"/>
  <c r="G2271" i="7"/>
  <c r="H2271" i="7" s="1"/>
  <c r="G2272" i="7"/>
  <c r="H2272" i="7" s="1"/>
  <c r="G2273" i="7"/>
  <c r="H2273" i="7" s="1"/>
  <c r="G2274" i="7"/>
  <c r="H2274" i="7" s="1"/>
  <c r="G2275" i="7"/>
  <c r="H2275" i="7" s="1"/>
  <c r="G2276" i="7"/>
  <c r="H2276" i="7" s="1"/>
  <c r="G2277" i="7"/>
  <c r="H2277" i="7" s="1"/>
  <c r="G2278" i="7"/>
  <c r="H2278" i="7" s="1"/>
  <c r="G2279" i="7"/>
  <c r="H2279" i="7" s="1"/>
  <c r="G2280" i="7"/>
  <c r="H2280" i="7" s="1"/>
  <c r="G2281" i="7"/>
  <c r="H2281" i="7" s="1"/>
  <c r="G2282" i="7"/>
  <c r="H2282" i="7" s="1"/>
  <c r="G2283" i="7"/>
  <c r="H2283" i="7" s="1"/>
  <c r="G2284" i="7"/>
  <c r="H2284" i="7" s="1"/>
  <c r="G2285" i="7"/>
  <c r="H2285" i="7" s="1"/>
  <c r="G2286" i="7"/>
  <c r="H2286" i="7" s="1"/>
  <c r="G2287" i="7"/>
  <c r="H2287" i="7" s="1"/>
  <c r="G2288" i="7"/>
  <c r="H2288" i="7" s="1"/>
  <c r="G2289" i="7"/>
  <c r="H2289" i="7" s="1"/>
  <c r="G2290" i="7"/>
  <c r="H2290" i="7" s="1"/>
  <c r="G2291" i="7"/>
  <c r="H2291" i="7" s="1"/>
  <c r="G2292" i="7"/>
  <c r="H2292" i="7" s="1"/>
  <c r="G2293" i="7"/>
  <c r="H2293" i="7" s="1"/>
  <c r="G2294" i="7"/>
  <c r="H2294" i="7" s="1"/>
  <c r="G2295" i="7"/>
  <c r="H2295" i="7" s="1"/>
  <c r="G2296" i="7"/>
  <c r="H2296" i="7" s="1"/>
  <c r="G2297" i="7"/>
  <c r="H2297" i="7" s="1"/>
  <c r="G2298" i="7"/>
  <c r="H2298" i="7" s="1"/>
  <c r="G2299" i="7"/>
  <c r="H2299" i="7" s="1"/>
  <c r="G2300" i="7"/>
  <c r="H2300" i="7" s="1"/>
  <c r="G2301" i="7"/>
  <c r="H2301" i="7" s="1"/>
  <c r="G2302" i="7"/>
  <c r="H2302" i="7" s="1"/>
  <c r="G2303" i="7"/>
  <c r="H2303" i="7" s="1"/>
  <c r="G2304" i="7"/>
  <c r="H2304" i="7" s="1"/>
  <c r="G2305" i="7"/>
  <c r="H2305" i="7" s="1"/>
  <c r="G2306" i="7"/>
  <c r="H2306" i="7" s="1"/>
  <c r="G2307" i="7"/>
  <c r="H2307" i="7" s="1"/>
  <c r="G2308" i="7"/>
  <c r="H2308" i="7" s="1"/>
  <c r="G2309" i="7"/>
  <c r="H2309" i="7" s="1"/>
  <c r="G2310" i="7"/>
  <c r="H2310" i="7" s="1"/>
  <c r="G2311" i="7"/>
  <c r="H2311" i="7" s="1"/>
  <c r="G2312" i="7"/>
  <c r="H2312" i="7" s="1"/>
  <c r="G2313" i="7"/>
  <c r="H2313" i="7" s="1"/>
  <c r="G2314" i="7"/>
  <c r="H2314" i="7" s="1"/>
  <c r="G2315" i="7"/>
  <c r="H2315" i="7" s="1"/>
  <c r="G2316" i="7"/>
  <c r="H2316" i="7" s="1"/>
  <c r="G2317" i="7"/>
  <c r="H2317" i="7" s="1"/>
  <c r="G2318" i="7"/>
  <c r="H2318" i="7" s="1"/>
  <c r="G2319" i="7"/>
  <c r="H2319" i="7" s="1"/>
  <c r="G2320" i="7"/>
  <c r="H2320" i="7" s="1"/>
  <c r="G2321" i="7"/>
  <c r="H2321" i="7" s="1"/>
  <c r="G2322" i="7"/>
  <c r="H2322" i="7" s="1"/>
  <c r="G2323" i="7"/>
  <c r="H2323" i="7" s="1"/>
  <c r="G2324" i="7"/>
  <c r="H2324" i="7" s="1"/>
  <c r="G2325" i="7"/>
  <c r="H2325" i="7" s="1"/>
  <c r="G2326" i="7"/>
  <c r="H2326" i="7" s="1"/>
  <c r="G2327" i="7"/>
  <c r="H2327" i="7" s="1"/>
  <c r="G2328" i="7"/>
  <c r="H2328" i="7" s="1"/>
  <c r="G2329" i="7"/>
  <c r="H2329" i="7" s="1"/>
  <c r="G2330" i="7"/>
  <c r="H2330" i="7" s="1"/>
  <c r="G2331" i="7"/>
  <c r="H2331" i="7" s="1"/>
  <c r="G2332" i="7"/>
  <c r="H2332" i="7" s="1"/>
  <c r="G2333" i="7"/>
  <c r="H2333" i="7" s="1"/>
  <c r="G2334" i="7"/>
  <c r="H2334" i="7" s="1"/>
  <c r="G2335" i="7"/>
  <c r="H2335" i="7" s="1"/>
  <c r="G2336" i="7"/>
  <c r="H2336" i="7" s="1"/>
  <c r="G2337" i="7"/>
  <c r="H2337" i="7" s="1"/>
  <c r="G2338" i="7"/>
  <c r="H2338" i="7" s="1"/>
  <c r="G2339" i="7"/>
  <c r="H2339" i="7" s="1"/>
  <c r="G2340" i="7"/>
  <c r="H2340" i="7" s="1"/>
  <c r="G2341" i="7"/>
  <c r="H2341" i="7" s="1"/>
  <c r="G2342" i="7"/>
  <c r="H2342" i="7" s="1"/>
  <c r="G2343" i="7"/>
  <c r="H2343" i="7" s="1"/>
  <c r="G2344" i="7"/>
  <c r="H2344" i="7" s="1"/>
  <c r="G2345" i="7"/>
  <c r="H2345" i="7" s="1"/>
  <c r="G2346" i="7"/>
  <c r="H2346" i="7" s="1"/>
  <c r="G2347" i="7"/>
  <c r="H2347" i="7" s="1"/>
  <c r="G2348" i="7"/>
  <c r="H2348" i="7" s="1"/>
  <c r="G2349" i="7"/>
  <c r="H2349" i="7" s="1"/>
  <c r="G2350" i="7"/>
  <c r="H2350" i="7" s="1"/>
  <c r="G2351" i="7"/>
  <c r="H2351" i="7" s="1"/>
  <c r="G2352" i="7"/>
  <c r="H2352" i="7" s="1"/>
  <c r="G2353" i="7"/>
  <c r="H2353" i="7" s="1"/>
  <c r="G2354" i="7"/>
  <c r="H2354" i="7" s="1"/>
  <c r="G2355" i="7"/>
  <c r="H2355" i="7" s="1"/>
  <c r="G2356" i="7"/>
  <c r="H2356" i="7" s="1"/>
  <c r="G2357" i="7"/>
  <c r="H2357" i="7" s="1"/>
  <c r="G2358" i="7"/>
  <c r="H2358" i="7" s="1"/>
  <c r="G2359" i="7"/>
  <c r="H2359" i="7" s="1"/>
  <c r="G2360" i="7"/>
  <c r="H2360" i="7" s="1"/>
  <c r="G2361" i="7"/>
  <c r="H2361" i="7" s="1"/>
  <c r="G2362" i="7"/>
  <c r="H2362" i="7" s="1"/>
  <c r="G2363" i="7"/>
  <c r="H2363" i="7" s="1"/>
  <c r="G2364" i="7"/>
  <c r="H2364" i="7" s="1"/>
  <c r="G2365" i="7"/>
  <c r="H2365" i="7" s="1"/>
  <c r="G2366" i="7"/>
  <c r="H2366" i="7" s="1"/>
  <c r="G2367" i="7"/>
  <c r="H2367" i="7" s="1"/>
  <c r="G2368" i="7"/>
  <c r="H2368" i="7" s="1"/>
  <c r="G2369" i="7"/>
  <c r="H2369" i="7" s="1"/>
  <c r="G2370" i="7"/>
  <c r="H2370" i="7" s="1"/>
  <c r="G2371" i="7"/>
  <c r="H2371" i="7" s="1"/>
  <c r="G2372" i="7"/>
  <c r="H2372" i="7" s="1"/>
  <c r="G2373" i="7"/>
  <c r="H2373" i="7" s="1"/>
  <c r="G2374" i="7"/>
  <c r="H2374" i="7" s="1"/>
  <c r="G2375" i="7"/>
  <c r="H2375" i="7" s="1"/>
  <c r="G2376" i="7"/>
  <c r="H2376" i="7" s="1"/>
  <c r="G2377" i="7"/>
  <c r="H2377" i="7" s="1"/>
  <c r="G2378" i="7"/>
  <c r="H2378" i="7" s="1"/>
  <c r="G2379" i="7"/>
  <c r="H2379" i="7" s="1"/>
  <c r="G2380" i="7"/>
  <c r="H2380" i="7" s="1"/>
  <c r="G2381" i="7"/>
  <c r="H2381" i="7" s="1"/>
  <c r="G2382" i="7"/>
  <c r="H2382" i="7" s="1"/>
  <c r="G2383" i="7"/>
  <c r="H2383" i="7" s="1"/>
  <c r="G2384" i="7"/>
  <c r="H2384" i="7" s="1"/>
  <c r="G2385" i="7"/>
  <c r="H2385" i="7" s="1"/>
  <c r="G2386" i="7"/>
  <c r="H2386" i="7" s="1"/>
  <c r="G2387" i="7"/>
  <c r="H2387" i="7" s="1"/>
  <c r="G2388" i="7"/>
  <c r="H2388" i="7" s="1"/>
  <c r="G2389" i="7"/>
  <c r="H2389" i="7" s="1"/>
  <c r="G2390" i="7"/>
  <c r="H2390" i="7" s="1"/>
  <c r="G2391" i="7"/>
  <c r="H2391" i="7" s="1"/>
  <c r="G2392" i="7"/>
  <c r="H2392" i="7" s="1"/>
  <c r="G2393" i="7"/>
  <c r="H2393" i="7" s="1"/>
  <c r="G2394" i="7"/>
  <c r="H2394" i="7" s="1"/>
  <c r="G2395" i="7"/>
  <c r="H2395" i="7" s="1"/>
  <c r="G2396" i="7"/>
  <c r="H2396" i="7" s="1"/>
  <c r="G2397" i="7"/>
  <c r="H2397" i="7" s="1"/>
  <c r="G2398" i="7"/>
  <c r="H2398" i="7" s="1"/>
  <c r="G2399" i="7"/>
  <c r="H2399" i="7" s="1"/>
  <c r="G2400" i="7"/>
  <c r="H2400" i="7" s="1"/>
  <c r="G2401" i="7"/>
  <c r="H2401" i="7" s="1"/>
  <c r="G2402" i="7"/>
  <c r="H2402" i="7" s="1"/>
  <c r="G2403" i="7"/>
  <c r="H2403" i="7" s="1"/>
  <c r="G2404" i="7"/>
  <c r="H2404" i="7" s="1"/>
  <c r="G2405" i="7"/>
  <c r="H2405" i="7" s="1"/>
  <c r="G2406" i="7"/>
  <c r="H2406" i="7" s="1"/>
  <c r="G2407" i="7"/>
  <c r="H2407" i="7" s="1"/>
  <c r="G2408" i="7"/>
  <c r="H2408" i="7" s="1"/>
  <c r="G2409" i="7"/>
  <c r="H2409" i="7" s="1"/>
  <c r="G2410" i="7"/>
  <c r="H2410" i="7" s="1"/>
  <c r="G2411" i="7"/>
  <c r="H2411" i="7" s="1"/>
  <c r="G2412" i="7"/>
  <c r="H2412" i="7" s="1"/>
  <c r="G2413" i="7"/>
  <c r="H2413" i="7" s="1"/>
  <c r="G2414" i="7"/>
  <c r="H2414" i="7" s="1"/>
  <c r="G2415" i="7"/>
  <c r="H2415" i="7" s="1"/>
  <c r="G2416" i="7"/>
  <c r="H2416" i="7" s="1"/>
  <c r="G2417" i="7"/>
  <c r="H2417" i="7" s="1"/>
  <c r="G2418" i="7"/>
  <c r="H2418" i="7" s="1"/>
  <c r="G2419" i="7"/>
  <c r="H2419" i="7" s="1"/>
  <c r="G2420" i="7"/>
  <c r="H2420" i="7" s="1"/>
  <c r="G2421" i="7"/>
  <c r="H2421" i="7" s="1"/>
  <c r="G2422" i="7"/>
  <c r="H2422" i="7" s="1"/>
  <c r="G2423" i="7"/>
  <c r="H2423" i="7" s="1"/>
  <c r="G2424" i="7"/>
  <c r="H2424" i="7" s="1"/>
  <c r="G2425" i="7"/>
  <c r="H2425" i="7" s="1"/>
  <c r="G2426" i="7"/>
  <c r="H2426" i="7" s="1"/>
  <c r="G2427" i="7"/>
  <c r="H2427" i="7" s="1"/>
  <c r="G2428" i="7"/>
  <c r="H2428" i="7" s="1"/>
  <c r="G2429" i="7"/>
  <c r="H2429" i="7" s="1"/>
  <c r="G2430" i="7"/>
  <c r="H2430" i="7" s="1"/>
  <c r="G2431" i="7"/>
  <c r="H2431" i="7" s="1"/>
  <c r="G2432" i="7"/>
  <c r="H2432" i="7" s="1"/>
  <c r="G2433" i="7"/>
  <c r="H2433" i="7" s="1"/>
  <c r="G2434" i="7"/>
  <c r="H2434" i="7" s="1"/>
  <c r="G2435" i="7"/>
  <c r="H2435" i="7" s="1"/>
  <c r="G2436" i="7"/>
  <c r="H2436" i="7" s="1"/>
  <c r="G2437" i="7"/>
  <c r="H2437" i="7" s="1"/>
  <c r="G2438" i="7"/>
  <c r="H2438" i="7" s="1"/>
  <c r="G2439" i="7"/>
  <c r="H2439" i="7" s="1"/>
  <c r="G2440" i="7"/>
  <c r="H2440" i="7" s="1"/>
  <c r="G2441" i="7"/>
  <c r="H2441" i="7" s="1"/>
  <c r="G2442" i="7"/>
  <c r="H2442" i="7" s="1"/>
  <c r="G2443" i="7"/>
  <c r="H2443" i="7" s="1"/>
  <c r="G2444" i="7"/>
  <c r="H2444" i="7" s="1"/>
  <c r="G2445" i="7"/>
  <c r="H2445" i="7" s="1"/>
  <c r="G2446" i="7"/>
  <c r="H2446" i="7" s="1"/>
  <c r="G2447" i="7"/>
  <c r="H2447" i="7" s="1"/>
  <c r="G2448" i="7"/>
  <c r="H2448" i="7" s="1"/>
  <c r="G2449" i="7"/>
  <c r="H2449" i="7" s="1"/>
  <c r="G2450" i="7"/>
  <c r="H2450" i="7" s="1"/>
  <c r="G2451" i="7"/>
  <c r="H2451" i="7" s="1"/>
  <c r="G2452" i="7"/>
  <c r="H2452" i="7" s="1"/>
  <c r="G2453" i="7"/>
  <c r="H2453" i="7" s="1"/>
  <c r="G2454" i="7"/>
  <c r="H2454" i="7" s="1"/>
  <c r="G2455" i="7"/>
  <c r="H2455" i="7" s="1"/>
  <c r="G2456" i="7"/>
  <c r="H2456" i="7" s="1"/>
  <c r="G2457" i="7"/>
  <c r="H2457" i="7" s="1"/>
  <c r="G2458" i="7"/>
  <c r="H2458" i="7" s="1"/>
  <c r="G2459" i="7"/>
  <c r="H2459" i="7" s="1"/>
  <c r="G2460" i="7"/>
  <c r="H2460" i="7" s="1"/>
  <c r="G2461" i="7"/>
  <c r="H2461" i="7" s="1"/>
  <c r="G2462" i="7"/>
  <c r="H2462" i="7" s="1"/>
  <c r="G2463" i="7"/>
  <c r="H2463" i="7" s="1"/>
  <c r="G2464" i="7"/>
  <c r="H2464" i="7" s="1"/>
  <c r="G2465" i="7"/>
  <c r="H2465" i="7" s="1"/>
  <c r="G2466" i="7"/>
  <c r="H2466" i="7" s="1"/>
  <c r="G2467" i="7"/>
  <c r="H2467" i="7" s="1"/>
  <c r="G2468" i="7"/>
  <c r="H2468" i="7" s="1"/>
  <c r="G2469" i="7"/>
  <c r="H2469" i="7" s="1"/>
  <c r="G2470" i="7"/>
  <c r="H2470" i="7" s="1"/>
  <c r="G2471" i="7"/>
  <c r="H2471" i="7" s="1"/>
  <c r="G2472" i="7"/>
  <c r="H2472" i="7" s="1"/>
  <c r="G2473" i="7"/>
  <c r="H2473" i="7" s="1"/>
  <c r="G2474" i="7"/>
  <c r="H2474" i="7" s="1"/>
  <c r="G2475" i="7"/>
  <c r="H2475" i="7" s="1"/>
  <c r="G2476" i="7"/>
  <c r="H2476" i="7" s="1"/>
  <c r="G2477" i="7"/>
  <c r="H2477" i="7" s="1"/>
  <c r="G2478" i="7"/>
  <c r="H2478" i="7" s="1"/>
  <c r="G2479" i="7"/>
  <c r="H2479" i="7" s="1"/>
  <c r="G2480" i="7"/>
  <c r="H2480" i="7" s="1"/>
  <c r="G2481" i="7"/>
  <c r="H2481" i="7" s="1"/>
  <c r="G2482" i="7"/>
  <c r="H2482" i="7" s="1"/>
  <c r="G2483" i="7"/>
  <c r="H2483" i="7" s="1"/>
  <c r="G2484" i="7"/>
  <c r="H2484" i="7" s="1"/>
  <c r="G2485" i="7"/>
  <c r="H2485" i="7" s="1"/>
  <c r="G2486" i="7"/>
  <c r="H2486" i="7" s="1"/>
  <c r="G2487" i="7"/>
  <c r="H2487" i="7" s="1"/>
  <c r="G2488" i="7"/>
  <c r="H2488" i="7" s="1"/>
  <c r="G2489" i="7"/>
  <c r="H2489" i="7" s="1"/>
  <c r="G2490" i="7"/>
  <c r="H2490" i="7" s="1"/>
  <c r="G2491" i="7"/>
  <c r="H2491" i="7" s="1"/>
  <c r="G2492" i="7"/>
  <c r="H2492" i="7" s="1"/>
  <c r="G2493" i="7"/>
  <c r="H2493" i="7" s="1"/>
  <c r="G2494" i="7"/>
  <c r="H2494" i="7" s="1"/>
  <c r="G2495" i="7"/>
  <c r="H2495" i="7" s="1"/>
  <c r="G2496" i="7"/>
  <c r="H2496" i="7" s="1"/>
  <c r="G2497" i="7"/>
  <c r="H2497" i="7" s="1"/>
  <c r="G2498" i="7"/>
  <c r="H2498" i="7" s="1"/>
  <c r="G2499" i="7"/>
  <c r="H2499" i="7" s="1"/>
  <c r="G2500" i="7"/>
  <c r="H2500" i="7" s="1"/>
  <c r="G2501" i="7"/>
  <c r="H2501" i="7" s="1"/>
  <c r="G2502" i="7"/>
  <c r="H2502" i="7" s="1"/>
  <c r="G2503" i="7"/>
  <c r="H2503" i="7" s="1"/>
  <c r="G2504" i="7"/>
  <c r="H2504" i="7" s="1"/>
  <c r="G2505" i="7"/>
  <c r="H2505" i="7" s="1"/>
  <c r="G2506" i="7"/>
  <c r="H2506" i="7" s="1"/>
  <c r="G2507" i="7"/>
  <c r="H2507" i="7" s="1"/>
  <c r="G2508" i="7"/>
  <c r="H2508" i="7" s="1"/>
  <c r="G2509" i="7"/>
  <c r="H2509" i="7" s="1"/>
  <c r="G2510" i="7"/>
  <c r="H2510" i="7" s="1"/>
  <c r="G2511" i="7"/>
  <c r="H2511" i="7" s="1"/>
  <c r="G2512" i="7"/>
  <c r="H2512" i="7" s="1"/>
  <c r="G2513" i="7"/>
  <c r="H2513" i="7" s="1"/>
  <c r="G2514" i="7"/>
  <c r="H2514" i="7" s="1"/>
  <c r="G2515" i="7"/>
  <c r="H2515" i="7" s="1"/>
  <c r="G2516" i="7"/>
  <c r="H2516" i="7" s="1"/>
  <c r="G2517" i="7"/>
  <c r="H2517" i="7" s="1"/>
  <c r="G2518" i="7"/>
  <c r="H2518" i="7" s="1"/>
  <c r="G2519" i="7"/>
  <c r="H2519" i="7" s="1"/>
  <c r="G2520" i="7"/>
  <c r="H2520" i="7" s="1"/>
  <c r="G2521" i="7"/>
  <c r="H2521" i="7" s="1"/>
  <c r="G2522" i="7"/>
  <c r="H2522" i="7" s="1"/>
  <c r="G2523" i="7"/>
  <c r="H2523" i="7" s="1"/>
  <c r="G2524" i="7"/>
  <c r="H2524" i="7" s="1"/>
  <c r="G2525" i="7"/>
  <c r="H2525" i="7" s="1"/>
  <c r="G2526" i="7"/>
  <c r="H2526" i="7" s="1"/>
  <c r="G2527" i="7"/>
  <c r="H2527" i="7" s="1"/>
  <c r="G2528" i="7"/>
  <c r="H2528" i="7" s="1"/>
  <c r="G2529" i="7"/>
  <c r="H2529" i="7" s="1"/>
  <c r="G2530" i="7"/>
  <c r="H2530" i="7" s="1"/>
  <c r="G2531" i="7"/>
  <c r="H2531" i="7" s="1"/>
  <c r="G2532" i="7"/>
  <c r="H2532" i="7" s="1"/>
  <c r="G2533" i="7"/>
  <c r="H2533" i="7" s="1"/>
  <c r="G2534" i="7"/>
  <c r="H2534" i="7" s="1"/>
  <c r="G2535" i="7"/>
  <c r="H2535" i="7" s="1"/>
  <c r="G2536" i="7"/>
  <c r="H2536" i="7" s="1"/>
  <c r="G2537" i="7"/>
  <c r="H2537" i="7" s="1"/>
  <c r="G2538" i="7"/>
  <c r="H2538" i="7" s="1"/>
  <c r="G2539" i="7"/>
  <c r="H2539" i="7" s="1"/>
  <c r="G2540" i="7"/>
  <c r="H2540" i="7" s="1"/>
  <c r="G2541" i="7"/>
  <c r="H2541" i="7" s="1"/>
  <c r="G2542" i="7"/>
  <c r="H2542" i="7" s="1"/>
  <c r="G2543" i="7"/>
  <c r="H2543" i="7" s="1"/>
  <c r="G2544" i="7"/>
  <c r="H2544" i="7" s="1"/>
  <c r="G2545" i="7"/>
  <c r="H2545" i="7" s="1"/>
  <c r="G2546" i="7"/>
  <c r="H2546" i="7" s="1"/>
  <c r="G2547" i="7"/>
  <c r="H2547" i="7" s="1"/>
  <c r="G2548" i="7"/>
  <c r="H2548" i="7" s="1"/>
  <c r="G2549" i="7"/>
  <c r="H2549" i="7" s="1"/>
  <c r="G2550" i="7"/>
  <c r="H2550" i="7" s="1"/>
  <c r="G2551" i="7"/>
  <c r="H2551" i="7" s="1"/>
  <c r="G2552" i="7"/>
  <c r="H2552" i="7" s="1"/>
  <c r="G2553" i="7"/>
  <c r="H2553" i="7" s="1"/>
  <c r="G2554" i="7"/>
  <c r="H2554" i="7" s="1"/>
  <c r="G2555" i="7"/>
  <c r="H2555" i="7" s="1"/>
  <c r="G2556" i="7"/>
  <c r="H2556" i="7" s="1"/>
  <c r="G2557" i="7"/>
  <c r="H2557" i="7" s="1"/>
  <c r="G2558" i="7"/>
  <c r="H2558" i="7" s="1"/>
  <c r="G2559" i="7"/>
  <c r="H2559" i="7" s="1"/>
  <c r="G2560" i="7"/>
  <c r="H2560" i="7" s="1"/>
  <c r="G2561" i="7"/>
  <c r="H2561" i="7" s="1"/>
  <c r="G2562" i="7"/>
  <c r="H2562" i="7" s="1"/>
  <c r="G2563" i="7"/>
  <c r="H2563" i="7" s="1"/>
  <c r="G2564" i="7"/>
  <c r="H2564" i="7" s="1"/>
  <c r="G2565" i="7"/>
  <c r="H2565" i="7" s="1"/>
  <c r="G2566" i="7"/>
  <c r="H2566" i="7" s="1"/>
  <c r="G2567" i="7"/>
  <c r="H2567" i="7" s="1"/>
  <c r="G2568" i="7"/>
  <c r="H2568" i="7" s="1"/>
  <c r="G2569" i="7"/>
  <c r="H2569" i="7" s="1"/>
  <c r="G2570" i="7"/>
  <c r="H2570" i="7" s="1"/>
  <c r="G2571" i="7"/>
  <c r="H2571" i="7" s="1"/>
  <c r="G2572" i="7"/>
  <c r="H2572" i="7" s="1"/>
  <c r="G2573" i="7"/>
  <c r="H2573" i="7" s="1"/>
  <c r="G2574" i="7"/>
  <c r="H2574" i="7" s="1"/>
  <c r="G2575" i="7"/>
  <c r="H2575" i="7" s="1"/>
  <c r="G2576" i="7"/>
  <c r="H2576" i="7" s="1"/>
  <c r="G2577" i="7"/>
  <c r="H2577" i="7" s="1"/>
  <c r="G2578" i="7"/>
  <c r="H2578" i="7" s="1"/>
  <c r="G2579" i="7"/>
  <c r="H2579" i="7" s="1"/>
  <c r="G2580" i="7"/>
  <c r="H2580" i="7" s="1"/>
  <c r="G2581" i="7"/>
  <c r="H2581" i="7" s="1"/>
  <c r="G2582" i="7"/>
  <c r="H2582" i="7" s="1"/>
  <c r="G2583" i="7"/>
  <c r="H2583" i="7" s="1"/>
  <c r="G2584" i="7"/>
  <c r="H2584" i="7" s="1"/>
  <c r="G2585" i="7"/>
  <c r="H2585" i="7" s="1"/>
  <c r="G2586" i="7"/>
  <c r="H2586" i="7" s="1"/>
  <c r="G2587" i="7"/>
  <c r="H2587" i="7" s="1"/>
  <c r="G2588" i="7"/>
  <c r="H2588" i="7" s="1"/>
  <c r="G2589" i="7"/>
  <c r="H2589" i="7" s="1"/>
  <c r="G2590" i="7"/>
  <c r="H2590" i="7" s="1"/>
  <c r="G2591" i="7"/>
  <c r="H2591" i="7" s="1"/>
  <c r="G2592" i="7"/>
  <c r="H2592" i="7" s="1"/>
  <c r="G2593" i="7"/>
  <c r="H2593" i="7" s="1"/>
  <c r="G2594" i="7"/>
  <c r="H2594" i="7" s="1"/>
  <c r="G2595" i="7"/>
  <c r="H2595" i="7" s="1"/>
  <c r="G2596" i="7"/>
  <c r="H2596" i="7" s="1"/>
  <c r="G2597" i="7"/>
  <c r="H2597" i="7" s="1"/>
  <c r="G2598" i="7"/>
  <c r="H2598" i="7" s="1"/>
  <c r="G2599" i="7"/>
  <c r="H2599" i="7" s="1"/>
  <c r="G2600" i="7"/>
  <c r="H2600" i="7" s="1"/>
  <c r="G2601" i="7"/>
  <c r="H2601" i="7" s="1"/>
  <c r="G2602" i="7"/>
  <c r="H2602" i="7" s="1"/>
  <c r="G2603" i="7"/>
  <c r="H2603" i="7" s="1"/>
  <c r="G2604" i="7"/>
  <c r="H2604" i="7" s="1"/>
  <c r="G2605" i="7"/>
  <c r="H2605" i="7" s="1"/>
  <c r="G2606" i="7"/>
  <c r="H2606" i="7" s="1"/>
  <c r="G2607" i="7"/>
  <c r="H2607" i="7" s="1"/>
  <c r="G2608" i="7"/>
  <c r="H2608" i="7" s="1"/>
  <c r="G2609" i="7"/>
  <c r="H2609" i="7" s="1"/>
  <c r="G2610" i="7"/>
  <c r="H2610" i="7" s="1"/>
  <c r="G2611" i="7"/>
  <c r="H2611" i="7" s="1"/>
  <c r="G2612" i="7"/>
  <c r="H2612" i="7" s="1"/>
  <c r="G2613" i="7"/>
  <c r="H2613" i="7" s="1"/>
  <c r="G2614" i="7"/>
  <c r="H2614" i="7" s="1"/>
  <c r="G2615" i="7"/>
  <c r="H2615" i="7" s="1"/>
  <c r="G2616" i="7"/>
  <c r="H2616" i="7" s="1"/>
  <c r="G2617" i="7"/>
  <c r="H2617" i="7" s="1"/>
  <c r="G2618" i="7"/>
  <c r="H2618" i="7" s="1"/>
  <c r="G2619" i="7"/>
  <c r="H2619" i="7" s="1"/>
  <c r="G2620" i="7"/>
  <c r="H2620" i="7" s="1"/>
  <c r="G2621" i="7"/>
  <c r="H2621" i="7" s="1"/>
  <c r="G2622" i="7"/>
  <c r="H2622" i="7" s="1"/>
  <c r="G2623" i="7"/>
  <c r="H2623" i="7" s="1"/>
  <c r="G2624" i="7"/>
  <c r="H2624" i="7" s="1"/>
  <c r="G2625" i="7"/>
  <c r="H2625" i="7" s="1"/>
  <c r="G2626" i="7"/>
  <c r="H2626" i="7" s="1"/>
  <c r="G2627" i="7"/>
  <c r="H2627" i="7" s="1"/>
  <c r="G2628" i="7"/>
  <c r="H2628" i="7" s="1"/>
  <c r="G2629" i="7"/>
  <c r="H2629" i="7" s="1"/>
  <c r="G2630" i="7"/>
  <c r="H2630" i="7" s="1"/>
  <c r="G2631" i="7"/>
  <c r="H2631" i="7" s="1"/>
  <c r="G2632" i="7"/>
  <c r="H2632" i="7" s="1"/>
  <c r="G2633" i="7"/>
  <c r="H2633" i="7" s="1"/>
  <c r="G2634" i="7"/>
  <c r="H2634" i="7" s="1"/>
  <c r="G2635" i="7"/>
  <c r="H2635" i="7" s="1"/>
  <c r="G2636" i="7"/>
  <c r="H2636" i="7" s="1"/>
  <c r="G2637" i="7"/>
  <c r="H2637" i="7" s="1"/>
  <c r="G2638" i="7"/>
  <c r="H2638" i="7" s="1"/>
  <c r="G2639" i="7"/>
  <c r="H2639" i="7" s="1"/>
  <c r="G2640" i="7"/>
  <c r="H2640" i="7" s="1"/>
  <c r="G2641" i="7"/>
  <c r="H2641" i="7" s="1"/>
  <c r="G2642" i="7"/>
  <c r="H2642" i="7" s="1"/>
  <c r="G2643" i="7"/>
  <c r="H2643" i="7" s="1"/>
  <c r="G2644" i="7"/>
  <c r="H2644" i="7" s="1"/>
  <c r="G2645" i="7"/>
  <c r="H2645" i="7" s="1"/>
  <c r="G2646" i="7"/>
  <c r="H2646" i="7" s="1"/>
  <c r="G2647" i="7"/>
  <c r="H2647" i="7" s="1"/>
  <c r="G2648" i="7"/>
  <c r="H2648" i="7" s="1"/>
  <c r="G2649" i="7"/>
  <c r="H2649" i="7" s="1"/>
  <c r="G2650" i="7"/>
  <c r="H2650" i="7" s="1"/>
  <c r="G2651" i="7"/>
  <c r="H2651" i="7" s="1"/>
  <c r="G2652" i="7"/>
  <c r="H2652" i="7" s="1"/>
  <c r="G2653" i="7"/>
  <c r="H2653" i="7" s="1"/>
  <c r="G2654" i="7"/>
  <c r="H2654" i="7" s="1"/>
  <c r="G2655" i="7"/>
  <c r="H2655" i="7" s="1"/>
  <c r="G2656" i="7"/>
  <c r="H2656" i="7" s="1"/>
  <c r="G2657" i="7"/>
  <c r="H2657" i="7" s="1"/>
  <c r="G2658" i="7"/>
  <c r="H2658" i="7" s="1"/>
  <c r="G2659" i="7"/>
  <c r="H2659" i="7" s="1"/>
  <c r="G2660" i="7"/>
  <c r="H2660" i="7" s="1"/>
  <c r="G2661" i="7"/>
  <c r="H2661" i="7" s="1"/>
  <c r="G2662" i="7"/>
  <c r="H2662" i="7" s="1"/>
  <c r="G2663" i="7"/>
  <c r="H2663" i="7" s="1"/>
  <c r="G2664" i="7"/>
  <c r="H2664" i="7" s="1"/>
  <c r="G2665" i="7"/>
  <c r="H2665" i="7" s="1"/>
  <c r="G2666" i="7"/>
  <c r="H2666" i="7" s="1"/>
  <c r="G2667" i="7"/>
  <c r="H2667" i="7" s="1"/>
  <c r="G2668" i="7"/>
  <c r="H2668" i="7" s="1"/>
  <c r="G2669" i="7"/>
  <c r="H2669" i="7" s="1"/>
  <c r="G2670" i="7"/>
  <c r="H2670" i="7" s="1"/>
  <c r="G2671" i="7"/>
  <c r="H2671" i="7" s="1"/>
  <c r="G2672" i="7"/>
  <c r="H2672" i="7" s="1"/>
  <c r="G2673" i="7"/>
  <c r="H2673" i="7" s="1"/>
  <c r="G2674" i="7"/>
  <c r="H2674" i="7" s="1"/>
  <c r="G2675" i="7"/>
  <c r="H2675" i="7" s="1"/>
  <c r="G2676" i="7"/>
  <c r="H2676" i="7" s="1"/>
  <c r="G2677" i="7"/>
  <c r="H2677" i="7" s="1"/>
  <c r="G2678" i="7"/>
  <c r="H2678" i="7" s="1"/>
  <c r="G2679" i="7"/>
  <c r="H2679" i="7" s="1"/>
  <c r="G2680" i="7"/>
  <c r="H2680" i="7" s="1"/>
  <c r="G2681" i="7"/>
  <c r="H2681" i="7" s="1"/>
  <c r="G2682" i="7"/>
  <c r="H2682" i="7" s="1"/>
  <c r="G2683" i="7"/>
  <c r="H2683" i="7" s="1"/>
  <c r="G2684" i="7"/>
  <c r="H2684" i="7" s="1"/>
  <c r="G2685" i="7"/>
  <c r="H2685" i="7" s="1"/>
  <c r="G2686" i="7"/>
  <c r="H2686" i="7" s="1"/>
  <c r="G2687" i="7"/>
  <c r="H2687" i="7" s="1"/>
  <c r="G2688" i="7"/>
  <c r="H2688" i="7" s="1"/>
  <c r="G2689" i="7"/>
  <c r="H2689" i="7" s="1"/>
  <c r="G2690" i="7"/>
  <c r="H2690" i="7" s="1"/>
  <c r="G2691" i="7"/>
  <c r="H2691" i="7" s="1"/>
  <c r="G2692" i="7"/>
  <c r="H2692" i="7" s="1"/>
  <c r="G2693" i="7"/>
  <c r="H2693" i="7" s="1"/>
  <c r="G2694" i="7"/>
  <c r="H2694" i="7" s="1"/>
  <c r="G2695" i="7"/>
  <c r="H2695" i="7" s="1"/>
  <c r="G2696" i="7"/>
  <c r="H2696" i="7" s="1"/>
  <c r="G2697" i="7"/>
  <c r="H2697" i="7" s="1"/>
  <c r="G2698" i="7"/>
  <c r="H2698" i="7" s="1"/>
  <c r="G2699" i="7"/>
  <c r="H2699" i="7" s="1"/>
  <c r="G2700" i="7"/>
  <c r="H2700" i="7" s="1"/>
  <c r="G2701" i="7"/>
  <c r="H2701" i="7" s="1"/>
  <c r="G2702" i="7"/>
  <c r="H2702" i="7" s="1"/>
  <c r="G2703" i="7"/>
  <c r="H2703" i="7" s="1"/>
  <c r="G2704" i="7"/>
  <c r="H2704" i="7" s="1"/>
  <c r="G2705" i="7"/>
  <c r="H2705" i="7" s="1"/>
  <c r="G2706" i="7"/>
  <c r="H2706" i="7" s="1"/>
  <c r="G2707" i="7"/>
  <c r="H2707" i="7" s="1"/>
  <c r="G2708" i="7"/>
  <c r="H2708" i="7" s="1"/>
  <c r="G2709" i="7"/>
  <c r="H2709" i="7" s="1"/>
  <c r="G2710" i="7"/>
  <c r="H2710" i="7" s="1"/>
  <c r="G2711" i="7"/>
  <c r="H2711" i="7" s="1"/>
  <c r="G2712" i="7"/>
  <c r="H2712" i="7" s="1"/>
  <c r="G2713" i="7"/>
  <c r="H2713" i="7" s="1"/>
  <c r="G2714" i="7"/>
  <c r="H2714" i="7" s="1"/>
  <c r="G2715" i="7"/>
  <c r="H2715" i="7" s="1"/>
  <c r="G2716" i="7"/>
  <c r="H2716" i="7" s="1"/>
  <c r="G2717" i="7"/>
  <c r="H2717" i="7" s="1"/>
  <c r="G2718" i="7"/>
  <c r="H2718" i="7" s="1"/>
  <c r="G2719" i="7"/>
  <c r="H2719" i="7" s="1"/>
  <c r="G2720" i="7"/>
  <c r="H2720" i="7" s="1"/>
  <c r="G2721" i="7"/>
  <c r="H2721" i="7" s="1"/>
  <c r="G2722" i="7"/>
  <c r="H2722" i="7" s="1"/>
  <c r="G2723" i="7"/>
  <c r="H2723" i="7" s="1"/>
  <c r="G2724" i="7"/>
  <c r="H2724" i="7" s="1"/>
  <c r="G2725" i="7"/>
  <c r="H2725" i="7" s="1"/>
  <c r="G2726" i="7"/>
  <c r="H2726" i="7" s="1"/>
  <c r="G2727" i="7"/>
  <c r="H2727" i="7" s="1"/>
  <c r="G2728" i="7"/>
  <c r="H2728" i="7" s="1"/>
  <c r="G2729" i="7"/>
  <c r="H2729" i="7" s="1"/>
  <c r="G2730" i="7"/>
  <c r="H2730" i="7" s="1"/>
  <c r="G2731" i="7"/>
  <c r="H2731" i="7" s="1"/>
  <c r="G2732" i="7"/>
  <c r="H2732" i="7" s="1"/>
  <c r="G2733" i="7"/>
  <c r="H2733" i="7" s="1"/>
  <c r="G2734" i="7"/>
  <c r="H2734" i="7" s="1"/>
  <c r="G2735" i="7"/>
  <c r="H2735" i="7" s="1"/>
  <c r="G2736" i="7"/>
  <c r="H2736" i="7" s="1"/>
  <c r="G2737" i="7"/>
  <c r="H2737" i="7" s="1"/>
  <c r="G2738" i="7"/>
  <c r="H2738" i="7" s="1"/>
  <c r="G2739" i="7"/>
  <c r="H2739" i="7" s="1"/>
  <c r="G2740" i="7"/>
  <c r="H2740" i="7" s="1"/>
  <c r="G2741" i="7"/>
  <c r="H2741" i="7" s="1"/>
  <c r="G2742" i="7"/>
  <c r="H2742" i="7" s="1"/>
  <c r="G2743" i="7"/>
  <c r="H2743" i="7" s="1"/>
  <c r="G2744" i="7"/>
  <c r="H2744" i="7" s="1"/>
  <c r="G2745" i="7"/>
  <c r="H2745" i="7" s="1"/>
  <c r="G2746" i="7"/>
  <c r="H2746" i="7" s="1"/>
  <c r="G2747" i="7"/>
  <c r="H2747" i="7" s="1"/>
  <c r="G2748" i="7"/>
  <c r="H2748" i="7" s="1"/>
  <c r="G2749" i="7"/>
  <c r="H2749" i="7" s="1"/>
  <c r="G2750" i="7"/>
  <c r="H2750" i="7" s="1"/>
  <c r="G2751" i="7"/>
  <c r="H2751" i="7" s="1"/>
  <c r="G2752" i="7"/>
  <c r="H2752" i="7" s="1"/>
  <c r="G2753" i="7"/>
  <c r="H2753" i="7" s="1"/>
  <c r="G2754" i="7"/>
  <c r="H2754" i="7" s="1"/>
  <c r="G2755" i="7"/>
  <c r="H2755" i="7" s="1"/>
  <c r="G2756" i="7"/>
  <c r="H2756" i="7" s="1"/>
  <c r="G2757" i="7"/>
  <c r="H2757" i="7" s="1"/>
  <c r="G2758" i="7"/>
  <c r="H2758" i="7" s="1"/>
  <c r="G2759" i="7"/>
  <c r="H2759" i="7" s="1"/>
  <c r="G2760" i="7"/>
  <c r="H2760" i="7" s="1"/>
  <c r="G2761" i="7"/>
  <c r="H2761" i="7" s="1"/>
  <c r="G2762" i="7"/>
  <c r="H2762" i="7" s="1"/>
  <c r="G2763" i="7"/>
  <c r="H2763" i="7" s="1"/>
  <c r="G2764" i="7"/>
  <c r="H2764" i="7" s="1"/>
  <c r="G2765" i="7"/>
  <c r="H2765" i="7" s="1"/>
  <c r="G2766" i="7"/>
  <c r="H2766" i="7" s="1"/>
  <c r="G2767" i="7"/>
  <c r="H2767" i="7" s="1"/>
  <c r="G2768" i="7"/>
  <c r="H2768" i="7" s="1"/>
  <c r="G2769" i="7"/>
  <c r="H2769" i="7" s="1"/>
  <c r="G2770" i="7"/>
  <c r="H2770" i="7" s="1"/>
  <c r="G2771" i="7"/>
  <c r="H2771" i="7" s="1"/>
  <c r="G2772" i="7"/>
  <c r="H2772" i="7" s="1"/>
  <c r="G2773" i="7"/>
  <c r="H2773" i="7" s="1"/>
  <c r="G2774" i="7"/>
  <c r="H2774" i="7" s="1"/>
  <c r="G2775" i="7"/>
  <c r="H2775" i="7" s="1"/>
  <c r="G2776" i="7"/>
  <c r="H2776" i="7" s="1"/>
  <c r="G2777" i="7"/>
  <c r="H2777" i="7" s="1"/>
  <c r="G2778" i="7"/>
  <c r="H2778" i="7" s="1"/>
  <c r="G2779" i="7"/>
  <c r="H2779" i="7" s="1"/>
  <c r="G2780" i="7"/>
  <c r="H2780" i="7" s="1"/>
  <c r="G2781" i="7"/>
  <c r="H2781" i="7" s="1"/>
  <c r="G2782" i="7"/>
  <c r="H2782" i="7" s="1"/>
  <c r="G2783" i="7"/>
  <c r="H2783" i="7" s="1"/>
  <c r="G2784" i="7"/>
  <c r="H2784" i="7" s="1"/>
  <c r="G2785" i="7"/>
  <c r="H2785" i="7" s="1"/>
  <c r="G2786" i="7"/>
  <c r="H2786" i="7" s="1"/>
  <c r="G2787" i="7"/>
  <c r="H2787" i="7" s="1"/>
  <c r="G2788" i="7"/>
  <c r="H2788" i="7" s="1"/>
  <c r="G2789" i="7"/>
  <c r="H2789" i="7" s="1"/>
  <c r="G2790" i="7"/>
  <c r="H2790" i="7" s="1"/>
  <c r="G2791" i="7"/>
  <c r="H2791" i="7" s="1"/>
  <c r="G2792" i="7"/>
  <c r="H2792" i="7" s="1"/>
  <c r="G2793" i="7"/>
  <c r="H2793" i="7" s="1"/>
  <c r="G2794" i="7"/>
  <c r="H2794" i="7" s="1"/>
  <c r="G2795" i="7"/>
  <c r="H2795" i="7" s="1"/>
  <c r="G2796" i="7"/>
  <c r="H2796" i="7" s="1"/>
  <c r="G2797" i="7"/>
  <c r="H2797" i="7" s="1"/>
  <c r="G2798" i="7"/>
  <c r="H2798" i="7" s="1"/>
  <c r="G2799" i="7"/>
  <c r="H2799" i="7" s="1"/>
  <c r="G2800" i="7"/>
  <c r="H2800" i="7" s="1"/>
  <c r="G2801" i="7"/>
  <c r="H2801" i="7" s="1"/>
  <c r="G2802" i="7"/>
  <c r="H2802" i="7" s="1"/>
  <c r="G2803" i="7"/>
  <c r="H2803" i="7" s="1"/>
  <c r="G2804" i="7"/>
  <c r="H2804" i="7" s="1"/>
  <c r="G2805" i="7"/>
  <c r="H2805" i="7" s="1"/>
  <c r="G2806" i="7"/>
  <c r="H2806" i="7" s="1"/>
  <c r="G2807" i="7"/>
  <c r="H2807" i="7" s="1"/>
  <c r="G2808" i="7"/>
  <c r="H2808" i="7" s="1"/>
  <c r="G2809" i="7"/>
  <c r="H2809" i="7" s="1"/>
  <c r="G2810" i="7"/>
  <c r="H2810" i="7" s="1"/>
  <c r="G2811" i="7"/>
  <c r="H2811" i="7" s="1"/>
  <c r="G2812" i="7"/>
  <c r="H2812" i="7" s="1"/>
  <c r="G2813" i="7"/>
  <c r="H2813" i="7" s="1"/>
  <c r="G2814" i="7"/>
  <c r="H2814" i="7" s="1"/>
  <c r="G2815" i="7"/>
  <c r="H2815" i="7" s="1"/>
  <c r="G2816" i="7"/>
  <c r="H2816" i="7" s="1"/>
  <c r="G2817" i="7"/>
  <c r="H2817" i="7" s="1"/>
  <c r="G2818" i="7"/>
  <c r="H2818" i="7" s="1"/>
  <c r="G2819" i="7"/>
  <c r="H2819" i="7" s="1"/>
  <c r="G2820" i="7"/>
  <c r="H2820" i="7" s="1"/>
  <c r="G2821" i="7"/>
  <c r="H2821" i="7" s="1"/>
  <c r="G2822" i="7"/>
  <c r="H2822" i="7" s="1"/>
  <c r="G2823" i="7"/>
  <c r="H2823" i="7" s="1"/>
  <c r="G2824" i="7"/>
  <c r="H2824" i="7" s="1"/>
  <c r="G2825" i="7"/>
  <c r="H2825" i="7" s="1"/>
  <c r="G2826" i="7"/>
  <c r="H2826" i="7" s="1"/>
  <c r="G2827" i="7"/>
  <c r="H2827" i="7" s="1"/>
  <c r="G2828" i="7"/>
  <c r="H2828" i="7" s="1"/>
  <c r="G2829" i="7"/>
  <c r="H2829" i="7" s="1"/>
  <c r="G2830" i="7"/>
  <c r="H2830" i="7" s="1"/>
  <c r="G2831" i="7"/>
  <c r="H2831" i="7" s="1"/>
  <c r="G2832" i="7"/>
  <c r="H2832" i="7" s="1"/>
  <c r="G2833" i="7"/>
  <c r="H2833" i="7" s="1"/>
  <c r="G2834" i="7"/>
  <c r="H2834" i="7" s="1"/>
  <c r="G2835" i="7"/>
  <c r="H2835" i="7" s="1"/>
  <c r="G2836" i="7"/>
  <c r="H2836" i="7" s="1"/>
  <c r="G2837" i="7"/>
  <c r="H2837" i="7" s="1"/>
  <c r="G2838" i="7"/>
  <c r="H2838" i="7" s="1"/>
  <c r="G2839" i="7"/>
  <c r="H2839" i="7" s="1"/>
  <c r="G2840" i="7"/>
  <c r="H2840" i="7" s="1"/>
  <c r="G2841" i="7"/>
  <c r="H2841" i="7" s="1"/>
  <c r="G2842" i="7"/>
  <c r="H2842" i="7" s="1"/>
  <c r="G2843" i="7"/>
  <c r="H2843" i="7" s="1"/>
  <c r="G2844" i="7"/>
  <c r="H2844" i="7" s="1"/>
  <c r="G2845" i="7"/>
  <c r="H2845" i="7" s="1"/>
  <c r="G2846" i="7"/>
  <c r="H2846" i="7" s="1"/>
  <c r="G2847" i="7"/>
  <c r="H2847" i="7" s="1"/>
  <c r="G2848" i="7"/>
  <c r="H2848" i="7" s="1"/>
  <c r="G2849" i="7"/>
  <c r="H2849" i="7" s="1"/>
  <c r="G2850" i="7"/>
  <c r="H2850" i="7" s="1"/>
  <c r="G2851" i="7"/>
  <c r="H2851" i="7" s="1"/>
  <c r="G2852" i="7"/>
  <c r="H2852" i="7" s="1"/>
  <c r="G2853" i="7"/>
  <c r="H2853" i="7" s="1"/>
  <c r="G2854" i="7"/>
  <c r="H2854" i="7" s="1"/>
  <c r="G2855" i="7"/>
  <c r="H2855" i="7" s="1"/>
  <c r="G2856" i="7"/>
  <c r="H2856" i="7" s="1"/>
  <c r="G2857" i="7"/>
  <c r="H2857" i="7" s="1"/>
  <c r="G2858" i="7"/>
  <c r="H2858" i="7" s="1"/>
  <c r="G2859" i="7"/>
  <c r="H2859" i="7" s="1"/>
  <c r="G2860" i="7"/>
  <c r="H2860" i="7" s="1"/>
  <c r="G2861" i="7"/>
  <c r="H2861" i="7" s="1"/>
  <c r="G2862" i="7"/>
  <c r="H2862" i="7" s="1"/>
  <c r="G2863" i="7"/>
  <c r="H2863" i="7" s="1"/>
  <c r="G2864" i="7"/>
  <c r="H2864" i="7" s="1"/>
  <c r="G2865" i="7"/>
  <c r="H2865" i="7" s="1"/>
  <c r="G2866" i="7"/>
  <c r="H2866" i="7" s="1"/>
  <c r="G2867" i="7"/>
  <c r="H2867" i="7" s="1"/>
  <c r="G2868" i="7"/>
  <c r="H2868" i="7" s="1"/>
  <c r="G2869" i="7"/>
  <c r="H2869" i="7" s="1"/>
  <c r="G2870" i="7"/>
  <c r="H2870" i="7" s="1"/>
  <c r="G2871" i="7"/>
  <c r="H2871" i="7" s="1"/>
  <c r="G2872" i="7"/>
  <c r="H2872" i="7" s="1"/>
  <c r="G2873" i="7"/>
  <c r="H2873" i="7" s="1"/>
  <c r="G2874" i="7"/>
  <c r="H2874" i="7" s="1"/>
  <c r="G2875" i="7"/>
  <c r="H2875" i="7" s="1"/>
  <c r="G2876" i="7"/>
  <c r="H2876" i="7" s="1"/>
  <c r="G2877" i="7"/>
  <c r="H2877" i="7" s="1"/>
  <c r="G2878" i="7"/>
  <c r="H2878" i="7" s="1"/>
  <c r="G2879" i="7"/>
  <c r="H2879" i="7" s="1"/>
  <c r="G2880" i="7"/>
  <c r="H2880" i="7" s="1"/>
  <c r="G2881" i="7"/>
  <c r="H2881" i="7" s="1"/>
  <c r="G2882" i="7"/>
  <c r="H2882" i="7" s="1"/>
  <c r="G2883" i="7"/>
  <c r="H2883" i="7" s="1"/>
  <c r="G2884" i="7"/>
  <c r="H2884" i="7" s="1"/>
  <c r="G2885" i="7"/>
  <c r="H2885" i="7" s="1"/>
  <c r="G2886" i="7"/>
  <c r="H2886" i="7" s="1"/>
  <c r="G2887" i="7"/>
  <c r="H2887" i="7" s="1"/>
  <c r="G2888" i="7"/>
  <c r="H2888" i="7" s="1"/>
  <c r="G2889" i="7"/>
  <c r="H2889" i="7" s="1"/>
  <c r="G2890" i="7"/>
  <c r="H2890" i="7" s="1"/>
  <c r="G2891" i="7"/>
  <c r="H2891" i="7" s="1"/>
  <c r="G2892" i="7"/>
  <c r="H2892" i="7" s="1"/>
  <c r="G2893" i="7"/>
  <c r="H2893" i="7" s="1"/>
  <c r="G2894" i="7"/>
  <c r="H2894" i="7" s="1"/>
  <c r="G2895" i="7"/>
  <c r="H2895" i="7" s="1"/>
  <c r="G2896" i="7"/>
  <c r="H2896" i="7" s="1"/>
  <c r="G2897" i="7"/>
  <c r="H2897" i="7" s="1"/>
  <c r="G2898" i="7"/>
  <c r="H2898" i="7" s="1"/>
  <c r="G2899" i="7"/>
  <c r="H2899" i="7" s="1"/>
  <c r="G2900" i="7"/>
  <c r="H2900" i="7" s="1"/>
  <c r="G2901" i="7"/>
  <c r="H2901" i="7" s="1"/>
  <c r="G2902" i="7"/>
  <c r="H2902" i="7" s="1"/>
  <c r="G2903" i="7"/>
  <c r="H2903" i="7" s="1"/>
  <c r="G2904" i="7"/>
  <c r="H2904" i="7" s="1"/>
  <c r="G2905" i="7"/>
  <c r="H2905" i="7" s="1"/>
  <c r="G2906" i="7"/>
  <c r="H2906" i="7" s="1"/>
  <c r="G2907" i="7"/>
  <c r="H2907" i="7" s="1"/>
  <c r="G2908" i="7"/>
  <c r="H2908" i="7" s="1"/>
  <c r="G2909" i="7"/>
  <c r="H2909" i="7" s="1"/>
  <c r="G2910" i="7"/>
  <c r="H2910" i="7" s="1"/>
  <c r="G2911" i="7"/>
  <c r="H2911" i="7" s="1"/>
  <c r="G2912" i="7"/>
  <c r="H2912" i="7" s="1"/>
  <c r="G2913" i="7"/>
  <c r="H2913" i="7" s="1"/>
  <c r="G2914" i="7"/>
  <c r="H2914" i="7" s="1"/>
  <c r="G2915" i="7"/>
  <c r="H2915" i="7" s="1"/>
  <c r="G2916" i="7"/>
  <c r="H2916" i="7" s="1"/>
  <c r="G2917" i="7"/>
  <c r="H2917" i="7" s="1"/>
  <c r="G2918" i="7"/>
  <c r="H2918" i="7" s="1"/>
  <c r="G2919" i="7"/>
  <c r="H2919" i="7" s="1"/>
  <c r="G2920" i="7"/>
  <c r="H2920" i="7" s="1"/>
  <c r="G2921" i="7"/>
  <c r="H2921" i="7" s="1"/>
  <c r="G2922" i="7"/>
  <c r="H2922" i="7" s="1"/>
  <c r="G2923" i="7"/>
  <c r="H2923" i="7" s="1"/>
  <c r="G2924" i="7"/>
  <c r="H2924" i="7" s="1"/>
  <c r="G2925" i="7"/>
  <c r="H2925" i="7" s="1"/>
  <c r="G2926" i="7"/>
  <c r="H2926" i="7" s="1"/>
  <c r="G2927" i="7"/>
  <c r="H2927" i="7" s="1"/>
  <c r="G2928" i="7"/>
  <c r="H2928" i="7" s="1"/>
  <c r="G2929" i="7"/>
  <c r="H2929" i="7" s="1"/>
  <c r="G2930" i="7"/>
  <c r="H2930" i="7" s="1"/>
  <c r="G2931" i="7"/>
  <c r="H2931" i="7" s="1"/>
  <c r="G2932" i="7"/>
  <c r="H2932" i="7" s="1"/>
  <c r="G2933" i="7"/>
  <c r="H2933" i="7" s="1"/>
  <c r="G2934" i="7"/>
  <c r="H2934" i="7" s="1"/>
  <c r="G2935" i="7"/>
  <c r="H2935" i="7" s="1"/>
  <c r="G2936" i="7"/>
  <c r="H2936" i="7" s="1"/>
  <c r="G2937" i="7"/>
  <c r="H2937" i="7" s="1"/>
  <c r="G2938" i="7"/>
  <c r="H2938" i="7" s="1"/>
  <c r="G2939" i="7"/>
  <c r="H2939" i="7" s="1"/>
  <c r="G2940" i="7"/>
  <c r="H2940" i="7" s="1"/>
  <c r="G2941" i="7"/>
  <c r="H2941" i="7" s="1"/>
  <c r="G2942" i="7"/>
  <c r="H2942" i="7" s="1"/>
  <c r="G2943" i="7"/>
  <c r="H2943" i="7" s="1"/>
  <c r="G2944" i="7"/>
  <c r="H2944" i="7" s="1"/>
  <c r="G2945" i="7"/>
  <c r="H2945" i="7" s="1"/>
  <c r="G2946" i="7"/>
  <c r="H2946" i="7" s="1"/>
  <c r="G2947" i="7"/>
  <c r="H2947" i="7" s="1"/>
  <c r="G2948" i="7"/>
  <c r="H2948" i="7" s="1"/>
  <c r="G2949" i="7"/>
  <c r="H2949" i="7" s="1"/>
  <c r="G2950" i="7"/>
  <c r="H2950" i="7" s="1"/>
  <c r="G2951" i="7"/>
  <c r="H2951" i="7" s="1"/>
  <c r="G2952" i="7"/>
  <c r="H2952" i="7" s="1"/>
  <c r="G2953" i="7"/>
  <c r="H2953" i="7" s="1"/>
  <c r="G2954" i="7"/>
  <c r="H2954" i="7" s="1"/>
  <c r="G2955" i="7"/>
  <c r="H2955" i="7" s="1"/>
  <c r="G2956" i="7"/>
  <c r="H2956" i="7" s="1"/>
  <c r="G2957" i="7"/>
  <c r="H2957" i="7" s="1"/>
  <c r="G2958" i="7"/>
  <c r="H2958" i="7" s="1"/>
  <c r="G2959" i="7"/>
  <c r="H2959" i="7" s="1"/>
  <c r="G2960" i="7"/>
  <c r="H2960" i="7" s="1"/>
  <c r="G2961" i="7"/>
  <c r="H2961" i="7" s="1"/>
  <c r="G2962" i="7"/>
  <c r="H2962" i="7" s="1"/>
  <c r="G2963" i="7"/>
  <c r="H2963" i="7" s="1"/>
  <c r="G2964" i="7"/>
  <c r="H2964" i="7" s="1"/>
  <c r="G2965" i="7"/>
  <c r="H2965" i="7" s="1"/>
  <c r="G2966" i="7"/>
  <c r="H2966" i="7" s="1"/>
  <c r="G2967" i="7"/>
  <c r="H2967" i="7" s="1"/>
  <c r="G2968" i="7"/>
  <c r="H2968" i="7" s="1"/>
  <c r="G2969" i="7"/>
  <c r="H2969" i="7" s="1"/>
  <c r="G2970" i="7"/>
  <c r="H2970" i="7" s="1"/>
  <c r="G2971" i="7"/>
  <c r="H2971" i="7" s="1"/>
  <c r="G2972" i="7"/>
  <c r="H2972" i="7" s="1"/>
  <c r="G2973" i="7"/>
  <c r="H2973" i="7" s="1"/>
  <c r="G2974" i="7"/>
  <c r="H2974" i="7" s="1"/>
  <c r="G2975" i="7"/>
  <c r="H2975" i="7" s="1"/>
  <c r="G2976" i="7"/>
  <c r="H2976" i="7" s="1"/>
  <c r="G2977" i="7"/>
  <c r="H2977" i="7" s="1"/>
  <c r="G2978" i="7"/>
  <c r="H2978" i="7" s="1"/>
  <c r="G2979" i="7"/>
  <c r="H2979" i="7" s="1"/>
  <c r="G2980" i="7"/>
  <c r="H2980" i="7" s="1"/>
  <c r="G2981" i="7"/>
  <c r="H2981" i="7" s="1"/>
  <c r="G2982" i="7"/>
  <c r="H2982" i="7" s="1"/>
  <c r="G2983" i="7"/>
  <c r="H2983" i="7" s="1"/>
  <c r="G2984" i="7"/>
  <c r="H2984" i="7" s="1"/>
  <c r="G2985" i="7"/>
  <c r="H2985" i="7" s="1"/>
  <c r="G2986" i="7"/>
  <c r="H2986" i="7" s="1"/>
  <c r="G2987" i="7"/>
  <c r="H2987" i="7" s="1"/>
  <c r="G2988" i="7"/>
  <c r="H2988" i="7" s="1"/>
  <c r="G2989" i="7"/>
  <c r="H2989" i="7" s="1"/>
  <c r="G2990" i="7"/>
  <c r="H2990" i="7" s="1"/>
  <c r="G2991" i="7"/>
  <c r="H2991" i="7" s="1"/>
  <c r="G2992" i="7"/>
  <c r="H2992" i="7" s="1"/>
  <c r="G2993" i="7"/>
  <c r="H2993" i="7" s="1"/>
  <c r="G2994" i="7"/>
  <c r="H2994" i="7" s="1"/>
  <c r="G2995" i="7"/>
  <c r="H2995" i="7" s="1"/>
  <c r="G2996" i="7"/>
  <c r="H2996" i="7" s="1"/>
  <c r="G2997" i="7"/>
  <c r="H2997" i="7" s="1"/>
  <c r="G2998" i="7"/>
  <c r="H2998" i="7" s="1"/>
  <c r="G2999" i="7"/>
  <c r="H2999" i="7" s="1"/>
  <c r="G3000" i="7"/>
  <c r="H3000" i="7" s="1"/>
  <c r="G3001" i="7"/>
  <c r="H3001" i="7" s="1"/>
  <c r="G3002" i="7"/>
  <c r="H3002" i="7" s="1"/>
  <c r="G3003" i="7"/>
  <c r="H3003" i="7" s="1"/>
  <c r="G3004" i="7"/>
  <c r="H3004" i="7" s="1"/>
  <c r="G3005" i="7"/>
  <c r="H3005" i="7" s="1"/>
  <c r="G3006" i="7"/>
  <c r="H3006" i="7" s="1"/>
  <c r="G3007" i="7"/>
  <c r="H3007" i="7" s="1"/>
  <c r="G3008" i="7"/>
  <c r="H3008" i="7" s="1"/>
  <c r="G3009" i="7"/>
  <c r="H3009" i="7" s="1"/>
  <c r="G3010" i="7"/>
  <c r="H3010" i="7" s="1"/>
  <c r="G3011" i="7"/>
  <c r="H3011" i="7" s="1"/>
  <c r="G3012" i="7"/>
  <c r="H3012" i="7" s="1"/>
  <c r="G3013" i="7"/>
  <c r="H3013" i="7" s="1"/>
  <c r="G3014" i="7"/>
  <c r="H3014" i="7" s="1"/>
  <c r="G3015" i="7"/>
  <c r="H3015" i="7" s="1"/>
  <c r="G3016" i="7"/>
  <c r="H3016" i="7" s="1"/>
  <c r="G3017" i="7"/>
  <c r="H3017" i="7" s="1"/>
  <c r="G3018" i="7"/>
  <c r="H3018" i="7" s="1"/>
  <c r="G3019" i="7"/>
  <c r="H3019" i="7" s="1"/>
  <c r="G3020" i="7"/>
  <c r="H3020" i="7" s="1"/>
  <c r="G3021" i="7"/>
  <c r="H3021" i="7" s="1"/>
  <c r="G3022" i="7"/>
  <c r="H3022" i="7" s="1"/>
  <c r="G3023" i="7"/>
  <c r="H3023" i="7" s="1"/>
  <c r="G3024" i="7"/>
  <c r="H3024" i="7" s="1"/>
  <c r="G3025" i="7"/>
  <c r="H3025" i="7" s="1"/>
  <c r="G3026" i="7"/>
  <c r="H3026" i="7" s="1"/>
  <c r="G3027" i="7"/>
  <c r="H3027" i="7" s="1"/>
  <c r="G3028" i="7"/>
  <c r="H3028" i="7" s="1"/>
  <c r="G3029" i="7"/>
  <c r="H3029" i="7" s="1"/>
  <c r="G3030" i="7"/>
  <c r="H3030" i="7" s="1"/>
  <c r="G3031" i="7"/>
  <c r="H3031" i="7" s="1"/>
  <c r="G3032" i="7"/>
  <c r="H3032" i="7" s="1"/>
  <c r="G3033" i="7"/>
  <c r="H3033" i="7" s="1"/>
  <c r="G3034" i="7"/>
  <c r="H3034" i="7" s="1"/>
  <c r="G3035" i="7"/>
  <c r="H3035" i="7" s="1"/>
  <c r="G3036" i="7"/>
  <c r="H3036" i="7" s="1"/>
  <c r="G3037" i="7"/>
  <c r="H3037" i="7" s="1"/>
  <c r="G3038" i="7"/>
  <c r="H3038" i="7" s="1"/>
  <c r="G3039" i="7"/>
  <c r="H3039" i="7" s="1"/>
  <c r="G3040" i="7"/>
  <c r="H3040" i="7" s="1"/>
  <c r="G3041" i="7"/>
  <c r="H3041" i="7" s="1"/>
  <c r="G3042" i="7"/>
  <c r="H3042" i="7" s="1"/>
  <c r="G3043" i="7"/>
  <c r="H3043" i="7" s="1"/>
  <c r="G3044" i="7"/>
  <c r="H3044" i="7" s="1"/>
  <c r="G3045" i="7"/>
  <c r="H3045" i="7" s="1"/>
  <c r="G3046" i="7"/>
  <c r="H3046" i="7" s="1"/>
  <c r="G3047" i="7"/>
  <c r="H3047" i="7" s="1"/>
  <c r="G3048" i="7"/>
  <c r="H3048" i="7" s="1"/>
  <c r="G3049" i="7"/>
  <c r="H3049" i="7" s="1"/>
  <c r="G3050" i="7"/>
  <c r="H3050" i="7" s="1"/>
  <c r="G3051" i="7"/>
  <c r="H3051" i="7" s="1"/>
  <c r="G3052" i="7"/>
  <c r="H3052" i="7" s="1"/>
  <c r="G3053" i="7"/>
  <c r="H3053" i="7" s="1"/>
  <c r="G3054" i="7"/>
  <c r="H3054" i="7" s="1"/>
  <c r="G3055" i="7"/>
  <c r="H3055" i="7" s="1"/>
  <c r="G3056" i="7"/>
  <c r="H3056" i="7" s="1"/>
  <c r="G3057" i="7"/>
  <c r="H3057" i="7" s="1"/>
  <c r="G3058" i="7"/>
  <c r="H3058" i="7" s="1"/>
  <c r="G3059" i="7"/>
  <c r="H3059" i="7" s="1"/>
  <c r="G3060" i="7"/>
  <c r="H3060" i="7" s="1"/>
  <c r="G3061" i="7"/>
  <c r="H3061" i="7" s="1"/>
  <c r="G3062" i="7"/>
  <c r="H3062" i="7" s="1"/>
  <c r="G3063" i="7"/>
  <c r="H3063" i="7" s="1"/>
  <c r="G3064" i="7"/>
  <c r="H3064" i="7" s="1"/>
  <c r="G3065" i="7"/>
  <c r="H3065" i="7" s="1"/>
  <c r="G3066" i="7"/>
  <c r="H3066" i="7" s="1"/>
  <c r="G3067" i="7"/>
  <c r="H3067" i="7" s="1"/>
  <c r="G3068" i="7"/>
  <c r="H3068" i="7" s="1"/>
  <c r="G3069" i="7"/>
  <c r="H3069" i="7" s="1"/>
  <c r="G3070" i="7"/>
  <c r="H3070" i="7" s="1"/>
  <c r="G3071" i="7"/>
  <c r="H3071" i="7" s="1"/>
  <c r="G3072" i="7"/>
  <c r="H3072" i="7" s="1"/>
  <c r="G3073" i="7"/>
  <c r="H3073" i="7" s="1"/>
  <c r="G3074" i="7"/>
  <c r="H3074" i="7" s="1"/>
  <c r="G3075" i="7"/>
  <c r="H3075" i="7" s="1"/>
  <c r="G3076" i="7"/>
  <c r="H3076" i="7" s="1"/>
  <c r="G3077" i="7"/>
  <c r="H3077" i="7" s="1"/>
  <c r="G3078" i="7"/>
  <c r="H3078" i="7" s="1"/>
  <c r="G3079" i="7"/>
  <c r="H3079" i="7" s="1"/>
  <c r="G3080" i="7"/>
  <c r="H3080" i="7" s="1"/>
  <c r="G3081" i="7"/>
  <c r="H3081" i="7" s="1"/>
  <c r="G3082" i="7"/>
  <c r="H3082" i="7" s="1"/>
  <c r="G3083" i="7"/>
  <c r="H3083" i="7" s="1"/>
  <c r="G3084" i="7"/>
  <c r="H3084" i="7" s="1"/>
  <c r="G3085" i="7"/>
  <c r="H3085" i="7" s="1"/>
  <c r="G3086" i="7"/>
  <c r="H3086" i="7" s="1"/>
  <c r="G3087" i="7"/>
  <c r="H3087" i="7" s="1"/>
  <c r="G3088" i="7"/>
  <c r="H3088" i="7" s="1"/>
  <c r="G3089" i="7"/>
  <c r="H3089" i="7" s="1"/>
  <c r="G3090" i="7"/>
  <c r="H3090" i="7" s="1"/>
  <c r="G3091" i="7"/>
  <c r="H3091" i="7" s="1"/>
  <c r="G3092" i="7"/>
  <c r="H3092" i="7" s="1"/>
  <c r="G3093" i="7"/>
  <c r="H3093" i="7" s="1"/>
  <c r="G3094" i="7"/>
  <c r="H3094" i="7" s="1"/>
  <c r="G3095" i="7"/>
  <c r="H3095" i="7" s="1"/>
  <c r="G3096" i="7"/>
  <c r="H3096" i="7" s="1"/>
  <c r="G3097" i="7"/>
  <c r="H3097" i="7" s="1"/>
  <c r="G3098" i="7"/>
  <c r="H3098" i="7" s="1"/>
  <c r="G3099" i="7"/>
  <c r="H3099" i="7" s="1"/>
  <c r="G3100" i="7"/>
  <c r="H3100" i="7" s="1"/>
  <c r="G3101" i="7"/>
  <c r="H3101" i="7" s="1"/>
  <c r="G3102" i="7"/>
  <c r="H3102" i="7" s="1"/>
  <c r="G3103" i="7"/>
  <c r="H3103" i="7" s="1"/>
  <c r="G3104" i="7"/>
  <c r="H3104" i="7" s="1"/>
  <c r="G3105" i="7"/>
  <c r="H3105" i="7" s="1"/>
  <c r="G3106" i="7"/>
  <c r="H3106" i="7" s="1"/>
  <c r="G3107" i="7"/>
  <c r="H3107" i="7" s="1"/>
  <c r="G3108" i="7"/>
  <c r="H3108" i="7" s="1"/>
  <c r="G3109" i="7"/>
  <c r="H3109" i="7" s="1"/>
  <c r="G3110" i="7"/>
  <c r="H3110" i="7" s="1"/>
  <c r="G3111" i="7"/>
  <c r="H3111" i="7" s="1"/>
  <c r="G3112" i="7"/>
  <c r="H3112" i="7" s="1"/>
  <c r="G3113" i="7"/>
  <c r="H3113" i="7" s="1"/>
  <c r="G3114" i="7"/>
  <c r="H3114" i="7" s="1"/>
  <c r="G3115" i="7"/>
  <c r="H3115" i="7" s="1"/>
  <c r="G3116" i="7"/>
  <c r="H3116" i="7" s="1"/>
  <c r="G3117" i="7"/>
  <c r="H3117" i="7" s="1"/>
  <c r="G3118" i="7"/>
  <c r="H3118" i="7" s="1"/>
  <c r="G3119" i="7"/>
  <c r="H3119" i="7" s="1"/>
  <c r="G3120" i="7"/>
  <c r="H3120" i="7" s="1"/>
  <c r="G3121" i="7"/>
  <c r="H3121" i="7" s="1"/>
  <c r="G3122" i="7"/>
  <c r="H3122" i="7" s="1"/>
  <c r="G3123" i="7"/>
  <c r="H3123" i="7" s="1"/>
  <c r="G3124" i="7"/>
  <c r="H3124" i="7" s="1"/>
  <c r="G3125" i="7"/>
  <c r="H3125" i="7" s="1"/>
  <c r="G3126" i="7"/>
  <c r="H3126" i="7" s="1"/>
  <c r="G3127" i="7"/>
  <c r="H3127" i="7" s="1"/>
  <c r="G3128" i="7"/>
  <c r="H3128" i="7" s="1"/>
  <c r="G3129" i="7"/>
  <c r="H3129" i="7" s="1"/>
  <c r="G3130" i="7"/>
  <c r="H3130" i="7" s="1"/>
  <c r="G3131" i="7"/>
  <c r="H3131" i="7" s="1"/>
  <c r="G3132" i="7"/>
  <c r="H3132" i="7" s="1"/>
  <c r="G3133" i="7"/>
  <c r="H3133" i="7" s="1"/>
  <c r="G3134" i="7"/>
  <c r="H3134" i="7" s="1"/>
  <c r="G3135" i="7"/>
  <c r="H3135" i="7" s="1"/>
  <c r="G3136" i="7"/>
  <c r="H3136" i="7" s="1"/>
  <c r="G3137" i="7"/>
  <c r="H3137" i="7" s="1"/>
  <c r="G3138" i="7"/>
  <c r="H3138" i="7" s="1"/>
  <c r="G3139" i="7"/>
  <c r="H3139" i="7" s="1"/>
  <c r="G3140" i="7"/>
  <c r="H3140" i="7" s="1"/>
  <c r="G3141" i="7"/>
  <c r="H3141" i="7" s="1"/>
  <c r="G3142" i="7"/>
  <c r="H3142" i="7" s="1"/>
  <c r="G3143" i="7"/>
  <c r="H3143" i="7" s="1"/>
  <c r="G3144" i="7"/>
  <c r="H3144" i="7" s="1"/>
  <c r="G3145" i="7"/>
  <c r="H3145" i="7" s="1"/>
  <c r="G3146" i="7"/>
  <c r="H3146" i="7" s="1"/>
  <c r="G3147" i="7"/>
  <c r="H3147" i="7" s="1"/>
  <c r="G3148" i="7"/>
  <c r="H3148" i="7" s="1"/>
  <c r="G3149" i="7"/>
  <c r="H3149" i="7" s="1"/>
  <c r="G3150" i="7"/>
  <c r="H3150" i="7" s="1"/>
  <c r="G3151" i="7"/>
  <c r="H3151" i="7" s="1"/>
  <c r="G3152" i="7"/>
  <c r="H3152" i="7" s="1"/>
  <c r="G3153" i="7"/>
  <c r="H3153" i="7" s="1"/>
  <c r="G3154" i="7"/>
  <c r="H3154" i="7" s="1"/>
  <c r="G3155" i="7"/>
  <c r="H3155" i="7" s="1"/>
  <c r="G3156" i="7"/>
  <c r="H3156" i="7" s="1"/>
  <c r="G3157" i="7"/>
  <c r="H3157" i="7" s="1"/>
  <c r="G3158" i="7"/>
  <c r="H3158" i="7" s="1"/>
  <c r="G3159" i="7"/>
  <c r="H3159" i="7" s="1"/>
  <c r="G3160" i="7"/>
  <c r="H3160" i="7" s="1"/>
  <c r="G3161" i="7"/>
  <c r="H3161" i="7" s="1"/>
  <c r="G3162" i="7"/>
  <c r="H3162" i="7" s="1"/>
  <c r="G3163" i="7"/>
  <c r="H3163" i="7" s="1"/>
  <c r="G3164" i="7"/>
  <c r="H3164" i="7" s="1"/>
  <c r="G3165" i="7"/>
  <c r="H3165" i="7" s="1"/>
  <c r="G3166" i="7"/>
  <c r="H3166" i="7" s="1"/>
  <c r="G3167" i="7"/>
  <c r="H3167" i="7" s="1"/>
  <c r="G3168" i="7"/>
  <c r="H3168" i="7" s="1"/>
  <c r="G3169" i="7"/>
  <c r="H3169" i="7" s="1"/>
  <c r="G3170" i="7"/>
  <c r="H3170" i="7" s="1"/>
  <c r="G3171" i="7"/>
  <c r="H3171" i="7" s="1"/>
  <c r="G3172" i="7"/>
  <c r="H3172" i="7" s="1"/>
  <c r="G3173" i="7"/>
  <c r="H3173" i="7" s="1"/>
  <c r="G3174" i="7"/>
  <c r="H3174" i="7" s="1"/>
  <c r="G3175" i="7"/>
  <c r="H3175" i="7" s="1"/>
  <c r="G3176" i="7"/>
  <c r="H3176" i="7" s="1"/>
  <c r="G3177" i="7"/>
  <c r="H3177" i="7" s="1"/>
  <c r="G3178" i="7"/>
  <c r="H3178" i="7" s="1"/>
  <c r="G3179" i="7"/>
  <c r="H3179" i="7" s="1"/>
  <c r="G3180" i="7"/>
  <c r="H3180" i="7" s="1"/>
  <c r="G3181" i="7"/>
  <c r="H3181" i="7" s="1"/>
  <c r="G3182" i="7"/>
  <c r="H3182" i="7" s="1"/>
  <c r="G3183" i="7"/>
  <c r="H3183" i="7" s="1"/>
  <c r="G3184" i="7"/>
  <c r="H3184" i="7" s="1"/>
  <c r="G3185" i="7"/>
  <c r="H3185" i="7" s="1"/>
  <c r="G3186" i="7"/>
  <c r="H3186" i="7" s="1"/>
  <c r="G3187" i="7"/>
  <c r="H3187" i="7" s="1"/>
  <c r="G3188" i="7"/>
  <c r="H3188" i="7" s="1"/>
  <c r="G3189" i="7"/>
  <c r="H3189" i="7" s="1"/>
  <c r="G3190" i="7"/>
  <c r="H3190" i="7" s="1"/>
  <c r="G3191" i="7"/>
  <c r="H3191" i="7" s="1"/>
  <c r="G3192" i="7"/>
  <c r="H3192" i="7" s="1"/>
  <c r="G3193" i="7"/>
  <c r="H3193" i="7" s="1"/>
  <c r="G3194" i="7"/>
  <c r="H3194" i="7" s="1"/>
  <c r="G3195" i="7"/>
  <c r="H3195" i="7" s="1"/>
  <c r="G3196" i="7"/>
  <c r="H3196" i="7" s="1"/>
  <c r="G3197" i="7"/>
  <c r="H3197" i="7" s="1"/>
  <c r="G3198" i="7"/>
  <c r="H3198" i="7" s="1"/>
  <c r="G3199" i="7"/>
  <c r="H3199" i="7" s="1"/>
  <c r="G3200" i="7"/>
  <c r="H3200" i="7" s="1"/>
  <c r="G3201" i="7"/>
  <c r="H3201" i="7" s="1"/>
  <c r="G3202" i="7"/>
  <c r="H3202" i="7" s="1"/>
  <c r="G3203" i="7"/>
  <c r="H3203" i="7" s="1"/>
  <c r="G3204" i="7"/>
  <c r="H3204" i="7" s="1"/>
  <c r="G3205" i="7"/>
  <c r="H3205" i="7" s="1"/>
  <c r="G3206" i="7"/>
  <c r="H3206" i="7" s="1"/>
  <c r="G3207" i="7"/>
  <c r="H3207" i="7" s="1"/>
  <c r="G3208" i="7"/>
  <c r="H3208" i="7" s="1"/>
  <c r="G3209" i="7"/>
  <c r="H3209" i="7" s="1"/>
  <c r="G3210" i="7"/>
  <c r="H3210" i="7" s="1"/>
  <c r="G3211" i="7"/>
  <c r="H3211" i="7" s="1"/>
  <c r="G3212" i="7"/>
  <c r="H3212" i="7" s="1"/>
  <c r="G3213" i="7"/>
  <c r="H3213" i="7" s="1"/>
  <c r="G3214" i="7"/>
  <c r="H3214" i="7" s="1"/>
  <c r="G3215" i="7"/>
  <c r="H3215" i="7" s="1"/>
  <c r="G3216" i="7"/>
  <c r="H3216" i="7" s="1"/>
  <c r="G3217" i="7"/>
  <c r="H3217" i="7" s="1"/>
  <c r="G3218" i="7"/>
  <c r="H3218" i="7" s="1"/>
  <c r="G3219" i="7"/>
  <c r="H3219" i="7" s="1"/>
  <c r="G3220" i="7"/>
  <c r="H3220" i="7" s="1"/>
  <c r="G3221" i="7"/>
  <c r="H3221" i="7" s="1"/>
  <c r="G3222" i="7"/>
  <c r="H3222" i="7" s="1"/>
  <c r="G3223" i="7"/>
  <c r="H3223" i="7" s="1"/>
  <c r="G3224" i="7"/>
  <c r="H3224" i="7" s="1"/>
  <c r="G3225" i="7"/>
  <c r="H3225" i="7" s="1"/>
  <c r="G3226" i="7"/>
  <c r="H3226" i="7" s="1"/>
  <c r="G3227" i="7"/>
  <c r="H3227" i="7" s="1"/>
  <c r="G3228" i="7"/>
  <c r="H3228" i="7" s="1"/>
  <c r="G3229" i="7"/>
  <c r="H3229" i="7" s="1"/>
  <c r="G3230" i="7"/>
  <c r="H3230" i="7" s="1"/>
  <c r="G3231" i="7"/>
  <c r="H3231" i="7" s="1"/>
  <c r="G3232" i="7"/>
  <c r="H3232" i="7" s="1"/>
  <c r="G3233" i="7"/>
  <c r="H3233" i="7" s="1"/>
  <c r="G3234" i="7"/>
  <c r="H3234" i="7" s="1"/>
  <c r="G3235" i="7"/>
  <c r="H3235" i="7" s="1"/>
  <c r="G3236" i="7"/>
  <c r="H3236" i="7" s="1"/>
  <c r="G3237" i="7"/>
  <c r="H3237" i="7" s="1"/>
  <c r="G3238" i="7"/>
  <c r="H3238" i="7" s="1"/>
  <c r="G3239" i="7"/>
  <c r="H3239" i="7" s="1"/>
  <c r="G3240" i="7"/>
  <c r="H3240" i="7" s="1"/>
  <c r="G3241" i="7"/>
  <c r="H3241" i="7" s="1"/>
  <c r="G3242" i="7"/>
  <c r="H3242" i="7" s="1"/>
  <c r="G3243" i="7"/>
  <c r="H3243" i="7" s="1"/>
  <c r="G3244" i="7"/>
  <c r="H3244" i="7" s="1"/>
  <c r="G3245" i="7"/>
  <c r="H3245" i="7" s="1"/>
  <c r="G3246" i="7"/>
  <c r="H3246" i="7" s="1"/>
  <c r="G3247" i="7"/>
  <c r="H3247" i="7" s="1"/>
  <c r="G3248" i="7"/>
  <c r="H3248" i="7" s="1"/>
  <c r="G3249" i="7"/>
  <c r="H3249" i="7" s="1"/>
  <c r="G3250" i="7"/>
  <c r="H3250" i="7" s="1"/>
  <c r="G3251" i="7"/>
  <c r="H3251" i="7" s="1"/>
  <c r="G3252" i="7"/>
  <c r="H3252" i="7" s="1"/>
  <c r="G3253" i="7"/>
  <c r="H3253" i="7" s="1"/>
  <c r="G3254" i="7"/>
  <c r="H3254" i="7" s="1"/>
  <c r="G3255" i="7"/>
  <c r="H3255" i="7" s="1"/>
  <c r="G3256" i="7"/>
  <c r="H3256" i="7" s="1"/>
  <c r="G3257" i="7"/>
  <c r="H3257" i="7" s="1"/>
  <c r="G3258" i="7"/>
  <c r="H3258" i="7" s="1"/>
  <c r="G3259" i="7"/>
  <c r="H3259" i="7" s="1"/>
  <c r="G3260" i="7"/>
  <c r="H3260" i="7" s="1"/>
  <c r="G3261" i="7"/>
  <c r="H3261" i="7" s="1"/>
  <c r="G3262" i="7"/>
  <c r="H3262" i="7" s="1"/>
  <c r="G3263" i="7"/>
  <c r="H3263" i="7" s="1"/>
  <c r="G3264" i="7"/>
  <c r="H3264" i="7" s="1"/>
  <c r="G3265" i="7"/>
  <c r="H3265" i="7" s="1"/>
  <c r="G3266" i="7"/>
  <c r="H3266" i="7" s="1"/>
  <c r="G3267" i="7"/>
  <c r="H3267" i="7" s="1"/>
  <c r="G3268" i="7"/>
  <c r="H3268" i="7" s="1"/>
  <c r="G3269" i="7"/>
  <c r="H3269" i="7" s="1"/>
  <c r="G3270" i="7"/>
  <c r="H3270" i="7" s="1"/>
  <c r="G3271" i="7"/>
  <c r="H3271" i="7" s="1"/>
  <c r="G3272" i="7"/>
  <c r="H3272" i="7" s="1"/>
  <c r="G3273" i="7"/>
  <c r="H3273" i="7" s="1"/>
  <c r="G3274" i="7"/>
  <c r="H3274" i="7" s="1"/>
  <c r="G3275" i="7"/>
  <c r="H3275" i="7" s="1"/>
  <c r="G3276" i="7"/>
  <c r="H3276" i="7" s="1"/>
  <c r="G3277" i="7"/>
  <c r="H3277" i="7" s="1"/>
  <c r="G3278" i="7"/>
  <c r="H3278" i="7" s="1"/>
  <c r="G3279" i="7"/>
  <c r="H3279" i="7" s="1"/>
  <c r="G3280" i="7"/>
  <c r="H3280" i="7" s="1"/>
  <c r="G3281" i="7"/>
  <c r="H3281" i="7" s="1"/>
  <c r="G3282" i="7"/>
  <c r="H3282" i="7" s="1"/>
  <c r="G3283" i="7"/>
  <c r="H3283" i="7" s="1"/>
  <c r="G3284" i="7"/>
  <c r="H3284" i="7" s="1"/>
  <c r="G3285" i="7"/>
  <c r="H3285" i="7" s="1"/>
  <c r="G3286" i="7"/>
  <c r="H3286" i="7" s="1"/>
  <c r="G3287" i="7"/>
  <c r="H3287" i="7" s="1"/>
  <c r="G3288" i="7"/>
  <c r="H3288" i="7" s="1"/>
  <c r="G3289" i="7"/>
  <c r="H3289" i="7" s="1"/>
  <c r="G3290" i="7"/>
  <c r="H3290" i="7" s="1"/>
  <c r="G3291" i="7"/>
  <c r="H3291" i="7" s="1"/>
  <c r="G3292" i="7"/>
  <c r="H3292" i="7" s="1"/>
  <c r="G3293" i="7"/>
  <c r="H3293" i="7" s="1"/>
  <c r="G3294" i="7"/>
  <c r="H3294" i="7" s="1"/>
  <c r="G3295" i="7"/>
  <c r="H3295" i="7" s="1"/>
  <c r="G3296" i="7"/>
  <c r="H3296" i="7" s="1"/>
  <c r="G3297" i="7"/>
  <c r="H3297" i="7" s="1"/>
  <c r="G3298" i="7"/>
  <c r="H3298" i="7" s="1"/>
  <c r="G3299" i="7"/>
  <c r="H3299" i="7" s="1"/>
  <c r="G3300" i="7"/>
  <c r="H3300" i="7" s="1"/>
  <c r="G3301" i="7"/>
  <c r="H3301" i="7" s="1"/>
  <c r="G3302" i="7"/>
  <c r="H3302" i="7" s="1"/>
  <c r="G3303" i="7"/>
  <c r="H3303" i="7" s="1"/>
  <c r="G3304" i="7"/>
  <c r="H3304" i="7" s="1"/>
  <c r="G3305" i="7"/>
  <c r="H3305" i="7" s="1"/>
  <c r="G3306" i="7"/>
  <c r="H3306" i="7" s="1"/>
  <c r="G3307" i="7"/>
  <c r="H3307" i="7" s="1"/>
  <c r="G3308" i="7"/>
  <c r="H3308" i="7" s="1"/>
  <c r="G3309" i="7"/>
  <c r="H3309" i="7" s="1"/>
  <c r="G3310" i="7"/>
  <c r="H3310" i="7" s="1"/>
  <c r="G3311" i="7"/>
  <c r="H3311" i="7" s="1"/>
  <c r="G3312" i="7"/>
  <c r="H3312" i="7" s="1"/>
  <c r="G3313" i="7"/>
  <c r="H3313" i="7" s="1"/>
  <c r="G3314" i="7"/>
  <c r="H3314" i="7" s="1"/>
  <c r="G3315" i="7"/>
  <c r="H3315" i="7" s="1"/>
  <c r="G3316" i="7"/>
  <c r="H3316" i="7" s="1"/>
  <c r="G3317" i="7"/>
  <c r="H3317" i="7" s="1"/>
  <c r="G3318" i="7"/>
  <c r="H3318" i="7" s="1"/>
  <c r="G3319" i="7"/>
  <c r="H3319" i="7" s="1"/>
  <c r="G3320" i="7"/>
  <c r="H3320" i="7" s="1"/>
  <c r="G3321" i="7"/>
  <c r="H3321" i="7" s="1"/>
  <c r="G3322" i="7"/>
  <c r="H3322" i="7" s="1"/>
  <c r="G3323" i="7"/>
  <c r="H3323" i="7" s="1"/>
  <c r="G3324" i="7"/>
  <c r="H3324" i="7" s="1"/>
  <c r="G3325" i="7"/>
  <c r="H3325" i="7" s="1"/>
  <c r="G3326" i="7"/>
  <c r="H3326" i="7" s="1"/>
  <c r="G3327" i="7"/>
  <c r="H3327" i="7" s="1"/>
  <c r="G3328" i="7"/>
  <c r="H3328" i="7" s="1"/>
  <c r="G3329" i="7"/>
  <c r="H3329" i="7" s="1"/>
  <c r="G3330" i="7"/>
  <c r="H3330" i="7" s="1"/>
  <c r="G3331" i="7"/>
  <c r="H3331" i="7" s="1"/>
  <c r="G3332" i="7"/>
  <c r="H3332" i="7" s="1"/>
  <c r="G3333" i="7"/>
  <c r="H3333" i="7" s="1"/>
  <c r="G3334" i="7"/>
  <c r="H3334" i="7" s="1"/>
  <c r="G3335" i="7"/>
  <c r="H3335" i="7" s="1"/>
  <c r="G3336" i="7"/>
  <c r="H3336" i="7" s="1"/>
  <c r="G3337" i="7"/>
  <c r="H3337" i="7" s="1"/>
  <c r="G3338" i="7"/>
  <c r="H3338" i="7" s="1"/>
  <c r="G3339" i="7"/>
  <c r="H3339" i="7" s="1"/>
  <c r="G3340" i="7"/>
  <c r="H3340" i="7" s="1"/>
  <c r="G3341" i="7"/>
  <c r="H3341" i="7" s="1"/>
  <c r="G3342" i="7"/>
  <c r="H3342" i="7" s="1"/>
  <c r="G3343" i="7"/>
  <c r="H3343" i="7" s="1"/>
  <c r="G3344" i="7"/>
  <c r="H3344" i="7" s="1"/>
  <c r="G3345" i="7"/>
  <c r="H3345" i="7" s="1"/>
  <c r="G3346" i="7"/>
  <c r="H3346" i="7" s="1"/>
  <c r="G3347" i="7"/>
  <c r="H3347" i="7" s="1"/>
  <c r="G3348" i="7"/>
  <c r="H3348" i="7" s="1"/>
  <c r="G3349" i="7"/>
  <c r="H3349" i="7" s="1"/>
  <c r="G3350" i="7"/>
  <c r="H3350" i="7" s="1"/>
  <c r="G3351" i="7"/>
  <c r="H3351" i="7" s="1"/>
  <c r="G3352" i="7"/>
  <c r="H3352" i="7" s="1"/>
  <c r="G3353" i="7"/>
  <c r="H3353" i="7" s="1"/>
  <c r="G3354" i="7"/>
  <c r="H3354" i="7" s="1"/>
  <c r="G3355" i="7"/>
  <c r="H3355" i="7" s="1"/>
  <c r="G3356" i="7"/>
  <c r="H3356" i="7" s="1"/>
  <c r="G3357" i="7"/>
  <c r="H3357" i="7" s="1"/>
  <c r="G3358" i="7"/>
  <c r="H3358" i="7" s="1"/>
  <c r="G3359" i="7"/>
  <c r="H3359" i="7" s="1"/>
  <c r="G3360" i="7"/>
  <c r="H3360" i="7" s="1"/>
  <c r="G3361" i="7"/>
  <c r="H3361" i="7" s="1"/>
  <c r="G3362" i="7"/>
  <c r="H3362" i="7" s="1"/>
  <c r="G3363" i="7"/>
  <c r="H3363" i="7" s="1"/>
  <c r="G3364" i="7"/>
  <c r="H3364" i="7" s="1"/>
  <c r="G3365" i="7"/>
  <c r="H3365" i="7" s="1"/>
  <c r="G3366" i="7"/>
  <c r="H3366" i="7" s="1"/>
  <c r="G3367" i="7"/>
  <c r="H3367" i="7" s="1"/>
  <c r="G3368" i="7"/>
  <c r="H3368" i="7" s="1"/>
  <c r="G3369" i="7"/>
  <c r="H3369" i="7" s="1"/>
  <c r="G3370" i="7"/>
  <c r="H3370" i="7" s="1"/>
  <c r="G3371" i="7"/>
  <c r="H3371" i="7" s="1"/>
  <c r="G3372" i="7"/>
  <c r="H3372" i="7" s="1"/>
  <c r="G3373" i="7"/>
  <c r="H3373" i="7" s="1"/>
  <c r="G3374" i="7"/>
  <c r="H3374" i="7" s="1"/>
  <c r="G3375" i="7"/>
  <c r="H3375" i="7" s="1"/>
  <c r="G3376" i="7"/>
  <c r="H3376" i="7" s="1"/>
  <c r="G3377" i="7"/>
  <c r="H3377" i="7" s="1"/>
  <c r="G3378" i="7"/>
  <c r="H3378" i="7" s="1"/>
  <c r="G3379" i="7"/>
  <c r="H3379" i="7" s="1"/>
  <c r="G3380" i="7"/>
  <c r="H3380" i="7" s="1"/>
  <c r="G3381" i="7"/>
  <c r="H3381" i="7" s="1"/>
  <c r="G3382" i="7"/>
  <c r="H3382" i="7" s="1"/>
  <c r="G3383" i="7"/>
  <c r="H3383" i="7" s="1"/>
  <c r="G3384" i="7"/>
  <c r="H3384" i="7" s="1"/>
  <c r="G3385" i="7"/>
  <c r="H3385" i="7" s="1"/>
  <c r="G3386" i="7"/>
  <c r="H3386" i="7" s="1"/>
  <c r="G3387" i="7"/>
  <c r="H3387" i="7" s="1"/>
  <c r="G3388" i="7"/>
  <c r="H3388" i="7" s="1"/>
  <c r="G3389" i="7"/>
  <c r="H3389" i="7" s="1"/>
  <c r="G3390" i="7"/>
  <c r="H3390" i="7" s="1"/>
  <c r="G3391" i="7"/>
  <c r="H3391" i="7" s="1"/>
  <c r="G3392" i="7"/>
  <c r="H3392" i="7" s="1"/>
  <c r="G3393" i="7"/>
  <c r="H3393" i="7" s="1"/>
  <c r="G3394" i="7"/>
  <c r="H3394" i="7" s="1"/>
  <c r="G3395" i="7"/>
  <c r="H3395" i="7" s="1"/>
  <c r="G3396" i="7"/>
  <c r="H3396" i="7" s="1"/>
  <c r="G3397" i="7"/>
  <c r="H3397" i="7" s="1"/>
  <c r="G3398" i="7"/>
  <c r="H3398" i="7" s="1"/>
  <c r="G3399" i="7"/>
  <c r="H3399" i="7" s="1"/>
  <c r="G3400" i="7"/>
  <c r="H3400" i="7" s="1"/>
  <c r="G3401" i="7"/>
  <c r="H3401" i="7" s="1"/>
  <c r="G3402" i="7"/>
  <c r="H3402" i="7" s="1"/>
  <c r="G3403" i="7"/>
  <c r="H3403" i="7" s="1"/>
  <c r="G3404" i="7"/>
  <c r="H3404" i="7" s="1"/>
  <c r="G3405" i="7"/>
  <c r="H3405" i="7" s="1"/>
  <c r="G3406" i="7"/>
  <c r="H3406" i="7" s="1"/>
  <c r="G3407" i="7"/>
  <c r="H3407" i="7" s="1"/>
  <c r="G3408" i="7"/>
  <c r="H3408" i="7" s="1"/>
  <c r="G3409" i="7"/>
  <c r="H3409" i="7" s="1"/>
  <c r="G3410" i="7"/>
  <c r="H3410" i="7" s="1"/>
  <c r="G3411" i="7"/>
  <c r="H3411" i="7" s="1"/>
  <c r="G3412" i="7"/>
  <c r="H3412" i="7" s="1"/>
  <c r="G3413" i="7"/>
  <c r="H3413" i="7" s="1"/>
  <c r="G3414" i="7"/>
  <c r="H3414" i="7" s="1"/>
  <c r="G3415" i="7"/>
  <c r="H3415" i="7" s="1"/>
  <c r="G3416" i="7"/>
  <c r="H3416" i="7" s="1"/>
  <c r="G3417" i="7"/>
  <c r="H3417" i="7" s="1"/>
  <c r="G3418" i="7"/>
  <c r="H3418" i="7" s="1"/>
  <c r="G3419" i="7"/>
  <c r="H3419" i="7" s="1"/>
  <c r="G3420" i="7"/>
  <c r="H3420" i="7" s="1"/>
  <c r="G3421" i="7"/>
  <c r="H3421" i="7" s="1"/>
  <c r="G3422" i="7"/>
  <c r="H3422" i="7" s="1"/>
  <c r="G3423" i="7"/>
  <c r="H3423" i="7" s="1"/>
  <c r="G3424" i="7"/>
  <c r="H3424" i="7" s="1"/>
  <c r="G3425" i="7"/>
  <c r="H3425" i="7" s="1"/>
  <c r="G3426" i="7"/>
  <c r="H3426" i="7" s="1"/>
  <c r="G3427" i="7"/>
  <c r="H3427" i="7" s="1"/>
  <c r="G3428" i="7"/>
  <c r="H3428" i="7" s="1"/>
  <c r="G3429" i="7"/>
  <c r="H3429" i="7" s="1"/>
  <c r="G3430" i="7"/>
  <c r="H3430" i="7" s="1"/>
  <c r="G3431" i="7"/>
  <c r="H3431" i="7" s="1"/>
  <c r="G3432" i="7"/>
  <c r="H3432" i="7" s="1"/>
  <c r="G3433" i="7"/>
  <c r="H3433" i="7" s="1"/>
  <c r="G3434" i="7"/>
  <c r="H3434" i="7" s="1"/>
  <c r="G3435" i="7"/>
  <c r="H3435" i="7" s="1"/>
  <c r="G3436" i="7"/>
  <c r="H3436" i="7" s="1"/>
  <c r="G3437" i="7"/>
  <c r="H3437" i="7" s="1"/>
  <c r="G3438" i="7"/>
  <c r="H3438" i="7" s="1"/>
  <c r="G3439" i="7"/>
  <c r="H3439" i="7" s="1"/>
  <c r="G3440" i="7"/>
  <c r="H3440" i="7" s="1"/>
  <c r="G3441" i="7"/>
  <c r="H3441" i="7" s="1"/>
  <c r="G3442" i="7"/>
  <c r="H3442" i="7" s="1"/>
  <c r="G3443" i="7"/>
  <c r="H3443" i="7" s="1"/>
  <c r="G3444" i="7"/>
  <c r="H3444" i="7" s="1"/>
  <c r="G3445" i="7"/>
  <c r="H3445" i="7" s="1"/>
  <c r="G3446" i="7"/>
  <c r="H3446" i="7" s="1"/>
  <c r="G3447" i="7"/>
  <c r="H3447" i="7" s="1"/>
  <c r="G3448" i="7"/>
  <c r="H3448" i="7" s="1"/>
  <c r="G3449" i="7"/>
  <c r="H3449" i="7" s="1"/>
  <c r="G3450" i="7"/>
  <c r="H3450" i="7" s="1"/>
  <c r="G3451" i="7"/>
  <c r="H3451" i="7" s="1"/>
  <c r="G3452" i="7"/>
  <c r="H3452" i="7" s="1"/>
  <c r="G3453" i="7"/>
  <c r="H3453" i="7" s="1"/>
  <c r="G3454" i="7"/>
  <c r="H3454" i="7" s="1"/>
  <c r="G3455" i="7"/>
  <c r="H3455" i="7" s="1"/>
  <c r="G3456" i="7"/>
  <c r="H3456" i="7" s="1"/>
  <c r="G3457" i="7"/>
  <c r="H3457" i="7" s="1"/>
  <c r="G3458" i="7"/>
  <c r="H3458" i="7" s="1"/>
  <c r="G3459" i="7"/>
  <c r="H3459" i="7" s="1"/>
  <c r="G3460" i="7"/>
  <c r="H3460" i="7" s="1"/>
  <c r="G3461" i="7"/>
  <c r="H3461" i="7" s="1"/>
  <c r="G3462" i="7"/>
  <c r="H3462" i="7" s="1"/>
  <c r="G3463" i="7"/>
  <c r="H3463" i="7" s="1"/>
  <c r="G146" i="7"/>
  <c r="H146" i="7" s="1"/>
  <c r="G147" i="7"/>
  <c r="H147" i="7" s="1"/>
  <c r="G148" i="7"/>
  <c r="H148" i="7" s="1"/>
  <c r="G149" i="7"/>
  <c r="H149" i="7" s="1"/>
  <c r="G150" i="7"/>
  <c r="H150" i="7" s="1"/>
  <c r="G151" i="7"/>
  <c r="H151" i="7" s="1"/>
  <c r="G152" i="7"/>
  <c r="H152" i="7" s="1"/>
  <c r="G153" i="7"/>
  <c r="H153" i="7" s="1"/>
  <c r="G154" i="7"/>
  <c r="H154" i="7" s="1"/>
  <c r="G155" i="7"/>
  <c r="H155" i="7" s="1"/>
  <c r="G156" i="7"/>
  <c r="H156" i="7" s="1"/>
  <c r="G157" i="7"/>
  <c r="H157" i="7" s="1"/>
  <c r="G158" i="7"/>
  <c r="H158" i="7" s="1"/>
  <c r="G159" i="7"/>
  <c r="H159" i="7" s="1"/>
  <c r="G160" i="7"/>
  <c r="H160" i="7" s="1"/>
  <c r="G161" i="7"/>
  <c r="H161" i="7" s="1"/>
  <c r="G162" i="7"/>
  <c r="H162" i="7" s="1"/>
  <c r="G163" i="7"/>
  <c r="H163" i="7" s="1"/>
  <c r="G164" i="7"/>
  <c r="H164" i="7" s="1"/>
  <c r="G165" i="7"/>
  <c r="H165" i="7" s="1"/>
  <c r="G166" i="7"/>
  <c r="H166" i="7" s="1"/>
  <c r="G167" i="7"/>
  <c r="H167" i="7" s="1"/>
  <c r="G168" i="7"/>
  <c r="H168" i="7" s="1"/>
  <c r="G169" i="7"/>
  <c r="H169" i="7" s="1"/>
  <c r="G170" i="7"/>
  <c r="H170" i="7" s="1"/>
  <c r="G171" i="7"/>
  <c r="H171" i="7" s="1"/>
  <c r="G172" i="7"/>
  <c r="H172" i="7" s="1"/>
  <c r="G173" i="7"/>
  <c r="H173" i="7" s="1"/>
  <c r="G174" i="7"/>
  <c r="H174" i="7" s="1"/>
  <c r="G175" i="7"/>
  <c r="H175" i="7" s="1"/>
  <c r="G176" i="7"/>
  <c r="H176" i="7" s="1"/>
  <c r="G177" i="7"/>
  <c r="H177" i="7" s="1"/>
  <c r="G178" i="7"/>
  <c r="H178" i="7" s="1"/>
  <c r="G179" i="7"/>
  <c r="H179" i="7" s="1"/>
  <c r="G180" i="7"/>
  <c r="H180" i="7" s="1"/>
  <c r="G181" i="7"/>
  <c r="H181" i="7" s="1"/>
  <c r="G182" i="7"/>
  <c r="H182" i="7" s="1"/>
  <c r="G183" i="7"/>
  <c r="H183" i="7" s="1"/>
  <c r="G184" i="7"/>
  <c r="H184" i="7" s="1"/>
  <c r="G185" i="7"/>
  <c r="H185" i="7" s="1"/>
  <c r="G186" i="7"/>
  <c r="H186" i="7" s="1"/>
  <c r="G187" i="7"/>
  <c r="H187" i="7" s="1"/>
  <c r="G188" i="7"/>
  <c r="H188" i="7" s="1"/>
  <c r="G189" i="7"/>
  <c r="H189" i="7" s="1"/>
  <c r="G190" i="7"/>
  <c r="H190" i="7" s="1"/>
  <c r="G191" i="7"/>
  <c r="H191" i="7" s="1"/>
  <c r="G192" i="7"/>
  <c r="H192" i="7" s="1"/>
  <c r="G193" i="7"/>
  <c r="H193" i="7" s="1"/>
  <c r="G194" i="7"/>
  <c r="H194" i="7" s="1"/>
  <c r="G195" i="7"/>
  <c r="H195" i="7" s="1"/>
  <c r="G196" i="7"/>
  <c r="H196" i="7" s="1"/>
  <c r="G197" i="7"/>
  <c r="H197" i="7" s="1"/>
  <c r="G198" i="7"/>
  <c r="H198" i="7" s="1"/>
  <c r="G199" i="7"/>
  <c r="H199" i="7" s="1"/>
  <c r="G200" i="7"/>
  <c r="H200" i="7" s="1"/>
  <c r="G201" i="7"/>
  <c r="H201" i="7" s="1"/>
  <c r="G202" i="7"/>
  <c r="H202" i="7" s="1"/>
  <c r="G203" i="7"/>
  <c r="H203" i="7" s="1"/>
  <c r="G204" i="7"/>
  <c r="H204" i="7" s="1"/>
  <c r="G205" i="7"/>
  <c r="H205" i="7" s="1"/>
  <c r="G206" i="7"/>
  <c r="H206" i="7" s="1"/>
  <c r="G207" i="7"/>
  <c r="H207" i="7" s="1"/>
  <c r="G208" i="7"/>
  <c r="H208" i="7" s="1"/>
  <c r="G209" i="7"/>
  <c r="H209" i="7" s="1"/>
  <c r="G210" i="7"/>
  <c r="H210" i="7" s="1"/>
  <c r="G211" i="7"/>
  <c r="H211" i="7" s="1"/>
  <c r="G212" i="7"/>
  <c r="H212" i="7" s="1"/>
  <c r="G213" i="7"/>
  <c r="H213" i="7" s="1"/>
  <c r="G121" i="7"/>
  <c r="H121" i="7" s="1"/>
  <c r="G122" i="7"/>
  <c r="H122" i="7" s="1"/>
  <c r="G123" i="7"/>
  <c r="H123" i="7" s="1"/>
  <c r="G124" i="7"/>
  <c r="H124" i="7" s="1"/>
  <c r="G125" i="7"/>
  <c r="H125" i="7" s="1"/>
  <c r="G126" i="7"/>
  <c r="H126" i="7" s="1"/>
  <c r="G127" i="7"/>
  <c r="H127" i="7" s="1"/>
  <c r="G128" i="7"/>
  <c r="H128" i="7" s="1"/>
  <c r="G129" i="7"/>
  <c r="H129" i="7" s="1"/>
  <c r="G130" i="7"/>
  <c r="H130" i="7" s="1"/>
  <c r="G131" i="7"/>
  <c r="H131" i="7" s="1"/>
  <c r="G132" i="7"/>
  <c r="H132" i="7" s="1"/>
  <c r="G133" i="7"/>
  <c r="H133" i="7" s="1"/>
  <c r="G134" i="7"/>
  <c r="H134" i="7" s="1"/>
  <c r="G135" i="7"/>
  <c r="H135" i="7" s="1"/>
  <c r="G136" i="7"/>
  <c r="H136" i="7" s="1"/>
  <c r="G137" i="7"/>
  <c r="H137" i="7" s="1"/>
  <c r="G138" i="7"/>
  <c r="H138" i="7" s="1"/>
  <c r="G139" i="7"/>
  <c r="H139" i="7" s="1"/>
  <c r="G140" i="7"/>
  <c r="H140" i="7" s="1"/>
  <c r="G141" i="7"/>
  <c r="H141" i="7" s="1"/>
  <c r="G142" i="7"/>
  <c r="H142" i="7" s="1"/>
  <c r="G143" i="7"/>
  <c r="H143" i="7" s="1"/>
  <c r="G144" i="7"/>
  <c r="H144" i="7" s="1"/>
  <c r="G145" i="7"/>
  <c r="H145" i="7" s="1"/>
  <c r="G105" i="7"/>
  <c r="H105" i="7" s="1"/>
  <c r="G106" i="7"/>
  <c r="H106" i="7" s="1"/>
  <c r="G107" i="7"/>
  <c r="H107" i="7" s="1"/>
  <c r="G108" i="7"/>
  <c r="H108" i="7" s="1"/>
  <c r="G109" i="7"/>
  <c r="H109" i="7" s="1"/>
  <c r="G110" i="7"/>
  <c r="H110" i="7" s="1"/>
  <c r="G111" i="7"/>
  <c r="H111" i="7" s="1"/>
  <c r="G112" i="7"/>
  <c r="H112" i="7" s="1"/>
  <c r="G113" i="7"/>
  <c r="H113" i="7" s="1"/>
  <c r="G114" i="7"/>
  <c r="H114" i="7" s="1"/>
  <c r="G115" i="7"/>
  <c r="H115" i="7" s="1"/>
  <c r="G116" i="7"/>
  <c r="H116" i="7" s="1"/>
  <c r="G117" i="7"/>
  <c r="H117" i="7" s="1"/>
  <c r="G118" i="7"/>
  <c r="H118" i="7" s="1"/>
  <c r="G119" i="7"/>
  <c r="H119" i="7" s="1"/>
  <c r="G120" i="7"/>
  <c r="H120" i="7" s="1"/>
  <c r="G20" i="7"/>
  <c r="H20" i="7" s="1"/>
  <c r="G21" i="7"/>
  <c r="H21" i="7" s="1"/>
  <c r="G22" i="7"/>
  <c r="H22" i="7" s="1"/>
  <c r="G23" i="7"/>
  <c r="H23" i="7" s="1"/>
  <c r="G24" i="7"/>
  <c r="H24" i="7" s="1"/>
  <c r="G25" i="7"/>
  <c r="H25" i="7" s="1"/>
  <c r="G26" i="7"/>
  <c r="H26" i="7" s="1"/>
  <c r="G27" i="7"/>
  <c r="H27" i="7" s="1"/>
  <c r="G28" i="7"/>
  <c r="H28" i="7" s="1"/>
  <c r="G29" i="7"/>
  <c r="H29" i="7" s="1"/>
  <c r="G30" i="7"/>
  <c r="H30" i="7" s="1"/>
  <c r="G31" i="7"/>
  <c r="H31" i="7" s="1"/>
  <c r="G32" i="7"/>
  <c r="H32" i="7" s="1"/>
  <c r="G33" i="7"/>
  <c r="H33" i="7" s="1"/>
  <c r="G34" i="7"/>
  <c r="H34" i="7" s="1"/>
  <c r="G35" i="7"/>
  <c r="H35" i="7" s="1"/>
  <c r="G36" i="7"/>
  <c r="H36" i="7" s="1"/>
  <c r="G37" i="7"/>
  <c r="H37" i="7" s="1"/>
  <c r="G38" i="7"/>
  <c r="H38" i="7" s="1"/>
  <c r="G39" i="7"/>
  <c r="H39" i="7" s="1"/>
  <c r="G40" i="7"/>
  <c r="H40" i="7" s="1"/>
  <c r="G41" i="7"/>
  <c r="H41" i="7" s="1"/>
  <c r="G42" i="7"/>
  <c r="H42" i="7" s="1"/>
  <c r="G43" i="7"/>
  <c r="H43" i="7" s="1"/>
  <c r="G44" i="7"/>
  <c r="H44" i="7" s="1"/>
  <c r="G45" i="7"/>
  <c r="H45" i="7" s="1"/>
  <c r="G46" i="7"/>
  <c r="H46" i="7" s="1"/>
  <c r="G47" i="7"/>
  <c r="H47" i="7" s="1"/>
  <c r="G48" i="7"/>
  <c r="H48" i="7" s="1"/>
  <c r="G49" i="7"/>
  <c r="H49" i="7" s="1"/>
  <c r="G50" i="7"/>
  <c r="H50" i="7" s="1"/>
  <c r="G51" i="7"/>
  <c r="H51" i="7" s="1"/>
  <c r="G52" i="7"/>
  <c r="H52" i="7" s="1"/>
  <c r="G53" i="7"/>
  <c r="H53" i="7" s="1"/>
  <c r="G54" i="7"/>
  <c r="H54" i="7" s="1"/>
  <c r="G55" i="7"/>
  <c r="H55" i="7" s="1"/>
  <c r="G56" i="7"/>
  <c r="H56" i="7" s="1"/>
  <c r="G57" i="7"/>
  <c r="H57" i="7" s="1"/>
  <c r="G58" i="7"/>
  <c r="H58" i="7" s="1"/>
  <c r="G59" i="7"/>
  <c r="H59" i="7" s="1"/>
  <c r="G60" i="7"/>
  <c r="H60" i="7" s="1"/>
  <c r="G61" i="7"/>
  <c r="H61" i="7" s="1"/>
  <c r="G62" i="7"/>
  <c r="H62" i="7" s="1"/>
  <c r="G63" i="7"/>
  <c r="H63" i="7" s="1"/>
  <c r="G64" i="7"/>
  <c r="H64" i="7" s="1"/>
  <c r="G65" i="7"/>
  <c r="H65" i="7" s="1"/>
  <c r="G66" i="7"/>
  <c r="H66" i="7" s="1"/>
  <c r="G67" i="7"/>
  <c r="H67" i="7" s="1"/>
  <c r="G68" i="7"/>
  <c r="H68" i="7" s="1"/>
  <c r="G69" i="7"/>
  <c r="H69" i="7" s="1"/>
  <c r="G70" i="7"/>
  <c r="H70" i="7" s="1"/>
  <c r="G71" i="7"/>
  <c r="H71" i="7" s="1"/>
  <c r="G72" i="7"/>
  <c r="H72" i="7" s="1"/>
  <c r="G73" i="7"/>
  <c r="H73" i="7" s="1"/>
  <c r="G74" i="7"/>
  <c r="H74" i="7" s="1"/>
  <c r="G75" i="7"/>
  <c r="H75" i="7" s="1"/>
  <c r="G76" i="7"/>
  <c r="H76" i="7" s="1"/>
  <c r="G77" i="7"/>
  <c r="H77" i="7" s="1"/>
  <c r="G78" i="7"/>
  <c r="H78" i="7" s="1"/>
  <c r="G79" i="7"/>
  <c r="H79" i="7" s="1"/>
  <c r="G80" i="7"/>
  <c r="H80" i="7" s="1"/>
  <c r="G81" i="7"/>
  <c r="H81" i="7" s="1"/>
  <c r="G82" i="7"/>
  <c r="H82" i="7" s="1"/>
  <c r="G83" i="7"/>
  <c r="H83" i="7" s="1"/>
  <c r="G84" i="7"/>
  <c r="H84" i="7" s="1"/>
  <c r="G85" i="7"/>
  <c r="H85" i="7" s="1"/>
  <c r="G86" i="7"/>
  <c r="H86" i="7" s="1"/>
  <c r="G87" i="7"/>
  <c r="H87" i="7" s="1"/>
  <c r="G88" i="7"/>
  <c r="H88" i="7" s="1"/>
  <c r="G89" i="7"/>
  <c r="H89" i="7" s="1"/>
  <c r="G90" i="7"/>
  <c r="H90" i="7" s="1"/>
  <c r="G91" i="7"/>
  <c r="H91" i="7" s="1"/>
  <c r="G92" i="7"/>
  <c r="H92" i="7" s="1"/>
  <c r="G93" i="7"/>
  <c r="H93" i="7" s="1"/>
  <c r="G94" i="7"/>
  <c r="H94" i="7" s="1"/>
  <c r="G95" i="7"/>
  <c r="H95" i="7" s="1"/>
  <c r="G96" i="7"/>
  <c r="H96" i="7" s="1"/>
  <c r="G97" i="7"/>
  <c r="H97" i="7" s="1"/>
  <c r="G98" i="7"/>
  <c r="H98" i="7" s="1"/>
  <c r="G99" i="7"/>
  <c r="H99" i="7" s="1"/>
  <c r="G100" i="7"/>
  <c r="H100" i="7" s="1"/>
  <c r="G101" i="7"/>
  <c r="H101" i="7" s="1"/>
  <c r="G102" i="7"/>
  <c r="H102" i="7" s="1"/>
  <c r="G103" i="7"/>
  <c r="H103" i="7" s="1"/>
  <c r="G104" i="7"/>
  <c r="H104" i="7" s="1"/>
  <c r="G3" i="7"/>
  <c r="H3" i="7" s="1"/>
  <c r="G4" i="7"/>
  <c r="H4" i="7" s="1"/>
  <c r="G5" i="7"/>
  <c r="H5" i="7" s="1"/>
  <c r="G6" i="7"/>
  <c r="H6" i="7" s="1"/>
  <c r="G7" i="7"/>
  <c r="H7" i="7" s="1"/>
  <c r="G8" i="7"/>
  <c r="H8" i="7" s="1"/>
  <c r="G9" i="7"/>
  <c r="H9" i="7" s="1"/>
  <c r="G10" i="7"/>
  <c r="H10" i="7" s="1"/>
  <c r="G11" i="7"/>
  <c r="H11" i="7" s="1"/>
  <c r="G12" i="7"/>
  <c r="H12" i="7" s="1"/>
  <c r="G13" i="7"/>
  <c r="H13" i="7" s="1"/>
  <c r="G14" i="7"/>
  <c r="H14" i="7" s="1"/>
  <c r="G15" i="7"/>
  <c r="H15" i="7" s="1"/>
  <c r="G16" i="7"/>
  <c r="H16" i="7" s="1"/>
  <c r="G17" i="7"/>
  <c r="H17" i="7" s="1"/>
  <c r="G18" i="7"/>
  <c r="H18" i="7" s="1"/>
  <c r="G19" i="7"/>
  <c r="H19" i="7" s="1"/>
  <c r="G2" i="7"/>
  <c r="H2" i="7" s="1"/>
  <c r="G16" i="11" l="1"/>
  <c r="F16" i="11"/>
  <c r="E16" i="11"/>
  <c r="G15" i="11"/>
  <c r="F15" i="11"/>
  <c r="E15" i="11"/>
  <c r="G14" i="11"/>
  <c r="F14" i="11"/>
  <c r="E14" i="11"/>
  <c r="G13" i="11"/>
  <c r="F13" i="11"/>
  <c r="E13" i="11"/>
  <c r="G11" i="11"/>
  <c r="F11" i="11"/>
  <c r="E11" i="11"/>
  <c r="G10" i="11"/>
  <c r="F10" i="11"/>
  <c r="E10" i="11"/>
  <c r="G9" i="11"/>
  <c r="F9" i="11"/>
  <c r="E9" i="11"/>
  <c r="G7" i="11"/>
  <c r="F7" i="11"/>
  <c r="E7" i="11"/>
  <c r="G6" i="11"/>
  <c r="F6" i="11"/>
  <c r="G4" i="11"/>
  <c r="F4" i="11"/>
  <c r="E4" i="11"/>
  <c r="E6" i="11" s="1"/>
  <c r="F13" i="10"/>
  <c r="E13" i="10"/>
  <c r="D13" i="10"/>
  <c r="F12" i="10"/>
  <c r="E12" i="10"/>
  <c r="D12" i="10"/>
  <c r="F10" i="10"/>
  <c r="E10" i="10"/>
  <c r="D10" i="10"/>
  <c r="F6" i="10"/>
  <c r="E6" i="10"/>
  <c r="D6" i="10"/>
  <c r="F4" i="10"/>
  <c r="E4" i="10"/>
  <c r="D4" i="10"/>
  <c r="F16" i="9"/>
  <c r="E16" i="9"/>
  <c r="D16" i="9"/>
  <c r="F15" i="9"/>
  <c r="E15" i="9"/>
  <c r="D15" i="9"/>
  <c r="F14" i="9"/>
  <c r="E14" i="9"/>
  <c r="D14" i="9"/>
  <c r="F13" i="9"/>
  <c r="E13" i="9"/>
  <c r="D13" i="9"/>
  <c r="F11" i="9"/>
  <c r="E11" i="9"/>
  <c r="D11" i="9"/>
  <c r="F10" i="9"/>
  <c r="E10" i="9"/>
  <c r="D10" i="9"/>
  <c r="F9" i="9"/>
  <c r="E9" i="9"/>
  <c r="D9" i="9"/>
  <c r="F7" i="9"/>
  <c r="E7" i="9"/>
  <c r="D7" i="9"/>
  <c r="F6" i="9"/>
  <c r="E6" i="9"/>
  <c r="F4" i="9"/>
  <c r="E4" i="9"/>
  <c r="D4" i="9"/>
  <c r="D6" i="9" s="1"/>
  <c r="M2329" i="8" l="1"/>
  <c r="M2874" i="8"/>
  <c r="M1684" i="8"/>
  <c r="M1685" i="8"/>
  <c r="M1686" i="8"/>
  <c r="M1687" i="8"/>
  <c r="M1057" i="8"/>
  <c r="M2330" i="8"/>
  <c r="M2331" i="8"/>
  <c r="M2332" i="8"/>
  <c r="M1058" i="8"/>
  <c r="M1059" i="8"/>
  <c r="M2333" i="8"/>
  <c r="M1060" i="8"/>
  <c r="M2334" i="8"/>
  <c r="M1061" i="8"/>
  <c r="M1062" i="8"/>
  <c r="M310" i="8"/>
  <c r="M1063" i="8"/>
  <c r="M1064" i="8"/>
  <c r="M2335" i="8"/>
  <c r="M2336" i="8"/>
  <c r="M1065" i="8"/>
  <c r="M2337" i="8"/>
  <c r="M1066" i="8"/>
  <c r="M1067" i="8"/>
  <c r="M154" i="8"/>
  <c r="M1068" i="8"/>
  <c r="M1069" i="8"/>
  <c r="M2338" i="8"/>
  <c r="M2339" i="8"/>
  <c r="M2340" i="8"/>
  <c r="M1070" i="8"/>
  <c r="M2341" i="8"/>
  <c r="M1071" i="8"/>
  <c r="M1072" i="8"/>
  <c r="M491" i="8"/>
  <c r="M1073" i="8"/>
  <c r="M2342" i="8"/>
  <c r="M1074" i="8"/>
  <c r="M3319" i="8"/>
  <c r="M1075" i="8"/>
  <c r="M773" i="8"/>
  <c r="M241" i="8"/>
  <c r="M2040" i="8"/>
  <c r="M545" i="8"/>
  <c r="M50" i="8"/>
  <c r="M3018" i="8"/>
  <c r="M774" i="8"/>
  <c r="M775" i="8"/>
  <c r="M776" i="8"/>
  <c r="M2041" i="8"/>
  <c r="M3263" i="8"/>
  <c r="M777" i="8"/>
  <c r="M3264" i="8"/>
  <c r="M3265" i="8"/>
  <c r="M778" i="8"/>
  <c r="M104" i="8"/>
  <c r="M105" i="8"/>
  <c r="M779" i="8"/>
  <c r="M780" i="8"/>
  <c r="M2042" i="8"/>
  <c r="M2043" i="8"/>
  <c r="M781" i="8"/>
  <c r="M3266" i="8"/>
  <c r="M3267" i="8"/>
  <c r="M242" i="8"/>
  <c r="M782" i="8"/>
  <c r="M783" i="8"/>
  <c r="M2044" i="8"/>
  <c r="M2045" i="8"/>
  <c r="M784" i="8"/>
  <c r="M785" i="8"/>
  <c r="M786" i="8"/>
  <c r="M2046" i="8"/>
  <c r="M3268" i="8"/>
  <c r="M2343" i="8"/>
  <c r="M787" i="8"/>
  <c r="M2047" i="8"/>
  <c r="M788" i="8"/>
  <c r="M2048" i="8"/>
  <c r="M1076" i="8"/>
  <c r="M1077" i="8"/>
  <c r="M789" i="8"/>
  <c r="M2049" i="8"/>
  <c r="M2050" i="8"/>
  <c r="M790" i="8"/>
  <c r="M2051" i="8"/>
  <c r="M3195" i="8"/>
  <c r="M791" i="8"/>
  <c r="M2052" i="8"/>
  <c r="M792" i="8"/>
  <c r="M2053" i="8"/>
  <c r="M2054" i="8"/>
  <c r="M1078" i="8"/>
  <c r="M2055" i="8"/>
  <c r="M2056" i="8"/>
  <c r="M793" i="8"/>
  <c r="M3196" i="8"/>
  <c r="M794" i="8"/>
  <c r="M410" i="8"/>
  <c r="M2057" i="8"/>
  <c r="M2058" i="8"/>
  <c r="M106" i="8"/>
  <c r="M2059" i="8"/>
  <c r="M243" i="8"/>
  <c r="M2060" i="8"/>
  <c r="M3019" i="8"/>
  <c r="M795" i="8"/>
  <c r="M2061" i="8"/>
  <c r="M107" i="8"/>
  <c r="M796" i="8"/>
  <c r="M2062" i="8"/>
  <c r="M797" i="8"/>
  <c r="M798" i="8"/>
  <c r="M244" i="8"/>
  <c r="M799" i="8"/>
  <c r="M51" i="8"/>
  <c r="M2063" i="8"/>
  <c r="M2064" i="8"/>
  <c r="M800" i="8"/>
  <c r="M801" i="8"/>
  <c r="M802" i="8"/>
  <c r="M2065" i="8"/>
  <c r="M803" i="8"/>
  <c r="M2066" i="8"/>
  <c r="M804" i="8"/>
  <c r="M311" i="8"/>
  <c r="M2067" i="8"/>
  <c r="M2068" i="8"/>
  <c r="M1079" i="8"/>
  <c r="M805" i="8"/>
  <c r="M806" i="8"/>
  <c r="M1080" i="8"/>
  <c r="M1081" i="8"/>
  <c r="M3197" i="8"/>
  <c r="M2344" i="8"/>
  <c r="M2345" i="8"/>
  <c r="M2346" i="8"/>
  <c r="M807" i="8"/>
  <c r="M808" i="8"/>
  <c r="M2069" i="8"/>
  <c r="M2070" i="8"/>
  <c r="M809" i="8"/>
  <c r="M810" i="8"/>
  <c r="M2920" i="8"/>
  <c r="M1082" i="8"/>
  <c r="M52" i="8"/>
  <c r="M2347" i="8"/>
  <c r="M1083" i="8"/>
  <c r="M108" i="8"/>
  <c r="M2348" i="8"/>
  <c r="M2071" i="8"/>
  <c r="M2072" i="8"/>
  <c r="M2349" i="8"/>
  <c r="M2073" i="8"/>
  <c r="M2350" i="8"/>
  <c r="M811" i="8"/>
  <c r="M2351" i="8"/>
  <c r="M1084" i="8"/>
  <c r="M1085" i="8"/>
  <c r="M3198" i="8"/>
  <c r="M2427" i="8"/>
  <c r="M1086" i="8"/>
  <c r="M2074" i="8"/>
  <c r="M2352" i="8"/>
  <c r="M812" i="8"/>
  <c r="M813" i="8"/>
  <c r="M2075" i="8"/>
  <c r="M1730" i="8"/>
  <c r="M565" i="8"/>
  <c r="M2353" i="8"/>
  <c r="M3269" i="8"/>
  <c r="M2354" i="8"/>
  <c r="M814" i="8"/>
  <c r="M2355" i="8"/>
  <c r="M1087" i="8"/>
  <c r="M1088" i="8"/>
  <c r="M815" i="8"/>
  <c r="M2076" i="8"/>
  <c r="M2921" i="8"/>
  <c r="M312" i="8"/>
  <c r="M2077" i="8"/>
  <c r="M816" i="8"/>
  <c r="M1089" i="8"/>
  <c r="M2356" i="8"/>
  <c r="M2078" i="8"/>
  <c r="M313" i="8"/>
  <c r="M3199" i="8"/>
  <c r="M2357" i="8"/>
  <c r="M1090" i="8"/>
  <c r="M1091" i="8"/>
  <c r="M1092" i="8"/>
  <c r="M1731" i="8"/>
  <c r="M1093" i="8"/>
  <c r="M492" i="8"/>
  <c r="M1094" i="8"/>
  <c r="M3320" i="8"/>
  <c r="M1095" i="8"/>
  <c r="M1096" i="8"/>
  <c r="M1097" i="8"/>
  <c r="M2358" i="8"/>
  <c r="M1732" i="8"/>
  <c r="M1098" i="8"/>
  <c r="M1099" i="8"/>
  <c r="M3148" i="8"/>
  <c r="M1100" i="8"/>
  <c r="M2922" i="8"/>
  <c r="M1733" i="8"/>
  <c r="M2359" i="8"/>
  <c r="M2923" i="8"/>
  <c r="M899" i="8"/>
  <c r="M2360" i="8"/>
  <c r="M817" i="8"/>
  <c r="M818" i="8"/>
  <c r="M2079" i="8"/>
  <c r="M155" i="8"/>
  <c r="M245" i="8"/>
  <c r="M1101" i="8"/>
  <c r="M1102" i="8"/>
  <c r="M2361" i="8"/>
  <c r="M1103" i="8"/>
  <c r="M2924" i="8"/>
  <c r="M3149" i="8"/>
  <c r="M1104" i="8"/>
  <c r="M314" i="8"/>
  <c r="M315" i="8"/>
  <c r="M1105" i="8"/>
  <c r="M1106" i="8"/>
  <c r="M316" i="8"/>
  <c r="M317" i="8"/>
  <c r="M2362" i="8"/>
  <c r="M1734" i="8"/>
  <c r="M318" i="8"/>
  <c r="M156" i="8"/>
  <c r="M1107" i="8"/>
  <c r="M1108" i="8"/>
  <c r="M2363" i="8"/>
  <c r="M319" i="8"/>
  <c r="M3321" i="8"/>
  <c r="M2364" i="8"/>
  <c r="M1109" i="8"/>
  <c r="M1110" i="8"/>
  <c r="M1111" i="8"/>
  <c r="M1112" i="8"/>
  <c r="M1113" i="8"/>
  <c r="M493" i="8"/>
  <c r="M1735" i="8"/>
  <c r="M1736" i="8"/>
  <c r="M1737" i="8"/>
  <c r="M3322" i="8"/>
  <c r="M2365" i="8"/>
  <c r="M2366" i="8"/>
  <c r="M1114" i="8"/>
  <c r="M620" i="8"/>
  <c r="M3100" i="8"/>
  <c r="M819" i="8"/>
  <c r="M820" i="8"/>
  <c r="M2080" i="8"/>
  <c r="M932" i="8"/>
  <c r="M2196" i="8"/>
  <c r="M2197" i="8"/>
  <c r="M2198" i="8"/>
  <c r="M127" i="8"/>
  <c r="M933" i="8"/>
  <c r="M934" i="8"/>
  <c r="M935" i="8"/>
  <c r="M936" i="8"/>
  <c r="M937" i="8"/>
  <c r="M2199" i="8"/>
  <c r="M938" i="8"/>
  <c r="M281" i="8"/>
  <c r="M128" i="8"/>
  <c r="M2200" i="8"/>
  <c r="M939" i="8"/>
  <c r="M940" i="8"/>
  <c r="M3123" i="8"/>
  <c r="M129" i="8"/>
  <c r="M282" i="8"/>
  <c r="M941" i="8"/>
  <c r="M942" i="8"/>
  <c r="M943" i="8"/>
  <c r="M3296" i="8"/>
  <c r="M944" i="8"/>
  <c r="M2201" i="8"/>
  <c r="M2202" i="8"/>
  <c r="M2203" i="8"/>
  <c r="M945" i="8"/>
  <c r="M946" i="8"/>
  <c r="M2204" i="8"/>
  <c r="M3124" i="8"/>
  <c r="M947" i="8"/>
  <c r="M2205" i="8"/>
  <c r="M948" i="8"/>
  <c r="M2206" i="8"/>
  <c r="M3125" i="8"/>
  <c r="M130" i="8"/>
  <c r="M949" i="8"/>
  <c r="M2207" i="8"/>
  <c r="M2208" i="8"/>
  <c r="M283" i="8"/>
  <c r="M2261" i="8"/>
  <c r="M950" i="8"/>
  <c r="M2262" i="8"/>
  <c r="M2670" i="8"/>
  <c r="M1389" i="8"/>
  <c r="M2643" i="8"/>
  <c r="M1390" i="8"/>
  <c r="M77" i="8"/>
  <c r="M3" i="8"/>
  <c r="M951" i="8"/>
  <c r="M510" i="8"/>
  <c r="M479" i="8"/>
  <c r="M78" i="8"/>
  <c r="M131" i="8"/>
  <c r="M2209" i="8"/>
  <c r="M1391" i="8"/>
  <c r="M284" i="8"/>
  <c r="M79" i="8"/>
  <c r="M152" i="8"/>
  <c r="M120" i="8"/>
  <c r="M164" i="8"/>
  <c r="M165" i="8"/>
  <c r="M121" i="8"/>
  <c r="M1441" i="8"/>
  <c r="M3108" i="8"/>
  <c r="M109" i="8"/>
  <c r="M2081" i="8"/>
  <c r="M1442" i="8"/>
  <c r="M559" i="8"/>
  <c r="M586" i="8"/>
  <c r="M532" i="8"/>
  <c r="M560" i="8"/>
  <c r="M1443" i="8"/>
  <c r="M1652" i="8"/>
  <c r="M1653" i="8"/>
  <c r="M568" i="8"/>
  <c r="M3276" i="8"/>
  <c r="M1115" i="8"/>
  <c r="M1116" i="8"/>
  <c r="M1117" i="8"/>
  <c r="M1444" i="8"/>
  <c r="M2833" i="8"/>
  <c r="M2834" i="8"/>
  <c r="M534" i="8"/>
  <c r="M952" i="8"/>
  <c r="M2210" i="8"/>
  <c r="M953" i="8"/>
  <c r="M954" i="8"/>
  <c r="M140" i="8"/>
  <c r="M1749" i="8"/>
  <c r="M1750" i="8"/>
  <c r="M955" i="8"/>
  <c r="M1751" i="8"/>
  <c r="M1752" i="8"/>
  <c r="M2878" i="8"/>
  <c r="M1753" i="8"/>
  <c r="M1754" i="8"/>
  <c r="M1755" i="8"/>
  <c r="M1392" i="8"/>
  <c r="M3304" i="8"/>
  <c r="M3383" i="8"/>
  <c r="M3297" i="8"/>
  <c r="M2211" i="8"/>
  <c r="M635" i="8"/>
  <c r="M535" i="8"/>
  <c r="M1601" i="8"/>
  <c r="M1180" i="8"/>
  <c r="M1181" i="8"/>
  <c r="M2813" i="8"/>
  <c r="M150" i="8"/>
  <c r="M547" i="8"/>
  <c r="M1273" i="8"/>
  <c r="M96" i="8"/>
  <c r="M1602" i="8"/>
  <c r="M1603" i="8"/>
  <c r="M1439" i="8"/>
  <c r="M2715" i="8"/>
  <c r="M529" i="8"/>
  <c r="M548" i="8"/>
  <c r="M549" i="8"/>
  <c r="M580" i="8"/>
  <c r="M550" i="8"/>
  <c r="M581" i="8"/>
  <c r="M383" i="8"/>
  <c r="M916" i="8"/>
  <c r="M551" i="8"/>
  <c r="M1274" i="8"/>
  <c r="M1275" i="8"/>
  <c r="M1276" i="8"/>
  <c r="M552" i="8"/>
  <c r="M553" i="8"/>
  <c r="M1604" i="8"/>
  <c r="M13" i="8"/>
  <c r="M147" i="8"/>
  <c r="M71" i="8"/>
  <c r="M1756" i="8"/>
  <c r="M20" i="8"/>
  <c r="M440" i="8"/>
  <c r="M2212" i="8"/>
  <c r="M582" i="8"/>
  <c r="M583" i="8"/>
  <c r="M24" i="8"/>
  <c r="M84" i="8"/>
  <c r="M1605" i="8"/>
  <c r="M1606" i="8"/>
  <c r="M1607" i="8"/>
  <c r="M587" i="8"/>
  <c r="M588" i="8"/>
  <c r="M589" i="8"/>
  <c r="M590" i="8"/>
  <c r="M591" i="8"/>
  <c r="M592" i="8"/>
  <c r="M593" i="8"/>
  <c r="M1654" i="8"/>
  <c r="M1655" i="8"/>
  <c r="M594" i="8"/>
  <c r="M2154" i="8"/>
  <c r="M903" i="8"/>
  <c r="M246" i="8"/>
  <c r="M247" i="8"/>
  <c r="M821" i="8"/>
  <c r="M822" i="8"/>
  <c r="M823" i="8"/>
  <c r="M2082" i="8"/>
  <c r="M2083" i="8"/>
  <c r="M2084" i="8"/>
  <c r="M824" i="8"/>
  <c r="M2085" i="8"/>
  <c r="M825" i="8"/>
  <c r="M2086" i="8"/>
  <c r="M826" i="8"/>
  <c r="M471" i="8"/>
  <c r="M248" i="8"/>
  <c r="M827" i="8"/>
  <c r="M828" i="8"/>
  <c r="M829" i="8"/>
  <c r="M830" i="8"/>
  <c r="M249" i="8"/>
  <c r="M831" i="8"/>
  <c r="M832" i="8"/>
  <c r="M833" i="8"/>
  <c r="M250" i="8"/>
  <c r="M834" i="8"/>
  <c r="M110" i="8"/>
  <c r="M3270" i="8"/>
  <c r="M636" i="8"/>
  <c r="M956" i="8"/>
  <c r="M835" i="8"/>
  <c r="M836" i="8"/>
  <c r="M1739" i="8"/>
  <c r="M621" i="8"/>
  <c r="M251" i="8"/>
  <c r="M111" i="8"/>
  <c r="M187" i="8"/>
  <c r="M2087" i="8"/>
  <c r="M837" i="8"/>
  <c r="M2088" i="8"/>
  <c r="M252" i="8"/>
  <c r="M2089" i="8"/>
  <c r="M2090" i="8"/>
  <c r="M622" i="8"/>
  <c r="M188" i="8"/>
  <c r="M2091" i="8"/>
  <c r="M1740" i="8"/>
  <c r="M3020" i="8"/>
  <c r="M189" i="8"/>
  <c r="M838" i="8"/>
  <c r="M2092" i="8"/>
  <c r="M839" i="8"/>
  <c r="M253" i="8"/>
  <c r="M840" i="8"/>
  <c r="M112" i="8"/>
  <c r="M190" i="8"/>
  <c r="M2093" i="8"/>
  <c r="M2094" i="8"/>
  <c r="M472" i="8"/>
  <c r="M113" i="8"/>
  <c r="M191" i="8"/>
  <c r="M623" i="8"/>
  <c r="M1741" i="8"/>
  <c r="M254" i="8"/>
  <c r="M2095" i="8"/>
  <c r="M2875" i="8"/>
  <c r="M1742" i="8"/>
  <c r="M1743" i="8"/>
  <c r="M624" i="8"/>
  <c r="M625" i="8"/>
  <c r="M626" i="8"/>
  <c r="M627" i="8"/>
  <c r="M1744" i="8"/>
  <c r="M628" i="8"/>
  <c r="M629" i="8"/>
  <c r="M192" i="8"/>
  <c r="M1745" i="8"/>
  <c r="M630" i="8"/>
  <c r="M2876" i="8"/>
  <c r="M631" i="8"/>
  <c r="M632" i="8"/>
  <c r="M528" i="8"/>
  <c r="M841" i="8"/>
  <c r="M2877" i="8"/>
  <c r="M255" i="8"/>
  <c r="M842" i="8"/>
  <c r="M2096" i="8"/>
  <c r="M114" i="8"/>
  <c r="M256" i="8"/>
  <c r="M843" i="8"/>
  <c r="M473" i="8"/>
  <c r="M2097" i="8"/>
  <c r="M844" i="8"/>
  <c r="M2098" i="8"/>
  <c r="M2099" i="8"/>
  <c r="M2100" i="8"/>
  <c r="M845" i="8"/>
  <c r="M53" i="8"/>
  <c r="M257" i="8"/>
  <c r="M2101" i="8"/>
  <c r="M258" i="8"/>
  <c r="M2102" i="8"/>
  <c r="M259" i="8"/>
  <c r="M2103" i="8"/>
  <c r="M480" i="8"/>
  <c r="M481" i="8"/>
  <c r="M2213" i="8"/>
  <c r="M957" i="8"/>
  <c r="M482" i="8"/>
  <c r="M1393" i="8"/>
  <c r="M483" i="8"/>
  <c r="M958" i="8"/>
  <c r="M2214" i="8"/>
  <c r="M2215" i="8"/>
  <c r="M959" i="8"/>
  <c r="M960" i="8"/>
  <c r="M132" i="8"/>
  <c r="M961" i="8"/>
  <c r="M1394" i="8"/>
  <c r="M2216" i="8"/>
  <c r="M962" i="8"/>
  <c r="M2217" i="8"/>
  <c r="M3126" i="8"/>
  <c r="M2218" i="8"/>
  <c r="M2219" i="8"/>
  <c r="M963" i="8"/>
  <c r="M3127" i="8"/>
  <c r="M964" i="8"/>
  <c r="M511" i="8"/>
  <c r="M965" i="8"/>
  <c r="M3223" i="8"/>
  <c r="M285" i="8"/>
  <c r="M133" i="8"/>
  <c r="M58" i="8"/>
  <c r="M286" i="8"/>
  <c r="M966" i="8"/>
  <c r="M3128" i="8"/>
  <c r="M484" i="8"/>
  <c r="M526" i="8"/>
  <c r="M967" i="8"/>
  <c r="M287" i="8"/>
  <c r="M968" i="8"/>
  <c r="M1888" i="8"/>
  <c r="M214" i="8"/>
  <c r="M215" i="8"/>
  <c r="M1889" i="8"/>
  <c r="M969" i="8"/>
  <c r="M970" i="8"/>
  <c r="M971" i="8"/>
  <c r="M698" i="8"/>
  <c r="M2220" i="8"/>
  <c r="M2221" i="8"/>
  <c r="M2222" i="8"/>
  <c r="M3298" i="8"/>
  <c r="M972" i="8"/>
  <c r="M3299" i="8"/>
  <c r="M1890" i="8"/>
  <c r="M216" i="8"/>
  <c r="M134" i="8"/>
  <c r="M92" i="8"/>
  <c r="M973" i="8"/>
  <c r="M974" i="8"/>
  <c r="M975" i="8"/>
  <c r="M2223" i="8"/>
  <c r="M699" i="8"/>
  <c r="M976" i="8"/>
  <c r="M977" i="8"/>
  <c r="M2224" i="8"/>
  <c r="M3129" i="8"/>
  <c r="M978" i="8"/>
  <c r="M288" i="8"/>
  <c r="M3130" i="8"/>
  <c r="M485" i="8"/>
  <c r="M979" i="8"/>
  <c r="M980" i="8"/>
  <c r="M981" i="8"/>
  <c r="M289" i="8"/>
  <c r="M512" i="8"/>
  <c r="M486" i="8"/>
  <c r="M487" i="8"/>
  <c r="M3131" i="8"/>
  <c r="M217" i="8"/>
  <c r="M982" i="8"/>
  <c r="M1891" i="8"/>
  <c r="M2225" i="8"/>
  <c r="M488" i="8"/>
  <c r="M983" i="8"/>
  <c r="M711" i="8"/>
  <c r="M1979" i="8"/>
  <c r="M3004" i="8"/>
  <c r="M1980" i="8"/>
  <c r="M712" i="8"/>
  <c r="M713" i="8"/>
  <c r="M714" i="8"/>
  <c r="M715" i="8"/>
  <c r="M716" i="8"/>
  <c r="M1981" i="8"/>
  <c r="M1982" i="8"/>
  <c r="M1983" i="8"/>
  <c r="M3244" i="8"/>
  <c r="M228" i="8"/>
  <c r="M1984" i="8"/>
  <c r="M717" i="8"/>
  <c r="M1985" i="8"/>
  <c r="M1986" i="8"/>
  <c r="M1987" i="8"/>
  <c r="M718" i="8"/>
  <c r="M99" i="8"/>
  <c r="M229" i="8"/>
  <c r="M719" i="8"/>
  <c r="M720" i="8"/>
  <c r="M1988" i="8"/>
  <c r="M1989" i="8"/>
  <c r="M1990" i="8"/>
  <c r="M1991" i="8"/>
  <c r="M1992" i="8"/>
  <c r="M721" i="8"/>
  <c r="M722" i="8"/>
  <c r="M396" i="8"/>
  <c r="M2671" i="8"/>
  <c r="M513" i="8"/>
  <c r="M514" i="8"/>
  <c r="M397" i="8"/>
  <c r="M398" i="8"/>
  <c r="M489" i="8"/>
  <c r="M399" i="8"/>
  <c r="M723" i="8"/>
  <c r="M230" i="8"/>
  <c r="M724" i="8"/>
  <c r="M1993" i="8"/>
  <c r="M3245" i="8"/>
  <c r="M1994" i="8"/>
  <c r="M231" i="8"/>
  <c r="M3005" i="8"/>
  <c r="M1995" i="8"/>
  <c r="M3246" i="8"/>
  <c r="M46" i="8"/>
  <c r="M725" i="8"/>
  <c r="M726" i="8"/>
  <c r="M727" i="8"/>
  <c r="M1996" i="8"/>
  <c r="M3247" i="8"/>
  <c r="M1997" i="8"/>
  <c r="M728" i="8"/>
  <c r="M47" i="8"/>
  <c r="M729" i="8"/>
  <c r="M730" i="8"/>
  <c r="M3006" i="8"/>
  <c r="M1998" i="8"/>
  <c r="M731" i="8"/>
  <c r="M3248" i="8"/>
  <c r="M732" i="8"/>
  <c r="M1999" i="8"/>
  <c r="M2000" i="8"/>
  <c r="M48" i="8"/>
  <c r="M2001" i="8"/>
  <c r="M3007" i="8"/>
  <c r="M2002" i="8"/>
  <c r="M2003" i="8"/>
  <c r="M733" i="8"/>
  <c r="M734" i="8"/>
  <c r="M3008" i="8"/>
  <c r="M735" i="8"/>
  <c r="M465" i="8"/>
  <c r="M3009" i="8"/>
  <c r="M2004" i="8"/>
  <c r="M2005" i="8"/>
  <c r="M736" i="8"/>
  <c r="M2006" i="8"/>
  <c r="M100" i="8"/>
  <c r="M737" i="8"/>
  <c r="M3224" i="8"/>
  <c r="M738" i="8"/>
  <c r="M2672" i="8"/>
  <c r="M2673" i="8"/>
  <c r="M739" i="8"/>
  <c r="M740" i="8"/>
  <c r="M741" i="8"/>
  <c r="M2007" i="8"/>
  <c r="M742" i="8"/>
  <c r="M2008" i="8"/>
  <c r="M743" i="8"/>
  <c r="M232" i="8"/>
  <c r="M744" i="8"/>
  <c r="M233" i="8"/>
  <c r="M234" i="8"/>
  <c r="M235" i="8"/>
  <c r="M32" i="8"/>
  <c r="M236" i="8"/>
  <c r="M237" i="8"/>
  <c r="M33" i="8"/>
  <c r="M238" i="8"/>
  <c r="M34" i="8"/>
  <c r="M35" i="8"/>
  <c r="M36" i="8"/>
  <c r="M37" i="8"/>
  <c r="M38" i="8"/>
  <c r="M39" i="8"/>
  <c r="M40" i="8"/>
  <c r="M41" i="8"/>
  <c r="M42" i="8"/>
  <c r="M43" i="8"/>
  <c r="M44" i="8"/>
  <c r="M45" i="8"/>
  <c r="M1757" i="8"/>
  <c r="M293" i="8"/>
  <c r="M2009" i="8"/>
  <c r="M2010" i="8"/>
  <c r="M745" i="8"/>
  <c r="M1758" i="8"/>
  <c r="M2263" i="8"/>
  <c r="M2011" i="8"/>
  <c r="M239" i="8"/>
  <c r="M746" i="8"/>
  <c r="M3249" i="8"/>
  <c r="M101" i="8"/>
  <c r="M747" i="8"/>
  <c r="M748" i="8"/>
  <c r="M3010" i="8"/>
  <c r="M3011" i="8"/>
  <c r="M519" i="8"/>
  <c r="M1244" i="8"/>
  <c r="M476" i="8"/>
  <c r="M1649" i="8"/>
  <c r="M401" i="8"/>
  <c r="M477" i="8"/>
  <c r="M1650" i="8"/>
  <c r="M538" i="8"/>
  <c r="M539" i="8"/>
  <c r="M402" i="8"/>
  <c r="M461" i="8"/>
  <c r="M563" i="8"/>
  <c r="M148" i="8"/>
  <c r="M1651" i="8"/>
  <c r="M540" i="8"/>
  <c r="M82" i="8"/>
  <c r="M908" i="8"/>
  <c r="M462" i="8"/>
  <c r="M83" i="8"/>
  <c r="M11" i="8"/>
  <c r="M541" i="8"/>
  <c r="M442" i="8"/>
  <c r="M585" i="8"/>
  <c r="M542" i="8"/>
  <c r="M123" i="8"/>
  <c r="M543" i="8"/>
  <c r="M544" i="8"/>
  <c r="M1245" i="8"/>
  <c r="M3209" i="8"/>
  <c r="M2815" i="8"/>
  <c r="M2489" i="8"/>
  <c r="M411" i="8"/>
  <c r="M19" i="8"/>
  <c r="M1028" i="8"/>
  <c r="M433" i="8"/>
  <c r="M614" i="8"/>
  <c r="M2669" i="8"/>
  <c r="M1416" i="8"/>
  <c r="M928" i="8"/>
  <c r="M3420" i="8"/>
  <c r="M12" i="8"/>
  <c r="M177" i="8"/>
  <c r="M615" i="8"/>
  <c r="M616" i="8"/>
  <c r="M617" i="8"/>
  <c r="M708" i="8"/>
  <c r="M1976" i="8"/>
  <c r="M3140" i="8"/>
  <c r="M146" i="8"/>
  <c r="M1977" i="8"/>
  <c r="M1978" i="8"/>
  <c r="M584" i="8"/>
  <c r="M902" i="8"/>
  <c r="M660" i="8"/>
  <c r="M444" i="8"/>
  <c r="M661" i="8"/>
  <c r="M1846" i="8"/>
  <c r="M62" i="8"/>
  <c r="M2422" i="8"/>
  <c r="M2423" i="8"/>
  <c r="M2776" i="8"/>
  <c r="M662" i="8"/>
  <c r="M1847" i="8"/>
  <c r="M2777" i="8"/>
  <c r="M2172" i="8"/>
  <c r="M2173" i="8"/>
  <c r="M3164" i="8"/>
  <c r="M2495" i="8"/>
  <c r="M926" i="8"/>
  <c r="M16" i="8"/>
  <c r="M927" i="8"/>
  <c r="M901" i="8"/>
  <c r="M900" i="8"/>
  <c r="M3166" i="8"/>
  <c r="M3258" i="8"/>
  <c r="M2282" i="8"/>
  <c r="M2679" i="8"/>
  <c r="M3441" i="8"/>
  <c r="M1673" i="8"/>
  <c r="M1475" i="8"/>
  <c r="M2738" i="8"/>
  <c r="M205" i="8"/>
  <c r="M2739" i="8"/>
  <c r="M2740" i="8"/>
  <c r="M1476" i="8"/>
  <c r="M389" i="8"/>
  <c r="M1477" i="8"/>
  <c r="M390" i="8"/>
  <c r="M1612" i="8"/>
  <c r="M1613" i="8"/>
  <c r="M206" i="8"/>
  <c r="M391" i="8"/>
  <c r="M3309" i="8"/>
  <c r="M1614" i="8"/>
  <c r="M2741" i="8"/>
  <c r="M2843" i="8"/>
  <c r="M2844" i="8"/>
  <c r="M3428" i="8"/>
  <c r="M2742" i="8"/>
  <c r="M2845" i="8"/>
  <c r="M2743" i="8"/>
  <c r="M3429" i="8"/>
  <c r="M1478" i="8"/>
  <c r="M1615" i="8"/>
  <c r="M2744" i="8"/>
  <c r="M1616" i="8"/>
  <c r="M392" i="8"/>
  <c r="M1479" i="8"/>
  <c r="M1617" i="8"/>
  <c r="M1618" i="8"/>
  <c r="M277" i="8"/>
  <c r="M409" i="8"/>
  <c r="M2846" i="8"/>
  <c r="M2847" i="8"/>
  <c r="M1619" i="8"/>
  <c r="M1480" i="8"/>
  <c r="M207" i="8"/>
  <c r="M1481" i="8"/>
  <c r="M1482" i="8"/>
  <c r="M1620" i="8"/>
  <c r="M2848" i="8"/>
  <c r="M1621" i="8"/>
  <c r="M1483" i="8"/>
  <c r="M2849" i="8"/>
  <c r="M1622" i="8"/>
  <c r="M1623" i="8"/>
  <c r="M2745" i="8"/>
  <c r="M2850" i="8"/>
  <c r="M2851" i="8"/>
  <c r="M1624" i="8"/>
  <c r="M1625" i="8"/>
  <c r="M2852" i="8"/>
  <c r="M2981" i="8"/>
  <c r="M2853" i="8"/>
  <c r="M1626" i="8"/>
  <c r="M1627" i="8"/>
  <c r="M2768" i="8"/>
  <c r="M1484" i="8"/>
  <c r="M1485" i="8"/>
  <c r="M2746" i="8"/>
  <c r="M1727" i="8"/>
  <c r="M1486" i="8"/>
  <c r="M1487" i="8"/>
  <c r="M208" i="8"/>
  <c r="M1488" i="8"/>
  <c r="M2854" i="8"/>
  <c r="M3023" i="8"/>
  <c r="M1628" i="8"/>
  <c r="M1629" i="8"/>
  <c r="M1489" i="8"/>
  <c r="M1490" i="8"/>
  <c r="M1630" i="8"/>
  <c r="M1631" i="8"/>
  <c r="M1632" i="8"/>
  <c r="M2855" i="8"/>
  <c r="M2856" i="8"/>
  <c r="M1491" i="8"/>
  <c r="M2982" i="8"/>
  <c r="M1728" i="8"/>
  <c r="M2857" i="8"/>
  <c r="M3024" i="8"/>
  <c r="M1633" i="8"/>
  <c r="M1634" i="8"/>
  <c r="M2858" i="8"/>
  <c r="M3451" i="8"/>
  <c r="M2859" i="8"/>
  <c r="M1635" i="8"/>
  <c r="M2860" i="8"/>
  <c r="M1582" i="8"/>
  <c r="M1899" i="8"/>
  <c r="M1900" i="8"/>
  <c r="M1636" i="8"/>
  <c r="M393" i="8"/>
  <c r="M394" i="8"/>
  <c r="M1637" i="8"/>
  <c r="M1638" i="8"/>
  <c r="M2747" i="8"/>
  <c r="M2748" i="8"/>
  <c r="M2861" i="8"/>
  <c r="M3396" i="8"/>
  <c r="M2862" i="8"/>
  <c r="M1639" i="8"/>
  <c r="M1640" i="8"/>
  <c r="M2863" i="8"/>
  <c r="M2864" i="8"/>
  <c r="M1641" i="8"/>
  <c r="M1773" i="8"/>
  <c r="M404" i="8"/>
  <c r="M1941" i="8"/>
  <c r="M1774" i="8"/>
  <c r="M1942" i="8"/>
  <c r="M1775" i="8"/>
  <c r="M405" i="8"/>
  <c r="M2816" i="8"/>
  <c r="M1585" i="8"/>
  <c r="M1586" i="8"/>
  <c r="M2817" i="8"/>
  <c r="M3300" i="8"/>
  <c r="M1587" i="8"/>
  <c r="M2818" i="8"/>
  <c r="M2819" i="8"/>
  <c r="M1588" i="8"/>
  <c r="M2820" i="8"/>
  <c r="M1776" i="8"/>
  <c r="M1777" i="8"/>
  <c r="M2927" i="8"/>
  <c r="M2928" i="8"/>
  <c r="M520" i="8"/>
  <c r="M1589" i="8"/>
  <c r="M406" i="8"/>
  <c r="M2821" i="8"/>
  <c r="M417" i="8"/>
  <c r="M1590" i="8"/>
  <c r="M2182" i="8"/>
  <c r="M1778" i="8"/>
  <c r="M407" i="8"/>
  <c r="M240" i="8"/>
  <c r="M122" i="8"/>
  <c r="M1895" i="8"/>
  <c r="M2290" i="8"/>
  <c r="M3167" i="8"/>
  <c r="M3168" i="8"/>
  <c r="M3112" i="8"/>
  <c r="M3259" i="8"/>
  <c r="M2161" i="8"/>
  <c r="M2162" i="8"/>
  <c r="M223" i="8"/>
  <c r="M2163" i="8"/>
  <c r="M3113" i="8"/>
  <c r="M3114" i="8"/>
  <c r="M2164" i="8"/>
  <c r="M2283" i="8"/>
  <c r="M3169" i="8"/>
  <c r="M2284" i="8"/>
  <c r="M2285" i="8"/>
  <c r="M2490" i="8"/>
  <c r="M1023" i="8"/>
  <c r="M2680" i="8"/>
  <c r="M2286" i="8"/>
  <c r="M2491" i="8"/>
  <c r="M2165" i="8"/>
  <c r="M458" i="8"/>
  <c r="M3115" i="8"/>
  <c r="M3170" i="8"/>
  <c r="M2287" i="8"/>
  <c r="M2681" i="8"/>
  <c r="M459" i="8"/>
  <c r="M3260" i="8"/>
  <c r="M3171" i="8"/>
  <c r="M3172" i="8"/>
  <c r="M2166" i="8"/>
  <c r="M2682" i="8"/>
  <c r="M3173" i="8"/>
  <c r="M3116" i="8"/>
  <c r="M3117" i="8"/>
  <c r="M2683" i="8"/>
  <c r="M3174" i="8"/>
  <c r="M3175" i="8"/>
  <c r="M460" i="8"/>
  <c r="M2167" i="8"/>
  <c r="M2288" i="8"/>
  <c r="M2684" i="8"/>
  <c r="M3261" i="8"/>
  <c r="M412" i="8"/>
  <c r="M3118" i="8"/>
  <c r="M3262" i="8"/>
  <c r="M2685" i="8"/>
  <c r="M3210" i="8"/>
  <c r="M700" i="8"/>
  <c r="M2168" i="8"/>
  <c r="M2686" i="8"/>
  <c r="M3211" i="8"/>
  <c r="M2687" i="8"/>
  <c r="M3119" i="8"/>
  <c r="M2289" i="8"/>
  <c r="M3421" i="8"/>
  <c r="M2169" i="8"/>
  <c r="M3120" i="8"/>
  <c r="M1879" i="8"/>
  <c r="M1880" i="8"/>
  <c r="M1881" i="8"/>
  <c r="M351" i="8"/>
  <c r="M1882" i="8"/>
  <c r="M1883" i="8"/>
  <c r="M1884" i="8"/>
  <c r="M1885" i="8"/>
  <c r="M441" i="8"/>
  <c r="M2996" i="8"/>
  <c r="M2997" i="8"/>
  <c r="M2998" i="8"/>
  <c r="M2999" i="8"/>
  <c r="M169" i="8"/>
  <c r="M352" i="8"/>
  <c r="M3000" i="8"/>
  <c r="M1583" i="8"/>
  <c r="M573" i="8"/>
  <c r="M1674" i="8"/>
  <c r="M1675" i="8"/>
  <c r="M2869" i="8"/>
  <c r="M1676" i="8"/>
  <c r="M574" i="8"/>
  <c r="M1677" i="8"/>
  <c r="M2870" i="8"/>
  <c r="M1584" i="8"/>
  <c r="M1678" i="8"/>
  <c r="M2871" i="8"/>
  <c r="M3398" i="8"/>
  <c r="M556" i="8"/>
  <c r="M1492" i="8"/>
  <c r="M2749" i="8"/>
  <c r="M2750" i="8"/>
  <c r="M1642" i="8"/>
  <c r="M1493" i="8"/>
  <c r="M1643" i="8"/>
  <c r="M3430" i="8"/>
  <c r="M2835" i="8"/>
  <c r="M2865" i="8"/>
  <c r="M2751" i="8"/>
  <c r="M2983" i="8"/>
  <c r="M1494" i="8"/>
  <c r="M2866" i="8"/>
  <c r="M1644" i="8"/>
  <c r="M1645" i="8"/>
  <c r="M3431" i="8"/>
  <c r="M2752" i="8"/>
  <c r="M2753" i="8"/>
  <c r="M1495" i="8"/>
  <c r="M1828" i="8"/>
  <c r="M3399" i="8"/>
  <c r="M2836" i="8"/>
  <c r="M1496" i="8"/>
  <c r="M1646" i="8"/>
  <c r="M2984" i="8"/>
  <c r="M209" i="8"/>
  <c r="M1497" i="8"/>
  <c r="M1498" i="8"/>
  <c r="M1647" i="8"/>
  <c r="M1499" i="8"/>
  <c r="M3432" i="8"/>
  <c r="M3310" i="8"/>
  <c r="M3433" i="8"/>
  <c r="M2867" i="8"/>
  <c r="M3382" i="8"/>
  <c r="M1829" i="8"/>
  <c r="M1830" i="8"/>
  <c r="M1500" i="8"/>
  <c r="M2754" i="8"/>
  <c r="M1831" i="8"/>
  <c r="M2755" i="8"/>
  <c r="M2985" i="8"/>
  <c r="M2868" i="8"/>
  <c r="M1501" i="8"/>
  <c r="M2986" i="8"/>
  <c r="M1648" i="8"/>
  <c r="M3305" i="8"/>
  <c r="M1502" i="8"/>
  <c r="M2756" i="8"/>
  <c r="M2757" i="8"/>
  <c r="M2677" i="8"/>
  <c r="M2678" i="8"/>
  <c r="M2987" i="8"/>
  <c r="M2988" i="8"/>
  <c r="M1832" i="8"/>
  <c r="M2158" i="8"/>
  <c r="M3306" i="8"/>
  <c r="M2159" i="8"/>
  <c r="M3105" i="8"/>
  <c r="M2989" i="8"/>
  <c r="M429" i="8"/>
  <c r="M1833" i="8"/>
  <c r="M1834" i="8"/>
  <c r="M1835" i="8"/>
  <c r="M1249" i="8"/>
  <c r="M2160" i="8"/>
  <c r="M1836" i="8"/>
  <c r="M430" i="8"/>
  <c r="M2990" i="8"/>
  <c r="M3106" i="8"/>
  <c r="M1837" i="8"/>
  <c r="M3107" i="8"/>
  <c r="M3410" i="8"/>
  <c r="M1892" i="8"/>
  <c r="M2879" i="8"/>
  <c r="M413" i="8"/>
  <c r="M3015" i="8"/>
  <c r="M1893" i="8"/>
  <c r="M2880" i="8"/>
  <c r="M2778" i="8"/>
  <c r="M1894" i="8"/>
  <c r="M2779" i="8"/>
  <c r="M3435" i="8"/>
  <c r="M3458" i="8"/>
  <c r="M2785" i="8"/>
  <c r="M3459" i="8"/>
  <c r="M3060" i="8"/>
  <c r="M3301" i="8"/>
  <c r="M1943" i="8"/>
  <c r="M1944" i="8"/>
  <c r="M3348" i="8"/>
  <c r="M3165" i="8"/>
  <c r="M2280" i="8"/>
  <c r="M2281" i="8"/>
  <c r="M3061" i="8"/>
  <c r="M3062" i="8"/>
  <c r="M2929" i="8"/>
  <c r="M522" i="8"/>
  <c r="M418" i="8"/>
  <c r="M1688" i="8"/>
  <c r="M1779" i="8"/>
  <c r="M1945" i="8"/>
  <c r="M611" i="8"/>
  <c r="M1780" i="8"/>
  <c r="M2930" i="8"/>
  <c r="M1689" i="8"/>
  <c r="M1781" i="8"/>
  <c r="M1782" i="8"/>
  <c r="M1783" i="8"/>
  <c r="M3405" i="8"/>
  <c r="M906" i="8"/>
  <c r="M419" i="8"/>
  <c r="M1784" i="8"/>
  <c r="M667" i="8"/>
  <c r="M1785" i="8"/>
  <c r="M2931" i="8"/>
  <c r="M2932" i="8"/>
  <c r="M2933" i="8"/>
  <c r="M168" i="8"/>
  <c r="M3063" i="8"/>
  <c r="M3406" i="8"/>
  <c r="M1946" i="8"/>
  <c r="M1054" i="8"/>
  <c r="M1786" i="8"/>
  <c r="M1690" i="8"/>
  <c r="M2934" i="8"/>
  <c r="M3442" i="8"/>
  <c r="M2935" i="8"/>
  <c r="M297" i="8"/>
  <c r="M2936" i="8"/>
  <c r="M1787" i="8"/>
  <c r="M3064" i="8"/>
  <c r="M420" i="8"/>
  <c r="M2978" i="8"/>
  <c r="M421" i="8"/>
  <c r="M1788" i="8"/>
  <c r="M1789" i="8"/>
  <c r="M1790" i="8"/>
  <c r="M1791" i="8"/>
  <c r="M2937" i="8"/>
  <c r="M3065" i="8"/>
  <c r="M2938" i="8"/>
  <c r="M1792" i="8"/>
  <c r="M1793" i="8"/>
  <c r="M2939" i="8"/>
  <c r="M2940" i="8"/>
  <c r="M907" i="8"/>
  <c r="M422" i="8"/>
  <c r="M1794" i="8"/>
  <c r="M2941" i="8"/>
  <c r="M1795" i="8"/>
  <c r="M447" i="8"/>
  <c r="M3066" i="8"/>
  <c r="M1055" i="8"/>
  <c r="M3067" i="8"/>
  <c r="M2942" i="8"/>
  <c r="M2943" i="8"/>
  <c r="M1796" i="8"/>
  <c r="M1797" i="8"/>
  <c r="M2944" i="8"/>
  <c r="M1798" i="8"/>
  <c r="M3068" i="8"/>
  <c r="M1947" i="8"/>
  <c r="M2945" i="8"/>
  <c r="M3069" i="8"/>
  <c r="M1948" i="8"/>
  <c r="M1799" i="8"/>
  <c r="M3070" i="8"/>
  <c r="M2946" i="8"/>
  <c r="M2947" i="8"/>
  <c r="M3443" i="8"/>
  <c r="M2948" i="8"/>
  <c r="M423" i="8"/>
  <c r="M1800" i="8"/>
  <c r="M3071" i="8"/>
  <c r="M424" i="8"/>
  <c r="M1949" i="8"/>
  <c r="M1950" i="8"/>
  <c r="M3072" i="8"/>
  <c r="M3073" i="8"/>
  <c r="M3074" i="8"/>
  <c r="M2949" i="8"/>
  <c r="M1951" i="8"/>
  <c r="M521" i="8"/>
  <c r="M2950" i="8"/>
  <c r="M3444" i="8"/>
  <c r="M3075" i="8"/>
  <c r="M3352" i="8"/>
  <c r="M1952" i="8"/>
  <c r="M3076" i="8"/>
  <c r="M2951" i="8"/>
  <c r="M1953" i="8"/>
  <c r="M2952" i="8"/>
  <c r="M1801" i="8"/>
  <c r="M1802" i="8"/>
  <c r="M425" i="8"/>
  <c r="M3077" i="8"/>
  <c r="M1954" i="8"/>
  <c r="M1955" i="8"/>
  <c r="M1956" i="8"/>
  <c r="M3078" i="8"/>
  <c r="M2953" i="8"/>
  <c r="M3079" i="8"/>
  <c r="M3080" i="8"/>
  <c r="M448" i="8"/>
  <c r="M1803" i="8"/>
  <c r="M3081" i="8"/>
  <c r="M1804" i="8"/>
  <c r="M3082" i="8"/>
  <c r="M1957" i="8"/>
  <c r="M1958" i="8"/>
  <c r="M378" i="8"/>
  <c r="M200" i="8"/>
  <c r="M3083" i="8"/>
  <c r="M1959" i="8"/>
  <c r="M2954" i="8"/>
  <c r="M1805" i="8"/>
  <c r="M1806" i="8"/>
  <c r="M298" i="8"/>
  <c r="M299" i="8"/>
  <c r="M1960" i="8"/>
  <c r="M2955" i="8"/>
  <c r="M426" i="8"/>
  <c r="M1961" i="8"/>
  <c r="M2956" i="8"/>
  <c r="M1962" i="8"/>
  <c r="M2957" i="8"/>
  <c r="M1963" i="8"/>
  <c r="M1964" i="8"/>
  <c r="M379" i="8"/>
  <c r="M1965" i="8"/>
  <c r="M1966" i="8"/>
  <c r="M3084" i="8"/>
  <c r="M449" i="8"/>
  <c r="M1967" i="8"/>
  <c r="M1968" i="8"/>
  <c r="M1969" i="8"/>
  <c r="M380" i="8"/>
  <c r="M3407" i="8"/>
  <c r="M3085" i="8"/>
  <c r="M1970" i="8"/>
  <c r="M3086" i="8"/>
  <c r="M2958" i="8"/>
  <c r="M3087" i="8"/>
  <c r="M3088" i="8"/>
  <c r="M3089" i="8"/>
  <c r="M450" i="8"/>
  <c r="M381" i="8"/>
  <c r="M3408" i="8"/>
  <c r="M1971" i="8"/>
  <c r="M1972" i="8"/>
  <c r="M2959" i="8"/>
  <c r="M300" i="8"/>
  <c r="M1807" i="8"/>
  <c r="M3445" i="8"/>
  <c r="M2960" i="8"/>
  <c r="M1808" i="8"/>
  <c r="M2961" i="8"/>
  <c r="M1691" i="8"/>
  <c r="M1809" i="8"/>
  <c r="M3353" i="8"/>
  <c r="M427" i="8"/>
  <c r="M2962" i="8"/>
  <c r="M2963" i="8"/>
  <c r="M428" i="8"/>
  <c r="M1810" i="8"/>
  <c r="M2964" i="8"/>
  <c r="M2965" i="8"/>
  <c r="M2966" i="8"/>
  <c r="M1811" i="8"/>
  <c r="M1812" i="8"/>
  <c r="M3354" i="8"/>
  <c r="M1813" i="8"/>
  <c r="M153" i="8"/>
  <c r="M3446" i="8"/>
  <c r="M2967" i="8"/>
  <c r="M2968" i="8"/>
  <c r="M2969" i="8"/>
  <c r="M1814" i="8"/>
  <c r="M2970" i="8"/>
  <c r="M2971" i="8"/>
  <c r="M2822" i="8"/>
  <c r="M1815" i="8"/>
  <c r="M2823" i="8"/>
  <c r="M2972" i="8"/>
  <c r="M3355" i="8"/>
  <c r="M1816" i="8"/>
  <c r="M1817" i="8"/>
  <c r="M2973" i="8"/>
  <c r="M3447" i="8"/>
  <c r="M2974" i="8"/>
  <c r="M2975" i="8"/>
  <c r="M1818" i="8"/>
  <c r="M301" i="8"/>
  <c r="M2976" i="8"/>
  <c r="M1819" i="8"/>
  <c r="M1820" i="8"/>
  <c r="M1821" i="8"/>
  <c r="M451" i="8"/>
  <c r="M3460" i="8"/>
  <c r="M3225" i="8"/>
  <c r="M3136" i="8"/>
  <c r="M2496" i="8"/>
  <c r="M3226" i="8"/>
  <c r="M3090" i="8"/>
  <c r="M452" i="8"/>
  <c r="M3461" i="8"/>
  <c r="M3091" i="8"/>
  <c r="M3462" i="8"/>
  <c r="M3356" i="8"/>
  <c r="M1973" i="8"/>
  <c r="M3409" i="8"/>
  <c r="M3448" i="8"/>
  <c r="M1822" i="8"/>
  <c r="M2977" i="8"/>
  <c r="M1692" i="8"/>
  <c r="M1823" i="8"/>
  <c r="M1824" i="8"/>
  <c r="M1825" i="8"/>
  <c r="M3092" i="8"/>
  <c r="M1901" i="8"/>
  <c r="M3025" i="8"/>
  <c r="M1902" i="8"/>
  <c r="M3026" i="8"/>
  <c r="M3402" i="8"/>
  <c r="M3027" i="8"/>
  <c r="M1903" i="8"/>
  <c r="M1904" i="8"/>
  <c r="M1905" i="8"/>
  <c r="M3028" i="8"/>
  <c r="M3029" i="8"/>
  <c r="M3030" i="8"/>
  <c r="M3452" i="8"/>
  <c r="M1906" i="8"/>
  <c r="M3403" i="8"/>
  <c r="M1907" i="8"/>
  <c r="M3031" i="8"/>
  <c r="M3032" i="8"/>
  <c r="M3033" i="8"/>
  <c r="M3034" i="8"/>
  <c r="M3035" i="8"/>
  <c r="M3036" i="8"/>
  <c r="M1908" i="8"/>
  <c r="M1909" i="8"/>
  <c r="M3037" i="8"/>
  <c r="M1910" i="8"/>
  <c r="M1911" i="8"/>
  <c r="M3453" i="8"/>
  <c r="M3038" i="8"/>
  <c r="M3454" i="8"/>
  <c r="M1912" i="8"/>
  <c r="M3039" i="8"/>
  <c r="M1913" i="8"/>
  <c r="M3040" i="8"/>
  <c r="M1914" i="8"/>
  <c r="M1915" i="8"/>
  <c r="M1916" i="8"/>
  <c r="M3041" i="8"/>
  <c r="M3042" i="8"/>
  <c r="M1917" i="8"/>
  <c r="M1918" i="8"/>
  <c r="M1919" i="8"/>
  <c r="M1920" i="8"/>
  <c r="M1921" i="8"/>
  <c r="M3043" i="8"/>
  <c r="M2992" i="8"/>
  <c r="M1843" i="8"/>
  <c r="M432" i="8"/>
  <c r="M2993" i="8"/>
  <c r="M1593" i="8"/>
  <c r="M3425" i="8"/>
  <c r="M3423" i="8"/>
  <c r="M2826" i="8"/>
  <c r="M2827" i="8"/>
  <c r="M1594" i="8"/>
  <c r="M2828" i="8"/>
  <c r="M2837" i="8"/>
  <c r="M575" i="8"/>
  <c r="M3424" i="8"/>
  <c r="M2838" i="8"/>
  <c r="M2839" i="8"/>
  <c r="M2829" i="8"/>
  <c r="M1595" i="8"/>
  <c r="M1288" i="8"/>
  <c r="M1596" i="8"/>
  <c r="M2840" i="8"/>
  <c r="M2830" i="8"/>
  <c r="M3426" i="8"/>
  <c r="M3302" i="8"/>
  <c r="M3427" i="8"/>
  <c r="M178" i="8"/>
  <c r="M2841" i="8"/>
  <c r="M2532" i="8"/>
  <c r="M1597" i="8"/>
  <c r="M3303" i="8"/>
  <c r="M1190" i="8"/>
  <c r="M2881" i="8"/>
  <c r="M1289" i="8"/>
  <c r="M27" i="8"/>
  <c r="M403" i="8"/>
  <c r="M2533" i="8"/>
  <c r="M1693" i="8"/>
  <c r="M1290" i="8"/>
  <c r="M3099" i="8"/>
  <c r="M435" i="8"/>
  <c r="M2882" i="8"/>
  <c r="M2534" i="8"/>
  <c r="M1694" i="8"/>
  <c r="M1535" i="8"/>
  <c r="M87" i="8"/>
  <c r="M65" i="8"/>
  <c r="M9" i="8"/>
  <c r="M10" i="8"/>
  <c r="M17" i="8"/>
  <c r="M1695" i="8"/>
  <c r="M1696" i="8"/>
  <c r="M400" i="8"/>
  <c r="M1462" i="8"/>
  <c r="M2883" i="8"/>
  <c r="M1536" i="8"/>
  <c r="M2884" i="8"/>
  <c r="M1537" i="8"/>
  <c r="M3416" i="8"/>
  <c r="M1840" i="8"/>
  <c r="M1538" i="8"/>
  <c r="M3336" i="8"/>
  <c r="M2789" i="8"/>
  <c r="M1841" i="8"/>
  <c r="M1539" i="8"/>
  <c r="M1540" i="8"/>
  <c r="M2790" i="8"/>
  <c r="M1541" i="8"/>
  <c r="M3417" i="8"/>
  <c r="M1542" i="8"/>
  <c r="M1543" i="8"/>
  <c r="M1463" i="8"/>
  <c r="M1544" i="8"/>
  <c r="M1697" i="8"/>
  <c r="M1545" i="8"/>
  <c r="M1546" i="8"/>
  <c r="M1547" i="8"/>
  <c r="M1548" i="8"/>
  <c r="M1549" i="8"/>
  <c r="M1550" i="8"/>
  <c r="M707" i="8"/>
  <c r="M3418" i="8"/>
  <c r="M219" i="8"/>
  <c r="M1698" i="8"/>
  <c r="M1551" i="8"/>
  <c r="M3337" i="8"/>
  <c r="M1699" i="8"/>
  <c r="M1700" i="8"/>
  <c r="M1552" i="8"/>
  <c r="M1553" i="8"/>
  <c r="M1701" i="8"/>
  <c r="M1554" i="8"/>
  <c r="M2991" i="8"/>
  <c r="M1555" i="8"/>
  <c r="M3436" i="8"/>
  <c r="M2885" i="8"/>
  <c r="M3338" i="8"/>
  <c r="M3387" i="8"/>
  <c r="M2886" i="8"/>
  <c r="M1844" i="8"/>
  <c r="M3437" i="8"/>
  <c r="M1702" i="8"/>
  <c r="M279" i="8"/>
  <c r="M2887" i="8"/>
  <c r="M1703" i="8"/>
  <c r="M2888" i="8"/>
  <c r="M2889" i="8"/>
  <c r="M2890" i="8"/>
  <c r="M1704" i="8"/>
  <c r="M2891" i="8"/>
  <c r="M918" i="8"/>
  <c r="M2892" i="8"/>
  <c r="M1845" i="8"/>
  <c r="M2994" i="8"/>
  <c r="M2893" i="8"/>
  <c r="M2894" i="8"/>
  <c r="M1556" i="8"/>
  <c r="M3419" i="8"/>
  <c r="M1557" i="8"/>
  <c r="M2895" i="8"/>
  <c r="M2791" i="8"/>
  <c r="M1705" i="8"/>
  <c r="M1706" i="8"/>
  <c r="M2896" i="8"/>
  <c r="M2897" i="8"/>
  <c r="M1558" i="8"/>
  <c r="M1707" i="8"/>
  <c r="M1708" i="8"/>
  <c r="M3438" i="8"/>
  <c r="M1709" i="8"/>
  <c r="M1710" i="8"/>
  <c r="M1711" i="8"/>
  <c r="M1712" i="8"/>
  <c r="M2898" i="8"/>
  <c r="M2899" i="8"/>
  <c r="M2900" i="8"/>
  <c r="M2901" i="8"/>
  <c r="M1713" i="8"/>
  <c r="M579" i="8"/>
  <c r="M2902" i="8"/>
  <c r="M1714" i="8"/>
  <c r="M2903" i="8"/>
  <c r="M1715" i="8"/>
  <c r="M1716" i="8"/>
  <c r="M1717" i="8"/>
  <c r="M2904" i="8"/>
  <c r="M2905" i="8"/>
  <c r="M1718" i="8"/>
  <c r="M1719" i="8"/>
  <c r="M2792" i="8"/>
  <c r="M2906" i="8"/>
  <c r="M3449" i="8"/>
  <c r="M2907" i="8"/>
  <c r="M1720" i="8"/>
  <c r="M414" i="8"/>
  <c r="M2908" i="8"/>
  <c r="M1721" i="8"/>
  <c r="M1722" i="8"/>
  <c r="M1723" i="8"/>
  <c r="M453" i="8"/>
  <c r="M1974" i="8"/>
  <c r="M1975" i="8"/>
  <c r="M382" i="8"/>
  <c r="M3093" i="8"/>
  <c r="M454" i="8"/>
  <c r="M455" i="8"/>
  <c r="M2183" i="8"/>
  <c r="M3094" i="8"/>
  <c r="M3095" i="8"/>
  <c r="M2184" i="8"/>
  <c r="M2185" i="8"/>
  <c r="M2186" i="8"/>
  <c r="M2910" i="8"/>
  <c r="M2911" i="8"/>
  <c r="M1679" i="8"/>
  <c r="M2694" i="8"/>
  <c r="M3230" i="8"/>
  <c r="M2912" i="8"/>
  <c r="M2872" i="8"/>
  <c r="M1680" i="8"/>
  <c r="M2913" i="8"/>
  <c r="M2769" i="8"/>
  <c r="M2770" i="8"/>
  <c r="M1681" i="8"/>
  <c r="M1724" i="8"/>
  <c r="M3389" i="8"/>
  <c r="M3390" i="8"/>
  <c r="M1514" i="8"/>
  <c r="M2873" i="8"/>
  <c r="M2771" i="8"/>
  <c r="M2695" i="8"/>
  <c r="M2914" i="8"/>
  <c r="M2696" i="8"/>
  <c r="M1682" i="8"/>
  <c r="M3391" i="8"/>
  <c r="M2915" i="8"/>
  <c r="M3434" i="8"/>
  <c r="M2697" i="8"/>
  <c r="M3439" i="8"/>
  <c r="M1515" i="8"/>
  <c r="M2698" i="8"/>
  <c r="M2916" i="8"/>
  <c r="M3392" i="8"/>
  <c r="M3393" i="8"/>
  <c r="M1683" i="8"/>
  <c r="M3394" i="8"/>
  <c r="M1433" i="8"/>
  <c r="M3231" i="8"/>
  <c r="M2699" i="8"/>
  <c r="M2700" i="8"/>
  <c r="M1725" i="8"/>
  <c r="M1434" i="8"/>
  <c r="M3440" i="8"/>
  <c r="M3339" i="8"/>
  <c r="M3340" i="8"/>
  <c r="M2772" i="8"/>
  <c r="M1426" i="8"/>
  <c r="M2773" i="8"/>
  <c r="M1435" i="8"/>
  <c r="M2701" i="8"/>
  <c r="M2702" i="8"/>
  <c r="M2703" i="8"/>
  <c r="M2704" i="8"/>
  <c r="M2705" i="8"/>
  <c r="M2706" i="8"/>
  <c r="M2707" i="8"/>
  <c r="M3232" i="8"/>
  <c r="M1436" i="8"/>
  <c r="M2708" i="8"/>
  <c r="M2709" i="8"/>
  <c r="M2710" i="8"/>
  <c r="M2711" i="8"/>
  <c r="M2712" i="8"/>
  <c r="M1437" i="8"/>
  <c r="M2713" i="8"/>
  <c r="M2714" i="8"/>
  <c r="M3395" i="8"/>
  <c r="M1438" i="8"/>
  <c r="M2297" i="8"/>
  <c r="M1030" i="8"/>
  <c r="M1516" i="8"/>
  <c r="M218" i="8"/>
  <c r="M1031" i="8"/>
  <c r="M3274" i="8"/>
  <c r="M1032" i="8"/>
  <c r="M2298" i="8"/>
  <c r="M2299" i="8"/>
  <c r="M1033" i="8"/>
  <c r="M1517" i="8"/>
  <c r="M1518" i="8"/>
  <c r="M2300" i="8"/>
  <c r="M618" i="8"/>
  <c r="M3401" i="8"/>
  <c r="M2301" i="8"/>
  <c r="M3275" i="8"/>
  <c r="M1519" i="8"/>
  <c r="M1520" i="8"/>
  <c r="M619" i="8"/>
  <c r="M2302" i="8"/>
  <c r="M2303" i="8"/>
  <c r="M2774" i="8"/>
  <c r="M3228" i="8"/>
  <c r="M2688" i="8"/>
  <c r="M1034" i="8"/>
  <c r="M1521" i="8"/>
  <c r="M1522" i="8"/>
  <c r="M2304" i="8"/>
  <c r="M1523" i="8"/>
  <c r="M2305" i="8"/>
  <c r="M2306" i="8"/>
  <c r="M2775" i="8"/>
  <c r="M1503" i="8"/>
  <c r="M1504" i="8"/>
  <c r="M2758" i="8"/>
  <c r="M1505" i="8"/>
  <c r="M3257" i="8"/>
  <c r="M1506" i="8"/>
  <c r="M2759" i="8"/>
  <c r="M2760" i="8"/>
  <c r="M2761" i="8"/>
  <c r="M1507" i="8"/>
  <c r="M1508" i="8"/>
  <c r="M1611" i="8"/>
  <c r="M179" i="8"/>
  <c r="M1291" i="8"/>
  <c r="M1292" i="8"/>
  <c r="M1293" i="8"/>
  <c r="M2535" i="8"/>
  <c r="M2536" i="8"/>
  <c r="M2537" i="8"/>
  <c r="M2538" i="8"/>
  <c r="M1294" i="8"/>
  <c r="M2539" i="8"/>
  <c r="M1559" i="8"/>
  <c r="M1560" i="8"/>
  <c r="M2793" i="8"/>
  <c r="M2540" i="8"/>
  <c r="M1295" i="8"/>
  <c r="M2541" i="8"/>
  <c r="M1296" i="8"/>
  <c r="M1561" i="8"/>
  <c r="M2542" i="8"/>
  <c r="M2794" i="8"/>
  <c r="M3212" i="8"/>
  <c r="M3359" i="8"/>
  <c r="M1297" i="8"/>
  <c r="M2795" i="8"/>
  <c r="M3213" i="8"/>
  <c r="M576" i="8"/>
  <c r="M2543" i="8"/>
  <c r="M2544" i="8"/>
  <c r="M1298" i="8"/>
  <c r="M1562" i="8"/>
  <c r="M2796" i="8"/>
  <c r="M2797" i="8"/>
  <c r="M1299" i="8"/>
  <c r="M2545" i="8"/>
  <c r="M1300" i="8"/>
  <c r="M2546" i="8"/>
  <c r="M3360" i="8"/>
  <c r="M1301" i="8"/>
  <c r="M508" i="8"/>
  <c r="M1302" i="8"/>
  <c r="M358" i="8"/>
  <c r="M1303" i="8"/>
  <c r="M2547" i="8"/>
  <c r="M2548" i="8"/>
  <c r="M2549" i="8"/>
  <c r="M3361" i="8"/>
  <c r="M1304" i="8"/>
  <c r="M2550" i="8"/>
  <c r="M3362" i="8"/>
  <c r="M2551" i="8"/>
  <c r="M3363" i="8"/>
  <c r="M1305" i="8"/>
  <c r="M1306" i="8"/>
  <c r="M1307" i="8"/>
  <c r="M220" i="8"/>
  <c r="M1308" i="8"/>
  <c r="M1563" i="8"/>
  <c r="M3364" i="8"/>
  <c r="M2552" i="8"/>
  <c r="M2553" i="8"/>
  <c r="M3365" i="8"/>
  <c r="M1309" i="8"/>
  <c r="M1310" i="8"/>
  <c r="M2554" i="8"/>
  <c r="M2555" i="8"/>
  <c r="M2556" i="8"/>
  <c r="M2557" i="8"/>
  <c r="M2558" i="8"/>
  <c r="M2559" i="8"/>
  <c r="M1311" i="8"/>
  <c r="M1564" i="8"/>
  <c r="M2798" i="8"/>
  <c r="M1312" i="8"/>
  <c r="M1565" i="8"/>
  <c r="M2799" i="8"/>
  <c r="M2560" i="8"/>
  <c r="M2561" i="8"/>
  <c r="M2562" i="8"/>
  <c r="M1313" i="8"/>
  <c r="M2563" i="8"/>
  <c r="M3366" i="8"/>
  <c r="M1566" i="8"/>
  <c r="M3367" i="8"/>
  <c r="M1314" i="8"/>
  <c r="M2564" i="8"/>
  <c r="M1315" i="8"/>
  <c r="M359" i="8"/>
  <c r="M2565" i="8"/>
  <c r="M1316" i="8"/>
  <c r="M1317" i="8"/>
  <c r="M2800" i="8"/>
  <c r="M360" i="8"/>
  <c r="M1318" i="8"/>
  <c r="M1567" i="8"/>
  <c r="M2566" i="8"/>
  <c r="M361" i="8"/>
  <c r="M1319" i="8"/>
  <c r="M577" i="8"/>
  <c r="M362" i="8"/>
  <c r="M363" i="8"/>
  <c r="M1320" i="8"/>
  <c r="M364" i="8"/>
  <c r="M365" i="8"/>
  <c r="M2567" i="8"/>
  <c r="M1321" i="8"/>
  <c r="M1322" i="8"/>
  <c r="M2568" i="8"/>
  <c r="M2569" i="8"/>
  <c r="M2570" i="8"/>
  <c r="M1323" i="8"/>
  <c r="M2571" i="8"/>
  <c r="M2572" i="8"/>
  <c r="M2573" i="8"/>
  <c r="M2574" i="8"/>
  <c r="M2575" i="8"/>
  <c r="M3214" i="8"/>
  <c r="M1324" i="8"/>
  <c r="M28" i="8"/>
  <c r="M2576" i="8"/>
  <c r="M1325" i="8"/>
  <c r="M3215" i="8"/>
  <c r="M1326" i="8"/>
  <c r="M2577" i="8"/>
  <c r="M1327" i="8"/>
  <c r="M1328" i="8"/>
  <c r="M2578" i="8"/>
  <c r="M1329" i="8"/>
  <c r="M2579" i="8"/>
  <c r="M1330" i="8"/>
  <c r="M3216" i="8"/>
  <c r="M2580" i="8"/>
  <c r="M2581" i="8"/>
  <c r="M2582" i="8"/>
  <c r="M2583" i="8"/>
  <c r="M2584" i="8"/>
  <c r="M366" i="8"/>
  <c r="M2585" i="8"/>
  <c r="M1568" i="8"/>
  <c r="M658" i="8"/>
  <c r="M1331" i="8"/>
  <c r="M1569" i="8"/>
  <c r="M578" i="8"/>
  <c r="M3368" i="8"/>
  <c r="M3369" i="8"/>
  <c r="M3217" i="8"/>
  <c r="M1332" i="8"/>
  <c r="M2586" i="8"/>
  <c r="M1333" i="8"/>
  <c r="M2587" i="8"/>
  <c r="M1570" i="8"/>
  <c r="M2801" i="8"/>
  <c r="M180" i="8"/>
  <c r="M2802" i="8"/>
  <c r="M3281" i="8"/>
  <c r="M221" i="8"/>
  <c r="M1571" i="8"/>
  <c r="M2803" i="8"/>
  <c r="M2588" i="8"/>
  <c r="M2589" i="8"/>
  <c r="M2590" i="8"/>
  <c r="M2591" i="8"/>
  <c r="M1334" i="8"/>
  <c r="M1572" i="8"/>
  <c r="M2804" i="8"/>
  <c r="M1573" i="8"/>
  <c r="M2805" i="8"/>
  <c r="M659" i="8"/>
  <c r="M2806" i="8"/>
  <c r="M181" i="8"/>
  <c r="M1574" i="8"/>
  <c r="M2592" i="8"/>
  <c r="M1335" i="8"/>
  <c r="M367" i="8"/>
  <c r="M1336" i="8"/>
  <c r="M2807" i="8"/>
  <c r="M2593" i="8"/>
  <c r="M1337" i="8"/>
  <c r="M2594" i="8"/>
  <c r="M1338" i="8"/>
  <c r="M182" i="8"/>
  <c r="M2595" i="8"/>
  <c r="M368" i="8"/>
  <c r="M3218" i="8"/>
  <c r="M1575" i="8"/>
  <c r="M2808" i="8"/>
  <c r="M2809" i="8"/>
  <c r="M2596" i="8"/>
  <c r="M3370" i="8"/>
  <c r="M3371" i="8"/>
  <c r="M369" i="8"/>
  <c r="M2810" i="8"/>
  <c r="M1339" i="8"/>
  <c r="M1340" i="8"/>
  <c r="M2597" i="8"/>
  <c r="M1341" i="8"/>
  <c r="M2598" i="8"/>
  <c r="M3219" i="8"/>
  <c r="M2599" i="8"/>
  <c r="M2600" i="8"/>
  <c r="M1342" i="8"/>
  <c r="M1343" i="8"/>
  <c r="M2601" i="8"/>
  <c r="M1344" i="8"/>
  <c r="M2602" i="8"/>
  <c r="M2603" i="8"/>
  <c r="M1345" i="8"/>
  <c r="M2604" i="8"/>
  <c r="M1346" i="8"/>
  <c r="M1347" i="8"/>
  <c r="M2605" i="8"/>
  <c r="M2606" i="8"/>
  <c r="M1348" i="8"/>
  <c r="M2607" i="8"/>
  <c r="M2608" i="8"/>
  <c r="M370" i="8"/>
  <c r="M2609" i="8"/>
  <c r="M1349" i="8"/>
  <c r="M1350" i="8"/>
  <c r="M2610" i="8"/>
  <c r="M2611" i="8"/>
  <c r="M371" i="8"/>
  <c r="M1351" i="8"/>
  <c r="M1352" i="8"/>
  <c r="M2612" i="8"/>
  <c r="M2613" i="8"/>
  <c r="M1353" i="8"/>
  <c r="M1354" i="8"/>
  <c r="M2614" i="8"/>
  <c r="M1355" i="8"/>
  <c r="M183" i="8"/>
  <c r="M2615" i="8"/>
  <c r="M372" i="8"/>
  <c r="M2616" i="8"/>
  <c r="M1356" i="8"/>
  <c r="M1357" i="8"/>
  <c r="M3220" i="8"/>
  <c r="M1358" i="8"/>
  <c r="M1359" i="8"/>
  <c r="M1360" i="8"/>
  <c r="M2617" i="8"/>
  <c r="M2618" i="8"/>
  <c r="M2619" i="8"/>
  <c r="M2620" i="8"/>
  <c r="M2621" i="8"/>
  <c r="M1361" i="8"/>
  <c r="M1362" i="8"/>
  <c r="M2622" i="8"/>
  <c r="M1363" i="8"/>
  <c r="M2623" i="8"/>
  <c r="M1364" i="8"/>
  <c r="M1365" i="8"/>
  <c r="M2624" i="8"/>
  <c r="M3221" i="8"/>
  <c r="M1366" i="8"/>
  <c r="M2625" i="8"/>
  <c r="M2626" i="8"/>
  <c r="M2627" i="8"/>
  <c r="M1367" i="8"/>
  <c r="M1368" i="8"/>
  <c r="M2628" i="8"/>
  <c r="M2629" i="8"/>
  <c r="M1369" i="8"/>
  <c r="M1370" i="8"/>
  <c r="M2630" i="8"/>
  <c r="M2631" i="8"/>
  <c r="M2632" i="8"/>
  <c r="M1371" i="8"/>
  <c r="M1372" i="8"/>
  <c r="M1373" i="8"/>
  <c r="M1576" i="8"/>
  <c r="M509" i="8"/>
  <c r="M1577" i="8"/>
  <c r="M1578" i="8"/>
  <c r="M373" i="8"/>
  <c r="M2811" i="8"/>
  <c r="M1374" i="8"/>
  <c r="M2633" i="8"/>
  <c r="M1579" i="8"/>
  <c r="M2812" i="8"/>
  <c r="M374" i="8"/>
  <c r="M1375" i="8"/>
  <c r="M2634" i="8"/>
  <c r="M1376" i="8"/>
  <c r="M2635" i="8"/>
  <c r="M1580" i="8"/>
  <c r="M2636" i="8"/>
  <c r="M1377" i="8"/>
  <c r="M494" i="8"/>
  <c r="M2104" i="8"/>
  <c r="M2367" i="8"/>
  <c r="M846" i="8"/>
  <c r="M260" i="8"/>
  <c r="M2105" i="8"/>
  <c r="M261" i="8"/>
  <c r="M847" i="8"/>
  <c r="M1118" i="8"/>
  <c r="M848" i="8"/>
  <c r="M320" i="8"/>
  <c r="M2368" i="8"/>
  <c r="M566" i="8"/>
  <c r="M2106" i="8"/>
  <c r="M849" i="8"/>
  <c r="M2107" i="8"/>
  <c r="M2108" i="8"/>
  <c r="M2369" i="8"/>
  <c r="M321" i="8"/>
  <c r="M2370" i="8"/>
  <c r="M322" i="8"/>
  <c r="M2371" i="8"/>
  <c r="M850" i="8"/>
  <c r="M2109" i="8"/>
  <c r="M2110" i="8"/>
  <c r="M2111" i="8"/>
  <c r="M851" i="8"/>
  <c r="M1119" i="8"/>
  <c r="M2372" i="8"/>
  <c r="M852" i="8"/>
  <c r="M853" i="8"/>
  <c r="M2112" i="8"/>
  <c r="M2113" i="8"/>
  <c r="M262" i="8"/>
  <c r="M1120" i="8"/>
  <c r="M2373" i="8"/>
  <c r="M1121" i="8"/>
  <c r="M1122" i="8"/>
  <c r="M2114" i="8"/>
  <c r="M2115" i="8"/>
  <c r="M1123" i="8"/>
  <c r="M1124" i="8"/>
  <c r="M1125" i="8"/>
  <c r="M474" i="8"/>
  <c r="M2462" i="8"/>
  <c r="M2463" i="8"/>
  <c r="M668" i="8"/>
  <c r="M3343" i="8"/>
  <c r="M1126" i="8"/>
  <c r="M495" i="8"/>
  <c r="M2374" i="8"/>
  <c r="M1218" i="8"/>
  <c r="M1219" i="8"/>
  <c r="M1127" i="8"/>
  <c r="M2375" i="8"/>
  <c r="M1128" i="8"/>
  <c r="M1220" i="8"/>
  <c r="M669" i="8"/>
  <c r="M2376" i="8"/>
  <c r="M1856" i="8"/>
  <c r="M3181" i="8"/>
  <c r="M670" i="8"/>
  <c r="M2377" i="8"/>
  <c r="M1857" i="8"/>
  <c r="M1129" i="8"/>
  <c r="M496" i="8"/>
  <c r="M3182" i="8"/>
  <c r="M671" i="8"/>
  <c r="M1221" i="8"/>
  <c r="M1130" i="8"/>
  <c r="M323" i="8"/>
  <c r="M1222" i="8"/>
  <c r="M2378" i="8"/>
  <c r="M3183" i="8"/>
  <c r="M2379" i="8"/>
  <c r="M672" i="8"/>
  <c r="M2380" i="8"/>
  <c r="M673" i="8"/>
  <c r="M1223" i="8"/>
  <c r="M674" i="8"/>
  <c r="M3323" i="8"/>
  <c r="M1131" i="8"/>
  <c r="M675" i="8"/>
  <c r="M676" i="8"/>
  <c r="M2381" i="8"/>
  <c r="M1224" i="8"/>
  <c r="M1132" i="8"/>
  <c r="M2382" i="8"/>
  <c r="M1133" i="8"/>
  <c r="M854" i="8"/>
  <c r="M2116" i="8"/>
  <c r="M855" i="8"/>
  <c r="M856" i="8"/>
  <c r="M857" i="8"/>
  <c r="M263" i="8"/>
  <c r="M2117" i="8"/>
  <c r="M858" i="8"/>
  <c r="M2118" i="8"/>
  <c r="M859" i="8"/>
  <c r="M860" i="8"/>
  <c r="M861" i="8"/>
  <c r="M862" i="8"/>
  <c r="M863" i="8"/>
  <c r="M2119" i="8"/>
  <c r="M2120" i="8"/>
  <c r="M546" i="8"/>
  <c r="M864" i="8"/>
  <c r="M2121" i="8"/>
  <c r="M3101" i="8"/>
  <c r="M2122" i="8"/>
  <c r="M865" i="8"/>
  <c r="M866" i="8"/>
  <c r="M2123" i="8"/>
  <c r="M2124" i="8"/>
  <c r="M867" i="8"/>
  <c r="M2125" i="8"/>
  <c r="M2126" i="8"/>
  <c r="M2127" i="8"/>
  <c r="M868" i="8"/>
  <c r="M869" i="8"/>
  <c r="M2128" i="8"/>
  <c r="M870" i="8"/>
  <c r="M871" i="8"/>
  <c r="M2129" i="8"/>
  <c r="M2130" i="8"/>
  <c r="M2131" i="8"/>
  <c r="M2132" i="8"/>
  <c r="M872" i="8"/>
  <c r="M873" i="8"/>
  <c r="M874" i="8"/>
  <c r="M875" i="8"/>
  <c r="M876" i="8"/>
  <c r="M2133" i="8"/>
  <c r="M877" i="8"/>
  <c r="M3021" i="8"/>
  <c r="M2134" i="8"/>
  <c r="M878" i="8"/>
  <c r="M879" i="8"/>
  <c r="M2135" i="8"/>
  <c r="M880" i="8"/>
  <c r="M2136" i="8"/>
  <c r="M2137" i="8"/>
  <c r="M881" i="8"/>
  <c r="M2138" i="8"/>
  <c r="M2139" i="8"/>
  <c r="M564" i="8"/>
  <c r="M1008" i="8"/>
  <c r="M1035" i="8"/>
  <c r="M2307" i="8"/>
  <c r="M1036" i="8"/>
  <c r="M3142" i="8"/>
  <c r="M2308" i="8"/>
  <c r="M2309" i="8"/>
  <c r="M2310" i="8"/>
  <c r="M3143" i="8"/>
  <c r="M3144" i="8"/>
  <c r="M2311" i="8"/>
  <c r="M2256" i="8"/>
  <c r="M3134" i="8"/>
  <c r="M2312" i="8"/>
  <c r="M1037" i="8"/>
  <c r="M1038" i="8"/>
  <c r="M3311" i="8"/>
  <c r="M3312" i="8"/>
  <c r="M1039" i="8"/>
  <c r="M1040" i="8"/>
  <c r="M1041" i="8"/>
  <c r="M1042" i="8"/>
  <c r="M2257" i="8"/>
  <c r="M1043" i="8"/>
  <c r="M2313" i="8"/>
  <c r="M3145" i="8"/>
  <c r="M2314" i="8"/>
  <c r="M3146" i="8"/>
  <c r="M1009" i="8"/>
  <c r="M1858" i="8"/>
  <c r="M677" i="8"/>
  <c r="M2979" i="8"/>
  <c r="M2315" i="8"/>
  <c r="M2316" i="8"/>
  <c r="M2317" i="8"/>
  <c r="M1044" i="8"/>
  <c r="M1010" i="8"/>
  <c r="M2258" i="8"/>
  <c r="M2318" i="8"/>
  <c r="M151" i="8"/>
  <c r="M3147" i="8"/>
  <c r="M307" i="8"/>
  <c r="M2259" i="8"/>
  <c r="M2319" i="8"/>
  <c r="M2320" i="8"/>
  <c r="M2497" i="8"/>
  <c r="M3200" i="8"/>
  <c r="M68" i="8"/>
  <c r="M2383" i="8"/>
  <c r="M2384" i="8"/>
  <c r="M2385" i="8"/>
  <c r="M1134" i="8"/>
  <c r="M467" i="8"/>
  <c r="M567" i="8"/>
  <c r="M69" i="8"/>
  <c r="M2498" i="8"/>
  <c r="M1135" i="8"/>
  <c r="M2428" i="8"/>
  <c r="M2429" i="8"/>
  <c r="M3201" i="8"/>
  <c r="M324" i="8"/>
  <c r="M1250" i="8"/>
  <c r="M1251" i="8"/>
  <c r="M1136" i="8"/>
  <c r="M468" i="8"/>
  <c r="M170" i="8"/>
  <c r="M3349" i="8"/>
  <c r="M1252" i="8"/>
  <c r="M469" i="8"/>
  <c r="M1137" i="8"/>
  <c r="M1138" i="8"/>
  <c r="M2430" i="8"/>
  <c r="M3202" i="8"/>
  <c r="M1253" i="8"/>
  <c r="M1139" i="8"/>
  <c r="M1254" i="8"/>
  <c r="M1255" i="8"/>
  <c r="M1256" i="8"/>
  <c r="M1140" i="8"/>
  <c r="M3350" i="8"/>
  <c r="M1257" i="8"/>
  <c r="M353" i="8"/>
  <c r="M2499" i="8"/>
  <c r="M3102" i="8"/>
  <c r="M1141" i="8"/>
  <c r="M1142" i="8"/>
  <c r="M1143" i="8"/>
  <c r="M171" i="8"/>
  <c r="M1258" i="8"/>
  <c r="M1144" i="8"/>
  <c r="M1259" i="8"/>
  <c r="M2431" i="8"/>
  <c r="M2432" i="8"/>
  <c r="M354" i="8"/>
  <c r="M3103" i="8"/>
  <c r="M3104" i="8"/>
  <c r="M1145" i="8"/>
  <c r="M1146" i="8"/>
  <c r="M1260" i="8"/>
  <c r="M1261" i="8"/>
  <c r="M2386" i="8"/>
  <c r="M2500" i="8"/>
  <c r="M3203" i="8"/>
  <c r="M3204" i="8"/>
  <c r="M2433" i="8"/>
  <c r="M1147" i="8"/>
  <c r="M1262" i="8"/>
  <c r="M1148" i="8"/>
  <c r="M1149" i="8"/>
  <c r="M355" i="8"/>
  <c r="M3205" i="8"/>
  <c r="M2501" i="8"/>
  <c r="M1150" i="8"/>
  <c r="M1263" i="8"/>
  <c r="M356" i="8"/>
  <c r="M3206" i="8"/>
  <c r="M2387" i="8"/>
  <c r="M2388" i="8"/>
  <c r="M2502" i="8"/>
  <c r="M3207" i="8"/>
  <c r="M1151" i="8"/>
  <c r="M1152" i="8"/>
  <c r="M172" i="8"/>
  <c r="M1264" i="8"/>
  <c r="M1153" i="8"/>
  <c r="M3180" i="8"/>
  <c r="M173" i="8"/>
  <c r="M3208" i="8"/>
  <c r="M1154" i="8"/>
  <c r="M1155" i="8"/>
  <c r="M1265" i="8"/>
  <c r="M1266" i="8"/>
  <c r="M157" i="8"/>
  <c r="M325" i="8"/>
  <c r="M1156" i="8"/>
  <c r="M1157" i="8"/>
  <c r="M1158" i="8"/>
  <c r="M2503" i="8"/>
  <c r="M174" i="8"/>
  <c r="M2504" i="8"/>
  <c r="M3233" i="8"/>
  <c r="M1159" i="8"/>
  <c r="M2389" i="8"/>
  <c r="M1160" i="8"/>
  <c r="M2390" i="8"/>
  <c r="M2391" i="8"/>
  <c r="M2505" i="8"/>
  <c r="M2506" i="8"/>
  <c r="M2153" i="8"/>
  <c r="M175" i="8"/>
  <c r="M2434" i="8"/>
  <c r="M2392" i="8"/>
  <c r="M470" i="8"/>
  <c r="M2507" i="8"/>
  <c r="M158" i="8"/>
  <c r="M1859" i="8"/>
  <c r="M341" i="8"/>
  <c r="M2393" i="8"/>
  <c r="M1161" i="8"/>
  <c r="M159" i="8"/>
  <c r="M497" i="8"/>
  <c r="M176" i="8"/>
  <c r="M2394" i="8"/>
  <c r="M3324" i="8"/>
  <c r="M3351" i="8"/>
  <c r="M224" i="8"/>
  <c r="M1267" i="8"/>
  <c r="M1162" i="8"/>
  <c r="M1045" i="8"/>
  <c r="M2517" i="8"/>
  <c r="M1225" i="8"/>
  <c r="M2395" i="8"/>
  <c r="M342" i="8"/>
  <c r="M502" i="8"/>
  <c r="M2508" i="8"/>
  <c r="M2396" i="8"/>
  <c r="M1226" i="8"/>
  <c r="M2464" i="8"/>
  <c r="M3184" i="8"/>
  <c r="M326" i="8"/>
  <c r="M2509" i="8"/>
  <c r="M2510" i="8"/>
  <c r="M2397" i="8"/>
  <c r="M2465" i="8"/>
  <c r="M1163" i="8"/>
  <c r="M2321" i="8"/>
  <c r="M1268" i="8"/>
  <c r="M210" i="8"/>
  <c r="M2518" i="8"/>
  <c r="M503" i="8"/>
  <c r="M2398" i="8"/>
  <c r="M530" i="8"/>
  <c r="M2399" i="8"/>
  <c r="M2400" i="8"/>
  <c r="M572" i="8"/>
  <c r="M678" i="8"/>
  <c r="M1285" i="8"/>
  <c r="M2519" i="8"/>
  <c r="M70" i="8"/>
  <c r="M2511" i="8"/>
  <c r="M2520" i="8"/>
  <c r="M2512" i="8"/>
  <c r="M2521" i="8"/>
  <c r="M2522" i="8"/>
  <c r="M343" i="8"/>
  <c r="M679" i="8"/>
  <c r="M498" i="8"/>
  <c r="M2523" i="8"/>
  <c r="M1269" i="8"/>
  <c r="M1286" i="8"/>
  <c r="M1860" i="8"/>
  <c r="M680" i="8"/>
  <c r="M701" i="8"/>
  <c r="M3358" i="8"/>
  <c r="M1227" i="8"/>
  <c r="M308" i="8"/>
  <c r="M2322" i="8"/>
  <c r="M1011" i="8"/>
  <c r="M1270" i="8"/>
  <c r="M2513" i="8"/>
  <c r="M681" i="8"/>
  <c r="M344" i="8"/>
  <c r="M2514" i="8"/>
  <c r="M31" i="8"/>
  <c r="M682" i="8"/>
  <c r="M327" i="8"/>
  <c r="M2466" i="8"/>
  <c r="M2467" i="8"/>
  <c r="M1228" i="8"/>
  <c r="M2401" i="8"/>
  <c r="M1229" i="8"/>
  <c r="M1230" i="8"/>
  <c r="M2402" i="8"/>
  <c r="M328" i="8"/>
  <c r="M2403" i="8"/>
  <c r="M2404" i="8"/>
  <c r="M1896" i="8"/>
  <c r="M2405" i="8"/>
  <c r="M2406" i="8"/>
  <c r="M2468" i="8"/>
  <c r="M2515" i="8"/>
  <c r="M3001" i="8"/>
  <c r="M1164" i="8"/>
  <c r="M1271" i="8"/>
  <c r="M1231" i="8"/>
  <c r="M2260" i="8"/>
  <c r="M531" i="8"/>
  <c r="M1861" i="8"/>
  <c r="M1232" i="8"/>
  <c r="M2524" i="8"/>
  <c r="M1233" i="8"/>
  <c r="M1234" i="8"/>
  <c r="M1165" i="8"/>
  <c r="M2407" i="8"/>
  <c r="M2408" i="8"/>
  <c r="M3325" i="8"/>
  <c r="M3326" i="8"/>
  <c r="M193" i="8"/>
  <c r="M1746" i="8"/>
  <c r="M194" i="8"/>
  <c r="M195" i="8"/>
  <c r="M196" i="8"/>
  <c r="M2195" i="8"/>
  <c r="M464" i="8"/>
  <c r="M3141" i="8"/>
  <c r="M931" i="8"/>
  <c r="M2187" i="8"/>
  <c r="M917" i="8"/>
  <c r="M280" i="8"/>
  <c r="M3138" i="8"/>
  <c r="M54" i="8"/>
  <c r="M2140" i="8"/>
  <c r="M882" i="8"/>
  <c r="M883" i="8"/>
  <c r="M2141" i="8"/>
  <c r="M884" i="8"/>
  <c r="M1747" i="8"/>
  <c r="M264" i="8"/>
  <c r="M115" i="8"/>
  <c r="M265" i="8"/>
  <c r="M885" i="8"/>
  <c r="M266" i="8"/>
  <c r="M886" i="8"/>
  <c r="M2142" i="8"/>
  <c r="M887" i="8"/>
  <c r="M888" i="8"/>
  <c r="M267" i="8"/>
  <c r="M889" i="8"/>
  <c r="M890" i="8"/>
  <c r="M2143" i="8"/>
  <c r="M1748" i="8"/>
  <c r="M268" i="8"/>
  <c r="M269" i="8"/>
  <c r="M116" i="8"/>
  <c r="M117" i="8"/>
  <c r="M891" i="8"/>
  <c r="M633" i="8"/>
  <c r="M2144" i="8"/>
  <c r="M2145" i="8"/>
  <c r="M892" i="8"/>
  <c r="M270" i="8"/>
  <c r="M893" i="8"/>
  <c r="M331" i="8"/>
  <c r="M1192" i="8"/>
  <c r="M1193" i="8"/>
  <c r="M161" i="8"/>
  <c r="M1194" i="8"/>
  <c r="M1195" i="8"/>
  <c r="M162" i="8"/>
  <c r="M3341" i="8"/>
  <c r="M3342" i="8"/>
  <c r="M1196" i="8"/>
  <c r="M1197" i="8"/>
  <c r="M2435" i="8"/>
  <c r="M2436" i="8"/>
  <c r="M2437" i="8"/>
  <c r="M2438" i="8"/>
  <c r="M1198" i="8"/>
  <c r="M500" i="8"/>
  <c r="M2439" i="8"/>
  <c r="M332" i="8"/>
  <c r="M333" i="8"/>
  <c r="M1199" i="8"/>
  <c r="M1200" i="8"/>
  <c r="M334" i="8"/>
  <c r="M335" i="8"/>
  <c r="M163" i="8"/>
  <c r="M2440" i="8"/>
  <c r="M2441" i="8"/>
  <c r="M2442" i="8"/>
  <c r="M501" i="8"/>
  <c r="M2443" i="8"/>
  <c r="M336" i="8"/>
  <c r="M2444" i="8"/>
  <c r="M1201" i="8"/>
  <c r="M1202" i="8"/>
  <c r="M337" i="8"/>
  <c r="M2445" i="8"/>
  <c r="M1203" i="8"/>
  <c r="M2446" i="8"/>
  <c r="M570" i="8"/>
  <c r="M338" i="8"/>
  <c r="M1204" i="8"/>
  <c r="M1205" i="8"/>
  <c r="M2447" i="8"/>
  <c r="M2448" i="8"/>
  <c r="M2449" i="8"/>
  <c r="M2450" i="8"/>
  <c r="M1206" i="8"/>
  <c r="M2451" i="8"/>
  <c r="M1207" i="8"/>
  <c r="M1208" i="8"/>
  <c r="M1209" i="8"/>
  <c r="M1210" i="8"/>
  <c r="M1211" i="8"/>
  <c r="M2452" i="8"/>
  <c r="M2453" i="8"/>
  <c r="M2454" i="8"/>
  <c r="M1212" i="8"/>
  <c r="M1213" i="8"/>
  <c r="M2455" i="8"/>
  <c r="M3176" i="8"/>
  <c r="M339" i="8"/>
  <c r="M2456" i="8"/>
  <c r="M2457" i="8"/>
  <c r="M2458" i="8"/>
  <c r="M2459" i="8"/>
  <c r="M1214" i="8"/>
  <c r="M66" i="8"/>
  <c r="M340" i="8"/>
  <c r="M2460" i="8"/>
  <c r="M1215" i="8"/>
  <c r="M1216" i="8"/>
  <c r="M1509" i="8"/>
  <c r="M1510" i="8"/>
  <c r="M2765" i="8"/>
  <c r="M213" i="8"/>
  <c r="M1511" i="8"/>
  <c r="M919" i="8"/>
  <c r="M1425" i="8"/>
  <c r="M3294" i="8"/>
  <c r="M2192" i="8"/>
  <c r="M1512" i="8"/>
  <c r="M749" i="8"/>
  <c r="M3250" i="8"/>
  <c r="M1417" i="8"/>
  <c r="M1395" i="8"/>
  <c r="M185" i="8"/>
  <c r="M1396" i="8"/>
  <c r="M750" i="8"/>
  <c r="M1397" i="8"/>
  <c r="M751" i="8"/>
  <c r="M2012" i="8"/>
  <c r="M2644" i="8"/>
  <c r="M2645" i="8"/>
  <c r="M752" i="8"/>
  <c r="M2646" i="8"/>
  <c r="M2647" i="8"/>
  <c r="M1398" i="8"/>
  <c r="M984" i="8"/>
  <c r="M985" i="8"/>
  <c r="M2013" i="8"/>
  <c r="M1399" i="8"/>
  <c r="M753" i="8"/>
  <c r="M1418" i="8"/>
  <c r="M2674" i="8"/>
  <c r="M2648" i="8"/>
  <c r="M2675" i="8"/>
  <c r="M1400" i="8"/>
  <c r="M754" i="8"/>
  <c r="M2226" i="8"/>
  <c r="M346" i="8"/>
  <c r="M2473" i="8"/>
  <c r="M3375" i="8"/>
  <c r="M2649" i="8"/>
  <c r="M1237" i="8"/>
  <c r="M2227" i="8"/>
  <c r="M3012" i="8"/>
  <c r="M2474" i="8"/>
  <c r="M2014" i="8"/>
  <c r="M1419" i="8"/>
  <c r="M2015" i="8"/>
  <c r="M2016" i="8"/>
  <c r="M2650" i="8"/>
  <c r="M2651" i="8"/>
  <c r="M3384" i="8"/>
  <c r="M1420" i="8"/>
  <c r="M3385" i="8"/>
  <c r="M3013" i="8"/>
  <c r="M2017" i="8"/>
  <c r="M1238" i="8"/>
  <c r="M2018" i="8"/>
  <c r="M1401" i="8"/>
  <c r="M755" i="8"/>
  <c r="M1402" i="8"/>
  <c r="M2652" i="8"/>
  <c r="M3376" i="8"/>
  <c r="M1421" i="8"/>
  <c r="M2653" i="8"/>
  <c r="M1403" i="8"/>
  <c r="M2654" i="8"/>
  <c r="M2655" i="8"/>
  <c r="M2228" i="8"/>
  <c r="M1404" i="8"/>
  <c r="M1405" i="8"/>
  <c r="M2656" i="8"/>
  <c r="M1406" i="8"/>
  <c r="M756" i="8"/>
  <c r="M2019" i="8"/>
  <c r="M2020" i="8"/>
  <c r="M3251" i="8"/>
  <c r="M3252" i="8"/>
  <c r="M3253" i="8"/>
  <c r="M67" i="8"/>
  <c r="M757" i="8"/>
  <c r="M2021" i="8"/>
  <c r="M2657" i="8"/>
  <c r="M2658" i="8"/>
  <c r="M1407" i="8"/>
  <c r="M3377" i="8"/>
  <c r="M758" i="8"/>
  <c r="M2659" i="8"/>
  <c r="M2660" i="8"/>
  <c r="M3254" i="8"/>
  <c r="M986" i="8"/>
  <c r="M2229" i="8"/>
  <c r="M2661" i="8"/>
  <c r="M2662" i="8"/>
  <c r="M987" i="8"/>
  <c r="M1422" i="8"/>
  <c r="M1423" i="8"/>
  <c r="M2663" i="8"/>
  <c r="M1239" i="8"/>
  <c r="M2664" i="8"/>
  <c r="M2022" i="8"/>
  <c r="M759" i="8"/>
  <c r="M2475" i="8"/>
  <c r="M760" i="8"/>
  <c r="M167" i="8"/>
  <c r="M3347" i="8"/>
  <c r="M2476" i="8"/>
  <c r="M2717" i="8"/>
  <c r="M203" i="8"/>
  <c r="M384" i="8"/>
  <c r="M2718" i="8"/>
  <c r="M1450" i="8"/>
  <c r="M1738" i="8"/>
  <c r="M3397" i="8"/>
  <c r="M2728" i="8"/>
  <c r="M2719" i="8"/>
  <c r="M1451" i="8"/>
  <c r="M1464" i="8"/>
  <c r="M1465" i="8"/>
  <c r="M2729" i="8"/>
  <c r="M202" i="8"/>
  <c r="M1452" i="8"/>
  <c r="M2730" i="8"/>
  <c r="M2720" i="8"/>
  <c r="M1453" i="8"/>
  <c r="M387" i="8"/>
  <c r="M2721" i="8"/>
  <c r="M1466" i="8"/>
  <c r="M2722" i="8"/>
  <c r="M73" i="8"/>
  <c r="M3292" i="8"/>
  <c r="M3463" i="8"/>
  <c r="M74" i="8"/>
  <c r="M1467" i="8"/>
  <c r="M1468" i="8"/>
  <c r="M18" i="8"/>
  <c r="M1469" i="8"/>
  <c r="M1470" i="8"/>
  <c r="M2731" i="8"/>
  <c r="M2723" i="8"/>
  <c r="M1454" i="8"/>
  <c r="M2732" i="8"/>
  <c r="M1455" i="8"/>
  <c r="M75" i="8"/>
  <c r="M1471" i="8"/>
  <c r="M1378" i="8"/>
  <c r="M2724" i="8"/>
  <c r="M3307" i="8"/>
  <c r="M516" i="8"/>
  <c r="M436" i="8"/>
  <c r="M490" i="8"/>
  <c r="M909" i="8"/>
  <c r="M1456" i="8"/>
  <c r="M1457" i="8"/>
  <c r="M2725" i="8"/>
  <c r="M2733" i="8"/>
  <c r="M3293" i="8"/>
  <c r="M3287" i="8"/>
  <c r="M2726" i="8"/>
  <c r="M1458" i="8"/>
  <c r="M89" i="8"/>
  <c r="M1459" i="8"/>
  <c r="M1460" i="8"/>
  <c r="M2734" i="8"/>
  <c r="M388" i="8"/>
  <c r="M2735" i="8"/>
  <c r="M1461" i="8"/>
  <c r="M2736" i="8"/>
  <c r="M1472" i="8"/>
  <c r="M1473" i="8"/>
  <c r="M385" i="8"/>
  <c r="M2737" i="8"/>
  <c r="M437" i="8"/>
  <c r="M386" i="8"/>
  <c r="M1379" i="8"/>
  <c r="M1474" i="8"/>
  <c r="M3288" i="8"/>
  <c r="M290" i="8"/>
  <c r="M988" i="8"/>
  <c r="M2230" i="8"/>
  <c r="M1029" i="8"/>
  <c r="M2294" i="8"/>
  <c r="M149" i="8"/>
  <c r="M2295" i="8"/>
  <c r="M303" i="8"/>
  <c r="M304" i="8"/>
  <c r="M2296" i="8"/>
  <c r="M305" i="8"/>
  <c r="M306" i="8"/>
  <c r="M989" i="8"/>
  <c r="M990" i="8"/>
  <c r="M2665" i="8"/>
  <c r="M377" i="8"/>
  <c r="M991" i="8"/>
  <c r="M1408" i="8"/>
  <c r="M3378" i="8"/>
  <c r="M1409" i="8"/>
  <c r="M2023" i="8"/>
  <c r="M2024" i="8"/>
  <c r="M3255" i="8"/>
  <c r="M2025" i="8"/>
  <c r="M2767" i="8"/>
  <c r="M1240" i="8"/>
  <c r="M2477" i="8"/>
  <c r="M1424" i="8"/>
  <c r="M2478" i="8"/>
  <c r="M347" i="8"/>
  <c r="M2479" i="8"/>
  <c r="M3179" i="8"/>
  <c r="M2666" i="8"/>
  <c r="M1410" i="8"/>
  <c r="M135" i="8"/>
  <c r="M992" i="8"/>
  <c r="M2480" i="8"/>
  <c r="M2231" i="8"/>
  <c r="M993" i="8"/>
  <c r="M2232" i="8"/>
  <c r="M994" i="8"/>
  <c r="M558" i="8"/>
  <c r="M2469" i="8"/>
  <c r="M2470" i="8"/>
  <c r="M2471" i="8"/>
  <c r="M683" i="8"/>
  <c r="M2472" i="8"/>
  <c r="M2323" i="8"/>
  <c r="M1235" i="8"/>
  <c r="M88" i="8"/>
  <c r="M684" i="8"/>
  <c r="M1236" i="8"/>
  <c r="M1531" i="8"/>
  <c r="M1166" i="8"/>
  <c r="M1862" i="8"/>
  <c r="M1897" i="8"/>
  <c r="M1046" i="8"/>
  <c r="M2324" i="8"/>
  <c r="M1287" i="8"/>
  <c r="M3185" i="8"/>
  <c r="M1863" i="8"/>
  <c r="M3344" i="8"/>
  <c r="M1047" i="8"/>
  <c r="M685" i="8"/>
  <c r="M1048" i="8"/>
  <c r="M1247" i="8"/>
  <c r="M3229" i="8"/>
  <c r="M1167" i="8"/>
  <c r="M1427" i="8"/>
  <c r="M610" i="8"/>
  <c r="M1168" i="8"/>
  <c r="M3150" i="8"/>
  <c r="M1169" i="8"/>
  <c r="M1170" i="8"/>
  <c r="M1428" i="8"/>
  <c r="M2689" i="8"/>
  <c r="M3327" i="8"/>
  <c r="M1171" i="8"/>
  <c r="M2690" i="8"/>
  <c r="M3413" i="8"/>
  <c r="M2409" i="8"/>
  <c r="M1429" i="8"/>
  <c r="M3328" i="8"/>
  <c r="M3388" i="8"/>
  <c r="M1248" i="8"/>
  <c r="M1513" i="8"/>
  <c r="M2493" i="8"/>
  <c r="M2691" i="8"/>
  <c r="M2692" i="8"/>
  <c r="M1172" i="8"/>
  <c r="M1430" i="8"/>
  <c r="M3329" i="8"/>
  <c r="M2784" i="8"/>
  <c r="M894" i="8"/>
  <c r="M595" i="8"/>
  <c r="M2155" i="8"/>
  <c r="M2146" i="8"/>
  <c r="M3345" i="8"/>
  <c r="M561" i="8"/>
  <c r="M3346" i="8"/>
  <c r="M1445" i="8"/>
  <c r="M271" i="8"/>
  <c r="M1656" i="8"/>
  <c r="M1657" i="8"/>
  <c r="M3330" i="8"/>
  <c r="M1658" i="8"/>
  <c r="M1659" i="8"/>
  <c r="M596" i="8"/>
  <c r="M904" i="8"/>
  <c r="M2233" i="8"/>
  <c r="M929" i="8"/>
  <c r="M930" i="8"/>
  <c r="M1446" i="8"/>
  <c r="M1447" i="8"/>
  <c r="M1448" i="8"/>
  <c r="M1449" i="8"/>
  <c r="M562" i="8"/>
  <c r="M55" i="8"/>
  <c r="M3271" i="8"/>
  <c r="M569" i="8"/>
  <c r="M597" i="8"/>
  <c r="M1660" i="8"/>
  <c r="M1661" i="8"/>
  <c r="M3109" i="8"/>
  <c r="M1662" i="8"/>
  <c r="M598" i="8"/>
  <c r="M599" i="8"/>
  <c r="M1431" i="8"/>
  <c r="M2693" i="8"/>
  <c r="M1432" i="8"/>
  <c r="M1173" i="8"/>
  <c r="M1174" i="8"/>
  <c r="M3331" i="8"/>
  <c r="M1175" i="8"/>
  <c r="M895" i="8"/>
  <c r="M272" i="8"/>
  <c r="M2147" i="8"/>
  <c r="M2410" i="8"/>
  <c r="M3332" i="8"/>
  <c r="M3333" i="8"/>
  <c r="M475" i="8"/>
  <c r="M56" i="8"/>
  <c r="M3334" i="8"/>
  <c r="M1176" i="8"/>
  <c r="M2411" i="8"/>
  <c r="M2494" i="8"/>
  <c r="M329" i="8"/>
  <c r="M1177" i="8"/>
  <c r="M3335" i="8"/>
  <c r="M2412" i="8"/>
  <c r="M896" i="8"/>
  <c r="M897" i="8"/>
  <c r="M1178" i="8"/>
  <c r="M3186" i="8"/>
  <c r="M3187" i="8"/>
  <c r="M600" i="8"/>
  <c r="M211" i="8"/>
  <c r="M3188" i="8"/>
  <c r="M166" i="8"/>
  <c r="M3189" i="8"/>
  <c r="M3190" i="8"/>
  <c r="M601" i="8"/>
  <c r="M63" i="8"/>
  <c r="M3191" i="8"/>
  <c r="M1864" i="8"/>
  <c r="M3110" i="8"/>
  <c r="M3151" i="8"/>
  <c r="M3386" i="8"/>
  <c r="M637" i="8"/>
  <c r="M1411" i="8"/>
  <c r="M1412" i="8"/>
  <c r="M2676" i="8"/>
  <c r="M80" i="8"/>
  <c r="M1532" i="8"/>
  <c r="M1413" i="8"/>
  <c r="M2786" i="8"/>
  <c r="M1533" i="8"/>
  <c r="M222" i="8"/>
  <c r="M1414" i="8"/>
  <c r="M2026" i="8"/>
  <c r="M49" i="8"/>
  <c r="M2027" i="8"/>
  <c r="M2028" i="8"/>
  <c r="M1241" i="8"/>
  <c r="M2481" i="8"/>
  <c r="M3379" i="8"/>
  <c r="M1581" i="8"/>
  <c r="M2787" i="8"/>
  <c r="M1534" i="8"/>
  <c r="M3414" i="8"/>
  <c r="M1415" i="8"/>
  <c r="M2482" i="8"/>
  <c r="M2814" i="8"/>
  <c r="M1242" i="8"/>
  <c r="M3415" i="8"/>
  <c r="M81" i="8"/>
  <c r="M2234" i="8"/>
  <c r="M2788" i="8"/>
  <c r="M602" i="8"/>
  <c r="M1663" i="8"/>
  <c r="M1664" i="8"/>
  <c r="M603" i="8"/>
  <c r="M3272" i="8"/>
  <c r="M1865" i="8"/>
  <c r="M604" i="8"/>
  <c r="M1866" i="8"/>
  <c r="M515" i="8"/>
  <c r="M3277" i="8"/>
  <c r="M1665" i="8"/>
  <c r="M605" i="8"/>
  <c r="M1666" i="8"/>
  <c r="M3278" i="8"/>
  <c r="M606" i="8"/>
  <c r="M1667" i="8"/>
  <c r="M1668" i="8"/>
  <c r="M3111" i="8"/>
  <c r="M1669" i="8"/>
  <c r="M686" i="8"/>
  <c r="M1670" i="8"/>
  <c r="M607" i="8"/>
  <c r="M608" i="8"/>
  <c r="M638" i="8"/>
  <c r="M3022" i="8"/>
  <c r="M2492" i="8"/>
  <c r="M2148" i="8"/>
  <c r="M118" i="8"/>
  <c r="M2149" i="8"/>
  <c r="M119" i="8"/>
  <c r="M3273" i="8"/>
  <c r="M2150" i="8"/>
  <c r="M2151" i="8"/>
  <c r="M702" i="8"/>
  <c r="M613" i="8"/>
  <c r="M1898" i="8"/>
  <c r="M1671" i="8"/>
  <c r="M1672" i="8"/>
  <c r="M2156" i="8"/>
  <c r="M3139" i="8"/>
  <c r="M1729" i="8"/>
  <c r="M1024" i="8"/>
  <c r="M910" i="8"/>
  <c r="M2175" i="8"/>
  <c r="M2176" i="8"/>
  <c r="M3282" i="8"/>
  <c r="M2029" i="8"/>
  <c r="M639" i="8"/>
  <c r="M291" i="8"/>
  <c r="M2235" i="8"/>
  <c r="M3132" i="8"/>
  <c r="M3152" i="8"/>
  <c r="M640" i="8"/>
  <c r="M204" i="8"/>
  <c r="M59" i="8"/>
  <c r="M3283" i="8"/>
  <c r="M1867" i="8"/>
  <c r="M1868" i="8"/>
  <c r="M1869" i="8"/>
  <c r="M687" i="8"/>
  <c r="M688" i="8"/>
  <c r="M212" i="8"/>
  <c r="M225" i="8"/>
  <c r="M689" i="8"/>
  <c r="M1870" i="8"/>
  <c r="M463" i="8"/>
  <c r="M690" i="8"/>
  <c r="M226" i="8"/>
  <c r="M227" i="8"/>
  <c r="M3192" i="8"/>
  <c r="M1049" i="8"/>
  <c r="M691" i="8"/>
  <c r="M1050" i="8"/>
  <c r="M692" i="8"/>
  <c r="M693" i="8"/>
  <c r="M1051" i="8"/>
  <c r="M703" i="8"/>
  <c r="M694" i="8"/>
  <c r="M1871" i="8"/>
  <c r="M695" i="8"/>
  <c r="M704" i="8"/>
  <c r="M696" i="8"/>
  <c r="M1052" i="8"/>
  <c r="M1872" i="8"/>
  <c r="M697" i="8"/>
  <c r="M705" i="8"/>
  <c r="M706" i="8"/>
  <c r="M309" i="8"/>
  <c r="M2325" i="8"/>
  <c r="M2326" i="8"/>
  <c r="M1053" i="8"/>
  <c r="M2327" i="8"/>
  <c r="M3002" i="8"/>
  <c r="M3003" i="8"/>
  <c r="M1873" i="8"/>
  <c r="M97" i="8"/>
  <c r="M3313" i="8"/>
  <c r="M3193" i="8"/>
  <c r="M2980" i="8"/>
  <c r="M3194" i="8"/>
  <c r="M2328" i="8"/>
  <c r="M302" i="8"/>
  <c r="M1025" i="8"/>
  <c r="M2193" i="8"/>
  <c r="M2291" i="8"/>
  <c r="M920" i="8"/>
  <c r="M921" i="8"/>
  <c r="M125" i="8"/>
  <c r="M478" i="8"/>
  <c r="M2194" i="8"/>
  <c r="M2292" i="8"/>
  <c r="M922" i="8"/>
  <c r="M923" i="8"/>
  <c r="M924" i="8"/>
  <c r="M2762" i="8"/>
  <c r="M2293" i="8"/>
  <c r="M925" i="8"/>
  <c r="M1026" i="8"/>
  <c r="M2763" i="8"/>
  <c r="M2764" i="8"/>
  <c r="M93" i="8"/>
  <c r="M3400" i="8"/>
  <c r="M94" i="8"/>
  <c r="M395" i="8"/>
  <c r="M3372" i="8"/>
  <c r="M2637" i="8"/>
  <c r="M761" i="8"/>
  <c r="M762" i="8"/>
  <c r="M2030" i="8"/>
  <c r="M2031" i="8"/>
  <c r="M2032" i="8"/>
  <c r="M763" i="8"/>
  <c r="M3014" i="8"/>
  <c r="M764" i="8"/>
  <c r="M765" i="8"/>
  <c r="M2483" i="8"/>
  <c r="M1243" i="8"/>
  <c r="M766" i="8"/>
  <c r="M2484" i="8"/>
  <c r="M2485" i="8"/>
  <c r="M2486" i="8"/>
  <c r="M2033" i="8"/>
  <c r="M2034" i="8"/>
  <c r="M2638" i="8"/>
  <c r="M2780" i="8"/>
  <c r="M2781" i="8"/>
  <c r="M1524" i="8"/>
  <c r="M657" i="8"/>
  <c r="M2782" i="8"/>
  <c r="M3279" i="8"/>
  <c r="M1525" i="8"/>
  <c r="M911" i="8"/>
  <c r="M98" i="8"/>
  <c r="M1526" i="8"/>
  <c r="M2783" i="8"/>
  <c r="M1527" i="8"/>
  <c r="M2424" i="8"/>
  <c r="M1528" i="8"/>
  <c r="M3284" i="8"/>
  <c r="M278" i="8"/>
  <c r="M2177" i="8"/>
  <c r="M3411" i="8"/>
  <c r="M124" i="8"/>
  <c r="M912" i="8"/>
  <c r="M3280" i="8"/>
  <c r="M3285" i="8"/>
  <c r="M2178" i="8"/>
  <c r="M1187" i="8"/>
  <c r="M1529" i="8"/>
  <c r="M3098" i="8"/>
  <c r="M2179" i="8"/>
  <c r="M1380" i="8"/>
  <c r="M1381" i="8"/>
  <c r="M375" i="8"/>
  <c r="M3222" i="8"/>
  <c r="M767" i="8"/>
  <c r="M768" i="8"/>
  <c r="M3256" i="8"/>
  <c r="M376" i="8"/>
  <c r="M1382" i="8"/>
  <c r="M348" i="8"/>
  <c r="M2487" i="8"/>
  <c r="M2639" i="8"/>
  <c r="M2035" i="8"/>
  <c r="M769" i="8"/>
  <c r="M102" i="8"/>
  <c r="M2036" i="8"/>
  <c r="M103" i="8"/>
  <c r="M3177" i="8"/>
  <c r="M2488" i="8"/>
  <c r="M1383" i="8"/>
  <c r="M184" i="8"/>
  <c r="M1384" i="8"/>
  <c r="M466" i="8"/>
  <c r="M1385" i="8"/>
  <c r="M2037" i="8"/>
  <c r="M1386" i="8"/>
  <c r="M3373" i="8"/>
  <c r="M3374" i="8"/>
  <c r="M2640" i="8"/>
  <c r="M2641" i="8"/>
  <c r="M57" i="8"/>
  <c r="M2180" i="8"/>
  <c r="M2038" i="8"/>
  <c r="M1530" i="8"/>
  <c r="M3412" i="8"/>
  <c r="M2425" i="8"/>
  <c r="M770" i="8"/>
  <c r="M443" i="8"/>
  <c r="M2152" i="8"/>
  <c r="M273" i="8"/>
  <c r="M2157" i="8"/>
  <c r="M1013" i="8"/>
  <c r="M2236" i="8"/>
  <c r="M898" i="8"/>
  <c r="M905" i="8"/>
  <c r="M64" i="8"/>
  <c r="M274" i="8"/>
  <c r="M609" i="8"/>
  <c r="M1246" i="8"/>
  <c r="M709" i="8"/>
  <c r="M1217" i="8"/>
  <c r="M2461" i="8"/>
  <c r="M2237" i="8"/>
  <c r="M2238" i="8"/>
  <c r="M294" i="8"/>
  <c r="M1759" i="8"/>
  <c r="M2239" i="8"/>
  <c r="M995" i="8"/>
  <c r="M14" i="8"/>
  <c r="M641" i="8"/>
  <c r="M456" i="8"/>
  <c r="M642" i="8"/>
  <c r="M15" i="8"/>
  <c r="M2240" i="8"/>
  <c r="M295" i="8"/>
  <c r="M141" i="8"/>
  <c r="M1014" i="8"/>
  <c r="M1760" i="8"/>
  <c r="M8" i="8"/>
  <c r="M643" i="8"/>
  <c r="M2241" i="8"/>
  <c r="M3153" i="8"/>
  <c r="M644" i="8"/>
  <c r="M292" i="8"/>
  <c r="M2242" i="8"/>
  <c r="M142" i="8"/>
  <c r="M23" i="8"/>
  <c r="M2243" i="8"/>
  <c r="M1761" i="8"/>
  <c r="M296" i="8"/>
  <c r="M26" i="8"/>
  <c r="M645" i="8"/>
  <c r="M996" i="8"/>
  <c r="M2264" i="8"/>
  <c r="M1015" i="8"/>
  <c r="M997" i="8"/>
  <c r="M2265" i="8"/>
  <c r="M1762" i="8"/>
  <c r="M2" i="8"/>
  <c r="M2266" i="8"/>
  <c r="M646" i="8"/>
  <c r="M2244" i="8"/>
  <c r="M143" i="8"/>
  <c r="M5" i="8"/>
  <c r="M1763" i="8"/>
  <c r="M4" i="8"/>
  <c r="M998" i="8"/>
  <c r="M647" i="8"/>
  <c r="M1764" i="8"/>
  <c r="M136" i="8"/>
  <c r="M1765" i="8"/>
  <c r="M2267" i="8"/>
  <c r="M648" i="8"/>
  <c r="M197" i="8"/>
  <c r="M30" i="8"/>
  <c r="M1016" i="8"/>
  <c r="M198" i="8"/>
  <c r="M1766" i="8"/>
  <c r="M76" i="8"/>
  <c r="M137" i="8"/>
  <c r="M199" i="8"/>
  <c r="M138" i="8"/>
  <c r="M999" i="8"/>
  <c r="M1000" i="8"/>
  <c r="M2245" i="8"/>
  <c r="M2246" i="8"/>
  <c r="M2247" i="8"/>
  <c r="M90" i="8"/>
  <c r="M2248" i="8"/>
  <c r="M139" i="8"/>
  <c r="M3133" i="8"/>
  <c r="M2249" i="8"/>
  <c r="M2250" i="8"/>
  <c r="M1017" i="8"/>
  <c r="M1001" i="8"/>
  <c r="M557" i="8"/>
  <c r="M1002" i="8"/>
  <c r="M2251" i="8"/>
  <c r="M21" i="8"/>
  <c r="M1003" i="8"/>
  <c r="M649" i="8"/>
  <c r="M1004" i="8"/>
  <c r="M2252" i="8"/>
  <c r="M650" i="8"/>
  <c r="M22" i="8"/>
  <c r="M2268" i="8"/>
  <c r="M1767" i="8"/>
  <c r="M651" i="8"/>
  <c r="M1018" i="8"/>
  <c r="M1019" i="8"/>
  <c r="M1020" i="8"/>
  <c r="M2269" i="8"/>
  <c r="M2270" i="8"/>
  <c r="M2271" i="8"/>
  <c r="M1005" i="8"/>
  <c r="M2253" i="8"/>
  <c r="M2254" i="8"/>
  <c r="M1021" i="8"/>
  <c r="M457" i="8"/>
  <c r="M1768" i="8"/>
  <c r="M1769" i="8"/>
  <c r="M72" i="8"/>
  <c r="M663" i="8"/>
  <c r="M29" i="8"/>
  <c r="M1848" i="8"/>
  <c r="M1849" i="8"/>
  <c r="M1850" i="8"/>
  <c r="M2926" i="8"/>
  <c r="M652" i="8"/>
  <c r="M1188" i="8"/>
  <c r="M1189" i="8"/>
  <c r="M1851" i="8"/>
  <c r="M1770" i="8"/>
  <c r="M1771" i="8"/>
  <c r="M85" i="8"/>
  <c r="M86" i="8"/>
  <c r="M1852" i="8"/>
  <c r="M1853" i="8"/>
  <c r="M664" i="8"/>
  <c r="M3286" i="8"/>
  <c r="M653" i="8"/>
  <c r="M654" i="8"/>
  <c r="M655" i="8"/>
  <c r="M656" i="8"/>
  <c r="M913" i="8"/>
  <c r="M1854" i="8"/>
  <c r="M1772" i="8"/>
  <c r="M665" i="8"/>
  <c r="M666" i="8"/>
  <c r="M2255" i="8"/>
  <c r="M1006" i="8"/>
  <c r="M1855" i="8"/>
  <c r="M1007" i="8"/>
  <c r="M1022" i="8"/>
  <c r="M2426" i="8"/>
  <c r="M91" i="8"/>
  <c r="M60" i="8"/>
  <c r="M504" i="8"/>
  <c r="M505" i="8"/>
  <c r="M506" i="8"/>
  <c r="M507" i="8"/>
  <c r="M1272" i="8"/>
  <c r="M2170" i="8"/>
  <c r="M201" i="8"/>
  <c r="M345" i="8"/>
  <c r="M434" i="8"/>
  <c r="M3121" i="8"/>
  <c r="M95" i="8"/>
  <c r="M186" i="8"/>
  <c r="M1608" i="8"/>
  <c r="M276" i="8"/>
  <c r="M3044" i="8"/>
  <c r="M554" i="8"/>
  <c r="M1027" i="8"/>
  <c r="M555" i="8"/>
  <c r="M2274" i="8"/>
  <c r="M2275" i="8"/>
  <c r="M1838" i="8"/>
  <c r="M1839" i="8"/>
  <c r="M3404" i="8"/>
  <c r="M431" i="8"/>
  <c r="M2276" i="8"/>
  <c r="M3045" i="8"/>
  <c r="M1922" i="8"/>
  <c r="M3160" i="8"/>
  <c r="M3161" i="8"/>
  <c r="M3162" i="8"/>
  <c r="M2277" i="8"/>
  <c r="M2278" i="8"/>
  <c r="M446" i="8"/>
  <c r="M1923" i="8"/>
  <c r="M1924" i="8"/>
  <c r="M3046" i="8"/>
  <c r="M3163" i="8"/>
  <c r="M2279" i="8"/>
  <c r="M2824" i="8"/>
  <c r="M1925" i="8"/>
  <c r="M1926" i="8"/>
  <c r="M3156" i="8"/>
  <c r="M3234" i="8"/>
  <c r="M2667" i="8"/>
  <c r="M1927" i="8"/>
  <c r="M3047" i="8"/>
  <c r="M2525" i="8"/>
  <c r="M2825" i="8"/>
  <c r="M1440" i="8"/>
  <c r="M3450" i="8"/>
  <c r="M3048" i="8"/>
  <c r="M2716" i="8"/>
  <c r="M2272" i="8"/>
  <c r="M3049" i="8"/>
  <c r="M3242" i="8"/>
  <c r="M416" i="8"/>
  <c r="M2668" i="8"/>
  <c r="M2526" i="8"/>
  <c r="M3243" i="8"/>
  <c r="M1928" i="8"/>
  <c r="M3050" i="8"/>
  <c r="M3314" i="8"/>
  <c r="M3235" i="8"/>
  <c r="M3455" i="8"/>
  <c r="M1929" i="8"/>
  <c r="M1930" i="8"/>
  <c r="M3315" i="8"/>
  <c r="M3316" i="8"/>
  <c r="M3236" i="8"/>
  <c r="M3237" i="8"/>
  <c r="M571" i="8"/>
  <c r="M3238" i="8"/>
  <c r="M2527" i="8"/>
  <c r="M3051" i="8"/>
  <c r="M1931" i="8"/>
  <c r="M3052" i="8"/>
  <c r="M3053" i="8"/>
  <c r="M3239" i="8"/>
  <c r="M1932" i="8"/>
  <c r="M1933" i="8"/>
  <c r="M3054" i="8"/>
  <c r="M3055" i="8"/>
  <c r="M3056" i="8"/>
  <c r="M1934" i="8"/>
  <c r="M1935" i="8"/>
  <c r="M3317" i="8"/>
  <c r="M2727" i="8"/>
  <c r="M1936" i="8"/>
  <c r="M1937" i="8"/>
  <c r="M1592" i="8"/>
  <c r="M1012" i="8"/>
  <c r="M3456" i="8"/>
  <c r="M1938" i="8"/>
  <c r="M3457" i="8"/>
  <c r="M3057" i="8"/>
  <c r="M3058" i="8"/>
  <c r="M3318" i="8"/>
  <c r="M3240" i="8"/>
  <c r="M1939" i="8"/>
  <c r="M2273" i="8"/>
  <c r="M3157" i="8"/>
  <c r="M415" i="8"/>
  <c r="M2528" i="8"/>
  <c r="M3059" i="8"/>
  <c r="M1940" i="8"/>
  <c r="M3016" i="8"/>
  <c r="M3158" i="8"/>
  <c r="M3159" i="8"/>
  <c r="M3137" i="8"/>
  <c r="M2188" i="8"/>
  <c r="M2529" i="8"/>
  <c r="M3241" i="8"/>
  <c r="M2530" i="8"/>
  <c r="M2531" i="8"/>
  <c r="M2189" i="8"/>
  <c r="M357" i="8"/>
  <c r="M2190" i="8"/>
  <c r="M2191" i="8"/>
  <c r="M445" i="8"/>
  <c r="M3017" i="8"/>
  <c r="M1826" i="8"/>
  <c r="M3122" i="8"/>
  <c r="M3097" i="8"/>
  <c r="M3178" i="8"/>
  <c r="M126" i="8"/>
  <c r="M1842" i="8"/>
  <c r="M2171" i="8"/>
  <c r="M1387" i="8"/>
  <c r="M2909" i="8"/>
  <c r="M1388" i="8"/>
  <c r="M523" i="8"/>
  <c r="M1191" i="8"/>
  <c r="M536" i="8"/>
  <c r="M2642" i="8"/>
  <c r="M537" i="8"/>
  <c r="M408" i="8"/>
  <c r="M524" i="8"/>
  <c r="M914" i="8"/>
  <c r="M1598" i="8"/>
  <c r="M1599" i="8"/>
  <c r="M61" i="8"/>
  <c r="M2039" i="8"/>
  <c r="M771" i="8"/>
  <c r="M2181" i="8"/>
  <c r="M772" i="8"/>
  <c r="M710" i="8"/>
  <c r="M634" i="8"/>
  <c r="M525" i="8"/>
  <c r="M915" i="8"/>
  <c r="M1609" i="8"/>
  <c r="M275" i="8"/>
  <c r="M2831" i="8"/>
  <c r="M1600" i="8"/>
  <c r="M2842" i="8"/>
  <c r="M2832" i="8"/>
  <c r="M518" i="8"/>
  <c r="M1610" i="8"/>
  <c r="M1277" i="8"/>
  <c r="M1886" i="8"/>
  <c r="M1874" i="8"/>
  <c r="M1875" i="8"/>
  <c r="M438" i="8"/>
  <c r="M1278" i="8"/>
  <c r="M1726" i="8"/>
  <c r="M533" i="8"/>
  <c r="M1279" i="8"/>
  <c r="M1876" i="8"/>
  <c r="M1280" i="8"/>
  <c r="M1281" i="8"/>
  <c r="M1282" i="8"/>
  <c r="M1283" i="8"/>
  <c r="M2413" i="8"/>
  <c r="M2516" i="8"/>
  <c r="M2995" i="8"/>
  <c r="M527" i="8"/>
  <c r="M1887" i="8"/>
  <c r="M1877" i="8"/>
  <c r="M2414" i="8"/>
  <c r="M2415" i="8"/>
  <c r="M2416" i="8"/>
  <c r="M1182" i="8"/>
  <c r="M1183" i="8"/>
  <c r="M1284" i="8"/>
  <c r="M1184" i="8"/>
  <c r="M144" i="8"/>
  <c r="M330" i="8"/>
  <c r="M3154" i="8"/>
  <c r="M2417" i="8"/>
  <c r="M2418" i="8"/>
  <c r="M25" i="8"/>
  <c r="M3155" i="8"/>
  <c r="M2419" i="8"/>
  <c r="M2420" i="8"/>
  <c r="M2421" i="8"/>
  <c r="M1185" i="8"/>
  <c r="M1827" i="8"/>
  <c r="M3295" i="8"/>
  <c r="M3289" i="8"/>
  <c r="M3290" i="8"/>
  <c r="M2766" i="8"/>
  <c r="M3380" i="8"/>
  <c r="M2918" i="8"/>
  <c r="M2919" i="8"/>
  <c r="M3381" i="8"/>
  <c r="M2917" i="8"/>
  <c r="M1878" i="8"/>
  <c r="M3227" i="8"/>
  <c r="M3357" i="8"/>
  <c r="M1179" i="8"/>
  <c r="M439" i="8"/>
  <c r="M499" i="8"/>
  <c r="M145" i="8"/>
  <c r="M517" i="8"/>
  <c r="M1186" i="8"/>
  <c r="M3308" i="8"/>
  <c r="M1591" i="8"/>
  <c r="M160" i="8"/>
  <c r="M3135" i="8"/>
  <c r="M350" i="8"/>
  <c r="M2174" i="8"/>
  <c r="M3096" i="8"/>
  <c r="M3422" i="8"/>
  <c r="M3291" i="8"/>
  <c r="M2925" i="8"/>
  <c r="M612" i="8"/>
  <c r="M349" i="8"/>
  <c r="M6" i="8"/>
  <c r="M7" i="8"/>
  <c r="L2329" i="8"/>
  <c r="N2329" i="8" s="1"/>
  <c r="L2874" i="8"/>
  <c r="N2874" i="8" s="1"/>
  <c r="L1684" i="8"/>
  <c r="N1684" i="8" s="1"/>
  <c r="L1685" i="8"/>
  <c r="N1685" i="8" s="1"/>
  <c r="L1686" i="8"/>
  <c r="N1686" i="8" s="1"/>
  <c r="L1687" i="8"/>
  <c r="N1687" i="8" s="1"/>
  <c r="L1057" i="8"/>
  <c r="N1057" i="8" s="1"/>
  <c r="L2330" i="8"/>
  <c r="N2330" i="8" s="1"/>
  <c r="L2331" i="8"/>
  <c r="N2331" i="8" s="1"/>
  <c r="L2332" i="8"/>
  <c r="N2332" i="8" s="1"/>
  <c r="L1058" i="8"/>
  <c r="N1058" i="8" s="1"/>
  <c r="L1059" i="8"/>
  <c r="N1059" i="8" s="1"/>
  <c r="L2333" i="8"/>
  <c r="N2333" i="8" s="1"/>
  <c r="L1060" i="8"/>
  <c r="N1060" i="8" s="1"/>
  <c r="L2334" i="8"/>
  <c r="N2334" i="8" s="1"/>
  <c r="L1061" i="8"/>
  <c r="N1061" i="8" s="1"/>
  <c r="L1062" i="8"/>
  <c r="N1062" i="8" s="1"/>
  <c r="L310" i="8"/>
  <c r="N310" i="8" s="1"/>
  <c r="L1063" i="8"/>
  <c r="N1063" i="8" s="1"/>
  <c r="L1064" i="8"/>
  <c r="N1064" i="8" s="1"/>
  <c r="L2335" i="8"/>
  <c r="N2335" i="8" s="1"/>
  <c r="L2336" i="8"/>
  <c r="N2336" i="8" s="1"/>
  <c r="L1065" i="8"/>
  <c r="N1065" i="8" s="1"/>
  <c r="L2337" i="8"/>
  <c r="N2337" i="8" s="1"/>
  <c r="L1066" i="8"/>
  <c r="N1066" i="8" s="1"/>
  <c r="L1067" i="8"/>
  <c r="N1067" i="8" s="1"/>
  <c r="L154" i="8"/>
  <c r="N154" i="8" s="1"/>
  <c r="L1068" i="8"/>
  <c r="N1068" i="8" s="1"/>
  <c r="L1069" i="8"/>
  <c r="N1069" i="8" s="1"/>
  <c r="L2338" i="8"/>
  <c r="N2338" i="8" s="1"/>
  <c r="L2339" i="8"/>
  <c r="N2339" i="8" s="1"/>
  <c r="L2340" i="8"/>
  <c r="N2340" i="8" s="1"/>
  <c r="L1070" i="8"/>
  <c r="N1070" i="8" s="1"/>
  <c r="L2341" i="8"/>
  <c r="N2341" i="8" s="1"/>
  <c r="L1071" i="8"/>
  <c r="N1071" i="8" s="1"/>
  <c r="L1072" i="8"/>
  <c r="N1072" i="8" s="1"/>
  <c r="L491" i="8"/>
  <c r="N491" i="8" s="1"/>
  <c r="L1073" i="8"/>
  <c r="N1073" i="8" s="1"/>
  <c r="L2342" i="8"/>
  <c r="N2342" i="8" s="1"/>
  <c r="L1074" i="8"/>
  <c r="N1074" i="8" s="1"/>
  <c r="L3319" i="8"/>
  <c r="N3319" i="8" s="1"/>
  <c r="L1075" i="8"/>
  <c r="N1075" i="8" s="1"/>
  <c r="L773" i="8"/>
  <c r="N773" i="8" s="1"/>
  <c r="L241" i="8"/>
  <c r="N241" i="8" s="1"/>
  <c r="L2040" i="8"/>
  <c r="N2040" i="8" s="1"/>
  <c r="L545" i="8"/>
  <c r="N545" i="8" s="1"/>
  <c r="L50" i="8"/>
  <c r="N50" i="8" s="1"/>
  <c r="L3018" i="8"/>
  <c r="N3018" i="8" s="1"/>
  <c r="L774" i="8"/>
  <c r="N774" i="8" s="1"/>
  <c r="L775" i="8"/>
  <c r="N775" i="8" s="1"/>
  <c r="L776" i="8"/>
  <c r="N776" i="8" s="1"/>
  <c r="L2041" i="8"/>
  <c r="N2041" i="8" s="1"/>
  <c r="L3263" i="8"/>
  <c r="N3263" i="8" s="1"/>
  <c r="L777" i="8"/>
  <c r="N777" i="8" s="1"/>
  <c r="L3264" i="8"/>
  <c r="N3264" i="8" s="1"/>
  <c r="L3265" i="8"/>
  <c r="N3265" i="8" s="1"/>
  <c r="L778" i="8"/>
  <c r="N778" i="8" s="1"/>
  <c r="L104" i="8"/>
  <c r="N104" i="8" s="1"/>
  <c r="L105" i="8"/>
  <c r="N105" i="8" s="1"/>
  <c r="L779" i="8"/>
  <c r="N779" i="8" s="1"/>
  <c r="L780" i="8"/>
  <c r="N780" i="8" s="1"/>
  <c r="L2042" i="8"/>
  <c r="N2042" i="8" s="1"/>
  <c r="L2043" i="8"/>
  <c r="N2043" i="8" s="1"/>
  <c r="L781" i="8"/>
  <c r="N781" i="8" s="1"/>
  <c r="L3266" i="8"/>
  <c r="N3266" i="8" s="1"/>
  <c r="L3267" i="8"/>
  <c r="N3267" i="8" s="1"/>
  <c r="L242" i="8"/>
  <c r="N242" i="8" s="1"/>
  <c r="L782" i="8"/>
  <c r="N782" i="8" s="1"/>
  <c r="L783" i="8"/>
  <c r="N783" i="8" s="1"/>
  <c r="L2044" i="8"/>
  <c r="N2044" i="8" s="1"/>
  <c r="L2045" i="8"/>
  <c r="N2045" i="8" s="1"/>
  <c r="L784" i="8"/>
  <c r="N784" i="8" s="1"/>
  <c r="L785" i="8"/>
  <c r="N785" i="8" s="1"/>
  <c r="L786" i="8"/>
  <c r="N786" i="8" s="1"/>
  <c r="L2046" i="8"/>
  <c r="N2046" i="8" s="1"/>
  <c r="L3268" i="8"/>
  <c r="N3268" i="8" s="1"/>
  <c r="L2343" i="8"/>
  <c r="N2343" i="8" s="1"/>
  <c r="L787" i="8"/>
  <c r="N787" i="8" s="1"/>
  <c r="L2047" i="8"/>
  <c r="N2047" i="8" s="1"/>
  <c r="L788" i="8"/>
  <c r="N788" i="8" s="1"/>
  <c r="L2048" i="8"/>
  <c r="N2048" i="8" s="1"/>
  <c r="L1076" i="8"/>
  <c r="N1076" i="8" s="1"/>
  <c r="L1077" i="8"/>
  <c r="N1077" i="8" s="1"/>
  <c r="L789" i="8"/>
  <c r="N789" i="8" s="1"/>
  <c r="L2049" i="8"/>
  <c r="N2049" i="8" s="1"/>
  <c r="L2050" i="8"/>
  <c r="N2050" i="8" s="1"/>
  <c r="L790" i="8"/>
  <c r="N790" i="8" s="1"/>
  <c r="L2051" i="8"/>
  <c r="N2051" i="8" s="1"/>
  <c r="L3195" i="8"/>
  <c r="N3195" i="8" s="1"/>
  <c r="L791" i="8"/>
  <c r="N791" i="8" s="1"/>
  <c r="L2052" i="8"/>
  <c r="N2052" i="8" s="1"/>
  <c r="L792" i="8"/>
  <c r="N792" i="8" s="1"/>
  <c r="L2053" i="8"/>
  <c r="N2053" i="8" s="1"/>
  <c r="L2054" i="8"/>
  <c r="N2054" i="8" s="1"/>
  <c r="L1078" i="8"/>
  <c r="N1078" i="8" s="1"/>
  <c r="L2055" i="8"/>
  <c r="N2055" i="8" s="1"/>
  <c r="L2056" i="8"/>
  <c r="N2056" i="8" s="1"/>
  <c r="L793" i="8"/>
  <c r="N793" i="8" s="1"/>
  <c r="L3196" i="8"/>
  <c r="N3196" i="8" s="1"/>
  <c r="L794" i="8"/>
  <c r="N794" i="8" s="1"/>
  <c r="L410" i="8"/>
  <c r="N410" i="8" s="1"/>
  <c r="L2057" i="8"/>
  <c r="N2057" i="8" s="1"/>
  <c r="L2058" i="8"/>
  <c r="N2058" i="8" s="1"/>
  <c r="L106" i="8"/>
  <c r="N106" i="8" s="1"/>
  <c r="L2059" i="8"/>
  <c r="N2059" i="8" s="1"/>
  <c r="L243" i="8"/>
  <c r="N243" i="8" s="1"/>
  <c r="L2060" i="8"/>
  <c r="N2060" i="8" s="1"/>
  <c r="L3019" i="8"/>
  <c r="N3019" i="8" s="1"/>
  <c r="L795" i="8"/>
  <c r="N795" i="8" s="1"/>
  <c r="L2061" i="8"/>
  <c r="N2061" i="8" s="1"/>
  <c r="L107" i="8"/>
  <c r="N107" i="8" s="1"/>
  <c r="L796" i="8"/>
  <c r="N796" i="8" s="1"/>
  <c r="L2062" i="8"/>
  <c r="N2062" i="8" s="1"/>
  <c r="L797" i="8"/>
  <c r="N797" i="8" s="1"/>
  <c r="L798" i="8"/>
  <c r="N798" i="8" s="1"/>
  <c r="L244" i="8"/>
  <c r="N244" i="8" s="1"/>
  <c r="L799" i="8"/>
  <c r="N799" i="8" s="1"/>
  <c r="L51" i="8"/>
  <c r="N51" i="8" s="1"/>
  <c r="L2063" i="8"/>
  <c r="N2063" i="8" s="1"/>
  <c r="L2064" i="8"/>
  <c r="N2064" i="8" s="1"/>
  <c r="L800" i="8"/>
  <c r="N800" i="8" s="1"/>
  <c r="L801" i="8"/>
  <c r="N801" i="8" s="1"/>
  <c r="L802" i="8"/>
  <c r="N802" i="8" s="1"/>
  <c r="L2065" i="8"/>
  <c r="N2065" i="8" s="1"/>
  <c r="L803" i="8"/>
  <c r="N803" i="8" s="1"/>
  <c r="L2066" i="8"/>
  <c r="N2066" i="8" s="1"/>
  <c r="L804" i="8"/>
  <c r="N804" i="8" s="1"/>
  <c r="L311" i="8"/>
  <c r="N311" i="8" s="1"/>
  <c r="L2067" i="8"/>
  <c r="N2067" i="8" s="1"/>
  <c r="L2068" i="8"/>
  <c r="N2068" i="8" s="1"/>
  <c r="L1079" i="8"/>
  <c r="N1079" i="8" s="1"/>
  <c r="L805" i="8"/>
  <c r="N805" i="8" s="1"/>
  <c r="L806" i="8"/>
  <c r="N806" i="8" s="1"/>
  <c r="L1080" i="8"/>
  <c r="N1080" i="8" s="1"/>
  <c r="L1081" i="8"/>
  <c r="N1081" i="8" s="1"/>
  <c r="L3197" i="8"/>
  <c r="N3197" i="8" s="1"/>
  <c r="L2344" i="8"/>
  <c r="N2344" i="8" s="1"/>
  <c r="L2345" i="8"/>
  <c r="N2345" i="8" s="1"/>
  <c r="L2346" i="8"/>
  <c r="N2346" i="8" s="1"/>
  <c r="L807" i="8"/>
  <c r="N807" i="8" s="1"/>
  <c r="L808" i="8"/>
  <c r="N808" i="8" s="1"/>
  <c r="L2069" i="8"/>
  <c r="N2069" i="8" s="1"/>
  <c r="L2070" i="8"/>
  <c r="N2070" i="8" s="1"/>
  <c r="L809" i="8"/>
  <c r="N809" i="8" s="1"/>
  <c r="L810" i="8"/>
  <c r="N810" i="8" s="1"/>
  <c r="L2920" i="8"/>
  <c r="N2920" i="8" s="1"/>
  <c r="L1082" i="8"/>
  <c r="N1082" i="8" s="1"/>
  <c r="L52" i="8"/>
  <c r="N52" i="8" s="1"/>
  <c r="L2347" i="8"/>
  <c r="N2347" i="8" s="1"/>
  <c r="L1083" i="8"/>
  <c r="N1083" i="8" s="1"/>
  <c r="L108" i="8"/>
  <c r="N108" i="8" s="1"/>
  <c r="L2348" i="8"/>
  <c r="N2348" i="8" s="1"/>
  <c r="L2071" i="8"/>
  <c r="N2071" i="8" s="1"/>
  <c r="L2072" i="8"/>
  <c r="N2072" i="8" s="1"/>
  <c r="L2349" i="8"/>
  <c r="N2349" i="8" s="1"/>
  <c r="L2073" i="8"/>
  <c r="N2073" i="8" s="1"/>
  <c r="L2350" i="8"/>
  <c r="N2350" i="8" s="1"/>
  <c r="L811" i="8"/>
  <c r="N811" i="8" s="1"/>
  <c r="L2351" i="8"/>
  <c r="N2351" i="8" s="1"/>
  <c r="L1084" i="8"/>
  <c r="N1084" i="8" s="1"/>
  <c r="L1085" i="8"/>
  <c r="N1085" i="8" s="1"/>
  <c r="L3198" i="8"/>
  <c r="N3198" i="8" s="1"/>
  <c r="L2427" i="8"/>
  <c r="N2427" i="8" s="1"/>
  <c r="L1086" i="8"/>
  <c r="N1086" i="8" s="1"/>
  <c r="L2074" i="8"/>
  <c r="N2074" i="8" s="1"/>
  <c r="L2352" i="8"/>
  <c r="N2352" i="8" s="1"/>
  <c r="L812" i="8"/>
  <c r="N812" i="8" s="1"/>
  <c r="L813" i="8"/>
  <c r="N813" i="8" s="1"/>
  <c r="L2075" i="8"/>
  <c r="N2075" i="8" s="1"/>
  <c r="L1730" i="8"/>
  <c r="N1730" i="8" s="1"/>
  <c r="L565" i="8"/>
  <c r="N565" i="8" s="1"/>
  <c r="L2353" i="8"/>
  <c r="N2353" i="8" s="1"/>
  <c r="L3269" i="8"/>
  <c r="N3269" i="8" s="1"/>
  <c r="L2354" i="8"/>
  <c r="N2354" i="8" s="1"/>
  <c r="L814" i="8"/>
  <c r="N814" i="8" s="1"/>
  <c r="L2355" i="8"/>
  <c r="N2355" i="8" s="1"/>
  <c r="L1087" i="8"/>
  <c r="N1087" i="8" s="1"/>
  <c r="L1088" i="8"/>
  <c r="N1088" i="8" s="1"/>
  <c r="L815" i="8"/>
  <c r="N815" i="8" s="1"/>
  <c r="L2076" i="8"/>
  <c r="N2076" i="8" s="1"/>
  <c r="L2921" i="8"/>
  <c r="N2921" i="8" s="1"/>
  <c r="L312" i="8"/>
  <c r="N312" i="8" s="1"/>
  <c r="L2077" i="8"/>
  <c r="N2077" i="8" s="1"/>
  <c r="L816" i="8"/>
  <c r="N816" i="8" s="1"/>
  <c r="L1089" i="8"/>
  <c r="N1089" i="8" s="1"/>
  <c r="L2356" i="8"/>
  <c r="N2356" i="8" s="1"/>
  <c r="L2078" i="8"/>
  <c r="N2078" i="8" s="1"/>
  <c r="L313" i="8"/>
  <c r="N313" i="8" s="1"/>
  <c r="L3199" i="8"/>
  <c r="N3199" i="8" s="1"/>
  <c r="L2357" i="8"/>
  <c r="N2357" i="8" s="1"/>
  <c r="L1090" i="8"/>
  <c r="N1090" i="8" s="1"/>
  <c r="L1091" i="8"/>
  <c r="N1091" i="8" s="1"/>
  <c r="L1092" i="8"/>
  <c r="N1092" i="8" s="1"/>
  <c r="L1731" i="8"/>
  <c r="N1731" i="8" s="1"/>
  <c r="L1093" i="8"/>
  <c r="N1093" i="8" s="1"/>
  <c r="L492" i="8"/>
  <c r="N492" i="8" s="1"/>
  <c r="L1094" i="8"/>
  <c r="N1094" i="8" s="1"/>
  <c r="L3320" i="8"/>
  <c r="N3320" i="8" s="1"/>
  <c r="L1095" i="8"/>
  <c r="N1095" i="8" s="1"/>
  <c r="L1096" i="8"/>
  <c r="N1096" i="8" s="1"/>
  <c r="L1097" i="8"/>
  <c r="N1097" i="8" s="1"/>
  <c r="L2358" i="8"/>
  <c r="N2358" i="8" s="1"/>
  <c r="L1732" i="8"/>
  <c r="N1732" i="8" s="1"/>
  <c r="L1098" i="8"/>
  <c r="N1098" i="8" s="1"/>
  <c r="L1099" i="8"/>
  <c r="N1099" i="8" s="1"/>
  <c r="L3148" i="8"/>
  <c r="N3148" i="8" s="1"/>
  <c r="L1100" i="8"/>
  <c r="N1100" i="8" s="1"/>
  <c r="L2922" i="8"/>
  <c r="N2922" i="8" s="1"/>
  <c r="L1733" i="8"/>
  <c r="N1733" i="8" s="1"/>
  <c r="L2359" i="8"/>
  <c r="N2359" i="8" s="1"/>
  <c r="L2923" i="8"/>
  <c r="N2923" i="8" s="1"/>
  <c r="L899" i="8"/>
  <c r="N899" i="8" s="1"/>
  <c r="L2360" i="8"/>
  <c r="N2360" i="8" s="1"/>
  <c r="L817" i="8"/>
  <c r="N817" i="8" s="1"/>
  <c r="L818" i="8"/>
  <c r="N818" i="8" s="1"/>
  <c r="L2079" i="8"/>
  <c r="N2079" i="8" s="1"/>
  <c r="L155" i="8"/>
  <c r="N155" i="8" s="1"/>
  <c r="L245" i="8"/>
  <c r="N245" i="8" s="1"/>
  <c r="L1101" i="8"/>
  <c r="N1101" i="8" s="1"/>
  <c r="L1102" i="8"/>
  <c r="N1102" i="8" s="1"/>
  <c r="L2361" i="8"/>
  <c r="N2361" i="8" s="1"/>
  <c r="L1103" i="8"/>
  <c r="N1103" i="8" s="1"/>
  <c r="L2924" i="8"/>
  <c r="N2924" i="8" s="1"/>
  <c r="L3149" i="8"/>
  <c r="N3149" i="8" s="1"/>
  <c r="L1104" i="8"/>
  <c r="N1104" i="8" s="1"/>
  <c r="L314" i="8"/>
  <c r="N314" i="8" s="1"/>
  <c r="L315" i="8"/>
  <c r="N315" i="8" s="1"/>
  <c r="L1105" i="8"/>
  <c r="N1105" i="8" s="1"/>
  <c r="L1106" i="8"/>
  <c r="N1106" i="8" s="1"/>
  <c r="L316" i="8"/>
  <c r="N316" i="8" s="1"/>
  <c r="L317" i="8"/>
  <c r="N317" i="8" s="1"/>
  <c r="L2362" i="8"/>
  <c r="N2362" i="8" s="1"/>
  <c r="L1734" i="8"/>
  <c r="N1734" i="8" s="1"/>
  <c r="L318" i="8"/>
  <c r="N318" i="8" s="1"/>
  <c r="L156" i="8"/>
  <c r="N156" i="8" s="1"/>
  <c r="L1107" i="8"/>
  <c r="N1107" i="8" s="1"/>
  <c r="L1108" i="8"/>
  <c r="N1108" i="8" s="1"/>
  <c r="L2363" i="8"/>
  <c r="N2363" i="8" s="1"/>
  <c r="L319" i="8"/>
  <c r="N319" i="8" s="1"/>
  <c r="L3321" i="8"/>
  <c r="N3321" i="8" s="1"/>
  <c r="L2364" i="8"/>
  <c r="N2364" i="8" s="1"/>
  <c r="L1109" i="8"/>
  <c r="N1109" i="8" s="1"/>
  <c r="L1110" i="8"/>
  <c r="N1110" i="8" s="1"/>
  <c r="L1111" i="8"/>
  <c r="N1111" i="8" s="1"/>
  <c r="L1112" i="8"/>
  <c r="N1112" i="8" s="1"/>
  <c r="L1113" i="8"/>
  <c r="N1113" i="8" s="1"/>
  <c r="L493" i="8"/>
  <c r="N493" i="8" s="1"/>
  <c r="L1735" i="8"/>
  <c r="N1735" i="8" s="1"/>
  <c r="L1736" i="8"/>
  <c r="N1736" i="8" s="1"/>
  <c r="L1737" i="8"/>
  <c r="N1737" i="8" s="1"/>
  <c r="L3322" i="8"/>
  <c r="N3322" i="8" s="1"/>
  <c r="L2365" i="8"/>
  <c r="N2365" i="8" s="1"/>
  <c r="L2366" i="8"/>
  <c r="N2366" i="8" s="1"/>
  <c r="L1114" i="8"/>
  <c r="N1114" i="8" s="1"/>
  <c r="L620" i="8"/>
  <c r="N620" i="8" s="1"/>
  <c r="L3100" i="8"/>
  <c r="N3100" i="8" s="1"/>
  <c r="L819" i="8"/>
  <c r="N819" i="8" s="1"/>
  <c r="L820" i="8"/>
  <c r="N820" i="8" s="1"/>
  <c r="L2080" i="8"/>
  <c r="N2080" i="8" s="1"/>
  <c r="L932" i="8"/>
  <c r="N932" i="8" s="1"/>
  <c r="L2196" i="8"/>
  <c r="N2196" i="8" s="1"/>
  <c r="L2197" i="8"/>
  <c r="N2197" i="8" s="1"/>
  <c r="L2198" i="8"/>
  <c r="N2198" i="8" s="1"/>
  <c r="L127" i="8"/>
  <c r="N127" i="8" s="1"/>
  <c r="L933" i="8"/>
  <c r="N933" i="8" s="1"/>
  <c r="L934" i="8"/>
  <c r="N934" i="8" s="1"/>
  <c r="L935" i="8"/>
  <c r="N935" i="8" s="1"/>
  <c r="L936" i="8"/>
  <c r="N936" i="8" s="1"/>
  <c r="L937" i="8"/>
  <c r="N937" i="8" s="1"/>
  <c r="L2199" i="8"/>
  <c r="N2199" i="8" s="1"/>
  <c r="L938" i="8"/>
  <c r="N938" i="8" s="1"/>
  <c r="L281" i="8"/>
  <c r="N281" i="8" s="1"/>
  <c r="L128" i="8"/>
  <c r="N128" i="8" s="1"/>
  <c r="L2200" i="8"/>
  <c r="N2200" i="8" s="1"/>
  <c r="L939" i="8"/>
  <c r="N939" i="8" s="1"/>
  <c r="L940" i="8"/>
  <c r="N940" i="8" s="1"/>
  <c r="L3123" i="8"/>
  <c r="N3123" i="8" s="1"/>
  <c r="L129" i="8"/>
  <c r="N129" i="8" s="1"/>
  <c r="L282" i="8"/>
  <c r="N282" i="8" s="1"/>
  <c r="L941" i="8"/>
  <c r="N941" i="8" s="1"/>
  <c r="L942" i="8"/>
  <c r="N942" i="8" s="1"/>
  <c r="L943" i="8"/>
  <c r="N943" i="8" s="1"/>
  <c r="L3296" i="8"/>
  <c r="N3296" i="8" s="1"/>
  <c r="L944" i="8"/>
  <c r="N944" i="8" s="1"/>
  <c r="L2201" i="8"/>
  <c r="N2201" i="8" s="1"/>
  <c r="L2202" i="8"/>
  <c r="N2202" i="8" s="1"/>
  <c r="L2203" i="8"/>
  <c r="N2203" i="8" s="1"/>
  <c r="L945" i="8"/>
  <c r="N945" i="8" s="1"/>
  <c r="L946" i="8"/>
  <c r="N946" i="8" s="1"/>
  <c r="L2204" i="8"/>
  <c r="N2204" i="8" s="1"/>
  <c r="L3124" i="8"/>
  <c r="N3124" i="8" s="1"/>
  <c r="L947" i="8"/>
  <c r="N947" i="8" s="1"/>
  <c r="L2205" i="8"/>
  <c r="N2205" i="8" s="1"/>
  <c r="L948" i="8"/>
  <c r="N948" i="8" s="1"/>
  <c r="L2206" i="8"/>
  <c r="N2206" i="8" s="1"/>
  <c r="L3125" i="8"/>
  <c r="N3125" i="8" s="1"/>
  <c r="L130" i="8"/>
  <c r="N130" i="8" s="1"/>
  <c r="L949" i="8"/>
  <c r="N949" i="8" s="1"/>
  <c r="L2207" i="8"/>
  <c r="N2207" i="8" s="1"/>
  <c r="L2208" i="8"/>
  <c r="N2208" i="8" s="1"/>
  <c r="L283" i="8"/>
  <c r="N283" i="8" s="1"/>
  <c r="L2261" i="8"/>
  <c r="N2261" i="8" s="1"/>
  <c r="L950" i="8"/>
  <c r="N950" i="8" s="1"/>
  <c r="L2262" i="8"/>
  <c r="N2262" i="8" s="1"/>
  <c r="L2670" i="8"/>
  <c r="N2670" i="8" s="1"/>
  <c r="L1389" i="8"/>
  <c r="N1389" i="8" s="1"/>
  <c r="L2643" i="8"/>
  <c r="N2643" i="8" s="1"/>
  <c r="L1390" i="8"/>
  <c r="N1390" i="8" s="1"/>
  <c r="L77" i="8"/>
  <c r="N77" i="8" s="1"/>
  <c r="L3" i="8"/>
  <c r="N3" i="8" s="1"/>
  <c r="L951" i="8"/>
  <c r="N951" i="8" s="1"/>
  <c r="L510" i="8"/>
  <c r="N510" i="8" s="1"/>
  <c r="L479" i="8"/>
  <c r="N479" i="8" s="1"/>
  <c r="L78" i="8"/>
  <c r="N78" i="8" s="1"/>
  <c r="L131" i="8"/>
  <c r="N131" i="8" s="1"/>
  <c r="L2209" i="8"/>
  <c r="N2209" i="8" s="1"/>
  <c r="L1391" i="8"/>
  <c r="N1391" i="8" s="1"/>
  <c r="L284" i="8"/>
  <c r="N284" i="8" s="1"/>
  <c r="L79" i="8"/>
  <c r="N79" i="8" s="1"/>
  <c r="L152" i="8"/>
  <c r="N152" i="8" s="1"/>
  <c r="L120" i="8"/>
  <c r="N120" i="8" s="1"/>
  <c r="L164" i="8"/>
  <c r="N164" i="8" s="1"/>
  <c r="L165" i="8"/>
  <c r="N165" i="8" s="1"/>
  <c r="L121" i="8"/>
  <c r="N121" i="8" s="1"/>
  <c r="L1441" i="8"/>
  <c r="N1441" i="8" s="1"/>
  <c r="L3108" i="8"/>
  <c r="N3108" i="8" s="1"/>
  <c r="L109" i="8"/>
  <c r="N109" i="8" s="1"/>
  <c r="L2081" i="8"/>
  <c r="N2081" i="8" s="1"/>
  <c r="L1442" i="8"/>
  <c r="N1442" i="8" s="1"/>
  <c r="L559" i="8"/>
  <c r="N559" i="8" s="1"/>
  <c r="L586" i="8"/>
  <c r="N586" i="8" s="1"/>
  <c r="L532" i="8"/>
  <c r="N532" i="8" s="1"/>
  <c r="L560" i="8"/>
  <c r="N560" i="8" s="1"/>
  <c r="L1443" i="8"/>
  <c r="N1443" i="8" s="1"/>
  <c r="L1652" i="8"/>
  <c r="N1652" i="8" s="1"/>
  <c r="L1653" i="8"/>
  <c r="N1653" i="8" s="1"/>
  <c r="L568" i="8"/>
  <c r="N568" i="8" s="1"/>
  <c r="L3276" i="8"/>
  <c r="N3276" i="8" s="1"/>
  <c r="L1115" i="8"/>
  <c r="N1115" i="8" s="1"/>
  <c r="L1116" i="8"/>
  <c r="N1116" i="8" s="1"/>
  <c r="L1117" i="8"/>
  <c r="N1117" i="8" s="1"/>
  <c r="L1444" i="8"/>
  <c r="N1444" i="8" s="1"/>
  <c r="L2833" i="8"/>
  <c r="N2833" i="8" s="1"/>
  <c r="L2834" i="8"/>
  <c r="N2834" i="8" s="1"/>
  <c r="L534" i="8"/>
  <c r="N534" i="8" s="1"/>
  <c r="L952" i="8"/>
  <c r="N952" i="8" s="1"/>
  <c r="L2210" i="8"/>
  <c r="N2210" i="8" s="1"/>
  <c r="L953" i="8"/>
  <c r="N953" i="8" s="1"/>
  <c r="L954" i="8"/>
  <c r="N954" i="8" s="1"/>
  <c r="L140" i="8"/>
  <c r="N140" i="8" s="1"/>
  <c r="L1749" i="8"/>
  <c r="N1749" i="8" s="1"/>
  <c r="L1750" i="8"/>
  <c r="N1750" i="8" s="1"/>
  <c r="L955" i="8"/>
  <c r="N955" i="8" s="1"/>
  <c r="L1751" i="8"/>
  <c r="N1751" i="8" s="1"/>
  <c r="L1752" i="8"/>
  <c r="N1752" i="8" s="1"/>
  <c r="L2878" i="8"/>
  <c r="N2878" i="8" s="1"/>
  <c r="L1753" i="8"/>
  <c r="N1753" i="8" s="1"/>
  <c r="L1754" i="8"/>
  <c r="N1754" i="8" s="1"/>
  <c r="L1755" i="8"/>
  <c r="N1755" i="8" s="1"/>
  <c r="L1392" i="8"/>
  <c r="N1392" i="8" s="1"/>
  <c r="L3304" i="8"/>
  <c r="N3304" i="8" s="1"/>
  <c r="L3383" i="8"/>
  <c r="N3383" i="8" s="1"/>
  <c r="L3297" i="8"/>
  <c r="N3297" i="8" s="1"/>
  <c r="L2211" i="8"/>
  <c r="N2211" i="8" s="1"/>
  <c r="L635" i="8"/>
  <c r="N635" i="8" s="1"/>
  <c r="L535" i="8"/>
  <c r="N535" i="8" s="1"/>
  <c r="L1601" i="8"/>
  <c r="N1601" i="8" s="1"/>
  <c r="L1180" i="8"/>
  <c r="N1180" i="8" s="1"/>
  <c r="L1181" i="8"/>
  <c r="N1181" i="8" s="1"/>
  <c r="L2813" i="8"/>
  <c r="N2813" i="8" s="1"/>
  <c r="L150" i="8"/>
  <c r="N150" i="8" s="1"/>
  <c r="L547" i="8"/>
  <c r="N547" i="8" s="1"/>
  <c r="L1273" i="8"/>
  <c r="N1273" i="8" s="1"/>
  <c r="L96" i="8"/>
  <c r="N96" i="8" s="1"/>
  <c r="L1602" i="8"/>
  <c r="N1602" i="8" s="1"/>
  <c r="L1603" i="8"/>
  <c r="N1603" i="8" s="1"/>
  <c r="L1439" i="8"/>
  <c r="N1439" i="8" s="1"/>
  <c r="L2715" i="8"/>
  <c r="N2715" i="8" s="1"/>
  <c r="L529" i="8"/>
  <c r="N529" i="8" s="1"/>
  <c r="L548" i="8"/>
  <c r="N548" i="8" s="1"/>
  <c r="L549" i="8"/>
  <c r="N549" i="8" s="1"/>
  <c r="L580" i="8"/>
  <c r="N580" i="8" s="1"/>
  <c r="L550" i="8"/>
  <c r="N550" i="8" s="1"/>
  <c r="L581" i="8"/>
  <c r="N581" i="8" s="1"/>
  <c r="L383" i="8"/>
  <c r="N383" i="8" s="1"/>
  <c r="L916" i="8"/>
  <c r="N916" i="8" s="1"/>
  <c r="L551" i="8"/>
  <c r="N551" i="8" s="1"/>
  <c r="L1274" i="8"/>
  <c r="N1274" i="8" s="1"/>
  <c r="L1275" i="8"/>
  <c r="N1275" i="8" s="1"/>
  <c r="L1276" i="8"/>
  <c r="N1276" i="8" s="1"/>
  <c r="L552" i="8"/>
  <c r="N552" i="8" s="1"/>
  <c r="L553" i="8"/>
  <c r="N553" i="8" s="1"/>
  <c r="L1604" i="8"/>
  <c r="N1604" i="8" s="1"/>
  <c r="L13" i="8"/>
  <c r="N13" i="8" s="1"/>
  <c r="L147" i="8"/>
  <c r="N147" i="8" s="1"/>
  <c r="L71" i="8"/>
  <c r="N71" i="8" s="1"/>
  <c r="L1756" i="8"/>
  <c r="N1756" i="8" s="1"/>
  <c r="L20" i="8"/>
  <c r="N20" i="8" s="1"/>
  <c r="L440" i="8"/>
  <c r="N440" i="8" s="1"/>
  <c r="L2212" i="8"/>
  <c r="N2212" i="8" s="1"/>
  <c r="L582" i="8"/>
  <c r="N582" i="8" s="1"/>
  <c r="L583" i="8"/>
  <c r="N583" i="8" s="1"/>
  <c r="L24" i="8"/>
  <c r="N24" i="8" s="1"/>
  <c r="L84" i="8"/>
  <c r="N84" i="8" s="1"/>
  <c r="L1605" i="8"/>
  <c r="N1605" i="8" s="1"/>
  <c r="L1606" i="8"/>
  <c r="N1606" i="8" s="1"/>
  <c r="L1607" i="8"/>
  <c r="N1607" i="8" s="1"/>
  <c r="L587" i="8"/>
  <c r="N587" i="8" s="1"/>
  <c r="L588" i="8"/>
  <c r="N588" i="8" s="1"/>
  <c r="L589" i="8"/>
  <c r="N589" i="8" s="1"/>
  <c r="L590" i="8"/>
  <c r="N590" i="8" s="1"/>
  <c r="L591" i="8"/>
  <c r="N591" i="8" s="1"/>
  <c r="L592" i="8"/>
  <c r="N592" i="8" s="1"/>
  <c r="L593" i="8"/>
  <c r="N593" i="8" s="1"/>
  <c r="L1654" i="8"/>
  <c r="N1654" i="8" s="1"/>
  <c r="L1655" i="8"/>
  <c r="N1655" i="8" s="1"/>
  <c r="L594" i="8"/>
  <c r="N594" i="8" s="1"/>
  <c r="L2154" i="8"/>
  <c r="N2154" i="8" s="1"/>
  <c r="L903" i="8"/>
  <c r="N903" i="8" s="1"/>
  <c r="L246" i="8"/>
  <c r="N246" i="8" s="1"/>
  <c r="L247" i="8"/>
  <c r="N247" i="8" s="1"/>
  <c r="L821" i="8"/>
  <c r="N821" i="8" s="1"/>
  <c r="L822" i="8"/>
  <c r="N822" i="8" s="1"/>
  <c r="L823" i="8"/>
  <c r="N823" i="8" s="1"/>
  <c r="L2082" i="8"/>
  <c r="N2082" i="8" s="1"/>
  <c r="L2083" i="8"/>
  <c r="N2083" i="8" s="1"/>
  <c r="L2084" i="8"/>
  <c r="N2084" i="8" s="1"/>
  <c r="L824" i="8"/>
  <c r="N824" i="8" s="1"/>
  <c r="L2085" i="8"/>
  <c r="N2085" i="8" s="1"/>
  <c r="L825" i="8"/>
  <c r="N825" i="8" s="1"/>
  <c r="L2086" i="8"/>
  <c r="N2086" i="8" s="1"/>
  <c r="L826" i="8"/>
  <c r="N826" i="8" s="1"/>
  <c r="L471" i="8"/>
  <c r="N471" i="8" s="1"/>
  <c r="L248" i="8"/>
  <c r="N248" i="8" s="1"/>
  <c r="L827" i="8"/>
  <c r="N827" i="8" s="1"/>
  <c r="L828" i="8"/>
  <c r="N828" i="8" s="1"/>
  <c r="L829" i="8"/>
  <c r="N829" i="8" s="1"/>
  <c r="L830" i="8"/>
  <c r="N830" i="8" s="1"/>
  <c r="L249" i="8"/>
  <c r="N249" i="8" s="1"/>
  <c r="L831" i="8"/>
  <c r="N831" i="8" s="1"/>
  <c r="L832" i="8"/>
  <c r="N832" i="8" s="1"/>
  <c r="L833" i="8"/>
  <c r="N833" i="8" s="1"/>
  <c r="L250" i="8"/>
  <c r="N250" i="8" s="1"/>
  <c r="L834" i="8"/>
  <c r="N834" i="8" s="1"/>
  <c r="L110" i="8"/>
  <c r="N110" i="8" s="1"/>
  <c r="L3270" i="8"/>
  <c r="N3270" i="8" s="1"/>
  <c r="L636" i="8"/>
  <c r="N636" i="8" s="1"/>
  <c r="L956" i="8"/>
  <c r="N956" i="8" s="1"/>
  <c r="L835" i="8"/>
  <c r="N835" i="8" s="1"/>
  <c r="L836" i="8"/>
  <c r="N836" i="8" s="1"/>
  <c r="L1739" i="8"/>
  <c r="N1739" i="8" s="1"/>
  <c r="L621" i="8"/>
  <c r="N621" i="8" s="1"/>
  <c r="L251" i="8"/>
  <c r="N251" i="8" s="1"/>
  <c r="L111" i="8"/>
  <c r="N111" i="8" s="1"/>
  <c r="L187" i="8"/>
  <c r="N187" i="8" s="1"/>
  <c r="L2087" i="8"/>
  <c r="N2087" i="8" s="1"/>
  <c r="L837" i="8"/>
  <c r="N837" i="8" s="1"/>
  <c r="L2088" i="8"/>
  <c r="N2088" i="8" s="1"/>
  <c r="L252" i="8"/>
  <c r="N252" i="8" s="1"/>
  <c r="L2089" i="8"/>
  <c r="N2089" i="8" s="1"/>
  <c r="L2090" i="8"/>
  <c r="N2090" i="8" s="1"/>
  <c r="L622" i="8"/>
  <c r="N622" i="8" s="1"/>
  <c r="L188" i="8"/>
  <c r="N188" i="8" s="1"/>
  <c r="L2091" i="8"/>
  <c r="N2091" i="8" s="1"/>
  <c r="L1740" i="8"/>
  <c r="N1740" i="8" s="1"/>
  <c r="L3020" i="8"/>
  <c r="N3020" i="8" s="1"/>
  <c r="L189" i="8"/>
  <c r="N189" i="8" s="1"/>
  <c r="L838" i="8"/>
  <c r="N838" i="8" s="1"/>
  <c r="L2092" i="8"/>
  <c r="N2092" i="8" s="1"/>
  <c r="L839" i="8"/>
  <c r="N839" i="8" s="1"/>
  <c r="L253" i="8"/>
  <c r="N253" i="8" s="1"/>
  <c r="L840" i="8"/>
  <c r="N840" i="8" s="1"/>
  <c r="L112" i="8"/>
  <c r="N112" i="8" s="1"/>
  <c r="L190" i="8"/>
  <c r="N190" i="8" s="1"/>
  <c r="L2093" i="8"/>
  <c r="N2093" i="8" s="1"/>
  <c r="L2094" i="8"/>
  <c r="N2094" i="8" s="1"/>
  <c r="L472" i="8"/>
  <c r="N472" i="8" s="1"/>
  <c r="L113" i="8"/>
  <c r="N113" i="8" s="1"/>
  <c r="L191" i="8"/>
  <c r="N191" i="8" s="1"/>
  <c r="L623" i="8"/>
  <c r="N623" i="8" s="1"/>
  <c r="L1741" i="8"/>
  <c r="N1741" i="8" s="1"/>
  <c r="L254" i="8"/>
  <c r="N254" i="8" s="1"/>
  <c r="L2095" i="8"/>
  <c r="N2095" i="8" s="1"/>
  <c r="L2875" i="8"/>
  <c r="N2875" i="8" s="1"/>
  <c r="L1742" i="8"/>
  <c r="N1742" i="8" s="1"/>
  <c r="L1743" i="8"/>
  <c r="N1743" i="8" s="1"/>
  <c r="L624" i="8"/>
  <c r="N624" i="8" s="1"/>
  <c r="L625" i="8"/>
  <c r="N625" i="8" s="1"/>
  <c r="L626" i="8"/>
  <c r="N626" i="8" s="1"/>
  <c r="L627" i="8"/>
  <c r="N627" i="8" s="1"/>
  <c r="L1744" i="8"/>
  <c r="N1744" i="8" s="1"/>
  <c r="L628" i="8"/>
  <c r="N628" i="8" s="1"/>
  <c r="L629" i="8"/>
  <c r="N629" i="8" s="1"/>
  <c r="L192" i="8"/>
  <c r="N192" i="8" s="1"/>
  <c r="L1745" i="8"/>
  <c r="N1745" i="8" s="1"/>
  <c r="L630" i="8"/>
  <c r="N630" i="8" s="1"/>
  <c r="L2876" i="8"/>
  <c r="N2876" i="8" s="1"/>
  <c r="L631" i="8"/>
  <c r="N631" i="8" s="1"/>
  <c r="L632" i="8"/>
  <c r="N632" i="8" s="1"/>
  <c r="L528" i="8"/>
  <c r="N528" i="8" s="1"/>
  <c r="L841" i="8"/>
  <c r="N841" i="8" s="1"/>
  <c r="L2877" i="8"/>
  <c r="N2877" i="8" s="1"/>
  <c r="L255" i="8"/>
  <c r="N255" i="8" s="1"/>
  <c r="L842" i="8"/>
  <c r="N842" i="8" s="1"/>
  <c r="L2096" i="8"/>
  <c r="N2096" i="8" s="1"/>
  <c r="L114" i="8"/>
  <c r="N114" i="8" s="1"/>
  <c r="L256" i="8"/>
  <c r="N256" i="8" s="1"/>
  <c r="L843" i="8"/>
  <c r="N843" i="8" s="1"/>
  <c r="L473" i="8"/>
  <c r="N473" i="8" s="1"/>
  <c r="L2097" i="8"/>
  <c r="N2097" i="8" s="1"/>
  <c r="L844" i="8"/>
  <c r="N844" i="8" s="1"/>
  <c r="L2098" i="8"/>
  <c r="N2098" i="8" s="1"/>
  <c r="L2099" i="8"/>
  <c r="N2099" i="8" s="1"/>
  <c r="L2100" i="8"/>
  <c r="N2100" i="8" s="1"/>
  <c r="L845" i="8"/>
  <c r="N845" i="8" s="1"/>
  <c r="L53" i="8"/>
  <c r="N53" i="8" s="1"/>
  <c r="L257" i="8"/>
  <c r="N257" i="8" s="1"/>
  <c r="L2101" i="8"/>
  <c r="N2101" i="8" s="1"/>
  <c r="L258" i="8"/>
  <c r="N258" i="8" s="1"/>
  <c r="L2102" i="8"/>
  <c r="N2102" i="8" s="1"/>
  <c r="L259" i="8"/>
  <c r="N259" i="8" s="1"/>
  <c r="L2103" i="8"/>
  <c r="N2103" i="8" s="1"/>
  <c r="L480" i="8"/>
  <c r="N480" i="8" s="1"/>
  <c r="L481" i="8"/>
  <c r="N481" i="8" s="1"/>
  <c r="L2213" i="8"/>
  <c r="N2213" i="8" s="1"/>
  <c r="L957" i="8"/>
  <c r="N957" i="8" s="1"/>
  <c r="L482" i="8"/>
  <c r="N482" i="8" s="1"/>
  <c r="L1393" i="8"/>
  <c r="N1393" i="8" s="1"/>
  <c r="L483" i="8"/>
  <c r="N483" i="8" s="1"/>
  <c r="L958" i="8"/>
  <c r="N958" i="8" s="1"/>
  <c r="L2214" i="8"/>
  <c r="N2214" i="8" s="1"/>
  <c r="L2215" i="8"/>
  <c r="N2215" i="8" s="1"/>
  <c r="L959" i="8"/>
  <c r="N959" i="8" s="1"/>
  <c r="L960" i="8"/>
  <c r="N960" i="8" s="1"/>
  <c r="L132" i="8"/>
  <c r="N132" i="8" s="1"/>
  <c r="L961" i="8"/>
  <c r="N961" i="8" s="1"/>
  <c r="L1394" i="8"/>
  <c r="N1394" i="8" s="1"/>
  <c r="L2216" i="8"/>
  <c r="N2216" i="8" s="1"/>
  <c r="L962" i="8"/>
  <c r="N962" i="8" s="1"/>
  <c r="L2217" i="8"/>
  <c r="N2217" i="8" s="1"/>
  <c r="L3126" i="8"/>
  <c r="N3126" i="8" s="1"/>
  <c r="L2218" i="8"/>
  <c r="N2218" i="8" s="1"/>
  <c r="L2219" i="8"/>
  <c r="N2219" i="8" s="1"/>
  <c r="L963" i="8"/>
  <c r="N963" i="8" s="1"/>
  <c r="L3127" i="8"/>
  <c r="N3127" i="8" s="1"/>
  <c r="L964" i="8"/>
  <c r="N964" i="8" s="1"/>
  <c r="L511" i="8"/>
  <c r="N511" i="8" s="1"/>
  <c r="L965" i="8"/>
  <c r="N965" i="8" s="1"/>
  <c r="L3223" i="8"/>
  <c r="N3223" i="8" s="1"/>
  <c r="L285" i="8"/>
  <c r="N285" i="8" s="1"/>
  <c r="L133" i="8"/>
  <c r="N133" i="8" s="1"/>
  <c r="L58" i="8"/>
  <c r="N58" i="8" s="1"/>
  <c r="L286" i="8"/>
  <c r="N286" i="8" s="1"/>
  <c r="L966" i="8"/>
  <c r="N966" i="8" s="1"/>
  <c r="L3128" i="8"/>
  <c r="N3128" i="8" s="1"/>
  <c r="L484" i="8"/>
  <c r="N484" i="8" s="1"/>
  <c r="L526" i="8"/>
  <c r="N526" i="8" s="1"/>
  <c r="L967" i="8"/>
  <c r="N967" i="8" s="1"/>
  <c r="L287" i="8"/>
  <c r="N287" i="8" s="1"/>
  <c r="L968" i="8"/>
  <c r="N968" i="8" s="1"/>
  <c r="L1888" i="8"/>
  <c r="N1888" i="8" s="1"/>
  <c r="L214" i="8"/>
  <c r="N214" i="8" s="1"/>
  <c r="L215" i="8"/>
  <c r="N215" i="8" s="1"/>
  <c r="L1889" i="8"/>
  <c r="N1889" i="8" s="1"/>
  <c r="L969" i="8"/>
  <c r="N969" i="8" s="1"/>
  <c r="L970" i="8"/>
  <c r="N970" i="8" s="1"/>
  <c r="L971" i="8"/>
  <c r="N971" i="8" s="1"/>
  <c r="L698" i="8"/>
  <c r="N698" i="8" s="1"/>
  <c r="L2220" i="8"/>
  <c r="N2220" i="8" s="1"/>
  <c r="L2221" i="8"/>
  <c r="N2221" i="8" s="1"/>
  <c r="L2222" i="8"/>
  <c r="N2222" i="8" s="1"/>
  <c r="L3298" i="8"/>
  <c r="N3298" i="8" s="1"/>
  <c r="L972" i="8"/>
  <c r="N972" i="8" s="1"/>
  <c r="L3299" i="8"/>
  <c r="N3299" i="8" s="1"/>
  <c r="L1890" i="8"/>
  <c r="N1890" i="8" s="1"/>
  <c r="L216" i="8"/>
  <c r="N216" i="8" s="1"/>
  <c r="L134" i="8"/>
  <c r="N134" i="8" s="1"/>
  <c r="L92" i="8"/>
  <c r="N92" i="8" s="1"/>
  <c r="L973" i="8"/>
  <c r="N973" i="8" s="1"/>
  <c r="L974" i="8"/>
  <c r="N974" i="8" s="1"/>
  <c r="L975" i="8"/>
  <c r="N975" i="8" s="1"/>
  <c r="L2223" i="8"/>
  <c r="N2223" i="8" s="1"/>
  <c r="L699" i="8"/>
  <c r="N699" i="8" s="1"/>
  <c r="L976" i="8"/>
  <c r="N976" i="8" s="1"/>
  <c r="L977" i="8"/>
  <c r="N977" i="8" s="1"/>
  <c r="L2224" i="8"/>
  <c r="N2224" i="8" s="1"/>
  <c r="L3129" i="8"/>
  <c r="N3129" i="8" s="1"/>
  <c r="L978" i="8"/>
  <c r="N978" i="8" s="1"/>
  <c r="L288" i="8"/>
  <c r="N288" i="8" s="1"/>
  <c r="L3130" i="8"/>
  <c r="N3130" i="8" s="1"/>
  <c r="L485" i="8"/>
  <c r="N485" i="8" s="1"/>
  <c r="L979" i="8"/>
  <c r="N979" i="8" s="1"/>
  <c r="L980" i="8"/>
  <c r="N980" i="8" s="1"/>
  <c r="L981" i="8"/>
  <c r="N981" i="8" s="1"/>
  <c r="L289" i="8"/>
  <c r="N289" i="8" s="1"/>
  <c r="L512" i="8"/>
  <c r="N512" i="8" s="1"/>
  <c r="L486" i="8"/>
  <c r="N486" i="8" s="1"/>
  <c r="L487" i="8"/>
  <c r="N487" i="8" s="1"/>
  <c r="L3131" i="8"/>
  <c r="N3131" i="8" s="1"/>
  <c r="L217" i="8"/>
  <c r="N217" i="8" s="1"/>
  <c r="L982" i="8"/>
  <c r="N982" i="8" s="1"/>
  <c r="L1891" i="8"/>
  <c r="N1891" i="8" s="1"/>
  <c r="L2225" i="8"/>
  <c r="N2225" i="8" s="1"/>
  <c r="L488" i="8"/>
  <c r="N488" i="8" s="1"/>
  <c r="L983" i="8"/>
  <c r="N983" i="8" s="1"/>
  <c r="L711" i="8"/>
  <c r="N711" i="8" s="1"/>
  <c r="L1979" i="8"/>
  <c r="N1979" i="8" s="1"/>
  <c r="L3004" i="8"/>
  <c r="N3004" i="8" s="1"/>
  <c r="L1980" i="8"/>
  <c r="N1980" i="8" s="1"/>
  <c r="L712" i="8"/>
  <c r="N712" i="8" s="1"/>
  <c r="L713" i="8"/>
  <c r="N713" i="8" s="1"/>
  <c r="L714" i="8"/>
  <c r="N714" i="8" s="1"/>
  <c r="L715" i="8"/>
  <c r="N715" i="8" s="1"/>
  <c r="L716" i="8"/>
  <c r="N716" i="8" s="1"/>
  <c r="L1981" i="8"/>
  <c r="N1981" i="8" s="1"/>
  <c r="L1982" i="8"/>
  <c r="N1982" i="8" s="1"/>
  <c r="L1983" i="8"/>
  <c r="N1983" i="8" s="1"/>
  <c r="L3244" i="8"/>
  <c r="N3244" i="8" s="1"/>
  <c r="L228" i="8"/>
  <c r="N228" i="8" s="1"/>
  <c r="L1984" i="8"/>
  <c r="N1984" i="8" s="1"/>
  <c r="L717" i="8"/>
  <c r="N717" i="8" s="1"/>
  <c r="L1985" i="8"/>
  <c r="N1985" i="8" s="1"/>
  <c r="L1986" i="8"/>
  <c r="N1986" i="8" s="1"/>
  <c r="L1987" i="8"/>
  <c r="N1987" i="8" s="1"/>
  <c r="L718" i="8"/>
  <c r="N718" i="8" s="1"/>
  <c r="L99" i="8"/>
  <c r="N99" i="8" s="1"/>
  <c r="L229" i="8"/>
  <c r="N229" i="8" s="1"/>
  <c r="L719" i="8"/>
  <c r="N719" i="8" s="1"/>
  <c r="L720" i="8"/>
  <c r="N720" i="8" s="1"/>
  <c r="L1988" i="8"/>
  <c r="N1988" i="8" s="1"/>
  <c r="L1989" i="8"/>
  <c r="N1989" i="8" s="1"/>
  <c r="L1990" i="8"/>
  <c r="N1990" i="8" s="1"/>
  <c r="L1991" i="8"/>
  <c r="N1991" i="8" s="1"/>
  <c r="L1992" i="8"/>
  <c r="N1992" i="8" s="1"/>
  <c r="L721" i="8"/>
  <c r="N721" i="8" s="1"/>
  <c r="L722" i="8"/>
  <c r="N722" i="8" s="1"/>
  <c r="L396" i="8"/>
  <c r="N396" i="8" s="1"/>
  <c r="L2671" i="8"/>
  <c r="N2671" i="8" s="1"/>
  <c r="L513" i="8"/>
  <c r="N513" i="8" s="1"/>
  <c r="L514" i="8"/>
  <c r="N514" i="8" s="1"/>
  <c r="L397" i="8"/>
  <c r="N397" i="8" s="1"/>
  <c r="L398" i="8"/>
  <c r="N398" i="8" s="1"/>
  <c r="L489" i="8"/>
  <c r="N489" i="8" s="1"/>
  <c r="L399" i="8"/>
  <c r="N399" i="8" s="1"/>
  <c r="L723" i="8"/>
  <c r="N723" i="8" s="1"/>
  <c r="L230" i="8"/>
  <c r="N230" i="8" s="1"/>
  <c r="L724" i="8"/>
  <c r="N724" i="8" s="1"/>
  <c r="L1993" i="8"/>
  <c r="N1993" i="8" s="1"/>
  <c r="L3245" i="8"/>
  <c r="N3245" i="8" s="1"/>
  <c r="L1994" i="8"/>
  <c r="N1994" i="8" s="1"/>
  <c r="L231" i="8"/>
  <c r="N231" i="8" s="1"/>
  <c r="L3005" i="8"/>
  <c r="N3005" i="8" s="1"/>
  <c r="L1995" i="8"/>
  <c r="N1995" i="8" s="1"/>
  <c r="L3246" i="8"/>
  <c r="N3246" i="8" s="1"/>
  <c r="L46" i="8"/>
  <c r="N46" i="8" s="1"/>
  <c r="L725" i="8"/>
  <c r="N725" i="8" s="1"/>
  <c r="L726" i="8"/>
  <c r="N726" i="8" s="1"/>
  <c r="L727" i="8"/>
  <c r="N727" i="8" s="1"/>
  <c r="L1996" i="8"/>
  <c r="N1996" i="8" s="1"/>
  <c r="L3247" i="8"/>
  <c r="N3247" i="8" s="1"/>
  <c r="L1997" i="8"/>
  <c r="N1997" i="8" s="1"/>
  <c r="L728" i="8"/>
  <c r="N728" i="8" s="1"/>
  <c r="L47" i="8"/>
  <c r="N47" i="8" s="1"/>
  <c r="L729" i="8"/>
  <c r="N729" i="8" s="1"/>
  <c r="L730" i="8"/>
  <c r="N730" i="8" s="1"/>
  <c r="L3006" i="8"/>
  <c r="N3006" i="8" s="1"/>
  <c r="L1998" i="8"/>
  <c r="N1998" i="8" s="1"/>
  <c r="L731" i="8"/>
  <c r="N731" i="8" s="1"/>
  <c r="L3248" i="8"/>
  <c r="N3248" i="8" s="1"/>
  <c r="L732" i="8"/>
  <c r="N732" i="8" s="1"/>
  <c r="L1999" i="8"/>
  <c r="N1999" i="8" s="1"/>
  <c r="L2000" i="8"/>
  <c r="N2000" i="8" s="1"/>
  <c r="L48" i="8"/>
  <c r="N48" i="8" s="1"/>
  <c r="L2001" i="8"/>
  <c r="N2001" i="8" s="1"/>
  <c r="L3007" i="8"/>
  <c r="N3007" i="8" s="1"/>
  <c r="L2002" i="8"/>
  <c r="N2002" i="8" s="1"/>
  <c r="L2003" i="8"/>
  <c r="N2003" i="8" s="1"/>
  <c r="L733" i="8"/>
  <c r="N733" i="8" s="1"/>
  <c r="L734" i="8"/>
  <c r="N734" i="8" s="1"/>
  <c r="L3008" i="8"/>
  <c r="N3008" i="8" s="1"/>
  <c r="L735" i="8"/>
  <c r="N735" i="8" s="1"/>
  <c r="L465" i="8"/>
  <c r="N465" i="8" s="1"/>
  <c r="L3009" i="8"/>
  <c r="N3009" i="8" s="1"/>
  <c r="L2004" i="8"/>
  <c r="N2004" i="8" s="1"/>
  <c r="L2005" i="8"/>
  <c r="N2005" i="8" s="1"/>
  <c r="L736" i="8"/>
  <c r="N736" i="8" s="1"/>
  <c r="L2006" i="8"/>
  <c r="N2006" i="8" s="1"/>
  <c r="L100" i="8"/>
  <c r="N100" i="8" s="1"/>
  <c r="L737" i="8"/>
  <c r="N737" i="8" s="1"/>
  <c r="L3224" i="8"/>
  <c r="N3224" i="8" s="1"/>
  <c r="L738" i="8"/>
  <c r="N738" i="8" s="1"/>
  <c r="L2672" i="8"/>
  <c r="N2672" i="8" s="1"/>
  <c r="L2673" i="8"/>
  <c r="N2673" i="8" s="1"/>
  <c r="L739" i="8"/>
  <c r="N739" i="8" s="1"/>
  <c r="L740" i="8"/>
  <c r="N740" i="8" s="1"/>
  <c r="L741" i="8"/>
  <c r="N741" i="8" s="1"/>
  <c r="L2007" i="8"/>
  <c r="N2007" i="8" s="1"/>
  <c r="L742" i="8"/>
  <c r="N742" i="8" s="1"/>
  <c r="L2008" i="8"/>
  <c r="N2008" i="8" s="1"/>
  <c r="L743" i="8"/>
  <c r="N743" i="8" s="1"/>
  <c r="L232" i="8"/>
  <c r="N232" i="8" s="1"/>
  <c r="L744" i="8"/>
  <c r="N744" i="8" s="1"/>
  <c r="L233" i="8"/>
  <c r="N233" i="8" s="1"/>
  <c r="L234" i="8"/>
  <c r="N234" i="8" s="1"/>
  <c r="L235" i="8"/>
  <c r="N235" i="8" s="1"/>
  <c r="L32" i="8"/>
  <c r="N32" i="8" s="1"/>
  <c r="L236" i="8"/>
  <c r="N236" i="8" s="1"/>
  <c r="L237" i="8"/>
  <c r="N237" i="8" s="1"/>
  <c r="L33" i="8"/>
  <c r="N33" i="8" s="1"/>
  <c r="L238" i="8"/>
  <c r="N238" i="8" s="1"/>
  <c r="L34" i="8"/>
  <c r="N34" i="8" s="1"/>
  <c r="L35" i="8"/>
  <c r="N35" i="8" s="1"/>
  <c r="L36" i="8"/>
  <c r="N36" i="8" s="1"/>
  <c r="L37" i="8"/>
  <c r="N37" i="8" s="1"/>
  <c r="L38" i="8"/>
  <c r="N38" i="8" s="1"/>
  <c r="L39" i="8"/>
  <c r="N39" i="8" s="1"/>
  <c r="L40" i="8"/>
  <c r="N40" i="8" s="1"/>
  <c r="L41" i="8"/>
  <c r="N41" i="8" s="1"/>
  <c r="L42" i="8"/>
  <c r="N42" i="8" s="1"/>
  <c r="L43" i="8"/>
  <c r="N43" i="8" s="1"/>
  <c r="L44" i="8"/>
  <c r="N44" i="8" s="1"/>
  <c r="L45" i="8"/>
  <c r="N45" i="8" s="1"/>
  <c r="L1757" i="8"/>
  <c r="N1757" i="8" s="1"/>
  <c r="L293" i="8"/>
  <c r="N293" i="8" s="1"/>
  <c r="L2009" i="8"/>
  <c r="N2009" i="8" s="1"/>
  <c r="L2010" i="8"/>
  <c r="N2010" i="8" s="1"/>
  <c r="L745" i="8"/>
  <c r="N745" i="8" s="1"/>
  <c r="L1758" i="8"/>
  <c r="N1758" i="8" s="1"/>
  <c r="L2263" i="8"/>
  <c r="N2263" i="8" s="1"/>
  <c r="L2011" i="8"/>
  <c r="N2011" i="8" s="1"/>
  <c r="L239" i="8"/>
  <c r="N239" i="8" s="1"/>
  <c r="L746" i="8"/>
  <c r="N746" i="8" s="1"/>
  <c r="L3249" i="8"/>
  <c r="N3249" i="8" s="1"/>
  <c r="L101" i="8"/>
  <c r="N101" i="8" s="1"/>
  <c r="L747" i="8"/>
  <c r="N747" i="8" s="1"/>
  <c r="L748" i="8"/>
  <c r="N748" i="8" s="1"/>
  <c r="L3010" i="8"/>
  <c r="N3010" i="8" s="1"/>
  <c r="L3011" i="8"/>
  <c r="N3011" i="8" s="1"/>
  <c r="L519" i="8"/>
  <c r="N519" i="8" s="1"/>
  <c r="L1244" i="8"/>
  <c r="N1244" i="8" s="1"/>
  <c r="L476" i="8"/>
  <c r="N476" i="8" s="1"/>
  <c r="L1649" i="8"/>
  <c r="N1649" i="8" s="1"/>
  <c r="L401" i="8"/>
  <c r="N401" i="8" s="1"/>
  <c r="L477" i="8"/>
  <c r="N477" i="8" s="1"/>
  <c r="L1650" i="8"/>
  <c r="N1650" i="8" s="1"/>
  <c r="L538" i="8"/>
  <c r="N538" i="8" s="1"/>
  <c r="L539" i="8"/>
  <c r="N539" i="8" s="1"/>
  <c r="L402" i="8"/>
  <c r="N402" i="8" s="1"/>
  <c r="L461" i="8"/>
  <c r="N461" i="8" s="1"/>
  <c r="L563" i="8"/>
  <c r="N563" i="8" s="1"/>
  <c r="L148" i="8"/>
  <c r="N148" i="8" s="1"/>
  <c r="L1651" i="8"/>
  <c r="N1651" i="8" s="1"/>
  <c r="L540" i="8"/>
  <c r="N540" i="8" s="1"/>
  <c r="L82" i="8"/>
  <c r="N82" i="8" s="1"/>
  <c r="L908" i="8"/>
  <c r="N908" i="8" s="1"/>
  <c r="L462" i="8"/>
  <c r="N462" i="8" s="1"/>
  <c r="L83" i="8"/>
  <c r="N83" i="8" s="1"/>
  <c r="L11" i="8"/>
  <c r="N11" i="8" s="1"/>
  <c r="L541" i="8"/>
  <c r="N541" i="8" s="1"/>
  <c r="L442" i="8"/>
  <c r="N442" i="8" s="1"/>
  <c r="L585" i="8"/>
  <c r="N585" i="8" s="1"/>
  <c r="L542" i="8"/>
  <c r="N542" i="8" s="1"/>
  <c r="L123" i="8"/>
  <c r="N123" i="8" s="1"/>
  <c r="L543" i="8"/>
  <c r="N543" i="8" s="1"/>
  <c r="L544" i="8"/>
  <c r="N544" i="8" s="1"/>
  <c r="L1245" i="8"/>
  <c r="N1245" i="8" s="1"/>
  <c r="L3209" i="8"/>
  <c r="N3209" i="8" s="1"/>
  <c r="L2815" i="8"/>
  <c r="N2815" i="8" s="1"/>
  <c r="L2489" i="8"/>
  <c r="N2489" i="8" s="1"/>
  <c r="L411" i="8"/>
  <c r="N411" i="8" s="1"/>
  <c r="L19" i="8"/>
  <c r="N19" i="8" s="1"/>
  <c r="L1028" i="8"/>
  <c r="N1028" i="8" s="1"/>
  <c r="L433" i="8"/>
  <c r="N433" i="8" s="1"/>
  <c r="L614" i="8"/>
  <c r="N614" i="8" s="1"/>
  <c r="L2669" i="8"/>
  <c r="N2669" i="8" s="1"/>
  <c r="L1416" i="8"/>
  <c r="N1416" i="8" s="1"/>
  <c r="L928" i="8"/>
  <c r="N928" i="8" s="1"/>
  <c r="L3420" i="8"/>
  <c r="N3420" i="8" s="1"/>
  <c r="L12" i="8"/>
  <c r="N12" i="8" s="1"/>
  <c r="L177" i="8"/>
  <c r="N177" i="8" s="1"/>
  <c r="L615" i="8"/>
  <c r="N615" i="8" s="1"/>
  <c r="L616" i="8"/>
  <c r="N616" i="8" s="1"/>
  <c r="L617" i="8"/>
  <c r="N617" i="8" s="1"/>
  <c r="L708" i="8"/>
  <c r="N708" i="8" s="1"/>
  <c r="L1976" i="8"/>
  <c r="N1976" i="8" s="1"/>
  <c r="L3140" i="8"/>
  <c r="N3140" i="8" s="1"/>
  <c r="L146" i="8"/>
  <c r="N146" i="8" s="1"/>
  <c r="L1977" i="8"/>
  <c r="N1977" i="8" s="1"/>
  <c r="L1978" i="8"/>
  <c r="N1978" i="8" s="1"/>
  <c r="L584" i="8"/>
  <c r="N584" i="8" s="1"/>
  <c r="L902" i="8"/>
  <c r="N902" i="8" s="1"/>
  <c r="L660" i="8"/>
  <c r="N660" i="8" s="1"/>
  <c r="L444" i="8"/>
  <c r="N444" i="8" s="1"/>
  <c r="L661" i="8"/>
  <c r="N661" i="8" s="1"/>
  <c r="L1846" i="8"/>
  <c r="N1846" i="8" s="1"/>
  <c r="L62" i="8"/>
  <c r="N62" i="8" s="1"/>
  <c r="L2422" i="8"/>
  <c r="N2422" i="8" s="1"/>
  <c r="L2423" i="8"/>
  <c r="N2423" i="8" s="1"/>
  <c r="L2776" i="8"/>
  <c r="N2776" i="8" s="1"/>
  <c r="L662" i="8"/>
  <c r="N662" i="8" s="1"/>
  <c r="L1847" i="8"/>
  <c r="N1847" i="8" s="1"/>
  <c r="L2777" i="8"/>
  <c r="N2777" i="8" s="1"/>
  <c r="L2172" i="8"/>
  <c r="N2172" i="8" s="1"/>
  <c r="L2173" i="8"/>
  <c r="N2173" i="8" s="1"/>
  <c r="L3164" i="8"/>
  <c r="N3164" i="8" s="1"/>
  <c r="L2495" i="8"/>
  <c r="N2495" i="8" s="1"/>
  <c r="L926" i="8"/>
  <c r="N926" i="8" s="1"/>
  <c r="L16" i="8"/>
  <c r="N16" i="8" s="1"/>
  <c r="L927" i="8"/>
  <c r="N927" i="8" s="1"/>
  <c r="L901" i="8"/>
  <c r="N901" i="8" s="1"/>
  <c r="L900" i="8"/>
  <c r="N900" i="8" s="1"/>
  <c r="L3166" i="8"/>
  <c r="N3166" i="8" s="1"/>
  <c r="L3258" i="8"/>
  <c r="N3258" i="8" s="1"/>
  <c r="L2282" i="8"/>
  <c r="N2282" i="8" s="1"/>
  <c r="L2679" i="8"/>
  <c r="N2679" i="8" s="1"/>
  <c r="L3441" i="8"/>
  <c r="N3441" i="8" s="1"/>
  <c r="L1673" i="8"/>
  <c r="N1673" i="8" s="1"/>
  <c r="L1475" i="8"/>
  <c r="N1475" i="8" s="1"/>
  <c r="L2738" i="8"/>
  <c r="N2738" i="8" s="1"/>
  <c r="L205" i="8"/>
  <c r="N205" i="8" s="1"/>
  <c r="L2739" i="8"/>
  <c r="N2739" i="8" s="1"/>
  <c r="L2740" i="8"/>
  <c r="N2740" i="8" s="1"/>
  <c r="L1476" i="8"/>
  <c r="N1476" i="8" s="1"/>
  <c r="L389" i="8"/>
  <c r="N389" i="8" s="1"/>
  <c r="L1477" i="8"/>
  <c r="N1477" i="8" s="1"/>
  <c r="L390" i="8"/>
  <c r="N390" i="8" s="1"/>
  <c r="L1612" i="8"/>
  <c r="N1612" i="8" s="1"/>
  <c r="L1613" i="8"/>
  <c r="N1613" i="8" s="1"/>
  <c r="L206" i="8"/>
  <c r="N206" i="8" s="1"/>
  <c r="L391" i="8"/>
  <c r="N391" i="8" s="1"/>
  <c r="L3309" i="8"/>
  <c r="N3309" i="8" s="1"/>
  <c r="L1614" i="8"/>
  <c r="N1614" i="8" s="1"/>
  <c r="L2741" i="8"/>
  <c r="N2741" i="8" s="1"/>
  <c r="L2843" i="8"/>
  <c r="N2843" i="8" s="1"/>
  <c r="L2844" i="8"/>
  <c r="N2844" i="8" s="1"/>
  <c r="L3428" i="8"/>
  <c r="N3428" i="8" s="1"/>
  <c r="L2742" i="8"/>
  <c r="N2742" i="8" s="1"/>
  <c r="L2845" i="8"/>
  <c r="N2845" i="8" s="1"/>
  <c r="L2743" i="8"/>
  <c r="N2743" i="8" s="1"/>
  <c r="L3429" i="8"/>
  <c r="N3429" i="8" s="1"/>
  <c r="L1478" i="8"/>
  <c r="N1478" i="8" s="1"/>
  <c r="L1615" i="8"/>
  <c r="N1615" i="8" s="1"/>
  <c r="L2744" i="8"/>
  <c r="N2744" i="8" s="1"/>
  <c r="L1616" i="8"/>
  <c r="N1616" i="8" s="1"/>
  <c r="L392" i="8"/>
  <c r="N392" i="8" s="1"/>
  <c r="L1479" i="8"/>
  <c r="N1479" i="8" s="1"/>
  <c r="L1617" i="8"/>
  <c r="N1617" i="8" s="1"/>
  <c r="L1618" i="8"/>
  <c r="N1618" i="8" s="1"/>
  <c r="L277" i="8"/>
  <c r="N277" i="8" s="1"/>
  <c r="L409" i="8"/>
  <c r="N409" i="8" s="1"/>
  <c r="L2846" i="8"/>
  <c r="N2846" i="8" s="1"/>
  <c r="L2847" i="8"/>
  <c r="N2847" i="8" s="1"/>
  <c r="L1619" i="8"/>
  <c r="N1619" i="8" s="1"/>
  <c r="L1480" i="8"/>
  <c r="N1480" i="8" s="1"/>
  <c r="L207" i="8"/>
  <c r="N207" i="8" s="1"/>
  <c r="L1481" i="8"/>
  <c r="N1481" i="8" s="1"/>
  <c r="L1482" i="8"/>
  <c r="N1482" i="8" s="1"/>
  <c r="L1620" i="8"/>
  <c r="N1620" i="8" s="1"/>
  <c r="L2848" i="8"/>
  <c r="N2848" i="8" s="1"/>
  <c r="L1621" i="8"/>
  <c r="N1621" i="8" s="1"/>
  <c r="L1483" i="8"/>
  <c r="N1483" i="8" s="1"/>
  <c r="L2849" i="8"/>
  <c r="N2849" i="8" s="1"/>
  <c r="L1622" i="8"/>
  <c r="N1622" i="8" s="1"/>
  <c r="L1623" i="8"/>
  <c r="N1623" i="8" s="1"/>
  <c r="L2745" i="8"/>
  <c r="N2745" i="8" s="1"/>
  <c r="L2850" i="8"/>
  <c r="N2850" i="8" s="1"/>
  <c r="L2851" i="8"/>
  <c r="N2851" i="8" s="1"/>
  <c r="L1624" i="8"/>
  <c r="N1624" i="8" s="1"/>
  <c r="L1625" i="8"/>
  <c r="N1625" i="8" s="1"/>
  <c r="L2852" i="8"/>
  <c r="N2852" i="8" s="1"/>
  <c r="L2981" i="8"/>
  <c r="N2981" i="8" s="1"/>
  <c r="L2853" i="8"/>
  <c r="N2853" i="8" s="1"/>
  <c r="L1626" i="8"/>
  <c r="N1626" i="8" s="1"/>
  <c r="L1627" i="8"/>
  <c r="N1627" i="8" s="1"/>
  <c r="L2768" i="8"/>
  <c r="N2768" i="8" s="1"/>
  <c r="L1484" i="8"/>
  <c r="N1484" i="8" s="1"/>
  <c r="L1485" i="8"/>
  <c r="N1485" i="8" s="1"/>
  <c r="L2746" i="8"/>
  <c r="N2746" i="8" s="1"/>
  <c r="L1727" i="8"/>
  <c r="N1727" i="8" s="1"/>
  <c r="L1486" i="8"/>
  <c r="N1486" i="8" s="1"/>
  <c r="L1487" i="8"/>
  <c r="N1487" i="8" s="1"/>
  <c r="L208" i="8"/>
  <c r="N208" i="8" s="1"/>
  <c r="L1488" i="8"/>
  <c r="N1488" i="8" s="1"/>
  <c r="L2854" i="8"/>
  <c r="N2854" i="8" s="1"/>
  <c r="L3023" i="8"/>
  <c r="N3023" i="8" s="1"/>
  <c r="L1628" i="8"/>
  <c r="N1628" i="8" s="1"/>
  <c r="L1629" i="8"/>
  <c r="N1629" i="8" s="1"/>
  <c r="L1489" i="8"/>
  <c r="N1489" i="8" s="1"/>
  <c r="L1490" i="8"/>
  <c r="N1490" i="8" s="1"/>
  <c r="L1630" i="8"/>
  <c r="N1630" i="8" s="1"/>
  <c r="L1631" i="8"/>
  <c r="N1631" i="8" s="1"/>
  <c r="L1632" i="8"/>
  <c r="N1632" i="8" s="1"/>
  <c r="L2855" i="8"/>
  <c r="N2855" i="8" s="1"/>
  <c r="L2856" i="8"/>
  <c r="N2856" i="8" s="1"/>
  <c r="L1491" i="8"/>
  <c r="N1491" i="8" s="1"/>
  <c r="L2982" i="8"/>
  <c r="N2982" i="8" s="1"/>
  <c r="L1728" i="8"/>
  <c r="N1728" i="8" s="1"/>
  <c r="L2857" i="8"/>
  <c r="N2857" i="8" s="1"/>
  <c r="L3024" i="8"/>
  <c r="N3024" i="8" s="1"/>
  <c r="L1633" i="8"/>
  <c r="N1633" i="8" s="1"/>
  <c r="L1634" i="8"/>
  <c r="N1634" i="8" s="1"/>
  <c r="L2858" i="8"/>
  <c r="N2858" i="8" s="1"/>
  <c r="L3451" i="8"/>
  <c r="N3451" i="8" s="1"/>
  <c r="L2859" i="8"/>
  <c r="N2859" i="8" s="1"/>
  <c r="L1635" i="8"/>
  <c r="N1635" i="8" s="1"/>
  <c r="L2860" i="8"/>
  <c r="N2860" i="8" s="1"/>
  <c r="L1582" i="8"/>
  <c r="N1582" i="8" s="1"/>
  <c r="L1899" i="8"/>
  <c r="N1899" i="8" s="1"/>
  <c r="L1900" i="8"/>
  <c r="N1900" i="8" s="1"/>
  <c r="L1636" i="8"/>
  <c r="N1636" i="8" s="1"/>
  <c r="L393" i="8"/>
  <c r="N393" i="8" s="1"/>
  <c r="L394" i="8"/>
  <c r="N394" i="8" s="1"/>
  <c r="L1637" i="8"/>
  <c r="N1637" i="8" s="1"/>
  <c r="L1638" i="8"/>
  <c r="N1638" i="8" s="1"/>
  <c r="L2747" i="8"/>
  <c r="N2747" i="8" s="1"/>
  <c r="L2748" i="8"/>
  <c r="N2748" i="8" s="1"/>
  <c r="L2861" i="8"/>
  <c r="N2861" i="8" s="1"/>
  <c r="L3396" i="8"/>
  <c r="N3396" i="8" s="1"/>
  <c r="L2862" i="8"/>
  <c r="N2862" i="8" s="1"/>
  <c r="L1639" i="8"/>
  <c r="N1639" i="8" s="1"/>
  <c r="L1640" i="8"/>
  <c r="N1640" i="8" s="1"/>
  <c r="L2863" i="8"/>
  <c r="N2863" i="8" s="1"/>
  <c r="L2864" i="8"/>
  <c r="N2864" i="8" s="1"/>
  <c r="L1641" i="8"/>
  <c r="N1641" i="8" s="1"/>
  <c r="L1773" i="8"/>
  <c r="N1773" i="8" s="1"/>
  <c r="L404" i="8"/>
  <c r="N404" i="8" s="1"/>
  <c r="L1941" i="8"/>
  <c r="N1941" i="8" s="1"/>
  <c r="L1774" i="8"/>
  <c r="N1774" i="8" s="1"/>
  <c r="L1942" i="8"/>
  <c r="N1942" i="8" s="1"/>
  <c r="L1775" i="8"/>
  <c r="N1775" i="8" s="1"/>
  <c r="L405" i="8"/>
  <c r="N405" i="8" s="1"/>
  <c r="L2816" i="8"/>
  <c r="N2816" i="8" s="1"/>
  <c r="L1585" i="8"/>
  <c r="N1585" i="8" s="1"/>
  <c r="L1586" i="8"/>
  <c r="N1586" i="8" s="1"/>
  <c r="L2817" i="8"/>
  <c r="N2817" i="8" s="1"/>
  <c r="L3300" i="8"/>
  <c r="N3300" i="8" s="1"/>
  <c r="L1587" i="8"/>
  <c r="N1587" i="8" s="1"/>
  <c r="L2818" i="8"/>
  <c r="N2818" i="8" s="1"/>
  <c r="L2819" i="8"/>
  <c r="N2819" i="8" s="1"/>
  <c r="L1588" i="8"/>
  <c r="N1588" i="8" s="1"/>
  <c r="L2820" i="8"/>
  <c r="N2820" i="8" s="1"/>
  <c r="L1776" i="8"/>
  <c r="N1776" i="8" s="1"/>
  <c r="L1777" i="8"/>
  <c r="N1777" i="8" s="1"/>
  <c r="L2927" i="8"/>
  <c r="N2927" i="8" s="1"/>
  <c r="L2928" i="8"/>
  <c r="N2928" i="8" s="1"/>
  <c r="L520" i="8"/>
  <c r="N520" i="8" s="1"/>
  <c r="L1589" i="8"/>
  <c r="N1589" i="8" s="1"/>
  <c r="L406" i="8"/>
  <c r="N406" i="8" s="1"/>
  <c r="L2821" i="8"/>
  <c r="N2821" i="8" s="1"/>
  <c r="L417" i="8"/>
  <c r="N417" i="8" s="1"/>
  <c r="L1590" i="8"/>
  <c r="N1590" i="8" s="1"/>
  <c r="L2182" i="8"/>
  <c r="N2182" i="8" s="1"/>
  <c r="L1778" i="8"/>
  <c r="N1778" i="8" s="1"/>
  <c r="L407" i="8"/>
  <c r="N407" i="8" s="1"/>
  <c r="L240" i="8"/>
  <c r="N240" i="8" s="1"/>
  <c r="L122" i="8"/>
  <c r="N122" i="8" s="1"/>
  <c r="L1895" i="8"/>
  <c r="N1895" i="8" s="1"/>
  <c r="L2290" i="8"/>
  <c r="N2290" i="8" s="1"/>
  <c r="L3167" i="8"/>
  <c r="N3167" i="8" s="1"/>
  <c r="L3168" i="8"/>
  <c r="N3168" i="8" s="1"/>
  <c r="L3112" i="8"/>
  <c r="N3112" i="8" s="1"/>
  <c r="L3259" i="8"/>
  <c r="N3259" i="8" s="1"/>
  <c r="L2161" i="8"/>
  <c r="N2161" i="8" s="1"/>
  <c r="L2162" i="8"/>
  <c r="N2162" i="8" s="1"/>
  <c r="L223" i="8"/>
  <c r="N223" i="8" s="1"/>
  <c r="L2163" i="8"/>
  <c r="N2163" i="8" s="1"/>
  <c r="L3113" i="8"/>
  <c r="N3113" i="8" s="1"/>
  <c r="L3114" i="8"/>
  <c r="N3114" i="8" s="1"/>
  <c r="L2164" i="8"/>
  <c r="N2164" i="8" s="1"/>
  <c r="L2283" i="8"/>
  <c r="N2283" i="8" s="1"/>
  <c r="L3169" i="8"/>
  <c r="N3169" i="8" s="1"/>
  <c r="L2284" i="8"/>
  <c r="N2284" i="8" s="1"/>
  <c r="L2285" i="8"/>
  <c r="N2285" i="8" s="1"/>
  <c r="L2490" i="8"/>
  <c r="N2490" i="8" s="1"/>
  <c r="L1023" i="8"/>
  <c r="N1023" i="8" s="1"/>
  <c r="L2680" i="8"/>
  <c r="N2680" i="8" s="1"/>
  <c r="L2286" i="8"/>
  <c r="N2286" i="8" s="1"/>
  <c r="L2491" i="8"/>
  <c r="N2491" i="8" s="1"/>
  <c r="L2165" i="8"/>
  <c r="N2165" i="8" s="1"/>
  <c r="L458" i="8"/>
  <c r="N458" i="8" s="1"/>
  <c r="L3115" i="8"/>
  <c r="N3115" i="8" s="1"/>
  <c r="L3170" i="8"/>
  <c r="N3170" i="8" s="1"/>
  <c r="L2287" i="8"/>
  <c r="N2287" i="8" s="1"/>
  <c r="L2681" i="8"/>
  <c r="N2681" i="8" s="1"/>
  <c r="L459" i="8"/>
  <c r="N459" i="8" s="1"/>
  <c r="L3260" i="8"/>
  <c r="N3260" i="8" s="1"/>
  <c r="L3171" i="8"/>
  <c r="N3171" i="8" s="1"/>
  <c r="L3172" i="8"/>
  <c r="N3172" i="8" s="1"/>
  <c r="L2166" i="8"/>
  <c r="N2166" i="8" s="1"/>
  <c r="L2682" i="8"/>
  <c r="N2682" i="8" s="1"/>
  <c r="L3173" i="8"/>
  <c r="N3173" i="8" s="1"/>
  <c r="L3116" i="8"/>
  <c r="N3116" i="8" s="1"/>
  <c r="L3117" i="8"/>
  <c r="N3117" i="8" s="1"/>
  <c r="L2683" i="8"/>
  <c r="N2683" i="8" s="1"/>
  <c r="L3174" i="8"/>
  <c r="N3174" i="8" s="1"/>
  <c r="L3175" i="8"/>
  <c r="N3175" i="8" s="1"/>
  <c r="L460" i="8"/>
  <c r="N460" i="8" s="1"/>
  <c r="L2167" i="8"/>
  <c r="N2167" i="8" s="1"/>
  <c r="L2288" i="8"/>
  <c r="N2288" i="8" s="1"/>
  <c r="L2684" i="8"/>
  <c r="N2684" i="8" s="1"/>
  <c r="L3261" i="8"/>
  <c r="N3261" i="8" s="1"/>
  <c r="L412" i="8"/>
  <c r="N412" i="8" s="1"/>
  <c r="L3118" i="8"/>
  <c r="N3118" i="8" s="1"/>
  <c r="L3262" i="8"/>
  <c r="N3262" i="8" s="1"/>
  <c r="L2685" i="8"/>
  <c r="N2685" i="8" s="1"/>
  <c r="L3210" i="8"/>
  <c r="N3210" i="8" s="1"/>
  <c r="L700" i="8"/>
  <c r="N700" i="8" s="1"/>
  <c r="L2168" i="8"/>
  <c r="N2168" i="8" s="1"/>
  <c r="L2686" i="8"/>
  <c r="N2686" i="8" s="1"/>
  <c r="L3211" i="8"/>
  <c r="N3211" i="8" s="1"/>
  <c r="L2687" i="8"/>
  <c r="N2687" i="8" s="1"/>
  <c r="L3119" i="8"/>
  <c r="N3119" i="8" s="1"/>
  <c r="L2289" i="8"/>
  <c r="N2289" i="8" s="1"/>
  <c r="L3421" i="8"/>
  <c r="N3421" i="8" s="1"/>
  <c r="L2169" i="8"/>
  <c r="N2169" i="8" s="1"/>
  <c r="L3120" i="8"/>
  <c r="N3120" i="8" s="1"/>
  <c r="L1879" i="8"/>
  <c r="N1879" i="8" s="1"/>
  <c r="L1880" i="8"/>
  <c r="N1880" i="8" s="1"/>
  <c r="L1881" i="8"/>
  <c r="N1881" i="8" s="1"/>
  <c r="L351" i="8"/>
  <c r="N351" i="8" s="1"/>
  <c r="L1882" i="8"/>
  <c r="N1882" i="8" s="1"/>
  <c r="L1883" i="8"/>
  <c r="N1883" i="8" s="1"/>
  <c r="L1884" i="8"/>
  <c r="N1884" i="8" s="1"/>
  <c r="L1885" i="8"/>
  <c r="N1885" i="8" s="1"/>
  <c r="L441" i="8"/>
  <c r="N441" i="8" s="1"/>
  <c r="L2996" i="8"/>
  <c r="N2996" i="8" s="1"/>
  <c r="L2997" i="8"/>
  <c r="N2997" i="8" s="1"/>
  <c r="L2998" i="8"/>
  <c r="N2998" i="8" s="1"/>
  <c r="L2999" i="8"/>
  <c r="N2999" i="8" s="1"/>
  <c r="L169" i="8"/>
  <c r="N169" i="8" s="1"/>
  <c r="L352" i="8"/>
  <c r="N352" i="8" s="1"/>
  <c r="L3000" i="8"/>
  <c r="N3000" i="8" s="1"/>
  <c r="L1583" i="8"/>
  <c r="N1583" i="8" s="1"/>
  <c r="L573" i="8"/>
  <c r="N573" i="8" s="1"/>
  <c r="L1674" i="8"/>
  <c r="N1674" i="8" s="1"/>
  <c r="L1675" i="8"/>
  <c r="N1675" i="8" s="1"/>
  <c r="L2869" i="8"/>
  <c r="N2869" i="8" s="1"/>
  <c r="L1676" i="8"/>
  <c r="N1676" i="8" s="1"/>
  <c r="L574" i="8"/>
  <c r="N574" i="8" s="1"/>
  <c r="L1677" i="8"/>
  <c r="N1677" i="8" s="1"/>
  <c r="L2870" i="8"/>
  <c r="N2870" i="8" s="1"/>
  <c r="L1584" i="8"/>
  <c r="N1584" i="8" s="1"/>
  <c r="L1678" i="8"/>
  <c r="N1678" i="8" s="1"/>
  <c r="L2871" i="8"/>
  <c r="N2871" i="8" s="1"/>
  <c r="L3398" i="8"/>
  <c r="N3398" i="8" s="1"/>
  <c r="L556" i="8"/>
  <c r="N556" i="8" s="1"/>
  <c r="L1492" i="8"/>
  <c r="N1492" i="8" s="1"/>
  <c r="L2749" i="8"/>
  <c r="N2749" i="8" s="1"/>
  <c r="L2750" i="8"/>
  <c r="N2750" i="8" s="1"/>
  <c r="L1642" i="8"/>
  <c r="N1642" i="8" s="1"/>
  <c r="L1493" i="8"/>
  <c r="N1493" i="8" s="1"/>
  <c r="L1643" i="8"/>
  <c r="N1643" i="8" s="1"/>
  <c r="L3430" i="8"/>
  <c r="N3430" i="8" s="1"/>
  <c r="L2835" i="8"/>
  <c r="N2835" i="8" s="1"/>
  <c r="L2865" i="8"/>
  <c r="N2865" i="8" s="1"/>
  <c r="L2751" i="8"/>
  <c r="N2751" i="8" s="1"/>
  <c r="L2983" i="8"/>
  <c r="N2983" i="8" s="1"/>
  <c r="L1494" i="8"/>
  <c r="N1494" i="8" s="1"/>
  <c r="L2866" i="8"/>
  <c r="N2866" i="8" s="1"/>
  <c r="L1644" i="8"/>
  <c r="N1644" i="8" s="1"/>
  <c r="L1645" i="8"/>
  <c r="N1645" i="8" s="1"/>
  <c r="L3431" i="8"/>
  <c r="N3431" i="8" s="1"/>
  <c r="L2752" i="8"/>
  <c r="N2752" i="8" s="1"/>
  <c r="L2753" i="8"/>
  <c r="N2753" i="8" s="1"/>
  <c r="L1495" i="8"/>
  <c r="N1495" i="8" s="1"/>
  <c r="L1828" i="8"/>
  <c r="N1828" i="8" s="1"/>
  <c r="L3399" i="8"/>
  <c r="N3399" i="8" s="1"/>
  <c r="L2836" i="8"/>
  <c r="N2836" i="8" s="1"/>
  <c r="L1496" i="8"/>
  <c r="N1496" i="8" s="1"/>
  <c r="L1646" i="8"/>
  <c r="N1646" i="8" s="1"/>
  <c r="L2984" i="8"/>
  <c r="N2984" i="8" s="1"/>
  <c r="L209" i="8"/>
  <c r="N209" i="8" s="1"/>
  <c r="L1497" i="8"/>
  <c r="N1497" i="8" s="1"/>
  <c r="L1498" i="8"/>
  <c r="N1498" i="8" s="1"/>
  <c r="L1647" i="8"/>
  <c r="N1647" i="8" s="1"/>
  <c r="L1499" i="8"/>
  <c r="N1499" i="8" s="1"/>
  <c r="L3432" i="8"/>
  <c r="N3432" i="8" s="1"/>
  <c r="L3310" i="8"/>
  <c r="N3310" i="8" s="1"/>
  <c r="L3433" i="8"/>
  <c r="N3433" i="8" s="1"/>
  <c r="L2867" i="8"/>
  <c r="N2867" i="8" s="1"/>
  <c r="L3382" i="8"/>
  <c r="N3382" i="8" s="1"/>
  <c r="L1829" i="8"/>
  <c r="N1829" i="8" s="1"/>
  <c r="L1830" i="8"/>
  <c r="N1830" i="8" s="1"/>
  <c r="L1500" i="8"/>
  <c r="N1500" i="8" s="1"/>
  <c r="L2754" i="8"/>
  <c r="N2754" i="8" s="1"/>
  <c r="L1831" i="8"/>
  <c r="N1831" i="8" s="1"/>
  <c r="L2755" i="8"/>
  <c r="N2755" i="8" s="1"/>
  <c r="L2985" i="8"/>
  <c r="N2985" i="8" s="1"/>
  <c r="L2868" i="8"/>
  <c r="N2868" i="8" s="1"/>
  <c r="L1501" i="8"/>
  <c r="N1501" i="8" s="1"/>
  <c r="L2986" i="8"/>
  <c r="N2986" i="8" s="1"/>
  <c r="L1648" i="8"/>
  <c r="N1648" i="8" s="1"/>
  <c r="L3305" i="8"/>
  <c r="N3305" i="8" s="1"/>
  <c r="L1502" i="8"/>
  <c r="N1502" i="8" s="1"/>
  <c r="L2756" i="8"/>
  <c r="N2756" i="8" s="1"/>
  <c r="L2757" i="8"/>
  <c r="N2757" i="8" s="1"/>
  <c r="L2677" i="8"/>
  <c r="N2677" i="8" s="1"/>
  <c r="L2678" i="8"/>
  <c r="N2678" i="8" s="1"/>
  <c r="L2987" i="8"/>
  <c r="N2987" i="8" s="1"/>
  <c r="L2988" i="8"/>
  <c r="N2988" i="8" s="1"/>
  <c r="L1832" i="8"/>
  <c r="N1832" i="8" s="1"/>
  <c r="L2158" i="8"/>
  <c r="N2158" i="8" s="1"/>
  <c r="L3306" i="8"/>
  <c r="N3306" i="8" s="1"/>
  <c r="L2159" i="8"/>
  <c r="N2159" i="8" s="1"/>
  <c r="L3105" i="8"/>
  <c r="N3105" i="8" s="1"/>
  <c r="L2989" i="8"/>
  <c r="N2989" i="8" s="1"/>
  <c r="L429" i="8"/>
  <c r="N429" i="8" s="1"/>
  <c r="L1833" i="8"/>
  <c r="N1833" i="8" s="1"/>
  <c r="L1834" i="8"/>
  <c r="N1834" i="8" s="1"/>
  <c r="L1835" i="8"/>
  <c r="N1835" i="8" s="1"/>
  <c r="L1249" i="8"/>
  <c r="N1249" i="8" s="1"/>
  <c r="L2160" i="8"/>
  <c r="N2160" i="8" s="1"/>
  <c r="L1836" i="8"/>
  <c r="N1836" i="8" s="1"/>
  <c r="L430" i="8"/>
  <c r="N430" i="8" s="1"/>
  <c r="L2990" i="8"/>
  <c r="N2990" i="8" s="1"/>
  <c r="L3106" i="8"/>
  <c r="N3106" i="8" s="1"/>
  <c r="L1837" i="8"/>
  <c r="N1837" i="8" s="1"/>
  <c r="L3107" i="8"/>
  <c r="N3107" i="8" s="1"/>
  <c r="L3410" i="8"/>
  <c r="N3410" i="8" s="1"/>
  <c r="L1892" i="8"/>
  <c r="N1892" i="8" s="1"/>
  <c r="L2879" i="8"/>
  <c r="N2879" i="8" s="1"/>
  <c r="L413" i="8"/>
  <c r="N413" i="8" s="1"/>
  <c r="L3015" i="8"/>
  <c r="N3015" i="8" s="1"/>
  <c r="L1893" i="8"/>
  <c r="N1893" i="8" s="1"/>
  <c r="L2880" i="8"/>
  <c r="N2880" i="8" s="1"/>
  <c r="L2778" i="8"/>
  <c r="N2778" i="8" s="1"/>
  <c r="L1894" i="8"/>
  <c r="N1894" i="8" s="1"/>
  <c r="L2779" i="8"/>
  <c r="N2779" i="8" s="1"/>
  <c r="L3435" i="8"/>
  <c r="N3435" i="8" s="1"/>
  <c r="L3458" i="8"/>
  <c r="N3458" i="8" s="1"/>
  <c r="L2785" i="8"/>
  <c r="N2785" i="8" s="1"/>
  <c r="L3459" i="8"/>
  <c r="N3459" i="8" s="1"/>
  <c r="L3060" i="8"/>
  <c r="N3060" i="8" s="1"/>
  <c r="L3301" i="8"/>
  <c r="N3301" i="8" s="1"/>
  <c r="L1943" i="8"/>
  <c r="N1943" i="8" s="1"/>
  <c r="L1944" i="8"/>
  <c r="N1944" i="8" s="1"/>
  <c r="L3348" i="8"/>
  <c r="N3348" i="8" s="1"/>
  <c r="L3165" i="8"/>
  <c r="N3165" i="8" s="1"/>
  <c r="L2280" i="8"/>
  <c r="N2280" i="8" s="1"/>
  <c r="L2281" i="8"/>
  <c r="N2281" i="8" s="1"/>
  <c r="L3061" i="8"/>
  <c r="N3061" i="8" s="1"/>
  <c r="L3062" i="8"/>
  <c r="N3062" i="8" s="1"/>
  <c r="L2929" i="8"/>
  <c r="N2929" i="8" s="1"/>
  <c r="L522" i="8"/>
  <c r="N522" i="8" s="1"/>
  <c r="L418" i="8"/>
  <c r="N418" i="8" s="1"/>
  <c r="L1688" i="8"/>
  <c r="N1688" i="8" s="1"/>
  <c r="L1779" i="8"/>
  <c r="N1779" i="8" s="1"/>
  <c r="L1945" i="8"/>
  <c r="N1945" i="8" s="1"/>
  <c r="L611" i="8"/>
  <c r="N611" i="8" s="1"/>
  <c r="L1780" i="8"/>
  <c r="N1780" i="8" s="1"/>
  <c r="L2930" i="8"/>
  <c r="N2930" i="8" s="1"/>
  <c r="L1689" i="8"/>
  <c r="N1689" i="8" s="1"/>
  <c r="L1781" i="8"/>
  <c r="N1781" i="8" s="1"/>
  <c r="L1782" i="8"/>
  <c r="N1782" i="8" s="1"/>
  <c r="L1783" i="8"/>
  <c r="N1783" i="8" s="1"/>
  <c r="L3405" i="8"/>
  <c r="N3405" i="8" s="1"/>
  <c r="L906" i="8"/>
  <c r="N906" i="8" s="1"/>
  <c r="L419" i="8"/>
  <c r="N419" i="8" s="1"/>
  <c r="L1784" i="8"/>
  <c r="N1784" i="8" s="1"/>
  <c r="L667" i="8"/>
  <c r="N667" i="8" s="1"/>
  <c r="L1785" i="8"/>
  <c r="N1785" i="8" s="1"/>
  <c r="L2931" i="8"/>
  <c r="N2931" i="8" s="1"/>
  <c r="L2932" i="8"/>
  <c r="N2932" i="8" s="1"/>
  <c r="L2933" i="8"/>
  <c r="N2933" i="8" s="1"/>
  <c r="L168" i="8"/>
  <c r="N168" i="8" s="1"/>
  <c r="L3063" i="8"/>
  <c r="N3063" i="8" s="1"/>
  <c r="L3406" i="8"/>
  <c r="N3406" i="8" s="1"/>
  <c r="L1946" i="8"/>
  <c r="N1946" i="8" s="1"/>
  <c r="L1054" i="8"/>
  <c r="N1054" i="8" s="1"/>
  <c r="L1786" i="8"/>
  <c r="N1786" i="8" s="1"/>
  <c r="L1690" i="8"/>
  <c r="N1690" i="8" s="1"/>
  <c r="L2934" i="8"/>
  <c r="N2934" i="8" s="1"/>
  <c r="L3442" i="8"/>
  <c r="N3442" i="8" s="1"/>
  <c r="L2935" i="8"/>
  <c r="N2935" i="8" s="1"/>
  <c r="L297" i="8"/>
  <c r="N297" i="8" s="1"/>
  <c r="L2936" i="8"/>
  <c r="N2936" i="8" s="1"/>
  <c r="L1787" i="8"/>
  <c r="N1787" i="8" s="1"/>
  <c r="L3064" i="8"/>
  <c r="N3064" i="8" s="1"/>
  <c r="L420" i="8"/>
  <c r="N420" i="8" s="1"/>
  <c r="L2978" i="8"/>
  <c r="N2978" i="8" s="1"/>
  <c r="L421" i="8"/>
  <c r="N421" i="8" s="1"/>
  <c r="L1788" i="8"/>
  <c r="N1788" i="8" s="1"/>
  <c r="L1789" i="8"/>
  <c r="N1789" i="8" s="1"/>
  <c r="L1790" i="8"/>
  <c r="N1790" i="8" s="1"/>
  <c r="L1791" i="8"/>
  <c r="N1791" i="8" s="1"/>
  <c r="L2937" i="8"/>
  <c r="N2937" i="8" s="1"/>
  <c r="L3065" i="8"/>
  <c r="N3065" i="8" s="1"/>
  <c r="L2938" i="8"/>
  <c r="N2938" i="8" s="1"/>
  <c r="L1792" i="8"/>
  <c r="N1792" i="8" s="1"/>
  <c r="L1793" i="8"/>
  <c r="N1793" i="8" s="1"/>
  <c r="L2939" i="8"/>
  <c r="N2939" i="8" s="1"/>
  <c r="L2940" i="8"/>
  <c r="N2940" i="8" s="1"/>
  <c r="L907" i="8"/>
  <c r="N907" i="8" s="1"/>
  <c r="L422" i="8"/>
  <c r="N422" i="8" s="1"/>
  <c r="L1794" i="8"/>
  <c r="N1794" i="8" s="1"/>
  <c r="L2941" i="8"/>
  <c r="N2941" i="8" s="1"/>
  <c r="L1795" i="8"/>
  <c r="N1795" i="8" s="1"/>
  <c r="L447" i="8"/>
  <c r="N447" i="8" s="1"/>
  <c r="L3066" i="8"/>
  <c r="N3066" i="8" s="1"/>
  <c r="L1055" i="8"/>
  <c r="N1055" i="8" s="1"/>
  <c r="L3067" i="8"/>
  <c r="N3067" i="8" s="1"/>
  <c r="L2942" i="8"/>
  <c r="N2942" i="8" s="1"/>
  <c r="L2943" i="8"/>
  <c r="N2943" i="8" s="1"/>
  <c r="L1796" i="8"/>
  <c r="N1796" i="8" s="1"/>
  <c r="L1797" i="8"/>
  <c r="N1797" i="8" s="1"/>
  <c r="L2944" i="8"/>
  <c r="N2944" i="8" s="1"/>
  <c r="L1798" i="8"/>
  <c r="N1798" i="8" s="1"/>
  <c r="L3068" i="8"/>
  <c r="N3068" i="8" s="1"/>
  <c r="L1947" i="8"/>
  <c r="N1947" i="8" s="1"/>
  <c r="L2945" i="8"/>
  <c r="N2945" i="8" s="1"/>
  <c r="L3069" i="8"/>
  <c r="N3069" i="8" s="1"/>
  <c r="L1948" i="8"/>
  <c r="N1948" i="8" s="1"/>
  <c r="L1799" i="8"/>
  <c r="N1799" i="8" s="1"/>
  <c r="L3070" i="8"/>
  <c r="N3070" i="8" s="1"/>
  <c r="L2946" i="8"/>
  <c r="N2946" i="8" s="1"/>
  <c r="L2947" i="8"/>
  <c r="N2947" i="8" s="1"/>
  <c r="L3443" i="8"/>
  <c r="N3443" i="8" s="1"/>
  <c r="L2948" i="8"/>
  <c r="N2948" i="8" s="1"/>
  <c r="L423" i="8"/>
  <c r="N423" i="8" s="1"/>
  <c r="L1800" i="8"/>
  <c r="N1800" i="8" s="1"/>
  <c r="L3071" i="8"/>
  <c r="N3071" i="8" s="1"/>
  <c r="L424" i="8"/>
  <c r="N424" i="8" s="1"/>
  <c r="L1949" i="8"/>
  <c r="N1949" i="8" s="1"/>
  <c r="L1950" i="8"/>
  <c r="N1950" i="8" s="1"/>
  <c r="L3072" i="8"/>
  <c r="N3072" i="8" s="1"/>
  <c r="L3073" i="8"/>
  <c r="N3073" i="8" s="1"/>
  <c r="L3074" i="8"/>
  <c r="N3074" i="8" s="1"/>
  <c r="L2949" i="8"/>
  <c r="N2949" i="8" s="1"/>
  <c r="L1951" i="8"/>
  <c r="N1951" i="8" s="1"/>
  <c r="L521" i="8"/>
  <c r="N521" i="8" s="1"/>
  <c r="L2950" i="8"/>
  <c r="N2950" i="8" s="1"/>
  <c r="L3444" i="8"/>
  <c r="N3444" i="8" s="1"/>
  <c r="L3075" i="8"/>
  <c r="N3075" i="8" s="1"/>
  <c r="L3352" i="8"/>
  <c r="N3352" i="8" s="1"/>
  <c r="L1952" i="8"/>
  <c r="N1952" i="8" s="1"/>
  <c r="L3076" i="8"/>
  <c r="N3076" i="8" s="1"/>
  <c r="L2951" i="8"/>
  <c r="N2951" i="8" s="1"/>
  <c r="L1953" i="8"/>
  <c r="N1953" i="8" s="1"/>
  <c r="L2952" i="8"/>
  <c r="N2952" i="8" s="1"/>
  <c r="L1801" i="8"/>
  <c r="N1801" i="8" s="1"/>
  <c r="L1802" i="8"/>
  <c r="N1802" i="8" s="1"/>
  <c r="L425" i="8"/>
  <c r="N425" i="8" s="1"/>
  <c r="L3077" i="8"/>
  <c r="N3077" i="8" s="1"/>
  <c r="L1954" i="8"/>
  <c r="N1954" i="8" s="1"/>
  <c r="L1955" i="8"/>
  <c r="N1955" i="8" s="1"/>
  <c r="L1956" i="8"/>
  <c r="N1956" i="8" s="1"/>
  <c r="L3078" i="8"/>
  <c r="N3078" i="8" s="1"/>
  <c r="L2953" i="8"/>
  <c r="N2953" i="8" s="1"/>
  <c r="L3079" i="8"/>
  <c r="N3079" i="8" s="1"/>
  <c r="L3080" i="8"/>
  <c r="N3080" i="8" s="1"/>
  <c r="L448" i="8"/>
  <c r="N448" i="8" s="1"/>
  <c r="L1803" i="8"/>
  <c r="N1803" i="8" s="1"/>
  <c r="L3081" i="8"/>
  <c r="N3081" i="8" s="1"/>
  <c r="L1804" i="8"/>
  <c r="N1804" i="8" s="1"/>
  <c r="L3082" i="8"/>
  <c r="N3082" i="8" s="1"/>
  <c r="L1957" i="8"/>
  <c r="N1957" i="8" s="1"/>
  <c r="L1958" i="8"/>
  <c r="N1958" i="8" s="1"/>
  <c r="L378" i="8"/>
  <c r="N378" i="8" s="1"/>
  <c r="L200" i="8"/>
  <c r="N200" i="8" s="1"/>
  <c r="L3083" i="8"/>
  <c r="N3083" i="8" s="1"/>
  <c r="L1959" i="8"/>
  <c r="N1959" i="8" s="1"/>
  <c r="L2954" i="8"/>
  <c r="N2954" i="8" s="1"/>
  <c r="L1805" i="8"/>
  <c r="N1805" i="8" s="1"/>
  <c r="L1806" i="8"/>
  <c r="N1806" i="8" s="1"/>
  <c r="L298" i="8"/>
  <c r="N298" i="8" s="1"/>
  <c r="L299" i="8"/>
  <c r="N299" i="8" s="1"/>
  <c r="L1960" i="8"/>
  <c r="N1960" i="8" s="1"/>
  <c r="L2955" i="8"/>
  <c r="N2955" i="8" s="1"/>
  <c r="L426" i="8"/>
  <c r="N426" i="8" s="1"/>
  <c r="L1961" i="8"/>
  <c r="N1961" i="8" s="1"/>
  <c r="L2956" i="8"/>
  <c r="N2956" i="8" s="1"/>
  <c r="L1962" i="8"/>
  <c r="N1962" i="8" s="1"/>
  <c r="L2957" i="8"/>
  <c r="N2957" i="8" s="1"/>
  <c r="L1963" i="8"/>
  <c r="N1963" i="8" s="1"/>
  <c r="L1964" i="8"/>
  <c r="N1964" i="8" s="1"/>
  <c r="L379" i="8"/>
  <c r="N379" i="8" s="1"/>
  <c r="L1965" i="8"/>
  <c r="N1965" i="8" s="1"/>
  <c r="L1966" i="8"/>
  <c r="N1966" i="8" s="1"/>
  <c r="L3084" i="8"/>
  <c r="N3084" i="8" s="1"/>
  <c r="L449" i="8"/>
  <c r="N449" i="8" s="1"/>
  <c r="L1967" i="8"/>
  <c r="N1967" i="8" s="1"/>
  <c r="L1968" i="8"/>
  <c r="N1968" i="8" s="1"/>
  <c r="L1969" i="8"/>
  <c r="N1969" i="8" s="1"/>
  <c r="L380" i="8"/>
  <c r="N380" i="8" s="1"/>
  <c r="L3407" i="8"/>
  <c r="N3407" i="8" s="1"/>
  <c r="L3085" i="8"/>
  <c r="N3085" i="8" s="1"/>
  <c r="L1970" i="8"/>
  <c r="N1970" i="8" s="1"/>
  <c r="L3086" i="8"/>
  <c r="N3086" i="8" s="1"/>
  <c r="L2958" i="8"/>
  <c r="N2958" i="8" s="1"/>
  <c r="L3087" i="8"/>
  <c r="N3087" i="8" s="1"/>
  <c r="L3088" i="8"/>
  <c r="N3088" i="8" s="1"/>
  <c r="L3089" i="8"/>
  <c r="N3089" i="8" s="1"/>
  <c r="L450" i="8"/>
  <c r="N450" i="8" s="1"/>
  <c r="L381" i="8"/>
  <c r="N381" i="8" s="1"/>
  <c r="L3408" i="8"/>
  <c r="N3408" i="8" s="1"/>
  <c r="L1971" i="8"/>
  <c r="N1971" i="8" s="1"/>
  <c r="L1972" i="8"/>
  <c r="N1972" i="8" s="1"/>
  <c r="L2959" i="8"/>
  <c r="N2959" i="8" s="1"/>
  <c r="L300" i="8"/>
  <c r="N300" i="8" s="1"/>
  <c r="L1807" i="8"/>
  <c r="N1807" i="8" s="1"/>
  <c r="L3445" i="8"/>
  <c r="N3445" i="8" s="1"/>
  <c r="L2960" i="8"/>
  <c r="N2960" i="8" s="1"/>
  <c r="L1808" i="8"/>
  <c r="N1808" i="8" s="1"/>
  <c r="L2961" i="8"/>
  <c r="N2961" i="8" s="1"/>
  <c r="L1691" i="8"/>
  <c r="N1691" i="8" s="1"/>
  <c r="L1809" i="8"/>
  <c r="N1809" i="8" s="1"/>
  <c r="L3353" i="8"/>
  <c r="N3353" i="8" s="1"/>
  <c r="L427" i="8"/>
  <c r="N427" i="8" s="1"/>
  <c r="L2962" i="8"/>
  <c r="N2962" i="8" s="1"/>
  <c r="L2963" i="8"/>
  <c r="N2963" i="8" s="1"/>
  <c r="L428" i="8"/>
  <c r="N428" i="8" s="1"/>
  <c r="L1810" i="8"/>
  <c r="N1810" i="8" s="1"/>
  <c r="L2964" i="8"/>
  <c r="N2964" i="8" s="1"/>
  <c r="L2965" i="8"/>
  <c r="N2965" i="8" s="1"/>
  <c r="L2966" i="8"/>
  <c r="N2966" i="8" s="1"/>
  <c r="L1811" i="8"/>
  <c r="N1811" i="8" s="1"/>
  <c r="L1812" i="8"/>
  <c r="N1812" i="8" s="1"/>
  <c r="L3354" i="8"/>
  <c r="N3354" i="8" s="1"/>
  <c r="L1813" i="8"/>
  <c r="N1813" i="8" s="1"/>
  <c r="L153" i="8"/>
  <c r="N153" i="8" s="1"/>
  <c r="L3446" i="8"/>
  <c r="N3446" i="8" s="1"/>
  <c r="L2967" i="8"/>
  <c r="N2967" i="8" s="1"/>
  <c r="L2968" i="8"/>
  <c r="N2968" i="8" s="1"/>
  <c r="L2969" i="8"/>
  <c r="N2969" i="8" s="1"/>
  <c r="L1814" i="8"/>
  <c r="N1814" i="8" s="1"/>
  <c r="L2970" i="8"/>
  <c r="N2970" i="8" s="1"/>
  <c r="L2971" i="8"/>
  <c r="N2971" i="8" s="1"/>
  <c r="L2822" i="8"/>
  <c r="N2822" i="8" s="1"/>
  <c r="L1815" i="8"/>
  <c r="N1815" i="8" s="1"/>
  <c r="L2823" i="8"/>
  <c r="N2823" i="8" s="1"/>
  <c r="L2972" i="8"/>
  <c r="N2972" i="8" s="1"/>
  <c r="L3355" i="8"/>
  <c r="N3355" i="8" s="1"/>
  <c r="L1816" i="8"/>
  <c r="N1816" i="8" s="1"/>
  <c r="L1817" i="8"/>
  <c r="N1817" i="8" s="1"/>
  <c r="L2973" i="8"/>
  <c r="N2973" i="8" s="1"/>
  <c r="L3447" i="8"/>
  <c r="N3447" i="8" s="1"/>
  <c r="L2974" i="8"/>
  <c r="N2974" i="8" s="1"/>
  <c r="L2975" i="8"/>
  <c r="N2975" i="8" s="1"/>
  <c r="L1818" i="8"/>
  <c r="N1818" i="8" s="1"/>
  <c r="L301" i="8"/>
  <c r="N301" i="8" s="1"/>
  <c r="L2976" i="8"/>
  <c r="N2976" i="8" s="1"/>
  <c r="L1819" i="8"/>
  <c r="N1819" i="8" s="1"/>
  <c r="L1820" i="8"/>
  <c r="N1820" i="8" s="1"/>
  <c r="L1821" i="8"/>
  <c r="N1821" i="8" s="1"/>
  <c r="L451" i="8"/>
  <c r="N451" i="8" s="1"/>
  <c r="L3460" i="8"/>
  <c r="N3460" i="8" s="1"/>
  <c r="L3225" i="8"/>
  <c r="N3225" i="8" s="1"/>
  <c r="L3136" i="8"/>
  <c r="N3136" i="8" s="1"/>
  <c r="L2496" i="8"/>
  <c r="N2496" i="8" s="1"/>
  <c r="L3226" i="8"/>
  <c r="N3226" i="8" s="1"/>
  <c r="L3090" i="8"/>
  <c r="N3090" i="8" s="1"/>
  <c r="L452" i="8"/>
  <c r="N452" i="8" s="1"/>
  <c r="L3461" i="8"/>
  <c r="N3461" i="8" s="1"/>
  <c r="L3091" i="8"/>
  <c r="N3091" i="8" s="1"/>
  <c r="L3462" i="8"/>
  <c r="N3462" i="8" s="1"/>
  <c r="L3356" i="8"/>
  <c r="N3356" i="8" s="1"/>
  <c r="L1973" i="8"/>
  <c r="N1973" i="8" s="1"/>
  <c r="L3409" i="8"/>
  <c r="N3409" i="8" s="1"/>
  <c r="L3448" i="8"/>
  <c r="N3448" i="8" s="1"/>
  <c r="L1822" i="8"/>
  <c r="N1822" i="8" s="1"/>
  <c r="L2977" i="8"/>
  <c r="N2977" i="8" s="1"/>
  <c r="L1692" i="8"/>
  <c r="N1692" i="8" s="1"/>
  <c r="L1823" i="8"/>
  <c r="N1823" i="8" s="1"/>
  <c r="L1824" i="8"/>
  <c r="N1824" i="8" s="1"/>
  <c r="L1825" i="8"/>
  <c r="N1825" i="8" s="1"/>
  <c r="L3092" i="8"/>
  <c r="N3092" i="8" s="1"/>
  <c r="L1901" i="8"/>
  <c r="N1901" i="8" s="1"/>
  <c r="L3025" i="8"/>
  <c r="N3025" i="8" s="1"/>
  <c r="L1902" i="8"/>
  <c r="N1902" i="8" s="1"/>
  <c r="L3026" i="8"/>
  <c r="N3026" i="8" s="1"/>
  <c r="L3402" i="8"/>
  <c r="N3402" i="8" s="1"/>
  <c r="L3027" i="8"/>
  <c r="N3027" i="8" s="1"/>
  <c r="L1903" i="8"/>
  <c r="N1903" i="8" s="1"/>
  <c r="L1904" i="8"/>
  <c r="N1904" i="8" s="1"/>
  <c r="L1905" i="8"/>
  <c r="N1905" i="8" s="1"/>
  <c r="L3028" i="8"/>
  <c r="N3028" i="8" s="1"/>
  <c r="L3029" i="8"/>
  <c r="N3029" i="8" s="1"/>
  <c r="L3030" i="8"/>
  <c r="N3030" i="8" s="1"/>
  <c r="L3452" i="8"/>
  <c r="N3452" i="8" s="1"/>
  <c r="L1906" i="8"/>
  <c r="N1906" i="8" s="1"/>
  <c r="L3403" i="8"/>
  <c r="N3403" i="8" s="1"/>
  <c r="L1907" i="8"/>
  <c r="N1907" i="8" s="1"/>
  <c r="L3031" i="8"/>
  <c r="N3031" i="8" s="1"/>
  <c r="L3032" i="8"/>
  <c r="N3032" i="8" s="1"/>
  <c r="L3033" i="8"/>
  <c r="N3033" i="8" s="1"/>
  <c r="L3034" i="8"/>
  <c r="N3034" i="8" s="1"/>
  <c r="L3035" i="8"/>
  <c r="N3035" i="8" s="1"/>
  <c r="L3036" i="8"/>
  <c r="N3036" i="8" s="1"/>
  <c r="L1908" i="8"/>
  <c r="N1908" i="8" s="1"/>
  <c r="L1909" i="8"/>
  <c r="N1909" i="8" s="1"/>
  <c r="L3037" i="8"/>
  <c r="N3037" i="8" s="1"/>
  <c r="L1910" i="8"/>
  <c r="N1910" i="8" s="1"/>
  <c r="L1911" i="8"/>
  <c r="N1911" i="8" s="1"/>
  <c r="L3453" i="8"/>
  <c r="N3453" i="8" s="1"/>
  <c r="L3038" i="8"/>
  <c r="N3038" i="8" s="1"/>
  <c r="L3454" i="8"/>
  <c r="N3454" i="8" s="1"/>
  <c r="L1912" i="8"/>
  <c r="N1912" i="8" s="1"/>
  <c r="L3039" i="8"/>
  <c r="N3039" i="8" s="1"/>
  <c r="L1913" i="8"/>
  <c r="N1913" i="8" s="1"/>
  <c r="L3040" i="8"/>
  <c r="N3040" i="8" s="1"/>
  <c r="L1914" i="8"/>
  <c r="N1914" i="8" s="1"/>
  <c r="L1915" i="8"/>
  <c r="N1915" i="8" s="1"/>
  <c r="L1916" i="8"/>
  <c r="N1916" i="8" s="1"/>
  <c r="L3041" i="8"/>
  <c r="N3041" i="8" s="1"/>
  <c r="L3042" i="8"/>
  <c r="N3042" i="8" s="1"/>
  <c r="L1917" i="8"/>
  <c r="N1917" i="8" s="1"/>
  <c r="L1918" i="8"/>
  <c r="N1918" i="8" s="1"/>
  <c r="L1919" i="8"/>
  <c r="N1919" i="8" s="1"/>
  <c r="L1920" i="8"/>
  <c r="N1920" i="8" s="1"/>
  <c r="L1921" i="8"/>
  <c r="N1921" i="8" s="1"/>
  <c r="L3043" i="8"/>
  <c r="N3043" i="8" s="1"/>
  <c r="L2992" i="8"/>
  <c r="N2992" i="8" s="1"/>
  <c r="L1843" i="8"/>
  <c r="N1843" i="8" s="1"/>
  <c r="L432" i="8"/>
  <c r="N432" i="8" s="1"/>
  <c r="L2993" i="8"/>
  <c r="N2993" i="8" s="1"/>
  <c r="L1593" i="8"/>
  <c r="N1593" i="8" s="1"/>
  <c r="L3425" i="8"/>
  <c r="N3425" i="8" s="1"/>
  <c r="L3423" i="8"/>
  <c r="N3423" i="8" s="1"/>
  <c r="L2826" i="8"/>
  <c r="N2826" i="8" s="1"/>
  <c r="L2827" i="8"/>
  <c r="N2827" i="8" s="1"/>
  <c r="L1594" i="8"/>
  <c r="N1594" i="8" s="1"/>
  <c r="L2828" i="8"/>
  <c r="N2828" i="8" s="1"/>
  <c r="L2837" i="8"/>
  <c r="N2837" i="8" s="1"/>
  <c r="L575" i="8"/>
  <c r="N575" i="8" s="1"/>
  <c r="L3424" i="8"/>
  <c r="N3424" i="8" s="1"/>
  <c r="L2838" i="8"/>
  <c r="N2838" i="8" s="1"/>
  <c r="L2839" i="8"/>
  <c r="N2839" i="8" s="1"/>
  <c r="L2829" i="8"/>
  <c r="N2829" i="8" s="1"/>
  <c r="L1595" i="8"/>
  <c r="N1595" i="8" s="1"/>
  <c r="L1288" i="8"/>
  <c r="N1288" i="8" s="1"/>
  <c r="L1596" i="8"/>
  <c r="N1596" i="8" s="1"/>
  <c r="L2840" i="8"/>
  <c r="N2840" i="8" s="1"/>
  <c r="L2830" i="8"/>
  <c r="N2830" i="8" s="1"/>
  <c r="L3426" i="8"/>
  <c r="N3426" i="8" s="1"/>
  <c r="L3302" i="8"/>
  <c r="N3302" i="8" s="1"/>
  <c r="L3427" i="8"/>
  <c r="N3427" i="8" s="1"/>
  <c r="L178" i="8"/>
  <c r="N178" i="8" s="1"/>
  <c r="L2841" i="8"/>
  <c r="N2841" i="8" s="1"/>
  <c r="L2532" i="8"/>
  <c r="N2532" i="8" s="1"/>
  <c r="L1597" i="8"/>
  <c r="N1597" i="8" s="1"/>
  <c r="L3303" i="8"/>
  <c r="N3303" i="8" s="1"/>
  <c r="L1190" i="8"/>
  <c r="N1190" i="8" s="1"/>
  <c r="L2881" i="8"/>
  <c r="N2881" i="8" s="1"/>
  <c r="L1289" i="8"/>
  <c r="N1289" i="8" s="1"/>
  <c r="L27" i="8"/>
  <c r="N27" i="8" s="1"/>
  <c r="L403" i="8"/>
  <c r="N403" i="8" s="1"/>
  <c r="L2533" i="8"/>
  <c r="N2533" i="8" s="1"/>
  <c r="L1693" i="8"/>
  <c r="N1693" i="8" s="1"/>
  <c r="L1290" i="8"/>
  <c r="N1290" i="8" s="1"/>
  <c r="L3099" i="8"/>
  <c r="N3099" i="8" s="1"/>
  <c r="L435" i="8"/>
  <c r="N435" i="8" s="1"/>
  <c r="L2882" i="8"/>
  <c r="N2882" i="8" s="1"/>
  <c r="L2534" i="8"/>
  <c r="N2534" i="8" s="1"/>
  <c r="L1694" i="8"/>
  <c r="N1694" i="8" s="1"/>
  <c r="L1535" i="8"/>
  <c r="N1535" i="8" s="1"/>
  <c r="L87" i="8"/>
  <c r="N87" i="8" s="1"/>
  <c r="L65" i="8"/>
  <c r="N65" i="8" s="1"/>
  <c r="L9" i="8"/>
  <c r="N9" i="8" s="1"/>
  <c r="L10" i="8"/>
  <c r="N10" i="8" s="1"/>
  <c r="L17" i="8"/>
  <c r="N17" i="8" s="1"/>
  <c r="L1695" i="8"/>
  <c r="N1695" i="8" s="1"/>
  <c r="L1696" i="8"/>
  <c r="N1696" i="8" s="1"/>
  <c r="L400" i="8"/>
  <c r="N400" i="8" s="1"/>
  <c r="L1462" i="8"/>
  <c r="N1462" i="8" s="1"/>
  <c r="L2883" i="8"/>
  <c r="N2883" i="8" s="1"/>
  <c r="L1536" i="8"/>
  <c r="N1536" i="8" s="1"/>
  <c r="L2884" i="8"/>
  <c r="N2884" i="8" s="1"/>
  <c r="L1537" i="8"/>
  <c r="N1537" i="8" s="1"/>
  <c r="L3416" i="8"/>
  <c r="N3416" i="8" s="1"/>
  <c r="L1840" i="8"/>
  <c r="N1840" i="8" s="1"/>
  <c r="L1538" i="8"/>
  <c r="N1538" i="8" s="1"/>
  <c r="L3336" i="8"/>
  <c r="N3336" i="8" s="1"/>
  <c r="L2789" i="8"/>
  <c r="N2789" i="8" s="1"/>
  <c r="L1841" i="8"/>
  <c r="N1841" i="8" s="1"/>
  <c r="L1539" i="8"/>
  <c r="N1539" i="8" s="1"/>
  <c r="L1540" i="8"/>
  <c r="N1540" i="8" s="1"/>
  <c r="L2790" i="8"/>
  <c r="N2790" i="8" s="1"/>
  <c r="L1541" i="8"/>
  <c r="N1541" i="8" s="1"/>
  <c r="L3417" i="8"/>
  <c r="N3417" i="8" s="1"/>
  <c r="L1542" i="8"/>
  <c r="N1542" i="8" s="1"/>
  <c r="L1543" i="8"/>
  <c r="N1543" i="8" s="1"/>
  <c r="L1463" i="8"/>
  <c r="N1463" i="8" s="1"/>
  <c r="L1544" i="8"/>
  <c r="N1544" i="8" s="1"/>
  <c r="L1697" i="8"/>
  <c r="N1697" i="8" s="1"/>
  <c r="L1545" i="8"/>
  <c r="N1545" i="8" s="1"/>
  <c r="L1546" i="8"/>
  <c r="N1546" i="8" s="1"/>
  <c r="L1547" i="8"/>
  <c r="N1547" i="8" s="1"/>
  <c r="L1548" i="8"/>
  <c r="N1548" i="8" s="1"/>
  <c r="L1549" i="8"/>
  <c r="N1549" i="8" s="1"/>
  <c r="L1550" i="8"/>
  <c r="N1550" i="8" s="1"/>
  <c r="L707" i="8"/>
  <c r="N707" i="8" s="1"/>
  <c r="L3418" i="8"/>
  <c r="N3418" i="8" s="1"/>
  <c r="L219" i="8"/>
  <c r="N219" i="8" s="1"/>
  <c r="L1698" i="8"/>
  <c r="N1698" i="8" s="1"/>
  <c r="L1551" i="8"/>
  <c r="N1551" i="8" s="1"/>
  <c r="L3337" i="8"/>
  <c r="N3337" i="8" s="1"/>
  <c r="L1699" i="8"/>
  <c r="N1699" i="8" s="1"/>
  <c r="L1700" i="8"/>
  <c r="N1700" i="8" s="1"/>
  <c r="L1552" i="8"/>
  <c r="N1552" i="8" s="1"/>
  <c r="L1553" i="8"/>
  <c r="N1553" i="8" s="1"/>
  <c r="L1701" i="8"/>
  <c r="N1701" i="8" s="1"/>
  <c r="L1554" i="8"/>
  <c r="N1554" i="8" s="1"/>
  <c r="L2991" i="8"/>
  <c r="N2991" i="8" s="1"/>
  <c r="L1555" i="8"/>
  <c r="N1555" i="8" s="1"/>
  <c r="L3436" i="8"/>
  <c r="N3436" i="8" s="1"/>
  <c r="L2885" i="8"/>
  <c r="N2885" i="8" s="1"/>
  <c r="L3338" i="8"/>
  <c r="N3338" i="8" s="1"/>
  <c r="L3387" i="8"/>
  <c r="N3387" i="8" s="1"/>
  <c r="L2886" i="8"/>
  <c r="N2886" i="8" s="1"/>
  <c r="L1844" i="8"/>
  <c r="N1844" i="8" s="1"/>
  <c r="L3437" i="8"/>
  <c r="N3437" i="8" s="1"/>
  <c r="L1702" i="8"/>
  <c r="N1702" i="8" s="1"/>
  <c r="L279" i="8"/>
  <c r="N279" i="8" s="1"/>
  <c r="L2887" i="8"/>
  <c r="N2887" i="8" s="1"/>
  <c r="L1703" i="8"/>
  <c r="N1703" i="8" s="1"/>
  <c r="L2888" i="8"/>
  <c r="N2888" i="8" s="1"/>
  <c r="L2889" i="8"/>
  <c r="N2889" i="8" s="1"/>
  <c r="L2890" i="8"/>
  <c r="N2890" i="8" s="1"/>
  <c r="L1704" i="8"/>
  <c r="N1704" i="8" s="1"/>
  <c r="L2891" i="8"/>
  <c r="N2891" i="8" s="1"/>
  <c r="L918" i="8"/>
  <c r="N918" i="8" s="1"/>
  <c r="L2892" i="8"/>
  <c r="N2892" i="8" s="1"/>
  <c r="L1845" i="8"/>
  <c r="N1845" i="8" s="1"/>
  <c r="L2994" i="8"/>
  <c r="N2994" i="8" s="1"/>
  <c r="L2893" i="8"/>
  <c r="N2893" i="8" s="1"/>
  <c r="L2894" i="8"/>
  <c r="N2894" i="8" s="1"/>
  <c r="L1556" i="8"/>
  <c r="N1556" i="8" s="1"/>
  <c r="L3419" i="8"/>
  <c r="N3419" i="8" s="1"/>
  <c r="L1557" i="8"/>
  <c r="N1557" i="8" s="1"/>
  <c r="L2895" i="8"/>
  <c r="N2895" i="8" s="1"/>
  <c r="L2791" i="8"/>
  <c r="N2791" i="8" s="1"/>
  <c r="L1705" i="8"/>
  <c r="N1705" i="8" s="1"/>
  <c r="L1706" i="8"/>
  <c r="N1706" i="8" s="1"/>
  <c r="L2896" i="8"/>
  <c r="N2896" i="8" s="1"/>
  <c r="L2897" i="8"/>
  <c r="N2897" i="8" s="1"/>
  <c r="L1558" i="8"/>
  <c r="N1558" i="8" s="1"/>
  <c r="L1707" i="8"/>
  <c r="N1707" i="8" s="1"/>
  <c r="L1708" i="8"/>
  <c r="N1708" i="8" s="1"/>
  <c r="L3438" i="8"/>
  <c r="N3438" i="8" s="1"/>
  <c r="L1709" i="8"/>
  <c r="N1709" i="8" s="1"/>
  <c r="L1710" i="8"/>
  <c r="N1710" i="8" s="1"/>
  <c r="L1711" i="8"/>
  <c r="N1711" i="8" s="1"/>
  <c r="L1712" i="8"/>
  <c r="N1712" i="8" s="1"/>
  <c r="L2898" i="8"/>
  <c r="N2898" i="8" s="1"/>
  <c r="L2899" i="8"/>
  <c r="N2899" i="8" s="1"/>
  <c r="L2900" i="8"/>
  <c r="N2900" i="8" s="1"/>
  <c r="L2901" i="8"/>
  <c r="N2901" i="8" s="1"/>
  <c r="L1713" i="8"/>
  <c r="N1713" i="8" s="1"/>
  <c r="L579" i="8"/>
  <c r="N579" i="8" s="1"/>
  <c r="L2902" i="8"/>
  <c r="N2902" i="8" s="1"/>
  <c r="L1714" i="8"/>
  <c r="N1714" i="8" s="1"/>
  <c r="L2903" i="8"/>
  <c r="N2903" i="8" s="1"/>
  <c r="L1715" i="8"/>
  <c r="N1715" i="8" s="1"/>
  <c r="L1716" i="8"/>
  <c r="N1716" i="8" s="1"/>
  <c r="L1717" i="8"/>
  <c r="N1717" i="8" s="1"/>
  <c r="L2904" i="8"/>
  <c r="N2904" i="8" s="1"/>
  <c r="L2905" i="8"/>
  <c r="N2905" i="8" s="1"/>
  <c r="L1718" i="8"/>
  <c r="N1718" i="8" s="1"/>
  <c r="L1719" i="8"/>
  <c r="N1719" i="8" s="1"/>
  <c r="L2792" i="8"/>
  <c r="N2792" i="8" s="1"/>
  <c r="L2906" i="8"/>
  <c r="N2906" i="8" s="1"/>
  <c r="L3449" i="8"/>
  <c r="N3449" i="8" s="1"/>
  <c r="L2907" i="8"/>
  <c r="N2907" i="8" s="1"/>
  <c r="L1720" i="8"/>
  <c r="N1720" i="8" s="1"/>
  <c r="L414" i="8"/>
  <c r="N414" i="8" s="1"/>
  <c r="L2908" i="8"/>
  <c r="N2908" i="8" s="1"/>
  <c r="L1721" i="8"/>
  <c r="N1721" i="8" s="1"/>
  <c r="L1722" i="8"/>
  <c r="N1722" i="8" s="1"/>
  <c r="L1723" i="8"/>
  <c r="N1723" i="8" s="1"/>
  <c r="L453" i="8"/>
  <c r="N453" i="8" s="1"/>
  <c r="L1974" i="8"/>
  <c r="N1974" i="8" s="1"/>
  <c r="L1975" i="8"/>
  <c r="N1975" i="8" s="1"/>
  <c r="L382" i="8"/>
  <c r="N382" i="8" s="1"/>
  <c r="L3093" i="8"/>
  <c r="N3093" i="8" s="1"/>
  <c r="L454" i="8"/>
  <c r="N454" i="8" s="1"/>
  <c r="L455" i="8"/>
  <c r="N455" i="8" s="1"/>
  <c r="L2183" i="8"/>
  <c r="N2183" i="8" s="1"/>
  <c r="L3094" i="8"/>
  <c r="N3094" i="8" s="1"/>
  <c r="L3095" i="8"/>
  <c r="N3095" i="8" s="1"/>
  <c r="L2184" i="8"/>
  <c r="N2184" i="8" s="1"/>
  <c r="L2185" i="8"/>
  <c r="N2185" i="8" s="1"/>
  <c r="L2186" i="8"/>
  <c r="N2186" i="8" s="1"/>
  <c r="L2910" i="8"/>
  <c r="N2910" i="8" s="1"/>
  <c r="L2911" i="8"/>
  <c r="N2911" i="8" s="1"/>
  <c r="L1679" i="8"/>
  <c r="N1679" i="8" s="1"/>
  <c r="L2694" i="8"/>
  <c r="N2694" i="8" s="1"/>
  <c r="L3230" i="8"/>
  <c r="N3230" i="8" s="1"/>
  <c r="L2912" i="8"/>
  <c r="N2912" i="8" s="1"/>
  <c r="L2872" i="8"/>
  <c r="N2872" i="8" s="1"/>
  <c r="L1680" i="8"/>
  <c r="N1680" i="8" s="1"/>
  <c r="L2913" i="8"/>
  <c r="N2913" i="8" s="1"/>
  <c r="L2769" i="8"/>
  <c r="N2769" i="8" s="1"/>
  <c r="L2770" i="8"/>
  <c r="N2770" i="8" s="1"/>
  <c r="L1681" i="8"/>
  <c r="N1681" i="8" s="1"/>
  <c r="L1724" i="8"/>
  <c r="N1724" i="8" s="1"/>
  <c r="L3389" i="8"/>
  <c r="N3389" i="8" s="1"/>
  <c r="L3390" i="8"/>
  <c r="N3390" i="8" s="1"/>
  <c r="L1514" i="8"/>
  <c r="N1514" i="8" s="1"/>
  <c r="L2873" i="8"/>
  <c r="N2873" i="8" s="1"/>
  <c r="L2771" i="8"/>
  <c r="N2771" i="8" s="1"/>
  <c r="L2695" i="8"/>
  <c r="N2695" i="8" s="1"/>
  <c r="L2914" i="8"/>
  <c r="N2914" i="8" s="1"/>
  <c r="L2696" i="8"/>
  <c r="N2696" i="8" s="1"/>
  <c r="L1682" i="8"/>
  <c r="N1682" i="8" s="1"/>
  <c r="L3391" i="8"/>
  <c r="N3391" i="8" s="1"/>
  <c r="L2915" i="8"/>
  <c r="N2915" i="8" s="1"/>
  <c r="L3434" i="8"/>
  <c r="N3434" i="8" s="1"/>
  <c r="L2697" i="8"/>
  <c r="N2697" i="8" s="1"/>
  <c r="L3439" i="8"/>
  <c r="N3439" i="8" s="1"/>
  <c r="L1515" i="8"/>
  <c r="N1515" i="8" s="1"/>
  <c r="L2698" i="8"/>
  <c r="N2698" i="8" s="1"/>
  <c r="L2916" i="8"/>
  <c r="N2916" i="8" s="1"/>
  <c r="L3392" i="8"/>
  <c r="N3392" i="8" s="1"/>
  <c r="L3393" i="8"/>
  <c r="N3393" i="8" s="1"/>
  <c r="L1683" i="8"/>
  <c r="N1683" i="8" s="1"/>
  <c r="L3394" i="8"/>
  <c r="N3394" i="8" s="1"/>
  <c r="L1433" i="8"/>
  <c r="N1433" i="8" s="1"/>
  <c r="L3231" i="8"/>
  <c r="N3231" i="8" s="1"/>
  <c r="L2699" i="8"/>
  <c r="N2699" i="8" s="1"/>
  <c r="L2700" i="8"/>
  <c r="N2700" i="8" s="1"/>
  <c r="L1725" i="8"/>
  <c r="N1725" i="8" s="1"/>
  <c r="L1434" i="8"/>
  <c r="N1434" i="8" s="1"/>
  <c r="L3440" i="8"/>
  <c r="N3440" i="8" s="1"/>
  <c r="L3339" i="8"/>
  <c r="N3339" i="8" s="1"/>
  <c r="L3340" i="8"/>
  <c r="N3340" i="8" s="1"/>
  <c r="L2772" i="8"/>
  <c r="N2772" i="8" s="1"/>
  <c r="L1426" i="8"/>
  <c r="N1426" i="8" s="1"/>
  <c r="L2773" i="8"/>
  <c r="N2773" i="8" s="1"/>
  <c r="L1435" i="8"/>
  <c r="N1435" i="8" s="1"/>
  <c r="L2701" i="8"/>
  <c r="N2701" i="8" s="1"/>
  <c r="L2702" i="8"/>
  <c r="N2702" i="8" s="1"/>
  <c r="L2703" i="8"/>
  <c r="N2703" i="8" s="1"/>
  <c r="L2704" i="8"/>
  <c r="N2704" i="8" s="1"/>
  <c r="L2705" i="8"/>
  <c r="N2705" i="8" s="1"/>
  <c r="L2706" i="8"/>
  <c r="N2706" i="8" s="1"/>
  <c r="L2707" i="8"/>
  <c r="N2707" i="8" s="1"/>
  <c r="L3232" i="8"/>
  <c r="N3232" i="8" s="1"/>
  <c r="L1436" i="8"/>
  <c r="N1436" i="8" s="1"/>
  <c r="L2708" i="8"/>
  <c r="N2708" i="8" s="1"/>
  <c r="L2709" i="8"/>
  <c r="N2709" i="8" s="1"/>
  <c r="L2710" i="8"/>
  <c r="N2710" i="8" s="1"/>
  <c r="L2711" i="8"/>
  <c r="N2711" i="8" s="1"/>
  <c r="L2712" i="8"/>
  <c r="N2712" i="8" s="1"/>
  <c r="L1437" i="8"/>
  <c r="N1437" i="8" s="1"/>
  <c r="L2713" i="8"/>
  <c r="N2713" i="8" s="1"/>
  <c r="L2714" i="8"/>
  <c r="N2714" i="8" s="1"/>
  <c r="L3395" i="8"/>
  <c r="N3395" i="8" s="1"/>
  <c r="L1438" i="8"/>
  <c r="N1438" i="8" s="1"/>
  <c r="L2297" i="8"/>
  <c r="N2297" i="8" s="1"/>
  <c r="L1030" i="8"/>
  <c r="N1030" i="8" s="1"/>
  <c r="L1516" i="8"/>
  <c r="N1516" i="8" s="1"/>
  <c r="L218" i="8"/>
  <c r="N218" i="8" s="1"/>
  <c r="L1031" i="8"/>
  <c r="N1031" i="8" s="1"/>
  <c r="L3274" i="8"/>
  <c r="N3274" i="8" s="1"/>
  <c r="L1032" i="8"/>
  <c r="N1032" i="8" s="1"/>
  <c r="L2298" i="8"/>
  <c r="N2298" i="8" s="1"/>
  <c r="L2299" i="8"/>
  <c r="N2299" i="8" s="1"/>
  <c r="L1033" i="8"/>
  <c r="N1033" i="8" s="1"/>
  <c r="L1517" i="8"/>
  <c r="N1517" i="8" s="1"/>
  <c r="L1518" i="8"/>
  <c r="N1518" i="8" s="1"/>
  <c r="L2300" i="8"/>
  <c r="N2300" i="8" s="1"/>
  <c r="L618" i="8"/>
  <c r="N618" i="8" s="1"/>
  <c r="L3401" i="8"/>
  <c r="N3401" i="8" s="1"/>
  <c r="L2301" i="8"/>
  <c r="N2301" i="8" s="1"/>
  <c r="L3275" i="8"/>
  <c r="N3275" i="8" s="1"/>
  <c r="L1519" i="8"/>
  <c r="N1519" i="8" s="1"/>
  <c r="L1520" i="8"/>
  <c r="N1520" i="8" s="1"/>
  <c r="L619" i="8"/>
  <c r="N619" i="8" s="1"/>
  <c r="L2302" i="8"/>
  <c r="N2302" i="8" s="1"/>
  <c r="L2303" i="8"/>
  <c r="N2303" i="8" s="1"/>
  <c r="L2774" i="8"/>
  <c r="N2774" i="8" s="1"/>
  <c r="L3228" i="8"/>
  <c r="N3228" i="8" s="1"/>
  <c r="L2688" i="8"/>
  <c r="N2688" i="8" s="1"/>
  <c r="L1034" i="8"/>
  <c r="N1034" i="8" s="1"/>
  <c r="L1521" i="8"/>
  <c r="N1521" i="8" s="1"/>
  <c r="L1522" i="8"/>
  <c r="N1522" i="8" s="1"/>
  <c r="L2304" i="8"/>
  <c r="N2304" i="8" s="1"/>
  <c r="L1523" i="8"/>
  <c r="N1523" i="8" s="1"/>
  <c r="L2305" i="8"/>
  <c r="N2305" i="8" s="1"/>
  <c r="L2306" i="8"/>
  <c r="N2306" i="8" s="1"/>
  <c r="L2775" i="8"/>
  <c r="N2775" i="8" s="1"/>
  <c r="L1503" i="8"/>
  <c r="N1503" i="8" s="1"/>
  <c r="L1504" i="8"/>
  <c r="N1504" i="8" s="1"/>
  <c r="L2758" i="8"/>
  <c r="N2758" i="8" s="1"/>
  <c r="L1505" i="8"/>
  <c r="N1505" i="8" s="1"/>
  <c r="L3257" i="8"/>
  <c r="N3257" i="8" s="1"/>
  <c r="L1506" i="8"/>
  <c r="N1506" i="8" s="1"/>
  <c r="L2759" i="8"/>
  <c r="N2759" i="8" s="1"/>
  <c r="L2760" i="8"/>
  <c r="N2760" i="8" s="1"/>
  <c r="L2761" i="8"/>
  <c r="N2761" i="8" s="1"/>
  <c r="L1507" i="8"/>
  <c r="N1507" i="8" s="1"/>
  <c r="L1508" i="8"/>
  <c r="N1508" i="8" s="1"/>
  <c r="L1611" i="8"/>
  <c r="N1611" i="8" s="1"/>
  <c r="L179" i="8"/>
  <c r="N179" i="8" s="1"/>
  <c r="L1291" i="8"/>
  <c r="N1291" i="8" s="1"/>
  <c r="L1292" i="8"/>
  <c r="N1292" i="8" s="1"/>
  <c r="L1293" i="8"/>
  <c r="N1293" i="8" s="1"/>
  <c r="L2535" i="8"/>
  <c r="N2535" i="8" s="1"/>
  <c r="L2536" i="8"/>
  <c r="N2536" i="8" s="1"/>
  <c r="L2537" i="8"/>
  <c r="N2537" i="8" s="1"/>
  <c r="L2538" i="8"/>
  <c r="N2538" i="8" s="1"/>
  <c r="L1294" i="8"/>
  <c r="N1294" i="8" s="1"/>
  <c r="L2539" i="8"/>
  <c r="N2539" i="8" s="1"/>
  <c r="L1559" i="8"/>
  <c r="N1559" i="8" s="1"/>
  <c r="L1560" i="8"/>
  <c r="N1560" i="8" s="1"/>
  <c r="L2793" i="8"/>
  <c r="N2793" i="8" s="1"/>
  <c r="L2540" i="8"/>
  <c r="N2540" i="8" s="1"/>
  <c r="L1295" i="8"/>
  <c r="N1295" i="8" s="1"/>
  <c r="L2541" i="8"/>
  <c r="N2541" i="8" s="1"/>
  <c r="L1296" i="8"/>
  <c r="N1296" i="8" s="1"/>
  <c r="L1561" i="8"/>
  <c r="N1561" i="8" s="1"/>
  <c r="L2542" i="8"/>
  <c r="N2542" i="8" s="1"/>
  <c r="L2794" i="8"/>
  <c r="N2794" i="8" s="1"/>
  <c r="L3212" i="8"/>
  <c r="N3212" i="8" s="1"/>
  <c r="L3359" i="8"/>
  <c r="N3359" i="8" s="1"/>
  <c r="L1297" i="8"/>
  <c r="N1297" i="8" s="1"/>
  <c r="L2795" i="8"/>
  <c r="N2795" i="8" s="1"/>
  <c r="L3213" i="8"/>
  <c r="N3213" i="8" s="1"/>
  <c r="L576" i="8"/>
  <c r="N576" i="8" s="1"/>
  <c r="L2543" i="8"/>
  <c r="N2543" i="8" s="1"/>
  <c r="L2544" i="8"/>
  <c r="N2544" i="8" s="1"/>
  <c r="L1298" i="8"/>
  <c r="N1298" i="8" s="1"/>
  <c r="L1562" i="8"/>
  <c r="N1562" i="8" s="1"/>
  <c r="L2796" i="8"/>
  <c r="N2796" i="8" s="1"/>
  <c r="L2797" i="8"/>
  <c r="N2797" i="8" s="1"/>
  <c r="L1299" i="8"/>
  <c r="N1299" i="8" s="1"/>
  <c r="L2545" i="8"/>
  <c r="N2545" i="8" s="1"/>
  <c r="L1300" i="8"/>
  <c r="N1300" i="8" s="1"/>
  <c r="L2546" i="8"/>
  <c r="N2546" i="8" s="1"/>
  <c r="L3360" i="8"/>
  <c r="N3360" i="8" s="1"/>
  <c r="L1301" i="8"/>
  <c r="N1301" i="8" s="1"/>
  <c r="L508" i="8"/>
  <c r="N508" i="8" s="1"/>
  <c r="L1302" i="8"/>
  <c r="N1302" i="8" s="1"/>
  <c r="L358" i="8"/>
  <c r="N358" i="8" s="1"/>
  <c r="L1303" i="8"/>
  <c r="N1303" i="8" s="1"/>
  <c r="L2547" i="8"/>
  <c r="N2547" i="8" s="1"/>
  <c r="L2548" i="8"/>
  <c r="N2548" i="8" s="1"/>
  <c r="L2549" i="8"/>
  <c r="N2549" i="8" s="1"/>
  <c r="L3361" i="8"/>
  <c r="N3361" i="8" s="1"/>
  <c r="L1304" i="8"/>
  <c r="N1304" i="8" s="1"/>
  <c r="L2550" i="8"/>
  <c r="N2550" i="8" s="1"/>
  <c r="L3362" i="8"/>
  <c r="N3362" i="8" s="1"/>
  <c r="L2551" i="8"/>
  <c r="N2551" i="8" s="1"/>
  <c r="L3363" i="8"/>
  <c r="N3363" i="8" s="1"/>
  <c r="L1305" i="8"/>
  <c r="N1305" i="8" s="1"/>
  <c r="L1306" i="8"/>
  <c r="N1306" i="8" s="1"/>
  <c r="L1307" i="8"/>
  <c r="N1307" i="8" s="1"/>
  <c r="L220" i="8"/>
  <c r="N220" i="8" s="1"/>
  <c r="L1308" i="8"/>
  <c r="N1308" i="8" s="1"/>
  <c r="L1563" i="8"/>
  <c r="N1563" i="8" s="1"/>
  <c r="L3364" i="8"/>
  <c r="N3364" i="8" s="1"/>
  <c r="L2552" i="8"/>
  <c r="N2552" i="8" s="1"/>
  <c r="L2553" i="8"/>
  <c r="N2553" i="8" s="1"/>
  <c r="L3365" i="8"/>
  <c r="N3365" i="8" s="1"/>
  <c r="L1309" i="8"/>
  <c r="N1309" i="8" s="1"/>
  <c r="L1310" i="8"/>
  <c r="N1310" i="8" s="1"/>
  <c r="L2554" i="8"/>
  <c r="N2554" i="8" s="1"/>
  <c r="L2555" i="8"/>
  <c r="N2555" i="8" s="1"/>
  <c r="L2556" i="8"/>
  <c r="N2556" i="8" s="1"/>
  <c r="L2557" i="8"/>
  <c r="N2557" i="8" s="1"/>
  <c r="L2558" i="8"/>
  <c r="N2558" i="8" s="1"/>
  <c r="L2559" i="8"/>
  <c r="N2559" i="8" s="1"/>
  <c r="L1311" i="8"/>
  <c r="N1311" i="8" s="1"/>
  <c r="L1564" i="8"/>
  <c r="N1564" i="8" s="1"/>
  <c r="L2798" i="8"/>
  <c r="N2798" i="8" s="1"/>
  <c r="L1312" i="8"/>
  <c r="N1312" i="8" s="1"/>
  <c r="L1565" i="8"/>
  <c r="N1565" i="8" s="1"/>
  <c r="L2799" i="8"/>
  <c r="N2799" i="8" s="1"/>
  <c r="L2560" i="8"/>
  <c r="N2560" i="8" s="1"/>
  <c r="L2561" i="8"/>
  <c r="N2561" i="8" s="1"/>
  <c r="L2562" i="8"/>
  <c r="N2562" i="8" s="1"/>
  <c r="L1313" i="8"/>
  <c r="N1313" i="8" s="1"/>
  <c r="L2563" i="8"/>
  <c r="N2563" i="8" s="1"/>
  <c r="L3366" i="8"/>
  <c r="N3366" i="8" s="1"/>
  <c r="L1566" i="8"/>
  <c r="N1566" i="8" s="1"/>
  <c r="L3367" i="8"/>
  <c r="N3367" i="8" s="1"/>
  <c r="L1314" i="8"/>
  <c r="N1314" i="8" s="1"/>
  <c r="L2564" i="8"/>
  <c r="N2564" i="8" s="1"/>
  <c r="L1315" i="8"/>
  <c r="N1315" i="8" s="1"/>
  <c r="L359" i="8"/>
  <c r="N359" i="8" s="1"/>
  <c r="L2565" i="8"/>
  <c r="N2565" i="8" s="1"/>
  <c r="L1316" i="8"/>
  <c r="N1316" i="8" s="1"/>
  <c r="L1317" i="8"/>
  <c r="N1317" i="8" s="1"/>
  <c r="L2800" i="8"/>
  <c r="N2800" i="8" s="1"/>
  <c r="L360" i="8"/>
  <c r="N360" i="8" s="1"/>
  <c r="L1318" i="8"/>
  <c r="N1318" i="8" s="1"/>
  <c r="L1567" i="8"/>
  <c r="N1567" i="8" s="1"/>
  <c r="L2566" i="8"/>
  <c r="N2566" i="8" s="1"/>
  <c r="L361" i="8"/>
  <c r="N361" i="8" s="1"/>
  <c r="L1319" i="8"/>
  <c r="N1319" i="8" s="1"/>
  <c r="L577" i="8"/>
  <c r="N577" i="8" s="1"/>
  <c r="L362" i="8"/>
  <c r="N362" i="8" s="1"/>
  <c r="L363" i="8"/>
  <c r="N363" i="8" s="1"/>
  <c r="L1320" i="8"/>
  <c r="N1320" i="8" s="1"/>
  <c r="L364" i="8"/>
  <c r="N364" i="8" s="1"/>
  <c r="L365" i="8"/>
  <c r="N365" i="8" s="1"/>
  <c r="L2567" i="8"/>
  <c r="N2567" i="8" s="1"/>
  <c r="L1321" i="8"/>
  <c r="N1321" i="8" s="1"/>
  <c r="L1322" i="8"/>
  <c r="N1322" i="8" s="1"/>
  <c r="L2568" i="8"/>
  <c r="N2568" i="8" s="1"/>
  <c r="L2569" i="8"/>
  <c r="N2569" i="8" s="1"/>
  <c r="L2570" i="8"/>
  <c r="N2570" i="8" s="1"/>
  <c r="L1323" i="8"/>
  <c r="N1323" i="8" s="1"/>
  <c r="L2571" i="8"/>
  <c r="N2571" i="8" s="1"/>
  <c r="L2572" i="8"/>
  <c r="N2572" i="8" s="1"/>
  <c r="L2573" i="8"/>
  <c r="N2573" i="8" s="1"/>
  <c r="L2574" i="8"/>
  <c r="N2574" i="8" s="1"/>
  <c r="L2575" i="8"/>
  <c r="N2575" i="8" s="1"/>
  <c r="L3214" i="8"/>
  <c r="N3214" i="8" s="1"/>
  <c r="L1324" i="8"/>
  <c r="N1324" i="8" s="1"/>
  <c r="L28" i="8"/>
  <c r="N28" i="8" s="1"/>
  <c r="L2576" i="8"/>
  <c r="N2576" i="8" s="1"/>
  <c r="L1325" i="8"/>
  <c r="N1325" i="8" s="1"/>
  <c r="L3215" i="8"/>
  <c r="N3215" i="8" s="1"/>
  <c r="L1326" i="8"/>
  <c r="N1326" i="8" s="1"/>
  <c r="L2577" i="8"/>
  <c r="N2577" i="8" s="1"/>
  <c r="L1327" i="8"/>
  <c r="N1327" i="8" s="1"/>
  <c r="L1328" i="8"/>
  <c r="N1328" i="8" s="1"/>
  <c r="L2578" i="8"/>
  <c r="N2578" i="8" s="1"/>
  <c r="L1329" i="8"/>
  <c r="N1329" i="8" s="1"/>
  <c r="L2579" i="8"/>
  <c r="N2579" i="8" s="1"/>
  <c r="L1330" i="8"/>
  <c r="N1330" i="8" s="1"/>
  <c r="L3216" i="8"/>
  <c r="N3216" i="8" s="1"/>
  <c r="L2580" i="8"/>
  <c r="N2580" i="8" s="1"/>
  <c r="L2581" i="8"/>
  <c r="N2581" i="8" s="1"/>
  <c r="L2582" i="8"/>
  <c r="N2582" i="8" s="1"/>
  <c r="L2583" i="8"/>
  <c r="N2583" i="8" s="1"/>
  <c r="L2584" i="8"/>
  <c r="N2584" i="8" s="1"/>
  <c r="L366" i="8"/>
  <c r="N366" i="8" s="1"/>
  <c r="L2585" i="8"/>
  <c r="N2585" i="8" s="1"/>
  <c r="L1568" i="8"/>
  <c r="N1568" i="8" s="1"/>
  <c r="L658" i="8"/>
  <c r="N658" i="8" s="1"/>
  <c r="L1331" i="8"/>
  <c r="N1331" i="8" s="1"/>
  <c r="L1569" i="8"/>
  <c r="N1569" i="8" s="1"/>
  <c r="L578" i="8"/>
  <c r="N578" i="8" s="1"/>
  <c r="L3368" i="8"/>
  <c r="N3368" i="8" s="1"/>
  <c r="L3369" i="8"/>
  <c r="N3369" i="8" s="1"/>
  <c r="L3217" i="8"/>
  <c r="N3217" i="8" s="1"/>
  <c r="L1332" i="8"/>
  <c r="N1332" i="8" s="1"/>
  <c r="L2586" i="8"/>
  <c r="N2586" i="8" s="1"/>
  <c r="L1333" i="8"/>
  <c r="N1333" i="8" s="1"/>
  <c r="L2587" i="8"/>
  <c r="N2587" i="8" s="1"/>
  <c r="L1570" i="8"/>
  <c r="N1570" i="8" s="1"/>
  <c r="L2801" i="8"/>
  <c r="N2801" i="8" s="1"/>
  <c r="L180" i="8"/>
  <c r="N180" i="8" s="1"/>
  <c r="L2802" i="8"/>
  <c r="N2802" i="8" s="1"/>
  <c r="L3281" i="8"/>
  <c r="N3281" i="8" s="1"/>
  <c r="L221" i="8"/>
  <c r="N221" i="8" s="1"/>
  <c r="L1571" i="8"/>
  <c r="N1571" i="8" s="1"/>
  <c r="L2803" i="8"/>
  <c r="N2803" i="8" s="1"/>
  <c r="L2588" i="8"/>
  <c r="N2588" i="8" s="1"/>
  <c r="L2589" i="8"/>
  <c r="N2589" i="8" s="1"/>
  <c r="L2590" i="8"/>
  <c r="N2590" i="8" s="1"/>
  <c r="L2591" i="8"/>
  <c r="N2591" i="8" s="1"/>
  <c r="L1334" i="8"/>
  <c r="N1334" i="8" s="1"/>
  <c r="L1572" i="8"/>
  <c r="N1572" i="8" s="1"/>
  <c r="L2804" i="8"/>
  <c r="N2804" i="8" s="1"/>
  <c r="L1573" i="8"/>
  <c r="N1573" i="8" s="1"/>
  <c r="L2805" i="8"/>
  <c r="N2805" i="8" s="1"/>
  <c r="L659" i="8"/>
  <c r="N659" i="8" s="1"/>
  <c r="L2806" i="8"/>
  <c r="N2806" i="8" s="1"/>
  <c r="L181" i="8"/>
  <c r="N181" i="8" s="1"/>
  <c r="L1574" i="8"/>
  <c r="N1574" i="8" s="1"/>
  <c r="L2592" i="8"/>
  <c r="N2592" i="8" s="1"/>
  <c r="L1335" i="8"/>
  <c r="N1335" i="8" s="1"/>
  <c r="L367" i="8"/>
  <c r="N367" i="8" s="1"/>
  <c r="L1336" i="8"/>
  <c r="N1336" i="8" s="1"/>
  <c r="L2807" i="8"/>
  <c r="N2807" i="8" s="1"/>
  <c r="L2593" i="8"/>
  <c r="N2593" i="8" s="1"/>
  <c r="L1337" i="8"/>
  <c r="N1337" i="8" s="1"/>
  <c r="L2594" i="8"/>
  <c r="N2594" i="8" s="1"/>
  <c r="L1338" i="8"/>
  <c r="N1338" i="8" s="1"/>
  <c r="L182" i="8"/>
  <c r="N182" i="8" s="1"/>
  <c r="L2595" i="8"/>
  <c r="N2595" i="8" s="1"/>
  <c r="L368" i="8"/>
  <c r="N368" i="8" s="1"/>
  <c r="L3218" i="8"/>
  <c r="N3218" i="8" s="1"/>
  <c r="L1575" i="8"/>
  <c r="N1575" i="8" s="1"/>
  <c r="L2808" i="8"/>
  <c r="N2808" i="8" s="1"/>
  <c r="L2809" i="8"/>
  <c r="N2809" i="8" s="1"/>
  <c r="L2596" i="8"/>
  <c r="N2596" i="8" s="1"/>
  <c r="L3370" i="8"/>
  <c r="N3370" i="8" s="1"/>
  <c r="L3371" i="8"/>
  <c r="N3371" i="8" s="1"/>
  <c r="L369" i="8"/>
  <c r="N369" i="8" s="1"/>
  <c r="L2810" i="8"/>
  <c r="N2810" i="8" s="1"/>
  <c r="L1339" i="8"/>
  <c r="N1339" i="8" s="1"/>
  <c r="L1340" i="8"/>
  <c r="N1340" i="8" s="1"/>
  <c r="L2597" i="8"/>
  <c r="N2597" i="8" s="1"/>
  <c r="L1341" i="8"/>
  <c r="N1341" i="8" s="1"/>
  <c r="L2598" i="8"/>
  <c r="N2598" i="8" s="1"/>
  <c r="L3219" i="8"/>
  <c r="N3219" i="8" s="1"/>
  <c r="L2599" i="8"/>
  <c r="N2599" i="8" s="1"/>
  <c r="L2600" i="8"/>
  <c r="N2600" i="8" s="1"/>
  <c r="L1342" i="8"/>
  <c r="N1342" i="8" s="1"/>
  <c r="L1343" i="8"/>
  <c r="N1343" i="8" s="1"/>
  <c r="L2601" i="8"/>
  <c r="N2601" i="8" s="1"/>
  <c r="L1344" i="8"/>
  <c r="N1344" i="8" s="1"/>
  <c r="L2602" i="8"/>
  <c r="N2602" i="8" s="1"/>
  <c r="L2603" i="8"/>
  <c r="N2603" i="8" s="1"/>
  <c r="L1345" i="8"/>
  <c r="N1345" i="8" s="1"/>
  <c r="L2604" i="8"/>
  <c r="N2604" i="8" s="1"/>
  <c r="L1346" i="8"/>
  <c r="N1346" i="8" s="1"/>
  <c r="L1347" i="8"/>
  <c r="N1347" i="8" s="1"/>
  <c r="L2605" i="8"/>
  <c r="N2605" i="8" s="1"/>
  <c r="L2606" i="8"/>
  <c r="N2606" i="8" s="1"/>
  <c r="L1348" i="8"/>
  <c r="N1348" i="8" s="1"/>
  <c r="L2607" i="8"/>
  <c r="N2607" i="8" s="1"/>
  <c r="L2608" i="8"/>
  <c r="N2608" i="8" s="1"/>
  <c r="L370" i="8"/>
  <c r="N370" i="8" s="1"/>
  <c r="L2609" i="8"/>
  <c r="N2609" i="8" s="1"/>
  <c r="L1349" i="8"/>
  <c r="N1349" i="8" s="1"/>
  <c r="L1350" i="8"/>
  <c r="N1350" i="8" s="1"/>
  <c r="L2610" i="8"/>
  <c r="N2610" i="8" s="1"/>
  <c r="L2611" i="8"/>
  <c r="N2611" i="8" s="1"/>
  <c r="L371" i="8"/>
  <c r="N371" i="8" s="1"/>
  <c r="L1351" i="8"/>
  <c r="N1351" i="8" s="1"/>
  <c r="L1352" i="8"/>
  <c r="N1352" i="8" s="1"/>
  <c r="L2612" i="8"/>
  <c r="N2612" i="8" s="1"/>
  <c r="L2613" i="8"/>
  <c r="N2613" i="8" s="1"/>
  <c r="L1353" i="8"/>
  <c r="N1353" i="8" s="1"/>
  <c r="L1354" i="8"/>
  <c r="N1354" i="8" s="1"/>
  <c r="L2614" i="8"/>
  <c r="N2614" i="8" s="1"/>
  <c r="L1355" i="8"/>
  <c r="N1355" i="8" s="1"/>
  <c r="L183" i="8"/>
  <c r="N183" i="8" s="1"/>
  <c r="L2615" i="8"/>
  <c r="N2615" i="8" s="1"/>
  <c r="L372" i="8"/>
  <c r="N372" i="8" s="1"/>
  <c r="L2616" i="8"/>
  <c r="N2616" i="8" s="1"/>
  <c r="L1356" i="8"/>
  <c r="N1356" i="8" s="1"/>
  <c r="L1357" i="8"/>
  <c r="N1357" i="8" s="1"/>
  <c r="L3220" i="8"/>
  <c r="N3220" i="8" s="1"/>
  <c r="L1358" i="8"/>
  <c r="N1358" i="8" s="1"/>
  <c r="L1359" i="8"/>
  <c r="N1359" i="8" s="1"/>
  <c r="L1360" i="8"/>
  <c r="N1360" i="8" s="1"/>
  <c r="L2617" i="8"/>
  <c r="N2617" i="8" s="1"/>
  <c r="L2618" i="8"/>
  <c r="N2618" i="8" s="1"/>
  <c r="L2619" i="8"/>
  <c r="N2619" i="8" s="1"/>
  <c r="L2620" i="8"/>
  <c r="N2620" i="8" s="1"/>
  <c r="L2621" i="8"/>
  <c r="N2621" i="8" s="1"/>
  <c r="L1361" i="8"/>
  <c r="N1361" i="8" s="1"/>
  <c r="L1362" i="8"/>
  <c r="N1362" i="8" s="1"/>
  <c r="L2622" i="8"/>
  <c r="N2622" i="8" s="1"/>
  <c r="L1363" i="8"/>
  <c r="N1363" i="8" s="1"/>
  <c r="L2623" i="8"/>
  <c r="N2623" i="8" s="1"/>
  <c r="L1364" i="8"/>
  <c r="N1364" i="8" s="1"/>
  <c r="L1365" i="8"/>
  <c r="N1365" i="8" s="1"/>
  <c r="L2624" i="8"/>
  <c r="N2624" i="8" s="1"/>
  <c r="L3221" i="8"/>
  <c r="N3221" i="8" s="1"/>
  <c r="L1366" i="8"/>
  <c r="N1366" i="8" s="1"/>
  <c r="L2625" i="8"/>
  <c r="N2625" i="8" s="1"/>
  <c r="L2626" i="8"/>
  <c r="N2626" i="8" s="1"/>
  <c r="L2627" i="8"/>
  <c r="N2627" i="8" s="1"/>
  <c r="L1367" i="8"/>
  <c r="N1367" i="8" s="1"/>
  <c r="L1368" i="8"/>
  <c r="N1368" i="8" s="1"/>
  <c r="L2628" i="8"/>
  <c r="N2628" i="8" s="1"/>
  <c r="L2629" i="8"/>
  <c r="N2629" i="8" s="1"/>
  <c r="L1369" i="8"/>
  <c r="N1369" i="8" s="1"/>
  <c r="L1370" i="8"/>
  <c r="N1370" i="8" s="1"/>
  <c r="L2630" i="8"/>
  <c r="N2630" i="8" s="1"/>
  <c r="L2631" i="8"/>
  <c r="N2631" i="8" s="1"/>
  <c r="L2632" i="8"/>
  <c r="N2632" i="8" s="1"/>
  <c r="L1371" i="8"/>
  <c r="N1371" i="8" s="1"/>
  <c r="L1372" i="8"/>
  <c r="N1372" i="8" s="1"/>
  <c r="L1373" i="8"/>
  <c r="N1373" i="8" s="1"/>
  <c r="L1576" i="8"/>
  <c r="N1576" i="8" s="1"/>
  <c r="L509" i="8"/>
  <c r="N509" i="8" s="1"/>
  <c r="L1577" i="8"/>
  <c r="N1577" i="8" s="1"/>
  <c r="L1578" i="8"/>
  <c r="N1578" i="8" s="1"/>
  <c r="L373" i="8"/>
  <c r="N373" i="8" s="1"/>
  <c r="L2811" i="8"/>
  <c r="N2811" i="8" s="1"/>
  <c r="L1374" i="8"/>
  <c r="N1374" i="8" s="1"/>
  <c r="L2633" i="8"/>
  <c r="N2633" i="8" s="1"/>
  <c r="L1579" i="8"/>
  <c r="N1579" i="8" s="1"/>
  <c r="L2812" i="8"/>
  <c r="N2812" i="8" s="1"/>
  <c r="L374" i="8"/>
  <c r="N374" i="8" s="1"/>
  <c r="L1375" i="8"/>
  <c r="N1375" i="8" s="1"/>
  <c r="L2634" i="8"/>
  <c r="N2634" i="8" s="1"/>
  <c r="L1376" i="8"/>
  <c r="N1376" i="8" s="1"/>
  <c r="L2635" i="8"/>
  <c r="N2635" i="8" s="1"/>
  <c r="L1580" i="8"/>
  <c r="N1580" i="8" s="1"/>
  <c r="L2636" i="8"/>
  <c r="N2636" i="8" s="1"/>
  <c r="L1377" i="8"/>
  <c r="N1377" i="8" s="1"/>
  <c r="L494" i="8"/>
  <c r="N494" i="8" s="1"/>
  <c r="L2104" i="8"/>
  <c r="N2104" i="8" s="1"/>
  <c r="L2367" i="8"/>
  <c r="N2367" i="8" s="1"/>
  <c r="L846" i="8"/>
  <c r="N846" i="8" s="1"/>
  <c r="L260" i="8"/>
  <c r="N260" i="8" s="1"/>
  <c r="L2105" i="8"/>
  <c r="N2105" i="8" s="1"/>
  <c r="L261" i="8"/>
  <c r="N261" i="8" s="1"/>
  <c r="L847" i="8"/>
  <c r="N847" i="8" s="1"/>
  <c r="L1118" i="8"/>
  <c r="N1118" i="8" s="1"/>
  <c r="L848" i="8"/>
  <c r="N848" i="8" s="1"/>
  <c r="L320" i="8"/>
  <c r="N320" i="8" s="1"/>
  <c r="L2368" i="8"/>
  <c r="N2368" i="8" s="1"/>
  <c r="L566" i="8"/>
  <c r="N566" i="8" s="1"/>
  <c r="L2106" i="8"/>
  <c r="N2106" i="8" s="1"/>
  <c r="L849" i="8"/>
  <c r="N849" i="8" s="1"/>
  <c r="L2107" i="8"/>
  <c r="N2107" i="8" s="1"/>
  <c r="L2108" i="8"/>
  <c r="N2108" i="8" s="1"/>
  <c r="L2369" i="8"/>
  <c r="N2369" i="8" s="1"/>
  <c r="L321" i="8"/>
  <c r="N321" i="8" s="1"/>
  <c r="L2370" i="8"/>
  <c r="N2370" i="8" s="1"/>
  <c r="L322" i="8"/>
  <c r="N322" i="8" s="1"/>
  <c r="L2371" i="8"/>
  <c r="N2371" i="8" s="1"/>
  <c r="L850" i="8"/>
  <c r="N850" i="8" s="1"/>
  <c r="L2109" i="8"/>
  <c r="N2109" i="8" s="1"/>
  <c r="L2110" i="8"/>
  <c r="N2110" i="8" s="1"/>
  <c r="L2111" i="8"/>
  <c r="N2111" i="8" s="1"/>
  <c r="L851" i="8"/>
  <c r="N851" i="8" s="1"/>
  <c r="L1119" i="8"/>
  <c r="N1119" i="8" s="1"/>
  <c r="L2372" i="8"/>
  <c r="N2372" i="8" s="1"/>
  <c r="L852" i="8"/>
  <c r="N852" i="8" s="1"/>
  <c r="L853" i="8"/>
  <c r="N853" i="8" s="1"/>
  <c r="L2112" i="8"/>
  <c r="N2112" i="8" s="1"/>
  <c r="L2113" i="8"/>
  <c r="N2113" i="8" s="1"/>
  <c r="L262" i="8"/>
  <c r="N262" i="8" s="1"/>
  <c r="L1120" i="8"/>
  <c r="N1120" i="8" s="1"/>
  <c r="L2373" i="8"/>
  <c r="N2373" i="8" s="1"/>
  <c r="L1121" i="8"/>
  <c r="N1121" i="8" s="1"/>
  <c r="L1122" i="8"/>
  <c r="N1122" i="8" s="1"/>
  <c r="L2114" i="8"/>
  <c r="N2114" i="8" s="1"/>
  <c r="L2115" i="8"/>
  <c r="N2115" i="8" s="1"/>
  <c r="L1123" i="8"/>
  <c r="N1123" i="8" s="1"/>
  <c r="L1124" i="8"/>
  <c r="N1124" i="8" s="1"/>
  <c r="L1125" i="8"/>
  <c r="N1125" i="8" s="1"/>
  <c r="L474" i="8"/>
  <c r="N474" i="8" s="1"/>
  <c r="L2462" i="8"/>
  <c r="N2462" i="8" s="1"/>
  <c r="L2463" i="8"/>
  <c r="N2463" i="8" s="1"/>
  <c r="L668" i="8"/>
  <c r="N668" i="8" s="1"/>
  <c r="L3343" i="8"/>
  <c r="N3343" i="8" s="1"/>
  <c r="L1126" i="8"/>
  <c r="N1126" i="8" s="1"/>
  <c r="L495" i="8"/>
  <c r="N495" i="8" s="1"/>
  <c r="L2374" i="8"/>
  <c r="N2374" i="8" s="1"/>
  <c r="L1218" i="8"/>
  <c r="N1218" i="8" s="1"/>
  <c r="L1219" i="8"/>
  <c r="N1219" i="8" s="1"/>
  <c r="L1127" i="8"/>
  <c r="N1127" i="8" s="1"/>
  <c r="L2375" i="8"/>
  <c r="N2375" i="8" s="1"/>
  <c r="L1128" i="8"/>
  <c r="N1128" i="8" s="1"/>
  <c r="L1220" i="8"/>
  <c r="N1220" i="8" s="1"/>
  <c r="L669" i="8"/>
  <c r="N669" i="8" s="1"/>
  <c r="L2376" i="8"/>
  <c r="N2376" i="8" s="1"/>
  <c r="L1856" i="8"/>
  <c r="N1856" i="8" s="1"/>
  <c r="L3181" i="8"/>
  <c r="N3181" i="8" s="1"/>
  <c r="L670" i="8"/>
  <c r="N670" i="8" s="1"/>
  <c r="L2377" i="8"/>
  <c r="N2377" i="8" s="1"/>
  <c r="L1857" i="8"/>
  <c r="N1857" i="8" s="1"/>
  <c r="L1129" i="8"/>
  <c r="N1129" i="8" s="1"/>
  <c r="L496" i="8"/>
  <c r="N496" i="8" s="1"/>
  <c r="L3182" i="8"/>
  <c r="N3182" i="8" s="1"/>
  <c r="L671" i="8"/>
  <c r="N671" i="8" s="1"/>
  <c r="L1221" i="8"/>
  <c r="N1221" i="8" s="1"/>
  <c r="L1130" i="8"/>
  <c r="N1130" i="8" s="1"/>
  <c r="L323" i="8"/>
  <c r="N323" i="8" s="1"/>
  <c r="L1222" i="8"/>
  <c r="N1222" i="8" s="1"/>
  <c r="L2378" i="8"/>
  <c r="N2378" i="8" s="1"/>
  <c r="L3183" i="8"/>
  <c r="N3183" i="8" s="1"/>
  <c r="L2379" i="8"/>
  <c r="N2379" i="8" s="1"/>
  <c r="L672" i="8"/>
  <c r="N672" i="8" s="1"/>
  <c r="L2380" i="8"/>
  <c r="N2380" i="8" s="1"/>
  <c r="L673" i="8"/>
  <c r="N673" i="8" s="1"/>
  <c r="L1223" i="8"/>
  <c r="N1223" i="8" s="1"/>
  <c r="L674" i="8"/>
  <c r="N674" i="8" s="1"/>
  <c r="L3323" i="8"/>
  <c r="N3323" i="8" s="1"/>
  <c r="L1131" i="8"/>
  <c r="N1131" i="8" s="1"/>
  <c r="L675" i="8"/>
  <c r="N675" i="8" s="1"/>
  <c r="L676" i="8"/>
  <c r="N676" i="8" s="1"/>
  <c r="L2381" i="8"/>
  <c r="N2381" i="8" s="1"/>
  <c r="L1224" i="8"/>
  <c r="N1224" i="8" s="1"/>
  <c r="L1132" i="8"/>
  <c r="N1132" i="8" s="1"/>
  <c r="L2382" i="8"/>
  <c r="N2382" i="8" s="1"/>
  <c r="L1133" i="8"/>
  <c r="N1133" i="8" s="1"/>
  <c r="L854" i="8"/>
  <c r="N854" i="8" s="1"/>
  <c r="L2116" i="8"/>
  <c r="N2116" i="8" s="1"/>
  <c r="L855" i="8"/>
  <c r="N855" i="8" s="1"/>
  <c r="L856" i="8"/>
  <c r="N856" i="8" s="1"/>
  <c r="L857" i="8"/>
  <c r="N857" i="8" s="1"/>
  <c r="L263" i="8"/>
  <c r="N263" i="8" s="1"/>
  <c r="L2117" i="8"/>
  <c r="N2117" i="8" s="1"/>
  <c r="L858" i="8"/>
  <c r="N858" i="8" s="1"/>
  <c r="L2118" i="8"/>
  <c r="N2118" i="8" s="1"/>
  <c r="L859" i="8"/>
  <c r="N859" i="8" s="1"/>
  <c r="L860" i="8"/>
  <c r="N860" i="8" s="1"/>
  <c r="L861" i="8"/>
  <c r="N861" i="8" s="1"/>
  <c r="L862" i="8"/>
  <c r="N862" i="8" s="1"/>
  <c r="L863" i="8"/>
  <c r="N863" i="8" s="1"/>
  <c r="L2119" i="8"/>
  <c r="N2119" i="8" s="1"/>
  <c r="L2120" i="8"/>
  <c r="N2120" i="8" s="1"/>
  <c r="L546" i="8"/>
  <c r="N546" i="8" s="1"/>
  <c r="L864" i="8"/>
  <c r="N864" i="8" s="1"/>
  <c r="L2121" i="8"/>
  <c r="N2121" i="8" s="1"/>
  <c r="L3101" i="8"/>
  <c r="N3101" i="8" s="1"/>
  <c r="L2122" i="8"/>
  <c r="N2122" i="8" s="1"/>
  <c r="L865" i="8"/>
  <c r="N865" i="8" s="1"/>
  <c r="L866" i="8"/>
  <c r="N866" i="8" s="1"/>
  <c r="L2123" i="8"/>
  <c r="N2123" i="8" s="1"/>
  <c r="L2124" i="8"/>
  <c r="N2124" i="8" s="1"/>
  <c r="L867" i="8"/>
  <c r="N867" i="8" s="1"/>
  <c r="L2125" i="8"/>
  <c r="N2125" i="8" s="1"/>
  <c r="L2126" i="8"/>
  <c r="N2126" i="8" s="1"/>
  <c r="L2127" i="8"/>
  <c r="N2127" i="8" s="1"/>
  <c r="L868" i="8"/>
  <c r="N868" i="8" s="1"/>
  <c r="L869" i="8"/>
  <c r="N869" i="8" s="1"/>
  <c r="L2128" i="8"/>
  <c r="N2128" i="8" s="1"/>
  <c r="L870" i="8"/>
  <c r="N870" i="8" s="1"/>
  <c r="L871" i="8"/>
  <c r="N871" i="8" s="1"/>
  <c r="L2129" i="8"/>
  <c r="N2129" i="8" s="1"/>
  <c r="L2130" i="8"/>
  <c r="N2130" i="8" s="1"/>
  <c r="L2131" i="8"/>
  <c r="N2131" i="8" s="1"/>
  <c r="L2132" i="8"/>
  <c r="N2132" i="8" s="1"/>
  <c r="L872" i="8"/>
  <c r="N872" i="8" s="1"/>
  <c r="L873" i="8"/>
  <c r="N873" i="8" s="1"/>
  <c r="L874" i="8"/>
  <c r="N874" i="8" s="1"/>
  <c r="L875" i="8"/>
  <c r="N875" i="8" s="1"/>
  <c r="L876" i="8"/>
  <c r="N876" i="8" s="1"/>
  <c r="L2133" i="8"/>
  <c r="N2133" i="8" s="1"/>
  <c r="L877" i="8"/>
  <c r="N877" i="8" s="1"/>
  <c r="L3021" i="8"/>
  <c r="N3021" i="8" s="1"/>
  <c r="L2134" i="8"/>
  <c r="N2134" i="8" s="1"/>
  <c r="L878" i="8"/>
  <c r="N878" i="8" s="1"/>
  <c r="L879" i="8"/>
  <c r="N879" i="8" s="1"/>
  <c r="L2135" i="8"/>
  <c r="N2135" i="8" s="1"/>
  <c r="L880" i="8"/>
  <c r="N880" i="8" s="1"/>
  <c r="L2136" i="8"/>
  <c r="N2136" i="8" s="1"/>
  <c r="L2137" i="8"/>
  <c r="N2137" i="8" s="1"/>
  <c r="L881" i="8"/>
  <c r="N881" i="8" s="1"/>
  <c r="L2138" i="8"/>
  <c r="N2138" i="8" s="1"/>
  <c r="L2139" i="8"/>
  <c r="N2139" i="8" s="1"/>
  <c r="L564" i="8"/>
  <c r="N564" i="8" s="1"/>
  <c r="L1008" i="8"/>
  <c r="N1008" i="8" s="1"/>
  <c r="L1035" i="8"/>
  <c r="N1035" i="8" s="1"/>
  <c r="L2307" i="8"/>
  <c r="N2307" i="8" s="1"/>
  <c r="L1036" i="8"/>
  <c r="N1036" i="8" s="1"/>
  <c r="L3142" i="8"/>
  <c r="N3142" i="8" s="1"/>
  <c r="L2308" i="8"/>
  <c r="N2308" i="8" s="1"/>
  <c r="L2309" i="8"/>
  <c r="N2309" i="8" s="1"/>
  <c r="L2310" i="8"/>
  <c r="N2310" i="8" s="1"/>
  <c r="L3143" i="8"/>
  <c r="N3143" i="8" s="1"/>
  <c r="L3144" i="8"/>
  <c r="N3144" i="8" s="1"/>
  <c r="L2311" i="8"/>
  <c r="N2311" i="8" s="1"/>
  <c r="L2256" i="8"/>
  <c r="N2256" i="8" s="1"/>
  <c r="L3134" i="8"/>
  <c r="N3134" i="8" s="1"/>
  <c r="L2312" i="8"/>
  <c r="N2312" i="8" s="1"/>
  <c r="L1037" i="8"/>
  <c r="N1037" i="8" s="1"/>
  <c r="L1038" i="8"/>
  <c r="N1038" i="8" s="1"/>
  <c r="L3311" i="8"/>
  <c r="N3311" i="8" s="1"/>
  <c r="L3312" i="8"/>
  <c r="N3312" i="8" s="1"/>
  <c r="L1039" i="8"/>
  <c r="N1039" i="8" s="1"/>
  <c r="L1040" i="8"/>
  <c r="N1040" i="8" s="1"/>
  <c r="L1041" i="8"/>
  <c r="N1041" i="8" s="1"/>
  <c r="L1042" i="8"/>
  <c r="N1042" i="8" s="1"/>
  <c r="L2257" i="8"/>
  <c r="N2257" i="8" s="1"/>
  <c r="L1043" i="8"/>
  <c r="N1043" i="8" s="1"/>
  <c r="L2313" i="8"/>
  <c r="N2313" i="8" s="1"/>
  <c r="L3145" i="8"/>
  <c r="N3145" i="8" s="1"/>
  <c r="L2314" i="8"/>
  <c r="N2314" i="8" s="1"/>
  <c r="L3146" i="8"/>
  <c r="N3146" i="8" s="1"/>
  <c r="L1009" i="8"/>
  <c r="N1009" i="8" s="1"/>
  <c r="L1858" i="8"/>
  <c r="N1858" i="8" s="1"/>
  <c r="L677" i="8"/>
  <c r="N677" i="8" s="1"/>
  <c r="L2979" i="8"/>
  <c r="N2979" i="8" s="1"/>
  <c r="L2315" i="8"/>
  <c r="N2315" i="8" s="1"/>
  <c r="L2316" i="8"/>
  <c r="N2316" i="8" s="1"/>
  <c r="L2317" i="8"/>
  <c r="N2317" i="8" s="1"/>
  <c r="L1044" i="8"/>
  <c r="N1044" i="8" s="1"/>
  <c r="L1010" i="8"/>
  <c r="N1010" i="8" s="1"/>
  <c r="L2258" i="8"/>
  <c r="N2258" i="8" s="1"/>
  <c r="L2318" i="8"/>
  <c r="N2318" i="8" s="1"/>
  <c r="L151" i="8"/>
  <c r="N151" i="8" s="1"/>
  <c r="L3147" i="8"/>
  <c r="N3147" i="8" s="1"/>
  <c r="L307" i="8"/>
  <c r="N307" i="8" s="1"/>
  <c r="L2259" i="8"/>
  <c r="N2259" i="8" s="1"/>
  <c r="L2319" i="8"/>
  <c r="N2319" i="8" s="1"/>
  <c r="L2320" i="8"/>
  <c r="N2320" i="8" s="1"/>
  <c r="L2497" i="8"/>
  <c r="N2497" i="8" s="1"/>
  <c r="L3200" i="8"/>
  <c r="N3200" i="8" s="1"/>
  <c r="L68" i="8"/>
  <c r="N68" i="8" s="1"/>
  <c r="L2383" i="8"/>
  <c r="N2383" i="8" s="1"/>
  <c r="L2384" i="8"/>
  <c r="N2384" i="8" s="1"/>
  <c r="L2385" i="8"/>
  <c r="N2385" i="8" s="1"/>
  <c r="L1134" i="8"/>
  <c r="N1134" i="8" s="1"/>
  <c r="L467" i="8"/>
  <c r="N467" i="8" s="1"/>
  <c r="L567" i="8"/>
  <c r="N567" i="8" s="1"/>
  <c r="L69" i="8"/>
  <c r="N69" i="8" s="1"/>
  <c r="L2498" i="8"/>
  <c r="N2498" i="8" s="1"/>
  <c r="L1135" i="8"/>
  <c r="N1135" i="8" s="1"/>
  <c r="L2428" i="8"/>
  <c r="N2428" i="8" s="1"/>
  <c r="L2429" i="8"/>
  <c r="N2429" i="8" s="1"/>
  <c r="L3201" i="8"/>
  <c r="N3201" i="8" s="1"/>
  <c r="L324" i="8"/>
  <c r="N324" i="8" s="1"/>
  <c r="L1250" i="8"/>
  <c r="N1250" i="8" s="1"/>
  <c r="L1251" i="8"/>
  <c r="N1251" i="8" s="1"/>
  <c r="L1136" i="8"/>
  <c r="N1136" i="8" s="1"/>
  <c r="L468" i="8"/>
  <c r="N468" i="8" s="1"/>
  <c r="L170" i="8"/>
  <c r="N170" i="8" s="1"/>
  <c r="L3349" i="8"/>
  <c r="N3349" i="8" s="1"/>
  <c r="L1252" i="8"/>
  <c r="N1252" i="8" s="1"/>
  <c r="L469" i="8"/>
  <c r="N469" i="8" s="1"/>
  <c r="L1137" i="8"/>
  <c r="N1137" i="8" s="1"/>
  <c r="L1138" i="8"/>
  <c r="N1138" i="8" s="1"/>
  <c r="L2430" i="8"/>
  <c r="N2430" i="8" s="1"/>
  <c r="L3202" i="8"/>
  <c r="N3202" i="8" s="1"/>
  <c r="L1253" i="8"/>
  <c r="N1253" i="8" s="1"/>
  <c r="L1139" i="8"/>
  <c r="N1139" i="8" s="1"/>
  <c r="L1254" i="8"/>
  <c r="N1254" i="8" s="1"/>
  <c r="L1255" i="8"/>
  <c r="N1255" i="8" s="1"/>
  <c r="L1256" i="8"/>
  <c r="N1256" i="8" s="1"/>
  <c r="L1140" i="8"/>
  <c r="N1140" i="8" s="1"/>
  <c r="L3350" i="8"/>
  <c r="N3350" i="8" s="1"/>
  <c r="L1257" i="8"/>
  <c r="N1257" i="8" s="1"/>
  <c r="L353" i="8"/>
  <c r="N353" i="8" s="1"/>
  <c r="L2499" i="8"/>
  <c r="N2499" i="8" s="1"/>
  <c r="L3102" i="8"/>
  <c r="N3102" i="8" s="1"/>
  <c r="L1141" i="8"/>
  <c r="N1141" i="8" s="1"/>
  <c r="L1142" i="8"/>
  <c r="N1142" i="8" s="1"/>
  <c r="L1143" i="8"/>
  <c r="N1143" i="8" s="1"/>
  <c r="L171" i="8"/>
  <c r="N171" i="8" s="1"/>
  <c r="L1258" i="8"/>
  <c r="N1258" i="8" s="1"/>
  <c r="L1144" i="8"/>
  <c r="N1144" i="8" s="1"/>
  <c r="L1259" i="8"/>
  <c r="N1259" i="8" s="1"/>
  <c r="L2431" i="8"/>
  <c r="N2431" i="8" s="1"/>
  <c r="L2432" i="8"/>
  <c r="N2432" i="8" s="1"/>
  <c r="L354" i="8"/>
  <c r="N354" i="8" s="1"/>
  <c r="L3103" i="8"/>
  <c r="N3103" i="8" s="1"/>
  <c r="L3104" i="8"/>
  <c r="N3104" i="8" s="1"/>
  <c r="L1145" i="8"/>
  <c r="N1145" i="8" s="1"/>
  <c r="L1146" i="8"/>
  <c r="N1146" i="8" s="1"/>
  <c r="L1260" i="8"/>
  <c r="N1260" i="8" s="1"/>
  <c r="L1261" i="8"/>
  <c r="N1261" i="8" s="1"/>
  <c r="L2386" i="8"/>
  <c r="N2386" i="8" s="1"/>
  <c r="L2500" i="8"/>
  <c r="N2500" i="8" s="1"/>
  <c r="L3203" i="8"/>
  <c r="N3203" i="8" s="1"/>
  <c r="L3204" i="8"/>
  <c r="N3204" i="8" s="1"/>
  <c r="L2433" i="8"/>
  <c r="N2433" i="8" s="1"/>
  <c r="L1147" i="8"/>
  <c r="N1147" i="8" s="1"/>
  <c r="L1262" i="8"/>
  <c r="N1262" i="8" s="1"/>
  <c r="L1148" i="8"/>
  <c r="N1148" i="8" s="1"/>
  <c r="L1149" i="8"/>
  <c r="N1149" i="8" s="1"/>
  <c r="L355" i="8"/>
  <c r="N355" i="8" s="1"/>
  <c r="L3205" i="8"/>
  <c r="N3205" i="8" s="1"/>
  <c r="L2501" i="8"/>
  <c r="N2501" i="8" s="1"/>
  <c r="L1150" i="8"/>
  <c r="N1150" i="8" s="1"/>
  <c r="L1263" i="8"/>
  <c r="N1263" i="8" s="1"/>
  <c r="L356" i="8"/>
  <c r="N356" i="8" s="1"/>
  <c r="L3206" i="8"/>
  <c r="N3206" i="8" s="1"/>
  <c r="L2387" i="8"/>
  <c r="N2387" i="8" s="1"/>
  <c r="L2388" i="8"/>
  <c r="N2388" i="8" s="1"/>
  <c r="L2502" i="8"/>
  <c r="N2502" i="8" s="1"/>
  <c r="L3207" i="8"/>
  <c r="N3207" i="8" s="1"/>
  <c r="L1151" i="8"/>
  <c r="N1151" i="8" s="1"/>
  <c r="L1152" i="8"/>
  <c r="N1152" i="8" s="1"/>
  <c r="L172" i="8"/>
  <c r="N172" i="8" s="1"/>
  <c r="L1264" i="8"/>
  <c r="N1264" i="8" s="1"/>
  <c r="L1153" i="8"/>
  <c r="N1153" i="8" s="1"/>
  <c r="L3180" i="8"/>
  <c r="N3180" i="8" s="1"/>
  <c r="L173" i="8"/>
  <c r="N173" i="8" s="1"/>
  <c r="L3208" i="8"/>
  <c r="N3208" i="8" s="1"/>
  <c r="L1154" i="8"/>
  <c r="N1154" i="8" s="1"/>
  <c r="L1155" i="8"/>
  <c r="N1155" i="8" s="1"/>
  <c r="L1265" i="8"/>
  <c r="N1265" i="8" s="1"/>
  <c r="L1266" i="8"/>
  <c r="N1266" i="8" s="1"/>
  <c r="L157" i="8"/>
  <c r="N157" i="8" s="1"/>
  <c r="L325" i="8"/>
  <c r="N325" i="8" s="1"/>
  <c r="L1156" i="8"/>
  <c r="N1156" i="8" s="1"/>
  <c r="L1157" i="8"/>
  <c r="N1157" i="8" s="1"/>
  <c r="L1158" i="8"/>
  <c r="N1158" i="8" s="1"/>
  <c r="L2503" i="8"/>
  <c r="N2503" i="8" s="1"/>
  <c r="L174" i="8"/>
  <c r="N174" i="8" s="1"/>
  <c r="L2504" i="8"/>
  <c r="N2504" i="8" s="1"/>
  <c r="L3233" i="8"/>
  <c r="N3233" i="8" s="1"/>
  <c r="L1159" i="8"/>
  <c r="N1159" i="8" s="1"/>
  <c r="L2389" i="8"/>
  <c r="N2389" i="8" s="1"/>
  <c r="L1160" i="8"/>
  <c r="N1160" i="8" s="1"/>
  <c r="L2390" i="8"/>
  <c r="N2390" i="8" s="1"/>
  <c r="L2391" i="8"/>
  <c r="N2391" i="8" s="1"/>
  <c r="L2505" i="8"/>
  <c r="N2505" i="8" s="1"/>
  <c r="L2506" i="8"/>
  <c r="N2506" i="8" s="1"/>
  <c r="L2153" i="8"/>
  <c r="N2153" i="8" s="1"/>
  <c r="L175" i="8"/>
  <c r="N175" i="8" s="1"/>
  <c r="L2434" i="8"/>
  <c r="N2434" i="8" s="1"/>
  <c r="L2392" i="8"/>
  <c r="N2392" i="8" s="1"/>
  <c r="L470" i="8"/>
  <c r="N470" i="8" s="1"/>
  <c r="L2507" i="8"/>
  <c r="N2507" i="8" s="1"/>
  <c r="L158" i="8"/>
  <c r="N158" i="8" s="1"/>
  <c r="L1859" i="8"/>
  <c r="N1859" i="8" s="1"/>
  <c r="L341" i="8"/>
  <c r="N341" i="8" s="1"/>
  <c r="L2393" i="8"/>
  <c r="N2393" i="8" s="1"/>
  <c r="L1161" i="8"/>
  <c r="N1161" i="8" s="1"/>
  <c r="L159" i="8"/>
  <c r="N159" i="8" s="1"/>
  <c r="L497" i="8"/>
  <c r="N497" i="8" s="1"/>
  <c r="L176" i="8"/>
  <c r="N176" i="8" s="1"/>
  <c r="L2394" i="8"/>
  <c r="N2394" i="8" s="1"/>
  <c r="L3324" i="8"/>
  <c r="N3324" i="8" s="1"/>
  <c r="L3351" i="8"/>
  <c r="N3351" i="8" s="1"/>
  <c r="L224" i="8"/>
  <c r="N224" i="8" s="1"/>
  <c r="L1267" i="8"/>
  <c r="N1267" i="8" s="1"/>
  <c r="L1162" i="8"/>
  <c r="N1162" i="8" s="1"/>
  <c r="L1045" i="8"/>
  <c r="N1045" i="8" s="1"/>
  <c r="L2517" i="8"/>
  <c r="N2517" i="8" s="1"/>
  <c r="L1225" i="8"/>
  <c r="N1225" i="8" s="1"/>
  <c r="L2395" i="8"/>
  <c r="N2395" i="8" s="1"/>
  <c r="L342" i="8"/>
  <c r="N342" i="8" s="1"/>
  <c r="L502" i="8"/>
  <c r="N502" i="8" s="1"/>
  <c r="L2508" i="8"/>
  <c r="N2508" i="8" s="1"/>
  <c r="L2396" i="8"/>
  <c r="N2396" i="8" s="1"/>
  <c r="L1226" i="8"/>
  <c r="N1226" i="8" s="1"/>
  <c r="L2464" i="8"/>
  <c r="N2464" i="8" s="1"/>
  <c r="L3184" i="8"/>
  <c r="N3184" i="8" s="1"/>
  <c r="L326" i="8"/>
  <c r="N326" i="8" s="1"/>
  <c r="L2509" i="8"/>
  <c r="N2509" i="8" s="1"/>
  <c r="L2510" i="8"/>
  <c r="N2510" i="8" s="1"/>
  <c r="L2397" i="8"/>
  <c r="N2397" i="8" s="1"/>
  <c r="L2465" i="8"/>
  <c r="N2465" i="8" s="1"/>
  <c r="L1163" i="8"/>
  <c r="N1163" i="8" s="1"/>
  <c r="L2321" i="8"/>
  <c r="N2321" i="8" s="1"/>
  <c r="L1268" i="8"/>
  <c r="N1268" i="8" s="1"/>
  <c r="L210" i="8"/>
  <c r="N210" i="8" s="1"/>
  <c r="L2518" i="8"/>
  <c r="N2518" i="8" s="1"/>
  <c r="L503" i="8"/>
  <c r="N503" i="8" s="1"/>
  <c r="L2398" i="8"/>
  <c r="N2398" i="8" s="1"/>
  <c r="L530" i="8"/>
  <c r="N530" i="8" s="1"/>
  <c r="L2399" i="8"/>
  <c r="N2399" i="8" s="1"/>
  <c r="L2400" i="8"/>
  <c r="N2400" i="8" s="1"/>
  <c r="L572" i="8"/>
  <c r="N572" i="8" s="1"/>
  <c r="L678" i="8"/>
  <c r="N678" i="8" s="1"/>
  <c r="L1285" i="8"/>
  <c r="N1285" i="8" s="1"/>
  <c r="L2519" i="8"/>
  <c r="N2519" i="8" s="1"/>
  <c r="L70" i="8"/>
  <c r="N70" i="8" s="1"/>
  <c r="L2511" i="8"/>
  <c r="N2511" i="8" s="1"/>
  <c r="L2520" i="8"/>
  <c r="N2520" i="8" s="1"/>
  <c r="L2512" i="8"/>
  <c r="N2512" i="8" s="1"/>
  <c r="L2521" i="8"/>
  <c r="N2521" i="8" s="1"/>
  <c r="L2522" i="8"/>
  <c r="N2522" i="8" s="1"/>
  <c r="L343" i="8"/>
  <c r="N343" i="8" s="1"/>
  <c r="L679" i="8"/>
  <c r="N679" i="8" s="1"/>
  <c r="L498" i="8"/>
  <c r="N498" i="8" s="1"/>
  <c r="L2523" i="8"/>
  <c r="N2523" i="8" s="1"/>
  <c r="L1269" i="8"/>
  <c r="N1269" i="8" s="1"/>
  <c r="L1286" i="8"/>
  <c r="N1286" i="8" s="1"/>
  <c r="L1860" i="8"/>
  <c r="N1860" i="8" s="1"/>
  <c r="L680" i="8"/>
  <c r="N680" i="8" s="1"/>
  <c r="L701" i="8"/>
  <c r="N701" i="8" s="1"/>
  <c r="L3358" i="8"/>
  <c r="N3358" i="8" s="1"/>
  <c r="L1227" i="8"/>
  <c r="N1227" i="8" s="1"/>
  <c r="L308" i="8"/>
  <c r="N308" i="8" s="1"/>
  <c r="L2322" i="8"/>
  <c r="N2322" i="8" s="1"/>
  <c r="L1011" i="8"/>
  <c r="N1011" i="8" s="1"/>
  <c r="L1270" i="8"/>
  <c r="N1270" i="8" s="1"/>
  <c r="L2513" i="8"/>
  <c r="N2513" i="8" s="1"/>
  <c r="L681" i="8"/>
  <c r="N681" i="8" s="1"/>
  <c r="L344" i="8"/>
  <c r="N344" i="8" s="1"/>
  <c r="L2514" i="8"/>
  <c r="N2514" i="8" s="1"/>
  <c r="L31" i="8"/>
  <c r="N31" i="8" s="1"/>
  <c r="L682" i="8"/>
  <c r="N682" i="8" s="1"/>
  <c r="L327" i="8"/>
  <c r="N327" i="8" s="1"/>
  <c r="L2466" i="8"/>
  <c r="N2466" i="8" s="1"/>
  <c r="L2467" i="8"/>
  <c r="N2467" i="8" s="1"/>
  <c r="L1228" i="8"/>
  <c r="N1228" i="8" s="1"/>
  <c r="L2401" i="8"/>
  <c r="N2401" i="8" s="1"/>
  <c r="L1229" i="8"/>
  <c r="N1229" i="8" s="1"/>
  <c r="L1230" i="8"/>
  <c r="N1230" i="8" s="1"/>
  <c r="L2402" i="8"/>
  <c r="N2402" i="8" s="1"/>
  <c r="L328" i="8"/>
  <c r="N328" i="8" s="1"/>
  <c r="L2403" i="8"/>
  <c r="N2403" i="8" s="1"/>
  <c r="L2404" i="8"/>
  <c r="N2404" i="8" s="1"/>
  <c r="L1896" i="8"/>
  <c r="N1896" i="8" s="1"/>
  <c r="L2405" i="8"/>
  <c r="N2405" i="8" s="1"/>
  <c r="L2406" i="8"/>
  <c r="N2406" i="8" s="1"/>
  <c r="L2468" i="8"/>
  <c r="N2468" i="8" s="1"/>
  <c r="L2515" i="8"/>
  <c r="N2515" i="8" s="1"/>
  <c r="L3001" i="8"/>
  <c r="N3001" i="8" s="1"/>
  <c r="L1164" i="8"/>
  <c r="N1164" i="8" s="1"/>
  <c r="L1271" i="8"/>
  <c r="N1271" i="8" s="1"/>
  <c r="L1231" i="8"/>
  <c r="N1231" i="8" s="1"/>
  <c r="L2260" i="8"/>
  <c r="N2260" i="8" s="1"/>
  <c r="L531" i="8"/>
  <c r="N531" i="8" s="1"/>
  <c r="L1861" i="8"/>
  <c r="N1861" i="8" s="1"/>
  <c r="L1232" i="8"/>
  <c r="N1232" i="8" s="1"/>
  <c r="L2524" i="8"/>
  <c r="N2524" i="8" s="1"/>
  <c r="L1233" i="8"/>
  <c r="N1233" i="8" s="1"/>
  <c r="L1234" i="8"/>
  <c r="N1234" i="8" s="1"/>
  <c r="L1165" i="8"/>
  <c r="N1165" i="8" s="1"/>
  <c r="L2407" i="8"/>
  <c r="N2407" i="8" s="1"/>
  <c r="L2408" i="8"/>
  <c r="N2408" i="8" s="1"/>
  <c r="L3325" i="8"/>
  <c r="N3325" i="8" s="1"/>
  <c r="L3326" i="8"/>
  <c r="N3326" i="8" s="1"/>
  <c r="L193" i="8"/>
  <c r="N193" i="8" s="1"/>
  <c r="L1746" i="8"/>
  <c r="N1746" i="8" s="1"/>
  <c r="L194" i="8"/>
  <c r="N194" i="8" s="1"/>
  <c r="L195" i="8"/>
  <c r="N195" i="8" s="1"/>
  <c r="L196" i="8"/>
  <c r="N196" i="8" s="1"/>
  <c r="L2195" i="8"/>
  <c r="N2195" i="8" s="1"/>
  <c r="L464" i="8"/>
  <c r="N464" i="8" s="1"/>
  <c r="L3141" i="8"/>
  <c r="N3141" i="8" s="1"/>
  <c r="L931" i="8"/>
  <c r="N931" i="8" s="1"/>
  <c r="L2187" i="8"/>
  <c r="N2187" i="8" s="1"/>
  <c r="L917" i="8"/>
  <c r="N917" i="8" s="1"/>
  <c r="L280" i="8"/>
  <c r="N280" i="8" s="1"/>
  <c r="L3138" i="8"/>
  <c r="N3138" i="8" s="1"/>
  <c r="L54" i="8"/>
  <c r="N54" i="8" s="1"/>
  <c r="L2140" i="8"/>
  <c r="N2140" i="8" s="1"/>
  <c r="L882" i="8"/>
  <c r="N882" i="8" s="1"/>
  <c r="L883" i="8"/>
  <c r="N883" i="8" s="1"/>
  <c r="L2141" i="8"/>
  <c r="N2141" i="8" s="1"/>
  <c r="L884" i="8"/>
  <c r="N884" i="8" s="1"/>
  <c r="L1747" i="8"/>
  <c r="N1747" i="8" s="1"/>
  <c r="L264" i="8"/>
  <c r="N264" i="8" s="1"/>
  <c r="L115" i="8"/>
  <c r="N115" i="8" s="1"/>
  <c r="L265" i="8"/>
  <c r="N265" i="8" s="1"/>
  <c r="L885" i="8"/>
  <c r="N885" i="8" s="1"/>
  <c r="L266" i="8"/>
  <c r="N266" i="8" s="1"/>
  <c r="L886" i="8"/>
  <c r="N886" i="8" s="1"/>
  <c r="L2142" i="8"/>
  <c r="N2142" i="8" s="1"/>
  <c r="L887" i="8"/>
  <c r="N887" i="8" s="1"/>
  <c r="L888" i="8"/>
  <c r="N888" i="8" s="1"/>
  <c r="L267" i="8"/>
  <c r="N267" i="8" s="1"/>
  <c r="L889" i="8"/>
  <c r="N889" i="8" s="1"/>
  <c r="L890" i="8"/>
  <c r="N890" i="8" s="1"/>
  <c r="L2143" i="8"/>
  <c r="N2143" i="8" s="1"/>
  <c r="L1748" i="8"/>
  <c r="N1748" i="8" s="1"/>
  <c r="L268" i="8"/>
  <c r="N268" i="8" s="1"/>
  <c r="L269" i="8"/>
  <c r="N269" i="8" s="1"/>
  <c r="L116" i="8"/>
  <c r="N116" i="8" s="1"/>
  <c r="L117" i="8"/>
  <c r="N117" i="8" s="1"/>
  <c r="L891" i="8"/>
  <c r="N891" i="8" s="1"/>
  <c r="L633" i="8"/>
  <c r="N633" i="8" s="1"/>
  <c r="L2144" i="8"/>
  <c r="N2144" i="8" s="1"/>
  <c r="L2145" i="8"/>
  <c r="N2145" i="8" s="1"/>
  <c r="L892" i="8"/>
  <c r="N892" i="8" s="1"/>
  <c r="L270" i="8"/>
  <c r="N270" i="8" s="1"/>
  <c r="L893" i="8"/>
  <c r="N893" i="8" s="1"/>
  <c r="L331" i="8"/>
  <c r="N331" i="8" s="1"/>
  <c r="L1192" i="8"/>
  <c r="N1192" i="8" s="1"/>
  <c r="L1193" i="8"/>
  <c r="N1193" i="8" s="1"/>
  <c r="L161" i="8"/>
  <c r="N161" i="8" s="1"/>
  <c r="L1194" i="8"/>
  <c r="N1194" i="8" s="1"/>
  <c r="L1195" i="8"/>
  <c r="N1195" i="8" s="1"/>
  <c r="L162" i="8"/>
  <c r="N162" i="8" s="1"/>
  <c r="L3341" i="8"/>
  <c r="N3341" i="8" s="1"/>
  <c r="L3342" i="8"/>
  <c r="N3342" i="8" s="1"/>
  <c r="L1196" i="8"/>
  <c r="N1196" i="8" s="1"/>
  <c r="L1197" i="8"/>
  <c r="N1197" i="8" s="1"/>
  <c r="L2435" i="8"/>
  <c r="N2435" i="8" s="1"/>
  <c r="L2436" i="8"/>
  <c r="N2436" i="8" s="1"/>
  <c r="L2437" i="8"/>
  <c r="N2437" i="8" s="1"/>
  <c r="L2438" i="8"/>
  <c r="N2438" i="8" s="1"/>
  <c r="L1198" i="8"/>
  <c r="N1198" i="8" s="1"/>
  <c r="L500" i="8"/>
  <c r="N500" i="8" s="1"/>
  <c r="L2439" i="8"/>
  <c r="N2439" i="8" s="1"/>
  <c r="L332" i="8"/>
  <c r="N332" i="8" s="1"/>
  <c r="L333" i="8"/>
  <c r="N333" i="8" s="1"/>
  <c r="L1199" i="8"/>
  <c r="N1199" i="8" s="1"/>
  <c r="L1200" i="8"/>
  <c r="N1200" i="8" s="1"/>
  <c r="L334" i="8"/>
  <c r="N334" i="8" s="1"/>
  <c r="L335" i="8"/>
  <c r="N335" i="8" s="1"/>
  <c r="L163" i="8"/>
  <c r="N163" i="8" s="1"/>
  <c r="L2440" i="8"/>
  <c r="N2440" i="8" s="1"/>
  <c r="L2441" i="8"/>
  <c r="N2441" i="8" s="1"/>
  <c r="L2442" i="8"/>
  <c r="N2442" i="8" s="1"/>
  <c r="L501" i="8"/>
  <c r="N501" i="8" s="1"/>
  <c r="L2443" i="8"/>
  <c r="N2443" i="8" s="1"/>
  <c r="L336" i="8"/>
  <c r="N336" i="8" s="1"/>
  <c r="L2444" i="8"/>
  <c r="N2444" i="8" s="1"/>
  <c r="L1201" i="8"/>
  <c r="N1201" i="8" s="1"/>
  <c r="L1202" i="8"/>
  <c r="N1202" i="8" s="1"/>
  <c r="L337" i="8"/>
  <c r="N337" i="8" s="1"/>
  <c r="L2445" i="8"/>
  <c r="N2445" i="8" s="1"/>
  <c r="L1203" i="8"/>
  <c r="N1203" i="8" s="1"/>
  <c r="L2446" i="8"/>
  <c r="N2446" i="8" s="1"/>
  <c r="L570" i="8"/>
  <c r="N570" i="8" s="1"/>
  <c r="L338" i="8"/>
  <c r="N338" i="8" s="1"/>
  <c r="L1204" i="8"/>
  <c r="N1204" i="8" s="1"/>
  <c r="L1205" i="8"/>
  <c r="N1205" i="8" s="1"/>
  <c r="L2447" i="8"/>
  <c r="N2447" i="8" s="1"/>
  <c r="L2448" i="8"/>
  <c r="N2448" i="8" s="1"/>
  <c r="L2449" i="8"/>
  <c r="N2449" i="8" s="1"/>
  <c r="L2450" i="8"/>
  <c r="N2450" i="8" s="1"/>
  <c r="L1206" i="8"/>
  <c r="N1206" i="8" s="1"/>
  <c r="L2451" i="8"/>
  <c r="N2451" i="8" s="1"/>
  <c r="L1207" i="8"/>
  <c r="N1207" i="8" s="1"/>
  <c r="L1208" i="8"/>
  <c r="N1208" i="8" s="1"/>
  <c r="L1209" i="8"/>
  <c r="N1209" i="8" s="1"/>
  <c r="L1210" i="8"/>
  <c r="N1210" i="8" s="1"/>
  <c r="L1211" i="8"/>
  <c r="N1211" i="8" s="1"/>
  <c r="L2452" i="8"/>
  <c r="N2452" i="8" s="1"/>
  <c r="L2453" i="8"/>
  <c r="N2453" i="8" s="1"/>
  <c r="L2454" i="8"/>
  <c r="N2454" i="8" s="1"/>
  <c r="L1212" i="8"/>
  <c r="N1212" i="8" s="1"/>
  <c r="L1213" i="8"/>
  <c r="N1213" i="8" s="1"/>
  <c r="L2455" i="8"/>
  <c r="N2455" i="8" s="1"/>
  <c r="L3176" i="8"/>
  <c r="N3176" i="8" s="1"/>
  <c r="L339" i="8"/>
  <c r="N339" i="8" s="1"/>
  <c r="L2456" i="8"/>
  <c r="N2456" i="8" s="1"/>
  <c r="L2457" i="8"/>
  <c r="N2457" i="8" s="1"/>
  <c r="L2458" i="8"/>
  <c r="N2458" i="8" s="1"/>
  <c r="L2459" i="8"/>
  <c r="N2459" i="8" s="1"/>
  <c r="L1214" i="8"/>
  <c r="N1214" i="8" s="1"/>
  <c r="L66" i="8"/>
  <c r="N66" i="8" s="1"/>
  <c r="L340" i="8"/>
  <c r="N340" i="8" s="1"/>
  <c r="L2460" i="8"/>
  <c r="N2460" i="8" s="1"/>
  <c r="L1215" i="8"/>
  <c r="N1215" i="8" s="1"/>
  <c r="L1216" i="8"/>
  <c r="N1216" i="8" s="1"/>
  <c r="L1509" i="8"/>
  <c r="N1509" i="8" s="1"/>
  <c r="L1510" i="8"/>
  <c r="N1510" i="8" s="1"/>
  <c r="L2765" i="8"/>
  <c r="N2765" i="8" s="1"/>
  <c r="L213" i="8"/>
  <c r="N213" i="8" s="1"/>
  <c r="L1511" i="8"/>
  <c r="N1511" i="8" s="1"/>
  <c r="L919" i="8"/>
  <c r="N919" i="8" s="1"/>
  <c r="L1425" i="8"/>
  <c r="N1425" i="8" s="1"/>
  <c r="L3294" i="8"/>
  <c r="N3294" i="8" s="1"/>
  <c r="L2192" i="8"/>
  <c r="N2192" i="8" s="1"/>
  <c r="L1512" i="8"/>
  <c r="N1512" i="8" s="1"/>
  <c r="L749" i="8"/>
  <c r="N749" i="8" s="1"/>
  <c r="L3250" i="8"/>
  <c r="N3250" i="8" s="1"/>
  <c r="L1417" i="8"/>
  <c r="N1417" i="8" s="1"/>
  <c r="L1395" i="8"/>
  <c r="N1395" i="8" s="1"/>
  <c r="L185" i="8"/>
  <c r="N185" i="8" s="1"/>
  <c r="L1396" i="8"/>
  <c r="N1396" i="8" s="1"/>
  <c r="L750" i="8"/>
  <c r="N750" i="8" s="1"/>
  <c r="L1397" i="8"/>
  <c r="N1397" i="8" s="1"/>
  <c r="L751" i="8"/>
  <c r="N751" i="8" s="1"/>
  <c r="L2012" i="8"/>
  <c r="N2012" i="8" s="1"/>
  <c r="L2644" i="8"/>
  <c r="N2644" i="8" s="1"/>
  <c r="L2645" i="8"/>
  <c r="N2645" i="8" s="1"/>
  <c r="L752" i="8"/>
  <c r="N752" i="8" s="1"/>
  <c r="L2646" i="8"/>
  <c r="N2646" i="8" s="1"/>
  <c r="L2647" i="8"/>
  <c r="N2647" i="8" s="1"/>
  <c r="L1398" i="8"/>
  <c r="N1398" i="8" s="1"/>
  <c r="L984" i="8"/>
  <c r="N984" i="8" s="1"/>
  <c r="L985" i="8"/>
  <c r="N985" i="8" s="1"/>
  <c r="L2013" i="8"/>
  <c r="N2013" i="8" s="1"/>
  <c r="L1399" i="8"/>
  <c r="N1399" i="8" s="1"/>
  <c r="L753" i="8"/>
  <c r="N753" i="8" s="1"/>
  <c r="L1418" i="8"/>
  <c r="N1418" i="8" s="1"/>
  <c r="L2674" i="8"/>
  <c r="N2674" i="8" s="1"/>
  <c r="L2648" i="8"/>
  <c r="N2648" i="8" s="1"/>
  <c r="L2675" i="8"/>
  <c r="N2675" i="8" s="1"/>
  <c r="L1400" i="8"/>
  <c r="N1400" i="8" s="1"/>
  <c r="L754" i="8"/>
  <c r="N754" i="8" s="1"/>
  <c r="L2226" i="8"/>
  <c r="N2226" i="8" s="1"/>
  <c r="L346" i="8"/>
  <c r="N346" i="8" s="1"/>
  <c r="L2473" i="8"/>
  <c r="N2473" i="8" s="1"/>
  <c r="L3375" i="8"/>
  <c r="N3375" i="8" s="1"/>
  <c r="L2649" i="8"/>
  <c r="N2649" i="8" s="1"/>
  <c r="L1237" i="8"/>
  <c r="N1237" i="8" s="1"/>
  <c r="L2227" i="8"/>
  <c r="N2227" i="8" s="1"/>
  <c r="L3012" i="8"/>
  <c r="N3012" i="8" s="1"/>
  <c r="L2474" i="8"/>
  <c r="N2474" i="8" s="1"/>
  <c r="L2014" i="8"/>
  <c r="N2014" i="8" s="1"/>
  <c r="L1419" i="8"/>
  <c r="N1419" i="8" s="1"/>
  <c r="L2015" i="8"/>
  <c r="N2015" i="8" s="1"/>
  <c r="L2016" i="8"/>
  <c r="N2016" i="8" s="1"/>
  <c r="L2650" i="8"/>
  <c r="N2650" i="8" s="1"/>
  <c r="L2651" i="8"/>
  <c r="N2651" i="8" s="1"/>
  <c r="L3384" i="8"/>
  <c r="N3384" i="8" s="1"/>
  <c r="L1420" i="8"/>
  <c r="N1420" i="8" s="1"/>
  <c r="L3385" i="8"/>
  <c r="N3385" i="8" s="1"/>
  <c r="L3013" i="8"/>
  <c r="N3013" i="8" s="1"/>
  <c r="L2017" i="8"/>
  <c r="N2017" i="8" s="1"/>
  <c r="L1238" i="8"/>
  <c r="N1238" i="8" s="1"/>
  <c r="L2018" i="8"/>
  <c r="N2018" i="8" s="1"/>
  <c r="L1401" i="8"/>
  <c r="N1401" i="8" s="1"/>
  <c r="L755" i="8"/>
  <c r="N755" i="8" s="1"/>
  <c r="L1402" i="8"/>
  <c r="N1402" i="8" s="1"/>
  <c r="L2652" i="8"/>
  <c r="N2652" i="8" s="1"/>
  <c r="L3376" i="8"/>
  <c r="N3376" i="8" s="1"/>
  <c r="L1421" i="8"/>
  <c r="N1421" i="8" s="1"/>
  <c r="L2653" i="8"/>
  <c r="N2653" i="8" s="1"/>
  <c r="L1403" i="8"/>
  <c r="N1403" i="8" s="1"/>
  <c r="L2654" i="8"/>
  <c r="N2654" i="8" s="1"/>
  <c r="L2655" i="8"/>
  <c r="N2655" i="8" s="1"/>
  <c r="L2228" i="8"/>
  <c r="N2228" i="8" s="1"/>
  <c r="L1404" i="8"/>
  <c r="N1404" i="8" s="1"/>
  <c r="L1405" i="8"/>
  <c r="N1405" i="8" s="1"/>
  <c r="L2656" i="8"/>
  <c r="N2656" i="8" s="1"/>
  <c r="L1406" i="8"/>
  <c r="N1406" i="8" s="1"/>
  <c r="L756" i="8"/>
  <c r="N756" i="8" s="1"/>
  <c r="L2019" i="8"/>
  <c r="N2019" i="8" s="1"/>
  <c r="L2020" i="8"/>
  <c r="N2020" i="8" s="1"/>
  <c r="L3251" i="8"/>
  <c r="N3251" i="8" s="1"/>
  <c r="L3252" i="8"/>
  <c r="N3252" i="8" s="1"/>
  <c r="L3253" i="8"/>
  <c r="N3253" i="8" s="1"/>
  <c r="L67" i="8"/>
  <c r="N67" i="8" s="1"/>
  <c r="L757" i="8"/>
  <c r="N757" i="8" s="1"/>
  <c r="L2021" i="8"/>
  <c r="N2021" i="8" s="1"/>
  <c r="L2657" i="8"/>
  <c r="N2657" i="8" s="1"/>
  <c r="L2658" i="8"/>
  <c r="N2658" i="8" s="1"/>
  <c r="L1407" i="8"/>
  <c r="N1407" i="8" s="1"/>
  <c r="L3377" i="8"/>
  <c r="N3377" i="8" s="1"/>
  <c r="L758" i="8"/>
  <c r="N758" i="8" s="1"/>
  <c r="L2659" i="8"/>
  <c r="N2659" i="8" s="1"/>
  <c r="L2660" i="8"/>
  <c r="N2660" i="8" s="1"/>
  <c r="L3254" i="8"/>
  <c r="N3254" i="8" s="1"/>
  <c r="L986" i="8"/>
  <c r="N986" i="8" s="1"/>
  <c r="L2229" i="8"/>
  <c r="N2229" i="8" s="1"/>
  <c r="L2661" i="8"/>
  <c r="N2661" i="8" s="1"/>
  <c r="L2662" i="8"/>
  <c r="N2662" i="8" s="1"/>
  <c r="L987" i="8"/>
  <c r="N987" i="8" s="1"/>
  <c r="L1422" i="8"/>
  <c r="N1422" i="8" s="1"/>
  <c r="L1423" i="8"/>
  <c r="N1423" i="8" s="1"/>
  <c r="L2663" i="8"/>
  <c r="N2663" i="8" s="1"/>
  <c r="L1239" i="8"/>
  <c r="N1239" i="8" s="1"/>
  <c r="L2664" i="8"/>
  <c r="N2664" i="8" s="1"/>
  <c r="L2022" i="8"/>
  <c r="N2022" i="8" s="1"/>
  <c r="L759" i="8"/>
  <c r="N759" i="8" s="1"/>
  <c r="L2475" i="8"/>
  <c r="N2475" i="8" s="1"/>
  <c r="L760" i="8"/>
  <c r="N760" i="8" s="1"/>
  <c r="L167" i="8"/>
  <c r="N167" i="8" s="1"/>
  <c r="L3347" i="8"/>
  <c r="N3347" i="8" s="1"/>
  <c r="L2476" i="8"/>
  <c r="N2476" i="8" s="1"/>
  <c r="L2717" i="8"/>
  <c r="N2717" i="8" s="1"/>
  <c r="L203" i="8"/>
  <c r="N203" i="8" s="1"/>
  <c r="L384" i="8"/>
  <c r="N384" i="8" s="1"/>
  <c r="L2718" i="8"/>
  <c r="N2718" i="8" s="1"/>
  <c r="L1450" i="8"/>
  <c r="N1450" i="8" s="1"/>
  <c r="L1738" i="8"/>
  <c r="N1738" i="8" s="1"/>
  <c r="L3397" i="8"/>
  <c r="N3397" i="8" s="1"/>
  <c r="L2728" i="8"/>
  <c r="N2728" i="8" s="1"/>
  <c r="L2719" i="8"/>
  <c r="N2719" i="8" s="1"/>
  <c r="L1451" i="8"/>
  <c r="N1451" i="8" s="1"/>
  <c r="L1464" i="8"/>
  <c r="N1464" i="8" s="1"/>
  <c r="L1465" i="8"/>
  <c r="N1465" i="8" s="1"/>
  <c r="L2729" i="8"/>
  <c r="N2729" i="8" s="1"/>
  <c r="L202" i="8"/>
  <c r="N202" i="8" s="1"/>
  <c r="L1452" i="8"/>
  <c r="N1452" i="8" s="1"/>
  <c r="L2730" i="8"/>
  <c r="N2730" i="8" s="1"/>
  <c r="L2720" i="8"/>
  <c r="N2720" i="8" s="1"/>
  <c r="L1453" i="8"/>
  <c r="N1453" i="8" s="1"/>
  <c r="L387" i="8"/>
  <c r="N387" i="8" s="1"/>
  <c r="L2721" i="8"/>
  <c r="N2721" i="8" s="1"/>
  <c r="L1466" i="8"/>
  <c r="N1466" i="8" s="1"/>
  <c r="L2722" i="8"/>
  <c r="N2722" i="8" s="1"/>
  <c r="L73" i="8"/>
  <c r="N73" i="8" s="1"/>
  <c r="L3292" i="8"/>
  <c r="N3292" i="8" s="1"/>
  <c r="L3463" i="8"/>
  <c r="N3463" i="8" s="1"/>
  <c r="L74" i="8"/>
  <c r="N74" i="8" s="1"/>
  <c r="L1467" i="8"/>
  <c r="N1467" i="8" s="1"/>
  <c r="L1468" i="8"/>
  <c r="N1468" i="8" s="1"/>
  <c r="L18" i="8"/>
  <c r="N18" i="8" s="1"/>
  <c r="L1469" i="8"/>
  <c r="N1469" i="8" s="1"/>
  <c r="L1470" i="8"/>
  <c r="N1470" i="8" s="1"/>
  <c r="L2731" i="8"/>
  <c r="N2731" i="8" s="1"/>
  <c r="L2723" i="8"/>
  <c r="N2723" i="8" s="1"/>
  <c r="L1454" i="8"/>
  <c r="N1454" i="8" s="1"/>
  <c r="L2732" i="8"/>
  <c r="N2732" i="8" s="1"/>
  <c r="L1455" i="8"/>
  <c r="N1455" i="8" s="1"/>
  <c r="L75" i="8"/>
  <c r="N75" i="8" s="1"/>
  <c r="L1471" i="8"/>
  <c r="N1471" i="8" s="1"/>
  <c r="L1378" i="8"/>
  <c r="N1378" i="8" s="1"/>
  <c r="L2724" i="8"/>
  <c r="N2724" i="8" s="1"/>
  <c r="L3307" i="8"/>
  <c r="N3307" i="8" s="1"/>
  <c r="L516" i="8"/>
  <c r="N516" i="8" s="1"/>
  <c r="L436" i="8"/>
  <c r="N436" i="8" s="1"/>
  <c r="L490" i="8"/>
  <c r="N490" i="8" s="1"/>
  <c r="L909" i="8"/>
  <c r="N909" i="8" s="1"/>
  <c r="L1456" i="8"/>
  <c r="N1456" i="8" s="1"/>
  <c r="L1457" i="8"/>
  <c r="N1457" i="8" s="1"/>
  <c r="L2725" i="8"/>
  <c r="N2725" i="8" s="1"/>
  <c r="L2733" i="8"/>
  <c r="N2733" i="8" s="1"/>
  <c r="L3293" i="8"/>
  <c r="N3293" i="8" s="1"/>
  <c r="L3287" i="8"/>
  <c r="N3287" i="8" s="1"/>
  <c r="L2726" i="8"/>
  <c r="N2726" i="8" s="1"/>
  <c r="L1458" i="8"/>
  <c r="N1458" i="8" s="1"/>
  <c r="L89" i="8"/>
  <c r="N89" i="8" s="1"/>
  <c r="L1459" i="8"/>
  <c r="N1459" i="8" s="1"/>
  <c r="L1460" i="8"/>
  <c r="N1460" i="8" s="1"/>
  <c r="L2734" i="8"/>
  <c r="N2734" i="8" s="1"/>
  <c r="L388" i="8"/>
  <c r="N388" i="8" s="1"/>
  <c r="L2735" i="8"/>
  <c r="N2735" i="8" s="1"/>
  <c r="L1461" i="8"/>
  <c r="N1461" i="8" s="1"/>
  <c r="L2736" i="8"/>
  <c r="N2736" i="8" s="1"/>
  <c r="L1472" i="8"/>
  <c r="N1472" i="8" s="1"/>
  <c r="L1473" i="8"/>
  <c r="N1473" i="8" s="1"/>
  <c r="L385" i="8"/>
  <c r="N385" i="8" s="1"/>
  <c r="L2737" i="8"/>
  <c r="N2737" i="8" s="1"/>
  <c r="L437" i="8"/>
  <c r="N437" i="8" s="1"/>
  <c r="L386" i="8"/>
  <c r="N386" i="8" s="1"/>
  <c r="L1379" i="8"/>
  <c r="N1379" i="8" s="1"/>
  <c r="L1474" i="8"/>
  <c r="N1474" i="8" s="1"/>
  <c r="L3288" i="8"/>
  <c r="N3288" i="8" s="1"/>
  <c r="L290" i="8"/>
  <c r="N290" i="8" s="1"/>
  <c r="L988" i="8"/>
  <c r="N988" i="8" s="1"/>
  <c r="L2230" i="8"/>
  <c r="N2230" i="8" s="1"/>
  <c r="L1029" i="8"/>
  <c r="N1029" i="8" s="1"/>
  <c r="L2294" i="8"/>
  <c r="N2294" i="8" s="1"/>
  <c r="L149" i="8"/>
  <c r="N149" i="8" s="1"/>
  <c r="L2295" i="8"/>
  <c r="N2295" i="8" s="1"/>
  <c r="L303" i="8"/>
  <c r="N303" i="8" s="1"/>
  <c r="L304" i="8"/>
  <c r="N304" i="8" s="1"/>
  <c r="L2296" i="8"/>
  <c r="N2296" i="8" s="1"/>
  <c r="L305" i="8"/>
  <c r="N305" i="8" s="1"/>
  <c r="L306" i="8"/>
  <c r="N306" i="8" s="1"/>
  <c r="L989" i="8"/>
  <c r="N989" i="8" s="1"/>
  <c r="L990" i="8"/>
  <c r="N990" i="8" s="1"/>
  <c r="L2665" i="8"/>
  <c r="N2665" i="8" s="1"/>
  <c r="L377" i="8"/>
  <c r="N377" i="8" s="1"/>
  <c r="L991" i="8"/>
  <c r="N991" i="8" s="1"/>
  <c r="L1408" i="8"/>
  <c r="N1408" i="8" s="1"/>
  <c r="L3378" i="8"/>
  <c r="N3378" i="8" s="1"/>
  <c r="L1409" i="8"/>
  <c r="N1409" i="8" s="1"/>
  <c r="L2023" i="8"/>
  <c r="N2023" i="8" s="1"/>
  <c r="L2024" i="8"/>
  <c r="N2024" i="8" s="1"/>
  <c r="L3255" i="8"/>
  <c r="N3255" i="8" s="1"/>
  <c r="L2025" i="8"/>
  <c r="N2025" i="8" s="1"/>
  <c r="L2767" i="8"/>
  <c r="N2767" i="8" s="1"/>
  <c r="L1240" i="8"/>
  <c r="N1240" i="8" s="1"/>
  <c r="L2477" i="8"/>
  <c r="N2477" i="8" s="1"/>
  <c r="L1424" i="8"/>
  <c r="N1424" i="8" s="1"/>
  <c r="L2478" i="8"/>
  <c r="N2478" i="8" s="1"/>
  <c r="L347" i="8"/>
  <c r="N347" i="8" s="1"/>
  <c r="L2479" i="8"/>
  <c r="N2479" i="8" s="1"/>
  <c r="L3179" i="8"/>
  <c r="N3179" i="8" s="1"/>
  <c r="L2666" i="8"/>
  <c r="N2666" i="8" s="1"/>
  <c r="L1410" i="8"/>
  <c r="N1410" i="8" s="1"/>
  <c r="L135" i="8"/>
  <c r="N135" i="8" s="1"/>
  <c r="L992" i="8"/>
  <c r="N992" i="8" s="1"/>
  <c r="L2480" i="8"/>
  <c r="N2480" i="8" s="1"/>
  <c r="L2231" i="8"/>
  <c r="N2231" i="8" s="1"/>
  <c r="L993" i="8"/>
  <c r="N993" i="8" s="1"/>
  <c r="L2232" i="8"/>
  <c r="N2232" i="8" s="1"/>
  <c r="L994" i="8"/>
  <c r="N994" i="8" s="1"/>
  <c r="L558" i="8"/>
  <c r="N558" i="8" s="1"/>
  <c r="L2469" i="8"/>
  <c r="N2469" i="8" s="1"/>
  <c r="L2470" i="8"/>
  <c r="N2470" i="8" s="1"/>
  <c r="L2471" i="8"/>
  <c r="N2471" i="8" s="1"/>
  <c r="L683" i="8"/>
  <c r="N683" i="8" s="1"/>
  <c r="L2472" i="8"/>
  <c r="N2472" i="8" s="1"/>
  <c r="L2323" i="8"/>
  <c r="N2323" i="8" s="1"/>
  <c r="L1235" i="8"/>
  <c r="N1235" i="8" s="1"/>
  <c r="L88" i="8"/>
  <c r="N88" i="8" s="1"/>
  <c r="L684" i="8"/>
  <c r="N684" i="8" s="1"/>
  <c r="L1236" i="8"/>
  <c r="N1236" i="8" s="1"/>
  <c r="L1531" i="8"/>
  <c r="N1531" i="8" s="1"/>
  <c r="L1166" i="8"/>
  <c r="N1166" i="8" s="1"/>
  <c r="L1862" i="8"/>
  <c r="N1862" i="8" s="1"/>
  <c r="L1897" i="8"/>
  <c r="N1897" i="8" s="1"/>
  <c r="L1046" i="8"/>
  <c r="N1046" i="8" s="1"/>
  <c r="L2324" i="8"/>
  <c r="N2324" i="8" s="1"/>
  <c r="L1287" i="8"/>
  <c r="N1287" i="8" s="1"/>
  <c r="L3185" i="8"/>
  <c r="N3185" i="8" s="1"/>
  <c r="L1863" i="8"/>
  <c r="N1863" i="8" s="1"/>
  <c r="L3344" i="8"/>
  <c r="N3344" i="8" s="1"/>
  <c r="L1047" i="8"/>
  <c r="N1047" i="8" s="1"/>
  <c r="L685" i="8"/>
  <c r="N685" i="8" s="1"/>
  <c r="L1048" i="8"/>
  <c r="N1048" i="8" s="1"/>
  <c r="L1247" i="8"/>
  <c r="N1247" i="8" s="1"/>
  <c r="L3229" i="8"/>
  <c r="N3229" i="8" s="1"/>
  <c r="L1167" i="8"/>
  <c r="N1167" i="8" s="1"/>
  <c r="L1427" i="8"/>
  <c r="N1427" i="8" s="1"/>
  <c r="L610" i="8"/>
  <c r="N610" i="8" s="1"/>
  <c r="L1168" i="8"/>
  <c r="N1168" i="8" s="1"/>
  <c r="L3150" i="8"/>
  <c r="N3150" i="8" s="1"/>
  <c r="L1169" i="8"/>
  <c r="N1169" i="8" s="1"/>
  <c r="L1170" i="8"/>
  <c r="N1170" i="8" s="1"/>
  <c r="L1428" i="8"/>
  <c r="N1428" i="8" s="1"/>
  <c r="L2689" i="8"/>
  <c r="N2689" i="8" s="1"/>
  <c r="L3327" i="8"/>
  <c r="N3327" i="8" s="1"/>
  <c r="L1171" i="8"/>
  <c r="N1171" i="8" s="1"/>
  <c r="L2690" i="8"/>
  <c r="N2690" i="8" s="1"/>
  <c r="L3413" i="8"/>
  <c r="N3413" i="8" s="1"/>
  <c r="L2409" i="8"/>
  <c r="N2409" i="8" s="1"/>
  <c r="L1429" i="8"/>
  <c r="N1429" i="8" s="1"/>
  <c r="L3328" i="8"/>
  <c r="N3328" i="8" s="1"/>
  <c r="L3388" i="8"/>
  <c r="N3388" i="8" s="1"/>
  <c r="L1248" i="8"/>
  <c r="N1248" i="8" s="1"/>
  <c r="L1513" i="8"/>
  <c r="N1513" i="8" s="1"/>
  <c r="L2493" i="8"/>
  <c r="N2493" i="8" s="1"/>
  <c r="L2691" i="8"/>
  <c r="N2691" i="8" s="1"/>
  <c r="L2692" i="8"/>
  <c r="N2692" i="8" s="1"/>
  <c r="L1172" i="8"/>
  <c r="N1172" i="8" s="1"/>
  <c r="L1430" i="8"/>
  <c r="N1430" i="8" s="1"/>
  <c r="L3329" i="8"/>
  <c r="N3329" i="8" s="1"/>
  <c r="L2784" i="8"/>
  <c r="N2784" i="8" s="1"/>
  <c r="L894" i="8"/>
  <c r="N894" i="8" s="1"/>
  <c r="L595" i="8"/>
  <c r="N595" i="8" s="1"/>
  <c r="L2155" i="8"/>
  <c r="N2155" i="8" s="1"/>
  <c r="L2146" i="8"/>
  <c r="N2146" i="8" s="1"/>
  <c r="L3345" i="8"/>
  <c r="N3345" i="8" s="1"/>
  <c r="L561" i="8"/>
  <c r="N561" i="8" s="1"/>
  <c r="L3346" i="8"/>
  <c r="N3346" i="8" s="1"/>
  <c r="L1445" i="8"/>
  <c r="N1445" i="8" s="1"/>
  <c r="L271" i="8"/>
  <c r="N271" i="8" s="1"/>
  <c r="L1656" i="8"/>
  <c r="N1656" i="8" s="1"/>
  <c r="L1657" i="8"/>
  <c r="N1657" i="8" s="1"/>
  <c r="L3330" i="8"/>
  <c r="N3330" i="8" s="1"/>
  <c r="L1658" i="8"/>
  <c r="N1658" i="8" s="1"/>
  <c r="L1659" i="8"/>
  <c r="N1659" i="8" s="1"/>
  <c r="L596" i="8"/>
  <c r="N596" i="8" s="1"/>
  <c r="L904" i="8"/>
  <c r="N904" i="8" s="1"/>
  <c r="L2233" i="8"/>
  <c r="N2233" i="8" s="1"/>
  <c r="L929" i="8"/>
  <c r="N929" i="8" s="1"/>
  <c r="L930" i="8"/>
  <c r="N930" i="8" s="1"/>
  <c r="L1446" i="8"/>
  <c r="N1446" i="8" s="1"/>
  <c r="L1447" i="8"/>
  <c r="N1447" i="8" s="1"/>
  <c r="L1448" i="8"/>
  <c r="N1448" i="8" s="1"/>
  <c r="L1449" i="8"/>
  <c r="N1449" i="8" s="1"/>
  <c r="L562" i="8"/>
  <c r="N562" i="8" s="1"/>
  <c r="L55" i="8"/>
  <c r="N55" i="8" s="1"/>
  <c r="L3271" i="8"/>
  <c r="N3271" i="8" s="1"/>
  <c r="L569" i="8"/>
  <c r="N569" i="8" s="1"/>
  <c r="L597" i="8"/>
  <c r="N597" i="8" s="1"/>
  <c r="L1660" i="8"/>
  <c r="N1660" i="8" s="1"/>
  <c r="L1661" i="8"/>
  <c r="N1661" i="8" s="1"/>
  <c r="L3109" i="8"/>
  <c r="N3109" i="8" s="1"/>
  <c r="L1662" i="8"/>
  <c r="N1662" i="8" s="1"/>
  <c r="L598" i="8"/>
  <c r="N598" i="8" s="1"/>
  <c r="L599" i="8"/>
  <c r="N599" i="8" s="1"/>
  <c r="L1431" i="8"/>
  <c r="N1431" i="8" s="1"/>
  <c r="L2693" i="8"/>
  <c r="N2693" i="8" s="1"/>
  <c r="L1432" i="8"/>
  <c r="N1432" i="8" s="1"/>
  <c r="L1173" i="8"/>
  <c r="N1173" i="8" s="1"/>
  <c r="L1174" i="8"/>
  <c r="N1174" i="8" s="1"/>
  <c r="L3331" i="8"/>
  <c r="N3331" i="8" s="1"/>
  <c r="L1175" i="8"/>
  <c r="N1175" i="8" s="1"/>
  <c r="L895" i="8"/>
  <c r="N895" i="8" s="1"/>
  <c r="L272" i="8"/>
  <c r="N272" i="8" s="1"/>
  <c r="L2147" i="8"/>
  <c r="N2147" i="8" s="1"/>
  <c r="L2410" i="8"/>
  <c r="N2410" i="8" s="1"/>
  <c r="L3332" i="8"/>
  <c r="N3332" i="8" s="1"/>
  <c r="L3333" i="8"/>
  <c r="N3333" i="8" s="1"/>
  <c r="L475" i="8"/>
  <c r="N475" i="8" s="1"/>
  <c r="L56" i="8"/>
  <c r="N56" i="8" s="1"/>
  <c r="L3334" i="8"/>
  <c r="N3334" i="8" s="1"/>
  <c r="L1176" i="8"/>
  <c r="N1176" i="8" s="1"/>
  <c r="L2411" i="8"/>
  <c r="N2411" i="8" s="1"/>
  <c r="L2494" i="8"/>
  <c r="N2494" i="8" s="1"/>
  <c r="L329" i="8"/>
  <c r="N329" i="8" s="1"/>
  <c r="L1177" i="8"/>
  <c r="N1177" i="8" s="1"/>
  <c r="L3335" i="8"/>
  <c r="N3335" i="8" s="1"/>
  <c r="L2412" i="8"/>
  <c r="N2412" i="8" s="1"/>
  <c r="L896" i="8"/>
  <c r="N896" i="8" s="1"/>
  <c r="L897" i="8"/>
  <c r="N897" i="8" s="1"/>
  <c r="L1178" i="8"/>
  <c r="N1178" i="8" s="1"/>
  <c r="L3186" i="8"/>
  <c r="N3186" i="8" s="1"/>
  <c r="L3187" i="8"/>
  <c r="N3187" i="8" s="1"/>
  <c r="L600" i="8"/>
  <c r="N600" i="8" s="1"/>
  <c r="L211" i="8"/>
  <c r="N211" i="8" s="1"/>
  <c r="L3188" i="8"/>
  <c r="N3188" i="8" s="1"/>
  <c r="L166" i="8"/>
  <c r="N166" i="8" s="1"/>
  <c r="L3189" i="8"/>
  <c r="N3189" i="8" s="1"/>
  <c r="L3190" i="8"/>
  <c r="N3190" i="8" s="1"/>
  <c r="L601" i="8"/>
  <c r="N601" i="8" s="1"/>
  <c r="L63" i="8"/>
  <c r="N63" i="8" s="1"/>
  <c r="L3191" i="8"/>
  <c r="N3191" i="8" s="1"/>
  <c r="L1864" i="8"/>
  <c r="N1864" i="8" s="1"/>
  <c r="L3110" i="8"/>
  <c r="N3110" i="8" s="1"/>
  <c r="L3151" i="8"/>
  <c r="N3151" i="8" s="1"/>
  <c r="L3386" i="8"/>
  <c r="N3386" i="8" s="1"/>
  <c r="L637" i="8"/>
  <c r="N637" i="8" s="1"/>
  <c r="L1411" i="8"/>
  <c r="N1411" i="8" s="1"/>
  <c r="L1412" i="8"/>
  <c r="N1412" i="8" s="1"/>
  <c r="L2676" i="8"/>
  <c r="N2676" i="8" s="1"/>
  <c r="L80" i="8"/>
  <c r="N80" i="8" s="1"/>
  <c r="L1532" i="8"/>
  <c r="N1532" i="8" s="1"/>
  <c r="L1413" i="8"/>
  <c r="N1413" i="8" s="1"/>
  <c r="L2786" i="8"/>
  <c r="N2786" i="8" s="1"/>
  <c r="L1533" i="8"/>
  <c r="N1533" i="8" s="1"/>
  <c r="L222" i="8"/>
  <c r="N222" i="8" s="1"/>
  <c r="L1414" i="8"/>
  <c r="N1414" i="8" s="1"/>
  <c r="L2026" i="8"/>
  <c r="N2026" i="8" s="1"/>
  <c r="L49" i="8"/>
  <c r="N49" i="8" s="1"/>
  <c r="L2027" i="8"/>
  <c r="N2027" i="8" s="1"/>
  <c r="L2028" i="8"/>
  <c r="N2028" i="8" s="1"/>
  <c r="L1241" i="8"/>
  <c r="N1241" i="8" s="1"/>
  <c r="L2481" i="8"/>
  <c r="N2481" i="8" s="1"/>
  <c r="L3379" i="8"/>
  <c r="N3379" i="8" s="1"/>
  <c r="L1581" i="8"/>
  <c r="N1581" i="8" s="1"/>
  <c r="L2787" i="8"/>
  <c r="N2787" i="8" s="1"/>
  <c r="L1534" i="8"/>
  <c r="N1534" i="8" s="1"/>
  <c r="L3414" i="8"/>
  <c r="N3414" i="8" s="1"/>
  <c r="L1415" i="8"/>
  <c r="N1415" i="8" s="1"/>
  <c r="L2482" i="8"/>
  <c r="N2482" i="8" s="1"/>
  <c r="L2814" i="8"/>
  <c r="N2814" i="8" s="1"/>
  <c r="L1242" i="8"/>
  <c r="N1242" i="8" s="1"/>
  <c r="L3415" i="8"/>
  <c r="N3415" i="8" s="1"/>
  <c r="L81" i="8"/>
  <c r="N81" i="8" s="1"/>
  <c r="L2234" i="8"/>
  <c r="N2234" i="8" s="1"/>
  <c r="L2788" i="8"/>
  <c r="N2788" i="8" s="1"/>
  <c r="L602" i="8"/>
  <c r="N602" i="8" s="1"/>
  <c r="L1663" i="8"/>
  <c r="N1663" i="8" s="1"/>
  <c r="L1664" i="8"/>
  <c r="N1664" i="8" s="1"/>
  <c r="L603" i="8"/>
  <c r="N603" i="8" s="1"/>
  <c r="L3272" i="8"/>
  <c r="N3272" i="8" s="1"/>
  <c r="L1865" i="8"/>
  <c r="N1865" i="8" s="1"/>
  <c r="L604" i="8"/>
  <c r="N604" i="8" s="1"/>
  <c r="L1866" i="8"/>
  <c r="N1866" i="8" s="1"/>
  <c r="L515" i="8"/>
  <c r="N515" i="8" s="1"/>
  <c r="L3277" i="8"/>
  <c r="N3277" i="8" s="1"/>
  <c r="L1665" i="8"/>
  <c r="N1665" i="8" s="1"/>
  <c r="L605" i="8"/>
  <c r="N605" i="8" s="1"/>
  <c r="L1666" i="8"/>
  <c r="N1666" i="8" s="1"/>
  <c r="L3278" i="8"/>
  <c r="N3278" i="8" s="1"/>
  <c r="L606" i="8"/>
  <c r="N606" i="8" s="1"/>
  <c r="L1667" i="8"/>
  <c r="N1667" i="8" s="1"/>
  <c r="L1668" i="8"/>
  <c r="N1668" i="8" s="1"/>
  <c r="L3111" i="8"/>
  <c r="N3111" i="8" s="1"/>
  <c r="L1669" i="8"/>
  <c r="N1669" i="8" s="1"/>
  <c r="L686" i="8"/>
  <c r="N686" i="8" s="1"/>
  <c r="L1670" i="8"/>
  <c r="N1670" i="8" s="1"/>
  <c r="L607" i="8"/>
  <c r="N607" i="8" s="1"/>
  <c r="L608" i="8"/>
  <c r="N608" i="8" s="1"/>
  <c r="L638" i="8"/>
  <c r="N638" i="8" s="1"/>
  <c r="L3022" i="8"/>
  <c r="N3022" i="8" s="1"/>
  <c r="L2492" i="8"/>
  <c r="N2492" i="8" s="1"/>
  <c r="L2148" i="8"/>
  <c r="N2148" i="8" s="1"/>
  <c r="L118" i="8"/>
  <c r="N118" i="8" s="1"/>
  <c r="L2149" i="8"/>
  <c r="N2149" i="8" s="1"/>
  <c r="L119" i="8"/>
  <c r="N119" i="8" s="1"/>
  <c r="L3273" i="8"/>
  <c r="N3273" i="8" s="1"/>
  <c r="L2150" i="8"/>
  <c r="N2150" i="8" s="1"/>
  <c r="L2151" i="8"/>
  <c r="N2151" i="8" s="1"/>
  <c r="L702" i="8"/>
  <c r="N702" i="8" s="1"/>
  <c r="L613" i="8"/>
  <c r="N613" i="8" s="1"/>
  <c r="L1898" i="8"/>
  <c r="N1898" i="8" s="1"/>
  <c r="L1671" i="8"/>
  <c r="N1671" i="8" s="1"/>
  <c r="L1672" i="8"/>
  <c r="N1672" i="8" s="1"/>
  <c r="L2156" i="8"/>
  <c r="N2156" i="8" s="1"/>
  <c r="L3139" i="8"/>
  <c r="N3139" i="8" s="1"/>
  <c r="L1729" i="8"/>
  <c r="N1729" i="8" s="1"/>
  <c r="L1024" i="8"/>
  <c r="N1024" i="8" s="1"/>
  <c r="L910" i="8"/>
  <c r="N910" i="8" s="1"/>
  <c r="L2175" i="8"/>
  <c r="N2175" i="8" s="1"/>
  <c r="L2176" i="8"/>
  <c r="N2176" i="8" s="1"/>
  <c r="L3282" i="8"/>
  <c r="N3282" i="8" s="1"/>
  <c r="L2029" i="8"/>
  <c r="N2029" i="8" s="1"/>
  <c r="L639" i="8"/>
  <c r="N639" i="8" s="1"/>
  <c r="L291" i="8"/>
  <c r="N291" i="8" s="1"/>
  <c r="L2235" i="8"/>
  <c r="N2235" i="8" s="1"/>
  <c r="L3132" i="8"/>
  <c r="N3132" i="8" s="1"/>
  <c r="L3152" i="8"/>
  <c r="N3152" i="8" s="1"/>
  <c r="L640" i="8"/>
  <c r="N640" i="8" s="1"/>
  <c r="L204" i="8"/>
  <c r="N204" i="8" s="1"/>
  <c r="L59" i="8"/>
  <c r="N59" i="8" s="1"/>
  <c r="L3283" i="8"/>
  <c r="N3283" i="8" s="1"/>
  <c r="L1867" i="8"/>
  <c r="N1867" i="8" s="1"/>
  <c r="L1868" i="8"/>
  <c r="N1868" i="8" s="1"/>
  <c r="L1869" i="8"/>
  <c r="N1869" i="8" s="1"/>
  <c r="L687" i="8"/>
  <c r="N687" i="8" s="1"/>
  <c r="L688" i="8"/>
  <c r="N688" i="8" s="1"/>
  <c r="L212" i="8"/>
  <c r="N212" i="8" s="1"/>
  <c r="L225" i="8"/>
  <c r="N225" i="8" s="1"/>
  <c r="L689" i="8"/>
  <c r="N689" i="8" s="1"/>
  <c r="L1870" i="8"/>
  <c r="N1870" i="8" s="1"/>
  <c r="L463" i="8"/>
  <c r="N463" i="8" s="1"/>
  <c r="L690" i="8"/>
  <c r="N690" i="8" s="1"/>
  <c r="L226" i="8"/>
  <c r="N226" i="8" s="1"/>
  <c r="L227" i="8"/>
  <c r="N227" i="8" s="1"/>
  <c r="L3192" i="8"/>
  <c r="N3192" i="8" s="1"/>
  <c r="L1049" i="8"/>
  <c r="N1049" i="8" s="1"/>
  <c r="L691" i="8"/>
  <c r="N691" i="8" s="1"/>
  <c r="L1050" i="8"/>
  <c r="N1050" i="8" s="1"/>
  <c r="L692" i="8"/>
  <c r="N692" i="8" s="1"/>
  <c r="L693" i="8"/>
  <c r="N693" i="8" s="1"/>
  <c r="L1051" i="8"/>
  <c r="N1051" i="8" s="1"/>
  <c r="L703" i="8"/>
  <c r="N703" i="8" s="1"/>
  <c r="L694" i="8"/>
  <c r="N694" i="8" s="1"/>
  <c r="L1871" i="8"/>
  <c r="N1871" i="8" s="1"/>
  <c r="L695" i="8"/>
  <c r="N695" i="8" s="1"/>
  <c r="L704" i="8"/>
  <c r="N704" i="8" s="1"/>
  <c r="L696" i="8"/>
  <c r="N696" i="8" s="1"/>
  <c r="L1052" i="8"/>
  <c r="N1052" i="8" s="1"/>
  <c r="L1872" i="8"/>
  <c r="N1872" i="8" s="1"/>
  <c r="L697" i="8"/>
  <c r="N697" i="8" s="1"/>
  <c r="L705" i="8"/>
  <c r="N705" i="8" s="1"/>
  <c r="L706" i="8"/>
  <c r="N706" i="8" s="1"/>
  <c r="L309" i="8"/>
  <c r="N309" i="8" s="1"/>
  <c r="L2325" i="8"/>
  <c r="N2325" i="8" s="1"/>
  <c r="L2326" i="8"/>
  <c r="N2326" i="8" s="1"/>
  <c r="L1053" i="8"/>
  <c r="N1053" i="8" s="1"/>
  <c r="L2327" i="8"/>
  <c r="N2327" i="8" s="1"/>
  <c r="L3002" i="8"/>
  <c r="N3002" i="8" s="1"/>
  <c r="L3003" i="8"/>
  <c r="N3003" i="8" s="1"/>
  <c r="L1873" i="8"/>
  <c r="N1873" i="8" s="1"/>
  <c r="L97" i="8"/>
  <c r="N97" i="8" s="1"/>
  <c r="L3313" i="8"/>
  <c r="N3313" i="8" s="1"/>
  <c r="L3193" i="8"/>
  <c r="N3193" i="8" s="1"/>
  <c r="L2980" i="8"/>
  <c r="N2980" i="8" s="1"/>
  <c r="L3194" i="8"/>
  <c r="N3194" i="8" s="1"/>
  <c r="L2328" i="8"/>
  <c r="N2328" i="8" s="1"/>
  <c r="L302" i="8"/>
  <c r="N302" i="8" s="1"/>
  <c r="L1025" i="8"/>
  <c r="N1025" i="8" s="1"/>
  <c r="L2193" i="8"/>
  <c r="N2193" i="8" s="1"/>
  <c r="L2291" i="8"/>
  <c r="N2291" i="8" s="1"/>
  <c r="L920" i="8"/>
  <c r="N920" i="8" s="1"/>
  <c r="L921" i="8"/>
  <c r="N921" i="8" s="1"/>
  <c r="L125" i="8"/>
  <c r="N125" i="8" s="1"/>
  <c r="L478" i="8"/>
  <c r="N478" i="8" s="1"/>
  <c r="L2194" i="8"/>
  <c r="N2194" i="8" s="1"/>
  <c r="L2292" i="8"/>
  <c r="N2292" i="8" s="1"/>
  <c r="L922" i="8"/>
  <c r="N922" i="8" s="1"/>
  <c r="L923" i="8"/>
  <c r="N923" i="8" s="1"/>
  <c r="L924" i="8"/>
  <c r="N924" i="8" s="1"/>
  <c r="L2762" i="8"/>
  <c r="N2762" i="8" s="1"/>
  <c r="L2293" i="8"/>
  <c r="N2293" i="8" s="1"/>
  <c r="L925" i="8"/>
  <c r="N925" i="8" s="1"/>
  <c r="L1026" i="8"/>
  <c r="N1026" i="8" s="1"/>
  <c r="L2763" i="8"/>
  <c r="N2763" i="8" s="1"/>
  <c r="L2764" i="8"/>
  <c r="N2764" i="8" s="1"/>
  <c r="L93" i="8"/>
  <c r="N93" i="8" s="1"/>
  <c r="L3400" i="8"/>
  <c r="N3400" i="8" s="1"/>
  <c r="L94" i="8"/>
  <c r="N94" i="8" s="1"/>
  <c r="L395" i="8"/>
  <c r="N395" i="8" s="1"/>
  <c r="L3372" i="8"/>
  <c r="N3372" i="8" s="1"/>
  <c r="L2637" i="8"/>
  <c r="N2637" i="8" s="1"/>
  <c r="L761" i="8"/>
  <c r="N761" i="8" s="1"/>
  <c r="L762" i="8"/>
  <c r="N762" i="8" s="1"/>
  <c r="L2030" i="8"/>
  <c r="N2030" i="8" s="1"/>
  <c r="L2031" i="8"/>
  <c r="N2031" i="8" s="1"/>
  <c r="L2032" i="8"/>
  <c r="N2032" i="8" s="1"/>
  <c r="L763" i="8"/>
  <c r="N763" i="8" s="1"/>
  <c r="L3014" i="8"/>
  <c r="N3014" i="8" s="1"/>
  <c r="L764" i="8"/>
  <c r="N764" i="8" s="1"/>
  <c r="L765" i="8"/>
  <c r="N765" i="8" s="1"/>
  <c r="L2483" i="8"/>
  <c r="N2483" i="8" s="1"/>
  <c r="L1243" i="8"/>
  <c r="N1243" i="8" s="1"/>
  <c r="L766" i="8"/>
  <c r="N766" i="8" s="1"/>
  <c r="L2484" i="8"/>
  <c r="N2484" i="8" s="1"/>
  <c r="L2485" i="8"/>
  <c r="N2485" i="8" s="1"/>
  <c r="L2486" i="8"/>
  <c r="N2486" i="8" s="1"/>
  <c r="L2033" i="8"/>
  <c r="N2033" i="8" s="1"/>
  <c r="L2034" i="8"/>
  <c r="N2034" i="8" s="1"/>
  <c r="L2638" i="8"/>
  <c r="N2638" i="8" s="1"/>
  <c r="L2780" i="8"/>
  <c r="N2780" i="8" s="1"/>
  <c r="L2781" i="8"/>
  <c r="N2781" i="8" s="1"/>
  <c r="L1524" i="8"/>
  <c r="N1524" i="8" s="1"/>
  <c r="L657" i="8"/>
  <c r="N657" i="8" s="1"/>
  <c r="L2782" i="8"/>
  <c r="N2782" i="8" s="1"/>
  <c r="L3279" i="8"/>
  <c r="N3279" i="8" s="1"/>
  <c r="L1525" i="8"/>
  <c r="N1525" i="8" s="1"/>
  <c r="L911" i="8"/>
  <c r="N911" i="8" s="1"/>
  <c r="L98" i="8"/>
  <c r="N98" i="8" s="1"/>
  <c r="L1526" i="8"/>
  <c r="N1526" i="8" s="1"/>
  <c r="L2783" i="8"/>
  <c r="N2783" i="8" s="1"/>
  <c r="L1527" i="8"/>
  <c r="N1527" i="8" s="1"/>
  <c r="L2424" i="8"/>
  <c r="N2424" i="8" s="1"/>
  <c r="L1528" i="8"/>
  <c r="N1528" i="8" s="1"/>
  <c r="L3284" i="8"/>
  <c r="N3284" i="8" s="1"/>
  <c r="L278" i="8"/>
  <c r="N278" i="8" s="1"/>
  <c r="L2177" i="8"/>
  <c r="N2177" i="8" s="1"/>
  <c r="L3411" i="8"/>
  <c r="N3411" i="8" s="1"/>
  <c r="L124" i="8"/>
  <c r="N124" i="8" s="1"/>
  <c r="L912" i="8"/>
  <c r="N912" i="8" s="1"/>
  <c r="L3280" i="8"/>
  <c r="N3280" i="8" s="1"/>
  <c r="L3285" i="8"/>
  <c r="N3285" i="8" s="1"/>
  <c r="L2178" i="8"/>
  <c r="N2178" i="8" s="1"/>
  <c r="L1187" i="8"/>
  <c r="N1187" i="8" s="1"/>
  <c r="L1529" i="8"/>
  <c r="N1529" i="8" s="1"/>
  <c r="L3098" i="8"/>
  <c r="N3098" i="8" s="1"/>
  <c r="L2179" i="8"/>
  <c r="N2179" i="8" s="1"/>
  <c r="L1380" i="8"/>
  <c r="N1380" i="8" s="1"/>
  <c r="L1381" i="8"/>
  <c r="N1381" i="8" s="1"/>
  <c r="L375" i="8"/>
  <c r="N375" i="8" s="1"/>
  <c r="L3222" i="8"/>
  <c r="N3222" i="8" s="1"/>
  <c r="L767" i="8"/>
  <c r="N767" i="8" s="1"/>
  <c r="L768" i="8"/>
  <c r="N768" i="8" s="1"/>
  <c r="L3256" i="8"/>
  <c r="N3256" i="8" s="1"/>
  <c r="L376" i="8"/>
  <c r="N376" i="8" s="1"/>
  <c r="L1382" i="8"/>
  <c r="N1382" i="8" s="1"/>
  <c r="L348" i="8"/>
  <c r="N348" i="8" s="1"/>
  <c r="L2487" i="8"/>
  <c r="N2487" i="8" s="1"/>
  <c r="L2639" i="8"/>
  <c r="N2639" i="8" s="1"/>
  <c r="L2035" i="8"/>
  <c r="N2035" i="8" s="1"/>
  <c r="L769" i="8"/>
  <c r="N769" i="8" s="1"/>
  <c r="L102" i="8"/>
  <c r="N102" i="8" s="1"/>
  <c r="L2036" i="8"/>
  <c r="N2036" i="8" s="1"/>
  <c r="L103" i="8"/>
  <c r="N103" i="8" s="1"/>
  <c r="L3177" i="8"/>
  <c r="N3177" i="8" s="1"/>
  <c r="L2488" i="8"/>
  <c r="N2488" i="8" s="1"/>
  <c r="L1383" i="8"/>
  <c r="N1383" i="8" s="1"/>
  <c r="L184" i="8"/>
  <c r="N184" i="8" s="1"/>
  <c r="L1384" i="8"/>
  <c r="N1384" i="8" s="1"/>
  <c r="L466" i="8"/>
  <c r="N466" i="8" s="1"/>
  <c r="L1385" i="8"/>
  <c r="N1385" i="8" s="1"/>
  <c r="L2037" i="8"/>
  <c r="N2037" i="8" s="1"/>
  <c r="L1386" i="8"/>
  <c r="N1386" i="8" s="1"/>
  <c r="L3373" i="8"/>
  <c r="N3373" i="8" s="1"/>
  <c r="L3374" i="8"/>
  <c r="N3374" i="8" s="1"/>
  <c r="L2640" i="8"/>
  <c r="N2640" i="8" s="1"/>
  <c r="L2641" i="8"/>
  <c r="N2641" i="8" s="1"/>
  <c r="L57" i="8"/>
  <c r="N57" i="8" s="1"/>
  <c r="L2180" i="8"/>
  <c r="N2180" i="8" s="1"/>
  <c r="L2038" i="8"/>
  <c r="N2038" i="8" s="1"/>
  <c r="L1530" i="8"/>
  <c r="N1530" i="8" s="1"/>
  <c r="L3412" i="8"/>
  <c r="N3412" i="8" s="1"/>
  <c r="L2425" i="8"/>
  <c r="N2425" i="8" s="1"/>
  <c r="L770" i="8"/>
  <c r="N770" i="8" s="1"/>
  <c r="L443" i="8"/>
  <c r="N443" i="8" s="1"/>
  <c r="L2152" i="8"/>
  <c r="N2152" i="8" s="1"/>
  <c r="L273" i="8"/>
  <c r="N273" i="8" s="1"/>
  <c r="L2157" i="8"/>
  <c r="N2157" i="8" s="1"/>
  <c r="L1013" i="8"/>
  <c r="N1013" i="8" s="1"/>
  <c r="L2236" i="8"/>
  <c r="N2236" i="8" s="1"/>
  <c r="L898" i="8"/>
  <c r="N898" i="8" s="1"/>
  <c r="L905" i="8"/>
  <c r="N905" i="8" s="1"/>
  <c r="L64" i="8"/>
  <c r="N64" i="8" s="1"/>
  <c r="L274" i="8"/>
  <c r="N274" i="8" s="1"/>
  <c r="L609" i="8"/>
  <c r="N609" i="8" s="1"/>
  <c r="L1246" i="8"/>
  <c r="N1246" i="8" s="1"/>
  <c r="L709" i="8"/>
  <c r="N709" i="8" s="1"/>
  <c r="L1217" i="8"/>
  <c r="N1217" i="8" s="1"/>
  <c r="L2461" i="8"/>
  <c r="N2461" i="8" s="1"/>
  <c r="L2237" i="8"/>
  <c r="N2237" i="8" s="1"/>
  <c r="L2238" i="8"/>
  <c r="N2238" i="8" s="1"/>
  <c r="L294" i="8"/>
  <c r="N294" i="8" s="1"/>
  <c r="L1759" i="8"/>
  <c r="N1759" i="8" s="1"/>
  <c r="L2239" i="8"/>
  <c r="N2239" i="8" s="1"/>
  <c r="L995" i="8"/>
  <c r="N995" i="8" s="1"/>
  <c r="L14" i="8"/>
  <c r="N14" i="8" s="1"/>
  <c r="L641" i="8"/>
  <c r="N641" i="8" s="1"/>
  <c r="L456" i="8"/>
  <c r="N456" i="8" s="1"/>
  <c r="L642" i="8"/>
  <c r="N642" i="8" s="1"/>
  <c r="L15" i="8"/>
  <c r="N15" i="8" s="1"/>
  <c r="L2240" i="8"/>
  <c r="N2240" i="8" s="1"/>
  <c r="L295" i="8"/>
  <c r="N295" i="8" s="1"/>
  <c r="L141" i="8"/>
  <c r="N141" i="8" s="1"/>
  <c r="L1014" i="8"/>
  <c r="N1014" i="8" s="1"/>
  <c r="L1760" i="8"/>
  <c r="N1760" i="8" s="1"/>
  <c r="L8" i="8"/>
  <c r="N8" i="8" s="1"/>
  <c r="L643" i="8"/>
  <c r="N643" i="8" s="1"/>
  <c r="L2241" i="8"/>
  <c r="N2241" i="8" s="1"/>
  <c r="L3153" i="8"/>
  <c r="N3153" i="8" s="1"/>
  <c r="L644" i="8"/>
  <c r="N644" i="8" s="1"/>
  <c r="L292" i="8"/>
  <c r="N292" i="8" s="1"/>
  <c r="L2242" i="8"/>
  <c r="N2242" i="8" s="1"/>
  <c r="L142" i="8"/>
  <c r="N142" i="8" s="1"/>
  <c r="L23" i="8"/>
  <c r="N23" i="8" s="1"/>
  <c r="L2243" i="8"/>
  <c r="N2243" i="8" s="1"/>
  <c r="L1761" i="8"/>
  <c r="N1761" i="8" s="1"/>
  <c r="L296" i="8"/>
  <c r="N296" i="8" s="1"/>
  <c r="L26" i="8"/>
  <c r="N26" i="8" s="1"/>
  <c r="L645" i="8"/>
  <c r="N645" i="8" s="1"/>
  <c r="L996" i="8"/>
  <c r="N996" i="8" s="1"/>
  <c r="L2264" i="8"/>
  <c r="N2264" i="8" s="1"/>
  <c r="L1015" i="8"/>
  <c r="N1015" i="8" s="1"/>
  <c r="L997" i="8"/>
  <c r="N997" i="8" s="1"/>
  <c r="L2265" i="8"/>
  <c r="N2265" i="8" s="1"/>
  <c r="L1762" i="8"/>
  <c r="N1762" i="8" s="1"/>
  <c r="L2" i="8"/>
  <c r="N2" i="8" s="1"/>
  <c r="L2266" i="8"/>
  <c r="N2266" i="8" s="1"/>
  <c r="L646" i="8"/>
  <c r="N646" i="8" s="1"/>
  <c r="L2244" i="8"/>
  <c r="N2244" i="8" s="1"/>
  <c r="L143" i="8"/>
  <c r="N143" i="8" s="1"/>
  <c r="L5" i="8"/>
  <c r="N5" i="8" s="1"/>
  <c r="L1763" i="8"/>
  <c r="N1763" i="8" s="1"/>
  <c r="L4" i="8"/>
  <c r="N4" i="8" s="1"/>
  <c r="L998" i="8"/>
  <c r="N998" i="8" s="1"/>
  <c r="L647" i="8"/>
  <c r="N647" i="8" s="1"/>
  <c r="L1764" i="8"/>
  <c r="N1764" i="8" s="1"/>
  <c r="L136" i="8"/>
  <c r="N136" i="8" s="1"/>
  <c r="L1765" i="8"/>
  <c r="N1765" i="8" s="1"/>
  <c r="L2267" i="8"/>
  <c r="N2267" i="8" s="1"/>
  <c r="L648" i="8"/>
  <c r="N648" i="8" s="1"/>
  <c r="L197" i="8"/>
  <c r="N197" i="8" s="1"/>
  <c r="L30" i="8"/>
  <c r="N30" i="8" s="1"/>
  <c r="L1016" i="8"/>
  <c r="N1016" i="8" s="1"/>
  <c r="L198" i="8"/>
  <c r="N198" i="8" s="1"/>
  <c r="L1766" i="8"/>
  <c r="N1766" i="8" s="1"/>
  <c r="L76" i="8"/>
  <c r="N76" i="8" s="1"/>
  <c r="L137" i="8"/>
  <c r="N137" i="8" s="1"/>
  <c r="L199" i="8"/>
  <c r="N199" i="8" s="1"/>
  <c r="L138" i="8"/>
  <c r="N138" i="8" s="1"/>
  <c r="L999" i="8"/>
  <c r="N999" i="8" s="1"/>
  <c r="L1000" i="8"/>
  <c r="N1000" i="8" s="1"/>
  <c r="L2245" i="8"/>
  <c r="N2245" i="8" s="1"/>
  <c r="L2246" i="8"/>
  <c r="N2246" i="8" s="1"/>
  <c r="L2247" i="8"/>
  <c r="N2247" i="8" s="1"/>
  <c r="L90" i="8"/>
  <c r="N90" i="8" s="1"/>
  <c r="L2248" i="8"/>
  <c r="N2248" i="8" s="1"/>
  <c r="L139" i="8"/>
  <c r="N139" i="8" s="1"/>
  <c r="L3133" i="8"/>
  <c r="N3133" i="8" s="1"/>
  <c r="L2249" i="8"/>
  <c r="N2249" i="8" s="1"/>
  <c r="L2250" i="8"/>
  <c r="N2250" i="8" s="1"/>
  <c r="L1017" i="8"/>
  <c r="N1017" i="8" s="1"/>
  <c r="L1001" i="8"/>
  <c r="N1001" i="8" s="1"/>
  <c r="L557" i="8"/>
  <c r="N557" i="8" s="1"/>
  <c r="L1002" i="8"/>
  <c r="N1002" i="8" s="1"/>
  <c r="L2251" i="8"/>
  <c r="N2251" i="8" s="1"/>
  <c r="L21" i="8"/>
  <c r="N21" i="8" s="1"/>
  <c r="L1003" i="8"/>
  <c r="N1003" i="8" s="1"/>
  <c r="L649" i="8"/>
  <c r="N649" i="8" s="1"/>
  <c r="L1004" i="8"/>
  <c r="N1004" i="8" s="1"/>
  <c r="L2252" i="8"/>
  <c r="N2252" i="8" s="1"/>
  <c r="L650" i="8"/>
  <c r="N650" i="8" s="1"/>
  <c r="L22" i="8"/>
  <c r="N22" i="8" s="1"/>
  <c r="L2268" i="8"/>
  <c r="N2268" i="8" s="1"/>
  <c r="L1767" i="8"/>
  <c r="N1767" i="8" s="1"/>
  <c r="L651" i="8"/>
  <c r="N651" i="8" s="1"/>
  <c r="L1018" i="8"/>
  <c r="N1018" i="8" s="1"/>
  <c r="L1019" i="8"/>
  <c r="N1019" i="8" s="1"/>
  <c r="L1020" i="8"/>
  <c r="N1020" i="8" s="1"/>
  <c r="L2269" i="8"/>
  <c r="N2269" i="8" s="1"/>
  <c r="L2270" i="8"/>
  <c r="N2270" i="8" s="1"/>
  <c r="L2271" i="8"/>
  <c r="N2271" i="8" s="1"/>
  <c r="L1005" i="8"/>
  <c r="N1005" i="8" s="1"/>
  <c r="L2253" i="8"/>
  <c r="N2253" i="8" s="1"/>
  <c r="L2254" i="8"/>
  <c r="N2254" i="8" s="1"/>
  <c r="L1021" i="8"/>
  <c r="N1021" i="8" s="1"/>
  <c r="L457" i="8"/>
  <c r="N457" i="8" s="1"/>
  <c r="L1768" i="8"/>
  <c r="N1768" i="8" s="1"/>
  <c r="L1769" i="8"/>
  <c r="N1769" i="8" s="1"/>
  <c r="L72" i="8"/>
  <c r="N72" i="8" s="1"/>
  <c r="L663" i="8"/>
  <c r="N663" i="8" s="1"/>
  <c r="L29" i="8"/>
  <c r="N29" i="8" s="1"/>
  <c r="L1848" i="8"/>
  <c r="N1848" i="8" s="1"/>
  <c r="L1849" i="8"/>
  <c r="N1849" i="8" s="1"/>
  <c r="L1850" i="8"/>
  <c r="N1850" i="8" s="1"/>
  <c r="L2926" i="8"/>
  <c r="N2926" i="8" s="1"/>
  <c r="L652" i="8"/>
  <c r="N652" i="8" s="1"/>
  <c r="L1188" i="8"/>
  <c r="N1188" i="8" s="1"/>
  <c r="L1189" i="8"/>
  <c r="N1189" i="8" s="1"/>
  <c r="L1851" i="8"/>
  <c r="N1851" i="8" s="1"/>
  <c r="L1770" i="8"/>
  <c r="N1770" i="8" s="1"/>
  <c r="L1771" i="8"/>
  <c r="N1771" i="8" s="1"/>
  <c r="L85" i="8"/>
  <c r="N85" i="8" s="1"/>
  <c r="L86" i="8"/>
  <c r="N86" i="8" s="1"/>
  <c r="L1852" i="8"/>
  <c r="N1852" i="8" s="1"/>
  <c r="L1853" i="8"/>
  <c r="N1853" i="8" s="1"/>
  <c r="L664" i="8"/>
  <c r="N664" i="8" s="1"/>
  <c r="L3286" i="8"/>
  <c r="N3286" i="8" s="1"/>
  <c r="L653" i="8"/>
  <c r="N653" i="8" s="1"/>
  <c r="L654" i="8"/>
  <c r="N654" i="8" s="1"/>
  <c r="L655" i="8"/>
  <c r="N655" i="8" s="1"/>
  <c r="L656" i="8"/>
  <c r="N656" i="8" s="1"/>
  <c r="L913" i="8"/>
  <c r="N913" i="8" s="1"/>
  <c r="L1854" i="8"/>
  <c r="N1854" i="8" s="1"/>
  <c r="L1772" i="8"/>
  <c r="N1772" i="8" s="1"/>
  <c r="L665" i="8"/>
  <c r="N665" i="8" s="1"/>
  <c r="L666" i="8"/>
  <c r="N666" i="8" s="1"/>
  <c r="L2255" i="8"/>
  <c r="N2255" i="8" s="1"/>
  <c r="L1006" i="8"/>
  <c r="N1006" i="8" s="1"/>
  <c r="L1855" i="8"/>
  <c r="N1855" i="8" s="1"/>
  <c r="L1007" i="8"/>
  <c r="N1007" i="8" s="1"/>
  <c r="L1022" i="8"/>
  <c r="N1022" i="8" s="1"/>
  <c r="L2426" i="8"/>
  <c r="N2426" i="8" s="1"/>
  <c r="L91" i="8"/>
  <c r="N91" i="8" s="1"/>
  <c r="L60" i="8"/>
  <c r="N60" i="8" s="1"/>
  <c r="L504" i="8"/>
  <c r="N504" i="8" s="1"/>
  <c r="L505" i="8"/>
  <c r="N505" i="8" s="1"/>
  <c r="L506" i="8"/>
  <c r="N506" i="8" s="1"/>
  <c r="L507" i="8"/>
  <c r="N507" i="8" s="1"/>
  <c r="L1272" i="8"/>
  <c r="N1272" i="8" s="1"/>
  <c r="L2170" i="8"/>
  <c r="N2170" i="8" s="1"/>
  <c r="L201" i="8"/>
  <c r="N201" i="8" s="1"/>
  <c r="L345" i="8"/>
  <c r="N345" i="8" s="1"/>
  <c r="L434" i="8"/>
  <c r="N434" i="8" s="1"/>
  <c r="L3121" i="8"/>
  <c r="N3121" i="8" s="1"/>
  <c r="L95" i="8"/>
  <c r="N95" i="8" s="1"/>
  <c r="L186" i="8"/>
  <c r="N186" i="8" s="1"/>
  <c r="L1608" i="8"/>
  <c r="N1608" i="8" s="1"/>
  <c r="L276" i="8"/>
  <c r="N276" i="8" s="1"/>
  <c r="L3044" i="8"/>
  <c r="N3044" i="8" s="1"/>
  <c r="L554" i="8"/>
  <c r="N554" i="8" s="1"/>
  <c r="L1027" i="8"/>
  <c r="N1027" i="8" s="1"/>
  <c r="L555" i="8"/>
  <c r="N555" i="8" s="1"/>
  <c r="L2274" i="8"/>
  <c r="N2274" i="8" s="1"/>
  <c r="L2275" i="8"/>
  <c r="N2275" i="8" s="1"/>
  <c r="L1838" i="8"/>
  <c r="N1838" i="8" s="1"/>
  <c r="L1839" i="8"/>
  <c r="N1839" i="8" s="1"/>
  <c r="L3404" i="8"/>
  <c r="N3404" i="8" s="1"/>
  <c r="L431" i="8"/>
  <c r="N431" i="8" s="1"/>
  <c r="L2276" i="8"/>
  <c r="N2276" i="8" s="1"/>
  <c r="L3045" i="8"/>
  <c r="N3045" i="8" s="1"/>
  <c r="L1922" i="8"/>
  <c r="N1922" i="8" s="1"/>
  <c r="L3160" i="8"/>
  <c r="N3160" i="8" s="1"/>
  <c r="L3161" i="8"/>
  <c r="N3161" i="8" s="1"/>
  <c r="L3162" i="8"/>
  <c r="N3162" i="8" s="1"/>
  <c r="L2277" i="8"/>
  <c r="N2277" i="8" s="1"/>
  <c r="L2278" i="8"/>
  <c r="N2278" i="8" s="1"/>
  <c r="L446" i="8"/>
  <c r="N446" i="8" s="1"/>
  <c r="L1923" i="8"/>
  <c r="N1923" i="8" s="1"/>
  <c r="L1924" i="8"/>
  <c r="N1924" i="8" s="1"/>
  <c r="L3046" i="8"/>
  <c r="N3046" i="8" s="1"/>
  <c r="L3163" i="8"/>
  <c r="N3163" i="8" s="1"/>
  <c r="L2279" i="8"/>
  <c r="N2279" i="8" s="1"/>
  <c r="L2824" i="8"/>
  <c r="N2824" i="8" s="1"/>
  <c r="L1925" i="8"/>
  <c r="N1925" i="8" s="1"/>
  <c r="L1926" i="8"/>
  <c r="N1926" i="8" s="1"/>
  <c r="L3156" i="8"/>
  <c r="N3156" i="8" s="1"/>
  <c r="L3234" i="8"/>
  <c r="N3234" i="8" s="1"/>
  <c r="L2667" i="8"/>
  <c r="N2667" i="8" s="1"/>
  <c r="L1927" i="8"/>
  <c r="N1927" i="8" s="1"/>
  <c r="L3047" i="8"/>
  <c r="N3047" i="8" s="1"/>
  <c r="L2525" i="8"/>
  <c r="N2525" i="8" s="1"/>
  <c r="L2825" i="8"/>
  <c r="N2825" i="8" s="1"/>
  <c r="L1440" i="8"/>
  <c r="N1440" i="8" s="1"/>
  <c r="L3450" i="8"/>
  <c r="N3450" i="8" s="1"/>
  <c r="L3048" i="8"/>
  <c r="N3048" i="8" s="1"/>
  <c r="L2716" i="8"/>
  <c r="N2716" i="8" s="1"/>
  <c r="L2272" i="8"/>
  <c r="N2272" i="8" s="1"/>
  <c r="L3049" i="8"/>
  <c r="N3049" i="8" s="1"/>
  <c r="L3242" i="8"/>
  <c r="N3242" i="8" s="1"/>
  <c r="L416" i="8"/>
  <c r="N416" i="8" s="1"/>
  <c r="L2668" i="8"/>
  <c r="N2668" i="8" s="1"/>
  <c r="L2526" i="8"/>
  <c r="N2526" i="8" s="1"/>
  <c r="L3243" i="8"/>
  <c r="N3243" i="8" s="1"/>
  <c r="L1928" i="8"/>
  <c r="N1928" i="8" s="1"/>
  <c r="L3050" i="8"/>
  <c r="N3050" i="8" s="1"/>
  <c r="L3314" i="8"/>
  <c r="N3314" i="8" s="1"/>
  <c r="L3235" i="8"/>
  <c r="N3235" i="8" s="1"/>
  <c r="L3455" i="8"/>
  <c r="N3455" i="8" s="1"/>
  <c r="L1929" i="8"/>
  <c r="N1929" i="8" s="1"/>
  <c r="L1930" i="8"/>
  <c r="N1930" i="8" s="1"/>
  <c r="L3315" i="8"/>
  <c r="N3315" i="8" s="1"/>
  <c r="L3316" i="8"/>
  <c r="N3316" i="8" s="1"/>
  <c r="L3236" i="8"/>
  <c r="N3236" i="8" s="1"/>
  <c r="L3237" i="8"/>
  <c r="N3237" i="8" s="1"/>
  <c r="L571" i="8"/>
  <c r="N571" i="8" s="1"/>
  <c r="L3238" i="8"/>
  <c r="N3238" i="8" s="1"/>
  <c r="L2527" i="8"/>
  <c r="N2527" i="8" s="1"/>
  <c r="L3051" i="8"/>
  <c r="N3051" i="8" s="1"/>
  <c r="L1931" i="8"/>
  <c r="N1931" i="8" s="1"/>
  <c r="L3052" i="8"/>
  <c r="N3052" i="8" s="1"/>
  <c r="L3053" i="8"/>
  <c r="N3053" i="8" s="1"/>
  <c r="L3239" i="8"/>
  <c r="N3239" i="8" s="1"/>
  <c r="L1932" i="8"/>
  <c r="N1932" i="8" s="1"/>
  <c r="L1933" i="8"/>
  <c r="N1933" i="8" s="1"/>
  <c r="L3054" i="8"/>
  <c r="N3054" i="8" s="1"/>
  <c r="L3055" i="8"/>
  <c r="N3055" i="8" s="1"/>
  <c r="L3056" i="8"/>
  <c r="N3056" i="8" s="1"/>
  <c r="L1934" i="8"/>
  <c r="N1934" i="8" s="1"/>
  <c r="L1935" i="8"/>
  <c r="N1935" i="8" s="1"/>
  <c r="L3317" i="8"/>
  <c r="N3317" i="8" s="1"/>
  <c r="L2727" i="8"/>
  <c r="N2727" i="8" s="1"/>
  <c r="L1936" i="8"/>
  <c r="N1936" i="8" s="1"/>
  <c r="L1937" i="8"/>
  <c r="N1937" i="8" s="1"/>
  <c r="L1592" i="8"/>
  <c r="N1592" i="8" s="1"/>
  <c r="L1012" i="8"/>
  <c r="N1012" i="8" s="1"/>
  <c r="L3456" i="8"/>
  <c r="N3456" i="8" s="1"/>
  <c r="L1938" i="8"/>
  <c r="N1938" i="8" s="1"/>
  <c r="L3457" i="8"/>
  <c r="N3457" i="8" s="1"/>
  <c r="L3057" i="8"/>
  <c r="N3057" i="8" s="1"/>
  <c r="L3058" i="8"/>
  <c r="N3058" i="8" s="1"/>
  <c r="L3318" i="8"/>
  <c r="N3318" i="8" s="1"/>
  <c r="L3240" i="8"/>
  <c r="N3240" i="8" s="1"/>
  <c r="L1939" i="8"/>
  <c r="N1939" i="8" s="1"/>
  <c r="L2273" i="8"/>
  <c r="N2273" i="8" s="1"/>
  <c r="L3157" i="8"/>
  <c r="N3157" i="8" s="1"/>
  <c r="L415" i="8"/>
  <c r="N415" i="8" s="1"/>
  <c r="L2528" i="8"/>
  <c r="N2528" i="8" s="1"/>
  <c r="L3059" i="8"/>
  <c r="N3059" i="8" s="1"/>
  <c r="L1940" i="8"/>
  <c r="N1940" i="8" s="1"/>
  <c r="L3016" i="8"/>
  <c r="N3016" i="8" s="1"/>
  <c r="L3158" i="8"/>
  <c r="N3158" i="8" s="1"/>
  <c r="L3159" i="8"/>
  <c r="N3159" i="8" s="1"/>
  <c r="L3137" i="8"/>
  <c r="N3137" i="8" s="1"/>
  <c r="L2188" i="8"/>
  <c r="N2188" i="8" s="1"/>
  <c r="L2529" i="8"/>
  <c r="N2529" i="8" s="1"/>
  <c r="L3241" i="8"/>
  <c r="N3241" i="8" s="1"/>
  <c r="L2530" i="8"/>
  <c r="N2530" i="8" s="1"/>
  <c r="L2531" i="8"/>
  <c r="N2531" i="8" s="1"/>
  <c r="L2189" i="8"/>
  <c r="N2189" i="8" s="1"/>
  <c r="L357" i="8"/>
  <c r="N357" i="8" s="1"/>
  <c r="L2190" i="8"/>
  <c r="N2190" i="8" s="1"/>
  <c r="L2191" i="8"/>
  <c r="N2191" i="8" s="1"/>
  <c r="L445" i="8"/>
  <c r="N445" i="8" s="1"/>
  <c r="L3017" i="8"/>
  <c r="N3017" i="8" s="1"/>
  <c r="L1826" i="8"/>
  <c r="N1826" i="8" s="1"/>
  <c r="L3122" i="8"/>
  <c r="N3122" i="8" s="1"/>
  <c r="L3097" i="8"/>
  <c r="N3097" i="8" s="1"/>
  <c r="L3178" i="8"/>
  <c r="N3178" i="8" s="1"/>
  <c r="L126" i="8"/>
  <c r="N126" i="8" s="1"/>
  <c r="L1842" i="8"/>
  <c r="N1842" i="8" s="1"/>
  <c r="L2171" i="8"/>
  <c r="N2171" i="8" s="1"/>
  <c r="L1387" i="8"/>
  <c r="N1387" i="8" s="1"/>
  <c r="L2909" i="8"/>
  <c r="N2909" i="8" s="1"/>
  <c r="L1388" i="8"/>
  <c r="N1388" i="8" s="1"/>
  <c r="L523" i="8"/>
  <c r="N523" i="8" s="1"/>
  <c r="L1191" i="8"/>
  <c r="N1191" i="8" s="1"/>
  <c r="L536" i="8"/>
  <c r="N536" i="8" s="1"/>
  <c r="L2642" i="8"/>
  <c r="N2642" i="8" s="1"/>
  <c r="L537" i="8"/>
  <c r="N537" i="8" s="1"/>
  <c r="L408" i="8"/>
  <c r="N408" i="8" s="1"/>
  <c r="L524" i="8"/>
  <c r="N524" i="8" s="1"/>
  <c r="L914" i="8"/>
  <c r="N914" i="8" s="1"/>
  <c r="L1598" i="8"/>
  <c r="N1598" i="8" s="1"/>
  <c r="L1599" i="8"/>
  <c r="N1599" i="8" s="1"/>
  <c r="L61" i="8"/>
  <c r="N61" i="8" s="1"/>
  <c r="L2039" i="8"/>
  <c r="N2039" i="8" s="1"/>
  <c r="L771" i="8"/>
  <c r="N771" i="8" s="1"/>
  <c r="L2181" i="8"/>
  <c r="N2181" i="8" s="1"/>
  <c r="L772" i="8"/>
  <c r="N772" i="8" s="1"/>
  <c r="L710" i="8"/>
  <c r="N710" i="8" s="1"/>
  <c r="L634" i="8"/>
  <c r="N634" i="8" s="1"/>
  <c r="L525" i="8"/>
  <c r="N525" i="8" s="1"/>
  <c r="L915" i="8"/>
  <c r="N915" i="8" s="1"/>
  <c r="L1609" i="8"/>
  <c r="N1609" i="8" s="1"/>
  <c r="L275" i="8"/>
  <c r="N275" i="8" s="1"/>
  <c r="L2831" i="8"/>
  <c r="N2831" i="8" s="1"/>
  <c r="L1600" i="8"/>
  <c r="N1600" i="8" s="1"/>
  <c r="L2842" i="8"/>
  <c r="N2842" i="8" s="1"/>
  <c r="L2832" i="8"/>
  <c r="N2832" i="8" s="1"/>
  <c r="L518" i="8"/>
  <c r="N518" i="8" s="1"/>
  <c r="L1610" i="8"/>
  <c r="N1610" i="8" s="1"/>
  <c r="L1277" i="8"/>
  <c r="N1277" i="8" s="1"/>
  <c r="L1886" i="8"/>
  <c r="N1886" i="8" s="1"/>
  <c r="L1874" i="8"/>
  <c r="N1874" i="8" s="1"/>
  <c r="L1875" i="8"/>
  <c r="N1875" i="8" s="1"/>
  <c r="L438" i="8"/>
  <c r="N438" i="8" s="1"/>
  <c r="L1278" i="8"/>
  <c r="N1278" i="8" s="1"/>
  <c r="L1726" i="8"/>
  <c r="N1726" i="8" s="1"/>
  <c r="L533" i="8"/>
  <c r="N533" i="8" s="1"/>
  <c r="L1279" i="8"/>
  <c r="N1279" i="8" s="1"/>
  <c r="L1876" i="8"/>
  <c r="N1876" i="8" s="1"/>
  <c r="L1280" i="8"/>
  <c r="N1280" i="8" s="1"/>
  <c r="L1281" i="8"/>
  <c r="N1281" i="8" s="1"/>
  <c r="L1282" i="8"/>
  <c r="N1282" i="8" s="1"/>
  <c r="L1283" i="8"/>
  <c r="N1283" i="8" s="1"/>
  <c r="L2413" i="8"/>
  <c r="N2413" i="8" s="1"/>
  <c r="L2516" i="8"/>
  <c r="N2516" i="8" s="1"/>
  <c r="L2995" i="8"/>
  <c r="N2995" i="8" s="1"/>
  <c r="L527" i="8"/>
  <c r="N527" i="8" s="1"/>
  <c r="L1887" i="8"/>
  <c r="N1887" i="8" s="1"/>
  <c r="L1877" i="8"/>
  <c r="N1877" i="8" s="1"/>
  <c r="L2414" i="8"/>
  <c r="N2414" i="8" s="1"/>
  <c r="L2415" i="8"/>
  <c r="N2415" i="8" s="1"/>
  <c r="L2416" i="8"/>
  <c r="N2416" i="8" s="1"/>
  <c r="L1182" i="8"/>
  <c r="N1182" i="8" s="1"/>
  <c r="L1183" i="8"/>
  <c r="N1183" i="8" s="1"/>
  <c r="L1284" i="8"/>
  <c r="N1284" i="8" s="1"/>
  <c r="L1184" i="8"/>
  <c r="N1184" i="8" s="1"/>
  <c r="L144" i="8"/>
  <c r="N144" i="8" s="1"/>
  <c r="L330" i="8"/>
  <c r="N330" i="8" s="1"/>
  <c r="L3154" i="8"/>
  <c r="N3154" i="8" s="1"/>
  <c r="L2417" i="8"/>
  <c r="N2417" i="8" s="1"/>
  <c r="L2418" i="8"/>
  <c r="N2418" i="8" s="1"/>
  <c r="L25" i="8"/>
  <c r="N25" i="8" s="1"/>
  <c r="L3155" i="8"/>
  <c r="N3155" i="8" s="1"/>
  <c r="L2419" i="8"/>
  <c r="N2419" i="8" s="1"/>
  <c r="L2420" i="8"/>
  <c r="N2420" i="8" s="1"/>
  <c r="L2421" i="8"/>
  <c r="N2421" i="8" s="1"/>
  <c r="L1185" i="8"/>
  <c r="N1185" i="8" s="1"/>
  <c r="L1827" i="8"/>
  <c r="N1827" i="8" s="1"/>
  <c r="L3295" i="8"/>
  <c r="N3295" i="8" s="1"/>
  <c r="L3289" i="8"/>
  <c r="N3289" i="8" s="1"/>
  <c r="L3290" i="8"/>
  <c r="N3290" i="8" s="1"/>
  <c r="L2766" i="8"/>
  <c r="N2766" i="8" s="1"/>
  <c r="L3380" i="8"/>
  <c r="N3380" i="8" s="1"/>
  <c r="L2918" i="8"/>
  <c r="N2918" i="8" s="1"/>
  <c r="L2919" i="8"/>
  <c r="N2919" i="8" s="1"/>
  <c r="L3381" i="8"/>
  <c r="N3381" i="8" s="1"/>
  <c r="L2917" i="8"/>
  <c r="N2917" i="8" s="1"/>
  <c r="L1878" i="8"/>
  <c r="N1878" i="8" s="1"/>
  <c r="L3227" i="8"/>
  <c r="N3227" i="8" s="1"/>
  <c r="L3357" i="8"/>
  <c r="N3357" i="8" s="1"/>
  <c r="L1179" i="8"/>
  <c r="N1179" i="8" s="1"/>
  <c r="L439" i="8"/>
  <c r="N439" i="8" s="1"/>
  <c r="L499" i="8"/>
  <c r="N499" i="8" s="1"/>
  <c r="L145" i="8"/>
  <c r="N145" i="8" s="1"/>
  <c r="L517" i="8"/>
  <c r="N517" i="8" s="1"/>
  <c r="L1186" i="8"/>
  <c r="N1186" i="8" s="1"/>
  <c r="L3308" i="8"/>
  <c r="N3308" i="8" s="1"/>
  <c r="L1591" i="8"/>
  <c r="N1591" i="8" s="1"/>
  <c r="L160" i="8"/>
  <c r="N160" i="8" s="1"/>
  <c r="L3135" i="8"/>
  <c r="N3135" i="8" s="1"/>
  <c r="L350" i="8"/>
  <c r="N350" i="8" s="1"/>
  <c r="L2174" i="8"/>
  <c r="N2174" i="8" s="1"/>
  <c r="L3096" i="8"/>
  <c r="N3096" i="8" s="1"/>
  <c r="L3422" i="8"/>
  <c r="N3422" i="8" s="1"/>
  <c r="L3291" i="8"/>
  <c r="N3291" i="8" s="1"/>
  <c r="L2925" i="8"/>
  <c r="N2925" i="8" s="1"/>
  <c r="L612" i="8"/>
  <c r="N612" i="8" s="1"/>
  <c r="L349" i="8"/>
  <c r="N349" i="8" s="1"/>
  <c r="L6" i="8"/>
  <c r="N6" i="8" s="1"/>
  <c r="L7" i="8"/>
  <c r="N7" i="8" s="1"/>
  <c r="M1056" i="8"/>
  <c r="L1056" i="8"/>
  <c r="N1056" i="8" s="1"/>
  <c r="K3435" i="4" l="1"/>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2" i="4"/>
  <c r="J3"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4" i="4"/>
  <c r="J745" i="4"/>
  <c r="J747" i="4"/>
  <c r="J748" i="4"/>
  <c r="J749" i="4"/>
  <c r="J750" i="4"/>
  <c r="J752" i="4"/>
  <c r="J754" i="4"/>
  <c r="J755" i="4"/>
  <c r="J757" i="4"/>
  <c r="J760" i="4"/>
  <c r="J761" i="4"/>
  <c r="J762" i="4"/>
  <c r="J763" i="4"/>
  <c r="J764"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1"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4"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0" i="4"/>
  <c r="H3001" i="4"/>
  <c r="H3002" i="4"/>
  <c r="H3003" i="4"/>
  <c r="H3004" i="4"/>
  <c r="H3005" i="4"/>
  <c r="H3006" i="4"/>
  <c r="H3007" i="4"/>
  <c r="H3008" i="4"/>
  <c r="H3009" i="4"/>
  <c r="H3010" i="4"/>
  <c r="H3011" i="4"/>
  <c r="H3012" i="4"/>
  <c r="H3013"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6"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89" i="4"/>
  <c r="H3290" i="4"/>
  <c r="H3291" i="4"/>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H3322" i="4"/>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3439" i="4"/>
  <c r="H3440" i="4"/>
  <c r="H3441" i="4"/>
  <c r="H3442" i="4"/>
  <c r="H3443" i="4"/>
  <c r="H3444" i="4"/>
  <c r="H3445" i="4"/>
  <c r="H3446" i="4"/>
  <c r="H3447" i="4"/>
  <c r="H3448" i="4"/>
  <c r="H3449" i="4"/>
  <c r="H3450" i="4"/>
  <c r="H3451" i="4"/>
  <c r="H3452" i="4"/>
  <c r="H3453" i="4"/>
  <c r="H3454" i="4"/>
  <c r="H3455" i="4"/>
  <c r="H3456" i="4"/>
  <c r="H3457" i="4"/>
  <c r="H3458" i="4"/>
  <c r="H3459" i="4"/>
  <c r="H3460" i="4"/>
  <c r="H3461" i="4"/>
  <c r="H3462" i="4"/>
  <c r="H3463" i="4"/>
  <c r="G3" i="4"/>
  <c r="G4" i="4"/>
  <c r="L4" i="4" s="1"/>
  <c r="G5" i="4"/>
  <c r="L5" i="4" s="1"/>
  <c r="G6" i="4"/>
  <c r="L6" i="4" s="1"/>
  <c r="G7" i="4"/>
  <c r="L7" i="4" s="1"/>
  <c r="G8" i="4"/>
  <c r="L8" i="4" s="1"/>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L109" i="4" s="1"/>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4" i="4"/>
  <c r="G745" i="4"/>
  <c r="G747" i="4"/>
  <c r="G748" i="4"/>
  <c r="G749" i="4"/>
  <c r="L749" i="4" s="1"/>
  <c r="G750" i="4"/>
  <c r="G752" i="4"/>
  <c r="G754" i="4"/>
  <c r="G755" i="4"/>
  <c r="G757" i="4"/>
  <c r="G760" i="4"/>
  <c r="G761" i="4"/>
  <c r="G762" i="4"/>
  <c r="G763" i="4"/>
  <c r="G764"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J2" i="4"/>
  <c r="H2" i="4"/>
  <c r="G2" i="4"/>
  <c r="I3453" i="1"/>
  <c r="F3135" i="8" s="1"/>
  <c r="H3135" i="8" s="1"/>
  <c r="I3454" i="1"/>
  <c r="F350" i="8" s="1"/>
  <c r="H350" i="8" s="1"/>
  <c r="I2" i="1"/>
  <c r="F1056" i="8" s="1"/>
  <c r="H1056" i="8" s="1"/>
  <c r="I3463" i="1"/>
  <c r="F7" i="8" s="1"/>
  <c r="H7" i="8" s="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J3453" i="1"/>
  <c r="G3135" i="8" s="1"/>
  <c r="J3454" i="1"/>
  <c r="G350" i="8" s="1"/>
  <c r="I3455" i="1"/>
  <c r="I3456" i="1"/>
  <c r="I3457" i="1"/>
  <c r="I3458" i="1"/>
  <c r="I3459" i="1"/>
  <c r="I3460" i="1"/>
  <c r="I3461" i="1"/>
  <c r="I3462" i="1"/>
  <c r="J3463" i="1" l="1"/>
  <c r="G7" i="8" s="1"/>
  <c r="J3461" i="1"/>
  <c r="G349" i="8" s="1"/>
  <c r="F349" i="8"/>
  <c r="H349" i="8" s="1"/>
  <c r="J3429" i="1"/>
  <c r="G2421" i="8" s="1"/>
  <c r="F2421" i="8"/>
  <c r="H2421" i="8" s="1"/>
  <c r="J3389" i="1"/>
  <c r="G2842" i="8" s="1"/>
  <c r="F2842" i="8"/>
  <c r="H2842" i="8" s="1"/>
  <c r="J3357" i="1"/>
  <c r="G3122" i="8" s="1"/>
  <c r="F3122" i="8"/>
  <c r="H3122" i="8" s="1"/>
  <c r="J3317" i="1"/>
  <c r="G3055" i="8" s="1"/>
  <c r="F3055" i="8"/>
  <c r="H3055" i="8" s="1"/>
  <c r="J3301" i="1"/>
  <c r="G1930" i="8" s="1"/>
  <c r="F1930" i="8"/>
  <c r="H1930" i="8" s="1"/>
  <c r="J3261" i="1"/>
  <c r="G3045" i="8" s="1"/>
  <c r="F3045" i="8"/>
  <c r="H3045" i="8" s="1"/>
  <c r="J3221" i="1"/>
  <c r="G655" i="8" s="1"/>
  <c r="F655" i="8"/>
  <c r="H655" i="8" s="1"/>
  <c r="J3189" i="1"/>
  <c r="G1020" i="8" s="1"/>
  <c r="F1020" i="8"/>
  <c r="H1020" i="8" s="1"/>
  <c r="J3157" i="1"/>
  <c r="G76" i="8" s="1"/>
  <c r="F76" i="8"/>
  <c r="H76" i="8" s="1"/>
  <c r="J3125" i="1"/>
  <c r="G23" i="8" s="1"/>
  <c r="F23" i="8"/>
  <c r="H23" i="8" s="1"/>
  <c r="J3085" i="1"/>
  <c r="G770" i="8" s="1"/>
  <c r="F770" i="8"/>
  <c r="H770" i="8" s="1"/>
  <c r="J3053" i="1"/>
  <c r="G767" i="8" s="1"/>
  <c r="F767" i="8"/>
  <c r="H767" i="8" s="1"/>
  <c r="J3021" i="1"/>
  <c r="G2638" i="8" s="1"/>
  <c r="F2638" i="8"/>
  <c r="H2638" i="8" s="1"/>
  <c r="J2981" i="1"/>
  <c r="G2193" i="8" s="1"/>
  <c r="F2193" i="8"/>
  <c r="H2193" i="8" s="1"/>
  <c r="J2941" i="1"/>
  <c r="G689" i="8" s="1"/>
  <c r="F689" i="8"/>
  <c r="H689" i="8" s="1"/>
  <c r="J2909" i="1"/>
  <c r="G2150" i="8" s="1"/>
  <c r="F2150" i="8"/>
  <c r="H2150" i="8" s="1"/>
  <c r="J2869" i="1"/>
  <c r="G3414" i="8" s="1"/>
  <c r="F3414" i="8"/>
  <c r="H3414" i="8" s="1"/>
  <c r="J2845" i="1"/>
  <c r="G3110" i="8" s="1"/>
  <c r="F3110" i="8"/>
  <c r="H3110" i="8" s="1"/>
  <c r="J2805" i="1"/>
  <c r="G598" i="8" s="1"/>
  <c r="F598" i="8"/>
  <c r="H598" i="8" s="1"/>
  <c r="J2773" i="1"/>
  <c r="G894" i="8" s="1"/>
  <c r="F894" i="8"/>
  <c r="H894" i="8" s="1"/>
  <c r="J2733" i="1"/>
  <c r="G1166" i="8" s="1"/>
  <c r="F1166" i="8"/>
  <c r="H1166" i="8" s="1"/>
  <c r="J2701" i="1"/>
  <c r="G2024" i="8" s="1"/>
  <c r="F2024" i="8"/>
  <c r="H2024" i="8" s="1"/>
  <c r="J2677" i="1"/>
  <c r="G1379" i="8" s="1"/>
  <c r="F1379" i="8"/>
  <c r="H1379" i="8" s="1"/>
  <c r="J2645" i="1"/>
  <c r="G1455" i="8" s="1"/>
  <c r="F1455" i="8"/>
  <c r="H1455" i="8" s="1"/>
  <c r="J2613" i="1"/>
  <c r="G2718" i="8" s="1"/>
  <c r="F2718" i="8"/>
  <c r="H2718" i="8" s="1"/>
  <c r="J2581" i="1"/>
  <c r="G3253" i="8" s="1"/>
  <c r="F3253" i="8"/>
  <c r="H3253" i="8" s="1"/>
  <c r="J3428" i="1"/>
  <c r="G2420" i="8" s="1"/>
  <c r="F2420" i="8"/>
  <c r="H2420" i="8" s="1"/>
  <c r="J3388" i="1"/>
  <c r="G1600" i="8" s="1"/>
  <c r="F1600" i="8"/>
  <c r="H1600" i="8" s="1"/>
  <c r="J3380" i="1"/>
  <c r="G772" i="8" s="1"/>
  <c r="F772" i="8"/>
  <c r="H772" i="8" s="1"/>
  <c r="J3340" i="1"/>
  <c r="G1940" i="8" s="1"/>
  <c r="F1940" i="8"/>
  <c r="H1940" i="8" s="1"/>
  <c r="J3308" i="1"/>
  <c r="G2527" i="8" s="1"/>
  <c r="F2527" i="8"/>
  <c r="H2527" i="8" s="1"/>
  <c r="J3268" i="1"/>
  <c r="G446" i="8" s="1"/>
  <c r="F446" i="8"/>
  <c r="H446" i="8" s="1"/>
  <c r="J3236" i="1"/>
  <c r="G504" i="8" s="1"/>
  <c r="F504" i="8"/>
  <c r="H504" i="8" s="1"/>
  <c r="J3196" i="1"/>
  <c r="G1021" i="8" s="1"/>
  <c r="F1021" i="8"/>
  <c r="H1021" i="8" s="1"/>
  <c r="J3164" i="1"/>
  <c r="G2246" i="8" s="1"/>
  <c r="F2246" i="8"/>
  <c r="H2246" i="8" s="1"/>
  <c r="J3124" i="1"/>
  <c r="G142" i="8" s="1"/>
  <c r="F142" i="8"/>
  <c r="H142" i="8" s="1"/>
  <c r="J3092" i="1"/>
  <c r="G898" i="8" s="1"/>
  <c r="F898" i="8"/>
  <c r="H898" i="8" s="1"/>
  <c r="J3052" i="1"/>
  <c r="G3222" i="8" s="1"/>
  <c r="F3222" i="8"/>
  <c r="H3222" i="8" s="1"/>
  <c r="J3012" i="1"/>
  <c r="G765" i="8" s="1"/>
  <c r="F765" i="8"/>
  <c r="H765" i="8" s="1"/>
  <c r="J2980" i="1"/>
  <c r="G1025" i="8" s="1"/>
  <c r="F1025" i="8"/>
  <c r="H1025" i="8" s="1"/>
  <c r="J2940" i="1"/>
  <c r="G225" i="8" s="1"/>
  <c r="F225" i="8"/>
  <c r="H225" i="8" s="1"/>
  <c r="J2908" i="1"/>
  <c r="G3273" i="8" s="1"/>
  <c r="F3273" i="8"/>
  <c r="H3273" i="8" s="1"/>
  <c r="J2868" i="1"/>
  <c r="G1534" i="8" s="1"/>
  <c r="F1534" i="8"/>
  <c r="H1534" i="8" s="1"/>
  <c r="J2828" i="1"/>
  <c r="G3335" i="8" s="1"/>
  <c r="F3335" i="8"/>
  <c r="H3335" i="8" s="1"/>
  <c r="J2788" i="1"/>
  <c r="G904" i="8" s="1"/>
  <c r="F904" i="8"/>
  <c r="H904" i="8" s="1"/>
  <c r="J2756" i="1"/>
  <c r="G3327" i="8" s="1"/>
  <c r="F3327" i="8"/>
  <c r="H3327" i="8" s="1"/>
  <c r="J2724" i="1"/>
  <c r="G2471" i="8" s="1"/>
  <c r="F2471" i="8"/>
  <c r="H2471" i="8" s="1"/>
  <c r="J2660" i="1"/>
  <c r="G3287" i="8" s="1"/>
  <c r="F3287" i="8"/>
  <c r="H3287" i="8" s="1"/>
  <c r="J3451" i="1"/>
  <c r="G1591" i="8" s="1"/>
  <c r="F1591" i="8"/>
  <c r="H1591" i="8" s="1"/>
  <c r="J3419" i="1"/>
  <c r="G1184" i="8" s="1"/>
  <c r="F1184" i="8"/>
  <c r="H1184" i="8" s="1"/>
  <c r="J3387" i="1"/>
  <c r="G2831" i="8" s="1"/>
  <c r="F2831" i="8"/>
  <c r="H2831" i="8" s="1"/>
  <c r="J3355" i="1"/>
  <c r="G3017" i="8" s="1"/>
  <c r="F3017" i="8"/>
  <c r="H3017" i="8" s="1"/>
  <c r="J3323" i="1"/>
  <c r="G1936" i="8" s="1"/>
  <c r="F1936" i="8"/>
  <c r="H1936" i="8" s="1"/>
  <c r="J3291" i="1"/>
  <c r="G416" i="8" s="1"/>
  <c r="F416" i="8"/>
  <c r="H416" i="8" s="1"/>
  <c r="J3259" i="1"/>
  <c r="G431" i="8" s="1"/>
  <c r="F431" i="8"/>
  <c r="H431" i="8" s="1"/>
  <c r="J3227" i="1"/>
  <c r="G666" i="8" s="1"/>
  <c r="F666" i="8"/>
  <c r="H666" i="8" s="1"/>
  <c r="J3195" i="1"/>
  <c r="G2254" i="8" s="1"/>
  <c r="F2254" i="8"/>
  <c r="H2254" i="8" s="1"/>
  <c r="J3147" i="1"/>
  <c r="G1764" i="8" s="1"/>
  <c r="F1764" i="8"/>
  <c r="H1764" i="8" s="1"/>
  <c r="J3442" i="1"/>
  <c r="G3227" i="8" s="1"/>
  <c r="F3227" i="8"/>
  <c r="H3227" i="8" s="1"/>
  <c r="J3418" i="1"/>
  <c r="G1284" i="8" s="1"/>
  <c r="F1284" i="8"/>
  <c r="H1284" i="8" s="1"/>
  <c r="J3386" i="1"/>
  <c r="G275" i="8" s="1"/>
  <c r="F275" i="8"/>
  <c r="H275" i="8" s="1"/>
  <c r="J3354" i="1"/>
  <c r="G445" i="8" s="1"/>
  <c r="F445" i="8"/>
  <c r="H445" i="8" s="1"/>
  <c r="J3330" i="1"/>
  <c r="G3057" i="8" s="1"/>
  <c r="F3057" i="8"/>
  <c r="H3057" i="8" s="1"/>
  <c r="J3298" i="1"/>
  <c r="G3235" i="8" s="1"/>
  <c r="F3235" i="8"/>
  <c r="H3235" i="8" s="1"/>
  <c r="J3274" i="1"/>
  <c r="G2824" i="8" s="1"/>
  <c r="F2824" i="8"/>
  <c r="H2824" i="8" s="1"/>
  <c r="J3250" i="1"/>
  <c r="G3044" i="8" s="1"/>
  <c r="F3044" i="8"/>
  <c r="H3044" i="8" s="1"/>
  <c r="J3226" i="1"/>
  <c r="G665" i="8" s="1"/>
  <c r="F665" i="8"/>
  <c r="H665" i="8" s="1"/>
  <c r="J3202" i="1"/>
  <c r="G29" i="8" s="1"/>
  <c r="F29" i="8"/>
  <c r="H29" i="8" s="1"/>
  <c r="J3178" i="1"/>
  <c r="G1003" i="8" s="1"/>
  <c r="F1003" i="8"/>
  <c r="H1003" i="8" s="1"/>
  <c r="J3154" i="1"/>
  <c r="G1016" i="8" s="1"/>
  <c r="F1016" i="8"/>
  <c r="H1016" i="8" s="1"/>
  <c r="J3114" i="1"/>
  <c r="G141" i="8" s="1"/>
  <c r="F141" i="8"/>
  <c r="H141" i="8" s="1"/>
  <c r="J3090" i="1"/>
  <c r="G1013" i="8" s="1"/>
  <c r="F1013" i="8"/>
  <c r="H1013" i="8" s="1"/>
  <c r="J3066" i="1"/>
  <c r="G3177" i="8" s="1"/>
  <c r="F3177" i="8"/>
  <c r="H3177" i="8" s="1"/>
  <c r="J3042" i="1"/>
  <c r="G3280" i="8" s="1"/>
  <c r="F3280" i="8"/>
  <c r="H3280" i="8" s="1"/>
  <c r="J3018" i="1"/>
  <c r="G2486" i="8" s="1"/>
  <c r="F2486" i="8"/>
  <c r="H2486" i="8" s="1"/>
  <c r="J2994" i="1"/>
  <c r="G925" i="8" s="1"/>
  <c r="F925" i="8"/>
  <c r="H925" i="8" s="1"/>
  <c r="J2970" i="1"/>
  <c r="G3002" i="8" s="1"/>
  <c r="F3002" i="8"/>
  <c r="H3002" i="8" s="1"/>
  <c r="J2946" i="1"/>
  <c r="G227" i="8" s="1"/>
  <c r="F227" i="8"/>
  <c r="H227" i="8" s="1"/>
  <c r="J2922" i="1"/>
  <c r="G2176" i="8" s="1"/>
  <c r="F2176" i="8"/>
  <c r="H2176" i="8" s="1"/>
  <c r="J2882" i="1"/>
  <c r="G3272" i="8" s="1"/>
  <c r="F3272" i="8"/>
  <c r="H3272" i="8" s="1"/>
  <c r="J2858" i="1"/>
  <c r="G1414" i="8" s="1"/>
  <c r="F1414" i="8"/>
  <c r="H1414" i="8" s="1"/>
  <c r="J2834" i="1"/>
  <c r="G3187" i="8" s="1"/>
  <c r="F3187" i="8"/>
  <c r="H3187" i="8" s="1"/>
  <c r="J2810" i="1"/>
  <c r="G1173" i="8" s="1"/>
  <c r="F1173" i="8"/>
  <c r="H1173" i="8" s="1"/>
  <c r="J2786" i="1"/>
  <c r="G1659" i="8" s="1"/>
  <c r="F1659" i="8"/>
  <c r="H1659" i="8" s="1"/>
  <c r="J2754" i="1"/>
  <c r="G1428" i="8" s="1"/>
  <c r="F1428" i="8"/>
  <c r="H1428" i="8" s="1"/>
  <c r="J2722" i="1"/>
  <c r="G2469" i="8" s="1"/>
  <c r="F2469" i="8"/>
  <c r="H2469" i="8" s="1"/>
  <c r="J2698" i="1"/>
  <c r="G3378" i="8" s="1"/>
  <c r="F3378" i="8"/>
  <c r="H3378" i="8" s="1"/>
  <c r="J2674" i="1"/>
  <c r="G2737" i="8" s="1"/>
  <c r="F2737" i="8"/>
  <c r="H2737" i="8" s="1"/>
  <c r="J2650" i="1"/>
  <c r="G3307" i="8" s="1"/>
  <c r="F3307" i="8"/>
  <c r="H3307" i="8" s="1"/>
  <c r="J2626" i="1"/>
  <c r="G2720" i="8" s="1"/>
  <c r="F2720" i="8"/>
  <c r="H2720" i="8" s="1"/>
  <c r="J2602" i="1"/>
  <c r="G2664" i="8" s="1"/>
  <c r="F2664" i="8"/>
  <c r="H2664" i="8" s="1"/>
  <c r="J2570" i="1"/>
  <c r="G2655" i="8" s="1"/>
  <c r="F2655" i="8"/>
  <c r="H2655" i="8" s="1"/>
  <c r="J2538" i="1"/>
  <c r="G754" i="8" s="1"/>
  <c r="F754" i="8"/>
  <c r="H754" i="8" s="1"/>
  <c r="J2514" i="1"/>
  <c r="G1417" i="8" s="1"/>
  <c r="F1417" i="8"/>
  <c r="H1417" i="8" s="1"/>
  <c r="J2482" i="1"/>
  <c r="G1210" i="8" s="1"/>
  <c r="F1210" i="8"/>
  <c r="H1210" i="8" s="1"/>
  <c r="J2442" i="1"/>
  <c r="G2435" i="8" s="1"/>
  <c r="F2435" i="8"/>
  <c r="H2435" i="8" s="1"/>
  <c r="J2354" i="1"/>
  <c r="G327" i="8" s="1"/>
  <c r="F327" i="8"/>
  <c r="H327" i="8" s="1"/>
  <c r="J2058" i="1"/>
  <c r="G672" i="8" s="1"/>
  <c r="F672" i="8"/>
  <c r="H672" i="8" s="1"/>
  <c r="J3462" i="1"/>
  <c r="G6" i="8" s="1"/>
  <c r="F6" i="8"/>
  <c r="H6" i="8" s="1"/>
  <c r="J3437" i="1"/>
  <c r="G2918" i="8" s="1"/>
  <c r="F2918" i="8"/>
  <c r="H2918" i="8" s="1"/>
  <c r="J3397" i="1"/>
  <c r="G438" i="8" s="1"/>
  <c r="F438" i="8"/>
  <c r="H438" i="8" s="1"/>
  <c r="J3365" i="1"/>
  <c r="G1388" i="8" s="1"/>
  <c r="F1388" i="8"/>
  <c r="H1388" i="8" s="1"/>
  <c r="J3333" i="1"/>
  <c r="G3240" i="8" s="1"/>
  <c r="F3240" i="8"/>
  <c r="H3240" i="8" s="1"/>
  <c r="J3277" i="1"/>
  <c r="G3156" i="8" s="1"/>
  <c r="F3156" i="8"/>
  <c r="H3156" i="8" s="1"/>
  <c r="J3245" i="1"/>
  <c r="G3121" i="8" s="1"/>
  <c r="F3121" i="8"/>
  <c r="H3121" i="8" s="1"/>
  <c r="J3205" i="1"/>
  <c r="G1850" i="8" s="1"/>
  <c r="F1850" i="8"/>
  <c r="H1850" i="8" s="1"/>
  <c r="J3165" i="1"/>
  <c r="G2247" i="8" s="1"/>
  <c r="F2247" i="8"/>
  <c r="H2247" i="8" s="1"/>
  <c r="J3133" i="1"/>
  <c r="G1015" i="8" s="1"/>
  <c r="F1015" i="8"/>
  <c r="H1015" i="8" s="1"/>
  <c r="J3093" i="1"/>
  <c r="G905" i="8" s="1"/>
  <c r="F905" i="8"/>
  <c r="H905" i="8" s="1"/>
  <c r="J3061" i="1"/>
  <c r="G2035" i="8" s="1"/>
  <c r="F2035" i="8"/>
  <c r="H2035" i="8" s="1"/>
  <c r="J3013" i="1"/>
  <c r="G2483" i="8" s="1"/>
  <c r="F2483" i="8"/>
  <c r="H2483" i="8" s="1"/>
  <c r="J2973" i="1"/>
  <c r="G97" i="8" s="1"/>
  <c r="F97" i="8"/>
  <c r="H97" i="8" s="1"/>
  <c r="J2933" i="1"/>
  <c r="G3283" i="8" s="1"/>
  <c r="F3283" i="8"/>
  <c r="H3283" i="8" s="1"/>
  <c r="J2901" i="1"/>
  <c r="G638" i="8" s="1"/>
  <c r="F638" i="8"/>
  <c r="H638" i="8" s="1"/>
  <c r="J2861" i="1"/>
  <c r="G2027" i="8" s="1"/>
  <c r="F2027" i="8"/>
  <c r="H2027" i="8" s="1"/>
  <c r="J2821" i="1"/>
  <c r="G56" i="8" s="1"/>
  <c r="F56" i="8"/>
  <c r="H56" i="8" s="1"/>
  <c r="J2789" i="1"/>
  <c r="G2233" i="8" s="1"/>
  <c r="F2233" i="8"/>
  <c r="H2233" i="8" s="1"/>
  <c r="J2749" i="1"/>
  <c r="G610" i="8" s="1"/>
  <c r="F610" i="8"/>
  <c r="H610" i="8" s="1"/>
  <c r="J2709" i="1"/>
  <c r="G347" i="8" s="1"/>
  <c r="F347" i="8"/>
  <c r="H347" i="8" s="1"/>
  <c r="J2661" i="1"/>
  <c r="G2726" i="8" s="1"/>
  <c r="F2726" i="8"/>
  <c r="H2726" i="8" s="1"/>
  <c r="J2629" i="1"/>
  <c r="G2721" i="8" s="1"/>
  <c r="F2721" i="8"/>
  <c r="H2721" i="8" s="1"/>
  <c r="J2589" i="1"/>
  <c r="G758" i="8" s="1"/>
  <c r="F758" i="8"/>
  <c r="H758" i="8" s="1"/>
  <c r="J3452" i="1"/>
  <c r="G160" i="8" s="1"/>
  <c r="F160" i="8"/>
  <c r="H160" i="8" s="1"/>
  <c r="J3420" i="1"/>
  <c r="G144" i="8" s="1"/>
  <c r="F144" i="8"/>
  <c r="H144" i="8" s="1"/>
  <c r="J3356" i="1"/>
  <c r="G1826" i="8" s="1"/>
  <c r="F1826" i="8"/>
  <c r="H1826" i="8" s="1"/>
  <c r="J3316" i="1"/>
  <c r="G3054" i="8" s="1"/>
  <c r="F3054" i="8"/>
  <c r="H3054" i="8" s="1"/>
  <c r="J3284" i="1"/>
  <c r="G1440" i="8" s="1"/>
  <c r="F1440" i="8"/>
  <c r="H1440" i="8" s="1"/>
  <c r="J3252" i="1"/>
  <c r="G1027" i="8" s="1"/>
  <c r="F1027" i="8"/>
  <c r="H1027" i="8" s="1"/>
  <c r="J3212" i="1"/>
  <c r="G1771" i="8" s="1"/>
  <c r="F1771" i="8"/>
  <c r="H1771" i="8" s="1"/>
  <c r="J3172" i="1"/>
  <c r="G1017" i="8" s="1"/>
  <c r="F1017" i="8"/>
  <c r="H1017" i="8" s="1"/>
  <c r="J3132" i="1"/>
  <c r="G2264" i="8" s="1"/>
  <c r="F2264" i="8"/>
  <c r="H2264" i="8" s="1"/>
  <c r="J3100" i="1"/>
  <c r="G2461" i="8" s="1"/>
  <c r="F2461" i="8"/>
  <c r="H2461" i="8" s="1"/>
  <c r="J3060" i="1"/>
  <c r="G2639" i="8" s="1"/>
  <c r="F2639" i="8"/>
  <c r="H2639" i="8" s="1"/>
  <c r="J3028" i="1"/>
  <c r="G1525" i="8" s="1"/>
  <c r="F1525" i="8"/>
  <c r="H1525" i="8" s="1"/>
  <c r="J2988" i="1"/>
  <c r="G2292" i="8" s="1"/>
  <c r="F2292" i="8"/>
  <c r="H2292" i="8" s="1"/>
  <c r="J2964" i="1"/>
  <c r="G706" i="8" s="1"/>
  <c r="F706" i="8"/>
  <c r="H706" i="8" s="1"/>
  <c r="J2916" i="1"/>
  <c r="G2156" i="8" s="1"/>
  <c r="F2156" i="8"/>
  <c r="H2156" i="8" s="1"/>
  <c r="J2876" i="1"/>
  <c r="G2234" i="8" s="1"/>
  <c r="F2234" i="8"/>
  <c r="H2234" i="8" s="1"/>
  <c r="J2844" i="1"/>
  <c r="G1864" i="8" s="1"/>
  <c r="F1864" i="8"/>
  <c r="H1864" i="8" s="1"/>
  <c r="J2804" i="1"/>
  <c r="G1662" i="8" s="1"/>
  <c r="F1662" i="8"/>
  <c r="H1662" i="8" s="1"/>
  <c r="J2772" i="1"/>
  <c r="G2784" i="8" s="1"/>
  <c r="F2784" i="8"/>
  <c r="H2784" i="8" s="1"/>
  <c r="J2732" i="1"/>
  <c r="G1531" i="8" s="1"/>
  <c r="F1531" i="8"/>
  <c r="H1531" i="8" s="1"/>
  <c r="J2676" i="1"/>
  <c r="G386" i="8" s="1"/>
  <c r="F386" i="8"/>
  <c r="H386" i="8" s="1"/>
  <c r="J3459" i="1"/>
  <c r="G2925" i="8" s="1"/>
  <c r="F2925" i="8"/>
  <c r="H2925" i="8" s="1"/>
  <c r="J3427" i="1"/>
  <c r="G2419" i="8" s="1"/>
  <c r="F2419" i="8"/>
  <c r="H2419" i="8" s="1"/>
  <c r="J3395" i="1"/>
  <c r="G1874" i="8" s="1"/>
  <c r="F1874" i="8"/>
  <c r="H1874" i="8" s="1"/>
  <c r="J3371" i="1"/>
  <c r="G408" i="8" s="1"/>
  <c r="F408" i="8"/>
  <c r="H408" i="8" s="1"/>
  <c r="J3331" i="1"/>
  <c r="G3058" i="8" s="1"/>
  <c r="F3058" i="8"/>
  <c r="H3058" i="8" s="1"/>
  <c r="J3299" i="1"/>
  <c r="G3455" i="8" s="1"/>
  <c r="F3455" i="8"/>
  <c r="H3455" i="8" s="1"/>
  <c r="J3267" i="1"/>
  <c r="G2278" i="8" s="1"/>
  <c r="F2278" i="8"/>
  <c r="H2278" i="8" s="1"/>
  <c r="J3235" i="1"/>
  <c r="G60" i="8" s="1"/>
  <c r="F60" i="8"/>
  <c r="H60" i="8" s="1"/>
  <c r="J3203" i="1"/>
  <c r="G1848" i="8" s="1"/>
  <c r="F1848" i="8"/>
  <c r="H1848" i="8" s="1"/>
  <c r="J3155" i="1"/>
  <c r="G198" i="8" s="1"/>
  <c r="F198" i="8"/>
  <c r="H198" i="8" s="1"/>
  <c r="J3458" i="1"/>
  <c r="G3291" i="8" s="1"/>
  <c r="F3291" i="8"/>
  <c r="H3291" i="8" s="1"/>
  <c r="J3434" i="1"/>
  <c r="G3290" i="8" s="1"/>
  <c r="F3290" i="8"/>
  <c r="H3290" i="8" s="1"/>
  <c r="J3402" i="1"/>
  <c r="G1876" i="8" s="1"/>
  <c r="F1876" i="8"/>
  <c r="H1876" i="8" s="1"/>
  <c r="J3378" i="1"/>
  <c r="G771" i="8" s="1"/>
  <c r="F771" i="8"/>
  <c r="H771" i="8" s="1"/>
  <c r="J3362" i="1"/>
  <c r="G2171" i="8" s="1"/>
  <c r="F2171" i="8"/>
  <c r="H2171" i="8" s="1"/>
  <c r="J3338" i="1"/>
  <c r="G2528" i="8" s="1"/>
  <c r="F2528" i="8"/>
  <c r="H2528" i="8" s="1"/>
  <c r="J3322" i="1"/>
  <c r="G2727" i="8" s="1"/>
  <c r="F2727" i="8"/>
  <c r="H2727" i="8" s="1"/>
  <c r="J3306" i="1"/>
  <c r="G571" i="8" s="1"/>
  <c r="F571" i="8"/>
  <c r="H571" i="8" s="1"/>
  <c r="J3282" i="1"/>
  <c r="G2525" i="8" s="1"/>
  <c r="F2525" i="8"/>
  <c r="H2525" i="8" s="1"/>
  <c r="J3266" i="1"/>
  <c r="G2277" i="8" s="1"/>
  <c r="F2277" i="8"/>
  <c r="H2277" i="8" s="1"/>
  <c r="J3242" i="1"/>
  <c r="G201" i="8" s="1"/>
  <c r="F201" i="8"/>
  <c r="H201" i="8" s="1"/>
  <c r="J3210" i="1"/>
  <c r="G1851" i="8" s="1"/>
  <c r="F1851" i="8"/>
  <c r="H1851" i="8" s="1"/>
  <c r="J3186" i="1"/>
  <c r="G651" i="8" s="1"/>
  <c r="F651" i="8"/>
  <c r="H651" i="8" s="1"/>
  <c r="J3162" i="1"/>
  <c r="G1000" i="8" s="1"/>
  <c r="F1000" i="8"/>
  <c r="H1000" i="8" s="1"/>
  <c r="J3138" i="1"/>
  <c r="G2266" i="8" s="1"/>
  <c r="F2266" i="8"/>
  <c r="H2266" i="8" s="1"/>
  <c r="J3122" i="1"/>
  <c r="G292" i="8" s="1"/>
  <c r="F292" i="8"/>
  <c r="H292" i="8" s="1"/>
  <c r="J3098" i="1"/>
  <c r="G709" i="8" s="1"/>
  <c r="F709" i="8"/>
  <c r="H709" i="8" s="1"/>
  <c r="J3074" i="1"/>
  <c r="G1386" i="8" s="1"/>
  <c r="F1386" i="8"/>
  <c r="H1386" i="8" s="1"/>
  <c r="J3050" i="1"/>
  <c r="G1381" i="8" s="1"/>
  <c r="F1381" i="8"/>
  <c r="H1381" i="8" s="1"/>
  <c r="J3026" i="1"/>
  <c r="G2782" i="8" s="1"/>
  <c r="F2782" i="8"/>
  <c r="H2782" i="8" s="1"/>
  <c r="J3002" i="1"/>
  <c r="G3372" i="8" s="1"/>
  <c r="F3372" i="8"/>
  <c r="H3372" i="8" s="1"/>
  <c r="J2978" i="1"/>
  <c r="G2328" i="8" s="1"/>
  <c r="F2328" i="8"/>
  <c r="H2328" i="8" s="1"/>
  <c r="J2954" i="1"/>
  <c r="G703" i="8" s="1"/>
  <c r="F703" i="8"/>
  <c r="H703" i="8" s="1"/>
  <c r="J2930" i="1"/>
  <c r="G640" i="8" s="1"/>
  <c r="F640" i="8"/>
  <c r="H640" i="8" s="1"/>
  <c r="J2906" i="1"/>
  <c r="G2149" i="8" s="1"/>
  <c r="F2149" i="8"/>
  <c r="H2149" i="8" s="1"/>
  <c r="J2890" i="1"/>
  <c r="G1666" i="8" s="1"/>
  <c r="F1666" i="8"/>
  <c r="H1666" i="8" s="1"/>
  <c r="J2866" i="1"/>
  <c r="G1581" i="8" s="1"/>
  <c r="F1581" i="8"/>
  <c r="H1581" i="8" s="1"/>
  <c r="J2842" i="1"/>
  <c r="G63" i="8" s="1"/>
  <c r="F63" i="8"/>
  <c r="H63" i="8" s="1"/>
  <c r="J2818" i="1"/>
  <c r="G3332" i="8" s="1"/>
  <c r="F3332" i="8"/>
  <c r="H3332" i="8" s="1"/>
  <c r="J2794" i="1"/>
  <c r="G1448" i="8" s="1"/>
  <c r="F1448" i="8"/>
  <c r="H1448" i="8" s="1"/>
  <c r="J2770" i="1"/>
  <c r="G1430" i="8" s="1"/>
  <c r="F1430" i="8"/>
  <c r="H1430" i="8" s="1"/>
  <c r="J2746" i="1"/>
  <c r="G3229" i="8" s="1"/>
  <c r="F3229" i="8"/>
  <c r="H3229" i="8" s="1"/>
  <c r="J2730" i="1"/>
  <c r="G684" i="8" s="1"/>
  <c r="F684" i="8"/>
  <c r="H684" i="8" s="1"/>
  <c r="J2706" i="1"/>
  <c r="G2477" i="8" s="1"/>
  <c r="F2477" i="8"/>
  <c r="H2477" i="8" s="1"/>
  <c r="J2682" i="1"/>
  <c r="G2230" i="8" s="1"/>
  <c r="F2230" i="8"/>
  <c r="H2230" i="8" s="1"/>
  <c r="J2666" i="1"/>
  <c r="G2734" i="8" s="1"/>
  <c r="F2734" i="8"/>
  <c r="H2734" i="8" s="1"/>
  <c r="J2642" i="1"/>
  <c r="G2723" i="8" s="1"/>
  <c r="F2723" i="8"/>
  <c r="H2723" i="8" s="1"/>
  <c r="J2618" i="1"/>
  <c r="G2719" i="8" s="1"/>
  <c r="F2719" i="8"/>
  <c r="H2719" i="8" s="1"/>
  <c r="J2594" i="1"/>
  <c r="G2229" i="8" s="1"/>
  <c r="F2229" i="8"/>
  <c r="H2229" i="8" s="1"/>
  <c r="J2578" i="1"/>
  <c r="G2020" i="8" s="1"/>
  <c r="F2020" i="8"/>
  <c r="H2020" i="8" s="1"/>
  <c r="J2554" i="1"/>
  <c r="G3384" i="8" s="1"/>
  <c r="F3384" i="8"/>
  <c r="H3384" i="8" s="1"/>
  <c r="J2530" i="1"/>
  <c r="G2013" i="8" s="1"/>
  <c r="F2013" i="8"/>
  <c r="H2013" i="8" s="1"/>
  <c r="J2506" i="1"/>
  <c r="G1511" i="8" s="1"/>
  <c r="F1511" i="8"/>
  <c r="H1511" i="8" s="1"/>
  <c r="J2490" i="1"/>
  <c r="G3176" i="8" s="1"/>
  <c r="F3176" i="8"/>
  <c r="H3176" i="8" s="1"/>
  <c r="J2466" i="1"/>
  <c r="G2445" i="8" s="1"/>
  <c r="F2445" i="8"/>
  <c r="H2445" i="8" s="1"/>
  <c r="J2450" i="1"/>
  <c r="G333" i="8" s="1"/>
  <c r="F333" i="8"/>
  <c r="H333" i="8" s="1"/>
  <c r="J2426" i="1"/>
  <c r="G2144" i="8" s="1"/>
  <c r="F2144" i="8"/>
  <c r="H2144" i="8" s="1"/>
  <c r="J2410" i="1"/>
  <c r="G266" i="8" s="1"/>
  <c r="F266" i="8"/>
  <c r="H266" i="8" s="1"/>
  <c r="J2402" i="1"/>
  <c r="G883" i="8" s="1"/>
  <c r="F883" i="8"/>
  <c r="H883" i="8" s="1"/>
  <c r="J2386" i="1"/>
  <c r="G193" i="8" s="1"/>
  <c r="F193" i="8"/>
  <c r="H193" i="8" s="1"/>
  <c r="J2370" i="1"/>
  <c r="G3001" i="8" s="1"/>
  <c r="F3001" i="8"/>
  <c r="H3001" i="8" s="1"/>
  <c r="J2346" i="1"/>
  <c r="G1011" i="8" s="1"/>
  <c r="F1011" i="8"/>
  <c r="H1011" i="8" s="1"/>
  <c r="J2330" i="1"/>
  <c r="G2512" i="8" s="1"/>
  <c r="F2512" i="8"/>
  <c r="H2512" i="8" s="1"/>
  <c r="J2314" i="1"/>
  <c r="G2321" i="8" s="1"/>
  <c r="F2321" i="8"/>
  <c r="H2321" i="8" s="1"/>
  <c r="J2298" i="1"/>
  <c r="G2517" i="8" s="1"/>
  <c r="F2517" i="8"/>
  <c r="H2517" i="8" s="1"/>
  <c r="J2282" i="1"/>
  <c r="G2507" i="8" s="1"/>
  <c r="F2507" i="8"/>
  <c r="H2507" i="8" s="1"/>
  <c r="J2266" i="1"/>
  <c r="G2503" i="8" s="1"/>
  <c r="F2503" i="8"/>
  <c r="H2503" i="8" s="1"/>
  <c r="J2250" i="1"/>
  <c r="G1152" i="8" s="1"/>
  <c r="F1152" i="8"/>
  <c r="H1152" i="8" s="1"/>
  <c r="J2242" i="1"/>
  <c r="G1263" i="8" s="1"/>
  <c r="F1263" i="8"/>
  <c r="H1263" i="8" s="1"/>
  <c r="J2226" i="1"/>
  <c r="G1146" i="8" s="1"/>
  <c r="F1146" i="8"/>
  <c r="H1146" i="8" s="1"/>
  <c r="J2210" i="1"/>
  <c r="G353" i="8" s="1"/>
  <c r="F353" i="8"/>
  <c r="H353" i="8" s="1"/>
  <c r="J2194" i="1"/>
  <c r="G170" i="8" s="1"/>
  <c r="F170" i="8"/>
  <c r="H170" i="8" s="1"/>
  <c r="J2178" i="1"/>
  <c r="G2384" i="8" s="1"/>
  <c r="F2384" i="8"/>
  <c r="H2384" i="8" s="1"/>
  <c r="J2162" i="1"/>
  <c r="G2316" i="8" s="1"/>
  <c r="F2316" i="8"/>
  <c r="H2316" i="8" s="1"/>
  <c r="J2146" i="1"/>
  <c r="G3312" i="8" s="1"/>
  <c r="F3312" i="8"/>
  <c r="H3312" i="8" s="1"/>
  <c r="J2130" i="1"/>
  <c r="G1035" i="8" s="1"/>
  <c r="F1035" i="8"/>
  <c r="H1035" i="8" s="1"/>
  <c r="J2114" i="1"/>
  <c r="G876" i="8" s="1"/>
  <c r="F876" i="8"/>
  <c r="H876" i="8" s="1"/>
  <c r="J2098" i="1"/>
  <c r="G2125" i="8" s="1"/>
  <c r="F2125" i="8"/>
  <c r="H2125" i="8" s="1"/>
  <c r="J2082" i="1"/>
  <c r="G860" i="8" s="1"/>
  <c r="F860" i="8"/>
  <c r="H860" i="8" s="1"/>
  <c r="J2066" i="1"/>
  <c r="G676" i="8" s="1"/>
  <c r="F676" i="8"/>
  <c r="H676" i="8" s="1"/>
  <c r="J2042" i="1"/>
  <c r="G1856" i="8" s="1"/>
  <c r="F1856" i="8"/>
  <c r="H1856" i="8" s="1"/>
  <c r="J3449" i="1"/>
  <c r="G1186" i="8" s="1"/>
  <c r="F1186" i="8"/>
  <c r="H1186" i="8" s="1"/>
  <c r="J3433" i="1"/>
  <c r="G3289" i="8" s="1"/>
  <c r="F3289" i="8"/>
  <c r="H3289" i="8" s="1"/>
  <c r="J3409" i="1"/>
  <c r="G2995" i="8" s="1"/>
  <c r="F2995" i="8"/>
  <c r="H2995" i="8" s="1"/>
  <c r="J3393" i="1"/>
  <c r="G1277" i="8" s="1"/>
  <c r="F1277" i="8"/>
  <c r="H1277" i="8" s="1"/>
  <c r="J3377" i="1"/>
  <c r="G2039" i="8" s="1"/>
  <c r="F2039" i="8"/>
  <c r="H2039" i="8" s="1"/>
  <c r="J3369" i="1"/>
  <c r="G2642" i="8" s="1"/>
  <c r="F2642" i="8"/>
  <c r="H2642" i="8" s="1"/>
  <c r="J3353" i="1"/>
  <c r="G2191" i="8" s="1"/>
  <c r="F2191" i="8"/>
  <c r="H2191" i="8" s="1"/>
  <c r="J3337" i="1"/>
  <c r="G415" i="8" s="1"/>
  <c r="F415" i="8"/>
  <c r="H415" i="8" s="1"/>
  <c r="J3321" i="1"/>
  <c r="G3317" i="8" s="1"/>
  <c r="F3317" i="8"/>
  <c r="H3317" i="8" s="1"/>
  <c r="J3305" i="1"/>
  <c r="G3237" i="8" s="1"/>
  <c r="F3237" i="8"/>
  <c r="H3237" i="8" s="1"/>
  <c r="J3281" i="1"/>
  <c r="G3047" i="8" s="1"/>
  <c r="F3047" i="8"/>
  <c r="H3047" i="8" s="1"/>
  <c r="J3265" i="1"/>
  <c r="G3162" i="8" s="1"/>
  <c r="F3162" i="8"/>
  <c r="H3162" i="8" s="1"/>
  <c r="J3249" i="1"/>
  <c r="G276" i="8" s="1"/>
  <c r="F276" i="8"/>
  <c r="H276" i="8" s="1"/>
  <c r="J3233" i="1"/>
  <c r="G2426" i="8" s="1"/>
  <c r="F2426" i="8"/>
  <c r="H2426" i="8" s="1"/>
  <c r="J3217" i="1"/>
  <c r="G664" i="8" s="1"/>
  <c r="F664" i="8"/>
  <c r="H664" i="8" s="1"/>
  <c r="J3201" i="1"/>
  <c r="G663" i="8" s="1"/>
  <c r="F663" i="8"/>
  <c r="H663" i="8" s="1"/>
  <c r="J3185" i="1"/>
  <c r="G1767" i="8" s="1"/>
  <c r="F1767" i="8"/>
  <c r="H1767" i="8" s="1"/>
  <c r="J3169" i="1"/>
  <c r="G3133" i="8" s="1"/>
  <c r="F3133" i="8"/>
  <c r="H3133" i="8" s="1"/>
  <c r="J3153" i="1"/>
  <c r="G30" i="8" s="1"/>
  <c r="F30" i="8"/>
  <c r="H30" i="8" s="1"/>
  <c r="J3137" i="1"/>
  <c r="G2" i="8" s="1"/>
  <c r="F2" i="8"/>
  <c r="H2" i="8" s="1"/>
  <c r="J3121" i="1"/>
  <c r="G644" i="8" s="1"/>
  <c r="F644" i="8"/>
  <c r="H644" i="8" s="1"/>
  <c r="J3105" i="1"/>
  <c r="G2239" i="8" s="1"/>
  <c r="F2239" i="8"/>
  <c r="H2239" i="8" s="1"/>
  <c r="J3089" i="1"/>
  <c r="G2157" i="8" s="1"/>
  <c r="F2157" i="8"/>
  <c r="H2157" i="8" s="1"/>
  <c r="J3073" i="1"/>
  <c r="G2037" i="8" s="1"/>
  <c r="F2037" i="8"/>
  <c r="H2037" i="8" s="1"/>
  <c r="J3057" i="1"/>
  <c r="G1382" i="8" s="1"/>
  <c r="F1382" i="8"/>
  <c r="H1382" i="8" s="1"/>
  <c r="J3041" i="1"/>
  <c r="G912" i="8" s="1"/>
  <c r="F912" i="8"/>
  <c r="H912" i="8" s="1"/>
  <c r="J3025" i="1"/>
  <c r="G657" i="8" s="1"/>
  <c r="F657" i="8"/>
  <c r="H657" i="8" s="1"/>
  <c r="J3009" i="1"/>
  <c r="G763" i="8" s="1"/>
  <c r="F763" i="8"/>
  <c r="H763" i="8" s="1"/>
  <c r="J2993" i="1"/>
  <c r="G2293" i="8" s="1"/>
  <c r="F2293" i="8"/>
  <c r="H2293" i="8" s="1"/>
  <c r="J2977" i="1"/>
  <c r="G3194" i="8" s="1"/>
  <c r="F3194" i="8"/>
  <c r="H3194" i="8" s="1"/>
  <c r="J2961" i="1"/>
  <c r="G1872" i="8" s="1"/>
  <c r="F1872" i="8"/>
  <c r="H1872" i="8" s="1"/>
  <c r="J2945" i="1"/>
  <c r="G226" i="8" s="1"/>
  <c r="F226" i="8"/>
  <c r="H226" i="8" s="1"/>
  <c r="J2929" i="1"/>
  <c r="G3152" i="8" s="1"/>
  <c r="F3152" i="8"/>
  <c r="H3152" i="8" s="1"/>
  <c r="J2913" i="1"/>
  <c r="G1898" i="8" s="1"/>
  <c r="F1898" i="8"/>
  <c r="H1898" i="8" s="1"/>
  <c r="J2897" i="1"/>
  <c r="G686" i="8" s="1"/>
  <c r="F686" i="8"/>
  <c r="H686" i="8" s="1"/>
  <c r="J2881" i="1"/>
  <c r="G603" i="8" s="1"/>
  <c r="F603" i="8"/>
  <c r="H603" i="8" s="1"/>
  <c r="J2865" i="1"/>
  <c r="G3379" i="8" s="1"/>
  <c r="F3379" i="8"/>
  <c r="H3379" i="8" s="1"/>
  <c r="J2849" i="1"/>
  <c r="G1411" i="8" s="1"/>
  <c r="F1411" i="8"/>
  <c r="H1411" i="8" s="1"/>
  <c r="J2833" i="1"/>
  <c r="G3186" i="8" s="1"/>
  <c r="F3186" i="8"/>
  <c r="H3186" i="8" s="1"/>
  <c r="J2817" i="1"/>
  <c r="G2410" i="8" s="1"/>
  <c r="F2410" i="8"/>
  <c r="H2410" i="8" s="1"/>
  <c r="J2809" i="1"/>
  <c r="G1432" i="8" s="1"/>
  <c r="F1432" i="8"/>
  <c r="H1432" i="8" s="1"/>
  <c r="J2793" i="1"/>
  <c r="G1447" i="8" s="1"/>
  <c r="F1447" i="8"/>
  <c r="H1447" i="8" s="1"/>
  <c r="J2777" i="1"/>
  <c r="G3345" i="8" s="1"/>
  <c r="F3345" i="8"/>
  <c r="H3345" i="8" s="1"/>
  <c r="J2761" i="1"/>
  <c r="G1429" i="8" s="1"/>
  <c r="F1429" i="8"/>
  <c r="H1429" i="8" s="1"/>
  <c r="J2745" i="1"/>
  <c r="G1247" i="8" s="1"/>
  <c r="F1247" i="8"/>
  <c r="H1247" i="8" s="1"/>
  <c r="J2729" i="1"/>
  <c r="G88" i="8" s="1"/>
  <c r="F88" i="8"/>
  <c r="H88" i="8" s="1"/>
  <c r="J2713" i="1"/>
  <c r="G1410" i="8" s="1"/>
  <c r="F1410" i="8"/>
  <c r="H1410" i="8" s="1"/>
  <c r="J2697" i="1"/>
  <c r="G1408" i="8" s="1"/>
  <c r="F1408" i="8"/>
  <c r="H1408" i="8" s="1"/>
  <c r="J2681" i="1"/>
  <c r="G988" i="8" s="1"/>
  <c r="F988" i="8"/>
  <c r="H988" i="8" s="1"/>
  <c r="J2665" i="1"/>
  <c r="G1460" i="8" s="1"/>
  <c r="F1460" i="8"/>
  <c r="H1460" i="8" s="1"/>
  <c r="J2657" i="1"/>
  <c r="G2725" i="8" s="1"/>
  <c r="F2725" i="8"/>
  <c r="H2725" i="8" s="1"/>
  <c r="J2649" i="1"/>
  <c r="G2724" i="8" s="1"/>
  <c r="F2724" i="8"/>
  <c r="H2724" i="8" s="1"/>
  <c r="J2641" i="1"/>
  <c r="G2731" i="8" s="1"/>
  <c r="F2731" i="8"/>
  <c r="H2731" i="8" s="1"/>
  <c r="J2633" i="1"/>
  <c r="G3292" i="8" s="1"/>
  <c r="F3292" i="8"/>
  <c r="H3292" i="8" s="1"/>
  <c r="J2625" i="1"/>
  <c r="G2730" i="8" s="1"/>
  <c r="F2730" i="8"/>
  <c r="H2730" i="8" s="1"/>
  <c r="J2609" i="1"/>
  <c r="G2476" i="8" s="1"/>
  <c r="F2476" i="8"/>
  <c r="H2476" i="8" s="1"/>
  <c r="J2601" i="1"/>
  <c r="G1239" i="8" s="1"/>
  <c r="F1239" i="8"/>
  <c r="H1239" i="8" s="1"/>
  <c r="J2593" i="1"/>
  <c r="G986" i="8" s="1"/>
  <c r="F986" i="8"/>
  <c r="H986" i="8" s="1"/>
  <c r="J2585" i="1"/>
  <c r="G2657" i="8" s="1"/>
  <c r="F2657" i="8"/>
  <c r="H2657" i="8" s="1"/>
  <c r="J2577" i="1"/>
  <c r="G2019" i="8" s="1"/>
  <c r="F2019" i="8"/>
  <c r="H2019" i="8" s="1"/>
  <c r="J2569" i="1"/>
  <c r="G2654" i="8" s="1"/>
  <c r="F2654" i="8"/>
  <c r="H2654" i="8" s="1"/>
  <c r="J2561" i="1"/>
  <c r="G1401" i="8" s="1"/>
  <c r="F1401" i="8"/>
  <c r="H1401" i="8" s="1"/>
  <c r="J2553" i="1"/>
  <c r="G2651" i="8" s="1"/>
  <c r="F2651" i="8"/>
  <c r="H2651" i="8" s="1"/>
  <c r="J2545" i="1"/>
  <c r="G2227" i="8" s="1"/>
  <c r="F2227" i="8"/>
  <c r="H2227" i="8" s="1"/>
  <c r="J2537" i="1"/>
  <c r="G1400" i="8" s="1"/>
  <c r="F1400" i="8"/>
  <c r="H1400" i="8" s="1"/>
  <c r="J2529" i="1"/>
  <c r="G985" i="8" s="1"/>
  <c r="F985" i="8"/>
  <c r="H985" i="8" s="1"/>
  <c r="J2521" i="1"/>
  <c r="G2012" i="8" s="1"/>
  <c r="F2012" i="8"/>
  <c r="H2012" i="8" s="1"/>
  <c r="J2513" i="1"/>
  <c r="G3250" i="8" s="1"/>
  <c r="F3250" i="8"/>
  <c r="H3250" i="8" s="1"/>
  <c r="J2505" i="1"/>
  <c r="G213" i="8" s="1"/>
  <c r="F213" i="8"/>
  <c r="H213" i="8" s="1"/>
  <c r="J2497" i="1"/>
  <c r="G66" i="8" s="1"/>
  <c r="F66" i="8"/>
  <c r="H66" i="8" s="1"/>
  <c r="J2489" i="1"/>
  <c r="G2455" i="8" s="1"/>
  <c r="F2455" i="8"/>
  <c r="H2455" i="8" s="1"/>
  <c r="J2481" i="1"/>
  <c r="G1209" i="8" s="1"/>
  <c r="F1209" i="8"/>
  <c r="H1209" i="8" s="1"/>
  <c r="J2473" i="1"/>
  <c r="G2447" i="8" s="1"/>
  <c r="F2447" i="8"/>
  <c r="H2447" i="8" s="1"/>
  <c r="J2465" i="1"/>
  <c r="G337" i="8" s="1"/>
  <c r="F337" i="8"/>
  <c r="H337" i="8" s="1"/>
  <c r="J2457" i="1"/>
  <c r="G2441" i="8" s="1"/>
  <c r="F2441" i="8"/>
  <c r="H2441" i="8" s="1"/>
  <c r="J2449" i="1"/>
  <c r="G332" i="8" s="1"/>
  <c r="F332" i="8"/>
  <c r="H332" i="8" s="1"/>
  <c r="J2441" i="1"/>
  <c r="G1197" i="8" s="1"/>
  <c r="F1197" i="8"/>
  <c r="H1197" i="8" s="1"/>
  <c r="J2433" i="1"/>
  <c r="G1193" i="8" s="1"/>
  <c r="F1193" i="8"/>
  <c r="H1193" i="8" s="1"/>
  <c r="J2425" i="1"/>
  <c r="G633" i="8" s="1"/>
  <c r="F633" i="8"/>
  <c r="H633" i="8" s="1"/>
  <c r="J2417" i="1"/>
  <c r="G890" i="8" s="1"/>
  <c r="F890" i="8"/>
  <c r="H890" i="8" s="1"/>
  <c r="J2409" i="1"/>
  <c r="G885" i="8" s="1"/>
  <c r="F885" i="8"/>
  <c r="H885" i="8" s="1"/>
  <c r="J2401" i="1"/>
  <c r="G882" i="8" s="1"/>
  <c r="F882" i="8"/>
  <c r="H882" i="8" s="1"/>
  <c r="J2393" i="1"/>
  <c r="G3141" i="8" s="1"/>
  <c r="F3141" i="8"/>
  <c r="H3141" i="8" s="1"/>
  <c r="J2385" i="1"/>
  <c r="G3326" i="8" s="1"/>
  <c r="F3326" i="8"/>
  <c r="H3326" i="8" s="1"/>
  <c r="J2377" i="1"/>
  <c r="G1232" i="8" s="1"/>
  <c r="F1232" i="8"/>
  <c r="H1232" i="8" s="1"/>
  <c r="J2369" i="1"/>
  <c r="G2515" i="8" s="1"/>
  <c r="F2515" i="8"/>
  <c r="H2515" i="8" s="1"/>
  <c r="J2361" i="1"/>
  <c r="G2402" i="8" s="1"/>
  <c r="F2402" i="8"/>
  <c r="H2402" i="8" s="1"/>
  <c r="J2353" i="1"/>
  <c r="G682" i="8" s="1"/>
  <c r="F682" i="8"/>
  <c r="H682" i="8" s="1"/>
  <c r="J2345" i="1"/>
  <c r="G2322" i="8" s="1"/>
  <c r="F2322" i="8"/>
  <c r="H2322" i="8" s="1"/>
  <c r="J2337" i="1"/>
  <c r="G1269" i="8" s="1"/>
  <c r="F1269" i="8"/>
  <c r="H1269" i="8" s="1"/>
  <c r="J2329" i="1"/>
  <c r="G2520" i="8" s="1"/>
  <c r="F2520" i="8"/>
  <c r="H2520" i="8" s="1"/>
  <c r="J2321" i="1"/>
  <c r="G2399" i="8" s="1"/>
  <c r="F2399" i="8"/>
  <c r="H2399" i="8" s="1"/>
  <c r="J2313" i="1"/>
  <c r="G1163" i="8" s="1"/>
  <c r="F1163" i="8"/>
  <c r="H1163" i="8" s="1"/>
  <c r="J2305" i="1"/>
  <c r="G1226" i="8" s="1"/>
  <c r="F1226" i="8"/>
  <c r="H1226" i="8" s="1"/>
  <c r="J2297" i="1"/>
  <c r="G1045" i="8" s="1"/>
  <c r="F1045" i="8"/>
  <c r="H1045" i="8" s="1"/>
  <c r="J2289" i="1"/>
  <c r="G497" i="8" s="1"/>
  <c r="F497" i="8"/>
  <c r="H497" i="8" s="1"/>
  <c r="J2281" i="1"/>
  <c r="G470" i="8" s="1"/>
  <c r="F470" i="8"/>
  <c r="H470" i="8" s="1"/>
  <c r="J2273" i="1"/>
  <c r="G2390" i="8" s="1"/>
  <c r="F2390" i="8"/>
  <c r="H2390" i="8" s="1"/>
  <c r="J2265" i="1"/>
  <c r="G1158" i="8" s="1"/>
  <c r="F1158" i="8"/>
  <c r="H1158" i="8" s="1"/>
  <c r="J2257" i="1"/>
  <c r="G1154" i="8" s="1"/>
  <c r="F1154" i="8"/>
  <c r="H1154" i="8" s="1"/>
  <c r="J2249" i="1"/>
  <c r="G1151" i="8" s="1"/>
  <c r="F1151" i="8"/>
  <c r="H1151" i="8" s="1"/>
  <c r="J2241" i="1"/>
  <c r="G1150" i="8" s="1"/>
  <c r="F1150" i="8"/>
  <c r="H1150" i="8" s="1"/>
  <c r="J2233" i="1"/>
  <c r="G2433" i="8" s="1"/>
  <c r="F2433" i="8"/>
  <c r="H2433" i="8" s="1"/>
  <c r="J2225" i="1"/>
  <c r="G1145" i="8" s="1"/>
  <c r="F1145" i="8"/>
  <c r="H1145" i="8" s="1"/>
  <c r="J2217" i="1"/>
  <c r="G1258" i="8" s="1"/>
  <c r="F1258" i="8"/>
  <c r="H1258" i="8" s="1"/>
  <c r="J2209" i="1"/>
  <c r="G1257" i="8" s="1"/>
  <c r="F1257" i="8"/>
  <c r="H1257" i="8" s="1"/>
  <c r="J2201" i="1"/>
  <c r="G3202" i="8" s="1"/>
  <c r="F3202" i="8"/>
  <c r="H3202" i="8" s="1"/>
  <c r="J2193" i="1"/>
  <c r="G468" i="8" s="1"/>
  <c r="F468" i="8"/>
  <c r="H468" i="8" s="1"/>
  <c r="J2185" i="1"/>
  <c r="G1135" i="8" s="1"/>
  <c r="F1135" i="8"/>
  <c r="H1135" i="8" s="1"/>
  <c r="J2177" i="1"/>
  <c r="G2383" i="8" s="1"/>
  <c r="F2383" i="8"/>
  <c r="H2383" i="8" s="1"/>
  <c r="J2169" i="1"/>
  <c r="G3147" i="8" s="1"/>
  <c r="F3147" i="8"/>
  <c r="H3147" i="8" s="1"/>
  <c r="J2161" i="1"/>
  <c r="G2315" i="8" s="1"/>
  <c r="F2315" i="8"/>
  <c r="H2315" i="8" s="1"/>
  <c r="J2153" i="1"/>
  <c r="G2313" i="8" s="1"/>
  <c r="F2313" i="8"/>
  <c r="H2313" i="8" s="1"/>
  <c r="J2145" i="1"/>
  <c r="G3311" i="8" s="1"/>
  <c r="F3311" i="8"/>
  <c r="H3311" i="8" s="1"/>
  <c r="J2137" i="1"/>
  <c r="G3143" i="8" s="1"/>
  <c r="F3143" i="8"/>
  <c r="H3143" i="8" s="1"/>
  <c r="J2129" i="1"/>
  <c r="G1008" i="8" s="1"/>
  <c r="F1008" i="8"/>
  <c r="H1008" i="8" s="1"/>
  <c r="J2121" i="1"/>
  <c r="G2135" i="8" s="1"/>
  <c r="F2135" i="8"/>
  <c r="H2135" i="8" s="1"/>
  <c r="J2113" i="1"/>
  <c r="G875" i="8" s="1"/>
  <c r="F875" i="8"/>
  <c r="H875" i="8" s="1"/>
  <c r="J2105" i="1"/>
  <c r="G871" i="8" s="1"/>
  <c r="F871" i="8"/>
  <c r="H871" i="8" s="1"/>
  <c r="J2097" i="1"/>
  <c r="G867" i="8" s="1"/>
  <c r="F867" i="8"/>
  <c r="H867" i="8" s="1"/>
  <c r="J2089" i="1"/>
  <c r="G864" i="8" s="1"/>
  <c r="F864" i="8"/>
  <c r="H864" i="8" s="1"/>
  <c r="J2081" i="1"/>
  <c r="G859" i="8" s="1"/>
  <c r="F859" i="8"/>
  <c r="H859" i="8" s="1"/>
  <c r="J2073" i="1"/>
  <c r="G2116" i="8" s="1"/>
  <c r="F2116" i="8"/>
  <c r="H2116" i="8" s="1"/>
  <c r="J2065" i="1"/>
  <c r="G675" i="8" s="1"/>
  <c r="F675" i="8"/>
  <c r="H675" i="8" s="1"/>
  <c r="J2057" i="1"/>
  <c r="G2379" i="8" s="1"/>
  <c r="F2379" i="8"/>
  <c r="H2379" i="8" s="1"/>
  <c r="J2049" i="1"/>
  <c r="G3182" i="8" s="1"/>
  <c r="F3182" i="8"/>
  <c r="H3182" i="8" s="1"/>
  <c r="J2041" i="1"/>
  <c r="G2376" i="8" s="1"/>
  <c r="F2376" i="8"/>
  <c r="H2376" i="8" s="1"/>
  <c r="J2033" i="1"/>
  <c r="G2374" i="8" s="1"/>
  <c r="F2374" i="8"/>
  <c r="H2374" i="8" s="1"/>
  <c r="J2025" i="1"/>
  <c r="G1125" i="8" s="1"/>
  <c r="F1125" i="8"/>
  <c r="H1125" i="8" s="1"/>
  <c r="J2017" i="1"/>
  <c r="G1120" i="8" s="1"/>
  <c r="F1120" i="8"/>
  <c r="H1120" i="8" s="1"/>
  <c r="J2009" i="1"/>
  <c r="G851" i="8" s="1"/>
  <c r="F851" i="8"/>
  <c r="H851" i="8" s="1"/>
  <c r="J2001" i="1"/>
  <c r="G321" i="8" s="1"/>
  <c r="F321" i="8"/>
  <c r="H321" i="8" s="1"/>
  <c r="J1993" i="1"/>
  <c r="G320" i="8" s="1"/>
  <c r="F320" i="8"/>
  <c r="H320" i="8" s="1"/>
  <c r="J1985" i="1"/>
  <c r="G2367" i="8" s="1"/>
  <c r="F2367" i="8"/>
  <c r="H2367" i="8" s="1"/>
  <c r="J1977" i="1"/>
  <c r="G2634" i="8" s="1"/>
  <c r="F2634" i="8"/>
  <c r="H2634" i="8" s="1"/>
  <c r="J1969" i="1"/>
  <c r="G373" i="8" s="1"/>
  <c r="F373" i="8"/>
  <c r="H373" i="8" s="1"/>
  <c r="J1961" i="1"/>
  <c r="G2632" i="8" s="1"/>
  <c r="F2632" i="8"/>
  <c r="H2632" i="8" s="1"/>
  <c r="J1953" i="1"/>
  <c r="G1367" i="8" s="1"/>
  <c r="F1367" i="8"/>
  <c r="H1367" i="8" s="1"/>
  <c r="J1945" i="1"/>
  <c r="G1364" i="8" s="1"/>
  <c r="F1364" i="8"/>
  <c r="H1364" i="8" s="1"/>
  <c r="J1937" i="1"/>
  <c r="G2619" i="8" s="1"/>
  <c r="F2619" i="8"/>
  <c r="H2619" i="8" s="1"/>
  <c r="J1929" i="1"/>
  <c r="G1356" i="8" s="1"/>
  <c r="F1356" i="8"/>
  <c r="H1356" i="8" s="1"/>
  <c r="J1921" i="1"/>
  <c r="G1353" i="8" s="1"/>
  <c r="F1353" i="8"/>
  <c r="H1353" i="8" s="1"/>
  <c r="J1913" i="1"/>
  <c r="G1350" i="8" s="1"/>
  <c r="F1350" i="8"/>
  <c r="H1350" i="8" s="1"/>
  <c r="J1905" i="1"/>
  <c r="G2605" i="8" s="1"/>
  <c r="F2605" i="8"/>
  <c r="H2605" i="8" s="1"/>
  <c r="J1897" i="1"/>
  <c r="G2601" i="8" s="1"/>
  <c r="F2601" i="8"/>
  <c r="H2601" i="8" s="1"/>
  <c r="J1889" i="1"/>
  <c r="G2597" i="8" s="1"/>
  <c r="F2597" i="8"/>
  <c r="H2597" i="8" s="1"/>
  <c r="J1881" i="1"/>
  <c r="G2809" i="8" s="1"/>
  <c r="F2809" i="8"/>
  <c r="H2809" i="8" s="1"/>
  <c r="J1873" i="1"/>
  <c r="G2594" i="8" s="1"/>
  <c r="F2594" i="8"/>
  <c r="H2594" i="8" s="1"/>
  <c r="J1865" i="1"/>
  <c r="G1574" i="8" s="1"/>
  <c r="F1574" i="8"/>
  <c r="H1574" i="8" s="1"/>
  <c r="J1857" i="1"/>
  <c r="G1334" i="8" s="1"/>
  <c r="F1334" i="8"/>
  <c r="H1334" i="8" s="1"/>
  <c r="J1849" i="1"/>
  <c r="G3281" i="8" s="1"/>
  <c r="F3281" i="8"/>
  <c r="H3281" i="8" s="1"/>
  <c r="J1841" i="1"/>
  <c r="G1332" i="8" s="1"/>
  <c r="F1332" i="8"/>
  <c r="H1332" i="8" s="1"/>
  <c r="J1833" i="1"/>
  <c r="G1568" i="8" s="1"/>
  <c r="F1568" i="8"/>
  <c r="H1568" i="8" s="1"/>
  <c r="J1825" i="1"/>
  <c r="G3216" i="8" s="1"/>
  <c r="F3216" i="8"/>
  <c r="H3216" i="8" s="1"/>
  <c r="J1817" i="1"/>
  <c r="G1326" i="8" s="1"/>
  <c r="F1326" i="8"/>
  <c r="H1326" i="8" s="1"/>
  <c r="J1809" i="1"/>
  <c r="G2574" i="8" s="1"/>
  <c r="F2574" i="8"/>
  <c r="H2574" i="8" s="1"/>
  <c r="J1801" i="1"/>
  <c r="G1322" i="8" s="1"/>
  <c r="F1322" i="8"/>
  <c r="H1322" i="8" s="1"/>
  <c r="J1793" i="1"/>
  <c r="G577" i="8" s="1"/>
  <c r="F577" i="8"/>
  <c r="H577" i="8" s="1"/>
  <c r="J1785" i="1"/>
  <c r="G1317" i="8" s="1"/>
  <c r="F1317" i="8"/>
  <c r="H1317" i="8" s="1"/>
  <c r="J1777" i="1"/>
  <c r="G1566" i="8" s="1"/>
  <c r="F1566" i="8"/>
  <c r="H1566" i="8" s="1"/>
  <c r="J1769" i="1"/>
  <c r="G1565" i="8" s="1"/>
  <c r="F1565" i="8"/>
  <c r="H1565" i="8" s="1"/>
  <c r="J1761" i="1"/>
  <c r="G2556" i="8" s="1"/>
  <c r="F2556" i="8"/>
  <c r="H2556" i="8" s="1"/>
  <c r="J1753" i="1"/>
  <c r="G3364" i="8" s="1"/>
  <c r="F3364" i="8"/>
  <c r="H3364" i="8" s="1"/>
  <c r="J1745" i="1"/>
  <c r="G2551" i="8" s="1"/>
  <c r="F2551" i="8"/>
  <c r="H2551" i="8" s="1"/>
  <c r="J1737" i="1"/>
  <c r="G1303" i="8" s="1"/>
  <c r="F1303" i="8"/>
  <c r="H1303" i="8" s="1"/>
  <c r="J1729" i="1"/>
  <c r="G2545" i="8" s="1"/>
  <c r="F2545" i="8"/>
  <c r="H2545" i="8" s="1"/>
  <c r="J1721" i="1"/>
  <c r="G576" i="8" s="1"/>
  <c r="F576" i="8"/>
  <c r="H576" i="8" s="1"/>
  <c r="J1713" i="1"/>
  <c r="G1561" i="8" s="1"/>
  <c r="F1561" i="8"/>
  <c r="H1561" i="8" s="1"/>
  <c r="J1705" i="1"/>
  <c r="G2539" i="8" s="1"/>
  <c r="F2539" i="8"/>
  <c r="H2539" i="8" s="1"/>
  <c r="J1697" i="1"/>
  <c r="G1291" i="8" s="1"/>
  <c r="F1291" i="8"/>
  <c r="H1291" i="8" s="1"/>
  <c r="J1689" i="1"/>
  <c r="G1506" i="8" s="1"/>
  <c r="F1506" i="8"/>
  <c r="H1506" i="8" s="1"/>
  <c r="J1681" i="1"/>
  <c r="G2305" i="8" s="1"/>
  <c r="F2305" i="8"/>
  <c r="H2305" i="8" s="1"/>
  <c r="J1673" i="1"/>
  <c r="G2774" i="8" s="1"/>
  <c r="F2774" i="8"/>
  <c r="H2774" i="8" s="1"/>
  <c r="J1665" i="1"/>
  <c r="G3401" i="8" s="1"/>
  <c r="F3401" i="8"/>
  <c r="H3401" i="8" s="1"/>
  <c r="J1657" i="1"/>
  <c r="G1032" i="8" s="1"/>
  <c r="F1032" i="8"/>
  <c r="H1032" i="8" s="1"/>
  <c r="J1649" i="1"/>
  <c r="G3395" i="8" s="1"/>
  <c r="F3395" i="8"/>
  <c r="H3395" i="8" s="1"/>
  <c r="J1641" i="1"/>
  <c r="G2708" i="8" s="1"/>
  <c r="F2708" i="8"/>
  <c r="H2708" i="8" s="1"/>
  <c r="J1633" i="1"/>
  <c r="G2702" i="8" s="1"/>
  <c r="F2702" i="8"/>
  <c r="H2702" i="8" s="1"/>
  <c r="J1625" i="1"/>
  <c r="G3440" i="8" s="1"/>
  <c r="F3440" i="8"/>
  <c r="H3440" i="8" s="1"/>
  <c r="J1617" i="1"/>
  <c r="G1683" i="8" s="1"/>
  <c r="F1683" i="8"/>
  <c r="H1683" i="8" s="1"/>
  <c r="J1609" i="1"/>
  <c r="G3434" i="8" s="1"/>
  <c r="F3434" i="8"/>
  <c r="H3434" i="8" s="1"/>
  <c r="J1601" i="1"/>
  <c r="G2873" i="8" s="1"/>
  <c r="F2873" i="8"/>
  <c r="H2873" i="8" s="1"/>
  <c r="J1593" i="1"/>
  <c r="G2913" i="8" s="1"/>
  <c r="F2913" i="8"/>
  <c r="H2913" i="8" s="1"/>
  <c r="J1585" i="1"/>
  <c r="G2910" i="8" s="1"/>
  <c r="F2910" i="8"/>
  <c r="H2910" i="8" s="1"/>
  <c r="J1577" i="1"/>
  <c r="G454" i="8" s="1"/>
  <c r="F454" i="8"/>
  <c r="H454" i="8" s="1"/>
  <c r="J1569" i="1"/>
  <c r="G1721" i="8" s="1"/>
  <c r="F1721" i="8"/>
  <c r="H1721" i="8" s="1"/>
  <c r="J1561" i="1"/>
  <c r="G1719" i="8" s="1"/>
  <c r="F1719" i="8"/>
  <c r="H1719" i="8" s="1"/>
  <c r="J1553" i="1"/>
  <c r="G1714" i="8" s="1"/>
  <c r="F1714" i="8"/>
  <c r="H1714" i="8" s="1"/>
  <c r="J1545" i="1"/>
  <c r="G1712" i="8" s="1"/>
  <c r="F1712" i="8"/>
  <c r="H1712" i="8" s="1"/>
  <c r="J1537" i="1"/>
  <c r="G2897" i="8" s="1"/>
  <c r="F2897" i="8"/>
  <c r="H2897" i="8" s="1"/>
  <c r="J1529" i="1"/>
  <c r="G1556" i="8" s="1"/>
  <c r="F1556" i="8"/>
  <c r="H1556" i="8" s="1"/>
  <c r="J1521" i="1"/>
  <c r="G1704" i="8" s="1"/>
  <c r="F1704" i="8"/>
  <c r="H1704" i="8" s="1"/>
  <c r="J1513" i="1"/>
  <c r="G3437" i="8" s="1"/>
  <c r="F3437" i="8"/>
  <c r="H3437" i="8" s="1"/>
  <c r="J1505" i="1"/>
  <c r="G2991" i="8" s="1"/>
  <c r="F2991" i="8"/>
  <c r="H2991" i="8" s="1"/>
  <c r="J1497" i="1"/>
  <c r="G1551" i="8" s="1"/>
  <c r="F1551" i="8"/>
  <c r="H1551" i="8" s="1"/>
  <c r="J3421" i="1"/>
  <c r="G330" i="8" s="1"/>
  <c r="F330" i="8"/>
  <c r="H330" i="8" s="1"/>
  <c r="J3373" i="1"/>
  <c r="G914" i="8" s="1"/>
  <c r="F914" i="8"/>
  <c r="H914" i="8" s="1"/>
  <c r="J3325" i="1"/>
  <c r="G1592" i="8" s="1"/>
  <c r="F1592" i="8"/>
  <c r="H1592" i="8" s="1"/>
  <c r="J3285" i="1"/>
  <c r="G3450" i="8" s="1"/>
  <c r="F3450" i="8"/>
  <c r="H3450" i="8" s="1"/>
  <c r="J3253" i="1"/>
  <c r="G555" i="8" s="1"/>
  <c r="F555" i="8"/>
  <c r="H555" i="8" s="1"/>
  <c r="J3213" i="1"/>
  <c r="G85" i="8" s="1"/>
  <c r="F85" i="8"/>
  <c r="H85" i="8" s="1"/>
  <c r="J3173" i="1"/>
  <c r="G1001" i="8" s="1"/>
  <c r="F1001" i="8"/>
  <c r="H1001" i="8" s="1"/>
  <c r="J3141" i="1"/>
  <c r="G143" i="8" s="1"/>
  <c r="F143" i="8"/>
  <c r="H143" i="8" s="1"/>
  <c r="J3101" i="1"/>
  <c r="G2237" i="8" s="1"/>
  <c r="F2237" i="8"/>
  <c r="H2237" i="8" s="1"/>
  <c r="J3069" i="1"/>
  <c r="G184" i="8" s="1"/>
  <c r="F184" i="8"/>
  <c r="H184" i="8" s="1"/>
  <c r="J3029" i="1"/>
  <c r="G911" i="8" s="1"/>
  <c r="F911" i="8"/>
  <c r="H911" i="8" s="1"/>
  <c r="J2989" i="1"/>
  <c r="G922" i="8" s="1"/>
  <c r="F922" i="8"/>
  <c r="H922" i="8" s="1"/>
  <c r="J2957" i="1"/>
  <c r="G695" i="8" s="1"/>
  <c r="F695" i="8"/>
  <c r="H695" i="8" s="1"/>
  <c r="J2917" i="1"/>
  <c r="G3139" i="8" s="1"/>
  <c r="F3139" i="8"/>
  <c r="H3139" i="8" s="1"/>
  <c r="J2877" i="1"/>
  <c r="G2788" i="8" s="1"/>
  <c r="F2788" i="8"/>
  <c r="H2788" i="8" s="1"/>
  <c r="J2837" i="1"/>
  <c r="G3188" i="8" s="1"/>
  <c r="F3188" i="8"/>
  <c r="H3188" i="8" s="1"/>
  <c r="J2797" i="1"/>
  <c r="G55" i="8" s="1"/>
  <c r="F55" i="8"/>
  <c r="H55" i="8" s="1"/>
  <c r="J2757" i="1"/>
  <c r="G1171" i="8" s="1"/>
  <c r="F1171" i="8"/>
  <c r="H1171" i="8" s="1"/>
  <c r="J2717" i="1"/>
  <c r="G2231" i="8" s="1"/>
  <c r="F2231" i="8"/>
  <c r="H2231" i="8" s="1"/>
  <c r="J2669" i="1"/>
  <c r="G1461" i="8" s="1"/>
  <c r="F1461" i="8"/>
  <c r="H1461" i="8" s="1"/>
  <c r="J2637" i="1"/>
  <c r="G1468" i="8" s="1"/>
  <c r="F1468" i="8"/>
  <c r="H1468" i="8" s="1"/>
  <c r="J2597" i="1"/>
  <c r="G987" i="8" s="1"/>
  <c r="F987" i="8"/>
  <c r="H987" i="8" s="1"/>
  <c r="J3444" i="1"/>
  <c r="G1179" i="8" s="1"/>
  <c r="F1179" i="8"/>
  <c r="H1179" i="8" s="1"/>
  <c r="J3404" i="1"/>
  <c r="G1281" i="8" s="1"/>
  <c r="F1281" i="8"/>
  <c r="H1281" i="8" s="1"/>
  <c r="J3364" i="1"/>
  <c r="G2909" i="8" s="1"/>
  <c r="F2909" i="8"/>
  <c r="H2909" i="8" s="1"/>
  <c r="J3324" i="1"/>
  <c r="G1937" i="8" s="1"/>
  <c r="F1937" i="8"/>
  <c r="H1937" i="8" s="1"/>
  <c r="J3292" i="1"/>
  <c r="G2668" i="8" s="1"/>
  <c r="F2668" i="8"/>
  <c r="H2668" i="8" s="1"/>
  <c r="J3244" i="1"/>
  <c r="G434" i="8" s="1"/>
  <c r="F434" i="8"/>
  <c r="H434" i="8" s="1"/>
  <c r="J3220" i="1"/>
  <c r="G654" i="8" s="1"/>
  <c r="F654" i="8"/>
  <c r="H654" i="8" s="1"/>
  <c r="J3180" i="1"/>
  <c r="G1004" i="8" s="1"/>
  <c r="F1004" i="8"/>
  <c r="H1004" i="8" s="1"/>
  <c r="J3140" i="1"/>
  <c r="G2244" i="8" s="1"/>
  <c r="F2244" i="8"/>
  <c r="H2244" i="8" s="1"/>
  <c r="J3108" i="1"/>
  <c r="G641" i="8" s="1"/>
  <c r="F641" i="8"/>
  <c r="H641" i="8" s="1"/>
  <c r="J3068" i="1"/>
  <c r="G1383" i="8" s="1"/>
  <c r="F1383" i="8"/>
  <c r="H1383" i="8" s="1"/>
  <c r="J3036" i="1"/>
  <c r="G3284" i="8" s="1"/>
  <c r="F3284" i="8"/>
  <c r="H3284" i="8" s="1"/>
  <c r="J2996" i="1"/>
  <c r="G2763" i="8" s="1"/>
  <c r="F2763" i="8"/>
  <c r="H2763" i="8" s="1"/>
  <c r="J2956" i="1"/>
  <c r="G1871" i="8" s="1"/>
  <c r="F1871" i="8"/>
  <c r="H1871" i="8" s="1"/>
  <c r="J2924" i="1"/>
  <c r="G2029" i="8" s="1"/>
  <c r="F2029" i="8"/>
  <c r="H2029" i="8" s="1"/>
  <c r="J2892" i="1"/>
  <c r="G606" i="8" s="1"/>
  <c r="F606" i="8"/>
  <c r="H606" i="8" s="1"/>
  <c r="J2852" i="1"/>
  <c r="G80" i="8" s="1"/>
  <c r="F80" i="8"/>
  <c r="H80" i="8" s="1"/>
  <c r="J2812" i="1"/>
  <c r="G3331" i="8" s="1"/>
  <c r="F3331" i="8"/>
  <c r="H3331" i="8" s="1"/>
  <c r="J2780" i="1"/>
  <c r="G1445" i="8" s="1"/>
  <c r="F1445" i="8"/>
  <c r="H1445" i="8" s="1"/>
  <c r="J2740" i="1"/>
  <c r="G1863" i="8" s="1"/>
  <c r="F1863" i="8"/>
  <c r="H1863" i="8" s="1"/>
  <c r="J2652" i="1"/>
  <c r="G436" i="8" s="1"/>
  <c r="F436" i="8"/>
  <c r="H436" i="8" s="1"/>
  <c r="J3435" i="1"/>
  <c r="G2766" i="8" s="1"/>
  <c r="F2766" i="8"/>
  <c r="H2766" i="8" s="1"/>
  <c r="J3403" i="1"/>
  <c r="G1280" i="8" s="1"/>
  <c r="F1280" i="8"/>
  <c r="H1280" i="8" s="1"/>
  <c r="J3363" i="1"/>
  <c r="G1387" i="8" s="1"/>
  <c r="F1387" i="8"/>
  <c r="H1387" i="8" s="1"/>
  <c r="J3339" i="1"/>
  <c r="G3059" i="8" s="1"/>
  <c r="F3059" i="8"/>
  <c r="H3059" i="8" s="1"/>
  <c r="J3307" i="1"/>
  <c r="G3238" i="8" s="1"/>
  <c r="F3238" i="8"/>
  <c r="H3238" i="8" s="1"/>
  <c r="J3275" i="1"/>
  <c r="G1925" i="8" s="1"/>
  <c r="F1925" i="8"/>
  <c r="H1925" i="8" s="1"/>
  <c r="J3243" i="1"/>
  <c r="G345" i="8" s="1"/>
  <c r="F345" i="8"/>
  <c r="H345" i="8" s="1"/>
  <c r="J3211" i="1"/>
  <c r="G1770" i="8" s="1"/>
  <c r="F1770" i="8"/>
  <c r="H1770" i="8" s="1"/>
  <c r="J3163" i="1"/>
  <c r="G2245" i="8" s="1"/>
  <c r="F2245" i="8"/>
  <c r="H2245" i="8" s="1"/>
  <c r="J3450" i="1"/>
  <c r="G3308" i="8" s="1"/>
  <c r="F3308" i="8"/>
  <c r="H3308" i="8" s="1"/>
  <c r="J3426" i="1"/>
  <c r="G3155" i="8" s="1"/>
  <c r="F3155" i="8"/>
  <c r="H3155" i="8" s="1"/>
  <c r="J3410" i="1"/>
  <c r="G527" i="8" s="1"/>
  <c r="F527" i="8"/>
  <c r="H527" i="8" s="1"/>
  <c r="J3394" i="1"/>
  <c r="G1886" i="8" s="1"/>
  <c r="F1886" i="8"/>
  <c r="H1886" i="8" s="1"/>
  <c r="J3370" i="1"/>
  <c r="G537" i="8" s="1"/>
  <c r="F537" i="8"/>
  <c r="H537" i="8" s="1"/>
  <c r="J3346" i="1"/>
  <c r="G2529" i="8" s="1"/>
  <c r="F2529" i="8"/>
  <c r="H2529" i="8" s="1"/>
  <c r="J3314" i="1"/>
  <c r="G1932" i="8" s="1"/>
  <c r="F1932" i="8"/>
  <c r="H1932" i="8" s="1"/>
  <c r="J3290" i="1"/>
  <c r="G3242" i="8" s="1"/>
  <c r="F3242" i="8"/>
  <c r="H3242" i="8" s="1"/>
  <c r="J3258" i="1"/>
  <c r="G3404" i="8" s="1"/>
  <c r="F3404" i="8"/>
  <c r="H3404" i="8" s="1"/>
  <c r="J3234" i="1"/>
  <c r="G91" i="8" s="1"/>
  <c r="F91" i="8"/>
  <c r="H91" i="8" s="1"/>
  <c r="J3218" i="1"/>
  <c r="G3286" i="8" s="1"/>
  <c r="F3286" i="8"/>
  <c r="H3286" i="8" s="1"/>
  <c r="J3194" i="1"/>
  <c r="G2253" i="8" s="1"/>
  <c r="F2253" i="8"/>
  <c r="H2253" i="8" s="1"/>
  <c r="J3170" i="1"/>
  <c r="G2249" i="8" s="1"/>
  <c r="F2249" i="8"/>
  <c r="H2249" i="8" s="1"/>
  <c r="J3146" i="1"/>
  <c r="G647" i="8" s="1"/>
  <c r="F647" i="8"/>
  <c r="H647" i="8" s="1"/>
  <c r="J3130" i="1"/>
  <c r="G645" i="8" s="1"/>
  <c r="F645" i="8"/>
  <c r="H645" i="8" s="1"/>
  <c r="J3106" i="1"/>
  <c r="G995" i="8" s="1"/>
  <c r="F995" i="8"/>
  <c r="H995" i="8" s="1"/>
  <c r="J3082" i="1"/>
  <c r="G1530" i="8" s="1"/>
  <c r="F1530" i="8"/>
  <c r="H1530" i="8" s="1"/>
  <c r="J3058" i="1"/>
  <c r="G348" i="8" s="1"/>
  <c r="F348" i="8"/>
  <c r="H348" i="8" s="1"/>
  <c r="J3034" i="1"/>
  <c r="G2424" i="8" s="1"/>
  <c r="F2424" i="8"/>
  <c r="H2424" i="8" s="1"/>
  <c r="J3010" i="1"/>
  <c r="G3014" i="8" s="1"/>
  <c r="F3014" i="8"/>
  <c r="H3014" i="8" s="1"/>
  <c r="J2986" i="1"/>
  <c r="G478" i="8" s="1"/>
  <c r="F478" i="8"/>
  <c r="H478" i="8" s="1"/>
  <c r="J2962" i="1"/>
  <c r="G697" i="8" s="1"/>
  <c r="F697" i="8"/>
  <c r="H697" i="8" s="1"/>
  <c r="J2938" i="1"/>
  <c r="G688" i="8" s="1"/>
  <c r="F688" i="8"/>
  <c r="H688" i="8" s="1"/>
  <c r="J2914" i="1"/>
  <c r="G1671" i="8" s="1"/>
  <c r="F1671" i="8"/>
  <c r="H1671" i="8" s="1"/>
  <c r="J2898" i="1"/>
  <c r="G1670" i="8" s="1"/>
  <c r="F1670" i="8"/>
  <c r="H1670" i="8" s="1"/>
  <c r="J2874" i="1"/>
  <c r="G3415" i="8" s="1"/>
  <c r="F3415" i="8"/>
  <c r="H3415" i="8" s="1"/>
  <c r="J2850" i="1"/>
  <c r="G1412" i="8" s="1"/>
  <c r="F1412" i="8"/>
  <c r="H1412" i="8" s="1"/>
  <c r="J2826" i="1"/>
  <c r="G329" i="8" s="1"/>
  <c r="F329" i="8"/>
  <c r="H329" i="8" s="1"/>
  <c r="J2802" i="1"/>
  <c r="G1661" i="8" s="1"/>
  <c r="F1661" i="8"/>
  <c r="H1661" i="8" s="1"/>
  <c r="J2778" i="1"/>
  <c r="G561" i="8" s="1"/>
  <c r="F561" i="8"/>
  <c r="H561" i="8" s="1"/>
  <c r="J2762" i="1"/>
  <c r="G3328" i="8" s="1"/>
  <c r="F3328" i="8"/>
  <c r="H3328" i="8" s="1"/>
  <c r="J2738" i="1"/>
  <c r="G1287" i="8" s="1"/>
  <c r="F1287" i="8"/>
  <c r="H1287" i="8" s="1"/>
  <c r="J2714" i="1"/>
  <c r="G135" i="8" s="1"/>
  <c r="F135" i="8"/>
  <c r="H135" i="8" s="1"/>
  <c r="J2690" i="1"/>
  <c r="G305" i="8" s="1"/>
  <c r="F305" i="8"/>
  <c r="H305" i="8" s="1"/>
  <c r="J2658" i="1"/>
  <c r="G2733" i="8" s="1"/>
  <c r="F2733" i="8"/>
  <c r="H2733" i="8" s="1"/>
  <c r="J2634" i="1"/>
  <c r="G3463" i="8" s="1"/>
  <c r="F3463" i="8"/>
  <c r="H3463" i="8" s="1"/>
  <c r="J2610" i="1"/>
  <c r="G2717" i="8" s="1"/>
  <c r="F2717" i="8"/>
  <c r="H2717" i="8" s="1"/>
  <c r="J2586" i="1"/>
  <c r="G2658" i="8" s="1"/>
  <c r="F2658" i="8"/>
  <c r="H2658" i="8" s="1"/>
  <c r="J2562" i="1"/>
  <c r="G755" i="8" s="1"/>
  <c r="F755" i="8"/>
  <c r="H755" i="8" s="1"/>
  <c r="J2546" i="1"/>
  <c r="G3012" i="8" s="1"/>
  <c r="F3012" i="8"/>
  <c r="H3012" i="8" s="1"/>
  <c r="J2522" i="1"/>
  <c r="G2644" i="8" s="1"/>
  <c r="F2644" i="8"/>
  <c r="H2644" i="8" s="1"/>
  <c r="J2498" i="1"/>
  <c r="G340" i="8" s="1"/>
  <c r="F340" i="8"/>
  <c r="H340" i="8" s="1"/>
  <c r="J2474" i="1"/>
  <c r="G2448" i="8" s="1"/>
  <c r="F2448" i="8"/>
  <c r="H2448" i="8" s="1"/>
  <c r="J2458" i="1"/>
  <c r="G2442" i="8" s="1"/>
  <c r="F2442" i="8"/>
  <c r="H2442" i="8" s="1"/>
  <c r="J2434" i="1"/>
  <c r="G161" i="8" s="1"/>
  <c r="F161" i="8"/>
  <c r="H161" i="8" s="1"/>
  <c r="J2418" i="1"/>
  <c r="G2143" i="8" s="1"/>
  <c r="F2143" i="8"/>
  <c r="H2143" i="8" s="1"/>
  <c r="J2394" i="1"/>
  <c r="G931" i="8" s="1"/>
  <c r="F931" i="8"/>
  <c r="H931" i="8" s="1"/>
  <c r="J2378" i="1"/>
  <c r="G2524" i="8" s="1"/>
  <c r="F2524" i="8"/>
  <c r="H2524" i="8" s="1"/>
  <c r="J2362" i="1"/>
  <c r="G328" i="8" s="1"/>
  <c r="F328" i="8"/>
  <c r="H328" i="8" s="1"/>
  <c r="J2338" i="1"/>
  <c r="G1286" i="8" s="1"/>
  <c r="F1286" i="8"/>
  <c r="H1286" i="8" s="1"/>
  <c r="J2322" i="1"/>
  <c r="G2400" i="8" s="1"/>
  <c r="F2400" i="8"/>
  <c r="H2400" i="8" s="1"/>
  <c r="J2306" i="1"/>
  <c r="G2464" i="8" s="1"/>
  <c r="F2464" i="8"/>
  <c r="H2464" i="8" s="1"/>
  <c r="J2290" i="1"/>
  <c r="G176" i="8" s="1"/>
  <c r="F176" i="8"/>
  <c r="H176" i="8" s="1"/>
  <c r="J2274" i="1"/>
  <c r="G2391" i="8" s="1"/>
  <c r="F2391" i="8"/>
  <c r="H2391" i="8" s="1"/>
  <c r="J2258" i="1"/>
  <c r="G1155" i="8" s="1"/>
  <c r="F1155" i="8"/>
  <c r="H1155" i="8" s="1"/>
  <c r="J2234" i="1"/>
  <c r="G1147" i="8" s="1"/>
  <c r="F1147" i="8"/>
  <c r="H1147" i="8" s="1"/>
  <c r="J2218" i="1"/>
  <c r="G1144" i="8" s="1"/>
  <c r="F1144" i="8"/>
  <c r="H1144" i="8" s="1"/>
  <c r="J2202" i="1"/>
  <c r="G1253" i="8" s="1"/>
  <c r="F1253" i="8"/>
  <c r="H1253" i="8" s="1"/>
  <c r="J2186" i="1"/>
  <c r="G2428" i="8" s="1"/>
  <c r="F2428" i="8"/>
  <c r="H2428" i="8" s="1"/>
  <c r="J2170" i="1"/>
  <c r="G307" i="8" s="1"/>
  <c r="F307" i="8"/>
  <c r="H307" i="8" s="1"/>
  <c r="J2154" i="1"/>
  <c r="G3145" i="8" s="1"/>
  <c r="F3145" i="8"/>
  <c r="H3145" i="8" s="1"/>
  <c r="J2138" i="1"/>
  <c r="G3144" i="8" s="1"/>
  <c r="F3144" i="8"/>
  <c r="H3144" i="8" s="1"/>
  <c r="J2122" i="1"/>
  <c r="G880" i="8" s="1"/>
  <c r="F880" i="8"/>
  <c r="H880" i="8" s="1"/>
  <c r="J2106" i="1"/>
  <c r="G2129" i="8" s="1"/>
  <c r="F2129" i="8"/>
  <c r="H2129" i="8" s="1"/>
  <c r="J2090" i="1"/>
  <c r="G2121" i="8" s="1"/>
  <c r="F2121" i="8"/>
  <c r="H2121" i="8" s="1"/>
  <c r="J2074" i="1"/>
  <c r="G855" i="8" s="1"/>
  <c r="F855" i="8"/>
  <c r="H855" i="8" s="1"/>
  <c r="J2050" i="1"/>
  <c r="G671" i="8" s="1"/>
  <c r="F671" i="8"/>
  <c r="H671" i="8" s="1"/>
  <c r="J3457" i="1"/>
  <c r="G3422" i="8" s="1"/>
  <c r="F3422" i="8"/>
  <c r="H3422" i="8" s="1"/>
  <c r="J3441" i="1"/>
  <c r="G1878" i="8" s="1"/>
  <c r="F1878" i="8"/>
  <c r="H1878" i="8" s="1"/>
  <c r="J3425" i="1"/>
  <c r="G25" i="8" s="1"/>
  <c r="F25" i="8"/>
  <c r="H25" i="8" s="1"/>
  <c r="J3417" i="1"/>
  <c r="G1183" i="8" s="1"/>
  <c r="F1183" i="8"/>
  <c r="H1183" i="8" s="1"/>
  <c r="J3401" i="1"/>
  <c r="G1279" i="8" s="1"/>
  <c r="F1279" i="8"/>
  <c r="H1279" i="8" s="1"/>
  <c r="J3385" i="1"/>
  <c r="G1609" i="8" s="1"/>
  <c r="F1609" i="8"/>
  <c r="H1609" i="8" s="1"/>
  <c r="J3361" i="1"/>
  <c r="G1842" i="8" s="1"/>
  <c r="F1842" i="8"/>
  <c r="H1842" i="8" s="1"/>
  <c r="J3345" i="1"/>
  <c r="G2188" i="8" s="1"/>
  <c r="F2188" i="8"/>
  <c r="H2188" i="8" s="1"/>
  <c r="J3329" i="1"/>
  <c r="G3457" i="8" s="1"/>
  <c r="F3457" i="8"/>
  <c r="H3457" i="8" s="1"/>
  <c r="J3313" i="1"/>
  <c r="G3239" i="8" s="1"/>
  <c r="F3239" i="8"/>
  <c r="H3239" i="8" s="1"/>
  <c r="J3297" i="1"/>
  <c r="G3314" i="8" s="1"/>
  <c r="F3314" i="8"/>
  <c r="H3314" i="8" s="1"/>
  <c r="J3289" i="1"/>
  <c r="G3049" i="8" s="1"/>
  <c r="F3049" i="8"/>
  <c r="H3049" i="8" s="1"/>
  <c r="J3273" i="1"/>
  <c r="G2279" i="8" s="1"/>
  <c r="F2279" i="8"/>
  <c r="H2279" i="8" s="1"/>
  <c r="J3257" i="1"/>
  <c r="G1839" i="8" s="1"/>
  <c r="F1839" i="8"/>
  <c r="H1839" i="8" s="1"/>
  <c r="J3241" i="1"/>
  <c r="G2170" i="8" s="1"/>
  <c r="F2170" i="8"/>
  <c r="H2170" i="8" s="1"/>
  <c r="J3225" i="1"/>
  <c r="G1772" i="8" s="1"/>
  <c r="F1772" i="8"/>
  <c r="H1772" i="8" s="1"/>
  <c r="J3209" i="1"/>
  <c r="G1189" i="8" s="1"/>
  <c r="F1189" i="8"/>
  <c r="H1189" i="8" s="1"/>
  <c r="J3193" i="1"/>
  <c r="G1005" i="8" s="1"/>
  <c r="F1005" i="8"/>
  <c r="H1005" i="8" s="1"/>
  <c r="J3177" i="1"/>
  <c r="G21" i="8" s="1"/>
  <c r="F21" i="8"/>
  <c r="H21" i="8" s="1"/>
  <c r="J3161" i="1"/>
  <c r="G999" i="8" s="1"/>
  <c r="F999" i="8"/>
  <c r="H999" i="8" s="1"/>
  <c r="J3145" i="1"/>
  <c r="G998" i="8" s="1"/>
  <c r="F998" i="8"/>
  <c r="H998" i="8" s="1"/>
  <c r="J3129" i="1"/>
  <c r="G26" i="8" s="1"/>
  <c r="F26" i="8"/>
  <c r="H26" i="8" s="1"/>
  <c r="J3113" i="1"/>
  <c r="G295" i="8" s="1"/>
  <c r="F295" i="8"/>
  <c r="H295" i="8" s="1"/>
  <c r="J3097" i="1"/>
  <c r="G1246" i="8" s="1"/>
  <c r="F1246" i="8"/>
  <c r="H1246" i="8" s="1"/>
  <c r="J3081" i="1"/>
  <c r="G2038" i="8" s="1"/>
  <c r="F2038" i="8"/>
  <c r="H2038" i="8" s="1"/>
  <c r="J3065" i="1"/>
  <c r="G103" i="8" s="1"/>
  <c r="F103" i="8"/>
  <c r="H103" i="8" s="1"/>
  <c r="J3049" i="1"/>
  <c r="G1380" i="8" s="1"/>
  <c r="F1380" i="8"/>
  <c r="H1380" i="8" s="1"/>
  <c r="J3033" i="1"/>
  <c r="G1527" i="8" s="1"/>
  <c r="F1527" i="8"/>
  <c r="H1527" i="8" s="1"/>
  <c r="J3017" i="1"/>
  <c r="G2485" i="8" s="1"/>
  <c r="F2485" i="8"/>
  <c r="H2485" i="8" s="1"/>
  <c r="J3001" i="1"/>
  <c r="G395" i="8" s="1"/>
  <c r="F395" i="8"/>
  <c r="H395" i="8" s="1"/>
  <c r="J2985" i="1"/>
  <c r="G125" i="8" s="1"/>
  <c r="F125" i="8"/>
  <c r="H125" i="8" s="1"/>
  <c r="J2969" i="1"/>
  <c r="G2327" i="8" s="1"/>
  <c r="F2327" i="8"/>
  <c r="H2327" i="8" s="1"/>
  <c r="J2953" i="1"/>
  <c r="G1051" i="8" s="1"/>
  <c r="F1051" i="8"/>
  <c r="H1051" i="8" s="1"/>
  <c r="J2937" i="1"/>
  <c r="G687" i="8" s="1"/>
  <c r="F687" i="8"/>
  <c r="H687" i="8" s="1"/>
  <c r="J2921" i="1"/>
  <c r="G2175" i="8" s="1"/>
  <c r="F2175" i="8"/>
  <c r="H2175" i="8" s="1"/>
  <c r="J2905" i="1"/>
  <c r="G118" i="8" s="1"/>
  <c r="F118" i="8"/>
  <c r="H118" i="8" s="1"/>
  <c r="J2889" i="1"/>
  <c r="G605" i="8" s="1"/>
  <c r="F605" i="8"/>
  <c r="H605" i="8" s="1"/>
  <c r="J2873" i="1"/>
  <c r="G1242" i="8" s="1"/>
  <c r="F1242" i="8"/>
  <c r="H1242" i="8" s="1"/>
  <c r="J2857" i="1"/>
  <c r="G222" i="8" s="1"/>
  <c r="F222" i="8"/>
  <c r="H222" i="8" s="1"/>
  <c r="J2841" i="1"/>
  <c r="G601" i="8" s="1"/>
  <c r="F601" i="8"/>
  <c r="H601" i="8" s="1"/>
  <c r="J2825" i="1"/>
  <c r="G2494" i="8" s="1"/>
  <c r="F2494" i="8"/>
  <c r="H2494" i="8" s="1"/>
  <c r="J2801" i="1"/>
  <c r="G1660" i="8" s="1"/>
  <c r="F1660" i="8"/>
  <c r="H1660" i="8" s="1"/>
  <c r="J2785" i="1"/>
  <c r="G1658" i="8" s="1"/>
  <c r="F1658" i="8"/>
  <c r="H1658" i="8" s="1"/>
  <c r="J2769" i="1"/>
  <c r="G1172" i="8" s="1"/>
  <c r="F1172" i="8"/>
  <c r="H1172" i="8" s="1"/>
  <c r="J2753" i="1"/>
  <c r="G1170" i="8" s="1"/>
  <c r="F1170" i="8"/>
  <c r="H1170" i="8" s="1"/>
  <c r="J2737" i="1"/>
  <c r="G2324" i="8" s="1"/>
  <c r="F2324" i="8"/>
  <c r="H2324" i="8" s="1"/>
  <c r="J2721" i="1"/>
  <c r="G558" i="8" s="1"/>
  <c r="F558" i="8"/>
  <c r="H558" i="8" s="1"/>
  <c r="J2705" i="1"/>
  <c r="G1240" i="8" s="1"/>
  <c r="F1240" i="8"/>
  <c r="H1240" i="8" s="1"/>
  <c r="J2689" i="1"/>
  <c r="G2296" i="8" s="1"/>
  <c r="F2296" i="8"/>
  <c r="H2296" i="8" s="1"/>
  <c r="J2673" i="1"/>
  <c r="G385" i="8" s="1"/>
  <c r="F385" i="8"/>
  <c r="H385" i="8" s="1"/>
  <c r="J2617" i="1"/>
  <c r="G2728" i="8" s="1"/>
  <c r="F2728" i="8"/>
  <c r="H2728" i="8" s="1"/>
  <c r="J3456" i="1"/>
  <c r="G3096" i="8" s="1"/>
  <c r="F3096" i="8"/>
  <c r="H3096" i="8" s="1"/>
  <c r="J3448" i="1"/>
  <c r="G517" i="8" s="1"/>
  <c r="F517" i="8"/>
  <c r="H517" i="8" s="1"/>
  <c r="J3440" i="1"/>
  <c r="G2917" i="8" s="1"/>
  <c r="F2917" i="8"/>
  <c r="H2917" i="8" s="1"/>
  <c r="J3432" i="1"/>
  <c r="G3295" i="8" s="1"/>
  <c r="F3295" i="8"/>
  <c r="H3295" i="8" s="1"/>
  <c r="J3424" i="1"/>
  <c r="G2418" i="8" s="1"/>
  <c r="F2418" i="8"/>
  <c r="H2418" i="8" s="1"/>
  <c r="J3416" i="1"/>
  <c r="G1182" i="8" s="1"/>
  <c r="F1182" i="8"/>
  <c r="H1182" i="8" s="1"/>
  <c r="J3408" i="1"/>
  <c r="G2516" i="8" s="1"/>
  <c r="F2516" i="8"/>
  <c r="H2516" i="8" s="1"/>
  <c r="J3400" i="1"/>
  <c r="G533" i="8" s="1"/>
  <c r="F533" i="8"/>
  <c r="H533" i="8" s="1"/>
  <c r="J3392" i="1"/>
  <c r="G1610" i="8" s="1"/>
  <c r="F1610" i="8"/>
  <c r="H1610" i="8" s="1"/>
  <c r="J3384" i="1"/>
  <c r="G915" i="8" s="1"/>
  <c r="F915" i="8"/>
  <c r="H915" i="8" s="1"/>
  <c r="J3376" i="1"/>
  <c r="G61" i="8" s="1"/>
  <c r="F61" i="8"/>
  <c r="H61" i="8" s="1"/>
  <c r="J3368" i="1"/>
  <c r="G536" i="8" s="1"/>
  <c r="F536" i="8"/>
  <c r="H536" i="8" s="1"/>
  <c r="J3360" i="1"/>
  <c r="G126" i="8" s="1"/>
  <c r="F126" i="8"/>
  <c r="H126" i="8" s="1"/>
  <c r="J3352" i="1"/>
  <c r="G2190" i="8" s="1"/>
  <c r="F2190" i="8"/>
  <c r="H2190" i="8" s="1"/>
  <c r="J3344" i="1"/>
  <c r="G3137" i="8" s="1"/>
  <c r="F3137" i="8"/>
  <c r="H3137" i="8" s="1"/>
  <c r="J3336" i="1"/>
  <c r="G3157" i="8" s="1"/>
  <c r="F3157" i="8"/>
  <c r="H3157" i="8" s="1"/>
  <c r="J3328" i="1"/>
  <c r="G1938" i="8" s="1"/>
  <c r="F1938" i="8"/>
  <c r="H1938" i="8" s="1"/>
  <c r="J3320" i="1"/>
  <c r="G1935" i="8" s="1"/>
  <c r="F1935" i="8"/>
  <c r="H1935" i="8" s="1"/>
  <c r="J3312" i="1"/>
  <c r="G3053" i="8" s="1"/>
  <c r="F3053" i="8"/>
  <c r="H3053" i="8" s="1"/>
  <c r="J3304" i="1"/>
  <c r="G3236" i="8" s="1"/>
  <c r="F3236" i="8"/>
  <c r="H3236" i="8" s="1"/>
  <c r="J3296" i="1"/>
  <c r="G3050" i="8" s="1"/>
  <c r="F3050" i="8"/>
  <c r="H3050" i="8" s="1"/>
  <c r="J3288" i="1"/>
  <c r="G2272" i="8" s="1"/>
  <c r="F2272" i="8"/>
  <c r="H2272" i="8" s="1"/>
  <c r="J3280" i="1"/>
  <c r="G1927" i="8" s="1"/>
  <c r="F1927" i="8"/>
  <c r="H1927" i="8" s="1"/>
  <c r="J3272" i="1"/>
  <c r="G3163" i="8" s="1"/>
  <c r="F3163" i="8"/>
  <c r="H3163" i="8" s="1"/>
  <c r="J3264" i="1"/>
  <c r="G3161" i="8" s="1"/>
  <c r="F3161" i="8"/>
  <c r="H3161" i="8" s="1"/>
  <c r="J3256" i="1"/>
  <c r="G1838" i="8" s="1"/>
  <c r="F1838" i="8"/>
  <c r="H1838" i="8" s="1"/>
  <c r="J3248" i="1"/>
  <c r="G1608" i="8" s="1"/>
  <c r="F1608" i="8"/>
  <c r="H1608" i="8" s="1"/>
  <c r="J3240" i="1"/>
  <c r="G1272" i="8" s="1"/>
  <c r="F1272" i="8"/>
  <c r="H1272" i="8" s="1"/>
  <c r="J3232" i="1"/>
  <c r="G1022" i="8" s="1"/>
  <c r="F1022" i="8"/>
  <c r="H1022" i="8" s="1"/>
  <c r="J3224" i="1"/>
  <c r="G1854" i="8" s="1"/>
  <c r="F1854" i="8"/>
  <c r="H1854" i="8" s="1"/>
  <c r="J3216" i="1"/>
  <c r="G1853" i="8" s="1"/>
  <c r="F1853" i="8"/>
  <c r="H1853" i="8" s="1"/>
  <c r="J3208" i="1"/>
  <c r="G1188" i="8" s="1"/>
  <c r="F1188" i="8"/>
  <c r="H1188" i="8" s="1"/>
  <c r="J3200" i="1"/>
  <c r="G72" i="8" s="1"/>
  <c r="F72" i="8"/>
  <c r="H72" i="8" s="1"/>
  <c r="J3192" i="1"/>
  <c r="G2271" i="8" s="1"/>
  <c r="F2271" i="8"/>
  <c r="H2271" i="8" s="1"/>
  <c r="J3184" i="1"/>
  <c r="G2268" i="8" s="1"/>
  <c r="F2268" i="8"/>
  <c r="H2268" i="8" s="1"/>
  <c r="J3176" i="1"/>
  <c r="G2251" i="8" s="1"/>
  <c r="F2251" i="8"/>
  <c r="H2251" i="8" s="1"/>
  <c r="J3168" i="1"/>
  <c r="G139" i="8" s="1"/>
  <c r="F139" i="8"/>
  <c r="H139" i="8" s="1"/>
  <c r="J3160" i="1"/>
  <c r="G138" i="8" s="1"/>
  <c r="F138" i="8"/>
  <c r="H138" i="8" s="1"/>
  <c r="J3152" i="1"/>
  <c r="G197" i="8" s="1"/>
  <c r="F197" i="8"/>
  <c r="H197" i="8" s="1"/>
  <c r="J3144" i="1"/>
  <c r="G4" i="8" s="1"/>
  <c r="F4" i="8"/>
  <c r="H4" i="8" s="1"/>
  <c r="J3136" i="1"/>
  <c r="G1762" i="8" s="1"/>
  <c r="F1762" i="8"/>
  <c r="H1762" i="8" s="1"/>
  <c r="J3128" i="1"/>
  <c r="G296" i="8" s="1"/>
  <c r="F296" i="8"/>
  <c r="H296" i="8" s="1"/>
  <c r="J3120" i="1"/>
  <c r="G3153" i="8" s="1"/>
  <c r="F3153" i="8"/>
  <c r="H3153" i="8" s="1"/>
  <c r="J3112" i="1"/>
  <c r="G2240" i="8" s="1"/>
  <c r="F2240" i="8"/>
  <c r="H2240" i="8" s="1"/>
  <c r="J3104" i="1"/>
  <c r="G1759" i="8" s="1"/>
  <c r="F1759" i="8"/>
  <c r="H1759" i="8" s="1"/>
  <c r="J3096" i="1"/>
  <c r="G609" i="8" s="1"/>
  <c r="F609" i="8"/>
  <c r="H609" i="8" s="1"/>
  <c r="J3088" i="1"/>
  <c r="G273" i="8" s="1"/>
  <c r="F273" i="8"/>
  <c r="H273" i="8" s="1"/>
  <c r="J3080" i="1"/>
  <c r="G2180" i="8" s="1"/>
  <c r="F2180" i="8"/>
  <c r="H2180" i="8" s="1"/>
  <c r="J3072" i="1"/>
  <c r="G1385" i="8" s="1"/>
  <c r="F1385" i="8"/>
  <c r="H1385" i="8" s="1"/>
  <c r="J3064" i="1"/>
  <c r="G2036" i="8" s="1"/>
  <c r="F2036" i="8"/>
  <c r="H2036" i="8" s="1"/>
  <c r="J3056" i="1"/>
  <c r="G376" i="8" s="1"/>
  <c r="F376" i="8"/>
  <c r="H376" i="8" s="1"/>
  <c r="J3048" i="1"/>
  <c r="G2179" i="8" s="1"/>
  <c r="F2179" i="8"/>
  <c r="H2179" i="8" s="1"/>
  <c r="J3040" i="1"/>
  <c r="G124" i="8" s="1"/>
  <c r="F124" i="8"/>
  <c r="H124" i="8" s="1"/>
  <c r="J3032" i="1"/>
  <c r="G2783" i="8" s="1"/>
  <c r="F2783" i="8"/>
  <c r="H2783" i="8" s="1"/>
  <c r="J3024" i="1"/>
  <c r="G1524" i="8" s="1"/>
  <c r="F1524" i="8"/>
  <c r="H1524" i="8" s="1"/>
  <c r="J3016" i="1"/>
  <c r="G2484" i="8" s="1"/>
  <c r="F2484" i="8"/>
  <c r="H2484" i="8" s="1"/>
  <c r="J3008" i="1"/>
  <c r="G2032" i="8" s="1"/>
  <c r="F2032" i="8"/>
  <c r="H2032" i="8" s="1"/>
  <c r="J3000" i="1"/>
  <c r="G94" i="8" s="1"/>
  <c r="F94" i="8"/>
  <c r="H94" i="8" s="1"/>
  <c r="J2992" i="1"/>
  <c r="G2762" i="8" s="1"/>
  <c r="F2762" i="8"/>
  <c r="H2762" i="8" s="1"/>
  <c r="J2984" i="1"/>
  <c r="G921" i="8" s="1"/>
  <c r="F921" i="8"/>
  <c r="H921" i="8" s="1"/>
  <c r="J2976" i="1"/>
  <c r="G2980" i="8" s="1"/>
  <c r="F2980" i="8"/>
  <c r="H2980" i="8" s="1"/>
  <c r="J2968" i="1"/>
  <c r="G1053" i="8" s="1"/>
  <c r="F1053" i="8"/>
  <c r="H1053" i="8" s="1"/>
  <c r="J2960" i="1"/>
  <c r="G1052" i="8" s="1"/>
  <c r="F1052" i="8"/>
  <c r="H1052" i="8" s="1"/>
  <c r="J2952" i="1"/>
  <c r="G693" i="8" s="1"/>
  <c r="F693" i="8"/>
  <c r="H693" i="8" s="1"/>
  <c r="J2944" i="1"/>
  <c r="G690" i="8" s="1"/>
  <c r="F690" i="8"/>
  <c r="H690" i="8" s="1"/>
  <c r="J2936" i="1"/>
  <c r="G1869" i="8" s="1"/>
  <c r="F1869" i="8"/>
  <c r="H1869" i="8" s="1"/>
  <c r="J2928" i="1"/>
  <c r="G3132" i="8" s="1"/>
  <c r="F3132" i="8"/>
  <c r="H3132" i="8" s="1"/>
  <c r="J2920" i="1"/>
  <c r="G910" i="8" s="1"/>
  <c r="F910" i="8"/>
  <c r="H910" i="8" s="1"/>
  <c r="J2912" i="1"/>
  <c r="G613" i="8" s="1"/>
  <c r="F613" i="8"/>
  <c r="H613" i="8" s="1"/>
  <c r="J2904" i="1"/>
  <c r="G2148" i="8" s="1"/>
  <c r="F2148" i="8"/>
  <c r="H2148" i="8" s="1"/>
  <c r="J2896" i="1"/>
  <c r="G1669" i="8" s="1"/>
  <c r="F1669" i="8"/>
  <c r="H1669" i="8" s="1"/>
  <c r="J2888" i="1"/>
  <c r="G1665" i="8" s="1"/>
  <c r="F1665" i="8"/>
  <c r="H1665" i="8" s="1"/>
  <c r="J2880" i="1"/>
  <c r="G1664" i="8" s="1"/>
  <c r="F1664" i="8"/>
  <c r="H1664" i="8" s="1"/>
  <c r="J2872" i="1"/>
  <c r="G2814" i="8" s="1"/>
  <c r="F2814" i="8"/>
  <c r="H2814" i="8" s="1"/>
  <c r="J2864" i="1"/>
  <c r="G2481" i="8" s="1"/>
  <c r="F2481" i="8"/>
  <c r="H2481" i="8" s="1"/>
  <c r="J2856" i="1"/>
  <c r="G1533" i="8" s="1"/>
  <c r="F1533" i="8"/>
  <c r="H1533" i="8" s="1"/>
  <c r="J2848" i="1"/>
  <c r="G637" i="8" s="1"/>
  <c r="F637" i="8"/>
  <c r="H637" i="8" s="1"/>
  <c r="J2840" i="1"/>
  <c r="G3190" i="8" s="1"/>
  <c r="F3190" i="8"/>
  <c r="H3190" i="8" s="1"/>
  <c r="J2832" i="1"/>
  <c r="G1178" i="8" s="1"/>
  <c r="F1178" i="8"/>
  <c r="H1178" i="8" s="1"/>
  <c r="J2824" i="1"/>
  <c r="G2411" i="8" s="1"/>
  <c r="F2411" i="8"/>
  <c r="H2411" i="8" s="1"/>
  <c r="J2816" i="1"/>
  <c r="G2147" i="8" s="1"/>
  <c r="F2147" i="8"/>
  <c r="H2147" i="8" s="1"/>
  <c r="J2808" i="1"/>
  <c r="G2693" i="8" s="1"/>
  <c r="F2693" i="8"/>
  <c r="H2693" i="8" s="1"/>
  <c r="J2800" i="1"/>
  <c r="G597" i="8" s="1"/>
  <c r="F597" i="8"/>
  <c r="H597" i="8" s="1"/>
  <c r="J2792" i="1"/>
  <c r="G1446" i="8" s="1"/>
  <c r="F1446" i="8"/>
  <c r="H1446" i="8" s="1"/>
  <c r="J2784" i="1"/>
  <c r="G3330" i="8" s="1"/>
  <c r="F3330" i="8"/>
  <c r="H3330" i="8" s="1"/>
  <c r="J2776" i="1"/>
  <c r="G2146" i="8" s="1"/>
  <c r="F2146" i="8"/>
  <c r="H2146" i="8" s="1"/>
  <c r="J2768" i="1"/>
  <c r="G2692" i="8" s="1"/>
  <c r="F2692" i="8"/>
  <c r="H2692" i="8" s="1"/>
  <c r="J2760" i="1"/>
  <c r="G2409" i="8" s="1"/>
  <c r="F2409" i="8"/>
  <c r="H2409" i="8" s="1"/>
  <c r="J2752" i="1"/>
  <c r="G1169" i="8" s="1"/>
  <c r="F1169" i="8"/>
  <c r="H1169" i="8" s="1"/>
  <c r="J2744" i="1"/>
  <c r="G1048" i="8" s="1"/>
  <c r="F1048" i="8"/>
  <c r="H1048" i="8" s="1"/>
  <c r="J2736" i="1"/>
  <c r="G1046" i="8" s="1"/>
  <c r="F1046" i="8"/>
  <c r="H1046" i="8" s="1"/>
  <c r="J2728" i="1"/>
  <c r="G1235" i="8" s="1"/>
  <c r="F1235" i="8"/>
  <c r="H1235" i="8" s="1"/>
  <c r="J2720" i="1"/>
  <c r="G994" i="8" s="1"/>
  <c r="F994" i="8"/>
  <c r="H994" i="8" s="1"/>
  <c r="J2712" i="1"/>
  <c r="G2666" i="8" s="1"/>
  <c r="F2666" i="8"/>
  <c r="H2666" i="8" s="1"/>
  <c r="J2704" i="1"/>
  <c r="G2767" i="8" s="1"/>
  <c r="F2767" i="8"/>
  <c r="H2767" i="8" s="1"/>
  <c r="J2696" i="1"/>
  <c r="G991" i="8" s="1"/>
  <c r="F991" i="8"/>
  <c r="H991" i="8" s="1"/>
  <c r="J2688" i="1"/>
  <c r="G304" i="8" s="1"/>
  <c r="F304" i="8"/>
  <c r="H304" i="8" s="1"/>
  <c r="J2680" i="1"/>
  <c r="G290" i="8" s="1"/>
  <c r="F290" i="8"/>
  <c r="H290" i="8" s="1"/>
  <c r="J2672" i="1"/>
  <c r="G1473" i="8" s="1"/>
  <c r="F1473" i="8"/>
  <c r="H1473" i="8" s="1"/>
  <c r="J2664" i="1"/>
  <c r="G1459" i="8" s="1"/>
  <c r="F1459" i="8"/>
  <c r="H1459" i="8" s="1"/>
  <c r="J2656" i="1"/>
  <c r="G1457" i="8" s="1"/>
  <c r="F1457" i="8"/>
  <c r="H1457" i="8" s="1"/>
  <c r="J2648" i="1"/>
  <c r="G1378" i="8" s="1"/>
  <c r="F1378" i="8"/>
  <c r="H1378" i="8" s="1"/>
  <c r="J2640" i="1"/>
  <c r="G1470" i="8" s="1"/>
  <c r="F1470" i="8"/>
  <c r="H1470" i="8" s="1"/>
  <c r="J2632" i="1"/>
  <c r="G73" i="8" s="1"/>
  <c r="F73" i="8"/>
  <c r="H73" i="8" s="1"/>
  <c r="J2624" i="1"/>
  <c r="G1452" i="8" s="1"/>
  <c r="F1452" i="8"/>
  <c r="H1452" i="8" s="1"/>
  <c r="J2616" i="1"/>
  <c r="G3397" i="8" s="1"/>
  <c r="F3397" i="8"/>
  <c r="H3397" i="8" s="1"/>
  <c r="J2608" i="1"/>
  <c r="G3347" i="8" s="1"/>
  <c r="F3347" i="8"/>
  <c r="H3347" i="8" s="1"/>
  <c r="J2600" i="1"/>
  <c r="G2663" i="8" s="1"/>
  <c r="F2663" i="8"/>
  <c r="H2663" i="8" s="1"/>
  <c r="J2592" i="1"/>
  <c r="G3254" i="8" s="1"/>
  <c r="F3254" i="8"/>
  <c r="H3254" i="8" s="1"/>
  <c r="J2584" i="1"/>
  <c r="G2021" i="8" s="1"/>
  <c r="F2021" i="8"/>
  <c r="H2021" i="8" s="1"/>
  <c r="J2576" i="1"/>
  <c r="G756" i="8" s="1"/>
  <c r="F756" i="8"/>
  <c r="H756" i="8" s="1"/>
  <c r="J2568" i="1"/>
  <c r="G1403" i="8" s="1"/>
  <c r="F1403" i="8"/>
  <c r="H1403" i="8" s="1"/>
  <c r="J2560" i="1"/>
  <c r="G2018" i="8" s="1"/>
  <c r="F2018" i="8"/>
  <c r="H2018" i="8" s="1"/>
  <c r="J2552" i="1"/>
  <c r="G2650" i="8" s="1"/>
  <c r="F2650" i="8"/>
  <c r="H2650" i="8" s="1"/>
  <c r="J2544" i="1"/>
  <c r="G1237" i="8" s="1"/>
  <c r="F1237" i="8"/>
  <c r="H1237" i="8" s="1"/>
  <c r="J2536" i="1"/>
  <c r="G2675" i="8" s="1"/>
  <c r="F2675" i="8"/>
  <c r="H2675" i="8" s="1"/>
  <c r="J2528" i="1"/>
  <c r="G984" i="8" s="1"/>
  <c r="F984" i="8"/>
  <c r="H984" i="8" s="1"/>
  <c r="J2520" i="1"/>
  <c r="G751" i="8" s="1"/>
  <c r="F751" i="8"/>
  <c r="H751" i="8" s="1"/>
  <c r="J2512" i="1"/>
  <c r="G749" i="8" s="1"/>
  <c r="F749" i="8"/>
  <c r="H749" i="8" s="1"/>
  <c r="J2504" i="1"/>
  <c r="G2765" i="8" s="1"/>
  <c r="F2765" i="8"/>
  <c r="H2765" i="8" s="1"/>
  <c r="J2496" i="1"/>
  <c r="G1214" i="8" s="1"/>
  <c r="F1214" i="8"/>
  <c r="H1214" i="8" s="1"/>
  <c r="J2488" i="1"/>
  <c r="G1213" i="8" s="1"/>
  <c r="F1213" i="8"/>
  <c r="H1213" i="8" s="1"/>
  <c r="J2480" i="1"/>
  <c r="G1208" i="8" s="1"/>
  <c r="F1208" i="8"/>
  <c r="H1208" i="8" s="1"/>
  <c r="J2472" i="1"/>
  <c r="G1205" i="8" s="1"/>
  <c r="F1205" i="8"/>
  <c r="H1205" i="8" s="1"/>
  <c r="J2464" i="1"/>
  <c r="G1202" i="8" s="1"/>
  <c r="F1202" i="8"/>
  <c r="H1202" i="8" s="1"/>
  <c r="J2456" i="1"/>
  <c r="G2440" i="8" s="1"/>
  <c r="F2440" i="8"/>
  <c r="H2440" i="8" s="1"/>
  <c r="J2448" i="1"/>
  <c r="G2439" i="8" s="1"/>
  <c r="F2439" i="8"/>
  <c r="H2439" i="8" s="1"/>
  <c r="J2440" i="1"/>
  <c r="G1196" i="8" s="1"/>
  <c r="F1196" i="8"/>
  <c r="H1196" i="8" s="1"/>
  <c r="J2432" i="1"/>
  <c r="G1192" i="8" s="1"/>
  <c r="F1192" i="8"/>
  <c r="H1192" i="8" s="1"/>
  <c r="J2424" i="1"/>
  <c r="G891" i="8" s="1"/>
  <c r="F891" i="8"/>
  <c r="H891" i="8" s="1"/>
  <c r="J2416" i="1"/>
  <c r="G889" i="8" s="1"/>
  <c r="F889" i="8"/>
  <c r="H889" i="8" s="1"/>
  <c r="J2408" i="1"/>
  <c r="G265" i="8" s="1"/>
  <c r="F265" i="8"/>
  <c r="H265" i="8" s="1"/>
  <c r="J2400" i="1"/>
  <c r="G2140" i="8" s="1"/>
  <c r="F2140" i="8"/>
  <c r="H2140" i="8" s="1"/>
  <c r="J2392" i="1"/>
  <c r="G464" i="8" s="1"/>
  <c r="F464" i="8"/>
  <c r="H464" i="8" s="1"/>
  <c r="J2384" i="1"/>
  <c r="G3325" i="8" s="1"/>
  <c r="F3325" i="8"/>
  <c r="H3325" i="8" s="1"/>
  <c r="J2376" i="1"/>
  <c r="G1861" i="8" s="1"/>
  <c r="F1861" i="8"/>
  <c r="H1861" i="8" s="1"/>
  <c r="J2368" i="1"/>
  <c r="G2468" i="8" s="1"/>
  <c r="F2468" i="8"/>
  <c r="H2468" i="8" s="1"/>
  <c r="J2360" i="1"/>
  <c r="G1230" i="8" s="1"/>
  <c r="F1230" i="8"/>
  <c r="H1230" i="8" s="1"/>
  <c r="J2352" i="1"/>
  <c r="G31" i="8" s="1"/>
  <c r="F31" i="8"/>
  <c r="H31" i="8" s="1"/>
  <c r="J2344" i="1"/>
  <c r="G308" i="8" s="1"/>
  <c r="F308" i="8"/>
  <c r="H308" i="8" s="1"/>
  <c r="J2336" i="1"/>
  <c r="G2523" i="8" s="1"/>
  <c r="F2523" i="8"/>
  <c r="H2523" i="8" s="1"/>
  <c r="J2328" i="1"/>
  <c r="G2511" i="8" s="1"/>
  <c r="F2511" i="8"/>
  <c r="H2511" i="8" s="1"/>
  <c r="J2320" i="1"/>
  <c r="G530" i="8" s="1"/>
  <c r="F530" i="8"/>
  <c r="H530" i="8" s="1"/>
  <c r="J2312" i="1"/>
  <c r="G2465" i="8" s="1"/>
  <c r="F2465" i="8"/>
  <c r="H2465" i="8" s="1"/>
  <c r="J2304" i="1"/>
  <c r="G2396" i="8" s="1"/>
  <c r="F2396" i="8"/>
  <c r="H2396" i="8" s="1"/>
  <c r="J2296" i="1"/>
  <c r="G1162" i="8" s="1"/>
  <c r="F1162" i="8"/>
  <c r="H1162" i="8" s="1"/>
  <c r="J2288" i="1"/>
  <c r="G159" i="8" s="1"/>
  <c r="F159" i="8"/>
  <c r="H159" i="8" s="1"/>
  <c r="J2280" i="1"/>
  <c r="G2392" i="8" s="1"/>
  <c r="F2392" i="8"/>
  <c r="H2392" i="8" s="1"/>
  <c r="J2272" i="1"/>
  <c r="G1160" i="8" s="1"/>
  <c r="F1160" i="8"/>
  <c r="H1160" i="8" s="1"/>
  <c r="J2264" i="1"/>
  <c r="G1157" i="8" s="1"/>
  <c r="F1157" i="8"/>
  <c r="H1157" i="8" s="1"/>
  <c r="J2256" i="1"/>
  <c r="G3208" i="8" s="1"/>
  <c r="F3208" i="8"/>
  <c r="H3208" i="8" s="1"/>
  <c r="J2248" i="1"/>
  <c r="G3207" i="8" s="1"/>
  <c r="F3207" i="8"/>
  <c r="H3207" i="8" s="1"/>
  <c r="J2240" i="1"/>
  <c r="G2501" i="8" s="1"/>
  <c r="F2501" i="8"/>
  <c r="H2501" i="8" s="1"/>
  <c r="J2232" i="1"/>
  <c r="G3204" i="8" s="1"/>
  <c r="F3204" i="8"/>
  <c r="H3204" i="8" s="1"/>
  <c r="J2224" i="1"/>
  <c r="G3104" i="8" s="1"/>
  <c r="F3104" i="8"/>
  <c r="H3104" i="8" s="1"/>
  <c r="J2216" i="1"/>
  <c r="G171" i="8" s="1"/>
  <c r="F171" i="8"/>
  <c r="H171" i="8" s="1"/>
  <c r="J2208" i="1"/>
  <c r="G3350" i="8" s="1"/>
  <c r="F3350" i="8"/>
  <c r="H3350" i="8" s="1"/>
  <c r="J2200" i="1"/>
  <c r="G2430" i="8" s="1"/>
  <c r="F2430" i="8"/>
  <c r="H2430" i="8" s="1"/>
  <c r="J2192" i="1"/>
  <c r="G1136" i="8" s="1"/>
  <c r="F1136" i="8"/>
  <c r="H1136" i="8" s="1"/>
  <c r="J2184" i="1"/>
  <c r="G2498" i="8" s="1"/>
  <c r="F2498" i="8"/>
  <c r="H2498" i="8" s="1"/>
  <c r="J2176" i="1"/>
  <c r="G68" i="8" s="1"/>
  <c r="F68" i="8"/>
  <c r="H68" i="8" s="1"/>
  <c r="J2168" i="1"/>
  <c r="G151" i="8" s="1"/>
  <c r="F151" i="8"/>
  <c r="H151" i="8" s="1"/>
  <c r="J2160" i="1"/>
  <c r="G2979" i="8" s="1"/>
  <c r="F2979" i="8"/>
  <c r="H2979" i="8" s="1"/>
  <c r="J2152" i="1"/>
  <c r="G1043" i="8" s="1"/>
  <c r="F1043" i="8"/>
  <c r="H1043" i="8" s="1"/>
  <c r="J2144" i="1"/>
  <c r="G1038" i="8" s="1"/>
  <c r="F1038" i="8"/>
  <c r="H1038" i="8" s="1"/>
  <c r="J2136" i="1"/>
  <c r="G2310" i="8" s="1"/>
  <c r="F2310" i="8"/>
  <c r="H2310" i="8" s="1"/>
  <c r="J2128" i="1"/>
  <c r="G564" i="8" s="1"/>
  <c r="F564" i="8"/>
  <c r="H564" i="8" s="1"/>
  <c r="J2120" i="1"/>
  <c r="G879" i="8" s="1"/>
  <c r="F879" i="8"/>
  <c r="H879" i="8" s="1"/>
  <c r="J2112" i="1"/>
  <c r="G874" i="8" s="1"/>
  <c r="F874" i="8"/>
  <c r="H874" i="8" s="1"/>
  <c r="J2104" i="1"/>
  <c r="G870" i="8" s="1"/>
  <c r="F870" i="8"/>
  <c r="H870" i="8" s="1"/>
  <c r="J2096" i="1"/>
  <c r="G2124" i="8" s="1"/>
  <c r="F2124" i="8"/>
  <c r="H2124" i="8" s="1"/>
  <c r="J2088" i="1"/>
  <c r="G546" i="8" s="1"/>
  <c r="F546" i="8"/>
  <c r="H546" i="8" s="1"/>
  <c r="J2080" i="1"/>
  <c r="G2118" i="8" s="1"/>
  <c r="F2118" i="8"/>
  <c r="H2118" i="8" s="1"/>
  <c r="J2072" i="1"/>
  <c r="G854" i="8" s="1"/>
  <c r="F854" i="8"/>
  <c r="H854" i="8" s="1"/>
  <c r="J2064" i="1"/>
  <c r="G1131" i="8" s="1"/>
  <c r="F1131" i="8"/>
  <c r="H1131" i="8" s="1"/>
  <c r="J2056" i="1"/>
  <c r="G3183" i="8" s="1"/>
  <c r="F3183" i="8"/>
  <c r="H3183" i="8" s="1"/>
  <c r="J2048" i="1"/>
  <c r="G496" i="8" s="1"/>
  <c r="F496" i="8"/>
  <c r="H496" i="8" s="1"/>
  <c r="J3455" i="1"/>
  <c r="G2174" i="8" s="1"/>
  <c r="F2174" i="8"/>
  <c r="H2174" i="8" s="1"/>
  <c r="J3447" i="1"/>
  <c r="G145" i="8" s="1"/>
  <c r="F145" i="8"/>
  <c r="H145" i="8" s="1"/>
  <c r="J3439" i="1"/>
  <c r="G3381" i="8" s="1"/>
  <c r="F3381" i="8"/>
  <c r="H3381" i="8" s="1"/>
  <c r="J3431" i="1"/>
  <c r="G1827" i="8" s="1"/>
  <c r="F1827" i="8"/>
  <c r="H1827" i="8" s="1"/>
  <c r="J3423" i="1"/>
  <c r="G2417" i="8" s="1"/>
  <c r="F2417" i="8"/>
  <c r="H2417" i="8" s="1"/>
  <c r="J3415" i="1"/>
  <c r="G2416" i="8" s="1"/>
  <c r="F2416" i="8"/>
  <c r="H2416" i="8" s="1"/>
  <c r="J3407" i="1"/>
  <c r="G2413" i="8" s="1"/>
  <c r="F2413" i="8"/>
  <c r="H2413" i="8" s="1"/>
  <c r="J3399" i="1"/>
  <c r="G1726" i="8" s="1"/>
  <c r="F1726" i="8"/>
  <c r="H1726" i="8" s="1"/>
  <c r="J3391" i="1"/>
  <c r="G518" i="8" s="1"/>
  <c r="F518" i="8"/>
  <c r="H518" i="8" s="1"/>
  <c r="J3383" i="1"/>
  <c r="G525" i="8" s="1"/>
  <c r="F525" i="8"/>
  <c r="H525" i="8" s="1"/>
  <c r="J3375" i="1"/>
  <c r="G1599" i="8" s="1"/>
  <c r="F1599" i="8"/>
  <c r="H1599" i="8" s="1"/>
  <c r="J3367" i="1"/>
  <c r="G1191" i="8" s="1"/>
  <c r="F1191" i="8"/>
  <c r="H1191" i="8" s="1"/>
  <c r="J3359" i="1"/>
  <c r="G3178" i="8" s="1"/>
  <c r="F3178" i="8"/>
  <c r="H3178" i="8" s="1"/>
  <c r="J3351" i="1"/>
  <c r="G357" i="8" s="1"/>
  <c r="F357" i="8"/>
  <c r="H357" i="8" s="1"/>
  <c r="J3343" i="1"/>
  <c r="G3159" i="8" s="1"/>
  <c r="F3159" i="8"/>
  <c r="H3159" i="8" s="1"/>
  <c r="J3335" i="1"/>
  <c r="G2273" i="8" s="1"/>
  <c r="F2273" i="8"/>
  <c r="H2273" i="8" s="1"/>
  <c r="J3327" i="1"/>
  <c r="G3456" i="8" s="1"/>
  <c r="F3456" i="8"/>
  <c r="H3456" i="8" s="1"/>
  <c r="J3319" i="1"/>
  <c r="G1934" i="8" s="1"/>
  <c r="F1934" i="8"/>
  <c r="H1934" i="8" s="1"/>
  <c r="J3311" i="1"/>
  <c r="G3052" i="8" s="1"/>
  <c r="F3052" i="8"/>
  <c r="H3052" i="8" s="1"/>
  <c r="J3303" i="1"/>
  <c r="G3316" i="8" s="1"/>
  <c r="F3316" i="8"/>
  <c r="H3316" i="8" s="1"/>
  <c r="J3295" i="1"/>
  <c r="G1928" i="8" s="1"/>
  <c r="F1928" i="8"/>
  <c r="H1928" i="8" s="1"/>
  <c r="J3287" i="1"/>
  <c r="G2716" i="8" s="1"/>
  <c r="F2716" i="8"/>
  <c r="H2716" i="8" s="1"/>
  <c r="J3279" i="1"/>
  <c r="G2667" i="8" s="1"/>
  <c r="F2667" i="8"/>
  <c r="H2667" i="8" s="1"/>
  <c r="J3271" i="1"/>
  <c r="G3046" i="8" s="1"/>
  <c r="F3046" i="8"/>
  <c r="H3046" i="8" s="1"/>
  <c r="J3263" i="1"/>
  <c r="G3160" i="8" s="1"/>
  <c r="F3160" i="8"/>
  <c r="H3160" i="8" s="1"/>
  <c r="J3255" i="1"/>
  <c r="G2275" i="8" s="1"/>
  <c r="F2275" i="8"/>
  <c r="H2275" i="8" s="1"/>
  <c r="J3247" i="1"/>
  <c r="G186" i="8" s="1"/>
  <c r="F186" i="8"/>
  <c r="H186" i="8" s="1"/>
  <c r="J3239" i="1"/>
  <c r="G507" i="8" s="1"/>
  <c r="F507" i="8"/>
  <c r="H507" i="8" s="1"/>
  <c r="J3231" i="1"/>
  <c r="G1007" i="8" s="1"/>
  <c r="F1007" i="8"/>
  <c r="H1007" i="8" s="1"/>
  <c r="J3223" i="1"/>
  <c r="G913" i="8" s="1"/>
  <c r="F913" i="8"/>
  <c r="H913" i="8" s="1"/>
  <c r="J3215" i="1"/>
  <c r="G1852" i="8" s="1"/>
  <c r="F1852" i="8"/>
  <c r="H1852" i="8" s="1"/>
  <c r="J3207" i="1"/>
  <c r="G652" i="8" s="1"/>
  <c r="F652" i="8"/>
  <c r="H652" i="8" s="1"/>
  <c r="J3199" i="1"/>
  <c r="G1769" i="8" s="1"/>
  <c r="F1769" i="8"/>
  <c r="H1769" i="8" s="1"/>
  <c r="J3191" i="1"/>
  <c r="G2270" i="8" s="1"/>
  <c r="F2270" i="8"/>
  <c r="H2270" i="8" s="1"/>
  <c r="J3183" i="1"/>
  <c r="G22" i="8" s="1"/>
  <c r="F22" i="8"/>
  <c r="H22" i="8" s="1"/>
  <c r="J3175" i="1"/>
  <c r="G1002" i="8" s="1"/>
  <c r="F1002" i="8"/>
  <c r="H1002" i="8" s="1"/>
  <c r="J3167" i="1"/>
  <c r="G2248" i="8" s="1"/>
  <c r="F2248" i="8"/>
  <c r="H2248" i="8" s="1"/>
  <c r="J3159" i="1"/>
  <c r="G199" i="8" s="1"/>
  <c r="F199" i="8"/>
  <c r="H199" i="8" s="1"/>
  <c r="J3151" i="1"/>
  <c r="G648" i="8" s="1"/>
  <c r="F648" i="8"/>
  <c r="H648" i="8" s="1"/>
  <c r="J3143" i="1"/>
  <c r="G1763" i="8" s="1"/>
  <c r="F1763" i="8"/>
  <c r="H1763" i="8" s="1"/>
  <c r="J3135" i="1"/>
  <c r="G2265" i="8" s="1"/>
  <c r="F2265" i="8"/>
  <c r="H2265" i="8" s="1"/>
  <c r="J3127" i="1"/>
  <c r="G1761" i="8" s="1"/>
  <c r="F1761" i="8"/>
  <c r="H1761" i="8" s="1"/>
  <c r="J3119" i="1"/>
  <c r="G2241" i="8" s="1"/>
  <c r="F2241" i="8"/>
  <c r="H2241" i="8" s="1"/>
  <c r="J3111" i="1"/>
  <c r="G15" i="8" s="1"/>
  <c r="F15" i="8"/>
  <c r="H15" i="8" s="1"/>
  <c r="J3103" i="1"/>
  <c r="G294" i="8" s="1"/>
  <c r="F294" i="8"/>
  <c r="H294" i="8" s="1"/>
  <c r="J3095" i="1"/>
  <c r="G274" i="8" s="1"/>
  <c r="F274" i="8"/>
  <c r="H274" i="8" s="1"/>
  <c r="J3087" i="1"/>
  <c r="G2152" i="8" s="1"/>
  <c r="F2152" i="8"/>
  <c r="H2152" i="8" s="1"/>
  <c r="J3079" i="1"/>
  <c r="G57" i="8" s="1"/>
  <c r="F57" i="8"/>
  <c r="H57" i="8" s="1"/>
  <c r="J3071" i="1"/>
  <c r="G466" i="8" s="1"/>
  <c r="F466" i="8"/>
  <c r="H466" i="8" s="1"/>
  <c r="J3063" i="1"/>
  <c r="G102" i="8" s="1"/>
  <c r="F102" i="8"/>
  <c r="H102" i="8" s="1"/>
  <c r="J3055" i="1"/>
  <c r="G3256" i="8" s="1"/>
  <c r="F3256" i="8"/>
  <c r="H3256" i="8" s="1"/>
  <c r="J3047" i="1"/>
  <c r="G3098" i="8" s="1"/>
  <c r="F3098" i="8"/>
  <c r="H3098" i="8" s="1"/>
  <c r="J3039" i="1"/>
  <c r="G3411" i="8" s="1"/>
  <c r="F3411" i="8"/>
  <c r="H3411" i="8" s="1"/>
  <c r="J3031" i="1"/>
  <c r="G1526" i="8" s="1"/>
  <c r="F1526" i="8"/>
  <c r="H1526" i="8" s="1"/>
  <c r="J3023" i="1"/>
  <c r="G2781" i="8" s="1"/>
  <c r="F2781" i="8"/>
  <c r="H2781" i="8" s="1"/>
  <c r="J3015" i="1"/>
  <c r="G766" i="8" s="1"/>
  <c r="F766" i="8"/>
  <c r="H766" i="8" s="1"/>
  <c r="J3007" i="1"/>
  <c r="G2031" i="8" s="1"/>
  <c r="F2031" i="8"/>
  <c r="H2031" i="8" s="1"/>
  <c r="J2999" i="1"/>
  <c r="G3400" i="8" s="1"/>
  <c r="F3400" i="8"/>
  <c r="H3400" i="8" s="1"/>
  <c r="J2991" i="1"/>
  <c r="G924" i="8" s="1"/>
  <c r="F924" i="8"/>
  <c r="H924" i="8" s="1"/>
  <c r="J2983" i="1"/>
  <c r="G920" i="8" s="1"/>
  <c r="F920" i="8"/>
  <c r="H920" i="8" s="1"/>
  <c r="J2975" i="1"/>
  <c r="G3193" i="8" s="1"/>
  <c r="F3193" i="8"/>
  <c r="H3193" i="8" s="1"/>
  <c r="J2967" i="1"/>
  <c r="G2326" i="8" s="1"/>
  <c r="F2326" i="8"/>
  <c r="H2326" i="8" s="1"/>
  <c r="J2959" i="1"/>
  <c r="G696" i="8" s="1"/>
  <c r="F696" i="8"/>
  <c r="H696" i="8" s="1"/>
  <c r="J2951" i="1"/>
  <c r="G692" i="8" s="1"/>
  <c r="F692" i="8"/>
  <c r="H692" i="8" s="1"/>
  <c r="J2943" i="1"/>
  <c r="G463" i="8" s="1"/>
  <c r="F463" i="8"/>
  <c r="H463" i="8" s="1"/>
  <c r="J2935" i="1"/>
  <c r="G1868" i="8" s="1"/>
  <c r="F1868" i="8"/>
  <c r="H1868" i="8" s="1"/>
  <c r="J2927" i="1"/>
  <c r="G2235" i="8" s="1"/>
  <c r="F2235" i="8"/>
  <c r="H2235" i="8" s="1"/>
  <c r="J2919" i="1"/>
  <c r="G1024" i="8" s="1"/>
  <c r="F1024" i="8"/>
  <c r="H1024" i="8" s="1"/>
  <c r="J2911" i="1"/>
  <c r="G702" i="8" s="1"/>
  <c r="F702" i="8"/>
  <c r="H702" i="8" s="1"/>
  <c r="J2903" i="1"/>
  <c r="G2492" i="8" s="1"/>
  <c r="F2492" i="8"/>
  <c r="H2492" i="8" s="1"/>
  <c r="J2895" i="1"/>
  <c r="G3111" i="8" s="1"/>
  <c r="F3111" i="8"/>
  <c r="H3111" i="8" s="1"/>
  <c r="J2887" i="1"/>
  <c r="G3277" i="8" s="1"/>
  <c r="F3277" i="8"/>
  <c r="H3277" i="8" s="1"/>
  <c r="J2879" i="1"/>
  <c r="G1663" i="8" s="1"/>
  <c r="F1663" i="8"/>
  <c r="H1663" i="8" s="1"/>
  <c r="J2871" i="1"/>
  <c r="G2482" i="8" s="1"/>
  <c r="F2482" i="8"/>
  <c r="H2482" i="8" s="1"/>
  <c r="J2863" i="1"/>
  <c r="G1241" i="8" s="1"/>
  <c r="F1241" i="8"/>
  <c r="H1241" i="8" s="1"/>
  <c r="J2855" i="1"/>
  <c r="G2786" i="8" s="1"/>
  <c r="F2786" i="8"/>
  <c r="H2786" i="8" s="1"/>
  <c r="J2847" i="1"/>
  <c r="G3386" i="8" s="1"/>
  <c r="F3386" i="8"/>
  <c r="H3386" i="8" s="1"/>
  <c r="J2839" i="1"/>
  <c r="G3189" i="8" s="1"/>
  <c r="F3189" i="8"/>
  <c r="H3189" i="8" s="1"/>
  <c r="J2831" i="1"/>
  <c r="G897" i="8" s="1"/>
  <c r="F897" i="8"/>
  <c r="H897" i="8" s="1"/>
  <c r="J2823" i="1"/>
  <c r="G1176" i="8" s="1"/>
  <c r="F1176" i="8"/>
  <c r="H1176" i="8" s="1"/>
  <c r="J2815" i="1"/>
  <c r="G272" i="8" s="1"/>
  <c r="F272" i="8"/>
  <c r="H272" i="8" s="1"/>
  <c r="J2807" i="1"/>
  <c r="G1431" i="8" s="1"/>
  <c r="F1431" i="8"/>
  <c r="H1431" i="8" s="1"/>
  <c r="J2799" i="1"/>
  <c r="G569" i="8" s="1"/>
  <c r="F569" i="8"/>
  <c r="H569" i="8" s="1"/>
  <c r="J2791" i="1"/>
  <c r="G930" i="8" s="1"/>
  <c r="F930" i="8"/>
  <c r="H930" i="8" s="1"/>
  <c r="J2783" i="1"/>
  <c r="G1657" i="8" s="1"/>
  <c r="F1657" i="8"/>
  <c r="H1657" i="8" s="1"/>
  <c r="J2775" i="1"/>
  <c r="G2155" i="8" s="1"/>
  <c r="F2155" i="8"/>
  <c r="H2155" i="8" s="1"/>
  <c r="J2767" i="1"/>
  <c r="G2691" i="8" s="1"/>
  <c r="F2691" i="8"/>
  <c r="H2691" i="8" s="1"/>
  <c r="J2759" i="1"/>
  <c r="G3413" i="8" s="1"/>
  <c r="F3413" i="8"/>
  <c r="H3413" i="8" s="1"/>
  <c r="J2751" i="1"/>
  <c r="G3150" i="8" s="1"/>
  <c r="F3150" i="8"/>
  <c r="H3150" i="8" s="1"/>
  <c r="J2743" i="1"/>
  <c r="G685" i="8" s="1"/>
  <c r="F685" i="8"/>
  <c r="H685" i="8" s="1"/>
  <c r="J2735" i="1"/>
  <c r="G1897" i="8" s="1"/>
  <c r="F1897" i="8"/>
  <c r="H1897" i="8" s="1"/>
  <c r="J2727" i="1"/>
  <c r="G2323" i="8" s="1"/>
  <c r="F2323" i="8"/>
  <c r="H2323" i="8" s="1"/>
  <c r="J2719" i="1"/>
  <c r="G2232" i="8" s="1"/>
  <c r="F2232" i="8"/>
  <c r="H2232" i="8" s="1"/>
  <c r="J2711" i="1"/>
  <c r="G3179" i="8" s="1"/>
  <c r="F3179" i="8"/>
  <c r="H3179" i="8" s="1"/>
  <c r="J2703" i="1"/>
  <c r="G2025" i="8" s="1"/>
  <c r="F2025" i="8"/>
  <c r="H2025" i="8" s="1"/>
  <c r="J2695" i="1"/>
  <c r="G377" i="8" s="1"/>
  <c r="F377" i="8"/>
  <c r="H377" i="8" s="1"/>
  <c r="J2687" i="1"/>
  <c r="G303" i="8" s="1"/>
  <c r="F303" i="8"/>
  <c r="H303" i="8" s="1"/>
  <c r="J2679" i="1"/>
  <c r="G3288" i="8" s="1"/>
  <c r="F3288" i="8"/>
  <c r="H3288" i="8" s="1"/>
  <c r="J2671" i="1"/>
  <c r="G1472" i="8" s="1"/>
  <c r="F1472" i="8"/>
  <c r="H1472" i="8" s="1"/>
  <c r="J2663" i="1"/>
  <c r="G89" i="8" s="1"/>
  <c r="F89" i="8"/>
  <c r="H89" i="8" s="1"/>
  <c r="J2655" i="1"/>
  <c r="G1456" i="8" s="1"/>
  <c r="F1456" i="8"/>
  <c r="H1456" i="8" s="1"/>
  <c r="J2647" i="1"/>
  <c r="G1471" i="8" s="1"/>
  <c r="F1471" i="8"/>
  <c r="H1471" i="8" s="1"/>
  <c r="J2639" i="1"/>
  <c r="G1469" i="8" s="1"/>
  <c r="F1469" i="8"/>
  <c r="H1469" i="8" s="1"/>
  <c r="J2631" i="1"/>
  <c r="G2722" i="8" s="1"/>
  <c r="F2722" i="8"/>
  <c r="H2722" i="8" s="1"/>
  <c r="J2623" i="1"/>
  <c r="G202" i="8" s="1"/>
  <c r="F202" i="8"/>
  <c r="H202" i="8" s="1"/>
  <c r="J2615" i="1"/>
  <c r="G1738" i="8" s="1"/>
  <c r="F1738" i="8"/>
  <c r="H1738" i="8" s="1"/>
  <c r="J2607" i="1"/>
  <c r="G167" i="8" s="1"/>
  <c r="F167" i="8"/>
  <c r="H167" i="8" s="1"/>
  <c r="J2599" i="1"/>
  <c r="G1423" i="8" s="1"/>
  <c r="F1423" i="8"/>
  <c r="H1423" i="8" s="1"/>
  <c r="J2591" i="1"/>
  <c r="G2660" i="8" s="1"/>
  <c r="F2660" i="8"/>
  <c r="H2660" i="8" s="1"/>
  <c r="J2583" i="1"/>
  <c r="G757" i="8" s="1"/>
  <c r="F757" i="8"/>
  <c r="H757" i="8" s="1"/>
  <c r="J2575" i="1"/>
  <c r="G1406" i="8" s="1"/>
  <c r="F1406" i="8"/>
  <c r="H1406" i="8" s="1"/>
  <c r="J2567" i="1"/>
  <c r="G2653" i="8" s="1"/>
  <c r="F2653" i="8"/>
  <c r="H2653" i="8" s="1"/>
  <c r="J2559" i="1"/>
  <c r="G1238" i="8" s="1"/>
  <c r="F1238" i="8"/>
  <c r="H1238" i="8" s="1"/>
  <c r="J2551" i="1"/>
  <c r="G2016" i="8" s="1"/>
  <c r="F2016" i="8"/>
  <c r="H2016" i="8" s="1"/>
  <c r="J2543" i="1"/>
  <c r="G2649" i="8" s="1"/>
  <c r="F2649" i="8"/>
  <c r="H2649" i="8" s="1"/>
  <c r="J2535" i="1"/>
  <c r="G2648" i="8" s="1"/>
  <c r="F2648" i="8"/>
  <c r="H2648" i="8" s="1"/>
  <c r="J2527" i="1"/>
  <c r="G1398" i="8" s="1"/>
  <c r="F1398" i="8"/>
  <c r="H1398" i="8" s="1"/>
  <c r="J2519" i="1"/>
  <c r="G1397" i="8" s="1"/>
  <c r="F1397" i="8"/>
  <c r="H1397" i="8" s="1"/>
  <c r="J2511" i="1"/>
  <c r="G1512" i="8" s="1"/>
  <c r="F1512" i="8"/>
  <c r="H1512" i="8" s="1"/>
  <c r="J2503" i="1"/>
  <c r="G1510" i="8" s="1"/>
  <c r="F1510" i="8"/>
  <c r="H1510" i="8" s="1"/>
  <c r="J2495" i="1"/>
  <c r="G2459" i="8" s="1"/>
  <c r="F2459" i="8"/>
  <c r="H2459" i="8" s="1"/>
  <c r="J2487" i="1"/>
  <c r="G1212" i="8" s="1"/>
  <c r="F1212" i="8"/>
  <c r="H1212" i="8" s="1"/>
  <c r="J2479" i="1"/>
  <c r="G1207" i="8" s="1"/>
  <c r="F1207" i="8"/>
  <c r="H1207" i="8" s="1"/>
  <c r="J2471" i="1"/>
  <c r="G1204" i="8" s="1"/>
  <c r="F1204" i="8"/>
  <c r="H1204" i="8" s="1"/>
  <c r="J2463" i="1"/>
  <c r="G1201" i="8" s="1"/>
  <c r="F1201" i="8"/>
  <c r="H1201" i="8" s="1"/>
  <c r="J2455" i="1"/>
  <c r="G163" i="8" s="1"/>
  <c r="F163" i="8"/>
  <c r="H163" i="8" s="1"/>
  <c r="J2447" i="1"/>
  <c r="G500" i="8" s="1"/>
  <c r="F500" i="8"/>
  <c r="H500" i="8" s="1"/>
  <c r="J2439" i="1"/>
  <c r="G3342" i="8" s="1"/>
  <c r="F3342" i="8"/>
  <c r="H3342" i="8" s="1"/>
  <c r="J2431" i="1"/>
  <c r="G331" i="8" s="1"/>
  <c r="F331" i="8"/>
  <c r="H331" i="8" s="1"/>
  <c r="J2423" i="1"/>
  <c r="G117" i="8" s="1"/>
  <c r="F117" i="8"/>
  <c r="H117" i="8" s="1"/>
  <c r="J2415" i="1"/>
  <c r="G267" i="8" s="1"/>
  <c r="F267" i="8"/>
  <c r="H267" i="8" s="1"/>
  <c r="J2407" i="1"/>
  <c r="G115" i="8" s="1"/>
  <c r="F115" i="8"/>
  <c r="H115" i="8" s="1"/>
  <c r="J2399" i="1"/>
  <c r="G54" i="8" s="1"/>
  <c r="F54" i="8"/>
  <c r="H54" i="8" s="1"/>
  <c r="J2391" i="1"/>
  <c r="G2195" i="8" s="1"/>
  <c r="F2195" i="8"/>
  <c r="H2195" i="8" s="1"/>
  <c r="J2383" i="1"/>
  <c r="G2408" i="8" s="1"/>
  <c r="F2408" i="8"/>
  <c r="H2408" i="8" s="1"/>
  <c r="J2375" i="1"/>
  <c r="G531" i="8" s="1"/>
  <c r="F531" i="8"/>
  <c r="H531" i="8" s="1"/>
  <c r="J2367" i="1"/>
  <c r="G2406" i="8" s="1"/>
  <c r="F2406" i="8"/>
  <c r="H2406" i="8" s="1"/>
  <c r="J2359" i="1"/>
  <c r="G1229" i="8" s="1"/>
  <c r="F1229" i="8"/>
  <c r="H1229" i="8" s="1"/>
  <c r="J2351" i="1"/>
  <c r="G2514" i="8" s="1"/>
  <c r="F2514" i="8"/>
  <c r="H2514" i="8" s="1"/>
  <c r="J2343" i="1"/>
  <c r="G1227" i="8" s="1"/>
  <c r="F1227" i="8"/>
  <c r="H1227" i="8" s="1"/>
  <c r="J2335" i="1"/>
  <c r="G498" i="8" s="1"/>
  <c r="F498" i="8"/>
  <c r="H498" i="8" s="1"/>
  <c r="J2327" i="1"/>
  <c r="G70" i="8" s="1"/>
  <c r="F70" i="8"/>
  <c r="H70" i="8" s="1"/>
  <c r="J2319" i="1"/>
  <c r="G2398" i="8" s="1"/>
  <c r="F2398" i="8"/>
  <c r="H2398" i="8" s="1"/>
  <c r="J2311" i="1"/>
  <c r="G2397" i="8" s="1"/>
  <c r="F2397" i="8"/>
  <c r="H2397" i="8" s="1"/>
  <c r="J2303" i="1"/>
  <c r="G2508" i="8" s="1"/>
  <c r="F2508" i="8"/>
  <c r="H2508" i="8" s="1"/>
  <c r="J2295" i="1"/>
  <c r="G1267" i="8" s="1"/>
  <c r="F1267" i="8"/>
  <c r="H1267" i="8" s="1"/>
  <c r="J2287" i="1"/>
  <c r="G1161" i="8" s="1"/>
  <c r="F1161" i="8"/>
  <c r="H1161" i="8" s="1"/>
  <c r="J2279" i="1"/>
  <c r="G2434" i="8" s="1"/>
  <c r="F2434" i="8"/>
  <c r="H2434" i="8" s="1"/>
  <c r="J2271" i="1"/>
  <c r="G2389" i="8" s="1"/>
  <c r="F2389" i="8"/>
  <c r="H2389" i="8" s="1"/>
  <c r="J2263" i="1"/>
  <c r="G1156" i="8" s="1"/>
  <c r="F1156" i="8"/>
  <c r="H1156" i="8" s="1"/>
  <c r="J2255" i="1"/>
  <c r="G173" i="8" s="1"/>
  <c r="F173" i="8"/>
  <c r="H173" i="8" s="1"/>
  <c r="J2247" i="1"/>
  <c r="G2502" i="8" s="1"/>
  <c r="F2502" i="8"/>
  <c r="H2502" i="8" s="1"/>
  <c r="J2239" i="1"/>
  <c r="G3205" i="8" s="1"/>
  <c r="F3205" i="8"/>
  <c r="H3205" i="8" s="1"/>
  <c r="J2231" i="1"/>
  <c r="G3203" i="8" s="1"/>
  <c r="F3203" i="8"/>
  <c r="H3203" i="8" s="1"/>
  <c r="J2223" i="1"/>
  <c r="G3103" i="8" s="1"/>
  <c r="F3103" i="8"/>
  <c r="H3103" i="8" s="1"/>
  <c r="J2215" i="1"/>
  <c r="G1143" i="8" s="1"/>
  <c r="F1143" i="8"/>
  <c r="H1143" i="8" s="1"/>
  <c r="J2207" i="1"/>
  <c r="G1140" i="8" s="1"/>
  <c r="F1140" i="8"/>
  <c r="H1140" i="8" s="1"/>
  <c r="J2199" i="1"/>
  <c r="G1138" i="8" s="1"/>
  <c r="F1138" i="8"/>
  <c r="H1138" i="8" s="1"/>
  <c r="J2191" i="1"/>
  <c r="G1251" i="8" s="1"/>
  <c r="F1251" i="8"/>
  <c r="H1251" i="8" s="1"/>
  <c r="J2183" i="1"/>
  <c r="G69" i="8" s="1"/>
  <c r="F69" i="8"/>
  <c r="H69" i="8" s="1"/>
  <c r="J2175" i="1"/>
  <c r="G3200" i="8" s="1"/>
  <c r="F3200" i="8"/>
  <c r="H3200" i="8" s="1"/>
  <c r="J2167" i="1"/>
  <c r="G2318" i="8" s="1"/>
  <c r="F2318" i="8"/>
  <c r="H2318" i="8" s="1"/>
  <c r="J2159" i="1"/>
  <c r="G677" i="8" s="1"/>
  <c r="F677" i="8"/>
  <c r="H677" i="8" s="1"/>
  <c r="J2151" i="1"/>
  <c r="G2257" i="8" s="1"/>
  <c r="F2257" i="8"/>
  <c r="H2257" i="8" s="1"/>
  <c r="J2143" i="1"/>
  <c r="G1037" i="8" s="1"/>
  <c r="F1037" i="8"/>
  <c r="H1037" i="8" s="1"/>
  <c r="J2135" i="1"/>
  <c r="G2309" i="8" s="1"/>
  <c r="F2309" i="8"/>
  <c r="H2309" i="8" s="1"/>
  <c r="J2127" i="1"/>
  <c r="G2139" i="8" s="1"/>
  <c r="F2139" i="8"/>
  <c r="H2139" i="8" s="1"/>
  <c r="J2119" i="1"/>
  <c r="G878" i="8" s="1"/>
  <c r="F878" i="8"/>
  <c r="H878" i="8" s="1"/>
  <c r="J2111" i="1"/>
  <c r="G873" i="8" s="1"/>
  <c r="F873" i="8"/>
  <c r="H873" i="8" s="1"/>
  <c r="J2103" i="1"/>
  <c r="G2128" i="8" s="1"/>
  <c r="F2128" i="8"/>
  <c r="H2128" i="8" s="1"/>
  <c r="J2095" i="1"/>
  <c r="G2123" i="8" s="1"/>
  <c r="F2123" i="8"/>
  <c r="H2123" i="8" s="1"/>
  <c r="J2087" i="1"/>
  <c r="G2120" i="8" s="1"/>
  <c r="F2120" i="8"/>
  <c r="H2120" i="8" s="1"/>
  <c r="J2079" i="1"/>
  <c r="G858" i="8" s="1"/>
  <c r="F858" i="8"/>
  <c r="H858" i="8" s="1"/>
  <c r="J2071" i="1"/>
  <c r="G1133" i="8" s="1"/>
  <c r="F1133" i="8"/>
  <c r="H1133" i="8" s="1"/>
  <c r="J2063" i="1"/>
  <c r="G3323" i="8" s="1"/>
  <c r="F3323" i="8"/>
  <c r="H3323" i="8" s="1"/>
  <c r="J2055" i="1"/>
  <c r="G2378" i="8" s="1"/>
  <c r="F2378" i="8"/>
  <c r="H2378" i="8" s="1"/>
  <c r="J2047" i="1"/>
  <c r="G1129" i="8" s="1"/>
  <c r="F1129" i="8"/>
  <c r="H1129" i="8" s="1"/>
  <c r="J2039" i="1"/>
  <c r="G1220" i="8" s="1"/>
  <c r="F1220" i="8"/>
  <c r="H1220" i="8" s="1"/>
  <c r="J2031" i="1"/>
  <c r="G1126" i="8" s="1"/>
  <c r="F1126" i="8"/>
  <c r="H1126" i="8" s="1"/>
  <c r="J2023" i="1"/>
  <c r="G1123" i="8" s="1"/>
  <c r="F1123" i="8"/>
  <c r="H1123" i="8" s="1"/>
  <c r="J2015" i="1"/>
  <c r="G2113" i="8" s="1"/>
  <c r="F2113" i="8"/>
  <c r="H2113" i="8" s="1"/>
  <c r="J2007" i="1"/>
  <c r="G2110" i="8" s="1"/>
  <c r="F2110" i="8"/>
  <c r="H2110" i="8" s="1"/>
  <c r="J1999" i="1"/>
  <c r="G2108" i="8" s="1"/>
  <c r="F2108" i="8"/>
  <c r="H2108" i="8" s="1"/>
  <c r="J1991" i="1"/>
  <c r="G1118" i="8" s="1"/>
  <c r="F1118" i="8"/>
  <c r="H1118" i="8" s="1"/>
  <c r="J1983" i="1"/>
  <c r="G494" i="8" s="1"/>
  <c r="F494" i="8"/>
  <c r="H494" i="8" s="1"/>
  <c r="J1975" i="1"/>
  <c r="G374" i="8" s="1"/>
  <c r="F374" i="8"/>
  <c r="H374" i="8" s="1"/>
  <c r="J1967" i="1"/>
  <c r="G1577" i="8" s="1"/>
  <c r="F1577" i="8"/>
  <c r="H1577" i="8" s="1"/>
  <c r="J1959" i="1"/>
  <c r="G2630" i="8" s="1"/>
  <c r="F2630" i="8"/>
  <c r="H2630" i="8" s="1"/>
  <c r="J1951" i="1"/>
  <c r="G2626" i="8" s="1"/>
  <c r="F2626" i="8"/>
  <c r="H2626" i="8" s="1"/>
  <c r="J1943" i="1"/>
  <c r="G1363" i="8" s="1"/>
  <c r="F1363" i="8"/>
  <c r="H1363" i="8" s="1"/>
  <c r="J1935" i="1"/>
  <c r="G2617" i="8" s="1"/>
  <c r="F2617" i="8"/>
  <c r="H2617" i="8" s="1"/>
  <c r="J1927" i="1"/>
  <c r="G372" i="8" s="1"/>
  <c r="F372" i="8"/>
  <c r="H372" i="8" s="1"/>
  <c r="J1919" i="1"/>
  <c r="G2612" i="8" s="1"/>
  <c r="F2612" i="8"/>
  <c r="H2612" i="8" s="1"/>
  <c r="J1911" i="1"/>
  <c r="G2609" i="8" s="1"/>
  <c r="F2609" i="8"/>
  <c r="H2609" i="8" s="1"/>
  <c r="J1903" i="1"/>
  <c r="G1346" i="8" s="1"/>
  <c r="F1346" i="8"/>
  <c r="H1346" i="8" s="1"/>
  <c r="J1895" i="1"/>
  <c r="G1342" i="8" s="1"/>
  <c r="F1342" i="8"/>
  <c r="H1342" i="8" s="1"/>
  <c r="J1887" i="1"/>
  <c r="G1339" i="8" s="1"/>
  <c r="F1339" i="8"/>
  <c r="H1339" i="8" s="1"/>
  <c r="J1879" i="1"/>
  <c r="G1575" i="8" s="1"/>
  <c r="F1575" i="8"/>
  <c r="H1575" i="8" s="1"/>
  <c r="J1871" i="1"/>
  <c r="G2593" i="8" s="1"/>
  <c r="F2593" i="8"/>
  <c r="H2593" i="8" s="1"/>
  <c r="J1863" i="1"/>
  <c r="G2806" i="8" s="1"/>
  <c r="F2806" i="8"/>
  <c r="H2806" i="8" s="1"/>
  <c r="J1855" i="1"/>
  <c r="G2590" i="8" s="1"/>
  <c r="F2590" i="8"/>
  <c r="H2590" i="8" s="1"/>
  <c r="J1847" i="1"/>
  <c r="G180" i="8" s="1"/>
  <c r="F180" i="8"/>
  <c r="H180" i="8" s="1"/>
  <c r="J1839" i="1"/>
  <c r="G3369" i="8" s="1"/>
  <c r="F3369" i="8"/>
  <c r="H3369" i="8" s="1"/>
  <c r="J1831" i="1"/>
  <c r="G366" i="8" s="1"/>
  <c r="F366" i="8"/>
  <c r="H366" i="8" s="1"/>
  <c r="J1823" i="1"/>
  <c r="G2579" i="8" s="1"/>
  <c r="F2579" i="8"/>
  <c r="H2579" i="8" s="1"/>
  <c r="J1815" i="1"/>
  <c r="G1325" i="8" s="1"/>
  <c r="F1325" i="8"/>
  <c r="H1325" i="8" s="1"/>
  <c r="J1807" i="1"/>
  <c r="G2572" i="8" s="1"/>
  <c r="F2572" i="8"/>
  <c r="H2572" i="8" s="1"/>
  <c r="J1799" i="1"/>
  <c r="G2567" i="8" s="1"/>
  <c r="F2567" i="8"/>
  <c r="H2567" i="8" s="1"/>
  <c r="J1791" i="1"/>
  <c r="G361" i="8" s="1"/>
  <c r="F361" i="8"/>
  <c r="H361" i="8" s="1"/>
  <c r="J1783" i="1"/>
  <c r="G2565" i="8" s="1"/>
  <c r="F2565" i="8"/>
  <c r="H2565" i="8" s="1"/>
  <c r="J1775" i="1"/>
  <c r="G2563" i="8" s="1"/>
  <c r="F2563" i="8"/>
  <c r="H2563" i="8" s="1"/>
  <c r="J1767" i="1"/>
  <c r="G2798" i="8" s="1"/>
  <c r="F2798" i="8"/>
  <c r="H2798" i="8" s="1"/>
  <c r="J1759" i="1"/>
  <c r="G2554" i="8" s="1"/>
  <c r="F2554" i="8"/>
  <c r="H2554" i="8" s="1"/>
  <c r="J1751" i="1"/>
  <c r="G1308" i="8" s="1"/>
  <c r="F1308" i="8"/>
  <c r="H1308" i="8" s="1"/>
  <c r="J1743" i="1"/>
  <c r="G2550" i="8" s="1"/>
  <c r="F2550" i="8"/>
  <c r="H2550" i="8" s="1"/>
  <c r="J1735" i="1"/>
  <c r="G1302" i="8" s="1"/>
  <c r="F1302" i="8"/>
  <c r="H1302" i="8" s="1"/>
  <c r="J1727" i="1"/>
  <c r="G2797" i="8" s="1"/>
  <c r="F2797" i="8"/>
  <c r="H2797" i="8" s="1"/>
  <c r="J1719" i="1"/>
  <c r="G2795" i="8" s="1"/>
  <c r="F2795" i="8"/>
  <c r="H2795" i="8" s="1"/>
  <c r="J1711" i="1"/>
  <c r="G2541" i="8" s="1"/>
  <c r="F2541" i="8"/>
  <c r="H2541" i="8" s="1"/>
  <c r="J1703" i="1"/>
  <c r="G2538" i="8" s="1"/>
  <c r="F2538" i="8"/>
  <c r="H2538" i="8" s="1"/>
  <c r="J1695" i="1"/>
  <c r="G1611" i="8" s="1"/>
  <c r="F1611" i="8"/>
  <c r="H1611" i="8" s="1"/>
  <c r="J1687" i="1"/>
  <c r="G1505" i="8" s="1"/>
  <c r="F1505" i="8"/>
  <c r="H1505" i="8" s="1"/>
  <c r="J1679" i="1"/>
  <c r="G2304" i="8" s="1"/>
  <c r="F2304" i="8"/>
  <c r="H2304" i="8" s="1"/>
  <c r="J1671" i="1"/>
  <c r="G2302" i="8" s="1"/>
  <c r="F2302" i="8"/>
  <c r="H2302" i="8" s="1"/>
  <c r="J1663" i="1"/>
  <c r="G2300" i="8" s="1"/>
  <c r="F2300" i="8"/>
  <c r="H2300" i="8" s="1"/>
  <c r="J1655" i="1"/>
  <c r="G1031" i="8" s="1"/>
  <c r="F1031" i="8"/>
  <c r="H1031" i="8" s="1"/>
  <c r="J1647" i="1"/>
  <c r="G2713" i="8" s="1"/>
  <c r="F2713" i="8"/>
  <c r="H2713" i="8" s="1"/>
  <c r="J1639" i="1"/>
  <c r="G3232" i="8" s="1"/>
  <c r="F3232" i="8"/>
  <c r="H3232" i="8" s="1"/>
  <c r="J1631" i="1"/>
  <c r="G1435" i="8" s="1"/>
  <c r="F1435" i="8"/>
  <c r="H1435" i="8" s="1"/>
  <c r="J1623" i="1"/>
  <c r="G1725" i="8" s="1"/>
  <c r="F1725" i="8"/>
  <c r="H1725" i="8" s="1"/>
  <c r="J1615" i="1"/>
  <c r="G3392" i="8" s="1"/>
  <c r="F3392" i="8"/>
  <c r="H3392" i="8" s="1"/>
  <c r="J1607" i="1"/>
  <c r="G3391" i="8" s="1"/>
  <c r="F3391" i="8"/>
  <c r="H3391" i="8" s="1"/>
  <c r="J1599" i="1"/>
  <c r="G3390" i="8" s="1"/>
  <c r="F3390" i="8"/>
  <c r="H3390" i="8" s="1"/>
  <c r="J1591" i="1"/>
  <c r="G2872" i="8" s="1"/>
  <c r="F2872" i="8"/>
  <c r="H2872" i="8" s="1"/>
  <c r="J1583" i="1"/>
  <c r="G2185" i="8" s="1"/>
  <c r="F2185" i="8"/>
  <c r="H2185" i="8" s="1"/>
  <c r="J1575" i="1"/>
  <c r="G382" i="8" s="1"/>
  <c r="F382" i="8"/>
  <c r="H382" i="8" s="1"/>
  <c r="J1567" i="1"/>
  <c r="G414" i="8" s="1"/>
  <c r="F414" i="8"/>
  <c r="H414" i="8" s="1"/>
  <c r="J1559" i="1"/>
  <c r="G2905" i="8" s="1"/>
  <c r="F2905" i="8"/>
  <c r="H2905" i="8" s="1"/>
  <c r="J1551" i="1"/>
  <c r="G579" i="8" s="1"/>
  <c r="F579" i="8"/>
  <c r="H579" i="8" s="1"/>
  <c r="J1543" i="1"/>
  <c r="G1710" i="8" s="1"/>
  <c r="F1710" i="8"/>
  <c r="H1710" i="8" s="1"/>
  <c r="J1535" i="1"/>
  <c r="G1706" i="8" s="1"/>
  <c r="F1706" i="8"/>
  <c r="H1706" i="8" s="1"/>
  <c r="J1527" i="1"/>
  <c r="G2893" i="8" s="1"/>
  <c r="F2893" i="8"/>
  <c r="H2893" i="8" s="1"/>
  <c r="J1519" i="1"/>
  <c r="G2889" i="8" s="1"/>
  <c r="F2889" i="8"/>
  <c r="H2889" i="8" s="1"/>
  <c r="J1511" i="1"/>
  <c r="G2886" i="8" s="1"/>
  <c r="F2886" i="8"/>
  <c r="H2886" i="8" s="1"/>
  <c r="J1503" i="1"/>
  <c r="G1701" i="8" s="1"/>
  <c r="F1701" i="8"/>
  <c r="H1701" i="8" s="1"/>
  <c r="J1495" i="1"/>
  <c r="G219" i="8" s="1"/>
  <c r="F219" i="8"/>
  <c r="H219" i="8" s="1"/>
  <c r="J1487" i="1"/>
  <c r="G1545" i="8" s="1"/>
  <c r="F1545" i="8"/>
  <c r="H1545" i="8" s="1"/>
  <c r="J1479" i="1"/>
  <c r="G2790" i="8" s="1"/>
  <c r="F2790" i="8"/>
  <c r="H2790" i="8" s="1"/>
  <c r="J1471" i="1"/>
  <c r="G3416" i="8" s="1"/>
  <c r="F3416" i="8"/>
  <c r="H3416" i="8" s="1"/>
  <c r="J1463" i="1"/>
  <c r="G1695" i="8" s="1"/>
  <c r="F1695" i="8"/>
  <c r="H1695" i="8" s="1"/>
  <c r="J1455" i="1"/>
  <c r="G2534" i="8" s="1"/>
  <c r="F2534" i="8"/>
  <c r="H2534" i="8" s="1"/>
  <c r="J1447" i="1"/>
  <c r="G27" i="8" s="1"/>
  <c r="F27" i="8"/>
  <c r="H27" i="8" s="1"/>
  <c r="J1439" i="1"/>
  <c r="G178" i="8" s="1"/>
  <c r="F178" i="8"/>
  <c r="H178" i="8" s="1"/>
  <c r="J1431" i="1"/>
  <c r="G1595" i="8" s="1"/>
  <c r="F1595" i="8"/>
  <c r="H1595" i="8" s="1"/>
  <c r="J1423" i="1"/>
  <c r="G1594" i="8" s="1"/>
  <c r="F1594" i="8"/>
  <c r="H1594" i="8" s="1"/>
  <c r="J1415" i="1"/>
  <c r="G1843" i="8" s="1"/>
  <c r="F1843" i="8"/>
  <c r="H1843" i="8" s="1"/>
  <c r="J1407" i="1"/>
  <c r="G3042" i="8" s="1"/>
  <c r="F3042" i="8"/>
  <c r="H3042" i="8" s="1"/>
  <c r="J1399" i="1"/>
  <c r="G1912" i="8" s="1"/>
  <c r="F1912" i="8"/>
  <c r="H1912" i="8" s="1"/>
  <c r="J1391" i="1"/>
  <c r="G1908" i="8" s="1"/>
  <c r="F1908" i="8"/>
  <c r="H1908" i="8" s="1"/>
  <c r="J1383" i="1"/>
  <c r="G3403" i="8" s="1"/>
  <c r="F3403" i="8"/>
  <c r="H3403" i="8" s="1"/>
  <c r="J1375" i="1"/>
  <c r="G1903" i="8" s="1"/>
  <c r="F1903" i="8"/>
  <c r="H1903" i="8" s="1"/>
  <c r="J1367" i="1"/>
  <c r="G1825" i="8" s="1"/>
  <c r="F1825" i="8"/>
  <c r="H1825" i="8" s="1"/>
  <c r="J1359" i="1"/>
  <c r="G1973" i="8" s="1"/>
  <c r="F1973" i="8"/>
  <c r="H1973" i="8" s="1"/>
  <c r="J1351" i="1"/>
  <c r="G2496" i="8" s="1"/>
  <c r="F2496" i="8"/>
  <c r="H2496" i="8" s="1"/>
  <c r="J1343" i="1"/>
  <c r="G2976" i="8" s="1"/>
  <c r="F2976" i="8"/>
  <c r="H2976" i="8" s="1"/>
  <c r="J1335" i="1"/>
  <c r="G1816" i="8" s="1"/>
  <c r="F1816" i="8"/>
  <c r="H1816" i="8" s="1"/>
  <c r="J1327" i="1"/>
  <c r="G1814" i="8" s="1"/>
  <c r="F1814" i="8"/>
  <c r="H1814" i="8" s="1"/>
  <c r="J1319" i="1"/>
  <c r="G1812" i="8" s="1"/>
  <c r="F1812" i="8"/>
  <c r="H1812" i="8" s="1"/>
  <c r="J1311" i="1"/>
  <c r="G2962" i="8" s="1"/>
  <c r="F2962" i="8"/>
  <c r="H2962" i="8" s="1"/>
  <c r="J1303" i="1"/>
  <c r="G3445" i="8" s="1"/>
  <c r="F3445" i="8"/>
  <c r="H3445" i="8" s="1"/>
  <c r="J1295" i="1"/>
  <c r="G450" i="8" s="1"/>
  <c r="F450" i="8"/>
  <c r="H450" i="8" s="1"/>
  <c r="J1287" i="1"/>
  <c r="G3407" i="8" s="1"/>
  <c r="F3407" i="8"/>
  <c r="H3407" i="8" s="1"/>
  <c r="J1279" i="1"/>
  <c r="G1965" i="8" s="1"/>
  <c r="F1965" i="8"/>
  <c r="H1965" i="8" s="1"/>
  <c r="J1271" i="1"/>
  <c r="G426" i="8" s="1"/>
  <c r="F426" i="8"/>
  <c r="H426" i="8" s="1"/>
  <c r="J1263" i="1"/>
  <c r="G1959" i="8" s="1"/>
  <c r="F1959" i="8"/>
  <c r="H1959" i="8" s="1"/>
  <c r="J1255" i="1"/>
  <c r="G3081" i="8" s="1"/>
  <c r="F3081" i="8"/>
  <c r="H3081" i="8" s="1"/>
  <c r="J1247" i="1"/>
  <c r="G1955" i="8" s="1"/>
  <c r="F1955" i="8"/>
  <c r="H1955" i="8" s="1"/>
  <c r="J1239" i="1"/>
  <c r="G2951" i="8" s="1"/>
  <c r="F2951" i="8"/>
  <c r="H2951" i="8" s="1"/>
  <c r="J3446" i="1"/>
  <c r="G499" i="8" s="1"/>
  <c r="F499" i="8"/>
  <c r="H499" i="8" s="1"/>
  <c r="J3438" i="1"/>
  <c r="G2919" i="8" s="1"/>
  <c r="F2919" i="8"/>
  <c r="H2919" i="8" s="1"/>
  <c r="J3430" i="1"/>
  <c r="G1185" i="8" s="1"/>
  <c r="F1185" i="8"/>
  <c r="H1185" i="8" s="1"/>
  <c r="J3422" i="1"/>
  <c r="G3154" i="8" s="1"/>
  <c r="F3154" i="8"/>
  <c r="H3154" i="8" s="1"/>
  <c r="J3414" i="1"/>
  <c r="G2415" i="8" s="1"/>
  <c r="F2415" i="8"/>
  <c r="H2415" i="8" s="1"/>
  <c r="J3406" i="1"/>
  <c r="G1283" i="8" s="1"/>
  <c r="F1283" i="8"/>
  <c r="H1283" i="8" s="1"/>
  <c r="J3398" i="1"/>
  <c r="G1278" i="8" s="1"/>
  <c r="F1278" i="8"/>
  <c r="H1278" i="8" s="1"/>
  <c r="J3390" i="1"/>
  <c r="G2832" i="8" s="1"/>
  <c r="F2832" i="8"/>
  <c r="H2832" i="8" s="1"/>
  <c r="J3382" i="1"/>
  <c r="G634" i="8" s="1"/>
  <c r="F634" i="8"/>
  <c r="H634" i="8" s="1"/>
  <c r="J3374" i="1"/>
  <c r="G1598" i="8" s="1"/>
  <c r="F1598" i="8"/>
  <c r="H1598" i="8" s="1"/>
  <c r="J3366" i="1"/>
  <c r="G523" i="8" s="1"/>
  <c r="F523" i="8"/>
  <c r="H523" i="8" s="1"/>
  <c r="J3358" i="1"/>
  <c r="G3097" i="8" s="1"/>
  <c r="F3097" i="8"/>
  <c r="H3097" i="8" s="1"/>
  <c r="J3350" i="1"/>
  <c r="G2189" i="8" s="1"/>
  <c r="F2189" i="8"/>
  <c r="H2189" i="8" s="1"/>
  <c r="J3342" i="1"/>
  <c r="G3158" i="8" s="1"/>
  <c r="F3158" i="8"/>
  <c r="H3158" i="8" s="1"/>
  <c r="J3334" i="1"/>
  <c r="G1939" i="8" s="1"/>
  <c r="F1939" i="8"/>
  <c r="H1939" i="8" s="1"/>
  <c r="J3326" i="1"/>
  <c r="G1012" i="8" s="1"/>
  <c r="F1012" i="8"/>
  <c r="H1012" i="8" s="1"/>
  <c r="J3318" i="1"/>
  <c r="G3056" i="8" s="1"/>
  <c r="F3056" i="8"/>
  <c r="H3056" i="8" s="1"/>
  <c r="J3310" i="1"/>
  <c r="G1931" i="8" s="1"/>
  <c r="F1931" i="8"/>
  <c r="H1931" i="8" s="1"/>
  <c r="J3302" i="1"/>
  <c r="G3315" i="8" s="1"/>
  <c r="F3315" i="8"/>
  <c r="H3315" i="8" s="1"/>
  <c r="J3294" i="1"/>
  <c r="G3243" i="8" s="1"/>
  <c r="F3243" i="8"/>
  <c r="H3243" i="8" s="1"/>
  <c r="J3286" i="1"/>
  <c r="G3048" i="8" s="1"/>
  <c r="F3048" i="8"/>
  <c r="H3048" i="8" s="1"/>
  <c r="J3278" i="1"/>
  <c r="G3234" i="8" s="1"/>
  <c r="F3234" i="8"/>
  <c r="H3234" i="8" s="1"/>
  <c r="J3270" i="1"/>
  <c r="G1924" i="8" s="1"/>
  <c r="F1924" i="8"/>
  <c r="H1924" i="8" s="1"/>
  <c r="J3262" i="1"/>
  <c r="G1922" i="8" s="1"/>
  <c r="F1922" i="8"/>
  <c r="H1922" i="8" s="1"/>
  <c r="J3254" i="1"/>
  <c r="G2274" i="8" s="1"/>
  <c r="F2274" i="8"/>
  <c r="H2274" i="8" s="1"/>
  <c r="J3246" i="1"/>
  <c r="G95" i="8" s="1"/>
  <c r="F95" i="8"/>
  <c r="H95" i="8" s="1"/>
  <c r="J3238" i="1"/>
  <c r="G506" i="8" s="1"/>
  <c r="F506" i="8"/>
  <c r="H506" i="8" s="1"/>
  <c r="J3230" i="1"/>
  <c r="G1855" i="8" s="1"/>
  <c r="F1855" i="8"/>
  <c r="H1855" i="8" s="1"/>
  <c r="J3222" i="1"/>
  <c r="G656" i="8" s="1"/>
  <c r="F656" i="8"/>
  <c r="H656" i="8" s="1"/>
  <c r="J3214" i="1"/>
  <c r="G86" i="8" s="1"/>
  <c r="F86" i="8"/>
  <c r="H86" i="8" s="1"/>
  <c r="J3206" i="1"/>
  <c r="G2926" i="8" s="1"/>
  <c r="F2926" i="8"/>
  <c r="H2926" i="8" s="1"/>
  <c r="J3198" i="1"/>
  <c r="G1768" i="8" s="1"/>
  <c r="F1768" i="8"/>
  <c r="H1768" i="8" s="1"/>
  <c r="J3190" i="1"/>
  <c r="G2269" i="8" s="1"/>
  <c r="F2269" i="8"/>
  <c r="H2269" i="8" s="1"/>
  <c r="J3182" i="1"/>
  <c r="G650" i="8" s="1"/>
  <c r="F650" i="8"/>
  <c r="H650" i="8" s="1"/>
  <c r="J3174" i="1"/>
  <c r="G557" i="8" s="1"/>
  <c r="F557" i="8"/>
  <c r="H557" i="8" s="1"/>
  <c r="J3166" i="1"/>
  <c r="G90" i="8" s="1"/>
  <c r="F90" i="8"/>
  <c r="H90" i="8" s="1"/>
  <c r="J3158" i="1"/>
  <c r="G137" i="8" s="1"/>
  <c r="F137" i="8"/>
  <c r="H137" i="8" s="1"/>
  <c r="J3150" i="1"/>
  <c r="G2267" i="8" s="1"/>
  <c r="F2267" i="8"/>
  <c r="H2267" i="8" s="1"/>
  <c r="J3142" i="1"/>
  <c r="G5" i="8" s="1"/>
  <c r="F5" i="8"/>
  <c r="H5" i="8" s="1"/>
  <c r="J3134" i="1"/>
  <c r="G997" i="8" s="1"/>
  <c r="F997" i="8"/>
  <c r="H997" i="8" s="1"/>
  <c r="J3126" i="1"/>
  <c r="G2243" i="8" s="1"/>
  <c r="F2243" i="8"/>
  <c r="H2243" i="8" s="1"/>
  <c r="J3118" i="1"/>
  <c r="G643" i="8" s="1"/>
  <c r="F643" i="8"/>
  <c r="H643" i="8" s="1"/>
  <c r="J3110" i="1"/>
  <c r="G642" i="8" s="1"/>
  <c r="F642" i="8"/>
  <c r="H642" i="8" s="1"/>
  <c r="J3102" i="1"/>
  <c r="G2238" i="8" s="1"/>
  <c r="F2238" i="8"/>
  <c r="H2238" i="8" s="1"/>
  <c r="J3094" i="1"/>
  <c r="G64" i="8" s="1"/>
  <c r="F64" i="8"/>
  <c r="H64" i="8" s="1"/>
  <c r="J3086" i="1"/>
  <c r="G443" i="8" s="1"/>
  <c r="F443" i="8"/>
  <c r="H443" i="8" s="1"/>
  <c r="J3078" i="1"/>
  <c r="G2641" i="8" s="1"/>
  <c r="F2641" i="8"/>
  <c r="H2641" i="8" s="1"/>
  <c r="J3070" i="1"/>
  <c r="G1384" i="8" s="1"/>
  <c r="F1384" i="8"/>
  <c r="H1384" i="8" s="1"/>
  <c r="J3062" i="1"/>
  <c r="G769" i="8" s="1"/>
  <c r="F769" i="8"/>
  <c r="H769" i="8" s="1"/>
  <c r="J3054" i="1"/>
  <c r="G768" i="8" s="1"/>
  <c r="F768" i="8"/>
  <c r="H768" i="8" s="1"/>
  <c r="J3046" i="1"/>
  <c r="G1529" i="8" s="1"/>
  <c r="F1529" i="8"/>
  <c r="H1529" i="8" s="1"/>
  <c r="J3038" i="1"/>
  <c r="G2177" i="8" s="1"/>
  <c r="F2177" i="8"/>
  <c r="H2177" i="8" s="1"/>
  <c r="J3030" i="1"/>
  <c r="G98" i="8" s="1"/>
  <c r="F98" i="8"/>
  <c r="H98" i="8" s="1"/>
  <c r="J3022" i="1"/>
  <c r="G2780" i="8" s="1"/>
  <c r="F2780" i="8"/>
  <c r="H2780" i="8" s="1"/>
  <c r="J3014" i="1"/>
  <c r="G1243" i="8" s="1"/>
  <c r="F1243" i="8"/>
  <c r="H1243" i="8" s="1"/>
  <c r="J3006" i="1"/>
  <c r="G2030" i="8" s="1"/>
  <c r="F2030" i="8"/>
  <c r="H2030" i="8" s="1"/>
  <c r="J2998" i="1"/>
  <c r="G93" i="8" s="1"/>
  <c r="F93" i="8"/>
  <c r="H93" i="8" s="1"/>
  <c r="J2990" i="1"/>
  <c r="G923" i="8" s="1"/>
  <c r="F923" i="8"/>
  <c r="H923" i="8" s="1"/>
  <c r="J2982" i="1"/>
  <c r="G2291" i="8" s="1"/>
  <c r="F2291" i="8"/>
  <c r="H2291" i="8" s="1"/>
  <c r="J2974" i="1"/>
  <c r="G3313" i="8" s="1"/>
  <c r="F3313" i="8"/>
  <c r="H3313" i="8" s="1"/>
  <c r="J2966" i="1"/>
  <c r="G2325" i="8" s="1"/>
  <c r="F2325" i="8"/>
  <c r="H2325" i="8" s="1"/>
  <c r="J2958" i="1"/>
  <c r="G704" i="8" s="1"/>
  <c r="F704" i="8"/>
  <c r="H704" i="8" s="1"/>
  <c r="J2950" i="1"/>
  <c r="G1050" i="8" s="1"/>
  <c r="F1050" i="8"/>
  <c r="H1050" i="8" s="1"/>
  <c r="J2942" i="1"/>
  <c r="G1870" i="8" s="1"/>
  <c r="F1870" i="8"/>
  <c r="H1870" i="8" s="1"/>
  <c r="J2934" i="1"/>
  <c r="G1867" i="8" s="1"/>
  <c r="F1867" i="8"/>
  <c r="H1867" i="8" s="1"/>
  <c r="J2926" i="1"/>
  <c r="G291" i="8" s="1"/>
  <c r="F291" i="8"/>
  <c r="H291" i="8" s="1"/>
  <c r="J2918" i="1"/>
  <c r="G1729" i="8" s="1"/>
  <c r="F1729" i="8"/>
  <c r="H1729" i="8" s="1"/>
  <c r="J2910" i="1"/>
  <c r="G2151" i="8" s="1"/>
  <c r="F2151" i="8"/>
  <c r="H2151" i="8" s="1"/>
  <c r="J2902" i="1"/>
  <c r="G3022" i="8" s="1"/>
  <c r="F3022" i="8"/>
  <c r="H3022" i="8" s="1"/>
  <c r="J2894" i="1"/>
  <c r="G1668" i="8" s="1"/>
  <c r="F1668" i="8"/>
  <c r="H1668" i="8" s="1"/>
  <c r="J2886" i="1"/>
  <c r="G515" i="8" s="1"/>
  <c r="F515" i="8"/>
  <c r="H515" i="8" s="1"/>
  <c r="J2878" i="1"/>
  <c r="G602" i="8" s="1"/>
  <c r="F602" i="8"/>
  <c r="H602" i="8" s="1"/>
  <c r="J2870" i="1"/>
  <c r="G1415" i="8" s="1"/>
  <c r="F1415" i="8"/>
  <c r="H1415" i="8" s="1"/>
  <c r="J2862" i="1"/>
  <c r="G2028" i="8" s="1"/>
  <c r="F2028" i="8"/>
  <c r="H2028" i="8" s="1"/>
  <c r="J2854" i="1"/>
  <c r="G1413" i="8" s="1"/>
  <c r="F1413" i="8"/>
  <c r="H1413" i="8" s="1"/>
  <c r="J2846" i="1"/>
  <c r="G3151" i="8" s="1"/>
  <c r="F3151" i="8"/>
  <c r="H3151" i="8" s="1"/>
  <c r="J2838" i="1"/>
  <c r="G166" i="8" s="1"/>
  <c r="F166" i="8"/>
  <c r="H166" i="8" s="1"/>
  <c r="J2830" i="1"/>
  <c r="G896" i="8" s="1"/>
  <c r="F896" i="8"/>
  <c r="H896" i="8" s="1"/>
  <c r="J2822" i="1"/>
  <c r="G3334" i="8" s="1"/>
  <c r="F3334" i="8"/>
  <c r="H3334" i="8" s="1"/>
  <c r="J2814" i="1"/>
  <c r="G895" i="8" s="1"/>
  <c r="F895" i="8"/>
  <c r="H895" i="8" s="1"/>
  <c r="J2806" i="1"/>
  <c r="G599" i="8" s="1"/>
  <c r="F599" i="8"/>
  <c r="H599" i="8" s="1"/>
  <c r="J2798" i="1"/>
  <c r="G3271" i="8" s="1"/>
  <c r="F3271" i="8"/>
  <c r="H3271" i="8" s="1"/>
  <c r="J2790" i="1"/>
  <c r="G929" i="8" s="1"/>
  <c r="F929" i="8"/>
  <c r="H929" i="8" s="1"/>
  <c r="J2782" i="1"/>
  <c r="G1656" i="8" s="1"/>
  <c r="F1656" i="8"/>
  <c r="H1656" i="8" s="1"/>
  <c r="J2774" i="1"/>
  <c r="G595" i="8" s="1"/>
  <c r="F595" i="8"/>
  <c r="H595" i="8" s="1"/>
  <c r="J2766" i="1"/>
  <c r="G2493" i="8" s="1"/>
  <c r="F2493" i="8"/>
  <c r="H2493" i="8" s="1"/>
  <c r="J2758" i="1"/>
  <c r="G2690" i="8" s="1"/>
  <c r="F2690" i="8"/>
  <c r="H2690" i="8" s="1"/>
  <c r="J2750" i="1"/>
  <c r="G1168" i="8" s="1"/>
  <c r="F1168" i="8"/>
  <c r="H1168" i="8" s="1"/>
  <c r="J2742" i="1"/>
  <c r="G1047" i="8" s="1"/>
  <c r="F1047" i="8"/>
  <c r="H1047" i="8" s="1"/>
  <c r="J2734" i="1"/>
  <c r="G1862" i="8" s="1"/>
  <c r="F1862" i="8"/>
  <c r="H1862" i="8" s="1"/>
  <c r="J2726" i="1"/>
  <c r="G2472" i="8" s="1"/>
  <c r="F2472" i="8"/>
  <c r="H2472" i="8" s="1"/>
  <c r="J2718" i="1"/>
  <c r="G993" i="8" s="1"/>
  <c r="F993" i="8"/>
  <c r="H993" i="8" s="1"/>
  <c r="J2710" i="1"/>
  <c r="G2479" i="8" s="1"/>
  <c r="F2479" i="8"/>
  <c r="H2479" i="8" s="1"/>
  <c r="J2702" i="1"/>
  <c r="G3255" i="8" s="1"/>
  <c r="F3255" i="8"/>
  <c r="H3255" i="8" s="1"/>
  <c r="J2694" i="1"/>
  <c r="G2665" i="8" s="1"/>
  <c r="F2665" i="8"/>
  <c r="H2665" i="8" s="1"/>
  <c r="J2686" i="1"/>
  <c r="G2295" i="8" s="1"/>
  <c r="F2295" i="8"/>
  <c r="H2295" i="8" s="1"/>
  <c r="J2678" i="1"/>
  <c r="G1474" i="8" s="1"/>
  <c r="F1474" i="8"/>
  <c r="H1474" i="8" s="1"/>
  <c r="J2670" i="1"/>
  <c r="G2736" i="8" s="1"/>
  <c r="F2736" i="8"/>
  <c r="H2736" i="8" s="1"/>
  <c r="J2662" i="1"/>
  <c r="G1458" i="8" s="1"/>
  <c r="F1458" i="8"/>
  <c r="H1458" i="8" s="1"/>
  <c r="J2654" i="1"/>
  <c r="G909" i="8" s="1"/>
  <c r="F909" i="8"/>
  <c r="H909" i="8" s="1"/>
  <c r="J2646" i="1"/>
  <c r="G75" i="8" s="1"/>
  <c r="F75" i="8"/>
  <c r="H75" i="8" s="1"/>
  <c r="J2638" i="1"/>
  <c r="G18" i="8" s="1"/>
  <c r="F18" i="8"/>
  <c r="H18" i="8" s="1"/>
  <c r="J2630" i="1"/>
  <c r="G1466" i="8" s="1"/>
  <c r="F1466" i="8"/>
  <c r="H1466" i="8" s="1"/>
  <c r="J2622" i="1"/>
  <c r="G2729" i="8" s="1"/>
  <c r="F2729" i="8"/>
  <c r="H2729" i="8" s="1"/>
  <c r="J2614" i="1"/>
  <c r="G1450" i="8" s="1"/>
  <c r="F1450" i="8"/>
  <c r="H1450" i="8" s="1"/>
  <c r="J2606" i="1"/>
  <c r="G760" i="8" s="1"/>
  <c r="F760" i="8"/>
  <c r="H760" i="8" s="1"/>
  <c r="J2598" i="1"/>
  <c r="G1422" i="8" s="1"/>
  <c r="F1422" i="8"/>
  <c r="H1422" i="8" s="1"/>
  <c r="J2590" i="1"/>
  <c r="G2659" i="8" s="1"/>
  <c r="F2659" i="8"/>
  <c r="H2659" i="8" s="1"/>
  <c r="J2582" i="1"/>
  <c r="G67" i="8" s="1"/>
  <c r="F67" i="8"/>
  <c r="H67" i="8" s="1"/>
  <c r="J2574" i="1"/>
  <c r="G2656" i="8" s="1"/>
  <c r="F2656" i="8"/>
  <c r="H2656" i="8" s="1"/>
  <c r="J2566" i="1"/>
  <c r="G1421" i="8" s="1"/>
  <c r="F1421" i="8"/>
  <c r="H1421" i="8" s="1"/>
  <c r="J2558" i="1"/>
  <c r="G2017" i="8" s="1"/>
  <c r="F2017" i="8"/>
  <c r="H2017" i="8" s="1"/>
  <c r="J2550" i="1"/>
  <c r="G2015" i="8" s="1"/>
  <c r="F2015" i="8"/>
  <c r="H2015" i="8" s="1"/>
  <c r="J2542" i="1"/>
  <c r="G3375" i="8" s="1"/>
  <c r="F3375" i="8"/>
  <c r="H3375" i="8" s="1"/>
  <c r="J2534" i="1"/>
  <c r="G2674" i="8" s="1"/>
  <c r="F2674" i="8"/>
  <c r="H2674" i="8" s="1"/>
  <c r="J2526" i="1"/>
  <c r="G2647" i="8" s="1"/>
  <c r="F2647" i="8"/>
  <c r="H2647" i="8" s="1"/>
  <c r="J2518" i="1"/>
  <c r="G750" i="8" s="1"/>
  <c r="F750" i="8"/>
  <c r="H750" i="8" s="1"/>
  <c r="J2510" i="1"/>
  <c r="G2192" i="8" s="1"/>
  <c r="F2192" i="8"/>
  <c r="H2192" i="8" s="1"/>
  <c r="J2502" i="1"/>
  <c r="G1509" i="8" s="1"/>
  <c r="F1509" i="8"/>
  <c r="H1509" i="8" s="1"/>
  <c r="J2494" i="1"/>
  <c r="G2458" i="8" s="1"/>
  <c r="F2458" i="8"/>
  <c r="H2458" i="8" s="1"/>
  <c r="J2486" i="1"/>
  <c r="G2454" i="8" s="1"/>
  <c r="F2454" i="8"/>
  <c r="H2454" i="8" s="1"/>
  <c r="J2478" i="1"/>
  <c r="G2451" i="8" s="1"/>
  <c r="F2451" i="8"/>
  <c r="H2451" i="8" s="1"/>
  <c r="J2470" i="1"/>
  <c r="G338" i="8" s="1"/>
  <c r="F338" i="8"/>
  <c r="H338" i="8" s="1"/>
  <c r="J2462" i="1"/>
  <c r="G2444" i="8" s="1"/>
  <c r="F2444" i="8"/>
  <c r="H2444" i="8" s="1"/>
  <c r="J2454" i="1"/>
  <c r="G335" i="8" s="1"/>
  <c r="F335" i="8"/>
  <c r="H335" i="8" s="1"/>
  <c r="J2446" i="1"/>
  <c r="G1198" i="8" s="1"/>
  <c r="F1198" i="8"/>
  <c r="H1198" i="8" s="1"/>
  <c r="J2438" i="1"/>
  <c r="G3341" i="8" s="1"/>
  <c r="F3341" i="8"/>
  <c r="H3341" i="8" s="1"/>
  <c r="J2430" i="1"/>
  <c r="G893" i="8" s="1"/>
  <c r="F893" i="8"/>
  <c r="H893" i="8" s="1"/>
  <c r="J2422" i="1"/>
  <c r="G116" i="8" s="1"/>
  <c r="F116" i="8"/>
  <c r="H116" i="8" s="1"/>
  <c r="J2414" i="1"/>
  <c r="G888" i="8" s="1"/>
  <c r="F888" i="8"/>
  <c r="H888" i="8" s="1"/>
  <c r="J2406" i="1"/>
  <c r="G264" i="8" s="1"/>
  <c r="F264" i="8"/>
  <c r="H264" i="8" s="1"/>
  <c r="J2398" i="1"/>
  <c r="G3138" i="8" s="1"/>
  <c r="F3138" i="8"/>
  <c r="H3138" i="8" s="1"/>
  <c r="J2390" i="1"/>
  <c r="G196" i="8" s="1"/>
  <c r="F196" i="8"/>
  <c r="H196" i="8" s="1"/>
  <c r="J2382" i="1"/>
  <c r="G2407" i="8" s="1"/>
  <c r="F2407" i="8"/>
  <c r="H2407" i="8" s="1"/>
  <c r="J2374" i="1"/>
  <c r="G2260" i="8" s="1"/>
  <c r="F2260" i="8"/>
  <c r="H2260" i="8" s="1"/>
  <c r="J2366" i="1"/>
  <c r="G2405" i="8" s="1"/>
  <c r="F2405" i="8"/>
  <c r="H2405" i="8" s="1"/>
  <c r="J2358" i="1"/>
  <c r="G2401" i="8" s="1"/>
  <c r="F2401" i="8"/>
  <c r="H2401" i="8" s="1"/>
  <c r="J2350" i="1"/>
  <c r="G344" i="8" s="1"/>
  <c r="F344" i="8"/>
  <c r="H344" i="8" s="1"/>
  <c r="J2342" i="1"/>
  <c r="G3358" i="8" s="1"/>
  <c r="F3358" i="8"/>
  <c r="H3358" i="8" s="1"/>
  <c r="J2334" i="1"/>
  <c r="G679" i="8" s="1"/>
  <c r="F679" i="8"/>
  <c r="H679" i="8" s="1"/>
  <c r="J2326" i="1"/>
  <c r="G2519" i="8" s="1"/>
  <c r="F2519" i="8"/>
  <c r="H2519" i="8" s="1"/>
  <c r="J2318" i="1"/>
  <c r="G503" i="8" s="1"/>
  <c r="F503" i="8"/>
  <c r="H503" i="8" s="1"/>
  <c r="J2310" i="1"/>
  <c r="G2510" i="8" s="1"/>
  <c r="F2510" i="8"/>
  <c r="H2510" i="8" s="1"/>
  <c r="J2302" i="1"/>
  <c r="G502" i="8" s="1"/>
  <c r="F502" i="8"/>
  <c r="H502" i="8" s="1"/>
  <c r="J2294" i="1"/>
  <c r="G224" i="8" s="1"/>
  <c r="F224" i="8"/>
  <c r="H224" i="8" s="1"/>
  <c r="J2286" i="1"/>
  <c r="G2393" i="8" s="1"/>
  <c r="F2393" i="8"/>
  <c r="H2393" i="8" s="1"/>
  <c r="J2278" i="1"/>
  <c r="G175" i="8" s="1"/>
  <c r="F175" i="8"/>
  <c r="H175" i="8" s="1"/>
  <c r="J2270" i="1"/>
  <c r="G1159" i="8" s="1"/>
  <c r="F1159" i="8"/>
  <c r="H1159" i="8" s="1"/>
  <c r="J2262" i="1"/>
  <c r="G325" i="8" s="1"/>
  <c r="F325" i="8"/>
  <c r="H325" i="8" s="1"/>
  <c r="J2254" i="1"/>
  <c r="G3180" i="8" s="1"/>
  <c r="F3180" i="8"/>
  <c r="H3180" i="8" s="1"/>
  <c r="J2246" i="1"/>
  <c r="G2388" i="8" s="1"/>
  <c r="F2388" i="8"/>
  <c r="H2388" i="8" s="1"/>
  <c r="J2238" i="1"/>
  <c r="G355" i="8" s="1"/>
  <c r="F355" i="8"/>
  <c r="H355" i="8" s="1"/>
  <c r="J2230" i="1"/>
  <c r="G2500" i="8" s="1"/>
  <c r="F2500" i="8"/>
  <c r="H2500" i="8" s="1"/>
  <c r="J2222" i="1"/>
  <c r="G354" i="8" s="1"/>
  <c r="F354" i="8"/>
  <c r="H354" i="8" s="1"/>
  <c r="J2214" i="1"/>
  <c r="G1142" i="8" s="1"/>
  <c r="F1142" i="8"/>
  <c r="H1142" i="8" s="1"/>
  <c r="J2206" i="1"/>
  <c r="G1256" i="8" s="1"/>
  <c r="F1256" i="8"/>
  <c r="H1256" i="8" s="1"/>
  <c r="J2198" i="1"/>
  <c r="G1137" i="8" s="1"/>
  <c r="F1137" i="8"/>
  <c r="H1137" i="8" s="1"/>
  <c r="J2190" i="1"/>
  <c r="G1250" i="8" s="1"/>
  <c r="F1250" i="8"/>
  <c r="H1250" i="8" s="1"/>
  <c r="J2182" i="1"/>
  <c r="G567" i="8" s="1"/>
  <c r="F567" i="8"/>
  <c r="H567" i="8" s="1"/>
  <c r="J2174" i="1"/>
  <c r="G2497" i="8" s="1"/>
  <c r="F2497" i="8"/>
  <c r="H2497" i="8" s="1"/>
  <c r="J2166" i="1"/>
  <c r="G2258" i="8" s="1"/>
  <c r="F2258" i="8"/>
  <c r="H2258" i="8" s="1"/>
  <c r="J2158" i="1"/>
  <c r="G1858" i="8" s="1"/>
  <c r="F1858" i="8"/>
  <c r="H1858" i="8" s="1"/>
  <c r="J2150" i="1"/>
  <c r="G1042" i="8" s="1"/>
  <c r="F1042" i="8"/>
  <c r="H1042" i="8" s="1"/>
  <c r="J2142" i="1"/>
  <c r="G2312" i="8" s="1"/>
  <c r="F2312" i="8"/>
  <c r="H2312" i="8" s="1"/>
  <c r="J2134" i="1"/>
  <c r="G2308" i="8" s="1"/>
  <c r="F2308" i="8"/>
  <c r="H2308" i="8" s="1"/>
  <c r="J2126" i="1"/>
  <c r="G2138" i="8" s="1"/>
  <c r="F2138" i="8"/>
  <c r="H2138" i="8" s="1"/>
  <c r="J2118" i="1"/>
  <c r="G2134" i="8" s="1"/>
  <c r="F2134" i="8"/>
  <c r="H2134" i="8" s="1"/>
  <c r="J2110" i="1"/>
  <c r="G872" i="8" s="1"/>
  <c r="F872" i="8"/>
  <c r="H872" i="8" s="1"/>
  <c r="J2102" i="1"/>
  <c r="G869" i="8" s="1"/>
  <c r="F869" i="8"/>
  <c r="H869" i="8" s="1"/>
  <c r="J2094" i="1"/>
  <c r="G866" i="8" s="1"/>
  <c r="F866" i="8"/>
  <c r="H866" i="8" s="1"/>
  <c r="J2086" i="1"/>
  <c r="G2119" i="8" s="1"/>
  <c r="F2119" i="8"/>
  <c r="H2119" i="8" s="1"/>
  <c r="J2078" i="1"/>
  <c r="G2117" i="8" s="1"/>
  <c r="F2117" i="8"/>
  <c r="H2117" i="8" s="1"/>
  <c r="J2070" i="1"/>
  <c r="G2382" i="8" s="1"/>
  <c r="F2382" i="8"/>
  <c r="H2382" i="8" s="1"/>
  <c r="J2062" i="1"/>
  <c r="G674" i="8" s="1"/>
  <c r="F674" i="8"/>
  <c r="H674" i="8" s="1"/>
  <c r="J2054" i="1"/>
  <c r="G1222" i="8" s="1"/>
  <c r="F1222" i="8"/>
  <c r="H1222" i="8" s="1"/>
  <c r="J2565" i="1"/>
  <c r="G3376" i="8" s="1"/>
  <c r="F3376" i="8"/>
  <c r="H3376" i="8" s="1"/>
  <c r="J2557" i="1"/>
  <c r="G3013" i="8" s="1"/>
  <c r="F3013" i="8"/>
  <c r="H3013" i="8" s="1"/>
  <c r="J2549" i="1"/>
  <c r="G1419" i="8" s="1"/>
  <c r="F1419" i="8"/>
  <c r="H1419" i="8" s="1"/>
  <c r="J2541" i="1"/>
  <c r="G2473" i="8" s="1"/>
  <c r="F2473" i="8"/>
  <c r="H2473" i="8" s="1"/>
  <c r="J2533" i="1"/>
  <c r="G1418" i="8" s="1"/>
  <c r="F1418" i="8"/>
  <c r="H1418" i="8" s="1"/>
  <c r="J2525" i="1"/>
  <c r="G2646" i="8" s="1"/>
  <c r="F2646" i="8"/>
  <c r="H2646" i="8" s="1"/>
  <c r="J2517" i="1"/>
  <c r="G1396" i="8" s="1"/>
  <c r="F1396" i="8"/>
  <c r="H1396" i="8" s="1"/>
  <c r="J2509" i="1"/>
  <c r="G3294" i="8" s="1"/>
  <c r="F3294" i="8"/>
  <c r="H3294" i="8" s="1"/>
  <c r="J2501" i="1"/>
  <c r="G1216" i="8" s="1"/>
  <c r="F1216" i="8"/>
  <c r="H1216" i="8" s="1"/>
  <c r="J2493" i="1"/>
  <c r="G2457" i="8" s="1"/>
  <c r="F2457" i="8"/>
  <c r="H2457" i="8" s="1"/>
  <c r="J2485" i="1"/>
  <c r="G2453" i="8" s="1"/>
  <c r="F2453" i="8"/>
  <c r="H2453" i="8" s="1"/>
  <c r="J2477" i="1"/>
  <c r="G1206" i="8" s="1"/>
  <c r="F1206" i="8"/>
  <c r="H1206" i="8" s="1"/>
  <c r="J2469" i="1"/>
  <c r="G570" i="8" s="1"/>
  <c r="F570" i="8"/>
  <c r="H570" i="8" s="1"/>
  <c r="J2461" i="1"/>
  <c r="G336" i="8" s="1"/>
  <c r="F336" i="8"/>
  <c r="H336" i="8" s="1"/>
  <c r="J2453" i="1"/>
  <c r="G334" i="8" s="1"/>
  <c r="F334" i="8"/>
  <c r="H334" i="8" s="1"/>
  <c r="J2445" i="1"/>
  <c r="G2438" i="8" s="1"/>
  <c r="F2438" i="8"/>
  <c r="H2438" i="8" s="1"/>
  <c r="J2437" i="1"/>
  <c r="G162" i="8" s="1"/>
  <c r="F162" i="8"/>
  <c r="H162" i="8" s="1"/>
  <c r="J2429" i="1"/>
  <c r="G270" i="8" s="1"/>
  <c r="F270" i="8"/>
  <c r="H270" i="8" s="1"/>
  <c r="J2421" i="1"/>
  <c r="G269" i="8" s="1"/>
  <c r="F269" i="8"/>
  <c r="H269" i="8" s="1"/>
  <c r="J2413" i="1"/>
  <c r="G887" i="8" s="1"/>
  <c r="F887" i="8"/>
  <c r="H887" i="8" s="1"/>
  <c r="J2405" i="1"/>
  <c r="G1747" i="8" s="1"/>
  <c r="F1747" i="8"/>
  <c r="H1747" i="8" s="1"/>
  <c r="J2397" i="1"/>
  <c r="G280" i="8" s="1"/>
  <c r="F280" i="8"/>
  <c r="H280" i="8" s="1"/>
  <c r="J2389" i="1"/>
  <c r="G195" i="8" s="1"/>
  <c r="F195" i="8"/>
  <c r="H195" i="8" s="1"/>
  <c r="J2381" i="1"/>
  <c r="G1165" i="8" s="1"/>
  <c r="F1165" i="8"/>
  <c r="H1165" i="8" s="1"/>
  <c r="J2373" i="1"/>
  <c r="G1231" i="8" s="1"/>
  <c r="F1231" i="8"/>
  <c r="H1231" i="8" s="1"/>
  <c r="J2365" i="1"/>
  <c r="G1896" i="8" s="1"/>
  <c r="F1896" i="8"/>
  <c r="H1896" i="8" s="1"/>
  <c r="J2357" i="1"/>
  <c r="G1228" i="8" s="1"/>
  <c r="F1228" i="8"/>
  <c r="H1228" i="8" s="1"/>
  <c r="J2349" i="1"/>
  <c r="G681" i="8" s="1"/>
  <c r="F681" i="8"/>
  <c r="H681" i="8" s="1"/>
  <c r="J2341" i="1"/>
  <c r="G701" i="8" s="1"/>
  <c r="F701" i="8"/>
  <c r="H701" i="8" s="1"/>
  <c r="J2333" i="1"/>
  <c r="G343" i="8" s="1"/>
  <c r="F343" i="8"/>
  <c r="H343" i="8" s="1"/>
  <c r="J2325" i="1"/>
  <c r="G1285" i="8" s="1"/>
  <c r="F1285" i="8"/>
  <c r="H1285" i="8" s="1"/>
  <c r="J2317" i="1"/>
  <c r="G2518" i="8" s="1"/>
  <c r="F2518" i="8"/>
  <c r="H2518" i="8" s="1"/>
  <c r="J2309" i="1"/>
  <c r="G2509" i="8" s="1"/>
  <c r="F2509" i="8"/>
  <c r="H2509" i="8" s="1"/>
  <c r="J2301" i="1"/>
  <c r="G342" i="8" s="1"/>
  <c r="F342" i="8"/>
  <c r="H342" i="8" s="1"/>
  <c r="J2293" i="1"/>
  <c r="G3351" i="8" s="1"/>
  <c r="F3351" i="8"/>
  <c r="H3351" i="8" s="1"/>
  <c r="J2285" i="1"/>
  <c r="G341" i="8" s="1"/>
  <c r="F341" i="8"/>
  <c r="H341" i="8" s="1"/>
  <c r="J2277" i="1"/>
  <c r="G2153" i="8" s="1"/>
  <c r="F2153" i="8"/>
  <c r="H2153" i="8" s="1"/>
  <c r="J2269" i="1"/>
  <c r="G3233" i="8" s="1"/>
  <c r="F3233" i="8"/>
  <c r="H3233" i="8" s="1"/>
  <c r="J2261" i="1"/>
  <c r="G157" i="8" s="1"/>
  <c r="F157" i="8"/>
  <c r="H157" i="8" s="1"/>
  <c r="J2253" i="1"/>
  <c r="G1153" i="8" s="1"/>
  <c r="F1153" i="8"/>
  <c r="H1153" i="8" s="1"/>
  <c r="J2245" i="1"/>
  <c r="G2387" i="8" s="1"/>
  <c r="F2387" i="8"/>
  <c r="H2387" i="8" s="1"/>
  <c r="J2237" i="1"/>
  <c r="G1149" i="8" s="1"/>
  <c r="F1149" i="8"/>
  <c r="H1149" i="8" s="1"/>
  <c r="J2229" i="1"/>
  <c r="G2386" i="8" s="1"/>
  <c r="F2386" i="8"/>
  <c r="H2386" i="8" s="1"/>
  <c r="J2221" i="1"/>
  <c r="G2432" i="8" s="1"/>
  <c r="F2432" i="8"/>
  <c r="H2432" i="8" s="1"/>
  <c r="J2213" i="1"/>
  <c r="G1141" i="8" s="1"/>
  <c r="F1141" i="8"/>
  <c r="H1141" i="8" s="1"/>
  <c r="J2205" i="1"/>
  <c r="G1255" i="8" s="1"/>
  <c r="F1255" i="8"/>
  <c r="H1255" i="8" s="1"/>
  <c r="J2197" i="1"/>
  <c r="G469" i="8" s="1"/>
  <c r="F469" i="8"/>
  <c r="H469" i="8" s="1"/>
  <c r="J2189" i="1"/>
  <c r="G324" i="8" s="1"/>
  <c r="F324" i="8"/>
  <c r="H324" i="8" s="1"/>
  <c r="J2181" i="1"/>
  <c r="G467" i="8" s="1"/>
  <c r="F467" i="8"/>
  <c r="H467" i="8" s="1"/>
  <c r="J2173" i="1"/>
  <c r="G2320" i="8" s="1"/>
  <c r="F2320" i="8"/>
  <c r="H2320" i="8" s="1"/>
  <c r="J2165" i="1"/>
  <c r="G1010" i="8" s="1"/>
  <c r="F1010" i="8"/>
  <c r="H1010" i="8" s="1"/>
  <c r="J2157" i="1"/>
  <c r="G1009" i="8" s="1"/>
  <c r="F1009" i="8"/>
  <c r="H1009" i="8" s="1"/>
  <c r="J2149" i="1"/>
  <c r="G1041" i="8" s="1"/>
  <c r="F1041" i="8"/>
  <c r="H1041" i="8" s="1"/>
  <c r="J2141" i="1"/>
  <c r="G3134" i="8" s="1"/>
  <c r="F3134" i="8"/>
  <c r="H3134" i="8" s="1"/>
  <c r="J2133" i="1"/>
  <c r="G3142" i="8" s="1"/>
  <c r="F3142" i="8"/>
  <c r="H3142" i="8" s="1"/>
  <c r="J2125" i="1"/>
  <c r="G881" i="8" s="1"/>
  <c r="F881" i="8"/>
  <c r="H881" i="8" s="1"/>
  <c r="J2117" i="1"/>
  <c r="G3021" i="8" s="1"/>
  <c r="F3021" i="8"/>
  <c r="H3021" i="8" s="1"/>
  <c r="J2109" i="1"/>
  <c r="G2132" i="8" s="1"/>
  <c r="F2132" i="8"/>
  <c r="H2132" i="8" s="1"/>
  <c r="J2101" i="1"/>
  <c r="G868" i="8" s="1"/>
  <c r="F868" i="8"/>
  <c r="H868" i="8" s="1"/>
  <c r="J2093" i="1"/>
  <c r="G865" i="8" s="1"/>
  <c r="F865" i="8"/>
  <c r="H865" i="8" s="1"/>
  <c r="J2085" i="1"/>
  <c r="G863" i="8" s="1"/>
  <c r="F863" i="8"/>
  <c r="H863" i="8" s="1"/>
  <c r="J2077" i="1"/>
  <c r="G263" i="8" s="1"/>
  <c r="F263" i="8"/>
  <c r="H263" i="8" s="1"/>
  <c r="J2069" i="1"/>
  <c r="G1132" i="8" s="1"/>
  <c r="F1132" i="8"/>
  <c r="H1132" i="8" s="1"/>
  <c r="J2061" i="1"/>
  <c r="G1223" i="8" s="1"/>
  <c r="F1223" i="8"/>
  <c r="H1223" i="8" s="1"/>
  <c r="J2053" i="1"/>
  <c r="G323" i="8" s="1"/>
  <c r="F323" i="8"/>
  <c r="H323" i="8" s="1"/>
  <c r="J2045" i="1"/>
  <c r="G2377" i="8" s="1"/>
  <c r="F2377" i="8"/>
  <c r="H2377" i="8" s="1"/>
  <c r="J3413" i="1"/>
  <c r="G2414" i="8" s="1"/>
  <c r="F2414" i="8"/>
  <c r="H2414" i="8" s="1"/>
  <c r="J3349" i="1"/>
  <c r="G2531" i="8" s="1"/>
  <c r="F2531" i="8"/>
  <c r="H2531" i="8" s="1"/>
  <c r="J3293" i="1"/>
  <c r="G2526" i="8" s="1"/>
  <c r="F2526" i="8"/>
  <c r="H2526" i="8" s="1"/>
  <c r="J3237" i="1"/>
  <c r="G505" i="8" s="1"/>
  <c r="F505" i="8"/>
  <c r="H505" i="8" s="1"/>
  <c r="J3181" i="1"/>
  <c r="G2252" i="8" s="1"/>
  <c r="F2252" i="8"/>
  <c r="H2252" i="8" s="1"/>
  <c r="J3109" i="1"/>
  <c r="G456" i="8" s="1"/>
  <c r="F456" i="8"/>
  <c r="H456" i="8" s="1"/>
  <c r="J3037" i="1"/>
  <c r="G278" i="8" s="1"/>
  <c r="F278" i="8"/>
  <c r="H278" i="8" s="1"/>
  <c r="J2997" i="1"/>
  <c r="G2764" i="8" s="1"/>
  <c r="F2764" i="8"/>
  <c r="H2764" i="8" s="1"/>
  <c r="J2949" i="1"/>
  <c r="G691" i="8" s="1"/>
  <c r="F691" i="8"/>
  <c r="H691" i="8" s="1"/>
  <c r="J2885" i="1"/>
  <c r="G1866" i="8" s="1"/>
  <c r="F1866" i="8"/>
  <c r="H1866" i="8" s="1"/>
  <c r="J2829" i="1"/>
  <c r="G2412" i="8" s="1"/>
  <c r="F2412" i="8"/>
  <c r="H2412" i="8" s="1"/>
  <c r="J2765" i="1"/>
  <c r="G1513" i="8" s="1"/>
  <c r="F1513" i="8"/>
  <c r="H1513" i="8" s="1"/>
  <c r="J2693" i="1"/>
  <c r="G990" i="8" s="1"/>
  <c r="F990" i="8"/>
  <c r="H990" i="8" s="1"/>
  <c r="J2605" i="1"/>
  <c r="G2475" i="8" s="1"/>
  <c r="F2475" i="8"/>
  <c r="H2475" i="8" s="1"/>
  <c r="J3460" i="1"/>
  <c r="G612" i="8" s="1"/>
  <c r="F612" i="8"/>
  <c r="H612" i="8" s="1"/>
  <c r="J3396" i="1"/>
  <c r="G1875" i="8" s="1"/>
  <c r="F1875" i="8"/>
  <c r="H1875" i="8" s="1"/>
  <c r="J3348" i="1"/>
  <c r="G2530" i="8" s="1"/>
  <c r="F2530" i="8"/>
  <c r="H2530" i="8" s="1"/>
  <c r="J3276" i="1"/>
  <c r="G1926" i="8" s="1"/>
  <c r="F1926" i="8"/>
  <c r="H1926" i="8" s="1"/>
  <c r="J3204" i="1"/>
  <c r="G1849" i="8" s="1"/>
  <c r="F1849" i="8"/>
  <c r="H1849" i="8" s="1"/>
  <c r="J3148" i="1"/>
  <c r="G136" i="8" s="1"/>
  <c r="F136" i="8"/>
  <c r="H136" i="8" s="1"/>
  <c r="J3076" i="1"/>
  <c r="G3374" i="8" s="1"/>
  <c r="F3374" i="8"/>
  <c r="H3374" i="8" s="1"/>
  <c r="J3020" i="1"/>
  <c r="G2034" i="8" s="1"/>
  <c r="F2034" i="8"/>
  <c r="H2034" i="8" s="1"/>
  <c r="J2948" i="1"/>
  <c r="G1049" i="8" s="1"/>
  <c r="F1049" i="8"/>
  <c r="H1049" i="8" s="1"/>
  <c r="J2884" i="1"/>
  <c r="G604" i="8" s="1"/>
  <c r="F604" i="8"/>
  <c r="H604" i="8" s="1"/>
  <c r="J2820" i="1"/>
  <c r="G475" i="8" s="1"/>
  <c r="F475" i="8"/>
  <c r="H475" i="8" s="1"/>
  <c r="J2764" i="1"/>
  <c r="G1248" i="8" s="1"/>
  <c r="F1248" i="8"/>
  <c r="H1248" i="8" s="1"/>
  <c r="J2708" i="1"/>
  <c r="G2478" i="8" s="1"/>
  <c r="F2478" i="8"/>
  <c r="H2478" i="8" s="1"/>
  <c r="J2700" i="1"/>
  <c r="G2023" i="8" s="1"/>
  <c r="F2023" i="8"/>
  <c r="H2023" i="8" s="1"/>
  <c r="J2692" i="1"/>
  <c r="G989" i="8" s="1"/>
  <c r="F989" i="8"/>
  <c r="H989" i="8" s="1"/>
  <c r="J2684" i="1"/>
  <c r="G2294" i="8" s="1"/>
  <c r="F2294" i="8"/>
  <c r="H2294" i="8" s="1"/>
  <c r="J2668" i="1"/>
  <c r="G2735" i="8" s="1"/>
  <c r="F2735" i="8"/>
  <c r="H2735" i="8" s="1"/>
  <c r="J2636" i="1"/>
  <c r="G1467" i="8" s="1"/>
  <c r="F1467" i="8"/>
  <c r="H1467" i="8" s="1"/>
  <c r="J2628" i="1"/>
  <c r="G387" i="8" s="1"/>
  <c r="F387" i="8"/>
  <c r="H387" i="8" s="1"/>
  <c r="J2620" i="1"/>
  <c r="G1464" i="8" s="1"/>
  <c r="F1464" i="8"/>
  <c r="H1464" i="8" s="1"/>
  <c r="J2612" i="1"/>
  <c r="G384" i="8" s="1"/>
  <c r="F384" i="8"/>
  <c r="H384" i="8" s="1"/>
  <c r="J2604" i="1"/>
  <c r="G759" i="8" s="1"/>
  <c r="F759" i="8"/>
  <c r="H759" i="8" s="1"/>
  <c r="J2596" i="1"/>
  <c r="G2662" i="8" s="1"/>
  <c r="F2662" i="8"/>
  <c r="H2662" i="8" s="1"/>
  <c r="J2588" i="1"/>
  <c r="G3377" i="8" s="1"/>
  <c r="F3377" i="8"/>
  <c r="H3377" i="8" s="1"/>
  <c r="J2580" i="1"/>
  <c r="G3252" i="8" s="1"/>
  <c r="F3252" i="8"/>
  <c r="H3252" i="8" s="1"/>
  <c r="J2572" i="1"/>
  <c r="G1404" i="8" s="1"/>
  <c r="F1404" i="8"/>
  <c r="H1404" i="8" s="1"/>
  <c r="J2564" i="1"/>
  <c r="G2652" i="8" s="1"/>
  <c r="F2652" i="8"/>
  <c r="H2652" i="8" s="1"/>
  <c r="J2556" i="1"/>
  <c r="G3385" i="8" s="1"/>
  <c r="F3385" i="8"/>
  <c r="H3385" i="8" s="1"/>
  <c r="J2548" i="1"/>
  <c r="G2014" i="8" s="1"/>
  <c r="F2014" i="8"/>
  <c r="H2014" i="8" s="1"/>
  <c r="J2540" i="1"/>
  <c r="G346" i="8" s="1"/>
  <c r="F346" i="8"/>
  <c r="H346" i="8" s="1"/>
  <c r="J2532" i="1"/>
  <c r="G753" i="8" s="1"/>
  <c r="F753" i="8"/>
  <c r="H753" i="8" s="1"/>
  <c r="J2524" i="1"/>
  <c r="G752" i="8" s="1"/>
  <c r="F752" i="8"/>
  <c r="H752" i="8" s="1"/>
  <c r="J2516" i="1"/>
  <c r="G185" i="8" s="1"/>
  <c r="F185" i="8"/>
  <c r="H185" i="8" s="1"/>
  <c r="J2508" i="1"/>
  <c r="G1425" i="8" s="1"/>
  <c r="F1425" i="8"/>
  <c r="H1425" i="8" s="1"/>
  <c r="J2500" i="1"/>
  <c r="G1215" i="8" s="1"/>
  <c r="F1215" i="8"/>
  <c r="H1215" i="8" s="1"/>
  <c r="J2492" i="1"/>
  <c r="G2456" i="8" s="1"/>
  <c r="F2456" i="8"/>
  <c r="H2456" i="8" s="1"/>
  <c r="J2484" i="1"/>
  <c r="G2452" i="8" s="1"/>
  <c r="F2452" i="8"/>
  <c r="H2452" i="8" s="1"/>
  <c r="J2476" i="1"/>
  <c r="G2450" i="8" s="1"/>
  <c r="F2450" i="8"/>
  <c r="H2450" i="8" s="1"/>
  <c r="J2468" i="1"/>
  <c r="G2446" i="8" s="1"/>
  <c r="F2446" i="8"/>
  <c r="H2446" i="8" s="1"/>
  <c r="J2460" i="1"/>
  <c r="G2443" i="8" s="1"/>
  <c r="F2443" i="8"/>
  <c r="H2443" i="8" s="1"/>
  <c r="J2452" i="1"/>
  <c r="G1200" i="8" s="1"/>
  <c r="F1200" i="8"/>
  <c r="H1200" i="8" s="1"/>
  <c r="J2444" i="1"/>
  <c r="G2437" i="8" s="1"/>
  <c r="F2437" i="8"/>
  <c r="H2437" i="8" s="1"/>
  <c r="J2436" i="1"/>
  <c r="G1195" i="8" s="1"/>
  <c r="F1195" i="8"/>
  <c r="H1195" i="8" s="1"/>
  <c r="J2428" i="1"/>
  <c r="G892" i="8" s="1"/>
  <c r="F892" i="8"/>
  <c r="H892" i="8" s="1"/>
  <c r="J2420" i="1"/>
  <c r="G268" i="8" s="1"/>
  <c r="F268" i="8"/>
  <c r="H268" i="8" s="1"/>
  <c r="J2412" i="1"/>
  <c r="G2142" i="8" s="1"/>
  <c r="F2142" i="8"/>
  <c r="H2142" i="8" s="1"/>
  <c r="J2404" i="1"/>
  <c r="G884" i="8" s="1"/>
  <c r="F884" i="8"/>
  <c r="H884" i="8" s="1"/>
  <c r="J2396" i="1"/>
  <c r="G917" i="8" s="1"/>
  <c r="F917" i="8"/>
  <c r="H917" i="8" s="1"/>
  <c r="J2388" i="1"/>
  <c r="G194" i="8" s="1"/>
  <c r="F194" i="8"/>
  <c r="H194" i="8" s="1"/>
  <c r="J2380" i="1"/>
  <c r="G1234" i="8" s="1"/>
  <c r="F1234" i="8"/>
  <c r="H1234" i="8" s="1"/>
  <c r="J2372" i="1"/>
  <c r="G1271" i="8" s="1"/>
  <c r="F1271" i="8"/>
  <c r="H1271" i="8" s="1"/>
  <c r="J2364" i="1"/>
  <c r="G2404" i="8" s="1"/>
  <c r="F2404" i="8"/>
  <c r="H2404" i="8" s="1"/>
  <c r="J2356" i="1"/>
  <c r="G2467" i="8" s="1"/>
  <c r="F2467" i="8"/>
  <c r="H2467" i="8" s="1"/>
  <c r="J2348" i="1"/>
  <c r="G2513" i="8" s="1"/>
  <c r="F2513" i="8"/>
  <c r="H2513" i="8" s="1"/>
  <c r="J2340" i="1"/>
  <c r="G680" i="8" s="1"/>
  <c r="F680" i="8"/>
  <c r="H680" i="8" s="1"/>
  <c r="J2332" i="1"/>
  <c r="G2522" i="8" s="1"/>
  <c r="F2522" i="8"/>
  <c r="H2522" i="8" s="1"/>
  <c r="J2324" i="1"/>
  <c r="G678" i="8" s="1"/>
  <c r="F678" i="8"/>
  <c r="H678" i="8" s="1"/>
  <c r="J2316" i="1"/>
  <c r="G210" i="8" s="1"/>
  <c r="F210" i="8"/>
  <c r="H210" i="8" s="1"/>
  <c r="J2308" i="1"/>
  <c r="G326" i="8" s="1"/>
  <c r="F326" i="8"/>
  <c r="H326" i="8" s="1"/>
  <c r="J2300" i="1"/>
  <c r="G2395" i="8" s="1"/>
  <c r="F2395" i="8"/>
  <c r="H2395" i="8" s="1"/>
  <c r="J2292" i="1"/>
  <c r="G3324" i="8" s="1"/>
  <c r="F3324" i="8"/>
  <c r="H3324" i="8" s="1"/>
  <c r="J2284" i="1"/>
  <c r="G1859" i="8" s="1"/>
  <c r="F1859" i="8"/>
  <c r="H1859" i="8" s="1"/>
  <c r="J2276" i="1"/>
  <c r="G2506" i="8" s="1"/>
  <c r="F2506" i="8"/>
  <c r="H2506" i="8" s="1"/>
  <c r="J2268" i="1"/>
  <c r="G2504" i="8" s="1"/>
  <c r="F2504" i="8"/>
  <c r="H2504" i="8" s="1"/>
  <c r="J2260" i="1"/>
  <c r="G1266" i="8" s="1"/>
  <c r="F1266" i="8"/>
  <c r="H1266" i="8" s="1"/>
  <c r="J2252" i="1"/>
  <c r="G1264" i="8" s="1"/>
  <c r="F1264" i="8"/>
  <c r="H1264" i="8" s="1"/>
  <c r="J2244" i="1"/>
  <c r="G3206" i="8" s="1"/>
  <c r="F3206" i="8"/>
  <c r="H3206" i="8" s="1"/>
  <c r="J2236" i="1"/>
  <c r="G1148" i="8" s="1"/>
  <c r="F1148" i="8"/>
  <c r="H1148" i="8" s="1"/>
  <c r="J2228" i="1"/>
  <c r="G1261" i="8" s="1"/>
  <c r="F1261" i="8"/>
  <c r="H1261" i="8" s="1"/>
  <c r="J2220" i="1"/>
  <c r="G2431" i="8" s="1"/>
  <c r="F2431" i="8"/>
  <c r="H2431" i="8" s="1"/>
  <c r="J2212" i="1"/>
  <c r="G3102" i="8" s="1"/>
  <c r="F3102" i="8"/>
  <c r="H3102" i="8" s="1"/>
  <c r="J2204" i="1"/>
  <c r="G1254" i="8" s="1"/>
  <c r="F1254" i="8"/>
  <c r="H1254" i="8" s="1"/>
  <c r="J2196" i="1"/>
  <c r="G1252" i="8" s="1"/>
  <c r="F1252" i="8"/>
  <c r="H1252" i="8" s="1"/>
  <c r="J2188" i="1"/>
  <c r="G3201" i="8" s="1"/>
  <c r="F3201" i="8"/>
  <c r="H3201" i="8" s="1"/>
  <c r="J2180" i="1"/>
  <c r="G1134" i="8" s="1"/>
  <c r="F1134" i="8"/>
  <c r="H1134" i="8" s="1"/>
  <c r="J2172" i="1"/>
  <c r="G2319" i="8" s="1"/>
  <c r="F2319" i="8"/>
  <c r="H2319" i="8" s="1"/>
  <c r="J2164" i="1"/>
  <c r="G1044" i="8" s="1"/>
  <c r="F1044" i="8"/>
  <c r="H1044" i="8" s="1"/>
  <c r="J2156" i="1"/>
  <c r="G3146" i="8" s="1"/>
  <c r="F3146" i="8"/>
  <c r="H3146" i="8" s="1"/>
  <c r="J2148" i="1"/>
  <c r="G1040" i="8" s="1"/>
  <c r="F1040" i="8"/>
  <c r="H1040" i="8" s="1"/>
  <c r="J2140" i="1"/>
  <c r="G2256" i="8" s="1"/>
  <c r="F2256" i="8"/>
  <c r="H2256" i="8" s="1"/>
  <c r="J2132" i="1"/>
  <c r="G1036" i="8" s="1"/>
  <c r="F1036" i="8"/>
  <c r="H1036" i="8" s="1"/>
  <c r="J2124" i="1"/>
  <c r="G2137" i="8" s="1"/>
  <c r="F2137" i="8"/>
  <c r="H2137" i="8" s="1"/>
  <c r="J2116" i="1"/>
  <c r="G877" i="8" s="1"/>
  <c r="F877" i="8"/>
  <c r="H877" i="8" s="1"/>
  <c r="J2108" i="1"/>
  <c r="G2131" i="8" s="1"/>
  <c r="F2131" i="8"/>
  <c r="H2131" i="8" s="1"/>
  <c r="J2100" i="1"/>
  <c r="G2127" i="8" s="1"/>
  <c r="F2127" i="8"/>
  <c r="H2127" i="8" s="1"/>
  <c r="J2092" i="1"/>
  <c r="G2122" i="8" s="1"/>
  <c r="F2122" i="8"/>
  <c r="H2122" i="8" s="1"/>
  <c r="J2084" i="1"/>
  <c r="G862" i="8" s="1"/>
  <c r="F862" i="8"/>
  <c r="H862" i="8" s="1"/>
  <c r="J2076" i="1"/>
  <c r="G857" i="8" s="1"/>
  <c r="F857" i="8"/>
  <c r="H857" i="8" s="1"/>
  <c r="J2068" i="1"/>
  <c r="G1224" i="8" s="1"/>
  <c r="F1224" i="8"/>
  <c r="H1224" i="8" s="1"/>
  <c r="J2060" i="1"/>
  <c r="G673" i="8" s="1"/>
  <c r="F673" i="8"/>
  <c r="H673" i="8" s="1"/>
  <c r="J2052" i="1"/>
  <c r="G1130" i="8" s="1"/>
  <c r="F1130" i="8"/>
  <c r="H1130" i="8" s="1"/>
  <c r="J2044" i="1"/>
  <c r="G670" i="8" s="1"/>
  <c r="F670" i="8"/>
  <c r="H670" i="8" s="1"/>
  <c r="J2036" i="1"/>
  <c r="G1127" i="8" s="1"/>
  <c r="F1127" i="8"/>
  <c r="H1127" i="8" s="1"/>
  <c r="J2028" i="1"/>
  <c r="G2463" i="8" s="1"/>
  <c r="F2463" i="8"/>
  <c r="H2463" i="8" s="1"/>
  <c r="J2020" i="1"/>
  <c r="G1122" i="8" s="1"/>
  <c r="F1122" i="8"/>
  <c r="H1122" i="8" s="1"/>
  <c r="J2012" i="1"/>
  <c r="G852" i="8" s="1"/>
  <c r="F852" i="8"/>
  <c r="H852" i="8" s="1"/>
  <c r="J2004" i="1"/>
  <c r="G2371" i="8" s="1"/>
  <c r="F2371" i="8"/>
  <c r="H2371" i="8" s="1"/>
  <c r="J1996" i="1"/>
  <c r="G2106" i="8" s="1"/>
  <c r="F2106" i="8"/>
  <c r="H2106" i="8" s="1"/>
  <c r="J1988" i="1"/>
  <c r="G2105" i="8" s="1"/>
  <c r="F2105" i="8"/>
  <c r="H2105" i="8" s="1"/>
  <c r="J1980" i="1"/>
  <c r="G1580" i="8" s="1"/>
  <c r="F1580" i="8"/>
  <c r="H1580" i="8" s="1"/>
  <c r="J1972" i="1"/>
  <c r="G2633" i="8" s="1"/>
  <c r="F2633" i="8"/>
  <c r="H2633" i="8" s="1"/>
  <c r="J1964" i="1"/>
  <c r="G1373" i="8" s="1"/>
  <c r="F1373" i="8"/>
  <c r="H1373" i="8" s="1"/>
  <c r="J1956" i="1"/>
  <c r="G2629" i="8" s="1"/>
  <c r="F2629" i="8"/>
  <c r="H2629" i="8" s="1"/>
  <c r="J1948" i="1"/>
  <c r="G3221" i="8" s="1"/>
  <c r="F3221" i="8"/>
  <c r="H3221" i="8" s="1"/>
  <c r="J1940" i="1"/>
  <c r="G1361" i="8" s="1"/>
  <c r="F1361" i="8"/>
  <c r="H1361" i="8" s="1"/>
  <c r="J1932" i="1"/>
  <c r="G1358" i="8" s="1"/>
  <c r="F1358" i="8"/>
  <c r="H1358" i="8" s="1"/>
  <c r="J1924" i="1"/>
  <c r="G1355" i="8" s="1"/>
  <c r="F1355" i="8"/>
  <c r="H1355" i="8" s="1"/>
  <c r="J1916" i="1"/>
  <c r="G371" i="8" s="1"/>
  <c r="F371" i="8"/>
  <c r="H371" i="8" s="1"/>
  <c r="J1908" i="1"/>
  <c r="G2607" i="8" s="1"/>
  <c r="F2607" i="8"/>
  <c r="H2607" i="8" s="1"/>
  <c r="J1900" i="1"/>
  <c r="G2603" i="8" s="1"/>
  <c r="F2603" i="8"/>
  <c r="H2603" i="8" s="1"/>
  <c r="J1892" i="1"/>
  <c r="G3219" i="8" s="1"/>
  <c r="F3219" i="8"/>
  <c r="H3219" i="8" s="1"/>
  <c r="J1884" i="1"/>
  <c r="G3371" i="8" s="1"/>
  <c r="F3371" i="8"/>
  <c r="H3371" i="8" s="1"/>
  <c r="J1876" i="1"/>
  <c r="G2595" i="8" s="1"/>
  <c r="F2595" i="8"/>
  <c r="H2595" i="8" s="1"/>
  <c r="J1868" i="1"/>
  <c r="G367" i="8" s="1"/>
  <c r="F367" i="8"/>
  <c r="H367" i="8" s="1"/>
  <c r="J1860" i="1"/>
  <c r="G1573" i="8" s="1"/>
  <c r="F1573" i="8"/>
  <c r="H1573" i="8" s="1"/>
  <c r="J1852" i="1"/>
  <c r="G2803" i="8" s="1"/>
  <c r="F2803" i="8"/>
  <c r="H2803" i="8" s="1"/>
  <c r="J1844" i="1"/>
  <c r="G2587" i="8" s="1"/>
  <c r="F2587" i="8"/>
  <c r="H2587" i="8" s="1"/>
  <c r="J1836" i="1"/>
  <c r="G1569" i="8" s="1"/>
  <c r="F1569" i="8"/>
  <c r="H1569" i="8" s="1"/>
  <c r="J1828" i="1"/>
  <c r="G2582" i="8" s="1"/>
  <c r="F2582" i="8"/>
  <c r="H2582" i="8" s="1"/>
  <c r="J1820" i="1"/>
  <c r="G1328" i="8" s="1"/>
  <c r="F1328" i="8"/>
  <c r="H1328" i="8" s="1"/>
  <c r="J1812" i="1"/>
  <c r="G1324" i="8" s="1"/>
  <c r="F1324" i="8"/>
  <c r="H1324" i="8" s="1"/>
  <c r="J1804" i="1"/>
  <c r="G2570" i="8" s="1"/>
  <c r="F2570" i="8"/>
  <c r="H2570" i="8" s="1"/>
  <c r="J1796" i="1"/>
  <c r="G1320" i="8" s="1"/>
  <c r="F1320" i="8"/>
  <c r="H1320" i="8" s="1"/>
  <c r="J1788" i="1"/>
  <c r="G1318" i="8" s="1"/>
  <c r="F1318" i="8"/>
  <c r="H1318" i="8" s="1"/>
  <c r="J1780" i="1"/>
  <c r="G2564" i="8" s="1"/>
  <c r="F2564" i="8"/>
  <c r="H2564" i="8" s="1"/>
  <c r="J1772" i="1"/>
  <c r="G2561" i="8" s="1"/>
  <c r="F2561" i="8"/>
  <c r="H2561" i="8" s="1"/>
  <c r="J1764" i="1"/>
  <c r="G2559" i="8" s="1"/>
  <c r="F2559" i="8"/>
  <c r="H2559" i="8" s="1"/>
  <c r="J1756" i="1"/>
  <c r="G3365" i="8" s="1"/>
  <c r="F3365" i="8"/>
  <c r="H3365" i="8" s="1"/>
  <c r="J1748" i="1"/>
  <c r="G1306" i="8" s="1"/>
  <c r="F1306" i="8"/>
  <c r="H1306" i="8" s="1"/>
  <c r="J1740" i="1"/>
  <c r="G2549" i="8" s="1"/>
  <c r="F2549" i="8"/>
  <c r="H2549" i="8" s="1"/>
  <c r="J1732" i="1"/>
  <c r="G3360" i="8" s="1"/>
  <c r="F3360" i="8"/>
  <c r="H3360" i="8" s="1"/>
  <c r="J1724" i="1"/>
  <c r="G1298" i="8" s="1"/>
  <c r="F1298" i="8"/>
  <c r="H1298" i="8" s="1"/>
  <c r="J1716" i="1"/>
  <c r="G3212" i="8" s="1"/>
  <c r="F3212" i="8"/>
  <c r="H3212" i="8" s="1"/>
  <c r="J1708" i="1"/>
  <c r="G2793" i="8" s="1"/>
  <c r="F2793" i="8"/>
  <c r="H2793" i="8" s="1"/>
  <c r="J1700" i="1"/>
  <c r="G2535" i="8" s="1"/>
  <c r="F2535" i="8"/>
  <c r="H2535" i="8" s="1"/>
  <c r="J1692" i="1"/>
  <c r="G2761" i="8" s="1"/>
  <c r="F2761" i="8"/>
  <c r="H2761" i="8" s="1"/>
  <c r="J1684" i="1"/>
  <c r="G1503" i="8" s="1"/>
  <c r="F1503" i="8"/>
  <c r="H1503" i="8" s="1"/>
  <c r="J1676" i="1"/>
  <c r="G1034" i="8" s="1"/>
  <c r="F1034" i="8"/>
  <c r="H1034" i="8" s="1"/>
  <c r="J1668" i="1"/>
  <c r="G1519" i="8" s="1"/>
  <c r="F1519" i="8"/>
  <c r="H1519" i="8" s="1"/>
  <c r="J1660" i="1"/>
  <c r="G1033" i="8" s="1"/>
  <c r="F1033" i="8"/>
  <c r="H1033" i="8" s="1"/>
  <c r="J1652" i="1"/>
  <c r="G1030" i="8" s="1"/>
  <c r="F1030" i="8"/>
  <c r="H1030" i="8" s="1"/>
  <c r="J1644" i="1"/>
  <c r="G2711" i="8" s="1"/>
  <c r="F2711" i="8"/>
  <c r="H2711" i="8" s="1"/>
  <c r="J1636" i="1"/>
  <c r="G2705" i="8" s="1"/>
  <c r="F2705" i="8"/>
  <c r="H2705" i="8" s="1"/>
  <c r="J1628" i="1"/>
  <c r="G2772" i="8" s="1"/>
  <c r="F2772" i="8"/>
  <c r="H2772" i="8" s="1"/>
  <c r="J1620" i="1"/>
  <c r="G3231" i="8" s="1"/>
  <c r="F3231" i="8"/>
  <c r="H3231" i="8" s="1"/>
  <c r="J1612" i="1"/>
  <c r="G1515" i="8" s="1"/>
  <c r="F1515" i="8"/>
  <c r="H1515" i="8" s="1"/>
  <c r="J1604" i="1"/>
  <c r="G2914" i="8" s="1"/>
  <c r="F2914" i="8"/>
  <c r="H2914" i="8" s="1"/>
  <c r="J1596" i="1"/>
  <c r="G1681" i="8" s="1"/>
  <c r="F1681" i="8"/>
  <c r="H1681" i="8" s="1"/>
  <c r="J1588" i="1"/>
  <c r="G2694" i="8" s="1"/>
  <c r="F2694" i="8"/>
  <c r="H2694" i="8" s="1"/>
  <c r="J1580" i="1"/>
  <c r="G3094" i="8" s="1"/>
  <c r="F3094" i="8"/>
  <c r="H3094" i="8" s="1"/>
  <c r="J1572" i="1"/>
  <c r="G453" i="8" s="1"/>
  <c r="F453" i="8"/>
  <c r="H453" i="8" s="1"/>
  <c r="J1564" i="1"/>
  <c r="G3449" i="8" s="1"/>
  <c r="F3449" i="8"/>
  <c r="H3449" i="8" s="1"/>
  <c r="J1556" i="1"/>
  <c r="G1716" i="8" s="1"/>
  <c r="F1716" i="8"/>
  <c r="H1716" i="8" s="1"/>
  <c r="J1548" i="1"/>
  <c r="G2900" i="8" s="1"/>
  <c r="F2900" i="8"/>
  <c r="H2900" i="8" s="1"/>
  <c r="J1540" i="1"/>
  <c r="G1708" i="8" s="1"/>
  <c r="F1708" i="8"/>
  <c r="H1708" i="8" s="1"/>
  <c r="J1532" i="1"/>
  <c r="G2895" i="8" s="1"/>
  <c r="F2895" i="8"/>
  <c r="H2895" i="8" s="1"/>
  <c r="J1524" i="1"/>
  <c r="G2892" i="8" s="1"/>
  <c r="F2892" i="8"/>
  <c r="H2892" i="8" s="1"/>
  <c r="J1516" i="1"/>
  <c r="G2887" i="8" s="1"/>
  <c r="F2887" i="8"/>
  <c r="H2887" i="8" s="1"/>
  <c r="J1508" i="1"/>
  <c r="G2885" i="8" s="1"/>
  <c r="F2885" i="8"/>
  <c r="H2885" i="8" s="1"/>
  <c r="J1500" i="1"/>
  <c r="G1700" i="8" s="1"/>
  <c r="F1700" i="8"/>
  <c r="H1700" i="8" s="1"/>
  <c r="J1492" i="1"/>
  <c r="G1550" i="8" s="1"/>
  <c r="F1550" i="8"/>
  <c r="H1550" i="8" s="1"/>
  <c r="J1484" i="1"/>
  <c r="G1463" i="8" s="1"/>
  <c r="F1463" i="8"/>
  <c r="H1463" i="8" s="1"/>
  <c r="J1476" i="1"/>
  <c r="G1841" i="8" s="1"/>
  <c r="F1841" i="8"/>
  <c r="H1841" i="8" s="1"/>
  <c r="J1468" i="1"/>
  <c r="G1536" i="8" s="1"/>
  <c r="F1536" i="8"/>
  <c r="H1536" i="8" s="1"/>
  <c r="J1460" i="1"/>
  <c r="G9" i="8" s="1"/>
  <c r="F9" i="8"/>
  <c r="H9" i="8" s="1"/>
  <c r="J1452" i="1"/>
  <c r="G3099" i="8" s="1"/>
  <c r="F3099" i="8"/>
  <c r="H3099" i="8" s="1"/>
  <c r="J1444" i="1"/>
  <c r="G1190" i="8" s="1"/>
  <c r="F1190" i="8"/>
  <c r="H1190" i="8" s="1"/>
  <c r="J1436" i="1"/>
  <c r="G3426" i="8" s="1"/>
  <c r="F3426" i="8"/>
  <c r="H3426" i="8" s="1"/>
  <c r="J1428" i="1"/>
  <c r="G2838" i="8" s="1"/>
  <c r="F2838" i="8"/>
  <c r="H2838" i="8" s="1"/>
  <c r="J1420" i="1"/>
  <c r="G3423" i="8" s="1"/>
  <c r="F3423" i="8"/>
  <c r="H3423" i="8" s="1"/>
  <c r="J1412" i="1"/>
  <c r="G1921" i="8" s="1"/>
  <c r="F1921" i="8"/>
  <c r="H1921" i="8" s="1"/>
  <c r="J1404" i="1"/>
  <c r="G1915" i="8" s="1"/>
  <c r="F1915" i="8"/>
  <c r="H1915" i="8" s="1"/>
  <c r="J1396" i="1"/>
  <c r="G3453" i="8" s="1"/>
  <c r="F3453" i="8"/>
  <c r="H3453" i="8" s="1"/>
  <c r="J1388" i="1"/>
  <c r="G3034" i="8" s="1"/>
  <c r="F3034" i="8"/>
  <c r="H3034" i="8" s="1"/>
  <c r="J1380" i="1"/>
  <c r="G3030" i="8" s="1"/>
  <c r="F3030" i="8"/>
  <c r="H3030" i="8" s="1"/>
  <c r="J1372" i="1"/>
  <c r="G3026" i="8" s="1"/>
  <c r="F3026" i="8"/>
  <c r="H3026" i="8" s="1"/>
  <c r="J1364" i="1"/>
  <c r="G1692" i="8" s="1"/>
  <c r="F1692" i="8"/>
  <c r="H1692" i="8" s="1"/>
  <c r="J1356" i="1"/>
  <c r="G3091" i="8" s="1"/>
  <c r="F3091" i="8"/>
  <c r="H3091" i="8" s="1"/>
  <c r="J1348" i="1"/>
  <c r="G3460" i="8" s="1"/>
  <c r="F3460" i="8"/>
  <c r="H3460" i="8" s="1"/>
  <c r="J1340" i="1"/>
  <c r="G2975" i="8" s="1"/>
  <c r="F2975" i="8"/>
  <c r="H2975" i="8" s="1"/>
  <c r="J1332" i="1"/>
  <c r="G2823" i="8" s="1"/>
  <c r="F2823" i="8"/>
  <c r="H2823" i="8" s="1"/>
  <c r="J1324" i="1"/>
  <c r="G2967" i="8" s="1"/>
  <c r="F2967" i="8"/>
  <c r="H2967" i="8" s="1"/>
  <c r="J1316" i="1"/>
  <c r="G2965" i="8" s="1"/>
  <c r="F2965" i="8"/>
  <c r="H2965" i="8" s="1"/>
  <c r="J1308" i="1"/>
  <c r="G1809" i="8" s="1"/>
  <c r="F1809" i="8"/>
  <c r="H1809" i="8" s="1"/>
  <c r="J1300" i="1"/>
  <c r="G2959" i="8" s="1"/>
  <c r="F2959" i="8"/>
  <c r="H2959" i="8" s="1"/>
  <c r="J1292" i="1"/>
  <c r="G3087" i="8" s="1"/>
  <c r="F3087" i="8"/>
  <c r="H3087" i="8" s="1"/>
  <c r="J1284" i="1"/>
  <c r="G1968" i="8" s="1"/>
  <c r="F1968" i="8"/>
  <c r="H1968" i="8" s="1"/>
  <c r="J1276" i="1"/>
  <c r="G1963" i="8" s="1"/>
  <c r="F1963" i="8"/>
  <c r="H1963" i="8" s="1"/>
  <c r="J1268" i="1"/>
  <c r="G299" i="8" s="1"/>
  <c r="F299" i="8"/>
  <c r="H299" i="8" s="1"/>
  <c r="J1260" i="1"/>
  <c r="G378" i="8" s="1"/>
  <c r="F378" i="8"/>
  <c r="H378" i="8" s="1"/>
  <c r="J1252" i="1"/>
  <c r="G3080" i="8" s="1"/>
  <c r="F3080" i="8"/>
  <c r="H3080" i="8" s="1"/>
  <c r="J1244" i="1"/>
  <c r="G425" i="8" s="1"/>
  <c r="F425" i="8"/>
  <c r="H425" i="8" s="1"/>
  <c r="J1236" i="1"/>
  <c r="G3352" i="8" s="1"/>
  <c r="F3352" i="8"/>
  <c r="H3352" i="8" s="1"/>
  <c r="J1228" i="1"/>
  <c r="G3073" i="8" s="1"/>
  <c r="F3073" i="8"/>
  <c r="H3073" i="8" s="1"/>
  <c r="J1220" i="1"/>
  <c r="G2948" i="8" s="1"/>
  <c r="F2948" i="8"/>
  <c r="H2948" i="8" s="1"/>
  <c r="J1212" i="1"/>
  <c r="G2945" i="8" s="1"/>
  <c r="F2945" i="8"/>
  <c r="H2945" i="8" s="1"/>
  <c r="J1204" i="1"/>
  <c r="G2942" i="8" s="1"/>
  <c r="F2942" i="8"/>
  <c r="H2942" i="8" s="1"/>
  <c r="J1196" i="1"/>
  <c r="G422" i="8" s="1"/>
  <c r="F422" i="8"/>
  <c r="H422" i="8" s="1"/>
  <c r="J1188" i="1"/>
  <c r="G2937" i="8" s="1"/>
  <c r="F2937" i="8"/>
  <c r="H2937" i="8" s="1"/>
  <c r="J1180" i="1"/>
  <c r="G3064" i="8" s="1"/>
  <c r="F3064" i="8"/>
  <c r="H3064" i="8" s="1"/>
  <c r="J1172" i="1"/>
  <c r="G1786" i="8" s="1"/>
  <c r="F1786" i="8"/>
  <c r="H1786" i="8" s="1"/>
  <c r="J1164" i="1"/>
  <c r="G2931" i="8" s="1"/>
  <c r="F2931" i="8"/>
  <c r="H2931" i="8" s="1"/>
  <c r="J1156" i="1"/>
  <c r="G1782" i="8" s="1"/>
  <c r="F1782" i="8"/>
  <c r="H1782" i="8" s="1"/>
  <c r="J1148" i="1"/>
  <c r="G1688" i="8" s="1"/>
  <c r="F1688" i="8"/>
  <c r="H1688" i="8" s="1"/>
  <c r="J1140" i="1"/>
  <c r="G3165" i="8" s="1"/>
  <c r="F3165" i="8"/>
  <c r="H3165" i="8" s="1"/>
  <c r="J1132" i="1"/>
  <c r="G3458" i="8" s="1"/>
  <c r="F3458" i="8"/>
  <c r="H3458" i="8" s="1"/>
  <c r="J1124" i="1"/>
  <c r="G413" i="8" s="1"/>
  <c r="F413" i="8"/>
  <c r="H413" i="8" s="1"/>
  <c r="J1116" i="1"/>
  <c r="G430" i="8" s="1"/>
  <c r="F430" i="8"/>
  <c r="H430" i="8" s="1"/>
  <c r="J1108" i="1"/>
  <c r="G2989" i="8" s="1"/>
  <c r="F2989" i="8"/>
  <c r="H2989" i="8" s="1"/>
  <c r="J1100" i="1"/>
  <c r="G2678" i="8" s="1"/>
  <c r="F2678" i="8"/>
  <c r="H2678" i="8" s="1"/>
  <c r="J1092" i="1"/>
  <c r="G1501" i="8" s="1"/>
  <c r="F1501" i="8"/>
  <c r="H1501" i="8" s="1"/>
  <c r="J1084" i="1"/>
  <c r="G1829" i="8" s="1"/>
  <c r="F1829" i="8"/>
  <c r="H1829" i="8" s="1"/>
  <c r="J1076" i="1"/>
  <c r="G1498" i="8" s="1"/>
  <c r="F1498" i="8"/>
  <c r="H1498" i="8" s="1"/>
  <c r="J1068" i="1"/>
  <c r="G1828" i="8" s="1"/>
  <c r="F1828" i="8"/>
  <c r="H1828" i="8" s="1"/>
  <c r="J1060" i="1"/>
  <c r="G1494" i="8" s="1"/>
  <c r="F1494" i="8"/>
  <c r="H1494" i="8" s="1"/>
  <c r="J1052" i="1"/>
  <c r="G1642" i="8" s="1"/>
  <c r="F1642" i="8"/>
  <c r="H1642" i="8" s="1"/>
  <c r="J1044" i="1"/>
  <c r="G1584" i="8" s="1"/>
  <c r="F1584" i="8"/>
  <c r="H1584" i="8" s="1"/>
  <c r="J1036" i="1"/>
  <c r="G573" i="8" s="1"/>
  <c r="F573" i="8"/>
  <c r="H573" i="8" s="1"/>
  <c r="J1028" i="1"/>
  <c r="G2996" i="8" s="1"/>
  <c r="F2996" i="8"/>
  <c r="H2996" i="8" s="1"/>
  <c r="J1020" i="1"/>
  <c r="G1880" i="8" s="1"/>
  <c r="F1880" i="8"/>
  <c r="H1880" i="8" s="1"/>
  <c r="J1012" i="1"/>
  <c r="G3211" i="8" s="1"/>
  <c r="F3211" i="8"/>
  <c r="H3211" i="8" s="1"/>
  <c r="J1004" i="1"/>
  <c r="G412" i="8" s="1"/>
  <c r="F412" i="8"/>
  <c r="H412" i="8" s="1"/>
  <c r="J996" i="1"/>
  <c r="G2683" i="8" s="1"/>
  <c r="F2683" i="8"/>
  <c r="H2683" i="8" s="1"/>
  <c r="J988" i="1"/>
  <c r="G3260" i="8" s="1"/>
  <c r="F3260" i="8"/>
  <c r="H3260" i="8" s="1"/>
  <c r="J980" i="1"/>
  <c r="G2491" i="8" s="1"/>
  <c r="F2491" i="8"/>
  <c r="H2491" i="8" s="1"/>
  <c r="J972" i="1"/>
  <c r="G2283" i="8" s="1"/>
  <c r="F2283" i="8"/>
  <c r="H2283" i="8" s="1"/>
  <c r="J964" i="1"/>
  <c r="G3259" i="8" s="1"/>
  <c r="F3259" i="8"/>
  <c r="H3259" i="8" s="1"/>
  <c r="J956" i="1"/>
  <c r="G407" i="8" s="1"/>
  <c r="F407" i="8"/>
  <c r="H407" i="8" s="1"/>
  <c r="J948" i="1"/>
  <c r="G520" i="8" s="1"/>
  <c r="F520" i="8"/>
  <c r="H520" i="8" s="1"/>
  <c r="J940" i="1"/>
  <c r="G2818" i="8" s="1"/>
  <c r="F2818" i="8"/>
  <c r="H2818" i="8" s="1"/>
  <c r="J932" i="1"/>
  <c r="G1775" i="8" s="1"/>
  <c r="F1775" i="8"/>
  <c r="H1775" i="8" s="1"/>
  <c r="J924" i="1"/>
  <c r="G2863" i="8" s="1"/>
  <c r="F2863" i="8"/>
  <c r="H2863" i="8" s="1"/>
  <c r="J916" i="1"/>
  <c r="G1638" i="8" s="1"/>
  <c r="F1638" i="8"/>
  <c r="H1638" i="8" s="1"/>
  <c r="J908" i="1"/>
  <c r="G2860" i="8" s="1"/>
  <c r="F2860" i="8"/>
  <c r="H2860" i="8" s="1"/>
  <c r="J900" i="1"/>
  <c r="G2857" i="8" s="1"/>
  <c r="F2857" i="8"/>
  <c r="H2857" i="8" s="1"/>
  <c r="J892" i="1"/>
  <c r="G1630" i="8" s="1"/>
  <c r="F1630" i="8"/>
  <c r="H1630" i="8" s="1"/>
  <c r="J884" i="1"/>
  <c r="G208" i="8" s="1"/>
  <c r="F208" i="8"/>
  <c r="H208" i="8" s="1"/>
  <c r="J876" i="1"/>
  <c r="G1627" i="8" s="1"/>
  <c r="F1627" i="8"/>
  <c r="H1627" i="8" s="1"/>
  <c r="J868" i="1"/>
  <c r="G2850" i="8" s="1"/>
  <c r="F2850" i="8"/>
  <c r="H2850" i="8" s="1"/>
  <c r="J860" i="1"/>
  <c r="G1620" i="8" s="1"/>
  <c r="F1620" i="8"/>
  <c r="H1620" i="8" s="1"/>
  <c r="J852" i="1"/>
  <c r="G409" i="8" s="1"/>
  <c r="F409" i="8"/>
  <c r="H409" i="8" s="1"/>
  <c r="J844" i="1"/>
  <c r="G1615" i="8" s="1"/>
  <c r="F1615" i="8"/>
  <c r="H1615" i="8" s="1"/>
  <c r="J836" i="1"/>
  <c r="G2843" i="8" s="1"/>
  <c r="F2843" i="8"/>
  <c r="H2843" i="8" s="1"/>
  <c r="J828" i="1"/>
  <c r="G390" i="8" s="1"/>
  <c r="F390" i="8"/>
  <c r="H390" i="8" s="1"/>
  <c r="J820" i="1"/>
  <c r="G1475" i="8" s="1"/>
  <c r="F1475" i="8"/>
  <c r="H1475" i="8" s="1"/>
  <c r="J812" i="1"/>
  <c r="G901" i="8" s="1"/>
  <c r="F901" i="8"/>
  <c r="H901" i="8" s="1"/>
  <c r="J804" i="1"/>
  <c r="G2777" i="8" s="1"/>
  <c r="F2777" i="8"/>
  <c r="H2777" i="8" s="1"/>
  <c r="J796" i="1"/>
  <c r="G661" i="8" s="1"/>
  <c r="F661" i="8"/>
  <c r="H661" i="8" s="1"/>
  <c r="J788" i="1"/>
  <c r="G3140" i="8" s="1"/>
  <c r="F3140" i="8"/>
  <c r="H3140" i="8" s="1"/>
  <c r="J780" i="1"/>
  <c r="G3420" i="8" s="1"/>
  <c r="F3420" i="8"/>
  <c r="H3420" i="8" s="1"/>
  <c r="J772" i="1"/>
  <c r="G411" i="8" s="1"/>
  <c r="F411" i="8"/>
  <c r="H411" i="8" s="1"/>
  <c r="J764" i="1"/>
  <c r="G542" i="8" s="1"/>
  <c r="F542" i="8"/>
  <c r="H542" i="8" s="1"/>
  <c r="J756" i="1"/>
  <c r="G82" i="8" s="1"/>
  <c r="F82" i="8"/>
  <c r="H82" i="8" s="1"/>
  <c r="J748" i="1"/>
  <c r="G538" i="8" s="1"/>
  <c r="F538" i="8"/>
  <c r="H538" i="8" s="1"/>
  <c r="J740" i="1"/>
  <c r="G3011" i="8" s="1"/>
  <c r="F3011" i="8"/>
  <c r="H3011" i="8" s="1"/>
  <c r="J732" i="1"/>
  <c r="G2011" i="8" s="1"/>
  <c r="F2011" i="8"/>
  <c r="H2011" i="8" s="1"/>
  <c r="J724" i="1"/>
  <c r="G45" i="8" s="1"/>
  <c r="F45" i="8"/>
  <c r="H45" i="8" s="1"/>
  <c r="J716" i="1"/>
  <c r="G37" i="8" s="1"/>
  <c r="F37" i="8"/>
  <c r="H37" i="8" s="1"/>
  <c r="J708" i="1"/>
  <c r="G32" i="8" s="1"/>
  <c r="F32" i="8"/>
  <c r="H32" i="8" s="1"/>
  <c r="J700" i="1"/>
  <c r="G742" i="8" s="1"/>
  <c r="F742" i="8"/>
  <c r="H742" i="8" s="1"/>
  <c r="J692" i="1"/>
  <c r="G3224" i="8" s="1"/>
  <c r="F3224" i="8"/>
  <c r="H3224" i="8" s="1"/>
  <c r="J684" i="1"/>
  <c r="G465" i="8" s="1"/>
  <c r="F465" i="8"/>
  <c r="H465" i="8" s="1"/>
  <c r="J676" i="1"/>
  <c r="G2001" i="8" s="1"/>
  <c r="F2001" i="8"/>
  <c r="H2001" i="8" s="1"/>
  <c r="J668" i="1"/>
  <c r="G3006" i="8" s="1"/>
  <c r="F3006" i="8"/>
  <c r="H3006" i="8" s="1"/>
  <c r="J660" i="1"/>
  <c r="G727" i="8" s="1"/>
  <c r="F727" i="8"/>
  <c r="H727" i="8" s="1"/>
  <c r="J652" i="1"/>
  <c r="G1994" i="8" s="1"/>
  <c r="F1994" i="8"/>
  <c r="H1994" i="8" s="1"/>
  <c r="J644" i="1"/>
  <c r="G398" i="8" s="1"/>
  <c r="F398" i="8"/>
  <c r="H398" i="8" s="1"/>
  <c r="J636" i="1"/>
  <c r="G1992" i="8" s="1"/>
  <c r="F1992" i="8"/>
  <c r="H1992" i="8" s="1"/>
  <c r="J628" i="1"/>
  <c r="G99" i="8" s="1"/>
  <c r="F99" i="8"/>
  <c r="H99" i="8" s="1"/>
  <c r="J620" i="1"/>
  <c r="G3244" i="8" s="1"/>
  <c r="F3244" i="8"/>
  <c r="H3244" i="8" s="1"/>
  <c r="J612" i="1"/>
  <c r="G712" i="8" s="1"/>
  <c r="F712" i="8"/>
  <c r="H712" i="8" s="1"/>
  <c r="J604" i="1"/>
  <c r="G1891" i="8" s="1"/>
  <c r="F1891" i="8"/>
  <c r="H1891" i="8" s="1"/>
  <c r="J596" i="1"/>
  <c r="G981" i="8" s="1"/>
  <c r="F981" i="8"/>
  <c r="H981" i="8" s="1"/>
  <c r="J588" i="1"/>
  <c r="G2224" i="8" s="1"/>
  <c r="F2224" i="8"/>
  <c r="H2224" i="8" s="1"/>
  <c r="J580" i="1"/>
  <c r="G92" i="8" s="1"/>
  <c r="F92" i="8"/>
  <c r="H92" i="8" s="1"/>
  <c r="J572" i="1"/>
  <c r="G2221" i="8" s="1"/>
  <c r="F2221" i="8"/>
  <c r="H2221" i="8" s="1"/>
  <c r="J564" i="1"/>
  <c r="G214" i="8" s="1"/>
  <c r="F214" i="8"/>
  <c r="H214" i="8" s="1"/>
  <c r="J556" i="1"/>
  <c r="G966" i="8" s="1"/>
  <c r="F966" i="8"/>
  <c r="H966" i="8" s="1"/>
  <c r="J548" i="1"/>
  <c r="G964" i="8" s="1"/>
  <c r="F964" i="8"/>
  <c r="H964" i="8" s="1"/>
  <c r="J540" i="1"/>
  <c r="G2216" i="8" s="1"/>
  <c r="F2216" i="8"/>
  <c r="H2216" i="8" s="1"/>
  <c r="J532" i="1"/>
  <c r="G958" i="8" s="1"/>
  <c r="F958" i="8"/>
  <c r="H958" i="8" s="1"/>
  <c r="J524" i="1"/>
  <c r="G2103" i="8" s="1"/>
  <c r="F2103" i="8"/>
  <c r="H2103" i="8" s="1"/>
  <c r="J516" i="1"/>
  <c r="G2100" i="8" s="1"/>
  <c r="F2100" i="8"/>
  <c r="H2100" i="8" s="1"/>
  <c r="J508" i="1"/>
  <c r="G114" i="8" s="1"/>
  <c r="F114" i="8"/>
  <c r="H114" i="8" s="1"/>
  <c r="J500" i="1"/>
  <c r="G631" i="8" s="1"/>
  <c r="F631" i="8"/>
  <c r="H631" i="8" s="1"/>
  <c r="J492" i="1"/>
  <c r="G627" i="8" s="1"/>
  <c r="F627" i="8"/>
  <c r="H627" i="8" s="1"/>
  <c r="J484" i="1"/>
  <c r="G254" i="8" s="1"/>
  <c r="F254" i="8"/>
  <c r="H254" i="8" s="1"/>
  <c r="J476" i="1"/>
  <c r="G190" i="8" s="1"/>
  <c r="F190" i="8"/>
  <c r="H190" i="8" s="1"/>
  <c r="J468" i="1"/>
  <c r="G3020" i="8" s="1"/>
  <c r="F3020" i="8"/>
  <c r="H3020" i="8" s="1"/>
  <c r="J460" i="1"/>
  <c r="G2088" i="8" s="1"/>
  <c r="F2088" i="8"/>
  <c r="H2088" i="8" s="1"/>
  <c r="J452" i="1"/>
  <c r="G836" i="8" s="1"/>
  <c r="F836" i="8"/>
  <c r="H836" i="8" s="1"/>
  <c r="J444" i="1"/>
  <c r="G833" i="8" s="1"/>
  <c r="F833" i="8"/>
  <c r="H833" i="8" s="1"/>
  <c r="J436" i="1"/>
  <c r="G248" i="8" s="1"/>
  <c r="F248" i="8"/>
  <c r="H248" i="8" s="1"/>
  <c r="J428" i="1"/>
  <c r="G2083" i="8" s="1"/>
  <c r="F2083" i="8"/>
  <c r="H2083" i="8" s="1"/>
  <c r="J420" i="1"/>
  <c r="G2154" i="8" s="1"/>
  <c r="F2154" i="8"/>
  <c r="H2154" i="8" s="1"/>
  <c r="J412" i="1"/>
  <c r="G589" i="8" s="1"/>
  <c r="F589" i="8"/>
  <c r="H589" i="8" s="1"/>
  <c r="J404" i="1"/>
  <c r="G583" i="8" s="1"/>
  <c r="F583" i="8"/>
  <c r="H583" i="8" s="1"/>
  <c r="J396" i="1"/>
  <c r="G13" i="8" s="1"/>
  <c r="F13" i="8"/>
  <c r="H13" i="8" s="1"/>
  <c r="J388" i="1"/>
  <c r="G916" i="8" s="1"/>
  <c r="F916" i="8"/>
  <c r="H916" i="8" s="1"/>
  <c r="J380" i="1"/>
  <c r="G2715" i="8" s="1"/>
  <c r="F2715" i="8"/>
  <c r="H2715" i="8" s="1"/>
  <c r="J372" i="1"/>
  <c r="G2813" i="8" s="1"/>
  <c r="F2813" i="8"/>
  <c r="H2813" i="8" s="1"/>
  <c r="J364" i="1"/>
  <c r="G3383" i="8" s="1"/>
  <c r="F3383" i="8"/>
  <c r="H3383" i="8" s="1"/>
  <c r="J356" i="1"/>
  <c r="G1751" i="8" s="1"/>
  <c r="F1751" i="8"/>
  <c r="H1751" i="8" s="1"/>
  <c r="J348" i="1"/>
  <c r="G952" i="8" s="1"/>
  <c r="F952" i="8"/>
  <c r="H952" i="8" s="1"/>
  <c r="J340" i="1"/>
  <c r="G3276" i="8" s="1"/>
  <c r="F3276" i="8"/>
  <c r="H3276" i="8" s="1"/>
  <c r="J332" i="1"/>
  <c r="G559" i="8" s="1"/>
  <c r="F559" i="8"/>
  <c r="H559" i="8" s="1"/>
  <c r="J324" i="1"/>
  <c r="G164" i="8" s="1"/>
  <c r="F164" i="8"/>
  <c r="H164" i="8" s="1"/>
  <c r="J316" i="1"/>
  <c r="G78" i="8" s="1"/>
  <c r="F78" i="8"/>
  <c r="H78" i="8" s="1"/>
  <c r="J308" i="1"/>
  <c r="G1389" i="8" s="1"/>
  <c r="F1389" i="8"/>
  <c r="H1389" i="8" s="1"/>
  <c r="J300" i="1"/>
  <c r="G949" i="8" s="1"/>
  <c r="F949" i="8"/>
  <c r="H949" i="8" s="1"/>
  <c r="J292" i="1"/>
  <c r="G2204" i="8" s="1"/>
  <c r="F2204" i="8"/>
  <c r="H2204" i="8" s="1"/>
  <c r="J284" i="1"/>
  <c r="G943" i="8" s="1"/>
  <c r="F943" i="8"/>
  <c r="H943" i="8" s="1"/>
  <c r="J276" i="1"/>
  <c r="G2200" i="8" s="1"/>
  <c r="F2200" i="8"/>
  <c r="H2200" i="8" s="1"/>
  <c r="J268" i="1"/>
  <c r="G934" i="8" s="1"/>
  <c r="F934" i="8"/>
  <c r="H934" i="8" s="1"/>
  <c r="J260" i="1"/>
  <c r="G820" i="8" s="1"/>
  <c r="F820" i="8"/>
  <c r="H820" i="8" s="1"/>
  <c r="J252" i="1"/>
  <c r="G1737" i="8" s="1"/>
  <c r="F1737" i="8"/>
  <c r="H1737" i="8" s="1"/>
  <c r="J244" i="1"/>
  <c r="G1109" i="8" s="1"/>
  <c r="F1109" i="8"/>
  <c r="H1109" i="8" s="1"/>
  <c r="J236" i="1"/>
  <c r="G318" i="8" s="1"/>
  <c r="F318" i="8"/>
  <c r="H318" i="8" s="1"/>
  <c r="J228" i="1"/>
  <c r="G314" i="8" s="1"/>
  <c r="F314" i="8"/>
  <c r="H314" i="8" s="1"/>
  <c r="J220" i="1"/>
  <c r="G245" i="8" s="1"/>
  <c r="F245" i="8"/>
  <c r="H245" i="8" s="1"/>
  <c r="J212" i="1"/>
  <c r="G2359" i="8" s="1"/>
  <c r="F2359" i="8"/>
  <c r="H2359" i="8" s="1"/>
  <c r="J204" i="1"/>
  <c r="G2358" i="8" s="1"/>
  <c r="F2358" i="8"/>
  <c r="H2358" i="8" s="1"/>
  <c r="J196" i="1"/>
  <c r="G1731" i="8" s="1"/>
  <c r="F1731" i="8"/>
  <c r="H1731" i="8" s="1"/>
  <c r="J188" i="1"/>
  <c r="G2356" i="8" s="1"/>
  <c r="F2356" i="8"/>
  <c r="H2356" i="8" s="1"/>
  <c r="J180" i="1"/>
  <c r="G1088" i="8" s="1"/>
  <c r="F1088" i="8"/>
  <c r="H1088" i="8" s="1"/>
  <c r="J172" i="1"/>
  <c r="G1730" i="8" s="1"/>
  <c r="F1730" i="8"/>
  <c r="H1730" i="8" s="1"/>
  <c r="J164" i="1"/>
  <c r="G3198" i="8" s="1"/>
  <c r="F3198" i="8"/>
  <c r="H3198" i="8" s="1"/>
  <c r="J156" i="1"/>
  <c r="G2072" i="8" s="1"/>
  <c r="F2072" i="8"/>
  <c r="H2072" i="8" s="1"/>
  <c r="J148" i="1"/>
  <c r="G2920" i="8" s="1"/>
  <c r="F2920" i="8"/>
  <c r="H2920" i="8" s="1"/>
  <c r="J140" i="1"/>
  <c r="G2345" i="8" s="1"/>
  <c r="F2345" i="8"/>
  <c r="H2345" i="8" s="1"/>
  <c r="J132" i="1"/>
  <c r="G2068" i="8" s="1"/>
  <c r="F2068" i="8"/>
  <c r="H2068" i="8" s="1"/>
  <c r="J124" i="1"/>
  <c r="G801" i="8" s="1"/>
  <c r="F801" i="8"/>
  <c r="H801" i="8" s="1"/>
  <c r="J116" i="1"/>
  <c r="G797" i="8" s="1"/>
  <c r="F797" i="8"/>
  <c r="H797" i="8" s="1"/>
  <c r="J108" i="1"/>
  <c r="G243" i="8" s="1"/>
  <c r="F243" i="8"/>
  <c r="H243" i="8" s="1"/>
  <c r="J100" i="1"/>
  <c r="G793" i="8" s="1"/>
  <c r="F793" i="8"/>
  <c r="H793" i="8" s="1"/>
  <c r="J92" i="1"/>
  <c r="G791" i="8" s="1"/>
  <c r="F791" i="8"/>
  <c r="H791" i="8" s="1"/>
  <c r="J84" i="1"/>
  <c r="G1076" i="8" s="1"/>
  <c r="F1076" i="8"/>
  <c r="H1076" i="8" s="1"/>
  <c r="J76" i="1"/>
  <c r="G786" i="8" s="1"/>
  <c r="F786" i="8"/>
  <c r="H786" i="8" s="1"/>
  <c r="J68" i="1"/>
  <c r="G3267" i="8" s="1"/>
  <c r="F3267" i="8"/>
  <c r="H3267" i="8" s="1"/>
  <c r="J60" i="1"/>
  <c r="G104" i="8" s="1"/>
  <c r="F104" i="8"/>
  <c r="H104" i="8" s="1"/>
  <c r="J52" i="1"/>
  <c r="G775" i="8" s="1"/>
  <c r="F775" i="8"/>
  <c r="H775" i="8" s="1"/>
  <c r="J44" i="1"/>
  <c r="G1075" i="8" s="1"/>
  <c r="F1075" i="8"/>
  <c r="H1075" i="8" s="1"/>
  <c r="J36" i="1"/>
  <c r="G2341" i="8" s="1"/>
  <c r="F2341" i="8"/>
  <c r="H2341" i="8" s="1"/>
  <c r="J28" i="1"/>
  <c r="G1067" i="8" s="1"/>
  <c r="F1067" i="8"/>
  <c r="H1067" i="8" s="1"/>
  <c r="J20" i="1"/>
  <c r="G310" i="8" s="1"/>
  <c r="F310" i="8"/>
  <c r="H310" i="8" s="1"/>
  <c r="J12" i="1"/>
  <c r="G2332" i="8" s="1"/>
  <c r="F2332" i="8"/>
  <c r="H2332" i="8" s="1"/>
  <c r="J3445" i="1"/>
  <c r="G439" i="8" s="1"/>
  <c r="F439" i="8"/>
  <c r="H439" i="8" s="1"/>
  <c r="J3405" i="1"/>
  <c r="G1282" i="8" s="1"/>
  <c r="F1282" i="8"/>
  <c r="H1282" i="8" s="1"/>
  <c r="J3381" i="1"/>
  <c r="G710" i="8" s="1"/>
  <c r="F710" i="8"/>
  <c r="H710" i="8" s="1"/>
  <c r="J3341" i="1"/>
  <c r="G3016" i="8" s="1"/>
  <c r="F3016" i="8"/>
  <c r="H3016" i="8" s="1"/>
  <c r="J3309" i="1"/>
  <c r="G3051" i="8" s="1"/>
  <c r="F3051" i="8"/>
  <c r="H3051" i="8" s="1"/>
  <c r="J3269" i="1"/>
  <c r="G1923" i="8" s="1"/>
  <c r="F1923" i="8"/>
  <c r="H1923" i="8" s="1"/>
  <c r="J3229" i="1"/>
  <c r="G1006" i="8" s="1"/>
  <c r="F1006" i="8"/>
  <c r="H1006" i="8" s="1"/>
  <c r="J3197" i="1"/>
  <c r="G457" i="8" s="1"/>
  <c r="F457" i="8"/>
  <c r="H457" i="8" s="1"/>
  <c r="J3149" i="1"/>
  <c r="G1765" i="8" s="1"/>
  <c r="F1765" i="8"/>
  <c r="H1765" i="8" s="1"/>
  <c r="J3117" i="1"/>
  <c r="G8" i="8" s="1"/>
  <c r="F8" i="8"/>
  <c r="H8" i="8" s="1"/>
  <c r="J3077" i="1"/>
  <c r="G2640" i="8" s="1"/>
  <c r="F2640" i="8"/>
  <c r="H2640" i="8" s="1"/>
  <c r="J3045" i="1"/>
  <c r="G1187" i="8" s="1"/>
  <c r="F1187" i="8"/>
  <c r="H1187" i="8" s="1"/>
  <c r="J3005" i="1"/>
  <c r="G762" i="8" s="1"/>
  <c r="F762" i="8"/>
  <c r="H762" i="8" s="1"/>
  <c r="J2965" i="1"/>
  <c r="G309" i="8" s="1"/>
  <c r="F309" i="8"/>
  <c r="H309" i="8" s="1"/>
  <c r="J2925" i="1"/>
  <c r="G639" i="8" s="1"/>
  <c r="F639" i="8"/>
  <c r="H639" i="8" s="1"/>
  <c r="J2893" i="1"/>
  <c r="G1667" i="8" s="1"/>
  <c r="F1667" i="8"/>
  <c r="H1667" i="8" s="1"/>
  <c r="J2853" i="1"/>
  <c r="G1532" i="8" s="1"/>
  <c r="F1532" i="8"/>
  <c r="H1532" i="8" s="1"/>
  <c r="J2813" i="1"/>
  <c r="G1175" i="8" s="1"/>
  <c r="F1175" i="8"/>
  <c r="H1175" i="8" s="1"/>
  <c r="J2781" i="1"/>
  <c r="G271" i="8" s="1"/>
  <c r="F271" i="8"/>
  <c r="H271" i="8" s="1"/>
  <c r="J2741" i="1"/>
  <c r="G3344" i="8" s="1"/>
  <c r="F3344" i="8"/>
  <c r="H3344" i="8" s="1"/>
  <c r="J2725" i="1"/>
  <c r="G683" i="8" s="1"/>
  <c r="F683" i="8"/>
  <c r="H683" i="8" s="1"/>
  <c r="J2685" i="1"/>
  <c r="G149" i="8" s="1"/>
  <c r="F149" i="8"/>
  <c r="H149" i="8" s="1"/>
  <c r="J2653" i="1"/>
  <c r="G490" i="8" s="1"/>
  <c r="F490" i="8"/>
  <c r="H490" i="8" s="1"/>
  <c r="J2621" i="1"/>
  <c r="G1465" i="8" s="1"/>
  <c r="F1465" i="8"/>
  <c r="H1465" i="8" s="1"/>
  <c r="J2573" i="1"/>
  <c r="G1405" i="8" s="1"/>
  <c r="F1405" i="8"/>
  <c r="H1405" i="8" s="1"/>
  <c r="J3436" i="1"/>
  <c r="G3380" i="8" s="1"/>
  <c r="F3380" i="8"/>
  <c r="H3380" i="8" s="1"/>
  <c r="J3412" i="1"/>
  <c r="G1877" i="8" s="1"/>
  <c r="F1877" i="8"/>
  <c r="H1877" i="8" s="1"/>
  <c r="J3372" i="1"/>
  <c r="G524" i="8" s="1"/>
  <c r="F524" i="8"/>
  <c r="H524" i="8" s="1"/>
  <c r="J3332" i="1"/>
  <c r="G3318" i="8" s="1"/>
  <c r="F3318" i="8"/>
  <c r="H3318" i="8" s="1"/>
  <c r="J3300" i="1"/>
  <c r="G1929" i="8" s="1"/>
  <c r="F1929" i="8"/>
  <c r="H1929" i="8" s="1"/>
  <c r="J3260" i="1"/>
  <c r="G2276" i="8" s="1"/>
  <c r="F2276" i="8"/>
  <c r="H2276" i="8" s="1"/>
  <c r="J3228" i="1"/>
  <c r="G2255" i="8" s="1"/>
  <c r="F2255" i="8"/>
  <c r="H2255" i="8" s="1"/>
  <c r="J3188" i="1"/>
  <c r="G1019" i="8" s="1"/>
  <c r="F1019" i="8"/>
  <c r="H1019" i="8" s="1"/>
  <c r="J3156" i="1"/>
  <c r="G1766" i="8" s="1"/>
  <c r="F1766" i="8"/>
  <c r="H1766" i="8" s="1"/>
  <c r="J3116" i="1"/>
  <c r="G1760" i="8" s="1"/>
  <c r="F1760" i="8"/>
  <c r="H1760" i="8" s="1"/>
  <c r="J3084" i="1"/>
  <c r="G2425" i="8" s="1"/>
  <c r="F2425" i="8"/>
  <c r="H2425" i="8" s="1"/>
  <c r="J3044" i="1"/>
  <c r="G2178" i="8" s="1"/>
  <c r="F2178" i="8"/>
  <c r="H2178" i="8" s="1"/>
  <c r="J3004" i="1"/>
  <c r="G761" i="8" s="1"/>
  <c r="F761" i="8"/>
  <c r="H761" i="8" s="1"/>
  <c r="J2972" i="1"/>
  <c r="G1873" i="8" s="1"/>
  <c r="F1873" i="8"/>
  <c r="H1873" i="8" s="1"/>
  <c r="J2932" i="1"/>
  <c r="G59" i="8" s="1"/>
  <c r="F59" i="8"/>
  <c r="H59" i="8" s="1"/>
  <c r="J2900" i="1"/>
  <c r="G608" i="8" s="1"/>
  <c r="F608" i="8"/>
  <c r="H608" i="8" s="1"/>
  <c r="J2860" i="1"/>
  <c r="G49" i="8" s="1"/>
  <c r="F49" i="8"/>
  <c r="H49" i="8" s="1"/>
  <c r="J2836" i="1"/>
  <c r="G211" i="8" s="1"/>
  <c r="F211" i="8"/>
  <c r="H211" i="8" s="1"/>
  <c r="J2796" i="1"/>
  <c r="G562" i="8" s="1"/>
  <c r="F562" i="8"/>
  <c r="H562" i="8" s="1"/>
  <c r="J2748" i="1"/>
  <c r="G1427" i="8" s="1"/>
  <c r="F1427" i="8"/>
  <c r="H1427" i="8" s="1"/>
  <c r="J2716" i="1"/>
  <c r="G2480" i="8" s="1"/>
  <c r="F2480" i="8"/>
  <c r="H2480" i="8" s="1"/>
  <c r="J2644" i="1"/>
  <c r="G2732" i="8" s="1"/>
  <c r="F2732" i="8"/>
  <c r="H2732" i="8" s="1"/>
  <c r="J3443" i="1"/>
  <c r="G3357" i="8" s="1"/>
  <c r="F3357" i="8"/>
  <c r="H3357" i="8" s="1"/>
  <c r="J3411" i="1"/>
  <c r="G1887" i="8" s="1"/>
  <c r="F1887" i="8"/>
  <c r="H1887" i="8" s="1"/>
  <c r="J3379" i="1"/>
  <c r="G2181" i="8" s="1"/>
  <c r="F2181" i="8"/>
  <c r="H2181" i="8" s="1"/>
  <c r="J3347" i="1"/>
  <c r="G3241" i="8" s="1"/>
  <c r="F3241" i="8"/>
  <c r="H3241" i="8" s="1"/>
  <c r="J3315" i="1"/>
  <c r="G1933" i="8" s="1"/>
  <c r="F1933" i="8"/>
  <c r="H1933" i="8" s="1"/>
  <c r="J3283" i="1"/>
  <c r="G2825" i="8" s="1"/>
  <c r="F2825" i="8"/>
  <c r="H2825" i="8" s="1"/>
  <c r="J3251" i="1"/>
  <c r="G554" i="8" s="1"/>
  <c r="F554" i="8"/>
  <c r="H554" i="8" s="1"/>
  <c r="J3219" i="1"/>
  <c r="G653" i="8" s="1"/>
  <c r="F653" i="8"/>
  <c r="H653" i="8" s="1"/>
  <c r="J3187" i="1"/>
  <c r="G1018" i="8" s="1"/>
  <c r="F1018" i="8"/>
  <c r="H1018" i="8" s="1"/>
  <c r="J3179" i="1"/>
  <c r="G649" i="8" s="1"/>
  <c r="F649" i="8"/>
  <c r="H649" i="8" s="1"/>
  <c r="J3171" i="1"/>
  <c r="G2250" i="8" s="1"/>
  <c r="F2250" i="8"/>
  <c r="H2250" i="8" s="1"/>
  <c r="J3139" i="1"/>
  <c r="G646" i="8" s="1"/>
  <c r="F646" i="8"/>
  <c r="H646" i="8" s="1"/>
  <c r="J3131" i="1"/>
  <c r="G996" i="8" s="1"/>
  <c r="F996" i="8"/>
  <c r="H996" i="8" s="1"/>
  <c r="J3123" i="1"/>
  <c r="G2242" i="8" s="1"/>
  <c r="F2242" i="8"/>
  <c r="H2242" i="8" s="1"/>
  <c r="J3115" i="1"/>
  <c r="G1014" i="8" s="1"/>
  <c r="F1014" i="8"/>
  <c r="H1014" i="8" s="1"/>
  <c r="J3107" i="1"/>
  <c r="G14" i="8" s="1"/>
  <c r="F14" i="8"/>
  <c r="H14" i="8" s="1"/>
  <c r="J3099" i="1"/>
  <c r="G1217" i="8" s="1"/>
  <c r="F1217" i="8"/>
  <c r="H1217" i="8" s="1"/>
  <c r="J3091" i="1"/>
  <c r="G2236" i="8" s="1"/>
  <c r="F2236" i="8"/>
  <c r="H2236" i="8" s="1"/>
  <c r="J3083" i="1"/>
  <c r="G3412" i="8" s="1"/>
  <c r="F3412" i="8"/>
  <c r="H3412" i="8" s="1"/>
  <c r="J3075" i="1"/>
  <c r="G3373" i="8" s="1"/>
  <c r="F3373" i="8"/>
  <c r="H3373" i="8" s="1"/>
  <c r="J3067" i="1"/>
  <c r="G2488" i="8" s="1"/>
  <c r="F2488" i="8"/>
  <c r="H2488" i="8" s="1"/>
  <c r="J3059" i="1"/>
  <c r="G2487" i="8" s="1"/>
  <c r="F2487" i="8"/>
  <c r="H2487" i="8" s="1"/>
  <c r="J3051" i="1"/>
  <c r="G375" i="8" s="1"/>
  <c r="F375" i="8"/>
  <c r="H375" i="8" s="1"/>
  <c r="J3043" i="1"/>
  <c r="G3285" i="8" s="1"/>
  <c r="F3285" i="8"/>
  <c r="H3285" i="8" s="1"/>
  <c r="J3035" i="1"/>
  <c r="G1528" i="8" s="1"/>
  <c r="F1528" i="8"/>
  <c r="H1528" i="8" s="1"/>
  <c r="J3027" i="1"/>
  <c r="G3279" i="8" s="1"/>
  <c r="F3279" i="8"/>
  <c r="H3279" i="8" s="1"/>
  <c r="J3019" i="1"/>
  <c r="G2033" i="8" s="1"/>
  <c r="F2033" i="8"/>
  <c r="H2033" i="8" s="1"/>
  <c r="J3011" i="1"/>
  <c r="G764" i="8" s="1"/>
  <c r="F764" i="8"/>
  <c r="H764" i="8" s="1"/>
  <c r="J3003" i="1"/>
  <c r="G2637" i="8" s="1"/>
  <c r="F2637" i="8"/>
  <c r="H2637" i="8" s="1"/>
  <c r="J2995" i="1"/>
  <c r="G1026" i="8" s="1"/>
  <c r="F1026" i="8"/>
  <c r="H1026" i="8" s="1"/>
  <c r="J2987" i="1"/>
  <c r="G2194" i="8" s="1"/>
  <c r="F2194" i="8"/>
  <c r="H2194" i="8" s="1"/>
  <c r="J2979" i="1"/>
  <c r="G302" i="8" s="1"/>
  <c r="F302" i="8"/>
  <c r="H302" i="8" s="1"/>
  <c r="J2971" i="1"/>
  <c r="G3003" i="8" s="1"/>
  <c r="F3003" i="8"/>
  <c r="H3003" i="8" s="1"/>
  <c r="J2963" i="1"/>
  <c r="G705" i="8" s="1"/>
  <c r="F705" i="8"/>
  <c r="H705" i="8" s="1"/>
  <c r="J2955" i="1"/>
  <c r="G694" i="8" s="1"/>
  <c r="F694" i="8"/>
  <c r="H694" i="8" s="1"/>
  <c r="J2947" i="1"/>
  <c r="G3192" i="8" s="1"/>
  <c r="F3192" i="8"/>
  <c r="H3192" i="8" s="1"/>
  <c r="J2939" i="1"/>
  <c r="G212" i="8" s="1"/>
  <c r="F212" i="8"/>
  <c r="H212" i="8" s="1"/>
  <c r="J2931" i="1"/>
  <c r="G204" i="8" s="1"/>
  <c r="F204" i="8"/>
  <c r="H204" i="8" s="1"/>
  <c r="J2923" i="1"/>
  <c r="G3282" i="8" s="1"/>
  <c r="F3282" i="8"/>
  <c r="H3282" i="8" s="1"/>
  <c r="J2915" i="1"/>
  <c r="G1672" i="8" s="1"/>
  <c r="F1672" i="8"/>
  <c r="H1672" i="8" s="1"/>
  <c r="J2907" i="1"/>
  <c r="G119" i="8" s="1"/>
  <c r="F119" i="8"/>
  <c r="H119" i="8" s="1"/>
  <c r="J2899" i="1"/>
  <c r="G607" i="8" s="1"/>
  <c r="F607" i="8"/>
  <c r="H607" i="8" s="1"/>
  <c r="J2891" i="1"/>
  <c r="G3278" i="8" s="1"/>
  <c r="F3278" i="8"/>
  <c r="H3278" i="8" s="1"/>
  <c r="J2883" i="1"/>
  <c r="G1865" i="8" s="1"/>
  <c r="F1865" i="8"/>
  <c r="H1865" i="8" s="1"/>
  <c r="J2875" i="1"/>
  <c r="G81" i="8" s="1"/>
  <c r="F81" i="8"/>
  <c r="H81" i="8" s="1"/>
  <c r="J2867" i="1"/>
  <c r="G2787" i="8" s="1"/>
  <c r="F2787" i="8"/>
  <c r="H2787" i="8" s="1"/>
  <c r="J2859" i="1"/>
  <c r="G2026" i="8" s="1"/>
  <c r="F2026" i="8"/>
  <c r="H2026" i="8" s="1"/>
  <c r="J2851" i="1"/>
  <c r="G2676" i="8" s="1"/>
  <c r="F2676" i="8"/>
  <c r="H2676" i="8" s="1"/>
  <c r="J2843" i="1"/>
  <c r="G3191" i="8" s="1"/>
  <c r="F3191" i="8"/>
  <c r="H3191" i="8" s="1"/>
  <c r="J2835" i="1"/>
  <c r="G600" i="8" s="1"/>
  <c r="F600" i="8"/>
  <c r="H600" i="8" s="1"/>
  <c r="J2827" i="1"/>
  <c r="G1177" i="8" s="1"/>
  <c r="F1177" i="8"/>
  <c r="H1177" i="8" s="1"/>
  <c r="J2819" i="1"/>
  <c r="G3333" i="8" s="1"/>
  <c r="F3333" i="8"/>
  <c r="H3333" i="8" s="1"/>
  <c r="J2811" i="1"/>
  <c r="G1174" i="8" s="1"/>
  <c r="F1174" i="8"/>
  <c r="H1174" i="8" s="1"/>
  <c r="J2803" i="1"/>
  <c r="G3109" i="8" s="1"/>
  <c r="F3109" i="8"/>
  <c r="H3109" i="8" s="1"/>
  <c r="J2795" i="1"/>
  <c r="G1449" i="8" s="1"/>
  <c r="F1449" i="8"/>
  <c r="H1449" i="8" s="1"/>
  <c r="J2787" i="1"/>
  <c r="G596" i="8" s="1"/>
  <c r="F596" i="8"/>
  <c r="H596" i="8" s="1"/>
  <c r="J2779" i="1"/>
  <c r="G3346" i="8" s="1"/>
  <c r="F3346" i="8"/>
  <c r="H3346" i="8" s="1"/>
  <c r="J2771" i="1"/>
  <c r="G3329" i="8" s="1"/>
  <c r="F3329" i="8"/>
  <c r="H3329" i="8" s="1"/>
  <c r="J2763" i="1"/>
  <c r="G3388" i="8" s="1"/>
  <c r="F3388" i="8"/>
  <c r="H3388" i="8" s="1"/>
  <c r="J2755" i="1"/>
  <c r="G2689" i="8" s="1"/>
  <c r="F2689" i="8"/>
  <c r="H2689" i="8" s="1"/>
  <c r="J2747" i="1"/>
  <c r="G1167" i="8" s="1"/>
  <c r="F1167" i="8"/>
  <c r="H1167" i="8" s="1"/>
  <c r="J2739" i="1"/>
  <c r="G3185" i="8" s="1"/>
  <c r="F3185" i="8"/>
  <c r="H3185" i="8" s="1"/>
  <c r="J2731" i="1"/>
  <c r="G1236" i="8" s="1"/>
  <c r="F1236" i="8"/>
  <c r="H1236" i="8" s="1"/>
  <c r="J2723" i="1"/>
  <c r="G2470" i="8" s="1"/>
  <c r="F2470" i="8"/>
  <c r="H2470" i="8" s="1"/>
  <c r="J2715" i="1"/>
  <c r="G992" i="8" s="1"/>
  <c r="F992" i="8"/>
  <c r="H992" i="8" s="1"/>
  <c r="J2707" i="1"/>
  <c r="G1424" i="8" s="1"/>
  <c r="F1424" i="8"/>
  <c r="H1424" i="8" s="1"/>
  <c r="J2699" i="1"/>
  <c r="G1409" i="8" s="1"/>
  <c r="F1409" i="8"/>
  <c r="H1409" i="8" s="1"/>
  <c r="J2691" i="1"/>
  <c r="G306" i="8" s="1"/>
  <c r="F306" i="8"/>
  <c r="H306" i="8" s="1"/>
  <c r="J2683" i="1"/>
  <c r="G1029" i="8" s="1"/>
  <c r="F1029" i="8"/>
  <c r="H1029" i="8" s="1"/>
  <c r="J2675" i="1"/>
  <c r="G437" i="8" s="1"/>
  <c r="F437" i="8"/>
  <c r="H437" i="8" s="1"/>
  <c r="J2667" i="1"/>
  <c r="G388" i="8" s="1"/>
  <c r="F388" i="8"/>
  <c r="H388" i="8" s="1"/>
  <c r="J2659" i="1"/>
  <c r="G3293" i="8" s="1"/>
  <c r="F3293" i="8"/>
  <c r="H3293" i="8" s="1"/>
  <c r="J2651" i="1"/>
  <c r="G516" i="8" s="1"/>
  <c r="F516" i="8"/>
  <c r="H516" i="8" s="1"/>
  <c r="J2643" i="1"/>
  <c r="G1454" i="8" s="1"/>
  <c r="F1454" i="8"/>
  <c r="H1454" i="8" s="1"/>
  <c r="J2635" i="1"/>
  <c r="G74" i="8" s="1"/>
  <c r="F74" i="8"/>
  <c r="H74" i="8" s="1"/>
  <c r="J2627" i="1"/>
  <c r="G1453" i="8" s="1"/>
  <c r="F1453" i="8"/>
  <c r="H1453" i="8" s="1"/>
  <c r="J2619" i="1"/>
  <c r="G1451" i="8" s="1"/>
  <c r="F1451" i="8"/>
  <c r="H1451" i="8" s="1"/>
  <c r="J2611" i="1"/>
  <c r="G203" i="8" s="1"/>
  <c r="F203" i="8"/>
  <c r="H203" i="8" s="1"/>
  <c r="J2603" i="1"/>
  <c r="G2022" i="8" s="1"/>
  <c r="F2022" i="8"/>
  <c r="H2022" i="8" s="1"/>
  <c r="J2595" i="1"/>
  <c r="G2661" i="8" s="1"/>
  <c r="F2661" i="8"/>
  <c r="H2661" i="8" s="1"/>
  <c r="J2587" i="1"/>
  <c r="G1407" i="8" s="1"/>
  <c r="F1407" i="8"/>
  <c r="H1407" i="8" s="1"/>
  <c r="J2579" i="1"/>
  <c r="G3251" i="8" s="1"/>
  <c r="F3251" i="8"/>
  <c r="H3251" i="8" s="1"/>
  <c r="J2571" i="1"/>
  <c r="G2228" i="8" s="1"/>
  <c r="F2228" i="8"/>
  <c r="H2228" i="8" s="1"/>
  <c r="J2563" i="1"/>
  <c r="G1402" i="8" s="1"/>
  <c r="F1402" i="8"/>
  <c r="H1402" i="8" s="1"/>
  <c r="J2555" i="1"/>
  <c r="G1420" i="8" s="1"/>
  <c r="F1420" i="8"/>
  <c r="H1420" i="8" s="1"/>
  <c r="J2547" i="1"/>
  <c r="G2474" i="8" s="1"/>
  <c r="F2474" i="8"/>
  <c r="H2474" i="8" s="1"/>
  <c r="J2539" i="1"/>
  <c r="G2226" i="8" s="1"/>
  <c r="F2226" i="8"/>
  <c r="H2226" i="8" s="1"/>
  <c r="J2531" i="1"/>
  <c r="G1399" i="8" s="1"/>
  <c r="F1399" i="8"/>
  <c r="H1399" i="8" s="1"/>
  <c r="J2523" i="1"/>
  <c r="G2645" i="8" s="1"/>
  <c r="F2645" i="8"/>
  <c r="H2645" i="8" s="1"/>
  <c r="J2515" i="1"/>
  <c r="G1395" i="8" s="1"/>
  <c r="F1395" i="8"/>
  <c r="H1395" i="8" s="1"/>
  <c r="J2507" i="1"/>
  <c r="G919" i="8" s="1"/>
  <c r="F919" i="8"/>
  <c r="H919" i="8" s="1"/>
  <c r="J2499" i="1"/>
  <c r="G2460" i="8" s="1"/>
  <c r="F2460" i="8"/>
  <c r="H2460" i="8" s="1"/>
  <c r="J2491" i="1"/>
  <c r="G339" i="8" s="1"/>
  <c r="F339" i="8"/>
  <c r="H339" i="8" s="1"/>
  <c r="J2483" i="1"/>
  <c r="G1211" i="8" s="1"/>
  <c r="F1211" i="8"/>
  <c r="H1211" i="8" s="1"/>
  <c r="J2475" i="1"/>
  <c r="G2449" i="8" s="1"/>
  <c r="F2449" i="8"/>
  <c r="H2449" i="8" s="1"/>
  <c r="J2467" i="1"/>
  <c r="G1203" i="8" s="1"/>
  <c r="F1203" i="8"/>
  <c r="H1203" i="8" s="1"/>
  <c r="J2459" i="1"/>
  <c r="G501" i="8" s="1"/>
  <c r="F501" i="8"/>
  <c r="H501" i="8" s="1"/>
  <c r="J2451" i="1"/>
  <c r="G1199" i="8" s="1"/>
  <c r="F1199" i="8"/>
  <c r="H1199" i="8" s="1"/>
  <c r="J2443" i="1"/>
  <c r="G2436" i="8" s="1"/>
  <c r="F2436" i="8"/>
  <c r="H2436" i="8" s="1"/>
  <c r="J2435" i="1"/>
  <c r="G1194" i="8" s="1"/>
  <c r="F1194" i="8"/>
  <c r="H1194" i="8" s="1"/>
  <c r="J2427" i="1"/>
  <c r="G2145" i="8" s="1"/>
  <c r="F2145" i="8"/>
  <c r="H2145" i="8" s="1"/>
  <c r="J2419" i="1"/>
  <c r="G1748" i="8" s="1"/>
  <c r="F1748" i="8"/>
  <c r="H1748" i="8" s="1"/>
  <c r="J2411" i="1"/>
  <c r="G886" i="8" s="1"/>
  <c r="F886" i="8"/>
  <c r="H886" i="8" s="1"/>
  <c r="J2403" i="1"/>
  <c r="G2141" i="8" s="1"/>
  <c r="F2141" i="8"/>
  <c r="H2141" i="8" s="1"/>
  <c r="J2395" i="1"/>
  <c r="G2187" i="8" s="1"/>
  <c r="F2187" i="8"/>
  <c r="H2187" i="8" s="1"/>
  <c r="J2387" i="1"/>
  <c r="G1746" i="8" s="1"/>
  <c r="F1746" i="8"/>
  <c r="H1746" i="8" s="1"/>
  <c r="J2379" i="1"/>
  <c r="G1233" i="8" s="1"/>
  <c r="F1233" i="8"/>
  <c r="H1233" i="8" s="1"/>
  <c r="J2371" i="1"/>
  <c r="G1164" i="8" s="1"/>
  <c r="F1164" i="8"/>
  <c r="H1164" i="8" s="1"/>
  <c r="J2363" i="1"/>
  <c r="G2403" i="8" s="1"/>
  <c r="F2403" i="8"/>
  <c r="H2403" i="8" s="1"/>
  <c r="J2355" i="1"/>
  <c r="G2466" i="8" s="1"/>
  <c r="F2466" i="8"/>
  <c r="H2466" i="8" s="1"/>
  <c r="J2347" i="1"/>
  <c r="G1270" i="8" s="1"/>
  <c r="F1270" i="8"/>
  <c r="H1270" i="8" s="1"/>
  <c r="J2339" i="1"/>
  <c r="G1860" i="8" s="1"/>
  <c r="F1860" i="8"/>
  <c r="H1860" i="8" s="1"/>
  <c r="J2331" i="1"/>
  <c r="G2521" i="8" s="1"/>
  <c r="F2521" i="8"/>
  <c r="H2521" i="8" s="1"/>
  <c r="J2323" i="1"/>
  <c r="G572" i="8" s="1"/>
  <c r="F572" i="8"/>
  <c r="H572" i="8" s="1"/>
  <c r="J2315" i="1"/>
  <c r="G1268" i="8" s="1"/>
  <c r="F1268" i="8"/>
  <c r="H1268" i="8" s="1"/>
  <c r="J2307" i="1"/>
  <c r="G3184" i="8" s="1"/>
  <c r="F3184" i="8"/>
  <c r="H3184" i="8" s="1"/>
  <c r="J2299" i="1"/>
  <c r="G1225" i="8" s="1"/>
  <c r="F1225" i="8"/>
  <c r="H1225" i="8" s="1"/>
  <c r="J2291" i="1"/>
  <c r="G2394" i="8" s="1"/>
  <c r="F2394" i="8"/>
  <c r="H2394" i="8" s="1"/>
  <c r="J2283" i="1"/>
  <c r="G158" i="8" s="1"/>
  <c r="F158" i="8"/>
  <c r="H158" i="8" s="1"/>
  <c r="J2275" i="1"/>
  <c r="G2505" i="8" s="1"/>
  <c r="F2505" i="8"/>
  <c r="H2505" i="8" s="1"/>
  <c r="J2267" i="1"/>
  <c r="G174" i="8" s="1"/>
  <c r="F174" i="8"/>
  <c r="H174" i="8" s="1"/>
  <c r="J2259" i="1"/>
  <c r="G1265" i="8" s="1"/>
  <c r="F1265" i="8"/>
  <c r="H1265" i="8" s="1"/>
  <c r="J2251" i="1"/>
  <c r="G172" i="8" s="1"/>
  <c r="F172" i="8"/>
  <c r="H172" i="8" s="1"/>
  <c r="J2243" i="1"/>
  <c r="G356" i="8" s="1"/>
  <c r="F356" i="8"/>
  <c r="H356" i="8" s="1"/>
  <c r="J2235" i="1"/>
  <c r="G1262" i="8" s="1"/>
  <c r="F1262" i="8"/>
  <c r="H1262" i="8" s="1"/>
  <c r="J2227" i="1"/>
  <c r="G1260" i="8" s="1"/>
  <c r="F1260" i="8"/>
  <c r="H1260" i="8" s="1"/>
  <c r="J2219" i="1"/>
  <c r="G1259" i="8" s="1"/>
  <c r="F1259" i="8"/>
  <c r="H1259" i="8" s="1"/>
  <c r="J2211" i="1"/>
  <c r="G2499" i="8" s="1"/>
  <c r="F2499" i="8"/>
  <c r="H2499" i="8" s="1"/>
  <c r="J2203" i="1"/>
  <c r="G1139" i="8" s="1"/>
  <c r="F1139" i="8"/>
  <c r="H1139" i="8" s="1"/>
  <c r="J2195" i="1"/>
  <c r="G3349" i="8" s="1"/>
  <c r="F3349" i="8"/>
  <c r="H3349" i="8" s="1"/>
  <c r="J2187" i="1"/>
  <c r="G2429" i="8" s="1"/>
  <c r="F2429" i="8"/>
  <c r="H2429" i="8" s="1"/>
  <c r="J2179" i="1"/>
  <c r="G2385" i="8" s="1"/>
  <c r="F2385" i="8"/>
  <c r="H2385" i="8" s="1"/>
  <c r="J2171" i="1"/>
  <c r="G2259" i="8" s="1"/>
  <c r="F2259" i="8"/>
  <c r="H2259" i="8" s="1"/>
  <c r="J2163" i="1"/>
  <c r="G2317" i="8" s="1"/>
  <c r="F2317" i="8"/>
  <c r="H2317" i="8" s="1"/>
  <c r="J2155" i="1"/>
  <c r="G2314" i="8" s="1"/>
  <c r="F2314" i="8"/>
  <c r="H2314" i="8" s="1"/>
  <c r="J2147" i="1"/>
  <c r="G1039" i="8" s="1"/>
  <c r="F1039" i="8"/>
  <c r="H1039" i="8" s="1"/>
  <c r="J2139" i="1"/>
  <c r="G2311" i="8" s="1"/>
  <c r="F2311" i="8"/>
  <c r="H2311" i="8" s="1"/>
  <c r="J2131" i="1"/>
  <c r="G2307" i="8" s="1"/>
  <c r="F2307" i="8"/>
  <c r="H2307" i="8" s="1"/>
  <c r="J2123" i="1"/>
  <c r="G2136" i="8" s="1"/>
  <c r="F2136" i="8"/>
  <c r="H2136" i="8" s="1"/>
  <c r="J2115" i="1"/>
  <c r="G2133" i="8" s="1"/>
  <c r="F2133" i="8"/>
  <c r="H2133" i="8" s="1"/>
  <c r="J2107" i="1"/>
  <c r="G2130" i="8" s="1"/>
  <c r="F2130" i="8"/>
  <c r="H2130" i="8" s="1"/>
  <c r="J2099" i="1"/>
  <c r="G2126" i="8" s="1"/>
  <c r="F2126" i="8"/>
  <c r="H2126" i="8" s="1"/>
  <c r="J2091" i="1"/>
  <c r="G3101" i="8" s="1"/>
  <c r="F3101" i="8"/>
  <c r="H3101" i="8" s="1"/>
  <c r="J2083" i="1"/>
  <c r="G861" i="8" s="1"/>
  <c r="F861" i="8"/>
  <c r="H861" i="8" s="1"/>
  <c r="J2075" i="1"/>
  <c r="G856" i="8" s="1"/>
  <c r="F856" i="8"/>
  <c r="H856" i="8" s="1"/>
  <c r="J2067" i="1"/>
  <c r="G2381" i="8" s="1"/>
  <c r="F2381" i="8"/>
  <c r="H2381" i="8" s="1"/>
  <c r="J2059" i="1"/>
  <c r="G2380" i="8" s="1"/>
  <c r="F2380" i="8"/>
  <c r="H2380" i="8" s="1"/>
  <c r="J2051" i="1"/>
  <c r="G1221" i="8" s="1"/>
  <c r="F1221" i="8"/>
  <c r="H1221" i="8" s="1"/>
  <c r="J2043" i="1"/>
  <c r="G3181" i="8" s="1"/>
  <c r="F3181" i="8"/>
  <c r="H3181" i="8" s="1"/>
  <c r="J2035" i="1"/>
  <c r="G1219" i="8" s="1"/>
  <c r="F1219" i="8"/>
  <c r="H1219" i="8" s="1"/>
  <c r="J2027" i="1"/>
  <c r="G2462" i="8" s="1"/>
  <c r="F2462" i="8"/>
  <c r="H2462" i="8" s="1"/>
  <c r="J2019" i="1"/>
  <c r="G1121" i="8" s="1"/>
  <c r="F1121" i="8"/>
  <c r="H1121" i="8" s="1"/>
  <c r="J2011" i="1"/>
  <c r="G2372" i="8" s="1"/>
  <c r="F2372" i="8"/>
  <c r="H2372" i="8" s="1"/>
  <c r="J2003" i="1"/>
  <c r="G322" i="8" s="1"/>
  <c r="F322" i="8"/>
  <c r="H322" i="8" s="1"/>
  <c r="J1995" i="1"/>
  <c r="G566" i="8" s="1"/>
  <c r="F566" i="8"/>
  <c r="H566" i="8" s="1"/>
  <c r="J1987" i="1"/>
  <c r="G260" i="8" s="1"/>
  <c r="F260" i="8"/>
  <c r="H260" i="8" s="1"/>
  <c r="J1979" i="1"/>
  <c r="G2635" i="8" s="1"/>
  <c r="F2635" i="8"/>
  <c r="H2635" i="8" s="1"/>
  <c r="J1971" i="1"/>
  <c r="G1374" i="8" s="1"/>
  <c r="F1374" i="8"/>
  <c r="H1374" i="8" s="1"/>
  <c r="J1963" i="1"/>
  <c r="G1372" i="8" s="1"/>
  <c r="F1372" i="8"/>
  <c r="H1372" i="8" s="1"/>
  <c r="J1955" i="1"/>
  <c r="G2628" i="8" s="1"/>
  <c r="F2628" i="8"/>
  <c r="H2628" i="8" s="1"/>
  <c r="J1947" i="1"/>
  <c r="G2624" i="8" s="1"/>
  <c r="F2624" i="8"/>
  <c r="H2624" i="8" s="1"/>
  <c r="J1939" i="1"/>
  <c r="G2621" i="8" s="1"/>
  <c r="F2621" i="8"/>
  <c r="H2621" i="8" s="1"/>
  <c r="J1931" i="1"/>
  <c r="G3220" i="8" s="1"/>
  <c r="F3220" i="8"/>
  <c r="H3220" i="8" s="1"/>
  <c r="J1923" i="1"/>
  <c r="G2614" i="8" s="1"/>
  <c r="F2614" i="8"/>
  <c r="H2614" i="8" s="1"/>
  <c r="J1915" i="1"/>
  <c r="G2611" i="8" s="1"/>
  <c r="F2611" i="8"/>
  <c r="H2611" i="8" s="1"/>
  <c r="J1907" i="1"/>
  <c r="G1348" i="8" s="1"/>
  <c r="F1348" i="8"/>
  <c r="H1348" i="8" s="1"/>
  <c r="J1899" i="1"/>
  <c r="G2602" i="8" s="1"/>
  <c r="F2602" i="8"/>
  <c r="H2602" i="8" s="1"/>
  <c r="J1891" i="1"/>
  <c r="G2598" i="8" s="1"/>
  <c r="F2598" i="8"/>
  <c r="H2598" i="8" s="1"/>
  <c r="J1883" i="1"/>
  <c r="G3370" i="8" s="1"/>
  <c r="F3370" i="8"/>
  <c r="H3370" i="8" s="1"/>
  <c r="J1875" i="1"/>
  <c r="G182" i="8" s="1"/>
  <c r="F182" i="8"/>
  <c r="H182" i="8" s="1"/>
  <c r="J1867" i="1"/>
  <c r="G1335" i="8" s="1"/>
  <c r="F1335" i="8"/>
  <c r="H1335" i="8" s="1"/>
  <c r="J1859" i="1"/>
  <c r="G2804" i="8" s="1"/>
  <c r="F2804" i="8"/>
  <c r="H2804" i="8" s="1"/>
  <c r="J1851" i="1"/>
  <c r="G1571" i="8" s="1"/>
  <c r="F1571" i="8"/>
  <c r="H1571" i="8" s="1"/>
  <c r="J1843" i="1"/>
  <c r="G1333" i="8" s="1"/>
  <c r="F1333" i="8"/>
  <c r="H1333" i="8" s="1"/>
  <c r="J1835" i="1"/>
  <c r="G1331" i="8" s="1"/>
  <c r="F1331" i="8"/>
  <c r="H1331" i="8" s="1"/>
  <c r="J1827" i="1"/>
  <c r="G2581" i="8" s="1"/>
  <c r="F2581" i="8"/>
  <c r="H2581" i="8" s="1"/>
  <c r="J1819" i="1"/>
  <c r="G1327" i="8" s="1"/>
  <c r="F1327" i="8"/>
  <c r="H1327" i="8" s="1"/>
  <c r="J1811" i="1"/>
  <c r="G3214" i="8" s="1"/>
  <c r="F3214" i="8"/>
  <c r="H3214" i="8" s="1"/>
  <c r="J1803" i="1"/>
  <c r="G2569" i="8" s="1"/>
  <c r="F2569" i="8"/>
  <c r="H2569" i="8" s="1"/>
  <c r="J1795" i="1"/>
  <c r="G363" i="8" s="1"/>
  <c r="F363" i="8"/>
  <c r="H363" i="8" s="1"/>
  <c r="J1787" i="1"/>
  <c r="G360" i="8" s="1"/>
  <c r="F360" i="8"/>
  <c r="H360" i="8" s="1"/>
  <c r="J1779" i="1"/>
  <c r="G1314" i="8" s="1"/>
  <c r="F1314" i="8"/>
  <c r="H1314" i="8" s="1"/>
  <c r="J1771" i="1"/>
  <c r="G2560" i="8" s="1"/>
  <c r="F2560" i="8"/>
  <c r="H2560" i="8" s="1"/>
  <c r="J1763" i="1"/>
  <c r="G2558" i="8" s="1"/>
  <c r="F2558" i="8"/>
  <c r="H2558" i="8" s="1"/>
  <c r="J1755" i="1"/>
  <c r="G2553" i="8" s="1"/>
  <c r="F2553" i="8"/>
  <c r="H2553" i="8" s="1"/>
  <c r="J1747" i="1"/>
  <c r="G1305" i="8" s="1"/>
  <c r="F1305" i="8"/>
  <c r="H1305" i="8" s="1"/>
  <c r="J1739" i="1"/>
  <c r="G2548" i="8" s="1"/>
  <c r="F2548" i="8"/>
  <c r="H2548" i="8" s="1"/>
  <c r="J1731" i="1"/>
  <c r="G2546" i="8" s="1"/>
  <c r="F2546" i="8"/>
  <c r="H2546" i="8" s="1"/>
  <c r="J1723" i="1"/>
  <c r="G2544" i="8" s="1"/>
  <c r="F2544" i="8"/>
  <c r="H2544" i="8" s="1"/>
  <c r="J1715" i="1"/>
  <c r="G2794" i="8" s="1"/>
  <c r="F2794" i="8"/>
  <c r="H2794" i="8" s="1"/>
  <c r="J1707" i="1"/>
  <c r="G1560" i="8" s="1"/>
  <c r="F1560" i="8"/>
  <c r="H1560" i="8" s="1"/>
  <c r="J1699" i="1"/>
  <c r="G1293" i="8" s="1"/>
  <c r="F1293" i="8"/>
  <c r="H1293" i="8" s="1"/>
  <c r="J1691" i="1"/>
  <c r="G2760" i="8" s="1"/>
  <c r="F2760" i="8"/>
  <c r="H2760" i="8" s="1"/>
  <c r="J1683" i="1"/>
  <c r="G2775" i="8" s="1"/>
  <c r="F2775" i="8"/>
  <c r="H2775" i="8" s="1"/>
  <c r="J1675" i="1"/>
  <c r="G2688" i="8" s="1"/>
  <c r="F2688" i="8"/>
  <c r="H2688" i="8" s="1"/>
  <c r="J1667" i="1"/>
  <c r="G3275" i="8" s="1"/>
  <c r="F3275" i="8"/>
  <c r="H3275" i="8" s="1"/>
  <c r="J1659" i="1"/>
  <c r="G2299" i="8" s="1"/>
  <c r="F2299" i="8"/>
  <c r="H2299" i="8" s="1"/>
  <c r="J1651" i="1"/>
  <c r="G2297" i="8" s="1"/>
  <c r="F2297" i="8"/>
  <c r="H2297" i="8" s="1"/>
  <c r="J1643" i="1"/>
  <c r="G2710" i="8" s="1"/>
  <c r="F2710" i="8"/>
  <c r="H2710" i="8" s="1"/>
  <c r="J1635" i="1"/>
  <c r="G2704" i="8" s="1"/>
  <c r="F2704" i="8"/>
  <c r="H2704" i="8" s="1"/>
  <c r="J1627" i="1"/>
  <c r="G3340" i="8" s="1"/>
  <c r="F3340" i="8"/>
  <c r="H3340" i="8" s="1"/>
  <c r="J1619" i="1"/>
  <c r="G1433" i="8" s="1"/>
  <c r="F1433" i="8"/>
  <c r="H1433" i="8" s="1"/>
  <c r="J1611" i="1"/>
  <c r="G3439" i="8" s="1"/>
  <c r="F3439" i="8"/>
  <c r="H3439" i="8" s="1"/>
  <c r="J1603" i="1"/>
  <c r="G2695" i="8" s="1"/>
  <c r="F2695" i="8"/>
  <c r="H2695" i="8" s="1"/>
  <c r="J1595" i="1"/>
  <c r="G2770" i="8" s="1"/>
  <c r="F2770" i="8"/>
  <c r="H2770" i="8" s="1"/>
  <c r="J1587" i="1"/>
  <c r="G1679" i="8" s="1"/>
  <c r="F1679" i="8"/>
  <c r="H1679" i="8" s="1"/>
  <c r="J1579" i="1"/>
  <c r="G2183" i="8" s="1"/>
  <c r="F2183" i="8"/>
  <c r="H2183" i="8" s="1"/>
  <c r="J1571" i="1"/>
  <c r="G1723" i="8" s="1"/>
  <c r="F1723" i="8"/>
  <c r="H1723" i="8" s="1"/>
  <c r="J1563" i="1"/>
  <c r="G2906" i="8" s="1"/>
  <c r="F2906" i="8"/>
  <c r="H2906" i="8" s="1"/>
  <c r="J1555" i="1"/>
  <c r="G1715" i="8" s="1"/>
  <c r="F1715" i="8"/>
  <c r="H1715" i="8" s="1"/>
  <c r="J1547" i="1"/>
  <c r="G2899" i="8" s="1"/>
  <c r="F2899" i="8"/>
  <c r="H2899" i="8" s="1"/>
  <c r="J1539" i="1"/>
  <c r="G1707" i="8" s="1"/>
  <c r="F1707" i="8"/>
  <c r="H1707" i="8" s="1"/>
  <c r="J1531" i="1"/>
  <c r="G1557" i="8" s="1"/>
  <c r="F1557" i="8"/>
  <c r="H1557" i="8" s="1"/>
  <c r="J1523" i="1"/>
  <c r="G918" i="8" s="1"/>
  <c r="F918" i="8"/>
  <c r="H918" i="8" s="1"/>
  <c r="J1515" i="1"/>
  <c r="G279" i="8" s="1"/>
  <c r="F279" i="8"/>
  <c r="H279" i="8" s="1"/>
  <c r="J1507" i="1"/>
  <c r="G3436" i="8" s="1"/>
  <c r="F3436" i="8"/>
  <c r="H3436" i="8" s="1"/>
  <c r="J1499" i="1"/>
  <c r="G1699" i="8" s="1"/>
  <c r="F1699" i="8"/>
  <c r="H1699" i="8" s="1"/>
  <c r="J1491" i="1"/>
  <c r="G1549" i="8" s="1"/>
  <c r="F1549" i="8"/>
  <c r="H1549" i="8" s="1"/>
  <c r="J1483" i="1"/>
  <c r="G1543" i="8" s="1"/>
  <c r="F1543" i="8"/>
  <c r="H1543" i="8" s="1"/>
  <c r="J1475" i="1"/>
  <c r="G2789" i="8" s="1"/>
  <c r="F2789" i="8"/>
  <c r="H2789" i="8" s="1"/>
  <c r="J1467" i="1"/>
  <c r="G2883" i="8" s="1"/>
  <c r="F2883" i="8"/>
  <c r="H2883" i="8" s="1"/>
  <c r="J1459" i="1"/>
  <c r="G65" i="8" s="1"/>
  <c r="F65" i="8"/>
  <c r="H65" i="8" s="1"/>
  <c r="J1451" i="1"/>
  <c r="G1290" i="8" s="1"/>
  <c r="F1290" i="8"/>
  <c r="H1290" i="8" s="1"/>
  <c r="J1443" i="1"/>
  <c r="G3303" i="8" s="1"/>
  <c r="F3303" i="8"/>
  <c r="H3303" i="8" s="1"/>
  <c r="J1435" i="1"/>
  <c r="G2830" i="8" s="1"/>
  <c r="F2830" i="8"/>
  <c r="H2830" i="8" s="1"/>
  <c r="J1427" i="1"/>
  <c r="G3424" i="8" s="1"/>
  <c r="F3424" i="8"/>
  <c r="H3424" i="8" s="1"/>
  <c r="J1419" i="1"/>
  <c r="G3425" i="8" s="1"/>
  <c r="F3425" i="8"/>
  <c r="H3425" i="8" s="1"/>
  <c r="J1411" i="1"/>
  <c r="G1920" i="8" s="1"/>
  <c r="F1920" i="8"/>
  <c r="H1920" i="8" s="1"/>
  <c r="J1403" i="1"/>
  <c r="G1914" i="8" s="1"/>
  <c r="F1914" i="8"/>
  <c r="H1914" i="8" s="1"/>
  <c r="J1395" i="1"/>
  <c r="G1911" i="8" s="1"/>
  <c r="F1911" i="8"/>
  <c r="H1911" i="8" s="1"/>
  <c r="J1387" i="1"/>
  <c r="G3033" i="8" s="1"/>
  <c r="F3033" i="8"/>
  <c r="H3033" i="8" s="1"/>
  <c r="J1379" i="1"/>
  <c r="G3029" i="8" s="1"/>
  <c r="F3029" i="8"/>
  <c r="H3029" i="8" s="1"/>
  <c r="J1371" i="1"/>
  <c r="G1902" i="8" s="1"/>
  <c r="F1902" i="8"/>
  <c r="H1902" i="8" s="1"/>
  <c r="J1363" i="1"/>
  <c r="G2977" i="8" s="1"/>
  <c r="F2977" i="8"/>
  <c r="H2977" i="8" s="1"/>
  <c r="J1355" i="1"/>
  <c r="G3461" i="8" s="1"/>
  <c r="F3461" i="8"/>
  <c r="H3461" i="8" s="1"/>
  <c r="J1347" i="1"/>
  <c r="G451" i="8" s="1"/>
  <c r="F451" i="8"/>
  <c r="H451" i="8" s="1"/>
  <c r="J1339" i="1"/>
  <c r="G2974" i="8" s="1"/>
  <c r="F2974" i="8"/>
  <c r="H2974" i="8" s="1"/>
  <c r="J1331" i="1"/>
  <c r="G1815" i="8" s="1"/>
  <c r="F1815" i="8"/>
  <c r="H1815" i="8" s="1"/>
  <c r="J1323" i="1"/>
  <c r="G3446" i="8" s="1"/>
  <c r="F3446" i="8"/>
  <c r="H3446" i="8" s="1"/>
  <c r="J1315" i="1"/>
  <c r="G2964" i="8" s="1"/>
  <c r="F2964" i="8"/>
  <c r="H2964" i="8" s="1"/>
  <c r="J1307" i="1"/>
  <c r="G1691" i="8" s="1"/>
  <c r="F1691" i="8"/>
  <c r="H1691" i="8" s="1"/>
  <c r="J1299" i="1"/>
  <c r="G1972" i="8" s="1"/>
  <c r="F1972" i="8"/>
  <c r="H1972" i="8" s="1"/>
  <c r="J1291" i="1"/>
  <c r="G2958" i="8" s="1"/>
  <c r="F2958" i="8"/>
  <c r="H2958" i="8" s="1"/>
  <c r="J1283" i="1"/>
  <c r="G1967" i="8" s="1"/>
  <c r="F1967" i="8"/>
  <c r="H1967" i="8" s="1"/>
  <c r="J1275" i="1"/>
  <c r="G2957" i="8" s="1"/>
  <c r="F2957" i="8"/>
  <c r="H2957" i="8" s="1"/>
  <c r="J1267" i="1"/>
  <c r="G298" i="8" s="1"/>
  <c r="F298" i="8"/>
  <c r="H298" i="8" s="1"/>
  <c r="J1259" i="1"/>
  <c r="G1958" i="8" s="1"/>
  <c r="F1958" i="8"/>
  <c r="H1958" i="8" s="1"/>
  <c r="J1251" i="1"/>
  <c r="G3079" i="8" s="1"/>
  <c r="F3079" i="8"/>
  <c r="H3079" i="8" s="1"/>
  <c r="J1243" i="1"/>
  <c r="G1802" i="8" s="1"/>
  <c r="F1802" i="8"/>
  <c r="H1802" i="8" s="1"/>
  <c r="J1235" i="1"/>
  <c r="G3075" i="8" s="1"/>
  <c r="F3075" i="8"/>
  <c r="H3075" i="8" s="1"/>
  <c r="J1227" i="1"/>
  <c r="G3072" i="8" s="1"/>
  <c r="F3072" i="8"/>
  <c r="H3072" i="8" s="1"/>
  <c r="J1219" i="1"/>
  <c r="G3443" i="8" s="1"/>
  <c r="F3443" i="8"/>
  <c r="H3443" i="8" s="1"/>
  <c r="J1211" i="1"/>
  <c r="G1947" i="8" s="1"/>
  <c r="F1947" i="8"/>
  <c r="H1947" i="8" s="1"/>
  <c r="J1203" i="1"/>
  <c r="G3067" i="8" s="1"/>
  <c r="F3067" i="8"/>
  <c r="H3067" i="8" s="1"/>
  <c r="J1195" i="1"/>
  <c r="G907" i="8" s="1"/>
  <c r="F907" i="8"/>
  <c r="H907" i="8" s="1"/>
  <c r="J1187" i="1"/>
  <c r="G1791" i="8" s="1"/>
  <c r="F1791" i="8"/>
  <c r="H1791" i="8" s="1"/>
  <c r="J1179" i="1"/>
  <c r="G1787" i="8" s="1"/>
  <c r="F1787" i="8"/>
  <c r="H1787" i="8" s="1"/>
  <c r="J1171" i="1"/>
  <c r="G1054" i="8" s="1"/>
  <c r="F1054" i="8"/>
  <c r="H1054" i="8" s="1"/>
  <c r="J1163" i="1"/>
  <c r="G1785" i="8" s="1"/>
  <c r="F1785" i="8"/>
  <c r="H1785" i="8" s="1"/>
  <c r="J1155" i="1"/>
  <c r="G1781" i="8" s="1"/>
  <c r="F1781" i="8"/>
  <c r="H1781" i="8" s="1"/>
  <c r="J1147" i="1"/>
  <c r="G418" i="8" s="1"/>
  <c r="F418" i="8"/>
  <c r="H418" i="8" s="1"/>
  <c r="J1139" i="1"/>
  <c r="G3348" i="8" s="1"/>
  <c r="F3348" i="8"/>
  <c r="H3348" i="8" s="1"/>
  <c r="J1131" i="1"/>
  <c r="G3435" i="8" s="1"/>
  <c r="F3435" i="8"/>
  <c r="H3435" i="8" s="1"/>
  <c r="J1123" i="1"/>
  <c r="G2879" i="8" s="1"/>
  <c r="F2879" i="8"/>
  <c r="H2879" i="8" s="1"/>
  <c r="J1115" i="1"/>
  <c r="G1836" i="8" s="1"/>
  <c r="F1836" i="8"/>
  <c r="H1836" i="8" s="1"/>
  <c r="J1107" i="1"/>
  <c r="G3105" i="8" s="1"/>
  <c r="F3105" i="8"/>
  <c r="H3105" i="8" s="1"/>
  <c r="J1099" i="1"/>
  <c r="G2677" i="8" s="1"/>
  <c r="F2677" i="8"/>
  <c r="H2677" i="8" s="1"/>
  <c r="J1091" i="1"/>
  <c r="G2868" i="8" s="1"/>
  <c r="F2868" i="8"/>
  <c r="H2868" i="8" s="1"/>
  <c r="J1083" i="1"/>
  <c r="G3382" i="8" s="1"/>
  <c r="F3382" i="8"/>
  <c r="H3382" i="8" s="1"/>
  <c r="J1075" i="1"/>
  <c r="G1497" i="8" s="1"/>
  <c r="F1497" i="8"/>
  <c r="H1497" i="8" s="1"/>
  <c r="J1067" i="1"/>
  <c r="G1495" i="8" s="1"/>
  <c r="F1495" i="8"/>
  <c r="H1495" i="8" s="1"/>
  <c r="J1059" i="1"/>
  <c r="G2983" i="8" s="1"/>
  <c r="F2983" i="8"/>
  <c r="H2983" i="8" s="1"/>
  <c r="J1051" i="1"/>
  <c r="G2750" i="8" s="1"/>
  <c r="F2750" i="8"/>
  <c r="H2750" i="8" s="1"/>
  <c r="J1043" i="1"/>
  <c r="G2870" i="8" s="1"/>
  <c r="F2870" i="8"/>
  <c r="H2870" i="8" s="1"/>
  <c r="J1035" i="1"/>
  <c r="G1583" i="8" s="1"/>
  <c r="F1583" i="8"/>
  <c r="H1583" i="8" s="1"/>
  <c r="J1027" i="1"/>
  <c r="G441" i="8" s="1"/>
  <c r="F441" i="8"/>
  <c r="H441" i="8" s="1"/>
  <c r="J1019" i="1"/>
  <c r="G1879" i="8" s="1"/>
  <c r="F1879" i="8"/>
  <c r="H1879" i="8" s="1"/>
  <c r="J1011" i="1"/>
  <c r="G2686" i="8" s="1"/>
  <c r="F2686" i="8"/>
  <c r="H2686" i="8" s="1"/>
  <c r="J1003" i="1"/>
  <c r="G3261" i="8" s="1"/>
  <c r="F3261" i="8"/>
  <c r="H3261" i="8" s="1"/>
  <c r="J995" i="1"/>
  <c r="G3117" i="8" s="1"/>
  <c r="F3117" i="8"/>
  <c r="H3117" i="8" s="1"/>
  <c r="J987" i="1"/>
  <c r="G459" i="8" s="1"/>
  <c r="F459" i="8"/>
  <c r="H459" i="8" s="1"/>
  <c r="J979" i="1"/>
  <c r="G2286" i="8" s="1"/>
  <c r="F2286" i="8"/>
  <c r="H2286" i="8" s="1"/>
  <c r="J971" i="1"/>
  <c r="G2164" i="8" s="1"/>
  <c r="F2164" i="8"/>
  <c r="H2164" i="8" s="1"/>
  <c r="J963" i="1"/>
  <c r="G3112" i="8" s="1"/>
  <c r="F3112" i="8"/>
  <c r="H3112" i="8" s="1"/>
  <c r="J955" i="1"/>
  <c r="G1778" i="8" s="1"/>
  <c r="F1778" i="8"/>
  <c r="H1778" i="8" s="1"/>
  <c r="J947" i="1"/>
  <c r="G2928" i="8" s="1"/>
  <c r="F2928" i="8"/>
  <c r="H2928" i="8" s="1"/>
  <c r="J939" i="1"/>
  <c r="G1587" i="8" s="1"/>
  <c r="F1587" i="8"/>
  <c r="H1587" i="8" s="1"/>
  <c r="J931" i="1"/>
  <c r="G1942" i="8" s="1"/>
  <c r="F1942" i="8"/>
  <c r="H1942" i="8" s="1"/>
  <c r="J923" i="1"/>
  <c r="G1640" i="8" s="1"/>
  <c r="F1640" i="8"/>
  <c r="H1640" i="8" s="1"/>
  <c r="J915" i="1"/>
  <c r="G1637" i="8" s="1"/>
  <c r="F1637" i="8"/>
  <c r="H1637" i="8" s="1"/>
  <c r="J907" i="1"/>
  <c r="G1635" i="8" s="1"/>
  <c r="F1635" i="8"/>
  <c r="H1635" i="8" s="1"/>
  <c r="J899" i="1"/>
  <c r="G1728" i="8" s="1"/>
  <c r="F1728" i="8"/>
  <c r="H1728" i="8" s="1"/>
  <c r="J891" i="1"/>
  <c r="G1490" i="8" s="1"/>
  <c r="F1490" i="8"/>
  <c r="H1490" i="8" s="1"/>
  <c r="J883" i="1"/>
  <c r="G1487" i="8" s="1"/>
  <c r="F1487" i="8"/>
  <c r="H1487" i="8" s="1"/>
  <c r="J875" i="1"/>
  <c r="G1626" i="8" s="1"/>
  <c r="F1626" i="8"/>
  <c r="H1626" i="8" s="1"/>
  <c r="J867" i="1"/>
  <c r="G2745" i="8" s="1"/>
  <c r="F2745" i="8"/>
  <c r="H2745" i="8" s="1"/>
  <c r="J859" i="1"/>
  <c r="G1482" i="8" s="1"/>
  <c r="F1482" i="8"/>
  <c r="H1482" i="8" s="1"/>
  <c r="J851" i="1"/>
  <c r="G277" i="8" s="1"/>
  <c r="F277" i="8"/>
  <c r="H277" i="8" s="1"/>
  <c r="J843" i="1"/>
  <c r="G1478" i="8" s="1"/>
  <c r="F1478" i="8"/>
  <c r="H1478" i="8" s="1"/>
  <c r="J835" i="1"/>
  <c r="G2741" i="8" s="1"/>
  <c r="F2741" i="8"/>
  <c r="H2741" i="8" s="1"/>
  <c r="J827" i="1"/>
  <c r="G1477" i="8" s="1"/>
  <c r="F1477" i="8"/>
  <c r="H1477" i="8" s="1"/>
  <c r="J819" i="1"/>
  <c r="G1673" i="8" s="1"/>
  <c r="F1673" i="8"/>
  <c r="H1673" i="8" s="1"/>
  <c r="J811" i="1"/>
  <c r="G927" i="8" s="1"/>
  <c r="F927" i="8"/>
  <c r="H927" i="8" s="1"/>
  <c r="J803" i="1"/>
  <c r="G1847" i="8" s="1"/>
  <c r="F1847" i="8"/>
  <c r="H1847" i="8" s="1"/>
  <c r="J795" i="1"/>
  <c r="G444" i="8" s="1"/>
  <c r="F444" i="8"/>
  <c r="H444" i="8" s="1"/>
  <c r="J787" i="1"/>
  <c r="G1976" i="8" s="1"/>
  <c r="F1976" i="8"/>
  <c r="H1976" i="8" s="1"/>
  <c r="J779" i="1"/>
  <c r="G928" i="8" s="1"/>
  <c r="F928" i="8"/>
  <c r="H928" i="8" s="1"/>
  <c r="J771" i="1"/>
  <c r="G2489" i="8" s="1"/>
  <c r="F2489" i="8"/>
  <c r="H2489" i="8" s="1"/>
  <c r="J763" i="1"/>
  <c r="G585" i="8" s="1"/>
  <c r="F585" i="8"/>
  <c r="H585" i="8" s="1"/>
  <c r="J755" i="1"/>
  <c r="G540" i="8" s="1"/>
  <c r="F540" i="8"/>
  <c r="H540" i="8" s="1"/>
  <c r="J747" i="1"/>
  <c r="G1650" i="8" s="1"/>
  <c r="F1650" i="8"/>
  <c r="H1650" i="8" s="1"/>
  <c r="J739" i="1"/>
  <c r="G3010" i="8" s="1"/>
  <c r="F3010" i="8"/>
  <c r="H3010" i="8" s="1"/>
  <c r="J731" i="1"/>
  <c r="G2263" i="8" s="1"/>
  <c r="F2263" i="8"/>
  <c r="H2263" i="8" s="1"/>
  <c r="J723" i="1"/>
  <c r="G44" i="8" s="1"/>
  <c r="F44" i="8"/>
  <c r="H44" i="8" s="1"/>
  <c r="J715" i="1"/>
  <c r="G36" i="8" s="1"/>
  <c r="F36" i="8"/>
  <c r="H36" i="8" s="1"/>
  <c r="J707" i="1"/>
  <c r="G235" i="8" s="1"/>
  <c r="F235" i="8"/>
  <c r="H235" i="8" s="1"/>
  <c r="J699" i="1"/>
  <c r="G2007" i="8" s="1"/>
  <c r="F2007" i="8"/>
  <c r="H2007" i="8" s="1"/>
  <c r="J691" i="1"/>
  <c r="G737" i="8" s="1"/>
  <c r="F737" i="8"/>
  <c r="H737" i="8" s="1"/>
  <c r="J683" i="1"/>
  <c r="G735" i="8" s="1"/>
  <c r="F735" i="8"/>
  <c r="H735" i="8" s="1"/>
  <c r="J675" i="1"/>
  <c r="G48" i="8" s="1"/>
  <c r="F48" i="8"/>
  <c r="H48" i="8" s="1"/>
  <c r="J667" i="1"/>
  <c r="G730" i="8" s="1"/>
  <c r="F730" i="8"/>
  <c r="H730" i="8" s="1"/>
  <c r="J659" i="1"/>
  <c r="G726" i="8" s="1"/>
  <c r="F726" i="8"/>
  <c r="H726" i="8" s="1"/>
  <c r="J651" i="1"/>
  <c r="G3245" i="8" s="1"/>
  <c r="F3245" i="8"/>
  <c r="H3245" i="8" s="1"/>
  <c r="J643" i="1"/>
  <c r="G397" i="8" s="1"/>
  <c r="F397" i="8"/>
  <c r="H397" i="8" s="1"/>
  <c r="J635" i="1"/>
  <c r="G1991" i="8" s="1"/>
  <c r="F1991" i="8"/>
  <c r="H1991" i="8" s="1"/>
  <c r="J627" i="1"/>
  <c r="G718" i="8" s="1"/>
  <c r="F718" i="8"/>
  <c r="H718" i="8" s="1"/>
  <c r="J619" i="1"/>
  <c r="G1983" i="8" s="1"/>
  <c r="F1983" i="8"/>
  <c r="H1983" i="8" s="1"/>
  <c r="J611" i="1"/>
  <c r="G1980" i="8" s="1"/>
  <c r="F1980" i="8"/>
  <c r="H1980" i="8" s="1"/>
  <c r="J603" i="1"/>
  <c r="G982" i="8" s="1"/>
  <c r="F982" i="8"/>
  <c r="H982" i="8" s="1"/>
  <c r="J595" i="1"/>
  <c r="G980" i="8" s="1"/>
  <c r="F980" i="8"/>
  <c r="H980" i="8" s="1"/>
  <c r="J587" i="1"/>
  <c r="G977" i="8" s="1"/>
  <c r="F977" i="8"/>
  <c r="H977" i="8" s="1"/>
  <c r="J579" i="1"/>
  <c r="G134" i="8" s="1"/>
  <c r="F134" i="8"/>
  <c r="H134" i="8" s="1"/>
  <c r="J571" i="1"/>
  <c r="G2220" i="8" s="1"/>
  <c r="F2220" i="8"/>
  <c r="H2220" i="8" s="1"/>
  <c r="J563" i="1"/>
  <c r="G1888" i="8" s="1"/>
  <c r="F1888" i="8"/>
  <c r="H1888" i="8" s="1"/>
  <c r="J555" i="1"/>
  <c r="G286" i="8" s="1"/>
  <c r="F286" i="8"/>
  <c r="H286" i="8" s="1"/>
  <c r="J547" i="1"/>
  <c r="G3127" i="8" s="1"/>
  <c r="F3127" i="8"/>
  <c r="H3127" i="8" s="1"/>
  <c r="J539" i="1"/>
  <c r="G1394" i="8" s="1"/>
  <c r="F1394" i="8"/>
  <c r="H1394" i="8" s="1"/>
  <c r="J531" i="1"/>
  <c r="G483" i="8" s="1"/>
  <c r="F483" i="8"/>
  <c r="H483" i="8" s="1"/>
  <c r="J523" i="1"/>
  <c r="G259" i="8" s="1"/>
  <c r="F259" i="8"/>
  <c r="H259" i="8" s="1"/>
  <c r="J515" i="1"/>
  <c r="G2099" i="8" s="1"/>
  <c r="F2099" i="8"/>
  <c r="H2099" i="8" s="1"/>
  <c r="J507" i="1"/>
  <c r="G2096" i="8" s="1"/>
  <c r="F2096" i="8"/>
  <c r="H2096" i="8" s="1"/>
  <c r="J499" i="1"/>
  <c r="G2876" i="8" s="1"/>
  <c r="F2876" i="8"/>
  <c r="H2876" i="8" s="1"/>
  <c r="J491" i="1"/>
  <c r="G626" i="8" s="1"/>
  <c r="F626" i="8"/>
  <c r="H626" i="8" s="1"/>
  <c r="J483" i="1"/>
  <c r="G1741" i="8" s="1"/>
  <c r="F1741" i="8"/>
  <c r="H1741" i="8" s="1"/>
  <c r="J475" i="1"/>
  <c r="G112" i="8" s="1"/>
  <c r="F112" i="8"/>
  <c r="H112" i="8" s="1"/>
  <c r="J467" i="1"/>
  <c r="G1740" i="8" s="1"/>
  <c r="F1740" i="8"/>
  <c r="H1740" i="8" s="1"/>
  <c r="J459" i="1"/>
  <c r="G837" i="8" s="1"/>
  <c r="F837" i="8"/>
  <c r="H837" i="8" s="1"/>
  <c r="J451" i="1"/>
  <c r="G835" i="8" s="1"/>
  <c r="F835" i="8"/>
  <c r="H835" i="8" s="1"/>
  <c r="J443" i="1"/>
  <c r="G832" i="8" s="1"/>
  <c r="F832" i="8"/>
  <c r="H832" i="8" s="1"/>
  <c r="J435" i="1"/>
  <c r="G471" i="8" s="1"/>
  <c r="F471" i="8"/>
  <c r="H471" i="8" s="1"/>
  <c r="J427" i="1"/>
  <c r="G2082" i="8" s="1"/>
  <c r="F2082" i="8"/>
  <c r="H2082" i="8" s="1"/>
  <c r="J419" i="1"/>
  <c r="G594" i="8" s="1"/>
  <c r="F594" i="8"/>
  <c r="H594" i="8" s="1"/>
  <c r="J411" i="1"/>
  <c r="G588" i="8" s="1"/>
  <c r="F588" i="8"/>
  <c r="H588" i="8" s="1"/>
  <c r="J403" i="1"/>
  <c r="G582" i="8" s="1"/>
  <c r="F582" i="8"/>
  <c r="H582" i="8" s="1"/>
  <c r="J395" i="1"/>
  <c r="G1604" i="8" s="1"/>
  <c r="F1604" i="8"/>
  <c r="H1604" i="8" s="1"/>
  <c r="J387" i="1"/>
  <c r="G383" i="8" s="1"/>
  <c r="F383" i="8"/>
  <c r="H383" i="8" s="1"/>
  <c r="J379" i="1"/>
  <c r="G1439" i="8" s="1"/>
  <c r="F1439" i="8"/>
  <c r="H1439" i="8" s="1"/>
  <c r="J371" i="1"/>
  <c r="G1181" i="8" s="1"/>
  <c r="F1181" i="8"/>
  <c r="H1181" i="8" s="1"/>
  <c r="J363" i="1"/>
  <c r="G3304" i="8" s="1"/>
  <c r="F3304" i="8"/>
  <c r="H3304" i="8" s="1"/>
  <c r="J355" i="1"/>
  <c r="G955" i="8" s="1"/>
  <c r="F955" i="8"/>
  <c r="H955" i="8" s="1"/>
  <c r="J347" i="1"/>
  <c r="G534" i="8" s="1"/>
  <c r="F534" i="8"/>
  <c r="H534" i="8" s="1"/>
  <c r="J339" i="1"/>
  <c r="G568" i="8" s="1"/>
  <c r="F568" i="8"/>
  <c r="H568" i="8" s="1"/>
  <c r="J331" i="1"/>
  <c r="G1442" i="8" s="1"/>
  <c r="F1442" i="8"/>
  <c r="H1442" i="8" s="1"/>
  <c r="J323" i="1"/>
  <c r="G120" i="8" s="1"/>
  <c r="F120" i="8"/>
  <c r="H120" i="8" s="1"/>
  <c r="J315" i="1"/>
  <c r="G479" i="8" s="1"/>
  <c r="F479" i="8"/>
  <c r="H479" i="8" s="1"/>
  <c r="J307" i="1"/>
  <c r="G2670" i="8" s="1"/>
  <c r="F2670" i="8"/>
  <c r="H2670" i="8" s="1"/>
  <c r="J299" i="1"/>
  <c r="G130" i="8" s="1"/>
  <c r="F130" i="8"/>
  <c r="H130" i="8" s="1"/>
  <c r="J291" i="1"/>
  <c r="G946" i="8" s="1"/>
  <c r="F946" i="8"/>
  <c r="H946" i="8" s="1"/>
  <c r="J283" i="1"/>
  <c r="G942" i="8" s="1"/>
  <c r="F942" i="8"/>
  <c r="H942" i="8" s="1"/>
  <c r="J275" i="1"/>
  <c r="G128" i="8" s="1"/>
  <c r="F128" i="8"/>
  <c r="H128" i="8" s="1"/>
  <c r="J267" i="1"/>
  <c r="G933" i="8" s="1"/>
  <c r="F933" i="8"/>
  <c r="H933" i="8" s="1"/>
  <c r="J259" i="1"/>
  <c r="G819" i="8" s="1"/>
  <c r="F819" i="8"/>
  <c r="H819" i="8" s="1"/>
  <c r="J251" i="1"/>
  <c r="G1736" i="8" s="1"/>
  <c r="F1736" i="8"/>
  <c r="H1736" i="8" s="1"/>
  <c r="J243" i="1"/>
  <c r="G2364" i="8" s="1"/>
  <c r="F2364" i="8"/>
  <c r="H2364" i="8" s="1"/>
  <c r="J235" i="1"/>
  <c r="G1734" i="8" s="1"/>
  <c r="F1734" i="8"/>
  <c r="H1734" i="8" s="1"/>
  <c r="J227" i="1"/>
  <c r="G1104" i="8" s="1"/>
  <c r="F1104" i="8"/>
  <c r="H1104" i="8" s="1"/>
  <c r="J219" i="1"/>
  <c r="G155" i="8" s="1"/>
  <c r="F155" i="8"/>
  <c r="H155" i="8" s="1"/>
  <c r="J211" i="1"/>
  <c r="G1733" i="8" s="1"/>
  <c r="F1733" i="8"/>
  <c r="H1733" i="8" s="1"/>
  <c r="J203" i="1"/>
  <c r="G1097" i="8" s="1"/>
  <c r="F1097" i="8"/>
  <c r="H1097" i="8" s="1"/>
  <c r="J195" i="1"/>
  <c r="G1092" i="8" s="1"/>
  <c r="F1092" i="8"/>
  <c r="H1092" i="8" s="1"/>
  <c r="J187" i="1"/>
  <c r="G1089" i="8" s="1"/>
  <c r="F1089" i="8"/>
  <c r="H1089" i="8" s="1"/>
  <c r="J179" i="1"/>
  <c r="G1087" i="8" s="1"/>
  <c r="F1087" i="8"/>
  <c r="H1087" i="8" s="1"/>
  <c r="J171" i="1"/>
  <c r="G2075" i="8" s="1"/>
  <c r="F2075" i="8"/>
  <c r="H2075" i="8" s="1"/>
  <c r="J163" i="1"/>
  <c r="G1085" i="8" s="1"/>
  <c r="F1085" i="8"/>
  <c r="H1085" i="8" s="1"/>
  <c r="J155" i="1"/>
  <c r="G2071" i="8" s="1"/>
  <c r="F2071" i="8"/>
  <c r="H2071" i="8" s="1"/>
  <c r="J147" i="1"/>
  <c r="G810" i="8" s="1"/>
  <c r="F810" i="8"/>
  <c r="H810" i="8" s="1"/>
  <c r="J139" i="1"/>
  <c r="G2344" i="8" s="1"/>
  <c r="F2344" i="8"/>
  <c r="H2344" i="8" s="1"/>
  <c r="J131" i="1"/>
  <c r="G2067" i="8" s="1"/>
  <c r="F2067" i="8"/>
  <c r="H2067" i="8" s="1"/>
  <c r="J123" i="1"/>
  <c r="G800" i="8" s="1"/>
  <c r="F800" i="8"/>
  <c r="H800" i="8" s="1"/>
  <c r="J115" i="1"/>
  <c r="G2062" i="8" s="1"/>
  <c r="F2062" i="8"/>
  <c r="H2062" i="8" s="1"/>
  <c r="J107" i="1"/>
  <c r="G2059" i="8" s="1"/>
  <c r="F2059" i="8"/>
  <c r="H2059" i="8" s="1"/>
  <c r="J99" i="1"/>
  <c r="G2056" i="8" s="1"/>
  <c r="F2056" i="8"/>
  <c r="H2056" i="8" s="1"/>
  <c r="J91" i="1"/>
  <c r="G3195" i="8" s="1"/>
  <c r="F3195" i="8"/>
  <c r="H3195" i="8" s="1"/>
  <c r="J83" i="1"/>
  <c r="G2048" i="8" s="1"/>
  <c r="F2048" i="8"/>
  <c r="H2048" i="8" s="1"/>
  <c r="J75" i="1"/>
  <c r="G785" i="8" s="1"/>
  <c r="F785" i="8"/>
  <c r="H785" i="8" s="1"/>
  <c r="J67" i="1"/>
  <c r="G3266" i="8" s="1"/>
  <c r="F3266" i="8"/>
  <c r="H3266" i="8" s="1"/>
  <c r="J59" i="1"/>
  <c r="G778" i="8" s="1"/>
  <c r="F778" i="8"/>
  <c r="H778" i="8" s="1"/>
  <c r="J51" i="1"/>
  <c r="G774" i="8" s="1"/>
  <c r="F774" i="8"/>
  <c r="H774" i="8" s="1"/>
  <c r="J43" i="1"/>
  <c r="G3319" i="8" s="1"/>
  <c r="F3319" i="8"/>
  <c r="H3319" i="8" s="1"/>
  <c r="J35" i="1"/>
  <c r="G1070" i="8" s="1"/>
  <c r="F1070" i="8"/>
  <c r="H1070" i="8" s="1"/>
  <c r="J27" i="1"/>
  <c r="G1066" i="8" s="1"/>
  <c r="F1066" i="8"/>
  <c r="H1066" i="8" s="1"/>
  <c r="J19" i="1"/>
  <c r="G1062" i="8" s="1"/>
  <c r="F1062" i="8"/>
  <c r="H1062" i="8" s="1"/>
  <c r="J11" i="1"/>
  <c r="G2331" i="8" s="1"/>
  <c r="F2331" i="8"/>
  <c r="H2331" i="8" s="1"/>
  <c r="J2034" i="1"/>
  <c r="G1218" i="8" s="1"/>
  <c r="F1218" i="8"/>
  <c r="H1218" i="8" s="1"/>
  <c r="J2026" i="1"/>
  <c r="G474" i="8" s="1"/>
  <c r="F474" i="8"/>
  <c r="H474" i="8" s="1"/>
  <c r="J2018" i="1"/>
  <c r="G2373" i="8" s="1"/>
  <c r="F2373" i="8"/>
  <c r="H2373" i="8" s="1"/>
  <c r="J2010" i="1"/>
  <c r="G1119" i="8" s="1"/>
  <c r="F1119" i="8"/>
  <c r="H1119" i="8" s="1"/>
  <c r="J2002" i="1"/>
  <c r="G2370" i="8" s="1"/>
  <c r="F2370" i="8"/>
  <c r="H2370" i="8" s="1"/>
  <c r="J1994" i="1"/>
  <c r="G2368" i="8" s="1"/>
  <c r="F2368" i="8"/>
  <c r="H2368" i="8" s="1"/>
  <c r="J1986" i="1"/>
  <c r="G846" i="8" s="1"/>
  <c r="F846" i="8"/>
  <c r="H846" i="8" s="1"/>
  <c r="J1978" i="1"/>
  <c r="G1376" i="8" s="1"/>
  <c r="F1376" i="8"/>
  <c r="H1376" i="8" s="1"/>
  <c r="J1970" i="1"/>
  <c r="G2811" i="8" s="1"/>
  <c r="F2811" i="8"/>
  <c r="H2811" i="8" s="1"/>
  <c r="J1962" i="1"/>
  <c r="G1371" i="8" s="1"/>
  <c r="F1371" i="8"/>
  <c r="H1371" i="8" s="1"/>
  <c r="J1954" i="1"/>
  <c r="G1368" i="8" s="1"/>
  <c r="F1368" i="8"/>
  <c r="H1368" i="8" s="1"/>
  <c r="J1946" i="1"/>
  <c r="G1365" i="8" s="1"/>
  <c r="F1365" i="8"/>
  <c r="H1365" i="8" s="1"/>
  <c r="J1938" i="1"/>
  <c r="G2620" i="8" s="1"/>
  <c r="F2620" i="8"/>
  <c r="H2620" i="8" s="1"/>
  <c r="J1930" i="1"/>
  <c r="G1357" i="8" s="1"/>
  <c r="F1357" i="8"/>
  <c r="H1357" i="8" s="1"/>
  <c r="J1922" i="1"/>
  <c r="G1354" i="8" s="1"/>
  <c r="F1354" i="8"/>
  <c r="H1354" i="8" s="1"/>
  <c r="J1914" i="1"/>
  <c r="G2610" i="8" s="1"/>
  <c r="F2610" i="8"/>
  <c r="H2610" i="8" s="1"/>
  <c r="J1906" i="1"/>
  <c r="G2606" i="8" s="1"/>
  <c r="F2606" i="8"/>
  <c r="H2606" i="8" s="1"/>
  <c r="J1898" i="1"/>
  <c r="G1344" i="8" s="1"/>
  <c r="F1344" i="8"/>
  <c r="H1344" i="8" s="1"/>
  <c r="J1890" i="1"/>
  <c r="G1341" i="8" s="1"/>
  <c r="F1341" i="8"/>
  <c r="H1341" i="8" s="1"/>
  <c r="J1882" i="1"/>
  <c r="G2596" i="8" s="1"/>
  <c r="F2596" i="8"/>
  <c r="H2596" i="8" s="1"/>
  <c r="J1874" i="1"/>
  <c r="G1338" i="8" s="1"/>
  <c r="F1338" i="8"/>
  <c r="H1338" i="8" s="1"/>
  <c r="J1866" i="1"/>
  <c r="G2592" i="8" s="1"/>
  <c r="F2592" i="8"/>
  <c r="H2592" i="8" s="1"/>
  <c r="J1858" i="1"/>
  <c r="G1572" i="8" s="1"/>
  <c r="F1572" i="8"/>
  <c r="H1572" i="8" s="1"/>
  <c r="J1850" i="1"/>
  <c r="G221" i="8" s="1"/>
  <c r="F221" i="8"/>
  <c r="H221" i="8" s="1"/>
  <c r="J1842" i="1"/>
  <c r="G2586" i="8" s="1"/>
  <c r="F2586" i="8"/>
  <c r="H2586" i="8" s="1"/>
  <c r="J1834" i="1"/>
  <c r="G658" i="8" s="1"/>
  <c r="F658" i="8"/>
  <c r="H658" i="8" s="1"/>
  <c r="J1826" i="1"/>
  <c r="G2580" i="8" s="1"/>
  <c r="F2580" i="8"/>
  <c r="H2580" i="8" s="1"/>
  <c r="J1818" i="1"/>
  <c r="G2577" i="8" s="1"/>
  <c r="F2577" i="8"/>
  <c r="H2577" i="8" s="1"/>
  <c r="J1810" i="1"/>
  <c r="G2575" i="8" s="1"/>
  <c r="F2575" i="8"/>
  <c r="H2575" i="8" s="1"/>
  <c r="J1802" i="1"/>
  <c r="G2568" i="8" s="1"/>
  <c r="F2568" i="8"/>
  <c r="H2568" i="8" s="1"/>
  <c r="J1794" i="1"/>
  <c r="G362" i="8" s="1"/>
  <c r="F362" i="8"/>
  <c r="H362" i="8" s="1"/>
  <c r="J1786" i="1"/>
  <c r="G2800" i="8" s="1"/>
  <c r="F2800" i="8"/>
  <c r="H2800" i="8" s="1"/>
  <c r="J1778" i="1"/>
  <c r="G3367" i="8" s="1"/>
  <c r="F3367" i="8"/>
  <c r="H3367" i="8" s="1"/>
  <c r="J1770" i="1"/>
  <c r="G2799" i="8" s="1"/>
  <c r="F2799" i="8"/>
  <c r="H2799" i="8" s="1"/>
  <c r="J1762" i="1"/>
  <c r="G2557" i="8" s="1"/>
  <c r="F2557" i="8"/>
  <c r="H2557" i="8" s="1"/>
  <c r="J1754" i="1"/>
  <c r="G2552" i="8" s="1"/>
  <c r="F2552" i="8"/>
  <c r="H2552" i="8" s="1"/>
  <c r="J1746" i="1"/>
  <c r="G3363" i="8" s="1"/>
  <c r="F3363" i="8"/>
  <c r="H3363" i="8" s="1"/>
  <c r="J1738" i="1"/>
  <c r="G2547" i="8" s="1"/>
  <c r="F2547" i="8"/>
  <c r="H2547" i="8" s="1"/>
  <c r="J1730" i="1"/>
  <c r="G1300" i="8" s="1"/>
  <c r="F1300" i="8"/>
  <c r="H1300" i="8" s="1"/>
  <c r="J1722" i="1"/>
  <c r="G2543" i="8" s="1"/>
  <c r="F2543" i="8"/>
  <c r="H2543" i="8" s="1"/>
  <c r="J1714" i="1"/>
  <c r="G2542" i="8" s="1"/>
  <c r="F2542" i="8"/>
  <c r="H2542" i="8" s="1"/>
  <c r="J1706" i="1"/>
  <c r="G1559" i="8" s="1"/>
  <c r="F1559" i="8"/>
  <c r="H1559" i="8" s="1"/>
  <c r="J1698" i="1"/>
  <c r="G1292" i="8" s="1"/>
  <c r="F1292" i="8"/>
  <c r="H1292" i="8" s="1"/>
  <c r="J1690" i="1"/>
  <c r="G2759" i="8" s="1"/>
  <c r="F2759" i="8"/>
  <c r="H2759" i="8" s="1"/>
  <c r="J1682" i="1"/>
  <c r="G2306" i="8" s="1"/>
  <c r="F2306" i="8"/>
  <c r="H2306" i="8" s="1"/>
  <c r="J1674" i="1"/>
  <c r="G3228" i="8" s="1"/>
  <c r="F3228" i="8"/>
  <c r="H3228" i="8" s="1"/>
  <c r="J1666" i="1"/>
  <c r="G2301" i="8" s="1"/>
  <c r="F2301" i="8"/>
  <c r="H2301" i="8" s="1"/>
  <c r="J1658" i="1"/>
  <c r="G2298" i="8" s="1"/>
  <c r="F2298" i="8"/>
  <c r="H2298" i="8" s="1"/>
  <c r="J1650" i="1"/>
  <c r="G1438" i="8" s="1"/>
  <c r="F1438" i="8"/>
  <c r="H1438" i="8" s="1"/>
  <c r="J1642" i="1"/>
  <c r="G2709" i="8" s="1"/>
  <c r="F2709" i="8"/>
  <c r="H2709" i="8" s="1"/>
  <c r="J1634" i="1"/>
  <c r="G2703" i="8" s="1"/>
  <c r="F2703" i="8"/>
  <c r="H2703" i="8" s="1"/>
  <c r="J1626" i="1"/>
  <c r="G3339" i="8" s="1"/>
  <c r="F3339" i="8"/>
  <c r="H3339" i="8" s="1"/>
  <c r="J1618" i="1"/>
  <c r="G3394" i="8" s="1"/>
  <c r="F3394" i="8"/>
  <c r="H3394" i="8" s="1"/>
  <c r="J1610" i="1"/>
  <c r="G2697" i="8" s="1"/>
  <c r="F2697" i="8"/>
  <c r="H2697" i="8" s="1"/>
  <c r="J1602" i="1"/>
  <c r="G2771" i="8" s="1"/>
  <c r="F2771" i="8"/>
  <c r="H2771" i="8" s="1"/>
  <c r="J1594" i="1"/>
  <c r="G2769" i="8" s="1"/>
  <c r="F2769" i="8"/>
  <c r="H2769" i="8" s="1"/>
  <c r="J1586" i="1"/>
  <c r="G2911" i="8" s="1"/>
  <c r="F2911" i="8"/>
  <c r="H2911" i="8" s="1"/>
  <c r="J1578" i="1"/>
  <c r="G455" i="8" s="1"/>
  <c r="F455" i="8"/>
  <c r="H455" i="8" s="1"/>
  <c r="J1570" i="1"/>
  <c r="G1722" i="8" s="1"/>
  <c r="F1722" i="8"/>
  <c r="H1722" i="8" s="1"/>
  <c r="J1562" i="1"/>
  <c r="G2792" i="8" s="1"/>
  <c r="F2792" i="8"/>
  <c r="H2792" i="8" s="1"/>
  <c r="J1554" i="1"/>
  <c r="G2903" i="8" s="1"/>
  <c r="F2903" i="8"/>
  <c r="H2903" i="8" s="1"/>
  <c r="J1546" i="1"/>
  <c r="G2898" i="8" s="1"/>
  <c r="F2898" i="8"/>
  <c r="H2898" i="8" s="1"/>
  <c r="J1538" i="1"/>
  <c r="G1558" i="8" s="1"/>
  <c r="F1558" i="8"/>
  <c r="H1558" i="8" s="1"/>
  <c r="J1530" i="1"/>
  <c r="G3419" i="8" s="1"/>
  <c r="F3419" i="8"/>
  <c r="H3419" i="8" s="1"/>
  <c r="J1522" i="1"/>
  <c r="G2891" i="8" s="1"/>
  <c r="F2891" i="8"/>
  <c r="H2891" i="8" s="1"/>
  <c r="J1514" i="1"/>
  <c r="G1702" i="8" s="1"/>
  <c r="F1702" i="8"/>
  <c r="H1702" i="8" s="1"/>
  <c r="J1506" i="1"/>
  <c r="G1555" i="8" s="1"/>
  <c r="F1555" i="8"/>
  <c r="H1555" i="8" s="1"/>
  <c r="J1498" i="1"/>
  <c r="G3337" i="8" s="1"/>
  <c r="F3337" i="8"/>
  <c r="H3337" i="8" s="1"/>
  <c r="J1490" i="1"/>
  <c r="G1548" i="8" s="1"/>
  <c r="F1548" i="8"/>
  <c r="H1548" i="8" s="1"/>
  <c r="J1482" i="1"/>
  <c r="G1542" i="8" s="1"/>
  <c r="F1542" i="8"/>
  <c r="H1542" i="8" s="1"/>
  <c r="J1474" i="1"/>
  <c r="G3336" i="8" s="1"/>
  <c r="F3336" i="8"/>
  <c r="H3336" i="8" s="1"/>
  <c r="J1466" i="1"/>
  <c r="G1462" i="8" s="1"/>
  <c r="F1462" i="8"/>
  <c r="H1462" i="8" s="1"/>
  <c r="J1458" i="1"/>
  <c r="G87" i="8" s="1"/>
  <c r="F87" i="8"/>
  <c r="H87" i="8" s="1"/>
  <c r="J1450" i="1"/>
  <c r="G1693" i="8" s="1"/>
  <c r="F1693" i="8"/>
  <c r="H1693" i="8" s="1"/>
  <c r="J1442" i="1"/>
  <c r="G1597" i="8" s="1"/>
  <c r="F1597" i="8"/>
  <c r="H1597" i="8" s="1"/>
  <c r="J1434" i="1"/>
  <c r="G2840" i="8" s="1"/>
  <c r="F2840" i="8"/>
  <c r="H2840" i="8" s="1"/>
  <c r="J1426" i="1"/>
  <c r="G575" i="8" s="1"/>
  <c r="F575" i="8"/>
  <c r="H575" i="8" s="1"/>
  <c r="J1418" i="1"/>
  <c r="G1593" i="8" s="1"/>
  <c r="F1593" i="8"/>
  <c r="H1593" i="8" s="1"/>
  <c r="J1410" i="1"/>
  <c r="G1919" i="8" s="1"/>
  <c r="F1919" i="8"/>
  <c r="H1919" i="8" s="1"/>
  <c r="J1402" i="1"/>
  <c r="G3040" i="8" s="1"/>
  <c r="F3040" i="8"/>
  <c r="H3040" i="8" s="1"/>
  <c r="J1394" i="1"/>
  <c r="G1910" i="8" s="1"/>
  <c r="F1910" i="8"/>
  <c r="H1910" i="8" s="1"/>
  <c r="J1386" i="1"/>
  <c r="G3032" i="8" s="1"/>
  <c r="F3032" i="8"/>
  <c r="H3032" i="8" s="1"/>
  <c r="J1378" i="1"/>
  <c r="G3028" i="8" s="1"/>
  <c r="F3028" i="8"/>
  <c r="H3028" i="8" s="1"/>
  <c r="J1370" i="1"/>
  <c r="G3025" i="8" s="1"/>
  <c r="F3025" i="8"/>
  <c r="H3025" i="8" s="1"/>
  <c r="J1362" i="1"/>
  <c r="G1822" i="8" s="1"/>
  <c r="F1822" i="8"/>
  <c r="H1822" i="8" s="1"/>
  <c r="J1354" i="1"/>
  <c r="G452" i="8" s="1"/>
  <c r="F452" i="8"/>
  <c r="H452" i="8" s="1"/>
  <c r="J1346" i="1"/>
  <c r="G1821" i="8" s="1"/>
  <c r="F1821" i="8"/>
  <c r="H1821" i="8" s="1"/>
  <c r="J1338" i="1"/>
  <c r="G3447" i="8" s="1"/>
  <c r="F3447" i="8"/>
  <c r="H3447" i="8" s="1"/>
  <c r="J1330" i="1"/>
  <c r="G2822" i="8" s="1"/>
  <c r="F2822" i="8"/>
  <c r="H2822" i="8" s="1"/>
  <c r="J1322" i="1"/>
  <c r="G153" i="8" s="1"/>
  <c r="F153" i="8"/>
  <c r="H153" i="8" s="1"/>
  <c r="J1314" i="1"/>
  <c r="G1810" i="8" s="1"/>
  <c r="F1810" i="8"/>
  <c r="H1810" i="8" s="1"/>
  <c r="J1306" i="1"/>
  <c r="G2961" i="8" s="1"/>
  <c r="F2961" i="8"/>
  <c r="H2961" i="8" s="1"/>
  <c r="J1298" i="1"/>
  <c r="G1971" i="8" s="1"/>
  <c r="F1971" i="8"/>
  <c r="H1971" i="8" s="1"/>
  <c r="J1290" i="1"/>
  <c r="G3086" i="8" s="1"/>
  <c r="F3086" i="8"/>
  <c r="H3086" i="8" s="1"/>
  <c r="J1282" i="1"/>
  <c r="G449" i="8" s="1"/>
  <c r="F449" i="8"/>
  <c r="H449" i="8" s="1"/>
  <c r="J1274" i="1"/>
  <c r="G1962" i="8" s="1"/>
  <c r="F1962" i="8"/>
  <c r="H1962" i="8" s="1"/>
  <c r="J1266" i="1"/>
  <c r="G1806" i="8" s="1"/>
  <c r="F1806" i="8"/>
  <c r="H1806" i="8" s="1"/>
  <c r="J1258" i="1"/>
  <c r="G1957" i="8" s="1"/>
  <c r="F1957" i="8"/>
  <c r="H1957" i="8" s="1"/>
  <c r="J1250" i="1"/>
  <c r="G2953" i="8" s="1"/>
  <c r="F2953" i="8"/>
  <c r="H2953" i="8" s="1"/>
  <c r="J1242" i="1"/>
  <c r="G1801" i="8" s="1"/>
  <c r="F1801" i="8"/>
  <c r="H1801" i="8" s="1"/>
  <c r="J1234" i="1"/>
  <c r="G3444" i="8" s="1"/>
  <c r="F3444" i="8"/>
  <c r="H3444" i="8" s="1"/>
  <c r="J1226" i="1"/>
  <c r="G1950" i="8" s="1"/>
  <c r="F1950" i="8"/>
  <c r="H1950" i="8" s="1"/>
  <c r="J1218" i="1"/>
  <c r="G2947" i="8" s="1"/>
  <c r="F2947" i="8"/>
  <c r="H2947" i="8" s="1"/>
  <c r="J1210" i="1"/>
  <c r="G3068" i="8" s="1"/>
  <c r="F3068" i="8"/>
  <c r="H3068" i="8" s="1"/>
  <c r="J1202" i="1"/>
  <c r="G1055" i="8" s="1"/>
  <c r="F1055" i="8"/>
  <c r="H1055" i="8" s="1"/>
  <c r="J1194" i="1"/>
  <c r="G2940" i="8" s="1"/>
  <c r="F2940" i="8"/>
  <c r="H2940" i="8" s="1"/>
  <c r="J1186" i="1"/>
  <c r="G1790" i="8" s="1"/>
  <c r="F1790" i="8"/>
  <c r="H1790" i="8" s="1"/>
  <c r="J1178" i="1"/>
  <c r="G2936" i="8" s="1"/>
  <c r="F2936" i="8"/>
  <c r="H2936" i="8" s="1"/>
  <c r="J1170" i="1"/>
  <c r="G1946" i="8" s="1"/>
  <c r="F1946" i="8"/>
  <c r="H1946" i="8" s="1"/>
  <c r="J1162" i="1"/>
  <c r="G667" i="8" s="1"/>
  <c r="F667" i="8"/>
  <c r="H667" i="8" s="1"/>
  <c r="J1154" i="1"/>
  <c r="G1689" i="8" s="1"/>
  <c r="F1689" i="8"/>
  <c r="H1689" i="8" s="1"/>
  <c r="J1146" i="1"/>
  <c r="G522" i="8" s="1"/>
  <c r="F522" i="8"/>
  <c r="H522" i="8" s="1"/>
  <c r="J1138" i="1"/>
  <c r="G1944" i="8" s="1"/>
  <c r="F1944" i="8"/>
  <c r="H1944" i="8" s="1"/>
  <c r="J1130" i="1"/>
  <c r="G2779" i="8" s="1"/>
  <c r="F2779" i="8"/>
  <c r="H2779" i="8" s="1"/>
  <c r="J1122" i="1"/>
  <c r="G1892" i="8" s="1"/>
  <c r="F1892" i="8"/>
  <c r="H1892" i="8" s="1"/>
  <c r="J1114" i="1"/>
  <c r="G2160" i="8" s="1"/>
  <c r="F2160" i="8"/>
  <c r="H2160" i="8" s="1"/>
  <c r="J1106" i="1"/>
  <c r="G2159" i="8" s="1"/>
  <c r="F2159" i="8"/>
  <c r="H2159" i="8" s="1"/>
  <c r="J1098" i="1"/>
  <c r="G2757" i="8" s="1"/>
  <c r="F2757" i="8"/>
  <c r="H2757" i="8" s="1"/>
  <c r="J1090" i="1"/>
  <c r="G2985" i="8" s="1"/>
  <c r="F2985" i="8"/>
  <c r="H2985" i="8" s="1"/>
  <c r="J1082" i="1"/>
  <c r="G2867" i="8" s="1"/>
  <c r="F2867" i="8"/>
  <c r="H2867" i="8" s="1"/>
  <c r="J1074" i="1"/>
  <c r="G209" i="8" s="1"/>
  <c r="F209" i="8"/>
  <c r="H209" i="8" s="1"/>
  <c r="J1066" i="1"/>
  <c r="G2753" i="8" s="1"/>
  <c r="F2753" i="8"/>
  <c r="H2753" i="8" s="1"/>
  <c r="J1058" i="1"/>
  <c r="G2751" i="8" s="1"/>
  <c r="F2751" i="8"/>
  <c r="H2751" i="8" s="1"/>
  <c r="J1050" i="1"/>
  <c r="G2749" i="8" s="1"/>
  <c r="F2749" i="8"/>
  <c r="H2749" i="8" s="1"/>
  <c r="J1042" i="1"/>
  <c r="G1677" i="8" s="1"/>
  <c r="F1677" i="8"/>
  <c r="H1677" i="8" s="1"/>
  <c r="J1034" i="1"/>
  <c r="G3000" i="8" s="1"/>
  <c r="F3000" i="8"/>
  <c r="H3000" i="8" s="1"/>
  <c r="J1026" i="1"/>
  <c r="G1885" i="8" s="1"/>
  <c r="F1885" i="8"/>
  <c r="H1885" i="8" s="1"/>
  <c r="J1018" i="1"/>
  <c r="G3120" i="8" s="1"/>
  <c r="F3120" i="8"/>
  <c r="H3120" i="8" s="1"/>
  <c r="J1010" i="1"/>
  <c r="G2168" i="8" s="1"/>
  <c r="F2168" i="8"/>
  <c r="H2168" i="8" s="1"/>
  <c r="J1002" i="1"/>
  <c r="G2684" i="8" s="1"/>
  <c r="F2684" i="8"/>
  <c r="H2684" i="8" s="1"/>
  <c r="J994" i="1"/>
  <c r="G3116" i="8" s="1"/>
  <c r="F3116" i="8"/>
  <c r="H3116" i="8" s="1"/>
  <c r="J986" i="1"/>
  <c r="G2681" i="8" s="1"/>
  <c r="F2681" i="8"/>
  <c r="H2681" i="8" s="1"/>
  <c r="J978" i="1"/>
  <c r="G2680" i="8" s="1"/>
  <c r="F2680" i="8"/>
  <c r="H2680" i="8" s="1"/>
  <c r="J970" i="1"/>
  <c r="G3114" i="8" s="1"/>
  <c r="F3114" i="8"/>
  <c r="H3114" i="8" s="1"/>
  <c r="J962" i="1"/>
  <c r="G3168" i="8" s="1"/>
  <c r="F3168" i="8"/>
  <c r="H3168" i="8" s="1"/>
  <c r="J954" i="1"/>
  <c r="G2182" i="8" s="1"/>
  <c r="F2182" i="8"/>
  <c r="H2182" i="8" s="1"/>
  <c r="J946" i="1"/>
  <c r="G2927" i="8" s="1"/>
  <c r="F2927" i="8"/>
  <c r="H2927" i="8" s="1"/>
  <c r="J938" i="1"/>
  <c r="G3300" i="8" s="1"/>
  <c r="F3300" i="8"/>
  <c r="H3300" i="8" s="1"/>
  <c r="J930" i="1"/>
  <c r="G1774" i="8" s="1"/>
  <c r="F1774" i="8"/>
  <c r="H1774" i="8" s="1"/>
  <c r="J922" i="1"/>
  <c r="G1639" i="8" s="1"/>
  <c r="F1639" i="8"/>
  <c r="H1639" i="8" s="1"/>
  <c r="J914" i="1"/>
  <c r="G394" i="8" s="1"/>
  <c r="F394" i="8"/>
  <c r="H394" i="8" s="1"/>
  <c r="J906" i="1"/>
  <c r="G2859" i="8" s="1"/>
  <c r="F2859" i="8"/>
  <c r="H2859" i="8" s="1"/>
  <c r="J898" i="1"/>
  <c r="G2982" i="8" s="1"/>
  <c r="F2982" i="8"/>
  <c r="H2982" i="8" s="1"/>
  <c r="J890" i="1"/>
  <c r="G1489" i="8" s="1"/>
  <c r="F1489" i="8"/>
  <c r="H1489" i="8" s="1"/>
  <c r="J882" i="1"/>
  <c r="G1486" i="8" s="1"/>
  <c r="F1486" i="8"/>
  <c r="H1486" i="8" s="1"/>
  <c r="J874" i="1"/>
  <c r="G2853" i="8" s="1"/>
  <c r="F2853" i="8"/>
  <c r="H2853" i="8" s="1"/>
  <c r="J866" i="1"/>
  <c r="G1623" i="8" s="1"/>
  <c r="F1623" i="8"/>
  <c r="H1623" i="8" s="1"/>
  <c r="J858" i="1"/>
  <c r="G1481" i="8" s="1"/>
  <c r="F1481" i="8"/>
  <c r="H1481" i="8" s="1"/>
  <c r="J850" i="1"/>
  <c r="G1618" i="8" s="1"/>
  <c r="F1618" i="8"/>
  <c r="H1618" i="8" s="1"/>
  <c r="J842" i="1"/>
  <c r="G3429" i="8" s="1"/>
  <c r="F3429" i="8"/>
  <c r="H3429" i="8" s="1"/>
  <c r="J834" i="1"/>
  <c r="G1614" i="8" s="1"/>
  <c r="F1614" i="8"/>
  <c r="H1614" i="8" s="1"/>
  <c r="J826" i="1"/>
  <c r="G389" i="8" s="1"/>
  <c r="F389" i="8"/>
  <c r="H389" i="8" s="1"/>
  <c r="J818" i="1"/>
  <c r="G3441" i="8" s="1"/>
  <c r="F3441" i="8"/>
  <c r="H3441" i="8" s="1"/>
  <c r="J810" i="1"/>
  <c r="G16" i="8" s="1"/>
  <c r="F16" i="8"/>
  <c r="H16" i="8" s="1"/>
  <c r="J802" i="1"/>
  <c r="G662" i="8" s="1"/>
  <c r="F662" i="8"/>
  <c r="H662" i="8" s="1"/>
  <c r="J794" i="1"/>
  <c r="G660" i="8" s="1"/>
  <c r="F660" i="8"/>
  <c r="H660" i="8" s="1"/>
  <c r="J786" i="1"/>
  <c r="G708" i="8" s="1"/>
  <c r="F708" i="8"/>
  <c r="H708" i="8" s="1"/>
  <c r="J778" i="1"/>
  <c r="G1416" i="8" s="1"/>
  <c r="F1416" i="8"/>
  <c r="H1416" i="8" s="1"/>
  <c r="J770" i="1"/>
  <c r="G2815" i="8" s="1"/>
  <c r="F2815" i="8"/>
  <c r="H2815" i="8" s="1"/>
  <c r="J762" i="1"/>
  <c r="G442" i="8" s="1"/>
  <c r="F442" i="8"/>
  <c r="H442" i="8" s="1"/>
  <c r="J754" i="1"/>
  <c r="G1651" i="8" s="1"/>
  <c r="F1651" i="8"/>
  <c r="H1651" i="8" s="1"/>
  <c r="J746" i="1"/>
  <c r="G477" i="8" s="1"/>
  <c r="F477" i="8"/>
  <c r="H477" i="8" s="1"/>
  <c r="J738" i="1"/>
  <c r="G748" i="8" s="1"/>
  <c r="F748" i="8"/>
  <c r="H748" i="8" s="1"/>
  <c r="J730" i="1"/>
  <c r="G1758" i="8" s="1"/>
  <c r="F1758" i="8"/>
  <c r="H1758" i="8" s="1"/>
  <c r="J722" i="1"/>
  <c r="G43" i="8" s="1"/>
  <c r="F43" i="8"/>
  <c r="H43" i="8" s="1"/>
  <c r="J714" i="1"/>
  <c r="G35" i="8" s="1"/>
  <c r="F35" i="8"/>
  <c r="H35" i="8" s="1"/>
  <c r="J706" i="1"/>
  <c r="G234" i="8" s="1"/>
  <c r="F234" i="8"/>
  <c r="H234" i="8" s="1"/>
  <c r="J698" i="1"/>
  <c r="G741" i="8" s="1"/>
  <c r="F741" i="8"/>
  <c r="H741" i="8" s="1"/>
  <c r="J690" i="1"/>
  <c r="G100" i="8" s="1"/>
  <c r="F100" i="8"/>
  <c r="H100" i="8" s="1"/>
  <c r="J682" i="1"/>
  <c r="G3008" i="8" s="1"/>
  <c r="F3008" i="8"/>
  <c r="H3008" i="8" s="1"/>
  <c r="J674" i="1"/>
  <c r="G2000" i="8" s="1"/>
  <c r="F2000" i="8"/>
  <c r="H2000" i="8" s="1"/>
  <c r="J666" i="1"/>
  <c r="G729" i="8" s="1"/>
  <c r="F729" i="8"/>
  <c r="H729" i="8" s="1"/>
  <c r="J658" i="1"/>
  <c r="G725" i="8" s="1"/>
  <c r="F725" i="8"/>
  <c r="H725" i="8" s="1"/>
  <c r="J650" i="1"/>
  <c r="G1993" i="8" s="1"/>
  <c r="F1993" i="8"/>
  <c r="H1993" i="8" s="1"/>
  <c r="J642" i="1"/>
  <c r="G514" i="8" s="1"/>
  <c r="F514" i="8"/>
  <c r="H514" i="8" s="1"/>
  <c r="J634" i="1"/>
  <c r="G1990" i="8" s="1"/>
  <c r="F1990" i="8"/>
  <c r="H1990" i="8" s="1"/>
  <c r="J626" i="1"/>
  <c r="G1987" i="8" s="1"/>
  <c r="F1987" i="8"/>
  <c r="H1987" i="8" s="1"/>
  <c r="J618" i="1"/>
  <c r="G1982" i="8" s="1"/>
  <c r="F1982" i="8"/>
  <c r="H1982" i="8" s="1"/>
  <c r="J610" i="1"/>
  <c r="G3004" i="8" s="1"/>
  <c r="F3004" i="8"/>
  <c r="H3004" i="8" s="1"/>
  <c r="J602" i="1"/>
  <c r="G217" i="8" s="1"/>
  <c r="F217" i="8"/>
  <c r="H217" i="8" s="1"/>
  <c r="J594" i="1"/>
  <c r="G979" i="8" s="1"/>
  <c r="F979" i="8"/>
  <c r="H979" i="8" s="1"/>
  <c r="J586" i="1"/>
  <c r="G976" i="8" s="1"/>
  <c r="F976" i="8"/>
  <c r="H976" i="8" s="1"/>
  <c r="J578" i="1"/>
  <c r="G216" i="8" s="1"/>
  <c r="F216" i="8"/>
  <c r="H216" i="8" s="1"/>
  <c r="J570" i="1"/>
  <c r="G698" i="8" s="1"/>
  <c r="F698" i="8"/>
  <c r="H698" i="8" s="1"/>
  <c r="J562" i="1"/>
  <c r="G968" i="8" s="1"/>
  <c r="F968" i="8"/>
  <c r="H968" i="8" s="1"/>
  <c r="J554" i="1"/>
  <c r="G58" i="8" s="1"/>
  <c r="F58" i="8"/>
  <c r="H58" i="8" s="1"/>
  <c r="J546" i="1"/>
  <c r="G963" i="8" s="1"/>
  <c r="F963" i="8"/>
  <c r="H963" i="8" s="1"/>
  <c r="J538" i="1"/>
  <c r="G961" i="8" s="1"/>
  <c r="F961" i="8"/>
  <c r="H961" i="8" s="1"/>
  <c r="J530" i="1"/>
  <c r="G1393" i="8" s="1"/>
  <c r="F1393" i="8"/>
  <c r="H1393" i="8" s="1"/>
  <c r="J522" i="1"/>
  <c r="G2102" i="8" s="1"/>
  <c r="F2102" i="8"/>
  <c r="H2102" i="8" s="1"/>
  <c r="J514" i="1"/>
  <c r="G2098" i="8" s="1"/>
  <c r="F2098" i="8"/>
  <c r="H2098" i="8" s="1"/>
  <c r="J506" i="1"/>
  <c r="G842" i="8" s="1"/>
  <c r="F842" i="8"/>
  <c r="H842" i="8" s="1"/>
  <c r="J498" i="1"/>
  <c r="G630" i="8" s="1"/>
  <c r="F630" i="8"/>
  <c r="H630" i="8" s="1"/>
  <c r="J490" i="1"/>
  <c r="G625" i="8" s="1"/>
  <c r="F625" i="8"/>
  <c r="H625" i="8" s="1"/>
  <c r="J482" i="1"/>
  <c r="G623" i="8" s="1"/>
  <c r="F623" i="8"/>
  <c r="H623" i="8" s="1"/>
  <c r="J474" i="1"/>
  <c r="G840" i="8" s="1"/>
  <c r="F840" i="8"/>
  <c r="H840" i="8" s="1"/>
  <c r="J466" i="1"/>
  <c r="G2091" i="8" s="1"/>
  <c r="F2091" i="8"/>
  <c r="H2091" i="8" s="1"/>
  <c r="J458" i="1"/>
  <c r="G2087" i="8" s="1"/>
  <c r="F2087" i="8"/>
  <c r="H2087" i="8" s="1"/>
  <c r="J450" i="1"/>
  <c r="G956" i="8" s="1"/>
  <c r="F956" i="8"/>
  <c r="H956" i="8" s="1"/>
  <c r="J442" i="1"/>
  <c r="G831" i="8" s="1"/>
  <c r="F831" i="8"/>
  <c r="H831" i="8" s="1"/>
  <c r="J434" i="1"/>
  <c r="G826" i="8" s="1"/>
  <c r="F826" i="8"/>
  <c r="H826" i="8" s="1"/>
  <c r="J426" i="1"/>
  <c r="G823" i="8" s="1"/>
  <c r="F823" i="8"/>
  <c r="H823" i="8" s="1"/>
  <c r="J418" i="1"/>
  <c r="G1655" i="8" s="1"/>
  <c r="F1655" i="8"/>
  <c r="H1655" i="8" s="1"/>
  <c r="J410" i="1"/>
  <c r="G587" i="8" s="1"/>
  <c r="F587" i="8"/>
  <c r="H587" i="8" s="1"/>
  <c r="J402" i="1"/>
  <c r="G2212" i="8" s="1"/>
  <c r="F2212" i="8"/>
  <c r="H2212" i="8" s="1"/>
  <c r="J394" i="1"/>
  <c r="G553" i="8" s="1"/>
  <c r="F553" i="8"/>
  <c r="H553" i="8" s="1"/>
  <c r="J386" i="1"/>
  <c r="G581" i="8" s="1"/>
  <c r="F581" i="8"/>
  <c r="H581" i="8" s="1"/>
  <c r="J378" i="1"/>
  <c r="G1603" i="8" s="1"/>
  <c r="F1603" i="8"/>
  <c r="H1603" i="8" s="1"/>
  <c r="J370" i="1"/>
  <c r="G1180" i="8" s="1"/>
  <c r="F1180" i="8"/>
  <c r="H1180" i="8" s="1"/>
  <c r="J362" i="1"/>
  <c r="G1392" i="8" s="1"/>
  <c r="F1392" i="8"/>
  <c r="H1392" i="8" s="1"/>
  <c r="J354" i="1"/>
  <c r="G1750" i="8" s="1"/>
  <c r="F1750" i="8"/>
  <c r="H1750" i="8" s="1"/>
  <c r="J346" i="1"/>
  <c r="G2834" i="8" s="1"/>
  <c r="F2834" i="8"/>
  <c r="H2834" i="8" s="1"/>
  <c r="J338" i="1"/>
  <c r="G1653" i="8" s="1"/>
  <c r="F1653" i="8"/>
  <c r="H1653" i="8" s="1"/>
  <c r="J330" i="1"/>
  <c r="G2081" i="8" s="1"/>
  <c r="F2081" i="8"/>
  <c r="H2081" i="8" s="1"/>
  <c r="J322" i="1"/>
  <c r="G152" i="8" s="1"/>
  <c r="F152" i="8"/>
  <c r="H152" i="8" s="1"/>
  <c r="J314" i="1"/>
  <c r="G510" i="8" s="1"/>
  <c r="F510" i="8"/>
  <c r="H510" i="8" s="1"/>
  <c r="J306" i="1"/>
  <c r="G2262" i="8" s="1"/>
  <c r="F2262" i="8"/>
  <c r="H2262" i="8" s="1"/>
  <c r="J298" i="1"/>
  <c r="G3125" i="8" s="1"/>
  <c r="F3125" i="8"/>
  <c r="H3125" i="8" s="1"/>
  <c r="J290" i="1"/>
  <c r="G945" i="8" s="1"/>
  <c r="F945" i="8"/>
  <c r="H945" i="8" s="1"/>
  <c r="J282" i="1"/>
  <c r="G941" i="8" s="1"/>
  <c r="F941" i="8"/>
  <c r="H941" i="8" s="1"/>
  <c r="J274" i="1"/>
  <c r="G281" i="8" s="1"/>
  <c r="F281" i="8"/>
  <c r="H281" i="8" s="1"/>
  <c r="J266" i="1"/>
  <c r="G127" i="8" s="1"/>
  <c r="F127" i="8"/>
  <c r="H127" i="8" s="1"/>
  <c r="J258" i="1"/>
  <c r="G3100" i="8" s="1"/>
  <c r="F3100" i="8"/>
  <c r="H3100" i="8" s="1"/>
  <c r="J250" i="1"/>
  <c r="G1735" i="8" s="1"/>
  <c r="F1735" i="8"/>
  <c r="H1735" i="8" s="1"/>
  <c r="J242" i="1"/>
  <c r="G3321" i="8" s="1"/>
  <c r="F3321" i="8"/>
  <c r="H3321" i="8" s="1"/>
  <c r="J234" i="1"/>
  <c r="G2362" i="8" s="1"/>
  <c r="F2362" i="8"/>
  <c r="H2362" i="8" s="1"/>
  <c r="J226" i="1"/>
  <c r="G3149" i="8" s="1"/>
  <c r="F3149" i="8"/>
  <c r="H3149" i="8" s="1"/>
  <c r="J218" i="1"/>
  <c r="G2079" i="8" s="1"/>
  <c r="F2079" i="8"/>
  <c r="H2079" i="8" s="1"/>
  <c r="J210" i="1"/>
  <c r="G2922" i="8" s="1"/>
  <c r="F2922" i="8"/>
  <c r="H2922" i="8" s="1"/>
  <c r="J202" i="1"/>
  <c r="G1096" i="8" s="1"/>
  <c r="F1096" i="8"/>
  <c r="H1096" i="8" s="1"/>
  <c r="J194" i="1"/>
  <c r="G1091" i="8" s="1"/>
  <c r="F1091" i="8"/>
  <c r="H1091" i="8" s="1"/>
  <c r="J186" i="1"/>
  <c r="G816" i="8" s="1"/>
  <c r="F816" i="8"/>
  <c r="H816" i="8" s="1"/>
  <c r="J178" i="1"/>
  <c r="G2355" i="8" s="1"/>
  <c r="F2355" i="8"/>
  <c r="H2355" i="8" s="1"/>
  <c r="J170" i="1"/>
  <c r="G813" i="8" s="1"/>
  <c r="F813" i="8"/>
  <c r="H813" i="8" s="1"/>
  <c r="J162" i="1"/>
  <c r="G1084" i="8" s="1"/>
  <c r="F1084" i="8"/>
  <c r="H1084" i="8" s="1"/>
  <c r="J154" i="1"/>
  <c r="G2348" i="8" s="1"/>
  <c r="F2348" i="8"/>
  <c r="H2348" i="8" s="1"/>
  <c r="J146" i="1"/>
  <c r="G809" i="8" s="1"/>
  <c r="F809" i="8"/>
  <c r="H809" i="8" s="1"/>
  <c r="J138" i="1"/>
  <c r="G3197" i="8" s="1"/>
  <c r="F3197" i="8"/>
  <c r="H3197" i="8" s="1"/>
  <c r="J130" i="1"/>
  <c r="G311" i="8" s="1"/>
  <c r="F311" i="8"/>
  <c r="H311" i="8" s="1"/>
  <c r="J122" i="1"/>
  <c r="G2064" i="8" s="1"/>
  <c r="F2064" i="8"/>
  <c r="H2064" i="8" s="1"/>
  <c r="J114" i="1"/>
  <c r="G796" i="8" s="1"/>
  <c r="F796" i="8"/>
  <c r="H796" i="8" s="1"/>
  <c r="J106" i="1"/>
  <c r="G106" i="8" s="1"/>
  <c r="F106" i="8"/>
  <c r="H106" i="8" s="1"/>
  <c r="J98" i="1"/>
  <c r="G2055" i="8" s="1"/>
  <c r="F2055" i="8"/>
  <c r="H2055" i="8" s="1"/>
  <c r="J90" i="1"/>
  <c r="G2051" i="8" s="1"/>
  <c r="F2051" i="8"/>
  <c r="H2051" i="8" s="1"/>
  <c r="J82" i="1"/>
  <c r="G788" i="8" s="1"/>
  <c r="F788" i="8"/>
  <c r="H788" i="8" s="1"/>
  <c r="J74" i="1"/>
  <c r="G784" i="8" s="1"/>
  <c r="F784" i="8"/>
  <c r="H784" i="8" s="1"/>
  <c r="J66" i="1"/>
  <c r="G781" i="8" s="1"/>
  <c r="F781" i="8"/>
  <c r="H781" i="8" s="1"/>
  <c r="J58" i="1"/>
  <c r="G3265" i="8" s="1"/>
  <c r="F3265" i="8"/>
  <c r="H3265" i="8" s="1"/>
  <c r="J50" i="1"/>
  <c r="G3018" i="8" s="1"/>
  <c r="F3018" i="8"/>
  <c r="H3018" i="8" s="1"/>
  <c r="J42" i="1"/>
  <c r="G1074" i="8" s="1"/>
  <c r="F1074" i="8"/>
  <c r="H1074" i="8" s="1"/>
  <c r="J34" i="1"/>
  <c r="G2340" i="8" s="1"/>
  <c r="F2340" i="8"/>
  <c r="H2340" i="8" s="1"/>
  <c r="J26" i="1"/>
  <c r="G2337" i="8" s="1"/>
  <c r="F2337" i="8"/>
  <c r="H2337" i="8" s="1"/>
  <c r="J18" i="1"/>
  <c r="G1061" i="8" s="1"/>
  <c r="F1061" i="8"/>
  <c r="H1061" i="8" s="1"/>
  <c r="J10" i="1"/>
  <c r="G2330" i="8" s="1"/>
  <c r="F2330" i="8"/>
  <c r="H2330" i="8" s="1"/>
  <c r="J1489" i="1"/>
  <c r="G1547" i="8" s="1"/>
  <c r="F1547" i="8"/>
  <c r="H1547" i="8" s="1"/>
  <c r="J1481" i="1"/>
  <c r="G3417" i="8" s="1"/>
  <c r="F3417" i="8"/>
  <c r="H3417" i="8" s="1"/>
  <c r="J1473" i="1"/>
  <c r="G1538" i="8" s="1"/>
  <c r="F1538" i="8"/>
  <c r="H1538" i="8" s="1"/>
  <c r="J1465" i="1"/>
  <c r="G400" i="8" s="1"/>
  <c r="F400" i="8"/>
  <c r="H400" i="8" s="1"/>
  <c r="J1457" i="1"/>
  <c r="G1535" i="8" s="1"/>
  <c r="F1535" i="8"/>
  <c r="H1535" i="8" s="1"/>
  <c r="J1449" i="1"/>
  <c r="G2533" i="8" s="1"/>
  <c r="F2533" i="8"/>
  <c r="H2533" i="8" s="1"/>
  <c r="J1441" i="1"/>
  <c r="G2532" i="8" s="1"/>
  <c r="F2532" i="8"/>
  <c r="H2532" i="8" s="1"/>
  <c r="J1433" i="1"/>
  <c r="G1596" i="8" s="1"/>
  <c r="F1596" i="8"/>
  <c r="H1596" i="8" s="1"/>
  <c r="J1425" i="1"/>
  <c r="G2837" i="8" s="1"/>
  <c r="F2837" i="8"/>
  <c r="H2837" i="8" s="1"/>
  <c r="J1417" i="1"/>
  <c r="G2993" i="8" s="1"/>
  <c r="F2993" i="8"/>
  <c r="H2993" i="8" s="1"/>
  <c r="J1409" i="1"/>
  <c r="G1918" i="8" s="1"/>
  <c r="F1918" i="8"/>
  <c r="H1918" i="8" s="1"/>
  <c r="J1401" i="1"/>
  <c r="G1913" i="8" s="1"/>
  <c r="F1913" i="8"/>
  <c r="H1913" i="8" s="1"/>
  <c r="J1393" i="1"/>
  <c r="G3037" i="8" s="1"/>
  <c r="F3037" i="8"/>
  <c r="H3037" i="8" s="1"/>
  <c r="J1385" i="1"/>
  <c r="G3031" i="8" s="1"/>
  <c r="F3031" i="8"/>
  <c r="H3031" i="8" s="1"/>
  <c r="J1377" i="1"/>
  <c r="G1905" i="8" s="1"/>
  <c r="F1905" i="8"/>
  <c r="H1905" i="8" s="1"/>
  <c r="J1369" i="1"/>
  <c r="G1901" i="8" s="1"/>
  <c r="F1901" i="8"/>
  <c r="H1901" i="8" s="1"/>
  <c r="J1361" i="1"/>
  <c r="G3448" i="8" s="1"/>
  <c r="F3448" i="8"/>
  <c r="H3448" i="8" s="1"/>
  <c r="J1353" i="1"/>
  <c r="G3090" i="8" s="1"/>
  <c r="F3090" i="8"/>
  <c r="H3090" i="8" s="1"/>
  <c r="J1345" i="1"/>
  <c r="G1820" i="8" s="1"/>
  <c r="F1820" i="8"/>
  <c r="H1820" i="8" s="1"/>
  <c r="J1337" i="1"/>
  <c r="G2973" i="8" s="1"/>
  <c r="F2973" i="8"/>
  <c r="H2973" i="8" s="1"/>
  <c r="J1329" i="1"/>
  <c r="G2971" i="8" s="1"/>
  <c r="F2971" i="8"/>
  <c r="H2971" i="8" s="1"/>
  <c r="J1321" i="1"/>
  <c r="G1813" i="8" s="1"/>
  <c r="F1813" i="8"/>
  <c r="H1813" i="8" s="1"/>
  <c r="J1313" i="1"/>
  <c r="G428" i="8" s="1"/>
  <c r="F428" i="8"/>
  <c r="H428" i="8" s="1"/>
  <c r="J1305" i="1"/>
  <c r="G1808" i="8" s="1"/>
  <c r="F1808" i="8"/>
  <c r="H1808" i="8" s="1"/>
  <c r="J1297" i="1"/>
  <c r="G3408" i="8" s="1"/>
  <c r="F3408" i="8"/>
  <c r="H3408" i="8" s="1"/>
  <c r="J1289" i="1"/>
  <c r="G1970" i="8" s="1"/>
  <c r="F1970" i="8"/>
  <c r="H1970" i="8" s="1"/>
  <c r="J1281" i="1"/>
  <c r="G3084" i="8" s="1"/>
  <c r="F3084" i="8"/>
  <c r="H3084" i="8" s="1"/>
  <c r="J1273" i="1"/>
  <c r="G2956" i="8" s="1"/>
  <c r="F2956" i="8"/>
  <c r="H2956" i="8" s="1"/>
  <c r="J1265" i="1"/>
  <c r="G1805" i="8" s="1"/>
  <c r="F1805" i="8"/>
  <c r="H1805" i="8" s="1"/>
  <c r="J1257" i="1"/>
  <c r="G3082" i="8" s="1"/>
  <c r="F3082" i="8"/>
  <c r="H3082" i="8" s="1"/>
  <c r="J1249" i="1"/>
  <c r="G3078" i="8" s="1"/>
  <c r="F3078" i="8"/>
  <c r="H3078" i="8" s="1"/>
  <c r="J1241" i="1"/>
  <c r="G2952" i="8" s="1"/>
  <c r="F2952" i="8"/>
  <c r="H2952" i="8" s="1"/>
  <c r="J1233" i="1"/>
  <c r="G2950" i="8" s="1"/>
  <c r="F2950" i="8"/>
  <c r="H2950" i="8" s="1"/>
  <c r="J1225" i="1"/>
  <c r="G1949" i="8" s="1"/>
  <c r="F1949" i="8"/>
  <c r="H1949" i="8" s="1"/>
  <c r="J1217" i="1"/>
  <c r="G2946" i="8" s="1"/>
  <c r="F2946" i="8"/>
  <c r="H2946" i="8" s="1"/>
  <c r="J1209" i="1"/>
  <c r="G1798" i="8" s="1"/>
  <c r="F1798" i="8"/>
  <c r="H1798" i="8" s="1"/>
  <c r="J1201" i="1"/>
  <c r="G3066" i="8" s="1"/>
  <c r="F3066" i="8"/>
  <c r="H3066" i="8" s="1"/>
  <c r="J1193" i="1"/>
  <c r="G2939" i="8" s="1"/>
  <c r="F2939" i="8"/>
  <c r="H2939" i="8" s="1"/>
  <c r="J1185" i="1"/>
  <c r="G1789" i="8" s="1"/>
  <c r="F1789" i="8"/>
  <c r="H1789" i="8" s="1"/>
  <c r="J1177" i="1"/>
  <c r="G297" i="8" s="1"/>
  <c r="F297" i="8"/>
  <c r="H297" i="8" s="1"/>
  <c r="J1169" i="1"/>
  <c r="G3406" i="8" s="1"/>
  <c r="F3406" i="8"/>
  <c r="H3406" i="8" s="1"/>
  <c r="J1161" i="1"/>
  <c r="G1784" i="8" s="1"/>
  <c r="F1784" i="8"/>
  <c r="H1784" i="8" s="1"/>
  <c r="J1153" i="1"/>
  <c r="G2930" i="8" s="1"/>
  <c r="F2930" i="8"/>
  <c r="H2930" i="8" s="1"/>
  <c r="J1145" i="1"/>
  <c r="G2929" i="8" s="1"/>
  <c r="F2929" i="8"/>
  <c r="H2929" i="8" s="1"/>
  <c r="J1137" i="1"/>
  <c r="G1943" i="8" s="1"/>
  <c r="F1943" i="8"/>
  <c r="H1943" i="8" s="1"/>
  <c r="J1129" i="1"/>
  <c r="G1894" i="8" s="1"/>
  <c r="F1894" i="8"/>
  <c r="H1894" i="8" s="1"/>
  <c r="J1121" i="1"/>
  <c r="G3410" i="8" s="1"/>
  <c r="F3410" i="8"/>
  <c r="H3410" i="8" s="1"/>
  <c r="J1113" i="1"/>
  <c r="G1249" i="8" s="1"/>
  <c r="F1249" i="8"/>
  <c r="H1249" i="8" s="1"/>
  <c r="J1105" i="1"/>
  <c r="G3306" i="8" s="1"/>
  <c r="F3306" i="8"/>
  <c r="H3306" i="8" s="1"/>
  <c r="J1097" i="1"/>
  <c r="G2756" i="8" s="1"/>
  <c r="F2756" i="8"/>
  <c r="H2756" i="8" s="1"/>
  <c r="J1089" i="1"/>
  <c r="G2755" i="8" s="1"/>
  <c r="F2755" i="8"/>
  <c r="H2755" i="8" s="1"/>
  <c r="J1081" i="1"/>
  <c r="G3433" i="8" s="1"/>
  <c r="F3433" i="8"/>
  <c r="H3433" i="8" s="1"/>
  <c r="J1073" i="1"/>
  <c r="G2984" i="8" s="1"/>
  <c r="F2984" i="8"/>
  <c r="H2984" i="8" s="1"/>
  <c r="J1065" i="1"/>
  <c r="G2752" i="8" s="1"/>
  <c r="F2752" i="8"/>
  <c r="H2752" i="8" s="1"/>
  <c r="J1057" i="1"/>
  <c r="G2865" i="8" s="1"/>
  <c r="F2865" i="8"/>
  <c r="H2865" i="8" s="1"/>
  <c r="J1049" i="1"/>
  <c r="G1492" i="8" s="1"/>
  <c r="F1492" i="8"/>
  <c r="H1492" i="8" s="1"/>
  <c r="J1041" i="1"/>
  <c r="G574" i="8" s="1"/>
  <c r="F574" i="8"/>
  <c r="H574" i="8" s="1"/>
  <c r="J1033" i="1"/>
  <c r="G352" i="8" s="1"/>
  <c r="F352" i="8"/>
  <c r="H352" i="8" s="1"/>
  <c r="J1025" i="1"/>
  <c r="G1884" i="8" s="1"/>
  <c r="F1884" i="8"/>
  <c r="H1884" i="8" s="1"/>
  <c r="J1017" i="1"/>
  <c r="G2169" i="8" s="1"/>
  <c r="F2169" i="8"/>
  <c r="H2169" i="8" s="1"/>
  <c r="J1009" i="1"/>
  <c r="G700" i="8" s="1"/>
  <c r="F700" i="8"/>
  <c r="H700" i="8" s="1"/>
  <c r="J1001" i="1"/>
  <c r="G2288" i="8" s="1"/>
  <c r="F2288" i="8"/>
  <c r="H2288" i="8" s="1"/>
  <c r="J993" i="1"/>
  <c r="G3173" i="8" s="1"/>
  <c r="F3173" i="8"/>
  <c r="H3173" i="8" s="1"/>
  <c r="J985" i="1"/>
  <c r="G2287" i="8" s="1"/>
  <c r="F2287" i="8"/>
  <c r="H2287" i="8" s="1"/>
  <c r="J977" i="1"/>
  <c r="G1023" i="8" s="1"/>
  <c r="F1023" i="8"/>
  <c r="H1023" i="8" s="1"/>
  <c r="J969" i="1"/>
  <c r="G3113" i="8" s="1"/>
  <c r="F3113" i="8"/>
  <c r="H3113" i="8" s="1"/>
  <c r="J961" i="1"/>
  <c r="G3167" i="8" s="1"/>
  <c r="F3167" i="8"/>
  <c r="H3167" i="8" s="1"/>
  <c r="J953" i="1"/>
  <c r="G1590" i="8" s="1"/>
  <c r="F1590" i="8"/>
  <c r="H1590" i="8" s="1"/>
  <c r="J945" i="1"/>
  <c r="G1777" i="8" s="1"/>
  <c r="F1777" i="8"/>
  <c r="H1777" i="8" s="1"/>
  <c r="J937" i="1"/>
  <c r="G2817" i="8" s="1"/>
  <c r="F2817" i="8"/>
  <c r="H2817" i="8" s="1"/>
  <c r="J929" i="1"/>
  <c r="G1941" i="8" s="1"/>
  <c r="F1941" i="8"/>
  <c r="H1941" i="8" s="1"/>
  <c r="J921" i="1"/>
  <c r="G2862" i="8" s="1"/>
  <c r="F2862" i="8"/>
  <c r="H2862" i="8" s="1"/>
  <c r="J913" i="1"/>
  <c r="G393" i="8" s="1"/>
  <c r="F393" i="8"/>
  <c r="H393" i="8" s="1"/>
  <c r="J905" i="1"/>
  <c r="G3451" i="8" s="1"/>
  <c r="F3451" i="8"/>
  <c r="H3451" i="8" s="1"/>
  <c r="J897" i="1"/>
  <c r="G1491" i="8" s="1"/>
  <c r="F1491" i="8"/>
  <c r="H1491" i="8" s="1"/>
  <c r="J889" i="1"/>
  <c r="G1629" i="8" s="1"/>
  <c r="F1629" i="8"/>
  <c r="H1629" i="8" s="1"/>
  <c r="J881" i="1"/>
  <c r="G1727" i="8" s="1"/>
  <c r="F1727" i="8"/>
  <c r="H1727" i="8" s="1"/>
  <c r="J873" i="1"/>
  <c r="G2981" i="8" s="1"/>
  <c r="F2981" i="8"/>
  <c r="H2981" i="8" s="1"/>
  <c r="J865" i="1"/>
  <c r="G1622" i="8" s="1"/>
  <c r="F1622" i="8"/>
  <c r="H1622" i="8" s="1"/>
  <c r="J857" i="1"/>
  <c r="G207" i="8" s="1"/>
  <c r="F207" i="8"/>
  <c r="H207" i="8" s="1"/>
  <c r="J849" i="1"/>
  <c r="G1617" i="8" s="1"/>
  <c r="F1617" i="8"/>
  <c r="H1617" i="8" s="1"/>
  <c r="J841" i="1"/>
  <c r="G2743" i="8" s="1"/>
  <c r="F2743" i="8"/>
  <c r="H2743" i="8" s="1"/>
  <c r="J833" i="1"/>
  <c r="G3309" i="8" s="1"/>
  <c r="F3309" i="8"/>
  <c r="H3309" i="8" s="1"/>
  <c r="J825" i="1"/>
  <c r="G1476" i="8" s="1"/>
  <c r="F1476" i="8"/>
  <c r="H1476" i="8" s="1"/>
  <c r="J817" i="1"/>
  <c r="G2679" i="8" s="1"/>
  <c r="F2679" i="8"/>
  <c r="H2679" i="8" s="1"/>
  <c r="J809" i="1"/>
  <c r="G926" i="8" s="1"/>
  <c r="F926" i="8"/>
  <c r="H926" i="8" s="1"/>
  <c r="J801" i="1"/>
  <c r="G2776" i="8" s="1"/>
  <c r="F2776" i="8"/>
  <c r="H2776" i="8" s="1"/>
  <c r="J793" i="1"/>
  <c r="G902" i="8" s="1"/>
  <c r="F902" i="8"/>
  <c r="H902" i="8" s="1"/>
  <c r="J785" i="1"/>
  <c r="G617" i="8" s="1"/>
  <c r="F617" i="8"/>
  <c r="H617" i="8" s="1"/>
  <c r="J777" i="1"/>
  <c r="G2669" i="8" s="1"/>
  <c r="F2669" i="8"/>
  <c r="H2669" i="8" s="1"/>
  <c r="J769" i="1"/>
  <c r="G3209" i="8" s="1"/>
  <c r="F3209" i="8"/>
  <c r="H3209" i="8" s="1"/>
  <c r="J761" i="1"/>
  <c r="G541" i="8" s="1"/>
  <c r="F541" i="8"/>
  <c r="H541" i="8" s="1"/>
  <c r="J753" i="1"/>
  <c r="G148" i="8" s="1"/>
  <c r="F148" i="8"/>
  <c r="H148" i="8" s="1"/>
  <c r="J745" i="1"/>
  <c r="G401" i="8" s="1"/>
  <c r="F401" i="8"/>
  <c r="H401" i="8" s="1"/>
  <c r="J737" i="1"/>
  <c r="G747" i="8" s="1"/>
  <c r="F747" i="8"/>
  <c r="H747" i="8" s="1"/>
  <c r="J729" i="1"/>
  <c r="G745" i="8" s="1"/>
  <c r="F745" i="8"/>
  <c r="H745" i="8" s="1"/>
  <c r="J721" i="1"/>
  <c r="G42" i="8" s="1"/>
  <c r="F42" i="8"/>
  <c r="H42" i="8" s="1"/>
  <c r="J713" i="1"/>
  <c r="G34" i="8" s="1"/>
  <c r="F34" i="8"/>
  <c r="H34" i="8" s="1"/>
  <c r="J705" i="1"/>
  <c r="G233" i="8" s="1"/>
  <c r="F233" i="8"/>
  <c r="H233" i="8" s="1"/>
  <c r="J697" i="1"/>
  <c r="G740" i="8" s="1"/>
  <c r="F740" i="8"/>
  <c r="H740" i="8" s="1"/>
  <c r="J689" i="1"/>
  <c r="G2006" i="8" s="1"/>
  <c r="F2006" i="8"/>
  <c r="H2006" i="8" s="1"/>
  <c r="J681" i="1"/>
  <c r="G734" i="8" s="1"/>
  <c r="F734" i="8"/>
  <c r="H734" i="8" s="1"/>
  <c r="J673" i="1"/>
  <c r="G1999" i="8" s="1"/>
  <c r="F1999" i="8"/>
  <c r="H1999" i="8" s="1"/>
  <c r="J665" i="1"/>
  <c r="G47" i="8" s="1"/>
  <c r="F47" i="8"/>
  <c r="H47" i="8" s="1"/>
  <c r="J657" i="1"/>
  <c r="G46" i="8" s="1"/>
  <c r="F46" i="8"/>
  <c r="H46" i="8" s="1"/>
  <c r="J649" i="1"/>
  <c r="G724" i="8" s="1"/>
  <c r="F724" i="8"/>
  <c r="H724" i="8" s="1"/>
  <c r="J641" i="1"/>
  <c r="G513" i="8" s="1"/>
  <c r="F513" i="8"/>
  <c r="H513" i="8" s="1"/>
  <c r="J633" i="1"/>
  <c r="G1989" i="8" s="1"/>
  <c r="F1989" i="8"/>
  <c r="H1989" i="8" s="1"/>
  <c r="J625" i="1"/>
  <c r="G1986" i="8" s="1"/>
  <c r="F1986" i="8"/>
  <c r="H1986" i="8" s="1"/>
  <c r="J617" i="1"/>
  <c r="G1981" i="8" s="1"/>
  <c r="F1981" i="8"/>
  <c r="H1981" i="8" s="1"/>
  <c r="J609" i="1"/>
  <c r="G1979" i="8" s="1"/>
  <c r="F1979" i="8"/>
  <c r="H1979" i="8" s="1"/>
  <c r="J601" i="1"/>
  <c r="G3131" i="8" s="1"/>
  <c r="F3131" i="8"/>
  <c r="H3131" i="8" s="1"/>
  <c r="J593" i="1"/>
  <c r="G485" i="8" s="1"/>
  <c r="F485" i="8"/>
  <c r="H485" i="8" s="1"/>
  <c r="J585" i="1"/>
  <c r="G699" i="8" s="1"/>
  <c r="F699" i="8"/>
  <c r="H699" i="8" s="1"/>
  <c r="J577" i="1"/>
  <c r="G1890" i="8" s="1"/>
  <c r="F1890" i="8"/>
  <c r="H1890" i="8" s="1"/>
  <c r="J569" i="1"/>
  <c r="G971" i="8" s="1"/>
  <c r="F971" i="8"/>
  <c r="H971" i="8" s="1"/>
  <c r="J561" i="1"/>
  <c r="G287" i="8" s="1"/>
  <c r="F287" i="8"/>
  <c r="H287" i="8" s="1"/>
  <c r="J553" i="1"/>
  <c r="G133" i="8" s="1"/>
  <c r="F133" i="8"/>
  <c r="H133" i="8" s="1"/>
  <c r="J545" i="1"/>
  <c r="G2219" i="8" s="1"/>
  <c r="F2219" i="8"/>
  <c r="H2219" i="8" s="1"/>
  <c r="J537" i="1"/>
  <c r="G132" i="8" s="1"/>
  <c r="F132" i="8"/>
  <c r="H132" i="8" s="1"/>
  <c r="J529" i="1"/>
  <c r="G482" i="8" s="1"/>
  <c r="F482" i="8"/>
  <c r="H482" i="8" s="1"/>
  <c r="J521" i="1"/>
  <c r="G258" i="8" s="1"/>
  <c r="F258" i="8"/>
  <c r="H258" i="8" s="1"/>
  <c r="J513" i="1"/>
  <c r="G844" i="8" s="1"/>
  <c r="F844" i="8"/>
  <c r="H844" i="8" s="1"/>
  <c r="J505" i="1"/>
  <c r="G255" i="8" s="1"/>
  <c r="F255" i="8"/>
  <c r="H255" i="8" s="1"/>
  <c r="J497" i="1"/>
  <c r="G1745" i="8" s="1"/>
  <c r="F1745" i="8"/>
  <c r="H1745" i="8" s="1"/>
  <c r="J489" i="1"/>
  <c r="G624" i="8" s="1"/>
  <c r="F624" i="8"/>
  <c r="H624" i="8" s="1"/>
  <c r="J481" i="1"/>
  <c r="G191" i="8" s="1"/>
  <c r="F191" i="8"/>
  <c r="H191" i="8" s="1"/>
  <c r="J473" i="1"/>
  <c r="G253" i="8" s="1"/>
  <c r="F253" i="8"/>
  <c r="H253" i="8" s="1"/>
  <c r="J465" i="1"/>
  <c r="G188" i="8" s="1"/>
  <c r="F188" i="8"/>
  <c r="H188" i="8" s="1"/>
  <c r="J457" i="1"/>
  <c r="G187" i="8" s="1"/>
  <c r="F187" i="8"/>
  <c r="H187" i="8" s="1"/>
  <c r="J449" i="1"/>
  <c r="G636" i="8" s="1"/>
  <c r="F636" i="8"/>
  <c r="H636" i="8" s="1"/>
  <c r="J441" i="1"/>
  <c r="G249" i="8" s="1"/>
  <c r="F249" i="8"/>
  <c r="H249" i="8" s="1"/>
  <c r="J433" i="1"/>
  <c r="G2086" i="8" s="1"/>
  <c r="F2086" i="8"/>
  <c r="H2086" i="8" s="1"/>
  <c r="J425" i="1"/>
  <c r="G822" i="8" s="1"/>
  <c r="F822" i="8"/>
  <c r="H822" i="8" s="1"/>
  <c r="J417" i="1"/>
  <c r="G1654" i="8" s="1"/>
  <c r="F1654" i="8"/>
  <c r="H1654" i="8" s="1"/>
  <c r="J409" i="1"/>
  <c r="G1607" i="8" s="1"/>
  <c r="F1607" i="8"/>
  <c r="H1607" i="8" s="1"/>
  <c r="J401" i="1"/>
  <c r="G440" i="8" s="1"/>
  <c r="F440" i="8"/>
  <c r="H440" i="8" s="1"/>
  <c r="J393" i="1"/>
  <c r="G552" i="8" s="1"/>
  <c r="F552" i="8"/>
  <c r="H552" i="8" s="1"/>
  <c r="J385" i="1"/>
  <c r="G550" i="8" s="1"/>
  <c r="F550" i="8"/>
  <c r="H550" i="8" s="1"/>
  <c r="J377" i="1"/>
  <c r="G1602" i="8" s="1"/>
  <c r="F1602" i="8"/>
  <c r="H1602" i="8" s="1"/>
  <c r="J369" i="1"/>
  <c r="G1601" i="8" s="1"/>
  <c r="F1601" i="8"/>
  <c r="H1601" i="8" s="1"/>
  <c r="J361" i="1"/>
  <c r="G1755" i="8" s="1"/>
  <c r="F1755" i="8"/>
  <c r="H1755" i="8" s="1"/>
  <c r="J353" i="1"/>
  <c r="G1749" i="8" s="1"/>
  <c r="F1749" i="8"/>
  <c r="H1749" i="8" s="1"/>
  <c r="J345" i="1"/>
  <c r="G2833" i="8" s="1"/>
  <c r="F2833" i="8"/>
  <c r="H2833" i="8" s="1"/>
  <c r="J337" i="1"/>
  <c r="G1652" i="8" s="1"/>
  <c r="F1652" i="8"/>
  <c r="H1652" i="8" s="1"/>
  <c r="J329" i="1"/>
  <c r="G109" i="8" s="1"/>
  <c r="F109" i="8"/>
  <c r="H109" i="8" s="1"/>
  <c r="J321" i="1"/>
  <c r="G79" i="8" s="1"/>
  <c r="F79" i="8"/>
  <c r="H79" i="8" s="1"/>
  <c r="J313" i="1"/>
  <c r="G951" i="8" s="1"/>
  <c r="F951" i="8"/>
  <c r="H951" i="8" s="1"/>
  <c r="J305" i="1"/>
  <c r="G950" i="8" s="1"/>
  <c r="F950" i="8"/>
  <c r="H950" i="8" s="1"/>
  <c r="J297" i="1"/>
  <c r="G2206" i="8" s="1"/>
  <c r="F2206" i="8"/>
  <c r="H2206" i="8" s="1"/>
  <c r="J289" i="1"/>
  <c r="G2203" i="8" s="1"/>
  <c r="F2203" i="8"/>
  <c r="H2203" i="8" s="1"/>
  <c r="J281" i="1"/>
  <c r="G282" i="8" s="1"/>
  <c r="F282" i="8"/>
  <c r="H282" i="8" s="1"/>
  <c r="J273" i="1"/>
  <c r="G938" i="8" s="1"/>
  <c r="F938" i="8"/>
  <c r="H938" i="8" s="1"/>
  <c r="J265" i="1"/>
  <c r="G2198" i="8" s="1"/>
  <c r="F2198" i="8"/>
  <c r="H2198" i="8" s="1"/>
  <c r="J257" i="1"/>
  <c r="G620" i="8" s="1"/>
  <c r="F620" i="8"/>
  <c r="H620" i="8" s="1"/>
  <c r="J249" i="1"/>
  <c r="G493" i="8" s="1"/>
  <c r="F493" i="8"/>
  <c r="H493" i="8" s="1"/>
  <c r="J241" i="1"/>
  <c r="G319" i="8" s="1"/>
  <c r="F319" i="8"/>
  <c r="H319" i="8" s="1"/>
  <c r="J233" i="1"/>
  <c r="G317" i="8" s="1"/>
  <c r="F317" i="8"/>
  <c r="H317" i="8" s="1"/>
  <c r="J225" i="1"/>
  <c r="G2924" i="8" s="1"/>
  <c r="F2924" i="8"/>
  <c r="H2924" i="8" s="1"/>
  <c r="J217" i="1"/>
  <c r="G818" i="8" s="1"/>
  <c r="F818" i="8"/>
  <c r="H818" i="8" s="1"/>
  <c r="J209" i="1"/>
  <c r="G1100" i="8" s="1"/>
  <c r="F1100" i="8"/>
  <c r="H1100" i="8" s="1"/>
  <c r="J201" i="1"/>
  <c r="G1095" i="8" s="1"/>
  <c r="F1095" i="8"/>
  <c r="H1095" i="8" s="1"/>
  <c r="J193" i="1"/>
  <c r="G1090" i="8" s="1"/>
  <c r="F1090" i="8"/>
  <c r="H1090" i="8" s="1"/>
  <c r="J185" i="1"/>
  <c r="G2077" i="8" s="1"/>
  <c r="F2077" i="8"/>
  <c r="H2077" i="8" s="1"/>
  <c r="J177" i="1"/>
  <c r="G814" i="8" s="1"/>
  <c r="F814" i="8"/>
  <c r="H814" i="8" s="1"/>
  <c r="J169" i="1"/>
  <c r="G812" i="8" s="1"/>
  <c r="F812" i="8"/>
  <c r="H812" i="8" s="1"/>
  <c r="J161" i="1"/>
  <c r="G2351" i="8" s="1"/>
  <c r="F2351" i="8"/>
  <c r="H2351" i="8" s="1"/>
  <c r="J153" i="1"/>
  <c r="G108" i="8" s="1"/>
  <c r="F108" i="8"/>
  <c r="H108" i="8" s="1"/>
  <c r="J145" i="1"/>
  <c r="G2070" i="8" s="1"/>
  <c r="F2070" i="8"/>
  <c r="H2070" i="8" s="1"/>
  <c r="J137" i="1"/>
  <c r="G1081" i="8" s="1"/>
  <c r="F1081" i="8"/>
  <c r="H1081" i="8" s="1"/>
  <c r="J129" i="1"/>
  <c r="G804" i="8" s="1"/>
  <c r="F804" i="8"/>
  <c r="H804" i="8" s="1"/>
  <c r="J121" i="1"/>
  <c r="G2063" i="8" s="1"/>
  <c r="F2063" i="8"/>
  <c r="H2063" i="8" s="1"/>
  <c r="J113" i="1"/>
  <c r="G107" i="8" s="1"/>
  <c r="F107" i="8"/>
  <c r="H107" i="8" s="1"/>
  <c r="J105" i="1"/>
  <c r="G2058" i="8" s="1"/>
  <c r="F2058" i="8"/>
  <c r="H2058" i="8" s="1"/>
  <c r="J97" i="1"/>
  <c r="G1078" i="8" s="1"/>
  <c r="F1078" i="8"/>
  <c r="H1078" i="8" s="1"/>
  <c r="J89" i="1"/>
  <c r="G790" i="8" s="1"/>
  <c r="F790" i="8"/>
  <c r="H790" i="8" s="1"/>
  <c r="J81" i="1"/>
  <c r="G2047" i="8" s="1"/>
  <c r="F2047" i="8"/>
  <c r="H2047" i="8" s="1"/>
  <c r="J73" i="1"/>
  <c r="G2045" i="8" s="1"/>
  <c r="F2045" i="8"/>
  <c r="H2045" i="8" s="1"/>
  <c r="J65" i="1"/>
  <c r="G2043" i="8" s="1"/>
  <c r="F2043" i="8"/>
  <c r="H2043" i="8" s="1"/>
  <c r="J57" i="1"/>
  <c r="G3264" i="8" s="1"/>
  <c r="F3264" i="8"/>
  <c r="H3264" i="8" s="1"/>
  <c r="J49" i="1"/>
  <c r="G50" i="8" s="1"/>
  <c r="F50" i="8"/>
  <c r="H50" i="8" s="1"/>
  <c r="J41" i="1"/>
  <c r="G2342" i="8" s="1"/>
  <c r="F2342" i="8"/>
  <c r="H2342" i="8" s="1"/>
  <c r="J33" i="1"/>
  <c r="G2339" i="8" s="1"/>
  <c r="F2339" i="8"/>
  <c r="H2339" i="8" s="1"/>
  <c r="J25" i="1"/>
  <c r="G1065" i="8" s="1"/>
  <c r="F1065" i="8"/>
  <c r="H1065" i="8" s="1"/>
  <c r="J17" i="1"/>
  <c r="G2334" i="8" s="1"/>
  <c r="F2334" i="8"/>
  <c r="H2334" i="8" s="1"/>
  <c r="J9" i="1"/>
  <c r="G1057" i="8" s="1"/>
  <c r="F1057" i="8"/>
  <c r="H1057" i="8" s="1"/>
  <c r="J2040" i="1"/>
  <c r="G669" i="8" s="1"/>
  <c r="F669" i="8"/>
  <c r="H669" i="8" s="1"/>
  <c r="J2032" i="1"/>
  <c r="G495" i="8" s="1"/>
  <c r="F495" i="8"/>
  <c r="H495" i="8" s="1"/>
  <c r="J2024" i="1"/>
  <c r="G1124" i="8" s="1"/>
  <c r="F1124" i="8"/>
  <c r="H1124" i="8" s="1"/>
  <c r="J2016" i="1"/>
  <c r="G262" i="8" s="1"/>
  <c r="F262" i="8"/>
  <c r="H262" i="8" s="1"/>
  <c r="J2008" i="1"/>
  <c r="G2111" i="8" s="1"/>
  <c r="F2111" i="8"/>
  <c r="H2111" i="8" s="1"/>
  <c r="J2000" i="1"/>
  <c r="G2369" i="8" s="1"/>
  <c r="F2369" i="8"/>
  <c r="H2369" i="8" s="1"/>
  <c r="J1992" i="1"/>
  <c r="G848" i="8" s="1"/>
  <c r="F848" i="8"/>
  <c r="H848" i="8" s="1"/>
  <c r="J1984" i="1"/>
  <c r="G2104" i="8" s="1"/>
  <c r="F2104" i="8"/>
  <c r="H2104" i="8" s="1"/>
  <c r="J1976" i="1"/>
  <c r="G1375" i="8" s="1"/>
  <c r="F1375" i="8"/>
  <c r="H1375" i="8" s="1"/>
  <c r="J1968" i="1"/>
  <c r="G1578" i="8" s="1"/>
  <c r="F1578" i="8"/>
  <c r="H1578" i="8" s="1"/>
  <c r="J1960" i="1"/>
  <c r="G2631" i="8" s="1"/>
  <c r="F2631" i="8"/>
  <c r="H2631" i="8" s="1"/>
  <c r="J1952" i="1"/>
  <c r="G2627" i="8" s="1"/>
  <c r="F2627" i="8"/>
  <c r="H2627" i="8" s="1"/>
  <c r="J1944" i="1"/>
  <c r="G2623" i="8" s="1"/>
  <c r="F2623" i="8"/>
  <c r="H2623" i="8" s="1"/>
  <c r="J1936" i="1"/>
  <c r="G2618" i="8" s="1"/>
  <c r="F2618" i="8"/>
  <c r="H2618" i="8" s="1"/>
  <c r="J1928" i="1"/>
  <c r="G2616" i="8" s="1"/>
  <c r="F2616" i="8"/>
  <c r="H2616" i="8" s="1"/>
  <c r="J1920" i="1"/>
  <c r="G2613" i="8" s="1"/>
  <c r="F2613" i="8"/>
  <c r="H2613" i="8" s="1"/>
  <c r="J1912" i="1"/>
  <c r="G1349" i="8" s="1"/>
  <c r="F1349" i="8"/>
  <c r="H1349" i="8" s="1"/>
  <c r="J1904" i="1"/>
  <c r="G1347" i="8" s="1"/>
  <c r="F1347" i="8"/>
  <c r="H1347" i="8" s="1"/>
  <c r="J1896" i="1"/>
  <c r="G1343" i="8" s="1"/>
  <c r="F1343" i="8"/>
  <c r="H1343" i="8" s="1"/>
  <c r="J1888" i="1"/>
  <c r="G1340" i="8" s="1"/>
  <c r="F1340" i="8"/>
  <c r="H1340" i="8" s="1"/>
  <c r="J1880" i="1"/>
  <c r="G2808" i="8" s="1"/>
  <c r="F2808" i="8"/>
  <c r="H2808" i="8" s="1"/>
  <c r="J1872" i="1"/>
  <c r="G1337" i="8" s="1"/>
  <c r="F1337" i="8"/>
  <c r="H1337" i="8" s="1"/>
  <c r="J1864" i="1"/>
  <c r="G181" i="8" s="1"/>
  <c r="F181" i="8"/>
  <c r="H181" i="8" s="1"/>
  <c r="J1856" i="1"/>
  <c r="G2591" i="8" s="1"/>
  <c r="F2591" i="8"/>
  <c r="H2591" i="8" s="1"/>
  <c r="J1848" i="1"/>
  <c r="G2802" i="8" s="1"/>
  <c r="F2802" i="8"/>
  <c r="H2802" i="8" s="1"/>
  <c r="J1840" i="1"/>
  <c r="G3217" i="8" s="1"/>
  <c r="F3217" i="8"/>
  <c r="H3217" i="8" s="1"/>
  <c r="J1832" i="1"/>
  <c r="G2585" i="8" s="1"/>
  <c r="F2585" i="8"/>
  <c r="H2585" i="8" s="1"/>
  <c r="J1824" i="1"/>
  <c r="G1330" i="8" s="1"/>
  <c r="F1330" i="8"/>
  <c r="H1330" i="8" s="1"/>
  <c r="J1816" i="1"/>
  <c r="G3215" i="8" s="1"/>
  <c r="F3215" i="8"/>
  <c r="H3215" i="8" s="1"/>
  <c r="J1808" i="1"/>
  <c r="G2573" i="8" s="1"/>
  <c r="F2573" i="8"/>
  <c r="H2573" i="8" s="1"/>
  <c r="J1800" i="1"/>
  <c r="G1321" i="8" s="1"/>
  <c r="F1321" i="8"/>
  <c r="H1321" i="8" s="1"/>
  <c r="J1792" i="1"/>
  <c r="G1319" i="8" s="1"/>
  <c r="F1319" i="8"/>
  <c r="H1319" i="8" s="1"/>
  <c r="J1784" i="1"/>
  <c r="G1316" i="8" s="1"/>
  <c r="F1316" i="8"/>
  <c r="H1316" i="8" s="1"/>
  <c r="J1776" i="1"/>
  <c r="G3366" i="8" s="1"/>
  <c r="F3366" i="8"/>
  <c r="H3366" i="8" s="1"/>
  <c r="J1768" i="1"/>
  <c r="G1312" i="8" s="1"/>
  <c r="F1312" i="8"/>
  <c r="H1312" i="8" s="1"/>
  <c r="J1760" i="1"/>
  <c r="G2555" i="8" s="1"/>
  <c r="F2555" i="8"/>
  <c r="H2555" i="8" s="1"/>
  <c r="J1752" i="1"/>
  <c r="G1563" i="8" s="1"/>
  <c r="F1563" i="8"/>
  <c r="H1563" i="8" s="1"/>
  <c r="J1744" i="1"/>
  <c r="G3362" i="8" s="1"/>
  <c r="F3362" i="8"/>
  <c r="H3362" i="8" s="1"/>
  <c r="J1736" i="1"/>
  <c r="G358" i="8" s="1"/>
  <c r="F358" i="8"/>
  <c r="H358" i="8" s="1"/>
  <c r="J1728" i="1"/>
  <c r="G1299" i="8" s="1"/>
  <c r="F1299" i="8"/>
  <c r="H1299" i="8" s="1"/>
  <c r="J1720" i="1"/>
  <c r="G3213" i="8" s="1"/>
  <c r="F3213" i="8"/>
  <c r="H3213" i="8" s="1"/>
  <c r="J1712" i="1"/>
  <c r="G1296" i="8" s="1"/>
  <c r="F1296" i="8"/>
  <c r="H1296" i="8" s="1"/>
  <c r="J1704" i="1"/>
  <c r="G1294" i="8" s="1"/>
  <c r="F1294" i="8"/>
  <c r="H1294" i="8" s="1"/>
  <c r="J1696" i="1"/>
  <c r="G179" i="8" s="1"/>
  <c r="F179" i="8"/>
  <c r="H179" i="8" s="1"/>
  <c r="J1688" i="1"/>
  <c r="G3257" i="8" s="1"/>
  <c r="F3257" i="8"/>
  <c r="H3257" i="8" s="1"/>
  <c r="J1680" i="1"/>
  <c r="G1523" i="8" s="1"/>
  <c r="F1523" i="8"/>
  <c r="H1523" i="8" s="1"/>
  <c r="J1672" i="1"/>
  <c r="G2303" i="8" s="1"/>
  <c r="F2303" i="8"/>
  <c r="H2303" i="8" s="1"/>
  <c r="J1664" i="1"/>
  <c r="G618" i="8" s="1"/>
  <c r="F618" i="8"/>
  <c r="H618" i="8" s="1"/>
  <c r="J1656" i="1"/>
  <c r="G3274" i="8" s="1"/>
  <c r="F3274" i="8"/>
  <c r="H3274" i="8" s="1"/>
  <c r="J1648" i="1"/>
  <c r="G2714" i="8" s="1"/>
  <c r="F2714" i="8"/>
  <c r="H2714" i="8" s="1"/>
  <c r="J1640" i="1"/>
  <c r="G1436" i="8" s="1"/>
  <c r="F1436" i="8"/>
  <c r="H1436" i="8" s="1"/>
  <c r="J1632" i="1"/>
  <c r="G2701" i="8" s="1"/>
  <c r="F2701" i="8"/>
  <c r="H2701" i="8" s="1"/>
  <c r="J1624" i="1"/>
  <c r="G1434" i="8" s="1"/>
  <c r="F1434" i="8"/>
  <c r="H1434" i="8" s="1"/>
  <c r="J1616" i="1"/>
  <c r="G3393" i="8" s="1"/>
  <c r="F3393" i="8"/>
  <c r="H3393" i="8" s="1"/>
  <c r="J1608" i="1"/>
  <c r="G2915" i="8" s="1"/>
  <c r="F2915" i="8"/>
  <c r="H2915" i="8" s="1"/>
  <c r="J1600" i="1"/>
  <c r="G1514" i="8" s="1"/>
  <c r="F1514" i="8"/>
  <c r="H1514" i="8" s="1"/>
  <c r="J1592" i="1"/>
  <c r="G1680" i="8" s="1"/>
  <c r="F1680" i="8"/>
  <c r="H1680" i="8" s="1"/>
  <c r="J1584" i="1"/>
  <c r="G2186" i="8" s="1"/>
  <c r="F2186" i="8"/>
  <c r="H2186" i="8" s="1"/>
  <c r="J1576" i="1"/>
  <c r="G3093" i="8" s="1"/>
  <c r="F3093" i="8"/>
  <c r="H3093" i="8" s="1"/>
  <c r="J1568" i="1"/>
  <c r="G2908" i="8" s="1"/>
  <c r="F2908" i="8"/>
  <c r="H2908" i="8" s="1"/>
  <c r="J1560" i="1"/>
  <c r="G1718" i="8" s="1"/>
  <c r="F1718" i="8"/>
  <c r="H1718" i="8" s="1"/>
  <c r="J1552" i="1"/>
  <c r="G2902" i="8" s="1"/>
  <c r="F2902" i="8"/>
  <c r="H2902" i="8" s="1"/>
  <c r="J1544" i="1"/>
  <c r="G1711" i="8" s="1"/>
  <c r="F1711" i="8"/>
  <c r="H1711" i="8" s="1"/>
  <c r="J1536" i="1"/>
  <c r="G2896" i="8" s="1"/>
  <c r="F2896" i="8"/>
  <c r="H2896" i="8" s="1"/>
  <c r="J1528" i="1"/>
  <c r="G2894" i="8" s="1"/>
  <c r="F2894" i="8"/>
  <c r="H2894" i="8" s="1"/>
  <c r="J1520" i="1"/>
  <c r="G2890" i="8" s="1"/>
  <c r="F2890" i="8"/>
  <c r="H2890" i="8" s="1"/>
  <c r="J1512" i="1"/>
  <c r="G1844" i="8" s="1"/>
  <c r="F1844" i="8"/>
  <c r="H1844" i="8" s="1"/>
  <c r="J1504" i="1"/>
  <c r="G1554" i="8" s="1"/>
  <c r="F1554" i="8"/>
  <c r="H1554" i="8" s="1"/>
  <c r="J1496" i="1"/>
  <c r="G1698" i="8" s="1"/>
  <c r="F1698" i="8"/>
  <c r="H1698" i="8" s="1"/>
  <c r="J1488" i="1"/>
  <c r="G1546" i="8" s="1"/>
  <c r="F1546" i="8"/>
  <c r="H1546" i="8" s="1"/>
  <c r="J1480" i="1"/>
  <c r="G1541" i="8" s="1"/>
  <c r="F1541" i="8"/>
  <c r="H1541" i="8" s="1"/>
  <c r="J1472" i="1"/>
  <c r="G1840" i="8" s="1"/>
  <c r="F1840" i="8"/>
  <c r="H1840" i="8" s="1"/>
  <c r="J1464" i="1"/>
  <c r="G1696" i="8" s="1"/>
  <c r="F1696" i="8"/>
  <c r="H1696" i="8" s="1"/>
  <c r="J1456" i="1"/>
  <c r="G1694" i="8" s="1"/>
  <c r="F1694" i="8"/>
  <c r="H1694" i="8" s="1"/>
  <c r="J1448" i="1"/>
  <c r="G403" i="8" s="1"/>
  <c r="F403" i="8"/>
  <c r="H403" i="8" s="1"/>
  <c r="J1440" i="1"/>
  <c r="G2841" i="8" s="1"/>
  <c r="F2841" i="8"/>
  <c r="H2841" i="8" s="1"/>
  <c r="J1432" i="1"/>
  <c r="G1288" i="8" s="1"/>
  <c r="F1288" i="8"/>
  <c r="H1288" i="8" s="1"/>
  <c r="J1424" i="1"/>
  <c r="G2828" i="8" s="1"/>
  <c r="F2828" i="8"/>
  <c r="H2828" i="8" s="1"/>
  <c r="J1416" i="1"/>
  <c r="G432" i="8" s="1"/>
  <c r="F432" i="8"/>
  <c r="H432" i="8" s="1"/>
  <c r="J1408" i="1"/>
  <c r="G1917" i="8" s="1"/>
  <c r="F1917" i="8"/>
  <c r="H1917" i="8" s="1"/>
  <c r="J1400" i="1"/>
  <c r="G3039" i="8" s="1"/>
  <c r="F3039" i="8"/>
  <c r="H3039" i="8" s="1"/>
  <c r="J1392" i="1"/>
  <c r="G1909" i="8" s="1"/>
  <c r="F1909" i="8"/>
  <c r="H1909" i="8" s="1"/>
  <c r="J1384" i="1"/>
  <c r="G1907" i="8" s="1"/>
  <c r="F1907" i="8"/>
  <c r="H1907" i="8" s="1"/>
  <c r="J1376" i="1"/>
  <c r="G1904" i="8" s="1"/>
  <c r="F1904" i="8"/>
  <c r="H1904" i="8" s="1"/>
  <c r="J1368" i="1"/>
  <c r="G3092" i="8" s="1"/>
  <c r="F3092" i="8"/>
  <c r="H3092" i="8" s="1"/>
  <c r="J1360" i="1"/>
  <c r="G3409" i="8" s="1"/>
  <c r="F3409" i="8"/>
  <c r="H3409" i="8" s="1"/>
  <c r="J1352" i="1"/>
  <c r="G3226" i="8" s="1"/>
  <c r="F3226" i="8"/>
  <c r="H3226" i="8" s="1"/>
  <c r="J1344" i="1"/>
  <c r="G1819" i="8" s="1"/>
  <c r="F1819" i="8"/>
  <c r="H1819" i="8" s="1"/>
  <c r="J1336" i="1"/>
  <c r="G1817" i="8" s="1"/>
  <c r="F1817" i="8"/>
  <c r="H1817" i="8" s="1"/>
  <c r="J1328" i="1"/>
  <c r="G2970" i="8" s="1"/>
  <c r="F2970" i="8"/>
  <c r="H2970" i="8" s="1"/>
  <c r="J1320" i="1"/>
  <c r="G3354" i="8" s="1"/>
  <c r="F3354" i="8"/>
  <c r="H3354" i="8" s="1"/>
  <c r="J1312" i="1"/>
  <c r="G2963" i="8" s="1"/>
  <c r="F2963" i="8"/>
  <c r="H2963" i="8" s="1"/>
  <c r="J1304" i="1"/>
  <c r="G2960" i="8" s="1"/>
  <c r="F2960" i="8"/>
  <c r="H2960" i="8" s="1"/>
  <c r="J1296" i="1"/>
  <c r="G381" i="8" s="1"/>
  <c r="F381" i="8"/>
  <c r="H381" i="8" s="1"/>
  <c r="J1288" i="1"/>
  <c r="G3085" i="8" s="1"/>
  <c r="F3085" i="8"/>
  <c r="H3085" i="8" s="1"/>
  <c r="J1280" i="1"/>
  <c r="G1966" i="8" s="1"/>
  <c r="F1966" i="8"/>
  <c r="H1966" i="8" s="1"/>
  <c r="J1272" i="1"/>
  <c r="G1961" i="8" s="1"/>
  <c r="F1961" i="8"/>
  <c r="H1961" i="8" s="1"/>
  <c r="J1264" i="1"/>
  <c r="G2954" i="8" s="1"/>
  <c r="F2954" i="8"/>
  <c r="H2954" i="8" s="1"/>
  <c r="J1256" i="1"/>
  <c r="G1804" i="8" s="1"/>
  <c r="F1804" i="8"/>
  <c r="H1804" i="8" s="1"/>
  <c r="J1248" i="1"/>
  <c r="G1956" i="8" s="1"/>
  <c r="F1956" i="8"/>
  <c r="H1956" i="8" s="1"/>
  <c r="J1240" i="1"/>
  <c r="G1953" i="8" s="1"/>
  <c r="F1953" i="8"/>
  <c r="H1953" i="8" s="1"/>
  <c r="J1232" i="1"/>
  <c r="G521" i="8" s="1"/>
  <c r="F521" i="8"/>
  <c r="H521" i="8" s="1"/>
  <c r="J1224" i="1"/>
  <c r="G424" i="8" s="1"/>
  <c r="F424" i="8"/>
  <c r="H424" i="8" s="1"/>
  <c r="J1216" i="1"/>
  <c r="G3070" i="8" s="1"/>
  <c r="F3070" i="8"/>
  <c r="H3070" i="8" s="1"/>
  <c r="J1208" i="1"/>
  <c r="G2944" i="8" s="1"/>
  <c r="F2944" i="8"/>
  <c r="H2944" i="8" s="1"/>
  <c r="J1200" i="1"/>
  <c r="G447" i="8" s="1"/>
  <c r="F447" i="8"/>
  <c r="H447" i="8" s="1"/>
  <c r="J1192" i="1"/>
  <c r="G1793" i="8" s="1"/>
  <c r="F1793" i="8"/>
  <c r="H1793" i="8" s="1"/>
  <c r="J1184" i="1"/>
  <c r="G1788" i="8" s="1"/>
  <c r="F1788" i="8"/>
  <c r="H1788" i="8" s="1"/>
  <c r="J1176" i="1"/>
  <c r="G2935" i="8" s="1"/>
  <c r="F2935" i="8"/>
  <c r="H2935" i="8" s="1"/>
  <c r="J1168" i="1"/>
  <c r="G3063" i="8" s="1"/>
  <c r="F3063" i="8"/>
  <c r="H3063" i="8" s="1"/>
  <c r="J1160" i="1"/>
  <c r="G419" i="8" s="1"/>
  <c r="F419" i="8"/>
  <c r="H419" i="8" s="1"/>
  <c r="J1152" i="1"/>
  <c r="G1780" i="8" s="1"/>
  <c r="F1780" i="8"/>
  <c r="H1780" i="8" s="1"/>
  <c r="J1144" i="1"/>
  <c r="G3062" i="8" s="1"/>
  <c r="F3062" i="8"/>
  <c r="H3062" i="8" s="1"/>
  <c r="J1136" i="1"/>
  <c r="G3301" i="8" s="1"/>
  <c r="F3301" i="8"/>
  <c r="H3301" i="8" s="1"/>
  <c r="J1128" i="1"/>
  <c r="G2778" i="8" s="1"/>
  <c r="F2778" i="8"/>
  <c r="H2778" i="8" s="1"/>
  <c r="J1120" i="1"/>
  <c r="G3107" i="8" s="1"/>
  <c r="F3107" i="8"/>
  <c r="H3107" i="8" s="1"/>
  <c r="J1112" i="1"/>
  <c r="G1835" i="8" s="1"/>
  <c r="F1835" i="8"/>
  <c r="H1835" i="8" s="1"/>
  <c r="J1104" i="1"/>
  <c r="G2158" i="8" s="1"/>
  <c r="F2158" i="8"/>
  <c r="H2158" i="8" s="1"/>
  <c r="J1096" i="1"/>
  <c r="G1502" i="8" s="1"/>
  <c r="F1502" i="8"/>
  <c r="H1502" i="8" s="1"/>
  <c r="J1088" i="1"/>
  <c r="G1831" i="8" s="1"/>
  <c r="F1831" i="8"/>
  <c r="H1831" i="8" s="1"/>
  <c r="J1080" i="1"/>
  <c r="G3310" i="8" s="1"/>
  <c r="F3310" i="8"/>
  <c r="H3310" i="8" s="1"/>
  <c r="J1072" i="1"/>
  <c r="G1646" i="8" s="1"/>
  <c r="F1646" i="8"/>
  <c r="H1646" i="8" s="1"/>
  <c r="J1064" i="1"/>
  <c r="G3431" i="8" s="1"/>
  <c r="F3431" i="8"/>
  <c r="H3431" i="8" s="1"/>
  <c r="J1056" i="1"/>
  <c r="G2835" i="8" s="1"/>
  <c r="F2835" i="8"/>
  <c r="H2835" i="8" s="1"/>
  <c r="J1048" i="1"/>
  <c r="G556" i="8" s="1"/>
  <c r="F556" i="8"/>
  <c r="H556" i="8" s="1"/>
  <c r="J1040" i="1"/>
  <c r="G1676" i="8" s="1"/>
  <c r="F1676" i="8"/>
  <c r="H1676" i="8" s="1"/>
  <c r="J1032" i="1"/>
  <c r="G169" i="8" s="1"/>
  <c r="F169" i="8"/>
  <c r="H169" i="8" s="1"/>
  <c r="J1024" i="1"/>
  <c r="G1883" i="8" s="1"/>
  <c r="F1883" i="8"/>
  <c r="H1883" i="8" s="1"/>
  <c r="J1016" i="1"/>
  <c r="G3421" i="8" s="1"/>
  <c r="F3421" i="8"/>
  <c r="H3421" i="8" s="1"/>
  <c r="J1008" i="1"/>
  <c r="G3210" i="8" s="1"/>
  <c r="F3210" i="8"/>
  <c r="H3210" i="8" s="1"/>
  <c r="J1000" i="1"/>
  <c r="G2167" i="8" s="1"/>
  <c r="F2167" i="8"/>
  <c r="H2167" i="8" s="1"/>
  <c r="J992" i="1"/>
  <c r="G2682" i="8" s="1"/>
  <c r="F2682" i="8"/>
  <c r="H2682" i="8" s="1"/>
  <c r="J984" i="1"/>
  <c r="G3170" i="8" s="1"/>
  <c r="F3170" i="8"/>
  <c r="H3170" i="8" s="1"/>
  <c r="J976" i="1"/>
  <c r="G2490" i="8" s="1"/>
  <c r="F2490" i="8"/>
  <c r="H2490" i="8" s="1"/>
  <c r="J968" i="1"/>
  <c r="G2163" i="8" s="1"/>
  <c r="F2163" i="8"/>
  <c r="H2163" i="8" s="1"/>
  <c r="J960" i="1"/>
  <c r="G2290" i="8" s="1"/>
  <c r="F2290" i="8"/>
  <c r="H2290" i="8" s="1"/>
  <c r="J952" i="1"/>
  <c r="G417" i="8" s="1"/>
  <c r="F417" i="8"/>
  <c r="H417" i="8" s="1"/>
  <c r="J944" i="1"/>
  <c r="G1776" i="8" s="1"/>
  <c r="F1776" i="8"/>
  <c r="H1776" i="8" s="1"/>
  <c r="J936" i="1"/>
  <c r="G1586" i="8" s="1"/>
  <c r="F1586" i="8"/>
  <c r="H1586" i="8" s="1"/>
  <c r="J928" i="1"/>
  <c r="G404" i="8" s="1"/>
  <c r="F404" i="8"/>
  <c r="H404" i="8" s="1"/>
  <c r="J920" i="1"/>
  <c r="G3396" i="8" s="1"/>
  <c r="F3396" i="8"/>
  <c r="H3396" i="8" s="1"/>
  <c r="J912" i="1"/>
  <c r="G1636" i="8" s="1"/>
  <c r="F1636" i="8"/>
  <c r="H1636" i="8" s="1"/>
  <c r="J904" i="1"/>
  <c r="G2858" i="8" s="1"/>
  <c r="F2858" i="8"/>
  <c r="H2858" i="8" s="1"/>
  <c r="J896" i="1"/>
  <c r="G2856" i="8" s="1"/>
  <c r="F2856" i="8"/>
  <c r="H2856" i="8" s="1"/>
  <c r="J888" i="1"/>
  <c r="G1628" i="8" s="1"/>
  <c r="F1628" i="8"/>
  <c r="H1628" i="8" s="1"/>
  <c r="J880" i="1"/>
  <c r="G2746" i="8" s="1"/>
  <c r="F2746" i="8"/>
  <c r="H2746" i="8" s="1"/>
  <c r="J872" i="1"/>
  <c r="G2852" i="8" s="1"/>
  <c r="F2852" i="8"/>
  <c r="H2852" i="8" s="1"/>
  <c r="J864" i="1"/>
  <c r="G2849" i="8" s="1"/>
  <c r="F2849" i="8"/>
  <c r="H2849" i="8" s="1"/>
  <c r="J856" i="1"/>
  <c r="G1480" i="8" s="1"/>
  <c r="F1480" i="8"/>
  <c r="H1480" i="8" s="1"/>
  <c r="J848" i="1"/>
  <c r="G1479" i="8" s="1"/>
  <c r="F1479" i="8"/>
  <c r="H1479" i="8" s="1"/>
  <c r="J840" i="1"/>
  <c r="G2845" i="8" s="1"/>
  <c r="F2845" i="8"/>
  <c r="H2845" i="8" s="1"/>
  <c r="J832" i="1"/>
  <c r="G391" i="8" s="1"/>
  <c r="F391" i="8"/>
  <c r="H391" i="8" s="1"/>
  <c r="J824" i="1"/>
  <c r="G2740" i="8" s="1"/>
  <c r="F2740" i="8"/>
  <c r="H2740" i="8" s="1"/>
  <c r="J816" i="1"/>
  <c r="G2282" i="8" s="1"/>
  <c r="F2282" i="8"/>
  <c r="H2282" i="8" s="1"/>
  <c r="J808" i="1"/>
  <c r="G2495" i="8" s="1"/>
  <c r="F2495" i="8"/>
  <c r="H2495" i="8" s="1"/>
  <c r="J800" i="1"/>
  <c r="G2423" i="8" s="1"/>
  <c r="F2423" i="8"/>
  <c r="H2423" i="8" s="1"/>
  <c r="J792" i="1"/>
  <c r="G584" i="8" s="1"/>
  <c r="F584" i="8"/>
  <c r="H584" i="8" s="1"/>
  <c r="J784" i="1"/>
  <c r="G616" i="8" s="1"/>
  <c r="F616" i="8"/>
  <c r="H616" i="8" s="1"/>
  <c r="J776" i="1"/>
  <c r="G614" i="8" s="1"/>
  <c r="F614" i="8"/>
  <c r="H614" i="8" s="1"/>
  <c r="J768" i="1"/>
  <c r="G1245" i="8" s="1"/>
  <c r="F1245" i="8"/>
  <c r="H1245" i="8" s="1"/>
  <c r="J760" i="1"/>
  <c r="G11" i="8" s="1"/>
  <c r="F11" i="8"/>
  <c r="H11" i="8" s="1"/>
  <c r="J752" i="1"/>
  <c r="G563" i="8" s="1"/>
  <c r="F563" i="8"/>
  <c r="H563" i="8" s="1"/>
  <c r="J744" i="1"/>
  <c r="G1649" i="8" s="1"/>
  <c r="F1649" i="8"/>
  <c r="H1649" i="8" s="1"/>
  <c r="J736" i="1"/>
  <c r="G101" i="8" s="1"/>
  <c r="F101" i="8"/>
  <c r="H101" i="8" s="1"/>
  <c r="J728" i="1"/>
  <c r="G2010" i="8" s="1"/>
  <c r="F2010" i="8"/>
  <c r="H2010" i="8" s="1"/>
  <c r="J720" i="1"/>
  <c r="G41" i="8" s="1"/>
  <c r="F41" i="8"/>
  <c r="H41" i="8" s="1"/>
  <c r="J712" i="1"/>
  <c r="G238" i="8" s="1"/>
  <c r="F238" i="8"/>
  <c r="H238" i="8" s="1"/>
  <c r="J704" i="1"/>
  <c r="G744" i="8" s="1"/>
  <c r="F744" i="8"/>
  <c r="H744" i="8" s="1"/>
  <c r="J696" i="1"/>
  <c r="G739" i="8" s="1"/>
  <c r="F739" i="8"/>
  <c r="H739" i="8" s="1"/>
  <c r="J688" i="1"/>
  <c r="G736" i="8" s="1"/>
  <c r="F736" i="8"/>
  <c r="H736" i="8" s="1"/>
  <c r="J680" i="1"/>
  <c r="G733" i="8" s="1"/>
  <c r="F733" i="8"/>
  <c r="H733" i="8" s="1"/>
  <c r="J672" i="1"/>
  <c r="G732" i="8" s="1"/>
  <c r="F732" i="8"/>
  <c r="H732" i="8" s="1"/>
  <c r="J664" i="1"/>
  <c r="G728" i="8" s="1"/>
  <c r="F728" i="8"/>
  <c r="H728" i="8" s="1"/>
  <c r="J656" i="1"/>
  <c r="G3246" i="8" s="1"/>
  <c r="F3246" i="8"/>
  <c r="H3246" i="8" s="1"/>
  <c r="J648" i="1"/>
  <c r="G230" i="8" s="1"/>
  <c r="F230" i="8"/>
  <c r="H230" i="8" s="1"/>
  <c r="J640" i="1"/>
  <c r="G2671" i="8" s="1"/>
  <c r="F2671" i="8"/>
  <c r="H2671" i="8" s="1"/>
  <c r="J632" i="1"/>
  <c r="G1988" i="8" s="1"/>
  <c r="F1988" i="8"/>
  <c r="H1988" i="8" s="1"/>
  <c r="J624" i="1"/>
  <c r="G1985" i="8" s="1"/>
  <c r="F1985" i="8"/>
  <c r="H1985" i="8" s="1"/>
  <c r="J616" i="1"/>
  <c r="G716" i="8" s="1"/>
  <c r="F716" i="8"/>
  <c r="H716" i="8" s="1"/>
  <c r="J608" i="1"/>
  <c r="G711" i="8" s="1"/>
  <c r="F711" i="8"/>
  <c r="H711" i="8" s="1"/>
  <c r="J600" i="1"/>
  <c r="G487" i="8" s="1"/>
  <c r="F487" i="8"/>
  <c r="H487" i="8" s="1"/>
  <c r="J592" i="1"/>
  <c r="G3130" i="8" s="1"/>
  <c r="F3130" i="8"/>
  <c r="H3130" i="8" s="1"/>
  <c r="J584" i="1"/>
  <c r="G2223" i="8" s="1"/>
  <c r="F2223" i="8"/>
  <c r="H2223" i="8" s="1"/>
  <c r="J576" i="1"/>
  <c r="G3299" i="8" s="1"/>
  <c r="F3299" i="8"/>
  <c r="H3299" i="8" s="1"/>
  <c r="J568" i="1"/>
  <c r="G970" i="8" s="1"/>
  <c r="F970" i="8"/>
  <c r="H970" i="8" s="1"/>
  <c r="J560" i="1"/>
  <c r="G967" i="8" s="1"/>
  <c r="F967" i="8"/>
  <c r="H967" i="8" s="1"/>
  <c r="J552" i="1"/>
  <c r="G285" i="8" s="1"/>
  <c r="F285" i="8"/>
  <c r="H285" i="8" s="1"/>
  <c r="J544" i="1"/>
  <c r="G2218" i="8" s="1"/>
  <c r="F2218" i="8"/>
  <c r="H2218" i="8" s="1"/>
  <c r="J536" i="1"/>
  <c r="G960" i="8" s="1"/>
  <c r="F960" i="8"/>
  <c r="H960" i="8" s="1"/>
  <c r="J528" i="1"/>
  <c r="G957" i="8" s="1"/>
  <c r="F957" i="8"/>
  <c r="H957" i="8" s="1"/>
  <c r="J520" i="1"/>
  <c r="G2101" i="8" s="1"/>
  <c r="F2101" i="8"/>
  <c r="H2101" i="8" s="1"/>
  <c r="J512" i="1"/>
  <c r="G2097" i="8" s="1"/>
  <c r="F2097" i="8"/>
  <c r="H2097" i="8" s="1"/>
  <c r="J504" i="1"/>
  <c r="G2877" i="8" s="1"/>
  <c r="F2877" i="8"/>
  <c r="H2877" i="8" s="1"/>
  <c r="J496" i="1"/>
  <c r="G192" i="8" s="1"/>
  <c r="F192" i="8"/>
  <c r="H192" i="8" s="1"/>
  <c r="J488" i="1"/>
  <c r="G1743" i="8" s="1"/>
  <c r="F1743" i="8"/>
  <c r="H1743" i="8" s="1"/>
  <c r="J480" i="1"/>
  <c r="G113" i="8" s="1"/>
  <c r="F113" i="8"/>
  <c r="H113" i="8" s="1"/>
  <c r="J472" i="1"/>
  <c r="G839" i="8" s="1"/>
  <c r="F839" i="8"/>
  <c r="H839" i="8" s="1"/>
  <c r="J464" i="1"/>
  <c r="G622" i="8" s="1"/>
  <c r="F622" i="8"/>
  <c r="H622" i="8" s="1"/>
  <c r="J456" i="1"/>
  <c r="G111" i="8" s="1"/>
  <c r="F111" i="8"/>
  <c r="H111" i="8" s="1"/>
  <c r="J448" i="1"/>
  <c r="G3270" i="8" s="1"/>
  <c r="F3270" i="8"/>
  <c r="H3270" i="8" s="1"/>
  <c r="J440" i="1"/>
  <c r="G830" i="8" s="1"/>
  <c r="F830" i="8"/>
  <c r="H830" i="8" s="1"/>
  <c r="J432" i="1"/>
  <c r="G825" i="8" s="1"/>
  <c r="F825" i="8"/>
  <c r="H825" i="8" s="1"/>
  <c r="J424" i="1"/>
  <c r="G821" i="8" s="1"/>
  <c r="F821" i="8"/>
  <c r="H821" i="8" s="1"/>
  <c r="J416" i="1"/>
  <c r="G593" i="8" s="1"/>
  <c r="F593" i="8"/>
  <c r="H593" i="8" s="1"/>
  <c r="J408" i="1"/>
  <c r="G1606" i="8" s="1"/>
  <c r="F1606" i="8"/>
  <c r="H1606" i="8" s="1"/>
  <c r="J400" i="1"/>
  <c r="G20" i="8" s="1"/>
  <c r="F20" i="8"/>
  <c r="H20" i="8" s="1"/>
  <c r="J392" i="1"/>
  <c r="G1276" i="8" s="1"/>
  <c r="F1276" i="8"/>
  <c r="H1276" i="8" s="1"/>
  <c r="J384" i="1"/>
  <c r="G580" i="8" s="1"/>
  <c r="F580" i="8"/>
  <c r="H580" i="8" s="1"/>
  <c r="J376" i="1"/>
  <c r="G96" i="8" s="1"/>
  <c r="F96" i="8"/>
  <c r="H96" i="8" s="1"/>
  <c r="J368" i="1"/>
  <c r="G535" i="8" s="1"/>
  <c r="F535" i="8"/>
  <c r="H535" i="8" s="1"/>
  <c r="J360" i="1"/>
  <c r="G1754" i="8" s="1"/>
  <c r="F1754" i="8"/>
  <c r="H1754" i="8" s="1"/>
  <c r="J352" i="1"/>
  <c r="G140" i="8" s="1"/>
  <c r="F140" i="8"/>
  <c r="H140" i="8" s="1"/>
  <c r="J344" i="1"/>
  <c r="G1444" i="8" s="1"/>
  <c r="F1444" i="8"/>
  <c r="H1444" i="8" s="1"/>
  <c r="J336" i="1"/>
  <c r="G1443" i="8" s="1"/>
  <c r="F1443" i="8"/>
  <c r="H1443" i="8" s="1"/>
  <c r="J328" i="1"/>
  <c r="G3108" i="8" s="1"/>
  <c r="F3108" i="8"/>
  <c r="H3108" i="8" s="1"/>
  <c r="J320" i="1"/>
  <c r="G284" i="8" s="1"/>
  <c r="F284" i="8"/>
  <c r="H284" i="8" s="1"/>
  <c r="J304" i="1"/>
  <c r="G2261" i="8" s="1"/>
  <c r="F2261" i="8"/>
  <c r="H2261" i="8" s="1"/>
  <c r="J296" i="1"/>
  <c r="G948" i="8" s="1"/>
  <c r="F948" i="8"/>
  <c r="H948" i="8" s="1"/>
  <c r="J288" i="1"/>
  <c r="G2202" i="8" s="1"/>
  <c r="F2202" i="8"/>
  <c r="H2202" i="8" s="1"/>
  <c r="J280" i="1"/>
  <c r="G129" i="8" s="1"/>
  <c r="F129" i="8"/>
  <c r="H129" i="8" s="1"/>
  <c r="J272" i="1"/>
  <c r="G2199" i="8" s="1"/>
  <c r="F2199" i="8"/>
  <c r="H2199" i="8" s="1"/>
  <c r="J264" i="1"/>
  <c r="G2197" i="8" s="1"/>
  <c r="F2197" i="8"/>
  <c r="H2197" i="8" s="1"/>
  <c r="J256" i="1"/>
  <c r="G1114" i="8" s="1"/>
  <c r="F1114" i="8"/>
  <c r="H1114" i="8" s="1"/>
  <c r="J248" i="1"/>
  <c r="G1113" i="8" s="1"/>
  <c r="F1113" i="8"/>
  <c r="H1113" i="8" s="1"/>
  <c r="J240" i="1"/>
  <c r="G2363" i="8" s="1"/>
  <c r="F2363" i="8"/>
  <c r="H2363" i="8" s="1"/>
  <c r="J232" i="1"/>
  <c r="G316" i="8" s="1"/>
  <c r="F316" i="8"/>
  <c r="H316" i="8" s="1"/>
  <c r="J224" i="1"/>
  <c r="G1103" i="8" s="1"/>
  <c r="F1103" i="8"/>
  <c r="H1103" i="8" s="1"/>
  <c r="J216" i="1"/>
  <c r="G817" i="8" s="1"/>
  <c r="F817" i="8"/>
  <c r="H817" i="8" s="1"/>
  <c r="J208" i="1"/>
  <c r="G3148" i="8" s="1"/>
  <c r="F3148" i="8"/>
  <c r="H3148" i="8" s="1"/>
  <c r="J200" i="1"/>
  <c r="G3320" i="8" s="1"/>
  <c r="F3320" i="8"/>
  <c r="H3320" i="8" s="1"/>
  <c r="J192" i="1"/>
  <c r="G2357" i="8" s="1"/>
  <c r="F2357" i="8"/>
  <c r="H2357" i="8" s="1"/>
  <c r="J184" i="1"/>
  <c r="G312" i="8" s="1"/>
  <c r="F312" i="8"/>
  <c r="H312" i="8" s="1"/>
  <c r="J176" i="1"/>
  <c r="G2354" i="8" s="1"/>
  <c r="F2354" i="8"/>
  <c r="H2354" i="8" s="1"/>
  <c r="J168" i="1"/>
  <c r="G2352" i="8" s="1"/>
  <c r="F2352" i="8"/>
  <c r="H2352" i="8" s="1"/>
  <c r="J160" i="1"/>
  <c r="G811" i="8" s="1"/>
  <c r="F811" i="8"/>
  <c r="H811" i="8" s="1"/>
  <c r="J152" i="1"/>
  <c r="G1083" i="8" s="1"/>
  <c r="F1083" i="8"/>
  <c r="H1083" i="8" s="1"/>
  <c r="J144" i="1"/>
  <c r="G2069" i="8" s="1"/>
  <c r="F2069" i="8"/>
  <c r="H2069" i="8" s="1"/>
  <c r="J136" i="1"/>
  <c r="G1080" i="8" s="1"/>
  <c r="F1080" i="8"/>
  <c r="H1080" i="8" s="1"/>
  <c r="J128" i="1"/>
  <c r="G2066" i="8" s="1"/>
  <c r="F2066" i="8"/>
  <c r="H2066" i="8" s="1"/>
  <c r="J120" i="1"/>
  <c r="G51" i="8" s="1"/>
  <c r="F51" i="8"/>
  <c r="H51" i="8" s="1"/>
  <c r="J112" i="1"/>
  <c r="G2061" i="8" s="1"/>
  <c r="F2061" i="8"/>
  <c r="H2061" i="8" s="1"/>
  <c r="J104" i="1"/>
  <c r="G2057" i="8" s="1"/>
  <c r="F2057" i="8"/>
  <c r="H2057" i="8" s="1"/>
  <c r="J96" i="1"/>
  <c r="G2054" i="8" s="1"/>
  <c r="F2054" i="8"/>
  <c r="H2054" i="8" s="1"/>
  <c r="J88" i="1"/>
  <c r="G2050" i="8" s="1"/>
  <c r="F2050" i="8"/>
  <c r="H2050" i="8" s="1"/>
  <c r="J80" i="1"/>
  <c r="G787" i="8" s="1"/>
  <c r="F787" i="8"/>
  <c r="H787" i="8" s="1"/>
  <c r="J72" i="1"/>
  <c r="G2044" i="8" s="1"/>
  <c r="F2044" i="8"/>
  <c r="H2044" i="8" s="1"/>
  <c r="J64" i="1"/>
  <c r="G2042" i="8" s="1"/>
  <c r="F2042" i="8"/>
  <c r="H2042" i="8" s="1"/>
  <c r="J56" i="1"/>
  <c r="G777" i="8" s="1"/>
  <c r="F777" i="8"/>
  <c r="H777" i="8" s="1"/>
  <c r="J48" i="1"/>
  <c r="G545" i="8" s="1"/>
  <c r="F545" i="8"/>
  <c r="H545" i="8" s="1"/>
  <c r="J40" i="1"/>
  <c r="G1073" i="8" s="1"/>
  <c r="F1073" i="8"/>
  <c r="H1073" i="8" s="1"/>
  <c r="J32" i="1"/>
  <c r="G2338" i="8" s="1"/>
  <c r="F2338" i="8"/>
  <c r="H2338" i="8" s="1"/>
  <c r="J24" i="1"/>
  <c r="G2336" i="8" s="1"/>
  <c r="F2336" i="8"/>
  <c r="H2336" i="8" s="1"/>
  <c r="J16" i="1"/>
  <c r="G1060" i="8" s="1"/>
  <c r="F1060" i="8"/>
  <c r="H1060" i="8" s="1"/>
  <c r="J8" i="1"/>
  <c r="G1687" i="8" s="1"/>
  <c r="F1687" i="8"/>
  <c r="H1687" i="8" s="1"/>
  <c r="J1231" i="1"/>
  <c r="G1951" i="8" s="1"/>
  <c r="F1951" i="8"/>
  <c r="H1951" i="8" s="1"/>
  <c r="J1223" i="1"/>
  <c r="G3071" i="8" s="1"/>
  <c r="F3071" i="8"/>
  <c r="H3071" i="8" s="1"/>
  <c r="J1215" i="1"/>
  <c r="G1799" i="8" s="1"/>
  <c r="F1799" i="8"/>
  <c r="H1799" i="8" s="1"/>
  <c r="J1207" i="1"/>
  <c r="G1797" i="8" s="1"/>
  <c r="F1797" i="8"/>
  <c r="H1797" i="8" s="1"/>
  <c r="J1199" i="1"/>
  <c r="G1795" i="8" s="1"/>
  <c r="F1795" i="8"/>
  <c r="H1795" i="8" s="1"/>
  <c r="J1191" i="1"/>
  <c r="G1792" i="8" s="1"/>
  <c r="F1792" i="8"/>
  <c r="H1792" i="8" s="1"/>
  <c r="J1183" i="1"/>
  <c r="G421" i="8" s="1"/>
  <c r="F421" i="8"/>
  <c r="H421" i="8" s="1"/>
  <c r="J1175" i="1"/>
  <c r="G3442" i="8" s="1"/>
  <c r="F3442" i="8"/>
  <c r="H3442" i="8" s="1"/>
  <c r="J1167" i="1"/>
  <c r="G168" i="8" s="1"/>
  <c r="F168" i="8"/>
  <c r="H168" i="8" s="1"/>
  <c r="J1159" i="1"/>
  <c r="G906" i="8" s="1"/>
  <c r="F906" i="8"/>
  <c r="H906" i="8" s="1"/>
  <c r="J1151" i="1"/>
  <c r="G611" i="8" s="1"/>
  <c r="F611" i="8"/>
  <c r="H611" i="8" s="1"/>
  <c r="J1143" i="1"/>
  <c r="G3061" i="8" s="1"/>
  <c r="F3061" i="8"/>
  <c r="H3061" i="8" s="1"/>
  <c r="J1135" i="1"/>
  <c r="G3060" i="8" s="1"/>
  <c r="F3060" i="8"/>
  <c r="H3060" i="8" s="1"/>
  <c r="J1127" i="1"/>
  <c r="G2880" i="8" s="1"/>
  <c r="F2880" i="8"/>
  <c r="H2880" i="8" s="1"/>
  <c r="J1119" i="1"/>
  <c r="G1837" i="8" s="1"/>
  <c r="F1837" i="8"/>
  <c r="H1837" i="8" s="1"/>
  <c r="J1111" i="1"/>
  <c r="G1834" i="8" s="1"/>
  <c r="F1834" i="8"/>
  <c r="H1834" i="8" s="1"/>
  <c r="J1103" i="1"/>
  <c r="G1832" i="8" s="1"/>
  <c r="F1832" i="8"/>
  <c r="H1832" i="8" s="1"/>
  <c r="J1095" i="1"/>
  <c r="G3305" i="8" s="1"/>
  <c r="F3305" i="8"/>
  <c r="H3305" i="8" s="1"/>
  <c r="J1087" i="1"/>
  <c r="G2754" i="8" s="1"/>
  <c r="F2754" i="8"/>
  <c r="H2754" i="8" s="1"/>
  <c r="J1079" i="1"/>
  <c r="G3432" i="8" s="1"/>
  <c r="F3432" i="8"/>
  <c r="H3432" i="8" s="1"/>
  <c r="J1071" i="1"/>
  <c r="G1496" i="8" s="1"/>
  <c r="F1496" i="8"/>
  <c r="H1496" i="8" s="1"/>
  <c r="J1063" i="1"/>
  <c r="G1645" i="8" s="1"/>
  <c r="F1645" i="8"/>
  <c r="H1645" i="8" s="1"/>
  <c r="J1055" i="1"/>
  <c r="G3430" i="8" s="1"/>
  <c r="F3430" i="8"/>
  <c r="H3430" i="8" s="1"/>
  <c r="J1047" i="1"/>
  <c r="G3398" i="8" s="1"/>
  <c r="F3398" i="8"/>
  <c r="H3398" i="8" s="1"/>
  <c r="J1039" i="1"/>
  <c r="G2869" i="8" s="1"/>
  <c r="F2869" i="8"/>
  <c r="H2869" i="8" s="1"/>
  <c r="J1031" i="1"/>
  <c r="G2999" i="8" s="1"/>
  <c r="F2999" i="8"/>
  <c r="H2999" i="8" s="1"/>
  <c r="J1023" i="1"/>
  <c r="G1882" i="8" s="1"/>
  <c r="F1882" i="8"/>
  <c r="H1882" i="8" s="1"/>
  <c r="J1015" i="1"/>
  <c r="G2289" i="8" s="1"/>
  <c r="F2289" i="8"/>
  <c r="H2289" i="8" s="1"/>
  <c r="J1007" i="1"/>
  <c r="G2685" i="8" s="1"/>
  <c r="F2685" i="8"/>
  <c r="H2685" i="8" s="1"/>
  <c r="J999" i="1"/>
  <c r="G460" i="8" s="1"/>
  <c r="F460" i="8"/>
  <c r="H460" i="8" s="1"/>
  <c r="J991" i="1"/>
  <c r="G2166" i="8" s="1"/>
  <c r="F2166" i="8"/>
  <c r="H2166" i="8" s="1"/>
  <c r="J983" i="1"/>
  <c r="G3115" i="8" s="1"/>
  <c r="F3115" i="8"/>
  <c r="H3115" i="8" s="1"/>
  <c r="J975" i="1"/>
  <c r="G2285" i="8" s="1"/>
  <c r="F2285" i="8"/>
  <c r="H2285" i="8" s="1"/>
  <c r="J967" i="1"/>
  <c r="G223" i="8" s="1"/>
  <c r="F223" i="8"/>
  <c r="H223" i="8" s="1"/>
  <c r="J959" i="1"/>
  <c r="G1895" i="8" s="1"/>
  <c r="F1895" i="8"/>
  <c r="H1895" i="8" s="1"/>
  <c r="J951" i="1"/>
  <c r="G2821" i="8" s="1"/>
  <c r="F2821" i="8"/>
  <c r="H2821" i="8" s="1"/>
  <c r="J943" i="1"/>
  <c r="G2820" i="8" s="1"/>
  <c r="F2820" i="8"/>
  <c r="H2820" i="8" s="1"/>
  <c r="J935" i="1"/>
  <c r="G1585" i="8" s="1"/>
  <c r="F1585" i="8"/>
  <c r="H1585" i="8" s="1"/>
  <c r="J927" i="1"/>
  <c r="G1773" i="8" s="1"/>
  <c r="F1773" i="8"/>
  <c r="H1773" i="8" s="1"/>
  <c r="J919" i="1"/>
  <c r="G2861" i="8" s="1"/>
  <c r="F2861" i="8"/>
  <c r="H2861" i="8" s="1"/>
  <c r="J911" i="1"/>
  <c r="G1900" i="8" s="1"/>
  <c r="F1900" i="8"/>
  <c r="H1900" i="8" s="1"/>
  <c r="J903" i="1"/>
  <c r="G1634" i="8" s="1"/>
  <c r="F1634" i="8"/>
  <c r="H1634" i="8" s="1"/>
  <c r="J895" i="1"/>
  <c r="G2855" i="8" s="1"/>
  <c r="F2855" i="8"/>
  <c r="H2855" i="8" s="1"/>
  <c r="J887" i="1"/>
  <c r="G3023" i="8" s="1"/>
  <c r="F3023" i="8"/>
  <c r="H3023" i="8" s="1"/>
  <c r="J879" i="1"/>
  <c r="G1485" i="8" s="1"/>
  <c r="F1485" i="8"/>
  <c r="H1485" i="8" s="1"/>
  <c r="J871" i="1"/>
  <c r="G1625" i="8" s="1"/>
  <c r="F1625" i="8"/>
  <c r="H1625" i="8" s="1"/>
  <c r="J863" i="1"/>
  <c r="G1483" i="8" s="1"/>
  <c r="F1483" i="8"/>
  <c r="H1483" i="8" s="1"/>
  <c r="J855" i="1"/>
  <c r="G1619" i="8" s="1"/>
  <c r="F1619" i="8"/>
  <c r="H1619" i="8" s="1"/>
  <c r="J847" i="1"/>
  <c r="G392" i="8" s="1"/>
  <c r="F392" i="8"/>
  <c r="H392" i="8" s="1"/>
  <c r="J839" i="1"/>
  <c r="G2742" i="8" s="1"/>
  <c r="F2742" i="8"/>
  <c r="H2742" i="8" s="1"/>
  <c r="J831" i="1"/>
  <c r="G206" i="8" s="1"/>
  <c r="F206" i="8"/>
  <c r="H206" i="8" s="1"/>
  <c r="J823" i="1"/>
  <c r="G2739" i="8" s="1"/>
  <c r="F2739" i="8"/>
  <c r="H2739" i="8" s="1"/>
  <c r="J815" i="1"/>
  <c r="G3258" i="8" s="1"/>
  <c r="F3258" i="8"/>
  <c r="H3258" i="8" s="1"/>
  <c r="J807" i="1"/>
  <c r="G3164" i="8" s="1"/>
  <c r="F3164" i="8"/>
  <c r="H3164" i="8" s="1"/>
  <c r="J799" i="1"/>
  <c r="G2422" i="8" s="1"/>
  <c r="F2422" i="8"/>
  <c r="H2422" i="8" s="1"/>
  <c r="J791" i="1"/>
  <c r="G1978" i="8" s="1"/>
  <c r="F1978" i="8"/>
  <c r="H1978" i="8" s="1"/>
  <c r="J783" i="1"/>
  <c r="G615" i="8" s="1"/>
  <c r="F615" i="8"/>
  <c r="H615" i="8" s="1"/>
  <c r="J775" i="1"/>
  <c r="G433" i="8" s="1"/>
  <c r="F433" i="8"/>
  <c r="H433" i="8" s="1"/>
  <c r="J767" i="1"/>
  <c r="G544" i="8" s="1"/>
  <c r="F544" i="8"/>
  <c r="H544" i="8" s="1"/>
  <c r="J759" i="1"/>
  <c r="G83" i="8" s="1"/>
  <c r="F83" i="8"/>
  <c r="H83" i="8" s="1"/>
  <c r="J751" i="1"/>
  <c r="G461" i="8" s="1"/>
  <c r="F461" i="8"/>
  <c r="H461" i="8" s="1"/>
  <c r="J743" i="1"/>
  <c r="G476" i="8" s="1"/>
  <c r="F476" i="8"/>
  <c r="H476" i="8" s="1"/>
  <c r="J735" i="1"/>
  <c r="G3249" i="8" s="1"/>
  <c r="F3249" i="8"/>
  <c r="H3249" i="8" s="1"/>
  <c r="J727" i="1"/>
  <c r="G2009" i="8" s="1"/>
  <c r="F2009" i="8"/>
  <c r="H2009" i="8" s="1"/>
  <c r="J719" i="1"/>
  <c r="G40" i="8" s="1"/>
  <c r="F40" i="8"/>
  <c r="H40" i="8" s="1"/>
  <c r="J711" i="1"/>
  <c r="G33" i="8" s="1"/>
  <c r="F33" i="8"/>
  <c r="H33" i="8" s="1"/>
  <c r="J703" i="1"/>
  <c r="G232" i="8" s="1"/>
  <c r="F232" i="8"/>
  <c r="H232" i="8" s="1"/>
  <c r="J695" i="1"/>
  <c r="G2673" i="8" s="1"/>
  <c r="F2673" i="8"/>
  <c r="H2673" i="8" s="1"/>
  <c r="J687" i="1"/>
  <c r="G2005" i="8" s="1"/>
  <c r="F2005" i="8"/>
  <c r="H2005" i="8" s="1"/>
  <c r="J679" i="1"/>
  <c r="G2003" i="8" s="1"/>
  <c r="F2003" i="8"/>
  <c r="H2003" i="8" s="1"/>
  <c r="J671" i="1"/>
  <c r="G3248" i="8" s="1"/>
  <c r="F3248" i="8"/>
  <c r="H3248" i="8" s="1"/>
  <c r="J663" i="1"/>
  <c r="G1997" i="8" s="1"/>
  <c r="F1997" i="8"/>
  <c r="H1997" i="8" s="1"/>
  <c r="J655" i="1"/>
  <c r="G1995" i="8" s="1"/>
  <c r="F1995" i="8"/>
  <c r="H1995" i="8" s="1"/>
  <c r="J647" i="1"/>
  <c r="G723" i="8" s="1"/>
  <c r="F723" i="8"/>
  <c r="H723" i="8" s="1"/>
  <c r="J639" i="1"/>
  <c r="G396" i="8" s="1"/>
  <c r="F396" i="8"/>
  <c r="H396" i="8" s="1"/>
  <c r="J631" i="1"/>
  <c r="G720" i="8" s="1"/>
  <c r="F720" i="8"/>
  <c r="H720" i="8" s="1"/>
  <c r="J623" i="1"/>
  <c r="G717" i="8" s="1"/>
  <c r="F717" i="8"/>
  <c r="H717" i="8" s="1"/>
  <c r="J615" i="1"/>
  <c r="G715" i="8" s="1"/>
  <c r="F715" i="8"/>
  <c r="H715" i="8" s="1"/>
  <c r="J607" i="1"/>
  <c r="G983" i="8" s="1"/>
  <c r="F983" i="8"/>
  <c r="H983" i="8" s="1"/>
  <c r="J599" i="1"/>
  <c r="G486" i="8" s="1"/>
  <c r="F486" i="8"/>
  <c r="H486" i="8" s="1"/>
  <c r="J591" i="1"/>
  <c r="G288" i="8" s="1"/>
  <c r="F288" i="8"/>
  <c r="H288" i="8" s="1"/>
  <c r="J583" i="1"/>
  <c r="G975" i="8" s="1"/>
  <c r="F975" i="8"/>
  <c r="H975" i="8" s="1"/>
  <c r="J575" i="1"/>
  <c r="G972" i="8" s="1"/>
  <c r="F972" i="8"/>
  <c r="H972" i="8" s="1"/>
  <c r="J567" i="1"/>
  <c r="G969" i="8" s="1"/>
  <c r="F969" i="8"/>
  <c r="H969" i="8" s="1"/>
  <c r="J559" i="1"/>
  <c r="G526" i="8" s="1"/>
  <c r="F526" i="8"/>
  <c r="H526" i="8" s="1"/>
  <c r="J551" i="1"/>
  <c r="G3223" i="8" s="1"/>
  <c r="F3223" i="8"/>
  <c r="H3223" i="8" s="1"/>
  <c r="J543" i="1"/>
  <c r="G3126" i="8" s="1"/>
  <c r="F3126" i="8"/>
  <c r="H3126" i="8" s="1"/>
  <c r="J535" i="1"/>
  <c r="G959" i="8" s="1"/>
  <c r="F959" i="8"/>
  <c r="H959" i="8" s="1"/>
  <c r="J527" i="1"/>
  <c r="G2213" i="8" s="1"/>
  <c r="F2213" i="8"/>
  <c r="H2213" i="8" s="1"/>
  <c r="J519" i="1"/>
  <c r="G257" i="8" s="1"/>
  <c r="F257" i="8"/>
  <c r="H257" i="8" s="1"/>
  <c r="J511" i="1"/>
  <c r="G473" i="8" s="1"/>
  <c r="F473" i="8"/>
  <c r="H473" i="8" s="1"/>
  <c r="J503" i="1"/>
  <c r="G841" i="8" s="1"/>
  <c r="F841" i="8"/>
  <c r="H841" i="8" s="1"/>
  <c r="J495" i="1"/>
  <c r="G629" i="8" s="1"/>
  <c r="F629" i="8"/>
  <c r="H629" i="8" s="1"/>
  <c r="J487" i="1"/>
  <c r="G1742" i="8" s="1"/>
  <c r="F1742" i="8"/>
  <c r="H1742" i="8" s="1"/>
  <c r="J479" i="1"/>
  <c r="G472" i="8" s="1"/>
  <c r="F472" i="8"/>
  <c r="H472" i="8" s="1"/>
  <c r="J471" i="1"/>
  <c r="G2092" i="8" s="1"/>
  <c r="F2092" i="8"/>
  <c r="H2092" i="8" s="1"/>
  <c r="J463" i="1"/>
  <c r="G2090" i="8" s="1"/>
  <c r="F2090" i="8"/>
  <c r="H2090" i="8" s="1"/>
  <c r="J455" i="1"/>
  <c r="G251" i="8" s="1"/>
  <c r="F251" i="8"/>
  <c r="H251" i="8" s="1"/>
  <c r="J447" i="1"/>
  <c r="G110" i="8" s="1"/>
  <c r="F110" i="8"/>
  <c r="H110" i="8" s="1"/>
  <c r="J439" i="1"/>
  <c r="G829" i="8" s="1"/>
  <c r="F829" i="8"/>
  <c r="H829" i="8" s="1"/>
  <c r="J431" i="1"/>
  <c r="G2085" i="8" s="1"/>
  <c r="F2085" i="8"/>
  <c r="H2085" i="8" s="1"/>
  <c r="J423" i="1"/>
  <c r="G247" i="8" s="1"/>
  <c r="F247" i="8"/>
  <c r="H247" i="8" s="1"/>
  <c r="J415" i="1"/>
  <c r="G592" i="8" s="1"/>
  <c r="F592" i="8"/>
  <c r="H592" i="8" s="1"/>
  <c r="J407" i="1"/>
  <c r="G1605" i="8" s="1"/>
  <c r="F1605" i="8"/>
  <c r="H1605" i="8" s="1"/>
  <c r="J399" i="1"/>
  <c r="G1756" i="8" s="1"/>
  <c r="F1756" i="8"/>
  <c r="H1756" i="8" s="1"/>
  <c r="J391" i="1"/>
  <c r="G1275" i="8" s="1"/>
  <c r="F1275" i="8"/>
  <c r="H1275" i="8" s="1"/>
  <c r="J383" i="1"/>
  <c r="G549" i="8" s="1"/>
  <c r="F549" i="8"/>
  <c r="H549" i="8" s="1"/>
  <c r="J375" i="1"/>
  <c r="G1273" i="8" s="1"/>
  <c r="F1273" i="8"/>
  <c r="H1273" i="8" s="1"/>
  <c r="J367" i="1"/>
  <c r="G635" i="8" s="1"/>
  <c r="F635" i="8"/>
  <c r="H635" i="8" s="1"/>
  <c r="J359" i="1"/>
  <c r="G1753" i="8" s="1"/>
  <c r="F1753" i="8"/>
  <c r="H1753" i="8" s="1"/>
  <c r="J351" i="1"/>
  <c r="G954" i="8" s="1"/>
  <c r="F954" i="8"/>
  <c r="H954" i="8" s="1"/>
  <c r="J343" i="1"/>
  <c r="G1117" i="8" s="1"/>
  <c r="F1117" i="8"/>
  <c r="H1117" i="8" s="1"/>
  <c r="J335" i="1"/>
  <c r="G560" i="8" s="1"/>
  <c r="F560" i="8"/>
  <c r="H560" i="8" s="1"/>
  <c r="J327" i="1"/>
  <c r="G1441" i="8" s="1"/>
  <c r="F1441" i="8"/>
  <c r="H1441" i="8" s="1"/>
  <c r="J319" i="1"/>
  <c r="G1391" i="8" s="1"/>
  <c r="F1391" i="8"/>
  <c r="H1391" i="8" s="1"/>
  <c r="J311" i="1"/>
  <c r="G77" i="8" s="1"/>
  <c r="F77" i="8"/>
  <c r="H77" i="8" s="1"/>
  <c r="J303" i="1"/>
  <c r="G283" i="8" s="1"/>
  <c r="F283" i="8"/>
  <c r="H283" i="8" s="1"/>
  <c r="J295" i="1"/>
  <c r="G2205" i="8" s="1"/>
  <c r="F2205" i="8"/>
  <c r="H2205" i="8" s="1"/>
  <c r="J287" i="1"/>
  <c r="G2201" i="8" s="1"/>
  <c r="F2201" i="8"/>
  <c r="H2201" i="8" s="1"/>
  <c r="J279" i="1"/>
  <c r="G3123" i="8" s="1"/>
  <c r="F3123" i="8"/>
  <c r="H3123" i="8" s="1"/>
  <c r="J271" i="1"/>
  <c r="G937" i="8" s="1"/>
  <c r="F937" i="8"/>
  <c r="H937" i="8" s="1"/>
  <c r="J263" i="1"/>
  <c r="G2196" i="8" s="1"/>
  <c r="F2196" i="8"/>
  <c r="H2196" i="8" s="1"/>
  <c r="J255" i="1"/>
  <c r="G2366" i="8" s="1"/>
  <c r="F2366" i="8"/>
  <c r="H2366" i="8" s="1"/>
  <c r="J247" i="1"/>
  <c r="G1112" i="8" s="1"/>
  <c r="F1112" i="8"/>
  <c r="H1112" i="8" s="1"/>
  <c r="J239" i="1"/>
  <c r="G1108" i="8" s="1"/>
  <c r="F1108" i="8"/>
  <c r="H1108" i="8" s="1"/>
  <c r="J231" i="1"/>
  <c r="G1106" i="8" s="1"/>
  <c r="F1106" i="8"/>
  <c r="H1106" i="8" s="1"/>
  <c r="J223" i="1"/>
  <c r="G2361" i="8" s="1"/>
  <c r="F2361" i="8"/>
  <c r="H2361" i="8" s="1"/>
  <c r="J215" i="1"/>
  <c r="G2360" i="8" s="1"/>
  <c r="F2360" i="8"/>
  <c r="H2360" i="8" s="1"/>
  <c r="J207" i="1"/>
  <c r="G1099" i="8" s="1"/>
  <c r="F1099" i="8"/>
  <c r="H1099" i="8" s="1"/>
  <c r="J199" i="1"/>
  <c r="G1094" i="8" s="1"/>
  <c r="F1094" i="8"/>
  <c r="H1094" i="8" s="1"/>
  <c r="J191" i="1"/>
  <c r="G3199" i="8" s="1"/>
  <c r="F3199" i="8"/>
  <c r="H3199" i="8" s="1"/>
  <c r="J183" i="1"/>
  <c r="G2921" i="8" s="1"/>
  <c r="F2921" i="8"/>
  <c r="H2921" i="8" s="1"/>
  <c r="J175" i="1"/>
  <c r="G3269" i="8" s="1"/>
  <c r="F3269" i="8"/>
  <c r="H3269" i="8" s="1"/>
  <c r="J167" i="1"/>
  <c r="G2074" i="8" s="1"/>
  <c r="F2074" i="8"/>
  <c r="H2074" i="8" s="1"/>
  <c r="J159" i="1"/>
  <c r="G2350" i="8" s="1"/>
  <c r="F2350" i="8"/>
  <c r="H2350" i="8" s="1"/>
  <c r="J151" i="1"/>
  <c r="G2347" i="8" s="1"/>
  <c r="F2347" i="8"/>
  <c r="H2347" i="8" s="1"/>
  <c r="J143" i="1"/>
  <c r="G808" i="8" s="1"/>
  <c r="F808" i="8"/>
  <c r="H808" i="8" s="1"/>
  <c r="J135" i="1"/>
  <c r="G806" i="8" s="1"/>
  <c r="F806" i="8"/>
  <c r="H806" i="8" s="1"/>
  <c r="J127" i="1"/>
  <c r="G803" i="8" s="1"/>
  <c r="F803" i="8"/>
  <c r="H803" i="8" s="1"/>
  <c r="J119" i="1"/>
  <c r="G799" i="8" s="1"/>
  <c r="F799" i="8"/>
  <c r="H799" i="8" s="1"/>
  <c r="J111" i="1"/>
  <c r="G795" i="8" s="1"/>
  <c r="F795" i="8"/>
  <c r="H795" i="8" s="1"/>
  <c r="J103" i="1"/>
  <c r="G410" i="8" s="1"/>
  <c r="F410" i="8"/>
  <c r="H410" i="8" s="1"/>
  <c r="J95" i="1"/>
  <c r="G2053" i="8" s="1"/>
  <c r="F2053" i="8"/>
  <c r="H2053" i="8" s="1"/>
  <c r="J87" i="1"/>
  <c r="G2049" i="8" s="1"/>
  <c r="F2049" i="8"/>
  <c r="H2049" i="8" s="1"/>
  <c r="J79" i="1"/>
  <c r="G2343" i="8" s="1"/>
  <c r="F2343" i="8"/>
  <c r="H2343" i="8" s="1"/>
  <c r="J71" i="1"/>
  <c r="G783" i="8" s="1"/>
  <c r="F783" i="8"/>
  <c r="H783" i="8" s="1"/>
  <c r="J63" i="1"/>
  <c r="G780" i="8" s="1"/>
  <c r="F780" i="8"/>
  <c r="H780" i="8" s="1"/>
  <c r="J55" i="1"/>
  <c r="G3263" i="8" s="1"/>
  <c r="F3263" i="8"/>
  <c r="H3263" i="8" s="1"/>
  <c r="J47" i="1"/>
  <c r="G2040" i="8" s="1"/>
  <c r="F2040" i="8"/>
  <c r="H2040" i="8" s="1"/>
  <c r="J39" i="1"/>
  <c r="G491" i="8" s="1"/>
  <c r="F491" i="8"/>
  <c r="H491" i="8" s="1"/>
  <c r="J31" i="1"/>
  <c r="G1069" i="8" s="1"/>
  <c r="F1069" i="8"/>
  <c r="H1069" i="8" s="1"/>
  <c r="J23" i="1"/>
  <c r="G2335" i="8" s="1"/>
  <c r="F2335" i="8"/>
  <c r="H2335" i="8" s="1"/>
  <c r="J15" i="1"/>
  <c r="G2333" i="8" s="1"/>
  <c r="F2333" i="8"/>
  <c r="H2333" i="8" s="1"/>
  <c r="J7" i="1"/>
  <c r="G1686" i="8" s="1"/>
  <c r="F1686" i="8"/>
  <c r="H1686" i="8" s="1"/>
  <c r="J2046" i="1"/>
  <c r="G1857" i="8" s="1"/>
  <c r="F1857" i="8"/>
  <c r="H1857" i="8" s="1"/>
  <c r="J2038" i="1"/>
  <c r="G1128" i="8" s="1"/>
  <c r="F1128" i="8"/>
  <c r="H1128" i="8" s="1"/>
  <c r="J2030" i="1"/>
  <c r="G3343" i="8" s="1"/>
  <c r="F3343" i="8"/>
  <c r="H3343" i="8" s="1"/>
  <c r="J2022" i="1"/>
  <c r="G2115" i="8" s="1"/>
  <c r="F2115" i="8"/>
  <c r="H2115" i="8" s="1"/>
  <c r="J2014" i="1"/>
  <c r="G2112" i="8" s="1"/>
  <c r="F2112" i="8"/>
  <c r="H2112" i="8" s="1"/>
  <c r="J2006" i="1"/>
  <c r="G2109" i="8" s="1"/>
  <c r="F2109" i="8"/>
  <c r="H2109" i="8" s="1"/>
  <c r="J1998" i="1"/>
  <c r="G2107" i="8" s="1"/>
  <c r="F2107" i="8"/>
  <c r="H2107" i="8" s="1"/>
  <c r="J1990" i="1"/>
  <c r="G847" i="8" s="1"/>
  <c r="F847" i="8"/>
  <c r="H847" i="8" s="1"/>
  <c r="J1982" i="1"/>
  <c r="G1377" i="8" s="1"/>
  <c r="F1377" i="8"/>
  <c r="H1377" i="8" s="1"/>
  <c r="J1974" i="1"/>
  <c r="G2812" i="8" s="1"/>
  <c r="F2812" i="8"/>
  <c r="H2812" i="8" s="1"/>
  <c r="J1966" i="1"/>
  <c r="G509" i="8" s="1"/>
  <c r="F509" i="8"/>
  <c r="H509" i="8" s="1"/>
  <c r="J1958" i="1"/>
  <c r="G1370" i="8" s="1"/>
  <c r="F1370" i="8"/>
  <c r="H1370" i="8" s="1"/>
  <c r="J1950" i="1"/>
  <c r="G2625" i="8" s="1"/>
  <c r="F2625" i="8"/>
  <c r="H2625" i="8" s="1"/>
  <c r="J1942" i="1"/>
  <c r="G2622" i="8" s="1"/>
  <c r="F2622" i="8"/>
  <c r="H2622" i="8" s="1"/>
  <c r="J1934" i="1"/>
  <c r="G1360" i="8" s="1"/>
  <c r="F1360" i="8"/>
  <c r="H1360" i="8" s="1"/>
  <c r="J1926" i="1"/>
  <c r="G2615" i="8" s="1"/>
  <c r="F2615" i="8"/>
  <c r="H2615" i="8" s="1"/>
  <c r="J1918" i="1"/>
  <c r="G1352" i="8" s="1"/>
  <c r="F1352" i="8"/>
  <c r="H1352" i="8" s="1"/>
  <c r="J1910" i="1"/>
  <c r="G370" i="8" s="1"/>
  <c r="F370" i="8"/>
  <c r="H370" i="8" s="1"/>
  <c r="J1902" i="1"/>
  <c r="G2604" i="8" s="1"/>
  <c r="F2604" i="8"/>
  <c r="H2604" i="8" s="1"/>
  <c r="J1894" i="1"/>
  <c r="G2600" i="8" s="1"/>
  <c r="F2600" i="8"/>
  <c r="H2600" i="8" s="1"/>
  <c r="J1886" i="1"/>
  <c r="G2810" i="8" s="1"/>
  <c r="F2810" i="8"/>
  <c r="H2810" i="8" s="1"/>
  <c r="J1878" i="1"/>
  <c r="G3218" i="8" s="1"/>
  <c r="F3218" i="8"/>
  <c r="H3218" i="8" s="1"/>
  <c r="J1870" i="1"/>
  <c r="G2807" i="8" s="1"/>
  <c r="F2807" i="8"/>
  <c r="H2807" i="8" s="1"/>
  <c r="J1862" i="1"/>
  <c r="G659" i="8" s="1"/>
  <c r="F659" i="8"/>
  <c r="H659" i="8" s="1"/>
  <c r="J1854" i="1"/>
  <c r="G2589" i="8" s="1"/>
  <c r="F2589" i="8"/>
  <c r="H2589" i="8" s="1"/>
  <c r="J1846" i="1"/>
  <c r="G2801" i="8" s="1"/>
  <c r="F2801" i="8"/>
  <c r="H2801" i="8" s="1"/>
  <c r="J1838" i="1"/>
  <c r="G3368" i="8" s="1"/>
  <c r="F3368" i="8"/>
  <c r="H3368" i="8" s="1"/>
  <c r="J1830" i="1"/>
  <c r="G2584" i="8" s="1"/>
  <c r="F2584" i="8"/>
  <c r="H2584" i="8" s="1"/>
  <c r="J1822" i="1"/>
  <c r="G1329" i="8" s="1"/>
  <c r="F1329" i="8"/>
  <c r="H1329" i="8" s="1"/>
  <c r="J1814" i="1"/>
  <c r="G2576" i="8" s="1"/>
  <c r="F2576" i="8"/>
  <c r="H2576" i="8" s="1"/>
  <c r="J1806" i="1"/>
  <c r="G2571" i="8" s="1"/>
  <c r="F2571" i="8"/>
  <c r="H2571" i="8" s="1"/>
  <c r="J1798" i="1"/>
  <c r="G365" i="8" s="1"/>
  <c r="F365" i="8"/>
  <c r="H365" i="8" s="1"/>
  <c r="J1790" i="1"/>
  <c r="G2566" i="8" s="1"/>
  <c r="F2566" i="8"/>
  <c r="H2566" i="8" s="1"/>
  <c r="J1782" i="1"/>
  <c r="G359" i="8" s="1"/>
  <c r="F359" i="8"/>
  <c r="H359" i="8" s="1"/>
  <c r="J1774" i="1"/>
  <c r="G1313" i="8" s="1"/>
  <c r="F1313" i="8"/>
  <c r="H1313" i="8" s="1"/>
  <c r="J1766" i="1"/>
  <c r="G1564" i="8" s="1"/>
  <c r="F1564" i="8"/>
  <c r="H1564" i="8" s="1"/>
  <c r="J1758" i="1"/>
  <c r="G1310" i="8" s="1"/>
  <c r="F1310" i="8"/>
  <c r="H1310" i="8" s="1"/>
  <c r="J1750" i="1"/>
  <c r="G220" i="8" s="1"/>
  <c r="F220" i="8"/>
  <c r="H220" i="8" s="1"/>
  <c r="J1742" i="1"/>
  <c r="G1304" i="8" s="1"/>
  <c r="F1304" i="8"/>
  <c r="H1304" i="8" s="1"/>
  <c r="J1734" i="1"/>
  <c r="G508" i="8" s="1"/>
  <c r="F508" i="8"/>
  <c r="H508" i="8" s="1"/>
  <c r="J1726" i="1"/>
  <c r="G2796" i="8" s="1"/>
  <c r="F2796" i="8"/>
  <c r="H2796" i="8" s="1"/>
  <c r="J1718" i="1"/>
  <c r="G1297" i="8" s="1"/>
  <c r="F1297" i="8"/>
  <c r="H1297" i="8" s="1"/>
  <c r="J1710" i="1"/>
  <c r="G1295" i="8" s="1"/>
  <c r="F1295" i="8"/>
  <c r="H1295" i="8" s="1"/>
  <c r="J1702" i="1"/>
  <c r="G2537" i="8" s="1"/>
  <c r="F2537" i="8"/>
  <c r="H2537" i="8" s="1"/>
  <c r="J1694" i="1"/>
  <c r="G1508" i="8" s="1"/>
  <c r="F1508" i="8"/>
  <c r="H1508" i="8" s="1"/>
  <c r="J1686" i="1"/>
  <c r="G2758" i="8" s="1"/>
  <c r="F2758" i="8"/>
  <c r="H2758" i="8" s="1"/>
  <c r="J1678" i="1"/>
  <c r="G1522" i="8" s="1"/>
  <c r="F1522" i="8"/>
  <c r="H1522" i="8" s="1"/>
  <c r="J1670" i="1"/>
  <c r="G619" i="8" s="1"/>
  <c r="F619" i="8"/>
  <c r="H619" i="8" s="1"/>
  <c r="J1662" i="1"/>
  <c r="G1518" i="8" s="1"/>
  <c r="F1518" i="8"/>
  <c r="H1518" i="8" s="1"/>
  <c r="J1654" i="1"/>
  <c r="G218" i="8" s="1"/>
  <c r="F218" i="8"/>
  <c r="H218" i="8" s="1"/>
  <c r="J1646" i="1"/>
  <c r="G1437" i="8" s="1"/>
  <c r="F1437" i="8"/>
  <c r="H1437" i="8" s="1"/>
  <c r="J1638" i="1"/>
  <c r="G2707" i="8" s="1"/>
  <c r="F2707" i="8"/>
  <c r="H2707" i="8" s="1"/>
  <c r="J1630" i="1"/>
  <c r="G2773" i="8" s="1"/>
  <c r="F2773" i="8"/>
  <c r="H2773" i="8" s="1"/>
  <c r="J1622" i="1"/>
  <c r="G2700" i="8" s="1"/>
  <c r="F2700" i="8"/>
  <c r="H2700" i="8" s="1"/>
  <c r="J1614" i="1"/>
  <c r="G2916" i="8" s="1"/>
  <c r="F2916" i="8"/>
  <c r="H2916" i="8" s="1"/>
  <c r="J1606" i="1"/>
  <c r="G1682" i="8" s="1"/>
  <c r="F1682" i="8"/>
  <c r="H1682" i="8" s="1"/>
  <c r="J1598" i="1"/>
  <c r="G3389" i="8" s="1"/>
  <c r="F3389" i="8"/>
  <c r="H3389" i="8" s="1"/>
  <c r="J1590" i="1"/>
  <c r="G2912" i="8" s="1"/>
  <c r="F2912" i="8"/>
  <c r="H2912" i="8" s="1"/>
  <c r="J1582" i="1"/>
  <c r="G2184" i="8" s="1"/>
  <c r="F2184" i="8"/>
  <c r="H2184" i="8" s="1"/>
  <c r="J1574" i="1"/>
  <c r="G1975" i="8" s="1"/>
  <c r="F1975" i="8"/>
  <c r="H1975" i="8" s="1"/>
  <c r="J1566" i="1"/>
  <c r="G1720" i="8" s="1"/>
  <c r="F1720" i="8"/>
  <c r="H1720" i="8" s="1"/>
  <c r="J1558" i="1"/>
  <c r="G2904" i="8" s="1"/>
  <c r="F2904" i="8"/>
  <c r="H2904" i="8" s="1"/>
  <c r="J1550" i="1"/>
  <c r="G1713" i="8" s="1"/>
  <c r="F1713" i="8"/>
  <c r="H1713" i="8" s="1"/>
  <c r="J1542" i="1"/>
  <c r="G1709" i="8" s="1"/>
  <c r="F1709" i="8"/>
  <c r="H1709" i="8" s="1"/>
  <c r="J1534" i="1"/>
  <c r="G1705" i="8" s="1"/>
  <c r="F1705" i="8"/>
  <c r="H1705" i="8" s="1"/>
  <c r="J1526" i="1"/>
  <c r="G2994" i="8" s="1"/>
  <c r="F2994" i="8"/>
  <c r="H2994" i="8" s="1"/>
  <c r="J1518" i="1"/>
  <c r="G2888" i="8" s="1"/>
  <c r="F2888" i="8"/>
  <c r="H2888" i="8" s="1"/>
  <c r="J1510" i="1"/>
  <c r="G3387" i="8" s="1"/>
  <c r="F3387" i="8"/>
  <c r="H3387" i="8" s="1"/>
  <c r="J1502" i="1"/>
  <c r="G1553" i="8" s="1"/>
  <c r="F1553" i="8"/>
  <c r="H1553" i="8" s="1"/>
  <c r="J1494" i="1"/>
  <c r="G3418" i="8" s="1"/>
  <c r="F3418" i="8"/>
  <c r="H3418" i="8" s="1"/>
  <c r="J1486" i="1"/>
  <c r="G1697" i="8" s="1"/>
  <c r="F1697" i="8"/>
  <c r="H1697" i="8" s="1"/>
  <c r="J1478" i="1"/>
  <c r="G1540" i="8" s="1"/>
  <c r="F1540" i="8"/>
  <c r="H1540" i="8" s="1"/>
  <c r="J1470" i="1"/>
  <c r="G1537" i="8" s="1"/>
  <c r="F1537" i="8"/>
  <c r="H1537" i="8" s="1"/>
  <c r="J1462" i="1"/>
  <c r="G17" i="8" s="1"/>
  <c r="F17" i="8"/>
  <c r="H17" i="8" s="1"/>
  <c r="J1454" i="1"/>
  <c r="G2882" i="8" s="1"/>
  <c r="F2882" i="8"/>
  <c r="H2882" i="8" s="1"/>
  <c r="J1446" i="1"/>
  <c r="G1289" i="8" s="1"/>
  <c r="F1289" i="8"/>
  <c r="H1289" i="8" s="1"/>
  <c r="J1438" i="1"/>
  <c r="G3427" i="8" s="1"/>
  <c r="F3427" i="8"/>
  <c r="H3427" i="8" s="1"/>
  <c r="J1430" i="1"/>
  <c r="G2829" i="8" s="1"/>
  <c r="F2829" i="8"/>
  <c r="H2829" i="8" s="1"/>
  <c r="J1422" i="1"/>
  <c r="G2827" i="8" s="1"/>
  <c r="F2827" i="8"/>
  <c r="H2827" i="8" s="1"/>
  <c r="J1414" i="1"/>
  <c r="G2992" i="8" s="1"/>
  <c r="F2992" i="8"/>
  <c r="H2992" i="8" s="1"/>
  <c r="J1406" i="1"/>
  <c r="G3041" i="8" s="1"/>
  <c r="F3041" i="8"/>
  <c r="H3041" i="8" s="1"/>
  <c r="J1398" i="1"/>
  <c r="G3454" i="8" s="1"/>
  <c r="F3454" i="8"/>
  <c r="H3454" i="8" s="1"/>
  <c r="J1390" i="1"/>
  <c r="G3036" i="8" s="1"/>
  <c r="F3036" i="8"/>
  <c r="H3036" i="8" s="1"/>
  <c r="J1382" i="1"/>
  <c r="G1906" i="8" s="1"/>
  <c r="F1906" i="8"/>
  <c r="H1906" i="8" s="1"/>
  <c r="J1374" i="1"/>
  <c r="G3027" i="8" s="1"/>
  <c r="F3027" i="8"/>
  <c r="H3027" i="8" s="1"/>
  <c r="J1366" i="1"/>
  <c r="G1824" i="8" s="1"/>
  <c r="F1824" i="8"/>
  <c r="H1824" i="8" s="1"/>
  <c r="J1358" i="1"/>
  <c r="G3356" i="8" s="1"/>
  <c r="F3356" i="8"/>
  <c r="H3356" i="8" s="1"/>
  <c r="J1350" i="1"/>
  <c r="G3136" i="8" s="1"/>
  <c r="F3136" i="8"/>
  <c r="H3136" i="8" s="1"/>
  <c r="J1342" i="1"/>
  <c r="G301" i="8" s="1"/>
  <c r="F301" i="8"/>
  <c r="H301" i="8" s="1"/>
  <c r="J1334" i="1"/>
  <c r="G3355" i="8" s="1"/>
  <c r="F3355" i="8"/>
  <c r="H3355" i="8" s="1"/>
  <c r="J1326" i="1"/>
  <c r="G2969" i="8" s="1"/>
  <c r="F2969" i="8"/>
  <c r="H2969" i="8" s="1"/>
  <c r="J1318" i="1"/>
  <c r="G1811" i="8" s="1"/>
  <c r="F1811" i="8"/>
  <c r="H1811" i="8" s="1"/>
  <c r="J1310" i="1"/>
  <c r="G427" i="8" s="1"/>
  <c r="F427" i="8"/>
  <c r="H427" i="8" s="1"/>
  <c r="J1302" i="1"/>
  <c r="G1807" i="8" s="1"/>
  <c r="F1807" i="8"/>
  <c r="H1807" i="8" s="1"/>
  <c r="J1294" i="1"/>
  <c r="G3089" i="8" s="1"/>
  <c r="F3089" i="8"/>
  <c r="H3089" i="8" s="1"/>
  <c r="J1286" i="1"/>
  <c r="G380" i="8" s="1"/>
  <c r="F380" i="8"/>
  <c r="H380" i="8" s="1"/>
  <c r="J1278" i="1"/>
  <c r="G379" i="8" s="1"/>
  <c r="F379" i="8"/>
  <c r="H379" i="8" s="1"/>
  <c r="J1270" i="1"/>
  <c r="G2955" i="8" s="1"/>
  <c r="F2955" i="8"/>
  <c r="H2955" i="8" s="1"/>
  <c r="J1262" i="1"/>
  <c r="G3083" i="8" s="1"/>
  <c r="F3083" i="8"/>
  <c r="H3083" i="8" s="1"/>
  <c r="J1254" i="1"/>
  <c r="G1803" i="8" s="1"/>
  <c r="F1803" i="8"/>
  <c r="H1803" i="8" s="1"/>
  <c r="J1246" i="1"/>
  <c r="G1954" i="8" s="1"/>
  <c r="F1954" i="8"/>
  <c r="H1954" i="8" s="1"/>
  <c r="J1238" i="1"/>
  <c r="G3076" i="8" s="1"/>
  <c r="F3076" i="8"/>
  <c r="H3076" i="8" s="1"/>
  <c r="J1230" i="1"/>
  <c r="G2949" i="8" s="1"/>
  <c r="F2949" i="8"/>
  <c r="H2949" i="8" s="1"/>
  <c r="J1222" i="1"/>
  <c r="G1800" i="8" s="1"/>
  <c r="F1800" i="8"/>
  <c r="H1800" i="8" s="1"/>
  <c r="J1214" i="1"/>
  <c r="G1948" i="8" s="1"/>
  <c r="F1948" i="8"/>
  <c r="H1948" i="8" s="1"/>
  <c r="J1206" i="1"/>
  <c r="G1796" i="8" s="1"/>
  <c r="F1796" i="8"/>
  <c r="H1796" i="8" s="1"/>
  <c r="J1198" i="1"/>
  <c r="G2941" i="8" s="1"/>
  <c r="F2941" i="8"/>
  <c r="H2941" i="8" s="1"/>
  <c r="J1190" i="1"/>
  <c r="G2938" i="8" s="1"/>
  <c r="F2938" i="8"/>
  <c r="H2938" i="8" s="1"/>
  <c r="J1182" i="1"/>
  <c r="G2978" i="8" s="1"/>
  <c r="F2978" i="8"/>
  <c r="H2978" i="8" s="1"/>
  <c r="J1174" i="1"/>
  <c r="G2934" i="8" s="1"/>
  <c r="F2934" i="8"/>
  <c r="H2934" i="8" s="1"/>
  <c r="J1166" i="1"/>
  <c r="G2933" i="8" s="1"/>
  <c r="F2933" i="8"/>
  <c r="H2933" i="8" s="1"/>
  <c r="J1158" i="1"/>
  <c r="G3405" i="8" s="1"/>
  <c r="F3405" i="8"/>
  <c r="H3405" i="8" s="1"/>
  <c r="J1150" i="1"/>
  <c r="G1945" i="8" s="1"/>
  <c r="F1945" i="8"/>
  <c r="H1945" i="8" s="1"/>
  <c r="J1142" i="1"/>
  <c r="G2281" i="8" s="1"/>
  <c r="F2281" i="8"/>
  <c r="H2281" i="8" s="1"/>
  <c r="J1134" i="1"/>
  <c r="G3459" i="8" s="1"/>
  <c r="F3459" i="8"/>
  <c r="H3459" i="8" s="1"/>
  <c r="J1126" i="1"/>
  <c r="G1893" i="8" s="1"/>
  <c r="F1893" i="8"/>
  <c r="H1893" i="8" s="1"/>
  <c r="J1118" i="1"/>
  <c r="G3106" i="8" s="1"/>
  <c r="F3106" i="8"/>
  <c r="H3106" i="8" s="1"/>
  <c r="J1110" i="1"/>
  <c r="G1833" i="8" s="1"/>
  <c r="F1833" i="8"/>
  <c r="H1833" i="8" s="1"/>
  <c r="J1102" i="1"/>
  <c r="G2988" i="8" s="1"/>
  <c r="F2988" i="8"/>
  <c r="H2988" i="8" s="1"/>
  <c r="J1094" i="1"/>
  <c r="G1648" i="8" s="1"/>
  <c r="F1648" i="8"/>
  <c r="H1648" i="8" s="1"/>
  <c r="J1086" i="1"/>
  <c r="G1500" i="8" s="1"/>
  <c r="F1500" i="8"/>
  <c r="H1500" i="8" s="1"/>
  <c r="J1078" i="1"/>
  <c r="G1499" i="8" s="1"/>
  <c r="F1499" i="8"/>
  <c r="H1499" i="8" s="1"/>
  <c r="J1070" i="1"/>
  <c r="G2836" i="8" s="1"/>
  <c r="F2836" i="8"/>
  <c r="H2836" i="8" s="1"/>
  <c r="J1062" i="1"/>
  <c r="G1644" i="8" s="1"/>
  <c r="F1644" i="8"/>
  <c r="H1644" i="8" s="1"/>
  <c r="J1054" i="1"/>
  <c r="G1643" i="8" s="1"/>
  <c r="F1643" i="8"/>
  <c r="H1643" i="8" s="1"/>
  <c r="J1046" i="1"/>
  <c r="G2871" i="8" s="1"/>
  <c r="F2871" i="8"/>
  <c r="H2871" i="8" s="1"/>
  <c r="J1038" i="1"/>
  <c r="G1675" i="8" s="1"/>
  <c r="F1675" i="8"/>
  <c r="H1675" i="8" s="1"/>
  <c r="J1030" i="1"/>
  <c r="G2998" i="8" s="1"/>
  <c r="F2998" i="8"/>
  <c r="H2998" i="8" s="1"/>
  <c r="J1022" i="1"/>
  <c r="G351" i="8" s="1"/>
  <c r="F351" i="8"/>
  <c r="H351" i="8" s="1"/>
  <c r="J1014" i="1"/>
  <c r="G3119" i="8" s="1"/>
  <c r="F3119" i="8"/>
  <c r="H3119" i="8" s="1"/>
  <c r="J1006" i="1"/>
  <c r="G3262" i="8" s="1"/>
  <c r="F3262" i="8"/>
  <c r="H3262" i="8" s="1"/>
  <c r="J998" i="1"/>
  <c r="G3175" i="8" s="1"/>
  <c r="F3175" i="8"/>
  <c r="H3175" i="8" s="1"/>
  <c r="J990" i="1"/>
  <c r="G3172" i="8" s="1"/>
  <c r="F3172" i="8"/>
  <c r="H3172" i="8" s="1"/>
  <c r="J982" i="1"/>
  <c r="G458" i="8" s="1"/>
  <c r="F458" i="8"/>
  <c r="H458" i="8" s="1"/>
  <c r="J974" i="1"/>
  <c r="G2284" i="8" s="1"/>
  <c r="F2284" i="8"/>
  <c r="H2284" i="8" s="1"/>
  <c r="J966" i="1"/>
  <c r="G2162" i="8" s="1"/>
  <c r="F2162" i="8"/>
  <c r="H2162" i="8" s="1"/>
  <c r="J958" i="1"/>
  <c r="G122" i="8" s="1"/>
  <c r="F122" i="8"/>
  <c r="H122" i="8" s="1"/>
  <c r="J950" i="1"/>
  <c r="G406" i="8" s="1"/>
  <c r="F406" i="8"/>
  <c r="H406" i="8" s="1"/>
  <c r="J942" i="1"/>
  <c r="G1588" i="8" s="1"/>
  <c r="F1588" i="8"/>
  <c r="H1588" i="8" s="1"/>
  <c r="J934" i="1"/>
  <c r="G2816" i="8" s="1"/>
  <c r="F2816" i="8"/>
  <c r="H2816" i="8" s="1"/>
  <c r="J926" i="1"/>
  <c r="G1641" i="8" s="1"/>
  <c r="F1641" i="8"/>
  <c r="H1641" i="8" s="1"/>
  <c r="J918" i="1"/>
  <c r="G2748" i="8" s="1"/>
  <c r="F2748" i="8"/>
  <c r="H2748" i="8" s="1"/>
  <c r="J910" i="1"/>
  <c r="G1899" i="8" s="1"/>
  <c r="F1899" i="8"/>
  <c r="H1899" i="8" s="1"/>
  <c r="J902" i="1"/>
  <c r="G1633" i="8" s="1"/>
  <c r="F1633" i="8"/>
  <c r="H1633" i="8" s="1"/>
  <c r="J894" i="1"/>
  <c r="G1632" i="8" s="1"/>
  <c r="F1632" i="8"/>
  <c r="H1632" i="8" s="1"/>
  <c r="J886" i="1"/>
  <c r="G2854" i="8" s="1"/>
  <c r="F2854" i="8"/>
  <c r="H2854" i="8" s="1"/>
  <c r="J878" i="1"/>
  <c r="G1484" i="8" s="1"/>
  <c r="F1484" i="8"/>
  <c r="H1484" i="8" s="1"/>
  <c r="J870" i="1"/>
  <c r="G1624" i="8" s="1"/>
  <c r="F1624" i="8"/>
  <c r="H1624" i="8" s="1"/>
  <c r="J862" i="1"/>
  <c r="G1621" i="8" s="1"/>
  <c r="F1621" i="8"/>
  <c r="H1621" i="8" s="1"/>
  <c r="J854" i="1"/>
  <c r="G2847" i="8" s="1"/>
  <c r="F2847" i="8"/>
  <c r="H2847" i="8" s="1"/>
  <c r="J846" i="1"/>
  <c r="G1616" i="8" s="1"/>
  <c r="F1616" i="8"/>
  <c r="H1616" i="8" s="1"/>
  <c r="J838" i="1"/>
  <c r="G3428" i="8" s="1"/>
  <c r="F3428" i="8"/>
  <c r="H3428" i="8" s="1"/>
  <c r="J830" i="1"/>
  <c r="G1613" i="8" s="1"/>
  <c r="F1613" i="8"/>
  <c r="H1613" i="8" s="1"/>
  <c r="J822" i="1"/>
  <c r="G205" i="8" s="1"/>
  <c r="F205" i="8"/>
  <c r="H205" i="8" s="1"/>
  <c r="J814" i="1"/>
  <c r="G3166" i="8" s="1"/>
  <c r="F3166" i="8"/>
  <c r="H3166" i="8" s="1"/>
  <c r="J806" i="1"/>
  <c r="G2173" i="8" s="1"/>
  <c r="F2173" i="8"/>
  <c r="H2173" i="8" s="1"/>
  <c r="J798" i="1"/>
  <c r="G62" i="8" s="1"/>
  <c r="F62" i="8"/>
  <c r="H62" i="8" s="1"/>
  <c r="J790" i="1"/>
  <c r="G1977" i="8" s="1"/>
  <c r="F1977" i="8"/>
  <c r="H1977" i="8" s="1"/>
  <c r="J782" i="1"/>
  <c r="G177" i="8" s="1"/>
  <c r="F177" i="8"/>
  <c r="H177" i="8" s="1"/>
  <c r="J774" i="1"/>
  <c r="G1028" i="8" s="1"/>
  <c r="F1028" i="8"/>
  <c r="H1028" i="8" s="1"/>
  <c r="J766" i="1"/>
  <c r="G543" i="8" s="1"/>
  <c r="F543" i="8"/>
  <c r="H543" i="8" s="1"/>
  <c r="J758" i="1"/>
  <c r="G462" i="8" s="1"/>
  <c r="F462" i="8"/>
  <c r="H462" i="8" s="1"/>
  <c r="J750" i="1"/>
  <c r="G402" i="8" s="1"/>
  <c r="F402" i="8"/>
  <c r="H402" i="8" s="1"/>
  <c r="J742" i="1"/>
  <c r="G1244" i="8" s="1"/>
  <c r="F1244" i="8"/>
  <c r="H1244" i="8" s="1"/>
  <c r="J734" i="1"/>
  <c r="G746" i="8" s="1"/>
  <c r="F746" i="8"/>
  <c r="H746" i="8" s="1"/>
  <c r="J726" i="1"/>
  <c r="G293" i="8" s="1"/>
  <c r="F293" i="8"/>
  <c r="H293" i="8" s="1"/>
  <c r="J718" i="1"/>
  <c r="G39" i="8" s="1"/>
  <c r="F39" i="8"/>
  <c r="H39" i="8" s="1"/>
  <c r="J710" i="1"/>
  <c r="G237" i="8" s="1"/>
  <c r="F237" i="8"/>
  <c r="H237" i="8" s="1"/>
  <c r="J702" i="1"/>
  <c r="G743" i="8" s="1"/>
  <c r="F743" i="8"/>
  <c r="H743" i="8" s="1"/>
  <c r="J694" i="1"/>
  <c r="G2672" i="8" s="1"/>
  <c r="F2672" i="8"/>
  <c r="H2672" i="8" s="1"/>
  <c r="J686" i="1"/>
  <c r="G2004" i="8" s="1"/>
  <c r="F2004" i="8"/>
  <c r="H2004" i="8" s="1"/>
  <c r="J678" i="1"/>
  <c r="G2002" i="8" s="1"/>
  <c r="F2002" i="8"/>
  <c r="H2002" i="8" s="1"/>
  <c r="J670" i="1"/>
  <c r="G731" i="8" s="1"/>
  <c r="F731" i="8"/>
  <c r="H731" i="8" s="1"/>
  <c r="J662" i="1"/>
  <c r="G3247" i="8" s="1"/>
  <c r="F3247" i="8"/>
  <c r="H3247" i="8" s="1"/>
  <c r="J654" i="1"/>
  <c r="G3005" i="8" s="1"/>
  <c r="F3005" i="8"/>
  <c r="H3005" i="8" s="1"/>
  <c r="J646" i="1"/>
  <c r="G399" i="8" s="1"/>
  <c r="F399" i="8"/>
  <c r="H399" i="8" s="1"/>
  <c r="J638" i="1"/>
  <c r="G722" i="8" s="1"/>
  <c r="F722" i="8"/>
  <c r="H722" i="8" s="1"/>
  <c r="J630" i="1"/>
  <c r="G719" i="8" s="1"/>
  <c r="F719" i="8"/>
  <c r="H719" i="8" s="1"/>
  <c r="J622" i="1"/>
  <c r="G1984" i="8" s="1"/>
  <c r="F1984" i="8"/>
  <c r="H1984" i="8" s="1"/>
  <c r="J614" i="1"/>
  <c r="G714" i="8" s="1"/>
  <c r="F714" i="8"/>
  <c r="H714" i="8" s="1"/>
  <c r="J606" i="1"/>
  <c r="G488" i="8" s="1"/>
  <c r="F488" i="8"/>
  <c r="H488" i="8" s="1"/>
  <c r="J598" i="1"/>
  <c r="G512" i="8" s="1"/>
  <c r="F512" i="8"/>
  <c r="H512" i="8" s="1"/>
  <c r="J590" i="1"/>
  <c r="G978" i="8" s="1"/>
  <c r="F978" i="8"/>
  <c r="H978" i="8" s="1"/>
  <c r="J582" i="1"/>
  <c r="G974" i="8" s="1"/>
  <c r="F974" i="8"/>
  <c r="H974" i="8" s="1"/>
  <c r="J574" i="1"/>
  <c r="G3298" i="8" s="1"/>
  <c r="F3298" i="8"/>
  <c r="H3298" i="8" s="1"/>
  <c r="J566" i="1"/>
  <c r="G1889" i="8" s="1"/>
  <c r="F1889" i="8"/>
  <c r="H1889" i="8" s="1"/>
  <c r="J558" i="1"/>
  <c r="G484" i="8" s="1"/>
  <c r="F484" i="8"/>
  <c r="H484" i="8" s="1"/>
  <c r="J550" i="1"/>
  <c r="G965" i="8" s="1"/>
  <c r="F965" i="8"/>
  <c r="H965" i="8" s="1"/>
  <c r="J542" i="1"/>
  <c r="G2217" i="8" s="1"/>
  <c r="F2217" i="8"/>
  <c r="H2217" i="8" s="1"/>
  <c r="J534" i="1"/>
  <c r="G2215" i="8" s="1"/>
  <c r="F2215" i="8"/>
  <c r="H2215" i="8" s="1"/>
  <c r="J526" i="1"/>
  <c r="G481" i="8" s="1"/>
  <c r="F481" i="8"/>
  <c r="H481" i="8" s="1"/>
  <c r="J518" i="1"/>
  <c r="G53" i="8" s="1"/>
  <c r="F53" i="8"/>
  <c r="H53" i="8" s="1"/>
  <c r="J510" i="1"/>
  <c r="G843" i="8" s="1"/>
  <c r="F843" i="8"/>
  <c r="H843" i="8" s="1"/>
  <c r="J502" i="1"/>
  <c r="G528" i="8" s="1"/>
  <c r="F528" i="8"/>
  <c r="H528" i="8" s="1"/>
  <c r="J494" i="1"/>
  <c r="G628" i="8" s="1"/>
  <c r="F628" i="8"/>
  <c r="H628" i="8" s="1"/>
  <c r="J486" i="1"/>
  <c r="G2875" i="8" s="1"/>
  <c r="F2875" i="8"/>
  <c r="H2875" i="8" s="1"/>
  <c r="J478" i="1"/>
  <c r="G2094" i="8" s="1"/>
  <c r="F2094" i="8"/>
  <c r="H2094" i="8" s="1"/>
  <c r="J470" i="1"/>
  <c r="G838" i="8" s="1"/>
  <c r="F838" i="8"/>
  <c r="H838" i="8" s="1"/>
  <c r="J462" i="1"/>
  <c r="G2089" i="8" s="1"/>
  <c r="F2089" i="8"/>
  <c r="H2089" i="8" s="1"/>
  <c r="J454" i="1"/>
  <c r="G621" i="8" s="1"/>
  <c r="F621" i="8"/>
  <c r="H621" i="8" s="1"/>
  <c r="J446" i="1"/>
  <c r="G834" i="8" s="1"/>
  <c r="F834" i="8"/>
  <c r="H834" i="8" s="1"/>
  <c r="J438" i="1"/>
  <c r="G828" i="8" s="1"/>
  <c r="F828" i="8"/>
  <c r="H828" i="8" s="1"/>
  <c r="J430" i="1"/>
  <c r="G824" i="8" s="1"/>
  <c r="F824" i="8"/>
  <c r="H824" i="8" s="1"/>
  <c r="J422" i="1"/>
  <c r="G246" i="8" s="1"/>
  <c r="F246" i="8"/>
  <c r="H246" i="8" s="1"/>
  <c r="J414" i="1"/>
  <c r="G591" i="8" s="1"/>
  <c r="F591" i="8"/>
  <c r="H591" i="8" s="1"/>
  <c r="J406" i="1"/>
  <c r="G84" i="8" s="1"/>
  <c r="F84" i="8"/>
  <c r="H84" i="8" s="1"/>
  <c r="J398" i="1"/>
  <c r="G71" i="8" s="1"/>
  <c r="F71" i="8"/>
  <c r="H71" i="8" s="1"/>
  <c r="J390" i="1"/>
  <c r="G1274" i="8" s="1"/>
  <c r="F1274" i="8"/>
  <c r="H1274" i="8" s="1"/>
  <c r="J382" i="1"/>
  <c r="G548" i="8" s="1"/>
  <c r="F548" i="8"/>
  <c r="H548" i="8" s="1"/>
  <c r="J374" i="1"/>
  <c r="G547" i="8" s="1"/>
  <c r="F547" i="8"/>
  <c r="H547" i="8" s="1"/>
  <c r="J366" i="1"/>
  <c r="G2211" i="8" s="1"/>
  <c r="F2211" i="8"/>
  <c r="H2211" i="8" s="1"/>
  <c r="J358" i="1"/>
  <c r="G2878" i="8" s="1"/>
  <c r="F2878" i="8"/>
  <c r="H2878" i="8" s="1"/>
  <c r="J350" i="1"/>
  <c r="G953" i="8" s="1"/>
  <c r="F953" i="8"/>
  <c r="H953" i="8" s="1"/>
  <c r="J342" i="1"/>
  <c r="G1116" i="8" s="1"/>
  <c r="F1116" i="8"/>
  <c r="H1116" i="8" s="1"/>
  <c r="J334" i="1"/>
  <c r="G532" i="8" s="1"/>
  <c r="F532" i="8"/>
  <c r="H532" i="8" s="1"/>
  <c r="J326" i="1"/>
  <c r="G121" i="8" s="1"/>
  <c r="F121" i="8"/>
  <c r="H121" i="8" s="1"/>
  <c r="J318" i="1"/>
  <c r="G2209" i="8" s="1"/>
  <c r="F2209" i="8"/>
  <c r="H2209" i="8" s="1"/>
  <c r="J310" i="1"/>
  <c r="G1390" i="8" s="1"/>
  <c r="F1390" i="8"/>
  <c r="H1390" i="8" s="1"/>
  <c r="J302" i="1"/>
  <c r="G2208" i="8" s="1"/>
  <c r="F2208" i="8"/>
  <c r="H2208" i="8" s="1"/>
  <c r="J294" i="1"/>
  <c r="G947" i="8" s="1"/>
  <c r="F947" i="8"/>
  <c r="H947" i="8" s="1"/>
  <c r="J286" i="1"/>
  <c r="G944" i="8" s="1"/>
  <c r="F944" i="8"/>
  <c r="H944" i="8" s="1"/>
  <c r="J278" i="1"/>
  <c r="G940" i="8" s="1"/>
  <c r="F940" i="8"/>
  <c r="H940" i="8" s="1"/>
  <c r="J270" i="1"/>
  <c r="G936" i="8" s="1"/>
  <c r="F936" i="8"/>
  <c r="H936" i="8" s="1"/>
  <c r="J262" i="1"/>
  <c r="G932" i="8" s="1"/>
  <c r="F932" i="8"/>
  <c r="H932" i="8" s="1"/>
  <c r="J254" i="1"/>
  <c r="G2365" i="8" s="1"/>
  <c r="F2365" i="8"/>
  <c r="H2365" i="8" s="1"/>
  <c r="J246" i="1"/>
  <c r="G1111" i="8" s="1"/>
  <c r="F1111" i="8"/>
  <c r="H1111" i="8" s="1"/>
  <c r="J238" i="1"/>
  <c r="G1107" i="8" s="1"/>
  <c r="F1107" i="8"/>
  <c r="H1107" i="8" s="1"/>
  <c r="J230" i="1"/>
  <c r="G1105" i="8" s="1"/>
  <c r="F1105" i="8"/>
  <c r="H1105" i="8" s="1"/>
  <c r="J222" i="1"/>
  <c r="G1102" i="8" s="1"/>
  <c r="F1102" i="8"/>
  <c r="H1102" i="8" s="1"/>
  <c r="J214" i="1"/>
  <c r="G899" i="8" s="1"/>
  <c r="F899" i="8"/>
  <c r="H899" i="8" s="1"/>
  <c r="J206" i="1"/>
  <c r="G1098" i="8" s="1"/>
  <c r="F1098" i="8"/>
  <c r="H1098" i="8" s="1"/>
  <c r="J198" i="1"/>
  <c r="G492" i="8" s="1"/>
  <c r="F492" i="8"/>
  <c r="H492" i="8" s="1"/>
  <c r="J190" i="1"/>
  <c r="G313" i="8" s="1"/>
  <c r="F313" i="8"/>
  <c r="H313" i="8" s="1"/>
  <c r="J182" i="1"/>
  <c r="G2076" i="8" s="1"/>
  <c r="F2076" i="8"/>
  <c r="H2076" i="8" s="1"/>
  <c r="J174" i="1"/>
  <c r="G2353" i="8" s="1"/>
  <c r="F2353" i="8"/>
  <c r="H2353" i="8" s="1"/>
  <c r="J166" i="1"/>
  <c r="G1086" i="8" s="1"/>
  <c r="F1086" i="8"/>
  <c r="H1086" i="8" s="1"/>
  <c r="J158" i="1"/>
  <c r="G2073" i="8" s="1"/>
  <c r="F2073" i="8"/>
  <c r="H2073" i="8" s="1"/>
  <c r="J150" i="1"/>
  <c r="G52" i="8" s="1"/>
  <c r="F52" i="8"/>
  <c r="H52" i="8" s="1"/>
  <c r="J142" i="1"/>
  <c r="G807" i="8" s="1"/>
  <c r="F807" i="8"/>
  <c r="H807" i="8" s="1"/>
  <c r="J134" i="1"/>
  <c r="G805" i="8" s="1"/>
  <c r="F805" i="8"/>
  <c r="H805" i="8" s="1"/>
  <c r="J126" i="1"/>
  <c r="G2065" i="8" s="1"/>
  <c r="F2065" i="8"/>
  <c r="H2065" i="8" s="1"/>
  <c r="J118" i="1"/>
  <c r="G244" i="8" s="1"/>
  <c r="F244" i="8"/>
  <c r="H244" i="8" s="1"/>
  <c r="J110" i="1"/>
  <c r="G3019" i="8" s="1"/>
  <c r="F3019" i="8"/>
  <c r="H3019" i="8" s="1"/>
  <c r="J102" i="1"/>
  <c r="G794" i="8" s="1"/>
  <c r="F794" i="8"/>
  <c r="H794" i="8" s="1"/>
  <c r="J94" i="1"/>
  <c r="G792" i="8" s="1"/>
  <c r="F792" i="8"/>
  <c r="H792" i="8" s="1"/>
  <c r="J86" i="1"/>
  <c r="G789" i="8" s="1"/>
  <c r="F789" i="8"/>
  <c r="H789" i="8" s="1"/>
  <c r="J78" i="1"/>
  <c r="G3268" i="8" s="1"/>
  <c r="F3268" i="8"/>
  <c r="H3268" i="8" s="1"/>
  <c r="J70" i="1"/>
  <c r="G782" i="8" s="1"/>
  <c r="F782" i="8"/>
  <c r="H782" i="8" s="1"/>
  <c r="J62" i="1"/>
  <c r="G779" i="8" s="1"/>
  <c r="F779" i="8"/>
  <c r="H779" i="8" s="1"/>
  <c r="J54" i="1"/>
  <c r="G2041" i="8" s="1"/>
  <c r="F2041" i="8"/>
  <c r="H2041" i="8" s="1"/>
  <c r="J46" i="1"/>
  <c r="G241" i="8" s="1"/>
  <c r="F241" i="8"/>
  <c r="H241" i="8" s="1"/>
  <c r="J38" i="1"/>
  <c r="G1072" i="8" s="1"/>
  <c r="F1072" i="8"/>
  <c r="H1072" i="8" s="1"/>
  <c r="J30" i="1"/>
  <c r="G1068" i="8" s="1"/>
  <c r="F1068" i="8"/>
  <c r="H1068" i="8" s="1"/>
  <c r="J22" i="1"/>
  <c r="G1064" i="8" s="1"/>
  <c r="F1064" i="8"/>
  <c r="H1064" i="8" s="1"/>
  <c r="J14" i="1"/>
  <c r="G1059" i="8" s="1"/>
  <c r="F1059" i="8"/>
  <c r="H1059" i="8" s="1"/>
  <c r="J6" i="1"/>
  <c r="G1685" i="8" s="1"/>
  <c r="F1685" i="8"/>
  <c r="H1685" i="8" s="1"/>
  <c r="J2037" i="1"/>
  <c r="G2375" i="8" s="1"/>
  <c r="F2375" i="8"/>
  <c r="H2375" i="8" s="1"/>
  <c r="J2029" i="1"/>
  <c r="G668" i="8" s="1"/>
  <c r="F668" i="8"/>
  <c r="H668" i="8" s="1"/>
  <c r="J2021" i="1"/>
  <c r="G2114" i="8" s="1"/>
  <c r="F2114" i="8"/>
  <c r="H2114" i="8" s="1"/>
  <c r="J2013" i="1"/>
  <c r="G853" i="8" s="1"/>
  <c r="F853" i="8"/>
  <c r="H853" i="8" s="1"/>
  <c r="J2005" i="1"/>
  <c r="G850" i="8" s="1"/>
  <c r="F850" i="8"/>
  <c r="H850" i="8" s="1"/>
  <c r="J1997" i="1"/>
  <c r="G849" i="8" s="1"/>
  <c r="F849" i="8"/>
  <c r="H849" i="8" s="1"/>
  <c r="J1989" i="1"/>
  <c r="G261" i="8" s="1"/>
  <c r="F261" i="8"/>
  <c r="H261" i="8" s="1"/>
  <c r="J1981" i="1"/>
  <c r="G2636" i="8" s="1"/>
  <c r="F2636" i="8"/>
  <c r="H2636" i="8" s="1"/>
  <c r="J1973" i="1"/>
  <c r="G1579" i="8" s="1"/>
  <c r="F1579" i="8"/>
  <c r="H1579" i="8" s="1"/>
  <c r="J1965" i="1"/>
  <c r="G1576" i="8" s="1"/>
  <c r="F1576" i="8"/>
  <c r="H1576" i="8" s="1"/>
  <c r="J1957" i="1"/>
  <c r="G1369" i="8" s="1"/>
  <c r="F1369" i="8"/>
  <c r="H1369" i="8" s="1"/>
  <c r="J1949" i="1"/>
  <c r="G1366" i="8" s="1"/>
  <c r="F1366" i="8"/>
  <c r="H1366" i="8" s="1"/>
  <c r="J1941" i="1"/>
  <c r="G1362" i="8" s="1"/>
  <c r="F1362" i="8"/>
  <c r="H1362" i="8" s="1"/>
  <c r="J1933" i="1"/>
  <c r="G1359" i="8" s="1"/>
  <c r="F1359" i="8"/>
  <c r="H1359" i="8" s="1"/>
  <c r="J1925" i="1"/>
  <c r="G183" i="8" s="1"/>
  <c r="F183" i="8"/>
  <c r="H183" i="8" s="1"/>
  <c r="J1917" i="1"/>
  <c r="G1351" i="8" s="1"/>
  <c r="F1351" i="8"/>
  <c r="H1351" i="8" s="1"/>
  <c r="J1909" i="1"/>
  <c r="G2608" i="8" s="1"/>
  <c r="F2608" i="8"/>
  <c r="H2608" i="8" s="1"/>
  <c r="J1901" i="1"/>
  <c r="G1345" i="8" s="1"/>
  <c r="F1345" i="8"/>
  <c r="H1345" i="8" s="1"/>
  <c r="J1893" i="1"/>
  <c r="G2599" i="8" s="1"/>
  <c r="F2599" i="8"/>
  <c r="H2599" i="8" s="1"/>
  <c r="J1885" i="1"/>
  <c r="G369" i="8" s="1"/>
  <c r="F369" i="8"/>
  <c r="H369" i="8" s="1"/>
  <c r="J1877" i="1"/>
  <c r="G368" i="8" s="1"/>
  <c r="F368" i="8"/>
  <c r="H368" i="8" s="1"/>
  <c r="J1869" i="1"/>
  <c r="G1336" i="8" s="1"/>
  <c r="F1336" i="8"/>
  <c r="H1336" i="8" s="1"/>
  <c r="J1861" i="1"/>
  <c r="G2805" i="8" s="1"/>
  <c r="F2805" i="8"/>
  <c r="H2805" i="8" s="1"/>
  <c r="J1853" i="1"/>
  <c r="G2588" i="8" s="1"/>
  <c r="F2588" i="8"/>
  <c r="H2588" i="8" s="1"/>
  <c r="J1845" i="1"/>
  <c r="G1570" i="8" s="1"/>
  <c r="F1570" i="8"/>
  <c r="H1570" i="8" s="1"/>
  <c r="J1837" i="1"/>
  <c r="G578" i="8" s="1"/>
  <c r="F578" i="8"/>
  <c r="H578" i="8" s="1"/>
  <c r="J1829" i="1"/>
  <c r="G2583" i="8" s="1"/>
  <c r="F2583" i="8"/>
  <c r="H2583" i="8" s="1"/>
  <c r="J1821" i="1"/>
  <c r="G2578" i="8" s="1"/>
  <c r="F2578" i="8"/>
  <c r="H2578" i="8" s="1"/>
  <c r="J1813" i="1"/>
  <c r="G28" i="8" s="1"/>
  <c r="F28" i="8"/>
  <c r="H28" i="8" s="1"/>
  <c r="J1805" i="1"/>
  <c r="G1323" i="8" s="1"/>
  <c r="F1323" i="8"/>
  <c r="H1323" i="8" s="1"/>
  <c r="J1797" i="1"/>
  <c r="G364" i="8" s="1"/>
  <c r="F364" i="8"/>
  <c r="H364" i="8" s="1"/>
  <c r="J1789" i="1"/>
  <c r="G1567" i="8" s="1"/>
  <c r="F1567" i="8"/>
  <c r="H1567" i="8" s="1"/>
  <c r="J1781" i="1"/>
  <c r="G1315" i="8" s="1"/>
  <c r="F1315" i="8"/>
  <c r="H1315" i="8" s="1"/>
  <c r="J1773" i="1"/>
  <c r="G2562" i="8" s="1"/>
  <c r="F2562" i="8"/>
  <c r="H2562" i="8" s="1"/>
  <c r="J1765" i="1"/>
  <c r="G1311" i="8" s="1"/>
  <c r="F1311" i="8"/>
  <c r="H1311" i="8" s="1"/>
  <c r="J1757" i="1"/>
  <c r="G1309" i="8" s="1"/>
  <c r="F1309" i="8"/>
  <c r="H1309" i="8" s="1"/>
  <c r="J1749" i="1"/>
  <c r="G1307" i="8" s="1"/>
  <c r="F1307" i="8"/>
  <c r="H1307" i="8" s="1"/>
  <c r="J1741" i="1"/>
  <c r="G3361" i="8" s="1"/>
  <c r="F3361" i="8"/>
  <c r="H3361" i="8" s="1"/>
  <c r="J1733" i="1"/>
  <c r="G1301" i="8" s="1"/>
  <c r="F1301" i="8"/>
  <c r="H1301" i="8" s="1"/>
  <c r="J1725" i="1"/>
  <c r="G1562" i="8" s="1"/>
  <c r="F1562" i="8"/>
  <c r="H1562" i="8" s="1"/>
  <c r="J1717" i="1"/>
  <c r="G3359" i="8" s="1"/>
  <c r="F3359" i="8"/>
  <c r="H3359" i="8" s="1"/>
  <c r="J1709" i="1"/>
  <c r="G2540" i="8" s="1"/>
  <c r="F2540" i="8"/>
  <c r="H2540" i="8" s="1"/>
  <c r="J1701" i="1"/>
  <c r="G2536" i="8" s="1"/>
  <c r="F2536" i="8"/>
  <c r="H2536" i="8" s="1"/>
  <c r="J1693" i="1"/>
  <c r="G1507" i="8" s="1"/>
  <c r="F1507" i="8"/>
  <c r="H1507" i="8" s="1"/>
  <c r="J1685" i="1"/>
  <c r="G1504" i="8" s="1"/>
  <c r="F1504" i="8"/>
  <c r="H1504" i="8" s="1"/>
  <c r="J1677" i="1"/>
  <c r="G1521" i="8" s="1"/>
  <c r="F1521" i="8"/>
  <c r="H1521" i="8" s="1"/>
  <c r="J1669" i="1"/>
  <c r="G1520" i="8" s="1"/>
  <c r="F1520" i="8"/>
  <c r="H1520" i="8" s="1"/>
  <c r="J1661" i="1"/>
  <c r="G1517" i="8" s="1"/>
  <c r="F1517" i="8"/>
  <c r="H1517" i="8" s="1"/>
  <c r="J1653" i="1"/>
  <c r="G1516" i="8" s="1"/>
  <c r="F1516" i="8"/>
  <c r="H1516" i="8" s="1"/>
  <c r="J1645" i="1"/>
  <c r="G2712" i="8" s="1"/>
  <c r="F2712" i="8"/>
  <c r="H2712" i="8" s="1"/>
  <c r="J1637" i="1"/>
  <c r="G2706" i="8" s="1"/>
  <c r="F2706" i="8"/>
  <c r="H2706" i="8" s="1"/>
  <c r="J1629" i="1"/>
  <c r="G1426" i="8" s="1"/>
  <c r="F1426" i="8"/>
  <c r="H1426" i="8" s="1"/>
  <c r="J1621" i="1"/>
  <c r="G2699" i="8" s="1"/>
  <c r="F2699" i="8"/>
  <c r="H2699" i="8" s="1"/>
  <c r="J1613" i="1"/>
  <c r="G2698" i="8" s="1"/>
  <c r="F2698" i="8"/>
  <c r="H2698" i="8" s="1"/>
  <c r="J1605" i="1"/>
  <c r="G2696" i="8" s="1"/>
  <c r="F2696" i="8"/>
  <c r="H2696" i="8" s="1"/>
  <c r="J1597" i="1"/>
  <c r="G1724" i="8" s="1"/>
  <c r="F1724" i="8"/>
  <c r="H1724" i="8" s="1"/>
  <c r="J1589" i="1"/>
  <c r="G3230" i="8" s="1"/>
  <c r="F3230" i="8"/>
  <c r="H3230" i="8" s="1"/>
  <c r="J1581" i="1"/>
  <c r="G3095" i="8" s="1"/>
  <c r="F3095" i="8"/>
  <c r="H3095" i="8" s="1"/>
  <c r="J1573" i="1"/>
  <c r="G1974" i="8" s="1"/>
  <c r="F1974" i="8"/>
  <c r="H1974" i="8" s="1"/>
  <c r="J1565" i="1"/>
  <c r="G2907" i="8" s="1"/>
  <c r="F2907" i="8"/>
  <c r="H2907" i="8" s="1"/>
  <c r="J1557" i="1"/>
  <c r="G1717" i="8" s="1"/>
  <c r="F1717" i="8"/>
  <c r="H1717" i="8" s="1"/>
  <c r="J1549" i="1"/>
  <c r="G2901" i="8" s="1"/>
  <c r="F2901" i="8"/>
  <c r="H2901" i="8" s="1"/>
  <c r="J1541" i="1"/>
  <c r="G3438" i="8" s="1"/>
  <c r="F3438" i="8"/>
  <c r="H3438" i="8" s="1"/>
  <c r="J1533" i="1"/>
  <c r="G2791" i="8" s="1"/>
  <c r="F2791" i="8"/>
  <c r="H2791" i="8" s="1"/>
  <c r="J1525" i="1"/>
  <c r="G1845" i="8" s="1"/>
  <c r="F1845" i="8"/>
  <c r="H1845" i="8" s="1"/>
  <c r="J1517" i="1"/>
  <c r="G1703" i="8" s="1"/>
  <c r="F1703" i="8"/>
  <c r="H1703" i="8" s="1"/>
  <c r="J1509" i="1"/>
  <c r="G3338" i="8" s="1"/>
  <c r="F3338" i="8"/>
  <c r="H3338" i="8" s="1"/>
  <c r="J1501" i="1"/>
  <c r="G1552" i="8" s="1"/>
  <c r="F1552" i="8"/>
  <c r="H1552" i="8" s="1"/>
  <c r="J1493" i="1"/>
  <c r="G707" i="8" s="1"/>
  <c r="F707" i="8"/>
  <c r="H707" i="8" s="1"/>
  <c r="J1485" i="1"/>
  <c r="G1544" i="8" s="1"/>
  <c r="F1544" i="8"/>
  <c r="H1544" i="8" s="1"/>
  <c r="J1477" i="1"/>
  <c r="G1539" i="8" s="1"/>
  <c r="F1539" i="8"/>
  <c r="H1539" i="8" s="1"/>
  <c r="J1469" i="1"/>
  <c r="G2884" i="8" s="1"/>
  <c r="F2884" i="8"/>
  <c r="H2884" i="8" s="1"/>
  <c r="J1461" i="1"/>
  <c r="G10" i="8" s="1"/>
  <c r="F10" i="8"/>
  <c r="H10" i="8" s="1"/>
  <c r="J1453" i="1"/>
  <c r="G435" i="8" s="1"/>
  <c r="F435" i="8"/>
  <c r="H435" i="8" s="1"/>
  <c r="J1445" i="1"/>
  <c r="G2881" i="8" s="1"/>
  <c r="F2881" i="8"/>
  <c r="H2881" i="8" s="1"/>
  <c r="J1437" i="1"/>
  <c r="G3302" i="8" s="1"/>
  <c r="F3302" i="8"/>
  <c r="H3302" i="8" s="1"/>
  <c r="J1429" i="1"/>
  <c r="G2839" i="8" s="1"/>
  <c r="F2839" i="8"/>
  <c r="H2839" i="8" s="1"/>
  <c r="J1421" i="1"/>
  <c r="G2826" i="8" s="1"/>
  <c r="F2826" i="8"/>
  <c r="H2826" i="8" s="1"/>
  <c r="J1413" i="1"/>
  <c r="G3043" i="8" s="1"/>
  <c r="F3043" i="8"/>
  <c r="H3043" i="8" s="1"/>
  <c r="J1405" i="1"/>
  <c r="G1916" i="8" s="1"/>
  <c r="F1916" i="8"/>
  <c r="H1916" i="8" s="1"/>
  <c r="J1397" i="1"/>
  <c r="G3038" i="8" s="1"/>
  <c r="F3038" i="8"/>
  <c r="H3038" i="8" s="1"/>
  <c r="J1389" i="1"/>
  <c r="G3035" i="8" s="1"/>
  <c r="F3035" i="8"/>
  <c r="H3035" i="8" s="1"/>
  <c r="J1381" i="1"/>
  <c r="G3452" i="8" s="1"/>
  <c r="F3452" i="8"/>
  <c r="H3452" i="8" s="1"/>
  <c r="J1373" i="1"/>
  <c r="G3402" i="8" s="1"/>
  <c r="F3402" i="8"/>
  <c r="H3402" i="8" s="1"/>
  <c r="J1365" i="1"/>
  <c r="G1823" i="8" s="1"/>
  <c r="F1823" i="8"/>
  <c r="H1823" i="8" s="1"/>
  <c r="J1357" i="1"/>
  <c r="G3462" i="8" s="1"/>
  <c r="F3462" i="8"/>
  <c r="H3462" i="8" s="1"/>
  <c r="J1349" i="1"/>
  <c r="G3225" i="8" s="1"/>
  <c r="F3225" i="8"/>
  <c r="H3225" i="8" s="1"/>
  <c r="J1341" i="1"/>
  <c r="G1818" i="8" s="1"/>
  <c r="F1818" i="8"/>
  <c r="H1818" i="8" s="1"/>
  <c r="J1333" i="1"/>
  <c r="G2972" i="8" s="1"/>
  <c r="F2972" i="8"/>
  <c r="H2972" i="8" s="1"/>
  <c r="J1325" i="1"/>
  <c r="G2968" i="8" s="1"/>
  <c r="F2968" i="8"/>
  <c r="H2968" i="8" s="1"/>
  <c r="J1317" i="1"/>
  <c r="G2966" i="8" s="1"/>
  <c r="F2966" i="8"/>
  <c r="H2966" i="8" s="1"/>
  <c r="J1309" i="1"/>
  <c r="G3353" i="8" s="1"/>
  <c r="F3353" i="8"/>
  <c r="H3353" i="8" s="1"/>
  <c r="J1301" i="1"/>
  <c r="G300" i="8" s="1"/>
  <c r="F300" i="8"/>
  <c r="H300" i="8" s="1"/>
  <c r="J1293" i="1"/>
  <c r="G3088" i="8" s="1"/>
  <c r="F3088" i="8"/>
  <c r="H3088" i="8" s="1"/>
  <c r="J1285" i="1"/>
  <c r="G1969" i="8" s="1"/>
  <c r="F1969" i="8"/>
  <c r="H1969" i="8" s="1"/>
  <c r="J1277" i="1"/>
  <c r="G1964" i="8" s="1"/>
  <c r="F1964" i="8"/>
  <c r="H1964" i="8" s="1"/>
  <c r="J1269" i="1"/>
  <c r="G1960" i="8" s="1"/>
  <c r="F1960" i="8"/>
  <c r="H1960" i="8" s="1"/>
  <c r="J1261" i="1"/>
  <c r="G200" i="8" s="1"/>
  <c r="F200" i="8"/>
  <c r="H200" i="8" s="1"/>
  <c r="J1253" i="1"/>
  <c r="G448" i="8" s="1"/>
  <c r="F448" i="8"/>
  <c r="H448" i="8" s="1"/>
  <c r="J1245" i="1"/>
  <c r="G3077" i="8" s="1"/>
  <c r="F3077" i="8"/>
  <c r="H3077" i="8" s="1"/>
  <c r="J1237" i="1"/>
  <c r="G1952" i="8" s="1"/>
  <c r="F1952" i="8"/>
  <c r="H1952" i="8" s="1"/>
  <c r="J1229" i="1"/>
  <c r="G3074" i="8" s="1"/>
  <c r="F3074" i="8"/>
  <c r="H3074" i="8" s="1"/>
  <c r="J1221" i="1"/>
  <c r="G423" i="8" s="1"/>
  <c r="F423" i="8"/>
  <c r="H423" i="8" s="1"/>
  <c r="J1213" i="1"/>
  <c r="G3069" i="8" s="1"/>
  <c r="F3069" i="8"/>
  <c r="H3069" i="8" s="1"/>
  <c r="J1205" i="1"/>
  <c r="G2943" i="8" s="1"/>
  <c r="F2943" i="8"/>
  <c r="H2943" i="8" s="1"/>
  <c r="J1197" i="1"/>
  <c r="G1794" i="8" s="1"/>
  <c r="F1794" i="8"/>
  <c r="H1794" i="8" s="1"/>
  <c r="J1189" i="1"/>
  <c r="G3065" i="8" s="1"/>
  <c r="F3065" i="8"/>
  <c r="H3065" i="8" s="1"/>
  <c r="J1181" i="1"/>
  <c r="G420" i="8" s="1"/>
  <c r="F420" i="8"/>
  <c r="H420" i="8" s="1"/>
  <c r="J1173" i="1"/>
  <c r="G1690" i="8" s="1"/>
  <c r="F1690" i="8"/>
  <c r="H1690" i="8" s="1"/>
  <c r="J1165" i="1"/>
  <c r="G2932" i="8" s="1"/>
  <c r="F2932" i="8"/>
  <c r="H2932" i="8" s="1"/>
  <c r="J1157" i="1"/>
  <c r="G1783" i="8" s="1"/>
  <c r="F1783" i="8"/>
  <c r="H1783" i="8" s="1"/>
  <c r="J1149" i="1"/>
  <c r="G1779" i="8" s="1"/>
  <c r="F1779" i="8"/>
  <c r="H1779" i="8" s="1"/>
  <c r="J1141" i="1"/>
  <c r="G2280" i="8" s="1"/>
  <c r="F2280" i="8"/>
  <c r="H2280" i="8" s="1"/>
  <c r="J1133" i="1"/>
  <c r="G2785" i="8" s="1"/>
  <c r="F2785" i="8"/>
  <c r="H2785" i="8" s="1"/>
  <c r="J1125" i="1"/>
  <c r="G3015" i="8" s="1"/>
  <c r="F3015" i="8"/>
  <c r="H3015" i="8" s="1"/>
  <c r="J1117" i="1"/>
  <c r="G2990" i="8" s="1"/>
  <c r="F2990" i="8"/>
  <c r="H2990" i="8" s="1"/>
  <c r="J1109" i="1"/>
  <c r="G429" i="8" s="1"/>
  <c r="F429" i="8"/>
  <c r="H429" i="8" s="1"/>
  <c r="J1101" i="1"/>
  <c r="G2987" i="8" s="1"/>
  <c r="F2987" i="8"/>
  <c r="H2987" i="8" s="1"/>
  <c r="J1093" i="1"/>
  <c r="G2986" i="8" s="1"/>
  <c r="F2986" i="8"/>
  <c r="H2986" i="8" s="1"/>
  <c r="J1085" i="1"/>
  <c r="G1830" i="8" s="1"/>
  <c r="F1830" i="8"/>
  <c r="H1830" i="8" s="1"/>
  <c r="J1077" i="1"/>
  <c r="G1647" i="8" s="1"/>
  <c r="F1647" i="8"/>
  <c r="H1647" i="8" s="1"/>
  <c r="J1069" i="1"/>
  <c r="G3399" i="8" s="1"/>
  <c r="F3399" i="8"/>
  <c r="H3399" i="8" s="1"/>
  <c r="J1061" i="1"/>
  <c r="G2866" i="8" s="1"/>
  <c r="F2866" i="8"/>
  <c r="H2866" i="8" s="1"/>
  <c r="J1053" i="1"/>
  <c r="G1493" i="8" s="1"/>
  <c r="F1493" i="8"/>
  <c r="H1493" i="8" s="1"/>
  <c r="J1045" i="1"/>
  <c r="G1678" i="8" s="1"/>
  <c r="F1678" i="8"/>
  <c r="H1678" i="8" s="1"/>
  <c r="J1037" i="1"/>
  <c r="G1674" i="8" s="1"/>
  <c r="F1674" i="8"/>
  <c r="H1674" i="8" s="1"/>
  <c r="J1029" i="1"/>
  <c r="G2997" i="8" s="1"/>
  <c r="F2997" i="8"/>
  <c r="H2997" i="8" s="1"/>
  <c r="J1021" i="1"/>
  <c r="G1881" i="8" s="1"/>
  <c r="F1881" i="8"/>
  <c r="H1881" i="8" s="1"/>
  <c r="J1013" i="1"/>
  <c r="G2687" i="8" s="1"/>
  <c r="F2687" i="8"/>
  <c r="H2687" i="8" s="1"/>
  <c r="J1005" i="1"/>
  <c r="G3118" i="8" s="1"/>
  <c r="F3118" i="8"/>
  <c r="H3118" i="8" s="1"/>
  <c r="J997" i="1"/>
  <c r="G3174" i="8" s="1"/>
  <c r="F3174" i="8"/>
  <c r="H3174" i="8" s="1"/>
  <c r="J989" i="1"/>
  <c r="G3171" i="8" s="1"/>
  <c r="F3171" i="8"/>
  <c r="H3171" i="8" s="1"/>
  <c r="J981" i="1"/>
  <c r="G2165" i="8" s="1"/>
  <c r="F2165" i="8"/>
  <c r="H2165" i="8" s="1"/>
  <c r="J973" i="1"/>
  <c r="G3169" i="8" s="1"/>
  <c r="F3169" i="8"/>
  <c r="H3169" i="8" s="1"/>
  <c r="J965" i="1"/>
  <c r="G2161" i="8" s="1"/>
  <c r="F2161" i="8"/>
  <c r="H2161" i="8" s="1"/>
  <c r="J957" i="1"/>
  <c r="G240" i="8" s="1"/>
  <c r="F240" i="8"/>
  <c r="H240" i="8" s="1"/>
  <c r="J949" i="1"/>
  <c r="G1589" i="8" s="1"/>
  <c r="F1589" i="8"/>
  <c r="H1589" i="8" s="1"/>
  <c r="J941" i="1"/>
  <c r="G2819" i="8" s="1"/>
  <c r="F2819" i="8"/>
  <c r="H2819" i="8" s="1"/>
  <c r="J933" i="1"/>
  <c r="G405" i="8" s="1"/>
  <c r="F405" i="8"/>
  <c r="H405" i="8" s="1"/>
  <c r="J925" i="1"/>
  <c r="G2864" i="8" s="1"/>
  <c r="F2864" i="8"/>
  <c r="H2864" i="8" s="1"/>
  <c r="J917" i="1"/>
  <c r="G2747" i="8" s="1"/>
  <c r="F2747" i="8"/>
  <c r="H2747" i="8" s="1"/>
  <c r="J909" i="1"/>
  <c r="G1582" i="8" s="1"/>
  <c r="F1582" i="8"/>
  <c r="H1582" i="8" s="1"/>
  <c r="J901" i="1"/>
  <c r="G3024" i="8" s="1"/>
  <c r="F3024" i="8"/>
  <c r="H3024" i="8" s="1"/>
  <c r="J893" i="1"/>
  <c r="G1631" i="8" s="1"/>
  <c r="F1631" i="8"/>
  <c r="H1631" i="8" s="1"/>
  <c r="J885" i="1"/>
  <c r="G1488" i="8" s="1"/>
  <c r="F1488" i="8"/>
  <c r="H1488" i="8" s="1"/>
  <c r="J877" i="1"/>
  <c r="G2768" i="8" s="1"/>
  <c r="F2768" i="8"/>
  <c r="H2768" i="8" s="1"/>
  <c r="J869" i="1"/>
  <c r="G2851" i="8" s="1"/>
  <c r="F2851" i="8"/>
  <c r="H2851" i="8" s="1"/>
  <c r="J861" i="1"/>
  <c r="G2848" i="8" s="1"/>
  <c r="F2848" i="8"/>
  <c r="H2848" i="8" s="1"/>
  <c r="J853" i="1"/>
  <c r="G2846" i="8" s="1"/>
  <c r="F2846" i="8"/>
  <c r="H2846" i="8" s="1"/>
  <c r="J845" i="1"/>
  <c r="G2744" i="8" s="1"/>
  <c r="F2744" i="8"/>
  <c r="H2744" i="8" s="1"/>
  <c r="J837" i="1"/>
  <c r="G2844" i="8" s="1"/>
  <c r="F2844" i="8"/>
  <c r="H2844" i="8" s="1"/>
  <c r="J829" i="1"/>
  <c r="G1612" i="8" s="1"/>
  <c r="F1612" i="8"/>
  <c r="H1612" i="8" s="1"/>
  <c r="J821" i="1"/>
  <c r="G2738" i="8" s="1"/>
  <c r="F2738" i="8"/>
  <c r="H2738" i="8" s="1"/>
  <c r="J813" i="1"/>
  <c r="G900" i="8" s="1"/>
  <c r="F900" i="8"/>
  <c r="H900" i="8" s="1"/>
  <c r="J805" i="1"/>
  <c r="G2172" i="8" s="1"/>
  <c r="F2172" i="8"/>
  <c r="H2172" i="8" s="1"/>
  <c r="J797" i="1"/>
  <c r="G1846" i="8" s="1"/>
  <c r="F1846" i="8"/>
  <c r="H1846" i="8" s="1"/>
  <c r="J789" i="1"/>
  <c r="G146" i="8" s="1"/>
  <c r="F146" i="8"/>
  <c r="H146" i="8" s="1"/>
  <c r="J781" i="1"/>
  <c r="G12" i="8" s="1"/>
  <c r="F12" i="8"/>
  <c r="H12" i="8" s="1"/>
  <c r="J773" i="1"/>
  <c r="G19" i="8" s="1"/>
  <c r="F19" i="8"/>
  <c r="H19" i="8" s="1"/>
  <c r="J765" i="1"/>
  <c r="G123" i="8" s="1"/>
  <c r="F123" i="8"/>
  <c r="H123" i="8" s="1"/>
  <c r="J757" i="1"/>
  <c r="G908" i="8" s="1"/>
  <c r="F908" i="8"/>
  <c r="H908" i="8" s="1"/>
  <c r="J749" i="1"/>
  <c r="G539" i="8" s="1"/>
  <c r="F539" i="8"/>
  <c r="H539" i="8" s="1"/>
  <c r="J741" i="1"/>
  <c r="G519" i="8" s="1"/>
  <c r="F519" i="8"/>
  <c r="H519" i="8" s="1"/>
  <c r="J733" i="1"/>
  <c r="G239" i="8" s="1"/>
  <c r="F239" i="8"/>
  <c r="H239" i="8" s="1"/>
  <c r="J725" i="1"/>
  <c r="G1757" i="8" s="1"/>
  <c r="F1757" i="8"/>
  <c r="H1757" i="8" s="1"/>
  <c r="J717" i="1"/>
  <c r="G38" i="8" s="1"/>
  <c r="F38" i="8"/>
  <c r="H38" i="8" s="1"/>
  <c r="J709" i="1"/>
  <c r="G236" i="8" s="1"/>
  <c r="F236" i="8"/>
  <c r="H236" i="8" s="1"/>
  <c r="J701" i="1"/>
  <c r="G2008" i="8" s="1"/>
  <c r="F2008" i="8"/>
  <c r="H2008" i="8" s="1"/>
  <c r="J693" i="1"/>
  <c r="G738" i="8" s="1"/>
  <c r="F738" i="8"/>
  <c r="H738" i="8" s="1"/>
  <c r="J685" i="1"/>
  <c r="G3009" i="8" s="1"/>
  <c r="F3009" i="8"/>
  <c r="H3009" i="8" s="1"/>
  <c r="J677" i="1"/>
  <c r="G3007" i="8" s="1"/>
  <c r="F3007" i="8"/>
  <c r="H3007" i="8" s="1"/>
  <c r="J669" i="1"/>
  <c r="G1998" i="8" s="1"/>
  <c r="F1998" i="8"/>
  <c r="H1998" i="8" s="1"/>
  <c r="J661" i="1"/>
  <c r="G1996" i="8" s="1"/>
  <c r="F1996" i="8"/>
  <c r="H1996" i="8" s="1"/>
  <c r="J653" i="1"/>
  <c r="G231" i="8" s="1"/>
  <c r="F231" i="8"/>
  <c r="H231" i="8" s="1"/>
  <c r="J645" i="1"/>
  <c r="G489" i="8" s="1"/>
  <c r="F489" i="8"/>
  <c r="H489" i="8" s="1"/>
  <c r="J637" i="1"/>
  <c r="G721" i="8" s="1"/>
  <c r="F721" i="8"/>
  <c r="H721" i="8" s="1"/>
  <c r="J629" i="1"/>
  <c r="G229" i="8" s="1"/>
  <c r="F229" i="8"/>
  <c r="H229" i="8" s="1"/>
  <c r="J621" i="1"/>
  <c r="G228" i="8" s="1"/>
  <c r="F228" i="8"/>
  <c r="H228" i="8" s="1"/>
  <c r="J613" i="1"/>
  <c r="G713" i="8" s="1"/>
  <c r="F713" i="8"/>
  <c r="H713" i="8" s="1"/>
  <c r="J605" i="1"/>
  <c r="G2225" i="8" s="1"/>
  <c r="F2225" i="8"/>
  <c r="H2225" i="8" s="1"/>
  <c r="J597" i="1"/>
  <c r="G289" i="8" s="1"/>
  <c r="F289" i="8"/>
  <c r="H289" i="8" s="1"/>
  <c r="J589" i="1"/>
  <c r="G3129" i="8" s="1"/>
  <c r="F3129" i="8"/>
  <c r="H3129" i="8" s="1"/>
  <c r="J581" i="1"/>
  <c r="G973" i="8" s="1"/>
  <c r="F973" i="8"/>
  <c r="H973" i="8" s="1"/>
  <c r="J573" i="1"/>
  <c r="G2222" i="8" s="1"/>
  <c r="F2222" i="8"/>
  <c r="H2222" i="8" s="1"/>
  <c r="J565" i="1"/>
  <c r="G215" i="8" s="1"/>
  <c r="F215" i="8"/>
  <c r="H215" i="8" s="1"/>
  <c r="J557" i="1"/>
  <c r="G3128" i="8" s="1"/>
  <c r="F3128" i="8"/>
  <c r="H3128" i="8" s="1"/>
  <c r="J549" i="1"/>
  <c r="G511" i="8" s="1"/>
  <c r="F511" i="8"/>
  <c r="H511" i="8" s="1"/>
  <c r="J541" i="1"/>
  <c r="G962" i="8" s="1"/>
  <c r="F962" i="8"/>
  <c r="H962" i="8" s="1"/>
  <c r="J533" i="1"/>
  <c r="G2214" i="8" s="1"/>
  <c r="F2214" i="8"/>
  <c r="H2214" i="8" s="1"/>
  <c r="J525" i="1"/>
  <c r="G480" i="8" s="1"/>
  <c r="F480" i="8"/>
  <c r="H480" i="8" s="1"/>
  <c r="J517" i="1"/>
  <c r="G845" i="8" s="1"/>
  <c r="F845" i="8"/>
  <c r="H845" i="8" s="1"/>
  <c r="J509" i="1"/>
  <c r="G256" i="8" s="1"/>
  <c r="F256" i="8"/>
  <c r="H256" i="8" s="1"/>
  <c r="J501" i="1"/>
  <c r="G632" i="8" s="1"/>
  <c r="F632" i="8"/>
  <c r="H632" i="8" s="1"/>
  <c r="J493" i="1"/>
  <c r="G1744" i="8" s="1"/>
  <c r="F1744" i="8"/>
  <c r="H1744" i="8" s="1"/>
  <c r="J485" i="1"/>
  <c r="G2095" i="8" s="1"/>
  <c r="F2095" i="8"/>
  <c r="H2095" i="8" s="1"/>
  <c r="J477" i="1"/>
  <c r="G2093" i="8" s="1"/>
  <c r="F2093" i="8"/>
  <c r="H2093" i="8" s="1"/>
  <c r="J469" i="1"/>
  <c r="G189" i="8" s="1"/>
  <c r="F189" i="8"/>
  <c r="H189" i="8" s="1"/>
  <c r="J461" i="1"/>
  <c r="G252" i="8" s="1"/>
  <c r="F252" i="8"/>
  <c r="H252" i="8" s="1"/>
  <c r="J453" i="1"/>
  <c r="G1739" i="8" s="1"/>
  <c r="F1739" i="8"/>
  <c r="H1739" i="8" s="1"/>
  <c r="J445" i="1"/>
  <c r="G250" i="8" s="1"/>
  <c r="F250" i="8"/>
  <c r="H250" i="8" s="1"/>
  <c r="J437" i="1"/>
  <c r="G827" i="8" s="1"/>
  <c r="F827" i="8"/>
  <c r="H827" i="8" s="1"/>
  <c r="J429" i="1"/>
  <c r="G2084" i="8" s="1"/>
  <c r="F2084" i="8"/>
  <c r="H2084" i="8" s="1"/>
  <c r="J421" i="1"/>
  <c r="G903" i="8" s="1"/>
  <c r="F903" i="8"/>
  <c r="H903" i="8" s="1"/>
  <c r="J413" i="1"/>
  <c r="G590" i="8" s="1"/>
  <c r="F590" i="8"/>
  <c r="H590" i="8" s="1"/>
  <c r="J405" i="1"/>
  <c r="G24" i="8" s="1"/>
  <c r="F24" i="8"/>
  <c r="H24" i="8" s="1"/>
  <c r="J397" i="1"/>
  <c r="G147" i="8" s="1"/>
  <c r="F147" i="8"/>
  <c r="H147" i="8" s="1"/>
  <c r="J389" i="1"/>
  <c r="G551" i="8" s="1"/>
  <c r="F551" i="8"/>
  <c r="H551" i="8" s="1"/>
  <c r="J381" i="1"/>
  <c r="G529" i="8" s="1"/>
  <c r="F529" i="8"/>
  <c r="H529" i="8" s="1"/>
  <c r="J373" i="1"/>
  <c r="G150" i="8" s="1"/>
  <c r="F150" i="8"/>
  <c r="H150" i="8" s="1"/>
  <c r="J365" i="1"/>
  <c r="G3297" i="8" s="1"/>
  <c r="F3297" i="8"/>
  <c r="H3297" i="8" s="1"/>
  <c r="J357" i="1"/>
  <c r="G1752" i="8" s="1"/>
  <c r="F1752" i="8"/>
  <c r="H1752" i="8" s="1"/>
  <c r="J349" i="1"/>
  <c r="G2210" i="8" s="1"/>
  <c r="F2210" i="8"/>
  <c r="H2210" i="8" s="1"/>
  <c r="J341" i="1"/>
  <c r="G1115" i="8" s="1"/>
  <c r="F1115" i="8"/>
  <c r="H1115" i="8" s="1"/>
  <c r="J333" i="1"/>
  <c r="G586" i="8" s="1"/>
  <c r="F586" i="8"/>
  <c r="H586" i="8" s="1"/>
  <c r="J325" i="1"/>
  <c r="G165" i="8" s="1"/>
  <c r="F165" i="8"/>
  <c r="H165" i="8" s="1"/>
  <c r="J317" i="1"/>
  <c r="G131" i="8" s="1"/>
  <c r="F131" i="8"/>
  <c r="H131" i="8" s="1"/>
  <c r="J309" i="1"/>
  <c r="G2643" i="8" s="1"/>
  <c r="F2643" i="8"/>
  <c r="H2643" i="8" s="1"/>
  <c r="J301" i="1"/>
  <c r="G2207" i="8" s="1"/>
  <c r="F2207" i="8"/>
  <c r="H2207" i="8" s="1"/>
  <c r="J293" i="1"/>
  <c r="G3124" i="8" s="1"/>
  <c r="F3124" i="8"/>
  <c r="H3124" i="8" s="1"/>
  <c r="J285" i="1"/>
  <c r="G3296" i="8" s="1"/>
  <c r="F3296" i="8"/>
  <c r="H3296" i="8" s="1"/>
  <c r="J277" i="1"/>
  <c r="G939" i="8" s="1"/>
  <c r="F939" i="8"/>
  <c r="H939" i="8" s="1"/>
  <c r="J269" i="1"/>
  <c r="G935" i="8" s="1"/>
  <c r="F935" i="8"/>
  <c r="H935" i="8" s="1"/>
  <c r="J261" i="1"/>
  <c r="G2080" i="8" s="1"/>
  <c r="F2080" i="8"/>
  <c r="H2080" i="8" s="1"/>
  <c r="J253" i="1"/>
  <c r="G3322" i="8" s="1"/>
  <c r="F3322" i="8"/>
  <c r="H3322" i="8" s="1"/>
  <c r="J245" i="1"/>
  <c r="G1110" i="8" s="1"/>
  <c r="F1110" i="8"/>
  <c r="H1110" i="8" s="1"/>
  <c r="J237" i="1"/>
  <c r="G156" i="8" s="1"/>
  <c r="F156" i="8"/>
  <c r="H156" i="8" s="1"/>
  <c r="J229" i="1"/>
  <c r="G315" i="8" s="1"/>
  <c r="F315" i="8"/>
  <c r="H315" i="8" s="1"/>
  <c r="J221" i="1"/>
  <c r="G1101" i="8" s="1"/>
  <c r="F1101" i="8"/>
  <c r="H1101" i="8" s="1"/>
  <c r="J213" i="1"/>
  <c r="G2923" i="8" s="1"/>
  <c r="F2923" i="8"/>
  <c r="H2923" i="8" s="1"/>
  <c r="J205" i="1"/>
  <c r="G1732" i="8" s="1"/>
  <c r="F1732" i="8"/>
  <c r="H1732" i="8" s="1"/>
  <c r="J197" i="1"/>
  <c r="G1093" i="8" s="1"/>
  <c r="F1093" i="8"/>
  <c r="H1093" i="8" s="1"/>
  <c r="J189" i="1"/>
  <c r="G2078" i="8" s="1"/>
  <c r="F2078" i="8"/>
  <c r="H2078" i="8" s="1"/>
  <c r="J181" i="1"/>
  <c r="G815" i="8" s="1"/>
  <c r="F815" i="8"/>
  <c r="H815" i="8" s="1"/>
  <c r="J173" i="1"/>
  <c r="G565" i="8" s="1"/>
  <c r="F565" i="8"/>
  <c r="H565" i="8" s="1"/>
  <c r="J165" i="1"/>
  <c r="G2427" i="8" s="1"/>
  <c r="F2427" i="8"/>
  <c r="H2427" i="8" s="1"/>
  <c r="J157" i="1"/>
  <c r="G2349" i="8" s="1"/>
  <c r="F2349" i="8"/>
  <c r="H2349" i="8" s="1"/>
  <c r="J149" i="1"/>
  <c r="G1082" i="8" s="1"/>
  <c r="F1082" i="8"/>
  <c r="H1082" i="8" s="1"/>
  <c r="J141" i="1"/>
  <c r="G2346" i="8" s="1"/>
  <c r="F2346" i="8"/>
  <c r="H2346" i="8" s="1"/>
  <c r="J133" i="1"/>
  <c r="G1079" i="8" s="1"/>
  <c r="F1079" i="8"/>
  <c r="H1079" i="8" s="1"/>
  <c r="J125" i="1"/>
  <c r="G802" i="8" s="1"/>
  <c r="F802" i="8"/>
  <c r="H802" i="8" s="1"/>
  <c r="J117" i="1"/>
  <c r="G798" i="8" s="1"/>
  <c r="F798" i="8"/>
  <c r="H798" i="8" s="1"/>
  <c r="J109" i="1"/>
  <c r="G2060" i="8" s="1"/>
  <c r="F2060" i="8"/>
  <c r="H2060" i="8" s="1"/>
  <c r="J101" i="1"/>
  <c r="G3196" i="8" s="1"/>
  <c r="F3196" i="8"/>
  <c r="H3196" i="8" s="1"/>
  <c r="J93" i="1"/>
  <c r="G2052" i="8" s="1"/>
  <c r="F2052" i="8"/>
  <c r="H2052" i="8" s="1"/>
  <c r="J85" i="1"/>
  <c r="G1077" i="8" s="1"/>
  <c r="F1077" i="8"/>
  <c r="H1077" i="8" s="1"/>
  <c r="J77" i="1"/>
  <c r="G2046" i="8" s="1"/>
  <c r="F2046" i="8"/>
  <c r="H2046" i="8" s="1"/>
  <c r="J69" i="1"/>
  <c r="G242" i="8" s="1"/>
  <c r="F242" i="8"/>
  <c r="H242" i="8" s="1"/>
  <c r="J61" i="1"/>
  <c r="G105" i="8" s="1"/>
  <c r="F105" i="8"/>
  <c r="H105" i="8" s="1"/>
  <c r="J53" i="1"/>
  <c r="G776" i="8" s="1"/>
  <c r="F776" i="8"/>
  <c r="H776" i="8" s="1"/>
  <c r="J45" i="1"/>
  <c r="G773" i="8" s="1"/>
  <c r="F773" i="8"/>
  <c r="H773" i="8" s="1"/>
  <c r="J37" i="1"/>
  <c r="G1071" i="8" s="1"/>
  <c r="F1071" i="8"/>
  <c r="H1071" i="8" s="1"/>
  <c r="J29" i="1"/>
  <c r="G154" i="8" s="1"/>
  <c r="F154" i="8"/>
  <c r="H154" i="8" s="1"/>
  <c r="J21" i="1"/>
  <c r="G1063" i="8" s="1"/>
  <c r="F1063" i="8"/>
  <c r="H1063" i="8" s="1"/>
  <c r="J13" i="1"/>
  <c r="G1058" i="8" s="1"/>
  <c r="F1058" i="8"/>
  <c r="H1058" i="8" s="1"/>
  <c r="J5" i="1"/>
  <c r="G1684" i="8" s="1"/>
  <c r="F1684" i="8"/>
  <c r="H1684" i="8" s="1"/>
  <c r="J4" i="1"/>
  <c r="G2874" i="8" s="1"/>
  <c r="F2874" i="8"/>
  <c r="H2874" i="8" s="1"/>
  <c r="J2" i="1"/>
  <c r="G1056" i="8" s="1"/>
  <c r="J3" i="1"/>
  <c r="G2329" i="8" s="1"/>
  <c r="F2329" i="8"/>
  <c r="H2329" i="8" s="1"/>
  <c r="L746" i="4"/>
  <c r="J312" i="1"/>
  <c r="G3" i="8" s="1"/>
  <c r="F3" i="8"/>
  <c r="H3" i="8" s="1"/>
  <c r="L2" i="4"/>
  <c r="I1056" i="8" s="1"/>
  <c r="K1056" i="8" s="1"/>
  <c r="I1686" i="8"/>
  <c r="K1686" i="8" s="1"/>
  <c r="M7" i="4"/>
  <c r="J1686" i="8" s="1"/>
  <c r="I1685" i="8"/>
  <c r="K1685" i="8" s="1"/>
  <c r="M6" i="4"/>
  <c r="J1685" i="8" s="1"/>
  <c r="L3456" i="4"/>
  <c r="L3448" i="4"/>
  <c r="L3440" i="4"/>
  <c r="I2917" i="8" s="1"/>
  <c r="K2917" i="8" s="1"/>
  <c r="L3432" i="4"/>
  <c r="I3295" i="8" s="1"/>
  <c r="K3295" i="8" s="1"/>
  <c r="L3424" i="4"/>
  <c r="L3416" i="4"/>
  <c r="L3408" i="4"/>
  <c r="M5" i="4"/>
  <c r="J1684" i="8" s="1"/>
  <c r="I1684" i="8"/>
  <c r="K1684" i="8" s="1"/>
  <c r="M4" i="4"/>
  <c r="J2874" i="8" s="1"/>
  <c r="I2874" i="8"/>
  <c r="K2874" i="8" s="1"/>
  <c r="M8" i="4"/>
  <c r="J1687" i="8" s="1"/>
  <c r="I1687" i="8"/>
  <c r="K1687" i="8" s="1"/>
  <c r="L3400" i="4"/>
  <c r="L3392" i="4"/>
  <c r="L3384" i="4"/>
  <c r="L3376" i="4"/>
  <c r="L3368" i="4"/>
  <c r="L3360" i="4"/>
  <c r="L3352" i="4"/>
  <c r="I2190" i="8" s="1"/>
  <c r="K2190" i="8" s="1"/>
  <c r="L3344" i="4"/>
  <c r="L3336" i="4"/>
  <c r="L3328" i="4"/>
  <c r="L3320" i="4"/>
  <c r="L3312" i="4"/>
  <c r="L3304" i="4"/>
  <c r="L3296" i="4"/>
  <c r="L3288" i="4"/>
  <c r="I2272" i="8" s="1"/>
  <c r="K2272" i="8" s="1"/>
  <c r="L3280" i="4"/>
  <c r="L3272" i="4"/>
  <c r="L3264" i="4"/>
  <c r="L3256" i="4"/>
  <c r="L3248" i="4"/>
  <c r="L3240" i="4"/>
  <c r="L3232" i="4"/>
  <c r="L3224" i="4"/>
  <c r="I1854" i="8" s="1"/>
  <c r="K1854" i="8" s="1"/>
  <c r="L3216" i="4"/>
  <c r="L3208" i="4"/>
  <c r="L3200" i="4"/>
  <c r="L3192" i="4"/>
  <c r="L3184" i="4"/>
  <c r="L3176" i="4"/>
  <c r="L3168" i="4"/>
  <c r="L3160" i="4"/>
  <c r="I138" i="8" s="1"/>
  <c r="K138" i="8" s="1"/>
  <c r="L3152" i="4"/>
  <c r="L3144" i="4"/>
  <c r="L3136" i="4"/>
  <c r="L3128" i="4"/>
  <c r="L3120" i="4"/>
  <c r="L3112" i="4"/>
  <c r="L3104" i="4"/>
  <c r="L3096" i="4"/>
  <c r="I609" i="8" s="1"/>
  <c r="K609" i="8" s="1"/>
  <c r="O1663" i="8" s="1"/>
  <c r="L3088" i="4"/>
  <c r="L3080" i="4"/>
  <c r="L3072" i="4"/>
  <c r="L3064" i="4"/>
  <c r="L3056" i="4"/>
  <c r="L3048" i="4"/>
  <c r="L3040" i="4"/>
  <c r="L3032" i="4"/>
  <c r="I2783" i="8" s="1"/>
  <c r="K2783" i="8" s="1"/>
  <c r="L3024" i="4"/>
  <c r="L3016" i="4"/>
  <c r="L3008" i="4"/>
  <c r="L3000" i="4"/>
  <c r="L2992" i="4"/>
  <c r="L2984" i="4"/>
  <c r="L2976" i="4"/>
  <c r="L2968" i="4"/>
  <c r="I1053" i="8" s="1"/>
  <c r="K1053" i="8" s="1"/>
  <c r="L2960" i="4"/>
  <c r="L2952" i="4"/>
  <c r="L2944" i="4"/>
  <c r="L2936" i="4"/>
  <c r="L2928" i="4"/>
  <c r="L2920" i="4"/>
  <c r="L2912" i="4"/>
  <c r="L2904" i="4"/>
  <c r="I2148" i="8" s="1"/>
  <c r="K2148" i="8" s="1"/>
  <c r="O2826" i="8" s="1"/>
  <c r="L2896" i="4"/>
  <c r="L2888" i="4"/>
  <c r="L2880" i="4"/>
  <c r="L2872" i="4"/>
  <c r="L2864" i="4"/>
  <c r="L2856" i="4"/>
  <c r="L2848" i="4"/>
  <c r="L2840" i="4"/>
  <c r="I3190" i="8" s="1"/>
  <c r="K3190" i="8" s="1"/>
  <c r="L2832" i="4"/>
  <c r="L2824" i="4"/>
  <c r="L2816" i="4"/>
  <c r="L2808" i="4"/>
  <c r="L2800" i="4"/>
  <c r="L2792" i="4"/>
  <c r="L2784" i="4"/>
  <c r="L2776" i="4"/>
  <c r="I2146" i="8" s="1"/>
  <c r="K2146" i="8" s="1"/>
  <c r="L2768" i="4"/>
  <c r="L2760" i="4"/>
  <c r="L2752" i="4"/>
  <c r="L2744" i="4"/>
  <c r="L2736" i="4"/>
  <c r="L2728" i="4"/>
  <c r="L2720" i="4"/>
  <c r="L2712" i="4"/>
  <c r="I2666" i="8" s="1"/>
  <c r="K2666" i="8" s="1"/>
  <c r="O205" i="8" s="1"/>
  <c r="L2704" i="4"/>
  <c r="L2696" i="4"/>
  <c r="L2688" i="4"/>
  <c r="L2680" i="4"/>
  <c r="L2672" i="4"/>
  <c r="L2664" i="4"/>
  <c r="L2656" i="4"/>
  <c r="L2648" i="4"/>
  <c r="I1378" i="8" s="1"/>
  <c r="K1378" i="8" s="1"/>
  <c r="O2318" i="8" s="1"/>
  <c r="L2640" i="4"/>
  <c r="L2632" i="4"/>
  <c r="L2624" i="4"/>
  <c r="L2616" i="4"/>
  <c r="L2608" i="4"/>
  <c r="L2600" i="4"/>
  <c r="L2592" i="4"/>
  <c r="L2584" i="4"/>
  <c r="I2021" i="8" s="1"/>
  <c r="K2021" i="8" s="1"/>
  <c r="L2576" i="4"/>
  <c r="L2568" i="4"/>
  <c r="L2560" i="4"/>
  <c r="L2552" i="4"/>
  <c r="L2544" i="4"/>
  <c r="L2536" i="4"/>
  <c r="L2528" i="4"/>
  <c r="L2520" i="4"/>
  <c r="I751" i="8" s="1"/>
  <c r="K751" i="8" s="1"/>
  <c r="O1166" i="8" s="1"/>
  <c r="L2512" i="4"/>
  <c r="L2504" i="4"/>
  <c r="L2496" i="4"/>
  <c r="L2488" i="4"/>
  <c r="L2480" i="4"/>
  <c r="L2472" i="4"/>
  <c r="L2464" i="4"/>
  <c r="L2456" i="4"/>
  <c r="I2440" i="8" s="1"/>
  <c r="K2440" i="8" s="1"/>
  <c r="L2448" i="4"/>
  <c r="L2440" i="4"/>
  <c r="L2432" i="4"/>
  <c r="L2424" i="4"/>
  <c r="L2416" i="4"/>
  <c r="L2408" i="4"/>
  <c r="L2400" i="4"/>
  <c r="L2392" i="4"/>
  <c r="I464" i="8" s="1"/>
  <c r="K464" i="8" s="1"/>
  <c r="O395" i="8" s="1"/>
  <c r="L2384" i="4"/>
  <c r="L2376" i="4"/>
  <c r="L2368" i="4"/>
  <c r="L2360" i="4"/>
  <c r="L2352" i="4"/>
  <c r="L2344" i="4"/>
  <c r="L2336" i="4"/>
  <c r="L2328" i="4"/>
  <c r="I2511" i="8" s="1"/>
  <c r="K2511" i="8" s="1"/>
  <c r="O3259" i="8" s="1"/>
  <c r="L2320" i="4"/>
  <c r="L2312" i="4"/>
  <c r="L2304" i="4"/>
  <c r="L2296" i="4"/>
  <c r="L2288" i="4"/>
  <c r="L2280" i="4"/>
  <c r="L2272" i="4"/>
  <c r="L2264" i="4"/>
  <c r="I1157" i="8" s="1"/>
  <c r="K1157" i="8" s="1"/>
  <c r="L2256" i="4"/>
  <c r="L2248" i="4"/>
  <c r="L2240" i="4"/>
  <c r="L2232" i="4"/>
  <c r="L2224" i="4"/>
  <c r="L2216" i="4"/>
  <c r="L2208" i="4"/>
  <c r="L2200" i="4"/>
  <c r="I2430" i="8" s="1"/>
  <c r="K2430" i="8" s="1"/>
  <c r="O3000" i="8" s="1"/>
  <c r="L2192" i="4"/>
  <c r="L2184" i="4"/>
  <c r="L2176" i="4"/>
  <c r="L2168" i="4"/>
  <c r="L2160" i="4"/>
  <c r="L2152" i="4"/>
  <c r="L2144" i="4"/>
  <c r="L2136" i="4"/>
  <c r="I2310" i="8" s="1"/>
  <c r="K2310" i="8" s="1"/>
  <c r="L2128" i="4"/>
  <c r="L2120" i="4"/>
  <c r="L2112" i="4"/>
  <c r="L2104" i="4"/>
  <c r="L2096" i="4"/>
  <c r="L2088" i="4"/>
  <c r="L2080" i="4"/>
  <c r="L2072" i="4"/>
  <c r="I854" i="8" s="1"/>
  <c r="K854" i="8" s="1"/>
  <c r="O1378" i="8" s="1"/>
  <c r="L2064" i="4"/>
  <c r="L2056" i="4"/>
  <c r="L2048" i="4"/>
  <c r="L3463" i="4"/>
  <c r="L3455" i="4"/>
  <c r="L3447" i="4"/>
  <c r="L3439" i="4"/>
  <c r="L3431" i="4"/>
  <c r="L3423" i="4"/>
  <c r="L3415" i="4"/>
  <c r="L3407" i="4"/>
  <c r="M3407" i="4" s="1"/>
  <c r="J2413" i="8" s="1"/>
  <c r="L3399" i="4"/>
  <c r="L3391" i="4"/>
  <c r="L3383" i="4"/>
  <c r="L3375" i="4"/>
  <c r="L3367" i="4"/>
  <c r="I1191" i="8" s="1"/>
  <c r="K1191" i="8" s="1"/>
  <c r="L3359" i="4"/>
  <c r="L3351" i="4"/>
  <c r="L3343" i="4"/>
  <c r="L3335" i="4"/>
  <c r="L3327" i="4"/>
  <c r="L3319" i="4"/>
  <c r="L3311" i="4"/>
  <c r="L3303" i="4"/>
  <c r="L3295" i="4"/>
  <c r="L3287" i="4"/>
  <c r="L3279" i="4"/>
  <c r="M3279" i="4" s="1"/>
  <c r="J2667" i="8" s="1"/>
  <c r="L3271" i="4"/>
  <c r="L3263" i="4"/>
  <c r="L3255" i="4"/>
  <c r="L3247" i="4"/>
  <c r="L3239" i="4"/>
  <c r="L3231" i="4"/>
  <c r="L3223" i="4"/>
  <c r="L3215" i="4"/>
  <c r="L3207" i="4"/>
  <c r="L3199" i="4"/>
  <c r="L3191" i="4"/>
  <c r="L3183" i="4"/>
  <c r="L3175" i="4"/>
  <c r="L3167" i="4"/>
  <c r="L3159" i="4"/>
  <c r="L3151" i="4"/>
  <c r="M3151" i="4" s="1"/>
  <c r="J648" i="8" s="1"/>
  <c r="L3143" i="4"/>
  <c r="L3135" i="4"/>
  <c r="L3127" i="4"/>
  <c r="L3119" i="4"/>
  <c r="L3111" i="4"/>
  <c r="L3103" i="4"/>
  <c r="L3095" i="4"/>
  <c r="L3087" i="4"/>
  <c r="L3079" i="4"/>
  <c r="L3071" i="4"/>
  <c r="L3063" i="4"/>
  <c r="L3055" i="4"/>
  <c r="L3047" i="4"/>
  <c r="M3047" i="4" s="1"/>
  <c r="J3098" i="8" s="1"/>
  <c r="L3039" i="4"/>
  <c r="L3031" i="4"/>
  <c r="L3023" i="4"/>
  <c r="M3023" i="4" s="1"/>
  <c r="J2781" i="8" s="1"/>
  <c r="L3015" i="4"/>
  <c r="L3007" i="4"/>
  <c r="L2999" i="4"/>
  <c r="L2991" i="4"/>
  <c r="L2983" i="4"/>
  <c r="L2975" i="4"/>
  <c r="L2967" i="4"/>
  <c r="L2959" i="4"/>
  <c r="L2951" i="4"/>
  <c r="L2943" i="4"/>
  <c r="L2935" i="4"/>
  <c r="L2927" i="4"/>
  <c r="L2919" i="4"/>
  <c r="L2911" i="4"/>
  <c r="L2903" i="4"/>
  <c r="L2895" i="4"/>
  <c r="M2895" i="4" s="1"/>
  <c r="J3111" i="8" s="1"/>
  <c r="L2887" i="4"/>
  <c r="L2879" i="4"/>
  <c r="L3460" i="4"/>
  <c r="L3452" i="4"/>
  <c r="I160" i="8" s="1"/>
  <c r="K160" i="8" s="1"/>
  <c r="L3444" i="4"/>
  <c r="L3436" i="4"/>
  <c r="L3428" i="4"/>
  <c r="L3420" i="4"/>
  <c r="M3420" i="4" s="1"/>
  <c r="J144" i="8" s="1"/>
  <c r="L3412" i="4"/>
  <c r="L3404" i="4"/>
  <c r="L3396" i="4"/>
  <c r="L3388" i="4"/>
  <c r="I1600" i="8" s="1"/>
  <c r="K1600" i="8" s="1"/>
  <c r="L3380" i="4"/>
  <c r="M3380" i="4" s="1"/>
  <c r="J772" i="8" s="1"/>
  <c r="L3372" i="4"/>
  <c r="L3364" i="4"/>
  <c r="L3356" i="4"/>
  <c r="M3356" i="4" s="1"/>
  <c r="J1826" i="8" s="1"/>
  <c r="L3348" i="4"/>
  <c r="L3340" i="4"/>
  <c r="L3332" i="4"/>
  <c r="L3324" i="4"/>
  <c r="L3316" i="4"/>
  <c r="I3054" i="8" s="1"/>
  <c r="K3054" i="8" s="1"/>
  <c r="L3308" i="4"/>
  <c r="L3300" i="4"/>
  <c r="L3292" i="4"/>
  <c r="M3292" i="4" s="1"/>
  <c r="J2668" i="8" s="1"/>
  <c r="L3284" i="4"/>
  <c r="L3276" i="4"/>
  <c r="L3268" i="4"/>
  <c r="L3260" i="4"/>
  <c r="M3260" i="4" s="1"/>
  <c r="J2276" i="8" s="1"/>
  <c r="L3252" i="4"/>
  <c r="I1027" i="8" s="1"/>
  <c r="K1027" i="8" s="1"/>
  <c r="L3458" i="4"/>
  <c r="L3450" i="4"/>
  <c r="L3442" i="4"/>
  <c r="L3434" i="4"/>
  <c r="L3426" i="4"/>
  <c r="L3418" i="4"/>
  <c r="L3410" i="4"/>
  <c r="L3402" i="4"/>
  <c r="L3394" i="4"/>
  <c r="L3386" i="4"/>
  <c r="L3378" i="4"/>
  <c r="L3370" i="4"/>
  <c r="I537" i="8" s="1"/>
  <c r="K537" i="8" s="1"/>
  <c r="L3362" i="4"/>
  <c r="L3354" i="4"/>
  <c r="L3346" i="4"/>
  <c r="I2529" i="8" s="1"/>
  <c r="K2529" i="8" s="1"/>
  <c r="L3338" i="4"/>
  <c r="I2528" i="8" s="1"/>
  <c r="K2528" i="8" s="1"/>
  <c r="L3330" i="4"/>
  <c r="L3322" i="4"/>
  <c r="L3314" i="4"/>
  <c r="I1932" i="8" s="1"/>
  <c r="K1932" i="8" s="1"/>
  <c r="L3306" i="4"/>
  <c r="I571" i="8" s="1"/>
  <c r="K571" i="8" s="1"/>
  <c r="L3298" i="4"/>
  <c r="L3290" i="4"/>
  <c r="L3282" i="4"/>
  <c r="L3274" i="4"/>
  <c r="L3266" i="4"/>
  <c r="L3258" i="4"/>
  <c r="L3250" i="4"/>
  <c r="M3250" i="4" s="1"/>
  <c r="J3044" i="8" s="1"/>
  <c r="L3242" i="4"/>
  <c r="I201" i="8" s="1"/>
  <c r="K201" i="8" s="1"/>
  <c r="L3234" i="4"/>
  <c r="L3226" i="4"/>
  <c r="L3218" i="4"/>
  <c r="L3210" i="4"/>
  <c r="M3210" i="4" s="1"/>
  <c r="J1851" i="8" s="1"/>
  <c r="L3202" i="4"/>
  <c r="L3194" i="4"/>
  <c r="L3186" i="4"/>
  <c r="I651" i="8" s="1"/>
  <c r="K651" i="8" s="1"/>
  <c r="L3178" i="4"/>
  <c r="L3170" i="4"/>
  <c r="L3162" i="4"/>
  <c r="L3154" i="4"/>
  <c r="L3146" i="4"/>
  <c r="L3138" i="4"/>
  <c r="L3130" i="4"/>
  <c r="L3122" i="4"/>
  <c r="I292" i="8" s="1"/>
  <c r="K292" i="8" s="1"/>
  <c r="L3114" i="4"/>
  <c r="I141" i="8" s="1"/>
  <c r="K141" i="8" s="1"/>
  <c r="L3106" i="4"/>
  <c r="L3098" i="4"/>
  <c r="L3090" i="4"/>
  <c r="L3082" i="4"/>
  <c r="L3074" i="4"/>
  <c r="L3066" i="4"/>
  <c r="L3058" i="4"/>
  <c r="L3050" i="4"/>
  <c r="L3042" i="4"/>
  <c r="L3034" i="4"/>
  <c r="L3026" i="4"/>
  <c r="L3018" i="4"/>
  <c r="L3010" i="4"/>
  <c r="L3002" i="4"/>
  <c r="L2994" i="4"/>
  <c r="I925" i="8" s="1"/>
  <c r="K925" i="8" s="1"/>
  <c r="L2986" i="4"/>
  <c r="M2986" i="4" s="1"/>
  <c r="J478" i="8" s="1"/>
  <c r="L2978" i="4"/>
  <c r="L2970" i="4"/>
  <c r="L2962" i="4"/>
  <c r="L2954" i="4"/>
  <c r="M2954" i="4" s="1"/>
  <c r="J703" i="8" s="1"/>
  <c r="L2946" i="4"/>
  <c r="L2938" i="4"/>
  <c r="L2930" i="4"/>
  <c r="L2922" i="4"/>
  <c r="I2176" i="8" s="1"/>
  <c r="K2176" i="8" s="1"/>
  <c r="L2914" i="4"/>
  <c r="L2906" i="4"/>
  <c r="L2898" i="4"/>
  <c r="I1670" i="8" s="1"/>
  <c r="K1670" i="8" s="1"/>
  <c r="L2890" i="4"/>
  <c r="L3457" i="4"/>
  <c r="L3449" i="4"/>
  <c r="L3441" i="4"/>
  <c r="M3441" i="4" s="1"/>
  <c r="J1878" i="8" s="1"/>
  <c r="L3433" i="4"/>
  <c r="I3289" i="8" s="1"/>
  <c r="K3289" i="8" s="1"/>
  <c r="L3425" i="4"/>
  <c r="L3417" i="4"/>
  <c r="L3409" i="4"/>
  <c r="L3401" i="4"/>
  <c r="I1279" i="8" s="1"/>
  <c r="K1279" i="8" s="1"/>
  <c r="O69" i="8" s="1"/>
  <c r="L3393" i="4"/>
  <c r="L3385" i="4"/>
  <c r="L3377" i="4"/>
  <c r="L3369" i="4"/>
  <c r="L3361" i="4"/>
  <c r="L3353" i="4"/>
  <c r="L3345" i="4"/>
  <c r="I2188" i="8" s="1"/>
  <c r="K2188" i="8" s="1"/>
  <c r="L3337" i="4"/>
  <c r="M3337" i="4" s="1"/>
  <c r="J415" i="8" s="1"/>
  <c r="L3329" i="4"/>
  <c r="L3321" i="4"/>
  <c r="L3313" i="4"/>
  <c r="I3239" i="8" s="1"/>
  <c r="K3239" i="8" s="1"/>
  <c r="L3305" i="4"/>
  <c r="L3297" i="4"/>
  <c r="L3289" i="4"/>
  <c r="L3281" i="4"/>
  <c r="L3273" i="4"/>
  <c r="L3265" i="4"/>
  <c r="L3257" i="4"/>
  <c r="L3249" i="4"/>
  <c r="L3241" i="4"/>
  <c r="L3233" i="4"/>
  <c r="L3225" i="4"/>
  <c r="L3217" i="4"/>
  <c r="I664" i="8" s="1"/>
  <c r="K664" i="8" s="1"/>
  <c r="L3209" i="4"/>
  <c r="I1189" i="8" s="1"/>
  <c r="K1189" i="8" s="1"/>
  <c r="L3201" i="4"/>
  <c r="L3193" i="4"/>
  <c r="L3185" i="4"/>
  <c r="M3185" i="4" s="1"/>
  <c r="J1767" i="8" s="1"/>
  <c r="L3177" i="4"/>
  <c r="L3169" i="4"/>
  <c r="L3161" i="4"/>
  <c r="L3153" i="4"/>
  <c r="L3145" i="4"/>
  <c r="L3137" i="4"/>
  <c r="L3129" i="4"/>
  <c r="L3121" i="4"/>
  <c r="L3113" i="4"/>
  <c r="L3105" i="4"/>
  <c r="L3097" i="4"/>
  <c r="L3089" i="4"/>
  <c r="I2157" i="8" s="1"/>
  <c r="K2157" i="8" s="1"/>
  <c r="L3081" i="4"/>
  <c r="M3081" i="4" s="1"/>
  <c r="J2038" i="8" s="1"/>
  <c r="L3073" i="4"/>
  <c r="L3065" i="4"/>
  <c r="L3057" i="4"/>
  <c r="I1382" i="8" s="1"/>
  <c r="K1382" i="8" s="1"/>
  <c r="L3049" i="4"/>
  <c r="M3049" i="4" s="1"/>
  <c r="J1380" i="8" s="1"/>
  <c r="L3041" i="4"/>
  <c r="L3033" i="4"/>
  <c r="L3025" i="4"/>
  <c r="L3017" i="4"/>
  <c r="L3009" i="4"/>
  <c r="L3001" i="4"/>
  <c r="L2993" i="4"/>
  <c r="L2985" i="4"/>
  <c r="L2977" i="4"/>
  <c r="L2969" i="4"/>
  <c r="L2961" i="4"/>
  <c r="I1872" i="8" s="1"/>
  <c r="K1872" i="8" s="1"/>
  <c r="L2953" i="4"/>
  <c r="L2945" i="4"/>
  <c r="L2937" i="4"/>
  <c r="L2929" i="4"/>
  <c r="M2929" i="4" s="1"/>
  <c r="J3152" i="8" s="1"/>
  <c r="L2921" i="4"/>
  <c r="I2175" i="8" s="1"/>
  <c r="K2175" i="8" s="1"/>
  <c r="L2913" i="4"/>
  <c r="L2905" i="4"/>
  <c r="L2897" i="4"/>
  <c r="L2889" i="4"/>
  <c r="M2889" i="4" s="1"/>
  <c r="J605" i="8" s="1"/>
  <c r="L2881" i="4"/>
  <c r="L2873" i="4"/>
  <c r="L2865" i="4"/>
  <c r="L2857" i="4"/>
  <c r="L2849" i="4"/>
  <c r="L2841" i="4"/>
  <c r="L2833" i="4"/>
  <c r="I3186" i="8" s="1"/>
  <c r="K3186" i="8" s="1"/>
  <c r="L2825" i="4"/>
  <c r="I2494" i="8" s="1"/>
  <c r="K2494" i="8" s="1"/>
  <c r="L2817" i="4"/>
  <c r="L2809" i="4"/>
  <c r="L2801" i="4"/>
  <c r="M2801" i="4" s="1"/>
  <c r="J1660" i="8" s="1"/>
  <c r="L2793" i="4"/>
  <c r="L2785" i="4"/>
  <c r="L2777" i="4"/>
  <c r="L2769" i="4"/>
  <c r="L2761" i="4"/>
  <c r="L2753" i="4"/>
  <c r="L2745" i="4"/>
  <c r="L2737" i="4"/>
  <c r="L2729" i="4"/>
  <c r="L2721" i="4"/>
  <c r="L2713" i="4"/>
  <c r="L2705" i="4"/>
  <c r="I1240" i="8" s="1"/>
  <c r="K1240" i="8" s="1"/>
  <c r="L2697" i="4"/>
  <c r="L2689" i="4"/>
  <c r="L2681" i="4"/>
  <c r="L2673" i="4"/>
  <c r="M2673" i="4" s="1"/>
  <c r="J385" i="8" s="1"/>
  <c r="L2665" i="4"/>
  <c r="L2657" i="4"/>
  <c r="L2649" i="4"/>
  <c r="L2641" i="4"/>
  <c r="L2633" i="4"/>
  <c r="L2625" i="4"/>
  <c r="L2617" i="4"/>
  <c r="L2609" i="4"/>
  <c r="L2601" i="4"/>
  <c r="L2593" i="4"/>
  <c r="L2585" i="4"/>
  <c r="L2577" i="4"/>
  <c r="I2019" i="8" s="1"/>
  <c r="K2019" i="8" s="1"/>
  <c r="L2569" i="4"/>
  <c r="L2561" i="4"/>
  <c r="L2553" i="4"/>
  <c r="L2545" i="4"/>
  <c r="I2227" i="8" s="1"/>
  <c r="K2227" i="8" s="1"/>
  <c r="L2537" i="4"/>
  <c r="M2537" i="4" s="1"/>
  <c r="J1400" i="8" s="1"/>
  <c r="L2529" i="4"/>
  <c r="L2521" i="4"/>
  <c r="L2513" i="4"/>
  <c r="L2505" i="4"/>
  <c r="L2497" i="4"/>
  <c r="L2489" i="4"/>
  <c r="L2481" i="4"/>
  <c r="L2473" i="4"/>
  <c r="L2465" i="4"/>
  <c r="L2457" i="4"/>
  <c r="L2449" i="4"/>
  <c r="I332" i="8" s="1"/>
  <c r="K332" i="8" s="1"/>
  <c r="L2441" i="4"/>
  <c r="L2433" i="4"/>
  <c r="L2425" i="4"/>
  <c r="L2417" i="4"/>
  <c r="L2409" i="4"/>
  <c r="L2401" i="4"/>
  <c r="L2393" i="4"/>
  <c r="L2385" i="4"/>
  <c r="L2377" i="4"/>
  <c r="M2377" i="4" s="1"/>
  <c r="J1232" i="8" s="1"/>
  <c r="L2369" i="4"/>
  <c r="L2361" i="4"/>
  <c r="L2353" i="4"/>
  <c r="I682" i="8" s="1"/>
  <c r="K682" i="8" s="1"/>
  <c r="L2345" i="4"/>
  <c r="L2337" i="4"/>
  <c r="L2329" i="4"/>
  <c r="L2321" i="4"/>
  <c r="I2399" i="8" s="1"/>
  <c r="K2399" i="8" s="1"/>
  <c r="L2313" i="4"/>
  <c r="L2305" i="4"/>
  <c r="L2297" i="4"/>
  <c r="L2289" i="4"/>
  <c r="M2289" i="4" s="1"/>
  <c r="J497" i="8" s="1"/>
  <c r="L2281" i="4"/>
  <c r="L2273" i="4"/>
  <c r="L2265" i="4"/>
  <c r="L2257" i="4"/>
  <c r="L2249" i="4"/>
  <c r="L2241" i="4"/>
  <c r="L2233" i="4"/>
  <c r="L2225" i="4"/>
  <c r="I1145" i="8" s="1"/>
  <c r="K1145" i="8" s="1"/>
  <c r="L2217" i="4"/>
  <c r="L2209" i="4"/>
  <c r="L2201" i="4"/>
  <c r="L2193" i="4"/>
  <c r="I468" i="8" s="1"/>
  <c r="K468" i="8" s="1"/>
  <c r="L2185" i="4"/>
  <c r="M2185" i="4" s="1"/>
  <c r="J1135" i="8" s="1"/>
  <c r="L2177" i="4"/>
  <c r="L2169" i="4"/>
  <c r="L2161" i="4"/>
  <c r="L2153" i="4"/>
  <c r="L2145" i="4"/>
  <c r="L2137" i="4"/>
  <c r="L2129" i="4"/>
  <c r="L2121" i="4"/>
  <c r="L2113" i="4"/>
  <c r="L2105" i="4"/>
  <c r="L2097" i="4"/>
  <c r="I867" i="8" s="1"/>
  <c r="K867" i="8" s="1"/>
  <c r="L2089" i="4"/>
  <c r="L2081" i="4"/>
  <c r="L2073" i="4"/>
  <c r="L2065" i="4"/>
  <c r="I675" i="8" s="1"/>
  <c r="K675" i="8" s="1"/>
  <c r="L2057" i="4"/>
  <c r="L2049" i="4"/>
  <c r="L2041" i="4"/>
  <c r="L2033" i="4"/>
  <c r="M2033" i="4" s="1"/>
  <c r="J2374" i="8" s="1"/>
  <c r="L2025" i="4"/>
  <c r="L2017" i="4"/>
  <c r="L2009" i="4"/>
  <c r="L2001" i="4"/>
  <c r="L1993" i="4"/>
  <c r="L1985" i="4"/>
  <c r="L1977" i="4"/>
  <c r="L1969" i="4"/>
  <c r="L1961" i="4"/>
  <c r="I2632" i="8" s="1"/>
  <c r="K2632" i="8" s="1"/>
  <c r="L1953" i="4"/>
  <c r="L1945" i="4"/>
  <c r="L1937" i="4"/>
  <c r="L1929" i="4"/>
  <c r="L1921" i="4"/>
  <c r="L1913" i="4"/>
  <c r="L1905" i="4"/>
  <c r="I2605" i="8" s="1"/>
  <c r="K2605" i="8" s="1"/>
  <c r="L1897" i="4"/>
  <c r="L1889" i="4"/>
  <c r="L1881" i="4"/>
  <c r="L1873" i="4"/>
  <c r="L1865" i="4"/>
  <c r="L1857" i="4"/>
  <c r="L1849" i="4"/>
  <c r="L1841" i="4"/>
  <c r="M1841" i="4" s="1"/>
  <c r="J1332" i="8" s="1"/>
  <c r="L1833" i="4"/>
  <c r="I1568" i="8" s="1"/>
  <c r="K1568" i="8" s="1"/>
  <c r="L1825" i="4"/>
  <c r="L1817" i="4"/>
  <c r="L1809" i="4"/>
  <c r="L1801" i="4"/>
  <c r="L1793" i="4"/>
  <c r="L1785" i="4"/>
  <c r="L1777" i="4"/>
  <c r="I1566" i="8" s="1"/>
  <c r="K1566" i="8" s="1"/>
  <c r="L1769" i="4"/>
  <c r="M1769" i="4" s="1"/>
  <c r="J1565" i="8" s="1"/>
  <c r="L1761" i="4"/>
  <c r="L1753" i="4"/>
  <c r="L1745" i="4"/>
  <c r="L1737" i="4"/>
  <c r="L1729" i="4"/>
  <c r="L1721" i="4"/>
  <c r="L1713" i="4"/>
  <c r="L1705" i="4"/>
  <c r="I2539" i="8" s="1"/>
  <c r="K2539" i="8" s="1"/>
  <c r="L1697" i="4"/>
  <c r="L1689" i="4"/>
  <c r="L1681" i="4"/>
  <c r="L1673" i="4"/>
  <c r="L1665" i="4"/>
  <c r="L1657" i="4"/>
  <c r="L1649" i="4"/>
  <c r="I3395" i="8" s="1"/>
  <c r="K3395" i="8" s="1"/>
  <c r="L1641" i="4"/>
  <c r="L1633" i="4"/>
  <c r="L2871" i="4"/>
  <c r="L2863" i="4"/>
  <c r="L2855" i="4"/>
  <c r="L2847" i="4"/>
  <c r="L2839" i="4"/>
  <c r="L2831" i="4"/>
  <c r="L2823" i="4"/>
  <c r="L2815" i="4"/>
  <c r="L2807" i="4"/>
  <c r="L2799" i="4"/>
  <c r="L2791" i="4"/>
  <c r="M2791" i="4" s="1"/>
  <c r="J930" i="8" s="1"/>
  <c r="L2783" i="4"/>
  <c r="L2775" i="4"/>
  <c r="L2767" i="4"/>
  <c r="M2767" i="4" s="1"/>
  <c r="J2691" i="8" s="1"/>
  <c r="L2759" i="4"/>
  <c r="L2751" i="4"/>
  <c r="L2743" i="4"/>
  <c r="L2735" i="4"/>
  <c r="L2727" i="4"/>
  <c r="L2719" i="4"/>
  <c r="L2711" i="4"/>
  <c r="L2703" i="4"/>
  <c r="I2025" i="8" s="1"/>
  <c r="K2025" i="8" s="1"/>
  <c r="L2695" i="4"/>
  <c r="L2687" i="4"/>
  <c r="L2679" i="4"/>
  <c r="L2671" i="4"/>
  <c r="L2663" i="4"/>
  <c r="L2655" i="4"/>
  <c r="L2647" i="4"/>
  <c r="L2639" i="4"/>
  <c r="I1469" i="8" s="1"/>
  <c r="K1469" i="8" s="1"/>
  <c r="L2631" i="4"/>
  <c r="I2722" i="8" s="1"/>
  <c r="K2722" i="8" s="1"/>
  <c r="L2623" i="4"/>
  <c r="L2615" i="4"/>
  <c r="L2607" i="4"/>
  <c r="L2599" i="4"/>
  <c r="L2591" i="4"/>
  <c r="L2583" i="4"/>
  <c r="L2575" i="4"/>
  <c r="L2567" i="4"/>
  <c r="L2559" i="4"/>
  <c r="L2551" i="4"/>
  <c r="L2543" i="4"/>
  <c r="L2535" i="4"/>
  <c r="L2527" i="4"/>
  <c r="L2519" i="4"/>
  <c r="L2511" i="4"/>
  <c r="I1512" i="8" s="1"/>
  <c r="K1512" i="8" s="1"/>
  <c r="L2503" i="4"/>
  <c r="L2495" i="4"/>
  <c r="L2487" i="4"/>
  <c r="L2479" i="4"/>
  <c r="L2471" i="4"/>
  <c r="I1204" i="8" s="1"/>
  <c r="K1204" i="8" s="1"/>
  <c r="L2463" i="4"/>
  <c r="L2455" i="4"/>
  <c r="L2447" i="4"/>
  <c r="I500" i="8" s="1"/>
  <c r="K500" i="8" s="1"/>
  <c r="L2439" i="4"/>
  <c r="L2431" i="4"/>
  <c r="L2423" i="4"/>
  <c r="L2415" i="4"/>
  <c r="L2407" i="4"/>
  <c r="L2399" i="4"/>
  <c r="L2391" i="4"/>
  <c r="L2383" i="4"/>
  <c r="I2408" i="8" s="1"/>
  <c r="K2408" i="8" s="1"/>
  <c r="L2375" i="4"/>
  <c r="I531" i="8" s="1"/>
  <c r="K531" i="8" s="1"/>
  <c r="L2367" i="4"/>
  <c r="L2359" i="4"/>
  <c r="L2351" i="4"/>
  <c r="L2343" i="4"/>
  <c r="L2335" i="4"/>
  <c r="L2327" i="4"/>
  <c r="L2319" i="4"/>
  <c r="L2311" i="4"/>
  <c r="L2303" i="4"/>
  <c r="L2295" i="4"/>
  <c r="L2287" i="4"/>
  <c r="L2279" i="4"/>
  <c r="L2271" i="4"/>
  <c r="L2263" i="4"/>
  <c r="L2255" i="4"/>
  <c r="I173" i="8" s="1"/>
  <c r="K173" i="8" s="1"/>
  <c r="L2247" i="4"/>
  <c r="L2239" i="4"/>
  <c r="L2231" i="4"/>
  <c r="L2223" i="4"/>
  <c r="L2215" i="4"/>
  <c r="L2207" i="4"/>
  <c r="L2199" i="4"/>
  <c r="L2191" i="4"/>
  <c r="I1251" i="8" s="1"/>
  <c r="K1251" i="8" s="1"/>
  <c r="L2183" i="4"/>
  <c r="L2175" i="4"/>
  <c r="L2167" i="4"/>
  <c r="L2159" i="4"/>
  <c r="L2151" i="4"/>
  <c r="L2143" i="4"/>
  <c r="L2135" i="4"/>
  <c r="L2127" i="4"/>
  <c r="I2139" i="8" s="1"/>
  <c r="K2139" i="8" s="1"/>
  <c r="L2119" i="4"/>
  <c r="I878" i="8" s="1"/>
  <c r="K878" i="8" s="1"/>
  <c r="L2111" i="4"/>
  <c r="L2103" i="4"/>
  <c r="L2095" i="4"/>
  <c r="L2087" i="4"/>
  <c r="L2079" i="4"/>
  <c r="L2071" i="4"/>
  <c r="L2063" i="4"/>
  <c r="L2055" i="4"/>
  <c r="L2047" i="4"/>
  <c r="L2039" i="4"/>
  <c r="L2031" i="4"/>
  <c r="L2023" i="4"/>
  <c r="L2015" i="4"/>
  <c r="L2007" i="4"/>
  <c r="L1999" i="4"/>
  <c r="L1991" i="4"/>
  <c r="L1983" i="4"/>
  <c r="L1975" i="4"/>
  <c r="L1967" i="4"/>
  <c r="L1959" i="4"/>
  <c r="L1951" i="4"/>
  <c r="L1943" i="4"/>
  <c r="L1935" i="4"/>
  <c r="I2617" i="8" s="1"/>
  <c r="K2617" i="8" s="1"/>
  <c r="L1927" i="4"/>
  <c r="L1919" i="4"/>
  <c r="L1911" i="4"/>
  <c r="L1903" i="4"/>
  <c r="L1895" i="4"/>
  <c r="L1887" i="4"/>
  <c r="L1879" i="4"/>
  <c r="L1871" i="4"/>
  <c r="M1871" i="4" s="1"/>
  <c r="J2593" i="8" s="1"/>
  <c r="L1863" i="4"/>
  <c r="I2806" i="8" s="1"/>
  <c r="K2806" i="8" s="1"/>
  <c r="L1855" i="4"/>
  <c r="L1847" i="4"/>
  <c r="L1839" i="4"/>
  <c r="L1831" i="4"/>
  <c r="L1823" i="4"/>
  <c r="L1815" i="4"/>
  <c r="L1807" i="4"/>
  <c r="L1799" i="4"/>
  <c r="L1791" i="4"/>
  <c r="L1783" i="4"/>
  <c r="L1775" i="4"/>
  <c r="L1767" i="4"/>
  <c r="L1759" i="4"/>
  <c r="L1751" i="4"/>
  <c r="L1743" i="4"/>
  <c r="M1743" i="4" s="1"/>
  <c r="J2550" i="8" s="1"/>
  <c r="L1735" i="4"/>
  <c r="L1727" i="4"/>
  <c r="L1719" i="4"/>
  <c r="L1711" i="4"/>
  <c r="L1703" i="4"/>
  <c r="L1695" i="4"/>
  <c r="L1687" i="4"/>
  <c r="L1679" i="4"/>
  <c r="I2304" i="8" s="1"/>
  <c r="K2304" i="8" s="1"/>
  <c r="L1671" i="4"/>
  <c r="L1663" i="4"/>
  <c r="L1655" i="4"/>
  <c r="L1647" i="4"/>
  <c r="L1639" i="4"/>
  <c r="L1631" i="4"/>
  <c r="L1623" i="4"/>
  <c r="L1615" i="4"/>
  <c r="I3392" i="8" s="1"/>
  <c r="K3392" i="8" s="1"/>
  <c r="L1607" i="4"/>
  <c r="I3391" i="8" s="1"/>
  <c r="K3391" i="8" s="1"/>
  <c r="L1599" i="4"/>
  <c r="L1591" i="4"/>
  <c r="L1583" i="4"/>
  <c r="L1575" i="4"/>
  <c r="L1567" i="4"/>
  <c r="L1559" i="4"/>
  <c r="L1551" i="4"/>
  <c r="I579" i="8" s="1"/>
  <c r="K579" i="8" s="1"/>
  <c r="L1543" i="4"/>
  <c r="I1710" i="8" s="1"/>
  <c r="K1710" i="8" s="1"/>
  <c r="L1535" i="4"/>
  <c r="I1706" i="8" s="1"/>
  <c r="K1706" i="8" s="1"/>
  <c r="L1527" i="4"/>
  <c r="I2893" i="8" s="1"/>
  <c r="K2893" i="8" s="1"/>
  <c r="L1519" i="4"/>
  <c r="I2889" i="8" s="1"/>
  <c r="K2889" i="8" s="1"/>
  <c r="L3462" i="4"/>
  <c r="I6" i="8" s="1"/>
  <c r="K6" i="8" s="1"/>
  <c r="L3454" i="4"/>
  <c r="L3446" i="4"/>
  <c r="L3438" i="4"/>
  <c r="L3430" i="4"/>
  <c r="L3422" i="4"/>
  <c r="L3414" i="4"/>
  <c r="L3406" i="4"/>
  <c r="I1283" i="8" s="1"/>
  <c r="K1283" i="8" s="1"/>
  <c r="L3398" i="4"/>
  <c r="L3390" i="4"/>
  <c r="L3382" i="4"/>
  <c r="L3374" i="4"/>
  <c r="I1598" i="8" s="1"/>
  <c r="K1598" i="8" s="1"/>
  <c r="L3366" i="4"/>
  <c r="L3358" i="4"/>
  <c r="L3350" i="4"/>
  <c r="L3342" i="4"/>
  <c r="I3158" i="8" s="1"/>
  <c r="K3158" i="8" s="1"/>
  <c r="L3334" i="4"/>
  <c r="L3326" i="4"/>
  <c r="L3318" i="4"/>
  <c r="L3310" i="4"/>
  <c r="L3302" i="4"/>
  <c r="I3315" i="8" s="1"/>
  <c r="K3315" i="8" s="1"/>
  <c r="L3294" i="4"/>
  <c r="L3286" i="4"/>
  <c r="L3278" i="4"/>
  <c r="L3270" i="4"/>
  <c r="L3262" i="4"/>
  <c r="L3254" i="4"/>
  <c r="L3246" i="4"/>
  <c r="I95" i="8" s="1"/>
  <c r="K95" i="8" s="1"/>
  <c r="L3238" i="4"/>
  <c r="I506" i="8" s="1"/>
  <c r="K506" i="8" s="1"/>
  <c r="L3230" i="4"/>
  <c r="L3222" i="4"/>
  <c r="L3214" i="4"/>
  <c r="L3461" i="4"/>
  <c r="I349" i="8" s="1"/>
  <c r="K349" i="8" s="1"/>
  <c r="L3453" i="4"/>
  <c r="L3445" i="4"/>
  <c r="L3437" i="4"/>
  <c r="M3437" i="4" s="1"/>
  <c r="J2918" i="8" s="1"/>
  <c r="L3429" i="4"/>
  <c r="L3421" i="4"/>
  <c r="L3413" i="4"/>
  <c r="L3405" i="4"/>
  <c r="I1282" i="8" s="1"/>
  <c r="K1282" i="8" s="1"/>
  <c r="L3397" i="4"/>
  <c r="L3389" i="4"/>
  <c r="L3381" i="4"/>
  <c r="L3373" i="4"/>
  <c r="I914" i="8" s="1"/>
  <c r="K914" i="8" s="1"/>
  <c r="L3365" i="4"/>
  <c r="L3357" i="4"/>
  <c r="L3349" i="4"/>
  <c r="L3341" i="4"/>
  <c r="I3016" i="8" s="1"/>
  <c r="K3016" i="8" s="1"/>
  <c r="L3333" i="4"/>
  <c r="L3325" i="4"/>
  <c r="L3317" i="4"/>
  <c r="L3309" i="4"/>
  <c r="I3051" i="8" s="1"/>
  <c r="K3051" i="8" s="1"/>
  <c r="L3301" i="4"/>
  <c r="L3293" i="4"/>
  <c r="L3285" i="4"/>
  <c r="L3277" i="4"/>
  <c r="L3269" i="4"/>
  <c r="L3261" i="4"/>
  <c r="L3253" i="4"/>
  <c r="L3245" i="4"/>
  <c r="I3121" i="8" s="1"/>
  <c r="K3121" i="8" s="1"/>
  <c r="L3237" i="4"/>
  <c r="L3229" i="4"/>
  <c r="L3221" i="4"/>
  <c r="L3244" i="4"/>
  <c r="M3244" i="4" s="1"/>
  <c r="J434" i="8" s="1"/>
  <c r="L3236" i="4"/>
  <c r="L3228" i="4"/>
  <c r="L3220" i="4"/>
  <c r="L3212" i="4"/>
  <c r="M3212" i="4" s="1"/>
  <c r="J1771" i="8" s="1"/>
  <c r="L3204" i="4"/>
  <c r="L3196" i="4"/>
  <c r="L3188" i="4"/>
  <c r="L3180" i="4"/>
  <c r="I1004" i="8" s="1"/>
  <c r="K1004" i="8" s="1"/>
  <c r="O2013" i="8" s="1"/>
  <c r="L3172" i="4"/>
  <c r="M3172" i="4" s="1"/>
  <c r="J1017" i="8" s="1"/>
  <c r="L3164" i="4"/>
  <c r="L3156" i="4"/>
  <c r="L3148" i="4"/>
  <c r="M3148" i="4" s="1"/>
  <c r="J136" i="8" s="1"/>
  <c r="L3140" i="4"/>
  <c r="L3132" i="4"/>
  <c r="L3124" i="4"/>
  <c r="L3116" i="4"/>
  <c r="M3116" i="4" s="1"/>
  <c r="J1760" i="8" s="1"/>
  <c r="L3108" i="4"/>
  <c r="L3100" i="4"/>
  <c r="L3092" i="4"/>
  <c r="L3084" i="4"/>
  <c r="M3084" i="4" s="1"/>
  <c r="J2425" i="8" s="1"/>
  <c r="L3076" i="4"/>
  <c r="L3068" i="4"/>
  <c r="L3060" i="4"/>
  <c r="L3052" i="4"/>
  <c r="I3222" i="8" s="1"/>
  <c r="K3222" i="8" s="1"/>
  <c r="L3044" i="4"/>
  <c r="L3036" i="4"/>
  <c r="L3028" i="4"/>
  <c r="L3020" i="4"/>
  <c r="M3020" i="4" s="1"/>
  <c r="J2034" i="8" s="1"/>
  <c r="L3012" i="4"/>
  <c r="L3004" i="4"/>
  <c r="L2996" i="4"/>
  <c r="L2988" i="4"/>
  <c r="L2980" i="4"/>
  <c r="L2972" i="4"/>
  <c r="L2964" i="4"/>
  <c r="L2956" i="4"/>
  <c r="L2948" i="4"/>
  <c r="L2940" i="4"/>
  <c r="L2932" i="4"/>
  <c r="L2924" i="4"/>
  <c r="I2029" i="8" s="1"/>
  <c r="K2029" i="8" s="1"/>
  <c r="L2916" i="4"/>
  <c r="L2908" i="4"/>
  <c r="L2900" i="4"/>
  <c r="L2892" i="4"/>
  <c r="L2884" i="4"/>
  <c r="L2876" i="4"/>
  <c r="L2868" i="4"/>
  <c r="L2860" i="4"/>
  <c r="I49" i="8" s="1"/>
  <c r="K49" i="8" s="1"/>
  <c r="L2852" i="4"/>
  <c r="L2844" i="4"/>
  <c r="L2836" i="4"/>
  <c r="L2828" i="4"/>
  <c r="L2820" i="4"/>
  <c r="L2812" i="4"/>
  <c r="L2804" i="4"/>
  <c r="L2796" i="4"/>
  <c r="L2788" i="4"/>
  <c r="L2780" i="4"/>
  <c r="L2772" i="4"/>
  <c r="L2764" i="4"/>
  <c r="L2756" i="4"/>
  <c r="L2748" i="4"/>
  <c r="L2740" i="4"/>
  <c r="L2732" i="4"/>
  <c r="L2724" i="4"/>
  <c r="L2716" i="4"/>
  <c r="L2708" i="4"/>
  <c r="L2700" i="4"/>
  <c r="L2692" i="4"/>
  <c r="L2684" i="4"/>
  <c r="L2676" i="4"/>
  <c r="L2668" i="4"/>
  <c r="L2660" i="4"/>
  <c r="M2660" i="4" s="1"/>
  <c r="J3287" i="8" s="1"/>
  <c r="L2652" i="4"/>
  <c r="L2644" i="4"/>
  <c r="L2636" i="4"/>
  <c r="L2628" i="4"/>
  <c r="L2620" i="4"/>
  <c r="L2612" i="4"/>
  <c r="L2604" i="4"/>
  <c r="L2596" i="4"/>
  <c r="L2588" i="4"/>
  <c r="L2580" i="4"/>
  <c r="L2572" i="4"/>
  <c r="L2564" i="4"/>
  <c r="L2556" i="4"/>
  <c r="L2548" i="4"/>
  <c r="L2540" i="4"/>
  <c r="L2532" i="4"/>
  <c r="L2524" i="4"/>
  <c r="L3459" i="4"/>
  <c r="L3451" i="4"/>
  <c r="I1591" i="8" s="1"/>
  <c r="K1591" i="8" s="1"/>
  <c r="L3443" i="4"/>
  <c r="L3435" i="4"/>
  <c r="L3427" i="4"/>
  <c r="L3419" i="4"/>
  <c r="I1184" i="8" s="1"/>
  <c r="K1184" i="8" s="1"/>
  <c r="L3411" i="4"/>
  <c r="L3403" i="4"/>
  <c r="L3395" i="4"/>
  <c r="L3387" i="4"/>
  <c r="L3379" i="4"/>
  <c r="I2181" i="8" s="1"/>
  <c r="K2181" i="8" s="1"/>
  <c r="L3371" i="4"/>
  <c r="L3363" i="4"/>
  <c r="L3355" i="4"/>
  <c r="I3017" i="8" s="1"/>
  <c r="K3017" i="8" s="1"/>
  <c r="L3347" i="4"/>
  <c r="L3339" i="4"/>
  <c r="L3331" i="4"/>
  <c r="L3323" i="4"/>
  <c r="I1936" i="8" s="1"/>
  <c r="K1936" i="8" s="1"/>
  <c r="L3315" i="4"/>
  <c r="L3307" i="4"/>
  <c r="L3299" i="4"/>
  <c r="L3291" i="4"/>
  <c r="I416" i="8" s="1"/>
  <c r="K416" i="8" s="1"/>
  <c r="L3283" i="4"/>
  <c r="L3275" i="4"/>
  <c r="L3267" i="4"/>
  <c r="L3259" i="4"/>
  <c r="I431" i="8" s="1"/>
  <c r="K431" i="8" s="1"/>
  <c r="L3251" i="4"/>
  <c r="L3243" i="4"/>
  <c r="L3235" i="4"/>
  <c r="L3227" i="4"/>
  <c r="L3219" i="4"/>
  <c r="L2882" i="4"/>
  <c r="L2874" i="4"/>
  <c r="L2866" i="4"/>
  <c r="L2858" i="4"/>
  <c r="I1414" i="8" s="1"/>
  <c r="K1414" i="8" s="1"/>
  <c r="L2850" i="4"/>
  <c r="L2842" i="4"/>
  <c r="L2834" i="4"/>
  <c r="I3187" i="8" s="1"/>
  <c r="K3187" i="8" s="1"/>
  <c r="L2826" i="4"/>
  <c r="L2818" i="4"/>
  <c r="L2810" i="4"/>
  <c r="L2802" i="4"/>
  <c r="L2794" i="4"/>
  <c r="I1448" i="8" s="1"/>
  <c r="K1448" i="8" s="1"/>
  <c r="L2786" i="4"/>
  <c r="L2778" i="4"/>
  <c r="L2770" i="4"/>
  <c r="L2762" i="4"/>
  <c r="L2754" i="4"/>
  <c r="L2746" i="4"/>
  <c r="L2738" i="4"/>
  <c r="L2730" i="4"/>
  <c r="I684" i="8" s="1"/>
  <c r="K684" i="8" s="1"/>
  <c r="L2722" i="4"/>
  <c r="L2714" i="4"/>
  <c r="L2706" i="4"/>
  <c r="L2698" i="4"/>
  <c r="L2690" i="4"/>
  <c r="L2682" i="4"/>
  <c r="L2674" i="4"/>
  <c r="L2666" i="4"/>
  <c r="I2734" i="8" s="1"/>
  <c r="K2734" i="8" s="1"/>
  <c r="L2658" i="4"/>
  <c r="L2650" i="4"/>
  <c r="L2642" i="4"/>
  <c r="L2634" i="4"/>
  <c r="L2626" i="4"/>
  <c r="L2618" i="4"/>
  <c r="L2610" i="4"/>
  <c r="I2717" i="8" s="1"/>
  <c r="K2717" i="8" s="1"/>
  <c r="L2602" i="4"/>
  <c r="M2602" i="4" s="1"/>
  <c r="J2664" i="8" s="1"/>
  <c r="L2594" i="4"/>
  <c r="L2586" i="4"/>
  <c r="L2578" i="4"/>
  <c r="L2570" i="4"/>
  <c r="L2562" i="4"/>
  <c r="L2554" i="4"/>
  <c r="L2546" i="4"/>
  <c r="I3012" i="8" s="1"/>
  <c r="K3012" i="8" s="1"/>
  <c r="L2538" i="4"/>
  <c r="L2530" i="4"/>
  <c r="L2522" i="4"/>
  <c r="L2514" i="4"/>
  <c r="L2506" i="4"/>
  <c r="L2498" i="4"/>
  <c r="L2490" i="4"/>
  <c r="L2482" i="4"/>
  <c r="L2474" i="4"/>
  <c r="I2448" i="8" s="1"/>
  <c r="K2448" i="8" s="1"/>
  <c r="L2466" i="4"/>
  <c r="L2458" i="4"/>
  <c r="L2450" i="4"/>
  <c r="L2442" i="4"/>
  <c r="L2434" i="4"/>
  <c r="L2426" i="4"/>
  <c r="L2418" i="4"/>
  <c r="L2410" i="4"/>
  <c r="I266" i="8" s="1"/>
  <c r="K266" i="8" s="1"/>
  <c r="L2402" i="4"/>
  <c r="L2394" i="4"/>
  <c r="L2386" i="4"/>
  <c r="I193" i="8" s="1"/>
  <c r="K193" i="8" s="1"/>
  <c r="L2378" i="4"/>
  <c r="L2370" i="4"/>
  <c r="L2362" i="4"/>
  <c r="L2354" i="4"/>
  <c r="M2354" i="4" s="1"/>
  <c r="J327" i="8" s="1"/>
  <c r="L2346" i="4"/>
  <c r="I1011" i="8" s="1"/>
  <c r="K1011" i="8" s="1"/>
  <c r="L2338" i="4"/>
  <c r="L2330" i="4"/>
  <c r="L2322" i="4"/>
  <c r="I2400" i="8" s="1"/>
  <c r="K2400" i="8" s="1"/>
  <c r="L2314" i="4"/>
  <c r="L2306" i="4"/>
  <c r="L2298" i="4"/>
  <c r="L2290" i="4"/>
  <c r="L2282" i="4"/>
  <c r="I2507" i="8" s="1"/>
  <c r="K2507" i="8" s="1"/>
  <c r="L2274" i="4"/>
  <c r="L2266" i="4"/>
  <c r="L2258" i="4"/>
  <c r="I1155" i="8" s="1"/>
  <c r="K1155" i="8" s="1"/>
  <c r="O193" i="8" s="1"/>
  <c r="L2250" i="4"/>
  <c r="L2242" i="4"/>
  <c r="L2234" i="4"/>
  <c r="L2226" i="4"/>
  <c r="I1146" i="8" s="1"/>
  <c r="K1146" i="8" s="1"/>
  <c r="L2218" i="4"/>
  <c r="M2218" i="4" s="1"/>
  <c r="J1144" i="8" s="1"/>
  <c r="L2210" i="4"/>
  <c r="L2202" i="4"/>
  <c r="L2194" i="4"/>
  <c r="L2186" i="4"/>
  <c r="L2178" i="4"/>
  <c r="L2170" i="4"/>
  <c r="L2162" i="4"/>
  <c r="I2316" i="8" s="1"/>
  <c r="K2316" i="8" s="1"/>
  <c r="L2154" i="4"/>
  <c r="M2154" i="4" s="1"/>
  <c r="J3145" i="8" s="1"/>
  <c r="L2146" i="4"/>
  <c r="L2138" i="4"/>
  <c r="L2130" i="4"/>
  <c r="L2122" i="4"/>
  <c r="L2114" i="4"/>
  <c r="L2106" i="4"/>
  <c r="L2098" i="4"/>
  <c r="I2125" i="8" s="1"/>
  <c r="K2125" i="8" s="1"/>
  <c r="L2090" i="4"/>
  <c r="M2090" i="4" s="1"/>
  <c r="J2121" i="8" s="1"/>
  <c r="L2082" i="4"/>
  <c r="L2074" i="4"/>
  <c r="L2066" i="4"/>
  <c r="L2058" i="4"/>
  <c r="L2050" i="4"/>
  <c r="L2042" i="4"/>
  <c r="L2034" i="4"/>
  <c r="I1218" i="8" s="1"/>
  <c r="K1218" i="8" s="1"/>
  <c r="L2026" i="4"/>
  <c r="L2018" i="4"/>
  <c r="L2010" i="4"/>
  <c r="I1119" i="8" s="1"/>
  <c r="K1119" i="8" s="1"/>
  <c r="L2002" i="4"/>
  <c r="L1994" i="4"/>
  <c r="L1986" i="4"/>
  <c r="L1978" i="4"/>
  <c r="L1970" i="4"/>
  <c r="I2811" i="8" s="1"/>
  <c r="K2811" i="8" s="1"/>
  <c r="L1962" i="4"/>
  <c r="I1371" i="8" s="1"/>
  <c r="K1371" i="8" s="1"/>
  <c r="L1954" i="4"/>
  <c r="L1946" i="4"/>
  <c r="L1938" i="4"/>
  <c r="I2620" i="8" s="1"/>
  <c r="K2620" i="8" s="1"/>
  <c r="L1930" i="4"/>
  <c r="L1922" i="4"/>
  <c r="L1914" i="4"/>
  <c r="L1906" i="4"/>
  <c r="I2606" i="8" s="1"/>
  <c r="K2606" i="8" s="1"/>
  <c r="L1898" i="4"/>
  <c r="L1890" i="4"/>
  <c r="L1882" i="4"/>
  <c r="L1874" i="4"/>
  <c r="L1866" i="4"/>
  <c r="L1858" i="4"/>
  <c r="L1850" i="4"/>
  <c r="L1842" i="4"/>
  <c r="M1842" i="4" s="1"/>
  <c r="J2586" i="8" s="1"/>
  <c r="L1834" i="4"/>
  <c r="L1826" i="4"/>
  <c r="L1818" i="4"/>
  <c r="I2577" i="8" s="1"/>
  <c r="K2577" i="8" s="1"/>
  <c r="L1810" i="4"/>
  <c r="I2575" i="8" s="1"/>
  <c r="K2575" i="8" s="1"/>
  <c r="L1802" i="4"/>
  <c r="L1794" i="4"/>
  <c r="L1786" i="4"/>
  <c r="L1778" i="4"/>
  <c r="L1770" i="4"/>
  <c r="L1762" i="4"/>
  <c r="L1754" i="4"/>
  <c r="L1746" i="4"/>
  <c r="L1738" i="4"/>
  <c r="L1730" i="4"/>
  <c r="L1722" i="4"/>
  <c r="L1714" i="4"/>
  <c r="I2542" i="8" s="1"/>
  <c r="K2542" i="8" s="1"/>
  <c r="L1706" i="4"/>
  <c r="L1698" i="4"/>
  <c r="L1690" i="4"/>
  <c r="L1682" i="4"/>
  <c r="L1674" i="4"/>
  <c r="L1666" i="4"/>
  <c r="L1658" i="4"/>
  <c r="L1650" i="4"/>
  <c r="M1650" i="4" s="1"/>
  <c r="J1438" i="8" s="1"/>
  <c r="L1642" i="4"/>
  <c r="L1634" i="4"/>
  <c r="L1626" i="4"/>
  <c r="L1618" i="4"/>
  <c r="L1610" i="4"/>
  <c r="L1511" i="4"/>
  <c r="I2886" i="8" s="1"/>
  <c r="K2886" i="8" s="1"/>
  <c r="L1503" i="4"/>
  <c r="I1701" i="8" s="1"/>
  <c r="K1701" i="8" s="1"/>
  <c r="L1495" i="4"/>
  <c r="I219" i="8" s="1"/>
  <c r="K219" i="8" s="1"/>
  <c r="L1487" i="4"/>
  <c r="I1545" i="8" s="1"/>
  <c r="K1545" i="8" s="1"/>
  <c r="L1479" i="4"/>
  <c r="I2790" i="8" s="1"/>
  <c r="K2790" i="8" s="1"/>
  <c r="L1471" i="4"/>
  <c r="I3416" i="8" s="1"/>
  <c r="K3416" i="8" s="1"/>
  <c r="L1463" i="4"/>
  <c r="L1455" i="4"/>
  <c r="L1447" i="4"/>
  <c r="I27" i="8" s="1"/>
  <c r="K27" i="8" s="1"/>
  <c r="L1439" i="4"/>
  <c r="I178" i="8" s="1"/>
  <c r="K178" i="8" s="1"/>
  <c r="L1431" i="4"/>
  <c r="I1595" i="8" s="1"/>
  <c r="K1595" i="8" s="1"/>
  <c r="L1423" i="4"/>
  <c r="I1594" i="8" s="1"/>
  <c r="K1594" i="8" s="1"/>
  <c r="L1415" i="4"/>
  <c r="I1843" i="8" s="1"/>
  <c r="K1843" i="8" s="1"/>
  <c r="L1407" i="4"/>
  <c r="I3042" i="8" s="1"/>
  <c r="K3042" i="8" s="1"/>
  <c r="L1399" i="4"/>
  <c r="I1912" i="8" s="1"/>
  <c r="K1912" i="8" s="1"/>
  <c r="L1391" i="4"/>
  <c r="L1383" i="4"/>
  <c r="I3403" i="8" s="1"/>
  <c r="K3403" i="8" s="1"/>
  <c r="L1375" i="4"/>
  <c r="I1903" i="8" s="1"/>
  <c r="K1903" i="8" s="1"/>
  <c r="L1367" i="4"/>
  <c r="I1825" i="8" s="1"/>
  <c r="K1825" i="8" s="1"/>
  <c r="L1359" i="4"/>
  <c r="I1973" i="8" s="1"/>
  <c r="K1973" i="8" s="1"/>
  <c r="L1351" i="4"/>
  <c r="I2496" i="8" s="1"/>
  <c r="K2496" i="8" s="1"/>
  <c r="L1343" i="4"/>
  <c r="I2976" i="8" s="1"/>
  <c r="K2976" i="8" s="1"/>
  <c r="L1335" i="4"/>
  <c r="L1327" i="4"/>
  <c r="L1319" i="4"/>
  <c r="I1812" i="8" s="1"/>
  <c r="K1812" i="8" s="1"/>
  <c r="L1311" i="4"/>
  <c r="I2962" i="8" s="1"/>
  <c r="K2962" i="8" s="1"/>
  <c r="L1303" i="4"/>
  <c r="I3445" i="8" s="1"/>
  <c r="K3445" i="8" s="1"/>
  <c r="L1295" i="4"/>
  <c r="I450" i="8" s="1"/>
  <c r="K450" i="8" s="1"/>
  <c r="L1287" i="4"/>
  <c r="I3407" i="8" s="1"/>
  <c r="K3407" i="8" s="1"/>
  <c r="L1279" i="4"/>
  <c r="I1965" i="8" s="1"/>
  <c r="K1965" i="8" s="1"/>
  <c r="L1271" i="4"/>
  <c r="L1263" i="4"/>
  <c r="I1959" i="8" s="1"/>
  <c r="K1959" i="8" s="1"/>
  <c r="L1255" i="4"/>
  <c r="I3081" i="8" s="1"/>
  <c r="K3081" i="8" s="1"/>
  <c r="L1247" i="4"/>
  <c r="I1955" i="8" s="1"/>
  <c r="K1955" i="8" s="1"/>
  <c r="L1239" i="4"/>
  <c r="I2951" i="8" s="1"/>
  <c r="K2951" i="8" s="1"/>
  <c r="L1231" i="4"/>
  <c r="I1951" i="8" s="1"/>
  <c r="K1951" i="8" s="1"/>
  <c r="L1223" i="4"/>
  <c r="I3071" i="8" s="1"/>
  <c r="K3071" i="8" s="1"/>
  <c r="L1215" i="4"/>
  <c r="I1799" i="8" s="1"/>
  <c r="K1799" i="8" s="1"/>
  <c r="L1207" i="4"/>
  <c r="L1199" i="4"/>
  <c r="L1191" i="4"/>
  <c r="I1792" i="8" s="1"/>
  <c r="K1792" i="8" s="1"/>
  <c r="L1183" i="4"/>
  <c r="I421" i="8" s="1"/>
  <c r="K421" i="8" s="1"/>
  <c r="L1175" i="4"/>
  <c r="I3442" i="8" s="1"/>
  <c r="K3442" i="8" s="1"/>
  <c r="L1167" i="4"/>
  <c r="I168" i="8" s="1"/>
  <c r="K168" i="8" s="1"/>
  <c r="L1159" i="4"/>
  <c r="I906" i="8" s="1"/>
  <c r="K906" i="8" s="1"/>
  <c r="L1151" i="4"/>
  <c r="I611" i="8" s="1"/>
  <c r="K611" i="8" s="1"/>
  <c r="L1143" i="4"/>
  <c r="I3061" i="8" s="1"/>
  <c r="K3061" i="8" s="1"/>
  <c r="L1135" i="4"/>
  <c r="L1127" i="4"/>
  <c r="I2880" i="8" s="1"/>
  <c r="K2880" i="8" s="1"/>
  <c r="L1119" i="4"/>
  <c r="I1837" i="8" s="1"/>
  <c r="K1837" i="8" s="1"/>
  <c r="L1111" i="4"/>
  <c r="I1834" i="8" s="1"/>
  <c r="K1834" i="8" s="1"/>
  <c r="L1103" i="4"/>
  <c r="I1832" i="8" s="1"/>
  <c r="K1832" i="8" s="1"/>
  <c r="L1095" i="4"/>
  <c r="I3305" i="8" s="1"/>
  <c r="K3305" i="8" s="1"/>
  <c r="L1087" i="4"/>
  <c r="I2754" i="8" s="1"/>
  <c r="K2754" i="8" s="1"/>
  <c r="L1079" i="4"/>
  <c r="L1071" i="4"/>
  <c r="L1063" i="4"/>
  <c r="I1645" i="8" s="1"/>
  <c r="K1645" i="8" s="1"/>
  <c r="L1055" i="4"/>
  <c r="I3430" i="8" s="1"/>
  <c r="K3430" i="8" s="1"/>
  <c r="L1047" i="4"/>
  <c r="I3398" i="8" s="1"/>
  <c r="K3398" i="8" s="1"/>
  <c r="L1039" i="4"/>
  <c r="I2869" i="8" s="1"/>
  <c r="K2869" i="8" s="1"/>
  <c r="L1031" i="4"/>
  <c r="I2999" i="8" s="1"/>
  <c r="K2999" i="8" s="1"/>
  <c r="L1023" i="4"/>
  <c r="I1882" i="8" s="1"/>
  <c r="K1882" i="8" s="1"/>
  <c r="L1015" i="4"/>
  <c r="L1007" i="4"/>
  <c r="I2685" i="8" s="1"/>
  <c r="K2685" i="8" s="1"/>
  <c r="L999" i="4"/>
  <c r="I460" i="8" s="1"/>
  <c r="K460" i="8" s="1"/>
  <c r="L991" i="4"/>
  <c r="I2166" i="8" s="1"/>
  <c r="K2166" i="8" s="1"/>
  <c r="L983" i="4"/>
  <c r="I3115" i="8" s="1"/>
  <c r="K3115" i="8" s="1"/>
  <c r="L975" i="4"/>
  <c r="I2285" i="8" s="1"/>
  <c r="K2285" i="8" s="1"/>
  <c r="L967" i="4"/>
  <c r="I223" i="8" s="1"/>
  <c r="K223" i="8" s="1"/>
  <c r="L959" i="4"/>
  <c r="I1895" i="8" s="1"/>
  <c r="K1895" i="8" s="1"/>
  <c r="L951" i="4"/>
  <c r="L943" i="4"/>
  <c r="L935" i="4"/>
  <c r="I1585" i="8" s="1"/>
  <c r="K1585" i="8" s="1"/>
  <c r="L927" i="4"/>
  <c r="I1773" i="8" s="1"/>
  <c r="K1773" i="8" s="1"/>
  <c r="L919" i="4"/>
  <c r="I2861" i="8" s="1"/>
  <c r="K2861" i="8" s="1"/>
  <c r="L911" i="4"/>
  <c r="I1900" i="8" s="1"/>
  <c r="K1900" i="8" s="1"/>
  <c r="L903" i="4"/>
  <c r="I1634" i="8" s="1"/>
  <c r="K1634" i="8" s="1"/>
  <c r="L895" i="4"/>
  <c r="I2855" i="8" s="1"/>
  <c r="K2855" i="8" s="1"/>
  <c r="L887" i="4"/>
  <c r="I3023" i="8" s="1"/>
  <c r="K3023" i="8" s="1"/>
  <c r="L879" i="4"/>
  <c r="L871" i="4"/>
  <c r="I1625" i="8" s="1"/>
  <c r="K1625" i="8" s="1"/>
  <c r="L863" i="4"/>
  <c r="I1483" i="8" s="1"/>
  <c r="K1483" i="8" s="1"/>
  <c r="L855" i="4"/>
  <c r="I1619" i="8" s="1"/>
  <c r="K1619" i="8" s="1"/>
  <c r="L847" i="4"/>
  <c r="I392" i="8" s="1"/>
  <c r="K392" i="8" s="1"/>
  <c r="L839" i="4"/>
  <c r="I2742" i="8" s="1"/>
  <c r="K2742" i="8" s="1"/>
  <c r="L831" i="4"/>
  <c r="I206" i="8" s="1"/>
  <c r="K206" i="8" s="1"/>
  <c r="L823" i="4"/>
  <c r="L815" i="4"/>
  <c r="L807" i="4"/>
  <c r="I3164" i="8" s="1"/>
  <c r="K3164" i="8" s="1"/>
  <c r="L799" i="4"/>
  <c r="I2422" i="8" s="1"/>
  <c r="K2422" i="8" s="1"/>
  <c r="L791" i="4"/>
  <c r="I1978" i="8" s="1"/>
  <c r="K1978" i="8" s="1"/>
  <c r="L783" i="4"/>
  <c r="I615" i="8" s="1"/>
  <c r="K615" i="8" s="1"/>
  <c r="L775" i="4"/>
  <c r="I433" i="8" s="1"/>
  <c r="K433" i="8" s="1"/>
  <c r="L767" i="4"/>
  <c r="I544" i="8" s="1"/>
  <c r="K544" i="8" s="1"/>
  <c r="L759" i="4"/>
  <c r="I83" i="8" s="1"/>
  <c r="K83" i="8" s="1"/>
  <c r="L751" i="4"/>
  <c r="I461" i="8" s="1"/>
  <c r="K461" i="8" s="1"/>
  <c r="L743" i="4"/>
  <c r="I476" i="8" s="1"/>
  <c r="K476" i="8" s="1"/>
  <c r="L735" i="4"/>
  <c r="I3249" i="8" s="1"/>
  <c r="K3249" i="8" s="1"/>
  <c r="L727" i="4"/>
  <c r="I2009" i="8" s="1"/>
  <c r="K2009" i="8" s="1"/>
  <c r="L719" i="4"/>
  <c r="I40" i="8" s="1"/>
  <c r="K40" i="8" s="1"/>
  <c r="L711" i="4"/>
  <c r="I33" i="8" s="1"/>
  <c r="K33" i="8" s="1"/>
  <c r="L703" i="4"/>
  <c r="I232" i="8" s="1"/>
  <c r="K232" i="8" s="1"/>
  <c r="L695" i="4"/>
  <c r="I2673" i="8" s="1"/>
  <c r="K2673" i="8" s="1"/>
  <c r="L687" i="4"/>
  <c r="L3206" i="4"/>
  <c r="L3198" i="4"/>
  <c r="L3190" i="4"/>
  <c r="L3182" i="4"/>
  <c r="L3174" i="4"/>
  <c r="L3166" i="4"/>
  <c r="I90" i="8" s="1"/>
  <c r="K90" i="8" s="1"/>
  <c r="L3158" i="4"/>
  <c r="I137" i="8" s="1"/>
  <c r="K137" i="8" s="1"/>
  <c r="L3150" i="4"/>
  <c r="L3142" i="4"/>
  <c r="L3134" i="4"/>
  <c r="L3126" i="4"/>
  <c r="I2243" i="8" s="1"/>
  <c r="K2243" i="8" s="1"/>
  <c r="L3118" i="4"/>
  <c r="L3110" i="4"/>
  <c r="L3102" i="4"/>
  <c r="L3094" i="4"/>
  <c r="I64" i="8" s="1"/>
  <c r="K64" i="8" s="1"/>
  <c r="L3086" i="4"/>
  <c r="L3078" i="4"/>
  <c r="L3070" i="4"/>
  <c r="L3062" i="4"/>
  <c r="L3054" i="4"/>
  <c r="I768" i="8" s="1"/>
  <c r="K768" i="8" s="1"/>
  <c r="L3046" i="4"/>
  <c r="L3038" i="4"/>
  <c r="I2177" i="8" s="1"/>
  <c r="K2177" i="8" s="1"/>
  <c r="L3030" i="4"/>
  <c r="I98" i="8" s="1"/>
  <c r="K98" i="8" s="1"/>
  <c r="L3022" i="4"/>
  <c r="M3022" i="4" s="1"/>
  <c r="J2780" i="8" s="1"/>
  <c r="L3014" i="4"/>
  <c r="L3006" i="4"/>
  <c r="L2998" i="4"/>
  <c r="L2990" i="4"/>
  <c r="L2982" i="4"/>
  <c r="L2974" i="4"/>
  <c r="L2966" i="4"/>
  <c r="I2325" i="8" s="1"/>
  <c r="K2325" i="8" s="1"/>
  <c r="L2958" i="4"/>
  <c r="L2950" i="4"/>
  <c r="L2942" i="4"/>
  <c r="L2934" i="4"/>
  <c r="I1867" i="8" s="1"/>
  <c r="K1867" i="8" s="1"/>
  <c r="L2926" i="4"/>
  <c r="L2918" i="4"/>
  <c r="L2910" i="4"/>
  <c r="I2151" i="8" s="1"/>
  <c r="K2151" i="8" s="1"/>
  <c r="L2902" i="4"/>
  <c r="I3022" i="8" s="1"/>
  <c r="K3022" i="8" s="1"/>
  <c r="L2894" i="4"/>
  <c r="L2886" i="4"/>
  <c r="L2878" i="4"/>
  <c r="L2870" i="4"/>
  <c r="L2862" i="4"/>
  <c r="I2028" i="8" s="1"/>
  <c r="K2028" i="8" s="1"/>
  <c r="L2854" i="4"/>
  <c r="L2846" i="4"/>
  <c r="L2838" i="4"/>
  <c r="I166" i="8" s="1"/>
  <c r="K166" i="8" s="1"/>
  <c r="L2830" i="4"/>
  <c r="L2822" i="4"/>
  <c r="L2814" i="4"/>
  <c r="L2806" i="4"/>
  <c r="I599" i="8" s="1"/>
  <c r="K599" i="8" s="1"/>
  <c r="L2798" i="4"/>
  <c r="L2790" i="4"/>
  <c r="L2782" i="4"/>
  <c r="I1656" i="8" s="1"/>
  <c r="K1656" i="8" s="1"/>
  <c r="L2774" i="4"/>
  <c r="I595" i="8" s="1"/>
  <c r="K595" i="8" s="1"/>
  <c r="L2766" i="4"/>
  <c r="L2758" i="4"/>
  <c r="L2750" i="4"/>
  <c r="L2742" i="4"/>
  <c r="L2734" i="4"/>
  <c r="L2726" i="4"/>
  <c r="L2718" i="4"/>
  <c r="L2710" i="4"/>
  <c r="I2479" i="8" s="1"/>
  <c r="K2479" i="8" s="1"/>
  <c r="L2702" i="4"/>
  <c r="L2694" i="4"/>
  <c r="L2686" i="4"/>
  <c r="L2678" i="4"/>
  <c r="I1474" i="8" s="1"/>
  <c r="K1474" i="8" s="1"/>
  <c r="L2670" i="4"/>
  <c r="L2662" i="4"/>
  <c r="L2654" i="4"/>
  <c r="I909" i="8" s="1"/>
  <c r="K909" i="8" s="1"/>
  <c r="L2646" i="4"/>
  <c r="I75" i="8" s="1"/>
  <c r="K75" i="8" s="1"/>
  <c r="L2638" i="4"/>
  <c r="L2630" i="4"/>
  <c r="L2622" i="4"/>
  <c r="L2614" i="4"/>
  <c r="I1450" i="8" s="1"/>
  <c r="K1450" i="8" s="1"/>
  <c r="L2606" i="4"/>
  <c r="L2598" i="4"/>
  <c r="L2590" i="4"/>
  <c r="L2582" i="4"/>
  <c r="L2574" i="4"/>
  <c r="L2566" i="4"/>
  <c r="L2558" i="4"/>
  <c r="L2550" i="4"/>
  <c r="L2542" i="4"/>
  <c r="L2534" i="4"/>
  <c r="L2526" i="4"/>
  <c r="I2647" i="8" s="1"/>
  <c r="K2647" i="8" s="1"/>
  <c r="L2518" i="4"/>
  <c r="L2510" i="4"/>
  <c r="L2502" i="4"/>
  <c r="L2494" i="4"/>
  <c r="L2486" i="4"/>
  <c r="I2454" i="8" s="1"/>
  <c r="K2454" i="8" s="1"/>
  <c r="L2478" i="4"/>
  <c r="I2451" i="8" s="1"/>
  <c r="K2451" i="8" s="1"/>
  <c r="L2470" i="4"/>
  <c r="L2462" i="4"/>
  <c r="L2454" i="4"/>
  <c r="I335" i="8" s="1"/>
  <c r="K335" i="8" s="1"/>
  <c r="L2446" i="4"/>
  <c r="L2438" i="4"/>
  <c r="L2430" i="4"/>
  <c r="L2422" i="4"/>
  <c r="I116" i="8" s="1"/>
  <c r="K116" i="8" s="1"/>
  <c r="L2414" i="4"/>
  <c r="L2406" i="4"/>
  <c r="L2398" i="4"/>
  <c r="L2390" i="4"/>
  <c r="I196" i="8" s="1"/>
  <c r="K196" i="8" s="1"/>
  <c r="L2382" i="4"/>
  <c r="L2374" i="4"/>
  <c r="L2366" i="4"/>
  <c r="L2358" i="4"/>
  <c r="I2401" i="8" s="1"/>
  <c r="K2401" i="8" s="1"/>
  <c r="L2350" i="4"/>
  <c r="L2342" i="4"/>
  <c r="L2334" i="4"/>
  <c r="L2326" i="4"/>
  <c r="I2519" i="8" s="1"/>
  <c r="K2519" i="8" s="1"/>
  <c r="L2318" i="4"/>
  <c r="L2310" i="4"/>
  <c r="L2302" i="4"/>
  <c r="L2294" i="4"/>
  <c r="I224" i="8" s="1"/>
  <c r="K224" i="8" s="1"/>
  <c r="L2286" i="4"/>
  <c r="I2393" i="8" s="1"/>
  <c r="K2393" i="8" s="1"/>
  <c r="L2278" i="4"/>
  <c r="L2270" i="4"/>
  <c r="L2262" i="4"/>
  <c r="I325" i="8" s="1"/>
  <c r="K325" i="8" s="1"/>
  <c r="L2254" i="4"/>
  <c r="L2246" i="4"/>
  <c r="L2238" i="4"/>
  <c r="L2230" i="4"/>
  <c r="L2222" i="4"/>
  <c r="L2214" i="4"/>
  <c r="L2206" i="4"/>
  <c r="L2198" i="4"/>
  <c r="I1137" i="8" s="1"/>
  <c r="K1137" i="8" s="1"/>
  <c r="L2190" i="4"/>
  <c r="L2182" i="4"/>
  <c r="L2174" i="4"/>
  <c r="L3213" i="4"/>
  <c r="I85" i="8" s="1"/>
  <c r="K85" i="8" s="1"/>
  <c r="L3205" i="4"/>
  <c r="L3197" i="4"/>
  <c r="L3189" i="4"/>
  <c r="L3181" i="4"/>
  <c r="I2252" i="8" s="1"/>
  <c r="K2252" i="8" s="1"/>
  <c r="L3173" i="4"/>
  <c r="L3165" i="4"/>
  <c r="L3157" i="4"/>
  <c r="L3149" i="4"/>
  <c r="I1765" i="8" s="1"/>
  <c r="K1765" i="8" s="1"/>
  <c r="L3141" i="4"/>
  <c r="L3133" i="4"/>
  <c r="L3125" i="4"/>
  <c r="L3117" i="4"/>
  <c r="I8" i="8" s="1"/>
  <c r="K8" i="8" s="1"/>
  <c r="L3109" i="4"/>
  <c r="L3101" i="4"/>
  <c r="L3093" i="4"/>
  <c r="L3085" i="4"/>
  <c r="M3085" i="4" s="1"/>
  <c r="J770" i="8" s="1"/>
  <c r="L3077" i="4"/>
  <c r="I2640" i="8" s="1"/>
  <c r="K2640" i="8" s="1"/>
  <c r="L3069" i="4"/>
  <c r="L3061" i="4"/>
  <c r="L3053" i="4"/>
  <c r="I767" i="8" s="1"/>
  <c r="K767" i="8" s="1"/>
  <c r="L3045" i="4"/>
  <c r="L3037" i="4"/>
  <c r="L3029" i="4"/>
  <c r="L3021" i="4"/>
  <c r="I2638" i="8" s="1"/>
  <c r="K2638" i="8" s="1"/>
  <c r="L3013" i="4"/>
  <c r="L3005" i="4"/>
  <c r="L2997" i="4"/>
  <c r="L2989" i="4"/>
  <c r="I922" i="8" s="1"/>
  <c r="K922" i="8" s="1"/>
  <c r="L2981" i="4"/>
  <c r="L2973" i="4"/>
  <c r="L2965" i="4"/>
  <c r="L2957" i="4"/>
  <c r="I695" i="8" s="1"/>
  <c r="K695" i="8" s="1"/>
  <c r="L2949" i="4"/>
  <c r="I691" i="8" s="1"/>
  <c r="K691" i="8" s="1"/>
  <c r="L2941" i="4"/>
  <c r="L2933" i="4"/>
  <c r="L2925" i="4"/>
  <c r="I639" i="8" s="1"/>
  <c r="K639" i="8" s="1"/>
  <c r="L2917" i="4"/>
  <c r="L2909" i="4"/>
  <c r="L2901" i="4"/>
  <c r="L2893" i="4"/>
  <c r="I1667" i="8" s="1"/>
  <c r="K1667" i="8" s="1"/>
  <c r="L2885" i="4"/>
  <c r="L2877" i="4"/>
  <c r="L2869" i="4"/>
  <c r="L2861" i="4"/>
  <c r="I2027" i="8" s="1"/>
  <c r="K2027" i="8" s="1"/>
  <c r="L2853" i="4"/>
  <c r="L2845" i="4"/>
  <c r="L2837" i="4"/>
  <c r="L2829" i="4"/>
  <c r="I2412" i="8" s="1"/>
  <c r="K2412" i="8" s="1"/>
  <c r="L2821" i="4"/>
  <c r="L2813" i="4"/>
  <c r="L2805" i="4"/>
  <c r="L2797" i="4"/>
  <c r="I55" i="8" s="1"/>
  <c r="K55" i="8" s="1"/>
  <c r="L2789" i="4"/>
  <c r="L2781" i="4"/>
  <c r="L2773" i="4"/>
  <c r="L2765" i="4"/>
  <c r="L2757" i="4"/>
  <c r="L2749" i="4"/>
  <c r="L2741" i="4"/>
  <c r="L2733" i="4"/>
  <c r="I1166" i="8" s="1"/>
  <c r="K1166" i="8" s="1"/>
  <c r="L2725" i="4"/>
  <c r="L2717" i="4"/>
  <c r="L2709" i="4"/>
  <c r="L2701" i="4"/>
  <c r="I2024" i="8" s="1"/>
  <c r="K2024" i="8" s="1"/>
  <c r="L2693" i="4"/>
  <c r="L2685" i="4"/>
  <c r="L2677" i="4"/>
  <c r="L2669" i="4"/>
  <c r="I1461" i="8" s="1"/>
  <c r="K1461" i="8" s="1"/>
  <c r="L2661" i="4"/>
  <c r="L2653" i="4"/>
  <c r="L2645" i="4"/>
  <c r="L2637" i="4"/>
  <c r="I1468" i="8" s="1"/>
  <c r="K1468" i="8" s="1"/>
  <c r="L2629" i="4"/>
  <c r="L2621" i="4"/>
  <c r="L2613" i="4"/>
  <c r="L2605" i="4"/>
  <c r="L2597" i="4"/>
  <c r="L2589" i="4"/>
  <c r="L2581" i="4"/>
  <c r="L2573" i="4"/>
  <c r="I1405" i="8" s="1"/>
  <c r="K1405" i="8" s="1"/>
  <c r="L2565" i="4"/>
  <c r="L2557" i="4"/>
  <c r="L2549" i="4"/>
  <c r="L2541" i="4"/>
  <c r="I2473" i="8" s="1"/>
  <c r="K2473" i="8" s="1"/>
  <c r="L2533" i="4"/>
  <c r="L2525" i="4"/>
  <c r="L2517" i="4"/>
  <c r="L2509" i="4"/>
  <c r="L2501" i="4"/>
  <c r="L2493" i="4"/>
  <c r="L2485" i="4"/>
  <c r="L2477" i="4"/>
  <c r="I1206" i="8" s="1"/>
  <c r="K1206" i="8" s="1"/>
  <c r="O325" i="8" s="1"/>
  <c r="L2469" i="4"/>
  <c r="L2461" i="4"/>
  <c r="L2453" i="4"/>
  <c r="L2445" i="4"/>
  <c r="I2438" i="8" s="1"/>
  <c r="K2438" i="8" s="1"/>
  <c r="L2437" i="4"/>
  <c r="L2429" i="4"/>
  <c r="L2421" i="4"/>
  <c r="L2413" i="4"/>
  <c r="I887" i="8" s="1"/>
  <c r="K887" i="8" s="1"/>
  <c r="L2405" i="4"/>
  <c r="L2397" i="4"/>
  <c r="L2389" i="4"/>
  <c r="L2381" i="4"/>
  <c r="I1165" i="8" s="1"/>
  <c r="K1165" i="8" s="1"/>
  <c r="L2373" i="4"/>
  <c r="L2365" i="4"/>
  <c r="L2357" i="4"/>
  <c r="L2349" i="4"/>
  <c r="I681" i="8" s="1"/>
  <c r="K681" i="8" s="1"/>
  <c r="L2341" i="4"/>
  <c r="L2333" i="4"/>
  <c r="L2325" i="4"/>
  <c r="L2317" i="4"/>
  <c r="I2518" i="8" s="1"/>
  <c r="K2518" i="8" s="1"/>
  <c r="L2309" i="4"/>
  <c r="L2301" i="4"/>
  <c r="L2293" i="4"/>
  <c r="L2285" i="4"/>
  <c r="I341" i="8" s="1"/>
  <c r="K341" i="8" s="1"/>
  <c r="L2277" i="4"/>
  <c r="L2269" i="4"/>
  <c r="L2261" i="4"/>
  <c r="L2253" i="4"/>
  <c r="L2245" i="4"/>
  <c r="L2237" i="4"/>
  <c r="L2229" i="4"/>
  <c r="L2221" i="4"/>
  <c r="I2432" i="8" s="1"/>
  <c r="K2432" i="8" s="1"/>
  <c r="L2213" i="4"/>
  <c r="L2205" i="4"/>
  <c r="L2197" i="4"/>
  <c r="L2189" i="4"/>
  <c r="I324" i="8" s="1"/>
  <c r="K324" i="8" s="1"/>
  <c r="L2181" i="4"/>
  <c r="L2173" i="4"/>
  <c r="L2165" i="4"/>
  <c r="L2157" i="4"/>
  <c r="I1009" i="8" s="1"/>
  <c r="K1009" i="8" s="1"/>
  <c r="L2149" i="4"/>
  <c r="L2141" i="4"/>
  <c r="L2133" i="4"/>
  <c r="L2125" i="4"/>
  <c r="I881" i="8" s="1"/>
  <c r="K881" i="8" s="1"/>
  <c r="L2117" i="4"/>
  <c r="L2109" i="4"/>
  <c r="L2101" i="4"/>
  <c r="L2093" i="4"/>
  <c r="I865" i="8" s="1"/>
  <c r="K865" i="8" s="1"/>
  <c r="L2085" i="4"/>
  <c r="L2077" i="4"/>
  <c r="L2069" i="4"/>
  <c r="L2061" i="4"/>
  <c r="I1223" i="8" s="1"/>
  <c r="K1223" i="8" s="1"/>
  <c r="L2053" i="4"/>
  <c r="L2045" i="4"/>
  <c r="L2516" i="4"/>
  <c r="L2508" i="4"/>
  <c r="I1425" i="8" s="1"/>
  <c r="K1425" i="8" s="1"/>
  <c r="L2500" i="4"/>
  <c r="L2492" i="4"/>
  <c r="L2484" i="4"/>
  <c r="L2476" i="4"/>
  <c r="M2476" i="4" s="1"/>
  <c r="J2450" i="8" s="1"/>
  <c r="L2468" i="4"/>
  <c r="L2460" i="4"/>
  <c r="L2452" i="4"/>
  <c r="L2444" i="4"/>
  <c r="I2437" i="8" s="1"/>
  <c r="K2437" i="8" s="1"/>
  <c r="L2436" i="4"/>
  <c r="L2428" i="4"/>
  <c r="L2420" i="4"/>
  <c r="L2412" i="4"/>
  <c r="L2404" i="4"/>
  <c r="L2396" i="4"/>
  <c r="L2388" i="4"/>
  <c r="L2380" i="4"/>
  <c r="I1234" i="8" s="1"/>
  <c r="K1234" i="8" s="1"/>
  <c r="L2372" i="4"/>
  <c r="L2364" i="4"/>
  <c r="L2356" i="4"/>
  <c r="L2348" i="4"/>
  <c r="M2348" i="4" s="1"/>
  <c r="J2513" i="8" s="1"/>
  <c r="L2340" i="4"/>
  <c r="L2332" i="4"/>
  <c r="L2324" i="4"/>
  <c r="L2316" i="4"/>
  <c r="I210" i="8" s="1"/>
  <c r="K210" i="8" s="1"/>
  <c r="L2308" i="4"/>
  <c r="L2300" i="4"/>
  <c r="L2292" i="4"/>
  <c r="L2284" i="4"/>
  <c r="L2276" i="4"/>
  <c r="L2268" i="4"/>
  <c r="L2260" i="4"/>
  <c r="L2252" i="4"/>
  <c r="I1264" i="8" s="1"/>
  <c r="K1264" i="8" s="1"/>
  <c r="L2244" i="4"/>
  <c r="L2236" i="4"/>
  <c r="L2228" i="4"/>
  <c r="L2220" i="4"/>
  <c r="M2220" i="4" s="1"/>
  <c r="J2431" i="8" s="1"/>
  <c r="L2212" i="4"/>
  <c r="L2204" i="4"/>
  <c r="L2196" i="4"/>
  <c r="L2188" i="4"/>
  <c r="I3201" i="8" s="1"/>
  <c r="K3201" i="8" s="1"/>
  <c r="L2180" i="4"/>
  <c r="L2172" i="4"/>
  <c r="L2164" i="4"/>
  <c r="L2156" i="4"/>
  <c r="L2148" i="4"/>
  <c r="L2140" i="4"/>
  <c r="L2132" i="4"/>
  <c r="L2124" i="4"/>
  <c r="I2137" i="8" s="1"/>
  <c r="K2137" i="8" s="1"/>
  <c r="L2116" i="4"/>
  <c r="L2108" i="4"/>
  <c r="L2100" i="4"/>
  <c r="L2092" i="4"/>
  <c r="M2092" i="4" s="1"/>
  <c r="J2122" i="8" s="1"/>
  <c r="L2084" i="4"/>
  <c r="L2076" i="4"/>
  <c r="L2068" i="4"/>
  <c r="L2060" i="4"/>
  <c r="I673" i="8" s="1"/>
  <c r="K673" i="8" s="1"/>
  <c r="L2052" i="4"/>
  <c r="L2044" i="4"/>
  <c r="L2036" i="4"/>
  <c r="L2028" i="4"/>
  <c r="L2020" i="4"/>
  <c r="L2012" i="4"/>
  <c r="L2004" i="4"/>
  <c r="L1996" i="4"/>
  <c r="I2106" i="8" s="1"/>
  <c r="K2106" i="8" s="1"/>
  <c r="L1988" i="4"/>
  <c r="L1980" i="4"/>
  <c r="L1972" i="4"/>
  <c r="L1964" i="4"/>
  <c r="M1964" i="4" s="1"/>
  <c r="J1373" i="8" s="1"/>
  <c r="L1956" i="4"/>
  <c r="L1948" i="4"/>
  <c r="L1940" i="4"/>
  <c r="L1932" i="4"/>
  <c r="I1358" i="8" s="1"/>
  <c r="K1358" i="8" s="1"/>
  <c r="L1924" i="4"/>
  <c r="L1916" i="4"/>
  <c r="L1908" i="4"/>
  <c r="L1900" i="4"/>
  <c r="L1892" i="4"/>
  <c r="L3211" i="4"/>
  <c r="L3203" i="4"/>
  <c r="L3195" i="4"/>
  <c r="I2254" i="8" s="1"/>
  <c r="K2254" i="8" s="1"/>
  <c r="L3187" i="4"/>
  <c r="L3179" i="4"/>
  <c r="L3171" i="4"/>
  <c r="L3163" i="4"/>
  <c r="I2245" i="8" s="1"/>
  <c r="K2245" i="8" s="1"/>
  <c r="L3155" i="4"/>
  <c r="L3147" i="4"/>
  <c r="L3139" i="4"/>
  <c r="L3131" i="4"/>
  <c r="I996" i="8" s="1"/>
  <c r="K996" i="8" s="1"/>
  <c r="L3123" i="4"/>
  <c r="L3115" i="4"/>
  <c r="L3107" i="4"/>
  <c r="L3099" i="4"/>
  <c r="L3091" i="4"/>
  <c r="L3083" i="4"/>
  <c r="L3075" i="4"/>
  <c r="L3067" i="4"/>
  <c r="I2488" i="8" s="1"/>
  <c r="K2488" i="8" s="1"/>
  <c r="L3059" i="4"/>
  <c r="L3051" i="4"/>
  <c r="L3043" i="4"/>
  <c r="L3035" i="4"/>
  <c r="M3035" i="4" s="1"/>
  <c r="J1528" i="8" s="1"/>
  <c r="L3027" i="4"/>
  <c r="I3279" i="8" s="1"/>
  <c r="K3279" i="8" s="1"/>
  <c r="L3019" i="4"/>
  <c r="L3011" i="4"/>
  <c r="L3003" i="4"/>
  <c r="I2637" i="8" s="1"/>
  <c r="K2637" i="8" s="1"/>
  <c r="L2995" i="4"/>
  <c r="L2987" i="4"/>
  <c r="L2979" i="4"/>
  <c r="L2971" i="4"/>
  <c r="M2971" i="4" s="1"/>
  <c r="J3003" i="8" s="1"/>
  <c r="L2963" i="4"/>
  <c r="L2955" i="4"/>
  <c r="L2947" i="4"/>
  <c r="L2939" i="4"/>
  <c r="I212" i="8" s="1"/>
  <c r="K212" i="8" s="1"/>
  <c r="L2931" i="4"/>
  <c r="L2923" i="4"/>
  <c r="L2915" i="4"/>
  <c r="L2907" i="4"/>
  <c r="I119" i="8" s="1"/>
  <c r="K119" i="8" s="1"/>
  <c r="L2899" i="4"/>
  <c r="L2891" i="4"/>
  <c r="L2883" i="4"/>
  <c r="L2875" i="4"/>
  <c r="I81" i="8" s="1"/>
  <c r="K81" i="8" s="1"/>
  <c r="L2867" i="4"/>
  <c r="L2859" i="4"/>
  <c r="L2851" i="4"/>
  <c r="L2843" i="4"/>
  <c r="L2835" i="4"/>
  <c r="L2827" i="4"/>
  <c r="L2819" i="4"/>
  <c r="L2811" i="4"/>
  <c r="I1174" i="8" s="1"/>
  <c r="K1174" i="8" s="1"/>
  <c r="L2803" i="4"/>
  <c r="L2795" i="4"/>
  <c r="L2787" i="4"/>
  <c r="L2779" i="4"/>
  <c r="I3346" i="8" s="1"/>
  <c r="K3346" i="8" s="1"/>
  <c r="L2771" i="4"/>
  <c r="L2763" i="4"/>
  <c r="L2755" i="4"/>
  <c r="L2747" i="4"/>
  <c r="I1167" i="8" s="1"/>
  <c r="K1167" i="8" s="1"/>
  <c r="L2739" i="4"/>
  <c r="L2731" i="4"/>
  <c r="L2723" i="4"/>
  <c r="L2715" i="4"/>
  <c r="I992" i="8" s="1"/>
  <c r="K992" i="8" s="1"/>
  <c r="L2707" i="4"/>
  <c r="L2699" i="4"/>
  <c r="L2691" i="4"/>
  <c r="L2683" i="4"/>
  <c r="I1029" i="8" s="1"/>
  <c r="K1029" i="8" s="1"/>
  <c r="L2675" i="4"/>
  <c r="L2667" i="4"/>
  <c r="L2659" i="4"/>
  <c r="L2651" i="4"/>
  <c r="I516" i="8" s="1"/>
  <c r="K516" i="8" s="1"/>
  <c r="L2643" i="4"/>
  <c r="L2635" i="4"/>
  <c r="L2627" i="4"/>
  <c r="L2619" i="4"/>
  <c r="L2611" i="4"/>
  <c r="L2603" i="4"/>
  <c r="L2595" i="4"/>
  <c r="L2587" i="4"/>
  <c r="M2587" i="4" s="1"/>
  <c r="J1407" i="8" s="1"/>
  <c r="L2579" i="4"/>
  <c r="L2571" i="4"/>
  <c r="L2563" i="4"/>
  <c r="L2555" i="4"/>
  <c r="I1420" i="8" s="1"/>
  <c r="K1420" i="8" s="1"/>
  <c r="L2547" i="4"/>
  <c r="M2547" i="4" s="1"/>
  <c r="J2474" i="8" s="1"/>
  <c r="L2539" i="4"/>
  <c r="L2531" i="4"/>
  <c r="L2523" i="4"/>
  <c r="M2523" i="4" s="1"/>
  <c r="J2645" i="8" s="1"/>
  <c r="L2515" i="4"/>
  <c r="M2515" i="4" s="1"/>
  <c r="J1395" i="8" s="1"/>
  <c r="L2507" i="4"/>
  <c r="L2499" i="4"/>
  <c r="L2491" i="4"/>
  <c r="I339" i="8" s="1"/>
  <c r="K339" i="8" s="1"/>
  <c r="L2483" i="4"/>
  <c r="L2475" i="4"/>
  <c r="L2467" i="4"/>
  <c r="L2459" i="4"/>
  <c r="I501" i="8" s="1"/>
  <c r="K501" i="8" s="1"/>
  <c r="L2451" i="4"/>
  <c r="L2443" i="4"/>
  <c r="L2435" i="4"/>
  <c r="L2427" i="4"/>
  <c r="I2145" i="8" s="1"/>
  <c r="K2145" i="8" s="1"/>
  <c r="L2419" i="4"/>
  <c r="L2411" i="4"/>
  <c r="L2403" i="4"/>
  <c r="L2395" i="4"/>
  <c r="L2387" i="4"/>
  <c r="L2379" i="4"/>
  <c r="L2371" i="4"/>
  <c r="L2363" i="4"/>
  <c r="I2403" i="8" s="1"/>
  <c r="K2403" i="8" s="1"/>
  <c r="L2355" i="4"/>
  <c r="L2347" i="4"/>
  <c r="L2339" i="4"/>
  <c r="L2331" i="4"/>
  <c r="I2521" i="8" s="1"/>
  <c r="K2521" i="8" s="1"/>
  <c r="L2323" i="4"/>
  <c r="L2315" i="4"/>
  <c r="L2307" i="4"/>
  <c r="L2299" i="4"/>
  <c r="I1225" i="8" s="1"/>
  <c r="K1225" i="8" s="1"/>
  <c r="L2291" i="4"/>
  <c r="L2283" i="4"/>
  <c r="L2275" i="4"/>
  <c r="L2267" i="4"/>
  <c r="I174" i="8" s="1"/>
  <c r="K174" i="8" s="1"/>
  <c r="L2259" i="4"/>
  <c r="L2251" i="4"/>
  <c r="L2243" i="4"/>
  <c r="L2235" i="4"/>
  <c r="I1262" i="8" s="1"/>
  <c r="K1262" i="8" s="1"/>
  <c r="L2227" i="4"/>
  <c r="L2219" i="4"/>
  <c r="L2211" i="4"/>
  <c r="L2203" i="4"/>
  <c r="I1139" i="8" s="1"/>
  <c r="K1139" i="8" s="1"/>
  <c r="L2195" i="4"/>
  <c r="L2187" i="4"/>
  <c r="L2179" i="4"/>
  <c r="L2171" i="4"/>
  <c r="I2259" i="8" s="1"/>
  <c r="K2259" i="8" s="1"/>
  <c r="L2163" i="4"/>
  <c r="L2155" i="4"/>
  <c r="L2147" i="4"/>
  <c r="L2139" i="4"/>
  <c r="L2131" i="4"/>
  <c r="L2123" i="4"/>
  <c r="L2115" i="4"/>
  <c r="L2107" i="4"/>
  <c r="I2130" i="8" s="1"/>
  <c r="K2130" i="8" s="1"/>
  <c r="L2099" i="4"/>
  <c r="L2091" i="4"/>
  <c r="L2083" i="4"/>
  <c r="L2075" i="4"/>
  <c r="M2075" i="4" s="1"/>
  <c r="J856" i="8" s="1"/>
  <c r="L2067" i="4"/>
  <c r="L2059" i="4"/>
  <c r="L2051" i="4"/>
  <c r="L2043" i="4"/>
  <c r="I3181" i="8" s="1"/>
  <c r="K3181" i="8" s="1"/>
  <c r="L2035" i="4"/>
  <c r="I1219" i="8" s="1"/>
  <c r="K1219" i="8" s="1"/>
  <c r="L2027" i="4"/>
  <c r="L2019" i="4"/>
  <c r="L2011" i="4"/>
  <c r="L2003" i="4"/>
  <c r="L1995" i="4"/>
  <c r="L1987" i="4"/>
  <c r="L1979" i="4"/>
  <c r="I2635" i="8" s="1"/>
  <c r="K2635" i="8" s="1"/>
  <c r="L1971" i="4"/>
  <c r="L1963" i="4"/>
  <c r="L1955" i="4"/>
  <c r="L1947" i="4"/>
  <c r="L1939" i="4"/>
  <c r="L1931" i="4"/>
  <c r="L1923" i="4"/>
  <c r="L1915" i="4"/>
  <c r="I2611" i="8" s="1"/>
  <c r="K2611" i="8" s="1"/>
  <c r="L1907" i="4"/>
  <c r="L1899" i="4"/>
  <c r="L1891" i="4"/>
  <c r="L1883" i="4"/>
  <c r="L1875" i="4"/>
  <c r="L1867" i="4"/>
  <c r="L1859" i="4"/>
  <c r="L1602" i="4"/>
  <c r="I2771" i="8" s="1"/>
  <c r="K2771" i="8" s="1"/>
  <c r="L1594" i="4"/>
  <c r="L1586" i="4"/>
  <c r="L1578" i="4"/>
  <c r="L1570" i="4"/>
  <c r="I1722" i="8" s="1"/>
  <c r="K1722" i="8" s="1"/>
  <c r="L1562" i="4"/>
  <c r="L1554" i="4"/>
  <c r="L1546" i="4"/>
  <c r="L1538" i="4"/>
  <c r="L1530" i="4"/>
  <c r="L1522" i="4"/>
  <c r="L1514" i="4"/>
  <c r="L1506" i="4"/>
  <c r="I1555" i="8" s="1"/>
  <c r="K1555" i="8" s="1"/>
  <c r="O2605" i="8" s="1"/>
  <c r="L1498" i="4"/>
  <c r="L1490" i="4"/>
  <c r="L1482" i="4"/>
  <c r="I1542" i="8" s="1"/>
  <c r="K1542" i="8" s="1"/>
  <c r="L1474" i="4"/>
  <c r="I3336" i="8" s="1"/>
  <c r="K3336" i="8" s="1"/>
  <c r="L1466" i="4"/>
  <c r="L1458" i="4"/>
  <c r="L1450" i="4"/>
  <c r="L1442" i="4"/>
  <c r="L1434" i="4"/>
  <c r="M1434" i="4" s="1"/>
  <c r="J2840" i="8" s="1"/>
  <c r="L1426" i="4"/>
  <c r="L1418" i="4"/>
  <c r="I1593" i="8" s="1"/>
  <c r="K1593" i="8" s="1"/>
  <c r="L1410" i="4"/>
  <c r="L1402" i="4"/>
  <c r="L1394" i="4"/>
  <c r="L1386" i="4"/>
  <c r="L1378" i="4"/>
  <c r="M1378" i="4" s="1"/>
  <c r="J3028" i="8" s="1"/>
  <c r="L1370" i="4"/>
  <c r="L1362" i="4"/>
  <c r="L1354" i="4"/>
  <c r="L1346" i="4"/>
  <c r="I1821" i="8" s="1"/>
  <c r="K1821" i="8" s="1"/>
  <c r="L1338" i="4"/>
  <c r="L1330" i="4"/>
  <c r="L1322" i="4"/>
  <c r="L1314" i="4"/>
  <c r="I1810" i="8" s="1"/>
  <c r="K1810" i="8" s="1"/>
  <c r="L1306" i="4"/>
  <c r="L1298" i="4"/>
  <c r="L1290" i="4"/>
  <c r="L1282" i="4"/>
  <c r="L1274" i="4"/>
  <c r="L1266" i="4"/>
  <c r="L1258" i="4"/>
  <c r="L1250" i="4"/>
  <c r="I2953" i="8" s="1"/>
  <c r="K2953" i="8" s="1"/>
  <c r="L1242" i="4"/>
  <c r="L1234" i="4"/>
  <c r="L1226" i="4"/>
  <c r="L1218" i="4"/>
  <c r="I2947" i="8" s="1"/>
  <c r="K2947" i="8" s="1"/>
  <c r="L1210" i="4"/>
  <c r="L1202" i="4"/>
  <c r="L1194" i="4"/>
  <c r="L1186" i="4"/>
  <c r="I1790" i="8" s="1"/>
  <c r="K1790" i="8" s="1"/>
  <c r="L1178" i="4"/>
  <c r="L1170" i="4"/>
  <c r="L1162" i="4"/>
  <c r="L1154" i="4"/>
  <c r="M1154" i="4" s="1"/>
  <c r="J1689" i="8" s="1"/>
  <c r="L1146" i="4"/>
  <c r="L1138" i="4"/>
  <c r="L1130" i="4"/>
  <c r="L1122" i="4"/>
  <c r="M1122" i="4" s="1"/>
  <c r="J1892" i="8" s="1"/>
  <c r="L1114" i="4"/>
  <c r="L1106" i="4"/>
  <c r="L1098" i="4"/>
  <c r="L1090" i="4"/>
  <c r="I2985" i="8" s="1"/>
  <c r="K2985" i="8" s="1"/>
  <c r="L1082" i="4"/>
  <c r="L1074" i="4"/>
  <c r="L1066" i="4"/>
  <c r="L1058" i="4"/>
  <c r="L1050" i="4"/>
  <c r="I2749" i="8" s="1"/>
  <c r="K2749" i="8" s="1"/>
  <c r="L1042" i="4"/>
  <c r="L1034" i="4"/>
  <c r="L1026" i="4"/>
  <c r="M1026" i="4" s="1"/>
  <c r="J1885" i="8" s="1"/>
  <c r="L1018" i="4"/>
  <c r="L1010" i="4"/>
  <c r="L1002" i="4"/>
  <c r="L1625" i="4"/>
  <c r="M1625" i="4" s="1"/>
  <c r="J3440" i="8" s="1"/>
  <c r="L1617" i="4"/>
  <c r="I1683" i="8" s="1"/>
  <c r="K1683" i="8" s="1"/>
  <c r="L1609" i="4"/>
  <c r="L1601" i="4"/>
  <c r="L1593" i="4"/>
  <c r="L1585" i="4"/>
  <c r="L1577" i="4"/>
  <c r="L1569" i="4"/>
  <c r="L1561" i="4"/>
  <c r="I1719" i="8" s="1"/>
  <c r="K1719" i="8" s="1"/>
  <c r="L1553" i="4"/>
  <c r="M1553" i="4" s="1"/>
  <c r="J1714" i="8" s="1"/>
  <c r="L1545" i="4"/>
  <c r="L1537" i="4"/>
  <c r="I2897" i="8" s="1"/>
  <c r="K2897" i="8" s="1"/>
  <c r="L1529" i="4"/>
  <c r="L1521" i="4"/>
  <c r="L1513" i="4"/>
  <c r="L1505" i="4"/>
  <c r="L1497" i="4"/>
  <c r="L1489" i="4"/>
  <c r="L1481" i="4"/>
  <c r="L1473" i="4"/>
  <c r="L1465" i="4"/>
  <c r="I400" i="8" s="1"/>
  <c r="K400" i="8" s="1"/>
  <c r="O103" i="8" s="1"/>
  <c r="L1457" i="4"/>
  <c r="L1449" i="4"/>
  <c r="L1441" i="4"/>
  <c r="L1433" i="4"/>
  <c r="L1425" i="4"/>
  <c r="L1417" i="4"/>
  <c r="L1409" i="4"/>
  <c r="L1401" i="4"/>
  <c r="I1913" i="8" s="1"/>
  <c r="K1913" i="8" s="1"/>
  <c r="L1393" i="4"/>
  <c r="L1385" i="4"/>
  <c r="L1377" i="4"/>
  <c r="L1369" i="4"/>
  <c r="L1361" i="4"/>
  <c r="L1353" i="4"/>
  <c r="L1345" i="4"/>
  <c r="L1337" i="4"/>
  <c r="I2973" i="8" s="1"/>
  <c r="K2973" i="8" s="1"/>
  <c r="L1329" i="4"/>
  <c r="L1321" i="4"/>
  <c r="L1313" i="4"/>
  <c r="L1305" i="4"/>
  <c r="L1297" i="4"/>
  <c r="L1289" i="4"/>
  <c r="L1281" i="4"/>
  <c r="L1273" i="4"/>
  <c r="I2956" i="8" s="1"/>
  <c r="K2956" i="8" s="1"/>
  <c r="L1265" i="4"/>
  <c r="I1805" i="8" s="1"/>
  <c r="K1805" i="8" s="1"/>
  <c r="L1257" i="4"/>
  <c r="L1249" i="4"/>
  <c r="L1241" i="4"/>
  <c r="L1233" i="4"/>
  <c r="L1225" i="4"/>
  <c r="L1217" i="4"/>
  <c r="L1209" i="4"/>
  <c r="I1798" i="8" s="1"/>
  <c r="K1798" i="8" s="1"/>
  <c r="L1201" i="4"/>
  <c r="L1193" i="4"/>
  <c r="L1185" i="4"/>
  <c r="L1177" i="4"/>
  <c r="L1169" i="4"/>
  <c r="L1161" i="4"/>
  <c r="L1153" i="4"/>
  <c r="L1145" i="4"/>
  <c r="I2929" i="8" s="1"/>
  <c r="K2929" i="8" s="1"/>
  <c r="O625" i="8" s="1"/>
  <c r="L1137" i="4"/>
  <c r="L1129" i="4"/>
  <c r="L1121" i="4"/>
  <c r="L1113" i="4"/>
  <c r="L1105" i="4"/>
  <c r="L1097" i="4"/>
  <c r="L1089" i="4"/>
  <c r="L1081" i="4"/>
  <c r="I3433" i="8" s="1"/>
  <c r="K3433" i="8" s="1"/>
  <c r="L1073" i="4"/>
  <c r="L1065" i="4"/>
  <c r="L1057" i="4"/>
  <c r="L1049" i="4"/>
  <c r="L1041" i="4"/>
  <c r="L1033" i="4"/>
  <c r="L1025" i="4"/>
  <c r="L1017" i="4"/>
  <c r="I2169" i="8" s="1"/>
  <c r="K2169" i="8" s="1"/>
  <c r="L1009" i="4"/>
  <c r="I700" i="8" s="1"/>
  <c r="K700" i="8" s="1"/>
  <c r="L1001" i="4"/>
  <c r="L993" i="4"/>
  <c r="L985" i="4"/>
  <c r="L977" i="4"/>
  <c r="L969" i="4"/>
  <c r="L961" i="4"/>
  <c r="L953" i="4"/>
  <c r="I1590" i="8" s="1"/>
  <c r="K1590" i="8" s="1"/>
  <c r="L945" i="4"/>
  <c r="L937" i="4"/>
  <c r="L929" i="4"/>
  <c r="L921" i="4"/>
  <c r="L913" i="4"/>
  <c r="L905" i="4"/>
  <c r="L897" i="4"/>
  <c r="L889" i="4"/>
  <c r="I1629" i="8" s="1"/>
  <c r="K1629" i="8" s="1"/>
  <c r="L881" i="4"/>
  <c r="L873" i="4"/>
  <c r="L865" i="4"/>
  <c r="L857" i="4"/>
  <c r="L849" i="4"/>
  <c r="L841" i="4"/>
  <c r="L833" i="4"/>
  <c r="L825" i="4"/>
  <c r="I1476" i="8" s="1"/>
  <c r="K1476" i="8" s="1"/>
  <c r="L817" i="4"/>
  <c r="L809" i="4"/>
  <c r="L801" i="4"/>
  <c r="L793" i="4"/>
  <c r="L785" i="4"/>
  <c r="L777" i="4"/>
  <c r="L769" i="4"/>
  <c r="L761" i="4"/>
  <c r="I541" i="8" s="1"/>
  <c r="K541" i="8" s="1"/>
  <c r="L753" i="4"/>
  <c r="M753" i="4" s="1"/>
  <c r="J148" i="8" s="1"/>
  <c r="L745" i="4"/>
  <c r="L737" i="4"/>
  <c r="L729" i="4"/>
  <c r="L721" i="4"/>
  <c r="L713" i="4"/>
  <c r="L705" i="4"/>
  <c r="L697" i="4"/>
  <c r="I740" i="8" s="1"/>
  <c r="K740" i="8" s="1"/>
  <c r="L689" i="4"/>
  <c r="L681" i="4"/>
  <c r="L2040" i="4"/>
  <c r="L2032" i="4"/>
  <c r="L2024" i="4"/>
  <c r="L2016" i="4"/>
  <c r="L2008" i="4"/>
  <c r="L2000" i="4"/>
  <c r="I2369" i="8" s="1"/>
  <c r="K2369" i="8" s="1"/>
  <c r="L1992" i="4"/>
  <c r="L1984" i="4"/>
  <c r="L1976" i="4"/>
  <c r="L1968" i="4"/>
  <c r="L1960" i="4"/>
  <c r="L1952" i="4"/>
  <c r="L1944" i="4"/>
  <c r="L1936" i="4"/>
  <c r="I2618" i="8" s="1"/>
  <c r="K2618" i="8" s="1"/>
  <c r="L1928" i="4"/>
  <c r="L1920" i="4"/>
  <c r="L1912" i="4"/>
  <c r="L1904" i="4"/>
  <c r="L1896" i="4"/>
  <c r="L1888" i="4"/>
  <c r="L1880" i="4"/>
  <c r="L1872" i="4"/>
  <c r="I1337" i="8" s="1"/>
  <c r="K1337" i="8" s="1"/>
  <c r="L1864" i="4"/>
  <c r="L1856" i="4"/>
  <c r="L1848" i="4"/>
  <c r="L1840" i="4"/>
  <c r="L1832" i="4"/>
  <c r="L1824" i="4"/>
  <c r="L1816" i="4"/>
  <c r="L1808" i="4"/>
  <c r="I2573" i="8" s="1"/>
  <c r="K2573" i="8" s="1"/>
  <c r="L1800" i="4"/>
  <c r="L1792" i="4"/>
  <c r="L1784" i="4"/>
  <c r="L1776" i="4"/>
  <c r="L1768" i="4"/>
  <c r="L1760" i="4"/>
  <c r="L1752" i="4"/>
  <c r="L1744" i="4"/>
  <c r="I3362" i="8" s="1"/>
  <c r="K3362" i="8" s="1"/>
  <c r="L1736" i="4"/>
  <c r="L1728" i="4"/>
  <c r="L1720" i="4"/>
  <c r="L1712" i="4"/>
  <c r="L1704" i="4"/>
  <c r="L1696" i="4"/>
  <c r="L1688" i="4"/>
  <c r="L1680" i="4"/>
  <c r="I1523" i="8" s="1"/>
  <c r="K1523" i="8" s="1"/>
  <c r="O2626" i="8" s="1"/>
  <c r="L1672" i="4"/>
  <c r="L1664" i="4"/>
  <c r="L1656" i="4"/>
  <c r="L1648" i="4"/>
  <c r="L1640" i="4"/>
  <c r="L1632" i="4"/>
  <c r="L1624" i="4"/>
  <c r="L1616" i="4"/>
  <c r="I3393" i="8" s="1"/>
  <c r="K3393" i="8" s="1"/>
  <c r="L1608" i="4"/>
  <c r="L1600" i="4"/>
  <c r="L1592" i="4"/>
  <c r="L1584" i="4"/>
  <c r="L1576" i="4"/>
  <c r="L1568" i="4"/>
  <c r="L1560" i="4"/>
  <c r="L1552" i="4"/>
  <c r="I2902" i="8" s="1"/>
  <c r="K2902" i="8" s="1"/>
  <c r="L1544" i="4"/>
  <c r="L1536" i="4"/>
  <c r="L1528" i="4"/>
  <c r="L1520" i="4"/>
  <c r="L1512" i="4"/>
  <c r="L1504" i="4"/>
  <c r="L1496" i="4"/>
  <c r="L1488" i="4"/>
  <c r="I1546" i="8" s="1"/>
  <c r="K1546" i="8" s="1"/>
  <c r="L1480" i="4"/>
  <c r="L1472" i="4"/>
  <c r="L1464" i="4"/>
  <c r="L1456" i="4"/>
  <c r="L1448" i="4"/>
  <c r="L1440" i="4"/>
  <c r="L1432" i="4"/>
  <c r="L1424" i="4"/>
  <c r="I2828" i="8" s="1"/>
  <c r="K2828" i="8" s="1"/>
  <c r="O1991" i="8" s="1"/>
  <c r="L1416" i="4"/>
  <c r="L1408" i="4"/>
  <c r="L1400" i="4"/>
  <c r="L1392" i="4"/>
  <c r="L1384" i="4"/>
  <c r="L1376" i="4"/>
  <c r="L1368" i="4"/>
  <c r="L1360" i="4"/>
  <c r="I3409" i="8" s="1"/>
  <c r="K3409" i="8" s="1"/>
  <c r="L1352" i="4"/>
  <c r="L1344" i="4"/>
  <c r="L1336" i="4"/>
  <c r="L1328" i="4"/>
  <c r="L1320" i="4"/>
  <c r="L1312" i="4"/>
  <c r="L1304" i="4"/>
  <c r="L1296" i="4"/>
  <c r="I381" i="8" s="1"/>
  <c r="K381" i="8" s="1"/>
  <c r="L1288" i="4"/>
  <c r="L1280" i="4"/>
  <c r="L1272" i="4"/>
  <c r="L1264" i="4"/>
  <c r="L1256" i="4"/>
  <c r="L1248" i="4"/>
  <c r="L1240" i="4"/>
  <c r="L1232" i="4"/>
  <c r="I521" i="8" s="1"/>
  <c r="K521" i="8" s="1"/>
  <c r="L1224" i="4"/>
  <c r="L1216" i="4"/>
  <c r="L1208" i="4"/>
  <c r="L1200" i="4"/>
  <c r="L1192" i="4"/>
  <c r="L1184" i="4"/>
  <c r="L1176" i="4"/>
  <c r="L1168" i="4"/>
  <c r="I3063" i="8" s="1"/>
  <c r="K3063" i="8" s="1"/>
  <c r="O2813" i="8" s="1"/>
  <c r="L1160" i="4"/>
  <c r="L1152" i="4"/>
  <c r="L1144" i="4"/>
  <c r="L1136" i="4"/>
  <c r="L1128" i="4"/>
  <c r="L1120" i="4"/>
  <c r="L1112" i="4"/>
  <c r="L1104" i="4"/>
  <c r="I2158" i="8" s="1"/>
  <c r="K2158" i="8" s="1"/>
  <c r="L1096" i="4"/>
  <c r="L1088" i="4"/>
  <c r="L1080" i="4"/>
  <c r="L1072" i="4"/>
  <c r="L1064" i="4"/>
  <c r="L1056" i="4"/>
  <c r="L1048" i="4"/>
  <c r="L1040" i="4"/>
  <c r="I1676" i="8" s="1"/>
  <c r="K1676" i="8" s="1"/>
  <c r="L1032" i="4"/>
  <c r="L1024" i="4"/>
  <c r="L1016" i="4"/>
  <c r="L1008" i="4"/>
  <c r="L1000" i="4"/>
  <c r="L992" i="4"/>
  <c r="L984" i="4"/>
  <c r="L976" i="4"/>
  <c r="I2490" i="8" s="1"/>
  <c r="K2490" i="8" s="1"/>
  <c r="L968" i="4"/>
  <c r="L960" i="4"/>
  <c r="L952" i="4"/>
  <c r="L944" i="4"/>
  <c r="L936" i="4"/>
  <c r="L928" i="4"/>
  <c r="L920" i="4"/>
  <c r="L912" i="4"/>
  <c r="I1636" i="8" s="1"/>
  <c r="K1636" i="8" s="1"/>
  <c r="L904" i="4"/>
  <c r="L896" i="4"/>
  <c r="L888" i="4"/>
  <c r="L880" i="4"/>
  <c r="L872" i="4"/>
  <c r="L864" i="4"/>
  <c r="L856" i="4"/>
  <c r="L848" i="4"/>
  <c r="I1479" i="8" s="1"/>
  <c r="K1479" i="8" s="1"/>
  <c r="L840" i="4"/>
  <c r="L832" i="4"/>
  <c r="L824" i="4"/>
  <c r="L816" i="4"/>
  <c r="L808" i="4"/>
  <c r="L800" i="4"/>
  <c r="L792" i="4"/>
  <c r="L784" i="4"/>
  <c r="I616" i="8" s="1"/>
  <c r="K616" i="8" s="1"/>
  <c r="L776" i="4"/>
  <c r="L768" i="4"/>
  <c r="L760" i="4"/>
  <c r="L752" i="4"/>
  <c r="L744" i="4"/>
  <c r="L736" i="4"/>
  <c r="L728" i="4"/>
  <c r="L720" i="4"/>
  <c r="I41" i="8" s="1"/>
  <c r="K41" i="8" s="1"/>
  <c r="L712" i="4"/>
  <c r="L704" i="4"/>
  <c r="L696" i="4"/>
  <c r="L688" i="4"/>
  <c r="L2166" i="4"/>
  <c r="L2158" i="4"/>
  <c r="L2150" i="4"/>
  <c r="L2142" i="4"/>
  <c r="I2312" i="8" s="1"/>
  <c r="K2312" i="8" s="1"/>
  <c r="L2134" i="4"/>
  <c r="L2126" i="4"/>
  <c r="L2118" i="4"/>
  <c r="L2110" i="4"/>
  <c r="I872" i="8" s="1"/>
  <c r="K872" i="8" s="1"/>
  <c r="L2102" i="4"/>
  <c r="L2094" i="4"/>
  <c r="L2086" i="4"/>
  <c r="L2078" i="4"/>
  <c r="I2117" i="8" s="1"/>
  <c r="K2117" i="8" s="1"/>
  <c r="L2070" i="4"/>
  <c r="L2062" i="4"/>
  <c r="L2054" i="4"/>
  <c r="L2046" i="4"/>
  <c r="I1857" i="8" s="1"/>
  <c r="K1857" i="8" s="1"/>
  <c r="L2038" i="4"/>
  <c r="L2030" i="4"/>
  <c r="L2022" i="4"/>
  <c r="L2014" i="4"/>
  <c r="I2112" i="8" s="1"/>
  <c r="K2112" i="8" s="1"/>
  <c r="L2006" i="4"/>
  <c r="L1998" i="4"/>
  <c r="L1990" i="4"/>
  <c r="L1982" i="4"/>
  <c r="M1982" i="4" s="1"/>
  <c r="J1377" i="8" s="1"/>
  <c r="L1974" i="4"/>
  <c r="L1966" i="4"/>
  <c r="L1958" i="4"/>
  <c r="L1950" i="4"/>
  <c r="I2625" i="8" s="1"/>
  <c r="K2625" i="8" s="1"/>
  <c r="L1942" i="4"/>
  <c r="L1934" i="4"/>
  <c r="L1926" i="4"/>
  <c r="L1918" i="4"/>
  <c r="I1352" i="8" s="1"/>
  <c r="K1352" i="8" s="1"/>
  <c r="L1910" i="4"/>
  <c r="M1910" i="4" s="1"/>
  <c r="J370" i="8" s="1"/>
  <c r="L1902" i="4"/>
  <c r="L1894" i="4"/>
  <c r="L1886" i="4"/>
  <c r="I2810" i="8" s="1"/>
  <c r="K2810" i="8" s="1"/>
  <c r="L1878" i="4"/>
  <c r="L1870" i="4"/>
  <c r="L1862" i="4"/>
  <c r="L1854" i="4"/>
  <c r="M1854" i="4" s="1"/>
  <c r="J2589" i="8" s="1"/>
  <c r="L1846" i="4"/>
  <c r="I2801" i="8" s="1"/>
  <c r="K2801" i="8" s="1"/>
  <c r="L1838" i="4"/>
  <c r="L1830" i="4"/>
  <c r="L1822" i="4"/>
  <c r="I1329" i="8" s="1"/>
  <c r="K1329" i="8" s="1"/>
  <c r="L1814" i="4"/>
  <c r="L1806" i="4"/>
  <c r="L1798" i="4"/>
  <c r="L1790" i="4"/>
  <c r="M1790" i="4" s="1"/>
  <c r="J2566" i="8" s="1"/>
  <c r="L1782" i="4"/>
  <c r="M1782" i="4" s="1"/>
  <c r="J359" i="8" s="1"/>
  <c r="L1774" i="4"/>
  <c r="L1766" i="4"/>
  <c r="L1758" i="4"/>
  <c r="I1310" i="8" s="1"/>
  <c r="K1310" i="8" s="1"/>
  <c r="L1750" i="4"/>
  <c r="L1742" i="4"/>
  <c r="L1734" i="4"/>
  <c r="L1726" i="4"/>
  <c r="M1726" i="4" s="1"/>
  <c r="J2796" i="8" s="1"/>
  <c r="L1718" i="4"/>
  <c r="L1710" i="4"/>
  <c r="L1702" i="4"/>
  <c r="L1694" i="4"/>
  <c r="I1508" i="8" s="1"/>
  <c r="K1508" i="8" s="1"/>
  <c r="L1686" i="4"/>
  <c r="L1678" i="4"/>
  <c r="L1670" i="4"/>
  <c r="L1662" i="4"/>
  <c r="I1518" i="8" s="1"/>
  <c r="K1518" i="8" s="1"/>
  <c r="L1654" i="4"/>
  <c r="M1654" i="4" s="1"/>
  <c r="J218" i="8" s="1"/>
  <c r="L1646" i="4"/>
  <c r="L1638" i="4"/>
  <c r="L1630" i="4"/>
  <c r="I2773" i="8" s="1"/>
  <c r="K2773" i="8" s="1"/>
  <c r="L1622" i="4"/>
  <c r="M1622" i="4" s="1"/>
  <c r="J2700" i="8" s="1"/>
  <c r="L1614" i="4"/>
  <c r="L1606" i="4"/>
  <c r="L1598" i="4"/>
  <c r="M1598" i="4" s="1"/>
  <c r="J3389" i="8" s="1"/>
  <c r="L1590" i="4"/>
  <c r="I2912" i="8" s="1"/>
  <c r="K2912" i="8" s="1"/>
  <c r="L1582" i="4"/>
  <c r="L1574" i="4"/>
  <c r="L1566" i="4"/>
  <c r="I1720" i="8" s="1"/>
  <c r="K1720" i="8" s="1"/>
  <c r="L1558" i="4"/>
  <c r="L1550" i="4"/>
  <c r="L1542" i="4"/>
  <c r="L1534" i="4"/>
  <c r="I1705" i="8" s="1"/>
  <c r="K1705" i="8" s="1"/>
  <c r="L1526" i="4"/>
  <c r="M1526" i="4" s="1"/>
  <c r="J2994" i="8" s="1"/>
  <c r="L1518" i="4"/>
  <c r="L1510" i="4"/>
  <c r="L1502" i="4"/>
  <c r="I1553" i="8" s="1"/>
  <c r="K1553" i="8" s="1"/>
  <c r="L1494" i="4"/>
  <c r="L1486" i="4"/>
  <c r="L1478" i="4"/>
  <c r="L1470" i="4"/>
  <c r="I1537" i="8" s="1"/>
  <c r="K1537" i="8" s="1"/>
  <c r="L1462" i="4"/>
  <c r="M1462" i="4" s="1"/>
  <c r="J17" i="8" s="1"/>
  <c r="L1454" i="4"/>
  <c r="L1446" i="4"/>
  <c r="L1438" i="4"/>
  <c r="I3427" i="8" s="1"/>
  <c r="K3427" i="8" s="1"/>
  <c r="L1430" i="4"/>
  <c r="L1422" i="4"/>
  <c r="L1414" i="4"/>
  <c r="L1406" i="4"/>
  <c r="I3041" i="8" s="1"/>
  <c r="K3041" i="8" s="1"/>
  <c r="L1398" i="4"/>
  <c r="I3454" i="8" s="1"/>
  <c r="K3454" i="8" s="1"/>
  <c r="L1390" i="4"/>
  <c r="L1382" i="4"/>
  <c r="L1374" i="4"/>
  <c r="I3027" i="8" s="1"/>
  <c r="K3027" i="8" s="1"/>
  <c r="L1366" i="4"/>
  <c r="L1358" i="4"/>
  <c r="L2037" i="4"/>
  <c r="L2029" i="4"/>
  <c r="I668" i="8" s="1"/>
  <c r="K668" i="8" s="1"/>
  <c r="L2021" i="4"/>
  <c r="L2013" i="4"/>
  <c r="L2005" i="4"/>
  <c r="L1997" i="4"/>
  <c r="I849" i="8" s="1"/>
  <c r="K849" i="8" s="1"/>
  <c r="L1989" i="4"/>
  <c r="L1981" i="4"/>
  <c r="L1973" i="4"/>
  <c r="L1965" i="4"/>
  <c r="I1576" i="8" s="1"/>
  <c r="K1576" i="8" s="1"/>
  <c r="L1957" i="4"/>
  <c r="L1949" i="4"/>
  <c r="L1941" i="4"/>
  <c r="L1933" i="4"/>
  <c r="I1359" i="8" s="1"/>
  <c r="K1359" i="8" s="1"/>
  <c r="L1925" i="4"/>
  <c r="L1917" i="4"/>
  <c r="L1909" i="4"/>
  <c r="L1901" i="4"/>
  <c r="M1901" i="4" s="1"/>
  <c r="J1345" i="8" s="1"/>
  <c r="L1893" i="4"/>
  <c r="L1885" i="4"/>
  <c r="L1877" i="4"/>
  <c r="L1869" i="4"/>
  <c r="I1336" i="8" s="1"/>
  <c r="K1336" i="8" s="1"/>
  <c r="L1861" i="4"/>
  <c r="L1853" i="4"/>
  <c r="L1845" i="4"/>
  <c r="L1837" i="4"/>
  <c r="M1837" i="4" s="1"/>
  <c r="J578" i="8" s="1"/>
  <c r="L1829" i="4"/>
  <c r="L1821" i="4"/>
  <c r="L1813" i="4"/>
  <c r="L1805" i="4"/>
  <c r="I1323" i="8" s="1"/>
  <c r="K1323" i="8" s="1"/>
  <c r="L1797" i="4"/>
  <c r="L1789" i="4"/>
  <c r="L1781" i="4"/>
  <c r="L1773" i="4"/>
  <c r="L1765" i="4"/>
  <c r="L1757" i="4"/>
  <c r="L1749" i="4"/>
  <c r="L1741" i="4"/>
  <c r="I3361" i="8" s="1"/>
  <c r="K3361" i="8" s="1"/>
  <c r="L1733" i="4"/>
  <c r="L1725" i="4"/>
  <c r="L1717" i="4"/>
  <c r="L1709" i="4"/>
  <c r="I2540" i="8" s="1"/>
  <c r="K2540" i="8" s="1"/>
  <c r="L1701" i="4"/>
  <c r="L1693" i="4"/>
  <c r="L1685" i="4"/>
  <c r="L1677" i="4"/>
  <c r="I1521" i="8" s="1"/>
  <c r="K1521" i="8" s="1"/>
  <c r="L1669" i="4"/>
  <c r="L1661" i="4"/>
  <c r="L1653" i="4"/>
  <c r="L1645" i="4"/>
  <c r="M1645" i="4" s="1"/>
  <c r="J2712" i="8" s="1"/>
  <c r="L1637" i="4"/>
  <c r="L1629" i="4"/>
  <c r="L1621" i="4"/>
  <c r="L1613" i="4"/>
  <c r="I2698" i="8" s="1"/>
  <c r="K2698" i="8" s="1"/>
  <c r="L1605" i="4"/>
  <c r="L1597" i="4"/>
  <c r="L1589" i="4"/>
  <c r="L1581" i="4"/>
  <c r="M1581" i="4" s="1"/>
  <c r="J3095" i="8" s="1"/>
  <c r="L1573" i="4"/>
  <c r="L1565" i="4"/>
  <c r="L1557" i="4"/>
  <c r="L1549" i="4"/>
  <c r="I2901" i="8" s="1"/>
  <c r="K2901" i="8" s="1"/>
  <c r="L1541" i="4"/>
  <c r="L1533" i="4"/>
  <c r="L1525" i="4"/>
  <c r="L1517" i="4"/>
  <c r="L1509" i="4"/>
  <c r="L1501" i="4"/>
  <c r="L1493" i="4"/>
  <c r="L1485" i="4"/>
  <c r="I1544" i="8" s="1"/>
  <c r="K1544" i="8" s="1"/>
  <c r="L1477" i="4"/>
  <c r="L1469" i="4"/>
  <c r="L1461" i="4"/>
  <c r="L1453" i="4"/>
  <c r="M1453" i="4" s="1"/>
  <c r="J435" i="8" s="1"/>
  <c r="L1445" i="4"/>
  <c r="L1437" i="4"/>
  <c r="L1429" i="4"/>
  <c r="L1421" i="4"/>
  <c r="I2826" i="8" s="1"/>
  <c r="K2826" i="8" s="1"/>
  <c r="L1413" i="4"/>
  <c r="M1413" i="4" s="1"/>
  <c r="J3043" i="8" s="1"/>
  <c r="L1405" i="4"/>
  <c r="L1397" i="4"/>
  <c r="L1389" i="4"/>
  <c r="I3035" i="8" s="1"/>
  <c r="K3035" i="8" s="1"/>
  <c r="L1381" i="4"/>
  <c r="L1373" i="4"/>
  <c r="L1365" i="4"/>
  <c r="L1357" i="4"/>
  <c r="I3462" i="8" s="1"/>
  <c r="K3462" i="8" s="1"/>
  <c r="L1349" i="4"/>
  <c r="L1341" i="4"/>
  <c r="L1333" i="4"/>
  <c r="L1325" i="4"/>
  <c r="L1317" i="4"/>
  <c r="L1309" i="4"/>
  <c r="L1301" i="4"/>
  <c r="L1293" i="4"/>
  <c r="I3088" i="8" s="1"/>
  <c r="K3088" i="8" s="1"/>
  <c r="L1285" i="4"/>
  <c r="L1277" i="4"/>
  <c r="L1269" i="4"/>
  <c r="L1261" i="4"/>
  <c r="M1261" i="4" s="1"/>
  <c r="J200" i="8" s="1"/>
  <c r="L1253" i="4"/>
  <c r="L1245" i="4"/>
  <c r="L1237" i="4"/>
  <c r="L1229" i="4"/>
  <c r="I3074" i="8" s="1"/>
  <c r="K3074" i="8" s="1"/>
  <c r="L1221" i="4"/>
  <c r="L1213" i="4"/>
  <c r="L1205" i="4"/>
  <c r="L1197" i="4"/>
  <c r="I1794" i="8" s="1"/>
  <c r="K1794" i="8" s="1"/>
  <c r="L1189" i="4"/>
  <c r="L1181" i="4"/>
  <c r="L1173" i="4"/>
  <c r="L1165" i="4"/>
  <c r="I2932" i="8" s="1"/>
  <c r="K2932" i="8" s="1"/>
  <c r="L1157" i="4"/>
  <c r="L1149" i="4"/>
  <c r="L1141" i="4"/>
  <c r="L1133" i="4"/>
  <c r="M1133" i="4" s="1"/>
  <c r="J2785" i="8" s="1"/>
  <c r="L1125" i="4"/>
  <c r="L1117" i="4"/>
  <c r="L1109" i="4"/>
  <c r="L1101" i="4"/>
  <c r="I2987" i="8" s="1"/>
  <c r="K2987" i="8" s="1"/>
  <c r="L1093" i="4"/>
  <c r="L1085" i="4"/>
  <c r="L1077" i="4"/>
  <c r="L1069" i="4"/>
  <c r="M1069" i="4" s="1"/>
  <c r="J3399" i="8" s="1"/>
  <c r="L1061" i="4"/>
  <c r="L1053" i="4"/>
  <c r="L1045" i="4"/>
  <c r="L1037" i="4"/>
  <c r="I1674" i="8" s="1"/>
  <c r="K1674" i="8" s="1"/>
  <c r="L1029" i="4"/>
  <c r="L1021" i="4"/>
  <c r="L1013" i="4"/>
  <c r="L1005" i="4"/>
  <c r="L997" i="4"/>
  <c r="L989" i="4"/>
  <c r="L981" i="4"/>
  <c r="L973" i="4"/>
  <c r="I3169" i="8" s="1"/>
  <c r="K3169" i="8" s="1"/>
  <c r="L965" i="4"/>
  <c r="L957" i="4"/>
  <c r="L949" i="4"/>
  <c r="L941" i="4"/>
  <c r="M941" i="4" s="1"/>
  <c r="J2819" i="8" s="1"/>
  <c r="L933" i="4"/>
  <c r="L925" i="4"/>
  <c r="L917" i="4"/>
  <c r="L909" i="4"/>
  <c r="I1582" i="8" s="1"/>
  <c r="K1582" i="8" s="1"/>
  <c r="L901" i="4"/>
  <c r="L893" i="4"/>
  <c r="L885" i="4"/>
  <c r="L877" i="4"/>
  <c r="L869" i="4"/>
  <c r="L861" i="4"/>
  <c r="L853" i="4"/>
  <c r="L845" i="4"/>
  <c r="I2744" i="8" s="1"/>
  <c r="K2744" i="8" s="1"/>
  <c r="L837" i="4"/>
  <c r="L829" i="4"/>
  <c r="L821" i="4"/>
  <c r="L813" i="4"/>
  <c r="M813" i="4" s="1"/>
  <c r="J900" i="8" s="1"/>
  <c r="L805" i="4"/>
  <c r="L797" i="4"/>
  <c r="L789" i="4"/>
  <c r="L781" i="4"/>
  <c r="I12" i="8" s="1"/>
  <c r="K12" i="8" s="1"/>
  <c r="L773" i="4"/>
  <c r="L765" i="4"/>
  <c r="L757" i="4"/>
  <c r="L741" i="4"/>
  <c r="I519" i="8" s="1"/>
  <c r="K519" i="8" s="1"/>
  <c r="L733" i="4"/>
  <c r="L725" i="4"/>
  <c r="L717" i="4"/>
  <c r="L709" i="4"/>
  <c r="I236" i="8" s="1"/>
  <c r="K236" i="8" s="1"/>
  <c r="L701" i="4"/>
  <c r="L693" i="4"/>
  <c r="L1884" i="4"/>
  <c r="L1876" i="4"/>
  <c r="M1876" i="4" s="1"/>
  <c r="J2595" i="8" s="1"/>
  <c r="L1868" i="4"/>
  <c r="L1860" i="4"/>
  <c r="L1852" i="4"/>
  <c r="L1844" i="4"/>
  <c r="L1836" i="4"/>
  <c r="I1569" i="8" s="1"/>
  <c r="K1569" i="8" s="1"/>
  <c r="L1828" i="4"/>
  <c r="L1820" i="4"/>
  <c r="L1812" i="4"/>
  <c r="M1812" i="4" s="1"/>
  <c r="J1324" i="8" s="1"/>
  <c r="L1804" i="4"/>
  <c r="L1796" i="4"/>
  <c r="L1788" i="4"/>
  <c r="L1780" i="4"/>
  <c r="M1780" i="4" s="1"/>
  <c r="J2564" i="8" s="1"/>
  <c r="L1772" i="4"/>
  <c r="L1764" i="4"/>
  <c r="L1756" i="4"/>
  <c r="L1748" i="4"/>
  <c r="M1748" i="4" s="1"/>
  <c r="J1306" i="8" s="1"/>
  <c r="L1740" i="4"/>
  <c r="L1732" i="4"/>
  <c r="L1724" i="4"/>
  <c r="L1716" i="4"/>
  <c r="I3212" i="8" s="1"/>
  <c r="K3212" i="8" s="1"/>
  <c r="L1708" i="4"/>
  <c r="L1700" i="4"/>
  <c r="L1692" i="4"/>
  <c r="L1684" i="4"/>
  <c r="M1684" i="4" s="1"/>
  <c r="J1503" i="8" s="1"/>
  <c r="L1676" i="4"/>
  <c r="L1668" i="4"/>
  <c r="L1660" i="4"/>
  <c r="L1652" i="4"/>
  <c r="L1644" i="4"/>
  <c r="L1636" i="4"/>
  <c r="L1628" i="4"/>
  <c r="L1620" i="4"/>
  <c r="M1620" i="4" s="1"/>
  <c r="J3231" i="8" s="1"/>
  <c r="L1612" i="4"/>
  <c r="L1604" i="4"/>
  <c r="L1596" i="4"/>
  <c r="L1588" i="4"/>
  <c r="I2694" i="8" s="1"/>
  <c r="K2694" i="8" s="1"/>
  <c r="L1580" i="4"/>
  <c r="L1572" i="4"/>
  <c r="L1564" i="4"/>
  <c r="L1556" i="4"/>
  <c r="M1556" i="4" s="1"/>
  <c r="J1716" i="8" s="1"/>
  <c r="L1548" i="4"/>
  <c r="L1540" i="4"/>
  <c r="L1532" i="4"/>
  <c r="L1524" i="4"/>
  <c r="L1516" i="4"/>
  <c r="L1508" i="4"/>
  <c r="L1500" i="4"/>
  <c r="L1492" i="4"/>
  <c r="M1492" i="4" s="1"/>
  <c r="J1550" i="8" s="1"/>
  <c r="L1484" i="4"/>
  <c r="L1476" i="4"/>
  <c r="L1468" i="4"/>
  <c r="L1460" i="4"/>
  <c r="I9" i="8" s="1"/>
  <c r="K9" i="8" s="1"/>
  <c r="L1452" i="4"/>
  <c r="L1444" i="4"/>
  <c r="L1436" i="4"/>
  <c r="L1428" i="4"/>
  <c r="M1428" i="4" s="1"/>
  <c r="J2838" i="8" s="1"/>
  <c r="L1420" i="4"/>
  <c r="L1412" i="4"/>
  <c r="L1404" i="4"/>
  <c r="L1396" i="4"/>
  <c r="L1388" i="4"/>
  <c r="L1380" i="4"/>
  <c r="L1372" i="4"/>
  <c r="L1364" i="4"/>
  <c r="M1364" i="4" s="1"/>
  <c r="J1692" i="8" s="1"/>
  <c r="L1356" i="4"/>
  <c r="L1348" i="4"/>
  <c r="L1340" i="4"/>
  <c r="L1332" i="4"/>
  <c r="I2823" i="8" s="1"/>
  <c r="K2823" i="8" s="1"/>
  <c r="L1324" i="4"/>
  <c r="L1316" i="4"/>
  <c r="L1308" i="4"/>
  <c r="L1300" i="4"/>
  <c r="M1300" i="4" s="1"/>
  <c r="J2959" i="8" s="1"/>
  <c r="L1292" i="4"/>
  <c r="L1284" i="4"/>
  <c r="L1276" i="4"/>
  <c r="L1268" i="4"/>
  <c r="L1260" i="4"/>
  <c r="L1252" i="4"/>
  <c r="L1244" i="4"/>
  <c r="L1236" i="4"/>
  <c r="M1236" i="4" s="1"/>
  <c r="J3352" i="8" s="1"/>
  <c r="L1228" i="4"/>
  <c r="L1220" i="4"/>
  <c r="L1212" i="4"/>
  <c r="L1204" i="4"/>
  <c r="L1196" i="4"/>
  <c r="L1188" i="4"/>
  <c r="L1180" i="4"/>
  <c r="L1172" i="4"/>
  <c r="M1172" i="4" s="1"/>
  <c r="J1786" i="8" s="1"/>
  <c r="L1164" i="4"/>
  <c r="L1851" i="4"/>
  <c r="L1843" i="4"/>
  <c r="L1835" i="4"/>
  <c r="I1331" i="8" s="1"/>
  <c r="K1331" i="8" s="1"/>
  <c r="L1827" i="4"/>
  <c r="I2581" i="8" s="1"/>
  <c r="K2581" i="8" s="1"/>
  <c r="L1819" i="4"/>
  <c r="L1811" i="4"/>
  <c r="L1803" i="4"/>
  <c r="M1803" i="4" s="1"/>
  <c r="J2569" i="8" s="1"/>
  <c r="L1795" i="4"/>
  <c r="L1787" i="4"/>
  <c r="L1779" i="4"/>
  <c r="L1771" i="4"/>
  <c r="I2560" i="8" s="1"/>
  <c r="K2560" i="8" s="1"/>
  <c r="L1763" i="4"/>
  <c r="L1755" i="4"/>
  <c r="L1747" i="4"/>
  <c r="L1739" i="4"/>
  <c r="L1731" i="4"/>
  <c r="L1723" i="4"/>
  <c r="L1715" i="4"/>
  <c r="L1707" i="4"/>
  <c r="I1560" i="8" s="1"/>
  <c r="K1560" i="8" s="1"/>
  <c r="L1699" i="4"/>
  <c r="L1691" i="4"/>
  <c r="L1683" i="4"/>
  <c r="L1675" i="4"/>
  <c r="M1675" i="4" s="1"/>
  <c r="J2688" i="8" s="1"/>
  <c r="L1667" i="4"/>
  <c r="L1659" i="4"/>
  <c r="L1651" i="4"/>
  <c r="L1643" i="4"/>
  <c r="I2710" i="8" s="1"/>
  <c r="K2710" i="8" s="1"/>
  <c r="O544" i="8" s="1"/>
  <c r="L1635" i="4"/>
  <c r="L1627" i="4"/>
  <c r="L1619" i="4"/>
  <c r="L1611" i="4"/>
  <c r="L1603" i="4"/>
  <c r="L1595" i="4"/>
  <c r="L1587" i="4"/>
  <c r="L1579" i="4"/>
  <c r="I2183" i="8" s="1"/>
  <c r="K2183" i="8" s="1"/>
  <c r="L1571" i="4"/>
  <c r="L1563" i="4"/>
  <c r="L1555" i="4"/>
  <c r="L1547" i="4"/>
  <c r="M1547" i="4" s="1"/>
  <c r="J2899" i="8" s="1"/>
  <c r="L1539" i="4"/>
  <c r="L1531" i="4"/>
  <c r="L1523" i="4"/>
  <c r="L1515" i="4"/>
  <c r="I279" i="8" s="1"/>
  <c r="K279" i="8" s="1"/>
  <c r="L1507" i="4"/>
  <c r="L1499" i="4"/>
  <c r="L1491" i="4"/>
  <c r="L1483" i="4"/>
  <c r="L994" i="4"/>
  <c r="M994" i="4" s="1"/>
  <c r="J3116" i="8" s="1"/>
  <c r="L986" i="4"/>
  <c r="L978" i="4"/>
  <c r="L970" i="4"/>
  <c r="I3114" i="8" s="1"/>
  <c r="K3114" i="8" s="1"/>
  <c r="L962" i="4"/>
  <c r="L954" i="4"/>
  <c r="L946" i="4"/>
  <c r="L938" i="4"/>
  <c r="M938" i="4" s="1"/>
  <c r="J3300" i="8" s="1"/>
  <c r="L930" i="4"/>
  <c r="L922" i="4"/>
  <c r="I1639" i="8" s="1"/>
  <c r="K1639" i="8" s="1"/>
  <c r="L914" i="4"/>
  <c r="I394" i="8" s="1"/>
  <c r="K394" i="8" s="1"/>
  <c r="L906" i="4"/>
  <c r="L898" i="4"/>
  <c r="L890" i="4"/>
  <c r="L882" i="4"/>
  <c r="L874" i="4"/>
  <c r="M874" i="4" s="1"/>
  <c r="J2853" i="8" s="1"/>
  <c r="L866" i="4"/>
  <c r="L858" i="4"/>
  <c r="L850" i="4"/>
  <c r="L842" i="4"/>
  <c r="I3429" i="8" s="1"/>
  <c r="K3429" i="8" s="1"/>
  <c r="L834" i="4"/>
  <c r="L826" i="4"/>
  <c r="L818" i="4"/>
  <c r="L810" i="4"/>
  <c r="I16" i="8" s="1"/>
  <c r="K16" i="8" s="1"/>
  <c r="L802" i="4"/>
  <c r="I662" i="8" s="1"/>
  <c r="K662" i="8" s="1"/>
  <c r="L794" i="4"/>
  <c r="L786" i="4"/>
  <c r="L778" i="4"/>
  <c r="L770" i="4"/>
  <c r="L762" i="4"/>
  <c r="L754" i="4"/>
  <c r="L738" i="4"/>
  <c r="I748" i="8" s="1"/>
  <c r="K748" i="8" s="1"/>
  <c r="L730" i="4"/>
  <c r="L722" i="4"/>
  <c r="L714" i="4"/>
  <c r="L706" i="4"/>
  <c r="I234" i="8" s="1"/>
  <c r="K234" i="8" s="1"/>
  <c r="L698" i="4"/>
  <c r="L690" i="4"/>
  <c r="L682" i="4"/>
  <c r="L680" i="4"/>
  <c r="L1350" i="4"/>
  <c r="L1342" i="4"/>
  <c r="L1334" i="4"/>
  <c r="L1326" i="4"/>
  <c r="I2969" i="8" s="1"/>
  <c r="K2969" i="8" s="1"/>
  <c r="L1318" i="4"/>
  <c r="L1310" i="4"/>
  <c r="L1302" i="4"/>
  <c r="L1294" i="4"/>
  <c r="I3089" i="8" s="1"/>
  <c r="K3089" i="8" s="1"/>
  <c r="L1286" i="4"/>
  <c r="I380" i="8" s="1"/>
  <c r="K380" i="8" s="1"/>
  <c r="L1278" i="4"/>
  <c r="L1270" i="4"/>
  <c r="L1262" i="4"/>
  <c r="I3083" i="8" s="1"/>
  <c r="K3083" i="8" s="1"/>
  <c r="L1254" i="4"/>
  <c r="L1246" i="4"/>
  <c r="L1238" i="4"/>
  <c r="L1230" i="4"/>
  <c r="I2949" i="8" s="1"/>
  <c r="K2949" i="8" s="1"/>
  <c r="L1222" i="4"/>
  <c r="M1222" i="4" s="1"/>
  <c r="J1800" i="8" s="1"/>
  <c r="L1214" i="4"/>
  <c r="L1206" i="4"/>
  <c r="L1198" i="4"/>
  <c r="I2941" i="8" s="1"/>
  <c r="K2941" i="8" s="1"/>
  <c r="L1190" i="4"/>
  <c r="I2938" i="8" s="1"/>
  <c r="K2938" i="8" s="1"/>
  <c r="L1182" i="4"/>
  <c r="L1174" i="4"/>
  <c r="L1166" i="4"/>
  <c r="M1166" i="4" s="1"/>
  <c r="J2933" i="8" s="1"/>
  <c r="L1158" i="4"/>
  <c r="I3405" i="8" s="1"/>
  <c r="K3405" i="8" s="1"/>
  <c r="L1150" i="4"/>
  <c r="L1142" i="4"/>
  <c r="L1134" i="4"/>
  <c r="I3459" i="8" s="1"/>
  <c r="K3459" i="8" s="1"/>
  <c r="L1126" i="4"/>
  <c r="L1118" i="4"/>
  <c r="L1110" i="4"/>
  <c r="L1102" i="4"/>
  <c r="I2988" i="8" s="1"/>
  <c r="K2988" i="8" s="1"/>
  <c r="L1094" i="4"/>
  <c r="M1094" i="4" s="1"/>
  <c r="J1648" i="8" s="1"/>
  <c r="L1086" i="4"/>
  <c r="L1078" i="4"/>
  <c r="L1070" i="4"/>
  <c r="I2836" i="8" s="1"/>
  <c r="K2836" i="8" s="1"/>
  <c r="L1062" i="4"/>
  <c r="L1054" i="4"/>
  <c r="L1046" i="4"/>
  <c r="L1038" i="4"/>
  <c r="M1038" i="4" s="1"/>
  <c r="J1675" i="8" s="1"/>
  <c r="L1030" i="4"/>
  <c r="L1022" i="4"/>
  <c r="L1014" i="4"/>
  <c r="L1006" i="4"/>
  <c r="I3262" i="8" s="1"/>
  <c r="K3262" i="8" s="1"/>
  <c r="L998" i="4"/>
  <c r="L990" i="4"/>
  <c r="L982" i="4"/>
  <c r="L974" i="4"/>
  <c r="I2284" i="8" s="1"/>
  <c r="K2284" i="8" s="1"/>
  <c r="L966" i="4"/>
  <c r="M966" i="4" s="1"/>
  <c r="J2162" i="8" s="1"/>
  <c r="L958" i="4"/>
  <c r="L950" i="4"/>
  <c r="L942" i="4"/>
  <c r="I1588" i="8" s="1"/>
  <c r="K1588" i="8" s="1"/>
  <c r="L934" i="4"/>
  <c r="L926" i="4"/>
  <c r="L918" i="4"/>
  <c r="L910" i="4"/>
  <c r="M910" i="4" s="1"/>
  <c r="J1899" i="8" s="1"/>
  <c r="L902" i="4"/>
  <c r="I1633" i="8" s="1"/>
  <c r="K1633" i="8" s="1"/>
  <c r="L894" i="4"/>
  <c r="L886" i="4"/>
  <c r="L878" i="4"/>
  <c r="I1484" i="8" s="1"/>
  <c r="K1484" i="8" s="1"/>
  <c r="L870" i="4"/>
  <c r="L862" i="4"/>
  <c r="L854" i="4"/>
  <c r="L846" i="4"/>
  <c r="I1616" i="8" s="1"/>
  <c r="K1616" i="8" s="1"/>
  <c r="L838" i="4"/>
  <c r="M838" i="4" s="1"/>
  <c r="J3428" i="8" s="1"/>
  <c r="L830" i="4"/>
  <c r="L822" i="4"/>
  <c r="L814" i="4"/>
  <c r="I3166" i="8" s="1"/>
  <c r="K3166" i="8" s="1"/>
  <c r="L806" i="4"/>
  <c r="L798" i="4"/>
  <c r="L790" i="4"/>
  <c r="L782" i="4"/>
  <c r="M782" i="4" s="1"/>
  <c r="J177" i="8" s="1"/>
  <c r="L774" i="4"/>
  <c r="I1028" i="8" s="1"/>
  <c r="K1028" i="8" s="1"/>
  <c r="L766" i="4"/>
  <c r="L758" i="4"/>
  <c r="L750" i="4"/>
  <c r="I402" i="8" s="1"/>
  <c r="K402" i="8" s="1"/>
  <c r="L742" i="4"/>
  <c r="L734" i="4"/>
  <c r="L726" i="4"/>
  <c r="L718" i="4"/>
  <c r="I39" i="8" s="1"/>
  <c r="K39" i="8" s="1"/>
  <c r="L710" i="4"/>
  <c r="I237" i="8" s="1"/>
  <c r="K237" i="8" s="1"/>
  <c r="L702" i="4"/>
  <c r="L694" i="4"/>
  <c r="L686" i="4"/>
  <c r="I2004" i="8" s="1"/>
  <c r="K2004" i="8" s="1"/>
  <c r="L678" i="4"/>
  <c r="L685" i="4"/>
  <c r="L1156" i="4"/>
  <c r="L1148" i="4"/>
  <c r="L1140" i="4"/>
  <c r="L1132" i="4"/>
  <c r="L1124" i="4"/>
  <c r="L1116" i="4"/>
  <c r="I430" i="8" s="1"/>
  <c r="K430" i="8" s="1"/>
  <c r="L1108" i="4"/>
  <c r="L1100" i="4"/>
  <c r="L1475" i="4"/>
  <c r="L1467" i="4"/>
  <c r="L1459" i="4"/>
  <c r="L1451" i="4"/>
  <c r="L1443" i="4"/>
  <c r="L1435" i="4"/>
  <c r="I2830" i="8" s="1"/>
  <c r="K2830" i="8" s="1"/>
  <c r="L1427" i="4"/>
  <c r="L1419" i="4"/>
  <c r="L1411" i="4"/>
  <c r="L1403" i="4"/>
  <c r="M1403" i="4" s="1"/>
  <c r="J1914" i="8" s="1"/>
  <c r="L1395" i="4"/>
  <c r="L1387" i="4"/>
  <c r="L1379" i="4"/>
  <c r="L1371" i="4"/>
  <c r="I1902" i="8" s="1"/>
  <c r="K1902" i="8" s="1"/>
  <c r="L1363" i="4"/>
  <c r="L1355" i="4"/>
  <c r="L1347" i="4"/>
  <c r="L1339" i="4"/>
  <c r="L1331" i="4"/>
  <c r="L1323" i="4"/>
  <c r="L1315" i="4"/>
  <c r="L1307" i="4"/>
  <c r="I1691" i="8" s="1"/>
  <c r="K1691" i="8" s="1"/>
  <c r="L1299" i="4"/>
  <c r="I1972" i="8" s="1"/>
  <c r="K1972" i="8" s="1"/>
  <c r="L1291" i="4"/>
  <c r="L1283" i="4"/>
  <c r="L1275" i="4"/>
  <c r="M1275" i="4" s="1"/>
  <c r="J2957" i="8" s="1"/>
  <c r="L1267" i="4"/>
  <c r="L1259" i="4"/>
  <c r="L1251" i="4"/>
  <c r="L1243" i="4"/>
  <c r="I1802" i="8" s="1"/>
  <c r="K1802" i="8" s="1"/>
  <c r="L1235" i="4"/>
  <c r="L1227" i="4"/>
  <c r="L1219" i="4"/>
  <c r="L1211" i="4"/>
  <c r="L1203" i="4"/>
  <c r="L1195" i="4"/>
  <c r="L1187" i="4"/>
  <c r="L1179" i="4"/>
  <c r="I1787" i="8" s="1"/>
  <c r="K1787" i="8" s="1"/>
  <c r="L1171" i="4"/>
  <c r="L1163" i="4"/>
  <c r="L1155" i="4"/>
  <c r="L1147" i="4"/>
  <c r="M1147" i="4" s="1"/>
  <c r="J418" i="8" s="1"/>
  <c r="L1139" i="4"/>
  <c r="L1131" i="4"/>
  <c r="L1123" i="4"/>
  <c r="L1115" i="4"/>
  <c r="I1836" i="8" s="1"/>
  <c r="K1836" i="8" s="1"/>
  <c r="L1107" i="4"/>
  <c r="L1099" i="4"/>
  <c r="L679" i="4"/>
  <c r="I2003" i="8" s="1"/>
  <c r="K2003" i="8" s="1"/>
  <c r="L671" i="4"/>
  <c r="I3248" i="8" s="1"/>
  <c r="K3248" i="8" s="1"/>
  <c r="L663" i="4"/>
  <c r="I1997" i="8" s="1"/>
  <c r="K1997" i="8" s="1"/>
  <c r="L655" i="4"/>
  <c r="I1995" i="8" s="1"/>
  <c r="K1995" i="8" s="1"/>
  <c r="L647" i="4"/>
  <c r="I723" i="8" s="1"/>
  <c r="K723" i="8" s="1"/>
  <c r="L639" i="4"/>
  <c r="L631" i="4"/>
  <c r="I720" i="8" s="1"/>
  <c r="K720" i="8" s="1"/>
  <c r="L623" i="4"/>
  <c r="I717" i="8" s="1"/>
  <c r="K717" i="8" s="1"/>
  <c r="L615" i="4"/>
  <c r="I715" i="8" s="1"/>
  <c r="K715" i="8" s="1"/>
  <c r="L607" i="4"/>
  <c r="I983" i="8" s="1"/>
  <c r="K983" i="8" s="1"/>
  <c r="L599" i="4"/>
  <c r="I486" i="8" s="1"/>
  <c r="K486" i="8" s="1"/>
  <c r="L591" i="4"/>
  <c r="I288" i="8" s="1"/>
  <c r="K288" i="8" s="1"/>
  <c r="L583" i="4"/>
  <c r="I975" i="8" s="1"/>
  <c r="K975" i="8" s="1"/>
  <c r="L575" i="4"/>
  <c r="I972" i="8" s="1"/>
  <c r="K972" i="8" s="1"/>
  <c r="L567" i="4"/>
  <c r="L559" i="4"/>
  <c r="I526" i="8" s="1"/>
  <c r="K526" i="8" s="1"/>
  <c r="L551" i="4"/>
  <c r="I3223" i="8" s="1"/>
  <c r="K3223" i="8" s="1"/>
  <c r="L543" i="4"/>
  <c r="L535" i="4"/>
  <c r="I959" i="8" s="1"/>
  <c r="K959" i="8" s="1"/>
  <c r="L527" i="4"/>
  <c r="I2213" i="8" s="1"/>
  <c r="K2213" i="8" s="1"/>
  <c r="L519" i="4"/>
  <c r="I257" i="8" s="1"/>
  <c r="K257" i="8" s="1"/>
  <c r="L511" i="4"/>
  <c r="I473" i="8" s="1"/>
  <c r="K473" i="8" s="1"/>
  <c r="L503" i="4"/>
  <c r="L495" i="4"/>
  <c r="I629" i="8" s="1"/>
  <c r="K629" i="8" s="1"/>
  <c r="L487" i="4"/>
  <c r="I1742" i="8" s="1"/>
  <c r="K1742" i="8" s="1"/>
  <c r="L479" i="4"/>
  <c r="L471" i="4"/>
  <c r="I2092" i="8" s="1"/>
  <c r="K2092" i="8" s="1"/>
  <c r="L463" i="4"/>
  <c r="I2090" i="8" s="1"/>
  <c r="K2090" i="8" s="1"/>
  <c r="L455" i="4"/>
  <c r="I251" i="8" s="1"/>
  <c r="K251" i="8" s="1"/>
  <c r="L447" i="4"/>
  <c r="I110" i="8" s="1"/>
  <c r="K110" i="8" s="1"/>
  <c r="L439" i="4"/>
  <c r="L431" i="4"/>
  <c r="I2085" i="8" s="1"/>
  <c r="K2085" i="8" s="1"/>
  <c r="L423" i="4"/>
  <c r="I247" i="8" s="1"/>
  <c r="K247" i="8" s="1"/>
  <c r="L415" i="4"/>
  <c r="L407" i="4"/>
  <c r="I1605" i="8" s="1"/>
  <c r="K1605" i="8" s="1"/>
  <c r="L399" i="4"/>
  <c r="I1756" i="8" s="1"/>
  <c r="K1756" i="8" s="1"/>
  <c r="L391" i="4"/>
  <c r="I1275" i="8" s="1"/>
  <c r="K1275" i="8" s="1"/>
  <c r="L383" i="4"/>
  <c r="I549" i="8" s="1"/>
  <c r="K549" i="8" s="1"/>
  <c r="L375" i="4"/>
  <c r="I1273" i="8" s="1"/>
  <c r="K1273" i="8" s="1"/>
  <c r="L367" i="4"/>
  <c r="I635" i="8" s="1"/>
  <c r="K635" i="8" s="1"/>
  <c r="L359" i="4"/>
  <c r="I1753" i="8" s="1"/>
  <c r="K1753" i="8" s="1"/>
  <c r="L351" i="4"/>
  <c r="I954" i="8" s="1"/>
  <c r="K954" i="8" s="1"/>
  <c r="L343" i="4"/>
  <c r="I1117" i="8" s="1"/>
  <c r="K1117" i="8" s="1"/>
  <c r="L335" i="4"/>
  <c r="I560" i="8" s="1"/>
  <c r="K560" i="8" s="1"/>
  <c r="L327" i="4"/>
  <c r="I1441" i="8" s="1"/>
  <c r="K1441" i="8" s="1"/>
  <c r="L319" i="4"/>
  <c r="I1391" i="8" s="1"/>
  <c r="K1391" i="8" s="1"/>
  <c r="L311" i="4"/>
  <c r="L303" i="4"/>
  <c r="I283" i="8" s="1"/>
  <c r="K283" i="8" s="1"/>
  <c r="L295" i="4"/>
  <c r="I2205" i="8" s="1"/>
  <c r="K2205" i="8" s="1"/>
  <c r="L287" i="4"/>
  <c r="L279" i="4"/>
  <c r="I3123" i="8" s="1"/>
  <c r="K3123" i="8" s="1"/>
  <c r="L271" i="4"/>
  <c r="I937" i="8" s="1"/>
  <c r="K937" i="8" s="1"/>
  <c r="L263" i="4"/>
  <c r="I2196" i="8" s="1"/>
  <c r="K2196" i="8" s="1"/>
  <c r="L255" i="4"/>
  <c r="I2366" i="8" s="1"/>
  <c r="K2366" i="8" s="1"/>
  <c r="O2985" i="8" s="1"/>
  <c r="L247" i="4"/>
  <c r="L239" i="4"/>
  <c r="I1108" i="8" s="1"/>
  <c r="K1108" i="8" s="1"/>
  <c r="L231" i="4"/>
  <c r="I1106" i="8" s="1"/>
  <c r="K1106" i="8" s="1"/>
  <c r="L223" i="4"/>
  <c r="L215" i="4"/>
  <c r="I2360" i="8" s="1"/>
  <c r="K2360" i="8" s="1"/>
  <c r="L207" i="4"/>
  <c r="I1099" i="8" s="1"/>
  <c r="K1099" i="8" s="1"/>
  <c r="L199" i="4"/>
  <c r="I1094" i="8" s="1"/>
  <c r="K1094" i="8" s="1"/>
  <c r="L191" i="4"/>
  <c r="I3199" i="8" s="1"/>
  <c r="K3199" i="8" s="1"/>
  <c r="L183" i="4"/>
  <c r="L175" i="4"/>
  <c r="I3269" i="8" s="1"/>
  <c r="K3269" i="8" s="1"/>
  <c r="L167" i="4"/>
  <c r="I2074" i="8" s="1"/>
  <c r="K2074" i="8" s="1"/>
  <c r="L159" i="4"/>
  <c r="I2350" i="8" s="1"/>
  <c r="K2350" i="8" s="1"/>
  <c r="L151" i="4"/>
  <c r="I2347" i="8" s="1"/>
  <c r="K2347" i="8" s="1"/>
  <c r="L143" i="4"/>
  <c r="I808" i="8" s="1"/>
  <c r="K808" i="8" s="1"/>
  <c r="L135" i="4"/>
  <c r="I806" i="8" s="1"/>
  <c r="K806" i="8" s="1"/>
  <c r="L127" i="4"/>
  <c r="I803" i="8" s="1"/>
  <c r="K803" i="8" s="1"/>
  <c r="L119" i="4"/>
  <c r="I799" i="8" s="1"/>
  <c r="K799" i="8" s="1"/>
  <c r="L111" i="4"/>
  <c r="I795" i="8" s="1"/>
  <c r="K795" i="8" s="1"/>
  <c r="L103" i="4"/>
  <c r="I410" i="8" s="1"/>
  <c r="K410" i="8" s="1"/>
  <c r="L95" i="4"/>
  <c r="I2053" i="8" s="1"/>
  <c r="K2053" i="8" s="1"/>
  <c r="L87" i="4"/>
  <c r="I2049" i="8" s="1"/>
  <c r="K2049" i="8" s="1"/>
  <c r="L79" i="4"/>
  <c r="I2343" i="8" s="1"/>
  <c r="K2343" i="8" s="1"/>
  <c r="L71" i="4"/>
  <c r="I783" i="8" s="1"/>
  <c r="K783" i="8" s="1"/>
  <c r="L63" i="4"/>
  <c r="I780" i="8" s="1"/>
  <c r="K780" i="8" s="1"/>
  <c r="L55" i="4"/>
  <c r="L47" i="4"/>
  <c r="I2040" i="8" s="1"/>
  <c r="K2040" i="8" s="1"/>
  <c r="L39" i="4"/>
  <c r="I491" i="8" s="1"/>
  <c r="K491" i="8" s="1"/>
  <c r="L31" i="4"/>
  <c r="I1069" i="8" s="1"/>
  <c r="K1069" i="8" s="1"/>
  <c r="L23" i="4"/>
  <c r="I2335" i="8" s="1"/>
  <c r="K2335" i="8" s="1"/>
  <c r="L15" i="4"/>
  <c r="I2333" i="8" s="1"/>
  <c r="K2333" i="8" s="1"/>
  <c r="L1092" i="4"/>
  <c r="L1084" i="4"/>
  <c r="I1829" i="8" s="1"/>
  <c r="K1829" i="8" s="1"/>
  <c r="L1076" i="4"/>
  <c r="L1068" i="4"/>
  <c r="L1060" i="4"/>
  <c r="L1052" i="4"/>
  <c r="L1044" i="4"/>
  <c r="L1036" i="4"/>
  <c r="L1028" i="4"/>
  <c r="L1020" i="4"/>
  <c r="I1880" i="8" s="1"/>
  <c r="K1880" i="8" s="1"/>
  <c r="L1012" i="4"/>
  <c r="L1004" i="4"/>
  <c r="L996" i="4"/>
  <c r="L988" i="4"/>
  <c r="M988" i="4" s="1"/>
  <c r="J3260" i="8" s="1"/>
  <c r="L980" i="4"/>
  <c r="L972" i="4"/>
  <c r="L964" i="4"/>
  <c r="L956" i="4"/>
  <c r="I407" i="8" s="1"/>
  <c r="K407" i="8" s="1"/>
  <c r="L948" i="4"/>
  <c r="L940" i="4"/>
  <c r="L932" i="4"/>
  <c r="L924" i="4"/>
  <c r="L916" i="4"/>
  <c r="L908" i="4"/>
  <c r="L900" i="4"/>
  <c r="L892" i="4"/>
  <c r="I1630" i="8" s="1"/>
  <c r="K1630" i="8" s="1"/>
  <c r="O1331" i="8" s="1"/>
  <c r="L884" i="4"/>
  <c r="L876" i="4"/>
  <c r="L868" i="4"/>
  <c r="L860" i="4"/>
  <c r="M860" i="4" s="1"/>
  <c r="J1620" i="8" s="1"/>
  <c r="L852" i="4"/>
  <c r="L844" i="4"/>
  <c r="L836" i="4"/>
  <c r="L828" i="4"/>
  <c r="I390" i="8" s="1"/>
  <c r="K390" i="8" s="1"/>
  <c r="L820" i="4"/>
  <c r="L812" i="4"/>
  <c r="L804" i="4"/>
  <c r="L796" i="4"/>
  <c r="L788" i="4"/>
  <c r="L780" i="4"/>
  <c r="L772" i="4"/>
  <c r="L764" i="4"/>
  <c r="I542" i="8" s="1"/>
  <c r="K542" i="8" s="1"/>
  <c r="O639" i="8" s="1"/>
  <c r="L756" i="4"/>
  <c r="I82" i="8" s="1"/>
  <c r="K82" i="8" s="1"/>
  <c r="O634" i="8" s="1"/>
  <c r="L748" i="4"/>
  <c r="L740" i="4"/>
  <c r="L732" i="4"/>
  <c r="M732" i="4" s="1"/>
  <c r="J2011" i="8" s="1"/>
  <c r="L724" i="4"/>
  <c r="L716" i="4"/>
  <c r="L708" i="4"/>
  <c r="L700" i="4"/>
  <c r="I742" i="8" s="1"/>
  <c r="K742" i="8" s="1"/>
  <c r="L692" i="4"/>
  <c r="L684" i="4"/>
  <c r="L1091" i="4"/>
  <c r="L1083" i="4"/>
  <c r="L1075" i="4"/>
  <c r="L1067" i="4"/>
  <c r="L1059" i="4"/>
  <c r="L1051" i="4"/>
  <c r="I2750" i="8" s="1"/>
  <c r="K2750" i="8" s="1"/>
  <c r="L1043" i="4"/>
  <c r="L1035" i="4"/>
  <c r="L1027" i="4"/>
  <c r="L1019" i="4"/>
  <c r="M1019" i="4" s="1"/>
  <c r="J1879" i="8" s="1"/>
  <c r="L1011" i="4"/>
  <c r="L1003" i="4"/>
  <c r="L995" i="4"/>
  <c r="L987" i="4"/>
  <c r="I459" i="8" s="1"/>
  <c r="K459" i="8" s="1"/>
  <c r="L979" i="4"/>
  <c r="L971" i="4"/>
  <c r="L963" i="4"/>
  <c r="L955" i="4"/>
  <c r="L947" i="4"/>
  <c r="L939" i="4"/>
  <c r="L931" i="4"/>
  <c r="L923" i="4"/>
  <c r="I1640" i="8" s="1"/>
  <c r="K1640" i="8" s="1"/>
  <c r="L915" i="4"/>
  <c r="L907" i="4"/>
  <c r="L899" i="4"/>
  <c r="L891" i="4"/>
  <c r="M891" i="4" s="1"/>
  <c r="J1490" i="8" s="1"/>
  <c r="L883" i="4"/>
  <c r="L875" i="4"/>
  <c r="L867" i="4"/>
  <c r="L859" i="4"/>
  <c r="I1482" i="8" s="1"/>
  <c r="K1482" i="8" s="1"/>
  <c r="L851" i="4"/>
  <c r="L843" i="4"/>
  <c r="L835" i="4"/>
  <c r="L827" i="4"/>
  <c r="L819" i="4"/>
  <c r="L811" i="4"/>
  <c r="L803" i="4"/>
  <c r="L795" i="4"/>
  <c r="I444" i="8" s="1"/>
  <c r="K444" i="8" s="1"/>
  <c r="L787" i="4"/>
  <c r="L779" i="4"/>
  <c r="L771" i="4"/>
  <c r="L763" i="4"/>
  <c r="M763" i="4" s="1"/>
  <c r="J585" i="8" s="1"/>
  <c r="L755" i="4"/>
  <c r="L747" i="4"/>
  <c r="L739" i="4"/>
  <c r="L731" i="4"/>
  <c r="I2263" i="8" s="1"/>
  <c r="K2263" i="8" s="1"/>
  <c r="L723" i="4"/>
  <c r="L715" i="4"/>
  <c r="L707" i="4"/>
  <c r="L699" i="4"/>
  <c r="L691" i="4"/>
  <c r="L683" i="4"/>
  <c r="L670" i="4"/>
  <c r="L662" i="4"/>
  <c r="L654" i="4"/>
  <c r="L646" i="4"/>
  <c r="L638" i="4"/>
  <c r="L630" i="4"/>
  <c r="I719" i="8" s="1"/>
  <c r="K719" i="8" s="1"/>
  <c r="L622" i="4"/>
  <c r="M622" i="4" s="1"/>
  <c r="J1984" i="8" s="1"/>
  <c r="L614" i="4"/>
  <c r="L606" i="4"/>
  <c r="L598" i="4"/>
  <c r="L590" i="4"/>
  <c r="L582" i="4"/>
  <c r="L574" i="4"/>
  <c r="L566" i="4"/>
  <c r="I1889" i="8" s="1"/>
  <c r="K1889" i="8" s="1"/>
  <c r="L558" i="4"/>
  <c r="I484" i="8" s="1"/>
  <c r="K484" i="8" s="1"/>
  <c r="L550" i="4"/>
  <c r="L542" i="4"/>
  <c r="L534" i="4"/>
  <c r="L526" i="4"/>
  <c r="L518" i="4"/>
  <c r="L510" i="4"/>
  <c r="L502" i="4"/>
  <c r="L494" i="4"/>
  <c r="I628" i="8" s="1"/>
  <c r="K628" i="8" s="1"/>
  <c r="L486" i="4"/>
  <c r="L478" i="4"/>
  <c r="L470" i="4"/>
  <c r="L462" i="4"/>
  <c r="L454" i="4"/>
  <c r="L446" i="4"/>
  <c r="L438" i="4"/>
  <c r="I828" i="8" s="1"/>
  <c r="K828" i="8" s="1"/>
  <c r="L430" i="4"/>
  <c r="L422" i="4"/>
  <c r="L414" i="4"/>
  <c r="L406" i="4"/>
  <c r="L398" i="4"/>
  <c r="L390" i="4"/>
  <c r="L382" i="4"/>
  <c r="L374" i="4"/>
  <c r="I547" i="8" s="1"/>
  <c r="K547" i="8" s="1"/>
  <c r="L366" i="4"/>
  <c r="L358" i="4"/>
  <c r="L350" i="4"/>
  <c r="L342" i="4"/>
  <c r="L334" i="4"/>
  <c r="L326" i="4"/>
  <c r="L318" i="4"/>
  <c r="L310" i="4"/>
  <c r="I1390" i="8" s="1"/>
  <c r="K1390" i="8" s="1"/>
  <c r="L302" i="4"/>
  <c r="I2208" i="8" s="1"/>
  <c r="K2208" i="8" s="1"/>
  <c r="L294" i="4"/>
  <c r="L286" i="4"/>
  <c r="L278" i="4"/>
  <c r="L270" i="4"/>
  <c r="L262" i="4"/>
  <c r="L254" i="4"/>
  <c r="L246" i="4"/>
  <c r="L238" i="4"/>
  <c r="M238" i="4" s="1"/>
  <c r="J1107" i="8" s="1"/>
  <c r="L230" i="4"/>
  <c r="L222" i="4"/>
  <c r="L214" i="4"/>
  <c r="L206" i="4"/>
  <c r="L198" i="4"/>
  <c r="L190" i="4"/>
  <c r="L182" i="4"/>
  <c r="M182" i="4" s="1"/>
  <c r="J2076" i="8" s="1"/>
  <c r="L174" i="4"/>
  <c r="L166" i="4"/>
  <c r="L158" i="4"/>
  <c r="L150" i="4"/>
  <c r="L142" i="4"/>
  <c r="L134" i="4"/>
  <c r="L126" i="4"/>
  <c r="L118" i="4"/>
  <c r="I244" i="8" s="1"/>
  <c r="K244" i="8" s="1"/>
  <c r="L110" i="4"/>
  <c r="M110" i="4" s="1"/>
  <c r="J3019" i="8" s="1"/>
  <c r="L102" i="4"/>
  <c r="L94" i="4"/>
  <c r="L86" i="4"/>
  <c r="L78" i="4"/>
  <c r="L70" i="4"/>
  <c r="L62" i="4"/>
  <c r="L54" i="4"/>
  <c r="M54" i="4" s="1"/>
  <c r="J2041" i="8" s="1"/>
  <c r="L46" i="4"/>
  <c r="I241" i="8" s="1"/>
  <c r="K241" i="8" s="1"/>
  <c r="L38" i="4"/>
  <c r="L30" i="4"/>
  <c r="L22" i="4"/>
  <c r="L14" i="4"/>
  <c r="L677" i="4"/>
  <c r="L669" i="4"/>
  <c r="L661" i="4"/>
  <c r="I1996" i="8" s="1"/>
  <c r="K1996" i="8" s="1"/>
  <c r="L653" i="4"/>
  <c r="L645" i="4"/>
  <c r="L637" i="4"/>
  <c r="L629" i="4"/>
  <c r="I229" i="8" s="1"/>
  <c r="K229" i="8" s="1"/>
  <c r="L621" i="4"/>
  <c r="L613" i="4"/>
  <c r="L605" i="4"/>
  <c r="L597" i="4"/>
  <c r="I289" i="8" s="1"/>
  <c r="K289" i="8" s="1"/>
  <c r="L589" i="4"/>
  <c r="L581" i="4"/>
  <c r="L573" i="4"/>
  <c r="L565" i="4"/>
  <c r="I215" i="8" s="1"/>
  <c r="K215" i="8" s="1"/>
  <c r="L557" i="4"/>
  <c r="L549" i="4"/>
  <c r="L541" i="4"/>
  <c r="L533" i="4"/>
  <c r="I2214" i="8" s="1"/>
  <c r="K2214" i="8" s="1"/>
  <c r="L525" i="4"/>
  <c r="L517" i="4"/>
  <c r="L509" i="4"/>
  <c r="L501" i="4"/>
  <c r="I632" i="8" s="1"/>
  <c r="K632" i="8" s="1"/>
  <c r="L493" i="4"/>
  <c r="L485" i="4"/>
  <c r="L477" i="4"/>
  <c r="L469" i="4"/>
  <c r="L461" i="4"/>
  <c r="L453" i="4"/>
  <c r="L445" i="4"/>
  <c r="L437" i="4"/>
  <c r="I827" i="8" s="1"/>
  <c r="K827" i="8" s="1"/>
  <c r="L429" i="4"/>
  <c r="L421" i="4"/>
  <c r="L413" i="4"/>
  <c r="L405" i="4"/>
  <c r="I24" i="8" s="1"/>
  <c r="K24" i="8" s="1"/>
  <c r="L397" i="4"/>
  <c r="L389" i="4"/>
  <c r="L381" i="4"/>
  <c r="L373" i="4"/>
  <c r="I150" i="8" s="1"/>
  <c r="K150" i="8" s="1"/>
  <c r="L365" i="4"/>
  <c r="L357" i="4"/>
  <c r="L349" i="4"/>
  <c r="L341" i="4"/>
  <c r="I1115" i="8" s="1"/>
  <c r="K1115" i="8" s="1"/>
  <c r="L333" i="4"/>
  <c r="L325" i="4"/>
  <c r="L317" i="4"/>
  <c r="L309" i="4"/>
  <c r="I2643" i="8" s="1"/>
  <c r="K2643" i="8" s="1"/>
  <c r="L301" i="4"/>
  <c r="L293" i="4"/>
  <c r="L285" i="4"/>
  <c r="L277" i="4"/>
  <c r="I939" i="8" s="1"/>
  <c r="K939" i="8" s="1"/>
  <c r="L269" i="4"/>
  <c r="L261" i="4"/>
  <c r="L253" i="4"/>
  <c r="L245" i="4"/>
  <c r="I1110" i="8" s="1"/>
  <c r="K1110" i="8" s="1"/>
  <c r="L237" i="4"/>
  <c r="L229" i="4"/>
  <c r="L221" i="4"/>
  <c r="L213" i="4"/>
  <c r="L205" i="4"/>
  <c r="L197" i="4"/>
  <c r="L189" i="4"/>
  <c r="L181" i="4"/>
  <c r="I815" i="8" s="1"/>
  <c r="K815" i="8" s="1"/>
  <c r="L173" i="4"/>
  <c r="L165" i="4"/>
  <c r="L157" i="4"/>
  <c r="L149" i="4"/>
  <c r="I1082" i="8" s="1"/>
  <c r="K1082" i="8" s="1"/>
  <c r="L141" i="4"/>
  <c r="L133" i="4"/>
  <c r="L125" i="4"/>
  <c r="L117" i="4"/>
  <c r="I798" i="8" s="1"/>
  <c r="K798" i="8" s="1"/>
  <c r="L101" i="4"/>
  <c r="L93" i="4"/>
  <c r="L85" i="4"/>
  <c r="L77" i="4"/>
  <c r="L69" i="4"/>
  <c r="L61" i="4"/>
  <c r="L53" i="4"/>
  <c r="L45" i="4"/>
  <c r="I773" i="8" s="1"/>
  <c r="K773" i="8" s="1"/>
  <c r="L37" i="4"/>
  <c r="L29" i="4"/>
  <c r="L21" i="4"/>
  <c r="L13" i="4"/>
  <c r="L676" i="4"/>
  <c r="L668" i="4"/>
  <c r="L660" i="4"/>
  <c r="L652" i="4"/>
  <c r="I1994" i="8" s="1"/>
  <c r="K1994" i="8" s="1"/>
  <c r="L644" i="4"/>
  <c r="L636" i="4"/>
  <c r="L628" i="4"/>
  <c r="L620" i="4"/>
  <c r="M620" i="4" s="1"/>
  <c r="J3244" i="8" s="1"/>
  <c r="L612" i="4"/>
  <c r="L604" i="4"/>
  <c r="L596" i="4"/>
  <c r="L588" i="4"/>
  <c r="I2224" i="8" s="1"/>
  <c r="K2224" i="8" s="1"/>
  <c r="L580" i="4"/>
  <c r="L572" i="4"/>
  <c r="L564" i="4"/>
  <c r="L556" i="4"/>
  <c r="L548" i="4"/>
  <c r="L540" i="4"/>
  <c r="L532" i="4"/>
  <c r="L524" i="4"/>
  <c r="I2103" i="8" s="1"/>
  <c r="K2103" i="8" s="1"/>
  <c r="L516" i="4"/>
  <c r="L508" i="4"/>
  <c r="L500" i="4"/>
  <c r="L492" i="4"/>
  <c r="M492" i="4" s="1"/>
  <c r="J627" i="8" s="1"/>
  <c r="L484" i="4"/>
  <c r="L476" i="4"/>
  <c r="L468" i="4"/>
  <c r="L460" i="4"/>
  <c r="I2088" i="8" s="1"/>
  <c r="K2088" i="8" s="1"/>
  <c r="L452" i="4"/>
  <c r="L444" i="4"/>
  <c r="L436" i="4"/>
  <c r="L428" i="4"/>
  <c r="L420" i="4"/>
  <c r="L412" i="4"/>
  <c r="L404" i="4"/>
  <c r="L396" i="4"/>
  <c r="I13" i="8" s="1"/>
  <c r="K13" i="8" s="1"/>
  <c r="L388" i="4"/>
  <c r="L380" i="4"/>
  <c r="L372" i="4"/>
  <c r="L364" i="4"/>
  <c r="M364" i="4" s="1"/>
  <c r="J3383" i="8" s="1"/>
  <c r="L356" i="4"/>
  <c r="L348" i="4"/>
  <c r="L340" i="4"/>
  <c r="L332" i="4"/>
  <c r="I559" i="8" s="1"/>
  <c r="K559" i="8" s="1"/>
  <c r="L324" i="4"/>
  <c r="L316" i="4"/>
  <c r="L308" i="4"/>
  <c r="L300" i="4"/>
  <c r="L292" i="4"/>
  <c r="L284" i="4"/>
  <c r="L276" i="4"/>
  <c r="L268" i="4"/>
  <c r="I934" i="8" s="1"/>
  <c r="K934" i="8" s="1"/>
  <c r="L260" i="4"/>
  <c r="L252" i="4"/>
  <c r="L244" i="4"/>
  <c r="L236" i="4"/>
  <c r="M236" i="4" s="1"/>
  <c r="J318" i="8" s="1"/>
  <c r="L228" i="4"/>
  <c r="L220" i="4"/>
  <c r="L212" i="4"/>
  <c r="L204" i="4"/>
  <c r="I2358" i="8" s="1"/>
  <c r="K2358" i="8" s="1"/>
  <c r="L196" i="4"/>
  <c r="L188" i="4"/>
  <c r="L180" i="4"/>
  <c r="L172" i="4"/>
  <c r="L164" i="4"/>
  <c r="L156" i="4"/>
  <c r="L148" i="4"/>
  <c r="L140" i="4"/>
  <c r="I2345" i="8" s="1"/>
  <c r="K2345" i="8" s="1"/>
  <c r="L132" i="4"/>
  <c r="M132" i="4" s="1"/>
  <c r="J2068" i="8" s="1"/>
  <c r="L124" i="4"/>
  <c r="L116" i="4"/>
  <c r="L108" i="4"/>
  <c r="M108" i="4" s="1"/>
  <c r="J243" i="8" s="1"/>
  <c r="L100" i="4"/>
  <c r="L92" i="4"/>
  <c r="L84" i="4"/>
  <c r="L76" i="4"/>
  <c r="I786" i="8" s="1"/>
  <c r="K786" i="8" s="1"/>
  <c r="L68" i="4"/>
  <c r="L60" i="4"/>
  <c r="L52" i="4"/>
  <c r="L44" i="4"/>
  <c r="L36" i="4"/>
  <c r="L28" i="4"/>
  <c r="L20" i="4"/>
  <c r="L12" i="4"/>
  <c r="I2332" i="8" s="1"/>
  <c r="K2332" i="8" s="1"/>
  <c r="L675" i="4"/>
  <c r="L667" i="4"/>
  <c r="L659" i="4"/>
  <c r="L651" i="4"/>
  <c r="L643" i="4"/>
  <c r="L635" i="4"/>
  <c r="L627" i="4"/>
  <c r="L619" i="4"/>
  <c r="I1983" i="8" s="1"/>
  <c r="K1983" i="8" s="1"/>
  <c r="L611" i="4"/>
  <c r="L603" i="4"/>
  <c r="L595" i="4"/>
  <c r="L587" i="4"/>
  <c r="M587" i="4" s="1"/>
  <c r="J977" i="8" s="1"/>
  <c r="L579" i="4"/>
  <c r="L571" i="4"/>
  <c r="L563" i="4"/>
  <c r="L555" i="4"/>
  <c r="I286" i="8" s="1"/>
  <c r="K286" i="8" s="1"/>
  <c r="L547" i="4"/>
  <c r="L539" i="4"/>
  <c r="L531" i="4"/>
  <c r="L523" i="4"/>
  <c r="L515" i="4"/>
  <c r="L507" i="4"/>
  <c r="L499" i="4"/>
  <c r="L491" i="4"/>
  <c r="I626" i="8" s="1"/>
  <c r="K626" i="8" s="1"/>
  <c r="O166" i="8" s="1"/>
  <c r="L483" i="4"/>
  <c r="L475" i="4"/>
  <c r="L467" i="4"/>
  <c r="L459" i="4"/>
  <c r="M459" i="4" s="1"/>
  <c r="J837" i="8" s="1"/>
  <c r="L451" i="4"/>
  <c r="L443" i="4"/>
  <c r="L435" i="4"/>
  <c r="L427" i="4"/>
  <c r="I2082" i="8" s="1"/>
  <c r="K2082" i="8" s="1"/>
  <c r="L419" i="4"/>
  <c r="L411" i="4"/>
  <c r="L403" i="4"/>
  <c r="L395" i="4"/>
  <c r="L387" i="4"/>
  <c r="L379" i="4"/>
  <c r="L371" i="4"/>
  <c r="L363" i="4"/>
  <c r="I3304" i="8" s="1"/>
  <c r="K3304" i="8" s="1"/>
  <c r="L355" i="4"/>
  <c r="L347" i="4"/>
  <c r="L339" i="4"/>
  <c r="L331" i="4"/>
  <c r="M331" i="4" s="1"/>
  <c r="J1442" i="8" s="1"/>
  <c r="L323" i="4"/>
  <c r="L315" i="4"/>
  <c r="L307" i="4"/>
  <c r="L299" i="4"/>
  <c r="I130" i="8" s="1"/>
  <c r="K130" i="8" s="1"/>
  <c r="L291" i="4"/>
  <c r="L283" i="4"/>
  <c r="L275" i="4"/>
  <c r="L267" i="4"/>
  <c r="L259" i="4"/>
  <c r="L251" i="4"/>
  <c r="L243" i="4"/>
  <c r="L235" i="4"/>
  <c r="I1734" i="8" s="1"/>
  <c r="K1734" i="8" s="1"/>
  <c r="L227" i="4"/>
  <c r="L219" i="4"/>
  <c r="L211" i="4"/>
  <c r="L203" i="4"/>
  <c r="M203" i="4" s="1"/>
  <c r="J1097" i="8" s="1"/>
  <c r="L195" i="4"/>
  <c r="L187" i="4"/>
  <c r="L179" i="4"/>
  <c r="L171" i="4"/>
  <c r="I2075" i="8" s="1"/>
  <c r="K2075" i="8" s="1"/>
  <c r="L163" i="4"/>
  <c r="L155" i="4"/>
  <c r="L147" i="4"/>
  <c r="L139" i="4"/>
  <c r="L131" i="4"/>
  <c r="L123" i="4"/>
  <c r="L115" i="4"/>
  <c r="L107" i="4"/>
  <c r="I2059" i="8" s="1"/>
  <c r="K2059" i="8" s="1"/>
  <c r="L99" i="4"/>
  <c r="L91" i="4"/>
  <c r="L83" i="4"/>
  <c r="L75" i="4"/>
  <c r="M75" i="4" s="1"/>
  <c r="J785" i="8" s="1"/>
  <c r="L67" i="4"/>
  <c r="L59" i="4"/>
  <c r="L51" i="4"/>
  <c r="L43" i="4"/>
  <c r="I3319" i="8" s="1"/>
  <c r="K3319" i="8" s="1"/>
  <c r="L35" i="4"/>
  <c r="L27" i="4"/>
  <c r="L19" i="4"/>
  <c r="L11" i="4"/>
  <c r="L674" i="4"/>
  <c r="M674" i="4" s="1"/>
  <c r="J2000" i="8" s="1"/>
  <c r="L666" i="4"/>
  <c r="L658" i="4"/>
  <c r="I725" i="8" s="1"/>
  <c r="K725" i="8" s="1"/>
  <c r="L650" i="4"/>
  <c r="I1993" i="8" s="1"/>
  <c r="K1993" i="8" s="1"/>
  <c r="L642" i="4"/>
  <c r="L634" i="4"/>
  <c r="L626" i="4"/>
  <c r="L618" i="4"/>
  <c r="M618" i="4" s="1"/>
  <c r="J1982" i="8" s="1"/>
  <c r="L610" i="4"/>
  <c r="L602" i="4"/>
  <c r="L594" i="4"/>
  <c r="I979" i="8" s="1"/>
  <c r="K979" i="8" s="1"/>
  <c r="L586" i="4"/>
  <c r="L578" i="4"/>
  <c r="L570" i="4"/>
  <c r="L562" i="4"/>
  <c r="L554" i="4"/>
  <c r="L546" i="4"/>
  <c r="L538" i="4"/>
  <c r="L530" i="4"/>
  <c r="L522" i="4"/>
  <c r="I2102" i="8" s="1"/>
  <c r="K2102" i="8" s="1"/>
  <c r="L514" i="4"/>
  <c r="L506" i="4"/>
  <c r="L498" i="4"/>
  <c r="L490" i="4"/>
  <c r="L482" i="4"/>
  <c r="L474" i="4"/>
  <c r="L466" i="4"/>
  <c r="L458" i="4"/>
  <c r="I2087" i="8" s="1"/>
  <c r="K2087" i="8" s="1"/>
  <c r="L450" i="4"/>
  <c r="L442" i="4"/>
  <c r="L434" i="4"/>
  <c r="L426" i="4"/>
  <c r="L418" i="4"/>
  <c r="L410" i="4"/>
  <c r="L402" i="4"/>
  <c r="L394" i="4"/>
  <c r="I553" i="8" s="1"/>
  <c r="K553" i="8" s="1"/>
  <c r="L386" i="4"/>
  <c r="L378" i="4"/>
  <c r="L370" i="4"/>
  <c r="L362" i="4"/>
  <c r="L354" i="4"/>
  <c r="L346" i="4"/>
  <c r="L338" i="4"/>
  <c r="L330" i="4"/>
  <c r="L322" i="4"/>
  <c r="L314" i="4"/>
  <c r="L306" i="4"/>
  <c r="L298" i="4"/>
  <c r="L290" i="4"/>
  <c r="L282" i="4"/>
  <c r="L274" i="4"/>
  <c r="L266" i="4"/>
  <c r="I127" i="8" s="1"/>
  <c r="K127" i="8" s="1"/>
  <c r="L258" i="4"/>
  <c r="L250" i="4"/>
  <c r="L242" i="4"/>
  <c r="L234" i="4"/>
  <c r="L226" i="4"/>
  <c r="L218" i="4"/>
  <c r="L210" i="4"/>
  <c r="L202" i="4"/>
  <c r="I1096" i="8" s="1"/>
  <c r="K1096" i="8" s="1"/>
  <c r="L194" i="4"/>
  <c r="L186" i="4"/>
  <c r="L178" i="4"/>
  <c r="L170" i="4"/>
  <c r="L162" i="4"/>
  <c r="L154" i="4"/>
  <c r="L146" i="4"/>
  <c r="L138" i="4"/>
  <c r="L130" i="4"/>
  <c r="L122" i="4"/>
  <c r="L114" i="4"/>
  <c r="L106" i="4"/>
  <c r="L98" i="4"/>
  <c r="L90" i="4"/>
  <c r="L82" i="4"/>
  <c r="L74" i="4"/>
  <c r="I784" i="8" s="1"/>
  <c r="K784" i="8" s="1"/>
  <c r="L66" i="4"/>
  <c r="L58" i="4"/>
  <c r="L50" i="4"/>
  <c r="L42" i="4"/>
  <c r="L34" i="4"/>
  <c r="L26" i="4"/>
  <c r="L18" i="4"/>
  <c r="L10" i="4"/>
  <c r="I2330" i="8" s="1"/>
  <c r="K2330" i="8" s="1"/>
  <c r="L673" i="4"/>
  <c r="L665" i="4"/>
  <c r="L657" i="4"/>
  <c r="L649" i="4"/>
  <c r="L641" i="4"/>
  <c r="L633" i="4"/>
  <c r="L625" i="4"/>
  <c r="L617" i="4"/>
  <c r="I1981" i="8" s="1"/>
  <c r="K1981" i="8" s="1"/>
  <c r="L609" i="4"/>
  <c r="L601" i="4"/>
  <c r="L593" i="4"/>
  <c r="L585" i="4"/>
  <c r="L577" i="4"/>
  <c r="L569" i="4"/>
  <c r="L561" i="4"/>
  <c r="L553" i="4"/>
  <c r="I133" i="8" s="1"/>
  <c r="K133" i="8" s="1"/>
  <c r="L545" i="4"/>
  <c r="L537" i="4"/>
  <c r="L529" i="4"/>
  <c r="L521" i="4"/>
  <c r="L513" i="4"/>
  <c r="L505" i="4"/>
  <c r="L497" i="4"/>
  <c r="L489" i="4"/>
  <c r="L481" i="4"/>
  <c r="L473" i="4"/>
  <c r="L465" i="4"/>
  <c r="L457" i="4"/>
  <c r="L449" i="4"/>
  <c r="L441" i="4"/>
  <c r="L433" i="4"/>
  <c r="L425" i="4"/>
  <c r="I822" i="8" s="1"/>
  <c r="K822" i="8" s="1"/>
  <c r="L417" i="4"/>
  <c r="L409" i="4"/>
  <c r="L401" i="4"/>
  <c r="L393" i="4"/>
  <c r="L385" i="4"/>
  <c r="L377" i="4"/>
  <c r="L369" i="4"/>
  <c r="L361" i="4"/>
  <c r="I1755" i="8" s="1"/>
  <c r="K1755" i="8" s="1"/>
  <c r="L353" i="4"/>
  <c r="L345" i="4"/>
  <c r="L337" i="4"/>
  <c r="L329" i="4"/>
  <c r="L321" i="4"/>
  <c r="L313" i="4"/>
  <c r="L305" i="4"/>
  <c r="L297" i="4"/>
  <c r="I2206" i="8" s="1"/>
  <c r="K2206" i="8" s="1"/>
  <c r="L289" i="4"/>
  <c r="L281" i="4"/>
  <c r="L273" i="4"/>
  <c r="L265" i="4"/>
  <c r="L257" i="4"/>
  <c r="L249" i="4"/>
  <c r="L241" i="4"/>
  <c r="L233" i="4"/>
  <c r="I317" i="8" s="1"/>
  <c r="K317" i="8" s="1"/>
  <c r="L225" i="4"/>
  <c r="L217" i="4"/>
  <c r="L209" i="4"/>
  <c r="L201" i="4"/>
  <c r="L193" i="4"/>
  <c r="L185" i="4"/>
  <c r="L177" i="4"/>
  <c r="L169" i="4"/>
  <c r="L161" i="4"/>
  <c r="L153" i="4"/>
  <c r="L145" i="4"/>
  <c r="L137" i="4"/>
  <c r="L129" i="4"/>
  <c r="L121" i="4"/>
  <c r="L113" i="4"/>
  <c r="L105" i="4"/>
  <c r="I2058" i="8" s="1"/>
  <c r="K2058" i="8" s="1"/>
  <c r="L97" i="4"/>
  <c r="L89" i="4"/>
  <c r="L81" i="4"/>
  <c r="L73" i="4"/>
  <c r="L65" i="4"/>
  <c r="L57" i="4"/>
  <c r="L49" i="4"/>
  <c r="L41" i="4"/>
  <c r="I2342" i="8" s="1"/>
  <c r="K2342" i="8" s="1"/>
  <c r="L33" i="4"/>
  <c r="L25" i="4"/>
  <c r="L17" i="4"/>
  <c r="L9" i="4"/>
  <c r="M9" i="4" s="1"/>
  <c r="J1057" i="8" s="1"/>
  <c r="L672" i="4"/>
  <c r="L664" i="4"/>
  <c r="L656" i="4"/>
  <c r="L648" i="4"/>
  <c r="M648" i="4" s="1"/>
  <c r="J230" i="8" s="1"/>
  <c r="L640" i="4"/>
  <c r="L632" i="4"/>
  <c r="L624" i="4"/>
  <c r="L616" i="4"/>
  <c r="L608" i="4"/>
  <c r="L600" i="4"/>
  <c r="L592" i="4"/>
  <c r="L584" i="4"/>
  <c r="M584" i="4" s="1"/>
  <c r="J2223" i="8" s="1"/>
  <c r="L576" i="4"/>
  <c r="L568" i="4"/>
  <c r="L560" i="4"/>
  <c r="L552" i="4"/>
  <c r="L544" i="4"/>
  <c r="L536" i="4"/>
  <c r="L528" i="4"/>
  <c r="L520" i="4"/>
  <c r="M520" i="4" s="1"/>
  <c r="J2101" i="8" s="1"/>
  <c r="L512" i="4"/>
  <c r="L504" i="4"/>
  <c r="L496" i="4"/>
  <c r="L488" i="4"/>
  <c r="L480" i="4"/>
  <c r="L472" i="4"/>
  <c r="L464" i="4"/>
  <c r="L456" i="4"/>
  <c r="M456" i="4" s="1"/>
  <c r="J111" i="8" s="1"/>
  <c r="L448" i="4"/>
  <c r="L440" i="4"/>
  <c r="L432" i="4"/>
  <c r="L424" i="4"/>
  <c r="L416" i="4"/>
  <c r="L408" i="4"/>
  <c r="L400" i="4"/>
  <c r="L392" i="4"/>
  <c r="M392" i="4" s="1"/>
  <c r="J1276" i="8" s="1"/>
  <c r="L384" i="4"/>
  <c r="L376" i="4"/>
  <c r="L368" i="4"/>
  <c r="L360" i="4"/>
  <c r="L352" i="4"/>
  <c r="L344" i="4"/>
  <c r="L336" i="4"/>
  <c r="L328" i="4"/>
  <c r="M328" i="4" s="1"/>
  <c r="J3108" i="8" s="1"/>
  <c r="L320" i="4"/>
  <c r="L312" i="4"/>
  <c r="L304" i="4"/>
  <c r="L296" i="4"/>
  <c r="L288" i="4"/>
  <c r="L280" i="4"/>
  <c r="L272" i="4"/>
  <c r="L264" i="4"/>
  <c r="M264" i="4" s="1"/>
  <c r="J2197" i="8" s="1"/>
  <c r="L256" i="4"/>
  <c r="L248" i="4"/>
  <c r="L240" i="4"/>
  <c r="L232" i="4"/>
  <c r="L224" i="4"/>
  <c r="L216" i="4"/>
  <c r="L208" i="4"/>
  <c r="L200" i="4"/>
  <c r="M200" i="4" s="1"/>
  <c r="J3320" i="8" s="1"/>
  <c r="L192" i="4"/>
  <c r="L184" i="4"/>
  <c r="L176" i="4"/>
  <c r="L168" i="4"/>
  <c r="L160" i="4"/>
  <c r="L152" i="4"/>
  <c r="L144" i="4"/>
  <c r="L136" i="4"/>
  <c r="M136" i="4" s="1"/>
  <c r="J1080" i="8" s="1"/>
  <c r="L128" i="4"/>
  <c r="L120" i="4"/>
  <c r="L112" i="4"/>
  <c r="L104" i="4"/>
  <c r="L96" i="4"/>
  <c r="L88" i="4"/>
  <c r="L80" i="4"/>
  <c r="L72" i="4"/>
  <c r="M72" i="4" s="1"/>
  <c r="J2044" i="8" s="1"/>
  <c r="L64" i="4"/>
  <c r="L56" i="4"/>
  <c r="L48" i="4"/>
  <c r="L40" i="4"/>
  <c r="L32" i="4"/>
  <c r="L24" i="4"/>
  <c r="L16" i="4"/>
  <c r="L3" i="4"/>
  <c r="I2329" i="8" s="1"/>
  <c r="K2329" i="8" s="1"/>
  <c r="I350" i="8"/>
  <c r="K350" i="8" s="1"/>
  <c r="M3454" i="4"/>
  <c r="J350" i="8" s="1"/>
  <c r="I3154" i="8"/>
  <c r="K3154" i="8" s="1"/>
  <c r="M3422" i="4"/>
  <c r="J3154" i="8" s="1"/>
  <c r="I2832" i="8"/>
  <c r="K2832" i="8" s="1"/>
  <c r="M3390" i="4"/>
  <c r="J2832" i="8" s="1"/>
  <c r="I3097" i="8"/>
  <c r="K3097" i="8" s="1"/>
  <c r="M3358" i="4"/>
  <c r="J3097" i="8" s="1"/>
  <c r="I1012" i="8"/>
  <c r="K1012" i="8" s="1"/>
  <c r="M3326" i="4"/>
  <c r="J1012" i="8" s="1"/>
  <c r="I3243" i="8"/>
  <c r="K3243" i="8" s="1"/>
  <c r="M3294" i="4"/>
  <c r="J3243" i="8" s="1"/>
  <c r="I1922" i="8"/>
  <c r="K1922" i="8" s="1"/>
  <c r="M3262" i="4"/>
  <c r="J1922" i="8" s="1"/>
  <c r="I1855" i="8"/>
  <c r="K1855" i="8" s="1"/>
  <c r="M3230" i="4"/>
  <c r="J1855" i="8" s="1"/>
  <c r="I1768" i="8"/>
  <c r="K1768" i="8" s="1"/>
  <c r="M3198" i="4"/>
  <c r="J1768" i="8" s="1"/>
  <c r="M3166" i="4"/>
  <c r="J90" i="8" s="1"/>
  <c r="I997" i="8"/>
  <c r="K997" i="8" s="1"/>
  <c r="M3134" i="4"/>
  <c r="J997" i="8" s="1"/>
  <c r="I2238" i="8"/>
  <c r="K2238" i="8" s="1"/>
  <c r="M3102" i="4"/>
  <c r="J2238" i="8" s="1"/>
  <c r="I1384" i="8"/>
  <c r="K1384" i="8" s="1"/>
  <c r="M3070" i="4"/>
  <c r="J1384" i="8" s="1"/>
  <c r="M3038" i="4"/>
  <c r="J2177" i="8" s="1"/>
  <c r="I2030" i="8"/>
  <c r="K2030" i="8" s="1"/>
  <c r="M3006" i="4"/>
  <c r="J2030" i="8" s="1"/>
  <c r="I3313" i="8"/>
  <c r="K3313" i="8" s="1"/>
  <c r="M2974" i="4"/>
  <c r="J3313" i="8" s="1"/>
  <c r="I1870" i="8"/>
  <c r="K1870" i="8" s="1"/>
  <c r="M2942" i="4"/>
  <c r="J1870" i="8" s="1"/>
  <c r="M2910" i="4"/>
  <c r="J2151" i="8" s="1"/>
  <c r="I602" i="8"/>
  <c r="K602" i="8" s="1"/>
  <c r="M2878" i="4"/>
  <c r="J602" i="8" s="1"/>
  <c r="I3151" i="8"/>
  <c r="K3151" i="8" s="1"/>
  <c r="M2846" i="4"/>
  <c r="J3151" i="8" s="1"/>
  <c r="I895" i="8"/>
  <c r="K895" i="8" s="1"/>
  <c r="M2814" i="4"/>
  <c r="J895" i="8" s="1"/>
  <c r="M2782" i="4"/>
  <c r="J1656" i="8" s="1"/>
  <c r="I1168" i="8"/>
  <c r="K1168" i="8" s="1"/>
  <c r="M2750" i="4"/>
  <c r="J1168" i="8" s="1"/>
  <c r="I993" i="8"/>
  <c r="K993" i="8" s="1"/>
  <c r="M2718" i="4"/>
  <c r="J993" i="8" s="1"/>
  <c r="I2295" i="8"/>
  <c r="K2295" i="8" s="1"/>
  <c r="M2686" i="4"/>
  <c r="J2295" i="8" s="1"/>
  <c r="M2654" i="4"/>
  <c r="J909" i="8" s="1"/>
  <c r="I2729" i="8"/>
  <c r="K2729" i="8" s="1"/>
  <c r="M2622" i="4"/>
  <c r="J2729" i="8" s="1"/>
  <c r="I2659" i="8"/>
  <c r="K2659" i="8" s="1"/>
  <c r="M2590" i="4"/>
  <c r="J2659" i="8" s="1"/>
  <c r="I2017" i="8"/>
  <c r="K2017" i="8" s="1"/>
  <c r="M2558" i="4"/>
  <c r="J2017" i="8" s="1"/>
  <c r="M2526" i="4"/>
  <c r="J2647" i="8" s="1"/>
  <c r="I2458" i="8"/>
  <c r="K2458" i="8" s="1"/>
  <c r="M2494" i="4"/>
  <c r="J2458" i="8" s="1"/>
  <c r="I2444" i="8"/>
  <c r="K2444" i="8" s="1"/>
  <c r="M2462" i="4"/>
  <c r="J2444" i="8" s="1"/>
  <c r="I3291" i="8"/>
  <c r="K3291" i="8" s="1"/>
  <c r="M3458" i="4"/>
  <c r="J3291" i="8" s="1"/>
  <c r="I1886" i="8"/>
  <c r="K1886" i="8" s="1"/>
  <c r="M3394" i="4"/>
  <c r="J1886" i="8" s="1"/>
  <c r="I445" i="8"/>
  <c r="K445" i="8" s="1"/>
  <c r="M3354" i="4"/>
  <c r="J445" i="8" s="1"/>
  <c r="M3338" i="4"/>
  <c r="J2528" i="8" s="1"/>
  <c r="M3314" i="4"/>
  <c r="J1932" i="8" s="1"/>
  <c r="I3235" i="8"/>
  <c r="K3235" i="8" s="1"/>
  <c r="M3298" i="4"/>
  <c r="J3235" i="8" s="1"/>
  <c r="I91" i="8"/>
  <c r="K91" i="8" s="1"/>
  <c r="M3234" i="4"/>
  <c r="J91" i="8" s="1"/>
  <c r="I29" i="8"/>
  <c r="K29" i="8" s="1"/>
  <c r="M3202" i="4"/>
  <c r="J29" i="8" s="1"/>
  <c r="I1000" i="8"/>
  <c r="K1000" i="8" s="1"/>
  <c r="M3162" i="4"/>
  <c r="J1000" i="8" s="1"/>
  <c r="I2266" i="8"/>
  <c r="K2266" i="8" s="1"/>
  <c r="M3138" i="4"/>
  <c r="J2266" i="8" s="1"/>
  <c r="I709" i="8"/>
  <c r="K709" i="8" s="1"/>
  <c r="M3098" i="4"/>
  <c r="J709" i="8" s="1"/>
  <c r="I3177" i="8"/>
  <c r="K3177" i="8" s="1"/>
  <c r="M3066" i="4"/>
  <c r="J3177" i="8" s="1"/>
  <c r="I1381" i="8"/>
  <c r="K1381" i="8" s="1"/>
  <c r="M3050" i="4"/>
  <c r="J1381" i="8" s="1"/>
  <c r="I3014" i="8"/>
  <c r="K3014" i="8" s="1"/>
  <c r="M3010" i="4"/>
  <c r="J3014" i="8" s="1"/>
  <c r="I478" i="8"/>
  <c r="K478" i="8" s="1"/>
  <c r="I3002" i="8"/>
  <c r="K3002" i="8" s="1"/>
  <c r="M2970" i="4"/>
  <c r="J3002" i="8" s="1"/>
  <c r="I1671" i="8"/>
  <c r="K1671" i="8" s="1"/>
  <c r="M2914" i="4"/>
  <c r="J1671" i="8" s="1"/>
  <c r="I3415" i="8"/>
  <c r="K3415" i="8" s="1"/>
  <c r="M2874" i="4"/>
  <c r="J3415" i="8" s="1"/>
  <c r="I1412" i="8"/>
  <c r="K1412" i="8" s="1"/>
  <c r="M2850" i="4"/>
  <c r="J1412" i="8" s="1"/>
  <c r="I3332" i="8"/>
  <c r="K3332" i="8" s="1"/>
  <c r="M2818" i="4"/>
  <c r="J3332" i="8" s="1"/>
  <c r="I561" i="8"/>
  <c r="K561" i="8" s="1"/>
  <c r="M2778" i="4"/>
  <c r="J561" i="8" s="1"/>
  <c r="I3229" i="8"/>
  <c r="K3229" i="8" s="1"/>
  <c r="M2746" i="4"/>
  <c r="J3229" i="8" s="1"/>
  <c r="I2469" i="8"/>
  <c r="K2469" i="8" s="1"/>
  <c r="M2722" i="4"/>
  <c r="J2469" i="8" s="1"/>
  <c r="I305" i="8"/>
  <c r="K305" i="8" s="1"/>
  <c r="M2690" i="4"/>
  <c r="J305" i="8" s="1"/>
  <c r="I2733" i="8"/>
  <c r="K2733" i="8" s="1"/>
  <c r="M2658" i="4"/>
  <c r="J2733" i="8" s="1"/>
  <c r="I2719" i="8"/>
  <c r="K2719" i="8" s="1"/>
  <c r="M2618" i="4"/>
  <c r="J2719" i="8" s="1"/>
  <c r="I2229" i="8"/>
  <c r="K2229" i="8" s="1"/>
  <c r="M2594" i="4"/>
  <c r="J2229" i="8" s="1"/>
  <c r="I3384" i="8"/>
  <c r="K3384" i="8" s="1"/>
  <c r="M2554" i="4"/>
  <c r="J3384" i="8" s="1"/>
  <c r="I2013" i="8"/>
  <c r="K2013" i="8" s="1"/>
  <c r="M2530" i="4"/>
  <c r="J2013" i="8" s="1"/>
  <c r="I340" i="8"/>
  <c r="K340" i="8" s="1"/>
  <c r="M2498" i="4"/>
  <c r="J340" i="8" s="1"/>
  <c r="I3176" i="8"/>
  <c r="K3176" i="8" s="1"/>
  <c r="M2490" i="4"/>
  <c r="J3176" i="8" s="1"/>
  <c r="I2445" i="8"/>
  <c r="K2445" i="8" s="1"/>
  <c r="M2466" i="4"/>
  <c r="J2445" i="8" s="1"/>
  <c r="I883" i="8"/>
  <c r="K883" i="8" s="1"/>
  <c r="M2402" i="4"/>
  <c r="J883" i="8" s="1"/>
  <c r="I3001" i="8"/>
  <c r="K3001" i="8" s="1"/>
  <c r="M2370" i="4"/>
  <c r="J3001" i="8" s="1"/>
  <c r="I1286" i="8"/>
  <c r="K1286" i="8" s="1"/>
  <c r="M2338" i="4"/>
  <c r="J1286" i="8" s="1"/>
  <c r="I2464" i="8"/>
  <c r="K2464" i="8" s="1"/>
  <c r="M2306" i="4"/>
  <c r="J2464" i="8" s="1"/>
  <c r="I2391" i="8"/>
  <c r="K2391" i="8" s="1"/>
  <c r="M2274" i="4"/>
  <c r="J2391" i="8" s="1"/>
  <c r="I1147" i="8"/>
  <c r="K1147" i="8" s="1"/>
  <c r="M2234" i="4"/>
  <c r="J1147" i="8" s="1"/>
  <c r="I353" i="8"/>
  <c r="K353" i="8" s="1"/>
  <c r="M2210" i="4"/>
  <c r="J353" i="8" s="1"/>
  <c r="I307" i="8"/>
  <c r="K307" i="8" s="1"/>
  <c r="M2170" i="4"/>
  <c r="J307" i="8" s="1"/>
  <c r="M2162" i="4"/>
  <c r="J2316" i="8" s="1"/>
  <c r="I3312" i="8"/>
  <c r="K3312" i="8" s="1"/>
  <c r="M2146" i="4"/>
  <c r="J3312" i="8" s="1"/>
  <c r="I2129" i="8"/>
  <c r="K2129" i="8" s="1"/>
  <c r="M2106" i="4"/>
  <c r="J2129" i="8" s="1"/>
  <c r="I860" i="8"/>
  <c r="K860" i="8" s="1"/>
  <c r="M2082" i="4"/>
  <c r="J860" i="8" s="1"/>
  <c r="I1856" i="8"/>
  <c r="K1856" i="8" s="1"/>
  <c r="M2042" i="4"/>
  <c r="J1856" i="8" s="1"/>
  <c r="I2373" i="8"/>
  <c r="K2373" i="8" s="1"/>
  <c r="M2018" i="4"/>
  <c r="J2373" i="8" s="1"/>
  <c r="I1376" i="8"/>
  <c r="K1376" i="8" s="1"/>
  <c r="M1978" i="4"/>
  <c r="J1376" i="8" s="1"/>
  <c r="I1365" i="8"/>
  <c r="K1365" i="8" s="1"/>
  <c r="O3145" i="8" s="1"/>
  <c r="M1946" i="4"/>
  <c r="J1365" i="8" s="1"/>
  <c r="I1354" i="8"/>
  <c r="K1354" i="8" s="1"/>
  <c r="M1922" i="4"/>
  <c r="J1354" i="8" s="1"/>
  <c r="I2596" i="8"/>
  <c r="K2596" i="8" s="1"/>
  <c r="M1882" i="4"/>
  <c r="J2596" i="8" s="1"/>
  <c r="I221" i="8"/>
  <c r="K221" i="8" s="1"/>
  <c r="M1850" i="4"/>
  <c r="J221" i="8" s="1"/>
  <c r="I1292" i="8"/>
  <c r="K1292" i="8" s="1"/>
  <c r="M1698" i="4"/>
  <c r="J1292" i="8" s="1"/>
  <c r="I2301" i="8"/>
  <c r="K2301" i="8" s="1"/>
  <c r="M1666" i="4"/>
  <c r="J2301" i="8" s="1"/>
  <c r="M1570" i="4"/>
  <c r="J1722" i="8" s="1"/>
  <c r="I2903" i="8"/>
  <c r="K2903" i="8" s="1"/>
  <c r="M1554" i="4"/>
  <c r="J2903" i="8" s="1"/>
  <c r="I2891" i="8"/>
  <c r="K2891" i="8" s="1"/>
  <c r="M1522" i="4"/>
  <c r="J2891" i="8" s="1"/>
  <c r="M1482" i="4"/>
  <c r="J1542" i="8" s="1"/>
  <c r="I87" i="8"/>
  <c r="K87" i="8" s="1"/>
  <c r="M1458" i="4"/>
  <c r="J87" i="8" s="1"/>
  <c r="I2840" i="8"/>
  <c r="K2840" i="8" s="1"/>
  <c r="I1910" i="8"/>
  <c r="K1910" i="8" s="1"/>
  <c r="M1394" i="4"/>
  <c r="J1910" i="8" s="1"/>
  <c r="I452" i="8"/>
  <c r="K452" i="8" s="1"/>
  <c r="M1354" i="4"/>
  <c r="J452" i="8" s="1"/>
  <c r="I2822" i="8"/>
  <c r="K2822" i="8" s="1"/>
  <c r="M1330" i="4"/>
  <c r="J2822" i="8" s="1"/>
  <c r="I1971" i="8"/>
  <c r="K1971" i="8" s="1"/>
  <c r="M1298" i="4"/>
  <c r="J1971" i="8" s="1"/>
  <c r="I1950" i="8"/>
  <c r="K1950" i="8" s="1"/>
  <c r="M1226" i="4"/>
  <c r="J1950" i="8" s="1"/>
  <c r="I1055" i="8"/>
  <c r="K1055" i="8" s="1"/>
  <c r="M1202" i="4"/>
  <c r="J1055" i="8" s="1"/>
  <c r="I1946" i="8"/>
  <c r="K1946" i="8" s="1"/>
  <c r="O219" i="8" s="1"/>
  <c r="M1170" i="4"/>
  <c r="J1946" i="8" s="1"/>
  <c r="I2159" i="8"/>
  <c r="K2159" i="8" s="1"/>
  <c r="M1106" i="4"/>
  <c r="J2159" i="8" s="1"/>
  <c r="I209" i="8"/>
  <c r="K209" i="8" s="1"/>
  <c r="M1074" i="4"/>
  <c r="J209" i="8" s="1"/>
  <c r="I1677" i="8"/>
  <c r="K1677" i="8" s="1"/>
  <c r="M1042" i="4"/>
  <c r="J1677" i="8" s="1"/>
  <c r="I2681" i="8"/>
  <c r="K2681" i="8" s="1"/>
  <c r="M986" i="4"/>
  <c r="J2681" i="8" s="1"/>
  <c r="I2927" i="8"/>
  <c r="K2927" i="8" s="1"/>
  <c r="M946" i="4"/>
  <c r="J2927" i="8" s="1"/>
  <c r="I1486" i="8"/>
  <c r="K1486" i="8" s="1"/>
  <c r="M882" i="4"/>
  <c r="J1486" i="8" s="1"/>
  <c r="I1481" i="8"/>
  <c r="K1481" i="8" s="1"/>
  <c r="M858" i="4"/>
  <c r="J1481" i="8" s="1"/>
  <c r="I1618" i="8"/>
  <c r="K1618" i="8" s="1"/>
  <c r="M850" i="4"/>
  <c r="J1618" i="8" s="1"/>
  <c r="I389" i="8"/>
  <c r="K389" i="8" s="1"/>
  <c r="M826" i="4"/>
  <c r="J389" i="8" s="1"/>
  <c r="I3441" i="8"/>
  <c r="K3441" i="8" s="1"/>
  <c r="M818" i="4"/>
  <c r="J3441" i="8" s="1"/>
  <c r="I660" i="8"/>
  <c r="K660" i="8" s="1"/>
  <c r="M794" i="4"/>
  <c r="J660" i="8" s="1"/>
  <c r="I442" i="8"/>
  <c r="K442" i="8" s="1"/>
  <c r="M762" i="4"/>
  <c r="J442" i="8" s="1"/>
  <c r="I1651" i="8"/>
  <c r="K1651" i="8" s="1"/>
  <c r="M754" i="4"/>
  <c r="J1651" i="8" s="1"/>
  <c r="I43" i="8"/>
  <c r="K43" i="8" s="1"/>
  <c r="M722" i="4"/>
  <c r="J43" i="8" s="1"/>
  <c r="I35" i="8"/>
  <c r="K35" i="8" s="1"/>
  <c r="M714" i="4"/>
  <c r="J35" i="8" s="1"/>
  <c r="I100" i="8"/>
  <c r="K100" i="8" s="1"/>
  <c r="M690" i="4"/>
  <c r="J100" i="8" s="1"/>
  <c r="I729" i="8"/>
  <c r="K729" i="8" s="1"/>
  <c r="M666" i="4"/>
  <c r="J729" i="8" s="1"/>
  <c r="M658" i="4"/>
  <c r="J725" i="8" s="1"/>
  <c r="I1990" i="8"/>
  <c r="K1990" i="8" s="1"/>
  <c r="M634" i="4"/>
  <c r="J1990" i="8" s="1"/>
  <c r="I1987" i="8"/>
  <c r="K1987" i="8" s="1"/>
  <c r="M626" i="4"/>
  <c r="J1987" i="8" s="1"/>
  <c r="I217" i="8"/>
  <c r="K217" i="8" s="1"/>
  <c r="M602" i="4"/>
  <c r="J217" i="8" s="1"/>
  <c r="I698" i="8"/>
  <c r="K698" i="8" s="1"/>
  <c r="M570" i="4"/>
  <c r="J698" i="8" s="1"/>
  <c r="I968" i="8"/>
  <c r="K968" i="8" s="1"/>
  <c r="M562" i="4"/>
  <c r="J968" i="8" s="1"/>
  <c r="I3237" i="8"/>
  <c r="K3237" i="8" s="1"/>
  <c r="M3305" i="4"/>
  <c r="J3237" i="8" s="1"/>
  <c r="I1380" i="8"/>
  <c r="K1380" i="8" s="1"/>
  <c r="I1447" i="8"/>
  <c r="K1447" i="8" s="1"/>
  <c r="M2793" i="4"/>
  <c r="J1447" i="8" s="1"/>
  <c r="I1400" i="8"/>
  <c r="K1400" i="8" s="1"/>
  <c r="I3422" i="8"/>
  <c r="K3422" i="8" s="1"/>
  <c r="M3457" i="4"/>
  <c r="J3422" i="8" s="1"/>
  <c r="I1186" i="8"/>
  <c r="K1186" i="8" s="1"/>
  <c r="M3449" i="4"/>
  <c r="J1186" i="8" s="1"/>
  <c r="I25" i="8"/>
  <c r="K25" i="8" s="1"/>
  <c r="M3425" i="4"/>
  <c r="J25" i="8" s="1"/>
  <c r="I1183" i="8"/>
  <c r="K1183" i="8" s="1"/>
  <c r="M3417" i="4"/>
  <c r="J1183" i="8" s="1"/>
  <c r="I1277" i="8"/>
  <c r="K1277" i="8" s="1"/>
  <c r="M3393" i="4"/>
  <c r="J1277" i="8" s="1"/>
  <c r="I1609" i="8"/>
  <c r="K1609" i="8" s="1"/>
  <c r="M3385" i="4"/>
  <c r="J1609" i="8" s="1"/>
  <c r="I1842" i="8"/>
  <c r="K1842" i="8" s="1"/>
  <c r="M3361" i="4"/>
  <c r="J1842" i="8" s="1"/>
  <c r="I2191" i="8"/>
  <c r="K2191" i="8" s="1"/>
  <c r="M3353" i="4"/>
  <c r="J2191" i="8" s="1"/>
  <c r="I3457" i="8"/>
  <c r="K3457" i="8" s="1"/>
  <c r="M3329" i="4"/>
  <c r="J3457" i="8" s="1"/>
  <c r="I3317" i="8"/>
  <c r="K3317" i="8" s="1"/>
  <c r="M3321" i="4"/>
  <c r="J3317" i="8" s="1"/>
  <c r="I3314" i="8"/>
  <c r="K3314" i="8" s="1"/>
  <c r="M3297" i="4"/>
  <c r="J3314" i="8" s="1"/>
  <c r="I3049" i="8"/>
  <c r="K3049" i="8" s="1"/>
  <c r="M3289" i="4"/>
  <c r="J3049" i="8" s="1"/>
  <c r="I3162" i="8"/>
  <c r="K3162" i="8" s="1"/>
  <c r="M3265" i="4"/>
  <c r="J3162" i="8" s="1"/>
  <c r="I1839" i="8"/>
  <c r="K1839" i="8" s="1"/>
  <c r="M3257" i="4"/>
  <c r="J1839" i="8" s="1"/>
  <c r="I2426" i="8"/>
  <c r="K2426" i="8" s="1"/>
  <c r="M3233" i="4"/>
  <c r="J2426" i="8" s="1"/>
  <c r="I1772" i="8"/>
  <c r="K1772" i="8" s="1"/>
  <c r="M3225" i="4"/>
  <c r="J1772" i="8" s="1"/>
  <c r="I663" i="8"/>
  <c r="K663" i="8" s="1"/>
  <c r="M3201" i="4"/>
  <c r="J663" i="8" s="1"/>
  <c r="I1005" i="8"/>
  <c r="K1005" i="8" s="1"/>
  <c r="M3193" i="4"/>
  <c r="J1005" i="8" s="1"/>
  <c r="I3133" i="8"/>
  <c r="K3133" i="8" s="1"/>
  <c r="M3169" i="4"/>
  <c r="J3133" i="8" s="1"/>
  <c r="I999" i="8"/>
  <c r="K999" i="8" s="1"/>
  <c r="M3161" i="4"/>
  <c r="J999" i="8" s="1"/>
  <c r="I2" i="8"/>
  <c r="K2" i="8" s="1"/>
  <c r="M3137" i="4"/>
  <c r="J2" i="8" s="1"/>
  <c r="I26" i="8"/>
  <c r="K26" i="8" s="1"/>
  <c r="M3129" i="4"/>
  <c r="J26" i="8" s="1"/>
  <c r="I2239" i="8"/>
  <c r="K2239" i="8" s="1"/>
  <c r="M3105" i="4"/>
  <c r="J2239" i="8" s="1"/>
  <c r="I1246" i="8"/>
  <c r="K1246" i="8" s="1"/>
  <c r="M3097" i="4"/>
  <c r="J1246" i="8" s="1"/>
  <c r="I2037" i="8"/>
  <c r="K2037" i="8" s="1"/>
  <c r="M3073" i="4"/>
  <c r="J2037" i="8" s="1"/>
  <c r="I103" i="8"/>
  <c r="K103" i="8" s="1"/>
  <c r="M3065" i="4"/>
  <c r="J103" i="8" s="1"/>
  <c r="I912" i="8"/>
  <c r="K912" i="8" s="1"/>
  <c r="M3041" i="4"/>
  <c r="J912" i="8" s="1"/>
  <c r="I1527" i="8"/>
  <c r="K1527" i="8" s="1"/>
  <c r="M3033" i="4"/>
  <c r="J1527" i="8" s="1"/>
  <c r="I763" i="8"/>
  <c r="K763" i="8" s="1"/>
  <c r="M3009" i="4"/>
  <c r="J763" i="8" s="1"/>
  <c r="I395" i="8"/>
  <c r="K395" i="8" s="1"/>
  <c r="M3001" i="4"/>
  <c r="J395" i="8" s="1"/>
  <c r="I3194" i="8"/>
  <c r="K3194" i="8" s="1"/>
  <c r="M2977" i="4"/>
  <c r="J3194" i="8" s="1"/>
  <c r="I2327" i="8"/>
  <c r="K2327" i="8" s="1"/>
  <c r="M2969" i="4"/>
  <c r="J2327" i="8" s="1"/>
  <c r="I226" i="8"/>
  <c r="K226" i="8" s="1"/>
  <c r="M2945" i="4"/>
  <c r="J226" i="8" s="1"/>
  <c r="I687" i="8"/>
  <c r="K687" i="8" s="1"/>
  <c r="M2937" i="4"/>
  <c r="J687" i="8" s="1"/>
  <c r="I3152" i="8"/>
  <c r="K3152" i="8" s="1"/>
  <c r="I1898" i="8"/>
  <c r="K1898" i="8" s="1"/>
  <c r="M2913" i="4"/>
  <c r="J1898" i="8" s="1"/>
  <c r="I118" i="8"/>
  <c r="K118" i="8" s="1"/>
  <c r="M2905" i="4"/>
  <c r="J118" i="8" s="1"/>
  <c r="I603" i="8"/>
  <c r="K603" i="8" s="1"/>
  <c r="M2881" i="4"/>
  <c r="J603" i="8" s="1"/>
  <c r="I1242" i="8"/>
  <c r="K1242" i="8" s="1"/>
  <c r="M2873" i="4"/>
  <c r="J1242" i="8" s="1"/>
  <c r="I1411" i="8"/>
  <c r="K1411" i="8" s="1"/>
  <c r="M2849" i="4"/>
  <c r="J1411" i="8" s="1"/>
  <c r="I601" i="8"/>
  <c r="K601" i="8" s="1"/>
  <c r="M2841" i="4"/>
  <c r="J601" i="8" s="1"/>
  <c r="I2410" i="8"/>
  <c r="K2410" i="8" s="1"/>
  <c r="M2817" i="4"/>
  <c r="J2410" i="8" s="1"/>
  <c r="I1432" i="8"/>
  <c r="K1432" i="8" s="1"/>
  <c r="M2809" i="4"/>
  <c r="J1432" i="8" s="1"/>
  <c r="I1660" i="8"/>
  <c r="K1660" i="8" s="1"/>
  <c r="I1658" i="8"/>
  <c r="K1658" i="8" s="1"/>
  <c r="M2785" i="4"/>
  <c r="J1658" i="8" s="1"/>
  <c r="I3345" i="8"/>
  <c r="K3345" i="8" s="1"/>
  <c r="M2777" i="4"/>
  <c r="J3345" i="8" s="1"/>
  <c r="I1170" i="8"/>
  <c r="K1170" i="8" s="1"/>
  <c r="M2753" i="4"/>
  <c r="J1170" i="8" s="1"/>
  <c r="I1247" i="8"/>
  <c r="K1247" i="8" s="1"/>
  <c r="M2745" i="4"/>
  <c r="J1247" i="8" s="1"/>
  <c r="I558" i="8"/>
  <c r="K558" i="8" s="1"/>
  <c r="M2721" i="4"/>
  <c r="J558" i="8" s="1"/>
  <c r="I1410" i="8"/>
  <c r="K1410" i="8" s="1"/>
  <c r="M2713" i="4"/>
  <c r="J1410" i="8" s="1"/>
  <c r="I2296" i="8"/>
  <c r="K2296" i="8" s="1"/>
  <c r="M2689" i="4"/>
  <c r="J2296" i="8" s="1"/>
  <c r="I988" i="8"/>
  <c r="K988" i="8" s="1"/>
  <c r="M2681" i="4"/>
  <c r="J988" i="8" s="1"/>
  <c r="I2725" i="8"/>
  <c r="K2725" i="8" s="1"/>
  <c r="M2657" i="4"/>
  <c r="J2725" i="8" s="1"/>
  <c r="I2724" i="8"/>
  <c r="K2724" i="8" s="1"/>
  <c r="M2649" i="4"/>
  <c r="J2724" i="8" s="1"/>
  <c r="I2730" i="8"/>
  <c r="K2730" i="8" s="1"/>
  <c r="M2625" i="4"/>
  <c r="J2730" i="8" s="1"/>
  <c r="I2728" i="8"/>
  <c r="K2728" i="8" s="1"/>
  <c r="M2617" i="4"/>
  <c r="J2728" i="8" s="1"/>
  <c r="I986" i="8"/>
  <c r="K986" i="8" s="1"/>
  <c r="M2593" i="4"/>
  <c r="J986" i="8" s="1"/>
  <c r="I2657" i="8"/>
  <c r="K2657" i="8" s="1"/>
  <c r="M2585" i="4"/>
  <c r="J2657" i="8" s="1"/>
  <c r="I1401" i="8"/>
  <c r="K1401" i="8" s="1"/>
  <c r="M2561" i="4"/>
  <c r="J1401" i="8" s="1"/>
  <c r="I2651" i="8"/>
  <c r="K2651" i="8" s="1"/>
  <c r="O3164" i="8" s="1"/>
  <c r="M2553" i="4"/>
  <c r="J2651" i="8" s="1"/>
  <c r="I985" i="8"/>
  <c r="K985" i="8" s="1"/>
  <c r="M2529" i="4"/>
  <c r="J985" i="8" s="1"/>
  <c r="I2012" i="8"/>
  <c r="K2012" i="8" s="1"/>
  <c r="M2521" i="4"/>
  <c r="J2012" i="8" s="1"/>
  <c r="I66" i="8"/>
  <c r="K66" i="8" s="1"/>
  <c r="M2497" i="4"/>
  <c r="J66" i="8" s="1"/>
  <c r="I2455" i="8"/>
  <c r="K2455" i="8" s="1"/>
  <c r="M2489" i="4"/>
  <c r="J2455" i="8" s="1"/>
  <c r="I337" i="8"/>
  <c r="K337" i="8" s="1"/>
  <c r="M2465" i="4"/>
  <c r="J337" i="8" s="1"/>
  <c r="I2441" i="8"/>
  <c r="K2441" i="8" s="1"/>
  <c r="M2457" i="4"/>
  <c r="J2441" i="8" s="1"/>
  <c r="I1193" i="8"/>
  <c r="K1193" i="8" s="1"/>
  <c r="M2433" i="4"/>
  <c r="J1193" i="8" s="1"/>
  <c r="I633" i="8"/>
  <c r="K633" i="8" s="1"/>
  <c r="M2425" i="4"/>
  <c r="J633" i="8" s="1"/>
  <c r="I882" i="8"/>
  <c r="K882" i="8" s="1"/>
  <c r="M2401" i="4"/>
  <c r="J882" i="8" s="1"/>
  <c r="I3141" i="8"/>
  <c r="K3141" i="8" s="1"/>
  <c r="M2393" i="4"/>
  <c r="J3141" i="8" s="1"/>
  <c r="I2515" i="8"/>
  <c r="K2515" i="8" s="1"/>
  <c r="M2369" i="4"/>
  <c r="J2515" i="8" s="1"/>
  <c r="I2402" i="8"/>
  <c r="K2402" i="8" s="1"/>
  <c r="M2361" i="4"/>
  <c r="J2402" i="8" s="1"/>
  <c r="I1269" i="8"/>
  <c r="K1269" i="8" s="1"/>
  <c r="M2337" i="4"/>
  <c r="J1269" i="8" s="1"/>
  <c r="I2520" i="8"/>
  <c r="K2520" i="8" s="1"/>
  <c r="M2329" i="4"/>
  <c r="J2520" i="8" s="1"/>
  <c r="I1226" i="8"/>
  <c r="K1226" i="8" s="1"/>
  <c r="M2305" i="4"/>
  <c r="J1226" i="8" s="1"/>
  <c r="I1045" i="8"/>
  <c r="K1045" i="8" s="1"/>
  <c r="M2297" i="4"/>
  <c r="J1045" i="8" s="1"/>
  <c r="I497" i="8"/>
  <c r="K497" i="8" s="1"/>
  <c r="I2390" i="8"/>
  <c r="K2390" i="8" s="1"/>
  <c r="M2273" i="4"/>
  <c r="J2390" i="8" s="1"/>
  <c r="I1158" i="8"/>
  <c r="K1158" i="8" s="1"/>
  <c r="M2265" i="4"/>
  <c r="J1158" i="8" s="1"/>
  <c r="I1150" i="8"/>
  <c r="K1150" i="8" s="1"/>
  <c r="M2241" i="4"/>
  <c r="J1150" i="8" s="1"/>
  <c r="I2433" i="8"/>
  <c r="K2433" i="8" s="1"/>
  <c r="M2233" i="4"/>
  <c r="J2433" i="8" s="1"/>
  <c r="M2225" i="4"/>
  <c r="J1145" i="8" s="1"/>
  <c r="I1257" i="8"/>
  <c r="K1257" i="8" s="1"/>
  <c r="M2209" i="4"/>
  <c r="J1257" i="8" s="1"/>
  <c r="I3202" i="8"/>
  <c r="K3202" i="8" s="1"/>
  <c r="M2201" i="4"/>
  <c r="J3202" i="8" s="1"/>
  <c r="I2383" i="8"/>
  <c r="K2383" i="8" s="1"/>
  <c r="M2177" i="4"/>
  <c r="J2383" i="8" s="1"/>
  <c r="I3147" i="8"/>
  <c r="K3147" i="8" s="1"/>
  <c r="M2169" i="4"/>
  <c r="J3147" i="8" s="1"/>
  <c r="I3311" i="8"/>
  <c r="K3311" i="8" s="1"/>
  <c r="M2145" i="4"/>
  <c r="J3311" i="8" s="1"/>
  <c r="I3143" i="8"/>
  <c r="K3143" i="8" s="1"/>
  <c r="M2137" i="4"/>
  <c r="J3143" i="8" s="1"/>
  <c r="I875" i="8"/>
  <c r="K875" i="8" s="1"/>
  <c r="M2113" i="4"/>
  <c r="J875" i="8" s="1"/>
  <c r="I871" i="8"/>
  <c r="K871" i="8" s="1"/>
  <c r="M2105" i="4"/>
  <c r="J871" i="8" s="1"/>
  <c r="I859" i="8"/>
  <c r="K859" i="8" s="1"/>
  <c r="M2081" i="4"/>
  <c r="J859" i="8" s="1"/>
  <c r="I2116" i="8"/>
  <c r="K2116" i="8" s="1"/>
  <c r="M2073" i="4"/>
  <c r="J2116" i="8" s="1"/>
  <c r="I3182" i="8"/>
  <c r="K3182" i="8" s="1"/>
  <c r="M2049" i="4"/>
  <c r="J3182" i="8" s="1"/>
  <c r="I2376" i="8"/>
  <c r="K2376" i="8" s="1"/>
  <c r="M2041" i="4"/>
  <c r="J2376" i="8" s="1"/>
  <c r="I1120" i="8"/>
  <c r="K1120" i="8" s="1"/>
  <c r="M2017" i="4"/>
  <c r="J1120" i="8" s="1"/>
  <c r="I851" i="8"/>
  <c r="K851" i="8" s="1"/>
  <c r="M2009" i="4"/>
  <c r="J851" i="8" s="1"/>
  <c r="I2367" i="8"/>
  <c r="K2367" i="8" s="1"/>
  <c r="M1985" i="4"/>
  <c r="J2367" i="8" s="1"/>
  <c r="I2634" i="8"/>
  <c r="K2634" i="8" s="1"/>
  <c r="M1977" i="4"/>
  <c r="J2634" i="8" s="1"/>
  <c r="M1961" i="4"/>
  <c r="J2632" i="8" s="1"/>
  <c r="I1367" i="8"/>
  <c r="K1367" i="8" s="1"/>
  <c r="M1953" i="4"/>
  <c r="J1367" i="8" s="1"/>
  <c r="I1364" i="8"/>
  <c r="K1364" i="8" s="1"/>
  <c r="M1945" i="4"/>
  <c r="J1364" i="8" s="1"/>
  <c r="I1353" i="8"/>
  <c r="K1353" i="8" s="1"/>
  <c r="M1921" i="4"/>
  <c r="J1353" i="8" s="1"/>
  <c r="I1350" i="8"/>
  <c r="K1350" i="8" s="1"/>
  <c r="M1913" i="4"/>
  <c r="J1350" i="8" s="1"/>
  <c r="M1905" i="4"/>
  <c r="J2605" i="8" s="1"/>
  <c r="I2597" i="8"/>
  <c r="K2597" i="8" s="1"/>
  <c r="M1889" i="4"/>
  <c r="J2597" i="8" s="1"/>
  <c r="I2809" i="8"/>
  <c r="K2809" i="8" s="1"/>
  <c r="M1881" i="4"/>
  <c r="J2809" i="8" s="1"/>
  <c r="I1334" i="8"/>
  <c r="K1334" i="8" s="1"/>
  <c r="M1857" i="4"/>
  <c r="J1334" i="8" s="1"/>
  <c r="I3281" i="8"/>
  <c r="K3281" i="8" s="1"/>
  <c r="M1849" i="4"/>
  <c r="J3281" i="8" s="1"/>
  <c r="M1833" i="4"/>
  <c r="J1568" i="8" s="1"/>
  <c r="I3216" i="8"/>
  <c r="K3216" i="8" s="1"/>
  <c r="M1825" i="4"/>
  <c r="J3216" i="8" s="1"/>
  <c r="I1326" i="8"/>
  <c r="K1326" i="8" s="1"/>
  <c r="M1817" i="4"/>
  <c r="J1326" i="8" s="1"/>
  <c r="I577" i="8"/>
  <c r="K577" i="8" s="1"/>
  <c r="M1793" i="4"/>
  <c r="J577" i="8" s="1"/>
  <c r="I1317" i="8"/>
  <c r="K1317" i="8" s="1"/>
  <c r="M1785" i="4"/>
  <c r="J1317" i="8" s="1"/>
  <c r="I1565" i="8"/>
  <c r="K1565" i="8" s="1"/>
  <c r="I2556" i="8"/>
  <c r="K2556" i="8" s="1"/>
  <c r="M1761" i="4"/>
  <c r="J2556" i="8" s="1"/>
  <c r="I3364" i="8"/>
  <c r="K3364" i="8" s="1"/>
  <c r="M1753" i="4"/>
  <c r="J3364" i="8" s="1"/>
  <c r="I2545" i="8"/>
  <c r="K2545" i="8" s="1"/>
  <c r="M1729" i="4"/>
  <c r="J2545" i="8" s="1"/>
  <c r="I576" i="8"/>
  <c r="K576" i="8" s="1"/>
  <c r="M1721" i="4"/>
  <c r="J576" i="8" s="1"/>
  <c r="M1705" i="4"/>
  <c r="J2539" i="8" s="1"/>
  <c r="I1291" i="8"/>
  <c r="K1291" i="8" s="1"/>
  <c r="M1697" i="4"/>
  <c r="J1291" i="8" s="1"/>
  <c r="I1506" i="8"/>
  <c r="K1506" i="8" s="1"/>
  <c r="M1689" i="4"/>
  <c r="J1506" i="8" s="1"/>
  <c r="I3401" i="8"/>
  <c r="K3401" i="8" s="1"/>
  <c r="M1665" i="4"/>
  <c r="J3401" i="8" s="1"/>
  <c r="I1032" i="8"/>
  <c r="K1032" i="8" s="1"/>
  <c r="M1657" i="4"/>
  <c r="J1032" i="8" s="1"/>
  <c r="I2702" i="8"/>
  <c r="K2702" i="8" s="1"/>
  <c r="M1633" i="4"/>
  <c r="J2702" i="8" s="1"/>
  <c r="I3434" i="8"/>
  <c r="K3434" i="8" s="1"/>
  <c r="M1609" i="4"/>
  <c r="J3434" i="8" s="1"/>
  <c r="I2873" i="8"/>
  <c r="K2873" i="8" s="1"/>
  <c r="M1601" i="4"/>
  <c r="J2873" i="8" s="1"/>
  <c r="I454" i="8"/>
  <c r="K454" i="8" s="1"/>
  <c r="M1577" i="4"/>
  <c r="J454" i="8" s="1"/>
  <c r="I1721" i="8"/>
  <c r="K1721" i="8" s="1"/>
  <c r="M1569" i="4"/>
  <c r="J1721" i="8" s="1"/>
  <c r="I1712" i="8"/>
  <c r="K1712" i="8" s="1"/>
  <c r="M1545" i="4"/>
  <c r="J1712" i="8" s="1"/>
  <c r="M3379" i="4"/>
  <c r="J2181" i="8" s="1"/>
  <c r="I3308" i="8"/>
  <c r="K3308" i="8" s="1"/>
  <c r="M3450" i="4"/>
  <c r="J3308" i="8" s="1"/>
  <c r="I3155" i="8"/>
  <c r="K3155" i="8" s="1"/>
  <c r="M3426" i="4"/>
  <c r="J3155" i="8" s="1"/>
  <c r="I1284" i="8"/>
  <c r="K1284" i="8" s="1"/>
  <c r="M3418" i="4"/>
  <c r="J1284" i="8" s="1"/>
  <c r="I275" i="8"/>
  <c r="K275" i="8" s="1"/>
  <c r="M3386" i="4"/>
  <c r="J275" i="8" s="1"/>
  <c r="M3370" i="4"/>
  <c r="J537" i="8" s="1"/>
  <c r="I2171" i="8"/>
  <c r="K2171" i="8" s="1"/>
  <c r="M3362" i="4"/>
  <c r="J2171" i="8" s="1"/>
  <c r="I3057" i="8"/>
  <c r="K3057" i="8" s="1"/>
  <c r="M3330" i="4"/>
  <c r="J3057" i="8" s="1"/>
  <c r="I2727" i="8"/>
  <c r="K2727" i="8" s="1"/>
  <c r="M3322" i="4"/>
  <c r="J2727" i="8" s="1"/>
  <c r="M3306" i="4"/>
  <c r="J571" i="8" s="1"/>
  <c r="I3242" i="8"/>
  <c r="K3242" i="8" s="1"/>
  <c r="M3290" i="4"/>
  <c r="J3242" i="8" s="1"/>
  <c r="I2277" i="8"/>
  <c r="K2277" i="8" s="1"/>
  <c r="M3266" i="4"/>
  <c r="J2277" i="8" s="1"/>
  <c r="I3404" i="8"/>
  <c r="K3404" i="8" s="1"/>
  <c r="M3258" i="4"/>
  <c r="J3404" i="8" s="1"/>
  <c r="M3242" i="4"/>
  <c r="J201" i="8" s="1"/>
  <c r="I665" i="8"/>
  <c r="K665" i="8" s="1"/>
  <c r="M3226" i="4"/>
  <c r="J665" i="8" s="1"/>
  <c r="I1851" i="8"/>
  <c r="K1851" i="8" s="1"/>
  <c r="I2253" i="8"/>
  <c r="K2253" i="8" s="1"/>
  <c r="M3194" i="4"/>
  <c r="J2253" i="8" s="1"/>
  <c r="I2249" i="8"/>
  <c r="K2249" i="8" s="1"/>
  <c r="M3170" i="4"/>
  <c r="J2249" i="8" s="1"/>
  <c r="I645" i="8"/>
  <c r="K645" i="8" s="1"/>
  <c r="M3130" i="4"/>
  <c r="J645" i="8" s="1"/>
  <c r="M3114" i="4"/>
  <c r="J141" i="8" s="1"/>
  <c r="I995" i="8"/>
  <c r="K995" i="8" s="1"/>
  <c r="M3106" i="4"/>
  <c r="J995" i="8" s="1"/>
  <c r="I1386" i="8"/>
  <c r="K1386" i="8" s="1"/>
  <c r="M3074" i="4"/>
  <c r="J1386" i="8" s="1"/>
  <c r="I3280" i="8"/>
  <c r="K3280" i="8" s="1"/>
  <c r="M3042" i="4"/>
  <c r="J3280" i="8" s="1"/>
  <c r="I2424" i="8"/>
  <c r="K2424" i="8" s="1"/>
  <c r="M3034" i="4"/>
  <c r="J2424" i="8" s="1"/>
  <c r="I3372" i="8"/>
  <c r="K3372" i="8" s="1"/>
  <c r="M3002" i="4"/>
  <c r="J3372" i="8" s="1"/>
  <c r="M2994" i="4"/>
  <c r="J925" i="8" s="1"/>
  <c r="I2328" i="8"/>
  <c r="K2328" i="8" s="1"/>
  <c r="M2978" i="4"/>
  <c r="J2328" i="8" s="1"/>
  <c r="I227" i="8"/>
  <c r="K227" i="8" s="1"/>
  <c r="M2946" i="4"/>
  <c r="J227" i="8" s="1"/>
  <c r="I688" i="8"/>
  <c r="K688" i="8" s="1"/>
  <c r="M2938" i="4"/>
  <c r="J688" i="8" s="1"/>
  <c r="M2922" i="4"/>
  <c r="J2176" i="8" s="1"/>
  <c r="I2149" i="8"/>
  <c r="K2149" i="8" s="1"/>
  <c r="M2906" i="4"/>
  <c r="J2149" i="8" s="1"/>
  <c r="I3272" i="8"/>
  <c r="K3272" i="8" s="1"/>
  <c r="M2882" i="4"/>
  <c r="J3272" i="8" s="1"/>
  <c r="M2858" i="4"/>
  <c r="J1414" i="8" s="1"/>
  <c r="I63" i="8"/>
  <c r="K63" i="8" s="1"/>
  <c r="M2842" i="4"/>
  <c r="J63" i="8" s="1"/>
  <c r="I1173" i="8"/>
  <c r="K1173" i="8" s="1"/>
  <c r="M2810" i="4"/>
  <c r="J1173" i="8" s="1"/>
  <c r="M2794" i="4"/>
  <c r="J1448" i="8" s="1"/>
  <c r="I1659" i="8"/>
  <c r="K1659" i="8" s="1"/>
  <c r="M2786" i="4"/>
  <c r="J1659" i="8" s="1"/>
  <c r="I1428" i="8"/>
  <c r="K1428" i="8" s="1"/>
  <c r="M2754" i="4"/>
  <c r="J1428" i="8" s="1"/>
  <c r="M2730" i="4"/>
  <c r="J684" i="8" s="1"/>
  <c r="I135" i="8"/>
  <c r="K135" i="8" s="1"/>
  <c r="M2714" i="4"/>
  <c r="J135" i="8" s="1"/>
  <c r="I2230" i="8"/>
  <c r="K2230" i="8" s="1"/>
  <c r="M2682" i="4"/>
  <c r="J2230" i="8" s="1"/>
  <c r="M2666" i="4"/>
  <c r="J2734" i="8" s="1"/>
  <c r="I3307" i="8"/>
  <c r="K3307" i="8" s="1"/>
  <c r="M2650" i="4"/>
  <c r="J3307" i="8" s="1"/>
  <c r="I2720" i="8"/>
  <c r="K2720" i="8" s="1"/>
  <c r="M2626" i="4"/>
  <c r="J2720" i="8" s="1"/>
  <c r="I2664" i="8"/>
  <c r="K2664" i="8" s="1"/>
  <c r="I2658" i="8"/>
  <c r="K2658" i="8" s="1"/>
  <c r="M2586" i="4"/>
  <c r="J2658" i="8" s="1"/>
  <c r="I755" i="8"/>
  <c r="K755" i="8" s="1"/>
  <c r="M2562" i="4"/>
  <c r="J755" i="8" s="1"/>
  <c r="I2644" i="8"/>
  <c r="K2644" i="8" s="1"/>
  <c r="M2522" i="4"/>
  <c r="J2644" i="8" s="1"/>
  <c r="M2474" i="4"/>
  <c r="J2448" i="8" s="1"/>
  <c r="I2442" i="8"/>
  <c r="K2442" i="8" s="1"/>
  <c r="M2458" i="4"/>
  <c r="J2442" i="8" s="1"/>
  <c r="I161" i="8"/>
  <c r="K161" i="8" s="1"/>
  <c r="M2434" i="4"/>
  <c r="J161" i="8" s="1"/>
  <c r="I2144" i="8"/>
  <c r="K2144" i="8" s="1"/>
  <c r="M2426" i="4"/>
  <c r="J2144" i="8" s="1"/>
  <c r="M2410" i="4"/>
  <c r="J266" i="8" s="1"/>
  <c r="I931" i="8"/>
  <c r="K931" i="8" s="1"/>
  <c r="M2394" i="4"/>
  <c r="J931" i="8" s="1"/>
  <c r="I328" i="8"/>
  <c r="K328" i="8" s="1"/>
  <c r="M2362" i="4"/>
  <c r="J328" i="8" s="1"/>
  <c r="M2346" i="4"/>
  <c r="J1011" i="8" s="1"/>
  <c r="I2512" i="8"/>
  <c r="K2512" i="8" s="1"/>
  <c r="M2330" i="4"/>
  <c r="J2512" i="8" s="1"/>
  <c r="I2517" i="8"/>
  <c r="K2517" i="8" s="1"/>
  <c r="M2298" i="4"/>
  <c r="J2517" i="8" s="1"/>
  <c r="I2503" i="8"/>
  <c r="K2503" i="8" s="1"/>
  <c r="M2266" i="4"/>
  <c r="J2503" i="8" s="1"/>
  <c r="I1263" i="8"/>
  <c r="K1263" i="8" s="1"/>
  <c r="M2242" i="4"/>
  <c r="J1263" i="8" s="1"/>
  <c r="I1253" i="8"/>
  <c r="K1253" i="8" s="1"/>
  <c r="M2202" i="4"/>
  <c r="J1253" i="8" s="1"/>
  <c r="I2384" i="8"/>
  <c r="K2384" i="8" s="1"/>
  <c r="M2178" i="4"/>
  <c r="J2384" i="8" s="1"/>
  <c r="I3145" i="8"/>
  <c r="K3145" i="8" s="1"/>
  <c r="I3144" i="8"/>
  <c r="K3144" i="8" s="1"/>
  <c r="M2138" i="4"/>
  <c r="J3144" i="8" s="1"/>
  <c r="I876" i="8"/>
  <c r="K876" i="8" s="1"/>
  <c r="M2114" i="4"/>
  <c r="J876" i="8" s="1"/>
  <c r="I2121" i="8"/>
  <c r="K2121" i="8" s="1"/>
  <c r="I855" i="8"/>
  <c r="K855" i="8" s="1"/>
  <c r="M2074" i="4"/>
  <c r="J855" i="8" s="1"/>
  <c r="I671" i="8"/>
  <c r="K671" i="8" s="1"/>
  <c r="M2050" i="4"/>
  <c r="J671" i="8" s="1"/>
  <c r="M2034" i="4"/>
  <c r="J1218" i="8" s="1"/>
  <c r="I846" i="8"/>
  <c r="K846" i="8" s="1"/>
  <c r="M1986" i="4"/>
  <c r="J846" i="8" s="1"/>
  <c r="I1368" i="8"/>
  <c r="K1368" i="8" s="1"/>
  <c r="M1954" i="4"/>
  <c r="J1368" i="8" s="1"/>
  <c r="I2610" i="8"/>
  <c r="K2610" i="8" s="1"/>
  <c r="M1914" i="4"/>
  <c r="J2610" i="8" s="1"/>
  <c r="I1341" i="8"/>
  <c r="K1341" i="8" s="1"/>
  <c r="M1890" i="4"/>
  <c r="J1341" i="8" s="1"/>
  <c r="I1572" i="8"/>
  <c r="K1572" i="8" s="1"/>
  <c r="M1858" i="4"/>
  <c r="J1572" i="8" s="1"/>
  <c r="I2586" i="8"/>
  <c r="K2586" i="8" s="1"/>
  <c r="I2580" i="8"/>
  <c r="K2580" i="8" s="1"/>
  <c r="O1625" i="8" s="1"/>
  <c r="M1826" i="4"/>
  <c r="J2580" i="8" s="1"/>
  <c r="I362" i="8"/>
  <c r="K362" i="8" s="1"/>
  <c r="M1794" i="4"/>
  <c r="J362" i="8" s="1"/>
  <c r="I2557" i="8"/>
  <c r="K2557" i="8" s="1"/>
  <c r="M1762" i="4"/>
  <c r="J2557" i="8" s="1"/>
  <c r="I1300" i="8"/>
  <c r="K1300" i="8" s="1"/>
  <c r="M1730" i="4"/>
  <c r="J1300" i="8" s="1"/>
  <c r="M1714" i="4"/>
  <c r="J2542" i="8" s="1"/>
  <c r="I2703" i="8"/>
  <c r="K2703" i="8" s="1"/>
  <c r="M1634" i="4"/>
  <c r="J2703" i="8" s="1"/>
  <c r="I2911" i="8"/>
  <c r="K2911" i="8" s="1"/>
  <c r="M1586" i="4"/>
  <c r="J2911" i="8" s="1"/>
  <c r="M1506" i="4"/>
  <c r="J1555" i="8" s="1"/>
  <c r="I1548" i="8"/>
  <c r="K1548" i="8" s="1"/>
  <c r="M1490" i="4"/>
  <c r="J1548" i="8" s="1"/>
  <c r="I575" i="8"/>
  <c r="K575" i="8" s="1"/>
  <c r="M1426" i="4"/>
  <c r="J575" i="8" s="1"/>
  <c r="I1822" i="8"/>
  <c r="K1822" i="8" s="1"/>
  <c r="M1362" i="4"/>
  <c r="J1822" i="8" s="1"/>
  <c r="I3086" i="8"/>
  <c r="K3086" i="8" s="1"/>
  <c r="M1290" i="4"/>
  <c r="J3086" i="8" s="1"/>
  <c r="I1806" i="8"/>
  <c r="K1806" i="8" s="1"/>
  <c r="M1266" i="4"/>
  <c r="J1806" i="8" s="1"/>
  <c r="I3444" i="8"/>
  <c r="K3444" i="8" s="1"/>
  <c r="M1234" i="4"/>
  <c r="J3444" i="8" s="1"/>
  <c r="M1186" i="4"/>
  <c r="J1790" i="8" s="1"/>
  <c r="I667" i="8"/>
  <c r="K667" i="8" s="1"/>
  <c r="M1162" i="4"/>
  <c r="J667" i="8" s="1"/>
  <c r="I1944" i="8"/>
  <c r="K1944" i="8" s="1"/>
  <c r="M1138" i="4"/>
  <c r="J1944" i="8" s="1"/>
  <c r="I2757" i="8"/>
  <c r="K2757" i="8" s="1"/>
  <c r="M1098" i="4"/>
  <c r="J2757" i="8" s="1"/>
  <c r="M1050" i="4"/>
  <c r="J2749" i="8" s="1"/>
  <c r="I3000" i="8"/>
  <c r="K3000" i="8" s="1"/>
  <c r="M1034" i="4"/>
  <c r="J3000" i="8" s="1"/>
  <c r="I2168" i="8"/>
  <c r="K2168" i="8" s="1"/>
  <c r="M1010" i="4"/>
  <c r="J2168" i="8" s="1"/>
  <c r="I2680" i="8"/>
  <c r="K2680" i="8" s="1"/>
  <c r="M978" i="4"/>
  <c r="J2680" i="8" s="1"/>
  <c r="I2182" i="8"/>
  <c r="K2182" i="8" s="1"/>
  <c r="M954" i="4"/>
  <c r="J2182" i="8" s="1"/>
  <c r="M914" i="4"/>
  <c r="J394" i="8" s="1"/>
  <c r="I1489" i="8"/>
  <c r="K1489" i="8" s="1"/>
  <c r="M890" i="4"/>
  <c r="J1489" i="8" s="1"/>
  <c r="I708" i="8"/>
  <c r="K708" i="8" s="1"/>
  <c r="M786" i="4"/>
  <c r="J708" i="8" s="1"/>
  <c r="I3329" i="8"/>
  <c r="K3329" i="8" s="1"/>
  <c r="M2771" i="4"/>
  <c r="J3329" i="8" s="1"/>
  <c r="I1395" i="8"/>
  <c r="K1395" i="8" s="1"/>
  <c r="I7" i="8"/>
  <c r="K7" i="8" s="1"/>
  <c r="M3463" i="4"/>
  <c r="J7" i="8" s="1"/>
  <c r="I2174" i="8"/>
  <c r="K2174" i="8" s="1"/>
  <c r="M3455" i="4"/>
  <c r="J2174" i="8" s="1"/>
  <c r="I145" i="8"/>
  <c r="K145" i="8" s="1"/>
  <c r="M3447" i="4"/>
  <c r="J145" i="8" s="1"/>
  <c r="I2417" i="8"/>
  <c r="K2417" i="8" s="1"/>
  <c r="M3423" i="4"/>
  <c r="J2417" i="8" s="1"/>
  <c r="I2416" i="8"/>
  <c r="K2416" i="8" s="1"/>
  <c r="M3415" i="4"/>
  <c r="J2416" i="8" s="1"/>
  <c r="I518" i="8"/>
  <c r="K518" i="8" s="1"/>
  <c r="M3391" i="4"/>
  <c r="J518" i="8" s="1"/>
  <c r="I525" i="8"/>
  <c r="K525" i="8" s="1"/>
  <c r="M3383" i="4"/>
  <c r="J525" i="8" s="1"/>
  <c r="I3178" i="8"/>
  <c r="K3178" i="8" s="1"/>
  <c r="M3359" i="4"/>
  <c r="J3178" i="8" s="1"/>
  <c r="I357" i="8"/>
  <c r="K357" i="8" s="1"/>
  <c r="M3351" i="4"/>
  <c r="J357" i="8" s="1"/>
  <c r="I2273" i="8"/>
  <c r="K2273" i="8" s="1"/>
  <c r="M3335" i="4"/>
  <c r="J2273" i="8" s="1"/>
  <c r="I3456" i="8"/>
  <c r="K3456" i="8" s="1"/>
  <c r="M3327" i="4"/>
  <c r="J3456" i="8" s="1"/>
  <c r="I1934" i="8"/>
  <c r="K1934" i="8" s="1"/>
  <c r="M3319" i="4"/>
  <c r="J1934" i="8" s="1"/>
  <c r="I1928" i="8"/>
  <c r="K1928" i="8" s="1"/>
  <c r="M3295" i="4"/>
  <c r="J1928" i="8" s="1"/>
  <c r="I2716" i="8"/>
  <c r="K2716" i="8" s="1"/>
  <c r="M3287" i="4"/>
  <c r="J2716" i="8" s="1"/>
  <c r="I3160" i="8"/>
  <c r="K3160" i="8" s="1"/>
  <c r="M3263" i="4"/>
  <c r="J3160" i="8" s="1"/>
  <c r="I2275" i="8"/>
  <c r="K2275" i="8" s="1"/>
  <c r="M3255" i="4"/>
  <c r="J2275" i="8" s="1"/>
  <c r="I1007" i="8"/>
  <c r="K1007" i="8" s="1"/>
  <c r="M3231" i="4"/>
  <c r="J1007" i="8" s="1"/>
  <c r="I913" i="8"/>
  <c r="K913" i="8" s="1"/>
  <c r="M3223" i="4"/>
  <c r="J913" i="8" s="1"/>
  <c r="I652" i="8"/>
  <c r="K652" i="8" s="1"/>
  <c r="M3207" i="4"/>
  <c r="J652" i="8" s="1"/>
  <c r="I1769" i="8"/>
  <c r="K1769" i="8" s="1"/>
  <c r="M3199" i="4"/>
  <c r="J1769" i="8" s="1"/>
  <c r="I2270" i="8"/>
  <c r="K2270" i="8" s="1"/>
  <c r="M3191" i="4"/>
  <c r="J2270" i="8" s="1"/>
  <c r="I2248" i="8"/>
  <c r="K2248" i="8" s="1"/>
  <c r="M3167" i="4"/>
  <c r="J2248" i="8" s="1"/>
  <c r="I199" i="8"/>
  <c r="K199" i="8" s="1"/>
  <c r="M3159" i="4"/>
  <c r="J199" i="8" s="1"/>
  <c r="I2265" i="8"/>
  <c r="K2265" i="8" s="1"/>
  <c r="M3135" i="4"/>
  <c r="J2265" i="8" s="1"/>
  <c r="I1761" i="8"/>
  <c r="K1761" i="8" s="1"/>
  <c r="O2539" i="8" s="1"/>
  <c r="M3127" i="4"/>
  <c r="J1761" i="8" s="1"/>
  <c r="I294" i="8"/>
  <c r="K294" i="8" s="1"/>
  <c r="M3103" i="4"/>
  <c r="J294" i="8" s="1"/>
  <c r="I274" i="8"/>
  <c r="K274" i="8" s="1"/>
  <c r="M3095" i="4"/>
  <c r="J274" i="8" s="1"/>
  <c r="I57" i="8"/>
  <c r="K57" i="8" s="1"/>
  <c r="M3079" i="4"/>
  <c r="J57" i="8" s="1"/>
  <c r="I466" i="8"/>
  <c r="K466" i="8" s="1"/>
  <c r="M3071" i="4"/>
  <c r="J466" i="8" s="1"/>
  <c r="I102" i="8"/>
  <c r="K102" i="8" s="1"/>
  <c r="M3063" i="4"/>
  <c r="J102" i="8" s="1"/>
  <c r="I3411" i="8"/>
  <c r="K3411" i="8" s="1"/>
  <c r="M3039" i="4"/>
  <c r="J3411" i="8" s="1"/>
  <c r="I1526" i="8"/>
  <c r="K1526" i="8" s="1"/>
  <c r="M3031" i="4"/>
  <c r="J1526" i="8" s="1"/>
  <c r="I2031" i="8"/>
  <c r="K2031" i="8" s="1"/>
  <c r="M3007" i="4"/>
  <c r="J2031" i="8" s="1"/>
  <c r="I3400" i="8"/>
  <c r="K3400" i="8" s="1"/>
  <c r="M2999" i="4"/>
  <c r="J3400" i="8" s="1"/>
  <c r="I3193" i="8"/>
  <c r="K3193" i="8" s="1"/>
  <c r="M2975" i="4"/>
  <c r="J3193" i="8" s="1"/>
  <c r="I2326" i="8"/>
  <c r="K2326" i="8" s="1"/>
  <c r="M2967" i="4"/>
  <c r="J2326" i="8" s="1"/>
  <c r="I692" i="8"/>
  <c r="K692" i="8" s="1"/>
  <c r="M2951" i="4"/>
  <c r="J692" i="8" s="1"/>
  <c r="I463" i="8"/>
  <c r="K463" i="8" s="1"/>
  <c r="M2943" i="4"/>
  <c r="J463" i="8" s="1"/>
  <c r="I1868" i="8"/>
  <c r="K1868" i="8" s="1"/>
  <c r="M2935" i="4"/>
  <c r="J1868" i="8" s="1"/>
  <c r="I702" i="8"/>
  <c r="K702" i="8" s="1"/>
  <c r="M2911" i="4"/>
  <c r="J702" i="8" s="1"/>
  <c r="I2492" i="8"/>
  <c r="K2492" i="8" s="1"/>
  <c r="M2903" i="4"/>
  <c r="J2492" i="8" s="1"/>
  <c r="I1663" i="8"/>
  <c r="K1663" i="8" s="1"/>
  <c r="M2879" i="4"/>
  <c r="J1663" i="8" s="1"/>
  <c r="I2482" i="8"/>
  <c r="K2482" i="8" s="1"/>
  <c r="O2681" i="8" s="1"/>
  <c r="M2871" i="4"/>
  <c r="J2482" i="8" s="1"/>
  <c r="I3386" i="8"/>
  <c r="K3386" i="8" s="1"/>
  <c r="M2847" i="4"/>
  <c r="J3386" i="8" s="1"/>
  <c r="I3189" i="8"/>
  <c r="K3189" i="8" s="1"/>
  <c r="M2839" i="4"/>
  <c r="J3189" i="8" s="1"/>
  <c r="I1176" i="8"/>
  <c r="K1176" i="8" s="1"/>
  <c r="M2823" i="4"/>
  <c r="J1176" i="8" s="1"/>
  <c r="I272" i="8"/>
  <c r="K272" i="8" s="1"/>
  <c r="M2815" i="4"/>
  <c r="J272" i="8" s="1"/>
  <c r="I1431" i="8"/>
  <c r="K1431" i="8" s="1"/>
  <c r="M2807" i="4"/>
  <c r="J1431" i="8" s="1"/>
  <c r="I930" i="8"/>
  <c r="K930" i="8" s="1"/>
  <c r="I1657" i="8"/>
  <c r="K1657" i="8" s="1"/>
  <c r="M2783" i="4"/>
  <c r="J1657" i="8" s="1"/>
  <c r="I2155" i="8"/>
  <c r="K2155" i="8" s="1"/>
  <c r="M2775" i="4"/>
  <c r="J2155" i="8" s="1"/>
  <c r="I3150" i="8"/>
  <c r="K3150" i="8" s="1"/>
  <c r="M2751" i="4"/>
  <c r="J3150" i="8" s="1"/>
  <c r="I685" i="8"/>
  <c r="K685" i="8" s="1"/>
  <c r="O1658" i="8" s="1"/>
  <c r="M2743" i="4"/>
  <c r="J685" i="8" s="1"/>
  <c r="I2232" i="8"/>
  <c r="K2232" i="8" s="1"/>
  <c r="M2719" i="4"/>
  <c r="J2232" i="8" s="1"/>
  <c r="I3179" i="8"/>
  <c r="K3179" i="8" s="1"/>
  <c r="M2711" i="4"/>
  <c r="J3179" i="8" s="1"/>
  <c r="I377" i="8"/>
  <c r="K377" i="8" s="1"/>
  <c r="M2695" i="4"/>
  <c r="J377" i="8" s="1"/>
  <c r="I303" i="8"/>
  <c r="K303" i="8" s="1"/>
  <c r="O199" i="8" s="1"/>
  <c r="M2687" i="4"/>
  <c r="J303" i="8" s="1"/>
  <c r="I3288" i="8"/>
  <c r="K3288" i="8" s="1"/>
  <c r="M2679" i="4"/>
  <c r="J3288" i="8" s="1"/>
  <c r="I1456" i="8"/>
  <c r="K1456" i="8" s="1"/>
  <c r="O1119" i="8" s="1"/>
  <c r="M2655" i="4"/>
  <c r="J1456" i="8" s="1"/>
  <c r="I1471" i="8"/>
  <c r="K1471" i="8" s="1"/>
  <c r="M2647" i="4"/>
  <c r="J1471" i="8" s="1"/>
  <c r="M2631" i="4"/>
  <c r="J2722" i="8" s="1"/>
  <c r="I202" i="8"/>
  <c r="K202" i="8" s="1"/>
  <c r="M2623" i="4"/>
  <c r="J202" i="8" s="1"/>
  <c r="I1738" i="8"/>
  <c r="K1738" i="8" s="1"/>
  <c r="M2615" i="4"/>
  <c r="J1738" i="8" s="1"/>
  <c r="I2660" i="8"/>
  <c r="K2660" i="8" s="1"/>
  <c r="M2591" i="4"/>
  <c r="J2660" i="8" s="1"/>
  <c r="I757" i="8"/>
  <c r="K757" i="8" s="1"/>
  <c r="M2583" i="4"/>
  <c r="J757" i="8" s="1"/>
  <c r="I2653" i="8"/>
  <c r="K2653" i="8" s="1"/>
  <c r="M2567" i="4"/>
  <c r="J2653" i="8" s="1"/>
  <c r="I1238" i="8"/>
  <c r="K1238" i="8" s="1"/>
  <c r="M2559" i="4"/>
  <c r="J1238" i="8" s="1"/>
  <c r="I2016" i="8"/>
  <c r="K2016" i="8" s="1"/>
  <c r="M2551" i="4"/>
  <c r="J2016" i="8" s="1"/>
  <c r="I1398" i="8"/>
  <c r="K1398" i="8" s="1"/>
  <c r="M2527" i="4"/>
  <c r="J1398" i="8" s="1"/>
  <c r="I1397" i="8"/>
  <c r="K1397" i="8" s="1"/>
  <c r="M2519" i="4"/>
  <c r="J1397" i="8" s="1"/>
  <c r="I2459" i="8"/>
  <c r="K2459" i="8" s="1"/>
  <c r="M2495" i="4"/>
  <c r="J2459" i="8" s="1"/>
  <c r="I1212" i="8"/>
  <c r="K1212" i="8" s="1"/>
  <c r="M2487" i="4"/>
  <c r="J1212" i="8" s="1"/>
  <c r="I1201" i="8"/>
  <c r="K1201" i="8" s="1"/>
  <c r="M2463" i="4"/>
  <c r="J1201" i="8" s="1"/>
  <c r="I163" i="8"/>
  <c r="K163" i="8" s="1"/>
  <c r="M2455" i="4"/>
  <c r="J163" i="8" s="1"/>
  <c r="M2447" i="4"/>
  <c r="J500" i="8" s="1"/>
  <c r="I3342" i="8"/>
  <c r="K3342" i="8" s="1"/>
  <c r="M2439" i="4"/>
  <c r="J3342" i="8" s="1"/>
  <c r="I331" i="8"/>
  <c r="K331" i="8" s="1"/>
  <c r="M2431" i="4"/>
  <c r="J331" i="8" s="1"/>
  <c r="I117" i="8"/>
  <c r="K117" i="8" s="1"/>
  <c r="M2423" i="4"/>
  <c r="J117" i="8" s="1"/>
  <c r="I54" i="8"/>
  <c r="K54" i="8" s="1"/>
  <c r="M2399" i="4"/>
  <c r="J54" i="8" s="1"/>
  <c r="I2195" i="8"/>
  <c r="K2195" i="8" s="1"/>
  <c r="M2391" i="4"/>
  <c r="J2195" i="8" s="1"/>
  <c r="M2375" i="4"/>
  <c r="J531" i="8" s="1"/>
  <c r="I2406" i="8"/>
  <c r="K2406" i="8" s="1"/>
  <c r="M2367" i="4"/>
  <c r="J2406" i="8" s="1"/>
  <c r="I1229" i="8"/>
  <c r="K1229" i="8" s="1"/>
  <c r="M2359" i="4"/>
  <c r="J1229" i="8" s="1"/>
  <c r="I498" i="8"/>
  <c r="K498" i="8" s="1"/>
  <c r="O3313" i="8" s="1"/>
  <c r="M2335" i="4"/>
  <c r="J498" i="8" s="1"/>
  <c r="I70" i="8"/>
  <c r="K70" i="8" s="1"/>
  <c r="M2327" i="4"/>
  <c r="J70" i="8" s="1"/>
  <c r="I2397" i="8"/>
  <c r="K2397" i="8" s="1"/>
  <c r="M2311" i="4"/>
  <c r="J2397" i="8" s="1"/>
  <c r="I2508" i="8"/>
  <c r="K2508" i="8" s="1"/>
  <c r="M2303" i="4"/>
  <c r="J2508" i="8" s="1"/>
  <c r="I1267" i="8"/>
  <c r="K1267" i="8" s="1"/>
  <c r="M2295" i="4"/>
  <c r="J1267" i="8" s="1"/>
  <c r="I2389" i="8"/>
  <c r="K2389" i="8" s="1"/>
  <c r="M2271" i="4"/>
  <c r="J2389" i="8" s="1"/>
  <c r="I1156" i="8"/>
  <c r="K1156" i="8" s="1"/>
  <c r="M2263" i="4"/>
  <c r="J1156" i="8" s="1"/>
  <c r="I3205" i="8"/>
  <c r="K3205" i="8" s="1"/>
  <c r="M2239" i="4"/>
  <c r="J3205" i="8" s="1"/>
  <c r="I3203" i="8"/>
  <c r="K3203" i="8" s="1"/>
  <c r="M2231" i="4"/>
  <c r="J3203" i="8" s="1"/>
  <c r="I1140" i="8"/>
  <c r="K1140" i="8" s="1"/>
  <c r="M2207" i="4"/>
  <c r="J1140" i="8" s="1"/>
  <c r="I1138" i="8"/>
  <c r="K1138" i="8" s="1"/>
  <c r="O2515" i="8" s="1"/>
  <c r="M2199" i="4"/>
  <c r="J1138" i="8" s="1"/>
  <c r="I69" i="8"/>
  <c r="K69" i="8" s="1"/>
  <c r="M2183" i="4"/>
  <c r="J69" i="8" s="1"/>
  <c r="I3200" i="8"/>
  <c r="K3200" i="8" s="1"/>
  <c r="M2175" i="4"/>
  <c r="J3200" i="8" s="1"/>
  <c r="I2318" i="8"/>
  <c r="K2318" i="8" s="1"/>
  <c r="M2167" i="4"/>
  <c r="J2318" i="8" s="1"/>
  <c r="I1037" i="8"/>
  <c r="K1037" i="8" s="1"/>
  <c r="M2143" i="4"/>
  <c r="J1037" i="8" s="1"/>
  <c r="I2309" i="8"/>
  <c r="K2309" i="8" s="1"/>
  <c r="M2135" i="4"/>
  <c r="J2309" i="8" s="1"/>
  <c r="M2127" i="4"/>
  <c r="J2139" i="8" s="1"/>
  <c r="M2119" i="4"/>
  <c r="J878" i="8" s="1"/>
  <c r="I873" i="8"/>
  <c r="K873" i="8" s="1"/>
  <c r="M2111" i="4"/>
  <c r="J873" i="8" s="1"/>
  <c r="I2128" i="8"/>
  <c r="K2128" i="8" s="1"/>
  <c r="M2103" i="4"/>
  <c r="J2128" i="8" s="1"/>
  <c r="I858" i="8"/>
  <c r="K858" i="8" s="1"/>
  <c r="M2079" i="4"/>
  <c r="J858" i="8" s="1"/>
  <c r="I1133" i="8"/>
  <c r="K1133" i="8" s="1"/>
  <c r="M2071" i="4"/>
  <c r="J1133" i="8" s="1"/>
  <c r="I2378" i="8"/>
  <c r="K2378" i="8" s="1"/>
  <c r="M2055" i="4"/>
  <c r="J2378" i="8" s="1"/>
  <c r="I1129" i="8"/>
  <c r="K1129" i="8" s="1"/>
  <c r="M2047" i="4"/>
  <c r="J1129" i="8" s="1"/>
  <c r="I1220" i="8"/>
  <c r="K1220" i="8" s="1"/>
  <c r="M2039" i="4"/>
  <c r="J1220" i="8" s="1"/>
  <c r="I2113" i="8"/>
  <c r="K2113" i="8" s="1"/>
  <c r="M2015" i="4"/>
  <c r="J2113" i="8" s="1"/>
  <c r="I2110" i="8"/>
  <c r="K2110" i="8" s="1"/>
  <c r="M2007" i="4"/>
  <c r="J2110" i="8" s="1"/>
  <c r="I2108" i="8"/>
  <c r="K2108" i="8" s="1"/>
  <c r="M1999" i="4"/>
  <c r="J2108" i="8" s="1"/>
  <c r="I494" i="8"/>
  <c r="K494" i="8" s="1"/>
  <c r="O3002" i="8" s="1"/>
  <c r="M1983" i="4"/>
  <c r="J494" i="8" s="1"/>
  <c r="I374" i="8"/>
  <c r="K374" i="8" s="1"/>
  <c r="M1975" i="4"/>
  <c r="J374" i="8" s="1"/>
  <c r="I2626" i="8"/>
  <c r="K2626" i="8" s="1"/>
  <c r="M1951" i="4"/>
  <c r="J2626" i="8" s="1"/>
  <c r="I1363" i="8"/>
  <c r="K1363" i="8" s="1"/>
  <c r="M1943" i="4"/>
  <c r="J1363" i="8" s="1"/>
  <c r="I372" i="8"/>
  <c r="K372" i="8" s="1"/>
  <c r="M1927" i="4"/>
  <c r="J372" i="8" s="1"/>
  <c r="I2612" i="8"/>
  <c r="K2612" i="8" s="1"/>
  <c r="O1634" i="8" s="1"/>
  <c r="M1919" i="4"/>
  <c r="J2612" i="8" s="1"/>
  <c r="I2609" i="8"/>
  <c r="K2609" i="8" s="1"/>
  <c r="M1911" i="4"/>
  <c r="J2609" i="8" s="1"/>
  <c r="I1339" i="8"/>
  <c r="K1339" i="8" s="1"/>
  <c r="M1887" i="4"/>
  <c r="J1339" i="8" s="1"/>
  <c r="I1575" i="8"/>
  <c r="K1575" i="8" s="1"/>
  <c r="M1879" i="4"/>
  <c r="J1575" i="8" s="1"/>
  <c r="I2593" i="8"/>
  <c r="K2593" i="8" s="1"/>
  <c r="M1863" i="4"/>
  <c r="J2806" i="8" s="1"/>
  <c r="I2590" i="8"/>
  <c r="K2590" i="8" s="1"/>
  <c r="M1855" i="4"/>
  <c r="J2590" i="8" s="1"/>
  <c r="I180" i="8"/>
  <c r="K180" i="8" s="1"/>
  <c r="M1847" i="4"/>
  <c r="J180" i="8" s="1"/>
  <c r="I2579" i="8"/>
  <c r="K2579" i="8" s="1"/>
  <c r="M1823" i="4"/>
  <c r="J2579" i="8" s="1"/>
  <c r="I1325" i="8"/>
  <c r="K1325" i="8" s="1"/>
  <c r="M1815" i="4"/>
  <c r="J1325" i="8" s="1"/>
  <c r="I2567" i="8"/>
  <c r="K2567" i="8" s="1"/>
  <c r="M1799" i="4"/>
  <c r="J2567" i="8" s="1"/>
  <c r="I361" i="8"/>
  <c r="K361" i="8" s="1"/>
  <c r="M1791" i="4"/>
  <c r="J361" i="8" s="1"/>
  <c r="I2565" i="8"/>
  <c r="K2565" i="8" s="1"/>
  <c r="M1783" i="4"/>
  <c r="J2565" i="8" s="1"/>
  <c r="I2554" i="8"/>
  <c r="K2554" i="8" s="1"/>
  <c r="M1759" i="4"/>
  <c r="J2554" i="8" s="1"/>
  <c r="I1308" i="8"/>
  <c r="K1308" i="8" s="1"/>
  <c r="O867" i="8" s="1"/>
  <c r="M1751" i="4"/>
  <c r="J1308" i="8" s="1"/>
  <c r="I2797" i="8"/>
  <c r="K2797" i="8" s="1"/>
  <c r="M1727" i="4"/>
  <c r="J2797" i="8" s="1"/>
  <c r="I2795" i="8"/>
  <c r="K2795" i="8" s="1"/>
  <c r="M1719" i="4"/>
  <c r="J2795" i="8" s="1"/>
  <c r="I1611" i="8"/>
  <c r="K1611" i="8" s="1"/>
  <c r="M1695" i="4"/>
  <c r="J1611" i="8" s="1"/>
  <c r="I1505" i="8"/>
  <c r="K1505" i="8" s="1"/>
  <c r="M1687" i="4"/>
  <c r="J1505" i="8" s="1"/>
  <c r="I2302" i="8"/>
  <c r="K2302" i="8" s="1"/>
  <c r="M1671" i="4"/>
  <c r="J2302" i="8" s="1"/>
  <c r="I2300" i="8"/>
  <c r="K2300" i="8" s="1"/>
  <c r="M1663" i="4"/>
  <c r="J2300" i="8" s="1"/>
  <c r="I1031" i="8"/>
  <c r="K1031" i="8" s="1"/>
  <c r="M1655" i="4"/>
  <c r="J1031" i="8" s="1"/>
  <c r="I1435" i="8"/>
  <c r="K1435" i="8" s="1"/>
  <c r="M1631" i="4"/>
  <c r="J1435" i="8" s="1"/>
  <c r="I1725" i="8"/>
  <c r="K1725" i="8" s="1"/>
  <c r="M1623" i="4"/>
  <c r="J1725" i="8" s="1"/>
  <c r="M1607" i="4"/>
  <c r="J3391" i="8" s="1"/>
  <c r="I3390" i="8"/>
  <c r="K3390" i="8" s="1"/>
  <c r="O783" i="8" s="1"/>
  <c r="M1599" i="4"/>
  <c r="J3390" i="8" s="1"/>
  <c r="I2872" i="8"/>
  <c r="K2872" i="8" s="1"/>
  <c r="M1591" i="4"/>
  <c r="J2872" i="8" s="1"/>
  <c r="I414" i="8"/>
  <c r="K414" i="8" s="1"/>
  <c r="M1567" i="4"/>
  <c r="J414" i="8" s="1"/>
  <c r="I2905" i="8"/>
  <c r="K2905" i="8" s="1"/>
  <c r="M1559" i="4"/>
  <c r="J2905" i="8" s="1"/>
  <c r="I3357" i="8"/>
  <c r="K3357" i="8" s="1"/>
  <c r="M3443" i="4"/>
  <c r="J3357" i="8" s="1"/>
  <c r="I2919" i="8"/>
  <c r="K2919" i="8" s="1"/>
  <c r="M3438" i="4"/>
  <c r="J2919" i="8" s="1"/>
  <c r="I2189" i="8"/>
  <c r="K2189" i="8" s="1"/>
  <c r="M3350" i="4"/>
  <c r="J2189" i="8" s="1"/>
  <c r="M3238" i="4"/>
  <c r="J506" i="8" s="1"/>
  <c r="I2926" i="8"/>
  <c r="K2926" i="8" s="1"/>
  <c r="M3206" i="4"/>
  <c r="J2926" i="8" s="1"/>
  <c r="I557" i="8"/>
  <c r="K557" i="8" s="1"/>
  <c r="M3174" i="4"/>
  <c r="J557" i="8" s="1"/>
  <c r="M3054" i="4"/>
  <c r="J768" i="8" s="1"/>
  <c r="I93" i="8"/>
  <c r="K93" i="8" s="1"/>
  <c r="M2998" i="4"/>
  <c r="J93" i="8" s="1"/>
  <c r="I1413" i="8"/>
  <c r="K1413" i="8" s="1"/>
  <c r="O855" i="8" s="1"/>
  <c r="M2854" i="4"/>
  <c r="J1413" i="8" s="1"/>
  <c r="I1862" i="8"/>
  <c r="K1862" i="8" s="1"/>
  <c r="M2734" i="4"/>
  <c r="J1862" i="8" s="1"/>
  <c r="I2665" i="8"/>
  <c r="K2665" i="8" s="1"/>
  <c r="M2694" i="4"/>
  <c r="J2665" i="8" s="1"/>
  <c r="I1458" i="8"/>
  <c r="K1458" i="8" s="1"/>
  <c r="M2662" i="4"/>
  <c r="J1458" i="8" s="1"/>
  <c r="I1422" i="8"/>
  <c r="K1422" i="8" s="1"/>
  <c r="M2598" i="4"/>
  <c r="J1422" i="8" s="1"/>
  <c r="I1421" i="8"/>
  <c r="K1421" i="8" s="1"/>
  <c r="M2566" i="4"/>
  <c r="J1421" i="8" s="1"/>
  <c r="I3375" i="8"/>
  <c r="K3375" i="8" s="1"/>
  <c r="M2542" i="4"/>
  <c r="J3375" i="8" s="1"/>
  <c r="I2674" i="8"/>
  <c r="K2674" i="8" s="1"/>
  <c r="M2534" i="4"/>
  <c r="J2674" i="8" s="1"/>
  <c r="I1509" i="8"/>
  <c r="K1509" i="8" s="1"/>
  <c r="M2502" i="4"/>
  <c r="J1509" i="8" s="1"/>
  <c r="M2478" i="4"/>
  <c r="J2451" i="8" s="1"/>
  <c r="I338" i="8"/>
  <c r="K338" i="8" s="1"/>
  <c r="M2470" i="4"/>
  <c r="J338" i="8" s="1"/>
  <c r="I3341" i="8"/>
  <c r="K3341" i="8" s="1"/>
  <c r="M2438" i="4"/>
  <c r="J3341" i="8" s="1"/>
  <c r="I893" i="8"/>
  <c r="K893" i="8" s="1"/>
  <c r="M2430" i="4"/>
  <c r="J893" i="8" s="1"/>
  <c r="I264" i="8"/>
  <c r="K264" i="8" s="1"/>
  <c r="M2406" i="4"/>
  <c r="J264" i="8" s="1"/>
  <c r="I3138" i="8"/>
  <c r="K3138" i="8" s="1"/>
  <c r="M2398" i="4"/>
  <c r="J3138" i="8" s="1"/>
  <c r="I2260" i="8"/>
  <c r="K2260" i="8" s="1"/>
  <c r="M2374" i="4"/>
  <c r="J2260" i="8" s="1"/>
  <c r="I2405" i="8"/>
  <c r="K2405" i="8" s="1"/>
  <c r="M2366" i="4"/>
  <c r="J2405" i="8" s="1"/>
  <c r="I344" i="8"/>
  <c r="K344" i="8" s="1"/>
  <c r="M2350" i="4"/>
  <c r="J344" i="8" s="1"/>
  <c r="I3358" i="8"/>
  <c r="K3358" i="8" s="1"/>
  <c r="M2342" i="4"/>
  <c r="J3358" i="8" s="1"/>
  <c r="I679" i="8"/>
  <c r="K679" i="8" s="1"/>
  <c r="M2334" i="4"/>
  <c r="J679" i="8" s="1"/>
  <c r="I2510" i="8"/>
  <c r="K2510" i="8" s="1"/>
  <c r="M2310" i="4"/>
  <c r="J2510" i="8" s="1"/>
  <c r="I502" i="8"/>
  <c r="K502" i="8" s="1"/>
  <c r="M2302" i="4"/>
  <c r="J502" i="8" s="1"/>
  <c r="M2294" i="4"/>
  <c r="J224" i="8" s="1"/>
  <c r="M2286" i="4"/>
  <c r="J2393" i="8" s="1"/>
  <c r="I175" i="8"/>
  <c r="K175" i="8" s="1"/>
  <c r="M2278" i="4"/>
  <c r="J175" i="8" s="1"/>
  <c r="I1159" i="8"/>
  <c r="K1159" i="8" s="1"/>
  <c r="M2270" i="4"/>
  <c r="J1159" i="8" s="1"/>
  <c r="I2388" i="8"/>
  <c r="K2388" i="8" s="1"/>
  <c r="M2246" i="4"/>
  <c r="J2388" i="8" s="1"/>
  <c r="I355" i="8"/>
  <c r="K355" i="8" s="1"/>
  <c r="M2238" i="4"/>
  <c r="J355" i="8" s="1"/>
  <c r="I354" i="8"/>
  <c r="K354" i="8" s="1"/>
  <c r="M2222" i="4"/>
  <c r="J354" i="8" s="1"/>
  <c r="I1142" i="8"/>
  <c r="K1142" i="8" s="1"/>
  <c r="M2214" i="4"/>
  <c r="J1142" i="8" s="1"/>
  <c r="I1256" i="8"/>
  <c r="K1256" i="8" s="1"/>
  <c r="M2206" i="4"/>
  <c r="J1256" i="8" s="1"/>
  <c r="I567" i="8"/>
  <c r="K567" i="8" s="1"/>
  <c r="M2182" i="4"/>
  <c r="J567" i="8" s="1"/>
  <c r="I2497" i="8"/>
  <c r="K2497" i="8" s="1"/>
  <c r="O406" i="8" s="1"/>
  <c r="M2174" i="4"/>
  <c r="J2497" i="8" s="1"/>
  <c r="I2258" i="8"/>
  <c r="K2258" i="8" s="1"/>
  <c r="M2166" i="4"/>
  <c r="J2258" i="8" s="1"/>
  <c r="I1858" i="8"/>
  <c r="K1858" i="8" s="1"/>
  <c r="M2158" i="4"/>
  <c r="J1858" i="8" s="1"/>
  <c r="I1042" i="8"/>
  <c r="K1042" i="8" s="1"/>
  <c r="M2150" i="4"/>
  <c r="J1042" i="8" s="1"/>
  <c r="I2138" i="8"/>
  <c r="K2138" i="8" s="1"/>
  <c r="M2126" i="4"/>
  <c r="J2138" i="8" s="1"/>
  <c r="I2134" i="8"/>
  <c r="K2134" i="8" s="1"/>
  <c r="O3042" i="8" s="1"/>
  <c r="M2118" i="4"/>
  <c r="J2134" i="8" s="1"/>
  <c r="I866" i="8"/>
  <c r="K866" i="8" s="1"/>
  <c r="M2094" i="4"/>
  <c r="J866" i="8" s="1"/>
  <c r="I2119" i="8"/>
  <c r="K2119" i="8" s="1"/>
  <c r="M2086" i="4"/>
  <c r="J2119" i="8" s="1"/>
  <c r="I674" i="8"/>
  <c r="K674" i="8" s="1"/>
  <c r="M2062" i="4"/>
  <c r="J674" i="8" s="1"/>
  <c r="I1222" i="8"/>
  <c r="K1222" i="8" s="1"/>
  <c r="M2054" i="4"/>
  <c r="J1222" i="8" s="1"/>
  <c r="I1128" i="8"/>
  <c r="K1128" i="8" s="1"/>
  <c r="M2038" i="4"/>
  <c r="J1128" i="8" s="1"/>
  <c r="I3343" i="8"/>
  <c r="K3343" i="8" s="1"/>
  <c r="M2030" i="4"/>
  <c r="J3343" i="8" s="1"/>
  <c r="I2115" i="8"/>
  <c r="K2115" i="8" s="1"/>
  <c r="M2022" i="4"/>
  <c r="J2115" i="8" s="1"/>
  <c r="I2107" i="8"/>
  <c r="K2107" i="8" s="1"/>
  <c r="M1998" i="4"/>
  <c r="J2107" i="8" s="1"/>
  <c r="I847" i="8"/>
  <c r="K847" i="8" s="1"/>
  <c r="M1990" i="4"/>
  <c r="J847" i="8" s="1"/>
  <c r="I2812" i="8"/>
  <c r="K2812" i="8" s="1"/>
  <c r="M1974" i="4"/>
  <c r="J2812" i="8" s="1"/>
  <c r="I509" i="8"/>
  <c r="K509" i="8" s="1"/>
  <c r="M1966" i="4"/>
  <c r="J509" i="8" s="1"/>
  <c r="I1370" i="8"/>
  <c r="K1370" i="8" s="1"/>
  <c r="M1958" i="4"/>
  <c r="J1370" i="8" s="1"/>
  <c r="I1360" i="8"/>
  <c r="K1360" i="8" s="1"/>
  <c r="M1934" i="4"/>
  <c r="J1360" i="8" s="1"/>
  <c r="I2615" i="8"/>
  <c r="K2615" i="8" s="1"/>
  <c r="M1926" i="4"/>
  <c r="J2615" i="8" s="1"/>
  <c r="M1918" i="4"/>
  <c r="J1352" i="8" s="1"/>
  <c r="I370" i="8"/>
  <c r="K370" i="8" s="1"/>
  <c r="I2604" i="8"/>
  <c r="K2604" i="8" s="1"/>
  <c r="O2855" i="8" s="1"/>
  <c r="M1902" i="4"/>
  <c r="J2604" i="8" s="1"/>
  <c r="I2600" i="8"/>
  <c r="K2600" i="8" s="1"/>
  <c r="M1894" i="4"/>
  <c r="J2600" i="8" s="1"/>
  <c r="I2807" i="8"/>
  <c r="K2807" i="8" s="1"/>
  <c r="M1870" i="4"/>
  <c r="J2807" i="8" s="1"/>
  <c r="I659" i="8"/>
  <c r="K659" i="8" s="1"/>
  <c r="M1862" i="4"/>
  <c r="J659" i="8" s="1"/>
  <c r="M1846" i="4"/>
  <c r="J2801" i="8" s="1"/>
  <c r="I3368" i="8"/>
  <c r="K3368" i="8" s="1"/>
  <c r="M1838" i="4"/>
  <c r="J3368" i="8" s="1"/>
  <c r="I2584" i="8"/>
  <c r="K2584" i="8" s="1"/>
  <c r="M1830" i="4"/>
  <c r="J2584" i="8" s="1"/>
  <c r="I2571" i="8"/>
  <c r="K2571" i="8" s="1"/>
  <c r="O1621" i="8" s="1"/>
  <c r="M1806" i="4"/>
  <c r="J2571" i="8" s="1"/>
  <c r="I365" i="8"/>
  <c r="K365" i="8" s="1"/>
  <c r="M1798" i="4"/>
  <c r="J365" i="8" s="1"/>
  <c r="I2566" i="8"/>
  <c r="K2566" i="8" s="1"/>
  <c r="I1313" i="8"/>
  <c r="K1313" i="8" s="1"/>
  <c r="M1774" i="4"/>
  <c r="J1313" i="8" s="1"/>
  <c r="I1564" i="8"/>
  <c r="K1564" i="8" s="1"/>
  <c r="M1766" i="4"/>
  <c r="J1564" i="8" s="1"/>
  <c r="I1304" i="8"/>
  <c r="K1304" i="8" s="1"/>
  <c r="M1742" i="4"/>
  <c r="J1304" i="8" s="1"/>
  <c r="I508" i="8"/>
  <c r="K508" i="8" s="1"/>
  <c r="M1734" i="4"/>
  <c r="J508" i="8" s="1"/>
  <c r="I1297" i="8"/>
  <c r="K1297" i="8" s="1"/>
  <c r="M1718" i="4"/>
  <c r="J1297" i="8" s="1"/>
  <c r="I1295" i="8"/>
  <c r="K1295" i="8" s="1"/>
  <c r="M1710" i="4"/>
  <c r="J1295" i="8" s="1"/>
  <c r="I2537" i="8"/>
  <c r="K2537" i="8" s="1"/>
  <c r="M1702" i="4"/>
  <c r="J2537" i="8" s="1"/>
  <c r="I1522" i="8"/>
  <c r="K1522" i="8" s="1"/>
  <c r="M1678" i="4"/>
  <c r="J1522" i="8" s="1"/>
  <c r="I619" i="8"/>
  <c r="K619" i="8" s="1"/>
  <c r="M1670" i="4"/>
  <c r="J619" i="8" s="1"/>
  <c r="I218" i="8"/>
  <c r="K218" i="8" s="1"/>
  <c r="I1437" i="8"/>
  <c r="K1437" i="8" s="1"/>
  <c r="M1646" i="4"/>
  <c r="J1437" i="8" s="1"/>
  <c r="I2707" i="8"/>
  <c r="K2707" i="8" s="1"/>
  <c r="M1638" i="4"/>
  <c r="J2707" i="8" s="1"/>
  <c r="I2700" i="8"/>
  <c r="K2700" i="8" s="1"/>
  <c r="I2916" i="8"/>
  <c r="K2916" i="8" s="1"/>
  <c r="M1614" i="4"/>
  <c r="J2916" i="8" s="1"/>
  <c r="I1682" i="8"/>
  <c r="K1682" i="8" s="1"/>
  <c r="O1317" i="8" s="1"/>
  <c r="M1606" i="4"/>
  <c r="J1682" i="8" s="1"/>
  <c r="M1590" i="4"/>
  <c r="J2912" i="8" s="1"/>
  <c r="I2184" i="8"/>
  <c r="K2184" i="8" s="1"/>
  <c r="M1582" i="4"/>
  <c r="J2184" i="8" s="1"/>
  <c r="I1975" i="8"/>
  <c r="K1975" i="8" s="1"/>
  <c r="M1574" i="4"/>
  <c r="J1975" i="8" s="1"/>
  <c r="I1713" i="8"/>
  <c r="K1713" i="8" s="1"/>
  <c r="M1550" i="4"/>
  <c r="J1713" i="8" s="1"/>
  <c r="I1709" i="8"/>
  <c r="K1709" i="8" s="1"/>
  <c r="M1542" i="4"/>
  <c r="J1709" i="8" s="1"/>
  <c r="I2994" i="8"/>
  <c r="K2994" i="8" s="1"/>
  <c r="I2888" i="8"/>
  <c r="K2888" i="8" s="1"/>
  <c r="M1518" i="4"/>
  <c r="J2888" i="8" s="1"/>
  <c r="I3387" i="8"/>
  <c r="K3387" i="8" s="1"/>
  <c r="M1510" i="4"/>
  <c r="J3387" i="8" s="1"/>
  <c r="I1697" i="8"/>
  <c r="K1697" i="8" s="1"/>
  <c r="M1486" i="4"/>
  <c r="J1697" i="8" s="1"/>
  <c r="I1540" i="8"/>
  <c r="K1540" i="8" s="1"/>
  <c r="M1478" i="4"/>
  <c r="J1540" i="8" s="1"/>
  <c r="M1470" i="4"/>
  <c r="J1537" i="8" s="1"/>
  <c r="I17" i="8"/>
  <c r="K17" i="8" s="1"/>
  <c r="I2882" i="8"/>
  <c r="K2882" i="8" s="1"/>
  <c r="M1454" i="4"/>
  <c r="J2882" i="8" s="1"/>
  <c r="I1289" i="8"/>
  <c r="K1289" i="8" s="1"/>
  <c r="M1446" i="4"/>
  <c r="J1289" i="8" s="1"/>
  <c r="I2827" i="8"/>
  <c r="K2827" i="8" s="1"/>
  <c r="M1422" i="4"/>
  <c r="J2827" i="8" s="1"/>
  <c r="I2992" i="8"/>
  <c r="K2992" i="8" s="1"/>
  <c r="M1414" i="4"/>
  <c r="J2992" i="8" s="1"/>
  <c r="M1398" i="4"/>
  <c r="J3454" i="8" s="1"/>
  <c r="I3036" i="8"/>
  <c r="K3036" i="8" s="1"/>
  <c r="M1390" i="4"/>
  <c r="J3036" i="8" s="1"/>
  <c r="I1906" i="8"/>
  <c r="K1906" i="8" s="1"/>
  <c r="M1382" i="4"/>
  <c r="J1906" i="8" s="1"/>
  <c r="I3356" i="8"/>
  <c r="K3356" i="8" s="1"/>
  <c r="M1358" i="4"/>
  <c r="J3356" i="8" s="1"/>
  <c r="I3136" i="8"/>
  <c r="K3136" i="8" s="1"/>
  <c r="M1350" i="4"/>
  <c r="J3136" i="8" s="1"/>
  <c r="I301" i="8"/>
  <c r="K301" i="8" s="1"/>
  <c r="M1342" i="4"/>
  <c r="J301" i="8" s="1"/>
  <c r="I3355" i="8"/>
  <c r="K3355" i="8" s="1"/>
  <c r="M1334" i="4"/>
  <c r="J3355" i="8" s="1"/>
  <c r="I427" i="8"/>
  <c r="K427" i="8" s="1"/>
  <c r="M1310" i="4"/>
  <c r="J427" i="8" s="1"/>
  <c r="I1807" i="8"/>
  <c r="K1807" i="8" s="1"/>
  <c r="M1302" i="4"/>
  <c r="J1807" i="8" s="1"/>
  <c r="I379" i="8"/>
  <c r="K379" i="8" s="1"/>
  <c r="M1278" i="4"/>
  <c r="J379" i="8" s="1"/>
  <c r="I2955" i="8"/>
  <c r="K2955" i="8" s="1"/>
  <c r="M1270" i="4"/>
  <c r="J2955" i="8" s="1"/>
  <c r="I1954" i="8"/>
  <c r="K1954" i="8" s="1"/>
  <c r="M1246" i="4"/>
  <c r="J1954" i="8" s="1"/>
  <c r="I3076" i="8"/>
  <c r="K3076" i="8" s="1"/>
  <c r="M1238" i="4"/>
  <c r="J3076" i="8" s="1"/>
  <c r="I1800" i="8"/>
  <c r="K1800" i="8" s="1"/>
  <c r="I1948" i="8"/>
  <c r="K1948" i="8" s="1"/>
  <c r="M1214" i="4"/>
  <c r="J1948" i="8" s="1"/>
  <c r="I1796" i="8"/>
  <c r="K1796" i="8" s="1"/>
  <c r="O2300" i="8" s="1"/>
  <c r="M1206" i="4"/>
  <c r="J1796" i="8" s="1"/>
  <c r="I2978" i="8"/>
  <c r="K2978" i="8" s="1"/>
  <c r="M1182" i="4"/>
  <c r="J2978" i="8" s="1"/>
  <c r="I2934" i="8"/>
  <c r="K2934" i="8" s="1"/>
  <c r="M1174" i="4"/>
  <c r="J2934" i="8" s="1"/>
  <c r="M1158" i="4"/>
  <c r="J3405" i="8" s="1"/>
  <c r="I1945" i="8"/>
  <c r="K1945" i="8" s="1"/>
  <c r="M1150" i="4"/>
  <c r="J1945" i="8" s="1"/>
  <c r="I2281" i="8"/>
  <c r="K2281" i="8" s="1"/>
  <c r="M1142" i="4"/>
  <c r="J2281" i="8" s="1"/>
  <c r="I3106" i="8"/>
  <c r="K3106" i="8" s="1"/>
  <c r="O1753" i="8" s="1"/>
  <c r="M1118" i="4"/>
  <c r="J3106" i="8" s="1"/>
  <c r="I1833" i="8"/>
  <c r="K1833" i="8" s="1"/>
  <c r="M1110" i="4"/>
  <c r="J1833" i="8" s="1"/>
  <c r="I1648" i="8"/>
  <c r="K1648" i="8" s="1"/>
  <c r="I1500" i="8"/>
  <c r="K1500" i="8" s="1"/>
  <c r="M1086" i="4"/>
  <c r="J1500" i="8" s="1"/>
  <c r="I1499" i="8"/>
  <c r="K1499" i="8" s="1"/>
  <c r="M1078" i="4"/>
  <c r="J1499" i="8" s="1"/>
  <c r="I1643" i="8"/>
  <c r="K1643" i="8" s="1"/>
  <c r="M1054" i="4"/>
  <c r="J1643" i="8" s="1"/>
  <c r="I2871" i="8"/>
  <c r="K2871" i="8" s="1"/>
  <c r="M1046" i="4"/>
  <c r="J2871" i="8" s="1"/>
  <c r="I2998" i="8"/>
  <c r="K2998" i="8" s="1"/>
  <c r="M1030" i="4"/>
  <c r="J2998" i="8" s="1"/>
  <c r="I351" i="8"/>
  <c r="K351" i="8" s="1"/>
  <c r="M1022" i="4"/>
  <c r="J351" i="8" s="1"/>
  <c r="I3119" i="8"/>
  <c r="K3119" i="8" s="1"/>
  <c r="M1014" i="4"/>
  <c r="J3119" i="8" s="1"/>
  <c r="I3172" i="8"/>
  <c r="K3172" i="8" s="1"/>
  <c r="M990" i="4"/>
  <c r="J3172" i="8" s="1"/>
  <c r="I458" i="8"/>
  <c r="K458" i="8" s="1"/>
  <c r="M982" i="4"/>
  <c r="J458" i="8" s="1"/>
  <c r="I2162" i="8"/>
  <c r="K2162" i="8" s="1"/>
  <c r="I122" i="8"/>
  <c r="K122" i="8" s="1"/>
  <c r="M958" i="4"/>
  <c r="J122" i="8" s="1"/>
  <c r="I406" i="8"/>
  <c r="K406" i="8" s="1"/>
  <c r="M950" i="4"/>
  <c r="J406" i="8" s="1"/>
  <c r="I1641" i="8"/>
  <c r="K1641" i="8" s="1"/>
  <c r="M926" i="4"/>
  <c r="J1641" i="8" s="1"/>
  <c r="I2748" i="8"/>
  <c r="K2748" i="8" s="1"/>
  <c r="O33" i="8" s="1"/>
  <c r="M918" i="4"/>
  <c r="J2748" i="8" s="1"/>
  <c r="M902" i="4"/>
  <c r="J1633" i="8" s="1"/>
  <c r="I1632" i="8"/>
  <c r="K1632" i="8" s="1"/>
  <c r="M894" i="4"/>
  <c r="J1632" i="8" s="1"/>
  <c r="I2854" i="8"/>
  <c r="K2854" i="8" s="1"/>
  <c r="M886" i="4"/>
  <c r="J2854" i="8" s="1"/>
  <c r="I1621" i="8"/>
  <c r="K1621" i="8" s="1"/>
  <c r="M862" i="4"/>
  <c r="J1621" i="8" s="1"/>
  <c r="I2847" i="8"/>
  <c r="K2847" i="8" s="1"/>
  <c r="M854" i="4"/>
  <c r="J2847" i="8" s="1"/>
  <c r="I1613" i="8"/>
  <c r="K1613" i="8" s="1"/>
  <c r="O2577" i="8" s="1"/>
  <c r="M830" i="4"/>
  <c r="J1613" i="8" s="1"/>
  <c r="I205" i="8"/>
  <c r="K205" i="8" s="1"/>
  <c r="M822" i="4"/>
  <c r="J205" i="8" s="1"/>
  <c r="I62" i="8"/>
  <c r="K62" i="8" s="1"/>
  <c r="M798" i="4"/>
  <c r="J62" i="8" s="1"/>
  <c r="I1977" i="8"/>
  <c r="K1977" i="8" s="1"/>
  <c r="M790" i="4"/>
  <c r="J1977" i="8" s="1"/>
  <c r="M774" i="4"/>
  <c r="J1028" i="8" s="1"/>
  <c r="I543" i="8"/>
  <c r="K543" i="8" s="1"/>
  <c r="M766" i="4"/>
  <c r="J543" i="8" s="1"/>
  <c r="I462" i="8"/>
  <c r="K462" i="8" s="1"/>
  <c r="M758" i="4"/>
  <c r="J462" i="8" s="1"/>
  <c r="I746" i="8"/>
  <c r="K746" i="8" s="1"/>
  <c r="M734" i="4"/>
  <c r="J746" i="8" s="1"/>
  <c r="I293" i="8"/>
  <c r="K293" i="8" s="1"/>
  <c r="M726" i="4"/>
  <c r="J293" i="8" s="1"/>
  <c r="M718" i="4"/>
  <c r="J39" i="8" s="1"/>
  <c r="M710" i="4"/>
  <c r="J237" i="8" s="1"/>
  <c r="I743" i="8"/>
  <c r="K743" i="8" s="1"/>
  <c r="M702" i="4"/>
  <c r="J743" i="8" s="1"/>
  <c r="I2672" i="8"/>
  <c r="K2672" i="8" s="1"/>
  <c r="M694" i="4"/>
  <c r="J2672" i="8" s="1"/>
  <c r="I731" i="8"/>
  <c r="K731" i="8" s="1"/>
  <c r="M670" i="4"/>
  <c r="J731" i="8" s="1"/>
  <c r="I399" i="8"/>
  <c r="K399" i="8" s="1"/>
  <c r="M646" i="4"/>
  <c r="J399" i="8" s="1"/>
  <c r="I722" i="8"/>
  <c r="K722" i="8" s="1"/>
  <c r="M638" i="4"/>
  <c r="J722" i="8" s="1"/>
  <c r="M630" i="4"/>
  <c r="J719" i="8" s="1"/>
  <c r="I1984" i="8"/>
  <c r="K1984" i="8" s="1"/>
  <c r="I714" i="8"/>
  <c r="K714" i="8" s="1"/>
  <c r="M614" i="4"/>
  <c r="J714" i="8" s="1"/>
  <c r="I488" i="8"/>
  <c r="K488" i="8" s="1"/>
  <c r="M606" i="4"/>
  <c r="J488" i="8" s="1"/>
  <c r="I974" i="8"/>
  <c r="K974" i="8" s="1"/>
  <c r="M582" i="4"/>
  <c r="J974" i="8" s="1"/>
  <c r="I3298" i="8"/>
  <c r="K3298" i="8" s="1"/>
  <c r="M574" i="4"/>
  <c r="J3298" i="8" s="1"/>
  <c r="M558" i="4"/>
  <c r="J484" i="8" s="1"/>
  <c r="I965" i="8"/>
  <c r="K965" i="8" s="1"/>
  <c r="M550" i="4"/>
  <c r="J965" i="8" s="1"/>
  <c r="I2217" i="8"/>
  <c r="K2217" i="8" s="1"/>
  <c r="M542" i="4"/>
  <c r="J2217" i="8" s="1"/>
  <c r="I53" i="8"/>
  <c r="K53" i="8" s="1"/>
  <c r="M518" i="4"/>
  <c r="J53" i="8" s="1"/>
  <c r="I843" i="8"/>
  <c r="K843" i="8" s="1"/>
  <c r="M510" i="4"/>
  <c r="J843" i="8" s="1"/>
  <c r="M494" i="4"/>
  <c r="J628" i="8" s="1"/>
  <c r="I2875" i="8"/>
  <c r="K2875" i="8" s="1"/>
  <c r="M486" i="4"/>
  <c r="J2875" i="8" s="1"/>
  <c r="I2094" i="8"/>
  <c r="K2094" i="8" s="1"/>
  <c r="M478" i="4"/>
  <c r="J2094" i="8" s="1"/>
  <c r="I621" i="8"/>
  <c r="K621" i="8" s="1"/>
  <c r="M454" i="4"/>
  <c r="J621" i="8" s="1"/>
  <c r="I834" i="8"/>
  <c r="K834" i="8" s="1"/>
  <c r="M446" i="4"/>
  <c r="J834" i="8" s="1"/>
  <c r="I246" i="8"/>
  <c r="K246" i="8" s="1"/>
  <c r="M422" i="4"/>
  <c r="J246" i="8" s="1"/>
  <c r="I591" i="8"/>
  <c r="K591" i="8" s="1"/>
  <c r="M414" i="4"/>
  <c r="J591" i="8" s="1"/>
  <c r="I1274" i="8"/>
  <c r="K1274" i="8" s="1"/>
  <c r="M390" i="4"/>
  <c r="J1274" i="8" s="1"/>
  <c r="I548" i="8"/>
  <c r="K548" i="8" s="1"/>
  <c r="O1898" i="8" s="1"/>
  <c r="M382" i="4"/>
  <c r="J548" i="8" s="1"/>
  <c r="I2211" i="8"/>
  <c r="K2211" i="8" s="1"/>
  <c r="M366" i="4"/>
  <c r="J2211" i="8" s="1"/>
  <c r="I2878" i="8"/>
  <c r="K2878" i="8" s="1"/>
  <c r="M358" i="4"/>
  <c r="J2878" i="8" s="1"/>
  <c r="I953" i="8"/>
  <c r="K953" i="8" s="1"/>
  <c r="M350" i="4"/>
  <c r="J953" i="8" s="1"/>
  <c r="I121" i="8"/>
  <c r="K121" i="8" s="1"/>
  <c r="M326" i="4"/>
  <c r="J121" i="8" s="1"/>
  <c r="I2209" i="8"/>
  <c r="K2209" i="8" s="1"/>
  <c r="O3071" i="8" s="1"/>
  <c r="M318" i="4"/>
  <c r="J2209" i="8" s="1"/>
  <c r="M302" i="4"/>
  <c r="J2208" i="8" s="1"/>
  <c r="I947" i="8"/>
  <c r="K947" i="8" s="1"/>
  <c r="M294" i="4"/>
  <c r="J947" i="8" s="1"/>
  <c r="I944" i="8"/>
  <c r="K944" i="8" s="1"/>
  <c r="M286" i="4"/>
  <c r="J944" i="8" s="1"/>
  <c r="I932" i="8"/>
  <c r="K932" i="8" s="1"/>
  <c r="M262" i="4"/>
  <c r="J932" i="8" s="1"/>
  <c r="I2365" i="8"/>
  <c r="K2365" i="8" s="1"/>
  <c r="M254" i="4"/>
  <c r="J2365" i="8" s="1"/>
  <c r="I1107" i="8"/>
  <c r="K1107" i="8" s="1"/>
  <c r="I1105" i="8"/>
  <c r="K1105" i="8" s="1"/>
  <c r="M230" i="4"/>
  <c r="J1105" i="8" s="1"/>
  <c r="I1102" i="8"/>
  <c r="K1102" i="8" s="1"/>
  <c r="M222" i="4"/>
  <c r="J1102" i="8" s="1"/>
  <c r="I492" i="8"/>
  <c r="K492" i="8" s="1"/>
  <c r="M198" i="4"/>
  <c r="J492" i="8" s="1"/>
  <c r="I313" i="8"/>
  <c r="K313" i="8" s="1"/>
  <c r="M190" i="4"/>
  <c r="J313" i="8" s="1"/>
  <c r="I1086" i="8"/>
  <c r="K1086" i="8" s="1"/>
  <c r="M166" i="4"/>
  <c r="J1086" i="8" s="1"/>
  <c r="I2073" i="8"/>
  <c r="K2073" i="8" s="1"/>
  <c r="M158" i="4"/>
  <c r="J2073" i="8" s="1"/>
  <c r="I805" i="8"/>
  <c r="K805" i="8" s="1"/>
  <c r="M134" i="4"/>
  <c r="J805" i="8" s="1"/>
  <c r="I2065" i="8"/>
  <c r="K2065" i="8" s="1"/>
  <c r="M126" i="4"/>
  <c r="J2065" i="8" s="1"/>
  <c r="I3019" i="8"/>
  <c r="K3019" i="8" s="1"/>
  <c r="I794" i="8"/>
  <c r="K794" i="8" s="1"/>
  <c r="M102" i="4"/>
  <c r="J794" i="8" s="1"/>
  <c r="I792" i="8"/>
  <c r="K792" i="8" s="1"/>
  <c r="M94" i="4"/>
  <c r="J792" i="8" s="1"/>
  <c r="I782" i="8"/>
  <c r="K782" i="8" s="1"/>
  <c r="M70" i="4"/>
  <c r="J782" i="8" s="1"/>
  <c r="I779" i="8"/>
  <c r="K779" i="8" s="1"/>
  <c r="M62" i="4"/>
  <c r="J779" i="8" s="1"/>
  <c r="M46" i="4"/>
  <c r="J241" i="8" s="1"/>
  <c r="I1072" i="8"/>
  <c r="K1072" i="8" s="1"/>
  <c r="M38" i="4"/>
  <c r="J1072" i="8" s="1"/>
  <c r="I1068" i="8"/>
  <c r="K1068" i="8" s="1"/>
  <c r="M30" i="4"/>
  <c r="J1068" i="8" s="1"/>
  <c r="M3433" i="4"/>
  <c r="J3289" i="8" s="1"/>
  <c r="I2236" i="8"/>
  <c r="K2236" i="8" s="1"/>
  <c r="M3091" i="4"/>
  <c r="J2236" i="8" s="1"/>
  <c r="M2921" i="4"/>
  <c r="J2175" i="8" s="1"/>
  <c r="I600" i="8"/>
  <c r="K600" i="8" s="1"/>
  <c r="M2835" i="4"/>
  <c r="J600" i="8" s="1"/>
  <c r="I3251" i="8"/>
  <c r="K3251" i="8" s="1"/>
  <c r="M2579" i="4"/>
  <c r="J3251" i="8" s="1"/>
  <c r="I499" i="8"/>
  <c r="K499" i="8" s="1"/>
  <c r="M3446" i="4"/>
  <c r="J499" i="8" s="1"/>
  <c r="M3374" i="4"/>
  <c r="J1598" i="8" s="1"/>
  <c r="M3302" i="4"/>
  <c r="J3315" i="8" s="1"/>
  <c r="I5" i="8"/>
  <c r="K5" i="8" s="1"/>
  <c r="M3142" i="4"/>
  <c r="J5" i="8" s="1"/>
  <c r="I642" i="8"/>
  <c r="K642" i="8" s="1"/>
  <c r="M3110" i="4"/>
  <c r="J642" i="8" s="1"/>
  <c r="I1243" i="8"/>
  <c r="K1243" i="8" s="1"/>
  <c r="M3014" i="4"/>
  <c r="J1243" i="8" s="1"/>
  <c r="I2291" i="8"/>
  <c r="K2291" i="8" s="1"/>
  <c r="M2982" i="4"/>
  <c r="J2291" i="8" s="1"/>
  <c r="I1050" i="8"/>
  <c r="K1050" i="8" s="1"/>
  <c r="M2950" i="4"/>
  <c r="J1050" i="8" s="1"/>
  <c r="I1729" i="8"/>
  <c r="K1729" i="8" s="1"/>
  <c r="M2918" i="4"/>
  <c r="J1729" i="8" s="1"/>
  <c r="I515" i="8"/>
  <c r="K515" i="8" s="1"/>
  <c r="M2886" i="4"/>
  <c r="J515" i="8" s="1"/>
  <c r="M2862" i="4"/>
  <c r="J2028" i="8" s="1"/>
  <c r="I3334" i="8"/>
  <c r="K3334" i="8" s="1"/>
  <c r="M2822" i="4"/>
  <c r="J3334" i="8" s="1"/>
  <c r="I929" i="8"/>
  <c r="K929" i="8" s="1"/>
  <c r="M2790" i="4"/>
  <c r="J929" i="8" s="1"/>
  <c r="I2472" i="8"/>
  <c r="K2472" i="8" s="1"/>
  <c r="M2726" i="4"/>
  <c r="J2472" i="8" s="1"/>
  <c r="I1466" i="8"/>
  <c r="K1466" i="8" s="1"/>
  <c r="M2630" i="4"/>
  <c r="J1466" i="8" s="1"/>
  <c r="I3135" i="8"/>
  <c r="K3135" i="8" s="1"/>
  <c r="M3453" i="4"/>
  <c r="J3135" i="8" s="1"/>
  <c r="M3373" i="4"/>
  <c r="J914" i="8" s="1"/>
  <c r="I2531" i="8"/>
  <c r="K2531" i="8" s="1"/>
  <c r="M3349" i="4"/>
  <c r="J2531" i="8" s="1"/>
  <c r="I1592" i="8"/>
  <c r="K1592" i="8" s="1"/>
  <c r="M3325" i="4"/>
  <c r="J1592" i="8" s="1"/>
  <c r="I3450" i="8"/>
  <c r="K3450" i="8" s="1"/>
  <c r="M3285" i="4"/>
  <c r="J3450" i="8" s="1"/>
  <c r="I1006" i="8"/>
  <c r="K1006" i="8" s="1"/>
  <c r="M3229" i="4"/>
  <c r="J1006" i="8" s="1"/>
  <c r="I1020" i="8"/>
  <c r="K1020" i="8" s="1"/>
  <c r="M3189" i="4"/>
  <c r="J1020" i="8" s="1"/>
  <c r="I2247" i="8"/>
  <c r="K2247" i="8" s="1"/>
  <c r="M3165" i="4"/>
  <c r="J2247" i="8" s="1"/>
  <c r="I76" i="8"/>
  <c r="K76" i="8" s="1"/>
  <c r="M3157" i="4"/>
  <c r="J76" i="8" s="1"/>
  <c r="I143" i="8"/>
  <c r="K143" i="8" s="1"/>
  <c r="M3141" i="4"/>
  <c r="J143" i="8" s="1"/>
  <c r="I1015" i="8"/>
  <c r="K1015" i="8" s="1"/>
  <c r="M3133" i="4"/>
  <c r="J1015" i="8" s="1"/>
  <c r="I23" i="8"/>
  <c r="K23" i="8" s="1"/>
  <c r="M3125" i="4"/>
  <c r="J23" i="8" s="1"/>
  <c r="I2237" i="8"/>
  <c r="K2237" i="8" s="1"/>
  <c r="M3101" i="4"/>
  <c r="J2237" i="8" s="1"/>
  <c r="I905" i="8"/>
  <c r="K905" i="8" s="1"/>
  <c r="M3093" i="4"/>
  <c r="J905" i="8" s="1"/>
  <c r="M3077" i="4"/>
  <c r="J2640" i="8" s="1"/>
  <c r="I184" i="8"/>
  <c r="K184" i="8" s="1"/>
  <c r="M3069" i="4"/>
  <c r="J184" i="8" s="1"/>
  <c r="I2035" i="8"/>
  <c r="K2035" i="8" s="1"/>
  <c r="M3061" i="4"/>
  <c r="J2035" i="8" s="1"/>
  <c r="I278" i="8"/>
  <c r="K278" i="8" s="1"/>
  <c r="M3037" i="4"/>
  <c r="J278" i="8" s="1"/>
  <c r="I911" i="8"/>
  <c r="K911" i="8" s="1"/>
  <c r="M3029" i="4"/>
  <c r="J911" i="8" s="1"/>
  <c r="I2483" i="8"/>
  <c r="K2483" i="8" s="1"/>
  <c r="M3013" i="4"/>
  <c r="J2483" i="8" s="1"/>
  <c r="I762" i="8"/>
  <c r="K762" i="8" s="1"/>
  <c r="M3005" i="4"/>
  <c r="J762" i="8" s="1"/>
  <c r="I2764" i="8"/>
  <c r="K2764" i="8" s="1"/>
  <c r="M2997" i="4"/>
  <c r="J2764" i="8" s="1"/>
  <c r="I97" i="8"/>
  <c r="K97" i="8" s="1"/>
  <c r="M2973" i="4"/>
  <c r="J97" i="8" s="1"/>
  <c r="I309" i="8"/>
  <c r="K309" i="8" s="1"/>
  <c r="M2965" i="4"/>
  <c r="J309" i="8" s="1"/>
  <c r="M2949" i="4"/>
  <c r="J691" i="8" s="1"/>
  <c r="I689" i="8"/>
  <c r="K689" i="8" s="1"/>
  <c r="M2941" i="4"/>
  <c r="J689" i="8" s="1"/>
  <c r="I3283" i="8"/>
  <c r="K3283" i="8" s="1"/>
  <c r="M2933" i="4"/>
  <c r="J3283" i="8" s="1"/>
  <c r="I2150" i="8"/>
  <c r="K2150" i="8" s="1"/>
  <c r="M2909" i="4"/>
  <c r="J2150" i="8" s="1"/>
  <c r="I638" i="8"/>
  <c r="K638" i="8" s="1"/>
  <c r="M2901" i="4"/>
  <c r="J638" i="8" s="1"/>
  <c r="M2893" i="4"/>
  <c r="J1667" i="8" s="1"/>
  <c r="I1866" i="8"/>
  <c r="K1866" i="8" s="1"/>
  <c r="M2885" i="4"/>
  <c r="J1866" i="8" s="1"/>
  <c r="I3414" i="8"/>
  <c r="K3414" i="8" s="1"/>
  <c r="M2869" i="4"/>
  <c r="J3414" i="8" s="1"/>
  <c r="I3110" i="8"/>
  <c r="K3110" i="8" s="1"/>
  <c r="M2845" i="4"/>
  <c r="J3110" i="8" s="1"/>
  <c r="I3188" i="8"/>
  <c r="K3188" i="8" s="1"/>
  <c r="M2837" i="4"/>
  <c r="J3188" i="8" s="1"/>
  <c r="I56" i="8"/>
  <c r="K56" i="8" s="1"/>
  <c r="M2821" i="4"/>
  <c r="J56" i="8" s="1"/>
  <c r="I1175" i="8"/>
  <c r="K1175" i="8" s="1"/>
  <c r="O264" i="8" s="1"/>
  <c r="M2813" i="4"/>
  <c r="J1175" i="8" s="1"/>
  <c r="I598" i="8"/>
  <c r="K598" i="8" s="1"/>
  <c r="M2805" i="4"/>
  <c r="J598" i="8" s="1"/>
  <c r="I894" i="8"/>
  <c r="K894" i="8" s="1"/>
  <c r="M2773" i="4"/>
  <c r="J894" i="8" s="1"/>
  <c r="I1513" i="8"/>
  <c r="K1513" i="8" s="1"/>
  <c r="M2765" i="4"/>
  <c r="J1513" i="8" s="1"/>
  <c r="I1171" i="8"/>
  <c r="K1171" i="8" s="1"/>
  <c r="M2757" i="4"/>
  <c r="J1171" i="8" s="1"/>
  <c r="I610" i="8"/>
  <c r="K610" i="8" s="1"/>
  <c r="M2749" i="4"/>
  <c r="J610" i="8" s="1"/>
  <c r="I3344" i="8"/>
  <c r="K3344" i="8" s="1"/>
  <c r="M2741" i="4"/>
  <c r="J3344" i="8" s="1"/>
  <c r="I2231" i="8"/>
  <c r="K2231" i="8" s="1"/>
  <c r="M2717" i="4"/>
  <c r="J2231" i="8" s="1"/>
  <c r="I347" i="8"/>
  <c r="K347" i="8" s="1"/>
  <c r="M2709" i="4"/>
  <c r="J347" i="8" s="1"/>
  <c r="I990" i="8"/>
  <c r="K990" i="8" s="1"/>
  <c r="M2693" i="4"/>
  <c r="J990" i="8" s="1"/>
  <c r="I149" i="8"/>
  <c r="K149" i="8" s="1"/>
  <c r="M2685" i="4"/>
  <c r="J149" i="8" s="1"/>
  <c r="I1379" i="8"/>
  <c r="K1379" i="8" s="1"/>
  <c r="M2677" i="4"/>
  <c r="J1379" i="8" s="1"/>
  <c r="I490" i="8"/>
  <c r="K490" i="8" s="1"/>
  <c r="M2653" i="4"/>
  <c r="J490" i="8" s="1"/>
  <c r="I1455" i="8"/>
  <c r="K1455" i="8" s="1"/>
  <c r="O851" i="8" s="1"/>
  <c r="M2645" i="4"/>
  <c r="J1455" i="8" s="1"/>
  <c r="I2721" i="8"/>
  <c r="K2721" i="8" s="1"/>
  <c r="O476" i="8" s="1"/>
  <c r="M2629" i="4"/>
  <c r="J2721" i="8" s="1"/>
  <c r="I1465" i="8"/>
  <c r="K1465" i="8" s="1"/>
  <c r="M2621" i="4"/>
  <c r="J1465" i="8" s="1"/>
  <c r="I2718" i="8"/>
  <c r="K2718" i="8" s="1"/>
  <c r="M2613" i="4"/>
  <c r="J2718" i="8" s="1"/>
  <c r="I758" i="8"/>
  <c r="K758" i="8" s="1"/>
  <c r="M2589" i="4"/>
  <c r="J758" i="8" s="1"/>
  <c r="I3253" i="8"/>
  <c r="K3253" i="8" s="1"/>
  <c r="M2581" i="4"/>
  <c r="J3253" i="8" s="1"/>
  <c r="I3376" i="8"/>
  <c r="K3376" i="8" s="1"/>
  <c r="M2565" i="4"/>
  <c r="J3376" i="8" s="1"/>
  <c r="I3013" i="8"/>
  <c r="K3013" i="8" s="1"/>
  <c r="M2557" i="4"/>
  <c r="J3013" i="8" s="1"/>
  <c r="I1419" i="8"/>
  <c r="K1419" i="8" s="1"/>
  <c r="M2549" i="4"/>
  <c r="J1419" i="8" s="1"/>
  <c r="I2646" i="8"/>
  <c r="K2646" i="8" s="1"/>
  <c r="M2525" i="4"/>
  <c r="J2646" i="8" s="1"/>
  <c r="I1396" i="8"/>
  <c r="K1396" i="8" s="1"/>
  <c r="M2517" i="4"/>
  <c r="J1396" i="8" s="1"/>
  <c r="I3294" i="8"/>
  <c r="K3294" i="8" s="1"/>
  <c r="M2509" i="4"/>
  <c r="J3294" i="8" s="1"/>
  <c r="I1216" i="8"/>
  <c r="K1216" i="8" s="1"/>
  <c r="M2501" i="4"/>
  <c r="J1216" i="8" s="1"/>
  <c r="I2457" i="8"/>
  <c r="K2457" i="8" s="1"/>
  <c r="M2493" i="4"/>
  <c r="J2457" i="8" s="1"/>
  <c r="I2453" i="8"/>
  <c r="K2453" i="8" s="1"/>
  <c r="M2485" i="4"/>
  <c r="J2453" i="8" s="1"/>
  <c r="I336" i="8"/>
  <c r="K336" i="8" s="1"/>
  <c r="M2461" i="4"/>
  <c r="J336" i="8" s="1"/>
  <c r="I334" i="8"/>
  <c r="K334" i="8" s="1"/>
  <c r="M2453" i="4"/>
  <c r="J334" i="8" s="1"/>
  <c r="M2445" i="4"/>
  <c r="J2438" i="8" s="1"/>
  <c r="I162" i="8"/>
  <c r="K162" i="8" s="1"/>
  <c r="M2437" i="4"/>
  <c r="J162" i="8" s="1"/>
  <c r="I270" i="8"/>
  <c r="K270" i="8" s="1"/>
  <c r="M2429" i="4"/>
  <c r="J270" i="8" s="1"/>
  <c r="I269" i="8"/>
  <c r="K269" i="8" s="1"/>
  <c r="M2421" i="4"/>
  <c r="J269" i="8" s="1"/>
  <c r="I280" i="8"/>
  <c r="K280" i="8" s="1"/>
  <c r="M2397" i="4"/>
  <c r="J280" i="8" s="1"/>
  <c r="I195" i="8"/>
  <c r="K195" i="8" s="1"/>
  <c r="M2389" i="4"/>
  <c r="J195" i="8" s="1"/>
  <c r="I1231" i="8"/>
  <c r="K1231" i="8" s="1"/>
  <c r="M2373" i="4"/>
  <c r="J1231" i="8" s="1"/>
  <c r="I1896" i="8"/>
  <c r="K1896" i="8" s="1"/>
  <c r="M2365" i="4"/>
  <c r="J1896" i="8" s="1"/>
  <c r="I1228" i="8"/>
  <c r="K1228" i="8" s="1"/>
  <c r="M2357" i="4"/>
  <c r="J1228" i="8" s="1"/>
  <c r="I343" i="8"/>
  <c r="K343" i="8" s="1"/>
  <c r="M2333" i="4"/>
  <c r="J343" i="8" s="1"/>
  <c r="I1285" i="8"/>
  <c r="K1285" i="8" s="1"/>
  <c r="O2384" i="8" s="1"/>
  <c r="M2325" i="4"/>
  <c r="J1285" i="8" s="1"/>
  <c r="I2509" i="8"/>
  <c r="K2509" i="8" s="1"/>
  <c r="M2309" i="4"/>
  <c r="J2509" i="8" s="1"/>
  <c r="I342" i="8"/>
  <c r="K342" i="8" s="1"/>
  <c r="O292" i="8" s="1"/>
  <c r="M2301" i="4"/>
  <c r="J342" i="8" s="1"/>
  <c r="I3351" i="8"/>
  <c r="K3351" i="8" s="1"/>
  <c r="M2293" i="4"/>
  <c r="J3351" i="8" s="1"/>
  <c r="I3233" i="8"/>
  <c r="K3233" i="8" s="1"/>
  <c r="M2269" i="4"/>
  <c r="J3233" i="8" s="1"/>
  <c r="I157" i="8"/>
  <c r="K157" i="8" s="1"/>
  <c r="M2261" i="4"/>
  <c r="J157" i="8" s="1"/>
  <c r="I1153" i="8"/>
  <c r="K1153" i="8" s="1"/>
  <c r="M2253" i="4"/>
  <c r="J1153" i="8" s="1"/>
  <c r="I2387" i="8"/>
  <c r="K2387" i="8" s="1"/>
  <c r="M2245" i="4"/>
  <c r="J2387" i="8" s="1"/>
  <c r="I1149" i="8"/>
  <c r="K1149" i="8" s="1"/>
  <c r="M2237" i="4"/>
  <c r="J1149" i="8" s="1"/>
  <c r="I2386" i="8"/>
  <c r="K2386" i="8" s="1"/>
  <c r="M2229" i="4"/>
  <c r="J2386" i="8" s="1"/>
  <c r="I1255" i="8"/>
  <c r="K1255" i="8" s="1"/>
  <c r="O1138" i="8" s="1"/>
  <c r="M2205" i="4"/>
  <c r="J1255" i="8" s="1"/>
  <c r="I469" i="8"/>
  <c r="K469" i="8" s="1"/>
  <c r="M2197" i="4"/>
  <c r="J469" i="8" s="1"/>
  <c r="M2189" i="4"/>
  <c r="J324" i="8" s="1"/>
  <c r="I467" i="8"/>
  <c r="K467" i="8" s="1"/>
  <c r="M2181" i="4"/>
  <c r="J467" i="8" s="1"/>
  <c r="I2320" i="8"/>
  <c r="K2320" i="8" s="1"/>
  <c r="M2173" i="4"/>
  <c r="J2320" i="8" s="1"/>
  <c r="I1010" i="8"/>
  <c r="K1010" i="8" s="1"/>
  <c r="M2165" i="4"/>
  <c r="J1010" i="8" s="1"/>
  <c r="I3134" i="8"/>
  <c r="K3134" i="8" s="1"/>
  <c r="M2141" i="4"/>
  <c r="J3134" i="8" s="1"/>
  <c r="I3142" i="8"/>
  <c r="K3142" i="8" s="1"/>
  <c r="M2133" i="4"/>
  <c r="J3142" i="8" s="1"/>
  <c r="I3021" i="8"/>
  <c r="K3021" i="8" s="1"/>
  <c r="M2117" i="4"/>
  <c r="J3021" i="8" s="1"/>
  <c r="I2132" i="8"/>
  <c r="K2132" i="8" s="1"/>
  <c r="M2109" i="4"/>
  <c r="J2132" i="8" s="1"/>
  <c r="I868" i="8"/>
  <c r="K868" i="8" s="1"/>
  <c r="O1458" i="8" s="1"/>
  <c r="M2101" i="4"/>
  <c r="J868" i="8" s="1"/>
  <c r="I263" i="8"/>
  <c r="K263" i="8" s="1"/>
  <c r="M2077" i="4"/>
  <c r="J263" i="8" s="1"/>
  <c r="I1132" i="8"/>
  <c r="K1132" i="8" s="1"/>
  <c r="M2069" i="4"/>
  <c r="J1132" i="8" s="1"/>
  <c r="I323" i="8"/>
  <c r="K323" i="8" s="1"/>
  <c r="M2053" i="4"/>
  <c r="J323" i="8" s="1"/>
  <c r="I2377" i="8"/>
  <c r="K2377" i="8" s="1"/>
  <c r="M2045" i="4"/>
  <c r="J2377" i="8" s="1"/>
  <c r="I2375" i="8"/>
  <c r="K2375" i="8" s="1"/>
  <c r="M2037" i="4"/>
  <c r="J2375" i="8" s="1"/>
  <c r="I2114" i="8"/>
  <c r="K2114" i="8" s="1"/>
  <c r="M2021" i="4"/>
  <c r="J2114" i="8" s="1"/>
  <c r="I850" i="8"/>
  <c r="K850" i="8" s="1"/>
  <c r="M2005" i="4"/>
  <c r="J850" i="8" s="1"/>
  <c r="I1579" i="8"/>
  <c r="K1579" i="8" s="1"/>
  <c r="M1973" i="4"/>
  <c r="J1579" i="8" s="1"/>
  <c r="I1369" i="8"/>
  <c r="K1369" i="8" s="1"/>
  <c r="M1957" i="4"/>
  <c r="J1369" i="8" s="1"/>
  <c r="I1362" i="8"/>
  <c r="K1362" i="8" s="1"/>
  <c r="M1941" i="4"/>
  <c r="J1362" i="8" s="1"/>
  <c r="I2608" i="8"/>
  <c r="K2608" i="8" s="1"/>
  <c r="M1909" i="4"/>
  <c r="J2608" i="8" s="1"/>
  <c r="I2599" i="8"/>
  <c r="K2599" i="8" s="1"/>
  <c r="M1893" i="4"/>
  <c r="J2599" i="8" s="1"/>
  <c r="I368" i="8"/>
  <c r="K368" i="8" s="1"/>
  <c r="M1877" i="4"/>
  <c r="J368" i="8" s="1"/>
  <c r="I1570" i="8"/>
  <c r="K1570" i="8" s="1"/>
  <c r="M1845" i="4"/>
  <c r="J1570" i="8" s="1"/>
  <c r="I2583" i="8"/>
  <c r="K2583" i="8" s="1"/>
  <c r="M1829" i="4"/>
  <c r="J2583" i="8" s="1"/>
  <c r="I28" i="8"/>
  <c r="K28" i="8" s="1"/>
  <c r="M1813" i="4"/>
  <c r="J28" i="8" s="1"/>
  <c r="I1315" i="8"/>
  <c r="K1315" i="8" s="1"/>
  <c r="M1781" i="4"/>
  <c r="J1315" i="8" s="1"/>
  <c r="I1311" i="8"/>
  <c r="K1311" i="8" s="1"/>
  <c r="M1765" i="4"/>
  <c r="J1311" i="8" s="1"/>
  <c r="I1307" i="8"/>
  <c r="K1307" i="8" s="1"/>
  <c r="M1749" i="4"/>
  <c r="J1307" i="8" s="1"/>
  <c r="I3359" i="8"/>
  <c r="K3359" i="8" s="1"/>
  <c r="M1717" i="4"/>
  <c r="J3359" i="8" s="1"/>
  <c r="I2536" i="8"/>
  <c r="K2536" i="8" s="1"/>
  <c r="M1701" i="4"/>
  <c r="J2536" i="8" s="1"/>
  <c r="I1504" i="8"/>
  <c r="K1504" i="8" s="1"/>
  <c r="M1685" i="4"/>
  <c r="J1504" i="8" s="1"/>
  <c r="I1516" i="8"/>
  <c r="K1516" i="8" s="1"/>
  <c r="M1653" i="4"/>
  <c r="J1516" i="8" s="1"/>
  <c r="I2706" i="8"/>
  <c r="K2706" i="8" s="1"/>
  <c r="M1637" i="4"/>
  <c r="J2706" i="8" s="1"/>
  <c r="I2699" i="8"/>
  <c r="K2699" i="8" s="1"/>
  <c r="M1621" i="4"/>
  <c r="J2699" i="8" s="1"/>
  <c r="I3230" i="8"/>
  <c r="K3230" i="8" s="1"/>
  <c r="M1589" i="4"/>
  <c r="J3230" i="8" s="1"/>
  <c r="I1974" i="8"/>
  <c r="K1974" i="8" s="1"/>
  <c r="M1573" i="4"/>
  <c r="J1974" i="8" s="1"/>
  <c r="I1717" i="8"/>
  <c r="K1717" i="8" s="1"/>
  <c r="M1557" i="4"/>
  <c r="J1717" i="8" s="1"/>
  <c r="I1845" i="8"/>
  <c r="K1845" i="8" s="1"/>
  <c r="M1525" i="4"/>
  <c r="J1845" i="8" s="1"/>
  <c r="I3338" i="8"/>
  <c r="K3338" i="8" s="1"/>
  <c r="M1509" i="4"/>
  <c r="J3338" i="8" s="1"/>
  <c r="I1552" i="8"/>
  <c r="K1552" i="8" s="1"/>
  <c r="M1501" i="4"/>
  <c r="J1552" i="8" s="1"/>
  <c r="I707" i="8"/>
  <c r="K707" i="8" s="1"/>
  <c r="M1493" i="4"/>
  <c r="J707" i="8" s="1"/>
  <c r="I2884" i="8"/>
  <c r="K2884" i="8" s="1"/>
  <c r="M1469" i="4"/>
  <c r="J2884" i="8" s="1"/>
  <c r="I10" i="8"/>
  <c r="K10" i="8" s="1"/>
  <c r="M1461" i="4"/>
  <c r="J10" i="8" s="1"/>
  <c r="I2881" i="8"/>
  <c r="K2881" i="8" s="1"/>
  <c r="M1445" i="4"/>
  <c r="J2881" i="8" s="1"/>
  <c r="I3302" i="8"/>
  <c r="K3302" i="8" s="1"/>
  <c r="M1437" i="4"/>
  <c r="J3302" i="8" s="1"/>
  <c r="I2839" i="8"/>
  <c r="K2839" i="8" s="1"/>
  <c r="M1429" i="4"/>
  <c r="J2839" i="8" s="1"/>
  <c r="I1916" i="8"/>
  <c r="K1916" i="8" s="1"/>
  <c r="M1405" i="4"/>
  <c r="J1916" i="8" s="1"/>
  <c r="I3038" i="8"/>
  <c r="K3038" i="8" s="1"/>
  <c r="M1397" i="4"/>
  <c r="J3038" i="8" s="1"/>
  <c r="I3452" i="8"/>
  <c r="K3452" i="8" s="1"/>
  <c r="M1381" i="4"/>
  <c r="J3452" i="8" s="1"/>
  <c r="I3402" i="8"/>
  <c r="K3402" i="8" s="1"/>
  <c r="M1373" i="4"/>
  <c r="J3402" i="8" s="1"/>
  <c r="I1823" i="8"/>
  <c r="K1823" i="8" s="1"/>
  <c r="M1365" i="4"/>
  <c r="J1823" i="8" s="1"/>
  <c r="I1818" i="8"/>
  <c r="K1818" i="8" s="1"/>
  <c r="O1504" i="8" s="1"/>
  <c r="M1341" i="4"/>
  <c r="J1818" i="8" s="1"/>
  <c r="I2972" i="8"/>
  <c r="K2972" i="8" s="1"/>
  <c r="M1333" i="4"/>
  <c r="J2972" i="8" s="1"/>
  <c r="I2966" i="8"/>
  <c r="K2966" i="8" s="1"/>
  <c r="O2213" i="8" s="1"/>
  <c r="M1317" i="4"/>
  <c r="J2966" i="8" s="1"/>
  <c r="I3353" i="8"/>
  <c r="K3353" i="8" s="1"/>
  <c r="M1309" i="4"/>
  <c r="J3353" i="8" s="1"/>
  <c r="I300" i="8"/>
  <c r="K300" i="8" s="1"/>
  <c r="M1301" i="4"/>
  <c r="J300" i="8" s="1"/>
  <c r="I1964" i="8"/>
  <c r="K1964" i="8" s="1"/>
  <c r="M1277" i="4"/>
  <c r="J1964" i="8" s="1"/>
  <c r="I1960" i="8"/>
  <c r="K1960" i="8" s="1"/>
  <c r="M1269" i="4"/>
  <c r="J1960" i="8" s="1"/>
  <c r="I448" i="8"/>
  <c r="K448" i="8" s="1"/>
  <c r="M1253" i="4"/>
  <c r="J448" i="8" s="1"/>
  <c r="I3077" i="8"/>
  <c r="K3077" i="8" s="1"/>
  <c r="M1245" i="4"/>
  <c r="J3077" i="8" s="1"/>
  <c r="I1952" i="8"/>
  <c r="K1952" i="8" s="1"/>
  <c r="M1237" i="4"/>
  <c r="J1952" i="8" s="1"/>
  <c r="I3069" i="8"/>
  <c r="K3069" i="8" s="1"/>
  <c r="M1213" i="4"/>
  <c r="J3069" i="8" s="1"/>
  <c r="I2943" i="8"/>
  <c r="K2943" i="8" s="1"/>
  <c r="M1205" i="4"/>
  <c r="J2943" i="8" s="1"/>
  <c r="I3065" i="8"/>
  <c r="K3065" i="8" s="1"/>
  <c r="M1189" i="4"/>
  <c r="J3065" i="8" s="1"/>
  <c r="I420" i="8"/>
  <c r="K420" i="8" s="1"/>
  <c r="M1181" i="4"/>
  <c r="J420" i="8" s="1"/>
  <c r="I1690" i="8"/>
  <c r="K1690" i="8" s="1"/>
  <c r="M1173" i="4"/>
  <c r="J1690" i="8" s="1"/>
  <c r="I1779" i="8"/>
  <c r="K1779" i="8" s="1"/>
  <c r="M1149" i="4"/>
  <c r="J1779" i="8" s="1"/>
  <c r="I2280" i="8"/>
  <c r="K2280" i="8" s="1"/>
  <c r="M1141" i="4"/>
  <c r="J2280" i="8" s="1"/>
  <c r="I3015" i="8"/>
  <c r="K3015" i="8" s="1"/>
  <c r="M1125" i="4"/>
  <c r="J3015" i="8" s="1"/>
  <c r="I2990" i="8"/>
  <c r="K2990" i="8" s="1"/>
  <c r="M1117" i="4"/>
  <c r="J2990" i="8" s="1"/>
  <c r="I429" i="8"/>
  <c r="K429" i="8" s="1"/>
  <c r="M1109" i="4"/>
  <c r="J429" i="8" s="1"/>
  <c r="I1830" i="8"/>
  <c r="K1830" i="8" s="1"/>
  <c r="M1085" i="4"/>
  <c r="J1830" i="8" s="1"/>
  <c r="I1647" i="8"/>
  <c r="K1647" i="8" s="1"/>
  <c r="M1077" i="4"/>
  <c r="J1647" i="8" s="1"/>
  <c r="I2866" i="8"/>
  <c r="K2866" i="8" s="1"/>
  <c r="M1061" i="4"/>
  <c r="J2866" i="8" s="1"/>
  <c r="I1493" i="8"/>
  <c r="K1493" i="8" s="1"/>
  <c r="O374" i="8" s="1"/>
  <c r="M1053" i="4"/>
  <c r="J1493" i="8" s="1"/>
  <c r="I1678" i="8"/>
  <c r="K1678" i="8" s="1"/>
  <c r="M1045" i="4"/>
  <c r="J1678" i="8" s="1"/>
  <c r="I1881" i="8"/>
  <c r="K1881" i="8" s="1"/>
  <c r="M1021" i="4"/>
  <c r="J1881" i="8" s="1"/>
  <c r="I2687" i="8"/>
  <c r="K2687" i="8" s="1"/>
  <c r="O708" i="8" s="1"/>
  <c r="M1013" i="4"/>
  <c r="J2687" i="8" s="1"/>
  <c r="I3174" i="8"/>
  <c r="K3174" i="8" s="1"/>
  <c r="M997" i="4"/>
  <c r="J3174" i="8" s="1"/>
  <c r="I3171" i="8"/>
  <c r="K3171" i="8" s="1"/>
  <c r="M989" i="4"/>
  <c r="J3171" i="8" s="1"/>
  <c r="I2165" i="8"/>
  <c r="K2165" i="8" s="1"/>
  <c r="M981" i="4"/>
  <c r="J2165" i="8" s="1"/>
  <c r="I240" i="8"/>
  <c r="K240" i="8" s="1"/>
  <c r="M957" i="4"/>
  <c r="J240" i="8" s="1"/>
  <c r="I1589" i="8"/>
  <c r="K1589" i="8" s="1"/>
  <c r="M949" i="4"/>
  <c r="J1589" i="8" s="1"/>
  <c r="I405" i="8"/>
  <c r="K405" i="8" s="1"/>
  <c r="M933" i="4"/>
  <c r="J405" i="8" s="1"/>
  <c r="I2864" i="8"/>
  <c r="K2864" i="8" s="1"/>
  <c r="M925" i="4"/>
  <c r="J2864" i="8" s="1"/>
  <c r="I2747" i="8"/>
  <c r="K2747" i="8" s="1"/>
  <c r="O237" i="8" s="1"/>
  <c r="M917" i="4"/>
  <c r="J2747" i="8" s="1"/>
  <c r="I1631" i="8"/>
  <c r="K1631" i="8" s="1"/>
  <c r="M893" i="4"/>
  <c r="J1631" i="8" s="1"/>
  <c r="I1488" i="8"/>
  <c r="K1488" i="8" s="1"/>
  <c r="M885" i="4"/>
  <c r="J1488" i="8" s="1"/>
  <c r="I2851" i="8"/>
  <c r="K2851" i="8" s="1"/>
  <c r="M869" i="4"/>
  <c r="J2851" i="8" s="1"/>
  <c r="I2848" i="8"/>
  <c r="K2848" i="8" s="1"/>
  <c r="M861" i="4"/>
  <c r="J2848" i="8" s="1"/>
  <c r="I2846" i="8"/>
  <c r="K2846" i="8" s="1"/>
  <c r="M853" i="4"/>
  <c r="J2846" i="8" s="1"/>
  <c r="I1612" i="8"/>
  <c r="K1612" i="8" s="1"/>
  <c r="M829" i="4"/>
  <c r="J1612" i="8" s="1"/>
  <c r="I2738" i="8"/>
  <c r="K2738" i="8" s="1"/>
  <c r="M821" i="4"/>
  <c r="J2738" i="8" s="1"/>
  <c r="I2172" i="8"/>
  <c r="K2172" i="8" s="1"/>
  <c r="M805" i="4"/>
  <c r="J2172" i="8" s="1"/>
  <c r="I1846" i="8"/>
  <c r="K1846" i="8" s="1"/>
  <c r="M797" i="4"/>
  <c r="J1846" i="8" s="1"/>
  <c r="I146" i="8"/>
  <c r="K146" i="8" s="1"/>
  <c r="O1934" i="8" s="1"/>
  <c r="M789" i="4"/>
  <c r="J146" i="8" s="1"/>
  <c r="I123" i="8"/>
  <c r="K123" i="8" s="1"/>
  <c r="M765" i="4"/>
  <c r="J123" i="8" s="1"/>
  <c r="I908" i="8"/>
  <c r="K908" i="8" s="1"/>
  <c r="M757" i="4"/>
  <c r="J908" i="8" s="1"/>
  <c r="M741" i="4"/>
  <c r="J519" i="8" s="1"/>
  <c r="I239" i="8"/>
  <c r="K239" i="8" s="1"/>
  <c r="M733" i="4"/>
  <c r="J239" i="8" s="1"/>
  <c r="I1757" i="8"/>
  <c r="K1757" i="8" s="1"/>
  <c r="M725" i="4"/>
  <c r="J1757" i="8" s="1"/>
  <c r="I38" i="8"/>
  <c r="K38" i="8" s="1"/>
  <c r="M717" i="4"/>
  <c r="J38" i="8" s="1"/>
  <c r="I738" i="8"/>
  <c r="K738" i="8" s="1"/>
  <c r="M693" i="4"/>
  <c r="J738" i="8" s="1"/>
  <c r="I3007" i="8"/>
  <c r="K3007" i="8" s="1"/>
  <c r="M677" i="4"/>
  <c r="J3007" i="8" s="1"/>
  <c r="I1998" i="8"/>
  <c r="K1998" i="8" s="1"/>
  <c r="M669" i="4"/>
  <c r="J1998" i="8" s="1"/>
  <c r="M661" i="4"/>
  <c r="J1996" i="8" s="1"/>
  <c r="I231" i="8"/>
  <c r="K231" i="8" s="1"/>
  <c r="O1006" i="8" s="1"/>
  <c r="M653" i="4"/>
  <c r="J231" i="8" s="1"/>
  <c r="I489" i="8"/>
  <c r="K489" i="8" s="1"/>
  <c r="M645" i="4"/>
  <c r="J489" i="8" s="1"/>
  <c r="I721" i="8"/>
  <c r="K721" i="8" s="1"/>
  <c r="M637" i="4"/>
  <c r="J721" i="8" s="1"/>
  <c r="I713" i="8"/>
  <c r="K713" i="8" s="1"/>
  <c r="M613" i="4"/>
  <c r="J713" i="8" s="1"/>
  <c r="I2225" i="8"/>
  <c r="K2225" i="8" s="1"/>
  <c r="M605" i="4"/>
  <c r="J2225" i="8" s="1"/>
  <c r="M597" i="4"/>
  <c r="J289" i="8" s="1"/>
  <c r="I3129" i="8"/>
  <c r="K3129" i="8" s="1"/>
  <c r="M589" i="4"/>
  <c r="J3129" i="8" s="1"/>
  <c r="I973" i="8"/>
  <c r="K973" i="8" s="1"/>
  <c r="M581" i="4"/>
  <c r="J973" i="8" s="1"/>
  <c r="I2222" i="8"/>
  <c r="K2222" i="8" s="1"/>
  <c r="M573" i="4"/>
  <c r="J2222" i="8" s="1"/>
  <c r="I511" i="8"/>
  <c r="K511" i="8" s="1"/>
  <c r="M549" i="4"/>
  <c r="J511" i="8" s="1"/>
  <c r="I962" i="8"/>
  <c r="K962" i="8" s="1"/>
  <c r="M541" i="4"/>
  <c r="J962" i="8" s="1"/>
  <c r="M533" i="4"/>
  <c r="J2214" i="8" s="1"/>
  <c r="I845" i="8"/>
  <c r="K845" i="8" s="1"/>
  <c r="M517" i="4"/>
  <c r="J845" i="8" s="1"/>
  <c r="I256" i="8"/>
  <c r="K256" i="8" s="1"/>
  <c r="M509" i="4"/>
  <c r="J256" i="8" s="1"/>
  <c r="I2095" i="8"/>
  <c r="K2095" i="8" s="1"/>
  <c r="M485" i="4"/>
  <c r="J2095" i="8" s="1"/>
  <c r="I2093" i="8"/>
  <c r="K2093" i="8" s="1"/>
  <c r="M477" i="4"/>
  <c r="J2093" i="8" s="1"/>
  <c r="I189" i="8"/>
  <c r="K189" i="8" s="1"/>
  <c r="M469" i="4"/>
  <c r="J189" i="8" s="1"/>
  <c r="I1739" i="8"/>
  <c r="K1739" i="8" s="1"/>
  <c r="O3359" i="8" s="1"/>
  <c r="M453" i="4"/>
  <c r="J1739" i="8" s="1"/>
  <c r="I250" i="8"/>
  <c r="K250" i="8" s="1"/>
  <c r="M445" i="4"/>
  <c r="J250" i="8" s="1"/>
  <c r="I903" i="8"/>
  <c r="K903" i="8" s="1"/>
  <c r="M421" i="4"/>
  <c r="J903" i="8" s="1"/>
  <c r="I590" i="8"/>
  <c r="K590" i="8" s="1"/>
  <c r="M413" i="4"/>
  <c r="J590" i="8" s="1"/>
  <c r="M405" i="4"/>
  <c r="J24" i="8" s="1"/>
  <c r="I551" i="8"/>
  <c r="K551" i="8" s="1"/>
  <c r="M389" i="4"/>
  <c r="J551" i="8" s="1"/>
  <c r="I529" i="8"/>
  <c r="K529" i="8" s="1"/>
  <c r="M381" i="4"/>
  <c r="J529" i="8" s="1"/>
  <c r="I1752" i="8"/>
  <c r="K1752" i="8" s="1"/>
  <c r="M357" i="4"/>
  <c r="J1752" i="8" s="1"/>
  <c r="I2210" i="8"/>
  <c r="K2210" i="8" s="1"/>
  <c r="M349" i="4"/>
  <c r="J2210" i="8" s="1"/>
  <c r="I165" i="8"/>
  <c r="K165" i="8" s="1"/>
  <c r="M325" i="4"/>
  <c r="J165" i="8" s="1"/>
  <c r="I131" i="8"/>
  <c r="K131" i="8" s="1"/>
  <c r="M317" i="4"/>
  <c r="J131" i="8" s="1"/>
  <c r="I3124" i="8"/>
  <c r="K3124" i="8" s="1"/>
  <c r="M293" i="4"/>
  <c r="J3124" i="8" s="1"/>
  <c r="I3296" i="8"/>
  <c r="K3296" i="8" s="1"/>
  <c r="M285" i="4"/>
  <c r="J3296" i="8" s="1"/>
  <c r="I2080" i="8"/>
  <c r="K2080" i="8" s="1"/>
  <c r="M261" i="4"/>
  <c r="J2080" i="8" s="1"/>
  <c r="I3322" i="8"/>
  <c r="K3322" i="8" s="1"/>
  <c r="M253" i="4"/>
  <c r="J3322" i="8" s="1"/>
  <c r="I315" i="8"/>
  <c r="K315" i="8" s="1"/>
  <c r="M229" i="4"/>
  <c r="J315" i="8" s="1"/>
  <c r="I1101" i="8"/>
  <c r="K1101" i="8" s="1"/>
  <c r="M221" i="4"/>
  <c r="J1101" i="8" s="1"/>
  <c r="I2923" i="8"/>
  <c r="K2923" i="8" s="1"/>
  <c r="M213" i="4"/>
  <c r="J2923" i="8" s="1"/>
  <c r="I1093" i="8"/>
  <c r="K1093" i="8" s="1"/>
  <c r="M197" i="4"/>
  <c r="J1093" i="8" s="1"/>
  <c r="I2078" i="8"/>
  <c r="K2078" i="8" s="1"/>
  <c r="M189" i="4"/>
  <c r="J2078" i="8" s="1"/>
  <c r="I2427" i="8"/>
  <c r="K2427" i="8" s="1"/>
  <c r="O2999" i="8" s="1"/>
  <c r="M165" i="4"/>
  <c r="J2427" i="8" s="1"/>
  <c r="I2349" i="8"/>
  <c r="K2349" i="8" s="1"/>
  <c r="M157" i="4"/>
  <c r="J2349" i="8" s="1"/>
  <c r="M149" i="4"/>
  <c r="J1082" i="8" s="1"/>
  <c r="I1079" i="8"/>
  <c r="K1079" i="8" s="1"/>
  <c r="M133" i="4"/>
  <c r="J1079" i="8" s="1"/>
  <c r="I802" i="8"/>
  <c r="K802" i="8" s="1"/>
  <c r="M125" i="4"/>
  <c r="J802" i="8" s="1"/>
  <c r="I2052" i="8"/>
  <c r="K2052" i="8" s="1"/>
  <c r="M93" i="4"/>
  <c r="J2052" i="8" s="1"/>
  <c r="I1077" i="8"/>
  <c r="K1077" i="8" s="1"/>
  <c r="M85" i="4"/>
  <c r="J1077" i="8" s="1"/>
  <c r="I242" i="8"/>
  <c r="K242" i="8" s="1"/>
  <c r="M69" i="4"/>
  <c r="J242" i="8" s="1"/>
  <c r="I105" i="8"/>
  <c r="K105" i="8" s="1"/>
  <c r="M61" i="4"/>
  <c r="J105" i="8" s="1"/>
  <c r="I776" i="8"/>
  <c r="K776" i="8" s="1"/>
  <c r="M53" i="4"/>
  <c r="J776" i="8" s="1"/>
  <c r="I154" i="8"/>
  <c r="K154" i="8" s="1"/>
  <c r="O571" i="8" s="1"/>
  <c r="M29" i="4"/>
  <c r="J154" i="8" s="1"/>
  <c r="I1063" i="8"/>
  <c r="K1063" i="8" s="1"/>
  <c r="M21" i="4"/>
  <c r="J1063" i="8" s="1"/>
  <c r="I554" i="8"/>
  <c r="K554" i="8" s="1"/>
  <c r="M3251" i="4"/>
  <c r="J554" i="8" s="1"/>
  <c r="I634" i="8"/>
  <c r="K634" i="8" s="1"/>
  <c r="M3382" i="4"/>
  <c r="J634" i="8" s="1"/>
  <c r="I3048" i="8"/>
  <c r="K3048" i="8" s="1"/>
  <c r="M3286" i="4"/>
  <c r="J3048" i="8" s="1"/>
  <c r="I2274" i="8"/>
  <c r="K2274" i="8" s="1"/>
  <c r="M3254" i="4"/>
  <c r="J2274" i="8" s="1"/>
  <c r="I656" i="8"/>
  <c r="K656" i="8" s="1"/>
  <c r="M3222" i="4"/>
  <c r="J656" i="8" s="1"/>
  <c r="I650" i="8"/>
  <c r="K650" i="8" s="1"/>
  <c r="M3182" i="4"/>
  <c r="J650" i="8" s="1"/>
  <c r="I643" i="8"/>
  <c r="K643" i="8" s="1"/>
  <c r="O2410" i="8" s="1"/>
  <c r="M3118" i="4"/>
  <c r="J643" i="8" s="1"/>
  <c r="M2934" i="4"/>
  <c r="J1867" i="8" s="1"/>
  <c r="I2918" i="8"/>
  <c r="K2918" i="8" s="1"/>
  <c r="I2414" i="8"/>
  <c r="K2414" i="8" s="1"/>
  <c r="O1678" i="8" s="1"/>
  <c r="M3413" i="4"/>
  <c r="J2414" i="8" s="1"/>
  <c r="I2842" i="8"/>
  <c r="K2842" i="8" s="1"/>
  <c r="M3389" i="4"/>
  <c r="J2842" i="8" s="1"/>
  <c r="I710" i="8"/>
  <c r="K710" i="8" s="1"/>
  <c r="M3381" i="4"/>
  <c r="J710" i="8" s="1"/>
  <c r="I1388" i="8"/>
  <c r="K1388" i="8" s="1"/>
  <c r="M3365" i="4"/>
  <c r="J1388" i="8" s="1"/>
  <c r="I3055" i="8"/>
  <c r="K3055" i="8" s="1"/>
  <c r="M3317" i="4"/>
  <c r="J3055" i="8" s="1"/>
  <c r="I1930" i="8"/>
  <c r="K1930" i="8" s="1"/>
  <c r="M3301" i="4"/>
  <c r="J1930" i="8" s="1"/>
  <c r="I2526" i="8"/>
  <c r="K2526" i="8" s="1"/>
  <c r="O1585" i="8" s="1"/>
  <c r="M3293" i="4"/>
  <c r="J2526" i="8" s="1"/>
  <c r="I3045" i="8"/>
  <c r="K3045" i="8" s="1"/>
  <c r="M3261" i="4"/>
  <c r="J3045" i="8" s="1"/>
  <c r="I555" i="8"/>
  <c r="K555" i="8" s="1"/>
  <c r="M3253" i="4"/>
  <c r="J555" i="8" s="1"/>
  <c r="I505" i="8"/>
  <c r="K505" i="8" s="1"/>
  <c r="M3237" i="4"/>
  <c r="J505" i="8" s="1"/>
  <c r="I655" i="8"/>
  <c r="K655" i="8" s="1"/>
  <c r="O2412" i="8" s="1"/>
  <c r="M3221" i="4"/>
  <c r="J655" i="8" s="1"/>
  <c r="I1850" i="8"/>
  <c r="K1850" i="8" s="1"/>
  <c r="M3205" i="4"/>
  <c r="J1850" i="8" s="1"/>
  <c r="I457" i="8"/>
  <c r="K457" i="8" s="1"/>
  <c r="M3197" i="4"/>
  <c r="J457" i="8" s="1"/>
  <c r="I271" i="8"/>
  <c r="K271" i="8" s="1"/>
  <c r="O655" i="8" s="1"/>
  <c r="M2781" i="4"/>
  <c r="J271" i="8" s="1"/>
  <c r="I2170" i="8"/>
  <c r="K2170" i="8" s="1"/>
  <c r="M3241" i="4"/>
  <c r="J2170" i="8" s="1"/>
  <c r="I198" i="8"/>
  <c r="K198" i="8" s="1"/>
  <c r="M3155" i="4"/>
  <c r="J198" i="8" s="1"/>
  <c r="I125" i="8"/>
  <c r="K125" i="8" s="1"/>
  <c r="M2985" i="4"/>
  <c r="J125" i="8" s="1"/>
  <c r="I607" i="8"/>
  <c r="K607" i="8" s="1"/>
  <c r="M2899" i="4"/>
  <c r="J607" i="8" s="1"/>
  <c r="I88" i="8"/>
  <c r="K88" i="8" s="1"/>
  <c r="M2729" i="4"/>
  <c r="J88" i="8" s="1"/>
  <c r="I1454" i="8"/>
  <c r="K1454" i="8" s="1"/>
  <c r="M2643" i="4"/>
  <c r="J1454" i="8" s="1"/>
  <c r="I2447" i="8"/>
  <c r="K2447" i="8" s="1"/>
  <c r="M2473" i="4"/>
  <c r="J2447" i="8" s="1"/>
  <c r="I1185" i="8"/>
  <c r="K1185" i="8" s="1"/>
  <c r="M3430" i="4"/>
  <c r="J1185" i="8" s="1"/>
  <c r="I2415" i="8"/>
  <c r="K2415" i="8" s="1"/>
  <c r="M3414" i="4"/>
  <c r="J2415" i="8" s="1"/>
  <c r="I3056" i="8"/>
  <c r="K3056" i="8" s="1"/>
  <c r="M3318" i="4"/>
  <c r="J3056" i="8" s="1"/>
  <c r="I2641" i="8"/>
  <c r="K2641" i="8" s="1"/>
  <c r="M3078" i="4"/>
  <c r="J2641" i="8" s="1"/>
  <c r="I1529" i="8"/>
  <c r="K1529" i="8" s="1"/>
  <c r="M3046" i="4"/>
  <c r="J1529" i="8" s="1"/>
  <c r="I2780" i="8"/>
  <c r="K2780" i="8" s="1"/>
  <c r="I923" i="8"/>
  <c r="K923" i="8" s="1"/>
  <c r="M2990" i="4"/>
  <c r="J923" i="8" s="1"/>
  <c r="I291" i="8"/>
  <c r="K291" i="8" s="1"/>
  <c r="M2926" i="4"/>
  <c r="J291" i="8" s="1"/>
  <c r="I1415" i="8"/>
  <c r="K1415" i="8" s="1"/>
  <c r="M2870" i="4"/>
  <c r="J1415" i="8" s="1"/>
  <c r="I3271" i="8"/>
  <c r="K3271" i="8" s="1"/>
  <c r="M2798" i="4"/>
  <c r="J3271" i="8" s="1"/>
  <c r="I2690" i="8"/>
  <c r="K2690" i="8" s="1"/>
  <c r="M2758" i="4"/>
  <c r="J2690" i="8" s="1"/>
  <c r="I1047" i="8"/>
  <c r="K1047" i="8" s="1"/>
  <c r="M2742" i="4"/>
  <c r="J1047" i="8" s="1"/>
  <c r="M2678" i="4"/>
  <c r="J1474" i="8" s="1"/>
  <c r="I760" i="8"/>
  <c r="K760" i="8" s="1"/>
  <c r="M2606" i="4"/>
  <c r="J760" i="8" s="1"/>
  <c r="I2015" i="8"/>
  <c r="K2015" i="8" s="1"/>
  <c r="M2550" i="4"/>
  <c r="J2015" i="8" s="1"/>
  <c r="I869" i="8"/>
  <c r="K869" i="8" s="1"/>
  <c r="M2102" i="4"/>
  <c r="J869" i="8" s="1"/>
  <c r="I439" i="8"/>
  <c r="K439" i="8" s="1"/>
  <c r="M3445" i="4"/>
  <c r="J439" i="8" s="1"/>
  <c r="I330" i="8"/>
  <c r="K330" i="8" s="1"/>
  <c r="M3421" i="4"/>
  <c r="J330" i="8" s="1"/>
  <c r="I3122" i="8"/>
  <c r="K3122" i="8" s="1"/>
  <c r="M3357" i="4"/>
  <c r="J3122" i="8" s="1"/>
  <c r="I2788" i="8"/>
  <c r="K2788" i="8" s="1"/>
  <c r="O2003" i="8" s="1"/>
  <c r="M2877" i="4"/>
  <c r="J2788" i="8" s="1"/>
  <c r="I2925" i="8"/>
  <c r="K2925" i="8" s="1"/>
  <c r="M3459" i="4"/>
  <c r="J2925" i="8" s="1"/>
  <c r="M3451" i="4"/>
  <c r="J1591" i="8" s="1"/>
  <c r="I2766" i="8"/>
  <c r="K2766" i="8" s="1"/>
  <c r="M3435" i="4"/>
  <c r="J2766" i="8" s="1"/>
  <c r="I2419" i="8"/>
  <c r="K2419" i="8" s="1"/>
  <c r="M3427" i="4"/>
  <c r="J2419" i="8" s="1"/>
  <c r="I1280" i="8"/>
  <c r="K1280" i="8" s="1"/>
  <c r="M3403" i="4"/>
  <c r="J1280" i="8" s="1"/>
  <c r="I1874" i="8"/>
  <c r="K1874" i="8" s="1"/>
  <c r="M3395" i="4"/>
  <c r="J1874" i="8" s="1"/>
  <c r="I2831" i="8"/>
  <c r="K2831" i="8" s="1"/>
  <c r="M3387" i="4"/>
  <c r="J2831" i="8" s="1"/>
  <c r="I408" i="8"/>
  <c r="K408" i="8" s="1"/>
  <c r="M3371" i="4"/>
  <c r="J408" i="8" s="1"/>
  <c r="I1387" i="8"/>
  <c r="K1387" i="8" s="1"/>
  <c r="M3363" i="4"/>
  <c r="J1387" i="8" s="1"/>
  <c r="I3059" i="8"/>
  <c r="K3059" i="8" s="1"/>
  <c r="M3339" i="4"/>
  <c r="J3059" i="8" s="1"/>
  <c r="I3058" i="8"/>
  <c r="K3058" i="8" s="1"/>
  <c r="M3331" i="4"/>
  <c r="J3058" i="8" s="1"/>
  <c r="M3323" i="4"/>
  <c r="J1936" i="8" s="1"/>
  <c r="I3238" i="8"/>
  <c r="K3238" i="8" s="1"/>
  <c r="M3307" i="4"/>
  <c r="J3238" i="8" s="1"/>
  <c r="I3455" i="8"/>
  <c r="K3455" i="8" s="1"/>
  <c r="M3299" i="4"/>
  <c r="J3455" i="8" s="1"/>
  <c r="I1925" i="8"/>
  <c r="K1925" i="8" s="1"/>
  <c r="M3275" i="4"/>
  <c r="J1925" i="8" s="1"/>
  <c r="I2278" i="8"/>
  <c r="K2278" i="8" s="1"/>
  <c r="M3267" i="4"/>
  <c r="J2278" i="8" s="1"/>
  <c r="I345" i="8"/>
  <c r="K345" i="8" s="1"/>
  <c r="M3243" i="4"/>
  <c r="J345" i="8" s="1"/>
  <c r="I60" i="8"/>
  <c r="K60" i="8" s="1"/>
  <c r="M3235" i="4"/>
  <c r="J60" i="8" s="1"/>
  <c r="I1770" i="8"/>
  <c r="K1770" i="8" s="1"/>
  <c r="M3211" i="4"/>
  <c r="J1770" i="8" s="1"/>
  <c r="I1848" i="8"/>
  <c r="K1848" i="8" s="1"/>
  <c r="M3203" i="4"/>
  <c r="J1848" i="8" s="1"/>
  <c r="I649" i="8"/>
  <c r="K649" i="8" s="1"/>
  <c r="M3179" i="4"/>
  <c r="J649" i="8" s="1"/>
  <c r="I2250" i="8"/>
  <c r="K2250" i="8" s="1"/>
  <c r="M3171" i="4"/>
  <c r="J2250" i="8" s="1"/>
  <c r="I1764" i="8"/>
  <c r="K1764" i="8" s="1"/>
  <c r="M3147" i="4"/>
  <c r="J1764" i="8" s="1"/>
  <c r="I646" i="8"/>
  <c r="K646" i="8" s="1"/>
  <c r="M3139" i="4"/>
  <c r="J646" i="8" s="1"/>
  <c r="I1014" i="8"/>
  <c r="K1014" i="8" s="1"/>
  <c r="M3115" i="4"/>
  <c r="J1014" i="8" s="1"/>
  <c r="I14" i="8"/>
  <c r="K14" i="8" s="1"/>
  <c r="O3308" i="8" s="1"/>
  <c r="M3107" i="4"/>
  <c r="J14" i="8" s="1"/>
  <c r="I1217" i="8"/>
  <c r="K1217" i="8" s="1"/>
  <c r="M3099" i="4"/>
  <c r="J1217" i="8" s="1"/>
  <c r="I3412" i="8"/>
  <c r="K3412" i="8" s="1"/>
  <c r="M3083" i="4"/>
  <c r="J3412" i="8" s="1"/>
  <c r="I3373" i="8"/>
  <c r="K3373" i="8" s="1"/>
  <c r="M3075" i="4"/>
  <c r="J3373" i="8" s="1"/>
  <c r="I375" i="8"/>
  <c r="K375" i="8" s="1"/>
  <c r="M3051" i="4"/>
  <c r="J375" i="8" s="1"/>
  <c r="I3285" i="8"/>
  <c r="K3285" i="8" s="1"/>
  <c r="M3043" i="4"/>
  <c r="J3285" i="8" s="1"/>
  <c r="I1528" i="8"/>
  <c r="K1528" i="8" s="1"/>
  <c r="I2033" i="8"/>
  <c r="K2033" i="8" s="1"/>
  <c r="M3019" i="4"/>
  <c r="J2033" i="8" s="1"/>
  <c r="I764" i="8"/>
  <c r="K764" i="8" s="1"/>
  <c r="O3229" i="8" s="1"/>
  <c r="M3011" i="4"/>
  <c r="J764" i="8" s="1"/>
  <c r="I2194" i="8"/>
  <c r="K2194" i="8" s="1"/>
  <c r="M2987" i="4"/>
  <c r="J2194" i="8" s="1"/>
  <c r="I302" i="8"/>
  <c r="K302" i="8" s="1"/>
  <c r="M2979" i="4"/>
  <c r="J302" i="8" s="1"/>
  <c r="I3003" i="8"/>
  <c r="K3003" i="8" s="1"/>
  <c r="I694" i="8"/>
  <c r="K694" i="8" s="1"/>
  <c r="M2955" i="4"/>
  <c r="J694" i="8" s="1"/>
  <c r="I3192" i="8"/>
  <c r="K3192" i="8" s="1"/>
  <c r="M2947" i="4"/>
  <c r="J3192" i="8" s="1"/>
  <c r="I3282" i="8"/>
  <c r="K3282" i="8" s="1"/>
  <c r="M2923" i="4"/>
  <c r="J3282" i="8" s="1"/>
  <c r="I1672" i="8"/>
  <c r="K1672" i="8" s="1"/>
  <c r="M2915" i="4"/>
  <c r="J1672" i="8" s="1"/>
  <c r="M2907" i="4"/>
  <c r="J119" i="8" s="1"/>
  <c r="I3278" i="8"/>
  <c r="K3278" i="8" s="1"/>
  <c r="M2891" i="4"/>
  <c r="J3278" i="8" s="1"/>
  <c r="I1865" i="8"/>
  <c r="K1865" i="8" s="1"/>
  <c r="M2883" i="4"/>
  <c r="J1865" i="8" s="1"/>
  <c r="I2026" i="8"/>
  <c r="K2026" i="8" s="1"/>
  <c r="M2859" i="4"/>
  <c r="J2026" i="8" s="1"/>
  <c r="I2676" i="8"/>
  <c r="K2676" i="8" s="1"/>
  <c r="M2851" i="4"/>
  <c r="J2676" i="8" s="1"/>
  <c r="I3191" i="8"/>
  <c r="K3191" i="8" s="1"/>
  <c r="M2843" i="4"/>
  <c r="J3191" i="8" s="1"/>
  <c r="I1177" i="8"/>
  <c r="K1177" i="8" s="1"/>
  <c r="M2827" i="4"/>
  <c r="J1177" i="8" s="1"/>
  <c r="I3333" i="8"/>
  <c r="K3333" i="8" s="1"/>
  <c r="M2819" i="4"/>
  <c r="J3333" i="8" s="1"/>
  <c r="I1449" i="8"/>
  <c r="K1449" i="8" s="1"/>
  <c r="M2795" i="4"/>
  <c r="J1449" i="8" s="1"/>
  <c r="I596" i="8"/>
  <c r="K596" i="8" s="1"/>
  <c r="M2787" i="4"/>
  <c r="J596" i="8" s="1"/>
  <c r="M2779" i="4"/>
  <c r="J3346" i="8" s="1"/>
  <c r="I3388" i="8"/>
  <c r="K3388" i="8" s="1"/>
  <c r="M2763" i="4"/>
  <c r="J3388" i="8" s="1"/>
  <c r="I2689" i="8"/>
  <c r="K2689" i="8" s="1"/>
  <c r="M2755" i="4"/>
  <c r="J2689" i="8" s="1"/>
  <c r="I1236" i="8"/>
  <c r="K1236" i="8" s="1"/>
  <c r="M2731" i="4"/>
  <c r="J1236" i="8" s="1"/>
  <c r="I2470" i="8"/>
  <c r="K2470" i="8" s="1"/>
  <c r="M2723" i="4"/>
  <c r="J2470" i="8" s="1"/>
  <c r="I1409" i="8"/>
  <c r="K1409" i="8" s="1"/>
  <c r="M2699" i="4"/>
  <c r="J1409" i="8" s="1"/>
  <c r="I306" i="8"/>
  <c r="K306" i="8" s="1"/>
  <c r="M2691" i="4"/>
  <c r="J306" i="8" s="1"/>
  <c r="I388" i="8"/>
  <c r="K388" i="8" s="1"/>
  <c r="M2667" i="4"/>
  <c r="J388" i="8" s="1"/>
  <c r="I3293" i="8"/>
  <c r="K3293" i="8" s="1"/>
  <c r="M2659" i="4"/>
  <c r="J3293" i="8" s="1"/>
  <c r="M2651" i="4"/>
  <c r="J516" i="8" s="1"/>
  <c r="I74" i="8"/>
  <c r="K74" i="8" s="1"/>
  <c r="M2635" i="4"/>
  <c r="J74" i="8" s="1"/>
  <c r="I1453" i="8"/>
  <c r="K1453" i="8" s="1"/>
  <c r="M2627" i="4"/>
  <c r="J1453" i="8" s="1"/>
  <c r="I2022" i="8"/>
  <c r="K2022" i="8" s="1"/>
  <c r="M2603" i="4"/>
  <c r="J2022" i="8" s="1"/>
  <c r="I2661" i="8"/>
  <c r="K2661" i="8" s="1"/>
  <c r="M2595" i="4"/>
  <c r="J2661" i="8" s="1"/>
  <c r="I1407" i="8"/>
  <c r="K1407" i="8" s="1"/>
  <c r="I2228" i="8"/>
  <c r="K2228" i="8" s="1"/>
  <c r="M2571" i="4"/>
  <c r="J2228" i="8" s="1"/>
  <c r="I1402" i="8"/>
  <c r="K1402" i="8" s="1"/>
  <c r="M2563" i="4"/>
  <c r="J1402" i="8" s="1"/>
  <c r="I2226" i="8"/>
  <c r="K2226" i="8" s="1"/>
  <c r="M2539" i="4"/>
  <c r="J2226" i="8" s="1"/>
  <c r="I1399" i="8"/>
  <c r="K1399" i="8" s="1"/>
  <c r="M2531" i="4"/>
  <c r="J1399" i="8" s="1"/>
  <c r="I2645" i="8"/>
  <c r="K2645" i="8" s="1"/>
  <c r="I919" i="8"/>
  <c r="K919" i="8" s="1"/>
  <c r="M2507" i="4"/>
  <c r="J919" i="8" s="1"/>
  <c r="I2460" i="8"/>
  <c r="K2460" i="8" s="1"/>
  <c r="M2499" i="4"/>
  <c r="J2460" i="8" s="1"/>
  <c r="I2449" i="8"/>
  <c r="K2449" i="8" s="1"/>
  <c r="M2475" i="4"/>
  <c r="J2449" i="8" s="1"/>
  <c r="I1203" i="8"/>
  <c r="K1203" i="8" s="1"/>
  <c r="M2467" i="4"/>
  <c r="J1203" i="8" s="1"/>
  <c r="I2436" i="8"/>
  <c r="K2436" i="8" s="1"/>
  <c r="M2443" i="4"/>
  <c r="J2436" i="8" s="1"/>
  <c r="I1194" i="8"/>
  <c r="K1194" i="8" s="1"/>
  <c r="M2435" i="4"/>
  <c r="J1194" i="8" s="1"/>
  <c r="I886" i="8"/>
  <c r="K886" i="8" s="1"/>
  <c r="M2411" i="4"/>
  <c r="J886" i="8" s="1"/>
  <c r="I2141" i="8"/>
  <c r="K2141" i="8" s="1"/>
  <c r="M2403" i="4"/>
  <c r="J2141" i="8" s="1"/>
  <c r="I2187" i="8"/>
  <c r="K2187" i="8" s="1"/>
  <c r="O379" i="8" s="1"/>
  <c r="M2395" i="4"/>
  <c r="J2187" i="8" s="1"/>
  <c r="I1233" i="8"/>
  <c r="K1233" i="8" s="1"/>
  <c r="M2379" i="4"/>
  <c r="J1233" i="8" s="1"/>
  <c r="I1164" i="8"/>
  <c r="K1164" i="8" s="1"/>
  <c r="M2371" i="4"/>
  <c r="J1164" i="8" s="1"/>
  <c r="I1270" i="8"/>
  <c r="K1270" i="8" s="1"/>
  <c r="M2347" i="4"/>
  <c r="J1270" i="8" s="1"/>
  <c r="I1860" i="8"/>
  <c r="K1860" i="8" s="1"/>
  <c r="M2339" i="4"/>
  <c r="J1860" i="8" s="1"/>
  <c r="M2331" i="4"/>
  <c r="J2521" i="8" s="1"/>
  <c r="I1268" i="8"/>
  <c r="K1268" i="8" s="1"/>
  <c r="M2315" i="4"/>
  <c r="J1268" i="8" s="1"/>
  <c r="I3184" i="8"/>
  <c r="K3184" i="8" s="1"/>
  <c r="M2307" i="4"/>
  <c r="J3184" i="8" s="1"/>
  <c r="I158" i="8"/>
  <c r="K158" i="8" s="1"/>
  <c r="M2283" i="4"/>
  <c r="J158" i="8" s="1"/>
  <c r="I2505" i="8"/>
  <c r="K2505" i="8" s="1"/>
  <c r="M2275" i="4"/>
  <c r="J2505" i="8" s="1"/>
  <c r="I172" i="8"/>
  <c r="K172" i="8" s="1"/>
  <c r="M2251" i="4"/>
  <c r="J172" i="8" s="1"/>
  <c r="I356" i="8"/>
  <c r="K356" i="8" s="1"/>
  <c r="M2243" i="4"/>
  <c r="J356" i="8" s="1"/>
  <c r="I1259" i="8"/>
  <c r="K1259" i="8" s="1"/>
  <c r="M2219" i="4"/>
  <c r="J1259" i="8" s="1"/>
  <c r="I2499" i="8"/>
  <c r="K2499" i="8" s="1"/>
  <c r="M2211" i="4"/>
  <c r="J2499" i="8" s="1"/>
  <c r="M2203" i="4"/>
  <c r="J1139" i="8" s="1"/>
  <c r="I2429" i="8"/>
  <c r="K2429" i="8" s="1"/>
  <c r="M2187" i="4"/>
  <c r="J2429" i="8" s="1"/>
  <c r="I2385" i="8"/>
  <c r="K2385" i="8" s="1"/>
  <c r="M2179" i="4"/>
  <c r="J2385" i="8" s="1"/>
  <c r="I2314" i="8"/>
  <c r="K2314" i="8" s="1"/>
  <c r="M2155" i="4"/>
  <c r="J2314" i="8" s="1"/>
  <c r="I1039" i="8"/>
  <c r="K1039" i="8" s="1"/>
  <c r="M2147" i="4"/>
  <c r="J1039" i="8" s="1"/>
  <c r="I2311" i="8"/>
  <c r="K2311" i="8" s="1"/>
  <c r="M2139" i="4"/>
  <c r="J2311" i="8" s="1"/>
  <c r="I2136" i="8"/>
  <c r="K2136" i="8" s="1"/>
  <c r="M2123" i="4"/>
  <c r="J2136" i="8" s="1"/>
  <c r="I2133" i="8"/>
  <c r="K2133" i="8" s="1"/>
  <c r="M2115" i="4"/>
  <c r="J2133" i="8" s="1"/>
  <c r="I3101" i="8"/>
  <c r="K3101" i="8" s="1"/>
  <c r="M2091" i="4"/>
  <c r="J3101" i="8" s="1"/>
  <c r="I861" i="8"/>
  <c r="K861" i="8" s="1"/>
  <c r="M2083" i="4"/>
  <c r="J861" i="8" s="1"/>
  <c r="I856" i="8"/>
  <c r="K856" i="8" s="1"/>
  <c r="I2380" i="8"/>
  <c r="K2380" i="8" s="1"/>
  <c r="M2059" i="4"/>
  <c r="J2380" i="8" s="1"/>
  <c r="I1221" i="8"/>
  <c r="K1221" i="8" s="1"/>
  <c r="M2051" i="4"/>
  <c r="J1221" i="8" s="1"/>
  <c r="I2462" i="8"/>
  <c r="K2462" i="8" s="1"/>
  <c r="M2027" i="4"/>
  <c r="J2462" i="8" s="1"/>
  <c r="I1121" i="8"/>
  <c r="K1121" i="8" s="1"/>
  <c r="M2019" i="4"/>
  <c r="J1121" i="8" s="1"/>
  <c r="I1933" i="8"/>
  <c r="K1933" i="8" s="1"/>
  <c r="M3315" i="4"/>
  <c r="J1933" i="8" s="1"/>
  <c r="I885" i="8"/>
  <c r="K885" i="8" s="1"/>
  <c r="M2409" i="4"/>
  <c r="J885" i="8" s="1"/>
  <c r="I1746" i="8"/>
  <c r="K1746" i="8" s="1"/>
  <c r="M2387" i="4"/>
  <c r="J1746" i="8" s="1"/>
  <c r="I2322" i="8"/>
  <c r="K2322" i="8" s="1"/>
  <c r="M2345" i="4"/>
  <c r="J2322" i="8" s="1"/>
  <c r="I572" i="8"/>
  <c r="K572" i="8" s="1"/>
  <c r="O1667" i="8" s="1"/>
  <c r="M2323" i="4"/>
  <c r="J572" i="8" s="1"/>
  <c r="I470" i="8"/>
  <c r="K470" i="8" s="1"/>
  <c r="M2281" i="4"/>
  <c r="J470" i="8" s="1"/>
  <c r="I1265" i="8"/>
  <c r="K1265" i="8" s="1"/>
  <c r="M2259" i="4"/>
  <c r="J1265" i="8" s="1"/>
  <c r="I1258" i="8"/>
  <c r="K1258" i="8" s="1"/>
  <c r="M2217" i="4"/>
  <c r="J1258" i="8" s="1"/>
  <c r="I3349" i="8"/>
  <c r="K3349" i="8" s="1"/>
  <c r="M2195" i="4"/>
  <c r="J3349" i="8" s="1"/>
  <c r="I2313" i="8"/>
  <c r="K2313" i="8" s="1"/>
  <c r="M2153" i="4"/>
  <c r="J2313" i="8" s="1"/>
  <c r="I2307" i="8"/>
  <c r="K2307" i="8" s="1"/>
  <c r="M2131" i="4"/>
  <c r="J2307" i="8" s="1"/>
  <c r="I864" i="8"/>
  <c r="K864" i="8" s="1"/>
  <c r="M2089" i="4"/>
  <c r="J864" i="8" s="1"/>
  <c r="I2381" i="8"/>
  <c r="K2381" i="8" s="1"/>
  <c r="M2067" i="4"/>
  <c r="J2381" i="8" s="1"/>
  <c r="M2035" i="4"/>
  <c r="J1219" i="8" s="1"/>
  <c r="I1125" i="8"/>
  <c r="K1125" i="8" s="1"/>
  <c r="M2025" i="4"/>
  <c r="J1125" i="8" s="1"/>
  <c r="I853" i="8"/>
  <c r="K853" i="8" s="1"/>
  <c r="M2013" i="4"/>
  <c r="J853" i="8" s="1"/>
  <c r="I2636" i="8"/>
  <c r="K2636" i="8" s="1"/>
  <c r="M1981" i="4"/>
  <c r="J2636" i="8" s="1"/>
  <c r="I1366" i="8"/>
  <c r="K1366" i="8" s="1"/>
  <c r="M1949" i="4"/>
  <c r="J1366" i="8" s="1"/>
  <c r="I1351" i="8"/>
  <c r="K1351" i="8" s="1"/>
  <c r="M1917" i="4"/>
  <c r="J1351" i="8" s="1"/>
  <c r="I1345" i="8"/>
  <c r="K1345" i="8" s="1"/>
  <c r="I369" i="8"/>
  <c r="K369" i="8" s="1"/>
  <c r="M1885" i="4"/>
  <c r="J369" i="8" s="1"/>
  <c r="I2588" i="8"/>
  <c r="K2588" i="8" s="1"/>
  <c r="M1853" i="4"/>
  <c r="J2588" i="8" s="1"/>
  <c r="I578" i="8"/>
  <c r="K578" i="8" s="1"/>
  <c r="I2578" i="8"/>
  <c r="K2578" i="8" s="1"/>
  <c r="M1821" i="4"/>
  <c r="J2578" i="8" s="1"/>
  <c r="I1567" i="8"/>
  <c r="K1567" i="8" s="1"/>
  <c r="M1789" i="4"/>
  <c r="J1567" i="8" s="1"/>
  <c r="I2562" i="8"/>
  <c r="K2562" i="8" s="1"/>
  <c r="M1773" i="4"/>
  <c r="J2562" i="8" s="1"/>
  <c r="I1309" i="8"/>
  <c r="K1309" i="8" s="1"/>
  <c r="M1757" i="4"/>
  <c r="J1309" i="8" s="1"/>
  <c r="I1562" i="8"/>
  <c r="K1562" i="8" s="1"/>
  <c r="M1725" i="4"/>
  <c r="J1562" i="8" s="1"/>
  <c r="I1507" i="8"/>
  <c r="K1507" i="8" s="1"/>
  <c r="M1693" i="4"/>
  <c r="J1507" i="8" s="1"/>
  <c r="I1517" i="8"/>
  <c r="K1517" i="8" s="1"/>
  <c r="O1364" i="8" s="1"/>
  <c r="M1661" i="4"/>
  <c r="J1517" i="8" s="1"/>
  <c r="I2712" i="8"/>
  <c r="K2712" i="8" s="1"/>
  <c r="I1426" i="8"/>
  <c r="K1426" i="8" s="1"/>
  <c r="M1629" i="4"/>
  <c r="J1426" i="8" s="1"/>
  <c r="I1724" i="8"/>
  <c r="K1724" i="8" s="1"/>
  <c r="M1597" i="4"/>
  <c r="J1724" i="8" s="1"/>
  <c r="I3095" i="8"/>
  <c r="K3095" i="8" s="1"/>
  <c r="I2907" i="8"/>
  <c r="K2907" i="8" s="1"/>
  <c r="M1565" i="4"/>
  <c r="J2907" i="8" s="1"/>
  <c r="I2791" i="8"/>
  <c r="K2791" i="8" s="1"/>
  <c r="O1995" i="8" s="1"/>
  <c r="M1533" i="4"/>
  <c r="J2791" i="8" s="1"/>
  <c r="I1703" i="8"/>
  <c r="K1703" i="8" s="1"/>
  <c r="M1517" i="4"/>
  <c r="J1703" i="8" s="1"/>
  <c r="I435" i="8"/>
  <c r="K435" i="8" s="1"/>
  <c r="I2968" i="8"/>
  <c r="K2968" i="8" s="1"/>
  <c r="M1325" i="4"/>
  <c r="J2968" i="8" s="1"/>
  <c r="I200" i="8"/>
  <c r="K200" i="8" s="1"/>
  <c r="I1689" i="8"/>
  <c r="K1689" i="8" s="1"/>
  <c r="I2785" i="8"/>
  <c r="K2785" i="8" s="1"/>
  <c r="I3399" i="8"/>
  <c r="K3399" i="8" s="1"/>
  <c r="I3118" i="8"/>
  <c r="K3118" i="8" s="1"/>
  <c r="M1005" i="4"/>
  <c r="J3118" i="8" s="1"/>
  <c r="I2819" i="8"/>
  <c r="K2819" i="8" s="1"/>
  <c r="I2768" i="8"/>
  <c r="K2768" i="8" s="1"/>
  <c r="M877" i="4"/>
  <c r="J2768" i="8" s="1"/>
  <c r="I900" i="8"/>
  <c r="K900" i="8" s="1"/>
  <c r="O3376" i="8" s="1"/>
  <c r="I539" i="8"/>
  <c r="K539" i="8" s="1"/>
  <c r="M749" i="4"/>
  <c r="J539" i="8" s="1"/>
  <c r="I3009" i="8"/>
  <c r="K3009" i="8" s="1"/>
  <c r="M685" i="4"/>
  <c r="J3009" i="8" s="1"/>
  <c r="I480" i="8"/>
  <c r="K480" i="8" s="1"/>
  <c r="M525" i="4"/>
  <c r="J480" i="8" s="1"/>
  <c r="I252" i="8"/>
  <c r="K252" i="8" s="1"/>
  <c r="O29" i="8" s="1"/>
  <c r="M461" i="4"/>
  <c r="J252" i="8" s="1"/>
  <c r="I147" i="8"/>
  <c r="K147" i="8" s="1"/>
  <c r="O3056" i="8" s="1"/>
  <c r="M397" i="4"/>
  <c r="J147" i="8" s="1"/>
  <c r="I586" i="8"/>
  <c r="K586" i="8" s="1"/>
  <c r="M333" i="4"/>
  <c r="J586" i="8" s="1"/>
  <c r="I935" i="8"/>
  <c r="K935" i="8" s="1"/>
  <c r="M269" i="4"/>
  <c r="J935" i="8" s="1"/>
  <c r="I1732" i="8"/>
  <c r="K1732" i="8" s="1"/>
  <c r="O1300" i="8" s="1"/>
  <c r="M205" i="4"/>
  <c r="J1732" i="8" s="1"/>
  <c r="I2346" i="8"/>
  <c r="K2346" i="8" s="1"/>
  <c r="M141" i="4"/>
  <c r="J2346" i="8" s="1"/>
  <c r="I2060" i="8"/>
  <c r="K2060" i="8" s="1"/>
  <c r="M109" i="4"/>
  <c r="J2060" i="8" s="1"/>
  <c r="I2046" i="8"/>
  <c r="K2046" i="8" s="1"/>
  <c r="O1812" i="8" s="1"/>
  <c r="M77" i="4"/>
  <c r="J2046" i="8" s="1"/>
  <c r="I2800" i="8"/>
  <c r="K2800" i="8" s="1"/>
  <c r="M1786" i="4"/>
  <c r="J2800" i="8" s="1"/>
  <c r="I2799" i="8"/>
  <c r="K2799" i="8" s="1"/>
  <c r="M1770" i="4"/>
  <c r="J2799" i="8" s="1"/>
  <c r="I2552" i="8"/>
  <c r="K2552" i="8" s="1"/>
  <c r="M1754" i="4"/>
  <c r="J2552" i="8" s="1"/>
  <c r="I2543" i="8"/>
  <c r="K2543" i="8" s="1"/>
  <c r="M1722" i="4"/>
  <c r="J2543" i="8" s="1"/>
  <c r="I1559" i="8"/>
  <c r="K1559" i="8" s="1"/>
  <c r="M1706" i="4"/>
  <c r="J1559" i="8" s="1"/>
  <c r="I2759" i="8"/>
  <c r="K2759" i="8" s="1"/>
  <c r="M1690" i="4"/>
  <c r="J2759" i="8" s="1"/>
  <c r="I2298" i="8"/>
  <c r="K2298" i="8" s="1"/>
  <c r="M1658" i="4"/>
  <c r="J2298" i="8" s="1"/>
  <c r="I2709" i="8"/>
  <c r="K2709" i="8" s="1"/>
  <c r="M1642" i="4"/>
  <c r="J2709" i="8" s="1"/>
  <c r="I3339" i="8"/>
  <c r="K3339" i="8" s="1"/>
  <c r="M1626" i="4"/>
  <c r="J3339" i="8" s="1"/>
  <c r="I455" i="8"/>
  <c r="K455" i="8" s="1"/>
  <c r="M1578" i="4"/>
  <c r="J455" i="8" s="1"/>
  <c r="I2792" i="8"/>
  <c r="K2792" i="8" s="1"/>
  <c r="M1562" i="4"/>
  <c r="J2792" i="8" s="1"/>
  <c r="I2898" i="8"/>
  <c r="K2898" i="8" s="1"/>
  <c r="M1546" i="4"/>
  <c r="J2898" i="8" s="1"/>
  <c r="I1702" i="8"/>
  <c r="K1702" i="8" s="1"/>
  <c r="M1514" i="4"/>
  <c r="J1702" i="8" s="1"/>
  <c r="I1693" i="8"/>
  <c r="K1693" i="8" s="1"/>
  <c r="M1450" i="4"/>
  <c r="J1693" i="8" s="1"/>
  <c r="I3032" i="8"/>
  <c r="K3032" i="8" s="1"/>
  <c r="M1386" i="4"/>
  <c r="J3032" i="8" s="1"/>
  <c r="I153" i="8"/>
  <c r="K153" i="8" s="1"/>
  <c r="M1322" i="4"/>
  <c r="J153" i="8" s="1"/>
  <c r="I1957" i="8"/>
  <c r="K1957" i="8" s="1"/>
  <c r="M1258" i="4"/>
  <c r="J1957" i="8" s="1"/>
  <c r="I2940" i="8"/>
  <c r="K2940" i="8" s="1"/>
  <c r="M1194" i="4"/>
  <c r="J2940" i="8" s="1"/>
  <c r="I2779" i="8"/>
  <c r="K2779" i="8" s="1"/>
  <c r="O3009" i="8" s="1"/>
  <c r="M1130" i="4"/>
  <c r="J2779" i="8" s="1"/>
  <c r="I2753" i="8"/>
  <c r="K2753" i="8" s="1"/>
  <c r="M1066" i="4"/>
  <c r="J2753" i="8" s="1"/>
  <c r="I2684" i="8"/>
  <c r="K2684" i="8" s="1"/>
  <c r="M1002" i="4"/>
  <c r="J2684" i="8" s="1"/>
  <c r="I3300" i="8"/>
  <c r="K3300" i="8" s="1"/>
  <c r="I2853" i="8"/>
  <c r="K2853" i="8" s="1"/>
  <c r="I477" i="8"/>
  <c r="K477" i="8" s="1"/>
  <c r="M746" i="4"/>
  <c r="J477" i="8" s="1"/>
  <c r="I3008" i="8"/>
  <c r="K3008" i="8" s="1"/>
  <c r="M682" i="4"/>
  <c r="J3008" i="8" s="1"/>
  <c r="I1982" i="8"/>
  <c r="K1982" i="8" s="1"/>
  <c r="M1535" i="4"/>
  <c r="J1706" i="8" s="1"/>
  <c r="M1503" i="4"/>
  <c r="J1701" i="8" s="1"/>
  <c r="M1471" i="4"/>
  <c r="J3416" i="8" s="1"/>
  <c r="M1439" i="4"/>
  <c r="J178" i="8" s="1"/>
  <c r="M1407" i="4"/>
  <c r="J3042" i="8" s="1"/>
  <c r="M1375" i="4"/>
  <c r="J1903" i="8" s="1"/>
  <c r="M1343" i="4"/>
  <c r="J2976" i="8" s="1"/>
  <c r="M1311" i="4"/>
  <c r="J2962" i="8" s="1"/>
  <c r="M1279" i="4"/>
  <c r="J1965" i="8" s="1"/>
  <c r="M1247" i="4"/>
  <c r="J1955" i="8" s="1"/>
  <c r="M1215" i="4"/>
  <c r="J1799" i="8" s="1"/>
  <c r="M1183" i="4"/>
  <c r="J421" i="8" s="1"/>
  <c r="M1151" i="4"/>
  <c r="J611" i="8" s="1"/>
  <c r="M1119" i="4"/>
  <c r="J1837" i="8" s="1"/>
  <c r="M1087" i="4"/>
  <c r="J2754" i="8" s="1"/>
  <c r="M1055" i="4"/>
  <c r="J3430" i="8" s="1"/>
  <c r="M1023" i="4"/>
  <c r="J1882" i="8" s="1"/>
  <c r="M991" i="4"/>
  <c r="J2166" i="8" s="1"/>
  <c r="M959" i="4"/>
  <c r="J1895" i="8" s="1"/>
  <c r="M927" i="4"/>
  <c r="J1773" i="8" s="1"/>
  <c r="M895" i="4"/>
  <c r="J2855" i="8" s="1"/>
  <c r="M863" i="4"/>
  <c r="J1483" i="8" s="1"/>
  <c r="M831" i="4"/>
  <c r="J206" i="8" s="1"/>
  <c r="M799" i="4"/>
  <c r="J2422" i="8" s="1"/>
  <c r="M767" i="4"/>
  <c r="J544" i="8" s="1"/>
  <c r="M735" i="4"/>
  <c r="J3249" i="8" s="1"/>
  <c r="M703" i="4"/>
  <c r="J232" i="8" s="1"/>
  <c r="M671" i="4"/>
  <c r="J3248" i="8" s="1"/>
  <c r="I612" i="8"/>
  <c r="K612" i="8" s="1"/>
  <c r="M3460" i="4"/>
  <c r="J612" i="8" s="1"/>
  <c r="I3380" i="8"/>
  <c r="K3380" i="8" s="1"/>
  <c r="M3436" i="4"/>
  <c r="J3380" i="8" s="1"/>
  <c r="I2420" i="8"/>
  <c r="K2420" i="8" s="1"/>
  <c r="M3428" i="4"/>
  <c r="J2420" i="8" s="1"/>
  <c r="I144" i="8"/>
  <c r="K144" i="8" s="1"/>
  <c r="I1877" i="8"/>
  <c r="K1877" i="8" s="1"/>
  <c r="M3412" i="4"/>
  <c r="J1877" i="8" s="1"/>
  <c r="I1281" i="8"/>
  <c r="K1281" i="8" s="1"/>
  <c r="M3404" i="4"/>
  <c r="J1281" i="8" s="1"/>
  <c r="I1875" i="8"/>
  <c r="K1875" i="8" s="1"/>
  <c r="M3396" i="4"/>
  <c r="J1875" i="8" s="1"/>
  <c r="M3388" i="4"/>
  <c r="J1600" i="8" s="1"/>
  <c r="I772" i="8"/>
  <c r="K772" i="8" s="1"/>
  <c r="I524" i="8"/>
  <c r="K524" i="8" s="1"/>
  <c r="M3372" i="4"/>
  <c r="J524" i="8" s="1"/>
  <c r="I2909" i="8"/>
  <c r="K2909" i="8" s="1"/>
  <c r="M3364" i="4"/>
  <c r="J2909" i="8" s="1"/>
  <c r="I1826" i="8"/>
  <c r="K1826" i="8" s="1"/>
  <c r="I2530" i="8"/>
  <c r="K2530" i="8" s="1"/>
  <c r="M3348" i="4"/>
  <c r="J2530" i="8" s="1"/>
  <c r="I1940" i="8"/>
  <c r="K1940" i="8" s="1"/>
  <c r="M3340" i="4"/>
  <c r="J1940" i="8" s="1"/>
  <c r="I3318" i="8"/>
  <c r="K3318" i="8" s="1"/>
  <c r="M3332" i="4"/>
  <c r="J3318" i="8" s="1"/>
  <c r="I2527" i="8"/>
  <c r="K2527" i="8" s="1"/>
  <c r="M3308" i="4"/>
  <c r="J2527" i="8" s="1"/>
  <c r="I1929" i="8"/>
  <c r="K1929" i="8" s="1"/>
  <c r="M3300" i="4"/>
  <c r="J1929" i="8" s="1"/>
  <c r="I2668" i="8"/>
  <c r="K2668" i="8" s="1"/>
  <c r="I1440" i="8"/>
  <c r="K1440" i="8" s="1"/>
  <c r="O1125" i="8" s="1"/>
  <c r="M3284" i="4"/>
  <c r="J1440" i="8" s="1"/>
  <c r="I1926" i="8"/>
  <c r="K1926" i="8" s="1"/>
  <c r="M3276" i="4"/>
  <c r="J1926" i="8" s="1"/>
  <c r="I446" i="8"/>
  <c r="K446" i="8" s="1"/>
  <c r="M3268" i="4"/>
  <c r="J446" i="8" s="1"/>
  <c r="I2255" i="8"/>
  <c r="K2255" i="8" s="1"/>
  <c r="M3228" i="4"/>
  <c r="J2255" i="8" s="1"/>
  <c r="I654" i="8"/>
  <c r="K654" i="8" s="1"/>
  <c r="M3220" i="4"/>
  <c r="J654" i="8" s="1"/>
  <c r="I1771" i="8"/>
  <c r="K1771" i="8" s="1"/>
  <c r="I1849" i="8"/>
  <c r="K1849" i="8" s="1"/>
  <c r="M3204" i="4"/>
  <c r="J1849" i="8" s="1"/>
  <c r="I1021" i="8"/>
  <c r="K1021" i="8" s="1"/>
  <c r="M3196" i="4"/>
  <c r="J1021" i="8" s="1"/>
  <c r="I1019" i="8"/>
  <c r="K1019" i="8" s="1"/>
  <c r="M3188" i="4"/>
  <c r="J1019" i="8" s="1"/>
  <c r="M3180" i="4"/>
  <c r="J1004" i="8" s="1"/>
  <c r="I1017" i="8"/>
  <c r="K1017" i="8" s="1"/>
  <c r="I2246" i="8"/>
  <c r="K2246" i="8" s="1"/>
  <c r="M3164" i="4"/>
  <c r="J2246" i="8" s="1"/>
  <c r="I1766" i="8"/>
  <c r="K1766" i="8" s="1"/>
  <c r="M3156" i="4"/>
  <c r="J1766" i="8" s="1"/>
  <c r="I136" i="8"/>
  <c r="K136" i="8" s="1"/>
  <c r="I2244" i="8"/>
  <c r="K2244" i="8" s="1"/>
  <c r="M3140" i="4"/>
  <c r="J2244" i="8" s="1"/>
  <c r="I2264" i="8"/>
  <c r="K2264" i="8" s="1"/>
  <c r="M3132" i="4"/>
  <c r="J2264" i="8" s="1"/>
  <c r="I142" i="8"/>
  <c r="K142" i="8" s="1"/>
  <c r="M3124" i="4"/>
  <c r="J142" i="8" s="1"/>
  <c r="I2461" i="8"/>
  <c r="K2461" i="8" s="1"/>
  <c r="M3100" i="4"/>
  <c r="J2461" i="8" s="1"/>
  <c r="I898" i="8"/>
  <c r="K898" i="8" s="1"/>
  <c r="M3092" i="4"/>
  <c r="J898" i="8" s="1"/>
  <c r="I2425" i="8"/>
  <c r="K2425" i="8" s="1"/>
  <c r="I3374" i="8"/>
  <c r="K3374" i="8" s="1"/>
  <c r="M3076" i="4"/>
  <c r="J3374" i="8" s="1"/>
  <c r="I1383" i="8"/>
  <c r="K1383" i="8" s="1"/>
  <c r="M3068" i="4"/>
  <c r="J1383" i="8" s="1"/>
  <c r="I2639" i="8"/>
  <c r="K2639" i="8" s="1"/>
  <c r="M3060" i="4"/>
  <c r="J2639" i="8" s="1"/>
  <c r="I3284" i="8"/>
  <c r="K3284" i="8" s="1"/>
  <c r="M3036" i="4"/>
  <c r="J3284" i="8" s="1"/>
  <c r="I1525" i="8"/>
  <c r="K1525" i="8" s="1"/>
  <c r="M3028" i="4"/>
  <c r="J1525" i="8" s="1"/>
  <c r="I2034" i="8"/>
  <c r="K2034" i="8" s="1"/>
  <c r="I765" i="8"/>
  <c r="K765" i="8" s="1"/>
  <c r="M3012" i="4"/>
  <c r="J765" i="8" s="1"/>
  <c r="I761" i="8"/>
  <c r="K761" i="8" s="1"/>
  <c r="M3004" i="4"/>
  <c r="J761" i="8" s="1"/>
  <c r="I2763" i="8"/>
  <c r="K2763" i="8" s="1"/>
  <c r="M2996" i="4"/>
  <c r="J2763" i="8" s="1"/>
  <c r="I1873" i="8"/>
  <c r="K1873" i="8" s="1"/>
  <c r="M2972" i="4"/>
  <c r="J1873" i="8" s="1"/>
  <c r="I706" i="8"/>
  <c r="K706" i="8" s="1"/>
  <c r="M2964" i="4"/>
  <c r="J706" i="8" s="1"/>
  <c r="I1871" i="8"/>
  <c r="K1871" i="8" s="1"/>
  <c r="M2956" i="4"/>
  <c r="J1871" i="8" s="1"/>
  <c r="I1049" i="8"/>
  <c r="K1049" i="8" s="1"/>
  <c r="M2948" i="4"/>
  <c r="J1049" i="8" s="1"/>
  <c r="I225" i="8"/>
  <c r="K225" i="8" s="1"/>
  <c r="M2940" i="4"/>
  <c r="J225" i="8" s="1"/>
  <c r="I59" i="8"/>
  <c r="K59" i="8" s="1"/>
  <c r="M2932" i="4"/>
  <c r="J59" i="8" s="1"/>
  <c r="I3273" i="8"/>
  <c r="K3273" i="8" s="1"/>
  <c r="M2908" i="4"/>
  <c r="J3273" i="8" s="1"/>
  <c r="I608" i="8"/>
  <c r="K608" i="8" s="1"/>
  <c r="M2900" i="4"/>
  <c r="J608" i="8" s="1"/>
  <c r="I606" i="8"/>
  <c r="K606" i="8" s="1"/>
  <c r="M2892" i="4"/>
  <c r="J606" i="8" s="1"/>
  <c r="I604" i="8"/>
  <c r="K604" i="8" s="1"/>
  <c r="M2884" i="4"/>
  <c r="J604" i="8" s="1"/>
  <c r="I2234" i="8"/>
  <c r="K2234" i="8" s="1"/>
  <c r="M2876" i="4"/>
  <c r="J2234" i="8" s="1"/>
  <c r="I1534" i="8"/>
  <c r="K1534" i="8" s="1"/>
  <c r="M2868" i="4"/>
  <c r="J1534" i="8" s="1"/>
  <c r="I1864" i="8"/>
  <c r="K1864" i="8" s="1"/>
  <c r="M2844" i="4"/>
  <c r="J1864" i="8" s="1"/>
  <c r="I211" i="8"/>
  <c r="K211" i="8" s="1"/>
  <c r="M2836" i="4"/>
  <c r="J211" i="8" s="1"/>
  <c r="I3335" i="8"/>
  <c r="K3335" i="8" s="1"/>
  <c r="M2828" i="4"/>
  <c r="J3335" i="8" s="1"/>
  <c r="I475" i="8"/>
  <c r="K475" i="8" s="1"/>
  <c r="M2820" i="4"/>
  <c r="J475" i="8" s="1"/>
  <c r="I3331" i="8"/>
  <c r="K3331" i="8" s="1"/>
  <c r="M2812" i="4"/>
  <c r="J3331" i="8" s="1"/>
  <c r="I1662" i="8"/>
  <c r="K1662" i="8" s="1"/>
  <c r="M2804" i="4"/>
  <c r="J1662" i="8" s="1"/>
  <c r="I1445" i="8"/>
  <c r="K1445" i="8" s="1"/>
  <c r="M2780" i="4"/>
  <c r="J1445" i="8" s="1"/>
  <c r="I2784" i="8"/>
  <c r="K2784" i="8" s="1"/>
  <c r="M2772" i="4"/>
  <c r="J2784" i="8" s="1"/>
  <c r="I1248" i="8"/>
  <c r="K1248" i="8" s="1"/>
  <c r="M2764" i="4"/>
  <c r="J1248" i="8" s="1"/>
  <c r="I3327" i="8"/>
  <c r="K3327" i="8" s="1"/>
  <c r="M2756" i="4"/>
  <c r="J3327" i="8" s="1"/>
  <c r="I1427" i="8"/>
  <c r="K1427" i="8" s="1"/>
  <c r="O1218" i="8" s="1"/>
  <c r="M2748" i="4"/>
  <c r="J1427" i="8" s="1"/>
  <c r="I1863" i="8"/>
  <c r="K1863" i="8" s="1"/>
  <c r="M2740" i="4"/>
  <c r="J1863" i="8" s="1"/>
  <c r="I2480" i="8"/>
  <c r="K2480" i="8" s="1"/>
  <c r="M2716" i="4"/>
  <c r="J2480" i="8" s="1"/>
  <c r="I2478" i="8"/>
  <c r="K2478" i="8" s="1"/>
  <c r="M2708" i="4"/>
  <c r="J2478" i="8" s="1"/>
  <c r="I2023" i="8"/>
  <c r="K2023" i="8" s="1"/>
  <c r="M2700" i="4"/>
  <c r="J2023" i="8" s="1"/>
  <c r="I989" i="8"/>
  <c r="K989" i="8" s="1"/>
  <c r="M2692" i="4"/>
  <c r="J989" i="8" s="1"/>
  <c r="I2294" i="8"/>
  <c r="K2294" i="8" s="1"/>
  <c r="M2684" i="4"/>
  <c r="J2294" i="8" s="1"/>
  <c r="I386" i="8"/>
  <c r="K386" i="8" s="1"/>
  <c r="M2676" i="4"/>
  <c r="J386" i="8" s="1"/>
  <c r="I3287" i="8"/>
  <c r="K3287" i="8" s="1"/>
  <c r="I436" i="8"/>
  <c r="K436" i="8" s="1"/>
  <c r="M2652" i="4"/>
  <c r="J436" i="8" s="1"/>
  <c r="I2732" i="8"/>
  <c r="K2732" i="8" s="1"/>
  <c r="M2644" i="4"/>
  <c r="J2732" i="8" s="1"/>
  <c r="I1467" i="8"/>
  <c r="K1467" i="8" s="1"/>
  <c r="M2636" i="4"/>
  <c r="J1467" i="8" s="1"/>
  <c r="I387" i="8"/>
  <c r="K387" i="8" s="1"/>
  <c r="M2628" i="4"/>
  <c r="J387" i="8" s="1"/>
  <c r="I1464" i="8"/>
  <c r="K1464" i="8" s="1"/>
  <c r="M2620" i="4"/>
  <c r="J1464" i="8" s="1"/>
  <c r="I384" i="8"/>
  <c r="K384" i="8" s="1"/>
  <c r="M2612" i="4"/>
  <c r="J384" i="8" s="1"/>
  <c r="I3377" i="8"/>
  <c r="K3377" i="8" s="1"/>
  <c r="M2588" i="4"/>
  <c r="J3377" i="8" s="1"/>
  <c r="I3252" i="8"/>
  <c r="K3252" i="8" s="1"/>
  <c r="M2580" i="4"/>
  <c r="J3252" i="8" s="1"/>
  <c r="I1404" i="8"/>
  <c r="K1404" i="8" s="1"/>
  <c r="M2572" i="4"/>
  <c r="J1404" i="8" s="1"/>
  <c r="I2652" i="8"/>
  <c r="K2652" i="8" s="1"/>
  <c r="M2564" i="4"/>
  <c r="J2652" i="8" s="1"/>
  <c r="I3385" i="8"/>
  <c r="K3385" i="8" s="1"/>
  <c r="M2556" i="4"/>
  <c r="J3385" i="8" s="1"/>
  <c r="I2014" i="8"/>
  <c r="K2014" i="8" s="1"/>
  <c r="M2548" i="4"/>
  <c r="J2014" i="8" s="1"/>
  <c r="I752" i="8"/>
  <c r="K752" i="8" s="1"/>
  <c r="M2524" i="4"/>
  <c r="J752" i="8" s="1"/>
  <c r="I185" i="8"/>
  <c r="K185" i="8" s="1"/>
  <c r="M2516" i="4"/>
  <c r="J185" i="8" s="1"/>
  <c r="I2456" i="8"/>
  <c r="K2456" i="8" s="1"/>
  <c r="M2492" i="4"/>
  <c r="J2456" i="8" s="1"/>
  <c r="I2452" i="8"/>
  <c r="K2452" i="8" s="1"/>
  <c r="M2484" i="4"/>
  <c r="J2452" i="8" s="1"/>
  <c r="I2450" i="8"/>
  <c r="K2450" i="8" s="1"/>
  <c r="I2446" i="8"/>
  <c r="K2446" i="8" s="1"/>
  <c r="M2468" i="4"/>
  <c r="J2446" i="8" s="1"/>
  <c r="I2443" i="8"/>
  <c r="K2443" i="8" s="1"/>
  <c r="M2460" i="4"/>
  <c r="J2443" i="8" s="1"/>
  <c r="I1200" i="8"/>
  <c r="K1200" i="8" s="1"/>
  <c r="M2452" i="4"/>
  <c r="J1200" i="8" s="1"/>
  <c r="I892" i="8"/>
  <c r="K892" i="8" s="1"/>
  <c r="O2295" i="8" s="1"/>
  <c r="M2428" i="4"/>
  <c r="J892" i="8" s="1"/>
  <c r="I268" i="8"/>
  <c r="K268" i="8" s="1"/>
  <c r="M2420" i="4"/>
  <c r="J268" i="8" s="1"/>
  <c r="I2142" i="8"/>
  <c r="K2142" i="8" s="1"/>
  <c r="M2412" i="4"/>
  <c r="J2142" i="8" s="1"/>
  <c r="I884" i="8"/>
  <c r="K884" i="8" s="1"/>
  <c r="M2404" i="4"/>
  <c r="J884" i="8" s="1"/>
  <c r="I917" i="8"/>
  <c r="K917" i="8" s="1"/>
  <c r="M2396" i="4"/>
  <c r="J917" i="8" s="1"/>
  <c r="I194" i="8"/>
  <c r="K194" i="8" s="1"/>
  <c r="M2388" i="4"/>
  <c r="J194" i="8" s="1"/>
  <c r="I2404" i="8"/>
  <c r="K2404" i="8" s="1"/>
  <c r="M2364" i="4"/>
  <c r="J2404" i="8" s="1"/>
  <c r="I2467" i="8"/>
  <c r="K2467" i="8" s="1"/>
  <c r="M2356" i="4"/>
  <c r="J2467" i="8" s="1"/>
  <c r="I2513" i="8"/>
  <c r="K2513" i="8" s="1"/>
  <c r="O2162" i="8" s="1"/>
  <c r="I680" i="8"/>
  <c r="K680" i="8" s="1"/>
  <c r="M2340" i="4"/>
  <c r="J680" i="8" s="1"/>
  <c r="I2522" i="8"/>
  <c r="K2522" i="8" s="1"/>
  <c r="M2332" i="4"/>
  <c r="J2522" i="8" s="1"/>
  <c r="I678" i="8"/>
  <c r="K678" i="8" s="1"/>
  <c r="M2324" i="4"/>
  <c r="J678" i="8" s="1"/>
  <c r="I2395" i="8"/>
  <c r="K2395" i="8" s="1"/>
  <c r="M2300" i="4"/>
  <c r="J2395" i="8" s="1"/>
  <c r="I3324" i="8"/>
  <c r="K3324" i="8" s="1"/>
  <c r="M2292" i="4"/>
  <c r="J3324" i="8" s="1"/>
  <c r="I1859" i="8"/>
  <c r="K1859" i="8" s="1"/>
  <c r="M2284" i="4"/>
  <c r="J1859" i="8" s="1"/>
  <c r="I2506" i="8"/>
  <c r="K2506" i="8" s="1"/>
  <c r="O1895" i="8" s="1"/>
  <c r="M2276" i="4"/>
  <c r="J2506" i="8" s="1"/>
  <c r="I2504" i="8"/>
  <c r="K2504" i="8" s="1"/>
  <c r="M2268" i="4"/>
  <c r="J2504" i="8" s="1"/>
  <c r="I1266" i="8"/>
  <c r="K1266" i="8" s="1"/>
  <c r="M2260" i="4"/>
  <c r="J1266" i="8" s="1"/>
  <c r="I1148" i="8"/>
  <c r="K1148" i="8" s="1"/>
  <c r="O1233" i="8" s="1"/>
  <c r="M2236" i="4"/>
  <c r="J1148" i="8" s="1"/>
  <c r="I1261" i="8"/>
  <c r="K1261" i="8" s="1"/>
  <c r="M2228" i="4"/>
  <c r="J1261" i="8" s="1"/>
  <c r="I2431" i="8"/>
  <c r="K2431" i="8" s="1"/>
  <c r="I3102" i="8"/>
  <c r="K3102" i="8" s="1"/>
  <c r="M2212" i="4"/>
  <c r="J3102" i="8" s="1"/>
  <c r="I1254" i="8"/>
  <c r="K1254" i="8" s="1"/>
  <c r="M2204" i="4"/>
  <c r="J1254" i="8" s="1"/>
  <c r="I1252" i="8"/>
  <c r="K1252" i="8" s="1"/>
  <c r="O1252" i="8" s="1"/>
  <c r="P1252" i="8" s="1"/>
  <c r="M2196" i="4"/>
  <c r="J1252" i="8" s="1"/>
  <c r="I2319" i="8"/>
  <c r="K2319" i="8" s="1"/>
  <c r="O906" i="8" s="1"/>
  <c r="M2172" i="4"/>
  <c r="J2319" i="8" s="1"/>
  <c r="I1044" i="8"/>
  <c r="K1044" i="8" s="1"/>
  <c r="M2164" i="4"/>
  <c r="J1044" i="8" s="1"/>
  <c r="I3146" i="8"/>
  <c r="K3146" i="8" s="1"/>
  <c r="M2156" i="4"/>
  <c r="J3146" i="8" s="1"/>
  <c r="I1040" i="8"/>
  <c r="K1040" i="8" s="1"/>
  <c r="M2148" i="4"/>
  <c r="J1040" i="8" s="1"/>
  <c r="I2256" i="8"/>
  <c r="K2256" i="8" s="1"/>
  <c r="M2140" i="4"/>
  <c r="J2256" i="8" s="1"/>
  <c r="I1036" i="8"/>
  <c r="K1036" i="8" s="1"/>
  <c r="M2132" i="4"/>
  <c r="J1036" i="8" s="1"/>
  <c r="I2131" i="8"/>
  <c r="K2131" i="8" s="1"/>
  <c r="M2108" i="4"/>
  <c r="J2131" i="8" s="1"/>
  <c r="I2127" i="8"/>
  <c r="K2127" i="8" s="1"/>
  <c r="M2100" i="4"/>
  <c r="J2127" i="8" s="1"/>
  <c r="I2122" i="8"/>
  <c r="K2122" i="8" s="1"/>
  <c r="I862" i="8"/>
  <c r="K862" i="8" s="1"/>
  <c r="M2084" i="4"/>
  <c r="J862" i="8" s="1"/>
  <c r="I857" i="8"/>
  <c r="K857" i="8" s="1"/>
  <c r="M2076" i="4"/>
  <c r="J857" i="8" s="1"/>
  <c r="I1224" i="8"/>
  <c r="K1224" i="8" s="1"/>
  <c r="M2068" i="4"/>
  <c r="J1224" i="8" s="1"/>
  <c r="I670" i="8"/>
  <c r="K670" i="8" s="1"/>
  <c r="M2044" i="4"/>
  <c r="J670" i="8" s="1"/>
  <c r="I1127" i="8"/>
  <c r="K1127" i="8" s="1"/>
  <c r="M2036" i="4"/>
  <c r="J1127" i="8" s="1"/>
  <c r="I2463" i="8"/>
  <c r="K2463" i="8" s="1"/>
  <c r="M2028" i="4"/>
  <c r="J2463" i="8" s="1"/>
  <c r="I1122" i="8"/>
  <c r="K1122" i="8" s="1"/>
  <c r="M2020" i="4"/>
  <c r="J1122" i="8" s="1"/>
  <c r="I852" i="8"/>
  <c r="K852" i="8" s="1"/>
  <c r="M2012" i="4"/>
  <c r="J852" i="8" s="1"/>
  <c r="I2371" i="8"/>
  <c r="K2371" i="8" s="1"/>
  <c r="O3305" i="8" s="1"/>
  <c r="M2004" i="4"/>
  <c r="J2371" i="8" s="1"/>
  <c r="I1580" i="8"/>
  <c r="K1580" i="8" s="1"/>
  <c r="M1980" i="4"/>
  <c r="J1580" i="8" s="1"/>
  <c r="I2633" i="8"/>
  <c r="K2633" i="8" s="1"/>
  <c r="M1972" i="4"/>
  <c r="J2633" i="8" s="1"/>
  <c r="I1373" i="8"/>
  <c r="K1373" i="8" s="1"/>
  <c r="I2629" i="8"/>
  <c r="K2629" i="8" s="1"/>
  <c r="M1956" i="4"/>
  <c r="J2629" i="8" s="1"/>
  <c r="I3221" i="8"/>
  <c r="K3221" i="8" s="1"/>
  <c r="M1948" i="4"/>
  <c r="J3221" i="8" s="1"/>
  <c r="I1361" i="8"/>
  <c r="K1361" i="8" s="1"/>
  <c r="O1042" i="8" s="1"/>
  <c r="M1940" i="4"/>
  <c r="J1361" i="8" s="1"/>
  <c r="I371" i="8"/>
  <c r="K371" i="8" s="1"/>
  <c r="M1916" i="4"/>
  <c r="J371" i="8" s="1"/>
  <c r="I2607" i="8"/>
  <c r="K2607" i="8" s="1"/>
  <c r="M1908" i="4"/>
  <c r="J2607" i="8" s="1"/>
  <c r="I2603" i="8"/>
  <c r="K2603" i="8" s="1"/>
  <c r="M1900" i="4"/>
  <c r="J2603" i="8" s="1"/>
  <c r="I3219" i="8"/>
  <c r="K3219" i="8" s="1"/>
  <c r="M1892" i="4"/>
  <c r="J3219" i="8" s="1"/>
  <c r="I3371" i="8"/>
  <c r="K3371" i="8" s="1"/>
  <c r="O410" i="8" s="1"/>
  <c r="M1884" i="4"/>
  <c r="J3371" i="8" s="1"/>
  <c r="I2595" i="8"/>
  <c r="K2595" i="8" s="1"/>
  <c r="O2854" i="8" s="1"/>
  <c r="I367" i="8"/>
  <c r="K367" i="8" s="1"/>
  <c r="M1868" i="4"/>
  <c r="J367" i="8" s="1"/>
  <c r="I1573" i="8"/>
  <c r="K1573" i="8" s="1"/>
  <c r="M1860" i="4"/>
  <c r="J1573" i="8" s="1"/>
  <c r="I2803" i="8"/>
  <c r="K2803" i="8" s="1"/>
  <c r="M1852" i="4"/>
  <c r="J2803" i="8" s="1"/>
  <c r="I2582" i="8"/>
  <c r="K2582" i="8" s="1"/>
  <c r="M1828" i="4"/>
  <c r="J2582" i="8" s="1"/>
  <c r="I1328" i="8"/>
  <c r="K1328" i="8" s="1"/>
  <c r="M1820" i="4"/>
  <c r="J1328" i="8" s="1"/>
  <c r="I1324" i="8"/>
  <c r="K1324" i="8" s="1"/>
  <c r="I2570" i="8"/>
  <c r="K2570" i="8" s="1"/>
  <c r="M1804" i="4"/>
  <c r="J2570" i="8" s="1"/>
  <c r="I1320" i="8"/>
  <c r="K1320" i="8" s="1"/>
  <c r="M1796" i="4"/>
  <c r="J1320" i="8" s="1"/>
  <c r="I1318" i="8"/>
  <c r="K1318" i="8" s="1"/>
  <c r="M1788" i="4"/>
  <c r="J1318" i="8" s="1"/>
  <c r="I2559" i="8"/>
  <c r="K2559" i="8" s="1"/>
  <c r="O1618" i="8" s="1"/>
  <c r="M1764" i="4"/>
  <c r="J2559" i="8" s="1"/>
  <c r="I3365" i="8"/>
  <c r="K3365" i="8" s="1"/>
  <c r="M1756" i="4"/>
  <c r="J3365" i="8" s="1"/>
  <c r="I1306" i="8"/>
  <c r="K1306" i="8" s="1"/>
  <c r="I2549" i="8"/>
  <c r="K2549" i="8" s="1"/>
  <c r="M1740" i="4"/>
  <c r="J2549" i="8" s="1"/>
  <c r="I3360" i="8"/>
  <c r="K3360" i="8" s="1"/>
  <c r="M1732" i="4"/>
  <c r="J3360" i="8" s="1"/>
  <c r="I1298" i="8"/>
  <c r="K1298" i="8" s="1"/>
  <c r="M1724" i="4"/>
  <c r="J1298" i="8" s="1"/>
  <c r="M1716" i="4"/>
  <c r="J3212" i="8" s="1"/>
  <c r="I2535" i="8"/>
  <c r="K2535" i="8" s="1"/>
  <c r="M1700" i="4"/>
  <c r="J2535" i="8" s="1"/>
  <c r="I2761" i="8"/>
  <c r="K2761" i="8" s="1"/>
  <c r="M1692" i="4"/>
  <c r="J2761" i="8" s="1"/>
  <c r="I1503" i="8"/>
  <c r="K1503" i="8" s="1"/>
  <c r="I1034" i="8"/>
  <c r="K1034" i="8" s="1"/>
  <c r="M1676" i="4"/>
  <c r="J1034" i="8" s="1"/>
  <c r="I1519" i="8"/>
  <c r="K1519" i="8" s="1"/>
  <c r="M1668" i="4"/>
  <c r="J1519" i="8" s="1"/>
  <c r="I1033" i="8"/>
  <c r="K1033" i="8" s="1"/>
  <c r="M1660" i="4"/>
  <c r="J1033" i="8" s="1"/>
  <c r="I2705" i="8"/>
  <c r="K2705" i="8" s="1"/>
  <c r="O442" i="8" s="1"/>
  <c r="M1636" i="4"/>
  <c r="J2705" i="8" s="1"/>
  <c r="I2772" i="8"/>
  <c r="K2772" i="8" s="1"/>
  <c r="M1628" i="4"/>
  <c r="J2772" i="8" s="1"/>
  <c r="I3231" i="8"/>
  <c r="K3231" i="8" s="1"/>
  <c r="I1515" i="8"/>
  <c r="K1515" i="8" s="1"/>
  <c r="M1612" i="4"/>
  <c r="J1515" i="8" s="1"/>
  <c r="I2914" i="8"/>
  <c r="K2914" i="8" s="1"/>
  <c r="M1604" i="4"/>
  <c r="J2914" i="8" s="1"/>
  <c r="I1681" i="8"/>
  <c r="K1681" i="8" s="1"/>
  <c r="M1596" i="4"/>
  <c r="J1681" i="8" s="1"/>
  <c r="I453" i="8"/>
  <c r="K453" i="8" s="1"/>
  <c r="M1572" i="4"/>
  <c r="J453" i="8" s="1"/>
  <c r="I3449" i="8"/>
  <c r="K3449" i="8" s="1"/>
  <c r="M1564" i="4"/>
  <c r="J3449" i="8" s="1"/>
  <c r="I1716" i="8"/>
  <c r="K1716" i="8" s="1"/>
  <c r="I2900" i="8"/>
  <c r="K2900" i="8" s="1"/>
  <c r="M1548" i="4"/>
  <c r="J2900" i="8" s="1"/>
  <c r="I1708" i="8"/>
  <c r="K1708" i="8" s="1"/>
  <c r="M1540" i="4"/>
  <c r="J1708" i="8" s="1"/>
  <c r="I2895" i="8"/>
  <c r="K2895" i="8" s="1"/>
  <c r="M1532" i="4"/>
  <c r="J2895" i="8" s="1"/>
  <c r="I2885" i="8"/>
  <c r="K2885" i="8" s="1"/>
  <c r="O968" i="8" s="1"/>
  <c r="M1508" i="4"/>
  <c r="J2885" i="8" s="1"/>
  <c r="I1700" i="8"/>
  <c r="K1700" i="8" s="1"/>
  <c r="O1307" i="8" s="1"/>
  <c r="M1500" i="4"/>
  <c r="J1700" i="8" s="1"/>
  <c r="I1550" i="8"/>
  <c r="K1550" i="8" s="1"/>
  <c r="I1463" i="8"/>
  <c r="K1463" i="8" s="1"/>
  <c r="M1484" i="4"/>
  <c r="J1463" i="8" s="1"/>
  <c r="I1841" i="8"/>
  <c r="K1841" i="8" s="1"/>
  <c r="M1476" i="4"/>
  <c r="J1841" i="8" s="1"/>
  <c r="I1536" i="8"/>
  <c r="K1536" i="8" s="1"/>
  <c r="M1468" i="4"/>
  <c r="J1536" i="8" s="1"/>
  <c r="I1190" i="8"/>
  <c r="K1190" i="8" s="1"/>
  <c r="M1444" i="4"/>
  <c r="J1190" i="8" s="1"/>
  <c r="I3426" i="8"/>
  <c r="K3426" i="8" s="1"/>
  <c r="M1436" i="4"/>
  <c r="J3426" i="8" s="1"/>
  <c r="I2838" i="8"/>
  <c r="K2838" i="8" s="1"/>
  <c r="I3423" i="8"/>
  <c r="K3423" i="8" s="1"/>
  <c r="M1420" i="4"/>
  <c r="J3423" i="8" s="1"/>
  <c r="I1921" i="8"/>
  <c r="K1921" i="8" s="1"/>
  <c r="M1412" i="4"/>
  <c r="J1921" i="8" s="1"/>
  <c r="I1915" i="8"/>
  <c r="K1915" i="8" s="1"/>
  <c r="M1404" i="4"/>
  <c r="J1915" i="8" s="1"/>
  <c r="I3030" i="8"/>
  <c r="K3030" i="8" s="1"/>
  <c r="M1380" i="4"/>
  <c r="J3030" i="8" s="1"/>
  <c r="I3026" i="8"/>
  <c r="K3026" i="8" s="1"/>
  <c r="M1372" i="4"/>
  <c r="J3026" i="8" s="1"/>
  <c r="I1692" i="8"/>
  <c r="K1692" i="8" s="1"/>
  <c r="I3091" i="8"/>
  <c r="K3091" i="8" s="1"/>
  <c r="M1356" i="4"/>
  <c r="J3091" i="8" s="1"/>
  <c r="I3460" i="8"/>
  <c r="K3460" i="8" s="1"/>
  <c r="O1684" i="8" s="1"/>
  <c r="M1348" i="4"/>
  <c r="J3460" i="8" s="1"/>
  <c r="I2975" i="8"/>
  <c r="K2975" i="8" s="1"/>
  <c r="M1340" i="4"/>
  <c r="J2975" i="8" s="1"/>
  <c r="I2965" i="8"/>
  <c r="K2965" i="8" s="1"/>
  <c r="M1316" i="4"/>
  <c r="J2965" i="8" s="1"/>
  <c r="I1809" i="8"/>
  <c r="K1809" i="8" s="1"/>
  <c r="M1308" i="4"/>
  <c r="J1809" i="8" s="1"/>
  <c r="I2959" i="8"/>
  <c r="K2959" i="8" s="1"/>
  <c r="I3087" i="8"/>
  <c r="K3087" i="8" s="1"/>
  <c r="M1292" i="4"/>
  <c r="J3087" i="8" s="1"/>
  <c r="I1968" i="8"/>
  <c r="K1968" i="8" s="1"/>
  <c r="M1284" i="4"/>
  <c r="J1968" i="8" s="1"/>
  <c r="I1963" i="8"/>
  <c r="K1963" i="8" s="1"/>
  <c r="M1276" i="4"/>
  <c r="J1963" i="8" s="1"/>
  <c r="I3080" i="8"/>
  <c r="K3080" i="8" s="1"/>
  <c r="M1252" i="4"/>
  <c r="J3080" i="8" s="1"/>
  <c r="I425" i="8"/>
  <c r="K425" i="8" s="1"/>
  <c r="M1244" i="4"/>
  <c r="J425" i="8" s="1"/>
  <c r="I3352" i="8"/>
  <c r="K3352" i="8" s="1"/>
  <c r="O2060" i="8" s="1"/>
  <c r="I3073" i="8"/>
  <c r="K3073" i="8" s="1"/>
  <c r="M1228" i="4"/>
  <c r="J3073" i="8" s="1"/>
  <c r="I2948" i="8"/>
  <c r="K2948" i="8" s="1"/>
  <c r="M1220" i="4"/>
  <c r="J2948" i="8" s="1"/>
  <c r="I2945" i="8"/>
  <c r="K2945" i="8" s="1"/>
  <c r="M1212" i="4"/>
  <c r="J2945" i="8" s="1"/>
  <c r="I2937" i="8"/>
  <c r="K2937" i="8" s="1"/>
  <c r="M1188" i="4"/>
  <c r="J2937" i="8" s="1"/>
  <c r="I3064" i="8"/>
  <c r="K3064" i="8" s="1"/>
  <c r="M1180" i="4"/>
  <c r="J3064" i="8" s="1"/>
  <c r="I1786" i="8"/>
  <c r="K1786" i="8" s="1"/>
  <c r="O1516" i="8" s="1"/>
  <c r="I2931" i="8"/>
  <c r="K2931" i="8" s="1"/>
  <c r="M1164" i="4"/>
  <c r="J2931" i="8" s="1"/>
  <c r="I1782" i="8"/>
  <c r="K1782" i="8" s="1"/>
  <c r="M1156" i="4"/>
  <c r="J1782" i="8" s="1"/>
  <c r="I1688" i="8"/>
  <c r="K1688" i="8" s="1"/>
  <c r="M1148" i="4"/>
  <c r="J1688" i="8" s="1"/>
  <c r="I3165" i="8"/>
  <c r="K3165" i="8" s="1"/>
  <c r="M1140" i="4"/>
  <c r="J3165" i="8" s="1"/>
  <c r="I3458" i="8"/>
  <c r="K3458" i="8" s="1"/>
  <c r="M1132" i="4"/>
  <c r="J3458" i="8" s="1"/>
  <c r="I413" i="8"/>
  <c r="K413" i="8" s="1"/>
  <c r="M1124" i="4"/>
  <c r="J413" i="8" s="1"/>
  <c r="I2678" i="8"/>
  <c r="K2678" i="8" s="1"/>
  <c r="M1100" i="4"/>
  <c r="J2678" i="8" s="1"/>
  <c r="I1501" i="8"/>
  <c r="K1501" i="8" s="1"/>
  <c r="M1092" i="4"/>
  <c r="J1501" i="8" s="1"/>
  <c r="I1828" i="8"/>
  <c r="K1828" i="8" s="1"/>
  <c r="M1068" i="4"/>
  <c r="J1828" i="8" s="1"/>
  <c r="I1494" i="8"/>
  <c r="K1494" i="8" s="1"/>
  <c r="M1060" i="4"/>
  <c r="J1494" i="8" s="1"/>
  <c r="I1642" i="8"/>
  <c r="K1642" i="8" s="1"/>
  <c r="O180" i="8" s="1"/>
  <c r="M1052" i="4"/>
  <c r="J1642" i="8" s="1"/>
  <c r="I1584" i="8"/>
  <c r="K1584" i="8" s="1"/>
  <c r="M1044" i="4"/>
  <c r="J1584" i="8" s="1"/>
  <c r="I573" i="8"/>
  <c r="K573" i="8" s="1"/>
  <c r="M1036" i="4"/>
  <c r="J573" i="8" s="1"/>
  <c r="I2996" i="8"/>
  <c r="K2996" i="8" s="1"/>
  <c r="M1028" i="4"/>
  <c r="J2996" i="8" s="1"/>
  <c r="I412" i="8"/>
  <c r="K412" i="8" s="1"/>
  <c r="M1004" i="4"/>
  <c r="J412" i="8" s="1"/>
  <c r="I2683" i="8"/>
  <c r="K2683" i="8" s="1"/>
  <c r="M996" i="4"/>
  <c r="J2683" i="8" s="1"/>
  <c r="I3260" i="8"/>
  <c r="K3260" i="8" s="1"/>
  <c r="I2491" i="8"/>
  <c r="K2491" i="8" s="1"/>
  <c r="M980" i="4"/>
  <c r="J2491" i="8" s="1"/>
  <c r="I2283" i="8"/>
  <c r="K2283" i="8" s="1"/>
  <c r="M972" i="4"/>
  <c r="J2283" i="8" s="1"/>
  <c r="I3259" i="8"/>
  <c r="K3259" i="8" s="1"/>
  <c r="M964" i="4"/>
  <c r="J3259" i="8" s="1"/>
  <c r="I2818" i="8"/>
  <c r="K2818" i="8" s="1"/>
  <c r="M940" i="4"/>
  <c r="J2818" i="8" s="1"/>
  <c r="I1775" i="8"/>
  <c r="K1775" i="8" s="1"/>
  <c r="M932" i="4"/>
  <c r="J1775" i="8" s="1"/>
  <c r="I2863" i="8"/>
  <c r="K2863" i="8" s="1"/>
  <c r="M924" i="4"/>
  <c r="J2863" i="8" s="1"/>
  <c r="I1638" i="8"/>
  <c r="K1638" i="8" s="1"/>
  <c r="M916" i="4"/>
  <c r="J1638" i="8" s="1"/>
  <c r="I2860" i="8"/>
  <c r="K2860" i="8" s="1"/>
  <c r="M908" i="4"/>
  <c r="J2860" i="8" s="1"/>
  <c r="I2857" i="8"/>
  <c r="K2857" i="8" s="1"/>
  <c r="M900" i="4"/>
  <c r="J2857" i="8" s="1"/>
  <c r="I1627" i="8"/>
  <c r="K1627" i="8" s="1"/>
  <c r="M876" i="4"/>
  <c r="J1627" i="8" s="1"/>
  <c r="I2850" i="8"/>
  <c r="K2850" i="8" s="1"/>
  <c r="M868" i="4"/>
  <c r="J2850" i="8" s="1"/>
  <c r="I1620" i="8"/>
  <c r="K1620" i="8" s="1"/>
  <c r="I409" i="8"/>
  <c r="K409" i="8" s="1"/>
  <c r="M852" i="4"/>
  <c r="J409" i="8" s="1"/>
  <c r="I1615" i="8"/>
  <c r="K1615" i="8" s="1"/>
  <c r="M844" i="4"/>
  <c r="J1615" i="8" s="1"/>
  <c r="I2843" i="8"/>
  <c r="K2843" i="8" s="1"/>
  <c r="M836" i="4"/>
  <c r="J2843" i="8" s="1"/>
  <c r="I901" i="8"/>
  <c r="K901" i="8" s="1"/>
  <c r="M812" i="4"/>
  <c r="J901" i="8" s="1"/>
  <c r="I2777" i="8"/>
  <c r="K2777" i="8" s="1"/>
  <c r="M804" i="4"/>
  <c r="J2777" i="8" s="1"/>
  <c r="I661" i="8"/>
  <c r="K661" i="8" s="1"/>
  <c r="M796" i="4"/>
  <c r="J661" i="8" s="1"/>
  <c r="I3140" i="8"/>
  <c r="K3140" i="8" s="1"/>
  <c r="M788" i="4"/>
  <c r="J3140" i="8" s="1"/>
  <c r="I3420" i="8"/>
  <c r="K3420" i="8" s="1"/>
  <c r="M780" i="4"/>
  <c r="J3420" i="8" s="1"/>
  <c r="I411" i="8"/>
  <c r="K411" i="8" s="1"/>
  <c r="M772" i="4"/>
  <c r="J411" i="8" s="1"/>
  <c r="I538" i="8"/>
  <c r="K538" i="8" s="1"/>
  <c r="M748" i="4"/>
  <c r="J538" i="8" s="1"/>
  <c r="I3011" i="8"/>
  <c r="K3011" i="8" s="1"/>
  <c r="M740" i="4"/>
  <c r="J3011" i="8" s="1"/>
  <c r="I2011" i="8"/>
  <c r="K2011" i="8" s="1"/>
  <c r="O87" i="8" s="1"/>
  <c r="I45" i="8"/>
  <c r="K45" i="8" s="1"/>
  <c r="M724" i="4"/>
  <c r="J45" i="8" s="1"/>
  <c r="I37" i="8"/>
  <c r="K37" i="8" s="1"/>
  <c r="M716" i="4"/>
  <c r="J37" i="8" s="1"/>
  <c r="I32" i="8"/>
  <c r="K32" i="8" s="1"/>
  <c r="M708" i="4"/>
  <c r="J32" i="8" s="1"/>
  <c r="I465" i="8"/>
  <c r="K465" i="8" s="1"/>
  <c r="M684" i="4"/>
  <c r="J465" i="8" s="1"/>
  <c r="I2001" i="8"/>
  <c r="K2001" i="8" s="1"/>
  <c r="M676" i="4"/>
  <c r="J2001" i="8" s="1"/>
  <c r="I3006" i="8"/>
  <c r="K3006" i="8" s="1"/>
  <c r="M668" i="4"/>
  <c r="J3006" i="8" s="1"/>
  <c r="I727" i="8"/>
  <c r="K727" i="8" s="1"/>
  <c r="M660" i="4"/>
  <c r="J727" i="8" s="1"/>
  <c r="I1992" i="8"/>
  <c r="K1992" i="8" s="1"/>
  <c r="M636" i="4"/>
  <c r="J1992" i="8" s="1"/>
  <c r="I99" i="8"/>
  <c r="K99" i="8" s="1"/>
  <c r="M628" i="4"/>
  <c r="J99" i="8" s="1"/>
  <c r="I3244" i="8"/>
  <c r="K3244" i="8" s="1"/>
  <c r="I712" i="8"/>
  <c r="K712" i="8" s="1"/>
  <c r="M612" i="4"/>
  <c r="J712" i="8" s="1"/>
  <c r="I1891" i="8"/>
  <c r="K1891" i="8" s="1"/>
  <c r="M604" i="4"/>
  <c r="J1891" i="8" s="1"/>
  <c r="I981" i="8"/>
  <c r="K981" i="8" s="1"/>
  <c r="M596" i="4"/>
  <c r="J981" i="8" s="1"/>
  <c r="I2221" i="8"/>
  <c r="K2221" i="8" s="1"/>
  <c r="M572" i="4"/>
  <c r="J2221" i="8" s="1"/>
  <c r="I214" i="8"/>
  <c r="K214" i="8" s="1"/>
  <c r="M564" i="4"/>
  <c r="J214" i="8" s="1"/>
  <c r="I966" i="8"/>
  <c r="K966" i="8" s="1"/>
  <c r="M556" i="4"/>
  <c r="J966" i="8" s="1"/>
  <c r="I964" i="8"/>
  <c r="K964" i="8" s="1"/>
  <c r="O3176" i="8" s="1"/>
  <c r="M548" i="4"/>
  <c r="J964" i="8" s="1"/>
  <c r="I2216" i="8"/>
  <c r="K2216" i="8" s="1"/>
  <c r="M540" i="4"/>
  <c r="J2216" i="8" s="1"/>
  <c r="I958" i="8"/>
  <c r="K958" i="8" s="1"/>
  <c r="M532" i="4"/>
  <c r="J958" i="8" s="1"/>
  <c r="I114" i="8"/>
  <c r="K114" i="8" s="1"/>
  <c r="M508" i="4"/>
  <c r="J114" i="8" s="1"/>
  <c r="I631" i="8"/>
  <c r="K631" i="8" s="1"/>
  <c r="M500" i="4"/>
  <c r="J631" i="8" s="1"/>
  <c r="I627" i="8"/>
  <c r="K627" i="8" s="1"/>
  <c r="I254" i="8"/>
  <c r="K254" i="8" s="1"/>
  <c r="M484" i="4"/>
  <c r="J254" i="8" s="1"/>
  <c r="I190" i="8"/>
  <c r="K190" i="8" s="1"/>
  <c r="M476" i="4"/>
  <c r="J190" i="8" s="1"/>
  <c r="I3020" i="8"/>
  <c r="K3020" i="8" s="1"/>
  <c r="M468" i="4"/>
  <c r="J3020" i="8" s="1"/>
  <c r="I833" i="8"/>
  <c r="K833" i="8" s="1"/>
  <c r="M444" i="4"/>
  <c r="J833" i="8" s="1"/>
  <c r="I248" i="8"/>
  <c r="K248" i="8" s="1"/>
  <c r="M436" i="4"/>
  <c r="J248" i="8" s="1"/>
  <c r="I2083" i="8"/>
  <c r="K2083" i="8" s="1"/>
  <c r="O3091" i="8" s="1"/>
  <c r="M428" i="4"/>
  <c r="J2083" i="8" s="1"/>
  <c r="I2154" i="8"/>
  <c r="K2154" i="8" s="1"/>
  <c r="M420" i="4"/>
  <c r="J2154" i="8" s="1"/>
  <c r="I589" i="8"/>
  <c r="K589" i="8" s="1"/>
  <c r="M412" i="4"/>
  <c r="J589" i="8" s="1"/>
  <c r="I583" i="8"/>
  <c r="K583" i="8" s="1"/>
  <c r="O604" i="8" s="1"/>
  <c r="M404" i="4"/>
  <c r="J583" i="8" s="1"/>
  <c r="I2715" i="8"/>
  <c r="K2715" i="8" s="1"/>
  <c r="O402" i="8" s="1"/>
  <c r="M380" i="4"/>
  <c r="J2715" i="8" s="1"/>
  <c r="I2813" i="8"/>
  <c r="K2813" i="8" s="1"/>
  <c r="M372" i="4"/>
  <c r="J2813" i="8" s="1"/>
  <c r="I3383" i="8"/>
  <c r="K3383" i="8" s="1"/>
  <c r="I1751" i="8"/>
  <c r="K1751" i="8" s="1"/>
  <c r="M356" i="4"/>
  <c r="J1751" i="8" s="1"/>
  <c r="I952" i="8"/>
  <c r="K952" i="8" s="1"/>
  <c r="M348" i="4"/>
  <c r="J952" i="8" s="1"/>
  <c r="I3276" i="8"/>
  <c r="K3276" i="8" s="1"/>
  <c r="M340" i="4"/>
  <c r="J3276" i="8" s="1"/>
  <c r="I78" i="8"/>
  <c r="K78" i="8" s="1"/>
  <c r="O275" i="8" s="1"/>
  <c r="M316" i="4"/>
  <c r="J78" i="8" s="1"/>
  <c r="I1389" i="8"/>
  <c r="K1389" i="8" s="1"/>
  <c r="M308" i="4"/>
  <c r="J1389" i="8" s="1"/>
  <c r="I949" i="8"/>
  <c r="K949" i="8" s="1"/>
  <c r="M300" i="4"/>
  <c r="J949" i="8" s="1"/>
  <c r="I2204" i="8"/>
  <c r="K2204" i="8" s="1"/>
  <c r="M292" i="4"/>
  <c r="J2204" i="8" s="1"/>
  <c r="I943" i="8"/>
  <c r="K943" i="8" s="1"/>
  <c r="M284" i="4"/>
  <c r="J943" i="8" s="1"/>
  <c r="I2200" i="8"/>
  <c r="K2200" i="8" s="1"/>
  <c r="O1948" i="8" s="1"/>
  <c r="M276" i="4"/>
  <c r="J2200" i="8" s="1"/>
  <c r="I1737" i="8"/>
  <c r="K1737" i="8" s="1"/>
  <c r="M252" i="4"/>
  <c r="J1737" i="8" s="1"/>
  <c r="I1109" i="8"/>
  <c r="K1109" i="8" s="1"/>
  <c r="M244" i="4"/>
  <c r="J1109" i="8" s="1"/>
  <c r="I318" i="8"/>
  <c r="K318" i="8" s="1"/>
  <c r="I314" i="8"/>
  <c r="K314" i="8" s="1"/>
  <c r="O2244" i="8" s="1"/>
  <c r="M228" i="4"/>
  <c r="J314" i="8" s="1"/>
  <c r="I245" i="8"/>
  <c r="K245" i="8" s="1"/>
  <c r="M220" i="4"/>
  <c r="J245" i="8" s="1"/>
  <c r="I2359" i="8"/>
  <c r="K2359" i="8" s="1"/>
  <c r="M212" i="4"/>
  <c r="J2359" i="8" s="1"/>
  <c r="I2356" i="8"/>
  <c r="K2356" i="8" s="1"/>
  <c r="M188" i="4"/>
  <c r="J2356" i="8" s="1"/>
  <c r="I1088" i="8"/>
  <c r="K1088" i="8" s="1"/>
  <c r="M180" i="4"/>
  <c r="J1088" i="8" s="1"/>
  <c r="I1730" i="8"/>
  <c r="K1730" i="8" s="1"/>
  <c r="M172" i="4"/>
  <c r="J1730" i="8" s="1"/>
  <c r="I3198" i="8"/>
  <c r="K3198" i="8" s="1"/>
  <c r="M164" i="4"/>
  <c r="J3198" i="8" s="1"/>
  <c r="I2072" i="8"/>
  <c r="K2072" i="8" s="1"/>
  <c r="M156" i="4"/>
  <c r="J2072" i="8" s="1"/>
  <c r="I2920" i="8"/>
  <c r="K2920" i="8" s="1"/>
  <c r="M148" i="4"/>
  <c r="J2920" i="8" s="1"/>
  <c r="I801" i="8"/>
  <c r="K801" i="8" s="1"/>
  <c r="M124" i="4"/>
  <c r="J801" i="8" s="1"/>
  <c r="I797" i="8"/>
  <c r="K797" i="8" s="1"/>
  <c r="O2660" i="8" s="1"/>
  <c r="M116" i="4"/>
  <c r="J797" i="8" s="1"/>
  <c r="I243" i="8"/>
  <c r="K243" i="8" s="1"/>
  <c r="O1005" i="8" s="1"/>
  <c r="I793" i="8"/>
  <c r="K793" i="8" s="1"/>
  <c r="M100" i="4"/>
  <c r="J793" i="8" s="1"/>
  <c r="I791" i="8"/>
  <c r="K791" i="8" s="1"/>
  <c r="M92" i="4"/>
  <c r="J791" i="8" s="1"/>
  <c r="I1076" i="8"/>
  <c r="K1076" i="8" s="1"/>
  <c r="M84" i="4"/>
  <c r="J1076" i="8" s="1"/>
  <c r="I104" i="8"/>
  <c r="K104" i="8" s="1"/>
  <c r="M60" i="4"/>
  <c r="J104" i="8" s="1"/>
  <c r="I775" i="8"/>
  <c r="K775" i="8" s="1"/>
  <c r="M52" i="4"/>
  <c r="J775" i="8" s="1"/>
  <c r="I1075" i="8"/>
  <c r="K1075" i="8" s="1"/>
  <c r="M44" i="4"/>
  <c r="J1075" i="8" s="1"/>
  <c r="I2341" i="8"/>
  <c r="K2341" i="8" s="1"/>
  <c r="M36" i="4"/>
  <c r="J2341" i="8" s="1"/>
  <c r="I1067" i="8"/>
  <c r="K1067" i="8" s="1"/>
  <c r="O2517" i="8" s="1"/>
  <c r="M28" i="4"/>
  <c r="J1067" i="8" s="1"/>
  <c r="I310" i="8"/>
  <c r="K310" i="8" s="1"/>
  <c r="M20" i="4"/>
  <c r="J310" i="8" s="1"/>
  <c r="M3452" i="4"/>
  <c r="J160" i="8" s="1"/>
  <c r="I2372" i="8"/>
  <c r="K2372" i="8" s="1"/>
  <c r="M2011" i="4"/>
  <c r="J2372" i="8" s="1"/>
  <c r="I322" i="8"/>
  <c r="K322" i="8" s="1"/>
  <c r="O136" i="8" s="1"/>
  <c r="M2003" i="4"/>
  <c r="J322" i="8" s="1"/>
  <c r="I566" i="8"/>
  <c r="K566" i="8" s="1"/>
  <c r="M1995" i="4"/>
  <c r="J566" i="8" s="1"/>
  <c r="I260" i="8"/>
  <c r="K260" i="8" s="1"/>
  <c r="M1987" i="4"/>
  <c r="J260" i="8" s="1"/>
  <c r="I1372" i="8"/>
  <c r="K1372" i="8" s="1"/>
  <c r="M1963" i="4"/>
  <c r="J1372" i="8" s="1"/>
  <c r="I2628" i="8"/>
  <c r="K2628" i="8" s="1"/>
  <c r="M1955" i="4"/>
  <c r="J2628" i="8" s="1"/>
  <c r="I2624" i="8"/>
  <c r="K2624" i="8" s="1"/>
  <c r="M1947" i="4"/>
  <c r="J2624" i="8" s="1"/>
  <c r="I2621" i="8"/>
  <c r="K2621" i="8" s="1"/>
  <c r="M1939" i="4"/>
  <c r="J2621" i="8" s="1"/>
  <c r="I3220" i="8"/>
  <c r="K3220" i="8" s="1"/>
  <c r="M1931" i="4"/>
  <c r="J3220" i="8" s="1"/>
  <c r="I2614" i="8"/>
  <c r="K2614" i="8" s="1"/>
  <c r="M1923" i="4"/>
  <c r="J2614" i="8" s="1"/>
  <c r="I2602" i="8"/>
  <c r="K2602" i="8" s="1"/>
  <c r="M1899" i="4"/>
  <c r="J2602" i="8" s="1"/>
  <c r="I2598" i="8"/>
  <c r="K2598" i="8" s="1"/>
  <c r="M1891" i="4"/>
  <c r="J2598" i="8" s="1"/>
  <c r="I3370" i="8"/>
  <c r="K3370" i="8" s="1"/>
  <c r="O794" i="8" s="1"/>
  <c r="M1883" i="4"/>
  <c r="J3370" i="8" s="1"/>
  <c r="I182" i="8"/>
  <c r="K182" i="8" s="1"/>
  <c r="M1875" i="4"/>
  <c r="J182" i="8" s="1"/>
  <c r="I1335" i="8"/>
  <c r="K1335" i="8" s="1"/>
  <c r="M1867" i="4"/>
  <c r="J1335" i="8" s="1"/>
  <c r="I2804" i="8"/>
  <c r="K2804" i="8" s="1"/>
  <c r="M1859" i="4"/>
  <c r="J2804" i="8" s="1"/>
  <c r="I1571" i="8"/>
  <c r="K1571" i="8" s="1"/>
  <c r="M1851" i="4"/>
  <c r="J1571" i="8" s="1"/>
  <c r="I1333" i="8"/>
  <c r="K1333" i="8" s="1"/>
  <c r="M1843" i="4"/>
  <c r="J1333" i="8" s="1"/>
  <c r="M1827" i="4"/>
  <c r="J2581" i="8" s="1"/>
  <c r="I1327" i="8"/>
  <c r="K1327" i="8" s="1"/>
  <c r="M1819" i="4"/>
  <c r="J1327" i="8" s="1"/>
  <c r="I3214" i="8"/>
  <c r="K3214" i="8" s="1"/>
  <c r="M1811" i="4"/>
  <c r="J3214" i="8" s="1"/>
  <c r="I2569" i="8"/>
  <c r="K2569" i="8" s="1"/>
  <c r="I363" i="8"/>
  <c r="K363" i="8" s="1"/>
  <c r="M1795" i="4"/>
  <c r="J363" i="8" s="1"/>
  <c r="I360" i="8"/>
  <c r="K360" i="8" s="1"/>
  <c r="M1787" i="4"/>
  <c r="J360" i="8" s="1"/>
  <c r="I1314" i="8"/>
  <c r="K1314" i="8" s="1"/>
  <c r="O2128" i="8" s="1"/>
  <c r="M1779" i="4"/>
  <c r="J1314" i="8" s="1"/>
  <c r="I2553" i="8"/>
  <c r="K2553" i="8" s="1"/>
  <c r="M1755" i="4"/>
  <c r="J2553" i="8" s="1"/>
  <c r="I1305" i="8"/>
  <c r="K1305" i="8" s="1"/>
  <c r="M1747" i="4"/>
  <c r="J1305" i="8" s="1"/>
  <c r="I2548" i="8"/>
  <c r="K2548" i="8" s="1"/>
  <c r="O2742" i="8" s="1"/>
  <c r="M1739" i="4"/>
  <c r="J2548" i="8" s="1"/>
  <c r="I2546" i="8"/>
  <c r="K2546" i="8" s="1"/>
  <c r="M1731" i="4"/>
  <c r="J2546" i="8" s="1"/>
  <c r="I2544" i="8"/>
  <c r="K2544" i="8" s="1"/>
  <c r="M1723" i="4"/>
  <c r="J2544" i="8" s="1"/>
  <c r="I2794" i="8"/>
  <c r="K2794" i="8" s="1"/>
  <c r="M1715" i="4"/>
  <c r="J2794" i="8" s="1"/>
  <c r="I2760" i="8"/>
  <c r="K2760" i="8" s="1"/>
  <c r="M1691" i="4"/>
  <c r="J2760" i="8" s="1"/>
  <c r="I2775" i="8"/>
  <c r="K2775" i="8" s="1"/>
  <c r="M1683" i="4"/>
  <c r="J2775" i="8" s="1"/>
  <c r="I2688" i="8"/>
  <c r="K2688" i="8" s="1"/>
  <c r="I3275" i="8"/>
  <c r="K3275" i="8" s="1"/>
  <c r="M1667" i="4"/>
  <c r="J3275" i="8" s="1"/>
  <c r="I2299" i="8"/>
  <c r="K2299" i="8" s="1"/>
  <c r="M1659" i="4"/>
  <c r="J2299" i="8" s="1"/>
  <c r="I2297" i="8"/>
  <c r="K2297" i="8" s="1"/>
  <c r="M1651" i="4"/>
  <c r="J2297" i="8" s="1"/>
  <c r="I3340" i="8"/>
  <c r="K3340" i="8" s="1"/>
  <c r="O2065" i="8" s="1"/>
  <c r="M1627" i="4"/>
  <c r="J3340" i="8" s="1"/>
  <c r="I1433" i="8"/>
  <c r="K1433" i="8" s="1"/>
  <c r="M1619" i="4"/>
  <c r="J1433" i="8" s="1"/>
  <c r="I3439" i="8"/>
  <c r="K3439" i="8" s="1"/>
  <c r="M1611" i="4"/>
  <c r="J3439" i="8" s="1"/>
  <c r="I2695" i="8"/>
  <c r="K2695" i="8" s="1"/>
  <c r="M1603" i="4"/>
  <c r="J2695" i="8" s="1"/>
  <c r="I2770" i="8"/>
  <c r="K2770" i="8" s="1"/>
  <c r="M1595" i="4"/>
  <c r="J2770" i="8" s="1"/>
  <c r="I1679" i="8"/>
  <c r="K1679" i="8" s="1"/>
  <c r="M1587" i="4"/>
  <c r="J1679" i="8" s="1"/>
  <c r="I2906" i="8"/>
  <c r="K2906" i="8" s="1"/>
  <c r="O975" i="8" s="1"/>
  <c r="M1563" i="4"/>
  <c r="J2906" i="8" s="1"/>
  <c r="I1715" i="8"/>
  <c r="K1715" i="8" s="1"/>
  <c r="M1555" i="4"/>
  <c r="J1715" i="8" s="1"/>
  <c r="I2899" i="8"/>
  <c r="K2899" i="8" s="1"/>
  <c r="I1707" i="8"/>
  <c r="K1707" i="8" s="1"/>
  <c r="M1539" i="4"/>
  <c r="J1707" i="8" s="1"/>
  <c r="I1557" i="8"/>
  <c r="K1557" i="8" s="1"/>
  <c r="M1531" i="4"/>
  <c r="J1557" i="8" s="1"/>
  <c r="I918" i="8"/>
  <c r="K918" i="8" s="1"/>
  <c r="M1523" i="4"/>
  <c r="J918" i="8" s="1"/>
  <c r="I1699" i="8"/>
  <c r="K1699" i="8" s="1"/>
  <c r="M1499" i="4"/>
  <c r="J1699" i="8" s="1"/>
  <c r="I1549" i="8"/>
  <c r="K1549" i="8" s="1"/>
  <c r="M1491" i="4"/>
  <c r="J1549" i="8" s="1"/>
  <c r="I1543" i="8"/>
  <c r="K1543" i="8" s="1"/>
  <c r="M1483" i="4"/>
  <c r="J1543" i="8" s="1"/>
  <c r="I2789" i="8"/>
  <c r="K2789" i="8" s="1"/>
  <c r="M1475" i="4"/>
  <c r="J2789" i="8" s="1"/>
  <c r="I2883" i="8"/>
  <c r="K2883" i="8" s="1"/>
  <c r="M1467" i="4"/>
  <c r="J2883" i="8" s="1"/>
  <c r="I65" i="8"/>
  <c r="K65" i="8" s="1"/>
  <c r="M1459" i="4"/>
  <c r="J65" i="8" s="1"/>
  <c r="I1290" i="8"/>
  <c r="K1290" i="8" s="1"/>
  <c r="O858" i="8" s="1"/>
  <c r="M1451" i="4"/>
  <c r="J1290" i="8" s="1"/>
  <c r="I3303" i="8"/>
  <c r="K3303" i="8" s="1"/>
  <c r="M1443" i="4"/>
  <c r="J3303" i="8" s="1"/>
  <c r="I3425" i="8"/>
  <c r="K3425" i="8" s="1"/>
  <c r="M1419" i="4"/>
  <c r="J3425" i="8" s="1"/>
  <c r="I1920" i="8"/>
  <c r="K1920" i="8" s="1"/>
  <c r="O2898" i="8" s="1"/>
  <c r="M1411" i="4"/>
  <c r="J1920" i="8" s="1"/>
  <c r="I1914" i="8"/>
  <c r="K1914" i="8" s="1"/>
  <c r="I1911" i="8"/>
  <c r="K1911" i="8" s="1"/>
  <c r="M1395" i="4"/>
  <c r="J1911" i="8" s="1"/>
  <c r="I3033" i="8"/>
  <c r="K3033" i="8" s="1"/>
  <c r="O591" i="8" s="1"/>
  <c r="M1387" i="4"/>
  <c r="J3033" i="8" s="1"/>
  <c r="I3029" i="8"/>
  <c r="K3029" i="8" s="1"/>
  <c r="M1379" i="4"/>
  <c r="J3029" i="8" s="1"/>
  <c r="I3461" i="8"/>
  <c r="K3461" i="8" s="1"/>
  <c r="M1355" i="4"/>
  <c r="J3461" i="8" s="1"/>
  <c r="I451" i="8"/>
  <c r="K451" i="8" s="1"/>
  <c r="O1243" i="8" s="1"/>
  <c r="M1347" i="4"/>
  <c r="J451" i="8" s="1"/>
  <c r="I2974" i="8"/>
  <c r="K2974" i="8" s="1"/>
  <c r="M1339" i="4"/>
  <c r="J2974" i="8" s="1"/>
  <c r="I1815" i="8"/>
  <c r="K1815" i="8" s="1"/>
  <c r="M1331" i="4"/>
  <c r="J1815" i="8" s="1"/>
  <c r="I3446" i="8"/>
  <c r="K3446" i="8" s="1"/>
  <c r="O1063" i="8" s="1"/>
  <c r="M1323" i="4"/>
  <c r="J3446" i="8" s="1"/>
  <c r="I2964" i="8"/>
  <c r="K2964" i="8" s="1"/>
  <c r="M1315" i="4"/>
  <c r="J2964" i="8" s="1"/>
  <c r="I2958" i="8"/>
  <c r="K2958" i="8" s="1"/>
  <c r="O257" i="8" s="1"/>
  <c r="M1291" i="4"/>
  <c r="J2958" i="8" s="1"/>
  <c r="I1967" i="8"/>
  <c r="K1967" i="8" s="1"/>
  <c r="M1283" i="4"/>
  <c r="J1967" i="8" s="1"/>
  <c r="I2957" i="8"/>
  <c r="K2957" i="8" s="1"/>
  <c r="I298" i="8"/>
  <c r="K298" i="8" s="1"/>
  <c r="M1267" i="4"/>
  <c r="J298" i="8" s="1"/>
  <c r="I1958" i="8"/>
  <c r="K1958" i="8" s="1"/>
  <c r="M1259" i="4"/>
  <c r="J1958" i="8" s="1"/>
  <c r="I3079" i="8"/>
  <c r="K3079" i="8" s="1"/>
  <c r="M1251" i="4"/>
  <c r="J3079" i="8" s="1"/>
  <c r="I3072" i="8"/>
  <c r="K3072" i="8" s="1"/>
  <c r="M1227" i="4"/>
  <c r="J3072" i="8" s="1"/>
  <c r="I3443" i="8"/>
  <c r="K3443" i="8" s="1"/>
  <c r="M1219" i="4"/>
  <c r="J3443" i="8" s="1"/>
  <c r="I1947" i="8"/>
  <c r="K1947" i="8" s="1"/>
  <c r="M1211" i="4"/>
  <c r="J1947" i="8" s="1"/>
  <c r="I3067" i="8"/>
  <c r="K3067" i="8" s="1"/>
  <c r="M1203" i="4"/>
  <c r="J3067" i="8" s="1"/>
  <c r="I907" i="8"/>
  <c r="K907" i="8" s="1"/>
  <c r="M1195" i="4"/>
  <c r="J907" i="8" s="1"/>
  <c r="I1791" i="8"/>
  <c r="K1791" i="8" s="1"/>
  <c r="O2298" i="8" s="1"/>
  <c r="M1187" i="4"/>
  <c r="J1791" i="8" s="1"/>
  <c r="I1785" i="8"/>
  <c r="K1785" i="8" s="1"/>
  <c r="M1163" i="4"/>
  <c r="J1785" i="8" s="1"/>
  <c r="I1781" i="8"/>
  <c r="K1781" i="8" s="1"/>
  <c r="M1155" i="4"/>
  <c r="J1781" i="8" s="1"/>
  <c r="I418" i="8"/>
  <c r="K418" i="8" s="1"/>
  <c r="I3348" i="8"/>
  <c r="K3348" i="8" s="1"/>
  <c r="M1139" i="4"/>
  <c r="J3348" i="8" s="1"/>
  <c r="I3435" i="8"/>
  <c r="K3435" i="8" s="1"/>
  <c r="M1131" i="4"/>
  <c r="J3435" i="8" s="1"/>
  <c r="I2879" i="8"/>
  <c r="K2879" i="8" s="1"/>
  <c r="M1123" i="4"/>
  <c r="J2879" i="8" s="1"/>
  <c r="I2677" i="8"/>
  <c r="K2677" i="8" s="1"/>
  <c r="M1099" i="4"/>
  <c r="J2677" i="8" s="1"/>
  <c r="I2868" i="8"/>
  <c r="K2868" i="8" s="1"/>
  <c r="M1091" i="4"/>
  <c r="J2868" i="8" s="1"/>
  <c r="I3382" i="8"/>
  <c r="K3382" i="8" s="1"/>
  <c r="M1083" i="4"/>
  <c r="J3382" i="8" s="1"/>
  <c r="I1497" i="8"/>
  <c r="K1497" i="8" s="1"/>
  <c r="M1075" i="4"/>
  <c r="J1497" i="8" s="1"/>
  <c r="I1495" i="8"/>
  <c r="K1495" i="8" s="1"/>
  <c r="O2634" i="8" s="1"/>
  <c r="M1067" i="4"/>
  <c r="J1495" i="8" s="1"/>
  <c r="I2983" i="8"/>
  <c r="K2983" i="8" s="1"/>
  <c r="M1059" i="4"/>
  <c r="J2983" i="8" s="1"/>
  <c r="I1583" i="8"/>
  <c r="K1583" i="8" s="1"/>
  <c r="M1035" i="4"/>
  <c r="J1583" i="8" s="1"/>
  <c r="I441" i="8"/>
  <c r="K441" i="8" s="1"/>
  <c r="M1027" i="4"/>
  <c r="J441" i="8" s="1"/>
  <c r="I1879" i="8"/>
  <c r="K1879" i="8" s="1"/>
  <c r="I2686" i="8"/>
  <c r="K2686" i="8" s="1"/>
  <c r="M1011" i="4"/>
  <c r="J2686" i="8" s="1"/>
  <c r="I3261" i="8"/>
  <c r="K3261" i="8" s="1"/>
  <c r="M1003" i="4"/>
  <c r="J3261" i="8" s="1"/>
  <c r="I3117" i="8"/>
  <c r="K3117" i="8" s="1"/>
  <c r="M995" i="4"/>
  <c r="J3117" i="8" s="1"/>
  <c r="I2164" i="8"/>
  <c r="K2164" i="8" s="1"/>
  <c r="O1971" i="8" s="1"/>
  <c r="M971" i="4"/>
  <c r="J2164" i="8" s="1"/>
  <c r="I3112" i="8"/>
  <c r="K3112" i="8" s="1"/>
  <c r="M963" i="4"/>
  <c r="J3112" i="8" s="1"/>
  <c r="I1778" i="8"/>
  <c r="K1778" i="8" s="1"/>
  <c r="M955" i="4"/>
  <c r="J1778" i="8" s="1"/>
  <c r="I2928" i="8"/>
  <c r="K2928" i="8" s="1"/>
  <c r="M947" i="4"/>
  <c r="J2928" i="8" s="1"/>
  <c r="I1587" i="8"/>
  <c r="K1587" i="8" s="1"/>
  <c r="M939" i="4"/>
  <c r="J1587" i="8" s="1"/>
  <c r="I1942" i="8"/>
  <c r="K1942" i="8" s="1"/>
  <c r="M931" i="4"/>
  <c r="J1942" i="8" s="1"/>
  <c r="I1635" i="8"/>
  <c r="K1635" i="8" s="1"/>
  <c r="M907" i="4"/>
  <c r="J1635" i="8" s="1"/>
  <c r="I1728" i="8"/>
  <c r="K1728" i="8" s="1"/>
  <c r="M899" i="4"/>
  <c r="J1728" i="8" s="1"/>
  <c r="I1490" i="8"/>
  <c r="K1490" i="8" s="1"/>
  <c r="I1487" i="8"/>
  <c r="K1487" i="8" s="1"/>
  <c r="M883" i="4"/>
  <c r="J1487" i="8" s="1"/>
  <c r="I1626" i="8"/>
  <c r="K1626" i="8" s="1"/>
  <c r="M875" i="4"/>
  <c r="J1626" i="8" s="1"/>
  <c r="I2745" i="8"/>
  <c r="K2745" i="8" s="1"/>
  <c r="M867" i="4"/>
  <c r="J2745" i="8" s="1"/>
  <c r="I1478" i="8"/>
  <c r="K1478" i="8" s="1"/>
  <c r="M843" i="4"/>
  <c r="J1478" i="8" s="1"/>
  <c r="I2741" i="8"/>
  <c r="K2741" i="8" s="1"/>
  <c r="M835" i="4"/>
  <c r="J2741" i="8" s="1"/>
  <c r="I1477" i="8"/>
  <c r="K1477" i="8" s="1"/>
  <c r="M827" i="4"/>
  <c r="J1477" i="8" s="1"/>
  <c r="I1673" i="8"/>
  <c r="K1673" i="8" s="1"/>
  <c r="M819" i="4"/>
  <c r="J1673" i="8" s="1"/>
  <c r="I927" i="8"/>
  <c r="K927" i="8" s="1"/>
  <c r="O2226" i="8" s="1"/>
  <c r="M811" i="4"/>
  <c r="J927" i="8" s="1"/>
  <c r="I1847" i="8"/>
  <c r="K1847" i="8" s="1"/>
  <c r="M803" i="4"/>
  <c r="J1847" i="8" s="1"/>
  <c r="I928" i="8"/>
  <c r="K928" i="8" s="1"/>
  <c r="M779" i="4"/>
  <c r="J928" i="8" s="1"/>
  <c r="I2489" i="8"/>
  <c r="K2489" i="8" s="1"/>
  <c r="M771" i="4"/>
  <c r="J2489" i="8" s="1"/>
  <c r="I585" i="8"/>
  <c r="K585" i="8" s="1"/>
  <c r="I540" i="8"/>
  <c r="K540" i="8" s="1"/>
  <c r="M755" i="4"/>
  <c r="J540" i="8" s="1"/>
  <c r="I1650" i="8"/>
  <c r="K1650" i="8" s="1"/>
  <c r="O1325" i="8" s="1"/>
  <c r="M747" i="4"/>
  <c r="J1650" i="8" s="1"/>
  <c r="I3010" i="8"/>
  <c r="K3010" i="8" s="1"/>
  <c r="M739" i="4"/>
  <c r="J3010" i="8" s="1"/>
  <c r="I36" i="8"/>
  <c r="K36" i="8" s="1"/>
  <c r="M715" i="4"/>
  <c r="J36" i="8" s="1"/>
  <c r="I235" i="8"/>
  <c r="K235" i="8" s="1"/>
  <c r="O2426" i="8" s="1"/>
  <c r="M707" i="4"/>
  <c r="J235" i="8" s="1"/>
  <c r="I2007" i="8"/>
  <c r="K2007" i="8" s="1"/>
  <c r="M699" i="4"/>
  <c r="J2007" i="8" s="1"/>
  <c r="I737" i="8"/>
  <c r="K737" i="8" s="1"/>
  <c r="M691" i="4"/>
  <c r="J737" i="8" s="1"/>
  <c r="I735" i="8"/>
  <c r="K735" i="8" s="1"/>
  <c r="M683" i="4"/>
  <c r="J735" i="8" s="1"/>
  <c r="I730" i="8"/>
  <c r="K730" i="8" s="1"/>
  <c r="M667" i="4"/>
  <c r="J730" i="8" s="1"/>
  <c r="I726" i="8"/>
  <c r="K726" i="8" s="1"/>
  <c r="O2478" i="8" s="1"/>
  <c r="M659" i="4"/>
  <c r="J726" i="8" s="1"/>
  <c r="I3245" i="8"/>
  <c r="K3245" i="8" s="1"/>
  <c r="M651" i="4"/>
  <c r="J3245" i="8" s="1"/>
  <c r="I397" i="8"/>
  <c r="K397" i="8" s="1"/>
  <c r="M643" i="4"/>
  <c r="J397" i="8" s="1"/>
  <c r="I1991" i="8"/>
  <c r="K1991" i="8" s="1"/>
  <c r="M635" i="4"/>
  <c r="J1991" i="8" s="1"/>
  <c r="I718" i="8"/>
  <c r="K718" i="8" s="1"/>
  <c r="M627" i="4"/>
  <c r="J718" i="8" s="1"/>
  <c r="I982" i="8"/>
  <c r="K982" i="8" s="1"/>
  <c r="O1425" i="8" s="1"/>
  <c r="M603" i="4"/>
  <c r="J982" i="8" s="1"/>
  <c r="I980" i="8"/>
  <c r="K980" i="8" s="1"/>
  <c r="M595" i="4"/>
  <c r="J980" i="8" s="1"/>
  <c r="I977" i="8"/>
  <c r="K977" i="8" s="1"/>
  <c r="I134" i="8"/>
  <c r="K134" i="8" s="1"/>
  <c r="M579" i="4"/>
  <c r="J134" i="8" s="1"/>
  <c r="I2220" i="8"/>
  <c r="K2220" i="8" s="1"/>
  <c r="M571" i="4"/>
  <c r="J2220" i="8" s="1"/>
  <c r="I1888" i="8"/>
  <c r="K1888" i="8" s="1"/>
  <c r="O1975" i="8" s="1"/>
  <c r="M563" i="4"/>
  <c r="J1888" i="8" s="1"/>
  <c r="I1394" i="8"/>
  <c r="K1394" i="8" s="1"/>
  <c r="M539" i="4"/>
  <c r="J1394" i="8" s="1"/>
  <c r="I483" i="8"/>
  <c r="K483" i="8" s="1"/>
  <c r="M531" i="4"/>
  <c r="J483" i="8" s="1"/>
  <c r="I259" i="8"/>
  <c r="K259" i="8" s="1"/>
  <c r="M523" i="4"/>
  <c r="J259" i="8" s="1"/>
  <c r="I2099" i="8"/>
  <c r="K2099" i="8" s="1"/>
  <c r="O3026" i="8" s="1"/>
  <c r="M515" i="4"/>
  <c r="J2099" i="8" s="1"/>
  <c r="I2096" i="8"/>
  <c r="K2096" i="8" s="1"/>
  <c r="M507" i="4"/>
  <c r="J2096" i="8" s="1"/>
  <c r="I2876" i="8"/>
  <c r="K2876" i="8" s="1"/>
  <c r="M499" i="4"/>
  <c r="J2876" i="8" s="1"/>
  <c r="I112" i="8"/>
  <c r="K112" i="8" s="1"/>
  <c r="M475" i="4"/>
  <c r="J112" i="8" s="1"/>
  <c r="I1740" i="8"/>
  <c r="K1740" i="8" s="1"/>
  <c r="O1297" i="8" s="1"/>
  <c r="M467" i="4"/>
  <c r="J1740" i="8" s="1"/>
  <c r="I837" i="8"/>
  <c r="K837" i="8" s="1"/>
  <c r="I835" i="8"/>
  <c r="K835" i="8" s="1"/>
  <c r="O2721" i="8" s="1"/>
  <c r="M451" i="4"/>
  <c r="J835" i="8" s="1"/>
  <c r="I832" i="8"/>
  <c r="K832" i="8" s="1"/>
  <c r="M443" i="4"/>
  <c r="J832" i="8" s="1"/>
  <c r="I471" i="8"/>
  <c r="K471" i="8" s="1"/>
  <c r="M435" i="4"/>
  <c r="J471" i="8" s="1"/>
  <c r="I588" i="8"/>
  <c r="K588" i="8" s="1"/>
  <c r="M411" i="4"/>
  <c r="J588" i="8" s="1"/>
  <c r="I582" i="8"/>
  <c r="K582" i="8" s="1"/>
  <c r="O1865" i="8" s="1"/>
  <c r="M403" i="4"/>
  <c r="J582" i="8" s="1"/>
  <c r="I1604" i="8"/>
  <c r="K1604" i="8" s="1"/>
  <c r="M395" i="4"/>
  <c r="J1604" i="8" s="1"/>
  <c r="I383" i="8"/>
  <c r="K383" i="8" s="1"/>
  <c r="M387" i="4"/>
  <c r="J383" i="8" s="1"/>
  <c r="I1439" i="8"/>
  <c r="K1439" i="8" s="1"/>
  <c r="M379" i="4"/>
  <c r="J1439" i="8" s="1"/>
  <c r="I1181" i="8"/>
  <c r="K1181" i="8" s="1"/>
  <c r="M371" i="4"/>
  <c r="J1181" i="8" s="1"/>
  <c r="I534" i="8"/>
  <c r="K534" i="8" s="1"/>
  <c r="M347" i="4"/>
  <c r="J534" i="8" s="1"/>
  <c r="I568" i="8"/>
  <c r="K568" i="8" s="1"/>
  <c r="M339" i="4"/>
  <c r="J568" i="8" s="1"/>
  <c r="I1442" i="8"/>
  <c r="K1442" i="8" s="1"/>
  <c r="I120" i="8"/>
  <c r="K120" i="8" s="1"/>
  <c r="M323" i="4"/>
  <c r="J120" i="8" s="1"/>
  <c r="I479" i="8"/>
  <c r="K479" i="8" s="1"/>
  <c r="O478" i="8" s="1"/>
  <c r="M315" i="4"/>
  <c r="J479" i="8" s="1"/>
  <c r="I2670" i="8"/>
  <c r="K2670" i="8" s="1"/>
  <c r="M307" i="4"/>
  <c r="J2670" i="8" s="1"/>
  <c r="I942" i="8"/>
  <c r="K942" i="8" s="1"/>
  <c r="M283" i="4"/>
  <c r="J942" i="8" s="1"/>
  <c r="I128" i="8"/>
  <c r="K128" i="8" s="1"/>
  <c r="M275" i="4"/>
  <c r="J128" i="8" s="1"/>
  <c r="I933" i="8"/>
  <c r="K933" i="8" s="1"/>
  <c r="M267" i="4"/>
  <c r="J933" i="8" s="1"/>
  <c r="I819" i="8"/>
  <c r="K819" i="8" s="1"/>
  <c r="O2718" i="8" s="1"/>
  <c r="M259" i="4"/>
  <c r="J819" i="8" s="1"/>
  <c r="I1736" i="8"/>
  <c r="K1736" i="8" s="1"/>
  <c r="M251" i="4"/>
  <c r="J1736" i="8" s="1"/>
  <c r="I2364" i="8"/>
  <c r="K2364" i="8" s="1"/>
  <c r="M243" i="4"/>
  <c r="J2364" i="8" s="1"/>
  <c r="I155" i="8"/>
  <c r="K155" i="8" s="1"/>
  <c r="M219" i="4"/>
  <c r="J155" i="8" s="1"/>
  <c r="I1733" i="8"/>
  <c r="K1733" i="8" s="1"/>
  <c r="M211" i="4"/>
  <c r="J1733" i="8" s="1"/>
  <c r="I1097" i="8"/>
  <c r="K1097" i="8" s="1"/>
  <c r="I1092" i="8"/>
  <c r="K1092" i="8" s="1"/>
  <c r="M195" i="4"/>
  <c r="J1092" i="8" s="1"/>
  <c r="I1089" i="8"/>
  <c r="K1089" i="8" s="1"/>
  <c r="M187" i="4"/>
  <c r="J1089" i="8" s="1"/>
  <c r="I1087" i="8"/>
  <c r="K1087" i="8" s="1"/>
  <c r="M179" i="4"/>
  <c r="J1087" i="8" s="1"/>
  <c r="I2071" i="8"/>
  <c r="K2071" i="8" s="1"/>
  <c r="M155" i="4"/>
  <c r="J2071" i="8" s="1"/>
  <c r="I810" i="8"/>
  <c r="K810" i="8" s="1"/>
  <c r="M147" i="4"/>
  <c r="J810" i="8" s="1"/>
  <c r="I2344" i="8"/>
  <c r="K2344" i="8" s="1"/>
  <c r="M139" i="4"/>
  <c r="J2344" i="8" s="1"/>
  <c r="I2067" i="8"/>
  <c r="K2067" i="8" s="1"/>
  <c r="O2975" i="8" s="1"/>
  <c r="M131" i="4"/>
  <c r="J2067" i="8" s="1"/>
  <c r="I800" i="8"/>
  <c r="K800" i="8" s="1"/>
  <c r="M123" i="4"/>
  <c r="J800" i="8" s="1"/>
  <c r="I2062" i="8"/>
  <c r="K2062" i="8" s="1"/>
  <c r="M115" i="4"/>
  <c r="J2062" i="8" s="1"/>
  <c r="I3195" i="8"/>
  <c r="K3195" i="8" s="1"/>
  <c r="M91" i="4"/>
  <c r="J3195" i="8" s="1"/>
  <c r="I2048" i="8"/>
  <c r="K2048" i="8" s="1"/>
  <c r="M83" i="4"/>
  <c r="J2048" i="8" s="1"/>
  <c r="I785" i="8"/>
  <c r="K785" i="8" s="1"/>
  <c r="I3266" i="8"/>
  <c r="K3266" i="8" s="1"/>
  <c r="M67" i="4"/>
  <c r="J3266" i="8" s="1"/>
  <c r="I778" i="8"/>
  <c r="K778" i="8" s="1"/>
  <c r="M59" i="4"/>
  <c r="J778" i="8" s="1"/>
  <c r="I774" i="8"/>
  <c r="K774" i="8" s="1"/>
  <c r="M51" i="4"/>
  <c r="J774" i="8" s="1"/>
  <c r="I1066" i="8"/>
  <c r="K1066" i="8" s="1"/>
  <c r="O1045" i="8" s="1"/>
  <c r="M27" i="4"/>
  <c r="J1066" i="8" s="1"/>
  <c r="I1062" i="8"/>
  <c r="K1062" i="8" s="1"/>
  <c r="M19" i="4"/>
  <c r="J1062" i="8" s="1"/>
  <c r="I2331" i="8"/>
  <c r="K2331" i="8" s="1"/>
  <c r="M11" i="4"/>
  <c r="J2331" i="8" s="1"/>
  <c r="M1527" i="4"/>
  <c r="J2893" i="8" s="1"/>
  <c r="M1495" i="4"/>
  <c r="J219" i="8" s="1"/>
  <c r="M1431" i="4"/>
  <c r="J1595" i="8" s="1"/>
  <c r="M1399" i="4"/>
  <c r="J1912" i="8" s="1"/>
  <c r="M1367" i="4"/>
  <c r="J1825" i="8" s="1"/>
  <c r="M1303" i="4"/>
  <c r="J3445" i="8" s="1"/>
  <c r="M1239" i="4"/>
  <c r="J2951" i="8" s="1"/>
  <c r="M1175" i="4"/>
  <c r="J3442" i="8" s="1"/>
  <c r="M1111" i="4"/>
  <c r="J1834" i="8" s="1"/>
  <c r="M1047" i="4"/>
  <c r="J3398" i="8" s="1"/>
  <c r="M983" i="4"/>
  <c r="J3115" i="8" s="1"/>
  <c r="M919" i="4"/>
  <c r="J2861" i="8" s="1"/>
  <c r="M855" i="4"/>
  <c r="J1619" i="8" s="1"/>
  <c r="M791" i="4"/>
  <c r="J1978" i="8" s="1"/>
  <c r="M727" i="4"/>
  <c r="J2009" i="8" s="1"/>
  <c r="M663" i="4"/>
  <c r="J1997" i="8" s="1"/>
  <c r="M599" i="4"/>
  <c r="J486" i="8" s="1"/>
  <c r="M535" i="4"/>
  <c r="J959" i="8" s="1"/>
  <c r="M471" i="4"/>
  <c r="J2092" i="8" s="1"/>
  <c r="M407" i="4"/>
  <c r="J1605" i="8" s="1"/>
  <c r="M343" i="4"/>
  <c r="J1117" i="8" s="1"/>
  <c r="M279" i="4"/>
  <c r="J3123" i="8" s="1"/>
  <c r="M215" i="4"/>
  <c r="J2360" i="8" s="1"/>
  <c r="M151" i="4"/>
  <c r="J2347" i="8" s="1"/>
  <c r="M119" i="4"/>
  <c r="J799" i="8" s="1"/>
  <c r="M87" i="4"/>
  <c r="J2049" i="8" s="1"/>
  <c r="M23" i="4"/>
  <c r="J2335" i="8" s="1"/>
  <c r="I58" i="8"/>
  <c r="K58" i="8" s="1"/>
  <c r="M554" i="4"/>
  <c r="J58" i="8" s="1"/>
  <c r="I963" i="8"/>
  <c r="K963" i="8" s="1"/>
  <c r="M546" i="4"/>
  <c r="J963" i="8" s="1"/>
  <c r="I961" i="8"/>
  <c r="K961" i="8" s="1"/>
  <c r="M538" i="4"/>
  <c r="J961" i="8" s="1"/>
  <c r="I1393" i="8"/>
  <c r="K1393" i="8" s="1"/>
  <c r="O1222" i="8" s="1"/>
  <c r="M530" i="4"/>
  <c r="J1393" i="8" s="1"/>
  <c r="I842" i="8"/>
  <c r="K842" i="8" s="1"/>
  <c r="M506" i="4"/>
  <c r="J842" i="8" s="1"/>
  <c r="I630" i="8"/>
  <c r="K630" i="8" s="1"/>
  <c r="O63" i="8" s="1"/>
  <c r="M498" i="4"/>
  <c r="J630" i="8" s="1"/>
  <c r="I625" i="8"/>
  <c r="K625" i="8" s="1"/>
  <c r="M490" i="4"/>
  <c r="J625" i="8" s="1"/>
  <c r="I623" i="8"/>
  <c r="K623" i="8" s="1"/>
  <c r="O600" i="8" s="1"/>
  <c r="M482" i="4"/>
  <c r="J623" i="8" s="1"/>
  <c r="I840" i="8"/>
  <c r="K840" i="8" s="1"/>
  <c r="M474" i="4"/>
  <c r="J840" i="8" s="1"/>
  <c r="I2091" i="8"/>
  <c r="K2091" i="8" s="1"/>
  <c r="M466" i="4"/>
  <c r="J2091" i="8" s="1"/>
  <c r="I831" i="8"/>
  <c r="K831" i="8" s="1"/>
  <c r="O2730" i="8" s="1"/>
  <c r="M442" i="4"/>
  <c r="J831" i="8" s="1"/>
  <c r="I826" i="8"/>
  <c r="K826" i="8" s="1"/>
  <c r="M434" i="4"/>
  <c r="J826" i="8" s="1"/>
  <c r="I823" i="8"/>
  <c r="K823" i="8" s="1"/>
  <c r="M426" i="4"/>
  <c r="J823" i="8" s="1"/>
  <c r="I1655" i="8"/>
  <c r="K1655" i="8" s="1"/>
  <c r="M418" i="4"/>
  <c r="J1655" i="8" s="1"/>
  <c r="I587" i="8"/>
  <c r="K587" i="8" s="1"/>
  <c r="M410" i="4"/>
  <c r="J587" i="8" s="1"/>
  <c r="I2212" i="8"/>
  <c r="K2212" i="8" s="1"/>
  <c r="O1950" i="8" s="1"/>
  <c r="M402" i="4"/>
  <c r="J2212" i="8" s="1"/>
  <c r="I1603" i="8"/>
  <c r="K1603" i="8" s="1"/>
  <c r="O1573" i="8" s="1"/>
  <c r="M378" i="4"/>
  <c r="J1603" i="8" s="1"/>
  <c r="I1180" i="8"/>
  <c r="K1180" i="8" s="1"/>
  <c r="M370" i="4"/>
  <c r="J1180" i="8" s="1"/>
  <c r="I1392" i="8"/>
  <c r="K1392" i="8" s="1"/>
  <c r="O323" i="8" s="1"/>
  <c r="M362" i="4"/>
  <c r="J1392" i="8" s="1"/>
  <c r="I1750" i="8"/>
  <c r="K1750" i="8" s="1"/>
  <c r="M354" i="4"/>
  <c r="J1750" i="8" s="1"/>
  <c r="I2834" i="8"/>
  <c r="K2834" i="8" s="1"/>
  <c r="M346" i="4"/>
  <c r="J2834" i="8" s="1"/>
  <c r="I1653" i="8"/>
  <c r="K1653" i="8" s="1"/>
  <c r="M338" i="4"/>
  <c r="J1653" i="8" s="1"/>
  <c r="I510" i="8"/>
  <c r="K510" i="8" s="1"/>
  <c r="M314" i="4"/>
  <c r="J510" i="8" s="1"/>
  <c r="I2262" i="8"/>
  <c r="K2262" i="8" s="1"/>
  <c r="M306" i="4"/>
  <c r="J2262" i="8" s="1"/>
  <c r="I3125" i="8"/>
  <c r="K3125" i="8" s="1"/>
  <c r="M298" i="4"/>
  <c r="J3125" i="8" s="1"/>
  <c r="I945" i="8"/>
  <c r="K945" i="8" s="1"/>
  <c r="M290" i="4"/>
  <c r="J945" i="8" s="1"/>
  <c r="I941" i="8"/>
  <c r="K941" i="8" s="1"/>
  <c r="M282" i="4"/>
  <c r="J941" i="8" s="1"/>
  <c r="I281" i="8"/>
  <c r="K281" i="8" s="1"/>
  <c r="M274" i="4"/>
  <c r="J281" i="8" s="1"/>
  <c r="I1735" i="8"/>
  <c r="K1735" i="8" s="1"/>
  <c r="M250" i="4"/>
  <c r="J1735" i="8" s="1"/>
  <c r="I3321" i="8"/>
  <c r="K3321" i="8" s="1"/>
  <c r="M242" i="4"/>
  <c r="J3321" i="8" s="1"/>
  <c r="I2362" i="8"/>
  <c r="K2362" i="8" s="1"/>
  <c r="M234" i="4"/>
  <c r="J2362" i="8" s="1"/>
  <c r="I3149" i="8"/>
  <c r="K3149" i="8" s="1"/>
  <c r="M226" i="4"/>
  <c r="J3149" i="8" s="1"/>
  <c r="I2079" i="8"/>
  <c r="K2079" i="8" s="1"/>
  <c r="M218" i="4"/>
  <c r="J2079" i="8" s="1"/>
  <c r="I2922" i="8"/>
  <c r="K2922" i="8" s="1"/>
  <c r="M210" i="4"/>
  <c r="J2922" i="8" s="1"/>
  <c r="I816" i="8"/>
  <c r="K816" i="8" s="1"/>
  <c r="M186" i="4"/>
  <c r="J816" i="8" s="1"/>
  <c r="I2355" i="8"/>
  <c r="K2355" i="8" s="1"/>
  <c r="M178" i="4"/>
  <c r="J2355" i="8" s="1"/>
  <c r="I813" i="8"/>
  <c r="K813" i="8" s="1"/>
  <c r="M170" i="4"/>
  <c r="J813" i="8" s="1"/>
  <c r="I1084" i="8"/>
  <c r="K1084" i="8" s="1"/>
  <c r="O1268" i="8" s="1"/>
  <c r="M162" i="4"/>
  <c r="J1084" i="8" s="1"/>
  <c r="I2348" i="8"/>
  <c r="K2348" i="8" s="1"/>
  <c r="M154" i="4"/>
  <c r="J2348" i="8" s="1"/>
  <c r="I809" i="8"/>
  <c r="K809" i="8" s="1"/>
  <c r="M146" i="4"/>
  <c r="J809" i="8" s="1"/>
  <c r="I2064" i="8"/>
  <c r="K2064" i="8" s="1"/>
  <c r="M122" i="4"/>
  <c r="J2064" i="8" s="1"/>
  <c r="I796" i="8"/>
  <c r="K796" i="8" s="1"/>
  <c r="M114" i="4"/>
  <c r="J796" i="8" s="1"/>
  <c r="I106" i="8"/>
  <c r="K106" i="8" s="1"/>
  <c r="M106" i="4"/>
  <c r="J106" i="8" s="1"/>
  <c r="I2055" i="8"/>
  <c r="K2055" i="8" s="1"/>
  <c r="M98" i="4"/>
  <c r="J2055" i="8" s="1"/>
  <c r="I2051" i="8"/>
  <c r="K2051" i="8" s="1"/>
  <c r="M90" i="4"/>
  <c r="J2051" i="8" s="1"/>
  <c r="I788" i="8"/>
  <c r="K788" i="8" s="1"/>
  <c r="M82" i="4"/>
  <c r="J788" i="8" s="1"/>
  <c r="I3265" i="8"/>
  <c r="K3265" i="8" s="1"/>
  <c r="M58" i="4"/>
  <c r="J3265" i="8" s="1"/>
  <c r="I3018" i="8"/>
  <c r="K3018" i="8" s="1"/>
  <c r="O832" i="8" s="1"/>
  <c r="M50" i="4"/>
  <c r="J3018" i="8" s="1"/>
  <c r="I1074" i="8"/>
  <c r="K1074" i="8" s="1"/>
  <c r="M42" i="4"/>
  <c r="J1074" i="8" s="1"/>
  <c r="I2340" i="8"/>
  <c r="K2340" i="8" s="1"/>
  <c r="M34" i="4"/>
  <c r="J2340" i="8" s="1"/>
  <c r="I2337" i="8"/>
  <c r="K2337" i="8" s="1"/>
  <c r="M26" i="4"/>
  <c r="J2337" i="8" s="1"/>
  <c r="I1061" i="8"/>
  <c r="K1061" i="8" s="1"/>
  <c r="M18" i="4"/>
  <c r="J1061" i="8" s="1"/>
  <c r="I3437" i="8"/>
  <c r="K3437" i="8" s="1"/>
  <c r="M1513" i="4"/>
  <c r="J3437" i="8" s="1"/>
  <c r="I2991" i="8"/>
  <c r="K2991" i="8" s="1"/>
  <c r="M1505" i="4"/>
  <c r="J2991" i="8" s="1"/>
  <c r="I1551" i="8"/>
  <c r="K1551" i="8" s="1"/>
  <c r="M1497" i="4"/>
  <c r="J1551" i="8" s="1"/>
  <c r="I1547" i="8"/>
  <c r="K1547" i="8" s="1"/>
  <c r="M1489" i="4"/>
  <c r="J1547" i="8" s="1"/>
  <c r="I3417" i="8"/>
  <c r="K3417" i="8" s="1"/>
  <c r="M1481" i="4"/>
  <c r="J3417" i="8" s="1"/>
  <c r="I1538" i="8"/>
  <c r="K1538" i="8" s="1"/>
  <c r="M1473" i="4"/>
  <c r="J1538" i="8" s="1"/>
  <c r="I2533" i="8"/>
  <c r="K2533" i="8" s="1"/>
  <c r="M1449" i="4"/>
  <c r="J2533" i="8" s="1"/>
  <c r="I2532" i="8"/>
  <c r="K2532" i="8" s="1"/>
  <c r="M1441" i="4"/>
  <c r="J2532" i="8" s="1"/>
  <c r="I1596" i="8"/>
  <c r="K1596" i="8" s="1"/>
  <c r="O367" i="8" s="1"/>
  <c r="M1433" i="4"/>
  <c r="J1596" i="8" s="1"/>
  <c r="I2837" i="8"/>
  <c r="K2837" i="8" s="1"/>
  <c r="M1425" i="4"/>
  <c r="J2837" i="8" s="1"/>
  <c r="I2993" i="8"/>
  <c r="K2993" i="8" s="1"/>
  <c r="M1417" i="4"/>
  <c r="J2993" i="8" s="1"/>
  <c r="I1918" i="8"/>
  <c r="K1918" i="8" s="1"/>
  <c r="M1409" i="4"/>
  <c r="J1918" i="8" s="1"/>
  <c r="I3031" i="8"/>
  <c r="K3031" i="8" s="1"/>
  <c r="M1385" i="4"/>
  <c r="J3031" i="8" s="1"/>
  <c r="I1905" i="8"/>
  <c r="K1905" i="8" s="1"/>
  <c r="M1377" i="4"/>
  <c r="J1905" i="8" s="1"/>
  <c r="I1901" i="8"/>
  <c r="K1901" i="8" s="1"/>
  <c r="O2893" i="8" s="1"/>
  <c r="M1369" i="4"/>
  <c r="J1901" i="8" s="1"/>
  <c r="I3448" i="8"/>
  <c r="K3448" i="8" s="1"/>
  <c r="O2335" i="8" s="1"/>
  <c r="M1361" i="4"/>
  <c r="J3448" i="8" s="1"/>
  <c r="I3090" i="8"/>
  <c r="K3090" i="8" s="1"/>
  <c r="M1353" i="4"/>
  <c r="J3090" i="8" s="1"/>
  <c r="I1820" i="8"/>
  <c r="K1820" i="8" s="1"/>
  <c r="O1505" i="8" s="1"/>
  <c r="M1345" i="4"/>
  <c r="J1820" i="8" s="1"/>
  <c r="I1813" i="8"/>
  <c r="K1813" i="8" s="1"/>
  <c r="M1321" i="4"/>
  <c r="J1813" i="8" s="1"/>
  <c r="I428" i="8"/>
  <c r="K428" i="8" s="1"/>
  <c r="M1313" i="4"/>
  <c r="J428" i="8" s="1"/>
  <c r="I1808" i="8"/>
  <c r="K1808" i="8" s="1"/>
  <c r="M1305" i="4"/>
  <c r="J1808" i="8" s="1"/>
  <c r="I3408" i="8"/>
  <c r="K3408" i="8" s="1"/>
  <c r="M1297" i="4"/>
  <c r="J3408" i="8" s="1"/>
  <c r="I1970" i="8"/>
  <c r="K1970" i="8" s="1"/>
  <c r="M1289" i="4"/>
  <c r="J1970" i="8" s="1"/>
  <c r="I3084" i="8"/>
  <c r="K3084" i="8" s="1"/>
  <c r="M1281" i="4"/>
  <c r="J3084" i="8" s="1"/>
  <c r="M1273" i="4"/>
  <c r="J2956" i="8" s="1"/>
  <c r="M1265" i="4"/>
  <c r="J1805" i="8" s="1"/>
  <c r="I3082" i="8"/>
  <c r="K3082" i="8" s="1"/>
  <c r="O1275" i="8" s="1"/>
  <c r="M1257" i="4"/>
  <c r="J3082" i="8" s="1"/>
  <c r="I3078" i="8"/>
  <c r="K3078" i="8" s="1"/>
  <c r="M1249" i="4"/>
  <c r="J3078" i="8" s="1"/>
  <c r="I2952" i="8"/>
  <c r="K2952" i="8" s="1"/>
  <c r="M1241" i="4"/>
  <c r="J2952" i="8" s="1"/>
  <c r="I2950" i="8"/>
  <c r="K2950" i="8" s="1"/>
  <c r="M1233" i="4"/>
  <c r="J2950" i="8" s="1"/>
  <c r="I1949" i="8"/>
  <c r="K1949" i="8" s="1"/>
  <c r="M1225" i="4"/>
  <c r="J1949" i="8" s="1"/>
  <c r="I2946" i="8"/>
  <c r="K2946" i="8" s="1"/>
  <c r="M1217" i="4"/>
  <c r="J2946" i="8" s="1"/>
  <c r="I2939" i="8"/>
  <c r="K2939" i="8" s="1"/>
  <c r="O631" i="8" s="1"/>
  <c r="M1193" i="4"/>
  <c r="J2939" i="8" s="1"/>
  <c r="I1789" i="8"/>
  <c r="K1789" i="8" s="1"/>
  <c r="M1185" i="4"/>
  <c r="J1789" i="8" s="1"/>
  <c r="I297" i="8"/>
  <c r="K297" i="8" s="1"/>
  <c r="M1177" i="4"/>
  <c r="J297" i="8" s="1"/>
  <c r="I3406" i="8"/>
  <c r="K3406" i="8" s="1"/>
  <c r="M1169" i="4"/>
  <c r="J3406" i="8" s="1"/>
  <c r="I1784" i="8"/>
  <c r="K1784" i="8" s="1"/>
  <c r="M1161" i="4"/>
  <c r="J1784" i="8" s="1"/>
  <c r="I2930" i="8"/>
  <c r="K2930" i="8" s="1"/>
  <c r="M1153" i="4"/>
  <c r="J2930" i="8" s="1"/>
  <c r="I1894" i="8"/>
  <c r="K1894" i="8" s="1"/>
  <c r="M1129" i="4"/>
  <c r="J1894" i="8" s="1"/>
  <c r="I3410" i="8"/>
  <c r="K3410" i="8" s="1"/>
  <c r="O776" i="8" s="1"/>
  <c r="M1121" i="4"/>
  <c r="J3410" i="8" s="1"/>
  <c r="I1249" i="8"/>
  <c r="K1249" i="8" s="1"/>
  <c r="M1113" i="4"/>
  <c r="J1249" i="8" s="1"/>
  <c r="I3306" i="8"/>
  <c r="K3306" i="8" s="1"/>
  <c r="M1105" i="4"/>
  <c r="J3306" i="8" s="1"/>
  <c r="I2756" i="8"/>
  <c r="K2756" i="8" s="1"/>
  <c r="M1097" i="4"/>
  <c r="J2756" i="8" s="1"/>
  <c r="I2755" i="8"/>
  <c r="K2755" i="8" s="1"/>
  <c r="M1089" i="4"/>
  <c r="J2755" i="8" s="1"/>
  <c r="I2752" i="8"/>
  <c r="K2752" i="8" s="1"/>
  <c r="M1065" i="4"/>
  <c r="J2752" i="8" s="1"/>
  <c r="I2865" i="8"/>
  <c r="K2865" i="8" s="1"/>
  <c r="M1057" i="4"/>
  <c r="J2865" i="8" s="1"/>
  <c r="I1492" i="8"/>
  <c r="K1492" i="8" s="1"/>
  <c r="M1049" i="4"/>
  <c r="J1492" i="8" s="1"/>
  <c r="I574" i="8"/>
  <c r="K574" i="8" s="1"/>
  <c r="M1041" i="4"/>
  <c r="J574" i="8" s="1"/>
  <c r="I352" i="8"/>
  <c r="K352" i="8" s="1"/>
  <c r="M1033" i="4"/>
  <c r="J352" i="8" s="1"/>
  <c r="I1884" i="8"/>
  <c r="K1884" i="8" s="1"/>
  <c r="M1025" i="4"/>
  <c r="J1884" i="8" s="1"/>
  <c r="M1017" i="4"/>
  <c r="J2169" i="8" s="1"/>
  <c r="M1009" i="4"/>
  <c r="J700" i="8" s="1"/>
  <c r="I2288" i="8"/>
  <c r="K2288" i="8" s="1"/>
  <c r="M1001" i="4"/>
  <c r="J2288" i="8" s="1"/>
  <c r="I3173" i="8"/>
  <c r="K3173" i="8" s="1"/>
  <c r="M993" i="4"/>
  <c r="J3173" i="8" s="1"/>
  <c r="I2287" i="8"/>
  <c r="K2287" i="8" s="1"/>
  <c r="O420" i="8" s="1"/>
  <c r="M985" i="4"/>
  <c r="J2287" i="8" s="1"/>
  <c r="I1023" i="8"/>
  <c r="K1023" i="8" s="1"/>
  <c r="M977" i="4"/>
  <c r="J1023" i="8" s="1"/>
  <c r="I3113" i="8"/>
  <c r="K3113" i="8" s="1"/>
  <c r="M969" i="4"/>
  <c r="J3113" i="8" s="1"/>
  <c r="I3167" i="8"/>
  <c r="K3167" i="8" s="1"/>
  <c r="M961" i="4"/>
  <c r="J3167" i="8" s="1"/>
  <c r="I2817" i="8"/>
  <c r="K2817" i="8" s="1"/>
  <c r="M937" i="4"/>
  <c r="J2817" i="8" s="1"/>
  <c r="I1941" i="8"/>
  <c r="K1941" i="8" s="1"/>
  <c r="M929" i="4"/>
  <c r="J1941" i="8" s="1"/>
  <c r="I2862" i="8"/>
  <c r="K2862" i="8" s="1"/>
  <c r="M921" i="4"/>
  <c r="J2862" i="8" s="1"/>
  <c r="I393" i="8"/>
  <c r="K393" i="8" s="1"/>
  <c r="O1386" i="8" s="1"/>
  <c r="M913" i="4"/>
  <c r="J393" i="8" s="1"/>
  <c r="I3451" i="8"/>
  <c r="K3451" i="8" s="1"/>
  <c r="O1687" i="8" s="1"/>
  <c r="M905" i="4"/>
  <c r="J3451" i="8" s="1"/>
  <c r="I1491" i="8"/>
  <c r="K1491" i="8" s="1"/>
  <c r="M897" i="4"/>
  <c r="J1491" i="8" s="1"/>
  <c r="I2981" i="8"/>
  <c r="K2981" i="8" s="1"/>
  <c r="M873" i="4"/>
  <c r="J2981" i="8" s="1"/>
  <c r="I1622" i="8"/>
  <c r="K1622" i="8" s="1"/>
  <c r="M865" i="4"/>
  <c r="J1622" i="8" s="1"/>
  <c r="I207" i="8"/>
  <c r="K207" i="8" s="1"/>
  <c r="M857" i="4"/>
  <c r="J207" i="8" s="1"/>
  <c r="I1617" i="8"/>
  <c r="K1617" i="8" s="1"/>
  <c r="M849" i="4"/>
  <c r="J1617" i="8" s="1"/>
  <c r="I2743" i="8"/>
  <c r="K2743" i="8" s="1"/>
  <c r="M841" i="4"/>
  <c r="J2743" i="8" s="1"/>
  <c r="I3309" i="8"/>
  <c r="K3309" i="8" s="1"/>
  <c r="M833" i="4"/>
  <c r="J3309" i="8" s="1"/>
  <c r="I926" i="8"/>
  <c r="K926" i="8" s="1"/>
  <c r="M809" i="4"/>
  <c r="J926" i="8" s="1"/>
  <c r="I2776" i="8"/>
  <c r="K2776" i="8" s="1"/>
  <c r="O3008" i="8" s="1"/>
  <c r="M801" i="4"/>
  <c r="J2776" i="8" s="1"/>
  <c r="I902" i="8"/>
  <c r="K902" i="8" s="1"/>
  <c r="M793" i="4"/>
  <c r="J902" i="8" s="1"/>
  <c r="I617" i="8"/>
  <c r="K617" i="8" s="1"/>
  <c r="M785" i="4"/>
  <c r="J617" i="8" s="1"/>
  <c r="I2669" i="8"/>
  <c r="K2669" i="8" s="1"/>
  <c r="M777" i="4"/>
  <c r="J2669" i="8" s="1"/>
  <c r="I3209" i="8"/>
  <c r="K3209" i="8" s="1"/>
  <c r="O2365" i="8" s="1"/>
  <c r="M769" i="4"/>
  <c r="J3209" i="8" s="1"/>
  <c r="M761" i="4"/>
  <c r="J541" i="8" s="1"/>
  <c r="I401" i="8"/>
  <c r="K401" i="8" s="1"/>
  <c r="O102" i="8" s="1"/>
  <c r="M745" i="4"/>
  <c r="J401" i="8" s="1"/>
  <c r="I747" i="8"/>
  <c r="K747" i="8" s="1"/>
  <c r="M737" i="4"/>
  <c r="J747" i="8" s="1"/>
  <c r="I745" i="8"/>
  <c r="K745" i="8" s="1"/>
  <c r="M729" i="4"/>
  <c r="J745" i="8" s="1"/>
  <c r="I42" i="8"/>
  <c r="K42" i="8" s="1"/>
  <c r="M721" i="4"/>
  <c r="J42" i="8" s="1"/>
  <c r="I34" i="8"/>
  <c r="K34" i="8" s="1"/>
  <c r="M713" i="4"/>
  <c r="J34" i="8" s="1"/>
  <c r="I233" i="8"/>
  <c r="K233" i="8" s="1"/>
  <c r="M705" i="4"/>
  <c r="J233" i="8" s="1"/>
  <c r="I734" i="8"/>
  <c r="K734" i="8" s="1"/>
  <c r="M681" i="4"/>
  <c r="J734" i="8" s="1"/>
  <c r="I47" i="8"/>
  <c r="K47" i="8" s="1"/>
  <c r="M665" i="4"/>
  <c r="J47" i="8" s="1"/>
  <c r="I46" i="8"/>
  <c r="K46" i="8" s="1"/>
  <c r="M657" i="4"/>
  <c r="J46" i="8" s="1"/>
  <c r="I724" i="8"/>
  <c r="K724" i="8" s="1"/>
  <c r="M649" i="4"/>
  <c r="J724" i="8" s="1"/>
  <c r="I513" i="8"/>
  <c r="K513" i="8" s="1"/>
  <c r="M641" i="4"/>
  <c r="J513" i="8" s="1"/>
  <c r="I1989" i="8"/>
  <c r="K1989" i="8" s="1"/>
  <c r="M633" i="4"/>
  <c r="J1989" i="8" s="1"/>
  <c r="I1986" i="8"/>
  <c r="K1986" i="8" s="1"/>
  <c r="M625" i="4"/>
  <c r="J1986" i="8" s="1"/>
  <c r="I3131" i="8"/>
  <c r="K3131" i="8" s="1"/>
  <c r="M601" i="4"/>
  <c r="J3131" i="8" s="1"/>
  <c r="I485" i="8"/>
  <c r="K485" i="8" s="1"/>
  <c r="M593" i="4"/>
  <c r="J485" i="8" s="1"/>
  <c r="I699" i="8"/>
  <c r="K699" i="8" s="1"/>
  <c r="M585" i="4"/>
  <c r="J699" i="8" s="1"/>
  <c r="I1890" i="8"/>
  <c r="K1890" i="8" s="1"/>
  <c r="M577" i="4"/>
  <c r="J1890" i="8" s="1"/>
  <c r="I971" i="8"/>
  <c r="K971" i="8" s="1"/>
  <c r="M569" i="4"/>
  <c r="J971" i="8" s="1"/>
  <c r="I287" i="8"/>
  <c r="K287" i="8" s="1"/>
  <c r="M561" i="4"/>
  <c r="J287" i="8" s="1"/>
  <c r="I132" i="8"/>
  <c r="K132" i="8" s="1"/>
  <c r="M537" i="4"/>
  <c r="J132" i="8" s="1"/>
  <c r="I482" i="8"/>
  <c r="K482" i="8" s="1"/>
  <c r="O302" i="8" s="1"/>
  <c r="M529" i="4"/>
  <c r="J482" i="8" s="1"/>
  <c r="I258" i="8"/>
  <c r="K258" i="8" s="1"/>
  <c r="M521" i="4"/>
  <c r="J258" i="8" s="1"/>
  <c r="I844" i="8"/>
  <c r="K844" i="8" s="1"/>
  <c r="M513" i="4"/>
  <c r="J844" i="8" s="1"/>
  <c r="I255" i="8"/>
  <c r="K255" i="8" s="1"/>
  <c r="O1850" i="8" s="1"/>
  <c r="M505" i="4"/>
  <c r="J255" i="8" s="1"/>
  <c r="I1745" i="8"/>
  <c r="K1745" i="8" s="1"/>
  <c r="M497" i="4"/>
  <c r="J1745" i="8" s="1"/>
  <c r="I253" i="8"/>
  <c r="K253" i="8" s="1"/>
  <c r="M473" i="4"/>
  <c r="J253" i="8" s="1"/>
  <c r="I188" i="8"/>
  <c r="K188" i="8" s="1"/>
  <c r="M465" i="4"/>
  <c r="J188" i="8" s="1"/>
  <c r="I187" i="8"/>
  <c r="K187" i="8" s="1"/>
  <c r="M457" i="4"/>
  <c r="J187" i="8" s="1"/>
  <c r="I636" i="8"/>
  <c r="K636" i="8" s="1"/>
  <c r="O1173" i="8" s="1"/>
  <c r="M449" i="4"/>
  <c r="J636" i="8" s="1"/>
  <c r="I249" i="8"/>
  <c r="K249" i="8" s="1"/>
  <c r="O1769" i="8" s="1"/>
  <c r="M441" i="4"/>
  <c r="J249" i="8" s="1"/>
  <c r="I2086" i="8"/>
  <c r="K2086" i="8" s="1"/>
  <c r="M433" i="4"/>
  <c r="J2086" i="8" s="1"/>
  <c r="I1607" i="8"/>
  <c r="K1607" i="8" s="1"/>
  <c r="M409" i="4"/>
  <c r="J1607" i="8" s="1"/>
  <c r="I440" i="8"/>
  <c r="K440" i="8" s="1"/>
  <c r="M401" i="4"/>
  <c r="J440" i="8" s="1"/>
  <c r="I552" i="8"/>
  <c r="K552" i="8" s="1"/>
  <c r="M393" i="4"/>
  <c r="J552" i="8" s="1"/>
  <c r="I550" i="8"/>
  <c r="K550" i="8" s="1"/>
  <c r="O1672" i="8" s="1"/>
  <c r="M385" i="4"/>
  <c r="J550" i="8" s="1"/>
  <c r="I1602" i="8"/>
  <c r="K1602" i="8" s="1"/>
  <c r="M377" i="4"/>
  <c r="J1602" i="8" s="1"/>
  <c r="I1601" i="8"/>
  <c r="K1601" i="8" s="1"/>
  <c r="M369" i="4"/>
  <c r="J1601" i="8" s="1"/>
  <c r="I2833" i="8"/>
  <c r="K2833" i="8" s="1"/>
  <c r="M345" i="4"/>
  <c r="J2833" i="8" s="1"/>
  <c r="I1652" i="8"/>
  <c r="K1652" i="8" s="1"/>
  <c r="M337" i="4"/>
  <c r="J1652" i="8" s="1"/>
  <c r="I109" i="8"/>
  <c r="K109" i="8" s="1"/>
  <c r="M329" i="4"/>
  <c r="J109" i="8" s="1"/>
  <c r="I79" i="8"/>
  <c r="K79" i="8" s="1"/>
  <c r="M321" i="4"/>
  <c r="J79" i="8" s="1"/>
  <c r="I951" i="8"/>
  <c r="K951" i="8" s="1"/>
  <c r="M313" i="4"/>
  <c r="J951" i="8" s="1"/>
  <c r="I950" i="8"/>
  <c r="K950" i="8" s="1"/>
  <c r="O2450" i="8" s="1"/>
  <c r="M305" i="4"/>
  <c r="J950" i="8" s="1"/>
  <c r="I282" i="8"/>
  <c r="K282" i="8" s="1"/>
  <c r="O557" i="8" s="1"/>
  <c r="M281" i="4"/>
  <c r="J282" i="8" s="1"/>
  <c r="I938" i="8"/>
  <c r="K938" i="8" s="1"/>
  <c r="M273" i="4"/>
  <c r="J938" i="8" s="1"/>
  <c r="I2198" i="8"/>
  <c r="K2198" i="8" s="1"/>
  <c r="M265" i="4"/>
  <c r="J2198" i="8" s="1"/>
  <c r="I620" i="8"/>
  <c r="K620" i="8" s="1"/>
  <c r="M257" i="4"/>
  <c r="J620" i="8" s="1"/>
  <c r="I493" i="8"/>
  <c r="K493" i="8" s="1"/>
  <c r="M249" i="4"/>
  <c r="J493" i="8" s="1"/>
  <c r="I319" i="8"/>
  <c r="K319" i="8" s="1"/>
  <c r="M241" i="4"/>
  <c r="J319" i="8" s="1"/>
  <c r="M233" i="4"/>
  <c r="J317" i="8" s="1"/>
  <c r="I818" i="8"/>
  <c r="K818" i="8" s="1"/>
  <c r="O384" i="8" s="1"/>
  <c r="M217" i="4"/>
  <c r="J818" i="8" s="1"/>
  <c r="I1100" i="8"/>
  <c r="K1100" i="8" s="1"/>
  <c r="M209" i="4"/>
  <c r="J1100" i="8" s="1"/>
  <c r="I1095" i="8"/>
  <c r="K1095" i="8" s="1"/>
  <c r="M201" i="4"/>
  <c r="J1095" i="8" s="1"/>
  <c r="I1090" i="8"/>
  <c r="K1090" i="8" s="1"/>
  <c r="M193" i="4"/>
  <c r="J1090" i="8" s="1"/>
  <c r="I2077" i="8"/>
  <c r="K2077" i="8" s="1"/>
  <c r="M185" i="4"/>
  <c r="J2077" i="8" s="1"/>
  <c r="I814" i="8"/>
  <c r="K814" i="8" s="1"/>
  <c r="M177" i="4"/>
  <c r="J814" i="8" s="1"/>
  <c r="I108" i="8"/>
  <c r="K108" i="8" s="1"/>
  <c r="O2189" i="8" s="1"/>
  <c r="M153" i="4"/>
  <c r="J108" i="8" s="1"/>
  <c r="I2070" i="8"/>
  <c r="K2070" i="8" s="1"/>
  <c r="O2976" i="8" s="1"/>
  <c r="M145" i="4"/>
  <c r="J2070" i="8" s="1"/>
  <c r="I1081" i="8"/>
  <c r="K1081" i="8" s="1"/>
  <c r="M137" i="4"/>
  <c r="J1081" i="8" s="1"/>
  <c r="I804" i="8"/>
  <c r="K804" i="8" s="1"/>
  <c r="M129" i="4"/>
  <c r="J804" i="8" s="1"/>
  <c r="I2063" i="8"/>
  <c r="K2063" i="8" s="1"/>
  <c r="M121" i="4"/>
  <c r="J2063" i="8" s="1"/>
  <c r="I107" i="8"/>
  <c r="K107" i="8" s="1"/>
  <c r="O2531" i="8" s="1"/>
  <c r="M113" i="4"/>
  <c r="J107" i="8" s="1"/>
  <c r="I790" i="8"/>
  <c r="K790" i="8" s="1"/>
  <c r="M89" i="4"/>
  <c r="J790" i="8" s="1"/>
  <c r="I2047" i="8"/>
  <c r="K2047" i="8" s="1"/>
  <c r="M81" i="4"/>
  <c r="J2047" i="8" s="1"/>
  <c r="I2045" i="8"/>
  <c r="K2045" i="8" s="1"/>
  <c r="M73" i="4"/>
  <c r="J2045" i="8" s="1"/>
  <c r="I2043" i="8"/>
  <c r="K2043" i="8" s="1"/>
  <c r="O2965" i="8" s="1"/>
  <c r="M65" i="4"/>
  <c r="J2043" i="8" s="1"/>
  <c r="I3264" i="8"/>
  <c r="K3264" i="8" s="1"/>
  <c r="M57" i="4"/>
  <c r="J3264" i="8" s="1"/>
  <c r="I50" i="8"/>
  <c r="K50" i="8" s="1"/>
  <c r="M49" i="4"/>
  <c r="J50" i="8" s="1"/>
  <c r="I1065" i="8"/>
  <c r="K1065" i="8" s="1"/>
  <c r="M25" i="4"/>
  <c r="J1065" i="8" s="1"/>
  <c r="I2334" i="8"/>
  <c r="K2334" i="8" s="1"/>
  <c r="M17" i="4"/>
  <c r="J2334" i="8" s="1"/>
  <c r="M1551" i="4"/>
  <c r="J579" i="8" s="1"/>
  <c r="M1519" i="4"/>
  <c r="J2889" i="8" s="1"/>
  <c r="M1487" i="4"/>
  <c r="J1545" i="8" s="1"/>
  <c r="M1423" i="4"/>
  <c r="J1594" i="8" s="1"/>
  <c r="M1359" i="4"/>
  <c r="J1973" i="8" s="1"/>
  <c r="M1295" i="4"/>
  <c r="J450" i="8" s="1"/>
  <c r="M1263" i="4"/>
  <c r="J1959" i="8" s="1"/>
  <c r="M1231" i="4"/>
  <c r="J1951" i="8" s="1"/>
  <c r="M1167" i="4"/>
  <c r="J168" i="8" s="1"/>
  <c r="M1103" i="4"/>
  <c r="J1832" i="8" s="1"/>
  <c r="M1039" i="4"/>
  <c r="J2869" i="8" s="1"/>
  <c r="M1007" i="4"/>
  <c r="J2685" i="8" s="1"/>
  <c r="M975" i="4"/>
  <c r="J2285" i="8" s="1"/>
  <c r="M911" i="4"/>
  <c r="J1900" i="8" s="1"/>
  <c r="M847" i="4"/>
  <c r="J392" i="8" s="1"/>
  <c r="M783" i="4"/>
  <c r="J615" i="8" s="1"/>
  <c r="M719" i="4"/>
  <c r="J40" i="8" s="1"/>
  <c r="M655" i="4"/>
  <c r="J1995" i="8" s="1"/>
  <c r="M623" i="4"/>
  <c r="J717" i="8" s="1"/>
  <c r="M591" i="4"/>
  <c r="J288" i="8" s="1"/>
  <c r="M559" i="4"/>
  <c r="J526" i="8" s="1"/>
  <c r="M527" i="4"/>
  <c r="J2213" i="8" s="1"/>
  <c r="M495" i="4"/>
  <c r="J629" i="8" s="1"/>
  <c r="M463" i="4"/>
  <c r="J2090" i="8" s="1"/>
  <c r="M431" i="4"/>
  <c r="J2085" i="8" s="1"/>
  <c r="M399" i="4"/>
  <c r="J1756" i="8" s="1"/>
  <c r="M367" i="4"/>
  <c r="J635" i="8" s="1"/>
  <c r="M335" i="4"/>
  <c r="J560" i="8" s="1"/>
  <c r="M303" i="4"/>
  <c r="J283" i="8" s="1"/>
  <c r="M271" i="4"/>
  <c r="J937" i="8" s="1"/>
  <c r="M239" i="4"/>
  <c r="J1108" i="8" s="1"/>
  <c r="M207" i="4"/>
  <c r="J1099" i="8" s="1"/>
  <c r="M175" i="4"/>
  <c r="J3269" i="8" s="1"/>
  <c r="M143" i="4"/>
  <c r="J808" i="8" s="1"/>
  <c r="M111" i="4"/>
  <c r="J795" i="8" s="1"/>
  <c r="M79" i="4"/>
  <c r="J2343" i="8" s="1"/>
  <c r="M47" i="4"/>
  <c r="J2040" i="8" s="1"/>
  <c r="M15" i="4"/>
  <c r="J2333" i="8" s="1"/>
  <c r="I3096" i="8"/>
  <c r="K3096" i="8" s="1"/>
  <c r="M3456" i="4"/>
  <c r="J3096" i="8" s="1"/>
  <c r="I517" i="8"/>
  <c r="K517" i="8" s="1"/>
  <c r="M3448" i="4"/>
  <c r="J517" i="8" s="1"/>
  <c r="I2418" i="8"/>
  <c r="K2418" i="8" s="1"/>
  <c r="M3424" i="4"/>
  <c r="J2418" i="8" s="1"/>
  <c r="I1182" i="8"/>
  <c r="K1182" i="8" s="1"/>
  <c r="M3416" i="4"/>
  <c r="J1182" i="8" s="1"/>
  <c r="I2516" i="8"/>
  <c r="K2516" i="8" s="1"/>
  <c r="M3408" i="4"/>
  <c r="J2516" i="8" s="1"/>
  <c r="I533" i="8"/>
  <c r="K533" i="8" s="1"/>
  <c r="O59" i="8" s="1"/>
  <c r="M3400" i="4"/>
  <c r="J533" i="8" s="1"/>
  <c r="I1610" i="8"/>
  <c r="K1610" i="8" s="1"/>
  <c r="M3392" i="4"/>
  <c r="J1610" i="8" s="1"/>
  <c r="I915" i="8"/>
  <c r="K915" i="8" s="1"/>
  <c r="M3384" i="4"/>
  <c r="J915" i="8" s="1"/>
  <c r="I61" i="8"/>
  <c r="K61" i="8" s="1"/>
  <c r="M3376" i="4"/>
  <c r="J61" i="8" s="1"/>
  <c r="I536" i="8"/>
  <c r="K536" i="8" s="1"/>
  <c r="M3368" i="4"/>
  <c r="J536" i="8" s="1"/>
  <c r="I126" i="8"/>
  <c r="K126" i="8" s="1"/>
  <c r="M3360" i="4"/>
  <c r="J126" i="8" s="1"/>
  <c r="I3137" i="8"/>
  <c r="K3137" i="8" s="1"/>
  <c r="M3344" i="4"/>
  <c r="J3137" i="8" s="1"/>
  <c r="I3157" i="8"/>
  <c r="K3157" i="8" s="1"/>
  <c r="M3336" i="4"/>
  <c r="J3157" i="8" s="1"/>
  <c r="I1938" i="8"/>
  <c r="K1938" i="8" s="1"/>
  <c r="O3449" i="8" s="1"/>
  <c r="M3328" i="4"/>
  <c r="J1938" i="8" s="1"/>
  <c r="I1935" i="8"/>
  <c r="K1935" i="8" s="1"/>
  <c r="M3320" i="4"/>
  <c r="J1935" i="8" s="1"/>
  <c r="I3053" i="8"/>
  <c r="K3053" i="8" s="1"/>
  <c r="M3312" i="4"/>
  <c r="J3053" i="8" s="1"/>
  <c r="I3236" i="8"/>
  <c r="K3236" i="8" s="1"/>
  <c r="M3304" i="4"/>
  <c r="J3236" i="8" s="1"/>
  <c r="I3050" i="8"/>
  <c r="K3050" i="8" s="1"/>
  <c r="M3296" i="4"/>
  <c r="J3050" i="8" s="1"/>
  <c r="I1927" i="8"/>
  <c r="K1927" i="8" s="1"/>
  <c r="M3280" i="4"/>
  <c r="J1927" i="8" s="1"/>
  <c r="I3163" i="8"/>
  <c r="K3163" i="8" s="1"/>
  <c r="M3272" i="4"/>
  <c r="J3163" i="8" s="1"/>
  <c r="I3161" i="8"/>
  <c r="K3161" i="8" s="1"/>
  <c r="M3264" i="4"/>
  <c r="J3161" i="8" s="1"/>
  <c r="I1838" i="8"/>
  <c r="K1838" i="8" s="1"/>
  <c r="M3256" i="4"/>
  <c r="J1838" i="8" s="1"/>
  <c r="I1608" i="8"/>
  <c r="K1608" i="8" s="1"/>
  <c r="M3248" i="4"/>
  <c r="J1608" i="8" s="1"/>
  <c r="I1272" i="8"/>
  <c r="K1272" i="8" s="1"/>
  <c r="M3240" i="4"/>
  <c r="J1272" i="8" s="1"/>
  <c r="I1022" i="8"/>
  <c r="K1022" i="8" s="1"/>
  <c r="M3232" i="4"/>
  <c r="J1022" i="8" s="1"/>
  <c r="I1853" i="8"/>
  <c r="K1853" i="8" s="1"/>
  <c r="M3216" i="4"/>
  <c r="J1853" i="8" s="1"/>
  <c r="I1188" i="8"/>
  <c r="K1188" i="8" s="1"/>
  <c r="M3208" i="4"/>
  <c r="J1188" i="8" s="1"/>
  <c r="I72" i="8"/>
  <c r="K72" i="8" s="1"/>
  <c r="M3200" i="4"/>
  <c r="J72" i="8" s="1"/>
  <c r="I2271" i="8"/>
  <c r="K2271" i="8" s="1"/>
  <c r="O1055" i="8" s="1"/>
  <c r="M3192" i="4"/>
  <c r="J2271" i="8" s="1"/>
  <c r="I2268" i="8"/>
  <c r="K2268" i="8" s="1"/>
  <c r="M3184" i="4"/>
  <c r="J2268" i="8" s="1"/>
  <c r="I2251" i="8"/>
  <c r="K2251" i="8" s="1"/>
  <c r="M3176" i="4"/>
  <c r="J2251" i="8" s="1"/>
  <c r="I139" i="8"/>
  <c r="K139" i="8" s="1"/>
  <c r="M3168" i="4"/>
  <c r="J139" i="8" s="1"/>
  <c r="I197" i="8"/>
  <c r="K197" i="8" s="1"/>
  <c r="M3152" i="4"/>
  <c r="J197" i="8" s="1"/>
  <c r="I4" i="8"/>
  <c r="K4" i="8" s="1"/>
  <c r="M3144" i="4"/>
  <c r="J4" i="8" s="1"/>
  <c r="I1762" i="8"/>
  <c r="K1762" i="8" s="1"/>
  <c r="M3136" i="4"/>
  <c r="J1762" i="8" s="1"/>
  <c r="I296" i="8"/>
  <c r="K296" i="8" s="1"/>
  <c r="M3128" i="4"/>
  <c r="J296" i="8" s="1"/>
  <c r="I3153" i="8"/>
  <c r="K3153" i="8" s="1"/>
  <c r="M3120" i="4"/>
  <c r="J3153" i="8" s="1"/>
  <c r="I2240" i="8"/>
  <c r="K2240" i="8" s="1"/>
  <c r="M3112" i="4"/>
  <c r="J2240" i="8" s="1"/>
  <c r="I1759" i="8"/>
  <c r="K1759" i="8" s="1"/>
  <c r="M3104" i="4"/>
  <c r="J1759" i="8" s="1"/>
  <c r="I273" i="8"/>
  <c r="K273" i="8" s="1"/>
  <c r="M3088" i="4"/>
  <c r="J273" i="8" s="1"/>
  <c r="I2180" i="8"/>
  <c r="K2180" i="8" s="1"/>
  <c r="M3080" i="4"/>
  <c r="J2180" i="8" s="1"/>
  <c r="I1385" i="8"/>
  <c r="K1385" i="8" s="1"/>
  <c r="M3072" i="4"/>
  <c r="J1385" i="8" s="1"/>
  <c r="I2036" i="8"/>
  <c r="K2036" i="8" s="1"/>
  <c r="M3064" i="4"/>
  <c r="J2036" i="8" s="1"/>
  <c r="I376" i="8"/>
  <c r="K376" i="8" s="1"/>
  <c r="M3056" i="4"/>
  <c r="J376" i="8" s="1"/>
  <c r="I2179" i="8"/>
  <c r="K2179" i="8" s="1"/>
  <c r="M3048" i="4"/>
  <c r="J2179" i="8" s="1"/>
  <c r="I124" i="8"/>
  <c r="K124" i="8" s="1"/>
  <c r="M3040" i="4"/>
  <c r="J124" i="8" s="1"/>
  <c r="I1524" i="8"/>
  <c r="K1524" i="8" s="1"/>
  <c r="M3024" i="4"/>
  <c r="J1524" i="8" s="1"/>
  <c r="I2484" i="8"/>
  <c r="K2484" i="8" s="1"/>
  <c r="M3016" i="4"/>
  <c r="J2484" i="8" s="1"/>
  <c r="I2032" i="8"/>
  <c r="K2032" i="8" s="1"/>
  <c r="M3008" i="4"/>
  <c r="J2032" i="8" s="1"/>
  <c r="I94" i="8"/>
  <c r="K94" i="8" s="1"/>
  <c r="O524" i="8" s="1"/>
  <c r="M3000" i="4"/>
  <c r="J94" i="8" s="1"/>
  <c r="I2762" i="8"/>
  <c r="K2762" i="8" s="1"/>
  <c r="M2992" i="4"/>
  <c r="J2762" i="8" s="1"/>
  <c r="I921" i="8"/>
  <c r="K921" i="8" s="1"/>
  <c r="M2984" i="4"/>
  <c r="J921" i="8" s="1"/>
  <c r="I2980" i="8"/>
  <c r="K2980" i="8" s="1"/>
  <c r="M2976" i="4"/>
  <c r="J2980" i="8" s="1"/>
  <c r="I1052" i="8"/>
  <c r="K1052" i="8" s="1"/>
  <c r="M2960" i="4"/>
  <c r="J1052" i="8" s="1"/>
  <c r="I693" i="8"/>
  <c r="K693" i="8" s="1"/>
  <c r="M2952" i="4"/>
  <c r="J693" i="8" s="1"/>
  <c r="I690" i="8"/>
  <c r="K690" i="8" s="1"/>
  <c r="O929" i="8" s="1"/>
  <c r="M2944" i="4"/>
  <c r="J690" i="8" s="1"/>
  <c r="I1869" i="8"/>
  <c r="K1869" i="8" s="1"/>
  <c r="M2936" i="4"/>
  <c r="J1869" i="8" s="1"/>
  <c r="I3132" i="8"/>
  <c r="K3132" i="8" s="1"/>
  <c r="M2928" i="4"/>
  <c r="J3132" i="8" s="1"/>
  <c r="I910" i="8"/>
  <c r="K910" i="8" s="1"/>
  <c r="O2016" i="8" s="1"/>
  <c r="M2920" i="4"/>
  <c r="J910" i="8" s="1"/>
  <c r="I613" i="8"/>
  <c r="K613" i="8" s="1"/>
  <c r="M2912" i="4"/>
  <c r="J613" i="8" s="1"/>
  <c r="I1669" i="8"/>
  <c r="K1669" i="8" s="1"/>
  <c r="M2896" i="4"/>
  <c r="J1669" i="8" s="1"/>
  <c r="I1665" i="8"/>
  <c r="K1665" i="8" s="1"/>
  <c r="M2888" i="4"/>
  <c r="J1665" i="8" s="1"/>
  <c r="I1664" i="8"/>
  <c r="K1664" i="8" s="1"/>
  <c r="M2880" i="4"/>
  <c r="J1664" i="8" s="1"/>
  <c r="I2814" i="8"/>
  <c r="K2814" i="8" s="1"/>
  <c r="M2872" i="4"/>
  <c r="J2814" i="8" s="1"/>
  <c r="I2481" i="8"/>
  <c r="K2481" i="8" s="1"/>
  <c r="M2864" i="4"/>
  <c r="J2481" i="8" s="1"/>
  <c r="I1533" i="8"/>
  <c r="K1533" i="8" s="1"/>
  <c r="M2856" i="4"/>
  <c r="J1533" i="8" s="1"/>
  <c r="I637" i="8"/>
  <c r="K637" i="8" s="1"/>
  <c r="M2848" i="4"/>
  <c r="J637" i="8" s="1"/>
  <c r="I1178" i="8"/>
  <c r="K1178" i="8" s="1"/>
  <c r="O885" i="8" s="1"/>
  <c r="M2832" i="4"/>
  <c r="J1178" i="8" s="1"/>
  <c r="I2411" i="8"/>
  <c r="K2411" i="8" s="1"/>
  <c r="M2824" i="4"/>
  <c r="J2411" i="8" s="1"/>
  <c r="I2147" i="8"/>
  <c r="K2147" i="8" s="1"/>
  <c r="M2816" i="4"/>
  <c r="J2147" i="8" s="1"/>
  <c r="I2693" i="8"/>
  <c r="K2693" i="8" s="1"/>
  <c r="O2669" i="8" s="1"/>
  <c r="M2808" i="4"/>
  <c r="J2693" i="8" s="1"/>
  <c r="I597" i="8"/>
  <c r="K597" i="8" s="1"/>
  <c r="M2800" i="4"/>
  <c r="J597" i="8" s="1"/>
  <c r="I1446" i="8"/>
  <c r="K1446" i="8" s="1"/>
  <c r="M2792" i="4"/>
  <c r="J1446" i="8" s="1"/>
  <c r="I3330" i="8"/>
  <c r="K3330" i="8" s="1"/>
  <c r="M2784" i="4"/>
  <c r="J3330" i="8" s="1"/>
  <c r="I2692" i="8"/>
  <c r="K2692" i="8" s="1"/>
  <c r="M2768" i="4"/>
  <c r="J2692" i="8" s="1"/>
  <c r="I2409" i="8"/>
  <c r="K2409" i="8" s="1"/>
  <c r="O2785" i="8" s="1"/>
  <c r="M2760" i="4"/>
  <c r="J2409" i="8" s="1"/>
  <c r="I1169" i="8"/>
  <c r="K1169" i="8" s="1"/>
  <c r="M2752" i="4"/>
  <c r="J1169" i="8" s="1"/>
  <c r="I1048" i="8"/>
  <c r="K1048" i="8" s="1"/>
  <c r="O893" i="8" s="1"/>
  <c r="M2744" i="4"/>
  <c r="J1048" i="8" s="1"/>
  <c r="I1046" i="8"/>
  <c r="K1046" i="8" s="1"/>
  <c r="M2736" i="4"/>
  <c r="J1046" i="8" s="1"/>
  <c r="I1235" i="8"/>
  <c r="K1235" i="8" s="1"/>
  <c r="O2388" i="8" s="1"/>
  <c r="M2728" i="4"/>
  <c r="J1235" i="8" s="1"/>
  <c r="I994" i="8"/>
  <c r="K994" i="8" s="1"/>
  <c r="M2720" i="4"/>
  <c r="J994" i="8" s="1"/>
  <c r="I2767" i="8"/>
  <c r="K2767" i="8" s="1"/>
  <c r="M2704" i="4"/>
  <c r="J2767" i="8" s="1"/>
  <c r="I991" i="8"/>
  <c r="K991" i="8" s="1"/>
  <c r="M2696" i="4"/>
  <c r="J991" i="8" s="1"/>
  <c r="I304" i="8"/>
  <c r="K304" i="8" s="1"/>
  <c r="M2688" i="4"/>
  <c r="J304" i="8" s="1"/>
  <c r="I290" i="8"/>
  <c r="K290" i="8" s="1"/>
  <c r="O650" i="8" s="1"/>
  <c r="M2680" i="4"/>
  <c r="J290" i="8" s="1"/>
  <c r="I1473" i="8"/>
  <c r="K1473" i="8" s="1"/>
  <c r="M2672" i="4"/>
  <c r="J1473" i="8" s="1"/>
  <c r="I1459" i="8"/>
  <c r="K1459" i="8" s="1"/>
  <c r="M2664" i="4"/>
  <c r="J1459" i="8" s="1"/>
  <c r="I1457" i="8"/>
  <c r="K1457" i="8" s="1"/>
  <c r="M2656" i="4"/>
  <c r="J1457" i="8" s="1"/>
  <c r="I1470" i="8"/>
  <c r="K1470" i="8" s="1"/>
  <c r="M2640" i="4"/>
  <c r="J1470" i="8" s="1"/>
  <c r="I73" i="8"/>
  <c r="K73" i="8" s="1"/>
  <c r="M2632" i="4"/>
  <c r="J73" i="8" s="1"/>
  <c r="I1452" i="8"/>
  <c r="K1452" i="8" s="1"/>
  <c r="M2624" i="4"/>
  <c r="J1452" i="8" s="1"/>
  <c r="I3397" i="8"/>
  <c r="K3397" i="8" s="1"/>
  <c r="M2616" i="4"/>
  <c r="J3397" i="8" s="1"/>
  <c r="I3347" i="8"/>
  <c r="K3347" i="8" s="1"/>
  <c r="M2608" i="4"/>
  <c r="J3347" i="8" s="1"/>
  <c r="I2663" i="8"/>
  <c r="K2663" i="8" s="1"/>
  <c r="M2600" i="4"/>
  <c r="J2663" i="8" s="1"/>
  <c r="I3254" i="8"/>
  <c r="K3254" i="8" s="1"/>
  <c r="M2592" i="4"/>
  <c r="J3254" i="8" s="1"/>
  <c r="I756" i="8"/>
  <c r="K756" i="8" s="1"/>
  <c r="M2576" i="4"/>
  <c r="J756" i="8" s="1"/>
  <c r="I1403" i="8"/>
  <c r="K1403" i="8" s="1"/>
  <c r="M2568" i="4"/>
  <c r="J1403" i="8" s="1"/>
  <c r="I2018" i="8"/>
  <c r="K2018" i="8" s="1"/>
  <c r="M2560" i="4"/>
  <c r="J2018" i="8" s="1"/>
  <c r="I2650" i="8"/>
  <c r="K2650" i="8" s="1"/>
  <c r="M2552" i="4"/>
  <c r="J2650" i="8" s="1"/>
  <c r="I1237" i="8"/>
  <c r="K1237" i="8" s="1"/>
  <c r="M2544" i="4"/>
  <c r="J1237" i="8" s="1"/>
  <c r="I2675" i="8"/>
  <c r="K2675" i="8" s="1"/>
  <c r="M2536" i="4"/>
  <c r="J2675" i="8" s="1"/>
  <c r="I984" i="8"/>
  <c r="K984" i="8" s="1"/>
  <c r="M2528" i="4"/>
  <c r="J984" i="8" s="1"/>
  <c r="I749" i="8"/>
  <c r="K749" i="8" s="1"/>
  <c r="M2512" i="4"/>
  <c r="J749" i="8" s="1"/>
  <c r="I2765" i="8"/>
  <c r="K2765" i="8" s="1"/>
  <c r="M2504" i="4"/>
  <c r="J2765" i="8" s="1"/>
  <c r="I1214" i="8"/>
  <c r="K1214" i="8" s="1"/>
  <c r="O1159" i="8" s="1"/>
  <c r="M2496" i="4"/>
  <c r="J1214" i="8" s="1"/>
  <c r="I1213" i="8"/>
  <c r="K1213" i="8" s="1"/>
  <c r="O3233" i="8" s="1"/>
  <c r="M2488" i="4"/>
  <c r="J1213" i="8" s="1"/>
  <c r="I1208" i="8"/>
  <c r="K1208" i="8" s="1"/>
  <c r="M2480" i="4"/>
  <c r="J1208" i="8" s="1"/>
  <c r="I1205" i="8"/>
  <c r="K1205" i="8" s="1"/>
  <c r="M2472" i="4"/>
  <c r="J1205" i="8" s="1"/>
  <c r="I1202" i="8"/>
  <c r="K1202" i="8" s="1"/>
  <c r="M2464" i="4"/>
  <c r="J1202" i="8" s="1"/>
  <c r="I2439" i="8"/>
  <c r="K2439" i="8" s="1"/>
  <c r="M2448" i="4"/>
  <c r="J2439" i="8" s="1"/>
  <c r="I1196" i="8"/>
  <c r="K1196" i="8" s="1"/>
  <c r="M2440" i="4"/>
  <c r="J1196" i="8" s="1"/>
  <c r="I1192" i="8"/>
  <c r="K1192" i="8" s="1"/>
  <c r="M2432" i="4"/>
  <c r="J1192" i="8" s="1"/>
  <c r="I891" i="8"/>
  <c r="K891" i="8" s="1"/>
  <c r="O149" i="8" s="1"/>
  <c r="M2424" i="4"/>
  <c r="J891" i="8" s="1"/>
  <c r="I889" i="8"/>
  <c r="K889" i="8" s="1"/>
  <c r="M2416" i="4"/>
  <c r="J889" i="8" s="1"/>
  <c r="I265" i="8"/>
  <c r="K265" i="8" s="1"/>
  <c r="M2408" i="4"/>
  <c r="J265" i="8" s="1"/>
  <c r="I2140" i="8"/>
  <c r="K2140" i="8" s="1"/>
  <c r="M2400" i="4"/>
  <c r="J2140" i="8" s="1"/>
  <c r="I3325" i="8"/>
  <c r="K3325" i="8" s="1"/>
  <c r="M2384" i="4"/>
  <c r="J3325" i="8" s="1"/>
  <c r="I1861" i="8"/>
  <c r="K1861" i="8" s="1"/>
  <c r="M2376" i="4"/>
  <c r="J1861" i="8" s="1"/>
  <c r="I2468" i="8"/>
  <c r="K2468" i="8" s="1"/>
  <c r="O460" i="8" s="1"/>
  <c r="M2368" i="4"/>
  <c r="J2468" i="8" s="1"/>
  <c r="I1230" i="8"/>
  <c r="K1230" i="8" s="1"/>
  <c r="O1150" i="8" s="1"/>
  <c r="M2360" i="4"/>
  <c r="J1230" i="8" s="1"/>
  <c r="I31" i="8"/>
  <c r="K31" i="8" s="1"/>
  <c r="M2352" i="4"/>
  <c r="J31" i="8" s="1"/>
  <c r="I308" i="8"/>
  <c r="K308" i="8" s="1"/>
  <c r="M2344" i="4"/>
  <c r="J308" i="8" s="1"/>
  <c r="I2523" i="8"/>
  <c r="K2523" i="8" s="1"/>
  <c r="M2336" i="4"/>
  <c r="J2523" i="8" s="1"/>
  <c r="I530" i="8"/>
  <c r="K530" i="8" s="1"/>
  <c r="M2320" i="4"/>
  <c r="J530" i="8" s="1"/>
  <c r="I2465" i="8"/>
  <c r="K2465" i="8" s="1"/>
  <c r="M2312" i="4"/>
  <c r="J2465" i="8" s="1"/>
  <c r="I2396" i="8"/>
  <c r="K2396" i="8" s="1"/>
  <c r="M2304" i="4"/>
  <c r="J2396" i="8" s="1"/>
  <c r="I1162" i="8"/>
  <c r="K1162" i="8" s="1"/>
  <c r="M2296" i="4"/>
  <c r="J1162" i="8" s="1"/>
  <c r="I159" i="8"/>
  <c r="K159" i="8" s="1"/>
  <c r="M2288" i="4"/>
  <c r="J159" i="8" s="1"/>
  <c r="I2392" i="8"/>
  <c r="K2392" i="8" s="1"/>
  <c r="M2280" i="4"/>
  <c r="J2392" i="8" s="1"/>
  <c r="I1160" i="8"/>
  <c r="K1160" i="8" s="1"/>
  <c r="M2272" i="4"/>
  <c r="J1160" i="8" s="1"/>
  <c r="I3208" i="8"/>
  <c r="K3208" i="8" s="1"/>
  <c r="M2256" i="4"/>
  <c r="J3208" i="8" s="1"/>
  <c r="I3207" i="8"/>
  <c r="K3207" i="8" s="1"/>
  <c r="O935" i="8" s="1"/>
  <c r="M2248" i="4"/>
  <c r="J3207" i="8" s="1"/>
  <c r="I2501" i="8"/>
  <c r="K2501" i="8" s="1"/>
  <c r="M2240" i="4"/>
  <c r="J2501" i="8" s="1"/>
  <c r="I3204" i="8"/>
  <c r="K3204" i="8" s="1"/>
  <c r="M2232" i="4"/>
  <c r="J3204" i="8" s="1"/>
  <c r="I3104" i="8"/>
  <c r="K3104" i="8" s="1"/>
  <c r="M2224" i="4"/>
  <c r="J3104" i="8" s="1"/>
  <c r="I171" i="8"/>
  <c r="K171" i="8" s="1"/>
  <c r="M2216" i="4"/>
  <c r="J171" i="8" s="1"/>
  <c r="I3350" i="8"/>
  <c r="K3350" i="8" s="1"/>
  <c r="M2208" i="4"/>
  <c r="J3350" i="8" s="1"/>
  <c r="I1136" i="8"/>
  <c r="K1136" i="8" s="1"/>
  <c r="O2406" i="8" s="1"/>
  <c r="M2192" i="4"/>
  <c r="J1136" i="8" s="1"/>
  <c r="I2498" i="8"/>
  <c r="K2498" i="8" s="1"/>
  <c r="M2184" i="4"/>
  <c r="J2498" i="8" s="1"/>
  <c r="I68" i="8"/>
  <c r="K68" i="8" s="1"/>
  <c r="M2176" i="4"/>
  <c r="J68" i="8" s="1"/>
  <c r="I151" i="8"/>
  <c r="K151" i="8" s="1"/>
  <c r="M2168" i="4"/>
  <c r="J151" i="8" s="1"/>
  <c r="I2979" i="8"/>
  <c r="K2979" i="8" s="1"/>
  <c r="M2160" i="4"/>
  <c r="J2979" i="8" s="1"/>
  <c r="I1043" i="8"/>
  <c r="K1043" i="8" s="1"/>
  <c r="M2152" i="4"/>
  <c r="J1043" i="8" s="1"/>
  <c r="I1038" i="8"/>
  <c r="K1038" i="8" s="1"/>
  <c r="M2144" i="4"/>
  <c r="J1038" i="8" s="1"/>
  <c r="I564" i="8"/>
  <c r="K564" i="8" s="1"/>
  <c r="M2128" i="4"/>
  <c r="J564" i="8" s="1"/>
  <c r="I879" i="8"/>
  <c r="K879" i="8" s="1"/>
  <c r="M2120" i="4"/>
  <c r="J879" i="8" s="1"/>
  <c r="I874" i="8"/>
  <c r="K874" i="8" s="1"/>
  <c r="M2112" i="4"/>
  <c r="J874" i="8" s="1"/>
  <c r="I870" i="8"/>
  <c r="K870" i="8" s="1"/>
  <c r="M2104" i="4"/>
  <c r="J870" i="8" s="1"/>
  <c r="I2124" i="8"/>
  <c r="K2124" i="8" s="1"/>
  <c r="O3038" i="8" s="1"/>
  <c r="M2096" i="4"/>
  <c r="J2124" i="8" s="1"/>
  <c r="I546" i="8"/>
  <c r="K546" i="8" s="1"/>
  <c r="O910" i="8" s="1"/>
  <c r="M2088" i="4"/>
  <c r="J546" i="8" s="1"/>
  <c r="I2118" i="8"/>
  <c r="K2118" i="8" s="1"/>
  <c r="M2080" i="4"/>
  <c r="J2118" i="8" s="1"/>
  <c r="I1131" i="8"/>
  <c r="K1131" i="8" s="1"/>
  <c r="M2064" i="4"/>
  <c r="J1131" i="8" s="1"/>
  <c r="I3183" i="8"/>
  <c r="K3183" i="8" s="1"/>
  <c r="M2056" i="4"/>
  <c r="J3183" i="8" s="1"/>
  <c r="I496" i="8"/>
  <c r="K496" i="8" s="1"/>
  <c r="M2048" i="4"/>
  <c r="J496" i="8" s="1"/>
  <c r="I669" i="8"/>
  <c r="K669" i="8" s="1"/>
  <c r="M2040" i="4"/>
  <c r="J669" i="8" s="1"/>
  <c r="I495" i="8"/>
  <c r="K495" i="8" s="1"/>
  <c r="M2032" i="4"/>
  <c r="J495" i="8" s="1"/>
  <c r="I1124" i="8"/>
  <c r="K1124" i="8" s="1"/>
  <c r="M2024" i="4"/>
  <c r="J1124" i="8" s="1"/>
  <c r="I262" i="8"/>
  <c r="K262" i="8" s="1"/>
  <c r="M2016" i="4"/>
  <c r="J262" i="8" s="1"/>
  <c r="I2111" i="8"/>
  <c r="K2111" i="8" s="1"/>
  <c r="M2008" i="4"/>
  <c r="J2111" i="8" s="1"/>
  <c r="I2104" i="8"/>
  <c r="K2104" i="8" s="1"/>
  <c r="M1984" i="4"/>
  <c r="J2104" i="8" s="1"/>
  <c r="I1375" i="8"/>
  <c r="K1375" i="8" s="1"/>
  <c r="M1976" i="4"/>
  <c r="J1375" i="8" s="1"/>
  <c r="I1578" i="8"/>
  <c r="K1578" i="8" s="1"/>
  <c r="M1968" i="4"/>
  <c r="J1578" i="8" s="1"/>
  <c r="I2631" i="8"/>
  <c r="K2631" i="8" s="1"/>
  <c r="M1960" i="4"/>
  <c r="J2631" i="8" s="1"/>
  <c r="I2627" i="8"/>
  <c r="K2627" i="8" s="1"/>
  <c r="M1952" i="4"/>
  <c r="J2627" i="8" s="1"/>
  <c r="I2623" i="8"/>
  <c r="K2623" i="8" s="1"/>
  <c r="O394" i="8" s="1"/>
  <c r="M1944" i="4"/>
  <c r="J2623" i="8" s="1"/>
  <c r="I2613" i="8"/>
  <c r="K2613" i="8" s="1"/>
  <c r="M1920" i="4"/>
  <c r="J2613" i="8" s="1"/>
  <c r="I1349" i="8"/>
  <c r="K1349" i="8" s="1"/>
  <c r="O3144" i="8" s="1"/>
  <c r="M1912" i="4"/>
  <c r="J1349" i="8" s="1"/>
  <c r="I1347" i="8"/>
  <c r="K1347" i="8" s="1"/>
  <c r="M1904" i="4"/>
  <c r="J1347" i="8" s="1"/>
  <c r="I1343" i="8"/>
  <c r="K1343" i="8" s="1"/>
  <c r="M1896" i="4"/>
  <c r="J1343" i="8" s="1"/>
  <c r="I1340" i="8"/>
  <c r="K1340" i="8" s="1"/>
  <c r="M1888" i="4"/>
  <c r="J1340" i="8" s="1"/>
  <c r="I2808" i="8"/>
  <c r="K2808" i="8" s="1"/>
  <c r="M1880" i="4"/>
  <c r="J2808" i="8" s="1"/>
  <c r="I2591" i="8"/>
  <c r="K2591" i="8" s="1"/>
  <c r="M1856" i="4"/>
  <c r="J2591" i="8" s="1"/>
  <c r="I2802" i="8"/>
  <c r="K2802" i="8" s="1"/>
  <c r="M1848" i="4"/>
  <c r="J2802" i="8" s="1"/>
  <c r="I3217" i="8"/>
  <c r="K3217" i="8" s="1"/>
  <c r="M1840" i="4"/>
  <c r="J3217" i="8" s="1"/>
  <c r="I2585" i="8"/>
  <c r="K2585" i="8" s="1"/>
  <c r="M1832" i="4"/>
  <c r="J2585" i="8" s="1"/>
  <c r="I1330" i="8"/>
  <c r="K1330" i="8" s="1"/>
  <c r="M1824" i="4"/>
  <c r="J1330" i="8" s="1"/>
  <c r="I3215" i="8"/>
  <c r="K3215" i="8" s="1"/>
  <c r="M1816" i="4"/>
  <c r="J3215" i="8" s="1"/>
  <c r="I1319" i="8"/>
  <c r="K1319" i="8" s="1"/>
  <c r="M1792" i="4"/>
  <c r="J1319" i="8" s="1"/>
  <c r="I1316" i="8"/>
  <c r="K1316" i="8" s="1"/>
  <c r="M1784" i="4"/>
  <c r="J1316" i="8" s="1"/>
  <c r="I3366" i="8"/>
  <c r="K3366" i="8" s="1"/>
  <c r="M1776" i="4"/>
  <c r="J3366" i="8" s="1"/>
  <c r="I1312" i="8"/>
  <c r="K1312" i="8" s="1"/>
  <c r="M1768" i="4"/>
  <c r="J1312" i="8" s="1"/>
  <c r="I2555" i="8"/>
  <c r="K2555" i="8" s="1"/>
  <c r="M1760" i="4"/>
  <c r="J2555" i="8" s="1"/>
  <c r="I1563" i="8"/>
  <c r="K1563" i="8" s="1"/>
  <c r="O1350" i="8" s="1"/>
  <c r="M1752" i="4"/>
  <c r="J1563" i="8" s="1"/>
  <c r="I1299" i="8"/>
  <c r="K1299" i="8" s="1"/>
  <c r="M1728" i="4"/>
  <c r="J1299" i="8" s="1"/>
  <c r="I3213" i="8"/>
  <c r="K3213" i="8" s="1"/>
  <c r="M1720" i="4"/>
  <c r="J3213" i="8" s="1"/>
  <c r="I1296" i="8"/>
  <c r="K1296" i="8" s="1"/>
  <c r="M1712" i="4"/>
  <c r="J1296" i="8" s="1"/>
  <c r="I1294" i="8"/>
  <c r="K1294" i="8" s="1"/>
  <c r="M1704" i="4"/>
  <c r="J1294" i="8" s="1"/>
  <c r="I179" i="8"/>
  <c r="K179" i="8" s="1"/>
  <c r="M1696" i="4"/>
  <c r="J179" i="8" s="1"/>
  <c r="I3257" i="8"/>
  <c r="K3257" i="8" s="1"/>
  <c r="M1688" i="4"/>
  <c r="J3257" i="8" s="1"/>
  <c r="I618" i="8"/>
  <c r="K618" i="8" s="1"/>
  <c r="M1664" i="4"/>
  <c r="J618" i="8" s="1"/>
  <c r="I3274" i="8"/>
  <c r="K3274" i="8" s="1"/>
  <c r="M1656" i="4"/>
  <c r="J3274" i="8" s="1"/>
  <c r="I2714" i="8"/>
  <c r="K2714" i="8" s="1"/>
  <c r="M1648" i="4"/>
  <c r="J2714" i="8" s="1"/>
  <c r="I1436" i="8"/>
  <c r="K1436" i="8" s="1"/>
  <c r="M1640" i="4"/>
  <c r="J1436" i="8" s="1"/>
  <c r="I2701" i="8"/>
  <c r="K2701" i="8" s="1"/>
  <c r="M1632" i="4"/>
  <c r="J2701" i="8" s="1"/>
  <c r="I1434" i="8"/>
  <c r="K1434" i="8" s="1"/>
  <c r="M1624" i="4"/>
  <c r="J1434" i="8" s="1"/>
  <c r="I1514" i="8"/>
  <c r="K1514" i="8" s="1"/>
  <c r="M1600" i="4"/>
  <c r="J1514" i="8" s="1"/>
  <c r="I1680" i="8"/>
  <c r="K1680" i="8" s="1"/>
  <c r="O2565" i="8" s="1"/>
  <c r="M1592" i="4"/>
  <c r="J1680" i="8" s="1"/>
  <c r="I2186" i="8"/>
  <c r="K2186" i="8" s="1"/>
  <c r="M1584" i="4"/>
  <c r="J2186" i="8" s="1"/>
  <c r="I3093" i="8"/>
  <c r="K3093" i="8" s="1"/>
  <c r="M1576" i="4"/>
  <c r="J3093" i="8" s="1"/>
  <c r="I2908" i="8"/>
  <c r="K2908" i="8" s="1"/>
  <c r="O699" i="8" s="1"/>
  <c r="M1568" i="4"/>
  <c r="J2908" i="8" s="1"/>
  <c r="I1718" i="8"/>
  <c r="K1718" i="8" s="1"/>
  <c r="M1560" i="4"/>
  <c r="J1718" i="8" s="1"/>
  <c r="I2896" i="8"/>
  <c r="K2896" i="8" s="1"/>
  <c r="M1536" i="4"/>
  <c r="J2896" i="8" s="1"/>
  <c r="I2894" i="8"/>
  <c r="K2894" i="8" s="1"/>
  <c r="O2220" i="8" s="1"/>
  <c r="M1528" i="4"/>
  <c r="J2894" i="8" s="1"/>
  <c r="I2890" i="8"/>
  <c r="K2890" i="8" s="1"/>
  <c r="M1520" i="4"/>
  <c r="J2890" i="8" s="1"/>
  <c r="I1844" i="8"/>
  <c r="K1844" i="8" s="1"/>
  <c r="O2699" i="8" s="1"/>
  <c r="M1512" i="4"/>
  <c r="J1844" i="8" s="1"/>
  <c r="I1554" i="8"/>
  <c r="K1554" i="8" s="1"/>
  <c r="M1504" i="4"/>
  <c r="J1554" i="8" s="1"/>
  <c r="I1698" i="8"/>
  <c r="K1698" i="8" s="1"/>
  <c r="M1496" i="4"/>
  <c r="J1698" i="8" s="1"/>
  <c r="I1840" i="8"/>
  <c r="K1840" i="8" s="1"/>
  <c r="O1725" i="8" s="1"/>
  <c r="M1472" i="4"/>
  <c r="J1840" i="8" s="1"/>
  <c r="I1696" i="8"/>
  <c r="K1696" i="8" s="1"/>
  <c r="M1464" i="4"/>
  <c r="J1696" i="8" s="1"/>
  <c r="I1694" i="8"/>
  <c r="K1694" i="8" s="1"/>
  <c r="M1456" i="4"/>
  <c r="J1694" i="8" s="1"/>
  <c r="I403" i="8"/>
  <c r="K403" i="8" s="1"/>
  <c r="M1448" i="4"/>
  <c r="J403" i="8" s="1"/>
  <c r="I2841" i="8"/>
  <c r="K2841" i="8" s="1"/>
  <c r="M1440" i="4"/>
  <c r="J2841" i="8" s="1"/>
  <c r="I1288" i="8"/>
  <c r="K1288" i="8" s="1"/>
  <c r="O263" i="8" s="1"/>
  <c r="M1432" i="4"/>
  <c r="J1288" i="8" s="1"/>
  <c r="I1917" i="8"/>
  <c r="K1917" i="8" s="1"/>
  <c r="M1408" i="4"/>
  <c r="J1917" i="8" s="1"/>
  <c r="I3039" i="8"/>
  <c r="K3039" i="8" s="1"/>
  <c r="O2154" i="8" s="1"/>
  <c r="M1400" i="4"/>
  <c r="J3039" i="8" s="1"/>
  <c r="I1909" i="8"/>
  <c r="K1909" i="8" s="1"/>
  <c r="O1706" i="8" s="1"/>
  <c r="M1392" i="4"/>
  <c r="J1909" i="8" s="1"/>
  <c r="I1907" i="8"/>
  <c r="K1907" i="8" s="1"/>
  <c r="M1384" i="4"/>
  <c r="J1907" i="8" s="1"/>
  <c r="I1904" i="8"/>
  <c r="K1904" i="8" s="1"/>
  <c r="M1376" i="4"/>
  <c r="J1904" i="8" s="1"/>
  <c r="I3092" i="8"/>
  <c r="K3092" i="8" s="1"/>
  <c r="M1368" i="4"/>
  <c r="J3092" i="8" s="1"/>
  <c r="I1819" i="8"/>
  <c r="K1819" i="8" s="1"/>
  <c r="M1344" i="4"/>
  <c r="J1819" i="8" s="1"/>
  <c r="I1817" i="8"/>
  <c r="K1817" i="8" s="1"/>
  <c r="M1336" i="4"/>
  <c r="J1817" i="8" s="1"/>
  <c r="I2970" i="8"/>
  <c r="K2970" i="8" s="1"/>
  <c r="M1328" i="4"/>
  <c r="J2970" i="8" s="1"/>
  <c r="I3354" i="8"/>
  <c r="K3354" i="8" s="1"/>
  <c r="M1320" i="4"/>
  <c r="J3354" i="8" s="1"/>
  <c r="I2963" i="8"/>
  <c r="K2963" i="8" s="1"/>
  <c r="M1312" i="4"/>
  <c r="J2963" i="8" s="1"/>
  <c r="I2960" i="8"/>
  <c r="K2960" i="8" s="1"/>
  <c r="M1304" i="4"/>
  <c r="J2960" i="8" s="1"/>
  <c r="I1966" i="8"/>
  <c r="K1966" i="8" s="1"/>
  <c r="M1280" i="4"/>
  <c r="J1966" i="8" s="1"/>
  <c r="I1961" i="8"/>
  <c r="K1961" i="8" s="1"/>
  <c r="M1272" i="4"/>
  <c r="J1961" i="8" s="1"/>
  <c r="I2954" i="8"/>
  <c r="K2954" i="8" s="1"/>
  <c r="M1264" i="4"/>
  <c r="J2954" i="8" s="1"/>
  <c r="I1804" i="8"/>
  <c r="K1804" i="8" s="1"/>
  <c r="M1256" i="4"/>
  <c r="J1804" i="8" s="1"/>
  <c r="I1956" i="8"/>
  <c r="K1956" i="8" s="1"/>
  <c r="M1248" i="4"/>
  <c r="J1956" i="8" s="1"/>
  <c r="I1953" i="8"/>
  <c r="K1953" i="8" s="1"/>
  <c r="M1240" i="4"/>
  <c r="J1953" i="8" s="1"/>
  <c r="I3070" i="8"/>
  <c r="K3070" i="8" s="1"/>
  <c r="M1216" i="4"/>
  <c r="J3070" i="8" s="1"/>
  <c r="I2944" i="8"/>
  <c r="K2944" i="8" s="1"/>
  <c r="M1208" i="4"/>
  <c r="J2944" i="8" s="1"/>
  <c r="I447" i="8"/>
  <c r="K447" i="8" s="1"/>
  <c r="M1200" i="4"/>
  <c r="J447" i="8" s="1"/>
  <c r="I1793" i="8"/>
  <c r="K1793" i="8" s="1"/>
  <c r="M1192" i="4"/>
  <c r="J1793" i="8" s="1"/>
  <c r="I1788" i="8"/>
  <c r="K1788" i="8" s="1"/>
  <c r="M1184" i="4"/>
  <c r="J1788" i="8" s="1"/>
  <c r="I2935" i="8"/>
  <c r="K2935" i="8" s="1"/>
  <c r="M1176" i="4"/>
  <c r="J2935" i="8" s="1"/>
  <c r="I1780" i="8"/>
  <c r="K1780" i="8" s="1"/>
  <c r="M1152" i="4"/>
  <c r="J1780" i="8" s="1"/>
  <c r="I3062" i="8"/>
  <c r="K3062" i="8" s="1"/>
  <c r="M1144" i="4"/>
  <c r="J3062" i="8" s="1"/>
  <c r="I3301" i="8"/>
  <c r="K3301" i="8" s="1"/>
  <c r="M1136" i="4"/>
  <c r="J3301" i="8" s="1"/>
  <c r="I2778" i="8"/>
  <c r="K2778" i="8" s="1"/>
  <c r="M1128" i="4"/>
  <c r="J2778" i="8" s="1"/>
  <c r="I3107" i="8"/>
  <c r="K3107" i="8" s="1"/>
  <c r="M1120" i="4"/>
  <c r="J3107" i="8" s="1"/>
  <c r="I1835" i="8"/>
  <c r="K1835" i="8" s="1"/>
  <c r="O2702" i="8" s="1"/>
  <c r="M1112" i="4"/>
  <c r="J1835" i="8" s="1"/>
  <c r="I1831" i="8"/>
  <c r="K1831" i="8" s="1"/>
  <c r="M1088" i="4"/>
  <c r="J1831" i="8" s="1"/>
  <c r="I3310" i="8"/>
  <c r="K3310" i="8" s="1"/>
  <c r="O2072" i="8" s="1"/>
  <c r="M1080" i="4"/>
  <c r="J3310" i="8" s="1"/>
  <c r="I1646" i="8"/>
  <c r="K1646" i="8" s="1"/>
  <c r="M1072" i="4"/>
  <c r="J1646" i="8" s="1"/>
  <c r="I3431" i="8"/>
  <c r="K3431" i="8" s="1"/>
  <c r="M1064" i="4"/>
  <c r="J3431" i="8" s="1"/>
  <c r="I2835" i="8"/>
  <c r="K2835" i="8" s="1"/>
  <c r="M1056" i="4"/>
  <c r="J2835" i="8" s="1"/>
  <c r="I556" i="8"/>
  <c r="K556" i="8" s="1"/>
  <c r="O2150" i="8" s="1"/>
  <c r="M1048" i="4"/>
  <c r="J556" i="8" s="1"/>
  <c r="I1883" i="8"/>
  <c r="K1883" i="8" s="1"/>
  <c r="M1024" i="4"/>
  <c r="J1883" i="8" s="1"/>
  <c r="I3421" i="8"/>
  <c r="K3421" i="8" s="1"/>
  <c r="O1075" i="8" s="1"/>
  <c r="M1016" i="4"/>
  <c r="J3421" i="8" s="1"/>
  <c r="I3210" i="8"/>
  <c r="K3210" i="8" s="1"/>
  <c r="M1008" i="4"/>
  <c r="J3210" i="8" s="1"/>
  <c r="I2167" i="8"/>
  <c r="K2167" i="8" s="1"/>
  <c r="O300" i="8" s="1"/>
  <c r="M1000" i="4"/>
  <c r="J2167" i="8" s="1"/>
  <c r="I2682" i="8"/>
  <c r="K2682" i="8" s="1"/>
  <c r="M992" i="4"/>
  <c r="J2682" i="8" s="1"/>
  <c r="I3170" i="8"/>
  <c r="K3170" i="8" s="1"/>
  <c r="M984" i="4"/>
  <c r="J3170" i="8" s="1"/>
  <c r="I2290" i="8"/>
  <c r="K2290" i="8" s="1"/>
  <c r="M960" i="4"/>
  <c r="J2290" i="8" s="1"/>
  <c r="I417" i="8"/>
  <c r="K417" i="8" s="1"/>
  <c r="O278" i="8" s="1"/>
  <c r="M952" i="4"/>
  <c r="J417" i="8" s="1"/>
  <c r="I1776" i="8"/>
  <c r="K1776" i="8" s="1"/>
  <c r="M944" i="4"/>
  <c r="J1776" i="8" s="1"/>
  <c r="I1586" i="8"/>
  <c r="K1586" i="8" s="1"/>
  <c r="M936" i="4"/>
  <c r="J1586" i="8" s="1"/>
  <c r="I404" i="8"/>
  <c r="K404" i="8" s="1"/>
  <c r="M928" i="4"/>
  <c r="J404" i="8" s="1"/>
  <c r="I3396" i="8"/>
  <c r="K3396" i="8" s="1"/>
  <c r="M920" i="4"/>
  <c r="J3396" i="8" s="1"/>
  <c r="I2856" i="8"/>
  <c r="K2856" i="8" s="1"/>
  <c r="M896" i="4"/>
  <c r="J2856" i="8" s="1"/>
  <c r="I1628" i="8"/>
  <c r="K1628" i="8" s="1"/>
  <c r="M888" i="4"/>
  <c r="J1628" i="8" s="1"/>
  <c r="I2746" i="8"/>
  <c r="K2746" i="8" s="1"/>
  <c r="M880" i="4"/>
  <c r="J2746" i="8" s="1"/>
  <c r="I2852" i="8"/>
  <c r="K2852" i="8" s="1"/>
  <c r="M872" i="4"/>
  <c r="J2852" i="8" s="1"/>
  <c r="I2849" i="8"/>
  <c r="K2849" i="8" s="1"/>
  <c r="M864" i="4"/>
  <c r="J2849" i="8" s="1"/>
  <c r="I1480" i="8"/>
  <c r="K1480" i="8" s="1"/>
  <c r="M856" i="4"/>
  <c r="J1480" i="8" s="1"/>
  <c r="I391" i="8"/>
  <c r="K391" i="8" s="1"/>
  <c r="M832" i="4"/>
  <c r="J391" i="8" s="1"/>
  <c r="I2740" i="8"/>
  <c r="K2740" i="8" s="1"/>
  <c r="O232" i="8" s="1"/>
  <c r="M824" i="4"/>
  <c r="J2740" i="8" s="1"/>
  <c r="I2282" i="8"/>
  <c r="K2282" i="8" s="1"/>
  <c r="M816" i="4"/>
  <c r="J2282" i="8" s="1"/>
  <c r="I2495" i="8"/>
  <c r="K2495" i="8" s="1"/>
  <c r="M808" i="4"/>
  <c r="J2495" i="8" s="1"/>
  <c r="I2423" i="8"/>
  <c r="K2423" i="8" s="1"/>
  <c r="M800" i="4"/>
  <c r="J2423" i="8" s="1"/>
  <c r="I584" i="8"/>
  <c r="K584" i="8" s="1"/>
  <c r="M792" i="4"/>
  <c r="J584" i="8" s="1"/>
  <c r="I1245" i="8"/>
  <c r="K1245" i="8" s="1"/>
  <c r="M768" i="4"/>
  <c r="J1245" i="8" s="1"/>
  <c r="I11" i="8"/>
  <c r="K11" i="8" s="1"/>
  <c r="M760" i="4"/>
  <c r="J11" i="8" s="1"/>
  <c r="I563" i="8"/>
  <c r="K563" i="8" s="1"/>
  <c r="M752" i="4"/>
  <c r="J563" i="8" s="1"/>
  <c r="I1649" i="8"/>
  <c r="K1649" i="8" s="1"/>
  <c r="M744" i="4"/>
  <c r="J1649" i="8" s="1"/>
  <c r="I101" i="8"/>
  <c r="K101" i="8" s="1"/>
  <c r="M736" i="4"/>
  <c r="J101" i="8" s="1"/>
  <c r="I2010" i="8"/>
  <c r="K2010" i="8" s="1"/>
  <c r="M728" i="4"/>
  <c r="J2010" i="8" s="1"/>
  <c r="I744" i="8"/>
  <c r="K744" i="8" s="1"/>
  <c r="O2472" i="8" s="1"/>
  <c r="M704" i="4"/>
  <c r="J744" i="8" s="1"/>
  <c r="I739" i="8"/>
  <c r="K739" i="8" s="1"/>
  <c r="O558" i="8" s="1"/>
  <c r="M696" i="4"/>
  <c r="J739" i="8" s="1"/>
  <c r="I736" i="8"/>
  <c r="K736" i="8" s="1"/>
  <c r="M688" i="4"/>
  <c r="J736" i="8" s="1"/>
  <c r="I733" i="8"/>
  <c r="K733" i="8" s="1"/>
  <c r="O992" i="8" s="1"/>
  <c r="M680" i="4"/>
  <c r="J733" i="8" s="1"/>
  <c r="I732" i="8"/>
  <c r="K732" i="8" s="1"/>
  <c r="O135" i="8" s="1"/>
  <c r="M672" i="4"/>
  <c r="J732" i="8" s="1"/>
  <c r="I728" i="8"/>
  <c r="K728" i="8" s="1"/>
  <c r="M664" i="4"/>
  <c r="J728" i="8" s="1"/>
  <c r="I3246" i="8"/>
  <c r="K3246" i="8" s="1"/>
  <c r="M656" i="4"/>
  <c r="J3246" i="8" s="1"/>
  <c r="I1988" i="8"/>
  <c r="K1988" i="8" s="1"/>
  <c r="M632" i="4"/>
  <c r="J1988" i="8" s="1"/>
  <c r="I1985" i="8"/>
  <c r="K1985" i="8" s="1"/>
  <c r="M624" i="4"/>
  <c r="J1985" i="8" s="1"/>
  <c r="I716" i="8"/>
  <c r="K716" i="8" s="1"/>
  <c r="M616" i="4"/>
  <c r="J716" i="8" s="1"/>
  <c r="I711" i="8"/>
  <c r="K711" i="8" s="1"/>
  <c r="M608" i="4"/>
  <c r="J711" i="8" s="1"/>
  <c r="I487" i="8"/>
  <c r="K487" i="8" s="1"/>
  <c r="M600" i="4"/>
  <c r="J487" i="8" s="1"/>
  <c r="I3130" i="8"/>
  <c r="K3130" i="8" s="1"/>
  <c r="M592" i="4"/>
  <c r="J3130" i="8" s="1"/>
  <c r="I970" i="8"/>
  <c r="K970" i="8" s="1"/>
  <c r="M568" i="4"/>
  <c r="J970" i="8" s="1"/>
  <c r="I967" i="8"/>
  <c r="K967" i="8" s="1"/>
  <c r="O2457" i="8" s="1"/>
  <c r="M560" i="4"/>
  <c r="J967" i="8" s="1"/>
  <c r="I285" i="8"/>
  <c r="K285" i="8" s="1"/>
  <c r="M552" i="4"/>
  <c r="J285" i="8" s="1"/>
  <c r="I2218" i="8"/>
  <c r="K2218" i="8" s="1"/>
  <c r="M544" i="4"/>
  <c r="J2218" i="8" s="1"/>
  <c r="I960" i="8"/>
  <c r="K960" i="8" s="1"/>
  <c r="M536" i="4"/>
  <c r="J960" i="8" s="1"/>
  <c r="I957" i="8"/>
  <c r="K957" i="8" s="1"/>
  <c r="M528" i="4"/>
  <c r="J957" i="8" s="1"/>
  <c r="I2877" i="8"/>
  <c r="K2877" i="8" s="1"/>
  <c r="M504" i="4"/>
  <c r="J2877" i="8" s="1"/>
  <c r="I192" i="8"/>
  <c r="K192" i="8" s="1"/>
  <c r="M496" i="4"/>
  <c r="J192" i="8" s="1"/>
  <c r="I1743" i="8"/>
  <c r="K1743" i="8" s="1"/>
  <c r="O576" i="8" s="1"/>
  <c r="M488" i="4"/>
  <c r="J1743" i="8" s="1"/>
  <c r="I113" i="8"/>
  <c r="K113" i="8" s="1"/>
  <c r="M480" i="4"/>
  <c r="J113" i="8" s="1"/>
  <c r="I839" i="8"/>
  <c r="K839" i="8" s="1"/>
  <c r="M472" i="4"/>
  <c r="J839" i="8" s="1"/>
  <c r="I622" i="8"/>
  <c r="K622" i="8" s="1"/>
  <c r="M464" i="4"/>
  <c r="J622" i="8" s="1"/>
  <c r="I830" i="8"/>
  <c r="K830" i="8" s="1"/>
  <c r="M440" i="4"/>
  <c r="J830" i="8" s="1"/>
  <c r="I825" i="8"/>
  <c r="K825" i="8" s="1"/>
  <c r="M432" i="4"/>
  <c r="J825" i="8" s="1"/>
  <c r="I821" i="8"/>
  <c r="K821" i="8" s="1"/>
  <c r="O1738" i="8" s="1"/>
  <c r="M424" i="4"/>
  <c r="J821" i="8" s="1"/>
  <c r="I593" i="8"/>
  <c r="K593" i="8" s="1"/>
  <c r="M416" i="4"/>
  <c r="J593" i="8" s="1"/>
  <c r="I1606" i="8"/>
  <c r="K1606" i="8" s="1"/>
  <c r="M408" i="4"/>
  <c r="J1606" i="8" s="1"/>
  <c r="I20" i="8"/>
  <c r="K20" i="8" s="1"/>
  <c r="M400" i="4"/>
  <c r="J20" i="8" s="1"/>
  <c r="I1276" i="8"/>
  <c r="K1276" i="8" s="1"/>
  <c r="I96" i="8"/>
  <c r="K96" i="8" s="1"/>
  <c r="M376" i="4"/>
  <c r="J96" i="8" s="1"/>
  <c r="I535" i="8"/>
  <c r="K535" i="8" s="1"/>
  <c r="M368" i="4"/>
  <c r="J535" i="8" s="1"/>
  <c r="I1754" i="8"/>
  <c r="K1754" i="8" s="1"/>
  <c r="M360" i="4"/>
  <c r="J1754" i="8" s="1"/>
  <c r="I140" i="8"/>
  <c r="K140" i="8" s="1"/>
  <c r="O2727" i="8" s="1"/>
  <c r="M352" i="4"/>
  <c r="J140" i="8" s="1"/>
  <c r="I1444" i="8"/>
  <c r="K1444" i="8" s="1"/>
  <c r="O1121" i="8" s="1"/>
  <c r="M344" i="4"/>
  <c r="J1444" i="8" s="1"/>
  <c r="I1443" i="8"/>
  <c r="K1443" i="8" s="1"/>
  <c r="M336" i="4"/>
  <c r="J1443" i="8" s="1"/>
  <c r="I3108" i="8"/>
  <c r="K3108" i="8" s="1"/>
  <c r="I3" i="8"/>
  <c r="K3" i="8" s="1"/>
  <c r="M312" i="4"/>
  <c r="J3" i="8" s="1"/>
  <c r="I2261" i="8"/>
  <c r="K2261" i="8" s="1"/>
  <c r="M304" i="4"/>
  <c r="J2261" i="8" s="1"/>
  <c r="I948" i="8"/>
  <c r="K948" i="8" s="1"/>
  <c r="M296" i="4"/>
  <c r="J948" i="8" s="1"/>
  <c r="I2202" i="8"/>
  <c r="K2202" i="8" s="1"/>
  <c r="O3070" i="8" s="1"/>
  <c r="M288" i="4"/>
  <c r="J2202" i="8" s="1"/>
  <c r="I129" i="8"/>
  <c r="K129" i="8" s="1"/>
  <c r="M280" i="4"/>
  <c r="J129" i="8" s="1"/>
  <c r="I2199" i="8"/>
  <c r="K2199" i="8" s="1"/>
  <c r="M272" i="4"/>
  <c r="J2199" i="8" s="1"/>
  <c r="I1113" i="8"/>
  <c r="K1113" i="8" s="1"/>
  <c r="M248" i="4"/>
  <c r="J1113" i="8" s="1"/>
  <c r="I2363" i="8"/>
  <c r="K2363" i="8" s="1"/>
  <c r="O2754" i="8" s="1"/>
  <c r="M240" i="4"/>
  <c r="J2363" i="8" s="1"/>
  <c r="I316" i="8"/>
  <c r="K316" i="8" s="1"/>
  <c r="M232" i="4"/>
  <c r="J316" i="8" s="1"/>
  <c r="I1103" i="8"/>
  <c r="K1103" i="8" s="1"/>
  <c r="O679" i="8" s="1"/>
  <c r="M224" i="4"/>
  <c r="J1103" i="8" s="1"/>
  <c r="I817" i="8"/>
  <c r="K817" i="8" s="1"/>
  <c r="M216" i="4"/>
  <c r="J817" i="8" s="1"/>
  <c r="I3148" i="8"/>
  <c r="K3148" i="8" s="1"/>
  <c r="M208" i="4"/>
  <c r="J3148" i="8" s="1"/>
  <c r="I312" i="8"/>
  <c r="K312" i="8" s="1"/>
  <c r="O2266" i="8" s="1"/>
  <c r="M184" i="4"/>
  <c r="J312" i="8" s="1"/>
  <c r="I2354" i="8"/>
  <c r="K2354" i="8" s="1"/>
  <c r="O1499" i="8" s="1"/>
  <c r="M176" i="4"/>
  <c r="J2354" i="8" s="1"/>
  <c r="I2352" i="8"/>
  <c r="K2352" i="8" s="1"/>
  <c r="M168" i="4"/>
  <c r="J2352" i="8" s="1"/>
  <c r="I811" i="8"/>
  <c r="K811" i="8" s="1"/>
  <c r="M160" i="4"/>
  <c r="J811" i="8" s="1"/>
  <c r="I1083" i="8"/>
  <c r="K1083" i="8" s="1"/>
  <c r="M152" i="4"/>
  <c r="J1083" i="8" s="1"/>
  <c r="I2069" i="8"/>
  <c r="K2069" i="8" s="1"/>
  <c r="M144" i="4"/>
  <c r="J2069" i="8" s="1"/>
  <c r="I51" i="8"/>
  <c r="K51" i="8" s="1"/>
  <c r="M120" i="4"/>
  <c r="J51" i="8" s="1"/>
  <c r="I2061" i="8"/>
  <c r="K2061" i="8" s="1"/>
  <c r="O3355" i="8" s="1"/>
  <c r="M112" i="4"/>
  <c r="J2061" i="8" s="1"/>
  <c r="I2057" i="8"/>
  <c r="K2057" i="8" s="1"/>
  <c r="M104" i="4"/>
  <c r="J2057" i="8" s="1"/>
  <c r="I2054" i="8"/>
  <c r="K2054" i="8" s="1"/>
  <c r="M96" i="4"/>
  <c r="J2054" i="8" s="1"/>
  <c r="I2050" i="8"/>
  <c r="K2050" i="8" s="1"/>
  <c r="O3446" i="8" s="1"/>
  <c r="M88" i="4"/>
  <c r="J2050" i="8" s="1"/>
  <c r="I787" i="8"/>
  <c r="K787" i="8" s="1"/>
  <c r="M80" i="4"/>
  <c r="J787" i="8" s="1"/>
  <c r="I777" i="8"/>
  <c r="K777" i="8" s="1"/>
  <c r="O2228" i="8" s="1"/>
  <c r="M56" i="4"/>
  <c r="J777" i="8" s="1"/>
  <c r="I545" i="8"/>
  <c r="K545" i="8" s="1"/>
  <c r="M48" i="4"/>
  <c r="J545" i="8" s="1"/>
  <c r="I1073" i="8"/>
  <c r="K1073" i="8" s="1"/>
  <c r="M40" i="4"/>
  <c r="J1073" i="8" s="1"/>
  <c r="I2338" i="8"/>
  <c r="K2338" i="8" s="1"/>
  <c r="M32" i="4"/>
  <c r="J2338" i="8" s="1"/>
  <c r="I2336" i="8"/>
  <c r="K2336" i="8" s="1"/>
  <c r="M24" i="4"/>
  <c r="J2336" i="8" s="1"/>
  <c r="I1060" i="8"/>
  <c r="K1060" i="8" s="1"/>
  <c r="M16" i="4"/>
  <c r="J1060" i="8" s="1"/>
  <c r="M1543" i="4"/>
  <c r="J1710" i="8" s="1"/>
  <c r="M1511" i="4"/>
  <c r="J2886" i="8" s="1"/>
  <c r="M1479" i="4"/>
  <c r="J2790" i="8" s="1"/>
  <c r="M1447" i="4"/>
  <c r="J27" i="8" s="1"/>
  <c r="M1415" i="4"/>
  <c r="J1843" i="8" s="1"/>
  <c r="M1383" i="4"/>
  <c r="J3403" i="8" s="1"/>
  <c r="M1351" i="4"/>
  <c r="J2496" i="8" s="1"/>
  <c r="M1319" i="4"/>
  <c r="J1812" i="8" s="1"/>
  <c r="M1287" i="4"/>
  <c r="J3407" i="8" s="1"/>
  <c r="M1255" i="4"/>
  <c r="J3081" i="8" s="1"/>
  <c r="M1223" i="4"/>
  <c r="J3071" i="8" s="1"/>
  <c r="M1191" i="4"/>
  <c r="J1792" i="8" s="1"/>
  <c r="M1159" i="4"/>
  <c r="J906" i="8" s="1"/>
  <c r="M1127" i="4"/>
  <c r="J2880" i="8" s="1"/>
  <c r="M1095" i="4"/>
  <c r="J3305" i="8" s="1"/>
  <c r="M1063" i="4"/>
  <c r="J1645" i="8" s="1"/>
  <c r="M1031" i="4"/>
  <c r="J2999" i="8" s="1"/>
  <c r="M999" i="4"/>
  <c r="J460" i="8" s="1"/>
  <c r="M967" i="4"/>
  <c r="J223" i="8" s="1"/>
  <c r="M935" i="4"/>
  <c r="J1585" i="8" s="1"/>
  <c r="M903" i="4"/>
  <c r="J1634" i="8" s="1"/>
  <c r="M871" i="4"/>
  <c r="J1625" i="8" s="1"/>
  <c r="M839" i="4"/>
  <c r="J2742" i="8" s="1"/>
  <c r="M807" i="4"/>
  <c r="J3164" i="8" s="1"/>
  <c r="M775" i="4"/>
  <c r="J433" i="8" s="1"/>
  <c r="M743" i="4"/>
  <c r="J476" i="8" s="1"/>
  <c r="M711" i="4"/>
  <c r="J33" i="8" s="1"/>
  <c r="M679" i="4"/>
  <c r="J2003" i="8" s="1"/>
  <c r="M647" i="4"/>
  <c r="J723" i="8" s="1"/>
  <c r="M615" i="4"/>
  <c r="J715" i="8" s="1"/>
  <c r="M583" i="4"/>
  <c r="J975" i="8" s="1"/>
  <c r="M551" i="4"/>
  <c r="J3223" i="8" s="1"/>
  <c r="M519" i="4"/>
  <c r="J257" i="8" s="1"/>
  <c r="M487" i="4"/>
  <c r="J1742" i="8" s="1"/>
  <c r="M455" i="4"/>
  <c r="J251" i="8" s="1"/>
  <c r="M423" i="4"/>
  <c r="J247" i="8" s="1"/>
  <c r="M391" i="4"/>
  <c r="J1275" i="8" s="1"/>
  <c r="M359" i="4"/>
  <c r="J1753" i="8" s="1"/>
  <c r="M327" i="4"/>
  <c r="J1441" i="8" s="1"/>
  <c r="M295" i="4"/>
  <c r="J2205" i="8" s="1"/>
  <c r="M263" i="4"/>
  <c r="J2196" i="8" s="1"/>
  <c r="M231" i="4"/>
  <c r="J1106" i="8" s="1"/>
  <c r="M199" i="4"/>
  <c r="J1094" i="8" s="1"/>
  <c r="M167" i="4"/>
  <c r="J2074" i="8" s="1"/>
  <c r="M135" i="4"/>
  <c r="J806" i="8" s="1"/>
  <c r="M103" i="4"/>
  <c r="J410" i="8" s="1"/>
  <c r="M71" i="4"/>
  <c r="J783" i="8" s="1"/>
  <c r="M39" i="4"/>
  <c r="J491" i="8" s="1"/>
  <c r="I2066" i="8" l="1"/>
  <c r="K2066" i="8" s="1"/>
  <c r="M128" i="4"/>
  <c r="J2066" i="8" s="1"/>
  <c r="M320" i="4"/>
  <c r="J284" i="8" s="1"/>
  <c r="I284" i="8"/>
  <c r="K284" i="8" s="1"/>
  <c r="I2097" i="8"/>
  <c r="K2097" i="8" s="1"/>
  <c r="M512" i="4"/>
  <c r="J2097" i="8" s="1"/>
  <c r="M97" i="4"/>
  <c r="J1078" i="8" s="1"/>
  <c r="I1078" i="8"/>
  <c r="K1078" i="8" s="1"/>
  <c r="O2509" i="8" s="1"/>
  <c r="P2509" i="8" s="1"/>
  <c r="M353" i="4"/>
  <c r="J1749" i="8" s="1"/>
  <c r="I1749" i="8"/>
  <c r="K1749" i="8" s="1"/>
  <c r="I2219" i="8"/>
  <c r="K2219" i="8" s="1"/>
  <c r="M545" i="4"/>
  <c r="J2219" i="8" s="1"/>
  <c r="I781" i="8"/>
  <c r="K781" i="8" s="1"/>
  <c r="M66" i="4"/>
  <c r="J781" i="8" s="1"/>
  <c r="I3100" i="8"/>
  <c r="K3100" i="8" s="1"/>
  <c r="O3100" i="8" s="1"/>
  <c r="P3100" i="8" s="1"/>
  <c r="M258" i="4"/>
  <c r="J3100" i="8" s="1"/>
  <c r="M450" i="4"/>
  <c r="J956" i="8" s="1"/>
  <c r="I956" i="8"/>
  <c r="K956" i="8" s="1"/>
  <c r="I216" i="8"/>
  <c r="K216" i="8" s="1"/>
  <c r="M578" i="4"/>
  <c r="J216" i="8" s="1"/>
  <c r="I2056" i="8"/>
  <c r="K2056" i="8" s="1"/>
  <c r="M99" i="4"/>
  <c r="J2056" i="8" s="1"/>
  <c r="I946" i="8"/>
  <c r="K946" i="8" s="1"/>
  <c r="O946" i="8" s="1"/>
  <c r="P946" i="8" s="1"/>
  <c r="M291" i="4"/>
  <c r="J946" i="8" s="1"/>
  <c r="I1741" i="8"/>
  <c r="K1741" i="8" s="1"/>
  <c r="M483" i="4"/>
  <c r="J1741" i="8" s="1"/>
  <c r="M675" i="4"/>
  <c r="J48" i="8" s="1"/>
  <c r="I48" i="8"/>
  <c r="K48" i="8" s="1"/>
  <c r="I820" i="8"/>
  <c r="K820" i="8" s="1"/>
  <c r="M260" i="4"/>
  <c r="J820" i="8" s="1"/>
  <c r="M516" i="4"/>
  <c r="J2100" i="8" s="1"/>
  <c r="I2100" i="8"/>
  <c r="K2100" i="8" s="1"/>
  <c r="O3402" i="8" s="1"/>
  <c r="M101" i="4"/>
  <c r="J3196" i="8" s="1"/>
  <c r="I3196" i="8"/>
  <c r="K3196" i="8" s="1"/>
  <c r="I3297" i="8"/>
  <c r="K3297" i="8" s="1"/>
  <c r="M365" i="4"/>
  <c r="J3297" i="8" s="1"/>
  <c r="M14" i="4"/>
  <c r="J1059" i="8" s="1"/>
  <c r="I1059" i="8"/>
  <c r="K1059" i="8" s="1"/>
  <c r="M270" i="4"/>
  <c r="J936" i="8" s="1"/>
  <c r="I936" i="8"/>
  <c r="K936" i="8" s="1"/>
  <c r="O2444" i="8" s="1"/>
  <c r="P2444" i="8" s="1"/>
  <c r="I978" i="8"/>
  <c r="K978" i="8" s="1"/>
  <c r="M590" i="4"/>
  <c r="J978" i="8" s="1"/>
  <c r="I277" i="8"/>
  <c r="K277" i="8" s="1"/>
  <c r="M851" i="4"/>
  <c r="J277" i="8" s="1"/>
  <c r="I1114" i="8"/>
  <c r="K1114" i="8" s="1"/>
  <c r="O2322" i="8" s="1"/>
  <c r="M256" i="4"/>
  <c r="J1114" i="8" s="1"/>
  <c r="I3299" i="8"/>
  <c r="K3299" i="8" s="1"/>
  <c r="O3299" i="8" s="1"/>
  <c r="P2899" i="8" s="1"/>
  <c r="M576" i="4"/>
  <c r="J3299" i="8" s="1"/>
  <c r="I2203" i="8"/>
  <c r="K2203" i="8" s="1"/>
  <c r="M289" i="4"/>
  <c r="J2203" i="8" s="1"/>
  <c r="I1091" i="8"/>
  <c r="K1091" i="8" s="1"/>
  <c r="M194" i="4"/>
  <c r="J1091" i="8" s="1"/>
  <c r="I916" i="8"/>
  <c r="K916" i="8" s="1"/>
  <c r="M388" i="4"/>
  <c r="J916" i="8" s="1"/>
  <c r="M644" i="4"/>
  <c r="J398" i="8" s="1"/>
  <c r="I398" i="8"/>
  <c r="K398" i="8" s="1"/>
  <c r="O1383" i="8" s="1"/>
  <c r="P1383" i="8" s="1"/>
  <c r="I156" i="8"/>
  <c r="K156" i="8" s="1"/>
  <c r="M237" i="4"/>
  <c r="J156" i="8" s="1"/>
  <c r="I1744" i="8"/>
  <c r="K1744" i="8" s="1"/>
  <c r="M493" i="4"/>
  <c r="J1744" i="8" s="1"/>
  <c r="M78" i="4"/>
  <c r="J3268" i="8" s="1"/>
  <c r="I3268" i="8"/>
  <c r="K3268" i="8" s="1"/>
  <c r="M334" i="4"/>
  <c r="J532" i="8" s="1"/>
  <c r="I532" i="8"/>
  <c r="K532" i="8" s="1"/>
  <c r="O532" i="8" s="1"/>
  <c r="P532" i="8" s="1"/>
  <c r="I481" i="8"/>
  <c r="K481" i="8" s="1"/>
  <c r="O2328" i="8" s="1"/>
  <c r="M526" i="4"/>
  <c r="J481" i="8" s="1"/>
  <c r="M723" i="4"/>
  <c r="J44" i="8" s="1"/>
  <c r="I44" i="8"/>
  <c r="K44" i="8" s="1"/>
  <c r="M979" i="4"/>
  <c r="J2286" i="8" s="1"/>
  <c r="I2286" i="8"/>
  <c r="K2286" i="8" s="1"/>
  <c r="I2042" i="8"/>
  <c r="K2042" i="8" s="1"/>
  <c r="M64" i="4"/>
  <c r="J2042" i="8" s="1"/>
  <c r="I580" i="8"/>
  <c r="K580" i="8" s="1"/>
  <c r="M384" i="4"/>
  <c r="J580" i="8" s="1"/>
  <c r="I2339" i="8"/>
  <c r="K2339" i="8" s="1"/>
  <c r="O1645" i="8" s="1"/>
  <c r="M33" i="4"/>
  <c r="J2339" i="8" s="1"/>
  <c r="I1654" i="8"/>
  <c r="K1654" i="8" s="1"/>
  <c r="O363" i="8" s="1"/>
  <c r="M417" i="4"/>
  <c r="J1654" i="8" s="1"/>
  <c r="M673" i="4"/>
  <c r="J1999" i="8" s="1"/>
  <c r="I1999" i="8"/>
  <c r="K1999" i="8" s="1"/>
  <c r="O1289" i="8" s="1"/>
  <c r="P1289" i="8" s="1"/>
  <c r="I581" i="8"/>
  <c r="K581" i="8" s="1"/>
  <c r="M386" i="4"/>
  <c r="J581" i="8" s="1"/>
  <c r="I514" i="8"/>
  <c r="K514" i="8" s="1"/>
  <c r="M642" i="4"/>
  <c r="J514" i="8" s="1"/>
  <c r="I1104" i="8"/>
  <c r="K1104" i="8" s="1"/>
  <c r="M227" i="4"/>
  <c r="J1104" i="8" s="1"/>
  <c r="M419" i="4"/>
  <c r="J594" i="8" s="1"/>
  <c r="I594" i="8"/>
  <c r="K594" i="8" s="1"/>
  <c r="O594" i="8" s="1"/>
  <c r="M611" i="4"/>
  <c r="J1980" i="8" s="1"/>
  <c r="I1980" i="8"/>
  <c r="K1980" i="8" s="1"/>
  <c r="I1731" i="8"/>
  <c r="K1731" i="8" s="1"/>
  <c r="M196" i="4"/>
  <c r="J1731" i="8" s="1"/>
  <c r="M452" i="4"/>
  <c r="J836" i="8" s="1"/>
  <c r="I836" i="8"/>
  <c r="K836" i="8" s="1"/>
  <c r="O1466" i="8" s="1"/>
  <c r="I1071" i="8"/>
  <c r="K1071" i="8" s="1"/>
  <c r="M37" i="4"/>
  <c r="J1071" i="8" s="1"/>
  <c r="I2207" i="8"/>
  <c r="K2207" i="8" s="1"/>
  <c r="M301" i="4"/>
  <c r="J2207" i="8" s="1"/>
  <c r="I3128" i="8"/>
  <c r="K3128" i="8" s="1"/>
  <c r="M557" i="4"/>
  <c r="J3128" i="8" s="1"/>
  <c r="M142" i="4"/>
  <c r="J807" i="8" s="1"/>
  <c r="I807" i="8"/>
  <c r="K807" i="8" s="1"/>
  <c r="I71" i="8"/>
  <c r="K71" i="8" s="1"/>
  <c r="O1277" i="8" s="1"/>
  <c r="P1277" i="8" s="1"/>
  <c r="M398" i="4"/>
  <c r="J71" i="8" s="1"/>
  <c r="M654" i="4"/>
  <c r="J3005" i="8" s="1"/>
  <c r="I3005" i="8"/>
  <c r="K3005" i="8" s="1"/>
  <c r="I1976" i="8"/>
  <c r="K1976" i="8" s="1"/>
  <c r="M787" i="4"/>
  <c r="J1976" i="8" s="1"/>
  <c r="M915" i="4"/>
  <c r="J1637" i="8" s="1"/>
  <c r="I1637" i="8"/>
  <c r="K1637" i="8" s="1"/>
  <c r="I2357" i="8"/>
  <c r="K2357" i="8" s="1"/>
  <c r="M192" i="4"/>
  <c r="J2357" i="8" s="1"/>
  <c r="I3270" i="8"/>
  <c r="K3270" i="8" s="1"/>
  <c r="M448" i="4"/>
  <c r="J3270" i="8" s="1"/>
  <c r="M640" i="4"/>
  <c r="J2671" i="8" s="1"/>
  <c r="I2671" i="8"/>
  <c r="K2671" i="8" s="1"/>
  <c r="O146" i="8" s="1"/>
  <c r="M161" i="4"/>
  <c r="J2351" i="8" s="1"/>
  <c r="I2351" i="8"/>
  <c r="K2351" i="8" s="1"/>
  <c r="M481" i="4"/>
  <c r="J191" i="8" s="1"/>
  <c r="I191" i="8"/>
  <c r="K191" i="8" s="1"/>
  <c r="O191" i="8" s="1"/>
  <c r="P191" i="8" s="1"/>
  <c r="I1979" i="8"/>
  <c r="K1979" i="8" s="1"/>
  <c r="M609" i="4"/>
  <c r="J1979" i="8" s="1"/>
  <c r="M130" i="4"/>
  <c r="J311" i="8" s="1"/>
  <c r="I311" i="8"/>
  <c r="K311" i="8" s="1"/>
  <c r="I152" i="8"/>
  <c r="K152" i="8" s="1"/>
  <c r="M322" i="4"/>
  <c r="J152" i="8" s="1"/>
  <c r="M514" i="4"/>
  <c r="J2098" i="8" s="1"/>
  <c r="I2098" i="8"/>
  <c r="K2098" i="8" s="1"/>
  <c r="O1902" i="8" s="1"/>
  <c r="P1902" i="8" s="1"/>
  <c r="I1070" i="8"/>
  <c r="K1070" i="8" s="1"/>
  <c r="M35" i="4"/>
  <c r="J1070" i="8" s="1"/>
  <c r="M163" i="4"/>
  <c r="J1085" i="8" s="1"/>
  <c r="I1085" i="8"/>
  <c r="K1085" i="8" s="1"/>
  <c r="M355" i="4"/>
  <c r="J955" i="8" s="1"/>
  <c r="I955" i="8"/>
  <c r="K955" i="8" s="1"/>
  <c r="I3127" i="8"/>
  <c r="K3127" i="8" s="1"/>
  <c r="O3127" i="8" s="1"/>
  <c r="M547" i="4"/>
  <c r="J3127" i="8" s="1"/>
  <c r="I3267" i="8"/>
  <c r="K3267" i="8" s="1"/>
  <c r="M68" i="4"/>
  <c r="J3267" i="8" s="1"/>
  <c r="I164" i="8"/>
  <c r="K164" i="8" s="1"/>
  <c r="M324" i="4"/>
  <c r="J164" i="8" s="1"/>
  <c r="I92" i="8"/>
  <c r="K92" i="8" s="1"/>
  <c r="M580" i="4"/>
  <c r="J92" i="8" s="1"/>
  <c r="I565" i="8"/>
  <c r="K565" i="8" s="1"/>
  <c r="O565" i="8" s="1"/>
  <c r="P565" i="8" s="1"/>
  <c r="M173" i="4"/>
  <c r="J565" i="8" s="1"/>
  <c r="I2084" i="8"/>
  <c r="K2084" i="8" s="1"/>
  <c r="M429" i="4"/>
  <c r="J2084" i="8" s="1"/>
  <c r="I228" i="8"/>
  <c r="K228" i="8" s="1"/>
  <c r="M621" i="4"/>
  <c r="J228" i="8" s="1"/>
  <c r="M206" i="4"/>
  <c r="J1098" i="8" s="1"/>
  <c r="I1098" i="8"/>
  <c r="K1098" i="8" s="1"/>
  <c r="I2089" i="8"/>
  <c r="K2089" i="8" s="1"/>
  <c r="M462" i="4"/>
  <c r="J2089" i="8" s="1"/>
  <c r="I2870" i="8"/>
  <c r="K2870" i="8" s="1"/>
  <c r="M1043" i="4"/>
  <c r="J2870" i="8" s="1"/>
  <c r="I2068" i="8"/>
  <c r="K2068" i="8" s="1"/>
  <c r="M225" i="4"/>
  <c r="J2924" i="8" s="1"/>
  <c r="I2924" i="8"/>
  <c r="K2924" i="8" s="1"/>
  <c r="I3224" i="8"/>
  <c r="K3224" i="8" s="1"/>
  <c r="M692" i="4"/>
  <c r="J3224" i="8" s="1"/>
  <c r="I1475" i="8"/>
  <c r="K1475" i="8" s="1"/>
  <c r="O1475" i="8" s="1"/>
  <c r="M820" i="4"/>
  <c r="J1475" i="8" s="1"/>
  <c r="M884" i="4"/>
  <c r="J208" i="8" s="1"/>
  <c r="I208" i="8"/>
  <c r="K208" i="8" s="1"/>
  <c r="I520" i="8"/>
  <c r="K520" i="8" s="1"/>
  <c r="M948" i="4"/>
  <c r="J520" i="8" s="1"/>
  <c r="I3211" i="8"/>
  <c r="K3211" i="8" s="1"/>
  <c r="M1012" i="4"/>
  <c r="J3211" i="8" s="1"/>
  <c r="I1498" i="8"/>
  <c r="K1498" i="8" s="1"/>
  <c r="O1498" i="8" s="1"/>
  <c r="P1498" i="8" s="1"/>
  <c r="M1076" i="4"/>
  <c r="J1498" i="8" s="1"/>
  <c r="I3263" i="8"/>
  <c r="K3263" i="8" s="1"/>
  <c r="M55" i="4"/>
  <c r="J3263" i="8" s="1"/>
  <c r="I2921" i="8"/>
  <c r="K2921" i="8" s="1"/>
  <c r="M183" i="4"/>
  <c r="J2921" i="8" s="1"/>
  <c r="I1112" i="8"/>
  <c r="K1112" i="8" s="1"/>
  <c r="M247" i="4"/>
  <c r="J1112" i="8" s="1"/>
  <c r="I77" i="8"/>
  <c r="K77" i="8" s="1"/>
  <c r="O77" i="8" s="1"/>
  <c r="P77" i="8" s="1"/>
  <c r="M311" i="4"/>
  <c r="J77" i="8" s="1"/>
  <c r="I829" i="8"/>
  <c r="K829" i="8" s="1"/>
  <c r="M439" i="4"/>
  <c r="J829" i="8" s="1"/>
  <c r="I841" i="8"/>
  <c r="K841" i="8" s="1"/>
  <c r="M503" i="4"/>
  <c r="J841" i="8" s="1"/>
  <c r="I969" i="8"/>
  <c r="K969" i="8" s="1"/>
  <c r="M567" i="4"/>
  <c r="J969" i="8" s="1"/>
  <c r="I3105" i="8"/>
  <c r="K3105" i="8" s="1"/>
  <c r="O3105" i="8" s="1"/>
  <c r="M1107" i="4"/>
  <c r="J3105" i="8" s="1"/>
  <c r="M1171" i="4"/>
  <c r="J1054" i="8" s="1"/>
  <c r="I1054" i="8"/>
  <c r="K1054" i="8" s="1"/>
  <c r="M1235" i="4"/>
  <c r="J3075" i="8" s="1"/>
  <c r="I3075" i="8"/>
  <c r="K3075" i="8" s="1"/>
  <c r="I2977" i="8"/>
  <c r="K2977" i="8" s="1"/>
  <c r="O2977" i="8" s="1"/>
  <c r="M1363" i="4"/>
  <c r="J2977" i="8" s="1"/>
  <c r="M1427" i="4"/>
  <c r="J3424" i="8" s="1"/>
  <c r="I3424" i="8"/>
  <c r="K3424" i="8" s="1"/>
  <c r="O1074" i="8" s="1"/>
  <c r="I2989" i="8"/>
  <c r="K2989" i="8" s="1"/>
  <c r="M1108" i="4"/>
  <c r="J2989" i="8" s="1"/>
  <c r="I2002" i="8"/>
  <c r="K2002" i="8" s="1"/>
  <c r="M678" i="4"/>
  <c r="J2002" i="8" s="1"/>
  <c r="I1244" i="8"/>
  <c r="K1244" i="8" s="1"/>
  <c r="O1244" i="8" s="1"/>
  <c r="M742" i="4"/>
  <c r="J1244" i="8" s="1"/>
  <c r="I2173" i="8"/>
  <c r="K2173" i="8" s="1"/>
  <c r="M806" i="4"/>
  <c r="J2173" i="8" s="1"/>
  <c r="M870" i="4"/>
  <c r="J1624" i="8" s="1"/>
  <c r="I1624" i="8"/>
  <c r="K1624" i="8" s="1"/>
  <c r="I2816" i="8"/>
  <c r="K2816" i="8" s="1"/>
  <c r="M934" i="4"/>
  <c r="J2816" i="8" s="1"/>
  <c r="I3175" i="8"/>
  <c r="K3175" i="8" s="1"/>
  <c r="O3175" i="8" s="1"/>
  <c r="P3175" i="8" s="1"/>
  <c r="M998" i="4"/>
  <c r="J3175" i="8" s="1"/>
  <c r="I1644" i="8"/>
  <c r="K1644" i="8" s="1"/>
  <c r="M1062" i="4"/>
  <c r="J1644" i="8" s="1"/>
  <c r="I1893" i="8"/>
  <c r="K1893" i="8" s="1"/>
  <c r="M1126" i="4"/>
  <c r="J1893" i="8" s="1"/>
  <c r="I1803" i="8"/>
  <c r="K1803" i="8" s="1"/>
  <c r="M1254" i="4"/>
  <c r="J1803" i="8" s="1"/>
  <c r="I1811" i="8"/>
  <c r="K1811" i="8" s="1"/>
  <c r="O1522" i="8" s="1"/>
  <c r="P1522" i="8" s="1"/>
  <c r="M1318" i="4"/>
  <c r="J1811" i="8" s="1"/>
  <c r="I741" i="8"/>
  <c r="K741" i="8" s="1"/>
  <c r="M698" i="4"/>
  <c r="J741" i="8" s="1"/>
  <c r="I2815" i="8"/>
  <c r="K2815" i="8" s="1"/>
  <c r="M770" i="4"/>
  <c r="J2815" i="8" s="1"/>
  <c r="I1614" i="8"/>
  <c r="K1614" i="8" s="1"/>
  <c r="M834" i="4"/>
  <c r="J1614" i="8" s="1"/>
  <c r="I2982" i="8"/>
  <c r="K2982" i="8" s="1"/>
  <c r="O2982" i="8" s="1"/>
  <c r="P2982" i="8" s="1"/>
  <c r="M898" i="4"/>
  <c r="J2982" i="8" s="1"/>
  <c r="M962" i="4"/>
  <c r="J3168" i="8" s="1"/>
  <c r="I3168" i="8"/>
  <c r="K3168" i="8" s="1"/>
  <c r="M1507" i="4"/>
  <c r="J3436" i="8" s="1"/>
  <c r="I3436" i="8"/>
  <c r="K3436" i="8" s="1"/>
  <c r="I1723" i="8"/>
  <c r="K1723" i="8" s="1"/>
  <c r="M1571" i="4"/>
  <c r="J1723" i="8" s="1"/>
  <c r="I2704" i="8"/>
  <c r="K2704" i="8" s="1"/>
  <c r="O2704" i="8" s="1"/>
  <c r="M1635" i="4"/>
  <c r="J2704" i="8" s="1"/>
  <c r="I1293" i="8"/>
  <c r="K1293" i="8" s="1"/>
  <c r="M1699" i="4"/>
  <c r="J1293" i="8" s="1"/>
  <c r="M1763" i="4"/>
  <c r="J2558" i="8" s="1"/>
  <c r="I2558" i="8"/>
  <c r="K2558" i="8" s="1"/>
  <c r="I422" i="8"/>
  <c r="K422" i="8" s="1"/>
  <c r="M1196" i="4"/>
  <c r="J422" i="8" s="1"/>
  <c r="M1260" i="4"/>
  <c r="J378" i="8" s="1"/>
  <c r="I378" i="8"/>
  <c r="K378" i="8" s="1"/>
  <c r="O378" i="8" s="1"/>
  <c r="I2967" i="8"/>
  <c r="K2967" i="8" s="1"/>
  <c r="M1324" i="4"/>
  <c r="J2967" i="8" s="1"/>
  <c r="I3034" i="8"/>
  <c r="K3034" i="8" s="1"/>
  <c r="M1388" i="4"/>
  <c r="J3034" i="8" s="1"/>
  <c r="M1452" i="4"/>
  <c r="J3099" i="8" s="1"/>
  <c r="I3099" i="8"/>
  <c r="K3099" i="8" s="1"/>
  <c r="O2211" i="8" s="1"/>
  <c r="I2887" i="8"/>
  <c r="K2887" i="8" s="1"/>
  <c r="M1516" i="4"/>
  <c r="J2887" i="8" s="1"/>
  <c r="I3094" i="8"/>
  <c r="K3094" i="8" s="1"/>
  <c r="M1580" i="4"/>
  <c r="J3094" i="8" s="1"/>
  <c r="I2711" i="8"/>
  <c r="K2711" i="8" s="1"/>
  <c r="M1644" i="4"/>
  <c r="J2711" i="8" s="1"/>
  <c r="M1708" i="4"/>
  <c r="J2793" i="8" s="1"/>
  <c r="I2793" i="8"/>
  <c r="K2793" i="8" s="1"/>
  <c r="I2561" i="8"/>
  <c r="K2561" i="8" s="1"/>
  <c r="M1772" i="4"/>
  <c r="J2561" i="8" s="1"/>
  <c r="I2008" i="8"/>
  <c r="K2008" i="8" s="1"/>
  <c r="M701" i="4"/>
  <c r="J2008" i="8" s="1"/>
  <c r="I19" i="8"/>
  <c r="K19" i="8" s="1"/>
  <c r="M773" i="4"/>
  <c r="J19" i="8" s="1"/>
  <c r="M837" i="4"/>
  <c r="J2844" i="8" s="1"/>
  <c r="I2844" i="8"/>
  <c r="K2844" i="8" s="1"/>
  <c r="M901" i="4"/>
  <c r="J3024" i="8" s="1"/>
  <c r="I3024" i="8"/>
  <c r="K3024" i="8" s="1"/>
  <c r="O3024" i="8" s="1"/>
  <c r="M965" i="4"/>
  <c r="J2161" i="8" s="1"/>
  <c r="I2161" i="8"/>
  <c r="K2161" i="8" s="1"/>
  <c r="I2997" i="8"/>
  <c r="K2997" i="8" s="1"/>
  <c r="M1029" i="4"/>
  <c r="J2997" i="8" s="1"/>
  <c r="M1093" i="4"/>
  <c r="J2986" i="8" s="1"/>
  <c r="I2986" i="8"/>
  <c r="K2986" i="8" s="1"/>
  <c r="I1783" i="8"/>
  <c r="K1783" i="8" s="1"/>
  <c r="M1157" i="4"/>
  <c r="J1783" i="8" s="1"/>
  <c r="M1221" i="4"/>
  <c r="J423" i="8" s="1"/>
  <c r="I423" i="8"/>
  <c r="K423" i="8" s="1"/>
  <c r="I1969" i="8"/>
  <c r="K1969" i="8" s="1"/>
  <c r="M1285" i="4"/>
  <c r="J1969" i="8" s="1"/>
  <c r="M1349" i="4"/>
  <c r="J3225" i="8" s="1"/>
  <c r="I3225" i="8"/>
  <c r="K3225" i="8" s="1"/>
  <c r="M1477" i="4"/>
  <c r="J1539" i="8" s="1"/>
  <c r="I1539" i="8"/>
  <c r="K1539" i="8" s="1"/>
  <c r="O1539" i="8" s="1"/>
  <c r="P1539" i="8" s="1"/>
  <c r="I3438" i="8"/>
  <c r="K3438" i="8" s="1"/>
  <c r="O1068" i="8" s="1"/>
  <c r="M1541" i="4"/>
  <c r="J3438" i="8" s="1"/>
  <c r="I2696" i="8"/>
  <c r="K2696" i="8" s="1"/>
  <c r="M1605" i="4"/>
  <c r="J2696" i="8" s="1"/>
  <c r="I1520" i="8"/>
  <c r="K1520" i="8" s="1"/>
  <c r="M1669" i="4"/>
  <c r="J1520" i="8" s="1"/>
  <c r="I1301" i="8"/>
  <c r="K1301" i="8" s="1"/>
  <c r="O2121" i="8" s="1"/>
  <c r="P2121" i="8" s="1"/>
  <c r="M1733" i="4"/>
  <c r="J1301" i="8" s="1"/>
  <c r="I364" i="8"/>
  <c r="K364" i="8" s="1"/>
  <c r="M1797" i="4"/>
  <c r="J364" i="8" s="1"/>
  <c r="I2805" i="8"/>
  <c r="K2805" i="8" s="1"/>
  <c r="M1861" i="4"/>
  <c r="J2805" i="8" s="1"/>
  <c r="I183" i="8"/>
  <c r="K183" i="8" s="1"/>
  <c r="M1925" i="4"/>
  <c r="J183" i="8" s="1"/>
  <c r="I261" i="8"/>
  <c r="K261" i="8" s="1"/>
  <c r="O261" i="8" s="1"/>
  <c r="P261" i="8" s="1"/>
  <c r="M1989" i="4"/>
  <c r="J261" i="8" s="1"/>
  <c r="M1366" i="4"/>
  <c r="J1824" i="8" s="1"/>
  <c r="I1824" i="8"/>
  <c r="K1824" i="8" s="1"/>
  <c r="I2829" i="8"/>
  <c r="K2829" i="8" s="1"/>
  <c r="M1430" i="4"/>
  <c r="J2829" i="8" s="1"/>
  <c r="I3418" i="8"/>
  <c r="K3418" i="8" s="1"/>
  <c r="M1494" i="4"/>
  <c r="J3418" i="8" s="1"/>
  <c r="I2904" i="8"/>
  <c r="K2904" i="8" s="1"/>
  <c r="M1558" i="4"/>
  <c r="J2904" i="8" s="1"/>
  <c r="M1686" i="4"/>
  <c r="J2758" i="8" s="1"/>
  <c r="I2758" i="8"/>
  <c r="K2758" i="8" s="1"/>
  <c r="I220" i="8"/>
  <c r="K220" i="8" s="1"/>
  <c r="M1750" i="4"/>
  <c r="J220" i="8" s="1"/>
  <c r="I2576" i="8"/>
  <c r="K2576" i="8" s="1"/>
  <c r="M1814" i="4"/>
  <c r="J2576" i="8" s="1"/>
  <c r="I3218" i="8"/>
  <c r="K3218" i="8" s="1"/>
  <c r="O3218" i="8" s="1"/>
  <c r="M1878" i="4"/>
  <c r="J3218" i="8" s="1"/>
  <c r="I2622" i="8"/>
  <c r="K2622" i="8" s="1"/>
  <c r="M1942" i="4"/>
  <c r="J2622" i="8" s="1"/>
  <c r="I2109" i="8"/>
  <c r="K2109" i="8" s="1"/>
  <c r="M2006" i="4"/>
  <c r="J2109" i="8" s="1"/>
  <c r="I2382" i="8"/>
  <c r="K2382" i="8" s="1"/>
  <c r="M2070" i="4"/>
  <c r="J2382" i="8" s="1"/>
  <c r="M2134" i="4"/>
  <c r="J2308" i="8" s="1"/>
  <c r="I2308" i="8"/>
  <c r="K2308" i="8" s="1"/>
  <c r="I238" i="8"/>
  <c r="K238" i="8" s="1"/>
  <c r="M712" i="4"/>
  <c r="J238" i="8" s="1"/>
  <c r="I614" i="8"/>
  <c r="K614" i="8" s="1"/>
  <c r="M776" i="4"/>
  <c r="J614" i="8" s="1"/>
  <c r="I2845" i="8"/>
  <c r="K2845" i="8" s="1"/>
  <c r="M840" i="4"/>
  <c r="J2845" i="8" s="1"/>
  <c r="I2858" i="8"/>
  <c r="K2858" i="8" s="1"/>
  <c r="M904" i="4"/>
  <c r="J2858" i="8" s="1"/>
  <c r="I2163" i="8"/>
  <c r="K2163" i="8" s="1"/>
  <c r="M968" i="4"/>
  <c r="J2163" i="8" s="1"/>
  <c r="I169" i="8"/>
  <c r="K169" i="8" s="1"/>
  <c r="M1032" i="4"/>
  <c r="J169" i="8" s="1"/>
  <c r="I1502" i="8"/>
  <c r="K1502" i="8" s="1"/>
  <c r="O2104" i="8" s="1"/>
  <c r="M1096" i="4"/>
  <c r="J1502" i="8" s="1"/>
  <c r="I419" i="8"/>
  <c r="K419" i="8" s="1"/>
  <c r="O419" i="8" s="1"/>
  <c r="M1160" i="4"/>
  <c r="J419" i="8" s="1"/>
  <c r="I424" i="8"/>
  <c r="K424" i="8" s="1"/>
  <c r="M1224" i="4"/>
  <c r="J424" i="8" s="1"/>
  <c r="I3085" i="8"/>
  <c r="K3085" i="8" s="1"/>
  <c r="M1288" i="4"/>
  <c r="J3085" i="8" s="1"/>
  <c r="I3226" i="8"/>
  <c r="K3226" i="8" s="1"/>
  <c r="M1352" i="4"/>
  <c r="J3226" i="8" s="1"/>
  <c r="I432" i="8"/>
  <c r="K432" i="8" s="1"/>
  <c r="M1416" i="4"/>
  <c r="J432" i="8" s="1"/>
  <c r="I1541" i="8"/>
  <c r="K1541" i="8" s="1"/>
  <c r="M1480" i="4"/>
  <c r="J1541" i="8" s="1"/>
  <c r="I1711" i="8"/>
  <c r="K1711" i="8" s="1"/>
  <c r="O2555" i="8" s="1"/>
  <c r="M1544" i="4"/>
  <c r="J1711" i="8" s="1"/>
  <c r="I2915" i="8"/>
  <c r="K2915" i="8" s="1"/>
  <c r="M1608" i="4"/>
  <c r="J2915" i="8" s="1"/>
  <c r="I2303" i="8"/>
  <c r="K2303" i="8" s="1"/>
  <c r="O2303" i="8" s="1"/>
  <c r="P2303" i="8" s="1"/>
  <c r="M1672" i="4"/>
  <c r="J2303" i="8" s="1"/>
  <c r="I358" i="8"/>
  <c r="K358" i="8" s="1"/>
  <c r="M1736" i="4"/>
  <c r="J358" i="8" s="1"/>
  <c r="I1321" i="8"/>
  <c r="K1321" i="8" s="1"/>
  <c r="O872" i="8" s="1"/>
  <c r="M1800" i="4"/>
  <c r="J1321" i="8" s="1"/>
  <c r="I181" i="8"/>
  <c r="K181" i="8" s="1"/>
  <c r="O1440" i="8" s="1"/>
  <c r="M1864" i="4"/>
  <c r="J181" i="8" s="1"/>
  <c r="I2616" i="8"/>
  <c r="K2616" i="8" s="1"/>
  <c r="O1635" i="8" s="1"/>
  <c r="M1928" i="4"/>
  <c r="J2616" i="8" s="1"/>
  <c r="I848" i="8"/>
  <c r="K848" i="8" s="1"/>
  <c r="M1992" i="4"/>
  <c r="J848" i="8" s="1"/>
  <c r="I2006" i="8"/>
  <c r="K2006" i="8" s="1"/>
  <c r="M689" i="4"/>
  <c r="J2006" i="8" s="1"/>
  <c r="I2679" i="8"/>
  <c r="K2679" i="8" s="1"/>
  <c r="M817" i="4"/>
  <c r="J2679" i="8" s="1"/>
  <c r="I1727" i="8"/>
  <c r="K1727" i="8" s="1"/>
  <c r="M881" i="4"/>
  <c r="J1727" i="8" s="1"/>
  <c r="I1777" i="8"/>
  <c r="K1777" i="8" s="1"/>
  <c r="M945" i="4"/>
  <c r="J1777" i="8" s="1"/>
  <c r="I2984" i="8"/>
  <c r="K2984" i="8" s="1"/>
  <c r="O2094" i="8" s="1"/>
  <c r="M1073" i="4"/>
  <c r="J2984" i="8" s="1"/>
  <c r="I1943" i="8"/>
  <c r="K1943" i="8" s="1"/>
  <c r="O1550" i="8" s="1"/>
  <c r="M1137" i="4"/>
  <c r="J1943" i="8" s="1"/>
  <c r="I3066" i="8"/>
  <c r="K3066" i="8" s="1"/>
  <c r="O1273" i="8" s="1"/>
  <c r="P1273" i="8" s="1"/>
  <c r="M1201" i="4"/>
  <c r="J3066" i="8" s="1"/>
  <c r="I2971" i="8"/>
  <c r="K2971" i="8" s="1"/>
  <c r="M1329" i="4"/>
  <c r="J2971" i="8" s="1"/>
  <c r="I3037" i="8"/>
  <c r="K3037" i="8" s="1"/>
  <c r="M1393" i="4"/>
  <c r="J3037" i="8" s="1"/>
  <c r="I1535" i="8"/>
  <c r="K1535" i="8" s="1"/>
  <c r="O369" i="8" s="1"/>
  <c r="M1457" i="4"/>
  <c r="J1535" i="8" s="1"/>
  <c r="M1521" i="4"/>
  <c r="J1704" i="8" s="1"/>
  <c r="I1704" i="8"/>
  <c r="K1704" i="8" s="1"/>
  <c r="O1704" i="8" s="1"/>
  <c r="P1704" i="8" s="1"/>
  <c r="I2910" i="8"/>
  <c r="K2910" i="8" s="1"/>
  <c r="M1585" i="4"/>
  <c r="J2910" i="8" s="1"/>
  <c r="I3120" i="8"/>
  <c r="K3120" i="8" s="1"/>
  <c r="M1018" i="4"/>
  <c r="J3120" i="8" s="1"/>
  <c r="I2867" i="8"/>
  <c r="K2867" i="8" s="1"/>
  <c r="M1082" i="4"/>
  <c r="J2867" i="8" s="1"/>
  <c r="I522" i="8"/>
  <c r="K522" i="8" s="1"/>
  <c r="M1146" i="4"/>
  <c r="J522" i="8" s="1"/>
  <c r="I3068" i="8"/>
  <c r="K3068" i="8" s="1"/>
  <c r="M1210" i="4"/>
  <c r="J3068" i="8" s="1"/>
  <c r="I1962" i="8"/>
  <c r="K1962" i="8" s="1"/>
  <c r="M1274" i="4"/>
  <c r="J1962" i="8" s="1"/>
  <c r="I3447" i="8"/>
  <c r="K3447" i="8" s="1"/>
  <c r="M1338" i="4"/>
  <c r="J3447" i="8" s="1"/>
  <c r="I3040" i="8"/>
  <c r="K3040" i="8" s="1"/>
  <c r="O3040" i="8" s="1"/>
  <c r="P3040" i="8" s="1"/>
  <c r="M1402" i="4"/>
  <c r="J3040" i="8" s="1"/>
  <c r="I1462" i="8"/>
  <c r="K1462" i="8" s="1"/>
  <c r="M1466" i="4"/>
  <c r="J1462" i="8" s="1"/>
  <c r="I3419" i="8"/>
  <c r="K3419" i="8" s="1"/>
  <c r="M1530" i="4"/>
  <c r="J3419" i="8" s="1"/>
  <c r="I2769" i="8"/>
  <c r="K2769" i="8" s="1"/>
  <c r="M1594" i="4"/>
  <c r="J2769" i="8" s="1"/>
  <c r="I1348" i="8"/>
  <c r="K1348" i="8" s="1"/>
  <c r="O3143" i="8" s="1"/>
  <c r="M1907" i="4"/>
  <c r="J1348" i="8" s="1"/>
  <c r="I1374" i="8"/>
  <c r="K1374" i="8" s="1"/>
  <c r="M1971" i="4"/>
  <c r="J1374" i="8" s="1"/>
  <c r="M2099" i="4"/>
  <c r="J2126" i="8" s="1"/>
  <c r="I2126" i="8"/>
  <c r="K2126" i="8" s="1"/>
  <c r="O1912" i="8" s="1"/>
  <c r="I2317" i="8"/>
  <c r="K2317" i="8" s="1"/>
  <c r="M2163" i="4"/>
  <c r="J2317" i="8" s="1"/>
  <c r="I1260" i="8"/>
  <c r="K1260" i="8" s="1"/>
  <c r="O1254" i="8" s="1"/>
  <c r="P1254" i="8" s="1"/>
  <c r="M2227" i="4"/>
  <c r="J1260" i="8" s="1"/>
  <c r="I2394" i="8"/>
  <c r="K2394" i="8" s="1"/>
  <c r="M2291" i="4"/>
  <c r="J2394" i="8" s="1"/>
  <c r="M2355" i="4"/>
  <c r="J2466" i="8" s="1"/>
  <c r="I2466" i="8"/>
  <c r="K2466" i="8" s="1"/>
  <c r="I1748" i="8"/>
  <c r="K1748" i="8" s="1"/>
  <c r="M2419" i="4"/>
  <c r="J1748" i="8" s="1"/>
  <c r="I1211" i="8"/>
  <c r="K1211" i="8" s="1"/>
  <c r="O1211" i="8" s="1"/>
  <c r="P1211" i="8" s="1"/>
  <c r="M2483" i="4"/>
  <c r="J1211" i="8" s="1"/>
  <c r="M2611" i="4"/>
  <c r="J203" i="8" s="1"/>
  <c r="I203" i="8"/>
  <c r="K203" i="8" s="1"/>
  <c r="I437" i="8"/>
  <c r="K437" i="8" s="1"/>
  <c r="M2675" i="4"/>
  <c r="J437" i="8" s="1"/>
  <c r="I3185" i="8"/>
  <c r="K3185" i="8" s="1"/>
  <c r="M2739" i="4"/>
  <c r="J3185" i="8" s="1"/>
  <c r="I3109" i="8"/>
  <c r="K3109" i="8" s="1"/>
  <c r="O3109" i="8" s="1"/>
  <c r="M2803" i="4"/>
  <c r="J3109" i="8" s="1"/>
  <c r="I2787" i="8"/>
  <c r="K2787" i="8" s="1"/>
  <c r="M2867" i="4"/>
  <c r="J2787" i="8" s="1"/>
  <c r="M2931" i="4"/>
  <c r="J204" i="8" s="1"/>
  <c r="I204" i="8"/>
  <c r="K204" i="8" s="1"/>
  <c r="I1026" i="8"/>
  <c r="K1026" i="8" s="1"/>
  <c r="M2995" i="4"/>
  <c r="J1026" i="8" s="1"/>
  <c r="M3059" i="4"/>
  <c r="J2487" i="8" s="1"/>
  <c r="I2487" i="8"/>
  <c r="K2487" i="8" s="1"/>
  <c r="M3123" i="4"/>
  <c r="J2242" i="8" s="1"/>
  <c r="I2242" i="8"/>
  <c r="K2242" i="8" s="1"/>
  <c r="M3187" i="4"/>
  <c r="J1018" i="8" s="1"/>
  <c r="I1018" i="8"/>
  <c r="K1018" i="8" s="1"/>
  <c r="I1355" i="8"/>
  <c r="K1355" i="8" s="1"/>
  <c r="M1924" i="4"/>
  <c r="J1355" i="8" s="1"/>
  <c r="I2105" i="8"/>
  <c r="K2105" i="8" s="1"/>
  <c r="M1988" i="4"/>
  <c r="J2105" i="8" s="1"/>
  <c r="I1130" i="8"/>
  <c r="K1130" i="8" s="1"/>
  <c r="M2052" i="4"/>
  <c r="J1130" i="8" s="1"/>
  <c r="I877" i="8"/>
  <c r="K877" i="8" s="1"/>
  <c r="M2116" i="4"/>
  <c r="J877" i="8" s="1"/>
  <c r="M2180" i="4"/>
  <c r="J1134" i="8" s="1"/>
  <c r="I1134" i="8"/>
  <c r="K1134" i="8" s="1"/>
  <c r="I3206" i="8"/>
  <c r="K3206" i="8" s="1"/>
  <c r="O3206" i="8" s="1"/>
  <c r="P3206" i="8" s="1"/>
  <c r="M2244" i="4"/>
  <c r="J3206" i="8" s="1"/>
  <c r="I326" i="8"/>
  <c r="K326" i="8" s="1"/>
  <c r="M2308" i="4"/>
  <c r="J326" i="8" s="1"/>
  <c r="M2372" i="4"/>
  <c r="J1271" i="8" s="1"/>
  <c r="I1271" i="8"/>
  <c r="K1271" i="8" s="1"/>
  <c r="I1195" i="8"/>
  <c r="K1195" i="8" s="1"/>
  <c r="M2436" i="4"/>
  <c r="J1195" i="8" s="1"/>
  <c r="I1215" i="8"/>
  <c r="K1215" i="8" s="1"/>
  <c r="O1215" i="8" s="1"/>
  <c r="M2500" i="4"/>
  <c r="J1215" i="8" s="1"/>
  <c r="I863" i="8"/>
  <c r="K863" i="8" s="1"/>
  <c r="O2725" i="8" s="1"/>
  <c r="M2085" i="4"/>
  <c r="J863" i="8" s="1"/>
  <c r="I1041" i="8"/>
  <c r="K1041" i="8" s="1"/>
  <c r="M2149" i="4"/>
  <c r="J1041" i="8" s="1"/>
  <c r="M2213" i="4"/>
  <c r="J1141" i="8" s="1"/>
  <c r="I1141" i="8"/>
  <c r="K1141" i="8" s="1"/>
  <c r="I2153" i="8"/>
  <c r="K2153" i="8" s="1"/>
  <c r="O2153" i="8" s="1"/>
  <c r="P2153" i="8" s="1"/>
  <c r="M2277" i="4"/>
  <c r="J2153" i="8" s="1"/>
  <c r="M2341" i="4"/>
  <c r="J701" i="8" s="1"/>
  <c r="I701" i="8"/>
  <c r="K701" i="8" s="1"/>
  <c r="I1747" i="8"/>
  <c r="K1747" i="8" s="1"/>
  <c r="M2405" i="4"/>
  <c r="J1747" i="8" s="1"/>
  <c r="M2469" i="4"/>
  <c r="J570" i="8" s="1"/>
  <c r="I570" i="8"/>
  <c r="K570" i="8" s="1"/>
  <c r="I1418" i="8"/>
  <c r="K1418" i="8" s="1"/>
  <c r="O1856" i="8" s="1"/>
  <c r="P1856" i="8" s="1"/>
  <c r="M2533" i="4"/>
  <c r="J1418" i="8" s="1"/>
  <c r="M2597" i="4"/>
  <c r="J987" i="8" s="1"/>
  <c r="I987" i="8"/>
  <c r="K987" i="8" s="1"/>
  <c r="I2726" i="8"/>
  <c r="K2726" i="8" s="1"/>
  <c r="M2661" i="4"/>
  <c r="J2726" i="8" s="1"/>
  <c r="I683" i="8"/>
  <c r="K683" i="8" s="1"/>
  <c r="O1657" i="8" s="1"/>
  <c r="M2725" i="4"/>
  <c r="J683" i="8" s="1"/>
  <c r="M2789" i="4"/>
  <c r="J2233" i="8" s="1"/>
  <c r="I2233" i="8"/>
  <c r="K2233" i="8" s="1"/>
  <c r="O2233" i="8" s="1"/>
  <c r="P2233" i="8" s="1"/>
  <c r="I1532" i="8"/>
  <c r="K1532" i="8" s="1"/>
  <c r="M2853" i="4"/>
  <c r="J1532" i="8" s="1"/>
  <c r="I3139" i="8"/>
  <c r="K3139" i="8" s="1"/>
  <c r="O121" i="8" s="1"/>
  <c r="M2917" i="4"/>
  <c r="J3139" i="8" s="1"/>
  <c r="I2193" i="8"/>
  <c r="K2193" i="8" s="1"/>
  <c r="M2981" i="4"/>
  <c r="J2193" i="8" s="1"/>
  <c r="M3045" i="4"/>
  <c r="J1187" i="8" s="1"/>
  <c r="I1187" i="8"/>
  <c r="K1187" i="8" s="1"/>
  <c r="O1187" i="8" s="1"/>
  <c r="P1187" i="8" s="1"/>
  <c r="I456" i="8"/>
  <c r="K456" i="8" s="1"/>
  <c r="M3109" i="4"/>
  <c r="J456" i="8" s="1"/>
  <c r="I1001" i="8"/>
  <c r="K1001" i="8" s="1"/>
  <c r="M3173" i="4"/>
  <c r="J1001" i="8" s="1"/>
  <c r="I1250" i="8"/>
  <c r="K1250" i="8" s="1"/>
  <c r="M2190" i="4"/>
  <c r="J1250" i="8" s="1"/>
  <c r="M2254" i="4"/>
  <c r="J3180" i="8" s="1"/>
  <c r="I3180" i="8"/>
  <c r="K3180" i="8" s="1"/>
  <c r="O3180" i="8" s="1"/>
  <c r="I503" i="8"/>
  <c r="K503" i="8" s="1"/>
  <c r="M2318" i="4"/>
  <c r="J503" i="8" s="1"/>
  <c r="M2382" i="4"/>
  <c r="J2407" i="8" s="1"/>
  <c r="I2407" i="8"/>
  <c r="K2407" i="8" s="1"/>
  <c r="I1198" i="8"/>
  <c r="K1198" i="8" s="1"/>
  <c r="M2446" i="4"/>
  <c r="J1198" i="8" s="1"/>
  <c r="I2192" i="8"/>
  <c r="K2192" i="8" s="1"/>
  <c r="O2192" i="8" s="1"/>
  <c r="P2192" i="8" s="1"/>
  <c r="M2510" i="4"/>
  <c r="J2192" i="8" s="1"/>
  <c r="M2574" i="4"/>
  <c r="J2656" i="8" s="1"/>
  <c r="I2656" i="8"/>
  <c r="K2656" i="8" s="1"/>
  <c r="I18" i="8"/>
  <c r="K18" i="8" s="1"/>
  <c r="O145" i="8" s="1"/>
  <c r="M2638" i="4"/>
  <c r="J18" i="8" s="1"/>
  <c r="M2702" i="4"/>
  <c r="J3255" i="8" s="1"/>
  <c r="I3255" i="8"/>
  <c r="K3255" i="8" s="1"/>
  <c r="I2493" i="8"/>
  <c r="K2493" i="8" s="1"/>
  <c r="M2766" i="4"/>
  <c r="J2493" i="8" s="1"/>
  <c r="M2830" i="4"/>
  <c r="J896" i="8" s="1"/>
  <c r="I896" i="8"/>
  <c r="K896" i="8" s="1"/>
  <c r="M2894" i="4"/>
  <c r="J1668" i="8" s="1"/>
  <c r="I1668" i="8"/>
  <c r="K1668" i="8" s="1"/>
  <c r="I704" i="8"/>
  <c r="K704" i="8" s="1"/>
  <c r="M2958" i="4"/>
  <c r="J704" i="8" s="1"/>
  <c r="I443" i="8"/>
  <c r="K443" i="8" s="1"/>
  <c r="O443" i="8" s="1"/>
  <c r="P443" i="8" s="1"/>
  <c r="M3086" i="4"/>
  <c r="J443" i="8" s="1"/>
  <c r="I2267" i="8"/>
  <c r="K2267" i="8" s="1"/>
  <c r="M3150" i="4"/>
  <c r="J2267" i="8" s="1"/>
  <c r="I2005" i="8"/>
  <c r="K2005" i="8" s="1"/>
  <c r="M687" i="4"/>
  <c r="J2005" i="8" s="1"/>
  <c r="I3258" i="8"/>
  <c r="K3258" i="8" s="1"/>
  <c r="M815" i="4"/>
  <c r="J3258" i="8" s="1"/>
  <c r="I1485" i="8"/>
  <c r="K1485" i="8" s="1"/>
  <c r="O1485" i="8" s="1"/>
  <c r="P1485" i="8" s="1"/>
  <c r="M879" i="4"/>
  <c r="J1485" i="8" s="1"/>
  <c r="I2820" i="8"/>
  <c r="K2820" i="8" s="1"/>
  <c r="M943" i="4"/>
  <c r="J2820" i="8" s="1"/>
  <c r="I1496" i="8"/>
  <c r="K1496" i="8" s="1"/>
  <c r="M1071" i="4"/>
  <c r="J1496" i="8" s="1"/>
  <c r="I3060" i="8"/>
  <c r="K3060" i="8" s="1"/>
  <c r="M1135" i="4"/>
  <c r="J3060" i="8" s="1"/>
  <c r="I1795" i="8"/>
  <c r="K1795" i="8" s="1"/>
  <c r="O1795" i="8" s="1"/>
  <c r="P1795" i="8" s="1"/>
  <c r="M1199" i="4"/>
  <c r="J1795" i="8" s="1"/>
  <c r="I1814" i="8"/>
  <c r="K1814" i="8" s="1"/>
  <c r="M1327" i="4"/>
  <c r="J1814" i="8" s="1"/>
  <c r="I1908" i="8"/>
  <c r="K1908" i="8" s="1"/>
  <c r="M1391" i="4"/>
  <c r="J1908" i="8" s="1"/>
  <c r="I2534" i="8"/>
  <c r="K2534" i="8" s="1"/>
  <c r="M1455" i="4"/>
  <c r="J2534" i="8" s="1"/>
  <c r="I2697" i="8"/>
  <c r="K2697" i="8" s="1"/>
  <c r="O2697" i="8" s="1"/>
  <c r="P2697" i="8" s="1"/>
  <c r="M1610" i="4"/>
  <c r="J2697" i="8" s="1"/>
  <c r="I3228" i="8"/>
  <c r="K3228" i="8" s="1"/>
  <c r="M1674" i="4"/>
  <c r="J3228" i="8" s="1"/>
  <c r="I2547" i="8"/>
  <c r="K2547" i="8" s="1"/>
  <c r="M1738" i="4"/>
  <c r="J2547" i="8" s="1"/>
  <c r="I2568" i="8"/>
  <c r="K2568" i="8" s="1"/>
  <c r="M1802" i="4"/>
  <c r="J2568" i="8" s="1"/>
  <c r="I2592" i="8"/>
  <c r="K2592" i="8" s="1"/>
  <c r="O2592" i="8" s="1"/>
  <c r="M1866" i="4"/>
  <c r="J2592" i="8" s="1"/>
  <c r="I1357" i="8"/>
  <c r="K1357" i="8" s="1"/>
  <c r="M1930" i="4"/>
  <c r="J1357" i="8" s="1"/>
  <c r="I2368" i="8"/>
  <c r="K2368" i="8" s="1"/>
  <c r="M1994" i="4"/>
  <c r="J2368" i="8" s="1"/>
  <c r="I672" i="8"/>
  <c r="K672" i="8" s="1"/>
  <c r="M2058" i="4"/>
  <c r="J672" i="8" s="1"/>
  <c r="I880" i="8"/>
  <c r="K880" i="8" s="1"/>
  <c r="M2122" i="4"/>
  <c r="J880" i="8" s="1"/>
  <c r="I2428" i="8"/>
  <c r="K2428" i="8" s="1"/>
  <c r="M2186" i="4"/>
  <c r="J2428" i="8" s="1"/>
  <c r="I1152" i="8"/>
  <c r="K1152" i="8" s="1"/>
  <c r="M2250" i="4"/>
  <c r="J1152" i="8" s="1"/>
  <c r="I2321" i="8"/>
  <c r="K2321" i="8" s="1"/>
  <c r="M2314" i="4"/>
  <c r="J2321" i="8" s="1"/>
  <c r="I2524" i="8"/>
  <c r="K2524" i="8" s="1"/>
  <c r="M2378" i="4"/>
  <c r="J2524" i="8" s="1"/>
  <c r="M2442" i="4"/>
  <c r="J2435" i="8" s="1"/>
  <c r="I2435" i="8"/>
  <c r="K2435" i="8" s="1"/>
  <c r="M2506" i="4"/>
  <c r="J1511" i="8" s="1"/>
  <c r="I1511" i="8"/>
  <c r="K1511" i="8" s="1"/>
  <c r="I2655" i="8"/>
  <c r="K2655" i="8" s="1"/>
  <c r="M2570" i="4"/>
  <c r="J2655" i="8" s="1"/>
  <c r="M2634" i="4"/>
  <c r="J3463" i="8" s="1"/>
  <c r="I3463" i="8"/>
  <c r="K3463" i="8" s="1"/>
  <c r="O3463" i="8" s="1"/>
  <c r="P3463" i="8" s="1"/>
  <c r="I3378" i="8"/>
  <c r="K3378" i="8" s="1"/>
  <c r="M2698" i="4"/>
  <c r="J3378" i="8" s="1"/>
  <c r="I3328" i="8"/>
  <c r="K3328" i="8" s="1"/>
  <c r="M2762" i="4"/>
  <c r="J3328" i="8" s="1"/>
  <c r="I329" i="8"/>
  <c r="K329" i="8" s="1"/>
  <c r="M2826" i="4"/>
  <c r="J329" i="8" s="1"/>
  <c r="I653" i="8"/>
  <c r="K653" i="8" s="1"/>
  <c r="M3219" i="4"/>
  <c r="J653" i="8" s="1"/>
  <c r="M3283" i="4"/>
  <c r="J2825" i="8" s="1"/>
  <c r="I2825" i="8"/>
  <c r="K2825" i="8" s="1"/>
  <c r="I3241" i="8"/>
  <c r="K3241" i="8" s="1"/>
  <c r="M3347" i="4"/>
  <c r="J3241" i="8" s="1"/>
  <c r="I1887" i="8"/>
  <c r="K1887" i="8" s="1"/>
  <c r="M3411" i="4"/>
  <c r="J1887" i="8" s="1"/>
  <c r="I753" i="8"/>
  <c r="K753" i="8" s="1"/>
  <c r="O753" i="8" s="1"/>
  <c r="M2532" i="4"/>
  <c r="J753" i="8" s="1"/>
  <c r="M2596" i="4"/>
  <c r="J2662" i="8" s="1"/>
  <c r="I2662" i="8"/>
  <c r="K2662" i="8" s="1"/>
  <c r="I2471" i="8"/>
  <c r="K2471" i="8" s="1"/>
  <c r="M2724" i="4"/>
  <c r="J2471" i="8" s="1"/>
  <c r="I904" i="8"/>
  <c r="K904" i="8" s="1"/>
  <c r="M2788" i="4"/>
  <c r="J904" i="8" s="1"/>
  <c r="M2852" i="4"/>
  <c r="J80" i="8" s="1"/>
  <c r="I80" i="8"/>
  <c r="K80" i="8" s="1"/>
  <c r="O80" i="8" s="1"/>
  <c r="P80" i="8" s="1"/>
  <c r="I2156" i="8"/>
  <c r="K2156" i="8" s="1"/>
  <c r="O427" i="8" s="1"/>
  <c r="M2916" i="4"/>
  <c r="J2156" i="8" s="1"/>
  <c r="I1025" i="8"/>
  <c r="K1025" i="8" s="1"/>
  <c r="M2980" i="4"/>
  <c r="J1025" i="8" s="1"/>
  <c r="I2178" i="8"/>
  <c r="K2178" i="8" s="1"/>
  <c r="M3044" i="4"/>
  <c r="J2178" i="8" s="1"/>
  <c r="I641" i="8"/>
  <c r="K641" i="8" s="1"/>
  <c r="O641" i="8" s="1"/>
  <c r="P641" i="8" s="1"/>
  <c r="M3108" i="4"/>
  <c r="J641" i="8" s="1"/>
  <c r="I504" i="8"/>
  <c r="K504" i="8" s="1"/>
  <c r="O704" i="8" s="1"/>
  <c r="M3236" i="4"/>
  <c r="J504" i="8" s="1"/>
  <c r="I1923" i="8"/>
  <c r="K1923" i="8" s="1"/>
  <c r="M3269" i="4"/>
  <c r="J1923" i="8" s="1"/>
  <c r="M3333" i="4"/>
  <c r="J3240" i="8" s="1"/>
  <c r="I3240" i="8"/>
  <c r="K3240" i="8" s="1"/>
  <c r="O3240" i="8" s="1"/>
  <c r="P3240" i="8" s="1"/>
  <c r="I438" i="8"/>
  <c r="K438" i="8" s="1"/>
  <c r="O438" i="8" s="1"/>
  <c r="M3397" i="4"/>
  <c r="J438" i="8" s="1"/>
  <c r="I1924" i="8"/>
  <c r="K1924" i="8" s="1"/>
  <c r="M3270" i="4"/>
  <c r="J1924" i="8" s="1"/>
  <c r="I1939" i="8"/>
  <c r="K1939" i="8" s="1"/>
  <c r="M3334" i="4"/>
  <c r="J1939" i="8" s="1"/>
  <c r="I1278" i="8"/>
  <c r="K1278" i="8" s="1"/>
  <c r="M3398" i="4"/>
  <c r="J1278" i="8" s="1"/>
  <c r="I382" i="8"/>
  <c r="K382" i="8" s="1"/>
  <c r="O382" i="8" s="1"/>
  <c r="P382" i="8" s="1"/>
  <c r="M1575" i="4"/>
  <c r="J382" i="8" s="1"/>
  <c r="I3232" i="8"/>
  <c r="K3232" i="8" s="1"/>
  <c r="M1639" i="4"/>
  <c r="J3232" i="8" s="1"/>
  <c r="I2538" i="8"/>
  <c r="K2538" i="8" s="1"/>
  <c r="M1703" i="4"/>
  <c r="J2538" i="8" s="1"/>
  <c r="I2798" i="8"/>
  <c r="K2798" i="8" s="1"/>
  <c r="M1767" i="4"/>
  <c r="J2798" i="8" s="1"/>
  <c r="M1831" i="4"/>
  <c r="J366" i="8" s="1"/>
  <c r="I366" i="8"/>
  <c r="K366" i="8" s="1"/>
  <c r="O366" i="8" s="1"/>
  <c r="P1626" i="8" s="1"/>
  <c r="I1342" i="8"/>
  <c r="K1342" i="8" s="1"/>
  <c r="M1895" i="4"/>
  <c r="J1342" i="8" s="1"/>
  <c r="M1959" i="4"/>
  <c r="J2630" i="8" s="1"/>
  <c r="I2630" i="8"/>
  <c r="K2630" i="8" s="1"/>
  <c r="I1123" i="8"/>
  <c r="K1123" i="8" s="1"/>
  <c r="M2023" i="4"/>
  <c r="J1123" i="8" s="1"/>
  <c r="M2087" i="4"/>
  <c r="J2120" i="8" s="1"/>
  <c r="I2120" i="8"/>
  <c r="K2120" i="8" s="1"/>
  <c r="O2120" i="8" s="1"/>
  <c r="P1298" i="8" s="1"/>
  <c r="I2257" i="8"/>
  <c r="K2257" i="8" s="1"/>
  <c r="M2151" i="4"/>
  <c r="J2257" i="8" s="1"/>
  <c r="M2215" i="4"/>
  <c r="J1143" i="8" s="1"/>
  <c r="I1143" i="8"/>
  <c r="K1143" i="8" s="1"/>
  <c r="O2260" i="8" s="1"/>
  <c r="I2434" i="8"/>
  <c r="K2434" i="8" s="1"/>
  <c r="M2279" i="4"/>
  <c r="J2434" i="8" s="1"/>
  <c r="M1836" i="4"/>
  <c r="J1569" i="8" s="1"/>
  <c r="I2474" i="8"/>
  <c r="K2474" i="8" s="1"/>
  <c r="O2680" i="8" s="1"/>
  <c r="M1190" i="4"/>
  <c r="J2938" i="8" s="1"/>
  <c r="M631" i="4"/>
  <c r="J720" i="8" s="1"/>
  <c r="I3043" i="8"/>
  <c r="K3043" i="8" s="1"/>
  <c r="M375" i="4"/>
  <c r="J1273" i="8" s="1"/>
  <c r="O759" i="8"/>
  <c r="P759" i="8" s="1"/>
  <c r="O3436" i="8"/>
  <c r="P3436" i="8" s="1"/>
  <c r="M1299" i="4"/>
  <c r="J1972" i="8" s="1"/>
  <c r="I1227" i="8"/>
  <c r="K1227" i="8" s="1"/>
  <c r="M2343" i="4"/>
  <c r="J1227" i="8" s="1"/>
  <c r="I2786" i="8"/>
  <c r="K2786" i="8" s="1"/>
  <c r="M2855" i="4"/>
  <c r="J2786" i="8" s="1"/>
  <c r="M2569" i="4"/>
  <c r="J2654" i="8" s="1"/>
  <c r="I2654" i="8"/>
  <c r="K2654" i="8" s="1"/>
  <c r="O2654" i="8" s="1"/>
  <c r="P2654" i="8" s="1"/>
  <c r="I1408" i="8"/>
  <c r="K1408" i="8" s="1"/>
  <c r="O1408" i="8" s="1"/>
  <c r="M2697" i="4"/>
  <c r="J1408" i="8" s="1"/>
  <c r="I1051" i="8"/>
  <c r="K1051" i="8" s="1"/>
  <c r="M2953" i="4"/>
  <c r="J1051" i="8" s="1"/>
  <c r="I1876" i="8"/>
  <c r="K1876" i="8" s="1"/>
  <c r="M3402" i="4"/>
  <c r="J1876" i="8" s="1"/>
  <c r="I1024" i="8"/>
  <c r="K1024" i="8" s="1"/>
  <c r="O1024" i="8" s="1"/>
  <c r="P1024" i="8" s="1"/>
  <c r="M2919" i="4"/>
  <c r="J1024" i="8" s="1"/>
  <c r="M3111" i="4"/>
  <c r="J15" i="8" s="1"/>
  <c r="I15" i="8"/>
  <c r="K15" i="8" s="1"/>
  <c r="O2967" i="8"/>
  <c r="M1396" i="4"/>
  <c r="J3453" i="8" s="1"/>
  <c r="I3453" i="8"/>
  <c r="K3453" i="8" s="1"/>
  <c r="I2892" i="8"/>
  <c r="K2892" i="8" s="1"/>
  <c r="M1524" i="4"/>
  <c r="J2892" i="8" s="1"/>
  <c r="M1652" i="4"/>
  <c r="J1030" i="8" s="1"/>
  <c r="I1030" i="8"/>
  <c r="K1030" i="8" s="1"/>
  <c r="I2587" i="8"/>
  <c r="K2587" i="8" s="1"/>
  <c r="M1844" i="4"/>
  <c r="J2587" i="8" s="1"/>
  <c r="I2821" i="8"/>
  <c r="K2821" i="8" s="1"/>
  <c r="O2821" i="8" s="1"/>
  <c r="P2821" i="8" s="1"/>
  <c r="M951" i="4"/>
  <c r="J2821" i="8" s="1"/>
  <c r="I1816" i="8"/>
  <c r="K1816" i="8" s="1"/>
  <c r="O1816" i="8" s="1"/>
  <c r="P1816" i="8" s="1"/>
  <c r="M1335" i="4"/>
  <c r="J1816" i="8" s="1"/>
  <c r="I1695" i="8"/>
  <c r="K1695" i="8" s="1"/>
  <c r="O1695" i="8" s="1"/>
  <c r="P1695" i="8" s="1"/>
  <c r="M1463" i="4"/>
  <c r="J1695" i="8" s="1"/>
  <c r="I666" i="8"/>
  <c r="K666" i="8" s="1"/>
  <c r="O666" i="8" s="1"/>
  <c r="P666" i="8" s="1"/>
  <c r="M3227" i="4"/>
  <c r="J666" i="8" s="1"/>
  <c r="I346" i="8"/>
  <c r="K346" i="8" s="1"/>
  <c r="O8" i="8" s="1"/>
  <c r="M2540" i="4"/>
  <c r="J346" i="8" s="1"/>
  <c r="O1184" i="8"/>
  <c r="I2292" i="8"/>
  <c r="K2292" i="8" s="1"/>
  <c r="O2292" i="8" s="1"/>
  <c r="M2988" i="4"/>
  <c r="J2292" i="8" s="1"/>
  <c r="M3432" i="4"/>
  <c r="J3295" i="8" s="1"/>
  <c r="M394" i="4"/>
  <c r="J553" i="8" s="1"/>
  <c r="M695" i="4"/>
  <c r="J2673" i="8" s="1"/>
  <c r="M2860" i="4"/>
  <c r="J49" i="8" s="1"/>
  <c r="I1135" i="8"/>
  <c r="K1135" i="8" s="1"/>
  <c r="I605" i="8"/>
  <c r="K605" i="8" s="1"/>
  <c r="O81" i="8" s="1"/>
  <c r="I415" i="8"/>
  <c r="K415" i="8" s="1"/>
  <c r="O1381" i="8" s="1"/>
  <c r="P1381" i="8" s="1"/>
  <c r="M2471" i="4"/>
  <c r="J1204" i="8" s="1"/>
  <c r="M3209" i="4"/>
  <c r="J1189" i="8" s="1"/>
  <c r="I1322" i="8"/>
  <c r="K1322" i="8" s="1"/>
  <c r="M1801" i="4"/>
  <c r="J1322" i="8" s="1"/>
  <c r="M2121" i="4"/>
  <c r="J2135" i="8" s="1"/>
  <c r="I2135" i="8"/>
  <c r="K2135" i="8" s="1"/>
  <c r="I998" i="8"/>
  <c r="K998" i="8" s="1"/>
  <c r="M3145" i="4"/>
  <c r="J998" i="8" s="1"/>
  <c r="I2279" i="8"/>
  <c r="K2279" i="8" s="1"/>
  <c r="O1792" i="8" s="1"/>
  <c r="P1792" i="8" s="1"/>
  <c r="M3273" i="4"/>
  <c r="J2279" i="8" s="1"/>
  <c r="I647" i="8"/>
  <c r="K647" i="8" s="1"/>
  <c r="M3146" i="4"/>
  <c r="J647" i="8" s="1"/>
  <c r="I1002" i="8"/>
  <c r="K1002" i="8" s="1"/>
  <c r="M3175" i="4"/>
  <c r="J1002" i="8" s="1"/>
  <c r="M3303" i="4"/>
  <c r="J3316" i="8" s="1"/>
  <c r="I3316" i="8"/>
  <c r="K3316" i="8" s="1"/>
  <c r="O3316" i="8" s="1"/>
  <c r="P3316" i="8" s="1"/>
  <c r="I1827" i="8"/>
  <c r="K1827" i="8" s="1"/>
  <c r="O1827" i="8" s="1"/>
  <c r="P1827" i="8" s="1"/>
  <c r="M3431" i="4"/>
  <c r="J1827" i="8" s="1"/>
  <c r="O2321" i="8"/>
  <c r="I299" i="8"/>
  <c r="K299" i="8" s="1"/>
  <c r="O90" i="8" s="1"/>
  <c r="M1268" i="4"/>
  <c r="J299" i="8" s="1"/>
  <c r="I2739" i="8"/>
  <c r="K2739" i="8" s="1"/>
  <c r="O2739" i="8" s="1"/>
  <c r="P2739" i="8" s="1"/>
  <c r="M823" i="4"/>
  <c r="J2739" i="8" s="1"/>
  <c r="I2289" i="8"/>
  <c r="K2289" i="8" s="1"/>
  <c r="O2289" i="8" s="1"/>
  <c r="P2289" i="8" s="1"/>
  <c r="M1015" i="4"/>
  <c r="J2289" i="8" s="1"/>
  <c r="I426" i="8"/>
  <c r="K426" i="8" s="1"/>
  <c r="M1271" i="4"/>
  <c r="J426" i="8" s="1"/>
  <c r="I1531" i="8"/>
  <c r="K1531" i="8" s="1"/>
  <c r="O1360" i="8" s="1"/>
  <c r="M2732" i="4"/>
  <c r="J1531" i="8" s="1"/>
  <c r="O521" i="8"/>
  <c r="I230" i="8"/>
  <c r="K230" i="8" s="1"/>
  <c r="O2255" i="8" s="1"/>
  <c r="P2255" i="8" s="1"/>
  <c r="O2576" i="8"/>
  <c r="P2576" i="8" s="1"/>
  <c r="O1131" i="8"/>
  <c r="O3132" i="8"/>
  <c r="O1090" i="8"/>
  <c r="M425" i="4"/>
  <c r="J822" i="8" s="1"/>
  <c r="M953" i="4"/>
  <c r="J1590" i="8" s="1"/>
  <c r="M1209" i="4"/>
  <c r="J1798" i="8" s="1"/>
  <c r="M1465" i="4"/>
  <c r="J400" i="8" s="1"/>
  <c r="M1143" i="4"/>
  <c r="J3061" i="8" s="1"/>
  <c r="M3316" i="4"/>
  <c r="J3054" i="8" s="1"/>
  <c r="I1232" i="8"/>
  <c r="K1232" i="8" s="1"/>
  <c r="I1423" i="8"/>
  <c r="K1423" i="8" s="1"/>
  <c r="M2599" i="4"/>
  <c r="J1423" i="8" s="1"/>
  <c r="I89" i="8"/>
  <c r="K89" i="8" s="1"/>
  <c r="M2663" i="4"/>
  <c r="J89" i="8" s="1"/>
  <c r="I2323" i="8"/>
  <c r="K2323" i="8" s="1"/>
  <c r="O2323" i="8" s="1"/>
  <c r="P2323" i="8" s="1"/>
  <c r="M2727" i="4"/>
  <c r="J2323" i="8" s="1"/>
  <c r="I2774" i="8"/>
  <c r="K2774" i="8" s="1"/>
  <c r="O2673" i="8" s="1"/>
  <c r="M1673" i="4"/>
  <c r="J2774" i="8" s="1"/>
  <c r="I1574" i="8"/>
  <c r="K1574" i="8" s="1"/>
  <c r="M1865" i="4"/>
  <c r="J1574" i="8" s="1"/>
  <c r="I1356" i="8"/>
  <c r="K1356" i="8" s="1"/>
  <c r="M1929" i="4"/>
  <c r="J1356" i="8" s="1"/>
  <c r="I320" i="8"/>
  <c r="K320" i="8" s="1"/>
  <c r="O320" i="8" s="1"/>
  <c r="P320" i="8" s="1"/>
  <c r="M1993" i="4"/>
  <c r="J320" i="8" s="1"/>
  <c r="M2057" i="4"/>
  <c r="J2379" i="8" s="1"/>
  <c r="I2379" i="8"/>
  <c r="K2379" i="8" s="1"/>
  <c r="M2249" i="4"/>
  <c r="J1151" i="8" s="1"/>
  <c r="I1151" i="8"/>
  <c r="K1151" i="8" s="1"/>
  <c r="I213" i="8"/>
  <c r="K213" i="8" s="1"/>
  <c r="M2505" i="4"/>
  <c r="J213" i="8" s="1"/>
  <c r="I1429" i="8"/>
  <c r="K1429" i="8" s="1"/>
  <c r="O1429" i="8" s="1"/>
  <c r="M2761" i="4"/>
  <c r="J1429" i="8" s="1"/>
  <c r="O3419" i="8"/>
  <c r="O1771" i="8"/>
  <c r="I703" i="8"/>
  <c r="K703" i="8" s="1"/>
  <c r="O703" i="8" s="1"/>
  <c r="P703" i="8" s="1"/>
  <c r="I624" i="8"/>
  <c r="K624" i="8" s="1"/>
  <c r="M489" i="4"/>
  <c r="J624" i="8" s="1"/>
  <c r="O1012" i="8"/>
  <c r="I2081" i="8"/>
  <c r="K2081" i="8" s="1"/>
  <c r="O2081" i="8" s="1"/>
  <c r="P2081" i="8" s="1"/>
  <c r="M330" i="4"/>
  <c r="J2081" i="8" s="1"/>
  <c r="M1410" i="4"/>
  <c r="J1919" i="8" s="1"/>
  <c r="I1919" i="8"/>
  <c r="K1919" i="8" s="1"/>
  <c r="O1712" i="8" s="1"/>
  <c r="I1451" i="8"/>
  <c r="K1451" i="8" s="1"/>
  <c r="O1451" i="8" s="1"/>
  <c r="P1451" i="8" s="1"/>
  <c r="M2619" i="4"/>
  <c r="J1451" i="8" s="1"/>
  <c r="I67" i="8"/>
  <c r="K67" i="8" s="1"/>
  <c r="M2582" i="4"/>
  <c r="J67" i="8" s="1"/>
  <c r="I1797" i="8"/>
  <c r="K1797" i="8" s="1"/>
  <c r="O1797" i="8" s="1"/>
  <c r="P1797" i="8" s="1"/>
  <c r="M1207" i="4"/>
  <c r="J1797" i="8" s="1"/>
  <c r="I759" i="8"/>
  <c r="K759" i="8" s="1"/>
  <c r="O3344" i="8" s="1"/>
  <c r="M2604" i="4"/>
  <c r="J759" i="8" s="1"/>
  <c r="I562" i="8"/>
  <c r="K562" i="8" s="1"/>
  <c r="O2149" i="8" s="1"/>
  <c r="M2796" i="4"/>
  <c r="J562" i="8" s="1"/>
  <c r="I3156" i="8"/>
  <c r="K3156" i="8" s="1"/>
  <c r="O3156" i="8" s="1"/>
  <c r="P3156" i="8" s="1"/>
  <c r="M3277" i="4"/>
  <c r="J3156" i="8" s="1"/>
  <c r="I1937" i="8"/>
  <c r="K1937" i="8" s="1"/>
  <c r="O1937" i="8" s="1"/>
  <c r="P1937" i="8" s="1"/>
  <c r="M3324" i="4"/>
  <c r="J1937" i="8" s="1"/>
  <c r="I3320" i="8"/>
  <c r="K3320" i="8" s="1"/>
  <c r="I2223" i="8"/>
  <c r="K2223" i="8" s="1"/>
  <c r="M912" i="4"/>
  <c r="J1636" i="8" s="1"/>
  <c r="M976" i="4"/>
  <c r="J2490" i="8" s="1"/>
  <c r="M1040" i="4"/>
  <c r="J1676" i="8" s="1"/>
  <c r="M1104" i="4"/>
  <c r="J2158" i="8" s="1"/>
  <c r="M1296" i="4"/>
  <c r="J381" i="8" s="1"/>
  <c r="M1360" i="4"/>
  <c r="J3409" i="8" s="1"/>
  <c r="M1616" i="4"/>
  <c r="J3393" i="8" s="1"/>
  <c r="M1680" i="4"/>
  <c r="J1523" i="8" s="1"/>
  <c r="M1808" i="4"/>
  <c r="J2573" i="8" s="1"/>
  <c r="M1872" i="4"/>
  <c r="J1337" i="8" s="1"/>
  <c r="M3440" i="4"/>
  <c r="J2917" i="8" s="1"/>
  <c r="M697" i="4"/>
  <c r="J740" i="8" s="1"/>
  <c r="I2564" i="8"/>
  <c r="K2564" i="8" s="1"/>
  <c r="I1760" i="8"/>
  <c r="K1760" i="8" s="1"/>
  <c r="M3367" i="4"/>
  <c r="J1191" i="8" s="1"/>
  <c r="I115" i="8"/>
  <c r="K115" i="8" s="1"/>
  <c r="M2407" i="4"/>
  <c r="J115" i="8" s="1"/>
  <c r="M2535" i="4"/>
  <c r="J2648" i="8" s="1"/>
  <c r="I2648" i="8"/>
  <c r="K2648" i="8" s="1"/>
  <c r="I1303" i="8"/>
  <c r="K1303" i="8" s="1"/>
  <c r="M1737" i="4"/>
  <c r="J1303" i="8" s="1"/>
  <c r="M2313" i="4"/>
  <c r="J1163" i="8" s="1"/>
  <c r="I1163" i="8"/>
  <c r="K1163" i="8" s="1"/>
  <c r="I1197" i="8"/>
  <c r="K1197" i="8" s="1"/>
  <c r="M2441" i="4"/>
  <c r="J1197" i="8" s="1"/>
  <c r="I3292" i="8"/>
  <c r="K3292" i="8" s="1"/>
  <c r="M2633" i="4"/>
  <c r="J3292" i="8" s="1"/>
  <c r="I2485" i="8"/>
  <c r="K2485" i="8" s="1"/>
  <c r="O2485" i="8" s="1"/>
  <c r="M3017" i="4"/>
  <c r="J2485" i="8" s="1"/>
  <c r="I1666" i="8"/>
  <c r="K1666" i="8" s="1"/>
  <c r="M2890" i="4"/>
  <c r="J1666" i="8" s="1"/>
  <c r="I2486" i="8"/>
  <c r="K2486" i="8" s="1"/>
  <c r="M3018" i="4"/>
  <c r="J2486" i="8" s="1"/>
  <c r="I1530" i="8"/>
  <c r="K1530" i="8" s="1"/>
  <c r="M3082" i="4"/>
  <c r="J1530" i="8" s="1"/>
  <c r="I2824" i="8"/>
  <c r="K2824" i="8" s="1"/>
  <c r="O2824" i="8" s="1"/>
  <c r="P2824" i="8" s="1"/>
  <c r="M3274" i="4"/>
  <c r="J2824" i="8" s="1"/>
  <c r="M3444" i="4"/>
  <c r="J1179" i="8" s="1"/>
  <c r="I1179" i="8"/>
  <c r="K1179" i="8" s="1"/>
  <c r="I920" i="8"/>
  <c r="K920" i="8" s="1"/>
  <c r="M2983" i="4"/>
  <c r="J920" i="8" s="1"/>
  <c r="I507" i="8"/>
  <c r="K507" i="8" s="1"/>
  <c r="M3239" i="4"/>
  <c r="J507" i="8" s="1"/>
  <c r="I812" i="8"/>
  <c r="K812" i="8" s="1"/>
  <c r="O812" i="8" s="1"/>
  <c r="P812" i="8" s="1"/>
  <c r="M169" i="4"/>
  <c r="J812" i="8" s="1"/>
  <c r="I2942" i="8"/>
  <c r="K2942" i="8" s="1"/>
  <c r="M1204" i="4"/>
  <c r="J2942" i="8" s="1"/>
  <c r="M1282" i="4"/>
  <c r="J449" i="8" s="1"/>
  <c r="I449" i="8"/>
  <c r="K449" i="8" s="1"/>
  <c r="I2475" i="8"/>
  <c r="K2475" i="8" s="1"/>
  <c r="M2605" i="4"/>
  <c r="J2475" i="8" s="1"/>
  <c r="O2820" i="8"/>
  <c r="I3432" i="8"/>
  <c r="K3432" i="8" s="1"/>
  <c r="O3432" i="8" s="1"/>
  <c r="P3432" i="8" s="1"/>
  <c r="M1079" i="4"/>
  <c r="J3432" i="8" s="1"/>
  <c r="I2735" i="8"/>
  <c r="K2735" i="8" s="1"/>
  <c r="M2668" i="4"/>
  <c r="J2735" i="8" s="1"/>
  <c r="O1814" i="8"/>
  <c r="M720" i="4"/>
  <c r="J41" i="8" s="1"/>
  <c r="M784" i="4"/>
  <c r="J616" i="8" s="1"/>
  <c r="M848" i="4"/>
  <c r="J1479" i="8" s="1"/>
  <c r="M1168" i="4"/>
  <c r="J3063" i="8" s="1"/>
  <c r="M1232" i="4"/>
  <c r="J521" i="8" s="1"/>
  <c r="M1424" i="4"/>
  <c r="J2828" i="8" s="1"/>
  <c r="M1488" i="4"/>
  <c r="J1546" i="8" s="1"/>
  <c r="M1552" i="4"/>
  <c r="J2902" i="8" s="1"/>
  <c r="M1744" i="4"/>
  <c r="J3362" i="8" s="1"/>
  <c r="M1936" i="4"/>
  <c r="J2618" i="8" s="1"/>
  <c r="M2000" i="4"/>
  <c r="J2369" i="8" s="1"/>
  <c r="I1080" i="8"/>
  <c r="K1080" i="8" s="1"/>
  <c r="O1080" i="8" s="1"/>
  <c r="P1080" i="8" s="1"/>
  <c r="O3297" i="8"/>
  <c r="M361" i="4"/>
  <c r="J1755" i="8" s="1"/>
  <c r="M889" i="4"/>
  <c r="J1629" i="8" s="1"/>
  <c r="M1145" i="4"/>
  <c r="J2929" i="8" s="1"/>
  <c r="M1401" i="4"/>
  <c r="J1913" i="8" s="1"/>
  <c r="M74" i="4"/>
  <c r="J784" i="8" s="1"/>
  <c r="M266" i="4"/>
  <c r="J127" i="8" s="1"/>
  <c r="O1530" i="8"/>
  <c r="P1530" i="8" s="1"/>
  <c r="I434" i="8"/>
  <c r="K434" i="8" s="1"/>
  <c r="M3401" i="4"/>
  <c r="J1279" i="8" s="1"/>
  <c r="M3131" i="4"/>
  <c r="J996" i="8" s="1"/>
  <c r="I3098" i="8"/>
  <c r="K3098" i="8" s="1"/>
  <c r="O3098" i="8" s="1"/>
  <c r="P3098" i="8" s="1"/>
  <c r="I3197" i="8"/>
  <c r="K3197" i="8" s="1"/>
  <c r="M138" i="4"/>
  <c r="J3197" i="8" s="1"/>
  <c r="M2200" i="4"/>
  <c r="J2430" i="8" s="1"/>
  <c r="M2328" i="4"/>
  <c r="J2511" i="8" s="1"/>
  <c r="M2520" i="4"/>
  <c r="J751" i="8" s="1"/>
  <c r="M2648" i="4"/>
  <c r="J1378" i="8" s="1"/>
  <c r="M2776" i="4"/>
  <c r="J2146" i="8" s="1"/>
  <c r="M2968" i="4"/>
  <c r="J1053" i="8" s="1"/>
  <c r="M3032" i="4"/>
  <c r="J2783" i="8" s="1"/>
  <c r="M3096" i="4"/>
  <c r="J609" i="8" s="1"/>
  <c r="M3160" i="4"/>
  <c r="J138" i="8" s="1"/>
  <c r="M3224" i="4"/>
  <c r="J1854" i="8" s="1"/>
  <c r="M3288" i="4"/>
  <c r="J2272" i="8" s="1"/>
  <c r="M3352" i="4"/>
  <c r="J2190" i="8" s="1"/>
  <c r="M887" i="4"/>
  <c r="J3023" i="8" s="1"/>
  <c r="O481" i="8"/>
  <c r="M3252" i="4"/>
  <c r="J1027" i="8" s="1"/>
  <c r="I1885" i="8"/>
  <c r="K1885" i="8" s="1"/>
  <c r="M2825" i="4"/>
  <c r="J2494" i="8" s="1"/>
  <c r="O2394" i="8"/>
  <c r="P2394" i="8" s="1"/>
  <c r="I2044" i="8"/>
  <c r="K2044" i="8" s="1"/>
  <c r="M2072" i="4"/>
  <c r="J854" i="8" s="1"/>
  <c r="M2136" i="4"/>
  <c r="J2310" i="8" s="1"/>
  <c r="M2264" i="4"/>
  <c r="J1157" i="8" s="1"/>
  <c r="M2392" i="4"/>
  <c r="J464" i="8" s="1"/>
  <c r="M2456" i="4"/>
  <c r="J2440" i="8" s="1"/>
  <c r="M2584" i="4"/>
  <c r="J2021" i="8" s="1"/>
  <c r="M2712" i="4"/>
  <c r="J2666" i="8" s="1"/>
  <c r="M2840" i="4"/>
  <c r="J3190" i="8" s="1"/>
  <c r="M2904" i="4"/>
  <c r="J2148" i="8" s="1"/>
  <c r="M2" i="4"/>
  <c r="J1056" i="8" s="1"/>
  <c r="I111" i="8"/>
  <c r="K111" i="8" s="1"/>
  <c r="O2191" i="8" s="1"/>
  <c r="O2479" i="8"/>
  <c r="O350" i="8"/>
  <c r="O192" i="8"/>
  <c r="P192" i="8" s="1"/>
  <c r="O1553" i="8"/>
  <c r="O2798" i="8"/>
  <c r="O732" i="8"/>
  <c r="O1044" i="8"/>
  <c r="O127" i="8"/>
  <c r="O3245" i="8"/>
  <c r="O2696" i="8"/>
  <c r="P2696" i="8" s="1"/>
  <c r="O1017" i="8"/>
  <c r="P1017" i="8" s="1"/>
  <c r="O2434" i="8"/>
  <c r="M825" i="4"/>
  <c r="J1476" i="8" s="1"/>
  <c r="M1081" i="4"/>
  <c r="J3433" i="8" s="1"/>
  <c r="M1337" i="4"/>
  <c r="J2973" i="8" s="1"/>
  <c r="O2488" i="8"/>
  <c r="M1332" i="4"/>
  <c r="J2823" i="8" s="1"/>
  <c r="M1588" i="4"/>
  <c r="J2694" i="8" s="1"/>
  <c r="M2924" i="4"/>
  <c r="J2029" i="8" s="1"/>
  <c r="M3052" i="4"/>
  <c r="J3222" i="8" s="1"/>
  <c r="I2276" i="8"/>
  <c r="K2276" i="8" s="1"/>
  <c r="I2038" i="8"/>
  <c r="K2038" i="8" s="1"/>
  <c r="O1511" i="8"/>
  <c r="O150" i="8"/>
  <c r="O2676" i="8"/>
  <c r="O2435" i="8"/>
  <c r="P2435" i="8" s="1"/>
  <c r="O1189" i="8"/>
  <c r="P1189" i="8" s="1"/>
  <c r="O3450" i="8"/>
  <c r="O1851" i="8"/>
  <c r="O3189" i="8"/>
  <c r="O454" i="8"/>
  <c r="O2981" i="8"/>
  <c r="O2614" i="8"/>
  <c r="O2863" i="8"/>
  <c r="P2863" i="8" s="1"/>
  <c r="O75" i="8"/>
  <c r="P75" i="8" s="1"/>
  <c r="O675" i="8"/>
  <c r="O2519" i="8"/>
  <c r="O2464" i="8"/>
  <c r="O10" i="8"/>
  <c r="O1960" i="8"/>
  <c r="O2314" i="8"/>
  <c r="O653" i="8"/>
  <c r="P653" i="8" s="1"/>
  <c r="O2848" i="8"/>
  <c r="P2848" i="8" s="1"/>
  <c r="O1152" i="8"/>
  <c r="O1579" i="8"/>
  <c r="O1988" i="8"/>
  <c r="O2603" i="8"/>
  <c r="P2603" i="8" s="1"/>
  <c r="O1047" i="8"/>
  <c r="O1229" i="8"/>
  <c r="O2433" i="8"/>
  <c r="O2903" i="8"/>
  <c r="O1870" i="8"/>
  <c r="O2674" i="8"/>
  <c r="O3166" i="8"/>
  <c r="P3166" i="8" s="1"/>
  <c r="O2611" i="8"/>
  <c r="P2611" i="8" s="1"/>
  <c r="M594" i="4"/>
  <c r="J979" i="8" s="1"/>
  <c r="O595" i="8"/>
  <c r="O15" i="8"/>
  <c r="O2281" i="8"/>
  <c r="O388" i="8"/>
  <c r="O1506" i="8"/>
  <c r="O2524" i="8"/>
  <c r="P2524" i="8" s="1"/>
  <c r="O1456" i="8"/>
  <c r="P1456" i="8" s="1"/>
  <c r="O2382" i="8"/>
  <c r="O2610" i="8"/>
  <c r="M1537" i="4"/>
  <c r="J2897" i="8" s="1"/>
  <c r="M922" i="4"/>
  <c r="J1639" i="8" s="1"/>
  <c r="M1418" i="4"/>
  <c r="J1593" i="8" s="1"/>
  <c r="M1818" i="4"/>
  <c r="J2577" i="8" s="1"/>
  <c r="M2010" i="4"/>
  <c r="J1119" i="8" s="1"/>
  <c r="O809" i="8"/>
  <c r="O293" i="8"/>
  <c r="O689" i="8"/>
  <c r="O1135" i="8"/>
  <c r="O543" i="8"/>
  <c r="O2608" i="8"/>
  <c r="O2972" i="8"/>
  <c r="O2308" i="8"/>
  <c r="P2308" i="8" s="1"/>
  <c r="O829" i="8"/>
  <c r="O1361" i="8"/>
  <c r="O2151" i="8"/>
  <c r="O2510" i="8"/>
  <c r="O2987" i="8"/>
  <c r="O828" i="8"/>
  <c r="M3461" i="4"/>
  <c r="J349" i="8" s="1"/>
  <c r="M756" i="4"/>
  <c r="J82" i="8" s="1"/>
  <c r="I148" i="8"/>
  <c r="K148" i="8" s="1"/>
  <c r="O3055" i="8" s="1"/>
  <c r="M3462" i="4"/>
  <c r="J6" i="8" s="1"/>
  <c r="O349" i="8"/>
  <c r="M759" i="4"/>
  <c r="J83" i="8" s="1"/>
  <c r="M751" i="4"/>
  <c r="J461" i="8" s="1"/>
  <c r="O461" i="8"/>
  <c r="P461" i="8" s="1"/>
  <c r="O1021" i="8"/>
  <c r="P1021" i="8" s="1"/>
  <c r="O2499" i="8"/>
  <c r="P2499" i="8" s="1"/>
  <c r="O194" i="8"/>
  <c r="O3267" i="8"/>
  <c r="O1770" i="8"/>
  <c r="M105" i="4"/>
  <c r="J2058" i="8" s="1"/>
  <c r="M617" i="4"/>
  <c r="J1981" i="8" s="1"/>
  <c r="M522" i="4"/>
  <c r="J2102" i="8" s="1"/>
  <c r="M1460" i="4"/>
  <c r="J9" i="8" s="1"/>
  <c r="M3291" i="4"/>
  <c r="J416" i="8" s="1"/>
  <c r="M3030" i="4"/>
  <c r="J98" i="8" s="1"/>
  <c r="M2093" i="4"/>
  <c r="J865" i="8" s="1"/>
  <c r="M310" i="4"/>
  <c r="J1390" i="8" s="1"/>
  <c r="M438" i="4"/>
  <c r="J828" i="8" s="1"/>
  <c r="O1030" i="8"/>
  <c r="P1030" i="8" s="1"/>
  <c r="I2197" i="8"/>
  <c r="K2197" i="8" s="1"/>
  <c r="O1947" i="8" s="1"/>
  <c r="M41" i="4"/>
  <c r="J2342" i="8" s="1"/>
  <c r="M553" i="4"/>
  <c r="J133" i="8" s="1"/>
  <c r="M458" i="4"/>
  <c r="J2087" i="8" s="1"/>
  <c r="M117" i="4"/>
  <c r="J798" i="8" s="1"/>
  <c r="M277" i="4"/>
  <c r="J939" i="8" s="1"/>
  <c r="M1165" i="4"/>
  <c r="J2932" i="8" s="1"/>
  <c r="I2076" i="8"/>
  <c r="K2076" i="8" s="1"/>
  <c r="O2076" i="8" s="1"/>
  <c r="P2076" i="8" s="1"/>
  <c r="M1502" i="4"/>
  <c r="J1553" i="8" s="1"/>
  <c r="M2449" i="4"/>
  <c r="J332" i="8" s="1"/>
  <c r="I1892" i="8"/>
  <c r="K1892" i="8" s="1"/>
  <c r="O1963" i="8"/>
  <c r="O580" i="8"/>
  <c r="M750" i="4"/>
  <c r="J402" i="8" s="1"/>
  <c r="O440" i="8"/>
  <c r="O1333" i="8"/>
  <c r="P1333" i="8" s="1"/>
  <c r="M1602" i="4"/>
  <c r="J2771" i="8" s="1"/>
  <c r="O255" i="8"/>
  <c r="P255" i="8" s="1"/>
  <c r="O3365" i="8"/>
  <c r="P3365" i="8" s="1"/>
  <c r="O1820" i="8"/>
  <c r="M12" i="4"/>
  <c r="J2332" i="8" s="1"/>
  <c r="M2427" i="4"/>
  <c r="J2145" i="8" s="1"/>
  <c r="O1194" i="8"/>
  <c r="I2101" i="8"/>
  <c r="K2101" i="8" s="1"/>
  <c r="O2101" i="8" s="1"/>
  <c r="P2101" i="8" s="1"/>
  <c r="M297" i="4"/>
  <c r="J2206" i="8" s="1"/>
  <c r="M202" i="4"/>
  <c r="J1096" i="8" s="1"/>
  <c r="M2107" i="4"/>
  <c r="J2130" i="8" s="1"/>
  <c r="M2939" i="4"/>
  <c r="J212" i="8" s="1"/>
  <c r="I1899" i="8"/>
  <c r="K1899" i="8" s="1"/>
  <c r="I1675" i="8"/>
  <c r="K1675" i="8" s="1"/>
  <c r="M1262" i="4"/>
  <c r="J3083" i="8" s="1"/>
  <c r="M2014" i="4"/>
  <c r="J2112" i="8" s="1"/>
  <c r="O1572" i="8"/>
  <c r="O1548" i="8"/>
  <c r="O2206" i="8"/>
  <c r="P2206" i="8" s="1"/>
  <c r="O1983" i="8"/>
  <c r="O626" i="8"/>
  <c r="O1001" i="8"/>
  <c r="P1001" i="8" s="1"/>
  <c r="O2455" i="8"/>
  <c r="P2455" i="8" s="1"/>
  <c r="O2795" i="8"/>
  <c r="O53" i="8"/>
  <c r="O880" i="8"/>
  <c r="P880" i="8" s="1"/>
  <c r="O2130" i="8"/>
  <c r="O2997" i="8"/>
  <c r="O3158" i="8"/>
  <c r="O2184" i="8"/>
  <c r="P2184" i="8" s="1"/>
  <c r="O2088" i="8"/>
  <c r="O2333" i="8"/>
  <c r="O1821" i="8"/>
  <c r="P1821" i="8" s="1"/>
  <c r="O2117" i="8"/>
  <c r="P2117" i="8" s="1"/>
  <c r="O1872" i="8"/>
  <c r="O1461" i="8"/>
  <c r="O2889" i="8"/>
  <c r="O2022" i="8"/>
  <c r="P2022" i="8" s="1"/>
  <c r="O444" i="8"/>
  <c r="P444" i="8" s="1"/>
  <c r="O1025" i="8"/>
  <c r="O2887" i="8"/>
  <c r="P2887" i="8" s="1"/>
  <c r="O1110" i="8"/>
  <c r="P1110" i="8" s="1"/>
  <c r="O1720" i="8"/>
  <c r="O3307" i="8"/>
  <c r="O1310" i="8"/>
  <c r="P1310" i="8" s="1"/>
  <c r="O2625" i="8"/>
  <c r="P2625" i="8" s="1"/>
  <c r="O2019" i="8"/>
  <c r="O661" i="8"/>
  <c r="P661" i="8" s="1"/>
  <c r="O2978" i="8"/>
  <c r="P2978" i="8" s="1"/>
  <c r="O1226" i="8"/>
  <c r="O1282" i="8"/>
  <c r="O498" i="8"/>
  <c r="P498" i="8" s="1"/>
  <c r="O3444" i="8"/>
  <c r="P3444" i="8" s="1"/>
  <c r="O2093" i="8"/>
  <c r="O1353" i="8"/>
  <c r="P1353" i="8" s="1"/>
  <c r="O767" i="8"/>
  <c r="P767" i="8" s="1"/>
  <c r="O2342" i="8"/>
  <c r="O1137" i="8"/>
  <c r="O815" i="8"/>
  <c r="P815" i="8" s="1"/>
  <c r="O2698" i="8"/>
  <c r="P2698" i="8" s="1"/>
  <c r="O1225" i="8"/>
  <c r="O2442" i="8"/>
  <c r="O2475" i="8"/>
  <c r="P2475" i="8" s="1"/>
  <c r="O2432" i="8"/>
  <c r="O12" i="8"/>
  <c r="O229" i="8"/>
  <c r="O279" i="8"/>
  <c r="P279" i="8" s="1"/>
  <c r="O2103" i="8"/>
  <c r="O2622" i="8"/>
  <c r="P2622" i="8" s="1"/>
  <c r="O3151" i="8"/>
  <c r="P3151" i="8" s="1"/>
  <c r="O2748" i="8"/>
  <c r="O1905" i="8"/>
  <c r="O1908" i="8"/>
  <c r="O268" i="8"/>
  <c r="O2195" i="8"/>
  <c r="P2195" i="8" s="1"/>
  <c r="O155" i="8"/>
  <c r="O3423" i="8"/>
  <c r="P3423" i="8" s="1"/>
  <c r="O1174" i="8"/>
  <c r="P1174" i="8" s="1"/>
  <c r="O1323" i="8"/>
  <c r="O3016" i="8"/>
  <c r="O2528" i="8"/>
  <c r="O1206" i="8"/>
  <c r="P1206" i="8" s="1"/>
  <c r="O720" i="8"/>
  <c r="P720" i="8" s="1"/>
  <c r="O67" i="8"/>
  <c r="P67" i="8" s="1"/>
  <c r="O2659" i="8"/>
  <c r="P2659" i="8" s="1"/>
  <c r="O1508" i="8"/>
  <c r="O624" i="8"/>
  <c r="O1981" i="8"/>
  <c r="O2358" i="8"/>
  <c r="P2358" i="8" s="1"/>
  <c r="O1357" i="8"/>
  <c r="P1357" i="8" s="1"/>
  <c r="O2402" i="8"/>
  <c r="O934" i="8"/>
  <c r="O1329" i="8"/>
  <c r="P1329" i="8" s="1"/>
  <c r="O958" i="8"/>
  <c r="O2728" i="8"/>
  <c r="O3199" i="8"/>
  <c r="O2087" i="8"/>
  <c r="P2087" i="8" s="1"/>
  <c r="O1000" i="8"/>
  <c r="P1000" i="8" s="1"/>
  <c r="O1544" i="8"/>
  <c r="O2325" i="8"/>
  <c r="O3418" i="8"/>
  <c r="P3418" i="8" s="1"/>
  <c r="O3169" i="8"/>
  <c r="O3202" i="8"/>
  <c r="O1242" i="8"/>
  <c r="O798" i="8"/>
  <c r="P798" i="8" s="1"/>
  <c r="O2330" i="8"/>
  <c r="P2330" i="8" s="1"/>
  <c r="O3304" i="8"/>
  <c r="O2224" i="8"/>
  <c r="P2224" i="8" s="1"/>
  <c r="O1990" i="8"/>
  <c r="P1990" i="8" s="1"/>
  <c r="O2473" i="8"/>
  <c r="O2964" i="8"/>
  <c r="O504" i="8"/>
  <c r="P504" i="8" s="1"/>
  <c r="O3113" i="8"/>
  <c r="P3113" i="8" s="1"/>
  <c r="O488" i="8"/>
  <c r="O1070" i="8"/>
  <c r="P1070" i="8" s="1"/>
  <c r="O465" i="8"/>
  <c r="O1033" i="8"/>
  <c r="O553" i="8"/>
  <c r="O2212" i="8"/>
  <c r="O58" i="8"/>
  <c r="P58" i="8" s="1"/>
  <c r="O3061" i="8"/>
  <c r="P3061" i="8" s="1"/>
  <c r="O2157" i="8"/>
  <c r="O1627" i="8"/>
  <c r="O1036" i="8"/>
  <c r="P1036" i="8" s="1"/>
  <c r="O1639" i="8"/>
  <c r="O633" i="8"/>
  <c r="O3242" i="8"/>
  <c r="P3242" i="8" s="1"/>
  <c r="O430" i="8"/>
  <c r="P430" i="8" s="1"/>
  <c r="O76" i="8"/>
  <c r="O1264" i="8"/>
  <c r="P1264" i="8" s="1"/>
  <c r="O742" i="8"/>
  <c r="P742" i="8" s="1"/>
  <c r="O902" i="8"/>
  <c r="O1358" i="8"/>
  <c r="O3260" i="8"/>
  <c r="O1970" i="8"/>
  <c r="P1970" i="8" s="1"/>
  <c r="O468" i="8"/>
  <c r="O813" i="8"/>
  <c r="P813" i="8" s="1"/>
  <c r="O2831" i="8"/>
  <c r="P2831" i="8" s="1"/>
  <c r="O1923" i="8"/>
  <c r="O2291" i="8"/>
  <c r="O2973" i="8"/>
  <c r="O1755" i="8"/>
  <c r="P1755" i="8" s="1"/>
  <c r="O620" i="8"/>
  <c r="P620" i="8" s="1"/>
  <c r="O210" i="8"/>
  <c r="O2023" i="8"/>
  <c r="P2023" i="8" s="1"/>
  <c r="O2232" i="8"/>
  <c r="P2232" i="8" s="1"/>
  <c r="O2586" i="8"/>
  <c r="O2712" i="8"/>
  <c r="O2177" i="8"/>
  <c r="O725" i="8"/>
  <c r="O1299" i="8"/>
  <c r="P1299" i="8" s="1"/>
  <c r="O3382" i="8"/>
  <c r="O1768" i="8"/>
  <c r="P1768" i="8" s="1"/>
  <c r="O1980" i="8"/>
  <c r="P1980" i="8" s="1"/>
  <c r="O2709" i="8"/>
  <c r="O297" i="8"/>
  <c r="O548" i="8"/>
  <c r="O724" i="8"/>
  <c r="P724" i="8" s="1"/>
  <c r="O2810" i="8"/>
  <c r="P2810" i="8" s="1"/>
  <c r="O133" i="8"/>
  <c r="O1262" i="8"/>
  <c r="P1262" i="8" s="1"/>
  <c r="O1583" i="8"/>
  <c r="P1583" i="8" s="1"/>
  <c r="O806" i="8"/>
  <c r="O2927" i="8"/>
  <c r="O2050" i="8"/>
  <c r="O3170" i="8"/>
  <c r="P3170" i="8" s="1"/>
  <c r="O1514" i="8"/>
  <c r="P1514" i="8" s="1"/>
  <c r="O1956" i="8"/>
  <c r="O1096" i="8"/>
  <c r="P1096" i="8" s="1"/>
  <c r="O3434" i="8"/>
  <c r="P3434" i="8" s="1"/>
  <c r="O1167" i="8"/>
  <c r="O1677" i="8"/>
  <c r="O3335" i="8"/>
  <c r="O2830" i="8"/>
  <c r="P2830" i="8" s="1"/>
  <c r="O1513" i="8"/>
  <c r="P1513" i="8" s="1"/>
  <c r="O3439" i="8"/>
  <c r="O773" i="8"/>
  <c r="P773" i="8" s="1"/>
  <c r="O13" i="8"/>
  <c r="P13" i="8" s="1"/>
  <c r="O3017" i="8"/>
  <c r="O2946" i="8"/>
  <c r="O2812" i="8"/>
  <c r="O2246" i="8"/>
  <c r="P2246" i="8" s="1"/>
  <c r="O2635" i="8"/>
  <c r="P2635" i="8" s="1"/>
  <c r="O1631" i="8"/>
  <c r="O2529" i="8"/>
  <c r="P2529" i="8" s="1"/>
  <c r="O494" i="8"/>
  <c r="P494" i="8" s="1"/>
  <c r="O2238" i="8"/>
  <c r="O3322" i="8"/>
  <c r="O2750" i="8"/>
  <c r="O3013" i="8"/>
  <c r="P3013" i="8" s="1"/>
  <c r="O117" i="8"/>
  <c r="P117" i="8" s="1"/>
  <c r="O3181" i="8"/>
  <c r="O2901" i="8"/>
  <c r="O3186" i="8"/>
  <c r="O619" i="8"/>
  <c r="O390" i="8"/>
  <c r="O1056" i="8"/>
  <c r="O3201" i="8"/>
  <c r="P3201" i="8" s="1"/>
  <c r="O3187" i="8"/>
  <c r="O1185" i="8"/>
  <c r="O473" i="8"/>
  <c r="P473" i="8" s="1"/>
  <c r="O2822" i="8"/>
  <c r="P2822" i="8" s="1"/>
  <c r="O1952" i="8"/>
  <c r="O1402" i="8"/>
  <c r="O2137" i="8"/>
  <c r="O919" i="8"/>
  <c r="P919" i="8" s="1"/>
  <c r="O332" i="8"/>
  <c r="P332" i="8" s="1"/>
  <c r="O2075" i="8"/>
  <c r="O1286" i="8"/>
  <c r="P1286" i="8" s="1"/>
  <c r="O865" i="8"/>
  <c r="P865" i="8" s="1"/>
  <c r="O426" i="8"/>
  <c r="O2840" i="8"/>
  <c r="O1384" i="8"/>
  <c r="O1094" i="8"/>
  <c r="O3027" i="8"/>
  <c r="P3027" i="8" s="1"/>
  <c r="O993" i="8"/>
  <c r="O3022" i="8"/>
  <c r="O2710" i="8"/>
  <c r="P2710" i="8" s="1"/>
  <c r="O2366" i="8"/>
  <c r="O1571" i="8"/>
  <c r="O969" i="8"/>
  <c r="O1967" i="8"/>
  <c r="P1967" i="8" s="1"/>
  <c r="O784" i="8"/>
  <c r="P784" i="8" s="1"/>
  <c r="O863" i="8"/>
  <c r="O1113" i="8"/>
  <c r="P1113" i="8" s="1"/>
  <c r="O1582" i="8"/>
  <c r="P1582" i="8" s="1"/>
  <c r="O1029" i="8"/>
  <c r="O1236" i="8"/>
  <c r="O849" i="8"/>
  <c r="O741" i="8"/>
  <c r="P741" i="8" s="1"/>
  <c r="O892" i="8"/>
  <c r="P892" i="8" s="1"/>
  <c r="O2575" i="8"/>
  <c r="O1757" i="8"/>
  <c r="O14" i="8"/>
  <c r="P14" i="8" s="1"/>
  <c r="O510" i="8"/>
  <c r="O1589" i="8"/>
  <c r="O2399" i="8"/>
  <c r="O2219" i="8"/>
  <c r="P2219" i="8" s="1"/>
  <c r="O357" i="8"/>
  <c r="P357" i="8" s="1"/>
  <c r="O3276" i="8"/>
  <c r="O1500" i="8"/>
  <c r="P1500" i="8" s="1"/>
  <c r="O1828" i="8"/>
  <c r="P1828" i="8" s="1"/>
  <c r="O341" i="8"/>
  <c r="O3427" i="8"/>
  <c r="O1238" i="8"/>
  <c r="O2247" i="8"/>
  <c r="P2247" i="8" s="1"/>
  <c r="O1615" i="8"/>
  <c r="P1615" i="8" s="1"/>
  <c r="O64" i="8"/>
  <c r="O2254" i="8"/>
  <c r="P2254" i="8" s="1"/>
  <c r="O1994" i="8"/>
  <c r="P1994" i="8" s="1"/>
  <c r="O1849" i="8"/>
  <c r="O25" i="8"/>
  <c r="O1891" i="8"/>
  <c r="O714" i="8"/>
  <c r="P714" i="8" s="1"/>
  <c r="O841" i="8"/>
  <c r="P841" i="8" s="1"/>
  <c r="O1363" i="8"/>
  <c r="O3021" i="8"/>
  <c r="P3021" i="8" s="1"/>
  <c r="O1359" i="8"/>
  <c r="P1359" i="8" s="1"/>
  <c r="O685" i="8"/>
  <c r="O1428" i="8"/>
  <c r="O251" i="8"/>
  <c r="O1944" i="8"/>
  <c r="P1944" i="8" s="1"/>
  <c r="O665" i="8"/>
  <c r="O1993" i="8"/>
  <c r="O2846" i="8"/>
  <c r="O429" i="8"/>
  <c r="P429" i="8" s="1"/>
  <c r="O660" i="8"/>
  <c r="O2058" i="8"/>
  <c r="O2437" i="8"/>
  <c r="O2183" i="8"/>
  <c r="P2183" i="8" s="1"/>
  <c r="O1263" i="8"/>
  <c r="O3193" i="8"/>
  <c r="P3193" i="8" s="1"/>
  <c r="O137" i="8"/>
  <c r="P137" i="8" s="1"/>
  <c r="O799" i="8"/>
  <c r="O2159" i="8"/>
  <c r="O303" i="8"/>
  <c r="P303" i="8" s="1"/>
  <c r="O1009" i="8"/>
  <c r="O1959" i="8"/>
  <c r="P1959" i="8" s="1"/>
  <c r="O83" i="8"/>
  <c r="P83" i="8" s="1"/>
  <c r="O1112" i="8"/>
  <c r="O1337" i="8"/>
  <c r="O922" i="8"/>
  <c r="O972" i="8"/>
  <c r="P972" i="8" s="1"/>
  <c r="O1651" i="8"/>
  <c r="P1651" i="8" s="1"/>
  <c r="O318" i="8"/>
  <c r="O1482" i="8"/>
  <c r="O98" i="8"/>
  <c r="P98" i="8" s="1"/>
  <c r="O1471" i="8"/>
  <c r="O796" i="8"/>
  <c r="O1298" i="8"/>
  <c r="O3173" i="8"/>
  <c r="P3173" i="8" s="1"/>
  <c r="O611" i="8"/>
  <c r="P611" i="8" s="1"/>
  <c r="O352" i="8"/>
  <c r="O2187" i="8"/>
  <c r="P2187" i="8" s="1"/>
  <c r="O290" i="8"/>
  <c r="P290" i="8" s="1"/>
  <c r="O673" i="8"/>
  <c r="O518" i="8"/>
  <c r="O2069" i="8"/>
  <c r="O1538" i="8"/>
  <c r="P1538" i="8" s="1"/>
  <c r="O3263" i="8"/>
  <c r="P3263" i="8" s="1"/>
  <c r="O3153" i="8"/>
  <c r="O1237" i="8"/>
  <c r="P1237" i="8" s="1"/>
  <c r="O827" i="8"/>
  <c r="P827" i="8" s="1"/>
  <c r="O3421" i="8"/>
  <c r="O3352" i="8"/>
  <c r="O2534" i="8"/>
  <c r="O1603" i="8"/>
  <c r="P1603" i="8" s="1"/>
  <c r="O764" i="8"/>
  <c r="P764" i="8" s="1"/>
  <c r="O2248" i="8"/>
  <c r="O804" i="8"/>
  <c r="P804" i="8" s="1"/>
  <c r="O1477" i="8"/>
  <c r="P1477" i="8" s="1"/>
  <c r="O2853" i="8"/>
  <c r="O1489" i="8"/>
  <c r="O3033" i="8"/>
  <c r="O2403" i="8"/>
  <c r="P2403" i="8" s="1"/>
  <c r="O538" i="8"/>
  <c r="O1955" i="8"/>
  <c r="P1955" i="8" s="1"/>
  <c r="O459" i="8"/>
  <c r="P459" i="8" s="1"/>
  <c r="O245" i="8"/>
  <c r="O1106" i="8"/>
  <c r="O2658" i="8"/>
  <c r="O646" i="8"/>
  <c r="P646" i="8" s="1"/>
  <c r="O2419" i="8"/>
  <c r="P2419" i="8" s="1"/>
  <c r="O3131" i="8"/>
  <c r="P3131" i="8" s="1"/>
  <c r="O578" i="8"/>
  <c r="P578" i="8" s="1"/>
  <c r="O3281" i="8"/>
  <c r="P3281" i="8" s="1"/>
  <c r="O207" i="8"/>
  <c r="O1909" i="8"/>
  <c r="O1688" i="8"/>
  <c r="O1231" i="8"/>
  <c r="P1231" i="8" s="1"/>
  <c r="O2059" i="8"/>
  <c r="P2059" i="8" s="1"/>
  <c r="O3435" i="8"/>
  <c r="O800" i="8"/>
  <c r="P800" i="8" s="1"/>
  <c r="O887" i="8"/>
  <c r="P887" i="8" s="1"/>
  <c r="O898" i="8"/>
  <c r="O2862" i="8"/>
  <c r="O1249" i="8"/>
  <c r="O3410" i="8"/>
  <c r="P3410" i="8" s="1"/>
  <c r="O2504" i="8"/>
  <c r="P2504" i="8" s="1"/>
  <c r="O513" i="8"/>
  <c r="O1965" i="8"/>
  <c r="P1965" i="8" s="1"/>
  <c r="O790" i="8"/>
  <c r="O2170" i="8"/>
  <c r="O3298" i="8"/>
  <c r="O2168" i="8"/>
  <c r="O1133" i="8"/>
  <c r="O2063" i="8"/>
  <c r="O7" i="8"/>
  <c r="P7" i="8" s="1"/>
  <c r="O3319" i="8"/>
  <c r="P3319" i="8" s="1"/>
  <c r="O3023" i="8"/>
  <c r="O209" i="8"/>
  <c r="O1186" i="8"/>
  <c r="O206" i="8"/>
  <c r="P206" i="8" s="1"/>
  <c r="O1521" i="8"/>
  <c r="O2560" i="8"/>
  <c r="O3416" i="8"/>
  <c r="P3416" i="8" s="1"/>
  <c r="O3097" i="8"/>
  <c r="P3097" i="8" s="1"/>
  <c r="O1882" i="8"/>
  <c r="O715" i="8"/>
  <c r="O1420" i="8"/>
  <c r="O2106" i="8"/>
  <c r="P2106" i="8" s="1"/>
  <c r="O1656" i="8"/>
  <c r="O2259" i="8"/>
  <c r="O3197" i="8"/>
  <c r="P3197" i="8" s="1"/>
  <c r="O3415" i="8"/>
  <c r="O331" i="8"/>
  <c r="O632" i="8"/>
  <c r="O1670" i="8"/>
  <c r="O3462" i="8"/>
  <c r="P3462" i="8" s="1"/>
  <c r="O3155" i="8"/>
  <c r="P3155" i="8" s="1"/>
  <c r="O317" i="8"/>
  <c r="O1234" i="8"/>
  <c r="P1234" i="8" s="1"/>
  <c r="O2027" i="8"/>
  <c r="O339" i="8"/>
  <c r="O3088" i="8"/>
  <c r="O196" i="8"/>
  <c r="O1441" i="8"/>
  <c r="P1441" i="8" s="1"/>
  <c r="O3361" i="8"/>
  <c r="P3361" i="8" s="1"/>
  <c r="O2744" i="8"/>
  <c r="O1481" i="8"/>
  <c r="O294" i="8"/>
  <c r="P294" i="8" s="1"/>
  <c r="O996" i="8"/>
  <c r="O2620" i="8"/>
  <c r="O2373" i="8"/>
  <c r="P2373" i="8" s="1"/>
  <c r="O717" i="8"/>
  <c r="O1204" i="8"/>
  <c r="O2378" i="8"/>
  <c r="P2378" i="8" s="1"/>
  <c r="O2559" i="8"/>
  <c r="P2559" i="8" s="1"/>
  <c r="O2273" i="8"/>
  <c r="O19" i="8"/>
  <c r="P19" i="8" s="1"/>
  <c r="O1176" i="8"/>
  <c r="P1176" i="8" s="1"/>
  <c r="O1772" i="8"/>
  <c r="O645" i="8"/>
  <c r="P645" i="8" s="1"/>
  <c r="O1592" i="8"/>
  <c r="O2557" i="8"/>
  <c r="P2557" i="8" s="1"/>
  <c r="O671" i="8"/>
  <c r="P671" i="8" s="1"/>
  <c r="O755" i="8"/>
  <c r="P755" i="8" s="1"/>
  <c r="O526" i="8"/>
  <c r="P526" i="8" s="1"/>
  <c r="O3258" i="8"/>
  <c r="P3258" i="8" s="1"/>
  <c r="O204" i="8"/>
  <c r="P204" i="8" s="1"/>
  <c r="O990" i="8"/>
  <c r="O2327" i="8"/>
  <c r="O1655" i="8"/>
  <c r="P1655" i="8" s="1"/>
  <c r="O877" i="8"/>
  <c r="O680" i="8"/>
  <c r="O2652" i="8"/>
  <c r="O768" i="8"/>
  <c r="P768" i="8" s="1"/>
  <c r="O3407" i="8"/>
  <c r="O3279" i="8"/>
  <c r="O2297" i="8"/>
  <c r="P2297" i="8" s="1"/>
  <c r="O1756" i="8"/>
  <c r="O2040" i="8"/>
  <c r="O1320" i="8"/>
  <c r="P1320" i="8" s="1"/>
  <c r="O1984" i="8"/>
  <c r="P1984" i="8" s="1"/>
  <c r="O1183" i="8"/>
  <c r="P1183" i="8" s="1"/>
  <c r="O3401" i="8"/>
  <c r="P3401" i="8" s="1"/>
  <c r="O2866" i="8"/>
  <c r="P2866" i="8" s="1"/>
  <c r="O3351" i="8"/>
  <c r="O1843" i="8"/>
  <c r="P1843" i="8" s="1"/>
  <c r="O416" i="8"/>
  <c r="P416" i="8" s="1"/>
  <c r="O2941" i="8"/>
  <c r="P2941" i="8" s="1"/>
  <c r="O2496" i="8"/>
  <c r="O377" i="8"/>
  <c r="P377" i="8" s="1"/>
  <c r="O635" i="8"/>
  <c r="P635" i="8" s="1"/>
  <c r="O3291" i="8"/>
  <c r="O808" i="8"/>
  <c r="O18" i="8"/>
  <c r="P18" i="8" s="1"/>
  <c r="O234" i="8"/>
  <c r="P234" i="8" s="1"/>
  <c r="O1240" i="8"/>
  <c r="P1240" i="8" s="1"/>
  <c r="O2966" i="8"/>
  <c r="O2469" i="8"/>
  <c r="P2469" i="8" s="1"/>
  <c r="O1071" i="8"/>
  <c r="P1071" i="8" s="1"/>
  <c r="O845" i="8"/>
  <c r="O1091" i="8"/>
  <c r="O2400" i="8"/>
  <c r="P2400" i="8" s="1"/>
  <c r="O2446" i="8"/>
  <c r="P2446" i="8" s="1"/>
  <c r="O2947" i="8"/>
  <c r="P2947" i="8" s="1"/>
  <c r="O165" i="8"/>
  <c r="O1295" i="8"/>
  <c r="P1295" i="8" s="1"/>
  <c r="O2383" i="8"/>
  <c r="P2383" i="8" s="1"/>
  <c r="O1494" i="8"/>
  <c r="O1214" i="8"/>
  <c r="O1385" i="8"/>
  <c r="P1385" i="8" s="1"/>
  <c r="O1754" i="8"/>
  <c r="P1754" i="8" s="1"/>
  <c r="O2991" i="8"/>
  <c r="P2991" i="8" s="1"/>
  <c r="O1874" i="8"/>
  <c r="O2928" i="8"/>
  <c r="P2928" i="8" s="1"/>
  <c r="O3043" i="8"/>
  <c r="P3043" i="8" s="1"/>
  <c r="O1155" i="8"/>
  <c r="O2790" i="8"/>
  <c r="P2790" i="8" s="1"/>
  <c r="O2538" i="8"/>
  <c r="O283" i="8"/>
  <c r="P283" i="8" s="1"/>
  <c r="O2085" i="8"/>
  <c r="P2085" i="8" s="1"/>
  <c r="O3059" i="8"/>
  <c r="O1301" i="8"/>
  <c r="O2231" i="8"/>
  <c r="P2231" i="8" s="1"/>
  <c r="O916" i="8"/>
  <c r="O860" i="8"/>
  <c r="P860" i="8" s="1"/>
  <c r="O820" i="8"/>
  <c r="O2545" i="8"/>
  <c r="O1283" i="8"/>
  <c r="O489" i="8"/>
  <c r="O3328" i="8"/>
  <c r="O2604" i="8"/>
  <c r="O1354" i="8"/>
  <c r="O2208" i="8"/>
  <c r="P2208" i="8" s="1"/>
  <c r="O3372" i="8"/>
  <c r="P3372" i="8" s="1"/>
  <c r="O3384" i="8"/>
  <c r="O1193" i="8"/>
  <c r="P1193" i="8" s="1"/>
  <c r="O999" i="8"/>
  <c r="P999" i="8" s="1"/>
  <c r="O1496" i="8"/>
  <c r="P1496" i="8" s="1"/>
  <c r="O2397" i="8"/>
  <c r="O3067" i="8"/>
  <c r="O1452" i="8"/>
  <c r="P1452" i="8" s="1"/>
  <c r="O637" i="8"/>
  <c r="P637" i="8" s="1"/>
  <c r="O712" i="8"/>
  <c r="P712" i="8" s="1"/>
  <c r="O182" i="8"/>
  <c r="O3050" i="8"/>
  <c r="P3050" i="8" s="1"/>
  <c r="O2302" i="8"/>
  <c r="P2302" i="8" s="1"/>
  <c r="O795" i="8"/>
  <c r="O1108" i="8"/>
  <c r="P1108" i="8" s="1"/>
  <c r="O1527" i="8"/>
  <c r="P1527" i="8" s="1"/>
  <c r="O3343" i="8"/>
  <c r="P3343" i="8" s="1"/>
  <c r="O2466" i="8"/>
  <c r="P2466" i="8" s="1"/>
  <c r="O938" i="8"/>
  <c r="O2683" i="8"/>
  <c r="P2683" i="8" s="1"/>
  <c r="O157" i="8"/>
  <c r="P157" i="8" s="1"/>
  <c r="O1673" i="8"/>
  <c r="O1396" i="8"/>
  <c r="P1396" i="8" s="1"/>
  <c r="O2114" i="8"/>
  <c r="P2114" i="8" s="1"/>
  <c r="O3060" i="8"/>
  <c r="P3060" i="8" s="1"/>
  <c r="O2571" i="8"/>
  <c r="P2571" i="8" s="1"/>
  <c r="O1447" i="8"/>
  <c r="O3375" i="8"/>
  <c r="P3375" i="8" s="1"/>
  <c r="O950" i="8"/>
  <c r="P950" i="8" s="1"/>
  <c r="O3149" i="8"/>
  <c r="O2670" i="8"/>
  <c r="P2670" i="8" s="1"/>
  <c r="O2805" i="8"/>
  <c r="P2805" i="8" s="1"/>
  <c r="O923" i="8"/>
  <c r="P923" i="8" s="1"/>
  <c r="O2599" i="8"/>
  <c r="P2599" i="8" s="1"/>
  <c r="O2474" i="8"/>
  <c r="O411" i="8"/>
  <c r="P411" i="8" s="1"/>
  <c r="O866" i="8"/>
  <c r="P866" i="8" s="1"/>
  <c r="O2236" i="8"/>
  <c r="O2343" i="8"/>
  <c r="P2343" i="8" s="1"/>
  <c r="O2171" i="8"/>
  <c r="O3216" i="8"/>
  <c r="P3216" i="8" s="1"/>
  <c r="O3280" i="8"/>
  <c r="P3280" i="8" s="1"/>
  <c r="O875" i="8"/>
  <c r="O1484" i="8"/>
  <c r="P1484" i="8" s="1"/>
  <c r="O353" i="8"/>
  <c r="P353" i="8" s="1"/>
  <c r="O1862" i="8"/>
  <c r="P1862" i="8" s="1"/>
  <c r="O1525" i="8"/>
  <c r="P1525" i="8" s="1"/>
  <c r="O1122" i="8"/>
  <c r="O807" i="8"/>
  <c r="P807" i="8" s="1"/>
  <c r="O507" i="8"/>
  <c r="O3232" i="8"/>
  <c r="O2836" i="8"/>
  <c r="O3194" i="8"/>
  <c r="P3194" i="8" s="1"/>
  <c r="O2204" i="8"/>
  <c r="P2204" i="8" s="1"/>
  <c r="O2621" i="8"/>
  <c r="P2621" i="8" s="1"/>
  <c r="O68" i="8"/>
  <c r="P68" i="8" s="1"/>
  <c r="O1940" i="8"/>
  <c r="O963" i="8"/>
  <c r="O2662" i="8"/>
  <c r="P2662" i="8" s="1"/>
  <c r="O1858" i="8"/>
  <c r="P1858" i="8" s="1"/>
  <c r="O3051" i="8"/>
  <c r="O2786" i="8"/>
  <c r="P2786" i="8" s="1"/>
  <c r="O2771" i="8"/>
  <c r="O2523" i="8"/>
  <c r="P2523" i="8" s="1"/>
  <c r="O139" i="8"/>
  <c r="O3268" i="8"/>
  <c r="O1246" i="8"/>
  <c r="P1246" i="8" s="1"/>
  <c r="O183" i="8"/>
  <c r="O3403" i="8"/>
  <c r="P3403" i="8" s="1"/>
  <c r="O2501" i="8"/>
  <c r="O2777" i="8"/>
  <c r="P2777" i="8" s="1"/>
  <c r="O3185" i="8"/>
  <c r="P3185" i="8" s="1"/>
  <c r="O298" i="8"/>
  <c r="O511" i="8"/>
  <c r="O65" i="8"/>
  <c r="O2886" i="8"/>
  <c r="P2886" i="8" s="1"/>
  <c r="O337" i="8"/>
  <c r="P337" i="8" s="1"/>
  <c r="O2252" i="8"/>
  <c r="O2024" i="8"/>
  <c r="P2024" i="8" s="1"/>
  <c r="O2969" i="8"/>
  <c r="O1588" i="8"/>
  <c r="O2685" i="8"/>
  <c r="O1412" i="8"/>
  <c r="P1412" i="8" s="1"/>
  <c r="O236" i="8"/>
  <c r="P236" i="8" s="1"/>
  <c r="O3198" i="8"/>
  <c r="O483" i="8"/>
  <c r="P483" i="8" s="1"/>
  <c r="O2055" i="8"/>
  <c r="P2055" i="8" s="1"/>
  <c r="O2138" i="8"/>
  <c r="O638" i="8"/>
  <c r="O2095" i="8"/>
  <c r="P2095" i="8" s="1"/>
  <c r="O354" i="8"/>
  <c r="P354" i="8" s="1"/>
  <c r="O2787" i="8"/>
  <c r="P2787" i="8" s="1"/>
  <c r="O1334" i="8"/>
  <c r="P1334" i="8" s="1"/>
  <c r="O66" i="8"/>
  <c r="O503" i="8"/>
  <c r="O2882" i="8"/>
  <c r="O1549" i="8"/>
  <c r="O1098" i="8"/>
  <c r="P1098" i="8" s="1"/>
  <c r="O1395" i="8"/>
  <c r="P1395" i="8" s="1"/>
  <c r="O1401" i="8"/>
  <c r="P1401" i="8" s="1"/>
  <c r="O423" i="8"/>
  <c r="P423" i="8" s="1"/>
  <c r="O2733" i="8"/>
  <c r="O2873" i="8"/>
  <c r="O2004" i="8"/>
  <c r="P2004" i="8" s="1"/>
  <c r="O3019" i="8"/>
  <c r="P3019" i="8" s="1"/>
  <c r="O2188" i="8"/>
  <c r="P2188" i="8" s="1"/>
  <c r="O2580" i="8"/>
  <c r="P2580" i="8" s="1"/>
  <c r="O629" i="8"/>
  <c r="P629" i="8" s="1"/>
  <c r="O947" i="8"/>
  <c r="O2173" i="8"/>
  <c r="O1552" i="8"/>
  <c r="P1552" i="8" s="1"/>
  <c r="O1709" i="8"/>
  <c r="P1709" i="8" s="1"/>
  <c r="O1998" i="8"/>
  <c r="P1998" i="8" s="1"/>
  <c r="O2874" i="8"/>
  <c r="P2874" i="8" s="1"/>
  <c r="O1686" i="8"/>
  <c r="P1686" i="8" s="1"/>
  <c r="O2880" i="8"/>
  <c r="P2880" i="8" s="1"/>
  <c r="O2196" i="8"/>
  <c r="O1426" i="8"/>
  <c r="O1811" i="8"/>
  <c r="P1811" i="8" s="1"/>
  <c r="O250" i="8"/>
  <c r="P250" i="8" s="1"/>
  <c r="O2992" i="8"/>
  <c r="O1564" i="8"/>
  <c r="P1564" i="8" s="1"/>
  <c r="O1644" i="8"/>
  <c r="P1644" i="8" s="1"/>
  <c r="O3069" i="8"/>
  <c r="P3069" i="8" s="1"/>
  <c r="O2791" i="8"/>
  <c r="O1724" i="8"/>
  <c r="O853" i="8"/>
  <c r="O1803" i="8"/>
  <c r="P1803" i="8" s="1"/>
  <c r="O3136" i="8"/>
  <c r="P3136" i="8" s="1"/>
  <c r="O1507" i="8"/>
  <c r="P1507" i="8" s="1"/>
  <c r="O2210" i="8"/>
  <c r="P2210" i="8" s="1"/>
  <c r="O1818" i="8"/>
  <c r="P1818" i="8" s="1"/>
  <c r="O491" i="8"/>
  <c r="O1881" i="8"/>
  <c r="O590" i="8"/>
  <c r="O1351" i="8"/>
  <c r="P1351" i="8" s="1"/>
  <c r="O1086" i="8"/>
  <c r="O1779" i="8"/>
  <c r="P1779" i="8" s="1"/>
  <c r="O932" i="8"/>
  <c r="P932" i="8" s="1"/>
  <c r="O2329" i="8"/>
  <c r="P2329" i="8" s="1"/>
  <c r="O2974" i="8"/>
  <c r="O5" i="8"/>
  <c r="O978" i="8"/>
  <c r="P978" i="8" s="1"/>
  <c r="O1596" i="8"/>
  <c r="P1596" i="8" s="1"/>
  <c r="O2711" i="8"/>
  <c r="P2711" i="8" s="1"/>
  <c r="O606" i="8"/>
  <c r="O778" i="8"/>
  <c r="P778" i="8" s="1"/>
  <c r="O2717" i="8"/>
  <c r="P2717" i="8" s="1"/>
  <c r="O3239" i="8"/>
  <c r="O3430" i="8"/>
  <c r="O3456" i="8"/>
  <c r="P3456" i="8" s="1"/>
  <c r="O1901" i="8"/>
  <c r="P1901" i="8" s="1"/>
  <c r="O1976" i="8"/>
  <c r="O961" i="8"/>
  <c r="P961" i="8" s="1"/>
  <c r="O1736" i="8"/>
  <c r="P1736" i="8" s="1"/>
  <c r="O570" i="8"/>
  <c r="P570" i="8" s="1"/>
  <c r="O914" i="8"/>
  <c r="O2596" i="8"/>
  <c r="O1580" i="8"/>
  <c r="P1580" i="8" s="1"/>
  <c r="O375" i="8"/>
  <c r="P375" i="8" s="1"/>
  <c r="O3395" i="8"/>
  <c r="O1566" i="8"/>
  <c r="P1566" i="8" s="1"/>
  <c r="O2221" i="8"/>
  <c r="P2221" i="8" s="1"/>
  <c r="O2624" i="8"/>
  <c r="P2624" i="8" s="1"/>
  <c r="O1737" i="8"/>
  <c r="O2943" i="8"/>
  <c r="O1474" i="8"/>
  <c r="O172" i="8"/>
  <c r="P172" i="8" s="1"/>
  <c r="O1532" i="8"/>
  <c r="O28" i="8"/>
  <c r="P28" i="8" s="1"/>
  <c r="O2332" i="8"/>
  <c r="O1790" i="8"/>
  <c r="P1790" i="8" s="1"/>
  <c r="O16" i="8"/>
  <c r="O2926" i="8"/>
  <c r="O2951" i="8"/>
  <c r="P2951" i="8" s="1"/>
  <c r="O1326" i="8"/>
  <c r="P1326" i="8" s="1"/>
  <c r="O1026" i="8"/>
  <c r="O2508" i="8"/>
  <c r="P2508" i="8" s="1"/>
  <c r="O762" i="8"/>
  <c r="O1701" i="8"/>
  <c r="O3248" i="8"/>
  <c r="O944" i="8"/>
  <c r="O3398" i="8"/>
  <c r="P3398" i="8" s="1"/>
  <c r="O965" i="8"/>
  <c r="O407" i="8"/>
  <c r="O3172" i="8"/>
  <c r="O780" i="8"/>
  <c r="P780" i="8" s="1"/>
  <c r="O3459" i="8"/>
  <c r="O118" i="8"/>
  <c r="O2270" i="8"/>
  <c r="O1829" i="8"/>
  <c r="O559" i="8"/>
  <c r="O3223" i="8"/>
  <c r="P3223" i="8" s="1"/>
  <c r="O1880" i="8"/>
  <c r="O1787" i="8"/>
  <c r="O979" i="8"/>
  <c r="O2773" i="8"/>
  <c r="O2396" i="8"/>
  <c r="O1938" i="8"/>
  <c r="P1938" i="8" s="1"/>
  <c r="O161" i="8"/>
  <c r="P161" i="8" s="1"/>
  <c r="O2277" i="8"/>
  <c r="P2277" i="8" s="1"/>
  <c r="O1281" i="8"/>
  <c r="P1281" i="8" s="1"/>
  <c r="O362" i="8"/>
  <c r="P362" i="8" s="1"/>
  <c r="O1859" i="8"/>
  <c r="O1467" i="8"/>
  <c r="O529" i="8"/>
  <c r="O962" i="8"/>
  <c r="O1453" i="8"/>
  <c r="P1453" i="8" s="1"/>
  <c r="O178" i="8"/>
  <c r="P178" i="8" s="1"/>
  <c r="O2391" i="8"/>
  <c r="P2391" i="8" s="1"/>
  <c r="O2367" i="8"/>
  <c r="O1837" i="8"/>
  <c r="O1304" i="8"/>
  <c r="O953" i="8"/>
  <c r="P953" i="8" s="1"/>
  <c r="O269" i="8"/>
  <c r="P269" i="8" s="1"/>
  <c r="O2938" i="8"/>
  <c r="P2938" i="8" s="1"/>
  <c r="O1398" i="8"/>
  <c r="P1398" i="8" s="1"/>
  <c r="O215" i="8"/>
  <c r="O2849" i="8"/>
  <c r="O2986" i="8"/>
  <c r="O203" i="8"/>
  <c r="O3058" i="8"/>
  <c r="P3058" i="8" s="1"/>
  <c r="O88" i="8"/>
  <c r="O2071" i="8"/>
  <c r="O383" i="8"/>
  <c r="P383" i="8" s="1"/>
  <c r="O1092" i="8"/>
  <c r="O1731" i="8"/>
  <c r="O1926" i="8"/>
  <c r="O17" i="8"/>
  <c r="O1824" i="8"/>
  <c r="O1977" i="8"/>
  <c r="O2249" i="8"/>
  <c r="O2145" i="8"/>
  <c r="O690" i="8"/>
  <c r="O1457" i="8"/>
  <c r="O3249" i="8"/>
  <c r="P3249" i="8" s="1"/>
  <c r="O1681" i="8"/>
  <c r="P1681" i="8" s="1"/>
  <c r="O2907" i="8"/>
  <c r="P2907" i="8" s="1"/>
  <c r="O1877" i="8"/>
  <c r="P1877" i="8" s="1"/>
  <c r="O2769" i="8"/>
  <c r="P2769" i="8" s="1"/>
  <c r="O56" i="8"/>
  <c r="O1099" i="8"/>
  <c r="O937" i="8"/>
  <c r="O871" i="8"/>
  <c r="P871" i="8" s="1"/>
  <c r="O1284" i="8"/>
  <c r="P1284" i="8" s="1"/>
  <c r="O1750" i="8"/>
  <c r="P1750" i="8" s="1"/>
  <c r="O36" i="8"/>
  <c r="O607" i="8"/>
  <c r="O2562" i="8"/>
  <c r="O551" i="8"/>
  <c r="O738" i="8"/>
  <c r="O2641" i="8"/>
  <c r="O3317" i="8"/>
  <c r="O2090" i="8"/>
  <c r="O1034" i="8"/>
  <c r="P1034" i="8" s="1"/>
  <c r="O1253" i="8"/>
  <c r="O667" i="8"/>
  <c r="O3288" i="8"/>
  <c r="O1107" i="8"/>
  <c r="P1107" i="8" s="1"/>
  <c r="O2597" i="8"/>
  <c r="P2597" i="8" s="1"/>
  <c r="O883" i="8"/>
  <c r="P883" i="8" s="1"/>
  <c r="O2716" i="8"/>
  <c r="O286" i="8"/>
  <c r="O909" i="8"/>
  <c r="O1422" i="8"/>
  <c r="P1422" i="8" s="1"/>
  <c r="O1497" i="8"/>
  <c r="P1497" i="8" s="1"/>
  <c r="O692" i="8"/>
  <c r="P692" i="8" s="1"/>
  <c r="O1007" i="8"/>
  <c r="P1007" i="8" s="1"/>
  <c r="O2581" i="8"/>
  <c r="O3238" i="8"/>
  <c r="O1400" i="8"/>
  <c r="O1019" i="8"/>
  <c r="O966" i="8"/>
  <c r="O2449" i="8"/>
  <c r="P2449" i="8" s="1"/>
  <c r="O2424" i="8"/>
  <c r="P2424" i="8" s="1"/>
  <c r="O1733" i="8"/>
  <c r="P1733" i="8" s="1"/>
  <c r="O1808" i="8"/>
  <c r="P1808" i="8" s="1"/>
  <c r="O2099" i="8"/>
  <c r="O1848" i="8"/>
  <c r="O3251" i="8"/>
  <c r="O2844" i="8"/>
  <c r="P2844" i="8" s="1"/>
  <c r="O1809" i="8"/>
  <c r="P1809" i="8" s="1"/>
  <c r="O3400" i="8"/>
  <c r="P3400" i="8" s="1"/>
  <c r="O1841" i="8"/>
  <c r="P1841" i="8" s="1"/>
  <c r="O2998" i="8"/>
  <c r="P2998" i="8" s="1"/>
  <c r="O3106" i="8"/>
  <c r="O2078" i="8"/>
  <c r="O722" i="8"/>
  <c r="O702" i="8"/>
  <c r="O621" i="8"/>
  <c r="P621" i="8" s="1"/>
  <c r="O274" i="8"/>
  <c r="P274" i="8" s="1"/>
  <c r="O3048" i="8"/>
  <c r="P3048" i="8" s="1"/>
  <c r="O414" i="8"/>
  <c r="P414" i="8" s="1"/>
  <c r="O1018" i="8"/>
  <c r="O3283" i="8"/>
  <c r="O1742" i="8"/>
  <c r="O908" i="8"/>
  <c r="P908" i="8" s="1"/>
  <c r="O3243" i="8"/>
  <c r="P3243" i="8" s="1"/>
  <c r="O3147" i="8"/>
  <c r="P3147" i="8" s="1"/>
  <c r="O2647" i="8"/>
  <c r="P2647" i="8" s="1"/>
  <c r="O1903" i="8"/>
  <c r="P1903" i="8" s="1"/>
  <c r="O2422" i="8"/>
  <c r="O1671" i="8"/>
  <c r="O421" i="8"/>
  <c r="O2489" i="8"/>
  <c r="P2489" i="8" s="1"/>
  <c r="O2287" i="8"/>
  <c r="P2287" i="8" s="1"/>
  <c r="O826" i="8"/>
  <c r="P826" i="8" s="1"/>
  <c r="O2602" i="8"/>
  <c r="P2602" i="8" s="1"/>
  <c r="O1136" i="8"/>
  <c r="P1136" i="8" s="1"/>
  <c r="O1181" i="8"/>
  <c r="O1503" i="8"/>
  <c r="O3148" i="8"/>
  <c r="O1049" i="8"/>
  <c r="P1049" i="8" s="1"/>
  <c r="O96" i="8"/>
  <c r="P96" i="8" s="1"/>
  <c r="O1306" i="8"/>
  <c r="P1306" i="8" s="1"/>
  <c r="O3154" i="8"/>
  <c r="P3154" i="8" s="1"/>
  <c r="O112" i="8"/>
  <c r="O2132" i="8"/>
  <c r="O2265" i="8"/>
  <c r="O2205" i="8"/>
  <c r="O104" i="8"/>
  <c r="P104" i="8" s="1"/>
  <c r="O3425" i="8"/>
  <c r="P3425" i="8" s="1"/>
  <c r="O3433" i="8"/>
  <c r="P3433" i="8" s="1"/>
  <c r="O2909" i="8"/>
  <c r="P2909" i="8" s="1"/>
  <c r="O462" i="8"/>
  <c r="P462" i="8" s="1"/>
  <c r="O2131" i="8"/>
  <c r="O400" i="8"/>
  <c r="P400" i="8" s="1"/>
  <c r="O2109" i="8"/>
  <c r="P2109" i="8" s="1"/>
  <c r="O2372" i="8"/>
  <c r="P2372" i="8" s="1"/>
  <c r="O1886" i="8"/>
  <c r="P1886" i="8" s="1"/>
  <c r="O1200" i="8"/>
  <c r="P1200" i="8" s="1"/>
  <c r="O3272" i="8"/>
  <c r="O2229" i="8"/>
  <c r="O3282" i="8"/>
  <c r="P3282" i="8" s="1"/>
  <c r="O1708" i="8"/>
  <c r="P1708" i="8" s="1"/>
  <c r="O2661" i="8"/>
  <c r="P2661" i="8" s="1"/>
  <c r="O1419" i="8"/>
  <c r="P1419" i="8" s="1"/>
  <c r="O389" i="8"/>
  <c r="P389" i="8" s="1"/>
  <c r="O272" i="8"/>
  <c r="O100" i="8"/>
  <c r="O2074" i="8"/>
  <c r="O1773" i="8"/>
  <c r="O2166" i="8"/>
  <c r="P2166" i="8" s="1"/>
  <c r="O2242" i="8"/>
  <c r="P2242" i="8" s="1"/>
  <c r="O2598" i="8"/>
  <c r="P2598" i="8" s="1"/>
  <c r="O2832" i="8"/>
  <c r="P2832" i="8" s="1"/>
  <c r="O1805" i="8"/>
  <c r="O78" i="8"/>
  <c r="O1739" i="8"/>
  <c r="O684" i="8"/>
  <c r="P684" i="8" s="1"/>
  <c r="O2734" i="8"/>
  <c r="P2734" i="8" s="1"/>
  <c r="O2181" i="8"/>
  <c r="P2181" i="8" s="1"/>
  <c r="O537" i="8"/>
  <c r="P537" i="8" s="1"/>
  <c r="O479" i="8"/>
  <c r="P479" i="8" s="1"/>
  <c r="O3378" i="8"/>
  <c r="P3378" i="8" s="1"/>
  <c r="O3139" i="8"/>
  <c r="O2544" i="8"/>
  <c r="O1370" i="8"/>
  <c r="P1370" i="8" s="1"/>
  <c r="O3404" i="8"/>
  <c r="P3404" i="8" s="1"/>
  <c r="O3445" i="8"/>
  <c r="P3445" i="8" s="1"/>
  <c r="O508" i="8"/>
  <c r="P508" i="8" s="1"/>
  <c r="O445" i="8"/>
  <c r="O2284" i="8"/>
  <c r="P2284" i="8" s="1"/>
  <c r="O2809" i="8"/>
  <c r="O959" i="8"/>
  <c r="O1407" i="8"/>
  <c r="P1407" i="8" s="1"/>
  <c r="O3455" i="8"/>
  <c r="P3455" i="8" s="1"/>
  <c r="O2456" i="8"/>
  <c r="O2175" i="8"/>
  <c r="P2175" i="8" s="1"/>
  <c r="O1605" i="8"/>
  <c r="P1605" i="8" s="1"/>
  <c r="O1619" i="8"/>
  <c r="O116" i="8"/>
  <c r="O983" i="8"/>
  <c r="O3162" i="8"/>
  <c r="P3162" i="8" s="1"/>
  <c r="O3120" i="8"/>
  <c r="P3120" i="8" s="1"/>
  <c r="O2245" i="8"/>
  <c r="P2245" i="8" s="1"/>
  <c r="O89" i="8"/>
  <c r="P89" i="8" s="1"/>
  <c r="O1469" i="8"/>
  <c r="P1469" i="8" s="1"/>
  <c r="O2811" i="8"/>
  <c r="P2811" i="8" s="1"/>
  <c r="O450" i="8"/>
  <c r="O695" i="8"/>
  <c r="O1857" i="8"/>
  <c r="O3315" i="8"/>
  <c r="P3315" i="8" s="1"/>
  <c r="O1223" i="8"/>
  <c r="O1836" i="8"/>
  <c r="O1802" i="8"/>
  <c r="O486" i="8"/>
  <c r="P486" i="8" s="1"/>
  <c r="O3411" i="8"/>
  <c r="O144" i="8"/>
  <c r="O3406" i="8"/>
  <c r="P3406" i="8" s="1"/>
  <c r="O2127" i="8"/>
  <c r="P2127" i="8" s="1"/>
  <c r="O1833" i="8"/>
  <c r="P1833" i="8" s="1"/>
  <c r="O900" i="8"/>
  <c r="P900" i="8" s="1"/>
  <c r="O301" i="8"/>
  <c r="P301" i="8" s="1"/>
  <c r="O2632" i="8"/>
  <c r="O226" i="8"/>
  <c r="O3003" i="8"/>
  <c r="O1867" i="8"/>
  <c r="O244" i="8"/>
  <c r="P244" i="8" s="1"/>
  <c r="O1683" i="8"/>
  <c r="P1683" i="8" s="1"/>
  <c r="O1973" i="8"/>
  <c r="P1973" i="8" s="1"/>
  <c r="O2316" i="8"/>
  <c r="P2316" i="8" s="1"/>
  <c r="O2401" i="8"/>
  <c r="O516" i="8"/>
  <c r="O240" i="8"/>
  <c r="O3441" i="8"/>
  <c r="O2640" i="8"/>
  <c r="P2640" i="8" s="1"/>
  <c r="O925" i="8"/>
  <c r="P925" i="8" s="1"/>
  <c r="O43" i="8"/>
  <c r="P43" i="8" s="1"/>
  <c r="O93" i="8"/>
  <c r="P93" i="8" s="1"/>
  <c r="O2905" i="8"/>
  <c r="O1382" i="8"/>
  <c r="O2749" i="8"/>
  <c r="O85" i="8"/>
  <c r="P85" i="8" s="1"/>
  <c r="O1405" i="8"/>
  <c r="P1405" i="8" s="1"/>
  <c r="O1468" i="8"/>
  <c r="O2988" i="8"/>
  <c r="O3392" i="8"/>
  <c r="O1674" i="8"/>
  <c r="O1512" i="8"/>
  <c r="O119" i="8"/>
  <c r="O168" i="8"/>
  <c r="O2178" i="8"/>
  <c r="P2178" i="8" s="1"/>
  <c r="O1197" i="8"/>
  <c r="P1197" i="8" s="1"/>
  <c r="O336" i="8"/>
  <c r="P336" i="8" s="1"/>
  <c r="O305" i="8"/>
  <c r="P305" i="8" s="1"/>
  <c r="O1542" i="8"/>
  <c r="O2895" i="8"/>
  <c r="O3037" i="8"/>
  <c r="P3037" i="8" s="1"/>
  <c r="O3160" i="8"/>
  <c r="O2285" i="8"/>
  <c r="P2285" i="8" s="1"/>
  <c r="O3014" i="8"/>
  <c r="P3014" i="8" s="1"/>
  <c r="O134" i="8"/>
  <c r="P134" i="8" s="1"/>
  <c r="O328" i="8"/>
  <c r="P328" i="8" s="1"/>
  <c r="O1115" i="8"/>
  <c r="O2617" i="8"/>
  <c r="O913" i="8"/>
  <c r="O964" i="8"/>
  <c r="P964" i="8" s="1"/>
  <c r="O1924" i="8"/>
  <c r="P1924" i="8" s="1"/>
  <c r="O2" i="8"/>
  <c r="P2" i="8" s="1"/>
  <c r="O1120" i="8"/>
  <c r="P1120" i="8" s="1"/>
  <c r="O2720" i="8"/>
  <c r="O1072" i="8"/>
  <c r="O3253" i="8"/>
  <c r="O603" i="8"/>
  <c r="P603" i="8" s="1"/>
  <c r="O1557" i="8"/>
  <c r="P1557" i="8" s="1"/>
  <c r="O2942" i="8"/>
  <c r="P2942" i="8" s="1"/>
  <c r="O3342" i="8"/>
  <c r="P3342" i="8" s="1"/>
  <c r="O1450" i="8"/>
  <c r="O289" i="8"/>
  <c r="O2207" i="8"/>
  <c r="O2142" i="8"/>
  <c r="O2347" i="8"/>
  <c r="O1666" i="8"/>
  <c r="P1666" i="8" s="1"/>
  <c r="O2542" i="8"/>
  <c r="P2542" i="8" s="1"/>
  <c r="O1117" i="8"/>
  <c r="P1117" i="8" s="1"/>
  <c r="O2655" i="8"/>
  <c r="P2655" i="8" s="1"/>
  <c r="O2025" i="8"/>
  <c r="O184" i="8"/>
  <c r="O130" i="8"/>
  <c r="O3121" i="8"/>
  <c r="P3121" i="8" s="1"/>
  <c r="O567" i="8"/>
  <c r="O3329" i="8"/>
  <c r="P3329" i="8" s="1"/>
  <c r="O392" i="8"/>
  <c r="O1313" i="8"/>
  <c r="P1313" i="8" s="1"/>
  <c r="O3306" i="8"/>
  <c r="O643" i="8"/>
  <c r="O1951" i="8"/>
  <c r="O1866" i="8"/>
  <c r="O1568" i="8"/>
  <c r="P1568" i="8" s="1"/>
  <c r="O1109" i="8"/>
  <c r="P1109" i="8" s="1"/>
  <c r="O700" i="8"/>
  <c r="P700" i="8" s="1"/>
  <c r="O2705" i="8"/>
  <c r="P2705" i="8" s="1"/>
  <c r="O1414" i="8"/>
  <c r="O617" i="8"/>
  <c r="O842" i="8"/>
  <c r="O322" i="8"/>
  <c r="P322" i="8" s="1"/>
  <c r="O2368" i="8"/>
  <c r="P1467" i="8" s="1"/>
  <c r="O1537" i="8"/>
  <c r="P1537" i="8" s="1"/>
  <c r="O3391" i="8"/>
  <c r="P3391" i="8" s="1"/>
  <c r="O907" i="8"/>
  <c r="P907" i="8" s="1"/>
  <c r="O2033" i="8"/>
  <c r="O615" i="8"/>
  <c r="O1555" i="8"/>
  <c r="O2486" i="8"/>
  <c r="P2486" i="8" s="1"/>
  <c r="O1997" i="8"/>
  <c r="P1997" i="8" s="1"/>
  <c r="O2176" i="8"/>
  <c r="P2176" i="8" s="1"/>
  <c r="O2911" i="8"/>
  <c r="P2911" i="8" s="1"/>
  <c r="O2125" i="8"/>
  <c r="P2125" i="8" s="1"/>
  <c r="O3174" i="8"/>
  <c r="O3041" i="8"/>
  <c r="O995" i="8"/>
  <c r="O579" i="8"/>
  <c r="P579" i="8" s="1"/>
  <c r="O1028" i="8"/>
  <c r="P1028" i="8" s="1"/>
  <c r="O2507" i="8"/>
  <c r="P2507" i="8" s="1"/>
  <c r="O763" i="8"/>
  <c r="P763" i="8" s="1"/>
  <c r="O547" i="8"/>
  <c r="P547" i="8" s="1"/>
  <c r="O2759" i="8"/>
  <c r="O484" i="8"/>
  <c r="O1834" i="8"/>
  <c r="O1562" i="8"/>
  <c r="O2009" i="8"/>
  <c r="P2009" i="8" s="1"/>
  <c r="O2520" i="8"/>
  <c r="P2520" i="8" s="1"/>
  <c r="O668" i="8"/>
  <c r="P668" i="8" s="1"/>
  <c r="O672" i="8"/>
  <c r="P672" i="8" s="1"/>
  <c r="O3312" i="8"/>
  <c r="O198" i="8"/>
  <c r="O1069" i="8"/>
  <c r="O1165" i="8"/>
  <c r="P1165" i="8" s="1"/>
  <c r="O95" i="8"/>
  <c r="P95" i="8" s="1"/>
  <c r="O723" i="8"/>
  <c r="P723" i="8" s="1"/>
  <c r="O2962" i="8"/>
  <c r="P2962" i="8" s="1"/>
  <c r="O3408" i="8"/>
  <c r="O868" i="8"/>
  <c r="O1692" i="8"/>
  <c r="O1061" i="8"/>
  <c r="O1257" i="8"/>
  <c r="P1257" i="8" s="1"/>
  <c r="O691" i="8"/>
  <c r="P691" i="8" s="1"/>
  <c r="O506" i="8"/>
  <c r="P506" i="8" s="1"/>
  <c r="O1535" i="8"/>
  <c r="P1535" i="8" s="1"/>
  <c r="O242" i="8"/>
  <c r="O258" i="8"/>
  <c r="O313" i="8"/>
  <c r="O729" i="8"/>
  <c r="P729" i="8" s="1"/>
  <c r="O1945" i="8"/>
  <c r="P1945" i="8" s="1"/>
  <c r="O3141" i="8"/>
  <c r="P3141" i="8" s="1"/>
  <c r="O129" i="8"/>
  <c r="P129" i="8" s="1"/>
  <c r="O1719" i="8"/>
  <c r="P1719" i="8" s="1"/>
  <c r="O577" i="8"/>
  <c r="O530" i="8"/>
  <c r="O2595" i="8"/>
  <c r="O1617" i="8"/>
  <c r="P1617" i="8" s="1"/>
  <c r="O3289" i="8"/>
  <c r="P3289" i="8" s="1"/>
  <c r="O1292" i="8"/>
  <c r="P1292" i="8" s="1"/>
  <c r="O2804" i="8"/>
  <c r="O141" i="8"/>
  <c r="P141" i="8" s="1"/>
  <c r="O40" i="8"/>
  <c r="O589" i="8"/>
  <c r="O154" i="8"/>
  <c r="O1203" i="8"/>
  <c r="P1203" i="8" s="1"/>
  <c r="O1051" i="8"/>
  <c r="P1051" i="8" s="1"/>
  <c r="O501" i="8"/>
  <c r="P501" i="8" s="1"/>
  <c r="O2722" i="8"/>
  <c r="P2722" i="8" s="1"/>
  <c r="O3129" i="8"/>
  <c r="O1545" i="8"/>
  <c r="P1545" i="8" s="1"/>
  <c r="O3094" i="8"/>
  <c r="O1685" i="8"/>
  <c r="O2861" i="8"/>
  <c r="P2861" i="8" s="1"/>
  <c r="O3237" i="8"/>
  <c r="P3237" i="8" s="1"/>
  <c r="O3184" i="8"/>
  <c r="O2451" i="8"/>
  <c r="P2451" i="8" s="1"/>
  <c r="O2949" i="8"/>
  <c r="P2949" i="8" s="1"/>
  <c r="O2665" i="8"/>
  <c r="P2665" i="8" s="1"/>
  <c r="O3339" i="8"/>
  <c r="O1703" i="8"/>
  <c r="O2144" i="8"/>
  <c r="P2144" i="8" s="1"/>
  <c r="O500" i="8"/>
  <c r="P500" i="8" s="1"/>
  <c r="O2393" i="8"/>
  <c r="P2393" i="8" s="1"/>
  <c r="O1139" i="8"/>
  <c r="P1139" i="8" s="1"/>
  <c r="O174" i="8"/>
  <c r="P174" i="8" s="1"/>
  <c r="O224" i="8"/>
  <c r="P224" i="8" s="1"/>
  <c r="O217" i="8"/>
  <c r="O662" i="8"/>
  <c r="O2049" i="8"/>
  <c r="P2049" i="8" s="1"/>
  <c r="O1594" i="8"/>
  <c r="P1594" i="8" s="1"/>
  <c r="O2438" i="8"/>
  <c r="P2438" i="8" s="1"/>
  <c r="O3447" i="8"/>
  <c r="P3447" i="8" s="1"/>
  <c r="O2518" i="8"/>
  <c r="P2518" i="8" s="1"/>
  <c r="O1825" i="8"/>
  <c r="O954" i="8"/>
  <c r="O2092" i="8"/>
  <c r="O3123" i="8"/>
  <c r="O1591" i="8"/>
  <c r="P1591" i="8" s="1"/>
  <c r="O3083" i="8"/>
  <c r="P3083" i="8" s="1"/>
  <c r="O2408" i="8"/>
  <c r="P2408" i="8" s="1"/>
  <c r="O3035" i="8"/>
  <c r="O1391" i="8"/>
  <c r="O2806" i="8"/>
  <c r="O861" i="8"/>
  <c r="O649" i="8"/>
  <c r="O46" i="8"/>
  <c r="P46" i="8" s="1"/>
  <c r="O1986" i="8"/>
  <c r="P1986" i="8" s="1"/>
  <c r="O585" i="8"/>
  <c r="O2070" i="8"/>
  <c r="P2070" i="8" s="1"/>
  <c r="O1626" i="8"/>
  <c r="O3311" i="8"/>
  <c r="O1011" i="8"/>
  <c r="O1371" i="8"/>
  <c r="P1371" i="8" s="1"/>
  <c r="O3387" i="8"/>
  <c r="P3387" i="8" s="1"/>
  <c r="O1932" i="8"/>
  <c r="P1932" i="8" s="1"/>
  <c r="O2006" i="8"/>
  <c r="P2006" i="8" s="1"/>
  <c r="O575" i="8"/>
  <c r="P575" i="8" s="1"/>
  <c r="O2530" i="8"/>
  <c r="O1669" i="8"/>
  <c r="O2448" i="8"/>
  <c r="O439" i="8"/>
  <c r="P439" i="8" s="1"/>
  <c r="O2454" i="8"/>
  <c r="P2454" i="8" s="1"/>
  <c r="O3442" i="8"/>
  <c r="P3442" i="8" s="1"/>
  <c r="O2758" i="8"/>
  <c r="P2758" i="8" s="1"/>
  <c r="O1710" i="8"/>
  <c r="P1710" i="8" s="1"/>
  <c r="O1616" i="8"/>
  <c r="O878" i="8"/>
  <c r="O1486" i="8"/>
  <c r="O2735" i="8"/>
  <c r="P2735" i="8" s="1"/>
  <c r="O2875" i="8"/>
  <c r="P2875" i="8" s="1"/>
  <c r="O1559" i="8"/>
  <c r="P1559" i="8" s="1"/>
  <c r="O1492" i="8"/>
  <c r="P1492" i="8" s="1"/>
  <c r="O24" i="8"/>
  <c r="O2521" i="8"/>
  <c r="O266" i="8"/>
  <c r="O231" i="8"/>
  <c r="O1067" i="8"/>
  <c r="P1067" i="8" s="1"/>
  <c r="O431" i="8"/>
  <c r="P431" i="8" s="1"/>
  <c r="O256" i="8"/>
  <c r="P256" i="8" s="1"/>
  <c r="O2174" i="8"/>
  <c r="P2174" i="8" s="1"/>
  <c r="O709" i="8"/>
  <c r="P709" i="8" s="1"/>
  <c r="O682" i="8"/>
  <c r="O561" i="8"/>
  <c r="O57" i="8"/>
  <c r="O458" i="8"/>
  <c r="P458" i="8" s="1"/>
  <c r="O3390" i="8"/>
  <c r="P3390" i="8" s="1"/>
  <c r="O602" i="8"/>
  <c r="P602" i="8" s="1"/>
  <c r="O2912" i="8"/>
  <c r="P2912" i="8" s="1"/>
  <c r="O1614" i="8"/>
  <c r="P1614" i="8" s="1"/>
  <c r="O1832" i="8"/>
  <c r="P1832" i="8" s="1"/>
  <c r="O931" i="8"/>
  <c r="O1448" i="8"/>
  <c r="O2916" i="8"/>
  <c r="O2888" i="8"/>
  <c r="P2888" i="8" s="1"/>
  <c r="O2214" i="8"/>
  <c r="P2214" i="8" s="1"/>
  <c r="O1765" i="8"/>
  <c r="P1765" i="8" s="1"/>
  <c r="O2953" i="8"/>
  <c r="O1595" i="8"/>
  <c r="O2801" i="8"/>
  <c r="O542" i="8"/>
  <c r="O3346" i="8"/>
  <c r="P3346" i="8" s="1"/>
  <c r="O1734" i="8"/>
  <c r="P1734" i="8" s="1"/>
  <c r="O3203" i="8"/>
  <c r="P3203" i="8" s="1"/>
  <c r="O3405" i="8"/>
  <c r="P3405" i="8" s="1"/>
  <c r="O2345" i="8"/>
  <c r="P2345" i="8" s="1"/>
  <c r="O2312" i="8"/>
  <c r="P2312" i="8" s="1"/>
  <c r="O201" i="8"/>
  <c r="O1305" i="8"/>
  <c r="O2463" i="8"/>
  <c r="P2463" i="8" s="1"/>
  <c r="O1907" i="8"/>
  <c r="P1907" i="8" s="1"/>
  <c r="O1459" i="8"/>
  <c r="P1459" i="8" s="1"/>
  <c r="O1543" i="8"/>
  <c r="P1543" i="8" s="1"/>
  <c r="O3093" i="8"/>
  <c r="P3093" i="8" s="1"/>
  <c r="O2067" i="8"/>
  <c r="P2067" i="8" s="1"/>
  <c r="O3292" i="8"/>
  <c r="O1188" i="8"/>
  <c r="P1188" i="8" s="1"/>
  <c r="O1182" i="8"/>
  <c r="P1182" i="8" s="1"/>
  <c r="O435" i="8"/>
  <c r="P435" i="8" s="1"/>
  <c r="O811" i="8"/>
  <c r="O3264" i="8"/>
  <c r="P3264" i="8" s="1"/>
  <c r="O693" i="8"/>
  <c r="P693" i="8" s="1"/>
  <c r="O1730" i="8"/>
  <c r="P1730" i="8" s="1"/>
  <c r="O536" i="8"/>
  <c r="P536" i="8" s="1"/>
  <c r="O977" i="8"/>
  <c r="O514" i="8"/>
  <c r="O3228" i="8"/>
  <c r="P3228" i="8" s="1"/>
  <c r="O3296" i="8"/>
  <c r="P3296" i="8" s="1"/>
  <c r="O1230" i="8"/>
  <c r="P1230" i="8" s="1"/>
  <c r="O1604" i="8"/>
  <c r="P1604" i="8" s="1"/>
  <c r="O1470" i="8"/>
  <c r="P1470" i="8" s="1"/>
  <c r="O2423" i="8"/>
  <c r="O2118" i="8"/>
  <c r="P2118" i="8" s="1"/>
  <c r="O477" i="8"/>
  <c r="P477" i="8" s="1"/>
  <c r="O3085" i="8"/>
  <c r="P3085" i="8" s="1"/>
  <c r="O2845" i="8"/>
  <c r="P2845" i="8" s="1"/>
  <c r="O752" i="8"/>
  <c r="O424" i="8"/>
  <c r="P424" i="8" s="1"/>
  <c r="O287" i="8"/>
  <c r="P287" i="8" s="1"/>
  <c r="O918" i="8"/>
  <c r="P918" i="8" s="1"/>
  <c r="O654" i="8"/>
  <c r="O848" i="8"/>
  <c r="O1280" i="8"/>
  <c r="O3295" i="8"/>
  <c r="P3295" i="8" s="1"/>
  <c r="O3163" i="8"/>
  <c r="P3163" i="8" s="1"/>
  <c r="O418" i="8"/>
  <c r="P418" i="8" s="1"/>
  <c r="O2935" i="8"/>
  <c r="P2935" i="8" s="1"/>
  <c r="P1909" i="8"/>
  <c r="P1337" i="8"/>
  <c r="O3210" i="8"/>
  <c r="P3210" i="8" s="1"/>
  <c r="O1157" i="8"/>
  <c r="P1157" i="8" s="1"/>
  <c r="O2369" i="8"/>
  <c r="P2369" i="8" s="1"/>
  <c r="O614" i="8"/>
  <c r="P614" i="8" s="1"/>
  <c r="P3153" i="8"/>
  <c r="O3108" i="8"/>
  <c r="P3108" i="8" s="1"/>
  <c r="O2021" i="8"/>
  <c r="O1294" i="8"/>
  <c r="P1294" i="8" s="1"/>
  <c r="O2498" i="8"/>
  <c r="P2069" i="8"/>
  <c r="O2566" i="8"/>
  <c r="P2566" i="8" s="1"/>
  <c r="O1343" i="8"/>
  <c r="P1343" i="8" s="1"/>
  <c r="O792" i="8"/>
  <c r="P792" i="8" s="1"/>
  <c r="O2310" i="8"/>
  <c r="P2310" i="8" s="1"/>
  <c r="O308" i="8"/>
  <c r="P308" i="8" s="1"/>
  <c r="O568" i="8"/>
  <c r="P568" i="8" s="1"/>
  <c r="O1288" i="8"/>
  <c r="P1288" i="8" s="1"/>
  <c r="O3354" i="8"/>
  <c r="O1536" i="8"/>
  <c r="O2547" i="8"/>
  <c r="P3067" i="8"/>
  <c r="O967" i="8"/>
  <c r="P967" i="8" s="1"/>
  <c r="O44" i="8"/>
  <c r="P44" i="8" s="1"/>
  <c r="O3310" i="8"/>
  <c r="P3310" i="8" s="1"/>
  <c r="P465" i="8"/>
  <c r="O2585" i="8"/>
  <c r="O1311" i="8"/>
  <c r="O45" i="8"/>
  <c r="P45" i="8" s="1"/>
  <c r="O2251" i="8"/>
  <c r="P2251" i="8" s="1"/>
  <c r="P3421" i="8"/>
  <c r="O1793" i="8"/>
  <c r="P1793" i="8" s="1"/>
  <c r="O3385" i="8"/>
  <c r="P3385" i="8" s="1"/>
  <c r="O2068" i="8"/>
  <c r="P2068" i="8" s="1"/>
  <c r="O921" i="8"/>
  <c r="O2484" i="8"/>
  <c r="P2484" i="8" s="1"/>
  <c r="O2047" i="8"/>
  <c r="O1676" i="8"/>
  <c r="O982" i="8"/>
  <c r="P2849" i="8" s="1"/>
  <c r="O2186" i="8"/>
  <c r="P2186" i="8" s="1"/>
  <c r="O1031" i="8"/>
  <c r="P1031" i="8" s="1"/>
  <c r="O1439" i="8"/>
  <c r="P1956" i="8"/>
  <c r="O718" i="8"/>
  <c r="P718" i="8" s="1"/>
  <c r="O1347" i="8"/>
  <c r="P1347" i="8" s="1"/>
  <c r="O2222" i="8"/>
  <c r="P2222" i="8" s="1"/>
  <c r="O546" i="8"/>
  <c r="P546" i="8" s="1"/>
  <c r="O2858" i="8"/>
  <c r="P2858" i="8" s="1"/>
  <c r="O1873" i="8"/>
  <c r="P1873" i="8" s="1"/>
  <c r="O2062" i="8"/>
  <c r="P2062" i="8" s="1"/>
  <c r="O2182" i="8"/>
  <c r="O3107" i="8"/>
  <c r="P3107" i="8" s="1"/>
  <c r="O3324" i="8"/>
  <c r="P3324" i="8" s="1"/>
  <c r="O1646" i="8"/>
  <c r="P1646" i="8" s="1"/>
  <c r="O1403" i="8"/>
  <c r="P1403" i="8" s="1"/>
  <c r="O2511" i="8"/>
  <c r="P2511" i="8" s="1"/>
  <c r="O1831" i="8"/>
  <c r="O1664" i="8"/>
  <c r="P1664" i="8" s="1"/>
  <c r="O744" i="8"/>
  <c r="P744" i="8" s="1"/>
  <c r="O1524" i="8"/>
  <c r="O737" i="8"/>
  <c r="P737" i="8" s="1"/>
  <c r="O3006" i="8"/>
  <c r="O1629" i="8"/>
  <c r="O1762" i="8"/>
  <c r="P1762" i="8" s="1"/>
  <c r="O2657" i="8"/>
  <c r="P2657" i="8" s="1"/>
  <c r="O1611" i="8"/>
  <c r="O1826" i="8"/>
  <c r="P1826" i="8" s="1"/>
  <c r="O376" i="8"/>
  <c r="O3412" i="8"/>
  <c r="P2895" i="8"/>
  <c r="O409" i="8"/>
  <c r="O3039" i="8"/>
  <c r="P3039" i="8" s="1"/>
  <c r="O2778" i="8"/>
  <c r="O106" i="8"/>
  <c r="P106" i="8" s="1"/>
  <c r="O471" i="8"/>
  <c r="P471" i="8" s="1"/>
  <c r="O1587" i="8"/>
  <c r="P1587" i="8" s="1"/>
  <c r="O1935" i="8"/>
  <c r="P1935" i="8" s="1"/>
  <c r="O583" i="8"/>
  <c r="O2461" i="8"/>
  <c r="P2461" i="8" s="1"/>
  <c r="O2240" i="8"/>
  <c r="O281" i="8"/>
  <c r="O1265" i="8"/>
  <c r="P1265" i="8" s="1"/>
  <c r="O1224" i="8"/>
  <c r="P1224" i="8" s="1"/>
  <c r="O622" i="8"/>
  <c r="P622" i="8" s="1"/>
  <c r="O1541" i="8"/>
  <c r="P1541" i="8" s="1"/>
  <c r="O2216" i="8"/>
  <c r="O1105" i="8"/>
  <c r="P1105" i="8" s="1"/>
  <c r="O2271" i="8"/>
  <c r="P2271" i="8" s="1"/>
  <c r="O2522" i="8"/>
  <c r="P2522" i="8" s="1"/>
  <c r="O2225" i="8"/>
  <c r="P2225" i="8" s="1"/>
  <c r="O3125" i="8"/>
  <c r="P3125" i="8" s="1"/>
  <c r="O1319" i="8"/>
  <c r="P1319" i="8" s="1"/>
  <c r="O2772" i="8"/>
  <c r="P2772" i="8" s="1"/>
  <c r="O956" i="8"/>
  <c r="O1442" i="8"/>
  <c r="P1442" i="8" s="1"/>
  <c r="O1160" i="8"/>
  <c r="P1160" i="8" s="1"/>
  <c r="O2079" i="8"/>
  <c r="O3079" i="8"/>
  <c r="P3079" i="8" s="1"/>
  <c r="O2818" i="8"/>
  <c r="O1192" i="8"/>
  <c r="O2147" i="8"/>
  <c r="P2147" i="8" s="1"/>
  <c r="O1423" i="8"/>
  <c r="O387" i="8"/>
  <c r="P387" i="8" s="1"/>
  <c r="O1410" i="8"/>
  <c r="P1410" i="8" s="1"/>
  <c r="O1435" i="8"/>
  <c r="P1435" i="8" s="1"/>
  <c r="O42" i="8"/>
  <c r="P42" i="8" s="1"/>
  <c r="O1871" i="8"/>
  <c r="P1871" i="8" s="1"/>
  <c r="O869" i="8"/>
  <c r="P869" i="8" s="1"/>
  <c r="O3030" i="8"/>
  <c r="O1367" i="8"/>
  <c r="O2377" i="8"/>
  <c r="P2377" i="8" s="1"/>
  <c r="O2738" i="8"/>
  <c r="P2738" i="8" s="1"/>
  <c r="O408" i="8"/>
  <c r="P408" i="8" s="1"/>
  <c r="O1713" i="8"/>
  <c r="P1713" i="8" s="1"/>
  <c r="O1027" i="8"/>
  <c r="P1027" i="8" s="1"/>
  <c r="O3171" i="8"/>
  <c r="P3171" i="8" s="1"/>
  <c r="O974" i="8"/>
  <c r="O2414" i="8"/>
  <c r="P2414" i="8" s="1"/>
  <c r="O801" i="8"/>
  <c r="P801" i="8" s="1"/>
  <c r="O61" i="8"/>
  <c r="P61" i="8" s="1"/>
  <c r="O131" i="8"/>
  <c r="O1128" i="8"/>
  <c r="O788" i="8"/>
  <c r="P788" i="8" s="1"/>
  <c r="O2516" i="8"/>
  <c r="P2516" i="8" s="1"/>
  <c r="O984" i="8"/>
  <c r="P984" i="8" s="1"/>
  <c r="O1718" i="8"/>
  <c r="P1718" i="8" s="1"/>
  <c r="O2958" i="8"/>
  <c r="P2958" i="8" s="1"/>
  <c r="O463" i="8"/>
  <c r="P463" i="8" s="1"/>
  <c r="O1479" i="8"/>
  <c r="P1479" i="8" s="1"/>
  <c r="O169" i="8"/>
  <c r="P169" i="8" s="1"/>
  <c r="O2993" i="8"/>
  <c r="O1321" i="8"/>
  <c r="P1321" i="8" s="1"/>
  <c r="O2012" i="8"/>
  <c r="P2012" i="8" s="1"/>
  <c r="O3230" i="8"/>
  <c r="P3230" i="8" s="1"/>
  <c r="O1153" i="8"/>
  <c r="O2122" i="8"/>
  <c r="O1817" i="8"/>
  <c r="P2063" i="8" s="1"/>
  <c r="O1178" i="8"/>
  <c r="P1178" i="8" s="1"/>
  <c r="O3426" i="8"/>
  <c r="P3426" i="8" s="1"/>
  <c r="O2029" i="8"/>
  <c r="P2029" i="8" s="1"/>
  <c r="P207" i="8"/>
  <c r="O716" i="8"/>
  <c r="P2862" i="8" s="1"/>
  <c r="O1575" i="8"/>
  <c r="P1575" i="8" s="1"/>
  <c r="O171" i="8"/>
  <c r="P1249" i="8" s="1"/>
  <c r="O844" i="8"/>
  <c r="P844" i="8" s="1"/>
  <c r="O2688" i="8"/>
  <c r="P2688" i="8" s="1"/>
  <c r="O1707" i="8"/>
  <c r="O1345" i="8"/>
  <c r="P1345" i="8" s="1"/>
  <c r="O1464" i="8"/>
  <c r="O1212" i="8"/>
  <c r="P1212" i="8" s="1"/>
  <c r="O1404" i="8"/>
  <c r="P1404" i="8" s="1"/>
  <c r="O2546" i="8"/>
  <c r="P2546" i="8" s="1"/>
  <c r="O3137" i="8"/>
  <c r="P112" i="8"/>
  <c r="O1443" i="8"/>
  <c r="O2631" i="8"/>
  <c r="P2631" i="8" s="1"/>
  <c r="O2878" i="8"/>
  <c r="P2878" i="8" s="1"/>
  <c r="O587" i="8"/>
  <c r="P587" i="8" s="1"/>
  <c r="O563" i="8"/>
  <c r="P563" i="8" s="1"/>
  <c r="O541" i="8"/>
  <c r="O2852" i="8"/>
  <c r="P2852" i="8" s="1"/>
  <c r="O1636" i="8"/>
  <c r="O2317" i="8"/>
  <c r="P2317" i="8" s="1"/>
  <c r="O1502" i="8"/>
  <c r="P1502" i="8" s="1"/>
  <c r="P966" i="8"/>
  <c r="O1369" i="8"/>
  <c r="O1114" i="8"/>
  <c r="O627" i="8"/>
  <c r="O3438" i="8"/>
  <c r="P3438" i="8" s="1"/>
  <c r="O1309" i="8"/>
  <c r="P1309" i="8" s="1"/>
  <c r="O1245" i="8"/>
  <c r="P1245" i="8" s="1"/>
  <c r="O889" i="8"/>
  <c r="P889" i="8" s="1"/>
  <c r="O3396" i="8"/>
  <c r="P3396" i="8" s="1"/>
  <c r="O1915" i="8"/>
  <c r="O1896" i="8"/>
  <c r="P1896" i="8" s="1"/>
  <c r="O1143" i="8"/>
  <c r="P1143" i="8" s="1"/>
  <c r="P2142" i="8"/>
  <c r="O3208" i="8"/>
  <c r="P3208" i="8" s="1"/>
  <c r="O3417" i="8"/>
  <c r="P3417" i="8" s="1"/>
  <c r="P1019" i="8"/>
  <c r="O62" i="8"/>
  <c r="O2906" i="8"/>
  <c r="P2906" i="8" s="1"/>
  <c r="O1327" i="8"/>
  <c r="P1327" i="8" s="1"/>
  <c r="O2549" i="8"/>
  <c r="O1392" i="8"/>
  <c r="P1392" i="8" s="1"/>
  <c r="O3102" i="8"/>
  <c r="P3102" i="8" s="1"/>
  <c r="O2679" i="8"/>
  <c r="O2046" i="8"/>
  <c r="P2046" i="8" s="1"/>
  <c r="O1087" i="8"/>
  <c r="P1087" i="8" s="1"/>
  <c r="O475" i="8"/>
  <c r="P475" i="8" s="1"/>
  <c r="O1515" i="8"/>
  <c r="P1515" i="8" s="1"/>
  <c r="O314" i="8"/>
  <c r="P314" i="8" s="1"/>
  <c r="O2084" i="8"/>
  <c r="P2084" i="8" s="1"/>
  <c r="O128" i="8"/>
  <c r="P128" i="8" s="1"/>
  <c r="O502" i="8"/>
  <c r="O326" i="8"/>
  <c r="O143" i="8"/>
  <c r="P143" i="8" s="1"/>
  <c r="O49" i="8"/>
  <c r="P49" i="8" s="1"/>
  <c r="O1982" i="8"/>
  <c r="O113" i="8"/>
  <c r="P113" i="8" s="1"/>
  <c r="O1788" i="8"/>
  <c r="O1916" i="8"/>
  <c r="P1916" i="8" s="1"/>
  <c r="O1863" i="8"/>
  <c r="P1863" i="8" s="1"/>
  <c r="O1088" i="8"/>
  <c r="O2032" i="8"/>
  <c r="P2032" i="8" s="1"/>
  <c r="O2842" i="8"/>
  <c r="P2842" i="8" s="1"/>
  <c r="O1786" i="8"/>
  <c r="P1786" i="8" s="1"/>
  <c r="O612" i="8"/>
  <c r="P612" i="8" s="1"/>
  <c r="O817" i="8"/>
  <c r="P817" i="8" s="1"/>
  <c r="O338" i="8"/>
  <c r="P944" i="8" s="1"/>
  <c r="O2970" i="8"/>
  <c r="P2970" i="8" s="1"/>
  <c r="O2971" i="8"/>
  <c r="P2971" i="8" s="1"/>
  <c r="P832" i="8"/>
  <c r="O2666" i="8"/>
  <c r="O187" i="8"/>
  <c r="O2633" i="8"/>
  <c r="P2633" i="8" s="1"/>
  <c r="O1444" i="8"/>
  <c r="O2714" i="8"/>
  <c r="P2714" i="8" s="1"/>
  <c r="P298" i="8"/>
  <c r="O533" i="8"/>
  <c r="P65" i="8" s="1"/>
  <c r="O739" i="8"/>
  <c r="O2741" i="8"/>
  <c r="P245" i="8"/>
  <c r="O2026" i="8"/>
  <c r="P589" i="8" s="1"/>
  <c r="O403" i="8"/>
  <c r="O2490" i="8"/>
  <c r="P2490" i="8" s="1"/>
  <c r="O960" i="8"/>
  <c r="P960" i="8" s="1"/>
  <c r="O1434" i="8"/>
  <c r="O582" i="8"/>
  <c r="P3094" i="8" s="1"/>
  <c r="O2364" i="8"/>
  <c r="O730" i="8"/>
  <c r="O1255" i="8"/>
  <c r="P1255" i="8" s="1"/>
  <c r="O1445" i="8"/>
  <c r="P680" i="8" s="1"/>
  <c r="O1884" i="8"/>
  <c r="O2495" i="8"/>
  <c r="O814" i="8"/>
  <c r="O2684" i="8"/>
  <c r="P2684" i="8" s="1"/>
  <c r="O1600" i="8"/>
  <c r="P1600" i="8" s="1"/>
  <c r="O1690" i="8"/>
  <c r="P1690" i="8" s="1"/>
  <c r="O989" i="8"/>
  <c r="P898" i="8" s="1"/>
  <c r="O2937" i="8"/>
  <c r="P2937" i="8" s="1"/>
  <c r="O2694" i="8"/>
  <c r="P2694" i="8" s="1"/>
  <c r="O2427" i="8"/>
  <c r="P2427" i="8" s="1"/>
  <c r="O3246" i="8"/>
  <c r="P3246" i="8" s="1"/>
  <c r="O802" i="8"/>
  <c r="P3339" i="8" s="1"/>
  <c r="O1478" i="8"/>
  <c r="P1478" i="8" s="1"/>
  <c r="O2835" i="8"/>
  <c r="P2207" i="8"/>
  <c r="O1652" i="8"/>
  <c r="P1652" i="8" s="1"/>
  <c r="O111" i="8"/>
  <c r="P111" i="8" s="1"/>
  <c r="O1563" i="8"/>
  <c r="O1349" i="8"/>
  <c r="O2851" i="8"/>
  <c r="O2256" i="8"/>
  <c r="P2256" i="8" s="1"/>
  <c r="O2467" i="8"/>
  <c r="P2467" i="8" s="1"/>
  <c r="O2930" i="8"/>
  <c r="P2930" i="8" s="1"/>
  <c r="O955" i="8"/>
  <c r="O3204" i="8"/>
  <c r="P3204" i="8" s="1"/>
  <c r="O1953" i="8"/>
  <c r="P1953" i="8" s="1"/>
  <c r="O265" i="8"/>
  <c r="O2390" i="8"/>
  <c r="P2390" i="8" s="1"/>
  <c r="O270" i="8"/>
  <c r="O857" i="8"/>
  <c r="P857" i="8" s="1"/>
  <c r="O2871" i="8"/>
  <c r="P2871" i="8" s="1"/>
  <c r="O2111" i="8"/>
  <c r="O2278" i="8"/>
  <c r="P198" i="8" s="1"/>
  <c r="O1760" i="8"/>
  <c r="O586" i="8"/>
  <c r="O179" i="8"/>
  <c r="O2460" i="8"/>
  <c r="P2460" i="8" s="1"/>
  <c r="O2881" i="8"/>
  <c r="P2881" i="8" s="1"/>
  <c r="O124" i="8"/>
  <c r="P124" i="8" s="1"/>
  <c r="O3285" i="8"/>
  <c r="P3285" i="8" s="1"/>
  <c r="O3338" i="8"/>
  <c r="P3338" i="8" s="1"/>
  <c r="O1084" i="8"/>
  <c r="P1084" i="8" s="1"/>
  <c r="O2700" i="8"/>
  <c r="P2700" i="8" s="1"/>
  <c r="O2623" i="8"/>
  <c r="P2623" i="8" s="1"/>
  <c r="O3195" i="8"/>
  <c r="P3359" i="8" s="1"/>
  <c r="O870" i="8"/>
  <c r="O2613" i="8"/>
  <c r="O1728" i="8"/>
  <c r="O1356" i="8"/>
  <c r="P1356" i="8" s="1"/>
  <c r="O2677" i="8"/>
  <c r="P2677" i="8" s="1"/>
  <c r="O2764" i="8"/>
  <c r="P2764" i="8" s="1"/>
  <c r="O316" i="8"/>
  <c r="P316" i="8" s="1"/>
  <c r="O3168" i="8"/>
  <c r="P3168" i="8" s="1"/>
  <c r="O3205" i="8"/>
  <c r="O151" i="8"/>
  <c r="P151" i="8" s="1"/>
  <c r="O3077" i="8"/>
  <c r="O1534" i="8"/>
  <c r="P1534" i="8" s="1"/>
  <c r="O1162" i="8"/>
  <c r="O2945" i="8"/>
  <c r="P513" i="8"/>
  <c r="O2910" i="8"/>
  <c r="P2910" i="8" s="1"/>
  <c r="O39" i="8"/>
  <c r="O3274" i="8"/>
  <c r="P3274" i="8" s="1"/>
  <c r="O2096" i="8"/>
  <c r="P2096" i="8" s="1"/>
  <c r="O552" i="8"/>
  <c r="P552" i="8" s="1"/>
  <c r="O2179" i="8"/>
  <c r="O1711" i="8"/>
  <c r="O1340" i="8"/>
  <c r="O840" i="8"/>
  <c r="P840" i="8" s="1"/>
  <c r="O3431" i="8"/>
  <c r="P3431" i="8" s="1"/>
  <c r="O1205" i="8"/>
  <c r="P1205" i="8" s="1"/>
  <c r="O360" i="8"/>
  <c r="P360" i="8" s="1"/>
  <c r="O980" i="8"/>
  <c r="O2048" i="8"/>
  <c r="O480" i="8"/>
  <c r="P480" i="8" s="1"/>
  <c r="O2561" i="8"/>
  <c r="O1065" i="8"/>
  <c r="O1943" i="8"/>
  <c r="P1943" i="8" s="1"/>
  <c r="O1620" i="8"/>
  <c r="P1620" i="8" s="1"/>
  <c r="O1637" i="8"/>
  <c r="P1637" i="8" s="1"/>
  <c r="O2752" i="8"/>
  <c r="P2752" i="8" s="1"/>
  <c r="O1089" i="8"/>
  <c r="P1089" i="8" s="1"/>
  <c r="O2452" i="8"/>
  <c r="P2452" i="8" s="1"/>
  <c r="O1608" i="8"/>
  <c r="O597" i="8"/>
  <c r="P597" i="8" s="1"/>
  <c r="O1732" i="8"/>
  <c r="P1732" i="8" s="1"/>
  <c r="O188" i="8"/>
  <c r="P188" i="8" s="1"/>
  <c r="O1375" i="8"/>
  <c r="P1375" i="8" s="1"/>
  <c r="O3140" i="8"/>
  <c r="P3140" i="8" s="1"/>
  <c r="O1844" i="8"/>
  <c r="P1844" i="8" s="1"/>
  <c r="O588" i="8"/>
  <c r="O2899" i="8"/>
  <c r="O214" i="8"/>
  <c r="O1890" i="8"/>
  <c r="O2362" i="8"/>
  <c r="O1735" i="8"/>
  <c r="P1735" i="8" s="1"/>
  <c r="O1038" i="8"/>
  <c r="O152" i="8"/>
  <c r="P152" i="8" s="1"/>
  <c r="O3211" i="8"/>
  <c r="O2618" i="8"/>
  <c r="P2618" i="8" s="1"/>
  <c r="O1715" i="8"/>
  <c r="P1715" i="8" s="1"/>
  <c r="O1076" i="8"/>
  <c r="P1076" i="8" s="1"/>
  <c r="O740" i="8"/>
  <c r="P740" i="8" s="1"/>
  <c r="O765" i="8"/>
  <c r="P765" i="8" s="1"/>
  <c r="O417" i="8"/>
  <c r="P417" i="8" s="1"/>
  <c r="O122" i="8"/>
  <c r="O2884" i="8"/>
  <c r="O2288" i="8"/>
  <c r="P2288" i="8" s="1"/>
  <c r="O2956" i="8"/>
  <c r="P2956" i="8" s="1"/>
  <c r="O2793" i="8"/>
  <c r="P2793" i="8" s="1"/>
  <c r="O1716" i="8"/>
  <c r="O2689" i="8"/>
  <c r="P2689" i="8" s="1"/>
  <c r="O2411" i="8"/>
  <c r="P2411" i="8" s="1"/>
  <c r="O2283" i="8"/>
  <c r="P2283" i="8" s="1"/>
  <c r="O2968" i="8"/>
  <c r="O678" i="8"/>
  <c r="P678" i="8" s="1"/>
  <c r="O1079" i="8"/>
  <c r="P1079" i="8" s="1"/>
  <c r="O2018" i="8"/>
  <c r="P2018" i="8" s="1"/>
  <c r="O3087" i="8"/>
  <c r="P3087" i="8" s="1"/>
  <c r="O487" i="8"/>
  <c r="O1569" i="8"/>
  <c r="O2487" i="8"/>
  <c r="P2487" i="8" s="1"/>
  <c r="O1972" i="8"/>
  <c r="P1972" i="8" s="1"/>
  <c r="O3244" i="8"/>
  <c r="O1437" i="8"/>
  <c r="O834" i="8"/>
  <c r="O2440" i="8"/>
  <c r="P2440" i="8" s="1"/>
  <c r="O351" i="8"/>
  <c r="O2379" i="8"/>
  <c r="P2379" i="8" s="1"/>
  <c r="O3331" i="8"/>
  <c r="P3331" i="8" s="1"/>
  <c r="O200" i="8"/>
  <c r="P200" i="8" s="1"/>
  <c r="O1050" i="8"/>
  <c r="O1261" i="8"/>
  <c r="O1415" i="8"/>
  <c r="O833" i="8"/>
  <c r="P833" i="8" s="1"/>
  <c r="O2755" i="8"/>
  <c r="O2447" i="8"/>
  <c r="P2447" i="8" s="1"/>
  <c r="O1822" i="8"/>
  <c r="P1822" i="8" s="1"/>
  <c r="O197" i="8"/>
  <c r="O2389" i="8"/>
  <c r="P3335" i="8"/>
  <c r="O2234" i="8"/>
  <c r="O2839" i="8"/>
  <c r="P2839" i="8" s="1"/>
  <c r="O1308" i="8"/>
  <c r="P1308" i="8" s="1"/>
  <c r="P2709" i="8"/>
  <c r="O1533" i="8"/>
  <c r="P1533" i="8" s="1"/>
  <c r="P2791" i="8"/>
  <c r="O3209" i="8"/>
  <c r="P2712" i="8" s="1"/>
  <c r="O2158" i="8"/>
  <c r="P2158" i="8" s="1"/>
  <c r="O1689" i="8"/>
  <c r="P1689" i="8" s="1"/>
  <c r="O282" i="8"/>
  <c r="P282" i="8" s="1"/>
  <c r="O941" i="8"/>
  <c r="P941" i="8" s="1"/>
  <c r="O2007" i="8"/>
  <c r="P2007" i="8" s="1"/>
  <c r="P1185" i="8"/>
  <c r="O2960" i="8"/>
  <c r="P2170" i="8" s="1"/>
  <c r="O3057" i="8"/>
  <c r="P3057" i="8" s="1"/>
  <c r="O1869" i="8"/>
  <c r="O1213" i="8"/>
  <c r="O1653" i="8"/>
  <c r="O2536" i="8"/>
  <c r="P1757" i="8" s="1"/>
  <c r="P1952" i="8"/>
  <c r="O3437" i="8"/>
  <c r="P2966" i="8"/>
  <c r="O2690" i="8"/>
  <c r="P2690" i="8" s="1"/>
  <c r="O148" i="8"/>
  <c r="P148" i="8" s="1"/>
  <c r="O3221" i="8"/>
  <c r="P3221" i="8" s="1"/>
  <c r="P1301" i="8"/>
  <c r="P183" i="8"/>
  <c r="O2963" i="8"/>
  <c r="P2963" i="8" s="1"/>
  <c r="O3054" i="8"/>
  <c r="O2627" i="8"/>
  <c r="P2627" i="8" s="1"/>
  <c r="O3220" i="8"/>
  <c r="P1532" i="8" s="1"/>
  <c r="O2164" i="8"/>
  <c r="O756" i="8"/>
  <c r="P53" i="8"/>
  <c r="O1235" i="8"/>
  <c r="P1235" i="8" s="1"/>
  <c r="O1838" i="8"/>
  <c r="P1838" i="8" s="1"/>
  <c r="O2583" i="8"/>
  <c r="P2583" i="8" s="1"/>
  <c r="O981" i="8"/>
  <c r="P981" i="8" s="1"/>
  <c r="O107" i="8"/>
  <c r="O3034" i="8"/>
  <c r="P3034" i="8" s="1"/>
  <c r="O1894" i="8"/>
  <c r="O2264" i="8"/>
  <c r="O1394" i="8"/>
  <c r="P2926" i="8" s="1"/>
  <c r="O726" i="8"/>
  <c r="P726" i="8" s="1"/>
  <c r="O876" i="8"/>
  <c r="P876" i="8" s="1"/>
  <c r="O2307" i="8"/>
  <c r="O1043" i="8"/>
  <c r="P1043" i="8" s="1"/>
  <c r="O2404" i="8"/>
  <c r="P1133" i="8" s="1"/>
  <c r="O1796" i="8"/>
  <c r="P1796" i="8" s="1"/>
  <c r="O933" i="8"/>
  <c r="P933" i="8" s="1"/>
  <c r="O1129" i="8"/>
  <c r="O3183" i="8"/>
  <c r="P3183" i="8" s="1"/>
  <c r="O1374" i="8"/>
  <c r="O1807" i="8"/>
  <c r="O1062" i="8"/>
  <c r="P1062" i="8" s="1"/>
  <c r="O2768" i="8"/>
  <c r="P2768" i="8" s="1"/>
  <c r="O1662" i="8"/>
  <c r="O2799" i="8"/>
  <c r="P2799" i="8" s="1"/>
  <c r="O2133" i="8"/>
  <c r="P2133" i="8" s="1"/>
  <c r="O2311" i="8"/>
  <c r="P2311" i="8" s="1"/>
  <c r="O3146" i="8"/>
  <c r="O1883" i="8"/>
  <c r="O2010" i="8"/>
  <c r="P2010" i="8" s="1"/>
  <c r="O1258" i="8"/>
  <c r="P1258" i="8" s="1"/>
  <c r="O951" i="8"/>
  <c r="P951" i="8" s="1"/>
  <c r="O943" i="8"/>
  <c r="P943" i="8" s="1"/>
  <c r="O2651" i="8"/>
  <c r="P2651" i="8" s="1"/>
  <c r="O448" i="8"/>
  <c r="P448" i="8" s="1"/>
  <c r="O2870" i="8"/>
  <c r="O810" i="8"/>
  <c r="O2917" i="8"/>
  <c r="P2917" i="8" s="1"/>
  <c r="O2493" i="8"/>
  <c r="O1602" i="8"/>
  <c r="P1602" i="8" s="1"/>
  <c r="O2756" i="8"/>
  <c r="P2756" i="8" s="1"/>
  <c r="O2202" i="8"/>
  <c r="P2202" i="8" s="1"/>
  <c r="O1493" i="8"/>
  <c r="P1493" i="8" s="1"/>
  <c r="O2465" i="8"/>
  <c r="P2465" i="8" s="1"/>
  <c r="O998" i="8"/>
  <c r="O1202" i="8"/>
  <c r="P1202" i="8" s="1"/>
  <c r="O181" i="8"/>
  <c r="P181" i="8" s="1"/>
  <c r="O2950" i="8"/>
  <c r="P2950" i="8" s="1"/>
  <c r="O2480" i="8"/>
  <c r="O397" i="8"/>
  <c r="O2833" i="8"/>
  <c r="P2833" i="8" s="1"/>
  <c r="O1974" i="8"/>
  <c r="O1523" i="8"/>
  <c r="P1523" i="8" s="1"/>
  <c r="O839" i="8"/>
  <c r="O2740" i="8"/>
  <c r="P2740" i="8" s="1"/>
  <c r="O342" i="8"/>
  <c r="P342" i="8" s="1"/>
  <c r="O2630" i="8"/>
  <c r="P2630" i="8" s="1"/>
  <c r="O32" i="8"/>
  <c r="P32" i="8" s="1"/>
  <c r="O1066" i="8"/>
  <c r="O2897" i="8"/>
  <c r="O2462" i="8"/>
  <c r="P2462" i="8" s="1"/>
  <c r="O3348" i="8"/>
  <c r="O3451" i="8"/>
  <c r="P3451" i="8" s="1"/>
  <c r="O4" i="8"/>
  <c r="P4" i="8" s="1"/>
  <c r="O3191" i="8"/>
  <c r="O3075" i="8"/>
  <c r="P3075" i="8" s="1"/>
  <c r="O735" i="8"/>
  <c r="P735" i="8" s="1"/>
  <c r="O1328" i="8"/>
  <c r="P1328" i="8" s="1"/>
  <c r="O3278" i="8"/>
  <c r="O1741" i="8"/>
  <c r="P1741" i="8" s="1"/>
  <c r="O971" i="8"/>
  <c r="P971" i="8" s="1"/>
  <c r="O1632" i="8"/>
  <c r="P1632" i="8" s="1"/>
  <c r="O1911" i="8"/>
  <c r="O2014" i="8"/>
  <c r="O2319" i="8"/>
  <c r="P2319" i="8" s="1"/>
  <c r="O1586" i="8"/>
  <c r="P1586" i="8" s="1"/>
  <c r="O190" i="8"/>
  <c r="O781" i="8"/>
  <c r="O482" i="8"/>
  <c r="O3118" i="8"/>
  <c r="P3118" i="8" s="1"/>
  <c r="O346" i="8"/>
  <c r="P346" i="8" s="1"/>
  <c r="O2954" i="8"/>
  <c r="P2954" i="8" s="1"/>
  <c r="O901" i="8"/>
  <c r="O248" i="8"/>
  <c r="P248" i="8" s="1"/>
  <c r="O99" i="8"/>
  <c r="P99" i="8" s="1"/>
  <c r="O896" i="8"/>
  <c r="O1196" i="8"/>
  <c r="P1196" i="8" s="1"/>
  <c r="O3241" i="8"/>
  <c r="P3241" i="8" s="1"/>
  <c r="O2984" i="8"/>
  <c r="P2984" i="8" s="1"/>
  <c r="O2218" i="8"/>
  <c r="P2218" i="8" s="1"/>
  <c r="O3090" i="8"/>
  <c r="P3090" i="8" s="1"/>
  <c r="O72" i="8"/>
  <c r="P72" i="8" s="1"/>
  <c r="O3092" i="8"/>
  <c r="P3092" i="8" s="1"/>
  <c r="O2980" i="8"/>
  <c r="P2980" i="8" s="1"/>
  <c r="O499" i="8"/>
  <c r="P499" i="8" s="1"/>
  <c r="O2008" i="8"/>
  <c r="P2008" i="8" s="1"/>
  <c r="O831" i="8"/>
  <c r="O2091" i="8"/>
  <c r="P2091" i="8" s="1"/>
  <c r="O2803" i="8"/>
  <c r="O254" i="8"/>
  <c r="O2209" i="8"/>
  <c r="P2209" i="8" s="1"/>
  <c r="O296" i="8"/>
  <c r="O1885" i="8"/>
  <c r="P1885" i="8" s="1"/>
  <c r="O358" i="8"/>
  <c r="P358" i="8" s="1"/>
  <c r="O2780" i="8"/>
  <c r="P2780" i="8" s="1"/>
  <c r="O3207" i="8"/>
  <c r="O138" i="8"/>
  <c r="P138" i="8" s="1"/>
  <c r="O751" i="8"/>
  <c r="O2140" i="8"/>
  <c r="P2140" i="8" s="1"/>
  <c r="O2346" i="8"/>
  <c r="P2346" i="8" s="1"/>
  <c r="O2497" i="8"/>
  <c r="P2497" i="8" s="1"/>
  <c r="P139" i="8"/>
  <c r="O2591" i="8"/>
  <c r="P2591" i="8" s="1"/>
  <c r="O3347" i="8"/>
  <c r="P796" i="8"/>
  <c r="O3226" i="8"/>
  <c r="O3188" i="8"/>
  <c r="P625" i="8" s="1"/>
  <c r="O1813" i="8"/>
  <c r="P1813" i="8" s="1"/>
  <c r="O1819" i="8"/>
  <c r="O572" i="8"/>
  <c r="O2481" i="8"/>
  <c r="O3424" i="8"/>
  <c r="P3424" i="8" s="1"/>
  <c r="O2922" i="8"/>
  <c r="O2418" i="8"/>
  <c r="O3217" i="8"/>
  <c r="P3217" i="8" s="1"/>
  <c r="O3064" i="8"/>
  <c r="O1698" i="8"/>
  <c r="O1085" i="8"/>
  <c r="P1085" i="8" s="1"/>
  <c r="P1731" i="8"/>
  <c r="O1100" i="8"/>
  <c r="P1100" i="8" s="1"/>
  <c r="O347" i="8"/>
  <c r="P347" i="8" s="1"/>
  <c r="O319" i="8"/>
  <c r="O630" i="8"/>
  <c r="P630" i="8" s="1"/>
  <c r="O957" i="8"/>
  <c r="P957" i="8" s="1"/>
  <c r="O20" i="8"/>
  <c r="P20" i="8" s="1"/>
  <c r="O1985" i="8"/>
  <c r="O1060" i="8"/>
  <c r="P1060" i="8" s="1"/>
  <c r="O1316" i="8"/>
  <c r="P1316" i="8" s="1"/>
  <c r="O791" i="8"/>
  <c r="O2612" i="8"/>
  <c r="P2612" i="8" s="1"/>
  <c r="O2770" i="8"/>
  <c r="O1879" i="8"/>
  <c r="P1879" i="8" s="1"/>
  <c r="O1927" i="8"/>
  <c r="O818" i="8"/>
  <c r="O2011" i="8"/>
  <c r="P2011" i="8" s="1"/>
  <c r="O2038" i="8"/>
  <c r="P2038" i="8" s="1"/>
  <c r="O734" i="8"/>
  <c r="O2569" i="8"/>
  <c r="O2274" i="8"/>
  <c r="P2274" i="8" s="1"/>
  <c r="O1248" i="8"/>
  <c r="O1957" i="8"/>
  <c r="P1957" i="8" s="1"/>
  <c r="O2794" i="8"/>
  <c r="P2794" i="8" s="1"/>
  <c r="O2783" i="8"/>
  <c r="O2902" i="8"/>
  <c r="P1926" i="8" s="1"/>
  <c r="O37" i="8"/>
  <c r="O3053" i="8"/>
  <c r="O50" i="8"/>
  <c r="O728" i="8"/>
  <c r="O2527" i="8"/>
  <c r="P2527" i="8" s="1"/>
  <c r="O2543" i="8"/>
  <c r="P2543" i="8" s="1"/>
  <c r="O733" i="8"/>
  <c r="P733" i="8" s="1"/>
  <c r="O2223" i="8"/>
  <c r="P2223" i="8" s="1"/>
  <c r="P2562" i="8"/>
  <c r="O1917" i="8"/>
  <c r="P1917" i="8" s="1"/>
  <c r="O2405" i="8"/>
  <c r="O2407" i="8"/>
  <c r="P2407" i="8" s="1"/>
  <c r="O356" i="8"/>
  <c r="O31" i="8"/>
  <c r="O1918" i="8"/>
  <c r="O1142" i="8"/>
  <c r="P1142" i="8" s="1"/>
  <c r="O2776" i="8"/>
  <c r="O2110" i="8"/>
  <c r="O1124" i="8"/>
  <c r="O830" i="8"/>
  <c r="P830" i="8" s="1"/>
  <c r="O1679" i="8"/>
  <c r="O3320" i="8"/>
  <c r="O1775" i="8"/>
  <c r="O2925" i="8"/>
  <c r="O2788" i="8"/>
  <c r="P2788" i="8" s="1"/>
  <c r="O823" i="8"/>
  <c r="P823" i="8" s="1"/>
  <c r="O1929" i="8"/>
  <c r="P1929" i="8" s="1"/>
  <c r="O2156" i="8"/>
  <c r="P551" i="8" s="1"/>
  <c r="P511" i="8"/>
  <c r="O994" i="8"/>
  <c r="O505" i="8"/>
  <c r="O2877" i="8"/>
  <c r="P2877" i="8" s="1"/>
  <c r="O581" i="8"/>
  <c r="O105" i="8"/>
  <c r="P105" i="8" s="1"/>
  <c r="O821" i="8"/>
  <c r="P821" i="8" s="1"/>
  <c r="O3096" i="8"/>
  <c r="P3096" i="8" s="1"/>
  <c r="O82" i="8"/>
  <c r="P82" i="8" s="1"/>
  <c r="O846" i="8"/>
  <c r="O2124" i="8"/>
  <c r="P2124" i="8" s="1"/>
  <c r="O2918" i="8"/>
  <c r="P2918" i="8" s="1"/>
  <c r="O1217" i="8"/>
  <c r="O2257" i="8"/>
  <c r="O2732" i="8"/>
  <c r="O1271" i="8"/>
  <c r="O3325" i="8"/>
  <c r="O797" i="8"/>
  <c r="P797" i="8" s="1"/>
  <c r="O3011" i="8"/>
  <c r="P3011" i="8" s="1"/>
  <c r="O185" i="8"/>
  <c r="O51" i="8"/>
  <c r="O304" i="8"/>
  <c r="O2416" i="8"/>
  <c r="P2416" i="8" s="1"/>
  <c r="O2864" i="8"/>
  <c r="O490" i="8"/>
  <c r="P490" i="8" s="1"/>
  <c r="O1083" i="8"/>
  <c r="P1083" i="8" s="1"/>
  <c r="O1776" i="8"/>
  <c r="P1776" i="8" s="1"/>
  <c r="O164" i="8"/>
  <c r="P164" i="8" s="1"/>
  <c r="O554" i="8"/>
  <c r="P554" i="8" s="1"/>
  <c r="O3179" i="8"/>
  <c r="P3179" i="8" s="1"/>
  <c r="O2336" i="8"/>
  <c r="P2336" i="8" s="1"/>
  <c r="O1578" i="8"/>
  <c r="O140" i="8"/>
  <c r="P140" i="8" s="1"/>
  <c r="O3219" i="8"/>
  <c r="O2089" i="8"/>
  <c r="P2089" i="8" s="1"/>
  <c r="O2203" i="8"/>
  <c r="P2203" i="8" s="1"/>
  <c r="O927" i="8"/>
  <c r="P927" i="8" s="1"/>
  <c r="O2034" i="8"/>
  <c r="O441" i="8"/>
  <c r="O745" i="8"/>
  <c r="P745" i="8" s="1"/>
  <c r="O54" i="8"/>
  <c r="O2814" i="8"/>
  <c r="P2814" i="8" s="1"/>
  <c r="O2645" i="8"/>
  <c r="O2900" i="8"/>
  <c r="O1800" i="8"/>
  <c r="P1800" i="8" s="1"/>
  <c r="O3190" i="8"/>
  <c r="P3190" i="8" s="1"/>
  <c r="O2193" i="8"/>
  <c r="O2983" i="8"/>
  <c r="P2983" i="8" s="1"/>
  <c r="O153" i="8"/>
  <c r="P3123" i="8"/>
  <c r="O2513" i="8"/>
  <c r="P2513" i="8" s="1"/>
  <c r="O659" i="8"/>
  <c r="O1823" i="8"/>
  <c r="P1823" i="8" s="1"/>
  <c r="O2453" i="8"/>
  <c r="O920" i="8"/>
  <c r="P920" i="8" s="1"/>
  <c r="O1190" i="8"/>
  <c r="P1190" i="8" s="1"/>
  <c r="O60" i="8"/>
  <c r="O162" i="8"/>
  <c r="P162" i="8" s="1"/>
  <c r="O3368" i="8"/>
  <c r="O777" i="8"/>
  <c r="P777" i="8" s="1"/>
  <c r="O1660" i="8"/>
  <c r="P1660" i="8" s="1"/>
  <c r="O2331" i="8"/>
  <c r="P2331" i="8" s="1"/>
  <c r="O47" i="8"/>
  <c r="P47" i="8" s="1"/>
  <c r="O2800" i="8"/>
  <c r="O238" i="8"/>
  <c r="P238" i="8" s="1"/>
  <c r="O2077" i="8"/>
  <c r="P2077" i="8" s="1"/>
  <c r="O930" i="8"/>
  <c r="O1942" i="8"/>
  <c r="P1942" i="8" s="1"/>
  <c r="O2990" i="8"/>
  <c r="O2789" i="8"/>
  <c r="P2789" i="8" s="1"/>
  <c r="O1168" i="8"/>
  <c r="O2420" i="8"/>
  <c r="P2420" i="8" s="1"/>
  <c r="O1411" i="8"/>
  <c r="P1411" i="8" s="1"/>
  <c r="O2037" i="8"/>
  <c r="O2994" i="8"/>
  <c r="O3314" i="8"/>
  <c r="O1700" i="8"/>
  <c r="P1700" i="8" s="1"/>
  <c r="O2483" i="8"/>
  <c r="P2483" i="8" s="1"/>
  <c r="O2891" i="8"/>
  <c r="P2891" i="8" s="1"/>
  <c r="O1342" i="8"/>
  <c r="O2979" i="8"/>
  <c r="P2979" i="8" s="1"/>
  <c r="O1272" i="8"/>
  <c r="P1272" i="8" s="1"/>
  <c r="O1247" i="8"/>
  <c r="O1463" i="8"/>
  <c r="O2261" i="8"/>
  <c r="P2261" i="8" s="1"/>
  <c r="O1059" i="8"/>
  <c r="P1059" i="8" s="1"/>
  <c r="O467" i="8"/>
  <c r="P467" i="8" s="1"/>
  <c r="O1104" i="8"/>
  <c r="P1104" i="8" s="1"/>
  <c r="O2896" i="8"/>
  <c r="O859" i="8"/>
  <c r="P859" i="8" s="1"/>
  <c r="O1501" i="8"/>
  <c r="P1501" i="8" s="1"/>
  <c r="O2784" i="8"/>
  <c r="O108" i="8"/>
  <c r="P108" i="8" s="1"/>
  <c r="O252" i="8"/>
  <c r="P252" i="8" s="1"/>
  <c r="O1171" i="8"/>
  <c r="P1171" i="8" s="1"/>
  <c r="O1163" i="8"/>
  <c r="P1163" i="8" s="1"/>
  <c r="O3073" i="8"/>
  <c r="P3073" i="8" s="1"/>
  <c r="O3303" i="8"/>
  <c r="O2253" i="8"/>
  <c r="P2253" i="8" s="1"/>
  <c r="O613" i="8"/>
  <c r="P613" i="8" s="1"/>
  <c r="O2729" i="8"/>
  <c r="P2729" i="8" s="1"/>
  <c r="O2395" i="8"/>
  <c r="P2395" i="8" s="1"/>
  <c r="O1208" i="8"/>
  <c r="P954" i="8" s="1"/>
  <c r="O3294" i="8"/>
  <c r="P3294" i="8" s="1"/>
  <c r="O2923" i="8"/>
  <c r="P2923" i="8" s="1"/>
  <c r="O2578" i="8"/>
  <c r="O623" i="8"/>
  <c r="O843" i="8"/>
  <c r="P843" i="8" s="1"/>
  <c r="O227" i="8"/>
  <c r="P227" i="8" s="1"/>
  <c r="O1517" i="8"/>
  <c r="P1517" i="8" s="1"/>
  <c r="O593" i="8"/>
  <c r="O2615" i="8"/>
  <c r="O2692" i="8"/>
  <c r="O246" i="8"/>
  <c r="P246" i="8" s="1"/>
  <c r="O1339" i="8"/>
  <c r="O2552" i="8"/>
  <c r="O1365" i="8"/>
  <c r="O3134" i="8"/>
  <c r="O1312" i="8"/>
  <c r="P1312" i="8" s="1"/>
  <c r="O1032" i="8"/>
  <c r="O3001" i="8"/>
  <c r="P3001" i="8" s="1"/>
  <c r="O2526" i="8"/>
  <c r="P2526" i="8" s="1"/>
  <c r="O1777" i="8"/>
  <c r="P1777" i="8" s="1"/>
  <c r="O309" i="8"/>
  <c r="P309" i="8" s="1"/>
  <c r="O2064" i="8"/>
  <c r="P2064" i="8" s="1"/>
  <c r="O1842" i="8"/>
  <c r="P119" i="8" s="1"/>
  <c r="O1958" i="8"/>
  <c r="P1958" i="8" s="1"/>
  <c r="O1147" i="8"/>
  <c r="O437" i="8"/>
  <c r="O2267" i="8"/>
  <c r="O917" i="8"/>
  <c r="O566" i="8"/>
  <c r="O3301" i="8"/>
  <c r="P3301" i="8" s="1"/>
  <c r="O2573" i="8"/>
  <c r="P2573" i="8" s="1"/>
  <c r="O1449" i="8"/>
  <c r="O1941" i="8"/>
  <c r="P1941" i="8" s="1"/>
  <c r="O2540" i="8"/>
  <c r="P2540" i="8" s="1"/>
  <c r="O3015" i="8"/>
  <c r="O2371" i="8"/>
  <c r="P2371" i="8" s="1"/>
  <c r="O3414" i="8"/>
  <c r="O2695" i="8"/>
  <c r="O3082" i="8"/>
  <c r="P3082" i="8" s="1"/>
  <c r="O1694" i="8"/>
  <c r="O1547" i="8"/>
  <c r="O1330" i="8"/>
  <c r="P1330" i="8" s="1"/>
  <c r="O534" i="8"/>
  <c r="O2043" i="8"/>
  <c r="P2043" i="8" s="1"/>
  <c r="O2701" i="8"/>
  <c r="P2701" i="8" s="1"/>
  <c r="O2334" i="8"/>
  <c r="O2097" i="8"/>
  <c r="O310" i="8"/>
  <c r="O2761" i="8"/>
  <c r="O1335" i="8"/>
  <c r="P1335" i="8" s="1"/>
  <c r="O434" i="8"/>
  <c r="O3309" i="8"/>
  <c r="P3309" i="8" s="1"/>
  <c r="O1491" i="8"/>
  <c r="P1491" i="8" s="1"/>
  <c r="O48" i="8"/>
  <c r="P48" i="8" s="1"/>
  <c r="O2386" i="8"/>
  <c r="P2386" i="8" s="1"/>
  <c r="O3454" i="8"/>
  <c r="P3454" i="8" s="1"/>
  <c r="O1782" i="8"/>
  <c r="P1782" i="8" s="1"/>
  <c r="O1232" i="8"/>
  <c r="O837" i="8"/>
  <c r="P837" i="8" s="1"/>
  <c r="O3010" i="8"/>
  <c r="O3284" i="8"/>
  <c r="P3284" i="8" s="1"/>
  <c r="O2792" i="8"/>
  <c r="O2808" i="8"/>
  <c r="P2808" i="8" s="1"/>
  <c r="O1749" i="8"/>
  <c r="P1749" i="8" s="1"/>
  <c r="O825" i="8"/>
  <c r="P825" i="8" s="1"/>
  <c r="O2807" i="8"/>
  <c r="O515" i="8"/>
  <c r="O2045" i="8"/>
  <c r="O3062" i="8"/>
  <c r="O2860" i="8"/>
  <c r="P2860" i="8" s="1"/>
  <c r="O1921" i="8"/>
  <c r="O3349" i="8"/>
  <c r="O2668" i="8"/>
  <c r="O3458" i="8"/>
  <c r="P3458" i="8" s="1"/>
  <c r="O706" i="8"/>
  <c r="O2629" i="8"/>
  <c r="P1512" i="8" s="1"/>
  <c r="O1840" i="8"/>
  <c r="P1840" i="8" s="1"/>
  <c r="O786" i="8"/>
  <c r="O371" i="8"/>
  <c r="P371" i="8" s="1"/>
  <c r="O2856" i="8"/>
  <c r="O2726" i="8"/>
  <c r="P2726" i="8" s="1"/>
  <c r="O1861" i="8"/>
  <c r="O2952" i="8"/>
  <c r="O315" i="8"/>
  <c r="O3012" i="8"/>
  <c r="O2268" i="8"/>
  <c r="P2268" i="8" s="1"/>
  <c r="O2494" i="8"/>
  <c r="O2765" i="8"/>
  <c r="P2765" i="8" s="1"/>
  <c r="O2767" i="8"/>
  <c r="P2767" i="8" s="1"/>
  <c r="O2533" i="8"/>
  <c r="O761" i="8"/>
  <c r="P761" i="8" s="1"/>
  <c r="O948" i="8"/>
  <c r="O1740" i="8"/>
  <c r="P1740" i="8" s="1"/>
  <c r="O1992" i="8"/>
  <c r="O1341" i="8"/>
  <c r="O973" i="8"/>
  <c r="O493" i="8"/>
  <c r="O1906" i="8"/>
  <c r="P1906" i="8" s="1"/>
  <c r="O2957" i="8"/>
  <c r="P2957" i="8" s="1"/>
  <c r="O911" i="8"/>
  <c r="O2439" i="8"/>
  <c r="O3222" i="8"/>
  <c r="P3222" i="8" s="1"/>
  <c r="O3122" i="8"/>
  <c r="O2355" i="8"/>
  <c r="P2355" i="8" s="1"/>
  <c r="O1954" i="8"/>
  <c r="P1954" i="8" s="1"/>
  <c r="O3353" i="8"/>
  <c r="O656" i="8"/>
  <c r="O3007" i="8"/>
  <c r="P3007" i="8" s="1"/>
  <c r="O2409" i="8"/>
  <c r="P2409" i="8" s="1"/>
  <c r="O1446" i="8"/>
  <c r="P1446" i="8" s="1"/>
  <c r="O3266" i="8"/>
  <c r="P3266" i="8" s="1"/>
  <c r="O1854" i="8"/>
  <c r="O422" i="8"/>
  <c r="P422" i="8" s="1"/>
  <c r="O539" i="8"/>
  <c r="O2505" i="8"/>
  <c r="O556" i="8"/>
  <c r="O228" i="8"/>
  <c r="O3271" i="8"/>
  <c r="O905" i="8"/>
  <c r="P905" i="8" s="1"/>
  <c r="O469" i="8"/>
  <c r="O2819" i="8"/>
  <c r="P2819" i="8" s="1"/>
  <c r="O1095" i="8"/>
  <c r="P1095" i="8" s="1"/>
  <c r="O574" i="8"/>
  <c r="P574" i="8" s="1"/>
  <c r="O3065" i="8"/>
  <c r="P3065" i="8" s="1"/>
  <c r="O1922" i="8"/>
  <c r="P1922" i="8" s="1"/>
  <c r="O1804" i="8"/>
  <c r="P1804" i="8" s="1"/>
  <c r="O2054" i="8"/>
  <c r="O312" i="8"/>
  <c r="P312" i="8" s="1"/>
  <c r="O1628" i="8"/>
  <c r="P1628" i="8" s="1"/>
  <c r="O2868" i="8"/>
  <c r="P2868" i="8" s="1"/>
  <c r="O2678" i="8"/>
  <c r="O120" i="8"/>
  <c r="O97" i="8"/>
  <c r="O1141" i="8"/>
  <c r="O386" i="8"/>
  <c r="O2482" i="8"/>
  <c r="P2482" i="8" s="1"/>
  <c r="O126" i="8"/>
  <c r="P126" i="8" s="1"/>
  <c r="O1387" i="8"/>
  <c r="P1387" i="8" s="1"/>
  <c r="O3215" i="8"/>
  <c r="O2587" i="8"/>
  <c r="P2587" i="8" s="1"/>
  <c r="O361" i="8"/>
  <c r="P361" i="8" s="1"/>
  <c r="O970" i="8"/>
  <c r="P970" i="8" s="1"/>
  <c r="O1751" i="8"/>
  <c r="O1961" i="8"/>
  <c r="O2650" i="8"/>
  <c r="P2650" i="8" s="1"/>
  <c r="P184" i="8"/>
  <c r="O3261" i="8"/>
  <c r="P3261" i="8" s="1"/>
  <c r="O3377" i="8"/>
  <c r="P3377" i="8" s="1"/>
  <c r="O1053" i="8"/>
  <c r="O1949" i="8"/>
  <c r="O3133" i="8"/>
  <c r="O1845" i="8"/>
  <c r="O2639" i="8"/>
  <c r="O1567" i="8"/>
  <c r="O2636" i="8"/>
  <c r="P2636" i="8" s="1"/>
  <c r="O1551" i="8"/>
  <c r="O109" i="8"/>
  <c r="P109" i="8" s="1"/>
  <c r="O1654" i="8"/>
  <c r="O609" i="8"/>
  <c r="O793" i="8"/>
  <c r="O3287" i="8"/>
  <c r="O891" i="8"/>
  <c r="P891" i="8" s="1"/>
  <c r="O608" i="8"/>
  <c r="O642" i="8"/>
  <c r="O3112" i="8"/>
  <c r="O142" i="8"/>
  <c r="O3273" i="8"/>
  <c r="P3273" i="8" s="1"/>
  <c r="O3165" i="8"/>
  <c r="P3165" i="8" s="1"/>
  <c r="O1612" i="8"/>
  <c r="P1612" i="8" s="1"/>
  <c r="O2825" i="8"/>
  <c r="P2825" i="8" s="1"/>
  <c r="O564" i="8"/>
  <c r="P564" i="8" s="1"/>
  <c r="O2239" i="8"/>
  <c r="O3032" i="8"/>
  <c r="O1913" i="8"/>
  <c r="O1748" i="8"/>
  <c r="O1875" i="8"/>
  <c r="O2198" i="8"/>
  <c r="O1675" i="8"/>
  <c r="O2779" i="8"/>
  <c r="P2779" i="8" s="1"/>
  <c r="O3236" i="8"/>
  <c r="O2996" i="8"/>
  <c r="O2282" i="8"/>
  <c r="O3327" i="8"/>
  <c r="P3327" i="8" s="1"/>
  <c r="O928" i="8"/>
  <c r="P928" i="8" s="1"/>
  <c r="O11" i="8"/>
  <c r="P11" i="8" s="1"/>
  <c r="O284" i="8"/>
  <c r="O520" i="8"/>
  <c r="P520" i="8" s="1"/>
  <c r="O1939" i="8"/>
  <c r="P1939" i="8" s="1"/>
  <c r="O884" i="8"/>
  <c r="P884" i="8" s="1"/>
  <c r="O3063" i="8"/>
  <c r="P3063" i="8" s="1"/>
  <c r="O3333" i="8"/>
  <c r="P3333" i="8" s="1"/>
  <c r="O3089" i="8"/>
  <c r="O2556" i="8"/>
  <c r="P2556" i="8" s="1"/>
  <c r="O485" i="8"/>
  <c r="P485" i="8" s="1"/>
  <c r="O2042" i="8"/>
  <c r="P2042" i="8" s="1"/>
  <c r="O873" i="8"/>
  <c r="P873" i="8" s="1"/>
  <c r="O2313" i="8"/>
  <c r="O749" i="8"/>
  <c r="O1650" i="8"/>
  <c r="P1650" i="8" s="1"/>
  <c r="O2567" i="8"/>
  <c r="P2567" i="8" s="1"/>
  <c r="O1259" i="8"/>
  <c r="P1259" i="8" s="1"/>
  <c r="O2646" i="8"/>
  <c r="P2646" i="8" s="1"/>
  <c r="O3212" i="8"/>
  <c r="O1964" i="8"/>
  <c r="O2392" i="8"/>
  <c r="P2392" i="8" s="1"/>
  <c r="O2458" i="8"/>
  <c r="O886" i="8"/>
  <c r="P886" i="8" s="1"/>
  <c r="O2890" i="8"/>
  <c r="P2890" i="8" s="1"/>
  <c r="O1574" i="8"/>
  <c r="O2850" i="8"/>
  <c r="P2850" i="8" s="1"/>
  <c r="O1037" i="8"/>
  <c r="O344" i="8"/>
  <c r="O307" i="8"/>
  <c r="O1794" i="8"/>
  <c r="O2924" i="8"/>
  <c r="P2924" i="8" s="1"/>
  <c r="O125" i="8"/>
  <c r="P125" i="8" s="1"/>
  <c r="O291" i="8"/>
  <c r="O453" i="8"/>
  <c r="O3275" i="8"/>
  <c r="P3275" i="8" s="1"/>
  <c r="O253" i="8"/>
  <c r="O2892" i="8"/>
  <c r="O3386" i="8"/>
  <c r="O862" i="8"/>
  <c r="P862" i="8" s="1"/>
  <c r="O1490" i="8"/>
  <c r="O1041" i="8"/>
  <c r="P1041" i="8" s="1"/>
  <c r="O2001" i="8"/>
  <c r="O584" i="8"/>
  <c r="P584" i="8" s="1"/>
  <c r="O1127" i="8"/>
  <c r="O3178" i="8"/>
  <c r="O2107" i="8"/>
  <c r="O1785" i="8"/>
  <c r="P1785" i="8" s="1"/>
  <c r="O365" i="8"/>
  <c r="O115" i="8"/>
  <c r="O3341" i="8"/>
  <c r="P3341" i="8" s="1"/>
  <c r="O1540" i="8"/>
  <c r="O1388" i="8"/>
  <c r="P1388" i="8" s="1"/>
  <c r="O446" i="8"/>
  <c r="P446" i="8" s="1"/>
  <c r="O2939" i="8"/>
  <c r="P2939" i="8" s="1"/>
  <c r="O2707" i="8"/>
  <c r="P2707" i="8" s="1"/>
  <c r="O2671" i="8"/>
  <c r="P2671" i="8" s="1"/>
  <c r="O41" i="8"/>
  <c r="O79" i="8"/>
  <c r="P79" i="8" s="1"/>
  <c r="O1140" i="8"/>
  <c r="O1784" i="8"/>
  <c r="P1784" i="8" s="1"/>
  <c r="O2686" i="8"/>
  <c r="P2686" i="8" s="1"/>
  <c r="O2073" i="8"/>
  <c r="P2073" i="8" s="1"/>
  <c r="O2827" i="8"/>
  <c r="P2827" i="8" s="1"/>
  <c r="O816" i="8"/>
  <c r="P816" i="8" s="1"/>
  <c r="O1102" i="8"/>
  <c r="O1132" i="8"/>
  <c r="O175" i="8"/>
  <c r="P175" i="8" s="1"/>
  <c r="O1665" i="8"/>
  <c r="P1665" i="8" s="1"/>
  <c r="O2136" i="8"/>
  <c r="O647" i="8"/>
  <c r="P647" i="8" s="1"/>
  <c r="O2199" i="8"/>
  <c r="P2199" i="8" s="1"/>
  <c r="O1893" i="8"/>
  <c r="O3110" i="8"/>
  <c r="O1322" i="8"/>
  <c r="O854" i="8"/>
  <c r="P854" i="8" s="1"/>
  <c r="O1721" i="8"/>
  <c r="O2115" i="8"/>
  <c r="O3302" i="8"/>
  <c r="O2470" i="8"/>
  <c r="O2579" i="8"/>
  <c r="O1743" i="8"/>
  <c r="P1743" i="8" s="1"/>
  <c r="O2276" i="8"/>
  <c r="O1987" i="8"/>
  <c r="P1987" i="8" s="1"/>
  <c r="O92" i="8"/>
  <c r="P92" i="8" s="1"/>
  <c r="O1766" i="8"/>
  <c r="O3117" i="8"/>
  <c r="P3117" i="8" s="1"/>
  <c r="O412" i="8"/>
  <c r="P412" i="8" s="1"/>
  <c r="O2753" i="8"/>
  <c r="O1815" i="8"/>
  <c r="O760" i="8"/>
  <c r="P760" i="8" s="1"/>
  <c r="O2948" i="8"/>
  <c r="P2948" i="8" s="1"/>
  <c r="O1293" i="8"/>
  <c r="P1293" i="8" s="1"/>
  <c r="O3397" i="8"/>
  <c r="P3397" i="8" s="1"/>
  <c r="O211" i="8"/>
  <c r="O3318" i="8"/>
  <c r="P3318" i="8" s="1"/>
  <c r="O2838" i="8"/>
  <c r="O1643" i="8"/>
  <c r="P1643" i="8" s="1"/>
  <c r="O819" i="8"/>
  <c r="P819" i="8" s="1"/>
  <c r="O70" i="8"/>
  <c r="O452" i="8"/>
  <c r="P452" i="8" s="1"/>
  <c r="O1729" i="8"/>
  <c r="P1729" i="8" s="1"/>
  <c r="O3409" i="8"/>
  <c r="P3409" i="8" s="1"/>
  <c r="O2841" i="8"/>
  <c r="O311" i="8"/>
  <c r="P311" i="8" s="1"/>
  <c r="O2823" i="8"/>
  <c r="P2823" i="8" s="1"/>
  <c r="O3460" i="8"/>
  <c r="P3460" i="8" s="1"/>
  <c r="O3360" i="8"/>
  <c r="O3457" i="8"/>
  <c r="P130" i="8" s="1"/>
  <c r="O2351" i="8"/>
  <c r="P2351" i="8" s="1"/>
  <c r="O3461" i="8"/>
  <c r="P3461" i="8" s="1"/>
  <c r="O2829" i="8"/>
  <c r="O3252" i="8"/>
  <c r="O3399" i="8"/>
  <c r="O2867" i="8"/>
  <c r="O2443" i="8"/>
  <c r="O2492" i="8"/>
  <c r="O160" i="8"/>
  <c r="P160" i="8" s="1"/>
  <c r="O3448" i="8"/>
  <c r="O1904" i="8"/>
  <c r="P1904" i="8" s="1"/>
  <c r="O3076" i="8"/>
  <c r="P3076" i="8" s="1"/>
  <c r="O2532" i="8"/>
  <c r="P2532" i="8" s="1"/>
  <c r="O2653" i="8"/>
  <c r="O3254" i="8"/>
  <c r="P3254" i="8" s="1"/>
  <c r="O701" i="8"/>
  <c r="O1933" i="8"/>
  <c r="P1933" i="8" s="1"/>
  <c r="O1465" i="8"/>
  <c r="O1864" i="8"/>
  <c r="P1864" i="8" s="1"/>
  <c r="O2940" i="8"/>
  <c r="P2940" i="8" s="1"/>
  <c r="O2638" i="8"/>
  <c r="P2638" i="8" s="1"/>
  <c r="O1373" i="8"/>
  <c r="P1373" i="8" s="1"/>
  <c r="O1570" i="8"/>
  <c r="O2030" i="8"/>
  <c r="P2030" i="8" s="1"/>
  <c r="O34" i="8"/>
  <c r="P34" i="8" s="1"/>
  <c r="O2471" i="8"/>
  <c r="O466" i="8"/>
  <c r="P466" i="8" s="1"/>
  <c r="O2035" i="8"/>
  <c r="P2035" i="8" s="1"/>
  <c r="O3095" i="8"/>
  <c r="O2352" i="8"/>
  <c r="P2352" i="8" s="1"/>
  <c r="O991" i="8"/>
  <c r="P991" i="8" s="1"/>
  <c r="O836" i="8"/>
  <c r="O683" i="8"/>
  <c r="O381" i="8"/>
  <c r="P381" i="8" s="1"/>
  <c r="O2588" i="8"/>
  <c r="P2588" i="8" s="1"/>
  <c r="O1789" i="8"/>
  <c r="O550" i="8"/>
  <c r="P550" i="8" s="1"/>
  <c r="O545" i="8"/>
  <c r="P545" i="8" s="1"/>
  <c r="O3084" i="8"/>
  <c r="O2119" i="8"/>
  <c r="P2119" i="8" s="1"/>
  <c r="O1431" i="8"/>
  <c r="O393" i="8"/>
  <c r="P393" i="8" s="1"/>
  <c r="O852" i="8"/>
  <c r="P852" i="8" s="1"/>
  <c r="O3045" i="8"/>
  <c r="O243" i="8"/>
  <c r="P243" i="8" s="1"/>
  <c r="O3130" i="8"/>
  <c r="O2955" i="8"/>
  <c r="O23" i="8"/>
  <c r="O273" i="8"/>
  <c r="P273" i="8" s="1"/>
  <c r="O2675" i="8"/>
  <c r="O2570" i="8"/>
  <c r="P2570" i="8" s="1"/>
  <c r="O2914" i="8"/>
  <c r="O942" i="8"/>
  <c r="P942" i="8" s="1"/>
  <c r="O94" i="8"/>
  <c r="P94" i="8" s="1"/>
  <c r="O329" i="8"/>
  <c r="P329" i="8" s="1"/>
  <c r="O1791" i="8"/>
  <c r="O1082" i="8"/>
  <c r="O3192" i="8"/>
  <c r="P145" i="8"/>
  <c r="O707" i="8"/>
  <c r="O864" i="8"/>
  <c r="P864" i="8" s="1"/>
  <c r="O2724" i="8"/>
  <c r="O2989" i="8"/>
  <c r="O2161" i="8"/>
  <c r="O1219" i="8"/>
  <c r="O2057" i="8"/>
  <c r="P2057" i="8" s="1"/>
  <c r="O3200" i="8"/>
  <c r="P3200" i="8" s="1"/>
  <c r="O2349" i="8"/>
  <c r="O2002" i="8"/>
  <c r="O2843" i="8"/>
  <c r="P2843" i="8" s="1"/>
  <c r="O1355" i="8"/>
  <c r="O1455" i="8"/>
  <c r="P1455" i="8" s="1"/>
  <c r="O2197" i="8"/>
  <c r="P2197" i="8" s="1"/>
  <c r="O1149" i="8"/>
  <c r="P1149" i="8" s="1"/>
  <c r="O2163" i="8"/>
  <c r="P2163" i="8" s="1"/>
  <c r="O1151" i="8"/>
  <c r="O1220" i="8"/>
  <c r="P1220" i="8" s="1"/>
  <c r="O2417" i="8"/>
  <c r="O1372" i="8"/>
  <c r="O3420" i="8"/>
  <c r="P3420" i="8" s="1"/>
  <c r="O456" i="8"/>
  <c r="O2385" i="8"/>
  <c r="P2385" i="8" s="1"/>
  <c r="O3018" i="8"/>
  <c r="O1048" i="8"/>
  <c r="O2506" i="8"/>
  <c r="P2506" i="8" s="1"/>
  <c r="O2648" i="8"/>
  <c r="P2648" i="8" s="1"/>
  <c r="O1093" i="8"/>
  <c r="O3225" i="8"/>
  <c r="P3225" i="8" s="1"/>
  <c r="O343" i="8"/>
  <c r="O1221" i="8"/>
  <c r="O1250" i="8"/>
  <c r="O2431" i="8"/>
  <c r="O1546" i="8"/>
  <c r="O711" i="8"/>
  <c r="P711" i="8" s="1"/>
  <c r="O2802" i="8"/>
  <c r="P2802" i="8" s="1"/>
  <c r="O2876" i="8"/>
  <c r="P2876" i="8" s="1"/>
  <c r="O2425" i="8"/>
  <c r="P2425" i="8" s="1"/>
  <c r="O2061" i="8"/>
  <c r="P2061" i="8" s="1"/>
  <c r="O2760" i="8"/>
  <c r="O517" i="8"/>
  <c r="O2745" i="8"/>
  <c r="O2237" i="8"/>
  <c r="O1920" i="8"/>
  <c r="P1920" i="8" s="1"/>
  <c r="O2430" i="8"/>
  <c r="O1835" i="8"/>
  <c r="P1835" i="8" s="1"/>
  <c r="O1798" i="8"/>
  <c r="P1798" i="8" s="1"/>
  <c r="O260" i="8"/>
  <c r="P260" i="8" s="1"/>
  <c r="O1996" i="8"/>
  <c r="O1480" i="8"/>
  <c r="P1480" i="8" s="1"/>
  <c r="O1624" i="8"/>
  <c r="O208" i="8"/>
  <c r="P208" i="8" s="1"/>
  <c r="O2857" i="8"/>
  <c r="P2857" i="8" s="1"/>
  <c r="O2747" i="8"/>
  <c r="P2747" i="8" s="1"/>
  <c r="O3452" i="8"/>
  <c r="O436" i="8"/>
  <c r="P436" i="8" s="1"/>
  <c r="O1164" i="8"/>
  <c r="O1746" i="8"/>
  <c r="P1746" i="8" s="1"/>
  <c r="O3167" i="8"/>
  <c r="P3167" i="8" s="1"/>
  <c r="O355" i="8"/>
  <c r="O1266" i="8"/>
  <c r="P1266" i="8" s="1"/>
  <c r="O2380" i="8"/>
  <c r="O926" i="8"/>
  <c r="O2797" i="8"/>
  <c r="O3373" i="8"/>
  <c r="P3373" i="8" s="1"/>
  <c r="O189" i="8"/>
  <c r="O2774" i="8"/>
  <c r="O903" i="8"/>
  <c r="O1910" i="8"/>
  <c r="O2628" i="8"/>
  <c r="P2628" i="8" s="1"/>
  <c r="O425" i="8"/>
  <c r="P425" i="8" s="1"/>
  <c r="O1279" i="8"/>
  <c r="P1279" i="8" s="1"/>
  <c r="O904" i="8"/>
  <c r="P904" i="8" s="1"/>
  <c r="P2249" i="8"/>
  <c r="O748" i="8"/>
  <c r="P748" i="8" s="1"/>
  <c r="O3364" i="8"/>
  <c r="O2105" i="8"/>
  <c r="O2129" i="8"/>
  <c r="P2129" i="8" s="1"/>
  <c r="O195" i="8"/>
  <c r="P195" i="8" s="1"/>
  <c r="O674" i="8"/>
  <c r="P674" i="8" s="1"/>
  <c r="O1054" i="8"/>
  <c r="O882" i="8"/>
  <c r="P882" i="8" s="1"/>
  <c r="O596" i="8"/>
  <c r="O3374" i="8"/>
  <c r="O1399" i="8"/>
  <c r="P1399" i="8" s="1"/>
  <c r="O2706" i="8"/>
  <c r="O2590" i="8"/>
  <c r="O158" i="8"/>
  <c r="O1177" i="8"/>
  <c r="O1723" i="8"/>
  <c r="O1699" i="8"/>
  <c r="P1699" i="8" s="1"/>
  <c r="O2280" i="8"/>
  <c r="O1487" i="8"/>
  <c r="O1010" i="8"/>
  <c r="O1680" i="8"/>
  <c r="P1680" i="8" s="1"/>
  <c r="O2194" i="8"/>
  <c r="O1362" i="8"/>
  <c r="O3380" i="8"/>
  <c r="O2290" i="8"/>
  <c r="P2290" i="8" s="1"/>
  <c r="O2441" i="8"/>
  <c r="P2441" i="8" s="1"/>
  <c r="O1853" i="8"/>
  <c r="P1853" i="8" s="1"/>
  <c r="O2169" i="8"/>
  <c r="P2169" i="8" s="1"/>
  <c r="O746" i="8"/>
  <c r="O3330" i="8"/>
  <c r="O1123" i="8"/>
  <c r="O856" i="8"/>
  <c r="P856" i="8" s="1"/>
  <c r="O3086" i="8"/>
  <c r="O1052" i="8"/>
  <c r="P1052" i="8" s="1"/>
  <c r="O2920" i="8"/>
  <c r="P2920" i="8" s="1"/>
  <c r="O2554" i="8"/>
  <c r="P2554" i="8" s="1"/>
  <c r="O2044" i="8"/>
  <c r="P2044" i="8" s="1"/>
  <c r="O731" i="8"/>
  <c r="O1473" i="8"/>
  <c r="O1868" i="8"/>
  <c r="O1649" i="8"/>
  <c r="P1649" i="8" s="1"/>
  <c r="O1613" i="8"/>
  <c r="P1613" i="8" s="1"/>
  <c r="O1352" i="8"/>
  <c r="O1640" i="8"/>
  <c r="O1968" i="8"/>
  <c r="P1968" i="8" s="1"/>
  <c r="O1969" i="8"/>
  <c r="P1969" i="8" s="1"/>
  <c r="O1936" i="8"/>
  <c r="O3161" i="8"/>
  <c r="P3161" i="8" s="1"/>
  <c r="O1668" i="8"/>
  <c r="O3152" i="8"/>
  <c r="O2904" i="8"/>
  <c r="O1314" i="8"/>
  <c r="P1314" i="8" s="1"/>
  <c r="O1379" i="8"/>
  <c r="O997" i="8"/>
  <c r="O2167" i="8"/>
  <c r="P2167" i="8" s="1"/>
  <c r="O1324" i="8"/>
  <c r="P1324" i="8" s="1"/>
  <c r="O455" i="8"/>
  <c r="P455" i="8" s="1"/>
  <c r="O1847" i="8"/>
  <c r="P1847" i="8" s="1"/>
  <c r="O2015" i="8"/>
  <c r="O364" i="8"/>
  <c r="O2828" i="8"/>
  <c r="P2828" i="8" s="1"/>
  <c r="O380" i="8"/>
  <c r="O1598" i="8"/>
  <c r="O1390" i="8"/>
  <c r="O2326" i="8"/>
  <c r="O451" i="8"/>
  <c r="P451" i="8" s="1"/>
  <c r="O1269" i="8"/>
  <c r="O3443" i="8"/>
  <c r="P3443" i="8" s="1"/>
  <c r="O1291" i="8"/>
  <c r="O457" i="8"/>
  <c r="O3213" i="8"/>
  <c r="P3213" i="8" s="1"/>
  <c r="O3321" i="8"/>
  <c r="O1693" i="8"/>
  <c r="P1693" i="8" s="1"/>
  <c r="O2869" i="8"/>
  <c r="P2869" i="8" s="1"/>
  <c r="O1576" i="8"/>
  <c r="O1436" i="8"/>
  <c r="P1436" i="8" s="1"/>
  <c r="O2959" i="8"/>
  <c r="P2959" i="8" s="1"/>
  <c r="O2340" i="8"/>
  <c r="O912" i="8"/>
  <c r="O1554" i="8"/>
  <c r="O259" i="8"/>
  <c r="P259" i="8" s="1"/>
  <c r="O220" i="8"/>
  <c r="P220" i="8" s="1"/>
  <c r="O428" i="8"/>
  <c r="O758" i="8"/>
  <c r="O492" i="8"/>
  <c r="O1860" i="8"/>
  <c r="P1860" i="8" s="1"/>
  <c r="O1002" i="8"/>
  <c r="O1432" i="8"/>
  <c r="O3356" i="8"/>
  <c r="O601" i="8"/>
  <c r="O212" i="8"/>
  <c r="O1409" i="8"/>
  <c r="P1409" i="8" s="1"/>
  <c r="O949" i="8"/>
  <c r="P949" i="8" s="1"/>
  <c r="O2584" i="8"/>
  <c r="P2584" i="8" s="1"/>
  <c r="O2031" i="8"/>
  <c r="O221" i="8"/>
  <c r="P221" i="8" s="1"/>
  <c r="O3128" i="8"/>
  <c r="O2299" i="8"/>
  <c r="O1274" i="8"/>
  <c r="O2304" i="8"/>
  <c r="O779" i="8"/>
  <c r="P779" i="8" s="1"/>
  <c r="O2919" i="8"/>
  <c r="O1888" i="8"/>
  <c r="P1888" i="8" s="1"/>
  <c r="O1315" i="8"/>
  <c r="O2564" i="8"/>
  <c r="P2564" i="8" s="1"/>
  <c r="O9" i="8"/>
  <c r="P9" i="8" s="1"/>
  <c r="O519" i="8"/>
  <c r="O156" i="8"/>
  <c r="O2116" i="8"/>
  <c r="P2116" i="8" s="1"/>
  <c r="O2354" i="8"/>
  <c r="P2354" i="8" s="1"/>
  <c r="O1696" i="8"/>
  <c r="O1946" i="8"/>
  <c r="P1946" i="8" s="1"/>
  <c r="O2296" i="8"/>
  <c r="O1682" i="8"/>
  <c r="P1682" i="8" s="1"/>
  <c r="O2320" i="8"/>
  <c r="O1296" i="8"/>
  <c r="P1296" i="8" s="1"/>
  <c r="O334" i="8"/>
  <c r="O1014" i="8"/>
  <c r="P1014" i="8" s="1"/>
  <c r="O2357" i="8"/>
  <c r="P2357" i="8" s="1"/>
  <c r="O986" i="8"/>
  <c r="O2217" i="8"/>
  <c r="P2217" i="8" s="1"/>
  <c r="O1227" i="8"/>
  <c r="O1609" i="8"/>
  <c r="O324" i="8"/>
  <c r="O202" i="8"/>
  <c r="P202" i="8" s="1"/>
  <c r="O74" i="8"/>
  <c r="P74" i="8" s="1"/>
  <c r="O2459" i="8"/>
  <c r="O3255" i="8"/>
  <c r="P3255" i="8" s="1"/>
  <c r="O3099" i="8"/>
  <c r="P3099" i="8" s="1"/>
  <c r="O2637" i="8"/>
  <c r="O1097" i="8"/>
  <c r="O399" i="8"/>
  <c r="P399" i="8" s="1"/>
  <c r="O616" i="8"/>
  <c r="P616" i="8" s="1"/>
  <c r="O1376" i="8"/>
  <c r="O1601" i="8"/>
  <c r="P1601" i="8" s="1"/>
  <c r="O1518" i="8"/>
  <c r="O2885" i="8"/>
  <c r="P2885" i="8" s="1"/>
  <c r="O1705" i="8"/>
  <c r="O1476" i="8"/>
  <c r="P1476" i="8" s="1"/>
  <c r="O3340" i="8"/>
  <c r="O2656" i="8"/>
  <c r="O987" i="8"/>
  <c r="O2080" i="8"/>
  <c r="O1130" i="8"/>
  <c r="O2190" i="8"/>
  <c r="O2762" i="8"/>
  <c r="P2762" i="8" s="1"/>
  <c r="O340" i="8"/>
  <c r="P340" i="8" s="1"/>
  <c r="O2703" i="8"/>
  <c r="P2703" i="8" s="1"/>
  <c r="O218" i="8"/>
  <c r="O1520" i="8"/>
  <c r="O3366" i="8"/>
  <c r="P3366" i="8" s="1"/>
  <c r="O2894" i="8"/>
  <c r="P2894" i="8" s="1"/>
  <c r="O721" i="8"/>
  <c r="P721" i="8" s="1"/>
  <c r="O1528" i="8"/>
  <c r="P1528" i="8" s="1"/>
  <c r="O1290" i="8"/>
  <c r="P1290" i="8" s="1"/>
  <c r="O2036" i="8"/>
  <c r="O945" i="8"/>
  <c r="P945" i="8" s="1"/>
  <c r="O509" i="8"/>
  <c r="P509" i="8" s="1"/>
  <c r="O368" i="8"/>
  <c r="O719" i="8"/>
  <c r="P719" i="8" s="1"/>
  <c r="O1276" i="8"/>
  <c r="P1276" i="8" s="1"/>
  <c r="O1393" i="8"/>
  <c r="P1393" i="8" s="1"/>
  <c r="O1022" i="8"/>
  <c r="P1022" i="8" s="1"/>
  <c r="O2339" i="8"/>
  <c r="P2339" i="8" s="1"/>
  <c r="O2834" i="8"/>
  <c r="O651" i="8"/>
  <c r="P651" i="8" s="1"/>
  <c r="O1966" i="8"/>
  <c r="P1966" i="8" s="1"/>
  <c r="O370" i="8"/>
  <c r="O277" i="8"/>
  <c r="P277" i="8" s="1"/>
  <c r="O879" i="8"/>
  <c r="O91" i="8"/>
  <c r="O3135" i="8"/>
  <c r="P3135" i="8" s="1"/>
  <c r="O235" i="8"/>
  <c r="P235" i="8" s="1"/>
  <c r="O3370" i="8"/>
  <c r="P3370" i="8" s="1"/>
  <c r="O3124" i="8"/>
  <c r="O1318" i="8"/>
  <c r="O1744" i="8"/>
  <c r="O549" i="8"/>
  <c r="P549" i="8" s="1"/>
  <c r="O147" i="8"/>
  <c r="P147" i="8" s="1"/>
  <c r="O1989" i="8"/>
  <c r="O2600" i="8"/>
  <c r="O216" i="8"/>
  <c r="O540" i="8"/>
  <c r="P540" i="8" s="1"/>
  <c r="O1366" i="8"/>
  <c r="P1366" i="8" s="1"/>
  <c r="O2052" i="8"/>
  <c r="O874" i="8"/>
  <c r="P874" i="8" s="1"/>
  <c r="O881" i="8"/>
  <c r="O1040" i="8"/>
  <c r="P1040" i="8" s="1"/>
  <c r="O1454" i="8"/>
  <c r="O1606" i="8"/>
  <c r="P1606" i="8" s="1"/>
  <c r="O1073" i="8"/>
  <c r="P1073" i="8" s="1"/>
  <c r="O1565" i="8"/>
  <c r="P1565" i="8" s="1"/>
  <c r="O2672" i="8"/>
  <c r="P2672" i="8" s="1"/>
  <c r="O847" i="8"/>
  <c r="O2126" i="8"/>
  <c r="P2126" i="8" s="1"/>
  <c r="O2134" i="8"/>
  <c r="P2134" i="8" s="1"/>
  <c r="O1638" i="8"/>
  <c r="P1638" i="8" s="1"/>
  <c r="O3031" i="8"/>
  <c r="P3031" i="8" s="1"/>
  <c r="O3036" i="8"/>
  <c r="O1780" i="8"/>
  <c r="O114" i="8"/>
  <c r="O3257" i="8"/>
  <c r="P3257" i="8" s="1"/>
  <c r="O803" i="8"/>
  <c r="O3224" i="8"/>
  <c r="O1633" i="8"/>
  <c r="O1641" i="8"/>
  <c r="P1641" i="8" s="1"/>
  <c r="O1914" i="8"/>
  <c r="P1914" i="8" s="1"/>
  <c r="O2944" i="8"/>
  <c r="O1256" i="8"/>
  <c r="O1148" i="8"/>
  <c r="P1148" i="8" s="1"/>
  <c r="O1593" i="8"/>
  <c r="P1593" i="8" s="1"/>
  <c r="O1015" i="8"/>
  <c r="P1015" i="8" s="1"/>
  <c r="O670" i="8"/>
  <c r="O850" i="8"/>
  <c r="O1195" i="8"/>
  <c r="P1195" i="8" s="1"/>
  <c r="O3138" i="8"/>
  <c r="P3138" i="8" s="1"/>
  <c r="O1747" i="8"/>
  <c r="P1747" i="8" s="1"/>
  <c r="O915" i="8"/>
  <c r="O2275" i="8"/>
  <c r="O404" i="8"/>
  <c r="O2682" i="8"/>
  <c r="P2682" i="8" s="1"/>
  <c r="O2644" i="8"/>
  <c r="O299" i="8"/>
  <c r="P299" i="8" s="1"/>
  <c r="O1039" i="8"/>
  <c r="P1039" i="8" s="1"/>
  <c r="O3029" i="8"/>
  <c r="O894" i="8"/>
  <c r="O1919" i="8"/>
  <c r="P1919" i="8" s="1"/>
  <c r="O3350" i="8"/>
  <c r="O555" i="8"/>
  <c r="P555" i="8" s="1"/>
  <c r="O2387" i="8"/>
  <c r="P2387" i="8" s="1"/>
  <c r="O3262" i="8"/>
  <c r="P3262" i="8" s="1"/>
  <c r="O669" i="8"/>
  <c r="O3293" i="8"/>
  <c r="O163" i="8"/>
  <c r="O573" i="8"/>
  <c r="O271" i="8"/>
  <c r="P271" i="8" s="1"/>
  <c r="O988" i="8"/>
  <c r="O1023" i="8"/>
  <c r="P1023" i="8" s="1"/>
  <c r="O2286" i="8"/>
  <c r="O2113" i="8"/>
  <c r="O280" i="8"/>
  <c r="O2415" i="8"/>
  <c r="O3336" i="8"/>
  <c r="O1175" i="8"/>
  <c r="P1175" i="8" s="1"/>
  <c r="O610" i="8"/>
  <c r="P610" i="8" s="1"/>
  <c r="O3422" i="8"/>
  <c r="P3422" i="8" s="1"/>
  <c r="O1806" i="8"/>
  <c r="O2468" i="8"/>
  <c r="P2468" i="8" s="1"/>
  <c r="O26" i="8"/>
  <c r="O1278" i="8"/>
  <c r="P1278" i="8" s="1"/>
  <c r="O1610" i="8"/>
  <c r="O3115" i="8"/>
  <c r="O1930" i="8"/>
  <c r="O110" i="8"/>
  <c r="O2932" i="8"/>
  <c r="O1191" i="8"/>
  <c r="O1876" i="8"/>
  <c r="O3157" i="8"/>
  <c r="P3157" i="8" s="1"/>
  <c r="O1978" i="8"/>
  <c r="O525" i="8"/>
  <c r="P525" i="8" s="1"/>
  <c r="O743" i="8"/>
  <c r="O249" i="8"/>
  <c r="P249" i="8" s="1"/>
  <c r="O2341" i="8"/>
  <c r="O1180" i="8"/>
  <c r="P1180" i="8" s="1"/>
  <c r="O618" i="8"/>
  <c r="P618" i="8" s="1"/>
  <c r="O1529" i="8"/>
  <c r="P1529" i="8" s="1"/>
  <c r="O2775" i="8"/>
  <c r="O3362" i="8"/>
  <c r="O1900" i="8"/>
  <c r="O413" i="8"/>
  <c r="P413" i="8" s="1"/>
  <c r="O1925" i="8"/>
  <c r="P1925" i="8" s="1"/>
  <c r="O939" i="8"/>
  <c r="P939" i="8" s="1"/>
  <c r="O598" i="8"/>
  <c r="O1380" i="8"/>
  <c r="P1380" i="8" s="1"/>
  <c r="O636" i="8"/>
  <c r="P636" i="8" s="1"/>
  <c r="O470" i="8"/>
  <c r="P470" i="8" s="1"/>
  <c r="O2262" i="8"/>
  <c r="P2262" i="8" s="1"/>
  <c r="O3270" i="8"/>
  <c r="P3270" i="8" s="1"/>
  <c r="O2428" i="8"/>
  <c r="O1389" i="8"/>
  <c r="P1389" i="8" s="1"/>
  <c r="O2429" i="8"/>
  <c r="P2429" i="8" s="1"/>
  <c r="O1889" i="8"/>
  <c r="O2155" i="8"/>
  <c r="O2763" i="8"/>
  <c r="P2763" i="8" s="1"/>
  <c r="O2879" i="8"/>
  <c r="P2879" i="8" s="1"/>
  <c r="O2243" i="8"/>
  <c r="O1462" i="8"/>
  <c r="O1145" i="8"/>
  <c r="O2200" i="8"/>
  <c r="P2200" i="8" s="1"/>
  <c r="O2915" i="8"/>
  <c r="P2915" i="8" s="1"/>
  <c r="O1962" i="8"/>
  <c r="P1962" i="8" s="1"/>
  <c r="O3214" i="8"/>
  <c r="P3214" i="8" s="1"/>
  <c r="O3300" i="8"/>
  <c r="O288" i="8"/>
  <c r="O3119" i="8"/>
  <c r="P3119" i="8" s="1"/>
  <c r="O787" i="8"/>
  <c r="P787" i="8" s="1"/>
  <c r="O239" i="8"/>
  <c r="O2344" i="8"/>
  <c r="P2344" i="8" s="1"/>
  <c r="O774" i="8"/>
  <c r="O2817" i="8"/>
  <c r="O2687" i="8"/>
  <c r="P2687" i="8" s="1"/>
  <c r="O1397" i="8"/>
  <c r="P1397" i="8" s="1"/>
  <c r="O3" i="8"/>
  <c r="O2348" i="8"/>
  <c r="O3080" i="8"/>
  <c r="P3080" i="8" s="1"/>
  <c r="O1433" i="8"/>
  <c r="O535" i="8"/>
  <c r="P535" i="8" s="1"/>
  <c r="O213" i="8"/>
  <c r="O2663" i="8"/>
  <c r="P2663" i="8" s="1"/>
  <c r="O1285" i="8"/>
  <c r="P1285" i="8" s="1"/>
  <c r="O3068" i="8"/>
  <c r="P2196" i="8" s="1"/>
  <c r="O262" i="8"/>
  <c r="P262" i="8" s="1"/>
  <c r="O1251" i="8"/>
  <c r="O663" i="8"/>
  <c r="O652" i="8"/>
  <c r="O1216" i="8"/>
  <c r="O1855" i="8"/>
  <c r="O1839" i="8"/>
  <c r="O1979" i="8"/>
  <c r="P1979" i="8" s="1"/>
  <c r="O1722" i="8"/>
  <c r="P1722" i="8" s="1"/>
  <c r="O38" i="8"/>
  <c r="P38" i="8" s="1"/>
  <c r="O1413" i="8"/>
  <c r="P1413" i="8" s="1"/>
  <c r="O2301" i="8"/>
  <c r="O1702" i="8"/>
  <c r="O132" i="8"/>
  <c r="P132" i="8" s="1"/>
  <c r="O247" i="8"/>
  <c r="O241" i="8"/>
  <c r="P241" i="8" s="1"/>
  <c r="O698" i="8"/>
  <c r="O2865" i="8"/>
  <c r="P2865" i="8" s="1"/>
  <c r="O1495" i="8"/>
  <c r="P1495" i="8" s="1"/>
  <c r="O2664" i="8"/>
  <c r="O2512" i="8"/>
  <c r="O1201" i="8"/>
  <c r="P937" i="8" s="1"/>
  <c r="O2148" i="8"/>
  <c r="P2148" i="8" s="1"/>
  <c r="O2535" i="8"/>
  <c r="P2535" i="8" s="1"/>
  <c r="O3072" i="8"/>
  <c r="P3072" i="8" s="1"/>
  <c r="O1004" i="8"/>
  <c r="O330" i="8"/>
  <c r="P330" i="8" s="1"/>
  <c r="O1526" i="8"/>
  <c r="O233" i="8"/>
  <c r="P233" i="8" s="1"/>
  <c r="O3020" i="8"/>
  <c r="P3020" i="8" s="1"/>
  <c r="O2350" i="8"/>
  <c r="P2350" i="8" s="1"/>
  <c r="O2017" i="8"/>
  <c r="P2017" i="8" s="1"/>
  <c r="O2715" i="8"/>
  <c r="P2715" i="8" s="1"/>
  <c r="O3265" i="8"/>
  <c r="P3265" i="8" s="1"/>
  <c r="O3114" i="8"/>
  <c r="O3231" i="8"/>
  <c r="O3005" i="8"/>
  <c r="O2553" i="8"/>
  <c r="P2553" i="8" s="1"/>
  <c r="P3070" i="8"/>
  <c r="P258" i="8"/>
  <c r="P617" i="8"/>
  <c r="P1805" i="8"/>
  <c r="P3408" i="8"/>
  <c r="P1061" i="8"/>
  <c r="P78" i="8"/>
  <c r="P1692" i="8"/>
  <c r="P2595" i="8"/>
  <c r="P136" i="8"/>
  <c r="P3054" i="8"/>
  <c r="P2530" i="8"/>
  <c r="P144" i="8"/>
  <c r="P369" i="8"/>
  <c r="P861" i="8"/>
  <c r="P1672" i="8"/>
  <c r="P3003" i="8"/>
  <c r="P2033" i="8"/>
  <c r="P649" i="8"/>
  <c r="P643" i="8"/>
  <c r="P154" i="8"/>
  <c r="P242" i="8"/>
  <c r="P1739" i="8"/>
  <c r="P2965" i="8"/>
  <c r="P524" i="8"/>
  <c r="P1440" i="8"/>
  <c r="P2898" i="8"/>
  <c r="P2547" i="8"/>
  <c r="P935" i="8"/>
  <c r="P853" i="8"/>
  <c r="P3292" i="8"/>
  <c r="P3056" i="8"/>
  <c r="P655" i="8"/>
  <c r="P300" i="8"/>
  <c r="P1311" i="8"/>
  <c r="P1866" i="8"/>
  <c r="P313" i="8"/>
  <c r="P3149" i="8"/>
  <c r="P1305" i="8"/>
  <c r="P3148" i="8"/>
  <c r="P1444" i="8"/>
  <c r="P902" i="8"/>
  <c r="P297" i="8"/>
  <c r="P2973" i="8"/>
  <c r="P1091" i="8"/>
  <c r="P2212" i="8"/>
  <c r="P2099" i="8"/>
  <c r="P2974" i="8"/>
  <c r="P2581" i="8"/>
  <c r="P1737" i="8"/>
  <c r="P538" i="8"/>
  <c r="P3352" i="8"/>
  <c r="P3026" i="8"/>
  <c r="P2131" i="8"/>
  <c r="P2154" i="8"/>
  <c r="P1131" i="8"/>
  <c r="P1090" i="8"/>
  <c r="P1549" i="8"/>
  <c r="P2813" i="8"/>
  <c r="P2975" i="8"/>
  <c r="P1503" i="8"/>
  <c r="P604" i="8"/>
  <c r="P2759" i="8"/>
  <c r="P3009" i="8"/>
  <c r="P1125" i="8"/>
  <c r="P2322" i="8"/>
  <c r="P885" i="8"/>
  <c r="P1233" i="8"/>
  <c r="P2226" i="8"/>
  <c r="P1865" i="8"/>
  <c r="P349" i="8"/>
  <c r="P420" i="8"/>
  <c r="P1960" i="8"/>
  <c r="P3038" i="8"/>
  <c r="P1516" i="8"/>
  <c r="P2608" i="8"/>
  <c r="P1579" i="8"/>
  <c r="P263" i="8"/>
  <c r="P2072" i="8"/>
  <c r="P910" i="8"/>
  <c r="P521" i="8"/>
  <c r="P530" i="8"/>
  <c r="P1669" i="8"/>
  <c r="P3132" i="8"/>
  <c r="P842" i="8"/>
  <c r="P1181" i="8"/>
  <c r="P1991" i="8"/>
  <c r="P363" i="8"/>
  <c r="P580" i="8"/>
  <c r="P440" i="8"/>
  <c r="P3209" i="8"/>
  <c r="P2946" i="8"/>
  <c r="P1820" i="8"/>
  <c r="P1905" i="8"/>
  <c r="P963" i="8"/>
  <c r="P155" i="8"/>
  <c r="P1673" i="8"/>
  <c r="P3382" i="8"/>
  <c r="P2314" i="8"/>
  <c r="P863" i="8"/>
  <c r="P149" i="8"/>
  <c r="P278" i="8"/>
  <c r="P548" i="8"/>
  <c r="P205" i="8"/>
  <c r="P2748" i="8"/>
  <c r="P503" i="8"/>
  <c r="P264" i="8"/>
  <c r="P1573" i="8"/>
  <c r="P2050" i="8"/>
  <c r="P1988" i="8"/>
  <c r="P938" i="8"/>
  <c r="P2669" i="8"/>
  <c r="P2981" i="8"/>
  <c r="P352" i="8"/>
  <c r="P3437" i="8"/>
  <c r="P1074" i="8"/>
  <c r="P809" i="8"/>
  <c r="P510" i="8"/>
  <c r="P2220" i="8"/>
  <c r="P1976" i="8"/>
  <c r="P1378" i="8"/>
  <c r="P732" i="8"/>
  <c r="P2555" i="8"/>
  <c r="P2104" i="8"/>
  <c r="P2396" i="8"/>
  <c r="P1214" i="8"/>
  <c r="P1457" i="8"/>
  <c r="P690" i="8"/>
  <c r="P699" i="8"/>
  <c r="P3245" i="8"/>
  <c r="P1635" i="8"/>
  <c r="P1947" i="8"/>
  <c r="P3198" i="8"/>
  <c r="P916" i="8"/>
  <c r="P3259" i="8"/>
  <c r="P2967" i="8"/>
  <c r="P3091" i="8"/>
  <c r="P3449" i="8"/>
  <c r="P367" i="8"/>
  <c r="P1122" i="8"/>
  <c r="P1859" i="8"/>
  <c r="P2450" i="8"/>
  <c r="P384" i="8"/>
  <c r="P2478" i="8"/>
  <c r="P59" i="8"/>
  <c r="P2244" i="8"/>
  <c r="P1771" i="8"/>
  <c r="P3008" i="8"/>
  <c r="P3419" i="8"/>
  <c r="P2298" i="8"/>
  <c r="P2060" i="8"/>
  <c r="P3297" i="8"/>
  <c r="P2785" i="8"/>
  <c r="P1135" i="8"/>
  <c r="P231" i="8"/>
  <c r="P146" i="8"/>
  <c r="P2851" i="8"/>
  <c r="P240" i="8"/>
  <c r="P3174" i="8"/>
  <c r="P1678" i="8"/>
  <c r="P868" i="8"/>
  <c r="P3253" i="8"/>
  <c r="P3139" i="8"/>
  <c r="P1006" i="8"/>
  <c r="P2531" i="8"/>
  <c r="P1072" i="8"/>
  <c r="P2905" i="8"/>
  <c r="P3411" i="8"/>
  <c r="P57" i="8"/>
  <c r="P913" i="8"/>
  <c r="P3160" i="8"/>
  <c r="P1934" i="8"/>
  <c r="P2720" i="8"/>
  <c r="P995" i="8"/>
  <c r="P2809" i="8"/>
  <c r="P2634" i="8"/>
  <c r="P3311" i="8"/>
  <c r="P2410" i="8"/>
  <c r="P217" i="8"/>
  <c r="P3441" i="8"/>
  <c r="P1486" i="8"/>
  <c r="P1611" i="8"/>
  <c r="P2110" i="8"/>
  <c r="P2397" i="8"/>
  <c r="P1229" i="8"/>
  <c r="P577" i="8"/>
  <c r="P226" i="8"/>
  <c r="P2596" i="8"/>
  <c r="P3312" i="8"/>
  <c r="P1115" i="8"/>
  <c r="P24" i="8"/>
  <c r="P289" i="8"/>
  <c r="P828" i="8"/>
  <c r="P1069" i="8"/>
  <c r="P983" i="8"/>
  <c r="P3248" i="8"/>
  <c r="P1616" i="8"/>
  <c r="P16" i="8"/>
  <c r="P3041" i="8"/>
  <c r="P1857" i="8"/>
  <c r="P872" i="8"/>
  <c r="P2953" i="8"/>
  <c r="P1555" i="8"/>
  <c r="P2521" i="8"/>
  <c r="P2853" i="8"/>
  <c r="P1724" i="8"/>
  <c r="P1268" i="8"/>
  <c r="P302" i="8"/>
  <c r="P1848" i="8"/>
  <c r="P3238" i="8"/>
  <c r="P2078" i="8"/>
  <c r="P590" i="8"/>
  <c r="P845" i="8"/>
  <c r="P2986" i="8"/>
  <c r="P2132" i="8"/>
  <c r="P3283" i="8"/>
  <c r="P76" i="8"/>
  <c r="P1923" i="8"/>
  <c r="P2291" i="8"/>
  <c r="P5" i="8"/>
  <c r="P3251" i="8"/>
  <c r="P722" i="8"/>
  <c r="P3106" i="8"/>
  <c r="P1304" i="8"/>
  <c r="P2189" i="8"/>
  <c r="P1018" i="8"/>
  <c r="P3288" i="8"/>
  <c r="P272" i="8"/>
  <c r="P702" i="8"/>
  <c r="P2265" i="8"/>
  <c r="P667" i="8"/>
  <c r="P1253" i="8"/>
  <c r="P2517" i="8"/>
  <c r="P3272" i="8"/>
  <c r="P203" i="8"/>
  <c r="P2367" i="8"/>
  <c r="P3233" i="8"/>
  <c r="P2721" i="8"/>
  <c r="P2964" i="8"/>
  <c r="P3033" i="8"/>
  <c r="P3439" i="8"/>
  <c r="P182" i="8"/>
  <c r="P1025" i="8"/>
  <c r="P3267" i="8"/>
  <c r="P820" i="8"/>
  <c r="P3276" i="8"/>
  <c r="P627" i="8"/>
  <c r="P958" i="8"/>
  <c r="P1891" i="8"/>
  <c r="P3260" i="8"/>
  <c r="P1494" i="8"/>
  <c r="P1963" i="8"/>
  <c r="P877" i="8"/>
  <c r="P194" i="8"/>
  <c r="P268" i="8"/>
  <c r="P1426" i="8"/>
  <c r="P1194" i="8"/>
  <c r="P1770" i="8"/>
  <c r="P650" i="8"/>
  <c r="P634" i="8"/>
  <c r="P776" i="8"/>
  <c r="P1093" i="8"/>
  <c r="P3322" i="8"/>
  <c r="P2093" i="8"/>
  <c r="P2846" i="8"/>
  <c r="P1631" i="8"/>
  <c r="P1881" i="8"/>
  <c r="P2795" i="8"/>
  <c r="P2798" i="8"/>
  <c r="P1325" i="8"/>
  <c r="P1363" i="8"/>
  <c r="P1138" i="8"/>
  <c r="P1238" i="8"/>
  <c r="P1489" i="8"/>
  <c r="P1548" i="8"/>
  <c r="P2586" i="8"/>
  <c r="P931" i="8"/>
  <c r="P2658" i="8"/>
  <c r="P665" i="8"/>
  <c r="P1350" i="8"/>
  <c r="P1150" i="8"/>
  <c r="P2728" i="8"/>
  <c r="P2426" i="8"/>
  <c r="P25" i="8"/>
  <c r="P2342" i="8"/>
  <c r="P2058" i="8"/>
  <c r="P317" i="8"/>
  <c r="P624" i="8"/>
  <c r="P133" i="8"/>
  <c r="P1981" i="8"/>
  <c r="P127" i="8"/>
  <c r="P553" i="8"/>
  <c r="P1993" i="8"/>
  <c r="P2075" i="8"/>
  <c r="P3304" i="8"/>
  <c r="P626" i="8"/>
  <c r="P1983" i="8"/>
  <c r="P934" i="8"/>
  <c r="P2103" i="8"/>
  <c r="P3446" i="8"/>
  <c r="P1571" i="8"/>
  <c r="P2614" i="8"/>
  <c r="P1075" i="8"/>
  <c r="P318" i="8"/>
  <c r="P631" i="8"/>
  <c r="P2216" i="8"/>
  <c r="P1688" i="8"/>
  <c r="P1550" i="8"/>
  <c r="P1033" i="8"/>
  <c r="P1361" i="8"/>
  <c r="P1044" i="8"/>
  <c r="P1849" i="8"/>
  <c r="P1940" i="8"/>
  <c r="P388" i="8"/>
  <c r="P1236" i="8"/>
  <c r="P3055" i="8"/>
  <c r="P1026" i="8"/>
  <c r="P1063" i="8"/>
  <c r="P489" i="8"/>
  <c r="P1589" i="8"/>
  <c r="P2997" i="8"/>
  <c r="P2457" i="8"/>
  <c r="P3376" i="8"/>
  <c r="P2150" i="8"/>
  <c r="P1592" i="8"/>
  <c r="P1068" i="8"/>
  <c r="P2065" i="8"/>
  <c r="P1086" i="8"/>
  <c r="P2094" i="8"/>
  <c r="P3298" i="8"/>
  <c r="P2474" i="8"/>
  <c r="P1121" i="8"/>
  <c r="P2228" i="8"/>
  <c r="P2676" i="8"/>
  <c r="P3059" i="8"/>
  <c r="P1874" i="8"/>
  <c r="P704" i="8"/>
  <c r="P607" i="8"/>
  <c r="P1850" i="8"/>
  <c r="P165" i="8"/>
  <c r="P2943" i="8"/>
  <c r="P2972" i="8"/>
  <c r="P3402" i="8"/>
  <c r="P10" i="8"/>
  <c r="P2699" i="8"/>
  <c r="P1504" i="8"/>
  <c r="P1307" i="8"/>
  <c r="P323" i="8"/>
  <c r="P3351" i="8"/>
  <c r="P2718" i="8"/>
  <c r="P990" i="8"/>
  <c r="P3344" i="8"/>
  <c r="P56" i="8"/>
  <c r="P1466" i="8"/>
  <c r="P929" i="8"/>
  <c r="P2236" i="8"/>
  <c r="P3268" i="8"/>
  <c r="P481" i="8"/>
  <c r="P2854" i="8"/>
  <c r="P379" i="8"/>
  <c r="P3355" i="8"/>
  <c r="P2382" i="8"/>
  <c r="P2138" i="8"/>
  <c r="P2388" i="8"/>
  <c r="P679" i="8"/>
  <c r="P2260" i="8"/>
  <c r="P893" i="8"/>
  <c r="P3232" i="8"/>
  <c r="P1505" i="8"/>
  <c r="P2565" i="8"/>
  <c r="P2626" i="8"/>
  <c r="P858" i="8"/>
  <c r="P2318" i="8"/>
  <c r="P1204" i="8"/>
  <c r="P1738" i="8"/>
  <c r="P394" i="8"/>
  <c r="P3000" i="8"/>
  <c r="P1572" i="8"/>
  <c r="P1511" i="8"/>
  <c r="P63" i="8"/>
  <c r="P2727" i="8"/>
  <c r="P454" i="8"/>
  <c r="P1542" i="8"/>
  <c r="P3176" i="8"/>
  <c r="P561" i="8"/>
  <c r="P445" i="8"/>
  <c r="P484" i="8"/>
  <c r="P2335" i="8"/>
  <c r="P2347" i="8"/>
  <c r="P2092" i="8"/>
  <c r="P959" i="8"/>
  <c r="P237" i="8"/>
  <c r="P662" i="8"/>
  <c r="P2801" i="8"/>
  <c r="P2749" i="8"/>
  <c r="P3279" i="8"/>
  <c r="P40" i="8"/>
  <c r="P615" i="8"/>
  <c r="P1951" i="8"/>
  <c r="P450" i="8"/>
  <c r="P1011" i="8"/>
  <c r="P266" i="8"/>
  <c r="P2448" i="8"/>
  <c r="P1448" i="8"/>
  <c r="P1414" i="8"/>
  <c r="P2806" i="8"/>
  <c r="P878" i="8"/>
  <c r="P2539" i="8"/>
  <c r="P2632" i="8"/>
  <c r="P201" i="8"/>
  <c r="P571" i="8"/>
  <c r="P516" i="8"/>
  <c r="P992" i="8"/>
  <c r="P2412" i="8"/>
  <c r="P1667" i="8"/>
  <c r="P695" i="8"/>
  <c r="P2401" i="8"/>
  <c r="P116" i="8"/>
  <c r="P1450" i="8"/>
  <c r="P1474" i="8"/>
  <c r="P1867" i="8"/>
  <c r="P1619" i="8"/>
  <c r="P1834" i="8"/>
  <c r="P1825" i="8"/>
  <c r="P1595" i="8"/>
  <c r="P219" i="8"/>
  <c r="P1218" i="8"/>
  <c r="P3051" i="8"/>
  <c r="P914" i="8"/>
  <c r="P2617" i="8"/>
  <c r="P2025" i="8"/>
  <c r="P3395" i="8"/>
  <c r="P2605" i="8"/>
  <c r="P867" i="8"/>
  <c r="P682" i="8"/>
  <c r="P1382" i="8"/>
  <c r="P3239" i="8"/>
  <c r="P292" i="8"/>
  <c r="P118" i="8"/>
  <c r="P1400" i="8"/>
  <c r="P100" i="8"/>
  <c r="P1639" i="8"/>
  <c r="P1677" i="8"/>
  <c r="P2229" i="8"/>
  <c r="P1671" i="8"/>
  <c r="P2151" i="8"/>
  <c r="P2177" i="8"/>
  <c r="P90" i="8"/>
  <c r="P491" i="8"/>
  <c r="P410" i="8"/>
  <c r="P2074" i="8"/>
  <c r="P1106" i="8"/>
  <c r="P2205" i="8"/>
  <c r="P1753" i="8"/>
  <c r="P2472" i="8"/>
  <c r="P794" i="8"/>
  <c r="P121" i="8"/>
  <c r="P2211" i="8"/>
  <c r="P591" i="8"/>
  <c r="P965" i="8"/>
  <c r="P293" i="8"/>
  <c r="P2173" i="8"/>
  <c r="P1621" i="8"/>
  <c r="P406" i="8"/>
  <c r="P1499" i="8"/>
  <c r="P1948" i="8"/>
  <c r="P427" i="8"/>
  <c r="P2916" i="8"/>
  <c r="P1222" i="8"/>
  <c r="P1042" i="8"/>
  <c r="P1159" i="8"/>
  <c r="P2510" i="8"/>
  <c r="P557" i="8"/>
  <c r="P1725" i="8"/>
  <c r="P2300" i="8"/>
  <c r="P2538" i="8"/>
  <c r="P180" i="8"/>
  <c r="P1339" i="8"/>
  <c r="P374" i="8"/>
  <c r="P2128" i="8"/>
  <c r="P69" i="8"/>
  <c r="P2434" i="8"/>
  <c r="P70" i="8"/>
  <c r="P2406" i="8"/>
  <c r="P2016" i="8"/>
  <c r="P2660" i="8"/>
  <c r="P708" i="8"/>
  <c r="P2680" i="8"/>
  <c r="P2610" i="8"/>
  <c r="P3144" i="8"/>
  <c r="P135" i="8"/>
  <c r="P1173" i="8"/>
  <c r="P2328" i="8"/>
  <c r="P1851" i="8"/>
  <c r="P2171" i="8"/>
  <c r="P1712" i="8"/>
  <c r="P2873" i="8"/>
  <c r="P1364" i="8"/>
  <c r="P2433" i="8"/>
  <c r="P2725" i="8"/>
  <c r="P558" i="8"/>
  <c r="P1658" i="8"/>
  <c r="P2327" i="8"/>
  <c r="P1772" i="8"/>
  <c r="P638" i="8"/>
  <c r="P689" i="8"/>
  <c r="P3450" i="8"/>
  <c r="P1243" i="8"/>
  <c r="P600" i="8"/>
  <c r="P2365" i="8"/>
  <c r="P947" i="8"/>
  <c r="P488" i="8"/>
  <c r="P543" i="8"/>
  <c r="P1975" i="8"/>
  <c r="P619" i="8"/>
  <c r="P1360" i="8"/>
  <c r="P2812" i="8"/>
  <c r="P2674" i="8"/>
  <c r="P1471" i="8"/>
  <c r="P1657" i="8"/>
  <c r="P102" i="8"/>
  <c r="P199" i="8"/>
  <c r="P1769" i="8"/>
  <c r="P507" i="8"/>
  <c r="P2273" i="8"/>
  <c r="P3145" i="8"/>
  <c r="P1263" i="8"/>
  <c r="P2321" i="8"/>
  <c r="P2442" i="8"/>
  <c r="P3307" i="8"/>
  <c r="P2149" i="8"/>
  <c r="P576" i="8"/>
  <c r="P875" i="8"/>
  <c r="P1045" i="8"/>
  <c r="P2402" i="8"/>
  <c r="P633" i="8"/>
  <c r="P1898" i="8"/>
  <c r="P1447" i="8"/>
  <c r="P442" i="8"/>
  <c r="P1618" i="8"/>
  <c r="P2927" i="8"/>
  <c r="P209" i="8"/>
  <c r="P2840" i="8"/>
  <c r="P2903" i="8"/>
  <c r="P150" i="8"/>
  <c r="P632" i="8"/>
  <c r="P229" i="8"/>
  <c r="P1482" i="8"/>
  <c r="P2750" i="8"/>
  <c r="P542" i="8"/>
  <c r="P390" i="8"/>
  <c r="P407" i="8"/>
  <c r="P3199" i="8"/>
  <c r="P2366" i="8"/>
  <c r="P402" i="8"/>
  <c r="P1588" i="8"/>
  <c r="P2836" i="8"/>
  <c r="P3459" i="8"/>
  <c r="P2969" i="8"/>
  <c r="P2560" i="8"/>
  <c r="P1331" i="8"/>
  <c r="P12" i="8"/>
  <c r="P2744" i="8"/>
  <c r="P3169" i="8"/>
  <c r="P2987" i="8"/>
  <c r="P3088" i="8"/>
  <c r="P2826" i="8"/>
  <c r="P1544" i="8"/>
  <c r="P2901" i="8"/>
  <c r="P1521" i="8"/>
  <c r="P1323" i="8"/>
  <c r="P849" i="8"/>
  <c r="P3427" i="8"/>
  <c r="P1553" i="8"/>
  <c r="P1720" i="8"/>
  <c r="P2773" i="8"/>
  <c r="P1508" i="8"/>
  <c r="P2985" i="8"/>
  <c r="P2771" i="8"/>
  <c r="P3181" i="8"/>
  <c r="P2130" i="8"/>
  <c r="P1225" i="8"/>
  <c r="P2145" i="8"/>
  <c r="P339" i="8"/>
  <c r="P1420" i="8"/>
  <c r="P1029" i="8"/>
  <c r="P1167" i="8"/>
  <c r="P81" i="8"/>
  <c r="P2488" i="8"/>
  <c r="P996" i="8"/>
  <c r="P1358" i="8"/>
  <c r="P2162" i="8"/>
  <c r="P2281" i="8"/>
  <c r="P2992" i="8"/>
  <c r="P2882" i="8"/>
  <c r="P1297" i="8"/>
  <c r="P2604" i="8"/>
  <c r="P1458" i="8"/>
  <c r="P331" i="8"/>
  <c r="P685" i="8"/>
  <c r="P3189" i="8"/>
  <c r="P1663" i="8"/>
  <c r="P15" i="8"/>
  <c r="P2248" i="8"/>
  <c r="P518" i="8"/>
  <c r="P1300" i="8"/>
  <c r="P855" i="8"/>
  <c r="P2384" i="8"/>
  <c r="P1152" i="8"/>
  <c r="P1428" i="8"/>
  <c r="P1386" i="8"/>
  <c r="P275" i="8"/>
  <c r="P3308" i="8"/>
  <c r="P2545" i="8"/>
  <c r="P851" i="8"/>
  <c r="P3143" i="8"/>
  <c r="P3202" i="8"/>
  <c r="P1226" i="8"/>
  <c r="P2515" i="8"/>
  <c r="P1242" i="8"/>
  <c r="P725" i="8"/>
  <c r="P660" i="8"/>
  <c r="P1481" i="8"/>
  <c r="P2681" i="8"/>
  <c r="P2159" i="8"/>
  <c r="P87" i="8"/>
  <c r="P3384" i="8"/>
  <c r="P2733" i="8"/>
  <c r="P3328" i="8"/>
  <c r="P3415" i="8"/>
  <c r="P3002" i="8"/>
  <c r="P2528" i="8"/>
  <c r="P993" i="8"/>
  <c r="P3313" i="8"/>
  <c r="P2238" i="8"/>
  <c r="P979" i="8"/>
  <c r="P783" i="8"/>
  <c r="P806" i="8"/>
  <c r="P1094" i="8"/>
  <c r="P1275" i="8"/>
  <c r="P251" i="8"/>
  <c r="P257" i="8"/>
  <c r="P975" i="8"/>
  <c r="P2702" i="8"/>
  <c r="P1506" i="8"/>
  <c r="P1317" i="8"/>
  <c r="P66" i="8"/>
  <c r="P2730" i="8"/>
  <c r="P395" i="8"/>
  <c r="P103" i="8"/>
  <c r="P1005" i="8"/>
  <c r="P1186" i="8"/>
  <c r="P1950" i="8"/>
  <c r="P478" i="8"/>
  <c r="P29" i="8"/>
  <c r="P2333" i="8"/>
  <c r="P1099" i="8"/>
  <c r="P1756" i="8"/>
  <c r="P2213" i="8"/>
  <c r="P1995" i="8"/>
  <c r="P33" i="8"/>
  <c r="P2742" i="8"/>
  <c r="P1634" i="8"/>
  <c r="P2999" i="8"/>
  <c r="P3305" i="8"/>
  <c r="P906" i="8"/>
  <c r="P3071" i="8"/>
  <c r="P3407" i="8"/>
  <c r="P2496" i="8"/>
  <c r="P1706" i="8"/>
  <c r="P1685" i="8"/>
  <c r="P1742" i="8"/>
  <c r="P715" i="8"/>
  <c r="P2003" i="8"/>
  <c r="P2422" i="8"/>
  <c r="P1773" i="8"/>
  <c r="P3430" i="8"/>
  <c r="P1837" i="8"/>
  <c r="P421" i="8"/>
  <c r="P1701" i="8"/>
  <c r="P2191" i="8"/>
  <c r="P968" i="8"/>
  <c r="P1055" i="8"/>
  <c r="P1971" i="8"/>
  <c r="P2577" i="8"/>
  <c r="P1354" i="8"/>
  <c r="P1119" i="8"/>
  <c r="P2266" i="8"/>
  <c r="P2040" i="8"/>
  <c r="P795" i="8"/>
  <c r="P717" i="8"/>
  <c r="P476" i="8"/>
  <c r="P3164" i="8"/>
  <c r="P1625" i="8"/>
  <c r="P1585" i="8"/>
  <c r="P460" i="8"/>
  <c r="P1645" i="8"/>
  <c r="P1812" i="8"/>
  <c r="P1687" i="8"/>
  <c r="P2464" i="8"/>
  <c r="P2013" i="8"/>
  <c r="P3229" i="8"/>
  <c r="P3291" i="8"/>
  <c r="P2295" i="8"/>
  <c r="P1870" i="8"/>
  <c r="P1384" i="8"/>
  <c r="P1012" i="8"/>
  <c r="P350" i="8"/>
  <c r="P799" i="8"/>
  <c r="P1112" i="8"/>
  <c r="P829" i="8"/>
  <c r="P969" i="8"/>
  <c r="P2820" i="8"/>
  <c r="P2685" i="8"/>
  <c r="P1814" i="8"/>
  <c r="P1908" i="8"/>
  <c r="P2534" i="8"/>
  <c r="P1056" i="8"/>
  <c r="P673" i="8"/>
  <c r="P2137" i="8"/>
  <c r="P210" i="8"/>
  <c r="P2437" i="8"/>
  <c r="P1425" i="8"/>
  <c r="P1009" i="8"/>
  <c r="P2432" i="8"/>
  <c r="P341" i="8"/>
  <c r="P2473" i="8"/>
  <c r="P1461" i="8"/>
  <c r="P1166" i="8"/>
  <c r="P2027" i="8"/>
  <c r="P639" i="8"/>
  <c r="P922" i="8"/>
  <c r="P8" i="8"/>
  <c r="P2252" i="8"/>
  <c r="P1137" i="8"/>
  <c r="P325" i="8"/>
  <c r="P2519" i="8"/>
  <c r="P196" i="8"/>
  <c r="P2479" i="8"/>
  <c r="P595" i="8"/>
  <c r="P166" i="8"/>
  <c r="P3022" i="8"/>
  <c r="P2325" i="8"/>
  <c r="P64" i="8"/>
  <c r="P2673" i="8"/>
  <c r="P3023" i="8"/>
  <c r="P426" i="8"/>
  <c r="P1912" i="8"/>
  <c r="P2575" i="8"/>
  <c r="P2620" i="8"/>
  <c r="P1155" i="8"/>
  <c r="P193" i="8"/>
  <c r="P3187" i="8"/>
  <c r="P3017" i="8"/>
  <c r="P1184" i="8"/>
  <c r="P3016" i="8"/>
  <c r="P1282" i="8"/>
  <c r="P3158" i="8"/>
  <c r="P1283" i="8"/>
  <c r="P2889" i="8"/>
  <c r="P675" i="8"/>
  <c r="P468" i="8"/>
  <c r="P2399" i="8"/>
  <c r="P2019" i="8"/>
  <c r="P3186" i="8"/>
  <c r="P1872" i="8"/>
  <c r="P2157" i="8"/>
  <c r="P1670" i="8"/>
  <c r="P232" i="8"/>
  <c r="P544" i="8"/>
  <c r="P2855" i="8"/>
  <c r="P1895" i="8"/>
  <c r="P1882" i="8"/>
  <c r="P2754" i="8"/>
  <c r="P2976" i="8"/>
  <c r="P3042" i="8"/>
  <c r="P2893" i="8"/>
  <c r="P1684" i="8"/>
  <c r="I770" i="8"/>
  <c r="K770" i="8" s="1"/>
  <c r="I2041" i="8"/>
  <c r="K2041" i="8" s="1"/>
  <c r="I177" i="8"/>
  <c r="K177" i="8" s="1"/>
  <c r="M2358" i="4"/>
  <c r="J2401" i="8" s="1"/>
  <c r="I2550" i="8"/>
  <c r="K2550" i="8" s="1"/>
  <c r="M2191" i="4"/>
  <c r="J1251" i="8" s="1"/>
  <c r="I2691" i="8"/>
  <c r="K2691" i="8" s="1"/>
  <c r="I3111" i="8"/>
  <c r="K3111" i="8" s="1"/>
  <c r="I2781" i="8"/>
  <c r="K2781" i="8" s="1"/>
  <c r="O2005" i="8" s="1"/>
  <c r="I648" i="8"/>
  <c r="K648" i="8" s="1"/>
  <c r="O3334" i="8" s="1"/>
  <c r="I2667" i="8"/>
  <c r="K2667" i="8" s="1"/>
  <c r="O1846" i="8" s="1"/>
  <c r="I2413" i="8"/>
  <c r="K2413" i="8" s="1"/>
  <c r="I3028" i="8"/>
  <c r="K3028" i="8" s="1"/>
  <c r="I1438" i="8"/>
  <c r="K1438" i="8" s="1"/>
  <c r="I3440" i="8"/>
  <c r="K3440" i="8" s="1"/>
  <c r="M2097" i="4"/>
  <c r="J867" i="8" s="1"/>
  <c r="I1878" i="8"/>
  <c r="K1878" i="8" s="1"/>
  <c r="O2872" i="8" s="1"/>
  <c r="I327" i="8"/>
  <c r="K327" i="8" s="1"/>
  <c r="I3004" i="8"/>
  <c r="K3004" i="8" s="1"/>
  <c r="M610" i="4"/>
  <c r="J3004" i="8" s="1"/>
  <c r="I2353" i="8"/>
  <c r="K2353" i="8" s="1"/>
  <c r="O1647" i="8" s="1"/>
  <c r="M174" i="4"/>
  <c r="J2353" i="8" s="1"/>
  <c r="I824" i="8"/>
  <c r="K824" i="8" s="1"/>
  <c r="M430" i="4"/>
  <c r="J824" i="8" s="1"/>
  <c r="I1758" i="8"/>
  <c r="K1758" i="8" s="1"/>
  <c r="O2537" i="8" s="1"/>
  <c r="M730" i="4"/>
  <c r="J1758" i="8" s="1"/>
  <c r="I1623" i="8"/>
  <c r="K1623" i="8" s="1"/>
  <c r="O2582" i="8" s="1"/>
  <c r="M866" i="4"/>
  <c r="J1623" i="8" s="1"/>
  <c r="I1774" i="8"/>
  <c r="K1774" i="8" s="1"/>
  <c r="M930" i="4"/>
  <c r="J1774" i="8" s="1"/>
  <c r="I2160" i="8"/>
  <c r="K2160" i="8" s="1"/>
  <c r="M1114" i="4"/>
  <c r="J2160" i="8" s="1"/>
  <c r="I2936" i="8"/>
  <c r="K2936" i="8" s="1"/>
  <c r="M1178" i="4"/>
  <c r="J2936" i="8" s="1"/>
  <c r="I1801" i="8"/>
  <c r="K1801" i="8" s="1"/>
  <c r="O1519" i="8" s="1"/>
  <c r="M1242" i="4"/>
  <c r="J1801" i="8" s="1"/>
  <c r="I2961" i="8"/>
  <c r="K2961" i="8" s="1"/>
  <c r="O2102" i="8" s="1"/>
  <c r="M1306" i="4"/>
  <c r="J2961" i="8" s="1"/>
  <c r="I3025" i="8"/>
  <c r="K3025" i="8" s="1"/>
  <c r="M1370" i="4"/>
  <c r="J3025" i="8" s="1"/>
  <c r="I3337" i="8"/>
  <c r="K3337" i="8" s="1"/>
  <c r="M1498" i="4"/>
  <c r="J3337" i="8" s="1"/>
  <c r="I1199" i="8"/>
  <c r="K1199" i="8" s="1"/>
  <c r="M2451" i="4"/>
  <c r="J1199" i="8" s="1"/>
  <c r="I1424" i="8"/>
  <c r="K1424" i="8" s="1"/>
  <c r="O496" i="8" s="1"/>
  <c r="M2707" i="4"/>
  <c r="J1424" i="8" s="1"/>
  <c r="I705" i="8"/>
  <c r="K705" i="8" s="1"/>
  <c r="M2963" i="4"/>
  <c r="J705" i="8" s="1"/>
  <c r="I888" i="8"/>
  <c r="K888" i="8" s="1"/>
  <c r="M2414" i="4"/>
  <c r="J888" i="8" s="1"/>
  <c r="I2736" i="8"/>
  <c r="K2736" i="8" s="1"/>
  <c r="M2670" i="4"/>
  <c r="J2736" i="8" s="1"/>
  <c r="I658" i="8"/>
  <c r="K658" i="8" s="1"/>
  <c r="M1834" i="4"/>
  <c r="J658" i="8" s="1"/>
  <c r="I1344" i="8"/>
  <c r="K1344" i="8" s="1"/>
  <c r="M1898" i="4"/>
  <c r="J1344" i="8" s="1"/>
  <c r="I474" i="8"/>
  <c r="K474" i="8" s="1"/>
  <c r="M2026" i="4"/>
  <c r="J474" i="8" s="1"/>
  <c r="I754" i="8"/>
  <c r="K754" i="8" s="1"/>
  <c r="M2538" i="4"/>
  <c r="J754" i="8" s="1"/>
  <c r="I2421" i="8"/>
  <c r="K2421" i="8" s="1"/>
  <c r="M3429" i="4"/>
  <c r="J2421" i="8" s="1"/>
  <c r="I523" i="8"/>
  <c r="K523" i="8" s="1"/>
  <c r="O225" i="8" s="1"/>
  <c r="M3366" i="4"/>
  <c r="J523" i="8" s="1"/>
  <c r="I1302" i="8"/>
  <c r="K1302" i="8" s="1"/>
  <c r="M1735" i="4"/>
  <c r="J1302" i="8" s="1"/>
  <c r="I1118" i="8"/>
  <c r="K1118" i="8" s="1"/>
  <c r="M1991" i="4"/>
  <c r="J1118" i="8" s="1"/>
  <c r="I2502" i="8"/>
  <c r="K2502" i="8" s="1"/>
  <c r="M2247" i="4"/>
  <c r="J2502" i="8" s="1"/>
  <c r="I1510" i="8"/>
  <c r="K1510" i="8" s="1"/>
  <c r="M2503" i="4"/>
  <c r="J1510" i="8" s="1"/>
  <c r="I3413" i="8"/>
  <c r="K3413" i="8" s="1"/>
  <c r="M2759" i="4"/>
  <c r="J3413" i="8" s="1"/>
  <c r="I2708" i="8"/>
  <c r="K2708" i="8" s="1"/>
  <c r="O123" i="8" s="1"/>
  <c r="M1641" i="4"/>
  <c r="J2708" i="8" s="1"/>
  <c r="I2601" i="8"/>
  <c r="K2601" i="8" s="1"/>
  <c r="M1897" i="4"/>
  <c r="J2601" i="8" s="1"/>
  <c r="I1239" i="8"/>
  <c r="K1239" i="8" s="1"/>
  <c r="M2601" i="4"/>
  <c r="J1239" i="8" s="1"/>
  <c r="I1460" i="8"/>
  <c r="K1460" i="8" s="1"/>
  <c r="O2112" i="8" s="1"/>
  <c r="M2665" i="4"/>
  <c r="J1460" i="8" s="1"/>
  <c r="I222" i="8"/>
  <c r="K222" i="8" s="1"/>
  <c r="M2857" i="4"/>
  <c r="J222" i="8" s="1"/>
  <c r="I295" i="8"/>
  <c r="K295" i="8" s="1"/>
  <c r="M3113" i="4"/>
  <c r="J295" i="8" s="1"/>
  <c r="I21" i="8"/>
  <c r="K21" i="8" s="1"/>
  <c r="M3177" i="4"/>
  <c r="J21" i="8" s="1"/>
  <c r="I2642" i="8"/>
  <c r="K2642" i="8" s="1"/>
  <c r="M3369" i="4"/>
  <c r="J2642" i="8" s="1"/>
  <c r="I1003" i="8"/>
  <c r="K1003" i="8" s="1"/>
  <c r="O985" i="8" s="1"/>
  <c r="M3178" i="4"/>
  <c r="J1003" i="8" s="1"/>
  <c r="I3290" i="8"/>
  <c r="K3290" i="8" s="1"/>
  <c r="M3434" i="4"/>
  <c r="J3290" i="8" s="1"/>
  <c r="I3277" i="8"/>
  <c r="K3277" i="8" s="1"/>
  <c r="M2887" i="4"/>
  <c r="J3277" i="8" s="1"/>
  <c r="I766" i="8"/>
  <c r="K766" i="8" s="1"/>
  <c r="O1427" i="8" s="1"/>
  <c r="M3015" i="4"/>
  <c r="J766" i="8" s="1"/>
  <c r="I1763" i="8"/>
  <c r="K1763" i="8" s="1"/>
  <c r="O1560" i="8" s="1"/>
  <c r="M3143" i="4"/>
  <c r="J1763" i="8" s="1"/>
  <c r="I3046" i="8"/>
  <c r="K3046" i="8" s="1"/>
  <c r="M3271" i="4"/>
  <c r="J3046" i="8" s="1"/>
  <c r="I1726" i="8"/>
  <c r="K1726" i="8" s="1"/>
  <c r="O2548" i="8" s="1"/>
  <c r="M3399" i="4"/>
  <c r="J1726" i="8" s="1"/>
  <c r="I1058" i="8"/>
  <c r="K1058" i="8" s="1"/>
  <c r="O497" i="8" s="1"/>
  <c r="M13" i="4"/>
  <c r="J1058" i="8" s="1"/>
  <c r="I1111" i="8"/>
  <c r="K1111" i="8" s="1"/>
  <c r="M246" i="4"/>
  <c r="J1111" i="8" s="1"/>
  <c r="I528" i="8"/>
  <c r="K528" i="8" s="1"/>
  <c r="O687" i="8" s="1"/>
  <c r="M502" i="4"/>
  <c r="J528" i="8" s="1"/>
  <c r="I2361" i="8"/>
  <c r="K2361" i="8" s="1"/>
  <c r="O1830" i="8" s="1"/>
  <c r="M223" i="4"/>
  <c r="J2361" i="8" s="1"/>
  <c r="I2201" i="8"/>
  <c r="K2201" i="8" s="1"/>
  <c r="M287" i="4"/>
  <c r="J2201" i="8" s="1"/>
  <c r="I592" i="8"/>
  <c r="K592" i="8" s="1"/>
  <c r="O2028" i="8" s="1"/>
  <c r="M415" i="4"/>
  <c r="J592" i="8" s="1"/>
  <c r="I472" i="8"/>
  <c r="K472" i="8" s="1"/>
  <c r="O472" i="8" s="1"/>
  <c r="M479" i="4"/>
  <c r="J472" i="8" s="1"/>
  <c r="I3126" i="8"/>
  <c r="K3126" i="8" s="1"/>
  <c r="M543" i="4"/>
  <c r="J3126" i="8" s="1"/>
  <c r="I2751" i="8"/>
  <c r="K2751" i="8" s="1"/>
  <c r="M1058" i="4"/>
  <c r="J2751" i="8" s="1"/>
  <c r="I1597" i="8"/>
  <c r="K1597" i="8" s="1"/>
  <c r="O1336" i="8" s="1"/>
  <c r="M1442" i="4"/>
  <c r="J1597" i="8" s="1"/>
  <c r="I2500" i="8"/>
  <c r="K2500" i="8" s="1"/>
  <c r="M2230" i="4"/>
  <c r="J2500" i="8" s="1"/>
  <c r="I769" i="8"/>
  <c r="K769" i="8" s="1"/>
  <c r="M3062" i="4"/>
  <c r="J769" i="8" s="1"/>
  <c r="I2269" i="8"/>
  <c r="K2269" i="8" s="1"/>
  <c r="O447" i="8" s="1"/>
  <c r="M3190" i="4"/>
  <c r="J2269" i="8" s="1"/>
  <c r="I3367" i="8"/>
  <c r="K3367" i="8" s="1"/>
  <c r="O2056" i="8" s="1"/>
  <c r="M1778" i="4"/>
  <c r="J3367" i="8" s="1"/>
  <c r="I176" i="8"/>
  <c r="K176" i="8" s="1"/>
  <c r="M2290" i="4"/>
  <c r="J176" i="8" s="1"/>
  <c r="I2143" i="8"/>
  <c r="K2143" i="8" s="1"/>
  <c r="M2418" i="4"/>
  <c r="J2143" i="8" s="1"/>
  <c r="I1210" i="8"/>
  <c r="K1210" i="8" s="1"/>
  <c r="M2482" i="4"/>
  <c r="J1210" i="8" s="1"/>
  <c r="I2737" i="8"/>
  <c r="K2737" i="8" s="1"/>
  <c r="O747" i="8" s="1"/>
  <c r="M2674" i="4"/>
  <c r="J2737" i="8" s="1"/>
  <c r="I1287" i="8"/>
  <c r="K1287" i="8" s="1"/>
  <c r="M2738" i="4"/>
  <c r="J1287" i="8" s="1"/>
  <c r="I1661" i="8"/>
  <c r="K1661" i="8" s="1"/>
  <c r="M2802" i="4"/>
  <c r="J1661" i="8" s="1"/>
  <c r="I1581" i="8"/>
  <c r="K1581" i="8" s="1"/>
  <c r="M2866" i="4"/>
  <c r="J1581" i="8" s="1"/>
  <c r="I1931" i="8"/>
  <c r="K1931" i="8" s="1"/>
  <c r="O1717" i="8" s="1"/>
  <c r="M3310" i="4"/>
  <c r="J1931" i="8" s="1"/>
  <c r="I2572" i="8"/>
  <c r="K2572" i="8" s="1"/>
  <c r="O1483" i="8" s="1"/>
  <c r="M1807" i="4"/>
  <c r="J2572" i="8" s="1"/>
  <c r="I3323" i="8"/>
  <c r="K3323" i="8" s="1"/>
  <c r="M2063" i="4"/>
  <c r="J3323" i="8" s="1"/>
  <c r="I2398" i="8"/>
  <c r="K2398" i="8" s="1"/>
  <c r="M2319" i="4"/>
  <c r="J2398" i="8" s="1"/>
  <c r="I1406" i="8"/>
  <c r="K1406" i="8" s="1"/>
  <c r="M2575" i="4"/>
  <c r="J1406" i="8" s="1"/>
  <c r="I897" i="8"/>
  <c r="K897" i="8" s="1"/>
  <c r="M2831" i="4"/>
  <c r="J897" i="8" s="1"/>
  <c r="I1561" i="8"/>
  <c r="K1561" i="8" s="1"/>
  <c r="O2609" i="8" s="1"/>
  <c r="M1713" i="4"/>
  <c r="J1561" i="8" s="1"/>
  <c r="I373" i="8"/>
  <c r="K373" i="8" s="1"/>
  <c r="M1969" i="4"/>
  <c r="J373" i="8" s="1"/>
  <c r="I2315" i="8"/>
  <c r="K2315" i="8" s="1"/>
  <c r="M2161" i="4"/>
  <c r="J2315" i="8" s="1"/>
  <c r="I890" i="8"/>
  <c r="K890" i="8" s="1"/>
  <c r="O2294" i="8" s="1"/>
  <c r="P2294" i="8" s="1"/>
  <c r="M2417" i="4"/>
  <c r="J890" i="8" s="1"/>
  <c r="I1209" i="8"/>
  <c r="K1209" i="8" s="1"/>
  <c r="M2481" i="4"/>
  <c r="J1209" i="8" s="1"/>
  <c r="I2476" i="8"/>
  <c r="K2476" i="8" s="1"/>
  <c r="O2491" i="8" s="1"/>
  <c r="M2609" i="4"/>
  <c r="J2476" i="8" s="1"/>
  <c r="I2324" i="8"/>
  <c r="K2324" i="8" s="1"/>
  <c r="M2737" i="4"/>
  <c r="J2324" i="8" s="1"/>
  <c r="I3379" i="8"/>
  <c r="K3379" i="8" s="1"/>
  <c r="O2051" i="8" s="1"/>
  <c r="M2865" i="4"/>
  <c r="J3379" i="8" s="1"/>
  <c r="I2293" i="8"/>
  <c r="K2293" i="8" s="1"/>
  <c r="O2934" i="8" s="1"/>
  <c r="M2993" i="4"/>
  <c r="J2293" i="8" s="1"/>
  <c r="I644" i="8"/>
  <c r="K644" i="8" s="1"/>
  <c r="O3332" i="8" s="1"/>
  <c r="M3121" i="4"/>
  <c r="J644" i="8" s="1"/>
  <c r="I276" i="8"/>
  <c r="K276" i="8" s="1"/>
  <c r="O1020" i="8" s="1"/>
  <c r="M3249" i="4"/>
  <c r="J276" i="8" s="1"/>
  <c r="I2039" i="8"/>
  <c r="K2039" i="8" s="1"/>
  <c r="M3377" i="4"/>
  <c r="J2039" i="8" s="1"/>
  <c r="I640" i="8"/>
  <c r="K640" i="8" s="1"/>
  <c r="M2930" i="4"/>
  <c r="J640" i="8" s="1"/>
  <c r="I348" i="8"/>
  <c r="K348" i="8" s="1"/>
  <c r="M3058" i="4"/>
  <c r="J348" i="8" s="1"/>
  <c r="I771" i="8"/>
  <c r="K771" i="8" s="1"/>
  <c r="O1170" i="8" s="1"/>
  <c r="M3378" i="4"/>
  <c r="J771" i="8" s="1"/>
  <c r="I3227" i="8"/>
  <c r="K3227" i="8" s="1"/>
  <c r="M3442" i="4"/>
  <c r="J3227" i="8" s="1"/>
  <c r="I696" i="8"/>
  <c r="K696" i="8" s="1"/>
  <c r="M2959" i="4"/>
  <c r="J696" i="8" s="1"/>
  <c r="I2152" i="8"/>
  <c r="K2152" i="8" s="1"/>
  <c r="M3087" i="4"/>
  <c r="J2152" i="8" s="1"/>
  <c r="I1852" i="8"/>
  <c r="K1852" i="8" s="1"/>
  <c r="M3215" i="4"/>
  <c r="J1852" i="8" s="1"/>
  <c r="I3159" i="8"/>
  <c r="K3159" i="8" s="1"/>
  <c r="M3343" i="4"/>
  <c r="J3159" i="8" s="1"/>
  <c r="M1777" i="4"/>
  <c r="J1566" i="8" s="1"/>
  <c r="M810" i="4"/>
  <c r="J16" i="8" s="1"/>
  <c r="M1197" i="4"/>
  <c r="J1794" i="8" s="1"/>
  <c r="M1389" i="4"/>
  <c r="J3035" i="8" s="1"/>
  <c r="M1709" i="4"/>
  <c r="J2540" i="8" s="1"/>
  <c r="M1965" i="4"/>
  <c r="J1576" i="8" s="1"/>
  <c r="M2459" i="4"/>
  <c r="J501" i="8" s="1"/>
  <c r="M3259" i="4"/>
  <c r="J431" i="8" s="1"/>
  <c r="M2701" i="4"/>
  <c r="J2024" i="8" s="1"/>
  <c r="M3021" i="4"/>
  <c r="J2638" i="8" s="1"/>
  <c r="M566" i="4"/>
  <c r="J1889" i="8" s="1"/>
  <c r="I3428" i="8"/>
  <c r="K3428" i="8" s="1"/>
  <c r="I2933" i="8"/>
  <c r="K2933" i="8" s="1"/>
  <c r="O628" i="8" s="1"/>
  <c r="M1286" i="4"/>
  <c r="J380" i="8" s="1"/>
  <c r="M1406" i="4"/>
  <c r="J3041" i="8" s="1"/>
  <c r="I3389" i="8"/>
  <c r="K3389" i="8" s="1"/>
  <c r="O782" i="8" s="1"/>
  <c r="M2422" i="4"/>
  <c r="J116" i="8" s="1"/>
  <c r="M2255" i="4"/>
  <c r="J173" i="8" s="1"/>
  <c r="M3027" i="4"/>
  <c r="J3279" i="8" s="1"/>
  <c r="I1144" i="8"/>
  <c r="K1144" i="8" s="1"/>
  <c r="M2282" i="4"/>
  <c r="J2507" i="8" s="1"/>
  <c r="M2610" i="4"/>
  <c r="J2717" i="8" s="1"/>
  <c r="I1714" i="8"/>
  <c r="K1714" i="8" s="1"/>
  <c r="M1649" i="4"/>
  <c r="J3395" i="8" s="1"/>
  <c r="M2353" i="4"/>
  <c r="J682" i="8" s="1"/>
  <c r="M3057" i="4"/>
  <c r="J1382" i="8" s="1"/>
  <c r="M1962" i="4"/>
  <c r="J1371" i="8" s="1"/>
  <c r="M351" i="4"/>
  <c r="J954" i="8" s="1"/>
  <c r="M2267" i="4"/>
  <c r="J174" i="8" s="1"/>
  <c r="M2715" i="4"/>
  <c r="J992" i="8" s="1"/>
  <c r="M3163" i="4"/>
  <c r="J2245" i="8" s="1"/>
  <c r="M2614" i="4"/>
  <c r="J1450" i="8" s="1"/>
  <c r="M341" i="4"/>
  <c r="J1115" i="8" s="1"/>
  <c r="M2125" i="4"/>
  <c r="J881" i="8" s="1"/>
  <c r="M2381" i="4"/>
  <c r="J1165" i="8" s="1"/>
  <c r="M3213" i="4"/>
  <c r="J85" i="8" s="1"/>
  <c r="M3309" i="4"/>
  <c r="J3051" i="8" s="1"/>
  <c r="M846" i="4"/>
  <c r="J1616" i="8" s="1"/>
  <c r="M1294" i="4"/>
  <c r="J3089" i="8" s="1"/>
  <c r="I2796" i="8"/>
  <c r="K2796" i="8" s="1"/>
  <c r="M2046" i="4"/>
  <c r="J1857" i="8" s="1"/>
  <c r="M2806" i="4"/>
  <c r="J599" i="8" s="1"/>
  <c r="M3126" i="4"/>
  <c r="J2243" i="8" s="1"/>
  <c r="M1679" i="4"/>
  <c r="J2304" i="8" s="1"/>
  <c r="M2383" i="4"/>
  <c r="J2408" i="8" s="1"/>
  <c r="M2703" i="4"/>
  <c r="J2025" i="8" s="1"/>
  <c r="M2226" i="4"/>
  <c r="J1146" i="8" s="1"/>
  <c r="I1057" i="8"/>
  <c r="K1057" i="8" s="1"/>
  <c r="M1561" i="4"/>
  <c r="J1719" i="8" s="1"/>
  <c r="I2000" i="8"/>
  <c r="K2000" i="8" s="1"/>
  <c r="O27" i="8" s="1"/>
  <c r="M3122" i="4"/>
  <c r="J292" i="8" s="1"/>
  <c r="M607" i="4"/>
  <c r="J983" i="8" s="1"/>
  <c r="M2029" i="4"/>
  <c r="J668" i="8" s="1"/>
  <c r="M2061" i="4"/>
  <c r="J1223" i="8" s="1"/>
  <c r="M2637" i="4"/>
  <c r="J1468" i="8" s="1"/>
  <c r="M2829" i="4"/>
  <c r="J2412" i="8" s="1"/>
  <c r="M2957" i="4"/>
  <c r="J695" i="8" s="1"/>
  <c r="M3149" i="4"/>
  <c r="J1765" i="8" s="1"/>
  <c r="M3246" i="4"/>
  <c r="J95" i="8" s="1"/>
  <c r="M118" i="4"/>
  <c r="J244" i="8" s="1"/>
  <c r="M974" i="4"/>
  <c r="J2284" i="8" s="1"/>
  <c r="I2589" i="8"/>
  <c r="K2589" i="8" s="1"/>
  <c r="M2511" i="4"/>
  <c r="J1512" i="8" s="1"/>
  <c r="M1250" i="4"/>
  <c r="J2953" i="8" s="1"/>
  <c r="M2546" i="4"/>
  <c r="J3012" i="8" s="1"/>
  <c r="M3186" i="4"/>
  <c r="J651" i="8" s="1"/>
  <c r="M2545" i="4"/>
  <c r="J2227" i="8" s="1"/>
  <c r="I1767" i="8"/>
  <c r="K1767" i="8" s="1"/>
  <c r="M738" i="4"/>
  <c r="J748" i="8" s="1"/>
  <c r="M802" i="4"/>
  <c r="J662" i="8" s="1"/>
  <c r="M2317" i="4"/>
  <c r="J2518" i="8" s="1"/>
  <c r="M2573" i="4"/>
  <c r="J1405" i="8" s="1"/>
  <c r="M1102" i="4"/>
  <c r="J2988" i="8" s="1"/>
  <c r="M1534" i="4"/>
  <c r="J1705" i="8" s="1"/>
  <c r="I1377" i="8"/>
  <c r="K1377" i="8" s="1"/>
  <c r="M2486" i="4"/>
  <c r="J2454" i="8" s="1"/>
  <c r="M1615" i="4"/>
  <c r="J3392" i="8" s="1"/>
  <c r="M1935" i="4"/>
  <c r="J2617" i="8" s="1"/>
  <c r="M2639" i="4"/>
  <c r="J1469" i="8" s="1"/>
  <c r="M1970" i="4"/>
  <c r="J2811" i="8" s="1"/>
  <c r="I1332" i="8"/>
  <c r="K1332" i="8" s="1"/>
  <c r="M3313" i="4"/>
  <c r="J3239" i="8" s="1"/>
  <c r="M1314" i="4"/>
  <c r="J1810" i="8" s="1"/>
  <c r="I3044" i="8"/>
  <c r="K3044" i="8" s="1"/>
  <c r="M3245" i="4"/>
  <c r="J3121" i="8" s="1"/>
  <c r="M2110" i="4"/>
  <c r="J872" i="8" s="1"/>
  <c r="M374" i="4"/>
  <c r="J547" i="8" s="1"/>
  <c r="M1230" i="4"/>
  <c r="J2949" i="8" s="1"/>
  <c r="M1662" i="4"/>
  <c r="J1518" i="8" s="1"/>
  <c r="I359" i="8"/>
  <c r="K359" i="8" s="1"/>
  <c r="M1906" i="4"/>
  <c r="J2606" i="8" s="1"/>
  <c r="M2098" i="4"/>
  <c r="J2125" i="8" s="1"/>
  <c r="M1617" i="4"/>
  <c r="J1683" i="8" s="1"/>
  <c r="I2374" i="8"/>
  <c r="K2374" i="8" s="1"/>
  <c r="I385" i="8"/>
  <c r="K385" i="8" s="1"/>
  <c r="I3116" i="8"/>
  <c r="K3116" i="8" s="1"/>
  <c r="O6" i="8"/>
  <c r="P3" i="8" s="1"/>
  <c r="M95" i="4"/>
  <c r="J2053" i="8" s="1"/>
  <c r="M586" i="4"/>
  <c r="J976" i="8" s="1"/>
  <c r="I976" i="8"/>
  <c r="K976" i="8" s="1"/>
  <c r="I1064" i="8"/>
  <c r="K1064" i="8" s="1"/>
  <c r="O1267" i="8" s="1"/>
  <c r="M22" i="4"/>
  <c r="J1064" i="8" s="1"/>
  <c r="I789" i="8"/>
  <c r="K789" i="8" s="1"/>
  <c r="O757" i="8" s="1"/>
  <c r="M86" i="4"/>
  <c r="J789" i="8" s="1"/>
  <c r="I52" i="8"/>
  <c r="K52" i="8" s="1"/>
  <c r="O1887" i="8" s="1"/>
  <c r="M150" i="4"/>
  <c r="J52" i="8" s="1"/>
  <c r="I899" i="8"/>
  <c r="K899" i="8" s="1"/>
  <c r="O1421" i="8" s="1"/>
  <c r="M214" i="4"/>
  <c r="J899" i="8" s="1"/>
  <c r="I940" i="8"/>
  <c r="K940" i="8" s="1"/>
  <c r="M278" i="4"/>
  <c r="J940" i="8" s="1"/>
  <c r="I1116" i="8"/>
  <c r="K1116" i="8" s="1"/>
  <c r="O1270" i="8" s="1"/>
  <c r="M342" i="4"/>
  <c r="J1116" i="8" s="1"/>
  <c r="I84" i="8"/>
  <c r="K84" i="8" s="1"/>
  <c r="O710" i="8" s="1"/>
  <c r="M406" i="4"/>
  <c r="J84" i="8" s="1"/>
  <c r="I838" i="8"/>
  <c r="K838" i="8" s="1"/>
  <c r="O73" i="8" s="1"/>
  <c r="P73" i="8" s="1"/>
  <c r="M470" i="4"/>
  <c r="J838" i="8" s="1"/>
  <c r="I2215" i="8"/>
  <c r="K2215" i="8" s="1"/>
  <c r="M534" i="4"/>
  <c r="J2215" i="8" s="1"/>
  <c r="I512" i="8"/>
  <c r="K512" i="8" s="1"/>
  <c r="M598" i="4"/>
  <c r="J512" i="8" s="1"/>
  <c r="I3247" i="8"/>
  <c r="K3247" i="8" s="1"/>
  <c r="M662" i="4"/>
  <c r="J3247" i="8" s="1"/>
  <c r="I396" i="8"/>
  <c r="K396" i="8" s="1"/>
  <c r="O3177" i="8" s="1"/>
  <c r="M639" i="4"/>
  <c r="J396" i="8" s="1"/>
  <c r="I1416" i="8"/>
  <c r="K1416" i="8" s="1"/>
  <c r="M778" i="4"/>
  <c r="J1416" i="8" s="1"/>
  <c r="M906" i="4"/>
  <c r="J2859" i="8" s="1"/>
  <c r="I2859" i="8"/>
  <c r="K2859" i="8" s="1"/>
  <c r="O713" i="8" s="1"/>
  <c r="I1556" i="8"/>
  <c r="K1556" i="8" s="1"/>
  <c r="O2606" i="8" s="1"/>
  <c r="M1529" i="4"/>
  <c r="J1556" i="8" s="1"/>
  <c r="I2913" i="8"/>
  <c r="K2913" i="8" s="1"/>
  <c r="M1593" i="4"/>
  <c r="J2913" i="8" s="1"/>
  <c r="I1558" i="8"/>
  <c r="K1558" i="8" s="1"/>
  <c r="O2607" i="8" s="1"/>
  <c r="M1538" i="4"/>
  <c r="J1558" i="8" s="1"/>
  <c r="I750" i="8"/>
  <c r="K750" i="8" s="1"/>
  <c r="O1531" i="8" s="1"/>
  <c r="M2518" i="4"/>
  <c r="J750" i="8" s="1"/>
  <c r="I3394" i="8"/>
  <c r="K3394" i="8" s="1"/>
  <c r="M1618" i="4"/>
  <c r="J3394" i="8" s="1"/>
  <c r="I2306" i="8"/>
  <c r="K2306" i="8" s="1"/>
  <c r="M1682" i="4"/>
  <c r="J2306" i="8" s="1"/>
  <c r="M1746" i="4"/>
  <c r="J3363" i="8" s="1"/>
  <c r="I3363" i="8"/>
  <c r="K3363" i="8" s="1"/>
  <c r="O2053" i="8" s="1"/>
  <c r="M1874" i="4"/>
  <c r="J1338" i="8" s="1"/>
  <c r="I1338" i="8"/>
  <c r="K1338" i="8" s="1"/>
  <c r="O2139" i="8" s="1"/>
  <c r="M2002" i="4"/>
  <c r="J2370" i="8" s="1"/>
  <c r="I2370" i="8"/>
  <c r="K2370" i="8" s="1"/>
  <c r="O1648" i="8" s="1"/>
  <c r="I676" i="8"/>
  <c r="K676" i="8" s="1"/>
  <c r="O2146" i="8" s="1"/>
  <c r="M2066" i="4"/>
  <c r="J676" i="8" s="1"/>
  <c r="I1035" i="8"/>
  <c r="K1035" i="8" s="1"/>
  <c r="M2130" i="4"/>
  <c r="J1035" i="8" s="1"/>
  <c r="I170" i="8"/>
  <c r="K170" i="8" s="1"/>
  <c r="M2194" i="4"/>
  <c r="J170" i="8" s="1"/>
  <c r="I333" i="8"/>
  <c r="K333" i="8" s="1"/>
  <c r="O1761" i="8" s="1"/>
  <c r="M2450" i="4"/>
  <c r="J333" i="8" s="1"/>
  <c r="M2514" i="4"/>
  <c r="J1417" i="8" s="1"/>
  <c r="I1417" i="8"/>
  <c r="K1417" i="8" s="1"/>
  <c r="I2020" i="8"/>
  <c r="K2020" i="8" s="1"/>
  <c r="O2883" i="8" s="1"/>
  <c r="M2578" i="4"/>
  <c r="J2020" i="8" s="1"/>
  <c r="I2723" i="8"/>
  <c r="K2723" i="8" s="1"/>
  <c r="M2642" i="4"/>
  <c r="J2723" i="8" s="1"/>
  <c r="I2477" i="8"/>
  <c r="K2477" i="8" s="1"/>
  <c r="O2165" i="8" s="1"/>
  <c r="M2706" i="4"/>
  <c r="J2477" i="8" s="1"/>
  <c r="I1430" i="8"/>
  <c r="K1430" i="8" s="1"/>
  <c r="M2770" i="4"/>
  <c r="J1430" i="8" s="1"/>
  <c r="I86" i="8"/>
  <c r="K86" i="8" s="1"/>
  <c r="M3214" i="4"/>
  <c r="J86" i="8" s="1"/>
  <c r="I3234" i="8"/>
  <c r="K3234" i="8" s="1"/>
  <c r="O1103" i="8" s="1"/>
  <c r="M3278" i="4"/>
  <c r="J3234" i="8" s="1"/>
  <c r="I2185" i="8"/>
  <c r="K2185" i="8" s="1"/>
  <c r="O449" i="8" s="1"/>
  <c r="M1583" i="4"/>
  <c r="J2185" i="8" s="1"/>
  <c r="I2713" i="8"/>
  <c r="K2713" i="8" s="1"/>
  <c r="M1647" i="4"/>
  <c r="J2713" i="8" s="1"/>
  <c r="I2541" i="8"/>
  <c r="K2541" i="8" s="1"/>
  <c r="O391" i="8" s="1"/>
  <c r="M1711" i="4"/>
  <c r="J2541" i="8" s="1"/>
  <c r="I2563" i="8"/>
  <c r="K2563" i="8" s="1"/>
  <c r="M1775" i="4"/>
  <c r="J2563" i="8" s="1"/>
  <c r="I3369" i="8"/>
  <c r="K3369" i="8" s="1"/>
  <c r="O3196" i="8" s="1"/>
  <c r="M1839" i="4"/>
  <c r="J3369" i="8" s="1"/>
  <c r="I1346" i="8"/>
  <c r="K1346" i="8" s="1"/>
  <c r="O2309" i="8" s="1"/>
  <c r="M1903" i="4"/>
  <c r="J1346" i="8" s="1"/>
  <c r="I1577" i="8"/>
  <c r="K1577" i="8" s="1"/>
  <c r="O372" i="8" s="1"/>
  <c r="M1967" i="4"/>
  <c r="J1577" i="8" s="1"/>
  <c r="I1126" i="8"/>
  <c r="K1126" i="8" s="1"/>
  <c r="M2031" i="4"/>
  <c r="J1126" i="8" s="1"/>
  <c r="I2123" i="8"/>
  <c r="K2123" i="8" s="1"/>
  <c r="M2095" i="4"/>
  <c r="J2123" i="8" s="1"/>
  <c r="I677" i="8"/>
  <c r="K677" i="8" s="1"/>
  <c r="M2159" i="4"/>
  <c r="J677" i="8" s="1"/>
  <c r="I3103" i="8"/>
  <c r="K3103" i="8" s="1"/>
  <c r="M2223" i="4"/>
  <c r="J3103" i="8" s="1"/>
  <c r="I1161" i="8"/>
  <c r="K1161" i="8" s="1"/>
  <c r="O464" i="8" s="1"/>
  <c r="M2287" i="4"/>
  <c r="J1161" i="8" s="1"/>
  <c r="I2514" i="8"/>
  <c r="K2514" i="8" s="1"/>
  <c r="O223" i="8" s="1"/>
  <c r="M2351" i="4"/>
  <c r="J2514" i="8" s="1"/>
  <c r="I267" i="8"/>
  <c r="K267" i="8" s="1"/>
  <c r="M2415" i="4"/>
  <c r="J267" i="8" s="1"/>
  <c r="I1207" i="8"/>
  <c r="K1207" i="8" s="1"/>
  <c r="O1156" i="8" s="1"/>
  <c r="M2479" i="4"/>
  <c r="J1207" i="8" s="1"/>
  <c r="I2649" i="8"/>
  <c r="K2649" i="8" s="1"/>
  <c r="O2172" i="8" s="1"/>
  <c r="M2543" i="4"/>
  <c r="J2649" i="8" s="1"/>
  <c r="I167" i="8"/>
  <c r="K167" i="8" s="1"/>
  <c r="M2607" i="4"/>
  <c r="J167" i="8" s="1"/>
  <c r="I1472" i="8"/>
  <c r="K1472" i="8" s="1"/>
  <c r="M2671" i="4"/>
  <c r="J1472" i="8" s="1"/>
  <c r="I1897" i="8"/>
  <c r="K1897" i="8" s="1"/>
  <c r="M2735" i="4"/>
  <c r="J1897" i="8" s="1"/>
  <c r="I569" i="8"/>
  <c r="K569" i="8" s="1"/>
  <c r="M2799" i="4"/>
  <c r="J569" i="8" s="1"/>
  <c r="I1241" i="8"/>
  <c r="K1241" i="8" s="1"/>
  <c r="M2863" i="4"/>
  <c r="J1241" i="8" s="1"/>
  <c r="I2305" i="8"/>
  <c r="K2305" i="8" s="1"/>
  <c r="O2929" i="8" s="1"/>
  <c r="M1681" i="4"/>
  <c r="J2305" i="8" s="1"/>
  <c r="I2551" i="8"/>
  <c r="K2551" i="8" s="1"/>
  <c r="M1745" i="4"/>
  <c r="J2551" i="8" s="1"/>
  <c r="I2574" i="8"/>
  <c r="K2574" i="8" s="1"/>
  <c r="O1622" i="8" s="1"/>
  <c r="M1809" i="4"/>
  <c r="J2574" i="8" s="1"/>
  <c r="I2594" i="8"/>
  <c r="K2594" i="8" s="1"/>
  <c r="M1873" i="4"/>
  <c r="J2594" i="8" s="1"/>
  <c r="I2619" i="8"/>
  <c r="K2619" i="8" s="1"/>
  <c r="O1899" i="8" s="1"/>
  <c r="M1937" i="4"/>
  <c r="J2619" i="8" s="1"/>
  <c r="I321" i="8"/>
  <c r="K321" i="8" s="1"/>
  <c r="O1764" i="8" s="1"/>
  <c r="M2001" i="4"/>
  <c r="J321" i="8" s="1"/>
  <c r="I1008" i="8"/>
  <c r="K1008" i="8" s="1"/>
  <c r="M2129" i="4"/>
  <c r="J1008" i="8" s="1"/>
  <c r="I1154" i="8"/>
  <c r="K1154" i="8" s="1"/>
  <c r="M2257" i="4"/>
  <c r="J1154" i="8" s="1"/>
  <c r="I3326" i="8"/>
  <c r="K3326" i="8" s="1"/>
  <c r="O1081" i="8" s="1"/>
  <c r="P1081" i="8" s="1"/>
  <c r="M2385" i="4"/>
  <c r="J3326" i="8" s="1"/>
  <c r="I3250" i="8"/>
  <c r="K3250" i="8" s="1"/>
  <c r="M2513" i="4"/>
  <c r="J3250" i="8" s="1"/>
  <c r="I2731" i="8"/>
  <c r="K2731" i="8" s="1"/>
  <c r="O2263" i="8" s="1"/>
  <c r="M2641" i="4"/>
  <c r="J2731" i="8" s="1"/>
  <c r="I1172" i="8"/>
  <c r="K1172" i="8" s="1"/>
  <c r="M2769" i="4"/>
  <c r="J1172" i="8" s="1"/>
  <c r="I686" i="8"/>
  <c r="K686" i="8" s="1"/>
  <c r="O1659" i="8" s="1"/>
  <c r="M2897" i="4"/>
  <c r="J686" i="8" s="1"/>
  <c r="I657" i="8"/>
  <c r="K657" i="8" s="1"/>
  <c r="M3025" i="4"/>
  <c r="J657" i="8" s="1"/>
  <c r="I30" i="8"/>
  <c r="K30" i="8" s="1"/>
  <c r="O2766" i="8" s="1"/>
  <c r="M3153" i="4"/>
  <c r="J30" i="8" s="1"/>
  <c r="I3047" i="8"/>
  <c r="K3047" i="8" s="1"/>
  <c r="O2083" i="8" s="1"/>
  <c r="M3281" i="4"/>
  <c r="J3047" i="8" s="1"/>
  <c r="I2995" i="8"/>
  <c r="K2995" i="8" s="1"/>
  <c r="M3409" i="4"/>
  <c r="J2995" i="8" s="1"/>
  <c r="I697" i="8"/>
  <c r="K697" i="8" s="1"/>
  <c r="M2962" i="4"/>
  <c r="J697" i="8" s="1"/>
  <c r="M3026" i="4"/>
  <c r="J2782" i="8" s="1"/>
  <c r="I2782" i="8"/>
  <c r="K2782" i="8" s="1"/>
  <c r="O736" i="8" s="1"/>
  <c r="I1013" i="8"/>
  <c r="K1013" i="8" s="1"/>
  <c r="O2436" i="8" s="1"/>
  <c r="M3090" i="4"/>
  <c r="J1013" i="8" s="1"/>
  <c r="I1016" i="8"/>
  <c r="K1016" i="8" s="1"/>
  <c r="M3154" i="4"/>
  <c r="J1016" i="8" s="1"/>
  <c r="M3218" i="4"/>
  <c r="J3286" i="8" s="1"/>
  <c r="I3286" i="8"/>
  <c r="K3286" i="8" s="1"/>
  <c r="I2525" i="8"/>
  <c r="K2525" i="8" s="1"/>
  <c r="M3282" i="4"/>
  <c r="J2525" i="8" s="1"/>
  <c r="M3410" i="4"/>
  <c r="J527" i="8" s="1"/>
  <c r="I527" i="8"/>
  <c r="K527" i="8" s="1"/>
  <c r="I2235" i="8"/>
  <c r="K2235" i="8" s="1"/>
  <c r="O3078" i="8" s="1"/>
  <c r="M2927" i="4"/>
  <c r="J2235" i="8" s="1"/>
  <c r="I924" i="8"/>
  <c r="K924" i="8" s="1"/>
  <c r="O2227" i="8" s="1"/>
  <c r="M2991" i="4"/>
  <c r="J924" i="8" s="1"/>
  <c r="I3256" i="8"/>
  <c r="K3256" i="8" s="1"/>
  <c r="O1101" i="8" s="1"/>
  <c r="M3055" i="4"/>
  <c r="J3256" i="8" s="1"/>
  <c r="I2241" i="8"/>
  <c r="K2241" i="8" s="1"/>
  <c r="O3081" i="8" s="1"/>
  <c r="M3119" i="4"/>
  <c r="J2241" i="8" s="1"/>
  <c r="I22" i="8"/>
  <c r="K22" i="8" s="1"/>
  <c r="M3183" i="4"/>
  <c r="J22" i="8" s="1"/>
  <c r="I186" i="8"/>
  <c r="K186" i="8" s="1"/>
  <c r="M3247" i="4"/>
  <c r="J186" i="8" s="1"/>
  <c r="I3052" i="8"/>
  <c r="K3052" i="8" s="1"/>
  <c r="M3311" i="4"/>
  <c r="J3052" i="8" s="1"/>
  <c r="I1599" i="8"/>
  <c r="K1599" i="8" s="1"/>
  <c r="M3375" i="4"/>
  <c r="J1599" i="8" s="1"/>
  <c r="I3381" i="8"/>
  <c r="K3381" i="8" s="1"/>
  <c r="O1077" i="8" s="1"/>
  <c r="M3439" i="4"/>
  <c r="J3381" i="8" s="1"/>
  <c r="M731" i="4"/>
  <c r="J2263" i="8" s="1"/>
  <c r="M795" i="4"/>
  <c r="J444" i="8" s="1"/>
  <c r="M859" i="4"/>
  <c r="J1482" i="8" s="1"/>
  <c r="M923" i="4"/>
  <c r="J1640" i="8" s="1"/>
  <c r="M987" i="4"/>
  <c r="J459" i="8" s="1"/>
  <c r="M1051" i="4"/>
  <c r="J2750" i="8" s="1"/>
  <c r="M1115" i="4"/>
  <c r="J1836" i="8" s="1"/>
  <c r="M1179" i="4"/>
  <c r="J1787" i="8" s="1"/>
  <c r="M1243" i="4"/>
  <c r="J1802" i="8" s="1"/>
  <c r="M1307" i="4"/>
  <c r="J1691" i="8" s="1"/>
  <c r="M1371" i="4"/>
  <c r="J1902" i="8" s="1"/>
  <c r="M1435" i="4"/>
  <c r="J2830" i="8" s="1"/>
  <c r="M1915" i="4"/>
  <c r="J2611" i="8" s="1"/>
  <c r="M1979" i="4"/>
  <c r="J2635" i="8" s="1"/>
  <c r="M700" i="4"/>
  <c r="J742" i="8" s="1"/>
  <c r="M764" i="4"/>
  <c r="J542" i="8" s="1"/>
  <c r="M828" i="4"/>
  <c r="J390" i="8" s="1"/>
  <c r="M892" i="4"/>
  <c r="J1630" i="8" s="1"/>
  <c r="M956" i="4"/>
  <c r="J407" i="8" s="1"/>
  <c r="M1020" i="4"/>
  <c r="J1880" i="8" s="1"/>
  <c r="M1084" i="4"/>
  <c r="J1829" i="8" s="1"/>
  <c r="M1116" i="4"/>
  <c r="J430" i="8" s="1"/>
  <c r="M45" i="4"/>
  <c r="J773" i="8" s="1"/>
  <c r="M1549" i="4"/>
  <c r="J2901" i="8" s="1"/>
  <c r="M1613" i="4"/>
  <c r="J2698" i="8" s="1"/>
  <c r="M1677" i="4"/>
  <c r="J1521" i="8" s="1"/>
  <c r="M1741" i="4"/>
  <c r="J3361" i="8" s="1"/>
  <c r="M1805" i="4"/>
  <c r="J1323" i="8" s="1"/>
  <c r="M1869" i="4"/>
  <c r="J1336" i="8" s="1"/>
  <c r="M1933" i="4"/>
  <c r="J1359" i="8" s="1"/>
  <c r="M1997" i="4"/>
  <c r="J849" i="8" s="1"/>
  <c r="M2299" i="4"/>
  <c r="J1225" i="8" s="1"/>
  <c r="M2811" i="4"/>
  <c r="J1174" i="8" s="1"/>
  <c r="M3419" i="4"/>
  <c r="J1184" i="8" s="1"/>
  <c r="M2902" i="4"/>
  <c r="J3022" i="8" s="1"/>
  <c r="M3342" i="4"/>
  <c r="J3158" i="8" s="1"/>
  <c r="M3341" i="4"/>
  <c r="J3016" i="8" s="1"/>
  <c r="M309" i="4"/>
  <c r="J2643" i="8" s="1"/>
  <c r="M973" i="4"/>
  <c r="J3169" i="8" s="1"/>
  <c r="M1485" i="4"/>
  <c r="J1544" i="8" s="1"/>
  <c r="M2541" i="4"/>
  <c r="J2473" i="8" s="1"/>
  <c r="M3181" i="4"/>
  <c r="J2252" i="8" s="1"/>
  <c r="M686" i="4"/>
  <c r="J2004" i="8" s="1"/>
  <c r="M1198" i="4"/>
  <c r="J2941" i="8" s="1"/>
  <c r="M1438" i="4"/>
  <c r="J3427" i="8" s="1"/>
  <c r="M1950" i="4"/>
  <c r="J2625" i="8" s="1"/>
  <c r="M2898" i="4"/>
  <c r="J1670" i="8" s="1"/>
  <c r="M2065" i="4"/>
  <c r="J675" i="8" s="1"/>
  <c r="M3089" i="4"/>
  <c r="J2157" i="8" s="1"/>
  <c r="M63" i="4"/>
  <c r="J780" i="8" s="1"/>
  <c r="M2491" i="4"/>
  <c r="J339" i="8" s="1"/>
  <c r="M3003" i="4"/>
  <c r="J2637" i="8" s="1"/>
  <c r="M2774" i="4"/>
  <c r="J595" i="8" s="1"/>
  <c r="M501" i="4"/>
  <c r="J632" i="8" s="1"/>
  <c r="M629" i="4"/>
  <c r="J229" i="8" s="1"/>
  <c r="M781" i="4"/>
  <c r="J12" i="8" s="1"/>
  <c r="M1293" i="4"/>
  <c r="J3088" i="8" s="1"/>
  <c r="M2477" i="4"/>
  <c r="J1206" i="8" s="1"/>
  <c r="M2861" i="4"/>
  <c r="J2027" i="8" s="1"/>
  <c r="M1134" i="4"/>
  <c r="J3459" i="8" s="1"/>
  <c r="M1374" i="4"/>
  <c r="J3027" i="8" s="1"/>
  <c r="M1886" i="4"/>
  <c r="J2810" i="8" s="1"/>
  <c r="M2454" i="4"/>
  <c r="J335" i="8" s="1"/>
  <c r="M3346" i="4"/>
  <c r="J2529" i="8" s="1"/>
  <c r="M2705" i="4"/>
  <c r="J1240" i="8" s="1"/>
  <c r="M706" i="4"/>
  <c r="J234" i="8" s="1"/>
  <c r="M1090" i="4"/>
  <c r="J2985" i="8" s="1"/>
  <c r="M1218" i="4"/>
  <c r="J2947" i="8" s="1"/>
  <c r="M1346" i="4"/>
  <c r="J1821" i="8" s="1"/>
  <c r="M1474" i="4"/>
  <c r="J3336" i="8" s="1"/>
  <c r="M2171" i="4"/>
  <c r="J2259" i="8" s="1"/>
  <c r="M2683" i="4"/>
  <c r="J1029" i="8" s="1"/>
  <c r="M3195" i="4"/>
  <c r="J2254" i="8" s="1"/>
  <c r="M2646" i="4"/>
  <c r="J75" i="8" s="1"/>
  <c r="M2838" i="4"/>
  <c r="J166" i="8" s="1"/>
  <c r="M181" i="4"/>
  <c r="J815" i="8" s="1"/>
  <c r="M709" i="4"/>
  <c r="J236" i="8" s="1"/>
  <c r="M1101" i="4"/>
  <c r="J2987" i="8" s="1"/>
  <c r="M2413" i="4"/>
  <c r="J887" i="8" s="1"/>
  <c r="M2797" i="4"/>
  <c r="J55" i="8" s="1"/>
  <c r="M1070" i="4"/>
  <c r="J2836" i="8" s="1"/>
  <c r="M1822" i="4"/>
  <c r="J1329" i="8" s="1"/>
  <c r="M2390" i="4"/>
  <c r="J196" i="8" s="1"/>
  <c r="M2321" i="4"/>
  <c r="J2399" i="8" s="1"/>
  <c r="M3345" i="4"/>
  <c r="J2188" i="8" s="1"/>
  <c r="M2363" i="4"/>
  <c r="J2403" i="8" s="1"/>
  <c r="M2875" i="4"/>
  <c r="J81" i="8" s="1"/>
  <c r="M373" i="4"/>
  <c r="J150" i="8" s="1"/>
  <c r="M909" i="4"/>
  <c r="J1582" i="8" s="1"/>
  <c r="M1421" i="4"/>
  <c r="J2826" i="8" s="1"/>
  <c r="M2349" i="4"/>
  <c r="J681" i="8" s="1"/>
  <c r="M3117" i="4"/>
  <c r="J8" i="8" s="1"/>
  <c r="M3406" i="4"/>
  <c r="J1283" i="8" s="1"/>
  <c r="M1006" i="4"/>
  <c r="J3262" i="8" s="1"/>
  <c r="M1758" i="4"/>
  <c r="J1310" i="8" s="1"/>
  <c r="M2326" i="4"/>
  <c r="J2519" i="8" s="1"/>
  <c r="M1938" i="4"/>
  <c r="J2620" i="8" s="1"/>
  <c r="M2961" i="4"/>
  <c r="J1872" i="8" s="1"/>
  <c r="M2386" i="4"/>
  <c r="J193" i="8" s="1"/>
  <c r="M43" i="4"/>
  <c r="J3319" i="8" s="1"/>
  <c r="M107" i="4"/>
  <c r="J2059" i="8" s="1"/>
  <c r="M171" i="4"/>
  <c r="J2075" i="8" s="1"/>
  <c r="M235" i="4"/>
  <c r="J1734" i="8" s="1"/>
  <c r="M299" i="4"/>
  <c r="J130" i="8" s="1"/>
  <c r="M363" i="4"/>
  <c r="J3304" i="8" s="1"/>
  <c r="M427" i="4"/>
  <c r="J2082" i="8" s="1"/>
  <c r="M491" i="4"/>
  <c r="J626" i="8" s="1"/>
  <c r="M555" i="4"/>
  <c r="J286" i="8" s="1"/>
  <c r="M619" i="4"/>
  <c r="J1983" i="8" s="1"/>
  <c r="M1515" i="4"/>
  <c r="J279" i="8" s="1"/>
  <c r="M1579" i="4"/>
  <c r="J2183" i="8" s="1"/>
  <c r="M1643" i="4"/>
  <c r="J2710" i="8" s="1"/>
  <c r="M1707" i="4"/>
  <c r="J1560" i="8" s="1"/>
  <c r="M1771" i="4"/>
  <c r="J2560" i="8" s="1"/>
  <c r="M1835" i="4"/>
  <c r="J1331" i="8" s="1"/>
  <c r="M76" i="4"/>
  <c r="J786" i="8" s="1"/>
  <c r="M140" i="4"/>
  <c r="J2345" i="8" s="1"/>
  <c r="M204" i="4"/>
  <c r="J2358" i="8" s="1"/>
  <c r="M268" i="4"/>
  <c r="J934" i="8" s="1"/>
  <c r="M332" i="4"/>
  <c r="J559" i="8" s="1"/>
  <c r="M396" i="4"/>
  <c r="J13" i="8" s="1"/>
  <c r="M460" i="4"/>
  <c r="J2088" i="8" s="1"/>
  <c r="M524" i="4"/>
  <c r="J2103" i="8" s="1"/>
  <c r="M588" i="4"/>
  <c r="J2224" i="8" s="1"/>
  <c r="M652" i="4"/>
  <c r="J1994" i="8" s="1"/>
  <c r="M1932" i="4"/>
  <c r="J1358" i="8" s="1"/>
  <c r="M1996" i="4"/>
  <c r="J2106" i="8" s="1"/>
  <c r="M2060" i="4"/>
  <c r="J673" i="8" s="1"/>
  <c r="M2124" i="4"/>
  <c r="J2137" i="8" s="1"/>
  <c r="M2188" i="4"/>
  <c r="J3201" i="8" s="1"/>
  <c r="M2252" i="4"/>
  <c r="J1264" i="8" s="1"/>
  <c r="M2316" i="4"/>
  <c r="J210" i="8" s="1"/>
  <c r="M2380" i="4"/>
  <c r="J1234" i="8" s="1"/>
  <c r="M2444" i="4"/>
  <c r="J2437" i="8" s="1"/>
  <c r="M2508" i="4"/>
  <c r="J1425" i="8" s="1"/>
  <c r="M2043" i="4"/>
  <c r="J3181" i="8" s="1"/>
  <c r="M2555" i="4"/>
  <c r="J1420" i="8" s="1"/>
  <c r="M3067" i="4"/>
  <c r="J2488" i="8" s="1"/>
  <c r="M565" i="4"/>
  <c r="J215" i="8" s="1"/>
  <c r="M1229" i="4"/>
  <c r="J3074" i="8" s="1"/>
  <c r="M2285" i="4"/>
  <c r="J341" i="8" s="1"/>
  <c r="M3053" i="4"/>
  <c r="J767" i="8" s="1"/>
  <c r="M942" i="4"/>
  <c r="J1588" i="8" s="1"/>
  <c r="M1694" i="4"/>
  <c r="J1508" i="8" s="1"/>
  <c r="M2262" i="4"/>
  <c r="J325" i="8" s="1"/>
  <c r="M1810" i="4"/>
  <c r="J2575" i="8" s="1"/>
  <c r="M2577" i="4"/>
  <c r="J2019" i="8" s="1"/>
  <c r="M2322" i="4"/>
  <c r="J2400" i="8" s="1"/>
  <c r="M2235" i="4"/>
  <c r="J1262" i="8" s="1"/>
  <c r="M2747" i="4"/>
  <c r="J1167" i="8" s="1"/>
  <c r="M3355" i="4"/>
  <c r="J3017" i="8" s="1"/>
  <c r="M3405" i="4"/>
  <c r="J1282" i="8" s="1"/>
  <c r="M2710" i="4"/>
  <c r="J2479" i="8" s="1"/>
  <c r="M3158" i="4"/>
  <c r="J137" i="8" s="1"/>
  <c r="M2142" i="4"/>
  <c r="J2312" i="8" s="1"/>
  <c r="M2966" i="4"/>
  <c r="J2325" i="8" s="1"/>
  <c r="M245" i="4"/>
  <c r="J1110" i="8" s="1"/>
  <c r="M1037" i="4"/>
  <c r="J1674" i="8" s="1"/>
  <c r="M2221" i="4"/>
  <c r="J2432" i="8" s="1"/>
  <c r="M2733" i="4"/>
  <c r="J1166" i="8" s="1"/>
  <c r="M2989" i="4"/>
  <c r="J922" i="8" s="1"/>
  <c r="M878" i="4"/>
  <c r="J1484" i="8" s="1"/>
  <c r="M1630" i="4"/>
  <c r="J2773" i="8" s="1"/>
  <c r="M2198" i="4"/>
  <c r="J1137" i="8" s="1"/>
  <c r="M2193" i="4"/>
  <c r="J468" i="8" s="1"/>
  <c r="M3217" i="4"/>
  <c r="J664" i="8" s="1"/>
  <c r="M2258" i="4"/>
  <c r="J1155" i="8" s="1"/>
  <c r="M437" i="4"/>
  <c r="J827" i="8" s="1"/>
  <c r="M845" i="4"/>
  <c r="J2744" i="8" s="1"/>
  <c r="M1357" i="4"/>
  <c r="J3462" i="8" s="1"/>
  <c r="M2157" i="4"/>
  <c r="J1009" i="8" s="1"/>
  <c r="M2669" i="4"/>
  <c r="J1461" i="8" s="1"/>
  <c r="M2925" i="4"/>
  <c r="J639" i="8" s="1"/>
  <c r="M814" i="4"/>
  <c r="J3166" i="8" s="1"/>
  <c r="M1326" i="4"/>
  <c r="J2969" i="8" s="1"/>
  <c r="M1566" i="4"/>
  <c r="J1720" i="8" s="1"/>
  <c r="M2078" i="4"/>
  <c r="J2117" i="8" s="1"/>
  <c r="M3094" i="4"/>
  <c r="J64" i="8" s="1"/>
  <c r="M2833" i="4"/>
  <c r="J3186" i="8" s="1"/>
  <c r="M10" i="4"/>
  <c r="J2330" i="8" s="1"/>
  <c r="M2834" i="4"/>
  <c r="J3187" i="8" s="1"/>
  <c r="M319" i="4"/>
  <c r="J1391" i="8" s="1"/>
  <c r="M159" i="4"/>
  <c r="J2350" i="8" s="1"/>
  <c r="M575" i="4"/>
  <c r="J972" i="8" s="1"/>
  <c r="M650" i="4"/>
  <c r="J1993" i="8" s="1"/>
  <c r="M255" i="4"/>
  <c r="J2366" i="8" s="1"/>
  <c r="M3" i="4"/>
  <c r="J2329" i="8" s="1"/>
  <c r="M511" i="4"/>
  <c r="J473" i="8" s="1"/>
  <c r="M191" i="4"/>
  <c r="J3199" i="8" s="1"/>
  <c r="M842" i="4"/>
  <c r="J3429" i="8" s="1"/>
  <c r="M970" i="4"/>
  <c r="J3114" i="8" s="1"/>
  <c r="M31" i="4"/>
  <c r="J1069" i="8" s="1"/>
  <c r="M447" i="4"/>
  <c r="J110" i="8" s="1"/>
  <c r="M127" i="4"/>
  <c r="J803" i="8" s="1"/>
  <c r="M383" i="4"/>
  <c r="J549" i="8" s="1"/>
  <c r="O1303" i="8" l="1"/>
  <c r="P1303" i="8" s="1"/>
  <c r="P738" i="8"/>
  <c r="O398" i="8"/>
  <c r="O2279" i="8"/>
  <c r="P2279" i="8" s="1"/>
  <c r="O415" i="8"/>
  <c r="P415" i="8" s="1"/>
  <c r="P1047" i="8"/>
  <c r="P1280" i="8"/>
  <c r="O1783" i="8"/>
  <c r="P1783" i="8" s="1"/>
  <c r="O71" i="8"/>
  <c r="P1367" i="8"/>
  <c r="O1727" i="8"/>
  <c r="O2100" i="8"/>
  <c r="P529" i="8"/>
  <c r="O936" i="8"/>
  <c r="P936" i="8" s="1"/>
  <c r="O1260" i="8"/>
  <c r="P1260" i="8" s="1"/>
  <c r="O1418" i="8"/>
  <c r="P1418" i="8" s="1"/>
  <c r="O1078" i="8"/>
  <c r="P1078" i="8" s="1"/>
  <c r="O1999" i="8"/>
  <c r="P1999" i="8" s="1"/>
  <c r="O2616" i="8"/>
  <c r="P2616" i="8" s="1"/>
  <c r="O605" i="8"/>
  <c r="P605" i="8" s="1"/>
  <c r="O3066" i="8"/>
  <c r="P326" i="8"/>
  <c r="P1562" i="8"/>
  <c r="P2544" i="8"/>
  <c r="P790" i="8"/>
  <c r="P3306" i="8"/>
  <c r="P2026" i="8"/>
  <c r="P3218" i="8"/>
  <c r="O2098" i="8"/>
  <c r="P2098" i="8" s="1"/>
  <c r="P168" i="8"/>
  <c r="O230" i="8"/>
  <c r="P230" i="8" s="1"/>
  <c r="P1703" i="8"/>
  <c r="P1627" i="8"/>
  <c r="O1348" i="8"/>
  <c r="P1348" i="8" s="1"/>
  <c r="P3129" i="8"/>
  <c r="P36" i="8"/>
  <c r="P811" i="8"/>
  <c r="P1802" i="8"/>
  <c r="P3035" i="8"/>
  <c r="P1787" i="8"/>
  <c r="P2968" i="8"/>
  <c r="P2168" i="8"/>
  <c r="P1662" i="8"/>
  <c r="P808" i="8"/>
  <c r="P962" i="8"/>
  <c r="P3188" i="8"/>
  <c r="P1653" i="8"/>
  <c r="P2652" i="8"/>
  <c r="P2501" i="8"/>
  <c r="P1153" i="8"/>
  <c r="P2079" i="8"/>
  <c r="P730" i="8"/>
  <c r="P2182" i="8"/>
  <c r="P1215" i="8"/>
  <c r="P2120" i="8"/>
  <c r="P1609" i="8"/>
  <c r="P1824" i="8"/>
  <c r="P338" i="8"/>
  <c r="P606" i="8"/>
  <c r="P1423" i="8"/>
  <c r="P3030" i="8"/>
  <c r="P2423" i="8"/>
  <c r="P437" i="8"/>
  <c r="P1880" i="8"/>
  <c r="P2579" i="8"/>
  <c r="P392" i="8"/>
  <c r="P1676" i="8"/>
  <c r="P1977" i="8"/>
  <c r="P2071" i="8"/>
  <c r="P2122" i="8"/>
  <c r="P2332" i="8"/>
  <c r="P1037" i="8"/>
  <c r="P2804" i="8"/>
  <c r="P2569" i="8"/>
  <c r="P2021" i="8"/>
  <c r="P2592" i="8"/>
  <c r="P974" i="8"/>
  <c r="P197" i="8"/>
  <c r="P2389" i="8"/>
  <c r="P3244" i="8"/>
  <c r="P2048" i="8"/>
  <c r="P2818" i="8"/>
  <c r="P3184" i="8"/>
  <c r="P911" i="8"/>
  <c r="P1836" i="8"/>
  <c r="P786" i="8"/>
  <c r="P1192" i="8"/>
  <c r="P585" i="8"/>
  <c r="P2716" i="8"/>
  <c r="P2585" i="8"/>
  <c r="P2456" i="8"/>
  <c r="P2234" i="8"/>
  <c r="P1911" i="8"/>
  <c r="P586" i="8"/>
  <c r="P2536" i="8"/>
  <c r="P1376" i="8"/>
  <c r="P659" i="8"/>
  <c r="P2993" i="8"/>
  <c r="O686" i="8"/>
  <c r="P686" i="8" s="1"/>
  <c r="P3146" i="8"/>
  <c r="P1536" i="8"/>
  <c r="P1274" i="8"/>
  <c r="P185" i="8"/>
  <c r="P2047" i="8"/>
  <c r="P214" i="8"/>
  <c r="P1884" i="8"/>
  <c r="P2870" i="8"/>
  <c r="P2364" i="8"/>
  <c r="P2755" i="8"/>
  <c r="P2897" i="8"/>
  <c r="P2637" i="8"/>
  <c r="P1232" i="8"/>
  <c r="P1894" i="8"/>
  <c r="P514" i="8"/>
  <c r="P366" i="8"/>
  <c r="P378" i="8"/>
  <c r="P2368" i="8"/>
  <c r="P39" i="8"/>
  <c r="P2741" i="8"/>
  <c r="P1223" i="8"/>
  <c r="P594" i="8"/>
  <c r="P1982" i="8"/>
  <c r="P281" i="8"/>
  <c r="P398" i="8"/>
  <c r="O2667" i="8"/>
  <c r="P2667" i="8" s="1"/>
  <c r="O186" i="8"/>
  <c r="P218" i="8" s="1"/>
  <c r="O55" i="8"/>
  <c r="P55" i="8" s="1"/>
  <c r="O697" i="8"/>
  <c r="P502" i="8" s="1"/>
  <c r="O2693" i="8"/>
  <c r="P2693" i="8" s="1"/>
  <c r="O657" i="8"/>
  <c r="O2360" i="8"/>
  <c r="P2360" i="8" s="1"/>
  <c r="O3250" i="8"/>
  <c r="P987" i="8" s="1"/>
  <c r="O3429" i="8"/>
  <c r="P3429" i="8" s="1"/>
  <c r="O2551" i="8"/>
  <c r="P1696" i="8" s="1"/>
  <c r="O2908" i="8"/>
  <c r="P2908" i="8" s="1"/>
  <c r="O1897" i="8"/>
  <c r="P753" i="8" s="1"/>
  <c r="O3383" i="8"/>
  <c r="P3383" i="8" s="1"/>
  <c r="O3103" i="8"/>
  <c r="O772" i="8"/>
  <c r="P772" i="8" s="1"/>
  <c r="O86" i="8"/>
  <c r="O890" i="8"/>
  <c r="P890" i="8" s="1"/>
  <c r="O1035" i="8"/>
  <c r="P1341" i="8" s="1"/>
  <c r="O3182" i="8"/>
  <c r="P3182" i="8" s="1"/>
  <c r="O1416" i="8"/>
  <c r="P2679" i="8" s="1"/>
  <c r="O3074" i="8"/>
  <c r="P3074" i="8" s="1"/>
  <c r="O2215" i="8"/>
  <c r="O2445" i="8"/>
  <c r="O940" i="8"/>
  <c r="O3393" i="8"/>
  <c r="P3393" i="8" s="1"/>
  <c r="O1852" i="8"/>
  <c r="P265" i="8" s="1"/>
  <c r="O2931" i="8"/>
  <c r="O2324" i="8"/>
  <c r="O1781" i="8"/>
  <c r="P1781" i="8" s="1"/>
  <c r="O2315" i="8"/>
  <c r="P1372" i="8" s="1"/>
  <c r="O2381" i="8"/>
  <c r="P2381" i="8" s="1"/>
  <c r="O1406" i="8"/>
  <c r="P781" i="8" s="1"/>
  <c r="O3358" i="8"/>
  <c r="P3358" i="8" s="1"/>
  <c r="O1111" i="8"/>
  <c r="P3215" i="8" s="1"/>
  <c r="O345" i="8"/>
  <c r="O222" i="8"/>
  <c r="O681" i="8"/>
  <c r="O1118" i="8"/>
  <c r="P1464" i="8" s="1"/>
  <c r="O1046" i="8"/>
  <c r="P1046" i="8" s="1"/>
  <c r="O754" i="8"/>
  <c r="P926" i="8" s="1"/>
  <c r="O101" i="8"/>
  <c r="P101" i="8" s="1"/>
  <c r="O2736" i="8"/>
  <c r="O173" i="8"/>
  <c r="P173" i="8" s="1"/>
  <c r="O1199" i="8"/>
  <c r="O835" i="8"/>
  <c r="P835" i="8" s="1"/>
  <c r="O3004" i="8"/>
  <c r="P2856" i="8" s="1"/>
  <c r="O2272" i="8"/>
  <c r="P2272" i="8" s="1"/>
  <c r="O177" i="8"/>
  <c r="O3369" i="8"/>
  <c r="P3369" i="8" s="1"/>
  <c r="P1855" i="8"/>
  <c r="O1577" i="8"/>
  <c r="P1577" i="8" s="1"/>
  <c r="O3381" i="8"/>
  <c r="P26" i="8" s="1"/>
  <c r="O1726" i="8"/>
  <c r="P1726" i="8" s="1"/>
  <c r="P370" i="8"/>
  <c r="P1390" i="8"/>
  <c r="P3414" i="8"/>
  <c r="P3018" i="8"/>
  <c r="O2020" i="8"/>
  <c r="P2020" i="8" s="1"/>
  <c r="O1763" i="8"/>
  <c r="P1763" i="8" s="1"/>
  <c r="O3363" i="8"/>
  <c r="P3363" i="8" s="1"/>
  <c r="P567" i="8"/>
  <c r="P608" i="8"/>
  <c r="P1269" i="8"/>
  <c r="P3364" i="8"/>
  <c r="P2054" i="8"/>
  <c r="P2270" i="8"/>
  <c r="P3066" i="8"/>
  <c r="P2829" i="8"/>
  <c r="P1992" i="8"/>
  <c r="P1936" i="8"/>
  <c r="P3089" i="8"/>
  <c r="P71" i="8"/>
  <c r="O1878" i="8"/>
  <c r="P1878" i="8" s="1"/>
  <c r="P2458" i="8"/>
  <c r="O2514" i="8"/>
  <c r="P2514" i="8" s="1"/>
  <c r="P3271" i="8"/>
  <c r="P2800" i="8"/>
  <c r="P728" i="8"/>
  <c r="O592" i="8"/>
  <c r="P592" i="8" s="1"/>
  <c r="O2376" i="8"/>
  <c r="P2376" i="8" s="1"/>
  <c r="O1417" i="8"/>
  <c r="P988" i="8" s="1"/>
  <c r="O1509" i="8"/>
  <c r="P1509" i="8" s="1"/>
  <c r="O976" i="8"/>
  <c r="O822" i="8"/>
  <c r="P822" i="8" s="1"/>
  <c r="O3044" i="8"/>
  <c r="P216" i="8" s="1"/>
  <c r="O2541" i="8"/>
  <c r="O1767" i="8"/>
  <c r="P280" i="8" s="1"/>
  <c r="O531" i="8"/>
  <c r="P531" i="8" s="1"/>
  <c r="O1144" i="8"/>
  <c r="P1248" i="8" s="1"/>
  <c r="O2338" i="8"/>
  <c r="P2338" i="8" s="1"/>
  <c r="O3428" i="8"/>
  <c r="O30" i="8"/>
  <c r="P30" i="8" s="1"/>
  <c r="O327" i="8"/>
  <c r="P1123" i="8" s="1"/>
  <c r="O1810" i="8"/>
  <c r="O2041" i="8"/>
  <c r="O1558" i="8"/>
  <c r="P1558" i="8" s="1"/>
  <c r="O3379" i="8"/>
  <c r="P3379" i="8" s="1"/>
  <c r="P3114" i="8"/>
  <c r="P2834" i="8"/>
  <c r="P1391" i="8"/>
  <c r="P1130" i="8"/>
  <c r="O2305" i="8"/>
  <c r="P2305" i="8" s="1"/>
  <c r="O899" i="8"/>
  <c r="P899" i="8" s="1"/>
  <c r="O2353" i="8"/>
  <c r="P2353" i="8" s="1"/>
  <c r="O523" i="8"/>
  <c r="P523" i="8" s="1"/>
  <c r="P1140" i="8"/>
  <c r="P1164" i="8"/>
  <c r="P1102" i="8"/>
  <c r="O1424" i="8"/>
  <c r="P1424" i="8" s="1"/>
  <c r="P1868" i="8"/>
  <c r="P2914" i="8"/>
  <c r="P743" i="8"/>
  <c r="P683" i="8"/>
  <c r="O1561" i="8"/>
  <c r="P1561" i="8" s="1"/>
  <c r="P1675" i="8"/>
  <c r="P1567" i="8"/>
  <c r="P2155" i="8"/>
  <c r="P3353" i="8"/>
  <c r="O3389" i="8"/>
  <c r="P3389" i="8" s="1"/>
  <c r="P2304" i="8"/>
  <c r="P3062" i="8"/>
  <c r="P1900" i="8"/>
  <c r="P1633" i="8"/>
  <c r="O396" i="8"/>
  <c r="P396" i="8" s="1"/>
  <c r="P814" i="8"/>
  <c r="P3347" i="8"/>
  <c r="O333" i="8"/>
  <c r="P333" i="8" s="1"/>
  <c r="P2656" i="8"/>
  <c r="P901" i="8"/>
  <c r="P3435" i="8"/>
  <c r="P1066" i="8"/>
  <c r="P3381" i="8"/>
  <c r="O1179" i="8"/>
  <c r="P1179" i="8" s="1"/>
  <c r="O22" i="8"/>
  <c r="P291" i="8" s="1"/>
  <c r="O1198" i="8"/>
  <c r="P1198" i="8" s="1"/>
  <c r="O1016" i="8"/>
  <c r="O838" i="8"/>
  <c r="P838" i="8" s="1"/>
  <c r="O2995" i="8"/>
  <c r="P50" i="8" s="1"/>
  <c r="O2108" i="8"/>
  <c r="O1472" i="8"/>
  <c r="O664" i="8"/>
  <c r="P664" i="8" s="1"/>
  <c r="O267" i="8"/>
  <c r="O3345" i="8"/>
  <c r="P3345" i="8" s="1"/>
  <c r="O677" i="8"/>
  <c r="O2815" i="8"/>
  <c r="P2815" i="8" s="1"/>
  <c r="O2713" i="8"/>
  <c r="P1780" i="8" s="1"/>
  <c r="O2375" i="8"/>
  <c r="O1430" i="8"/>
  <c r="P670" i="8" s="1"/>
  <c r="O522" i="8"/>
  <c r="P522" i="8" s="1"/>
  <c r="O2306" i="8"/>
  <c r="P1815" i="8" s="1"/>
  <c r="O285" i="8"/>
  <c r="P285" i="8" s="1"/>
  <c r="O2913" i="8"/>
  <c r="O2258" i="8"/>
  <c r="O1377" i="8"/>
  <c r="O2837" i="8"/>
  <c r="P2837" i="8" s="1"/>
  <c r="O2152" i="8"/>
  <c r="O2241" i="8"/>
  <c r="O348" i="8"/>
  <c r="P404" i="8" s="1"/>
  <c r="O1759" i="8"/>
  <c r="P1759" i="8" s="1"/>
  <c r="O373" i="8"/>
  <c r="P1487" i="8" s="1"/>
  <c r="O1892" i="8"/>
  <c r="P1892" i="8" s="1"/>
  <c r="O2398" i="8"/>
  <c r="P1088" i="8" s="1"/>
  <c r="O3371" i="8"/>
  <c r="P3371" i="8" s="1"/>
  <c r="O1581" i="8"/>
  <c r="P596" i="8" s="1"/>
  <c r="O2503" i="8"/>
  <c r="P2503" i="8" s="1"/>
  <c r="O1210" i="8"/>
  <c r="P956" i="8" s="1"/>
  <c r="O35" i="8"/>
  <c r="P35" i="8" s="1"/>
  <c r="O2751" i="8"/>
  <c r="P2334" i="8" s="1"/>
  <c r="O1799" i="8"/>
  <c r="O2201" i="8"/>
  <c r="P3178" i="8" s="1"/>
  <c r="O405" i="8"/>
  <c r="P405" i="8" s="1"/>
  <c r="O2642" i="8"/>
  <c r="O775" i="8"/>
  <c r="P775" i="8" s="1"/>
  <c r="O3413" i="8"/>
  <c r="P701" i="8" s="1"/>
  <c r="O3101" i="8"/>
  <c r="P3101" i="8" s="1"/>
  <c r="O1302" i="8"/>
  <c r="O2293" i="8"/>
  <c r="O474" i="8"/>
  <c r="P1439" i="8" s="1"/>
  <c r="O2230" i="8"/>
  <c r="P2230" i="8" s="1"/>
  <c r="O888" i="8"/>
  <c r="P1032" i="8" s="1"/>
  <c r="O2066" i="8"/>
  <c r="P2066" i="8" s="1"/>
  <c r="O3337" i="8"/>
  <c r="P1949" i="8" s="1"/>
  <c r="O1745" i="8"/>
  <c r="O2936" i="8"/>
  <c r="O1169" i="8"/>
  <c r="P1169" i="8" s="1"/>
  <c r="O770" i="8"/>
  <c r="P380" i="8" s="1"/>
  <c r="P2259" i="8"/>
  <c r="P2944" i="8"/>
  <c r="P1656" i="8"/>
  <c r="P364" i="8"/>
  <c r="O2737" i="8"/>
  <c r="P2737" i="8" s="1"/>
  <c r="P2797" i="8"/>
  <c r="P1574" i="8"/>
  <c r="P2664" i="8"/>
  <c r="P2919" i="8"/>
  <c r="P3005" i="8"/>
  <c r="P836" i="8"/>
  <c r="P2088" i="8"/>
  <c r="P3448" i="8"/>
  <c r="O1003" i="8"/>
  <c r="P286" i="8" s="1"/>
  <c r="P1893" i="8"/>
  <c r="O2782" i="8"/>
  <c r="P438" i="8" s="1"/>
  <c r="P2867" i="8"/>
  <c r="P228" i="8"/>
  <c r="P3172" i="8"/>
  <c r="P948" i="8"/>
  <c r="P3392" i="8"/>
  <c r="P2045" i="8"/>
  <c r="O321" i="8"/>
  <c r="P321" i="8" s="1"/>
  <c r="P1468" i="8"/>
  <c r="P566" i="8"/>
  <c r="P1576" i="8"/>
  <c r="P2988" i="8"/>
  <c r="P623" i="8"/>
  <c r="O2572" i="8"/>
  <c r="P2572" i="8" s="1"/>
  <c r="P3224" i="8"/>
  <c r="O688" i="8"/>
  <c r="P688" i="8" s="1"/>
  <c r="O527" i="8"/>
  <c r="P51" i="8" s="1"/>
  <c r="O1013" i="8"/>
  <c r="O359" i="8"/>
  <c r="P1679" i="8" s="1"/>
  <c r="O1752" i="8"/>
  <c r="P1752" i="8" s="1"/>
  <c r="O3111" i="8"/>
  <c r="O2235" i="8"/>
  <c r="P2235" i="8" s="1"/>
  <c r="P803" i="8"/>
  <c r="O3256" i="8"/>
  <c r="P3256" i="8" s="1"/>
  <c r="P909" i="8"/>
  <c r="P2015" i="8"/>
  <c r="P2653" i="8"/>
  <c r="P17" i="8"/>
  <c r="P517" i="8"/>
  <c r="O771" i="8"/>
  <c r="P771" i="8" s="1"/>
  <c r="P1432" i="8"/>
  <c r="P2512" i="8"/>
  <c r="P2161" i="8"/>
  <c r="P930" i="8"/>
  <c r="P2675" i="8"/>
  <c r="O2574" i="8"/>
  <c r="P1668" i="8" s="1"/>
  <c r="P1640" i="8"/>
  <c r="P1408" i="8"/>
  <c r="P1132" i="8"/>
  <c r="P2600" i="8"/>
  <c r="P2459" i="8"/>
  <c r="P3368" i="8"/>
  <c r="P793" i="8"/>
  <c r="O1460" i="8"/>
  <c r="P1460" i="8" s="1"/>
  <c r="P2417" i="8"/>
  <c r="P556" i="8"/>
  <c r="P3012" i="8"/>
  <c r="P3115" i="8"/>
  <c r="O676" i="8"/>
  <c r="P676" i="8" s="1"/>
  <c r="O750" i="8"/>
  <c r="P750" i="8" s="1"/>
  <c r="P997" i="8"/>
  <c r="O1116" i="8"/>
  <c r="P3133" i="8" s="1"/>
  <c r="O2141" i="8"/>
  <c r="P2141" i="8" s="1"/>
  <c r="O1172" i="8"/>
  <c r="P669" i="8" s="1"/>
  <c r="O3326" i="8"/>
  <c r="P3326" i="8" s="1"/>
  <c r="O1154" i="8"/>
  <c r="P1201" i="8" s="1"/>
  <c r="O1488" i="8"/>
  <c r="P1488" i="8" s="1"/>
  <c r="O2594" i="8"/>
  <c r="O1146" i="8"/>
  <c r="P1146" i="8" s="1"/>
  <c r="O1241" i="8"/>
  <c r="P593" i="8" s="1"/>
  <c r="O3235" i="8"/>
  <c r="P3235" i="8" s="1"/>
  <c r="O167" i="8"/>
  <c r="O3453" i="8"/>
  <c r="O2123" i="8"/>
  <c r="O785" i="8"/>
  <c r="P785" i="8" s="1"/>
  <c r="O3394" i="8"/>
  <c r="P1854" i="8" s="1"/>
  <c r="O2359" i="8"/>
  <c r="P2359" i="8" s="1"/>
  <c r="O3247" i="8"/>
  <c r="O2135" i="8"/>
  <c r="P2135" i="8" s="1"/>
  <c r="O1332" i="8"/>
  <c r="P1636" i="8" s="1"/>
  <c r="O562" i="8"/>
  <c r="O696" i="8"/>
  <c r="P505" i="8" s="1"/>
  <c r="O895" i="8"/>
  <c r="P895" i="8" s="1"/>
  <c r="O640" i="8"/>
  <c r="P534" i="8" s="1"/>
  <c r="O1158" i="8"/>
  <c r="P1158" i="8" s="1"/>
  <c r="O1209" i="8"/>
  <c r="P955" i="8" s="1"/>
  <c r="O805" i="8"/>
  <c r="P805" i="8" s="1"/>
  <c r="O3323" i="8"/>
  <c r="P1402" i="8" s="1"/>
  <c r="O2568" i="8"/>
  <c r="O1661" i="8"/>
  <c r="P663" i="8" s="1"/>
  <c r="O432" i="8"/>
  <c r="P432" i="8" s="1"/>
  <c r="O2143" i="8"/>
  <c r="O3150" i="8"/>
  <c r="P3150" i="8" s="1"/>
  <c r="O769" i="8"/>
  <c r="P403" i="8" s="1"/>
  <c r="O560" i="8"/>
  <c r="P560" i="8" s="1"/>
  <c r="O3126" i="8"/>
  <c r="P2922" i="8" s="1"/>
  <c r="O2356" i="8"/>
  <c r="O3277" i="8"/>
  <c r="O3357" i="8"/>
  <c r="P3357" i="8" s="1"/>
  <c r="O21" i="8"/>
  <c r="O3104" i="8"/>
  <c r="P3104" i="8" s="1"/>
  <c r="O1239" i="8"/>
  <c r="O1368" i="8"/>
  <c r="P1368" i="8" s="1"/>
  <c r="O1510" i="8"/>
  <c r="P977" i="8" s="1"/>
  <c r="O3142" i="8"/>
  <c r="O1344" i="8"/>
  <c r="O3388" i="8"/>
  <c r="P3388" i="8" s="1"/>
  <c r="O705" i="8"/>
  <c r="O84" i="8"/>
  <c r="O3025" i="8"/>
  <c r="P2097" i="8" s="1"/>
  <c r="O1691" i="8"/>
  <c r="O2160" i="8"/>
  <c r="O2719" i="8"/>
  <c r="O824" i="8"/>
  <c r="O2337" i="8"/>
  <c r="P2337" i="8" s="1"/>
  <c r="O3440" i="8"/>
  <c r="P1842" i="8" s="1"/>
  <c r="O433" i="8"/>
  <c r="P433" i="8" s="1"/>
  <c r="O2691" i="8"/>
  <c r="O1597" i="8"/>
  <c r="P1597" i="8" s="1"/>
  <c r="O2649" i="8"/>
  <c r="P2932" i="8"/>
  <c r="O2961" i="8"/>
  <c r="P2961" i="8" s="1"/>
  <c r="P2275" i="8"/>
  <c r="P1791" i="8"/>
  <c r="O2476" i="8"/>
  <c r="P2476" i="8" s="1"/>
  <c r="P559" i="8"/>
  <c r="P2492" i="8"/>
  <c r="O2781" i="8"/>
  <c r="P2781" i="8" s="1"/>
  <c r="P2031" i="8"/>
  <c r="P163" i="8"/>
  <c r="P3236" i="8"/>
  <c r="P2113" i="8"/>
  <c r="P3032" i="8"/>
  <c r="P365" i="8"/>
  <c r="P609" i="8"/>
  <c r="P1191" i="8"/>
  <c r="P115" i="8"/>
  <c r="P3122" i="8"/>
  <c r="O2859" i="8"/>
  <c r="P2615" i="8" s="1"/>
  <c r="P1449" i="8"/>
  <c r="P1124" i="8"/>
  <c r="P2286" i="8"/>
  <c r="P3064" i="8"/>
  <c r="P917" i="8"/>
  <c r="P2014" i="8"/>
  <c r="O2477" i="8"/>
  <c r="P2477" i="8" s="1"/>
  <c r="O2593" i="8"/>
  <c r="P2593" i="8" s="1"/>
  <c r="O1599" i="8"/>
  <c r="P91" i="8" s="1"/>
  <c r="O952" i="8"/>
  <c r="O3116" i="8"/>
  <c r="O159" i="8"/>
  <c r="P159" i="8" s="1"/>
  <c r="O1057" i="8"/>
  <c r="P3452" i="8" s="1"/>
  <c r="O727" i="8"/>
  <c r="O2796" i="8"/>
  <c r="P1748" i="8" s="1"/>
  <c r="O495" i="8"/>
  <c r="P495" i="8" s="1"/>
  <c r="O1438" i="8"/>
  <c r="P288" i="8"/>
  <c r="P1004" i="8"/>
  <c r="O1346" i="8"/>
  <c r="P1346" i="8" s="1"/>
  <c r="P1829" i="8"/>
  <c r="P3340" i="8"/>
  <c r="O52" i="8"/>
  <c r="P3317" i="8" s="1"/>
  <c r="P2296" i="8"/>
  <c r="P1054" i="8"/>
  <c r="P1244" i="8"/>
  <c r="P2431" i="8"/>
  <c r="P652" i="8"/>
  <c r="O789" i="8"/>
  <c r="P789" i="8" s="1"/>
  <c r="O2933" i="8"/>
  <c r="P2326" i="8" s="1"/>
  <c r="P344" i="8"/>
  <c r="P142" i="8"/>
  <c r="P3036" i="8"/>
  <c r="P1654" i="8"/>
  <c r="P2193" i="8"/>
  <c r="P1961" i="8"/>
  <c r="O1058" i="8"/>
  <c r="P1058" i="8" s="1"/>
  <c r="P3457" i="8"/>
  <c r="P3077" i="8"/>
  <c r="P581" i="8"/>
  <c r="P211" i="8"/>
  <c r="P1092" i="8"/>
  <c r="P572" i="8"/>
  <c r="O1931" i="8"/>
  <c r="P158" i="8" s="1"/>
  <c r="P912" i="8"/>
  <c r="O2816" i="8"/>
  <c r="P2816" i="8" s="1"/>
  <c r="O2525" i="8"/>
  <c r="P179" i="8" s="1"/>
  <c r="O335" i="8"/>
  <c r="P335" i="8" s="1"/>
  <c r="O1008" i="8"/>
  <c r="P1340" i="8" s="1"/>
  <c r="P2649" i="8"/>
  <c r="O1228" i="8"/>
  <c r="P1228" i="8" s="1"/>
  <c r="O1126" i="8"/>
  <c r="P1437" i="8" s="1"/>
  <c r="O2847" i="8"/>
  <c r="P2847" i="8" s="1"/>
  <c r="O2563" i="8"/>
  <c r="O401" i="8"/>
  <c r="P401" i="8" s="1"/>
  <c r="O2723" i="8"/>
  <c r="P848" i="8" s="1"/>
  <c r="O3049" i="8"/>
  <c r="P3049" i="8" s="1"/>
  <c r="O170" i="8"/>
  <c r="P1250" i="8" s="1"/>
  <c r="O694" i="8"/>
  <c r="P694" i="8" s="1"/>
  <c r="O512" i="8"/>
  <c r="O2180" i="8"/>
  <c r="P2180" i="8" s="1"/>
  <c r="O385" i="8"/>
  <c r="P879" i="8" s="1"/>
  <c r="O2558" i="8"/>
  <c r="O1714" i="8"/>
  <c r="P1927" i="8" s="1"/>
  <c r="O2643" i="8"/>
  <c r="P2643" i="8" s="1"/>
  <c r="O3159" i="8"/>
  <c r="P122" i="8" s="1"/>
  <c r="O2363" i="8"/>
  <c r="P2363" i="8" s="1"/>
  <c r="O3227" i="8"/>
  <c r="P23" i="8" s="1"/>
  <c r="O1697" i="8"/>
  <c r="P1697" i="8" s="1"/>
  <c r="O2039" i="8"/>
  <c r="P88" i="8" s="1"/>
  <c r="O306" i="8"/>
  <c r="P306" i="8" s="1"/>
  <c r="O897" i="8"/>
  <c r="O1134" i="8"/>
  <c r="P1134" i="8" s="1"/>
  <c r="O1287" i="8"/>
  <c r="P756" i="8" s="1"/>
  <c r="O1928" i="8"/>
  <c r="P1928" i="8" s="1"/>
  <c r="O176" i="8"/>
  <c r="O1590" i="8"/>
  <c r="O2500" i="8"/>
  <c r="P1219" i="8" s="1"/>
  <c r="O924" i="8"/>
  <c r="P472" i="8" s="1"/>
  <c r="O2082" i="8"/>
  <c r="P2082" i="8" s="1"/>
  <c r="O3046" i="8"/>
  <c r="P189" i="8" s="1"/>
  <c r="O3269" i="8"/>
  <c r="P3269" i="8" s="1"/>
  <c r="O3290" i="8"/>
  <c r="P31" i="8" s="1"/>
  <c r="O2250" i="8"/>
  <c r="O295" i="8"/>
  <c r="P351" i="8" s="1"/>
  <c r="O1630" i="8"/>
  <c r="P1630" i="8" s="1"/>
  <c r="O2601" i="8"/>
  <c r="P1547" i="8" s="1"/>
  <c r="O1778" i="8"/>
  <c r="P1778" i="8" s="1"/>
  <c r="O2502" i="8"/>
  <c r="O1642" i="8"/>
  <c r="P1642" i="8" s="1"/>
  <c r="O2421" i="8"/>
  <c r="P41" i="8" s="1"/>
  <c r="O599" i="8"/>
  <c r="O658" i="8"/>
  <c r="P1629" i="8" s="1"/>
  <c r="O2708" i="8"/>
  <c r="P2708" i="8" s="1"/>
  <c r="O1774" i="8"/>
  <c r="P2639" i="8" s="1"/>
  <c r="O1607" i="8"/>
  <c r="P1607" i="8" s="1"/>
  <c r="O3028" i="8"/>
  <c r="P2105" i="8" s="1"/>
  <c r="O2743" i="8"/>
  <c r="P2743" i="8" s="1"/>
  <c r="O2550" i="8"/>
  <c r="P1694" i="8" s="1"/>
  <c r="O3367" i="8"/>
  <c r="P3367" i="8" s="1"/>
  <c r="O3234" i="8"/>
  <c r="P3234" i="8" s="1"/>
  <c r="O644" i="8"/>
  <c r="P644" i="8" s="1"/>
  <c r="P1674" i="8"/>
  <c r="P1318" i="8"/>
  <c r="O528" i="8"/>
  <c r="P528" i="8" s="1"/>
  <c r="O1161" i="8"/>
  <c r="P1161" i="8" s="1"/>
  <c r="O3047" i="8"/>
  <c r="P3047" i="8" s="1"/>
  <c r="P247" i="8"/>
  <c r="P457" i="8"/>
  <c r="O2361" i="8"/>
  <c r="P2361" i="8" s="1"/>
  <c r="P2301" i="8"/>
  <c r="P1839" i="8"/>
  <c r="P2706" i="8"/>
  <c r="O1758" i="8"/>
  <c r="P1758" i="8" s="1"/>
  <c r="P1806" i="8"/>
  <c r="P2774" i="8"/>
  <c r="P1227" i="8"/>
  <c r="P355" i="8"/>
  <c r="P1256" i="8"/>
  <c r="P2430" i="8"/>
  <c r="P762" i="8"/>
  <c r="P1048" i="8"/>
  <c r="O2269" i="8"/>
  <c r="P2269" i="8" s="1"/>
  <c r="O2731" i="8"/>
  <c r="P847" i="8" s="1"/>
  <c r="P307" i="8"/>
  <c r="P1766" i="8"/>
  <c r="O2370" i="8"/>
  <c r="P1462" i="8" s="1"/>
  <c r="P1996" i="8"/>
  <c r="O1801" i="8"/>
  <c r="P1801" i="8" s="1"/>
  <c r="O2086" i="8"/>
  <c r="P2086" i="8" s="1"/>
  <c r="O3052" i="8"/>
  <c r="O2921" i="8"/>
  <c r="O3286" i="8"/>
  <c r="O2757" i="8"/>
  <c r="P2757" i="8" s="1"/>
  <c r="O2374" i="8"/>
  <c r="O2746" i="8"/>
  <c r="O2589" i="8"/>
  <c r="O1584" i="8"/>
  <c r="P1584" i="8" s="1"/>
  <c r="O2413" i="8"/>
  <c r="P60" i="8" s="1"/>
  <c r="P2090" i="8"/>
  <c r="P2977" i="8"/>
  <c r="O2185" i="8"/>
  <c r="P2185" i="8" s="1"/>
  <c r="O1623" i="8"/>
  <c r="P1623" i="8" s="1"/>
  <c r="O648" i="8"/>
  <c r="P648" i="8" s="1"/>
  <c r="P212" i="8"/>
  <c r="P3336" i="8"/>
  <c r="O2000" i="8"/>
  <c r="P2000" i="8" s="1"/>
  <c r="P110" i="8"/>
  <c r="P2190" i="8"/>
  <c r="O1338" i="8"/>
  <c r="P1338" i="8" s="1"/>
  <c r="O1556" i="8"/>
  <c r="P1556" i="8" s="1"/>
  <c r="O766" i="8"/>
  <c r="P766" i="8" s="1"/>
  <c r="O1207" i="8"/>
  <c r="P1207" i="8" s="1"/>
  <c r="O569" i="8"/>
  <c r="P569" i="8" s="1"/>
  <c r="O2619" i="8"/>
  <c r="P1526" i="8" s="1"/>
  <c r="O276" i="8"/>
  <c r="P215" i="8" s="1"/>
  <c r="P2994" i="8"/>
  <c r="P253" i="8"/>
  <c r="P986" i="8"/>
  <c r="P749" i="8"/>
  <c r="O1064" i="8"/>
  <c r="P1064" i="8" s="1"/>
  <c r="P343" i="8"/>
  <c r="P239" i="8"/>
  <c r="P2641" i="8"/>
  <c r="P1775" i="8"/>
  <c r="P156" i="8"/>
  <c r="P434" i="8"/>
  <c r="P2783" i="8"/>
  <c r="P2784" i="8"/>
  <c r="P2990" i="8"/>
  <c r="P254" i="8"/>
  <c r="P698" i="8"/>
  <c r="P2002" i="8"/>
  <c r="P1145" i="8"/>
  <c r="P1598" i="8"/>
  <c r="P1889" i="8"/>
  <c r="P1082" i="8"/>
  <c r="P1910" i="8"/>
  <c r="P894" i="8"/>
  <c r="P1141" i="8"/>
  <c r="P2645" i="8"/>
  <c r="P1151" i="8"/>
  <c r="P386" i="8"/>
  <c r="P2838" i="8"/>
  <c r="P3330" i="8"/>
  <c r="P334" i="8"/>
  <c r="P573" i="8"/>
  <c r="P2299" i="8"/>
  <c r="P3152" i="8"/>
  <c r="P1342" i="8"/>
  <c r="P2115" i="8"/>
  <c r="P539" i="8"/>
  <c r="P903" i="8"/>
  <c r="P1930" i="8"/>
  <c r="P2505" i="8"/>
  <c r="P1921" i="8"/>
  <c r="P2341" i="8"/>
  <c r="P1065" i="8"/>
  <c r="P3124" i="8"/>
  <c r="P1177" i="8"/>
  <c r="P2471" i="8"/>
  <c r="P2803" i="8"/>
  <c r="P582" i="8"/>
  <c r="P456" i="8"/>
  <c r="P2704" i="8"/>
  <c r="P482" i="8"/>
  <c r="P54" i="8"/>
  <c r="P356" i="8"/>
  <c r="P1751" i="8"/>
  <c r="P3348" i="8"/>
  <c r="P1394" i="8"/>
  <c r="P2835" i="8"/>
  <c r="P296" i="8"/>
  <c r="P453" i="8"/>
  <c r="P487" i="8"/>
  <c r="P915" i="8"/>
  <c r="P1728" i="8"/>
  <c r="P2498" i="8"/>
  <c r="P716" i="8"/>
  <c r="P1465" i="8"/>
  <c r="P3086" i="8"/>
  <c r="P1807" i="8"/>
  <c r="P1890" i="8"/>
  <c r="P2111" i="8"/>
  <c r="P1322" i="8"/>
  <c r="P492" i="8"/>
  <c r="P3110" i="8"/>
  <c r="P601" i="8"/>
  <c r="P1978" i="8"/>
  <c r="P324" i="8"/>
  <c r="P1352" i="8"/>
  <c r="P2037" i="8"/>
  <c r="P850" i="8"/>
  <c r="P153" i="8"/>
  <c r="P706" i="8"/>
  <c r="P2732" i="8"/>
  <c r="P2418" i="8"/>
  <c r="P2320" i="8"/>
  <c r="P3399" i="8"/>
  <c r="P1433" i="8"/>
  <c r="P2745" i="8"/>
  <c r="P2817" i="8"/>
  <c r="P1247" i="8"/>
  <c r="P2590" i="8"/>
  <c r="P2405" i="8"/>
  <c r="P746" i="8"/>
  <c r="P3192" i="8"/>
  <c r="P2264" i="8"/>
  <c r="P1355" i="8"/>
  <c r="P1918" i="8"/>
  <c r="P598" i="8"/>
  <c r="P1415" i="8"/>
  <c r="P2313" i="8"/>
  <c r="P2792" i="8"/>
  <c r="P989" i="8"/>
  <c r="P3112" i="8"/>
  <c r="P315" i="8"/>
  <c r="P1271" i="8"/>
  <c r="P2695" i="8"/>
  <c r="P3127" i="8"/>
  <c r="P2107" i="8"/>
  <c r="P642" i="8"/>
  <c r="P1216" i="8"/>
  <c r="P2925" i="8"/>
  <c r="P1038" i="8"/>
  <c r="P2896" i="8"/>
  <c r="P1883" i="8"/>
  <c r="P2761" i="8"/>
  <c r="P171" i="8"/>
  <c r="P2692" i="8"/>
  <c r="P1208" i="8"/>
  <c r="P270" i="8"/>
  <c r="P2179" i="8"/>
  <c r="P1429" i="8"/>
  <c r="P2904" i="8"/>
  <c r="P1251" i="8"/>
  <c r="P881" i="8"/>
  <c r="P1518" i="8"/>
  <c r="P1794" i="8"/>
  <c r="P1168" i="8"/>
  <c r="P1147" i="8"/>
  <c r="P1362" i="8"/>
  <c r="P2753" i="8"/>
  <c r="P3252" i="8"/>
  <c r="P1569" i="8"/>
  <c r="P1610" i="8"/>
  <c r="P994" i="8"/>
  <c r="P1365" i="8"/>
  <c r="P3314" i="8"/>
  <c r="P3205" i="8"/>
  <c r="P3356" i="8"/>
  <c r="P1520" i="8"/>
  <c r="P1964" i="8"/>
  <c r="P131" i="8"/>
  <c r="P3278" i="8"/>
  <c r="P2380" i="8"/>
  <c r="P1702" i="8"/>
  <c r="P3219" i="8"/>
  <c r="P428" i="8"/>
  <c r="P469" i="8"/>
  <c r="P3128" i="8"/>
  <c r="P2292" i="8"/>
  <c r="P3287" i="8"/>
  <c r="P3212" i="8"/>
  <c r="P2775" i="8"/>
  <c r="P758" i="8"/>
  <c r="P2668" i="8"/>
  <c r="P3211" i="8"/>
  <c r="P2952" i="8"/>
  <c r="P1876" i="8"/>
  <c r="P3386" i="8"/>
  <c r="P2485" i="8"/>
  <c r="P1050" i="8"/>
  <c r="P3095" i="8"/>
  <c r="P3374" i="8"/>
  <c r="P2561" i="8"/>
  <c r="P409" i="8"/>
  <c r="P791" i="8"/>
  <c r="P1554" i="8"/>
  <c r="P1349" i="8"/>
  <c r="P1114" i="8"/>
  <c r="P739" i="8"/>
  <c r="P1053" i="8"/>
  <c r="P583" i="8"/>
  <c r="P1985" i="8"/>
  <c r="P3362" i="8"/>
  <c r="P3137" i="8"/>
  <c r="P376" i="8"/>
  <c r="P2439" i="8"/>
  <c r="P2307" i="8"/>
  <c r="P654" i="8"/>
  <c r="P2724" i="8"/>
  <c r="P2644" i="8"/>
  <c r="P3180" i="8"/>
  <c r="P818" i="8"/>
  <c r="P3354" i="8"/>
  <c r="P839" i="8"/>
  <c r="P2036" i="8"/>
  <c r="P1563" i="8"/>
  <c r="P1540" i="8"/>
  <c r="P2243" i="8"/>
  <c r="P1705" i="8"/>
  <c r="P519" i="8"/>
  <c r="P368" i="8"/>
  <c r="P3045" i="8"/>
  <c r="P2136" i="8"/>
  <c r="P1744" i="8"/>
  <c r="P3360" i="8"/>
  <c r="P304" i="8"/>
  <c r="P656" i="8"/>
  <c r="P2892" i="8"/>
  <c r="P2533" i="8"/>
  <c r="P319" i="8"/>
  <c r="P1721" i="8"/>
  <c r="P2257" i="8"/>
  <c r="P2955" i="8"/>
  <c r="P3191" i="8"/>
  <c r="P2052" i="8"/>
  <c r="P3084" i="8"/>
  <c r="P1379" i="8"/>
  <c r="P1845" i="8"/>
  <c r="P2156" i="8"/>
  <c r="P1261" i="8"/>
  <c r="P1490" i="8"/>
  <c r="P1475" i="8"/>
  <c r="P3029" i="8"/>
  <c r="P120" i="8"/>
  <c r="P541" i="8"/>
  <c r="P1431" i="8"/>
  <c r="P213" i="8"/>
  <c r="P2807" i="8"/>
  <c r="P3134" i="8"/>
  <c r="P310" i="8"/>
  <c r="P2770" i="8"/>
  <c r="P441" i="8"/>
  <c r="P419" i="8"/>
  <c r="P3321" i="8"/>
  <c r="P3226" i="8"/>
  <c r="P1716" i="8"/>
  <c r="P3130" i="8"/>
  <c r="P3325" i="8"/>
  <c r="P3053" i="8"/>
  <c r="P1524" i="8"/>
  <c r="P1473" i="8"/>
  <c r="P62" i="8"/>
  <c r="P3349" i="8"/>
  <c r="P1727" i="8"/>
  <c r="P1869" i="8"/>
  <c r="P1434" i="8"/>
  <c r="P3195" i="8"/>
  <c r="P2494" i="8"/>
  <c r="P2194" i="8"/>
  <c r="P2443" i="8"/>
  <c r="P1221" i="8"/>
  <c r="P3300" i="8"/>
  <c r="P3010" i="8"/>
  <c r="P2864" i="8"/>
  <c r="P1374" i="8"/>
  <c r="P1002" i="8"/>
  <c r="P731" i="8"/>
  <c r="P3015" i="8"/>
  <c r="P2841" i="8"/>
  <c r="P1788" i="8"/>
  <c r="P982" i="8"/>
  <c r="P284" i="8"/>
  <c r="P1463" i="8"/>
  <c r="P397" i="8"/>
  <c r="P2666" i="8"/>
  <c r="P1711" i="8"/>
  <c r="P2902" i="8"/>
  <c r="P1974" i="8"/>
  <c r="P998" i="8"/>
  <c r="P1445" i="8"/>
  <c r="P3207" i="8"/>
  <c r="P493" i="8"/>
  <c r="P1443" i="8"/>
  <c r="P1698" i="8"/>
  <c r="P2080" i="8"/>
  <c r="P734" i="8"/>
  <c r="P3068" i="8"/>
  <c r="P2239" i="8"/>
  <c r="P707" i="8"/>
  <c r="P2453" i="8"/>
  <c r="P2470" i="8"/>
  <c r="P3380" i="8"/>
  <c r="P3231" i="8"/>
  <c r="P2678" i="8"/>
  <c r="P2340" i="8"/>
  <c r="P1789" i="8"/>
  <c r="P2198" i="8"/>
  <c r="P3302" i="8"/>
  <c r="P2278" i="8"/>
  <c r="P2578" i="8"/>
  <c r="P1875" i="8"/>
  <c r="P1127" i="8"/>
  <c r="P2629" i="8"/>
  <c r="P1915" i="8"/>
  <c r="P3105" i="8"/>
  <c r="P1551" i="8"/>
  <c r="P2404" i="8"/>
  <c r="P3220" i="8"/>
  <c r="P1097" i="8"/>
  <c r="P2348" i="8"/>
  <c r="P588" i="8"/>
  <c r="P533" i="8"/>
  <c r="P2495" i="8"/>
  <c r="P2760" i="8"/>
  <c r="P1546" i="8"/>
  <c r="P1760" i="8"/>
  <c r="P2240" i="8"/>
  <c r="P1608" i="8"/>
  <c r="P190" i="8"/>
  <c r="P2884" i="8"/>
  <c r="P846" i="8"/>
  <c r="P1129" i="8"/>
  <c r="P1128" i="8"/>
  <c r="P1369" i="8"/>
  <c r="P802" i="8"/>
  <c r="P3006" i="8"/>
  <c r="P3299" i="8"/>
  <c r="P751" i="8"/>
  <c r="P896" i="8"/>
  <c r="P187" i="8"/>
  <c r="P2493" i="8"/>
  <c r="P515" i="8"/>
  <c r="P1010" i="8"/>
  <c r="P3293" i="8"/>
  <c r="P2900" i="8"/>
  <c r="P1723" i="8"/>
  <c r="P2776" i="8"/>
  <c r="P1570" i="8"/>
  <c r="P973" i="8"/>
  <c r="P1454" i="8"/>
  <c r="P1217" i="8"/>
  <c r="P3109" i="8"/>
  <c r="P37" i="8"/>
  <c r="P980" i="8"/>
  <c r="P2034" i="8"/>
  <c r="P1913" i="8"/>
  <c r="P2428" i="8"/>
  <c r="P834" i="8"/>
  <c r="P2237" i="8"/>
  <c r="P774" i="8"/>
  <c r="P1707" i="8"/>
  <c r="P2164" i="8"/>
  <c r="P810" i="8"/>
  <c r="P1213" i="8"/>
  <c r="P1578" i="8"/>
  <c r="P3412" i="8"/>
  <c r="P2481" i="8"/>
  <c r="P1291" i="8"/>
  <c r="P97" i="8"/>
  <c r="P107" i="8"/>
  <c r="P3320" i="8"/>
  <c r="P752" i="8"/>
  <c r="P3303" i="8"/>
  <c r="P3024" i="8"/>
  <c r="P2349" i="8"/>
  <c r="P2989" i="8"/>
  <c r="P1624" i="8"/>
  <c r="P2996" i="8"/>
  <c r="P831" i="8"/>
  <c r="P1315" i="8"/>
  <c r="P2415" i="8"/>
  <c r="P2552" i="8"/>
  <c r="P2276" i="8"/>
  <c r="P2001" i="8"/>
  <c r="P2362" i="8"/>
  <c r="P2280" i="8"/>
  <c r="P2267" i="8"/>
  <c r="P2100" i="8"/>
  <c r="P1989" i="8"/>
  <c r="P114" i="8"/>
  <c r="P3350" i="8"/>
  <c r="P2613" i="8"/>
  <c r="P1819" i="8"/>
  <c r="P1831" i="8"/>
  <c r="P2960" i="8"/>
  <c r="P1861" i="8"/>
  <c r="P1162" i="8"/>
  <c r="P2945" i="8"/>
  <c r="P1817" i="8"/>
  <c r="P2480" i="8"/>
  <c r="P2282" i="8"/>
  <c r="P2549" i="8"/>
  <c r="P2778" i="8"/>
  <c r="P870" i="8"/>
  <c r="P921" i="8"/>
  <c r="P2719" i="8"/>
  <c r="P687" i="8"/>
  <c r="P985" i="8"/>
  <c r="P497" i="8"/>
  <c r="P1270" i="8"/>
  <c r="P2165" i="8"/>
  <c r="P2053" i="8"/>
  <c r="P562" i="8"/>
  <c r="P345" i="8"/>
  <c r="P1519" i="8"/>
  <c r="P2005" i="8"/>
  <c r="P1170" i="8"/>
  <c r="P2112" i="8"/>
  <c r="P1560" i="8"/>
  <c r="P3332" i="8"/>
  <c r="P2227" i="8"/>
  <c r="P3142" i="8"/>
  <c r="P2309" i="8"/>
  <c r="P727" i="8"/>
  <c r="P496" i="8"/>
  <c r="P782" i="8"/>
  <c r="P1622" i="8"/>
  <c r="P736" i="8"/>
  <c r="P464" i="8"/>
  <c r="P1427" i="8"/>
  <c r="P3081" i="8"/>
  <c r="P2934" i="8"/>
  <c r="P2436" i="8"/>
  <c r="P1267" i="8"/>
  <c r="P1421" i="8"/>
  <c r="P2083" i="8"/>
  <c r="P1531" i="8"/>
  <c r="P2375" i="8"/>
  <c r="P1745" i="8"/>
  <c r="P2568" i="8"/>
  <c r="P1101" i="8"/>
  <c r="P2263" i="8"/>
  <c r="P2606" i="8"/>
  <c r="P1647" i="8"/>
  <c r="P3177" i="8"/>
  <c r="P1077" i="8"/>
  <c r="P757" i="8"/>
  <c r="P1659" i="8"/>
  <c r="P747" i="8"/>
  <c r="P2872" i="8"/>
  <c r="P2139" i="8"/>
  <c r="P2609" i="8"/>
  <c r="P1717" i="8"/>
  <c r="P1020" i="8"/>
  <c r="P2172" i="8"/>
  <c r="P2146" i="8"/>
  <c r="P3078" i="8"/>
  <c r="P2766" i="8"/>
  <c r="P2929" i="8"/>
  <c r="P1483" i="8"/>
  <c r="P1648" i="8"/>
  <c r="P1899" i="8"/>
  <c r="P2028" i="8"/>
  <c r="P1887" i="8"/>
  <c r="P123" i="8"/>
  <c r="P710" i="8"/>
  <c r="P1846" i="8"/>
  <c r="P1830" i="8"/>
  <c r="P2548" i="8"/>
  <c r="P447" i="8"/>
  <c r="P2582" i="8"/>
  <c r="P3334" i="8"/>
  <c r="P2356" i="8"/>
  <c r="P1336" i="8"/>
  <c r="P3196" i="8"/>
  <c r="P2102" i="8"/>
  <c r="P449" i="8"/>
  <c r="P391" i="8"/>
  <c r="P1103" i="8"/>
  <c r="P2883" i="8"/>
  <c r="P2607" i="8"/>
  <c r="P27" i="8"/>
  <c r="P223" i="8"/>
  <c r="P372" i="8"/>
  <c r="P628" i="8"/>
  <c r="P1156" i="8"/>
  <c r="P6" i="8"/>
  <c r="P1764" i="8"/>
  <c r="P2537" i="8"/>
  <c r="P713" i="8"/>
  <c r="P1761" i="8"/>
  <c r="P2056" i="8"/>
  <c r="P2491" i="8"/>
  <c r="P225" i="8"/>
  <c r="P2051" i="8"/>
  <c r="P1116" i="8" l="1"/>
  <c r="P474" i="8"/>
  <c r="P1377" i="8"/>
  <c r="P2041" i="8"/>
  <c r="P2143" i="8"/>
  <c r="P2574" i="8"/>
  <c r="P2160" i="8"/>
  <c r="P1691" i="8"/>
  <c r="P3116" i="8"/>
  <c r="P940" i="8"/>
  <c r="P1472" i="8"/>
  <c r="P1199" i="8"/>
  <c r="P2324" i="8"/>
  <c r="P1241" i="8"/>
  <c r="P657" i="8"/>
  <c r="P2500" i="8"/>
  <c r="P1714" i="8"/>
  <c r="P3286" i="8"/>
  <c r="P2931" i="8"/>
  <c r="P952" i="8"/>
  <c r="P2108" i="8"/>
  <c r="P2936" i="8"/>
  <c r="P1302" i="8"/>
  <c r="P373" i="8"/>
  <c r="P2736" i="8"/>
  <c r="P1852" i="8"/>
  <c r="P2589" i="8"/>
  <c r="P658" i="8"/>
  <c r="P295" i="8"/>
  <c r="P2123" i="8"/>
  <c r="P2921" i="8"/>
  <c r="P2258" i="8"/>
  <c r="P2723" i="8"/>
  <c r="P359" i="8"/>
  <c r="P2250" i="8"/>
  <c r="P3028" i="8"/>
  <c r="P170" i="8"/>
  <c r="P1599" i="8"/>
  <c r="P3440" i="8"/>
  <c r="P705" i="8"/>
  <c r="P527" i="8"/>
  <c r="P770" i="8"/>
  <c r="P888" i="8"/>
  <c r="P1581" i="8"/>
  <c r="P267" i="8"/>
  <c r="P3004" i="8"/>
  <c r="P86" i="8"/>
  <c r="P1810" i="8"/>
  <c r="P2215" i="8"/>
  <c r="P3453" i="8"/>
  <c r="P2445" i="8"/>
  <c r="P1590" i="8"/>
  <c r="P3277" i="8"/>
  <c r="P3394" i="8"/>
  <c r="P3428" i="8"/>
  <c r="P976" i="8"/>
  <c r="P1416" i="8"/>
  <c r="P2751" i="8"/>
  <c r="P2558" i="8"/>
  <c r="P599" i="8"/>
  <c r="P2746" i="8"/>
  <c r="P1035" i="8"/>
  <c r="P1126" i="8"/>
  <c r="P1438" i="8"/>
  <c r="P2782" i="8"/>
  <c r="P2691" i="8"/>
  <c r="P3025" i="8"/>
  <c r="P2370" i="8"/>
  <c r="P1210" i="8"/>
  <c r="P348" i="8"/>
  <c r="P2913" i="8"/>
  <c r="P1016" i="8"/>
  <c r="P177" i="8"/>
  <c r="P754" i="8"/>
  <c r="P1406" i="8"/>
  <c r="P697" i="8"/>
  <c r="P3052" i="8"/>
  <c r="P2550" i="8"/>
  <c r="P897" i="8"/>
  <c r="P2731" i="8"/>
  <c r="P824" i="8"/>
  <c r="P1344" i="8"/>
  <c r="P1209" i="8"/>
  <c r="P52" i="8"/>
  <c r="P3337" i="8"/>
  <c r="P3413" i="8"/>
  <c r="P2398" i="8"/>
  <c r="P2152" i="8"/>
  <c r="P2306" i="8"/>
  <c r="P677" i="8"/>
  <c r="P2995" i="8"/>
  <c r="P1118" i="8"/>
  <c r="P681" i="8"/>
  <c r="P2315" i="8"/>
  <c r="P3103" i="8"/>
  <c r="P3250" i="8"/>
  <c r="P2293" i="8"/>
  <c r="P84" i="8"/>
  <c r="P1013" i="8"/>
  <c r="P2859" i="8"/>
  <c r="P2241" i="8"/>
  <c r="P2374" i="8"/>
  <c r="P2421" i="8"/>
  <c r="P3290" i="8"/>
  <c r="P176" i="8"/>
  <c r="P2039" i="8"/>
  <c r="P385" i="8"/>
  <c r="P2525" i="8"/>
  <c r="P1510" i="8"/>
  <c r="P1661" i="8"/>
  <c r="P640" i="8"/>
  <c r="P3247" i="8"/>
  <c r="P2594" i="8"/>
  <c r="P3111" i="8"/>
  <c r="P2642" i="8"/>
  <c r="P1430" i="8"/>
  <c r="P1144" i="8"/>
  <c r="P1417" i="8"/>
  <c r="P222" i="8"/>
  <c r="P276" i="8"/>
  <c r="P1897" i="8"/>
  <c r="P1003" i="8"/>
  <c r="P1931" i="8"/>
  <c r="P1774" i="8"/>
  <c r="P2502" i="8"/>
  <c r="P3046" i="8"/>
  <c r="P1287" i="8"/>
  <c r="P3227" i="8"/>
  <c r="P2796" i="8"/>
  <c r="P1239" i="8"/>
  <c r="P3126" i="8"/>
  <c r="P3323" i="8"/>
  <c r="P696" i="8"/>
  <c r="P1154" i="8"/>
  <c r="P2713" i="8"/>
  <c r="P22" i="8"/>
  <c r="P1767" i="8"/>
  <c r="P2541" i="8"/>
  <c r="P2551" i="8"/>
  <c r="P924" i="8"/>
  <c r="P2619" i="8"/>
  <c r="P2413" i="8"/>
  <c r="P2601" i="8"/>
  <c r="P3159" i="8"/>
  <c r="P512" i="8"/>
  <c r="P2563" i="8"/>
  <c r="P1008" i="8"/>
  <c r="P1057" i="8"/>
  <c r="P21" i="8"/>
  <c r="P769" i="8"/>
  <c r="P1332" i="8"/>
  <c r="P167" i="8"/>
  <c r="P1172" i="8"/>
  <c r="P2201" i="8"/>
  <c r="P1799" i="8"/>
  <c r="P327" i="8"/>
  <c r="P3044" i="8"/>
  <c r="P1111" i="8"/>
  <c r="P2933" i="8"/>
  <c r="P186"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B06FD0-8828-4F9B-A06F-6855F4920E4C}" keepAlive="1" name="Consulta - Tabla11" description="Conexión a la consulta 'Tabla11' en el libro." type="5" refreshedVersion="0" background="1">
    <dbPr connection="Provider=Microsoft.Mashup.OleDb.1;Data Source=$Workbook$;Location=Tabla11;Extended Properties=&quot;&quot;" command="SELECT * FROM [Tabla11]"/>
  </connection>
  <connection id="2" xr16:uid="{6ACE068E-3060-47CF-A962-179946B01E3E}" keepAlive="1" name="Consulta - Tabla2" description="Conexión a la consulta 'Tabla2' en el libro." type="5" refreshedVersion="0" background="1">
    <dbPr connection="Provider=Microsoft.Mashup.OleDb.1;Data Source=$Workbook$;Location=Tabla2;Extended Properties=&quot;&quot;" command="SELECT * FROM [Tabla2]"/>
  </connection>
  <connection id="3" xr16:uid="{8C6BA37D-F457-4B9A-A9AF-FAA5A0FFA234}" keepAlive="1" name="Consulta - Tabla5" description="Conexión a la consulta 'Tabla5' en el libro." type="5" refreshedVersion="0" background="1">
    <dbPr connection="Provider=Microsoft.Mashup.OleDb.1;Data Source=$Workbook$;Location=Tabla5;Extended Properties=&quot;&quot;" command="SELECT * FROM [Tabla5]"/>
  </connection>
  <connection id="4" xr16:uid="{0F607FE3-B6E5-4205-9976-3CA0A459957E}" keepAlive="1" name="Consulta - Tabla9" description="Conexión a la consulta 'Tabla9' en el libro." type="5" refreshedVersion="0" background="1">
    <dbPr connection="Provider=Microsoft.Mashup.OleDb.1;Data Source=$Workbook$;Location=Tabla9;Extended Properties=&quot;&quot;" command="SELECT * FROM [Tabla9]"/>
  </connection>
</connections>
</file>

<file path=xl/sharedStrings.xml><?xml version="1.0" encoding="utf-8"?>
<sst xmlns="http://schemas.openxmlformats.org/spreadsheetml/2006/main" count="69917" uniqueCount="6308">
  <si>
    <t>Identificación del Parque</t>
  </si>
  <si>
    <t>PARQUE VECINAL</t>
  </si>
  <si>
    <t>UPL03</t>
  </si>
  <si>
    <t>06-100</t>
  </si>
  <si>
    <t>TUNJUELITO</t>
  </si>
  <si>
    <t>Nuevo Muzu Ii Sector</t>
  </si>
  <si>
    <t>UPL19</t>
  </si>
  <si>
    <t>06-096</t>
  </si>
  <si>
    <t>Conjunto Residencial Los Almendros</t>
  </si>
  <si>
    <t>06-005</t>
  </si>
  <si>
    <t>Urbanizacion La Laguneta</t>
  </si>
  <si>
    <t>06-007</t>
  </si>
  <si>
    <t>Urbanizacion Nuevo Muzu I Sector</t>
  </si>
  <si>
    <t>06-008</t>
  </si>
  <si>
    <t>Urbanizacion El Tunal Ii</t>
  </si>
  <si>
    <t>06-004</t>
  </si>
  <si>
    <t>El Claret</t>
  </si>
  <si>
    <t>06-073</t>
  </si>
  <si>
    <t>Urbanizacion La Laguna (Venecia-Fatima)</t>
  </si>
  <si>
    <t>06-098</t>
  </si>
  <si>
    <t>El Tunal</t>
  </si>
  <si>
    <t>06-082</t>
  </si>
  <si>
    <t>Conjunto Multifamiliar Tejar De Ontario</t>
  </si>
  <si>
    <t>06-021</t>
  </si>
  <si>
    <t>ParcelacionClaret</t>
  </si>
  <si>
    <t>06-006</t>
  </si>
  <si>
    <t>Urbanizacion La Laguna</t>
  </si>
  <si>
    <t>06-022</t>
  </si>
  <si>
    <t>Urbanizacion Rincon De Venecia, Nuevo Muzu Ii Sector I Etapa</t>
  </si>
  <si>
    <t>06-032</t>
  </si>
  <si>
    <t>06-033</t>
  </si>
  <si>
    <t>Urbanizacion El Tunal</t>
  </si>
  <si>
    <t>06-031</t>
  </si>
  <si>
    <t>06-061</t>
  </si>
  <si>
    <t>06-009</t>
  </si>
  <si>
    <t>06-027</t>
  </si>
  <si>
    <t>06-024</t>
  </si>
  <si>
    <t>06-028</t>
  </si>
  <si>
    <t>06-042</t>
  </si>
  <si>
    <t>06-026</t>
  </si>
  <si>
    <t>06-029</t>
  </si>
  <si>
    <t>06-030</t>
  </si>
  <si>
    <t>06-049</t>
  </si>
  <si>
    <t>06-050</t>
  </si>
  <si>
    <t>06-054</t>
  </si>
  <si>
    <t>Urbanizacion Laguneta</t>
  </si>
  <si>
    <t>06-065</t>
  </si>
  <si>
    <t>06-025</t>
  </si>
  <si>
    <t>06-085</t>
  </si>
  <si>
    <t>Urbanizacion Santa Lucia Sur</t>
  </si>
  <si>
    <t>06-086</t>
  </si>
  <si>
    <t>Urbanizacion Tunal Dos</t>
  </si>
  <si>
    <t>06-087</t>
  </si>
  <si>
    <t>06-091</t>
  </si>
  <si>
    <t>Urbanizacion El Triangulo</t>
  </si>
  <si>
    <t>06-088</t>
  </si>
  <si>
    <t>Nuevo Muzu</t>
  </si>
  <si>
    <t>06-089</t>
  </si>
  <si>
    <t>06-092</t>
  </si>
  <si>
    <t>06-016</t>
  </si>
  <si>
    <t>Urbanizacion Nuevo Muzu Ii Sector-2 Etapa</t>
  </si>
  <si>
    <t>06-035</t>
  </si>
  <si>
    <t>Isla Del Sol</t>
  </si>
  <si>
    <t>06-101</t>
  </si>
  <si>
    <t>06-023</t>
  </si>
  <si>
    <t>Urbanizacion Rincon De Venecia Ii Sector</t>
  </si>
  <si>
    <t>06-001</t>
  </si>
  <si>
    <t>Urbanizacion San Carlos</t>
  </si>
  <si>
    <t>06-002</t>
  </si>
  <si>
    <t>Urbanizacion San Carlos Norte</t>
  </si>
  <si>
    <t>06-010</t>
  </si>
  <si>
    <t>Tunjuelito</t>
  </si>
  <si>
    <t>06-012</t>
  </si>
  <si>
    <t>Urbanizacion Tunjuelito</t>
  </si>
  <si>
    <t>06-020</t>
  </si>
  <si>
    <t>Desarrollo San Benito</t>
  </si>
  <si>
    <t>latitud</t>
  </si>
  <si>
    <t>longitud</t>
  </si>
  <si>
    <t>Urbanizacion Hacienda Los Molinos</t>
  </si>
  <si>
    <t>Urbanizacion Carmen Del Sol Lote I</t>
  </si>
  <si>
    <t>Urbanizacion Las Colinas</t>
  </si>
  <si>
    <t>Las Lomas</t>
  </si>
  <si>
    <t>Polideportivo Abierto Marco Fidel Suarez</t>
  </si>
  <si>
    <t>San Jorge Sur</t>
  </si>
  <si>
    <t>Desarrollo San Juanito</t>
  </si>
  <si>
    <t>Desarrollo Las Lomas</t>
  </si>
  <si>
    <t>Urb Carmen Del Sol Lote 1 Zv 1A</t>
  </si>
  <si>
    <t>Urb Marbella Real</t>
  </si>
  <si>
    <t>Los Molinos</t>
  </si>
  <si>
    <t>Desarrollo Puerto Rico</t>
  </si>
  <si>
    <t>Urbanizacion Cerros De Oriente</t>
  </si>
  <si>
    <t>Desarrollo Govarova</t>
  </si>
  <si>
    <t>Urbanizacion Providencia Alta</t>
  </si>
  <si>
    <t>Urbanizacion Avenida Caracas Ii Y Urbanizacion Guiparma</t>
  </si>
  <si>
    <t>Cerros De Oriente Ii Sector</t>
  </si>
  <si>
    <t>Nuevo Pensilvania</t>
  </si>
  <si>
    <t>Desarrollo El Mirador</t>
  </si>
  <si>
    <t>Urbanizacion Marruecos</t>
  </si>
  <si>
    <t>Urbanizacion Avenida Caracas</t>
  </si>
  <si>
    <t>Urbanizacion Quiroga Ix Etapa</t>
  </si>
  <si>
    <t>Unidad Residencial Francisco Vega</t>
  </si>
  <si>
    <t>Desarrollo Los Chircales</t>
  </si>
  <si>
    <t>El Consuelo Sur (Avenida Caracas)</t>
  </si>
  <si>
    <t>Urbanizacion Los Molinos I Sector</t>
  </si>
  <si>
    <t>El Socorro Ii Sector</t>
  </si>
  <si>
    <t>Desarrollo El Portal Ii Sector</t>
  </si>
  <si>
    <t>Urbanizacion Playon Laplayita</t>
  </si>
  <si>
    <t>Urbanizacion Quiroga 8 Etapa</t>
  </si>
  <si>
    <t>Barrio Claret</t>
  </si>
  <si>
    <t>Urbanizacion Villa Mayor (Lote A Sectores 4-5)</t>
  </si>
  <si>
    <t>Libertador Santiago Perez</t>
  </si>
  <si>
    <t>Urbanizacion Quiroga I, Ii, Iii Etapa</t>
  </si>
  <si>
    <t>Urbanizacion Quiroga Vii Etapa</t>
  </si>
  <si>
    <t>Urbanizacion Libertador Sur</t>
  </si>
  <si>
    <t>Hacienda Los Molinos</t>
  </si>
  <si>
    <t>Urbanizacion Villa Mayor</t>
  </si>
  <si>
    <t>Desarrollo Molinos Ii Sector</t>
  </si>
  <si>
    <t>Buenos Aires Y La Esperanza Segundo Sector</t>
  </si>
  <si>
    <t>Nueva Pensilvania</t>
  </si>
  <si>
    <t>Desarrollo El Mirador De Marrocos</t>
  </si>
  <si>
    <t>Urbanizacion Madrid</t>
  </si>
  <si>
    <t>Urbanizacion Zarazota I</t>
  </si>
  <si>
    <t>Desarrollo La Merced Sur</t>
  </si>
  <si>
    <t>Desarrollo Villa Del Sol</t>
  </si>
  <si>
    <t>El Cerrito</t>
  </si>
  <si>
    <t>Desarrollo Antonio Morales</t>
  </si>
  <si>
    <t>Desarrollo La Provincia Media</t>
  </si>
  <si>
    <t>Desarrollo El Rosal</t>
  </si>
  <si>
    <t>Hacienda Molinos El Portal I Etapa</t>
  </si>
  <si>
    <t>Urbanizacion El PlayÃ n La Playita</t>
  </si>
  <si>
    <t>Desarrollo Danubio Del Sur, Unidad Residencial Francisco Vega</t>
  </si>
  <si>
    <t>Urb Guiparma Parque 2</t>
  </si>
  <si>
    <t>Urb Guiparma Et Iii Y Iv Parque 1</t>
  </si>
  <si>
    <t>Urbanizacion Guiparma Iii Y Iv</t>
  </si>
  <si>
    <t>Urbanizacion San Miguel</t>
  </si>
  <si>
    <t>Urbanizacon Marruecos Ii Sector</t>
  </si>
  <si>
    <t>Urbanizacion Marruecos Ii Sector</t>
  </si>
  <si>
    <t>Urbanizacion Los Molinos Del Sur</t>
  </si>
  <si>
    <t>Desarrollo Diana Turbay</t>
  </si>
  <si>
    <t>Desarrollo La Serrania Sector Cultivos</t>
  </si>
  <si>
    <t>Desarrollo Palermo Sur</t>
  </si>
  <si>
    <t>San Agustin I Sector</t>
  </si>
  <si>
    <t>Desarrollo La Marqueza</t>
  </si>
  <si>
    <t>Urbanizacion Los Molinos Ii Sector</t>
  </si>
  <si>
    <t>Desarrollo El Portal</t>
  </si>
  <si>
    <t>Desarrollo Fucha Y Sociego Sector Fucha</t>
  </si>
  <si>
    <t>Urbanizacion Gustavo Restrepo</t>
  </si>
  <si>
    <t>Urbanizacion Las Lomas 2 Sector</t>
  </si>
  <si>
    <t>Urbanizacion Avenida Decima San Isidro Sociego Sur</t>
  </si>
  <si>
    <t>Urbanizacion Fucha Y Sociego Sector Fucha</t>
  </si>
  <si>
    <t>Urbanizacion Portal De San Carlos</t>
  </si>
  <si>
    <t>San Jose</t>
  </si>
  <si>
    <t>Gustavo Restrepo</t>
  </si>
  <si>
    <t>Urbanizacion Quiroga Iv,V,Vi Etapas</t>
  </si>
  <si>
    <t>Urbanizacion Quiroga Iv, V,Vi Etapas</t>
  </si>
  <si>
    <t>Comjunto Residencial Con Familiar Aseguradores Ii, Agrupacion Residencial Samoa</t>
  </si>
  <si>
    <t>Santa Lucia</t>
  </si>
  <si>
    <t>Urbanizacion Quiroga Etapas Iv, V Y Vi</t>
  </si>
  <si>
    <t>Desarrollo San Agustin</t>
  </si>
  <si>
    <t>UPL20</t>
  </si>
  <si>
    <t>UPL21</t>
  </si>
  <si>
    <t>UPL22</t>
  </si>
  <si>
    <t>UPL23</t>
  </si>
  <si>
    <t>UPL24</t>
  </si>
  <si>
    <t>UPL25</t>
  </si>
  <si>
    <t>UPL26</t>
  </si>
  <si>
    <t>UPL27</t>
  </si>
  <si>
    <t>UPL28</t>
  </si>
  <si>
    <t>UPL29</t>
  </si>
  <si>
    <t>UPL30</t>
  </si>
  <si>
    <t>UPL31</t>
  </si>
  <si>
    <t>UPL32</t>
  </si>
  <si>
    <t>UPL33</t>
  </si>
  <si>
    <t>18-268</t>
  </si>
  <si>
    <t>18-003</t>
  </si>
  <si>
    <t>18-336</t>
  </si>
  <si>
    <t>18-243</t>
  </si>
  <si>
    <t>18-072</t>
  </si>
  <si>
    <t>18-078</t>
  </si>
  <si>
    <t>18-091</t>
  </si>
  <si>
    <t>18-004</t>
  </si>
  <si>
    <t>18-014</t>
  </si>
  <si>
    <t>18-177</t>
  </si>
  <si>
    <t>18-109</t>
  </si>
  <si>
    <t>18-448</t>
  </si>
  <si>
    <t>18-451</t>
  </si>
  <si>
    <t>18-458</t>
  </si>
  <si>
    <t>18-247</t>
  </si>
  <si>
    <t>18-248</t>
  </si>
  <si>
    <t>18-323</t>
  </si>
  <si>
    <t>18-333</t>
  </si>
  <si>
    <t>18-089</t>
  </si>
  <si>
    <t>18-326</t>
  </si>
  <si>
    <t>18-327</t>
  </si>
  <si>
    <t>18-262</t>
  </si>
  <si>
    <t>18-068</t>
  </si>
  <si>
    <t>18-179</t>
  </si>
  <si>
    <t>18-034</t>
  </si>
  <si>
    <t>18-314</t>
  </si>
  <si>
    <t>18-318</t>
  </si>
  <si>
    <t>18-001</t>
  </si>
  <si>
    <t>18-027</t>
  </si>
  <si>
    <t>18-030</t>
  </si>
  <si>
    <t>18-053</t>
  </si>
  <si>
    <t>18-108</t>
  </si>
  <si>
    <t>18-032</t>
  </si>
  <si>
    <t>18-033</t>
  </si>
  <si>
    <t>18-036</t>
  </si>
  <si>
    <t>18-049</t>
  </si>
  <si>
    <t>18-054</t>
  </si>
  <si>
    <t>18-187</t>
  </si>
  <si>
    <t>18-213</t>
  </si>
  <si>
    <t>18-019</t>
  </si>
  <si>
    <t>18-010</t>
  </si>
  <si>
    <t>18-224</t>
  </si>
  <si>
    <t>18-047</t>
  </si>
  <si>
    <t>18-100</t>
  </si>
  <si>
    <t>18-125</t>
  </si>
  <si>
    <t>18-134</t>
  </si>
  <si>
    <t>18-011</t>
  </si>
  <si>
    <t>18-012</t>
  </si>
  <si>
    <t>18-350</t>
  </si>
  <si>
    <t>18-122</t>
  </si>
  <si>
    <t>18-118</t>
  </si>
  <si>
    <t>18-077</t>
  </si>
  <si>
    <t>18-045</t>
  </si>
  <si>
    <t>18-329</t>
  </si>
  <si>
    <t>18-306</t>
  </si>
  <si>
    <t>18-460</t>
  </si>
  <si>
    <t>18-474</t>
  </si>
  <si>
    <t>18-229</t>
  </si>
  <si>
    <t>18-037</t>
  </si>
  <si>
    <t>18-080</t>
  </si>
  <si>
    <t>18-005</t>
  </si>
  <si>
    <t>18-038</t>
  </si>
  <si>
    <t>18-349</t>
  </si>
  <si>
    <t>18-015</t>
  </si>
  <si>
    <t>18-390</t>
  </si>
  <si>
    <t>18-307</t>
  </si>
  <si>
    <t>18-325</t>
  </si>
  <si>
    <t>18-334</t>
  </si>
  <si>
    <t>18-422</t>
  </si>
  <si>
    <t>18-425</t>
  </si>
  <si>
    <t>18-434</t>
  </si>
  <si>
    <t>18-347</t>
  </si>
  <si>
    <t>18-149</t>
  </si>
  <si>
    <t>18-361</t>
  </si>
  <si>
    <t>18-371</t>
  </si>
  <si>
    <t>18-445</t>
  </si>
  <si>
    <t>18-180</t>
  </si>
  <si>
    <t>18-450</t>
  </si>
  <si>
    <t>18-453</t>
  </si>
  <si>
    <t>18-055</t>
  </si>
  <si>
    <t>18-181</t>
  </si>
  <si>
    <t>18-081</t>
  </si>
  <si>
    <t>18-071</t>
  </si>
  <si>
    <t>18-041</t>
  </si>
  <si>
    <t>18-424</t>
  </si>
  <si>
    <t>18-048</t>
  </si>
  <si>
    <t>18-110</t>
  </si>
  <si>
    <t>18-360</t>
  </si>
  <si>
    <t>18-257</t>
  </si>
  <si>
    <t>18-060</t>
  </si>
  <si>
    <t>18-035</t>
  </si>
  <si>
    <t>18-051</t>
  </si>
  <si>
    <t>18-002</t>
  </si>
  <si>
    <t>18-043</t>
  </si>
  <si>
    <t>18-084</t>
  </si>
  <si>
    <t>18-256</t>
  </si>
  <si>
    <t>18-144</t>
  </si>
  <si>
    <t>18-111</t>
  </si>
  <si>
    <t>18-402</t>
  </si>
  <si>
    <t>18-342</t>
  </si>
  <si>
    <t>18-016</t>
  </si>
  <si>
    <t>18-070</t>
  </si>
  <si>
    <t>18-029</t>
  </si>
  <si>
    <t>18-056</t>
  </si>
  <si>
    <t>18-007</t>
  </si>
  <si>
    <t>18-024</t>
  </si>
  <si>
    <t>18-431</t>
  </si>
  <si>
    <t>18-164</t>
  </si>
  <si>
    <t>18-105</t>
  </si>
  <si>
    <t>18-429</t>
  </si>
  <si>
    <t>18-462</t>
  </si>
  <si>
    <t>18-280</t>
  </si>
  <si>
    <t>18-463</t>
  </si>
  <si>
    <t>18-466</t>
  </si>
  <si>
    <t>18-465</t>
  </si>
  <si>
    <t>18-464</t>
  </si>
  <si>
    <t>18-468</t>
  </si>
  <si>
    <t>18-467</t>
  </si>
  <si>
    <t>18-470</t>
  </si>
  <si>
    <t>18-469</t>
  </si>
  <si>
    <t>18-471</t>
  </si>
  <si>
    <t>18-472</t>
  </si>
  <si>
    <t>18-473</t>
  </si>
  <si>
    <t>18-202</t>
  </si>
  <si>
    <t>18-435</t>
  </si>
  <si>
    <t>18-436</t>
  </si>
  <si>
    <t>18-220</t>
  </si>
  <si>
    <t>18-427</t>
  </si>
  <si>
    <t>18-454</t>
  </si>
  <si>
    <t>18-062</t>
  </si>
  <si>
    <t>18-063</t>
  </si>
  <si>
    <t>18-305</t>
  </si>
  <si>
    <t>18-163</t>
  </si>
  <si>
    <t>18-059</t>
  </si>
  <si>
    <t>18-200</t>
  </si>
  <si>
    <t>18-017</t>
  </si>
  <si>
    <t>18-021</t>
  </si>
  <si>
    <t>18-052</t>
  </si>
  <si>
    <t>18-064</t>
  </si>
  <si>
    <t>18-127</t>
  </si>
  <si>
    <t>18-138</t>
  </si>
  <si>
    <t>18-018</t>
  </si>
  <si>
    <t>18-008</t>
  </si>
  <si>
    <t>18-405</t>
  </si>
  <si>
    <t>04-327</t>
  </si>
  <si>
    <t>SAN CRISTOBAL</t>
  </si>
  <si>
    <t>Cerro San Vicente</t>
  </si>
  <si>
    <t>04-430</t>
  </si>
  <si>
    <t>Bellavista Sector El Lucero</t>
  </si>
  <si>
    <t>04-384</t>
  </si>
  <si>
    <t>Santa Ana Sur Etapa Ii</t>
  </si>
  <si>
    <t>04-072</t>
  </si>
  <si>
    <t>Ciudadela Parque La Roca Predio Casa Panda</t>
  </si>
  <si>
    <t>04-062</t>
  </si>
  <si>
    <t>Desarrollo Nueva Espa¤a</t>
  </si>
  <si>
    <t>04-410</t>
  </si>
  <si>
    <t>Santa Ines</t>
  </si>
  <si>
    <t>04-473</t>
  </si>
  <si>
    <t>Urbanizacion Villa Graciela</t>
  </si>
  <si>
    <t>04-350</t>
  </si>
  <si>
    <t>Urbanizacion Altos Del Sol</t>
  </si>
  <si>
    <t>04-078</t>
  </si>
  <si>
    <t>Urbanizacion Horacio Orjuela</t>
  </si>
  <si>
    <t>04-120</t>
  </si>
  <si>
    <t>Desarrollo Macarena Los Alpes</t>
  </si>
  <si>
    <t>04-106</t>
  </si>
  <si>
    <t>Desarrollo El Futuro</t>
  </si>
  <si>
    <t>04-041</t>
  </si>
  <si>
    <t>Desarrollo San Vicente</t>
  </si>
  <si>
    <t>04-394</t>
  </si>
  <si>
    <t>San Jeronimo De Yuste Sector A</t>
  </si>
  <si>
    <t>UPL06</t>
  </si>
  <si>
    <t>04-352</t>
  </si>
  <si>
    <t>Desarrollo Buenos Aires</t>
  </si>
  <si>
    <t>04-354</t>
  </si>
  <si>
    <t>Ciudadela Parque De La Roca - Predio Casa Panda</t>
  </si>
  <si>
    <t>04-175</t>
  </si>
  <si>
    <t>Desarrolllo Amapolas</t>
  </si>
  <si>
    <t>04-025</t>
  </si>
  <si>
    <t>San Cristobal Alto</t>
  </si>
  <si>
    <t>04-412</t>
  </si>
  <si>
    <t>Sidel</t>
  </si>
  <si>
    <t>04-012</t>
  </si>
  <si>
    <t>Barrio Las Mercedes</t>
  </si>
  <si>
    <t>04-459</t>
  </si>
  <si>
    <t>Urb Balcones De Provenza</t>
  </si>
  <si>
    <t>04-026</t>
  </si>
  <si>
    <t>04-460</t>
  </si>
  <si>
    <t>Urb Mirador Del Triunfo Zv</t>
  </si>
  <si>
    <t>04-466</t>
  </si>
  <si>
    <t>Urb Sidel Zv Adic 1</t>
  </si>
  <si>
    <t>04-464</t>
  </si>
  <si>
    <t>Urb Sidel Zv 1</t>
  </si>
  <si>
    <t>04-343</t>
  </si>
  <si>
    <t>Bosque De Los Alpes I Etapa</t>
  </si>
  <si>
    <t>04-119</t>
  </si>
  <si>
    <t>Urbanizacion La Casta¤a</t>
  </si>
  <si>
    <t>04-389</t>
  </si>
  <si>
    <t>04-320</t>
  </si>
  <si>
    <t>04-336</t>
  </si>
  <si>
    <t>Desarrollo Ramajal</t>
  </si>
  <si>
    <t>04-115</t>
  </si>
  <si>
    <t>04-380</t>
  </si>
  <si>
    <t>Santa Ana Sur Etapa I</t>
  </si>
  <si>
    <t>04-461</t>
  </si>
  <si>
    <t>Ortega Urbanizacion</t>
  </si>
  <si>
    <t>04-399</t>
  </si>
  <si>
    <t>El Rincon De San Nicolas</t>
  </si>
  <si>
    <t>04-014</t>
  </si>
  <si>
    <t>Urbanizacion El Te¤idero</t>
  </si>
  <si>
    <t>04-377</t>
  </si>
  <si>
    <t>Agrupacion De Vivienda El Diamante</t>
  </si>
  <si>
    <t>04-381</t>
  </si>
  <si>
    <t>04-382</t>
  </si>
  <si>
    <t>04-050</t>
  </si>
  <si>
    <t>Urbanizacion Buenos Aires Iii Sector</t>
  </si>
  <si>
    <t>04-137</t>
  </si>
  <si>
    <t>San Blas</t>
  </si>
  <si>
    <t>04-089</t>
  </si>
  <si>
    <t>Urbanizacion Fucha Y Sociego</t>
  </si>
  <si>
    <t>04-033</t>
  </si>
  <si>
    <t>Villa Javier</t>
  </si>
  <si>
    <t>04-246</t>
  </si>
  <si>
    <t>Quinta Ramos</t>
  </si>
  <si>
    <t>04-245</t>
  </si>
  <si>
    <t>Caja Social De Ahorros-El Rincon De San Nicolas</t>
  </si>
  <si>
    <t>04-346</t>
  </si>
  <si>
    <t>Unidad Residencial Caja Social De Ahorros</t>
  </si>
  <si>
    <t>04-166</t>
  </si>
  <si>
    <t>Buenos Aires</t>
  </si>
  <si>
    <t>04-345</t>
  </si>
  <si>
    <t>04-147</t>
  </si>
  <si>
    <t>04-387</t>
  </si>
  <si>
    <t>Ciudad Marbella Sector I - Caminos De San Cristobal</t>
  </si>
  <si>
    <t>04-032</t>
  </si>
  <si>
    <t>Urbanizacion Villa Javier</t>
  </si>
  <si>
    <t>04-044</t>
  </si>
  <si>
    <t>Urbanizacion La Maria</t>
  </si>
  <si>
    <t>04-470</t>
  </si>
  <si>
    <t>Urb Marbella</t>
  </si>
  <si>
    <t>04-471</t>
  </si>
  <si>
    <t>Urb Marbella Reservado</t>
  </si>
  <si>
    <t>04-475</t>
  </si>
  <si>
    <t>Las Brisas</t>
  </si>
  <si>
    <t>04-021</t>
  </si>
  <si>
    <t>San Jose Sur</t>
  </si>
  <si>
    <t>04-006</t>
  </si>
  <si>
    <t>Urbanizacion Calvo Sur</t>
  </si>
  <si>
    <t>04-328</t>
  </si>
  <si>
    <t>El Paseito Lote 2 Etapas I Y Ii</t>
  </si>
  <si>
    <t>04-193</t>
  </si>
  <si>
    <t>Urbanizacion Guacamayas</t>
  </si>
  <si>
    <t>04-220</t>
  </si>
  <si>
    <t>Las Guacamayas</t>
  </si>
  <si>
    <t>04-065</t>
  </si>
  <si>
    <t>Guacamayas I Sector</t>
  </si>
  <si>
    <t>04-265</t>
  </si>
  <si>
    <t>Urbanizacion La Grovana</t>
  </si>
  <si>
    <t>04-337</t>
  </si>
  <si>
    <t>Altos Del Virrey Etapa I</t>
  </si>
  <si>
    <t>04-416</t>
  </si>
  <si>
    <t>Altos Del Virrey I Etapa</t>
  </si>
  <si>
    <t>04-108</t>
  </si>
  <si>
    <t>Desarrollo La Colmena</t>
  </si>
  <si>
    <t>04-046</t>
  </si>
  <si>
    <t>Urbanizacion Continental</t>
  </si>
  <si>
    <t>04-472</t>
  </si>
  <si>
    <t>San Martin</t>
  </si>
  <si>
    <t>04-138</t>
  </si>
  <si>
    <t>Parcelacion La Victoria</t>
  </si>
  <si>
    <t>04-331</t>
  </si>
  <si>
    <t>04-135</t>
  </si>
  <si>
    <t>Desarrollo San Isidro Segundo Sector</t>
  </si>
  <si>
    <t>04-036</t>
  </si>
  <si>
    <t>Altos Del Poblado</t>
  </si>
  <si>
    <t>04-185</t>
  </si>
  <si>
    <t>Barrio La Gloria</t>
  </si>
  <si>
    <t>04-066</t>
  </si>
  <si>
    <t>04-047</t>
  </si>
  <si>
    <t>Desarrollo El Quindio Ii, Urbanizacion Altos Del Virrey I Etapa</t>
  </si>
  <si>
    <t>04-022</t>
  </si>
  <si>
    <t>San Martin De Loba</t>
  </si>
  <si>
    <t>04-340</t>
  </si>
  <si>
    <t>04-329</t>
  </si>
  <si>
    <t>Urbanizacion El Paseito- Lote No. 2 Ii Etapa Y Urbanizacion Altos Del Virrey Etapa I</t>
  </si>
  <si>
    <t>04-406</t>
  </si>
  <si>
    <t>04-063</t>
  </si>
  <si>
    <t>Desarrollo El Quindio</t>
  </si>
  <si>
    <t>04-474</t>
  </si>
  <si>
    <t>Urbanizacion Colmena</t>
  </si>
  <si>
    <t>04-404</t>
  </si>
  <si>
    <t>04-058</t>
  </si>
  <si>
    <t>Barrio Bello Horizonte</t>
  </si>
  <si>
    <t>04-059</t>
  </si>
  <si>
    <t>Desarrollo Atenas I</t>
  </si>
  <si>
    <t>04-148</t>
  </si>
  <si>
    <t>Padua, Villa Nataly, 20 De Julio</t>
  </si>
  <si>
    <t>04-388</t>
  </si>
  <si>
    <t>04-392</t>
  </si>
  <si>
    <t>04-374</t>
  </si>
  <si>
    <t>Urbanizacion Gaviotas</t>
  </si>
  <si>
    <t>UPL05</t>
  </si>
  <si>
    <t>04-371</t>
  </si>
  <si>
    <t>Urbanizacion La Peninsula</t>
  </si>
  <si>
    <t>04-372</t>
  </si>
  <si>
    <t>04-344</t>
  </si>
  <si>
    <t>Desarrollo Ciudad De Londres</t>
  </si>
  <si>
    <t>04-405</t>
  </si>
  <si>
    <t>04-216</t>
  </si>
  <si>
    <t>Ayacucho Sur- Las Guacamayas- San Cayetano (Antes El Banco)</t>
  </si>
  <si>
    <t>04-477</t>
  </si>
  <si>
    <t>Bella Vista Sur Oriental Parte Alta</t>
  </si>
  <si>
    <t>04-257</t>
  </si>
  <si>
    <t>04-480</t>
  </si>
  <si>
    <t>Urb. El Alto De Las Brisas</t>
  </si>
  <si>
    <t>04-482</t>
  </si>
  <si>
    <t>Don Blas Urbanizacion</t>
  </si>
  <si>
    <t>04-018</t>
  </si>
  <si>
    <t>Barrio Miraflores</t>
  </si>
  <si>
    <t>04-483</t>
  </si>
  <si>
    <t>Desarrollo Aguas Claras</t>
  </si>
  <si>
    <t>04-074</t>
  </si>
  <si>
    <t>Desarrollo Barrio La Gloria</t>
  </si>
  <si>
    <t>04-015</t>
  </si>
  <si>
    <t>Urbanizacion Nueva Delly</t>
  </si>
  <si>
    <t>04-316</t>
  </si>
  <si>
    <t>Nueva Roma Oriental</t>
  </si>
  <si>
    <t>04-318</t>
  </si>
  <si>
    <t>04-111</t>
  </si>
  <si>
    <t>Desarrollo Los Libertadores- Nueva Delly</t>
  </si>
  <si>
    <t>04-169</t>
  </si>
  <si>
    <t>04-191</t>
  </si>
  <si>
    <t>Desarrollo La Belleza</t>
  </si>
  <si>
    <t>04-054</t>
  </si>
  <si>
    <t>Urbanizacion Los Pinares (Antes Colmena I)</t>
  </si>
  <si>
    <t>04-189</t>
  </si>
  <si>
    <t>Desarrollo La Nueva Gloria Ii Sector</t>
  </si>
  <si>
    <t>04-038</t>
  </si>
  <si>
    <t>Urbanizacion Antioquia</t>
  </si>
  <si>
    <t>04-048</t>
  </si>
  <si>
    <t>Desarrollo Juan Rey</t>
  </si>
  <si>
    <t>04-121</t>
  </si>
  <si>
    <t>Urbanizacion Santa Rita Sur Oriental I Etapa</t>
  </si>
  <si>
    <t>04-251</t>
  </si>
  <si>
    <t>Urbanizacion Villa Del Cerro</t>
  </si>
  <si>
    <t>04-253</t>
  </si>
  <si>
    <t>04-118</t>
  </si>
  <si>
    <t>Desarrollo El Pinar ( Republica Del Canada Ii Sector)</t>
  </si>
  <si>
    <t>04-215</t>
  </si>
  <si>
    <t>04-019</t>
  </si>
  <si>
    <t>04-164</t>
  </si>
  <si>
    <t>Desarrollo El Pinar ( Republica De Canada)</t>
  </si>
  <si>
    <t>04-321</t>
  </si>
  <si>
    <t>Santa Rita Sur Oriental Iii Etapa, Desarrollo Los Libertadores</t>
  </si>
  <si>
    <t>04-322</t>
  </si>
  <si>
    <t>Santa Rita Sur Oriental I Etapa</t>
  </si>
  <si>
    <t>04-155</t>
  </si>
  <si>
    <t>Urbanizacion San Rafael Suroriental</t>
  </si>
  <si>
    <t>04-366</t>
  </si>
  <si>
    <t>Desarrollo El Pinar (Republica Del Canada Ii Sector)</t>
  </si>
  <si>
    <t>04-413</t>
  </si>
  <si>
    <t>Juan Rey</t>
  </si>
  <si>
    <t>04-020</t>
  </si>
  <si>
    <t>Pinares Bajo Ii</t>
  </si>
  <si>
    <t>04-017</t>
  </si>
  <si>
    <t>04-426</t>
  </si>
  <si>
    <t>Los Libertadores</t>
  </si>
  <si>
    <t>04-469</t>
  </si>
  <si>
    <t>Urb Santa Rita Entre Nubes Parque2</t>
  </si>
  <si>
    <t>04-140</t>
  </si>
  <si>
    <t>Urbanizacion Santa Rita Del Sur Ii Etapa</t>
  </si>
  <si>
    <t>04-314</t>
  </si>
  <si>
    <t>Santa Rita Del Sur Ii Etapa</t>
  </si>
  <si>
    <t>04-142</t>
  </si>
  <si>
    <t>04-007</t>
  </si>
  <si>
    <t>Canada Sector San Luis Vereda Tunjuelito</t>
  </si>
  <si>
    <t>04-110</t>
  </si>
  <si>
    <t>04-011</t>
  </si>
  <si>
    <t>Urbanizacion Granada Sur</t>
  </si>
  <si>
    <t>04-051</t>
  </si>
  <si>
    <t>Urbanizacion Montebello</t>
  </si>
  <si>
    <t>04-055</t>
  </si>
  <si>
    <t>Desarrollo Primero De Mayo</t>
  </si>
  <si>
    <t>04-077</t>
  </si>
  <si>
    <t>San Isidro Ii Sector</t>
  </si>
  <si>
    <t>04-040</t>
  </si>
  <si>
    <t>Urbanizacion Las Guacamayas</t>
  </si>
  <si>
    <t>04-057</t>
  </si>
  <si>
    <t>Urbanizacion Atenas</t>
  </si>
  <si>
    <t>04-290</t>
  </si>
  <si>
    <t>Urbanizacion San Luis, Urbanizacion Montebello</t>
  </si>
  <si>
    <t>04-143</t>
  </si>
  <si>
    <t>Serafina Segundo Sector</t>
  </si>
  <si>
    <t>04-027</t>
  </si>
  <si>
    <t>Serafina Ii Sector</t>
  </si>
  <si>
    <t>04-082</t>
  </si>
  <si>
    <t>Managua</t>
  </si>
  <si>
    <t>04-286</t>
  </si>
  <si>
    <t>Villa De Los Alpes</t>
  </si>
  <si>
    <t>04-028</t>
  </si>
  <si>
    <t>Urbanizacion Serafina</t>
  </si>
  <si>
    <t>04-079</t>
  </si>
  <si>
    <t>04-088</t>
  </si>
  <si>
    <t>04-030</t>
  </si>
  <si>
    <t>Barrio Veinte De Julio</t>
  </si>
  <si>
    <t>04-287</t>
  </si>
  <si>
    <t>04-093</t>
  </si>
  <si>
    <t>Urbanizacion Granada Sur Segundo Sector</t>
  </si>
  <si>
    <t>04-109</t>
  </si>
  <si>
    <t>Urbanizacion La Joyita</t>
  </si>
  <si>
    <t>04-182</t>
  </si>
  <si>
    <t>04-409</t>
  </si>
  <si>
    <t>La Coru¤a Del Sur</t>
  </si>
  <si>
    <t>04-150</t>
  </si>
  <si>
    <t>Bello Horizonte</t>
  </si>
  <si>
    <t>04-476</t>
  </si>
  <si>
    <t>Granada Sur</t>
  </si>
  <si>
    <t>04-271</t>
  </si>
  <si>
    <t>Urbanizacion La Herredura</t>
  </si>
  <si>
    <t>04-023</t>
  </si>
  <si>
    <t>04-134</t>
  </si>
  <si>
    <t>04-369</t>
  </si>
  <si>
    <t>04-272</t>
  </si>
  <si>
    <t>Urbanizacion Barcelona Sur Oriental</t>
  </si>
  <si>
    <t>04-378</t>
  </si>
  <si>
    <t>Atenas Suroriental Iii</t>
  </si>
  <si>
    <t>04-393</t>
  </si>
  <si>
    <t>San Jeronomo De Yuste</t>
  </si>
  <si>
    <t>Indice</t>
  </si>
  <si>
    <t>Rango minimo</t>
  </si>
  <si>
    <t>Sensasión Térmica Experimentado</t>
  </si>
  <si>
    <t>IC</t>
  </si>
  <si>
    <t>R.M</t>
  </si>
  <si>
    <t>STE</t>
  </si>
  <si>
    <t>0-3</t>
  </si>
  <si>
    <t>Muy Caluroso</t>
  </si>
  <si>
    <t>3,1-5</t>
  </si>
  <si>
    <t>Caluroso</t>
  </si>
  <si>
    <t>5,1-7</t>
  </si>
  <si>
    <t>Cálido</t>
  </si>
  <si>
    <t>7,1-11</t>
  </si>
  <si>
    <t>Agradable</t>
  </si>
  <si>
    <t>11,1-13</t>
  </si>
  <si>
    <t>Algo Frío</t>
  </si>
  <si>
    <t>13,1-15</t>
  </si>
  <si>
    <t xml:space="preserve">Frío </t>
  </si>
  <si>
    <t>15-50</t>
  </si>
  <si>
    <t>Muy Frio</t>
  </si>
  <si>
    <t>Nombre Localidad</t>
  </si>
  <si>
    <t>Tipo de Parque</t>
  </si>
  <si>
    <t>Nombre del parque</t>
  </si>
  <si>
    <t>01-156</t>
  </si>
  <si>
    <t>USAQUEN</t>
  </si>
  <si>
    <t>Santa Barbara Central Iii Sector</t>
  </si>
  <si>
    <t>01-086</t>
  </si>
  <si>
    <t>Navarra</t>
  </si>
  <si>
    <t>01-032</t>
  </si>
  <si>
    <t>Urbanizacion Santa Barbara Norte</t>
  </si>
  <si>
    <t>01-055</t>
  </si>
  <si>
    <t>Urbanizacion Santa Paula</t>
  </si>
  <si>
    <t>01-009</t>
  </si>
  <si>
    <t>Urbanizacion San Patricio- 2 Sector</t>
  </si>
  <si>
    <t>01-053</t>
  </si>
  <si>
    <t>01-118</t>
  </si>
  <si>
    <t>Urbanizacion Los Molinos</t>
  </si>
  <si>
    <t>01-119</t>
  </si>
  <si>
    <t>01-072</t>
  </si>
  <si>
    <t>Santa Barbara Central</t>
  </si>
  <si>
    <t>01-044</t>
  </si>
  <si>
    <t>Nueva Urbanizacion Santa Barbara</t>
  </si>
  <si>
    <t>01-497</t>
  </si>
  <si>
    <t>Santa Barbara Central Viii Sector</t>
  </si>
  <si>
    <t>01-168</t>
  </si>
  <si>
    <t>Santa Barabra Central 12</t>
  </si>
  <si>
    <t>01-329</t>
  </si>
  <si>
    <t>Urbanizacion Santa Barbara Central Iv Sector</t>
  </si>
  <si>
    <t>01-045</t>
  </si>
  <si>
    <t>01-046</t>
  </si>
  <si>
    <t>01-167</t>
  </si>
  <si>
    <t>Santa Barbara Central 11</t>
  </si>
  <si>
    <t>01-131</t>
  </si>
  <si>
    <t>Santa Barbara Central 5</t>
  </si>
  <si>
    <t>01-088</t>
  </si>
  <si>
    <t>Santa Barbara Central III Sector</t>
  </si>
  <si>
    <t>01-051</t>
  </si>
  <si>
    <t>Chico Norte Ii Sector</t>
  </si>
  <si>
    <t>01-050</t>
  </si>
  <si>
    <t>Urbanizacion Chico Norte Ii Sector</t>
  </si>
  <si>
    <t>01-052</t>
  </si>
  <si>
    <t>01-043</t>
  </si>
  <si>
    <t>01-126</t>
  </si>
  <si>
    <t>01-049</t>
  </si>
  <si>
    <t>Nueva Urbanizacion Santa Barbara Ii Sector</t>
  </si>
  <si>
    <t>01-132</t>
  </si>
  <si>
    <t>01-040</t>
  </si>
  <si>
    <t>01-166</t>
  </si>
  <si>
    <t>Santa Barbara Central 10</t>
  </si>
  <si>
    <t>01-503</t>
  </si>
  <si>
    <t>Santa Barbara Central Mz 40</t>
  </si>
  <si>
    <t>01-039</t>
  </si>
  <si>
    <t>Urbanizacion Chico Norte Ii Sector- 3 Etapa</t>
  </si>
  <si>
    <t>01-020</t>
  </si>
  <si>
    <t>Nueva Santa Barbara Sector Central</t>
  </si>
  <si>
    <t>01-037</t>
  </si>
  <si>
    <t>01-128</t>
  </si>
  <si>
    <t>01-164</t>
  </si>
  <si>
    <t>01-048</t>
  </si>
  <si>
    <t>01-155</t>
  </si>
  <si>
    <t>Nueva Urbanizacion Santa Barbara Central</t>
  </si>
  <si>
    <t>01-290</t>
  </si>
  <si>
    <t>01-036</t>
  </si>
  <si>
    <t>Urbanizacion Santa Barbara Central I Sector, Urbanizacion Santa Barbara Central Ii Sector, Urbanizacion Campo Alegre, Urbanizacion El Rincon De Santa Paula</t>
  </si>
  <si>
    <t>01-047</t>
  </si>
  <si>
    <t>01-129</t>
  </si>
  <si>
    <t>01-342</t>
  </si>
  <si>
    <t>Conjunto Residencial La Arboleda</t>
  </si>
  <si>
    <t>01-117</t>
  </si>
  <si>
    <t>01-182</t>
  </si>
  <si>
    <t>Nueva Urbanizacion Santa Barbara I Centro Comercial</t>
  </si>
  <si>
    <t>01-157</t>
  </si>
  <si>
    <t>Urbanizacion San Patricio</t>
  </si>
  <si>
    <t>01-547</t>
  </si>
  <si>
    <t>Urb Arcos 167</t>
  </si>
  <si>
    <t>01-515</t>
  </si>
  <si>
    <t>Urbanizacion Buenavista</t>
  </si>
  <si>
    <t>01-066</t>
  </si>
  <si>
    <t>AgrupacionDe Vivienda Multifamiliar Y Colegio Canapro</t>
  </si>
  <si>
    <t>01-270</t>
  </si>
  <si>
    <t>Urbanizacion Ismena Ii</t>
  </si>
  <si>
    <t>01-467</t>
  </si>
  <si>
    <t>Conjunto Residencial Las Lilas</t>
  </si>
  <si>
    <t>01-262</t>
  </si>
  <si>
    <t>Urbanizacion El Rediletapa I Y Ii</t>
  </si>
  <si>
    <t>01-308</t>
  </si>
  <si>
    <t>Urbanizacion La Martha</t>
  </si>
  <si>
    <t>01-368</t>
  </si>
  <si>
    <t>Urbanizacion La Granja Oriental Ii Sector</t>
  </si>
  <si>
    <t>01-097</t>
  </si>
  <si>
    <t>Desarrollo San Juan Bosco</t>
  </si>
  <si>
    <t>01-516</t>
  </si>
  <si>
    <t>01-345</t>
  </si>
  <si>
    <t>Almacen Exito</t>
  </si>
  <si>
    <t>01-351</t>
  </si>
  <si>
    <t>Agrupacion De Vivienda El Rincon Del Se¤orial 1§ Y 2§ Sector, El Se¤orial Sectores I, Ii Y Iii</t>
  </si>
  <si>
    <t>01-460</t>
  </si>
  <si>
    <t>El Recreo De Usaquen</t>
  </si>
  <si>
    <t>01-461</t>
  </si>
  <si>
    <t>Agrupacion Multifamiliar Alicante- Agrupacion Multifamiliar Alicante Ii</t>
  </si>
  <si>
    <t>01-529</t>
  </si>
  <si>
    <t>Urb Kuraka</t>
  </si>
  <si>
    <t>01-531</t>
  </si>
  <si>
    <t>Urb Portal De La Autopista</t>
  </si>
  <si>
    <t>01-532</t>
  </si>
  <si>
    <t>Urb Tierra Santa Zv 1</t>
  </si>
  <si>
    <t>01-533</t>
  </si>
  <si>
    <t>Urb Tierra Santa Zv 2</t>
  </si>
  <si>
    <t>01-534</t>
  </si>
  <si>
    <t>Urb La Martha</t>
  </si>
  <si>
    <t>01-426</t>
  </si>
  <si>
    <t>Predio La Granja Oriental</t>
  </si>
  <si>
    <t>01-539</t>
  </si>
  <si>
    <t>Urb Calle 170</t>
  </si>
  <si>
    <t>01-540</t>
  </si>
  <si>
    <t>01-433</t>
  </si>
  <si>
    <t>Predio La Huerta</t>
  </si>
  <si>
    <t>01-580</t>
  </si>
  <si>
    <t>Santa Teresa</t>
  </si>
  <si>
    <t>01-559</t>
  </si>
  <si>
    <t>Urb Calle 170 Cta 1</t>
  </si>
  <si>
    <t>01-578</t>
  </si>
  <si>
    <t>Urbanizacion Tamesis</t>
  </si>
  <si>
    <t>01-008</t>
  </si>
  <si>
    <t>Urbanizacion Altablanca</t>
  </si>
  <si>
    <t>01-002</t>
  </si>
  <si>
    <t>Urbanizacion El Jardin</t>
  </si>
  <si>
    <t>01-455</t>
  </si>
  <si>
    <t>La Alejandra</t>
  </si>
  <si>
    <t>01-491</t>
  </si>
  <si>
    <t>Torres De Madeira</t>
  </si>
  <si>
    <t>01-085</t>
  </si>
  <si>
    <t>01-577</t>
  </si>
  <si>
    <t>Barrancas Norte</t>
  </si>
  <si>
    <t>01-095</t>
  </si>
  <si>
    <t>UrbanizacionAgrupacion De Vivienda El Dorado I Etapa</t>
  </si>
  <si>
    <t>01-292</t>
  </si>
  <si>
    <t>Urbanizacion Agrupacion De Vivienda Cedro Norte Antes (El Dorado Ii Etapa)</t>
  </si>
  <si>
    <t>01-332</t>
  </si>
  <si>
    <t>Desarrollo Santa Cecilia Parte Alta</t>
  </si>
  <si>
    <t>01-090</t>
  </si>
  <si>
    <t>Desarrollo Los Olivos</t>
  </si>
  <si>
    <t>01-446</t>
  </si>
  <si>
    <t>Tafur Morales</t>
  </si>
  <si>
    <t>01-003</t>
  </si>
  <si>
    <t>01-244</t>
  </si>
  <si>
    <t>Caba¤as Del Norte</t>
  </si>
  <si>
    <t>01-242</t>
  </si>
  <si>
    <t>Santa Cecilia Alta 3</t>
  </si>
  <si>
    <t>01-510</t>
  </si>
  <si>
    <t>Desarrollo El Cerro De Usaquen Parte Baja (Villa Nidya)</t>
  </si>
  <si>
    <t>01-105</t>
  </si>
  <si>
    <t>El Danubio</t>
  </si>
  <si>
    <t>01-007</t>
  </si>
  <si>
    <t>Danubio Occidental</t>
  </si>
  <si>
    <t>01-028</t>
  </si>
  <si>
    <t>01-014</t>
  </si>
  <si>
    <t>01-035</t>
  </si>
  <si>
    <t>Desarrollo Santa Cecilia Parte Baja</t>
  </si>
  <si>
    <t>01-099</t>
  </si>
  <si>
    <t>Desarrollo Barrancas Ii Sector</t>
  </si>
  <si>
    <t>01-220</t>
  </si>
  <si>
    <t>Urbanizacion Alta Blanca</t>
  </si>
  <si>
    <t>01-269</t>
  </si>
  <si>
    <t>Conjunto De Vivienda Torcoroma</t>
  </si>
  <si>
    <t>01-298</t>
  </si>
  <si>
    <t>Urbanizacion Los Sauces Norte</t>
  </si>
  <si>
    <t>01-302</t>
  </si>
  <si>
    <t>Desarrollo La Perla Oriental, Desarrollo Santa Cecilia Parte Alta</t>
  </si>
  <si>
    <t>01-109</t>
  </si>
  <si>
    <t>Torcoroma</t>
  </si>
  <si>
    <t>01-346</t>
  </si>
  <si>
    <t>Edificio Multifamiliar Dalby- Conjunto Multifamiliar Los Angeles</t>
  </si>
  <si>
    <t>01-458</t>
  </si>
  <si>
    <t>El Moral</t>
  </si>
  <si>
    <t>01-063</t>
  </si>
  <si>
    <t>AgrupacionDe Vivienda El Consuelo</t>
  </si>
  <si>
    <t>01-203</t>
  </si>
  <si>
    <t>San Jose De Barrancas</t>
  </si>
  <si>
    <t>01-456</t>
  </si>
  <si>
    <t>Villa Judith</t>
  </si>
  <si>
    <t>01-557</t>
  </si>
  <si>
    <t>Urb Terrazas De San Angel Cta 1</t>
  </si>
  <si>
    <t>01-080</t>
  </si>
  <si>
    <t>Desarrollo Cerros Norte</t>
  </si>
  <si>
    <t>01-341</t>
  </si>
  <si>
    <t>Urbanizacion La Reserva Del Palmar</t>
  </si>
  <si>
    <t>01-017</t>
  </si>
  <si>
    <t>Urbanizacion Las Orquideas</t>
  </si>
  <si>
    <t>01-316</t>
  </si>
  <si>
    <t>Conjunto Residencial Icata</t>
  </si>
  <si>
    <t>01-297</t>
  </si>
  <si>
    <t>Urbanizacion Villas De Aranjuez I Etapa, Urbanizacion Villas De Aranjuez Segunda Y Tercera Etapas</t>
  </si>
  <si>
    <t>01-113</t>
  </si>
  <si>
    <t>Balcones De Oriente</t>
  </si>
  <si>
    <t>01-314</t>
  </si>
  <si>
    <t>01-315</t>
  </si>
  <si>
    <t>01-199</t>
  </si>
  <si>
    <t>Desarrollo Estrella Del Norte</t>
  </si>
  <si>
    <t>01-186</t>
  </si>
  <si>
    <t>Urbanizacion Magdala Mz 77</t>
  </si>
  <si>
    <t>01-065</t>
  </si>
  <si>
    <t>Bifamiliares Santa M¢Nica Norte- La Pradera</t>
  </si>
  <si>
    <t>01-249</t>
  </si>
  <si>
    <t>Villas De Aranjuez Primera Etapa</t>
  </si>
  <si>
    <t>01-004</t>
  </si>
  <si>
    <t>Urbanizacion El Tober¡N</t>
  </si>
  <si>
    <t>01-092</t>
  </si>
  <si>
    <t>Urbanizacion ToberÂ¡N</t>
  </si>
  <si>
    <t>01-093</t>
  </si>
  <si>
    <t>Magdala I Etapa</t>
  </si>
  <si>
    <t>01-189</t>
  </si>
  <si>
    <t>01-079</t>
  </si>
  <si>
    <t>Urbanizacion El ToberÂ¡N</t>
  </si>
  <si>
    <t>01-022</t>
  </si>
  <si>
    <t>Villas Del Mediterraneo</t>
  </si>
  <si>
    <t>01-202</t>
  </si>
  <si>
    <t>Villa De Magdala</t>
  </si>
  <si>
    <t>01-223</t>
  </si>
  <si>
    <t>Jardines De Oriente Urbanizacion Agrupacion de Vivienda</t>
  </si>
  <si>
    <t>01-200</t>
  </si>
  <si>
    <t>01-403</t>
  </si>
  <si>
    <t>Urbanizacion Calamari</t>
  </si>
  <si>
    <t>01-404</t>
  </si>
  <si>
    <t>01-405</t>
  </si>
  <si>
    <t>01-483</t>
  </si>
  <si>
    <t>Agrupacion De Vivienda Jardines De Oriente</t>
  </si>
  <si>
    <t>01-485</t>
  </si>
  <si>
    <t>Dardanelos</t>
  </si>
  <si>
    <t>01-432</t>
  </si>
  <si>
    <t>Conjunto Residencial Pradera</t>
  </si>
  <si>
    <t>01-304</t>
  </si>
  <si>
    <t>Urbanizacion Monte Arroyo, Urbanizacion Ciudadela Real Segunda Etapa</t>
  </si>
  <si>
    <t>01-057</t>
  </si>
  <si>
    <t>Unidad Residencial Las Margaritas 2 Sector</t>
  </si>
  <si>
    <t>01-062</t>
  </si>
  <si>
    <t>Las Margaritas Ii Sector</t>
  </si>
  <si>
    <t>01-091</t>
  </si>
  <si>
    <t>Urbanizacion Autopista Norte Ii Sector</t>
  </si>
  <si>
    <t>01-006</t>
  </si>
  <si>
    <t>01-058</t>
  </si>
  <si>
    <t>Urbanizacion El Cedro Bolivar, Urbanizacion Guanoa</t>
  </si>
  <si>
    <t>01-031</t>
  </si>
  <si>
    <t>Nueva Urbanizacion El Cedrito</t>
  </si>
  <si>
    <t>01-101</t>
  </si>
  <si>
    <t>Urbanizacion Belmira</t>
  </si>
  <si>
    <t>01-538</t>
  </si>
  <si>
    <t>Urb Belair</t>
  </si>
  <si>
    <t>01-282</t>
  </si>
  <si>
    <t>Urbanizacion El Bosque De Pinos I Sector</t>
  </si>
  <si>
    <t>01-283</t>
  </si>
  <si>
    <t>01-299</t>
  </si>
  <si>
    <t>Urbanizacion Sierras Del Moral</t>
  </si>
  <si>
    <t>01-525</t>
  </si>
  <si>
    <t>La Emilia</t>
  </si>
  <si>
    <t>01-208</t>
  </si>
  <si>
    <t>Cedro Golf Club Ii Etapa Urbanizacion</t>
  </si>
  <si>
    <t>01-504</t>
  </si>
  <si>
    <t>El Cedro Bolivar</t>
  </si>
  <si>
    <t>01-505</t>
  </si>
  <si>
    <t>01-291</t>
  </si>
  <si>
    <t>Urbanizacion San Pablo</t>
  </si>
  <si>
    <t>01-422</t>
  </si>
  <si>
    <t>Urbanizacion Parque De Lorena</t>
  </si>
  <si>
    <t>01-427</t>
  </si>
  <si>
    <t>Urbanizacion Ciudadela Real Primera Etapa</t>
  </si>
  <si>
    <t>01-430</t>
  </si>
  <si>
    <t>Urbanizacion Ciudadela Real Primera Etapa, Urbanizacion Ciudadela Real Segunda Etapa Urbanizacion Ciudadela Real Segunda Etapa</t>
  </si>
  <si>
    <t>01-499</t>
  </si>
  <si>
    <t>Cedro Golf 3Ra Etapa Rodeo 2</t>
  </si>
  <si>
    <t>01-447</t>
  </si>
  <si>
    <t>Rancho Grande</t>
  </si>
  <si>
    <t>01-100</t>
  </si>
  <si>
    <t>Urbanizacion La Sonora</t>
  </si>
  <si>
    <t>01-098</t>
  </si>
  <si>
    <t>Unidad Residencial Las Margaritas 1 Sector</t>
  </si>
  <si>
    <t>01-387</t>
  </si>
  <si>
    <t>Urbanizacion Nueva Autopista Ii Sector</t>
  </si>
  <si>
    <t>01-024</t>
  </si>
  <si>
    <t>Urbanizacion El Cedral</t>
  </si>
  <si>
    <t>01-136</t>
  </si>
  <si>
    <t>Urbanizacion El Cedrito</t>
  </si>
  <si>
    <t>01-250</t>
  </si>
  <si>
    <t>El Cedro Madeira</t>
  </si>
  <si>
    <t>01-246</t>
  </si>
  <si>
    <t>Urbanizacion Cedro Bolivar 2 Sector</t>
  </si>
  <si>
    <t>01-369</t>
  </si>
  <si>
    <t>01-056</t>
  </si>
  <si>
    <t>01-061</t>
  </si>
  <si>
    <t>Urbanizacion Autopista Norte I Sector</t>
  </si>
  <si>
    <t>01-096</t>
  </si>
  <si>
    <t>Urbanizacion Contador</t>
  </si>
  <si>
    <t>01-019</t>
  </si>
  <si>
    <t>Urbanizacion Nuevo Country Ii Sector</t>
  </si>
  <si>
    <t>01-033</t>
  </si>
  <si>
    <t>Urbanizacion Lisboa</t>
  </si>
  <si>
    <t>01-137</t>
  </si>
  <si>
    <t>01-230</t>
  </si>
  <si>
    <t>Urbanizacion Nueva Autopista I Sector</t>
  </si>
  <si>
    <t>01-541</t>
  </si>
  <si>
    <t>Unidad Residencial Las Margaritas</t>
  </si>
  <si>
    <t>01-209</t>
  </si>
  <si>
    <t>01-487</t>
  </si>
  <si>
    <t>Portillos Del Cedro</t>
  </si>
  <si>
    <t>01-229</t>
  </si>
  <si>
    <t>Hacienda El Cedro</t>
  </si>
  <si>
    <t>01-201</t>
  </si>
  <si>
    <t>Urbanizacion El Cedro Bolivar</t>
  </si>
  <si>
    <t>01-082</t>
  </si>
  <si>
    <t>El Contador Norte</t>
  </si>
  <si>
    <t>01-025</t>
  </si>
  <si>
    <t>El Cedro Golf Club</t>
  </si>
  <si>
    <t>01-112</t>
  </si>
  <si>
    <t>Urbanizacion Nuevo Country I Sector</t>
  </si>
  <si>
    <t>01-161</t>
  </si>
  <si>
    <t>El Cedro Bolivar-Agrupacion De Vivienda Rincon Cedro Bolivar - Unidad Residencial Las Margaritas I Sector</t>
  </si>
  <si>
    <t>01-187</t>
  </si>
  <si>
    <t>Belmira</t>
  </si>
  <si>
    <t>01-016</t>
  </si>
  <si>
    <t>El Cedro Bolivar - Unidad Residencial Las Margaritas I Sector- Conjunto Residencial El Cedral</t>
  </si>
  <si>
    <t>01-116</t>
  </si>
  <si>
    <t>01-069</t>
  </si>
  <si>
    <t>Contador</t>
  </si>
  <si>
    <t>01-083</t>
  </si>
  <si>
    <t>01-059</t>
  </si>
  <si>
    <t>Urbanizacion Capri Ii Etapa</t>
  </si>
  <si>
    <t>01-347</t>
  </si>
  <si>
    <t>01-348</t>
  </si>
  <si>
    <t>01-400</t>
  </si>
  <si>
    <t>Agrupacion De Vivienda "Antigua"</t>
  </si>
  <si>
    <t>01-506</t>
  </si>
  <si>
    <t>01-416</t>
  </si>
  <si>
    <t>Urbanizacion Bosque De Medina</t>
  </si>
  <si>
    <t>01-425</t>
  </si>
  <si>
    <t>Urbanizacion El Cedro</t>
  </si>
  <si>
    <t>01-428</t>
  </si>
  <si>
    <t>01-434</t>
  </si>
  <si>
    <t>Predio Saint Simon</t>
  </si>
  <si>
    <t>01-562</t>
  </si>
  <si>
    <t>Urb San Isidro Y Bosque De Pinos</t>
  </si>
  <si>
    <t>01-567</t>
  </si>
  <si>
    <t>Urb San Isidro Parque 1</t>
  </si>
  <si>
    <t>01-579</t>
  </si>
  <si>
    <t>01-179</t>
  </si>
  <si>
    <t>Urbanizacion Centro Norte Usaquâ€šN</t>
  </si>
  <si>
    <t>01-135</t>
  </si>
  <si>
    <t>Santa Ana Norte Y Emcocables</t>
  </si>
  <si>
    <t>01-204</t>
  </si>
  <si>
    <t>Conjunto Hacienda Santa Barbara</t>
  </si>
  <si>
    <t>01-120</t>
  </si>
  <si>
    <t>Urbanizacion Ginebra Norte</t>
  </si>
  <si>
    <t>01-054</t>
  </si>
  <si>
    <t>Urbanizacion Bella Suiza</t>
  </si>
  <si>
    <t>01-451</t>
  </si>
  <si>
    <t>Casa Cristo Rey</t>
  </si>
  <si>
    <t>01-274</t>
  </si>
  <si>
    <t>El Pa¤uelito</t>
  </si>
  <si>
    <t>01-390</t>
  </si>
  <si>
    <t>Conjunto Residencial Hacienda Santa Barbara</t>
  </si>
  <si>
    <t>01-323</t>
  </si>
  <si>
    <t>Urbanizacion Centro Empresarial Santa Barbara</t>
  </si>
  <si>
    <t>01-198</t>
  </si>
  <si>
    <t>Urbanizacion Santa Barbara Primer Sector</t>
  </si>
  <si>
    <t>01-133</t>
  </si>
  <si>
    <t>Santa Ana Occidental 2</t>
  </si>
  <si>
    <t>01-087</t>
  </si>
  <si>
    <t>Santa Barbara Primer Sector</t>
  </si>
  <si>
    <t>01-106</t>
  </si>
  <si>
    <t>Urbanizacion Ginebra Bella Suiza</t>
  </si>
  <si>
    <t>01-030</t>
  </si>
  <si>
    <t>Desarrollo Unicerros</t>
  </si>
  <si>
    <t>01-293</t>
  </si>
  <si>
    <t>Portal De Siena</t>
  </si>
  <si>
    <t>01-115</t>
  </si>
  <si>
    <t>Urbanizacion Las Delicias Del Carmen</t>
  </si>
  <si>
    <t>01-038</t>
  </si>
  <si>
    <t>Urbanizacion Santa Barbara</t>
  </si>
  <si>
    <t>01-410</t>
  </si>
  <si>
    <t>Urbanizacion Rincon De Ginebra</t>
  </si>
  <si>
    <t>01-412</t>
  </si>
  <si>
    <t>01-454</t>
  </si>
  <si>
    <t>Cerros De Los Alpes</t>
  </si>
  <si>
    <t>01-406</t>
  </si>
  <si>
    <t>Urbanizacion El Campito</t>
  </si>
  <si>
    <t>01-535</t>
  </si>
  <si>
    <t>Urb Iraka 2</t>
  </si>
  <si>
    <t>01-537</t>
  </si>
  <si>
    <t>Urb Miraflores</t>
  </si>
  <si>
    <t>01-162</t>
  </si>
  <si>
    <t>Urbanizacion FundaciÂ¢N Paulina Y Ernesto Valenzuela</t>
  </si>
  <si>
    <t>01-121</t>
  </si>
  <si>
    <t>Santa Ana I</t>
  </si>
  <si>
    <t>01-172</t>
  </si>
  <si>
    <t>Urbanizacion Cerro De Santa Ana</t>
  </si>
  <si>
    <t>01-438</t>
  </si>
  <si>
    <t>Cerros De Santa Barbara Alta Dos</t>
  </si>
  <si>
    <t>01-123</t>
  </si>
  <si>
    <t>Santa Ana Occidental, Los Molinos,Fundacion Paulina Y Ernesto Valenzuela</t>
  </si>
  <si>
    <t>01-335</t>
  </si>
  <si>
    <t>Urbanizacion Conjunto Residencial Sabanalarga</t>
  </si>
  <si>
    <t>01-011</t>
  </si>
  <si>
    <t>Urbanizacion La Calleja</t>
  </si>
  <si>
    <t>01-294</t>
  </si>
  <si>
    <t>Urbanizacion Conjunto Residencial Sauces De La Calleja</t>
  </si>
  <si>
    <t>01-260</t>
  </si>
  <si>
    <t>Urbanizacion Parque Central</t>
  </si>
  <si>
    <t>01-343</t>
  </si>
  <si>
    <t>Conjunto Residencial Cambulos Del Country, Agrupacion De Vivienda Cigarrales De Toledo</t>
  </si>
  <si>
    <t>01-261</t>
  </si>
  <si>
    <t>Urbanizacion Altos Del Country Club, Agrupacion De Vivienda Country Plaza, Torres Del Country, Urbanizacion Mirador Del Country</t>
  </si>
  <si>
    <t>01-010</t>
  </si>
  <si>
    <t>La Calleja</t>
  </si>
  <si>
    <t>01-443</t>
  </si>
  <si>
    <t>Padua</t>
  </si>
  <si>
    <t>01-264</t>
  </si>
  <si>
    <t>01-122</t>
  </si>
  <si>
    <t>01-421</t>
  </si>
  <si>
    <t>Agrupacion De Vivienda "Balcones Del Country"</t>
  </si>
  <si>
    <t>01-265</t>
  </si>
  <si>
    <t>01-490</t>
  </si>
  <si>
    <t>Conjunto Residencial Recodo Del Country</t>
  </si>
  <si>
    <t>01-383</t>
  </si>
  <si>
    <t>Conjunto Residencial La Herreira</t>
  </si>
  <si>
    <t>01-227</t>
  </si>
  <si>
    <t>01-160</t>
  </si>
  <si>
    <t>Catama</t>
  </si>
  <si>
    <t>01-366</t>
  </si>
  <si>
    <t>Agrupacion De Vivienda Santacoloma</t>
  </si>
  <si>
    <t>01-367</t>
  </si>
  <si>
    <t>01-380</t>
  </si>
  <si>
    <t>Urbanizacion Prados De La Calleja</t>
  </si>
  <si>
    <t>01-381</t>
  </si>
  <si>
    <t>Agrupacion De Vivienda Prados Del Country, Agrupacion De Vivienda Prados</t>
  </si>
  <si>
    <t>01-384</t>
  </si>
  <si>
    <t>Agrupacion De Vivienda Plenitud</t>
  </si>
  <si>
    <t>01-373</t>
  </si>
  <si>
    <t>Agrupacion De Vivienda Rincon De La Calleja Primera Etapa</t>
  </si>
  <si>
    <t>01-375</t>
  </si>
  <si>
    <t>Agrupacion De Vivienda El Bosque</t>
  </si>
  <si>
    <t>01-376</t>
  </si>
  <si>
    <t>Agrupacion Calleja Dos Mil</t>
  </si>
  <si>
    <t>01-377</t>
  </si>
  <si>
    <t>Centro Comercial Automotriz Autonal</t>
  </si>
  <si>
    <t>01-378</t>
  </si>
  <si>
    <t>Urbanizacion Plazuela San Jorge</t>
  </si>
  <si>
    <t>01-379</t>
  </si>
  <si>
    <t>Urbanizacion Pinar De La Calleja</t>
  </si>
  <si>
    <t>01-382</t>
  </si>
  <si>
    <t>Conjunto Residencial Lancastria</t>
  </si>
  <si>
    <t>01-388</t>
  </si>
  <si>
    <t>Conjunto Residencial Sabana Larga</t>
  </si>
  <si>
    <t>01-423</t>
  </si>
  <si>
    <t>Urbanizacion La Arboleda Del Country</t>
  </si>
  <si>
    <t>01-402</t>
  </si>
  <si>
    <t>Predio Country Comodoro "Xito Country"</t>
  </si>
  <si>
    <t>01-407</t>
  </si>
  <si>
    <t>Urbanizacion Conjunto Multifamiliar El Vergel</t>
  </si>
  <si>
    <t>01-401</t>
  </si>
  <si>
    <t>Country Comodoro "Xito Country"</t>
  </si>
  <si>
    <t>01-470</t>
  </si>
  <si>
    <t>Prados Del Norte</t>
  </si>
  <si>
    <t>01-514</t>
  </si>
  <si>
    <t>Urbanizacion Altos Del Country Club</t>
  </si>
  <si>
    <t>01-125</t>
  </si>
  <si>
    <t>La Carolina</t>
  </si>
  <si>
    <t>01-089</t>
  </si>
  <si>
    <t>Complejo Comercial Makro Autonorte 193</t>
  </si>
  <si>
    <t>01-241</t>
  </si>
  <si>
    <t>Desarrollo Buenavista</t>
  </si>
  <si>
    <t>01-339</t>
  </si>
  <si>
    <t>Urbanizacion Hacienda San Antonio</t>
  </si>
  <si>
    <t>01-523</t>
  </si>
  <si>
    <t>Portal De La 183</t>
  </si>
  <si>
    <t>01-395</t>
  </si>
  <si>
    <t>Urbanizacion Balmoral</t>
  </si>
  <si>
    <t>01-396</t>
  </si>
  <si>
    <t>Urbanizacion La Pepita Norte Etapa I</t>
  </si>
  <si>
    <t>01-397</t>
  </si>
  <si>
    <t>01-266</t>
  </si>
  <si>
    <t>Urbanizacion Villas De Andalucia I Etapa</t>
  </si>
  <si>
    <t>01-495</t>
  </si>
  <si>
    <t>Villas De Andalucia Ii-Iii Etapa</t>
  </si>
  <si>
    <t>01-338</t>
  </si>
  <si>
    <t>01-195</t>
  </si>
  <si>
    <t>Centro Comercial Plaza Norte</t>
  </si>
  <si>
    <t>01-196</t>
  </si>
  <si>
    <t>Urbanizacion El RincÂ¢N Del Puente</t>
  </si>
  <si>
    <t>01-564</t>
  </si>
  <si>
    <t>Urbanizacion Andalucia</t>
  </si>
  <si>
    <t>01-519</t>
  </si>
  <si>
    <t>Nuevo San Antonio</t>
  </si>
  <si>
    <t>01-565</t>
  </si>
  <si>
    <t>01-566</t>
  </si>
  <si>
    <t>01-224</t>
  </si>
  <si>
    <t>Urbanizacion Ciudad Cooperativa "La Libertad"</t>
  </si>
  <si>
    <t>01-522</t>
  </si>
  <si>
    <t>Portal De La Uribe</t>
  </si>
  <si>
    <t>01-472</t>
  </si>
  <si>
    <t>Horizontes</t>
  </si>
  <si>
    <t>01-197</t>
  </si>
  <si>
    <t>Urbanizacion MarantÂ </t>
  </si>
  <si>
    <t>01-110</t>
  </si>
  <si>
    <t>Desarrollo Verbenal Ii Sector</t>
  </si>
  <si>
    <t>01-078</t>
  </si>
  <si>
    <t>Urbanizacion Quintas De La Sabana</t>
  </si>
  <si>
    <t>01-070</t>
  </si>
  <si>
    <t>El Oto¥O</t>
  </si>
  <si>
    <t>01-544</t>
  </si>
  <si>
    <t>Andalucia Real Parque 2</t>
  </si>
  <si>
    <t>01-545</t>
  </si>
  <si>
    <t>Andalucia Real Parque 1</t>
  </si>
  <si>
    <t>01-527</t>
  </si>
  <si>
    <t>Andalucia</t>
  </si>
  <si>
    <t>01-528</t>
  </si>
  <si>
    <t>01-480</t>
  </si>
  <si>
    <t>Maranta I-Ii-Iii Sector</t>
  </si>
  <si>
    <t>01-236</t>
  </si>
  <si>
    <t>RincÂ¢N Del Puente</t>
  </si>
  <si>
    <t>01-399</t>
  </si>
  <si>
    <t>Conjunto Reservado Ayamonte , Predio Villa InÂS</t>
  </si>
  <si>
    <t>01-469</t>
  </si>
  <si>
    <t>Cra 32 No. 186 - 07</t>
  </si>
  <si>
    <t>01-481</t>
  </si>
  <si>
    <t>01-313</t>
  </si>
  <si>
    <t>Desarrollo Verbenal I</t>
  </si>
  <si>
    <t>01-473</t>
  </si>
  <si>
    <t>01-563</t>
  </si>
  <si>
    <t>Urb Torrentino 183 Parque</t>
  </si>
  <si>
    <t>01-372</t>
  </si>
  <si>
    <t>Urbanizacion Codabas</t>
  </si>
  <si>
    <t>01-550</t>
  </si>
  <si>
    <t>Urb Alameda De San Antonio</t>
  </si>
  <si>
    <t>01-448</t>
  </si>
  <si>
    <t>Santa Lydia</t>
  </si>
  <si>
    <t>01-552</t>
  </si>
  <si>
    <t>Urb Tibabita Lote 8 Parque</t>
  </si>
  <si>
    <t>01-554</t>
  </si>
  <si>
    <t>Urb Portal De La 181 Parque</t>
  </si>
  <si>
    <t>01-560</t>
  </si>
  <si>
    <t>Urb Centro Emp Y Res Los Naranjos Parque</t>
  </si>
  <si>
    <t>01-571</t>
  </si>
  <si>
    <t>Urb Nova Torre 189</t>
  </si>
  <si>
    <t>01-573</t>
  </si>
  <si>
    <t>Urb San Cayetano</t>
  </si>
  <si>
    <t>01-575</t>
  </si>
  <si>
    <t>Urb Edificio Villa Del Mar</t>
  </si>
  <si>
    <t>01-582</t>
  </si>
  <si>
    <t>Horizontes Norte</t>
  </si>
  <si>
    <t>01-104</t>
  </si>
  <si>
    <t>01-468</t>
  </si>
  <si>
    <t>Agrupacion De Vivienda Santa Maria</t>
  </si>
  <si>
    <t>01-518</t>
  </si>
  <si>
    <t>Desarrollo El Codito</t>
  </si>
  <si>
    <t>01-081</t>
  </si>
  <si>
    <t>Desarrollo El Codito Lote 8, Desarrollo Arena Buenavista</t>
  </si>
  <si>
    <t>01-042</t>
  </si>
  <si>
    <t>Desarrollo Horizontes</t>
  </si>
  <si>
    <t>01-311</t>
  </si>
  <si>
    <t>01-310</t>
  </si>
  <si>
    <t>01-280</t>
  </si>
  <si>
    <t>Des. Unicerros</t>
  </si>
  <si>
    <t>01-102</t>
  </si>
  <si>
    <t>01-418</t>
  </si>
  <si>
    <t>Urbanizacion Cerros De Los Alpes</t>
  </si>
  <si>
    <t>01-431</t>
  </si>
  <si>
    <t>Agrupacion Bosque De Torca</t>
  </si>
  <si>
    <t>01-548</t>
  </si>
  <si>
    <t>Urb Milciades P2 Y P4</t>
  </si>
  <si>
    <t>01-585</t>
  </si>
  <si>
    <t>Parque Ecologico Soratama</t>
  </si>
  <si>
    <t>01-245</t>
  </si>
  <si>
    <t>Centro Empresarial 156 (Antes Mall 156 - El Cedro)</t>
  </si>
  <si>
    <t>01-453</t>
  </si>
  <si>
    <t>El Pinar De Santa Barbara</t>
  </si>
  <si>
    <t>01-029</t>
  </si>
  <si>
    <t>01-587</t>
  </si>
  <si>
    <t>San Antonio Norte Conjunto Habitacional</t>
  </si>
  <si>
    <t>01-429</t>
  </si>
  <si>
    <t>Urbanizacion Ciudadela Real Segunda Etapa</t>
  </si>
  <si>
    <t>01-475</t>
  </si>
  <si>
    <t>01-588</t>
  </si>
  <si>
    <t>San Isidro</t>
  </si>
  <si>
    <t>01-589</t>
  </si>
  <si>
    <t>Urbanizacion Subaru</t>
  </si>
  <si>
    <t>02-214</t>
  </si>
  <si>
    <t>CHAPINERO</t>
  </si>
  <si>
    <t>Bosque El Retiro</t>
  </si>
  <si>
    <t>02-179</t>
  </si>
  <si>
    <t>Urbanizacion El Refugio, Conjunto Residencial Altos Del Retiro</t>
  </si>
  <si>
    <t>02-063</t>
  </si>
  <si>
    <t>Urbanizacion Chico Norte</t>
  </si>
  <si>
    <t>02-127</t>
  </si>
  <si>
    <t>Patiasao</t>
  </si>
  <si>
    <t>02-030</t>
  </si>
  <si>
    <t>Los Rosales ( H Oggins)</t>
  </si>
  <si>
    <t>02-055</t>
  </si>
  <si>
    <t>La Cabrera 4</t>
  </si>
  <si>
    <t>02-031</t>
  </si>
  <si>
    <t>Urbanizacion Chico Reservado I Sector</t>
  </si>
  <si>
    <t>02-036</t>
  </si>
  <si>
    <t>02-048</t>
  </si>
  <si>
    <t>El Nogal</t>
  </si>
  <si>
    <t>02-056</t>
  </si>
  <si>
    <t>La Cabrera 5</t>
  </si>
  <si>
    <t>02-181</t>
  </si>
  <si>
    <t>Urbanizacion El Refugio</t>
  </si>
  <si>
    <t>02-136</t>
  </si>
  <si>
    <t>Urbanizacion El Castillo</t>
  </si>
  <si>
    <t>02-201</t>
  </si>
  <si>
    <t>Agrupacion De Vivienda Pinar Alto</t>
  </si>
  <si>
    <t>02-208</t>
  </si>
  <si>
    <t>Pe¤as Blancas</t>
  </si>
  <si>
    <t>02-171</t>
  </si>
  <si>
    <t>Urbanizacion La Resolana</t>
  </si>
  <si>
    <t>02-202</t>
  </si>
  <si>
    <t>Urbanizacion La Cabrera</t>
  </si>
  <si>
    <t>02-025</t>
  </si>
  <si>
    <t>Urbanizacion Los Rosales</t>
  </si>
  <si>
    <t>02-231</t>
  </si>
  <si>
    <t>Urbanizacion El Chico</t>
  </si>
  <si>
    <t>02-038</t>
  </si>
  <si>
    <t>Urbanizacion Chico Norte 2 Sector 1 Etapa Y 2 Etapa</t>
  </si>
  <si>
    <t>02-039</t>
  </si>
  <si>
    <t>Urbanizacion Chico Norte Iii Sector</t>
  </si>
  <si>
    <t>02-099</t>
  </si>
  <si>
    <t>02-032</t>
  </si>
  <si>
    <t>El Espartillal ( Oxi )</t>
  </si>
  <si>
    <t>02-016</t>
  </si>
  <si>
    <t>Urbanizacion Quinta Camacho</t>
  </si>
  <si>
    <t>02-057</t>
  </si>
  <si>
    <t>Quinta Camacho</t>
  </si>
  <si>
    <t>02-058</t>
  </si>
  <si>
    <t>02-054</t>
  </si>
  <si>
    <t>Conjunto De La 100, La Gran Via, Chico Reservado Primer Sector,La Gran Via</t>
  </si>
  <si>
    <t>02-010</t>
  </si>
  <si>
    <t>Urbanizacion Chico Reservado Ii Sector</t>
  </si>
  <si>
    <t>02-009</t>
  </si>
  <si>
    <t>02-013</t>
  </si>
  <si>
    <t>02-053</t>
  </si>
  <si>
    <t>Chico Norte</t>
  </si>
  <si>
    <t>02-007</t>
  </si>
  <si>
    <t>02-050</t>
  </si>
  <si>
    <t>El Retiro (Leon De Greiff)</t>
  </si>
  <si>
    <t>02-005</t>
  </si>
  <si>
    <t>02-042</t>
  </si>
  <si>
    <t>Antiguo Country Club</t>
  </si>
  <si>
    <t>02-044</t>
  </si>
  <si>
    <t>02-088</t>
  </si>
  <si>
    <t>02-049</t>
  </si>
  <si>
    <t>La Cabrera</t>
  </si>
  <si>
    <t>02-026</t>
  </si>
  <si>
    <t>Antiguo Country Club (Centro Civico)</t>
  </si>
  <si>
    <t>02-035</t>
  </si>
  <si>
    <t>02-037</t>
  </si>
  <si>
    <t>02-043</t>
  </si>
  <si>
    <t>02-045</t>
  </si>
  <si>
    <t>02-041</t>
  </si>
  <si>
    <t>02-011</t>
  </si>
  <si>
    <t>02-047</t>
  </si>
  <si>
    <t>Urbanizacion Autopista Lago De Chapinero</t>
  </si>
  <si>
    <t>02-111</t>
  </si>
  <si>
    <t>Chapinero Central(Bomberos)</t>
  </si>
  <si>
    <t>02-029</t>
  </si>
  <si>
    <t>Sucre Iii</t>
  </si>
  <si>
    <t>02-028</t>
  </si>
  <si>
    <t>Chapinero Norte 1 (Lourdes)</t>
  </si>
  <si>
    <t>02-110</t>
  </si>
  <si>
    <t>Chapinero Norte Lourdes</t>
  </si>
  <si>
    <t>02-012</t>
  </si>
  <si>
    <t>Sucre 1</t>
  </si>
  <si>
    <t>02-168</t>
  </si>
  <si>
    <t>Desarrollos San Martin De Porres Y Mariscal Sucre</t>
  </si>
  <si>
    <t>02-232</t>
  </si>
  <si>
    <t>Urbanizacion Segal</t>
  </si>
  <si>
    <t>02-226</t>
  </si>
  <si>
    <t>Urb Carrera 1 No 63-50 Zv1</t>
  </si>
  <si>
    <t>02-118</t>
  </si>
  <si>
    <t>Urbanizacion Calvo Mc. Phillips Ii Sector</t>
  </si>
  <si>
    <t>02-002</t>
  </si>
  <si>
    <t>El Paraiso</t>
  </si>
  <si>
    <t>02-183</t>
  </si>
  <si>
    <t>Desarrollo Mariscal Sucre</t>
  </si>
  <si>
    <t>02-129</t>
  </si>
  <si>
    <t>Desarrollo Pardo Rubio</t>
  </si>
  <si>
    <t>02-130</t>
  </si>
  <si>
    <t>02-017</t>
  </si>
  <si>
    <t>Bosque Calderon Tejada Sectores I Y Ii</t>
  </si>
  <si>
    <t>02-222</t>
  </si>
  <si>
    <t>Lipari</t>
  </si>
  <si>
    <t>02-067</t>
  </si>
  <si>
    <t>Pardo Rubio 1</t>
  </si>
  <si>
    <t>02-145</t>
  </si>
  <si>
    <t>02-229</t>
  </si>
  <si>
    <t>Urb Bosque Vista Real Parque 3</t>
  </si>
  <si>
    <t>02-134</t>
  </si>
  <si>
    <t>Urbanizacion San Martin De Porres</t>
  </si>
  <si>
    <t>02-194</t>
  </si>
  <si>
    <t>Arbos</t>
  </si>
  <si>
    <t>02-123</t>
  </si>
  <si>
    <t>Universidad De La Salle</t>
  </si>
  <si>
    <t>02-182</t>
  </si>
  <si>
    <t>Agrupacion De Vivienda Nueva Granada</t>
  </si>
  <si>
    <t>02-196</t>
  </si>
  <si>
    <t>Urbanizacion La Portada</t>
  </si>
  <si>
    <t>02-206</t>
  </si>
  <si>
    <t>Emaus</t>
  </si>
  <si>
    <t>02-215</t>
  </si>
  <si>
    <t>Manuela Beltran</t>
  </si>
  <si>
    <t>02-230</t>
  </si>
  <si>
    <t>Urb Sierras Del Este Parque 1</t>
  </si>
  <si>
    <t>02-228</t>
  </si>
  <si>
    <t>Urb Sierras Del Este Parque 2</t>
  </si>
  <si>
    <t>02-236</t>
  </si>
  <si>
    <t>Belvedere</t>
  </si>
  <si>
    <t>02-178</t>
  </si>
  <si>
    <t>Agrupacion De Vivienda Cerro Verde</t>
  </si>
  <si>
    <t>02-216</t>
  </si>
  <si>
    <t>Bosques De Karon</t>
  </si>
  <si>
    <t>02-172</t>
  </si>
  <si>
    <t>Chico Alto</t>
  </si>
  <si>
    <t>02-175</t>
  </si>
  <si>
    <t>Urbanizacion Chico Oriental</t>
  </si>
  <si>
    <t>02-203</t>
  </si>
  <si>
    <t>Predio Mabruck</t>
  </si>
  <si>
    <t>02-204</t>
  </si>
  <si>
    <t>Cerros Del Castillo</t>
  </si>
  <si>
    <t>02-086</t>
  </si>
  <si>
    <t>Urbanizacion La Gran Via</t>
  </si>
  <si>
    <t>02-163</t>
  </si>
  <si>
    <t>02-164</t>
  </si>
  <si>
    <t>02-190</t>
  </si>
  <si>
    <t>Metropolitan Club - Predio El Durazno</t>
  </si>
  <si>
    <t>02-189</t>
  </si>
  <si>
    <t>Instituto Politecnico Gran Colombiano</t>
  </si>
  <si>
    <t>02-234</t>
  </si>
  <si>
    <t>Concretos Diamante - Santa Rosa</t>
  </si>
  <si>
    <t>02-001</t>
  </si>
  <si>
    <t>Desarrollo El Paraiso</t>
  </si>
  <si>
    <t>02-237</t>
  </si>
  <si>
    <t>Los Rosales</t>
  </si>
  <si>
    <t>03-162</t>
  </si>
  <si>
    <t>San Diego ( Bosque Izquierdo)</t>
  </si>
  <si>
    <t>03-004</t>
  </si>
  <si>
    <t>San Diego (Bosque Izquierdo)</t>
  </si>
  <si>
    <t>03-133</t>
  </si>
  <si>
    <t>Desarrollo La Paz Central</t>
  </si>
  <si>
    <t>03-019</t>
  </si>
  <si>
    <t>Principal - Perseverancia</t>
  </si>
  <si>
    <t>03-064</t>
  </si>
  <si>
    <t>Las Aguas</t>
  </si>
  <si>
    <t>03-166</t>
  </si>
  <si>
    <t>La Macarena</t>
  </si>
  <si>
    <t>03-153</t>
  </si>
  <si>
    <t>Parque Central Bavaria</t>
  </si>
  <si>
    <t>03-155</t>
  </si>
  <si>
    <t>Parque Cental Bavaria</t>
  </si>
  <si>
    <t>03-157</t>
  </si>
  <si>
    <t>Parque Residencial Baviera</t>
  </si>
  <si>
    <t>03-043</t>
  </si>
  <si>
    <t>Parque Bavaria</t>
  </si>
  <si>
    <t>03-037</t>
  </si>
  <si>
    <t>Santander</t>
  </si>
  <si>
    <t>03-060</t>
  </si>
  <si>
    <t>Los Andes Las Aguas (Periodistas)</t>
  </si>
  <si>
    <t>03-161</t>
  </si>
  <si>
    <t>San Rafael Lote 1 (Tubos Moore)</t>
  </si>
  <si>
    <t>03-021</t>
  </si>
  <si>
    <t>San Bernardo</t>
  </si>
  <si>
    <t>03-015</t>
  </si>
  <si>
    <t>Las Cruces</t>
  </si>
  <si>
    <t>03-169</t>
  </si>
  <si>
    <t>Desarrollo Los Laches</t>
  </si>
  <si>
    <t>03-118</t>
  </si>
  <si>
    <t>03-017</t>
  </si>
  <si>
    <t>03-122</t>
  </si>
  <si>
    <t>Desarrollo Lourdes</t>
  </si>
  <si>
    <t>03-020</t>
  </si>
  <si>
    <t>03-034</t>
  </si>
  <si>
    <t>Desarrollo El Balcon</t>
  </si>
  <si>
    <t>03-149</t>
  </si>
  <si>
    <t>03-151</t>
  </si>
  <si>
    <t>03-143</t>
  </si>
  <si>
    <t>03-065</t>
  </si>
  <si>
    <t>Desarrollo Girardot</t>
  </si>
  <si>
    <t>03-119</t>
  </si>
  <si>
    <t>03-010</t>
  </si>
  <si>
    <t>03-040</t>
  </si>
  <si>
    <t>Desarrollo Lourdes Iii</t>
  </si>
  <si>
    <t>03-003</t>
  </si>
  <si>
    <t>Desarrollo Atanasio Girardot</t>
  </si>
  <si>
    <t>03-163</t>
  </si>
  <si>
    <t>Desarrollo Ramirez</t>
  </si>
  <si>
    <t>03-008</t>
  </si>
  <si>
    <t>Desarrollo El Dorado</t>
  </si>
  <si>
    <t>03-128</t>
  </si>
  <si>
    <t>Desarrollo Egipto Alto (Julio Cesar Turbay)</t>
  </si>
  <si>
    <t>03-140</t>
  </si>
  <si>
    <t>Desarrollo Santa Rosa De Lima</t>
  </si>
  <si>
    <t>03-022</t>
  </si>
  <si>
    <t>03-148</t>
  </si>
  <si>
    <t>03-150</t>
  </si>
  <si>
    <t>03-152</t>
  </si>
  <si>
    <t>Desarrollo Egipto Alto</t>
  </si>
  <si>
    <t>03-016</t>
  </si>
  <si>
    <t>Desarrollo Lourdes I</t>
  </si>
  <si>
    <t>03-012</t>
  </si>
  <si>
    <t>03-013</t>
  </si>
  <si>
    <t>La Paz</t>
  </si>
  <si>
    <t>03-173</t>
  </si>
  <si>
    <t>Urb Salda¤a</t>
  </si>
  <si>
    <t>05-471</t>
  </si>
  <si>
    <t>USME</t>
  </si>
  <si>
    <t>Urbanizacion Chuniza I</t>
  </si>
  <si>
    <t>05-019</t>
  </si>
  <si>
    <t>Chuniza I</t>
  </si>
  <si>
    <t>05-096</t>
  </si>
  <si>
    <t>Urbanizacion Serranias,Desarrollo El Virrey Ultima Etapa, El Rubi, La Esmeralda El Recuerdo, San Lorenzo,Comuneros</t>
  </si>
  <si>
    <t>05-163</t>
  </si>
  <si>
    <t>Lorenzo Alcantuz I Sector</t>
  </si>
  <si>
    <t>05-039</t>
  </si>
  <si>
    <t>05-165</t>
  </si>
  <si>
    <t>Antonio Jose De Sucre I Y Ii Sector</t>
  </si>
  <si>
    <t>05-372</t>
  </si>
  <si>
    <t>Urbanizacion El Libano</t>
  </si>
  <si>
    <t>05-363</t>
  </si>
  <si>
    <t>Desarrollo Usminia</t>
  </si>
  <si>
    <t>05-286</t>
  </si>
  <si>
    <t>05-124</t>
  </si>
  <si>
    <t>El Virrey Ultima Etapa</t>
  </si>
  <si>
    <t>05-051</t>
  </si>
  <si>
    <t>05-010</t>
  </si>
  <si>
    <t>Tenerife</t>
  </si>
  <si>
    <t>05-097</t>
  </si>
  <si>
    <t>05-287</t>
  </si>
  <si>
    <t>05-495</t>
  </si>
  <si>
    <t>Urbanizacion Cantarrana</t>
  </si>
  <si>
    <t>05-491</t>
  </si>
  <si>
    <t>Urb San Marcos Parque 1</t>
  </si>
  <si>
    <t>05-439</t>
  </si>
  <si>
    <t>Brazuelos Sector El Paraiso</t>
  </si>
  <si>
    <t>05-025</t>
  </si>
  <si>
    <t>05-026</t>
  </si>
  <si>
    <t>05-166</t>
  </si>
  <si>
    <t>05-172</t>
  </si>
  <si>
    <t>Villa Israel</t>
  </si>
  <si>
    <t>05-134</t>
  </si>
  <si>
    <t>Granada</t>
  </si>
  <si>
    <t>05-106</t>
  </si>
  <si>
    <t>El Virrey</t>
  </si>
  <si>
    <t>05-138</t>
  </si>
  <si>
    <t>Urbanizacion El Virrey</t>
  </si>
  <si>
    <t>05-045</t>
  </si>
  <si>
    <t>Desarrollo Monteblanco</t>
  </si>
  <si>
    <t>05-114</t>
  </si>
  <si>
    <t>Urbanizacion El Virrey, Urbanziacion La Serrania</t>
  </si>
  <si>
    <t>05-048</t>
  </si>
  <si>
    <t>Monte Blanco</t>
  </si>
  <si>
    <t>05-170</t>
  </si>
  <si>
    <t>Desarrollo El Brillante</t>
  </si>
  <si>
    <t>05-046</t>
  </si>
  <si>
    <t>Quintas Del Plan Social</t>
  </si>
  <si>
    <t>05-011</t>
  </si>
  <si>
    <t>05-036</t>
  </si>
  <si>
    <t>Marichuela</t>
  </si>
  <si>
    <t>05-304</t>
  </si>
  <si>
    <t>Juan Jose Rondon Segundo Sector</t>
  </si>
  <si>
    <t>05-258</t>
  </si>
  <si>
    <t>Do¤a Liliana</t>
  </si>
  <si>
    <t>05-259</t>
  </si>
  <si>
    <t>05-260</t>
  </si>
  <si>
    <t>05-429</t>
  </si>
  <si>
    <t>San Pedro</t>
  </si>
  <si>
    <t>05-218</t>
  </si>
  <si>
    <t>Juan Jose Rondon</t>
  </si>
  <si>
    <t>05-497</t>
  </si>
  <si>
    <t>Ciudad Londres</t>
  </si>
  <si>
    <t>05-430</t>
  </si>
  <si>
    <t>05-137</t>
  </si>
  <si>
    <t>Gran Yomasa</t>
  </si>
  <si>
    <t>05-044</t>
  </si>
  <si>
    <t>La Aurora Ii</t>
  </si>
  <si>
    <t>05-213</t>
  </si>
  <si>
    <t>05-049</t>
  </si>
  <si>
    <t>La Andrea</t>
  </si>
  <si>
    <t>05-013</t>
  </si>
  <si>
    <t>La Caba¤a</t>
  </si>
  <si>
    <t>05-031</t>
  </si>
  <si>
    <t>La Aurora Ii-Urbanizacion Nueva Costarica</t>
  </si>
  <si>
    <t>05-214</t>
  </si>
  <si>
    <t>05-283</t>
  </si>
  <si>
    <t>Urbanizacion Altos De Betania Iii-Bolonia</t>
  </si>
  <si>
    <t>05-284</t>
  </si>
  <si>
    <t>Desarrollo Arizona/ Urbanizacion Los Olivares</t>
  </si>
  <si>
    <t>05-052</t>
  </si>
  <si>
    <t>Brasilia Sur</t>
  </si>
  <si>
    <t>05-119</t>
  </si>
  <si>
    <t>El Nevado</t>
  </si>
  <si>
    <t>05-102</t>
  </si>
  <si>
    <t>Santa Marta</t>
  </si>
  <si>
    <t>05-007</t>
  </si>
  <si>
    <t>05-411</t>
  </si>
  <si>
    <t>Compostela I Y Ii Sector</t>
  </si>
  <si>
    <t>05-111</t>
  </si>
  <si>
    <t>Santa Librada Salazar Salazar</t>
  </si>
  <si>
    <t>05-058</t>
  </si>
  <si>
    <t>Urbanizacion Marichuela I Etapa</t>
  </si>
  <si>
    <t>05-065</t>
  </si>
  <si>
    <t>Santa Librada La SureÂ¥A</t>
  </si>
  <si>
    <t>05-055</t>
  </si>
  <si>
    <t>El Bosque</t>
  </si>
  <si>
    <t>05-183</t>
  </si>
  <si>
    <t>Santa Marta - Villa Alejandria</t>
  </si>
  <si>
    <t>05-033</t>
  </si>
  <si>
    <t>Nueva Costa Rica</t>
  </si>
  <si>
    <t>05-093</t>
  </si>
  <si>
    <t>San Andres De Los Altos I Sector</t>
  </si>
  <si>
    <t>05-059</t>
  </si>
  <si>
    <t>Tenerife Ii Sector</t>
  </si>
  <si>
    <t>05-014</t>
  </si>
  <si>
    <t>Urbanizacion La Regadera Sur, Decarrollo Vianney</t>
  </si>
  <si>
    <t>05-041</t>
  </si>
  <si>
    <t>La Regadera Sur</t>
  </si>
  <si>
    <t>05-008</t>
  </si>
  <si>
    <t>05-388</t>
  </si>
  <si>
    <t>Desarrollo Santa Librada La SureÂ¥A</t>
  </si>
  <si>
    <t>05-088</t>
  </si>
  <si>
    <t>Gran Yomasa I Sector</t>
  </si>
  <si>
    <t>05-098</t>
  </si>
  <si>
    <t>Santa Librada Sectorlazar Salazar</t>
  </si>
  <si>
    <t>05-057</t>
  </si>
  <si>
    <t>La Aurora</t>
  </si>
  <si>
    <t>05-032</t>
  </si>
  <si>
    <t>05-280</t>
  </si>
  <si>
    <t>Desarrollo Betania</t>
  </si>
  <si>
    <t>05-092</t>
  </si>
  <si>
    <t>Santa Librada Sector Las Granjas</t>
  </si>
  <si>
    <t>05-009</t>
  </si>
  <si>
    <t>Barranquillita,Desarrollo La Fortaleza, Desarrollo El Recuerdo</t>
  </si>
  <si>
    <t>05-077</t>
  </si>
  <si>
    <t>Desarrollo San Felipe</t>
  </si>
  <si>
    <t>05-444</t>
  </si>
  <si>
    <t>Yopal</t>
  </si>
  <si>
    <t>05-100</t>
  </si>
  <si>
    <t>Urbanizacion Brasilia Sur (Segundo Sector)</t>
  </si>
  <si>
    <t>05-094</t>
  </si>
  <si>
    <t>05-222</t>
  </si>
  <si>
    <t>Sierra Morena</t>
  </si>
  <si>
    <t>05-006</t>
  </si>
  <si>
    <t>05-029</t>
  </si>
  <si>
    <t>Santa Librada - Los Tejares</t>
  </si>
  <si>
    <t>05-091</t>
  </si>
  <si>
    <t>Los Olivares</t>
  </si>
  <si>
    <t>05-380</t>
  </si>
  <si>
    <t>Desarrollo La Esperanza</t>
  </si>
  <si>
    <t>05-178</t>
  </si>
  <si>
    <t>Urbanizacion Gran Yomasa Ii Sector</t>
  </si>
  <si>
    <t>05-300</t>
  </si>
  <si>
    <t>05-030</t>
  </si>
  <si>
    <t>El Curubo</t>
  </si>
  <si>
    <t>05-391</t>
  </si>
  <si>
    <t>Desarrollo Villas Del Eden</t>
  </si>
  <si>
    <t>05-329</t>
  </si>
  <si>
    <t>San Andres Alto</t>
  </si>
  <si>
    <t>05-494</t>
  </si>
  <si>
    <t>Urbanizacion Rincon De Bolonia</t>
  </si>
  <si>
    <t>05-496</t>
  </si>
  <si>
    <t>05-042</t>
  </si>
  <si>
    <t>Urbanizacion Miravalle I, Ii Y Iii Etapas, El Cortijo, San Juan Bautista Y San Luis</t>
  </si>
  <si>
    <t>05-027</t>
  </si>
  <si>
    <t>Tequendama</t>
  </si>
  <si>
    <t>05-409</t>
  </si>
  <si>
    <t>Barranquillita-San Juan Bautista-San Juan De Usme</t>
  </si>
  <si>
    <t>05-083</t>
  </si>
  <si>
    <t>La Orquidea</t>
  </si>
  <si>
    <t>05-154</t>
  </si>
  <si>
    <t>Desarrollo Alfonso Lopez Sector El Progreso</t>
  </si>
  <si>
    <t>05-155</t>
  </si>
  <si>
    <t>Villa Hermosa</t>
  </si>
  <si>
    <t>05-219</t>
  </si>
  <si>
    <t>Desarrollo El Portal Ii Etapa</t>
  </si>
  <si>
    <t>05-318</t>
  </si>
  <si>
    <t>El Paraiso, Nuevo Progreso Ii Sector</t>
  </si>
  <si>
    <t>05-141</t>
  </si>
  <si>
    <t>Alfonso Lopez (Sector La Alborada)</t>
  </si>
  <si>
    <t>05-314</t>
  </si>
  <si>
    <t>Desarrollo Nuevo Porvenir</t>
  </si>
  <si>
    <t>05-149</t>
  </si>
  <si>
    <t>El Triangulo</t>
  </si>
  <si>
    <t>05-342</t>
  </si>
  <si>
    <t>Desarrollo El Nuevo Portal</t>
  </si>
  <si>
    <t>05-405</t>
  </si>
  <si>
    <t>Desarrollo Puerta Al Llano I Sector</t>
  </si>
  <si>
    <t>05-056</t>
  </si>
  <si>
    <t>Desarrollo Alfonso Lopez Sector Buenos Aires</t>
  </si>
  <si>
    <t>05-404</t>
  </si>
  <si>
    <t>Puerta Al Llano I Y Ii Sector</t>
  </si>
  <si>
    <t>05-367</t>
  </si>
  <si>
    <t>Puerta Al Llano Ii Sector</t>
  </si>
  <si>
    <t>05-024</t>
  </si>
  <si>
    <t>Nuevo Porvenir Y Nuevo Portal</t>
  </si>
  <si>
    <t>05-407</t>
  </si>
  <si>
    <t>Desarrollo La Huerta</t>
  </si>
  <si>
    <t>05-038</t>
  </si>
  <si>
    <t>Deportivo Usme</t>
  </si>
  <si>
    <t>05-022</t>
  </si>
  <si>
    <t>Ciudadela El Oasis</t>
  </si>
  <si>
    <t>05-401</t>
  </si>
  <si>
    <t>Desarrollo El Tuno</t>
  </si>
  <si>
    <t>05-459</t>
  </si>
  <si>
    <t>Ciudadela Nuevo Usme I Etapa (Predio La Esperanza)</t>
  </si>
  <si>
    <t>05-452</t>
  </si>
  <si>
    <t>Ciudadela Nuevo Usme Etapa I Tercera Sub-Etapa Predio La Esperanza</t>
  </si>
  <si>
    <t>05-456</t>
  </si>
  <si>
    <t>Ciudadela Nuevo Usme Etapa I Primera Sub Etapa (Predio La Esperanza)</t>
  </si>
  <si>
    <t>05-453</t>
  </si>
  <si>
    <t>Ciudadela Nuevo Usme Etapa I Tercera Sub Etapa (Predio La Esperanza)</t>
  </si>
  <si>
    <t>05-455</t>
  </si>
  <si>
    <t>05-488</t>
  </si>
  <si>
    <t>Urb Ciudadela Nuevo Usme</t>
  </si>
  <si>
    <t>05-492</t>
  </si>
  <si>
    <t>Urb Capri</t>
  </si>
  <si>
    <t>05-493</t>
  </si>
  <si>
    <t>Urb Quintas Del Llano</t>
  </si>
  <si>
    <t>05-015</t>
  </si>
  <si>
    <t>Danubio Azul</t>
  </si>
  <si>
    <t>05-415</t>
  </si>
  <si>
    <t>La Fiscala Ii Sector - La Fortuna</t>
  </si>
  <si>
    <t>05-316</t>
  </si>
  <si>
    <t>Des. El Porvenir Ii Sector</t>
  </si>
  <si>
    <t>05-489</t>
  </si>
  <si>
    <t>Urb San Pedro De Usme Parque 1</t>
  </si>
  <si>
    <t>05-490</t>
  </si>
  <si>
    <t>Urb San Pedro De Usme Parque 3</t>
  </si>
  <si>
    <t>05-428</t>
  </si>
  <si>
    <t>Panorama - Danubio Azul- Sierras De Santa Fe</t>
  </si>
  <si>
    <t>05-414</t>
  </si>
  <si>
    <t>La Fiacala Ii Sector - La Fortuna</t>
  </si>
  <si>
    <t>05-475</t>
  </si>
  <si>
    <t>Nuevo Milenio I Etapa I</t>
  </si>
  <si>
    <t>05-476</t>
  </si>
  <si>
    <t>Ciudad Nuevo Milenio I Etapa I</t>
  </si>
  <si>
    <t>05-063</t>
  </si>
  <si>
    <t>El Porvenir I Sector</t>
  </si>
  <si>
    <t>05-479</t>
  </si>
  <si>
    <t>05-481</t>
  </si>
  <si>
    <t>Ciudad Nuevo Milenio I Etapa Iiib</t>
  </si>
  <si>
    <t>05-504</t>
  </si>
  <si>
    <t>Urbanizacion Derivados De MÃ¡rmol</t>
  </si>
  <si>
    <t>05-499</t>
  </si>
  <si>
    <t>Ciudad Nuevo Milenio</t>
  </si>
  <si>
    <t>05-053</t>
  </si>
  <si>
    <t>05-062</t>
  </si>
  <si>
    <t>Lorenzo Alcantuz Ii Sector</t>
  </si>
  <si>
    <t>05-272</t>
  </si>
  <si>
    <t>Desarrollo El Espino</t>
  </si>
  <si>
    <t>05-412</t>
  </si>
  <si>
    <t>Desarrollo Villas De Santa Isabel</t>
  </si>
  <si>
    <t>05-373</t>
  </si>
  <si>
    <t>Desarrollo El Bosque Km 11</t>
  </si>
  <si>
    <t>05-103</t>
  </si>
  <si>
    <t>La Esperanza - La Caba¤a</t>
  </si>
  <si>
    <t>05-285</t>
  </si>
  <si>
    <t>Urbanizacion Alaska</t>
  </si>
  <si>
    <t>05-408</t>
  </si>
  <si>
    <t>Desarrollo Villa Anita Sur</t>
  </si>
  <si>
    <t>05-194</t>
  </si>
  <si>
    <t>Desarrollo La Flora</t>
  </si>
  <si>
    <t>05-250</t>
  </si>
  <si>
    <t>La Reforma-Progreso Ii Sector</t>
  </si>
  <si>
    <t>05-422</t>
  </si>
  <si>
    <t>Portal Del Divino</t>
  </si>
  <si>
    <t>05-419</t>
  </si>
  <si>
    <t>La Fiscala Sector Rodriguez - La Fisca Lote 16 Y 16A</t>
  </si>
  <si>
    <t>05-421</t>
  </si>
  <si>
    <t>05-240</t>
  </si>
  <si>
    <t>Desarrollo La Morena Ii</t>
  </si>
  <si>
    <t>05-205</t>
  </si>
  <si>
    <t>Desarrollo Los Arrayanes</t>
  </si>
  <si>
    <t>05-195</t>
  </si>
  <si>
    <t>05-263</t>
  </si>
  <si>
    <t>Desarrollo Altos Del Pino</t>
  </si>
  <si>
    <t>05-168</t>
  </si>
  <si>
    <t>Desarrollo Las Violetas</t>
  </si>
  <si>
    <t>05-241</t>
  </si>
  <si>
    <t>05-376</t>
  </si>
  <si>
    <t>05-390</t>
  </si>
  <si>
    <t>Desarrollo Villa Rosita</t>
  </si>
  <si>
    <t>05-180</t>
  </si>
  <si>
    <t>El Paraiso Sierra Morena</t>
  </si>
  <si>
    <t>05-397</t>
  </si>
  <si>
    <t>Desarrollo Chapinerito</t>
  </si>
  <si>
    <t>05-503</t>
  </si>
  <si>
    <t>Centro Educativo San Cayetano Urbanizacion</t>
  </si>
  <si>
    <t>05-498</t>
  </si>
  <si>
    <t>Fiscala Alta</t>
  </si>
  <si>
    <t>05-071</t>
  </si>
  <si>
    <t>Chapinerito El Bosque</t>
  </si>
  <si>
    <t>05-060</t>
  </si>
  <si>
    <t>Juan Jose Rondon Segundo Sector-Union, Desarrollo Villa Diana</t>
  </si>
  <si>
    <t>05-101</t>
  </si>
  <si>
    <t>El Nevado - Duitama</t>
  </si>
  <si>
    <t>05-505</t>
  </si>
  <si>
    <t>Reserva de San David</t>
  </si>
  <si>
    <t>05-506</t>
  </si>
  <si>
    <t>Urbanizacion Cartagena</t>
  </si>
  <si>
    <t>07-235</t>
  </si>
  <si>
    <t>BOSA</t>
  </si>
  <si>
    <t>Urbanizacion Gecolsa</t>
  </si>
  <si>
    <t>07-185</t>
  </si>
  <si>
    <t>Urbanizacion Villa Del Rica I Sector, Urbanizacion Villa Del Rica Etapas 2 Al 7</t>
  </si>
  <si>
    <t>07-069</t>
  </si>
  <si>
    <t>Urbanizacion Olarte</t>
  </si>
  <si>
    <t>07-037</t>
  </si>
  <si>
    <t>Urbanizacion Villa Del Rio Lote 2A</t>
  </si>
  <si>
    <t>07-138</t>
  </si>
  <si>
    <t>Desarrollo Nuevo Chile</t>
  </si>
  <si>
    <t>07-372</t>
  </si>
  <si>
    <t>Ciudadela El Recreo</t>
  </si>
  <si>
    <t>07-373</t>
  </si>
  <si>
    <t>Ciudaddela El Recreo</t>
  </si>
  <si>
    <t>07-375</t>
  </si>
  <si>
    <t>07-374</t>
  </si>
  <si>
    <t>07-376</t>
  </si>
  <si>
    <t>Cuidadela El Recreo</t>
  </si>
  <si>
    <t>07-377</t>
  </si>
  <si>
    <t>07-403</t>
  </si>
  <si>
    <t>Urbanizacion Portal Del Sol</t>
  </si>
  <si>
    <t>07-404</t>
  </si>
  <si>
    <t>Villas De Vizcaya Lote 4 Y 5</t>
  </si>
  <si>
    <t>07-405</t>
  </si>
  <si>
    <t>07-437</t>
  </si>
  <si>
    <t>Urb Nuevo Recreo</t>
  </si>
  <si>
    <t>07-211</t>
  </si>
  <si>
    <t>Urbanizacion Chical</t>
  </si>
  <si>
    <t>07-292</t>
  </si>
  <si>
    <t>Urbanizacion Chical Lote A</t>
  </si>
  <si>
    <t>07-415</t>
  </si>
  <si>
    <t>Urb San Bernardino Ii Parque 1</t>
  </si>
  <si>
    <t>07-416</t>
  </si>
  <si>
    <t>Urb San Bernardino Ii Parque 3</t>
  </si>
  <si>
    <t>07-089</t>
  </si>
  <si>
    <t>Desarrollo Brasilia I Sector</t>
  </si>
  <si>
    <t>07-045</t>
  </si>
  <si>
    <t>Desarrollo Brasilia Iii Sector</t>
  </si>
  <si>
    <t>07-042</t>
  </si>
  <si>
    <t>Desarrollo San Bernardino</t>
  </si>
  <si>
    <t>07-041</t>
  </si>
  <si>
    <t>Brasil (Villa De Los Comuneros)</t>
  </si>
  <si>
    <t>07-043</t>
  </si>
  <si>
    <t>07-088</t>
  </si>
  <si>
    <t>Amaru</t>
  </si>
  <si>
    <t>07-014</t>
  </si>
  <si>
    <t>Desarrollo La ConcepciÃ n</t>
  </si>
  <si>
    <t>07-021</t>
  </si>
  <si>
    <t>Desarrollo Bosa Nova</t>
  </si>
  <si>
    <t>07-267</t>
  </si>
  <si>
    <t>Desarrollo La Concepcion</t>
  </si>
  <si>
    <t>07-291</t>
  </si>
  <si>
    <t>07-287</t>
  </si>
  <si>
    <t>Ciudadela La Libertad Ii</t>
  </si>
  <si>
    <t>07-290</t>
  </si>
  <si>
    <t>07-421</t>
  </si>
  <si>
    <t>Urb Atalaya Del Recreo - Parque</t>
  </si>
  <si>
    <t>07-003</t>
  </si>
  <si>
    <t>Brasil Segundo Sector</t>
  </si>
  <si>
    <t>07-362</t>
  </si>
  <si>
    <t>Desarrollo San Gil</t>
  </si>
  <si>
    <t>07-028</t>
  </si>
  <si>
    <t>Desarrollo San Martin</t>
  </si>
  <si>
    <t>07-002</t>
  </si>
  <si>
    <t>Desarrollo Bosalinda (Hidelbrando Olarte)</t>
  </si>
  <si>
    <t>07-434</t>
  </si>
  <si>
    <t>Urb Camino De Las Americas</t>
  </si>
  <si>
    <t>07-435</t>
  </si>
  <si>
    <t>Urb San Lorenzo Parque Adic</t>
  </si>
  <si>
    <t>07-418</t>
  </si>
  <si>
    <t>Urb Palos Verdes Parque 2</t>
  </si>
  <si>
    <t>07-419</t>
  </si>
  <si>
    <t>Urb Escocia Parque</t>
  </si>
  <si>
    <t>07-420</t>
  </si>
  <si>
    <t>Urb Chical Martinica Parque</t>
  </si>
  <si>
    <t>07-422</t>
  </si>
  <si>
    <t>Urb Marsella Parque</t>
  </si>
  <si>
    <t>07-447</t>
  </si>
  <si>
    <t>Barrio San Antonio</t>
  </si>
  <si>
    <t>07-438</t>
  </si>
  <si>
    <t>Urb San Isidro Sn Bernardino</t>
  </si>
  <si>
    <t>07-439</t>
  </si>
  <si>
    <t>Urb Camino De San Luis</t>
  </si>
  <si>
    <t>07-443</t>
  </si>
  <si>
    <t>Urb La Magnolia</t>
  </si>
  <si>
    <t>07-444</t>
  </si>
  <si>
    <t>Urb Americas</t>
  </si>
  <si>
    <t>07-446</t>
  </si>
  <si>
    <t>07-449</t>
  </si>
  <si>
    <t>Lucerna</t>
  </si>
  <si>
    <t>07-453</t>
  </si>
  <si>
    <t>Urbanizacion Tangara</t>
  </si>
  <si>
    <t>07-319</t>
  </si>
  <si>
    <t>Dasarrollo Gran Colombiano Ii Sector- Laureles</t>
  </si>
  <si>
    <t>07-412</t>
  </si>
  <si>
    <t>Desarrollo San Pablo Ii Sector</t>
  </si>
  <si>
    <t>07-222</t>
  </si>
  <si>
    <t>Urbanizacion Jose Maria Carbonell I Y Ii Etapas</t>
  </si>
  <si>
    <t>07-277</t>
  </si>
  <si>
    <t>Desarrollo Grancolombiano 1Er Sector</t>
  </si>
  <si>
    <t>07-142</t>
  </si>
  <si>
    <t>Desarrollo Piamonte I</t>
  </si>
  <si>
    <t>07-057</t>
  </si>
  <si>
    <t>07-064</t>
  </si>
  <si>
    <t>Piamonte I Etapa</t>
  </si>
  <si>
    <t>07-147</t>
  </si>
  <si>
    <t>07-172</t>
  </si>
  <si>
    <t>Desarrollo Piamonte I Etapa</t>
  </si>
  <si>
    <t>07-084</t>
  </si>
  <si>
    <t>Urbanizacion Ana Martha Caicedo De Lloreda</t>
  </si>
  <si>
    <t>07-145</t>
  </si>
  <si>
    <t>07-175</t>
  </si>
  <si>
    <t>07-132</t>
  </si>
  <si>
    <t>Desarrollo Villa Anni</t>
  </si>
  <si>
    <t>07-356</t>
  </si>
  <si>
    <t>Urbanizacion Clarelandia Del Sur</t>
  </si>
  <si>
    <t>07-381</t>
  </si>
  <si>
    <t>Desarrollo San Pedro</t>
  </si>
  <si>
    <t>07-080</t>
  </si>
  <si>
    <t>Desarrollo Grancolombiano 1 Sector, Urbanizacion Ciudadela Roberto Pachon</t>
  </si>
  <si>
    <t>07-181</t>
  </si>
  <si>
    <t>Desarrollo Islandia Tercer Sector, Islandia</t>
  </si>
  <si>
    <t>07-171</t>
  </si>
  <si>
    <t>Urbanizacion La Capilla</t>
  </si>
  <si>
    <t>07-195</t>
  </si>
  <si>
    <t>Urbanizacion La Esperanza</t>
  </si>
  <si>
    <t>07-450</t>
  </si>
  <si>
    <t>07-451</t>
  </si>
  <si>
    <t>07-452</t>
  </si>
  <si>
    <t>07-050</t>
  </si>
  <si>
    <t>07-103</t>
  </si>
  <si>
    <t>07-024</t>
  </si>
  <si>
    <t>Desarrollo Grancolombiano Ii Sector, Naranjos</t>
  </si>
  <si>
    <t>07-018</t>
  </si>
  <si>
    <t>Desarrollo Grancolombiano 1 Sector</t>
  </si>
  <si>
    <t>07-019</t>
  </si>
  <si>
    <t>07-013</t>
  </si>
  <si>
    <t>07-032</t>
  </si>
  <si>
    <t>Desarrollo Grancolombiano Ii Sector</t>
  </si>
  <si>
    <t>07-022</t>
  </si>
  <si>
    <t>Desarrollo Palestina</t>
  </si>
  <si>
    <t>07-085</t>
  </si>
  <si>
    <t>Humberto Valencia</t>
  </si>
  <si>
    <t>07-072</t>
  </si>
  <si>
    <t>Desarrollo El Llano De Bosa (San Eduardo)</t>
  </si>
  <si>
    <t>07-001</t>
  </si>
  <si>
    <t>Bosa Centro</t>
  </si>
  <si>
    <t>07-081</t>
  </si>
  <si>
    <t>Desarrollo Laureles Iii Sector</t>
  </si>
  <si>
    <t>07-054</t>
  </si>
  <si>
    <t>Urbanizacion El Tanque</t>
  </si>
  <si>
    <t>07-160</t>
  </si>
  <si>
    <t>Desarrollo Jose Antonio Galan</t>
  </si>
  <si>
    <t>07-017</t>
  </si>
  <si>
    <t>07-104</t>
  </si>
  <si>
    <t>07-083</t>
  </si>
  <si>
    <t>Desarrollo Carlos Alban Holguin</t>
  </si>
  <si>
    <t>07-070</t>
  </si>
  <si>
    <t>Urbanizacion Jose Maria Carbonell</t>
  </si>
  <si>
    <t>07-031</t>
  </si>
  <si>
    <t>Desarrollo Humberto Valencia Ii Sector</t>
  </si>
  <si>
    <t>07-107</t>
  </si>
  <si>
    <t>Urbanizacion La Acuarela</t>
  </si>
  <si>
    <t>07-086</t>
  </si>
  <si>
    <t>Desarrollo Santa Lucia</t>
  </si>
  <si>
    <t>07-004</t>
  </si>
  <si>
    <t>Desarrollo Gran Colombiano</t>
  </si>
  <si>
    <t>07-047</t>
  </si>
  <si>
    <t>Urbanizacion Piamonte Ii Sector</t>
  </si>
  <si>
    <t>07-091</t>
  </si>
  <si>
    <t>Urbanizacion La Sultana Del Sur</t>
  </si>
  <si>
    <t>07-033</t>
  </si>
  <si>
    <t>Urbanizacion Acuarela Ii</t>
  </si>
  <si>
    <t>07-214</t>
  </si>
  <si>
    <t>Desarrollo Urbanistico Residencial La Vega</t>
  </si>
  <si>
    <t>07-020</t>
  </si>
  <si>
    <t>Desarrollo Naranjos - El Retazo</t>
  </si>
  <si>
    <t>07-344</t>
  </si>
  <si>
    <t>Urbanizacion San Diego</t>
  </si>
  <si>
    <t>07-345</t>
  </si>
  <si>
    <t>07-361</t>
  </si>
  <si>
    <t>Desarrollo La Esmeralda</t>
  </si>
  <si>
    <t>07-148</t>
  </si>
  <si>
    <t>Desarrollo Los Naranjos - El Retazo</t>
  </si>
  <si>
    <t>07-300</t>
  </si>
  <si>
    <t>Desarrollo Providencia</t>
  </si>
  <si>
    <t>07-326</t>
  </si>
  <si>
    <t>07-327</t>
  </si>
  <si>
    <t>Urbanizacion La Avenida</t>
  </si>
  <si>
    <t>07-010</t>
  </si>
  <si>
    <t>Desaroolo Jose Antonio Galan, Villa Nhora</t>
  </si>
  <si>
    <t>07-011</t>
  </si>
  <si>
    <t>Urbanizacion La Amistad, Desarrollo San Pablo Ii Sector</t>
  </si>
  <si>
    <t>07-023</t>
  </si>
  <si>
    <t>07-049</t>
  </si>
  <si>
    <t>Desarrollo Gran Colombiano Ii Sector, Naranjos</t>
  </si>
  <si>
    <t>07-149</t>
  </si>
  <si>
    <t>07-150</t>
  </si>
  <si>
    <t>07-401</t>
  </si>
  <si>
    <t>Urbanizacion La Tingua</t>
  </si>
  <si>
    <t>07-288</t>
  </si>
  <si>
    <t>Desarrollo Gran Colombiano Ii Sector</t>
  </si>
  <si>
    <t>07-417</t>
  </si>
  <si>
    <t>Urb San Diego Reservado Parque</t>
  </si>
  <si>
    <t>07-424</t>
  </si>
  <si>
    <t>Urb Las Terrazas Parque</t>
  </si>
  <si>
    <t>07-454</t>
  </si>
  <si>
    <t>Urbanizacion Hilanderias</t>
  </si>
  <si>
    <t>07-455</t>
  </si>
  <si>
    <t>07-399</t>
  </si>
  <si>
    <t>07-413</t>
  </si>
  <si>
    <t>La Alameda Del Rio</t>
  </si>
  <si>
    <t>07-369</t>
  </si>
  <si>
    <t>Ciudadela El Porvenir I Etapa</t>
  </si>
  <si>
    <t>07-005</t>
  </si>
  <si>
    <t>Desarrollo El Anhelo</t>
  </si>
  <si>
    <t>07-007</t>
  </si>
  <si>
    <t>Urbanizacion El Regalo</t>
  </si>
  <si>
    <t>07-407</t>
  </si>
  <si>
    <t>Urbanizacion Ciudadela El Porvenir Ii Etapa</t>
  </si>
  <si>
    <t>07-408</t>
  </si>
  <si>
    <t>Urbanizacion Ciudadela El Porvenir Iii Etapa</t>
  </si>
  <si>
    <t>07-320</t>
  </si>
  <si>
    <t>Urbanizacion Santiago De Atalayas</t>
  </si>
  <si>
    <t>07-321</t>
  </si>
  <si>
    <t>07-409</t>
  </si>
  <si>
    <t>Urbanizacion Ciudadela El Porvenir Iv Etapa</t>
  </si>
  <si>
    <t>07-411</t>
  </si>
  <si>
    <t>Urbanizacion Ciudadela El Porvenir Vii Etapa</t>
  </si>
  <si>
    <t>07-440</t>
  </si>
  <si>
    <t>Urb Centro Educ Santa Marta</t>
  </si>
  <si>
    <t>07-038</t>
  </si>
  <si>
    <t>Desarrollo Villa Suaita</t>
  </si>
  <si>
    <t>07-009</t>
  </si>
  <si>
    <t>Argelia</t>
  </si>
  <si>
    <t>07-056</t>
  </si>
  <si>
    <t>Desarrollo Antonia Santos</t>
  </si>
  <si>
    <t>07-459</t>
  </si>
  <si>
    <t>La Palestina</t>
  </si>
  <si>
    <t>07-329</t>
  </si>
  <si>
    <t>Desarrollo La Paz San Ignacio Las Vegas De Bosa</t>
  </si>
  <si>
    <t>07-330</t>
  </si>
  <si>
    <t>Desarrollo Independencia</t>
  </si>
  <si>
    <t>07-331</t>
  </si>
  <si>
    <t>07-423</t>
  </si>
  <si>
    <t>Urb La Pradera El Volcan</t>
  </si>
  <si>
    <t>07-442</t>
  </si>
  <si>
    <t>Urb Lucerna</t>
  </si>
  <si>
    <t>07-457</t>
  </si>
  <si>
    <t>Urbanizacion Ciudadela El Recreo</t>
  </si>
  <si>
    <t>07-067</t>
  </si>
  <si>
    <t>07-052</t>
  </si>
  <si>
    <t>07-460</t>
  </si>
  <si>
    <t>Urbanizacion Margaritas</t>
  </si>
  <si>
    <t>07-462</t>
  </si>
  <si>
    <t>Ciudadela Campo Verde PL 6 al 10</t>
  </si>
  <si>
    <t>07-461</t>
  </si>
  <si>
    <t>Ciudadela Campo Verde PL 1 al 5, 11 y 12</t>
  </si>
  <si>
    <t>08-116</t>
  </si>
  <si>
    <t>KENNEDY</t>
  </si>
  <si>
    <t>Urbanizacion El Rubi, Urbanizacion Prados De Kennedy</t>
  </si>
  <si>
    <t>08-181</t>
  </si>
  <si>
    <t>Villa De Los Sauces</t>
  </si>
  <si>
    <t>08-072</t>
  </si>
  <si>
    <t>Urbanizacion La Unidad</t>
  </si>
  <si>
    <t>08-155</t>
  </si>
  <si>
    <t>Jacqueline</t>
  </si>
  <si>
    <t>08-150</t>
  </si>
  <si>
    <t>San Martin De Porres Etapas I Y Ii</t>
  </si>
  <si>
    <t>08-342</t>
  </si>
  <si>
    <t>Urbanizacion Coopdesarrollo Sur Tundama I Etapa</t>
  </si>
  <si>
    <t>08-319</t>
  </si>
  <si>
    <t>Urbanizacion Timiza Celula B - Agrupacion De Vivienda Tonoli</t>
  </si>
  <si>
    <t>08-450</t>
  </si>
  <si>
    <t>Unidad Vecinal Pastrana</t>
  </si>
  <si>
    <t>08-274</t>
  </si>
  <si>
    <t>Bertha Hernandez De Ospina</t>
  </si>
  <si>
    <t>08-136</t>
  </si>
  <si>
    <t>08-282</t>
  </si>
  <si>
    <t>08-715</t>
  </si>
  <si>
    <t>08-331</t>
  </si>
  <si>
    <t>Timiza</t>
  </si>
  <si>
    <t>08-148</t>
  </si>
  <si>
    <t>Lago Timiza 1A Etapa</t>
  </si>
  <si>
    <t>08-184</t>
  </si>
  <si>
    <t>08-119</t>
  </si>
  <si>
    <t>08-533</t>
  </si>
  <si>
    <t>Las Luces Y Villa Rica</t>
  </si>
  <si>
    <t>08-330</t>
  </si>
  <si>
    <t>Alameda De Timiza I</t>
  </si>
  <si>
    <t>08-622</t>
  </si>
  <si>
    <t>Urbanizacion Renania I Y Ii Etapa</t>
  </si>
  <si>
    <t>08-159</t>
  </si>
  <si>
    <t>Urbanizacion Boita</t>
  </si>
  <si>
    <t>08-626</t>
  </si>
  <si>
    <t>Lago Timiza I Etapa</t>
  </si>
  <si>
    <t>08-623</t>
  </si>
  <si>
    <t>Renania I Y Ii Etapa</t>
  </si>
  <si>
    <t>08-044</t>
  </si>
  <si>
    <t>Urbanizacion Timiza,Conjunto Residencial Guillermo Cano (Supermanzana 33 Timiza)</t>
  </si>
  <si>
    <t>08-276</t>
  </si>
  <si>
    <t>Urbanizacion Berta Hernendez Ospina, Urbanizacion Prados De Kennedy</t>
  </si>
  <si>
    <t>08-178</t>
  </si>
  <si>
    <t>08-179</t>
  </si>
  <si>
    <t>08-059</t>
  </si>
  <si>
    <t>Nueva Roma, La Unidad, Catalina Dos</t>
  </si>
  <si>
    <t>08-078</t>
  </si>
  <si>
    <t>El Parque</t>
  </si>
  <si>
    <t>08-082</t>
  </si>
  <si>
    <t>Bertha Hernandez De Ospina, Acip, Catalina Y Calalina Ii Sector</t>
  </si>
  <si>
    <t>08-075</t>
  </si>
  <si>
    <t>Urbanizacion Boita Ii Sector, Urbanizacion Boita</t>
  </si>
  <si>
    <t>08-099</t>
  </si>
  <si>
    <t>Urbanizacion Lago De Timiza Ii Etapa</t>
  </si>
  <si>
    <t>08-015</t>
  </si>
  <si>
    <t>08-051</t>
  </si>
  <si>
    <t>Urbanizacion Acip Ciudad Kennedy (Antes Marbella)</t>
  </si>
  <si>
    <t>08-023</t>
  </si>
  <si>
    <t>08-185</t>
  </si>
  <si>
    <t>08-281</t>
  </si>
  <si>
    <t>08-301</t>
  </si>
  <si>
    <t>Catalina-Villa Rica</t>
  </si>
  <si>
    <t>08-297</t>
  </si>
  <si>
    <t>08-540</t>
  </si>
  <si>
    <t>Catalina Ii</t>
  </si>
  <si>
    <t>08-550</t>
  </si>
  <si>
    <t>08-134</t>
  </si>
  <si>
    <t>Unidad Vecinalpastrana</t>
  </si>
  <si>
    <t>08-643</t>
  </si>
  <si>
    <t>Urbanizacion Santa Luisa</t>
  </si>
  <si>
    <t>08-180</t>
  </si>
  <si>
    <t>08-567</t>
  </si>
  <si>
    <t>08-621</t>
  </si>
  <si>
    <t>Morabia Ii- Urbanizacion Marconi</t>
  </si>
  <si>
    <t>08-624</t>
  </si>
  <si>
    <t>08-780</t>
  </si>
  <si>
    <t>Urbanizacion Timiza</t>
  </si>
  <si>
    <t>08-354</t>
  </si>
  <si>
    <t>Tundama Ii Etapa</t>
  </si>
  <si>
    <t>08-364</t>
  </si>
  <si>
    <t>Coopdesarrollo Sur Tundama I Etapa</t>
  </si>
  <si>
    <t>08-568</t>
  </si>
  <si>
    <t>08-633</t>
  </si>
  <si>
    <t>Urbanizacion Bertha Hernandez De Ospina</t>
  </si>
  <si>
    <t>08-045</t>
  </si>
  <si>
    <t>Pastranita Ii Sector</t>
  </si>
  <si>
    <t>08-022</t>
  </si>
  <si>
    <t>08-803</t>
  </si>
  <si>
    <t>Urb Renania Secto Urapanes Parque 1</t>
  </si>
  <si>
    <t>08-820</t>
  </si>
  <si>
    <t>Urbanizacion Renania</t>
  </si>
  <si>
    <t>08-153</t>
  </si>
  <si>
    <t>08-218</t>
  </si>
  <si>
    <t>Urbanizacion Nueva Roma Ultima Etapa</t>
  </si>
  <si>
    <t>08-779</t>
  </si>
  <si>
    <t>08-107</t>
  </si>
  <si>
    <t>08-502</t>
  </si>
  <si>
    <t>El Palenque</t>
  </si>
  <si>
    <t>08-670</t>
  </si>
  <si>
    <t>Urbanizacion La Margarita Primera Etapa</t>
  </si>
  <si>
    <t>08-255</t>
  </si>
  <si>
    <t>08-672</t>
  </si>
  <si>
    <t>08-671</t>
  </si>
  <si>
    <t>08-754</t>
  </si>
  <si>
    <t>Urb Compartir La Margarita</t>
  </si>
  <si>
    <t>08-755</t>
  </si>
  <si>
    <t>08-756</t>
  </si>
  <si>
    <t>08-757</t>
  </si>
  <si>
    <t>08-758</t>
  </si>
  <si>
    <t>08-759</t>
  </si>
  <si>
    <t>08-771</t>
  </si>
  <si>
    <t>Urb Las Margaritas</t>
  </si>
  <si>
    <t>08-772</t>
  </si>
  <si>
    <t>08-773</t>
  </si>
  <si>
    <t>08-774</t>
  </si>
  <si>
    <t>08-796</t>
  </si>
  <si>
    <t>Urb Las Margaritas Sector 1 Parque Etapa A</t>
  </si>
  <si>
    <t>08-813</t>
  </si>
  <si>
    <t>08-706</t>
  </si>
  <si>
    <t>Villa Alsacia Lote 1</t>
  </si>
  <si>
    <t>08-710</t>
  </si>
  <si>
    <t>08-012</t>
  </si>
  <si>
    <t>Urbanizacion Aloha (Antes Marsella)</t>
  </si>
  <si>
    <t>08-449</t>
  </si>
  <si>
    <t>Lusitania</t>
  </si>
  <si>
    <t>08-721</t>
  </si>
  <si>
    <t>ÂXito Lusitania</t>
  </si>
  <si>
    <t>08-210</t>
  </si>
  <si>
    <t>Los Pinos De Marsella</t>
  </si>
  <si>
    <t>08-712</t>
  </si>
  <si>
    <t>08-066</t>
  </si>
  <si>
    <t>Marsella Sector Norte I Etapa,Pinos De Marsella</t>
  </si>
  <si>
    <t>08-471</t>
  </si>
  <si>
    <t>El Recodo Y Petaluma</t>
  </si>
  <si>
    <t>08-711</t>
  </si>
  <si>
    <t>08-687</t>
  </si>
  <si>
    <t>Urbanizacion Multifamiliares La Paz</t>
  </si>
  <si>
    <t>08-031</t>
  </si>
  <si>
    <t>Marsella Sector Norte Primera I Etapa</t>
  </si>
  <si>
    <t>08-728</t>
  </si>
  <si>
    <t>Nueva Planta De Envase Fabrica De Latas</t>
  </si>
  <si>
    <t>08-705</t>
  </si>
  <si>
    <t>08-763</t>
  </si>
  <si>
    <t>Urb Bodegas Exito</t>
  </si>
  <si>
    <t>08-413</t>
  </si>
  <si>
    <t>Floresta Del Sur</t>
  </si>
  <si>
    <t>08-191</t>
  </si>
  <si>
    <t>Villa Claudia</t>
  </si>
  <si>
    <t>08-133</t>
  </si>
  <si>
    <t>Urbanizacion Laureles Ii Sector</t>
  </si>
  <si>
    <t>08-411</t>
  </si>
  <si>
    <t>Carvajal</t>
  </si>
  <si>
    <t>08-131</t>
  </si>
  <si>
    <t>Americas Occidental Ii Etapa - Pio X</t>
  </si>
  <si>
    <t>08-348</t>
  </si>
  <si>
    <t>Las Americas Sector Avenida Galan</t>
  </si>
  <si>
    <t>08-040</t>
  </si>
  <si>
    <t>08-432</t>
  </si>
  <si>
    <t>Urbanizacion Mandalay Etapa A Sector Ii</t>
  </si>
  <si>
    <t>08-425</t>
  </si>
  <si>
    <t>Las Americas</t>
  </si>
  <si>
    <t>08-394</t>
  </si>
  <si>
    <t>Unidad Residencial Glorieta De Las Americas</t>
  </si>
  <si>
    <t>08-093</t>
  </si>
  <si>
    <t>Las Americas (Modificacion Y Loteo Manzana 10)</t>
  </si>
  <si>
    <t>08-196</t>
  </si>
  <si>
    <t>Mandalay Etapa A Ii Sector</t>
  </si>
  <si>
    <t>08-443</t>
  </si>
  <si>
    <t>Mandalay I Sector</t>
  </si>
  <si>
    <t>08-132</t>
  </si>
  <si>
    <t>Las Americas Occidental Ii Etapa</t>
  </si>
  <si>
    <t>08-431</t>
  </si>
  <si>
    <t>08-427</t>
  </si>
  <si>
    <t>08-409</t>
  </si>
  <si>
    <t>08-428</t>
  </si>
  <si>
    <t>08-513</t>
  </si>
  <si>
    <t>Urbanziacion Ciudad Kennedy Supermanzana 1</t>
  </si>
  <si>
    <t>08-273</t>
  </si>
  <si>
    <t>08-406</t>
  </si>
  <si>
    <t>Avenida Primero De Mayo - La Llanura</t>
  </si>
  <si>
    <t>08-412</t>
  </si>
  <si>
    <t>Unidad Residencial Villa Claudia</t>
  </si>
  <si>
    <t>08-437</t>
  </si>
  <si>
    <t>08-510</t>
  </si>
  <si>
    <t>Las Americas Occidental Iii Y Iv Etapa</t>
  </si>
  <si>
    <t>08-162</t>
  </si>
  <si>
    <t>El Triunfo De Las America</t>
  </si>
  <si>
    <t>08-183</t>
  </si>
  <si>
    <t>Urbanizacion Villa Adriana</t>
  </si>
  <si>
    <t>08-102</t>
  </si>
  <si>
    <t>08-126</t>
  </si>
  <si>
    <t>Las Americas Occidental Iii Etapa</t>
  </si>
  <si>
    <t>08-582</t>
  </si>
  <si>
    <t>Milenta Ii Sector</t>
  </si>
  <si>
    <t>08-444</t>
  </si>
  <si>
    <t>08-402</t>
  </si>
  <si>
    <t>Laureles Ii Sector</t>
  </si>
  <si>
    <t>08-124</t>
  </si>
  <si>
    <t>Urbanizacion Americas Occidental I Etapa</t>
  </si>
  <si>
    <t>08-501</t>
  </si>
  <si>
    <t>08-129</t>
  </si>
  <si>
    <t>Las Americas Occidental Iv Etapa</t>
  </si>
  <si>
    <t>08-127</t>
  </si>
  <si>
    <t>08-130</t>
  </si>
  <si>
    <t>08-745</t>
  </si>
  <si>
    <t>Puesto De Monta</t>
  </si>
  <si>
    <t>08-746</t>
  </si>
  <si>
    <t>08-395</t>
  </si>
  <si>
    <t>08-559</t>
  </si>
  <si>
    <t>Villa Emilia</t>
  </si>
  <si>
    <t>08-085</t>
  </si>
  <si>
    <t>Kennedy Supermanzana 1</t>
  </si>
  <si>
    <t>08-751</t>
  </si>
  <si>
    <t>Urb. Mandalay</t>
  </si>
  <si>
    <t>08-125</t>
  </si>
  <si>
    <t>Las Americas Occidental Primera Etapa</t>
  </si>
  <si>
    <t>08-081</t>
  </si>
  <si>
    <t>08-439</t>
  </si>
  <si>
    <t>08-407</t>
  </si>
  <si>
    <t>08-811</t>
  </si>
  <si>
    <t>Urb Riviera Real</t>
  </si>
  <si>
    <t>08-812</t>
  </si>
  <si>
    <t>08-819</t>
  </si>
  <si>
    <t>Urbanizacion Riviera Real-Americas</t>
  </si>
  <si>
    <t>08-526</t>
  </si>
  <si>
    <t>Urbanizacion Nuevas Delicias</t>
  </si>
  <si>
    <t>08-042</t>
  </si>
  <si>
    <t>Nuevas Delicias</t>
  </si>
  <si>
    <t>08-333</t>
  </si>
  <si>
    <t>Conjunto Residencial Los Cristales</t>
  </si>
  <si>
    <t>08-263</t>
  </si>
  <si>
    <t>Urbanizacion Carimagua Primer Sector</t>
  </si>
  <si>
    <t>08-313</t>
  </si>
  <si>
    <t>08-380</t>
  </si>
  <si>
    <t>Villa Nueva</t>
  </si>
  <si>
    <t>08-021</t>
  </si>
  <si>
    <t>08-025</t>
  </si>
  <si>
    <t>San Andres 2 Sector</t>
  </si>
  <si>
    <t>08-189</t>
  </si>
  <si>
    <t>Valencia La Chucua</t>
  </si>
  <si>
    <t>08-202</t>
  </si>
  <si>
    <t>08-014</t>
  </si>
  <si>
    <t>08-043</t>
  </si>
  <si>
    <t>Multifamiliares Carimagua</t>
  </si>
  <si>
    <t>08-154</t>
  </si>
  <si>
    <t>Conjunto Residencial Los Cristales Y Urbanizacion Lucerna 1A Y 2A Etapas</t>
  </si>
  <si>
    <t>08-369</t>
  </si>
  <si>
    <t>Ciudad Kennedy Supermanzana 6A</t>
  </si>
  <si>
    <t>08-335</t>
  </si>
  <si>
    <t>08-522</t>
  </si>
  <si>
    <t>San Andres</t>
  </si>
  <si>
    <t>08-248</t>
  </si>
  <si>
    <t>08-247</t>
  </si>
  <si>
    <t>08-265</t>
  </si>
  <si>
    <t>08-701</t>
  </si>
  <si>
    <t>Alkosto Venecia</t>
  </si>
  <si>
    <t>08-574</t>
  </si>
  <si>
    <t>Lucerna 1A Y 2A Etapa</t>
  </si>
  <si>
    <t>08-580</t>
  </si>
  <si>
    <t>Carimagua I Sector</t>
  </si>
  <si>
    <t>08-581</t>
  </si>
  <si>
    <t>Milenta Iii Sector</t>
  </si>
  <si>
    <t>08-013</t>
  </si>
  <si>
    <t>Urbanizacion El Progreso</t>
  </si>
  <si>
    <t>08-397</t>
  </si>
  <si>
    <t>08-404</t>
  </si>
  <si>
    <t>08-100</t>
  </si>
  <si>
    <t>Las Delicias</t>
  </si>
  <si>
    <t>08-149</t>
  </si>
  <si>
    <t>08-086</t>
  </si>
  <si>
    <t>08-197</t>
  </si>
  <si>
    <t>Floralia I Sector</t>
  </si>
  <si>
    <t>08-190</t>
  </si>
  <si>
    <t>Urbanizacion Bombay</t>
  </si>
  <si>
    <t>08-117</t>
  </si>
  <si>
    <t>Urbanizacion Sinaloa</t>
  </si>
  <si>
    <t>08-642</t>
  </si>
  <si>
    <t>08-640</t>
  </si>
  <si>
    <t>08-087</t>
  </si>
  <si>
    <t>Urbanizacion Nueva Fabrica (Antes Industrial Las Delicias)</t>
  </si>
  <si>
    <t>08-368</t>
  </si>
  <si>
    <t>08-373</t>
  </si>
  <si>
    <t>Urbanizacion Lucerna I Y Ii Etapa</t>
  </si>
  <si>
    <t>08-602</t>
  </si>
  <si>
    <t>Desarrollo Discos C. B. S. S.A. Colombia</t>
  </si>
  <si>
    <t>08-118</t>
  </si>
  <si>
    <t>08-638</t>
  </si>
  <si>
    <t>Floralia Ii Sector</t>
  </si>
  <si>
    <t>08-752</t>
  </si>
  <si>
    <t>Urb Carrefour Alqueria Lote 2 Sur</t>
  </si>
  <si>
    <t>08-794</t>
  </si>
  <si>
    <t>Urb Los Alcaparros Parque 3</t>
  </si>
  <si>
    <t>08-795</t>
  </si>
  <si>
    <t>Urb Los Alcaparros Parque 1</t>
  </si>
  <si>
    <t>08-804</t>
  </si>
  <si>
    <t>Urb Predio Carboquimica Cesion Parque</t>
  </si>
  <si>
    <t>08-027</t>
  </si>
  <si>
    <t>Urbanizacion Carvajal</t>
  </si>
  <si>
    <t>08-703</t>
  </si>
  <si>
    <t>La Promesa I</t>
  </si>
  <si>
    <t>08-720</t>
  </si>
  <si>
    <t>Villa Mariana</t>
  </si>
  <si>
    <t>08-610</t>
  </si>
  <si>
    <t>Ciudad Urbisa I Y Ii Sector - Castilla Real</t>
  </si>
  <si>
    <t>08-608</t>
  </si>
  <si>
    <t>08-609</t>
  </si>
  <si>
    <t>08-097</t>
  </si>
  <si>
    <t>Vision De Colombia</t>
  </si>
  <si>
    <t>08-783</t>
  </si>
  <si>
    <t>Urb Gerona Del Vergel Parque 1</t>
  </si>
  <si>
    <t>08-296</t>
  </si>
  <si>
    <t>Villa Alsacia - Bavaria Techo Ii Sector (TerminaciÃ n) - Rincon De Castilla</t>
  </si>
  <si>
    <t>08-221</t>
  </si>
  <si>
    <t>Villa Alsacia</t>
  </si>
  <si>
    <t>08-750</t>
  </si>
  <si>
    <t>Villas De Castilla</t>
  </si>
  <si>
    <t>08-477</t>
  </si>
  <si>
    <t>08-037</t>
  </si>
  <si>
    <t>Urbanizacion PiÃ  Xii</t>
  </si>
  <si>
    <t>08-448</t>
  </si>
  <si>
    <t>Villa Castilla</t>
  </si>
  <si>
    <t>08-287</t>
  </si>
  <si>
    <t>Las Dos Avenidas</t>
  </si>
  <si>
    <t>08-805</t>
  </si>
  <si>
    <t>Urbanizacion El Vergel</t>
  </si>
  <si>
    <t>08-479</t>
  </si>
  <si>
    <t>Rincon De Los Angeles</t>
  </si>
  <si>
    <t>08-108</t>
  </si>
  <si>
    <t>Urbanizacion El Rincon De Los Angeles</t>
  </si>
  <si>
    <t>08-083</t>
  </si>
  <si>
    <t>Ciudad Urbisa I Y Ii Sector - Castilla Real (2 Sector)</t>
  </si>
  <si>
    <t>08-815</t>
  </si>
  <si>
    <t>La Pampa</t>
  </si>
  <si>
    <t>08-048</t>
  </si>
  <si>
    <t>Bavaria Techo Ii (TerminaciÃ n)</t>
  </si>
  <si>
    <t>08-613</t>
  </si>
  <si>
    <t>Ciudad Techo I</t>
  </si>
  <si>
    <t>08-224</t>
  </si>
  <si>
    <t>08-579</t>
  </si>
  <si>
    <t>Castilla La Nueva</t>
  </si>
  <si>
    <t>08-065</t>
  </si>
  <si>
    <t>08-094</t>
  </si>
  <si>
    <t>Desarrollo Andalucia</t>
  </si>
  <si>
    <t>08-076</t>
  </si>
  <si>
    <t>Desarrollo Valladolid</t>
  </si>
  <si>
    <t>08-009</t>
  </si>
  <si>
    <t>Desarrollo Andalucia Ii Sector</t>
  </si>
  <si>
    <t>08-818</t>
  </si>
  <si>
    <t>Urbanizacion Paraiso De Castilla</t>
  </si>
  <si>
    <t>08-792</t>
  </si>
  <si>
    <t>Urb Castilla- Americas Parque 1</t>
  </si>
  <si>
    <t>08-220</t>
  </si>
  <si>
    <t>08-036</t>
  </si>
  <si>
    <t>Catania</t>
  </si>
  <si>
    <t>08-121</t>
  </si>
  <si>
    <t>Urbanizacion Ciudad Kennedy Norte (Supermanzana 12A)</t>
  </si>
  <si>
    <t>08-089</t>
  </si>
  <si>
    <t>08-458</t>
  </si>
  <si>
    <t>08-744</t>
  </si>
  <si>
    <t>Bavaria Techo Ii Sector (Terminacion)</t>
  </si>
  <si>
    <t>08-142</t>
  </si>
  <si>
    <t>Castilla</t>
  </si>
  <si>
    <t>08-698</t>
  </si>
  <si>
    <t>Estacion De Servicio Comnalmicros</t>
  </si>
  <si>
    <t>08-607</t>
  </si>
  <si>
    <t>08-620</t>
  </si>
  <si>
    <t>Santa Catalina I Y Ii Sector</t>
  </si>
  <si>
    <t>08-627</t>
  </si>
  <si>
    <t>Senderos De Castilla</t>
  </si>
  <si>
    <t>08-628</t>
  </si>
  <si>
    <t>08-024</t>
  </si>
  <si>
    <t>El Portal De Las Americas/ Agrupacion Los Hidalgos</t>
  </si>
  <si>
    <t>08-656</t>
  </si>
  <si>
    <t>Ciudad Techo Ii</t>
  </si>
  <si>
    <t>08-657</t>
  </si>
  <si>
    <t>08-634</t>
  </si>
  <si>
    <t>La Fayette</t>
  </si>
  <si>
    <t>08-648</t>
  </si>
  <si>
    <t>Villas De San Diego</t>
  </si>
  <si>
    <t>08-658</t>
  </si>
  <si>
    <t>08-655</t>
  </si>
  <si>
    <t>08-030</t>
  </si>
  <si>
    <t>08-038</t>
  </si>
  <si>
    <t>08-764</t>
  </si>
  <si>
    <t>Urb Quintas De Castillas</t>
  </si>
  <si>
    <t>08-542</t>
  </si>
  <si>
    <t>Urbanizacion Villa Galante</t>
  </si>
  <si>
    <t>08-802</t>
  </si>
  <si>
    <t>Urb Las Castillas Parque</t>
  </si>
  <si>
    <t>08-001</t>
  </si>
  <si>
    <t>Castilla La Nueva, Bosques De Castilla</t>
  </si>
  <si>
    <t>08-806</t>
  </si>
  <si>
    <t>Urb Villa Mariana</t>
  </si>
  <si>
    <t>08-807</t>
  </si>
  <si>
    <t>08-808</t>
  </si>
  <si>
    <t>Urb Senderos De Castilla</t>
  </si>
  <si>
    <t>08-809</t>
  </si>
  <si>
    <t>Urb Plaza Castilla</t>
  </si>
  <si>
    <t>08-810</t>
  </si>
  <si>
    <t>Urb Paraiso De Castilla</t>
  </si>
  <si>
    <t>08-225</t>
  </si>
  <si>
    <t>Ciudad Kennedy Oriental Supermanzana 6</t>
  </si>
  <si>
    <t>08-382</t>
  </si>
  <si>
    <t>Ciudad Kennedy Occidental Supermanzana 14</t>
  </si>
  <si>
    <t>08-161</t>
  </si>
  <si>
    <t>08-343</t>
  </si>
  <si>
    <t>Ciudad Kennedy Supermanzana 8</t>
  </si>
  <si>
    <t>08-064</t>
  </si>
  <si>
    <t>Ciudad Kennedy Spmz 7</t>
  </si>
  <si>
    <t>08-358</t>
  </si>
  <si>
    <t>Urbanizacion Ciudad Kennedy Supermanzana 10</t>
  </si>
  <si>
    <t>08-166</t>
  </si>
  <si>
    <t>Ciudad Kennedy Supermanzana 10</t>
  </si>
  <si>
    <t>08-080</t>
  </si>
  <si>
    <t>Ciudad Kennedy Oriental Supermanzana 16</t>
  </si>
  <si>
    <t>08-077</t>
  </si>
  <si>
    <t>Kennedy Oriental Supermanzana 5</t>
  </si>
  <si>
    <t>08-211</t>
  </si>
  <si>
    <t>Urbanizacion Techo</t>
  </si>
  <si>
    <t>08-635</t>
  </si>
  <si>
    <t>Experimental Kennedy I Etapa</t>
  </si>
  <si>
    <t>08-478</t>
  </si>
  <si>
    <t>Sinai</t>
  </si>
  <si>
    <t>08-349</t>
  </si>
  <si>
    <t>08-277</t>
  </si>
  <si>
    <t>08-353</t>
  </si>
  <si>
    <t>08-351</t>
  </si>
  <si>
    <t>08-350</t>
  </si>
  <si>
    <t>08-385</t>
  </si>
  <si>
    <t>Conjunto De Vivienda Supermanzana 9-A Ciudad Kenendy-Unidad Residencial Ayacucho</t>
  </si>
  <si>
    <t>08-359</t>
  </si>
  <si>
    <t>Ciudad Kennedy Supermanzana 13</t>
  </si>
  <si>
    <t>08-092</t>
  </si>
  <si>
    <t>Techo</t>
  </si>
  <si>
    <t>08-344</t>
  </si>
  <si>
    <t>08-152</t>
  </si>
  <si>
    <t>Kennedy Norte Supermanzana 11</t>
  </si>
  <si>
    <t>08-392</t>
  </si>
  <si>
    <t>08-017</t>
  </si>
  <si>
    <t>08-167</t>
  </si>
  <si>
    <t>08-175</t>
  </si>
  <si>
    <t>08-192</t>
  </si>
  <si>
    <t>08-240</t>
  </si>
  <si>
    <t>08-438</t>
  </si>
  <si>
    <t>08-530</t>
  </si>
  <si>
    <t>Ciudad Kennedy Supermanzana 15</t>
  </si>
  <si>
    <t>08-465</t>
  </si>
  <si>
    <t>08-388</t>
  </si>
  <si>
    <t>Urbanziacion Banderas</t>
  </si>
  <si>
    <t>08-201</t>
  </si>
  <si>
    <t>08-268</t>
  </si>
  <si>
    <t>Agrupacion De Vivienda El Paraiso (Barrio Kennedy)</t>
  </si>
  <si>
    <t>08-340</t>
  </si>
  <si>
    <t>08-194</t>
  </si>
  <si>
    <t>08-571</t>
  </si>
  <si>
    <t>Bosques De Kenney</t>
  </si>
  <si>
    <t>08-223</t>
  </si>
  <si>
    <t>08-572</t>
  </si>
  <si>
    <t>08-578</t>
  </si>
  <si>
    <t>Urbanizacion Prados De Kennedy</t>
  </si>
  <si>
    <t>08-386</t>
  </si>
  <si>
    <t>Urbanizacion Banderas</t>
  </si>
  <si>
    <t>08-660</t>
  </si>
  <si>
    <t>Urbanizacion Casablanca Segundo Sector</t>
  </si>
  <si>
    <t>08-041</t>
  </si>
  <si>
    <t>08-246</t>
  </si>
  <si>
    <t>Miraflores Kennedy</t>
  </si>
  <si>
    <t>08-170</t>
  </si>
  <si>
    <t>08-172</t>
  </si>
  <si>
    <t>Urbanizacion Arbolete</t>
  </si>
  <si>
    <t>08-016</t>
  </si>
  <si>
    <t>Urbanizacion Casablanca Ii Etapa, Urbanizacion Casablanca Primera Etapa</t>
  </si>
  <si>
    <t>08-019</t>
  </si>
  <si>
    <t>Ciudad Kennedy Spmz 15 Urbanizacion (Antes Palmas Urbanizacion Las)</t>
  </si>
  <si>
    <t>08-731</t>
  </si>
  <si>
    <t>Urbanizacion Otero De Francisco</t>
  </si>
  <si>
    <t>08-732</t>
  </si>
  <si>
    <t>08-768</t>
  </si>
  <si>
    <t>Urb Parques Del Tintal</t>
  </si>
  <si>
    <t>08-769</t>
  </si>
  <si>
    <t>Urb Caracol</t>
  </si>
  <si>
    <t>08-770</t>
  </si>
  <si>
    <t>Urb Primavera</t>
  </si>
  <si>
    <t>08-722</t>
  </si>
  <si>
    <t>Primavera</t>
  </si>
  <si>
    <t>08-724</t>
  </si>
  <si>
    <t>Primavera Etapas 1 Y 2</t>
  </si>
  <si>
    <t>08-733</t>
  </si>
  <si>
    <t>08-734</t>
  </si>
  <si>
    <t>08-735</t>
  </si>
  <si>
    <t>08-736</t>
  </si>
  <si>
    <t>08-737</t>
  </si>
  <si>
    <t>08-781</t>
  </si>
  <si>
    <t>Primavera La Etapa 1 Y2</t>
  </si>
  <si>
    <t>08-652</t>
  </si>
  <si>
    <t>Urbanizacion Tintala</t>
  </si>
  <si>
    <t>08-096</t>
  </si>
  <si>
    <t>Unir 1-Etapa I Sectores I Y Ii</t>
  </si>
  <si>
    <t>08-480</t>
  </si>
  <si>
    <t>08-747</t>
  </si>
  <si>
    <t>Tierra Buena</t>
  </si>
  <si>
    <t>08-748</t>
  </si>
  <si>
    <t>08-662</t>
  </si>
  <si>
    <t>La Tintala</t>
  </si>
  <si>
    <t>08-665</t>
  </si>
  <si>
    <t>Urbanizacion Riberas De Occidente</t>
  </si>
  <si>
    <t>08-814</t>
  </si>
  <si>
    <t>08-786</t>
  </si>
  <si>
    <t>Urb Otero De Francisco Cta 6</t>
  </si>
  <si>
    <t>08-649</t>
  </si>
  <si>
    <t>08-684</t>
  </si>
  <si>
    <t>Urbanizacion TintalÎ¼</t>
  </si>
  <si>
    <t>08-006</t>
  </si>
  <si>
    <t>Riveras De Occidente</t>
  </si>
  <si>
    <t>08-738</t>
  </si>
  <si>
    <t>08-739</t>
  </si>
  <si>
    <t>08-761</t>
  </si>
  <si>
    <t>Urb Otero De Francisco</t>
  </si>
  <si>
    <t>08-762</t>
  </si>
  <si>
    <t>08-766</t>
  </si>
  <si>
    <t>08-767</t>
  </si>
  <si>
    <t>08-775</t>
  </si>
  <si>
    <t>Urb Complejo Indust Y Emp</t>
  </si>
  <si>
    <t>08-789</t>
  </si>
  <si>
    <t>Urb Otero De Francisco Cta 8</t>
  </si>
  <si>
    <t>08-685</t>
  </si>
  <si>
    <t>Urbanizacion Parques Del Tintal Sector A</t>
  </si>
  <si>
    <t>08-686</t>
  </si>
  <si>
    <t>08-787</t>
  </si>
  <si>
    <t>Urb Otero De Francisco Cta 10</t>
  </si>
  <si>
    <t>08-788</t>
  </si>
  <si>
    <t>Urb Otero De Francisco Cta 9</t>
  </si>
  <si>
    <t>08-801</t>
  </si>
  <si>
    <t>Urb Otero De Francisco Cta 22</t>
  </si>
  <si>
    <t>08-800</t>
  </si>
  <si>
    <t>Urb Otero De Francisco Cta 20</t>
  </si>
  <si>
    <t>08-817</t>
  </si>
  <si>
    <t>Urbanizacion Campo Alegre</t>
  </si>
  <si>
    <t>08-475</t>
  </si>
  <si>
    <t>Riveras De Occidente -Unir Ii Zv 4 Y 8</t>
  </si>
  <si>
    <t>08-743</t>
  </si>
  <si>
    <t>Tagaste Etapa 3 (Predio Villa MejÃ¶a)</t>
  </si>
  <si>
    <t>08-790</t>
  </si>
  <si>
    <t>Urb San Ignacio Parque 2</t>
  </si>
  <si>
    <t>08-700</t>
  </si>
  <si>
    <t>La Magdalena Etapa Ii</t>
  </si>
  <si>
    <t>08-753</t>
  </si>
  <si>
    <t>Urb La Magdalena</t>
  </si>
  <si>
    <t>08-765</t>
  </si>
  <si>
    <t>Urb San Ignacio</t>
  </si>
  <si>
    <t>08-784</t>
  </si>
  <si>
    <t>Urb VillaMejia Parque 5</t>
  </si>
  <si>
    <t>08-785</t>
  </si>
  <si>
    <t>Urb VillaMejia Parque 4</t>
  </si>
  <si>
    <t>08-799</t>
  </si>
  <si>
    <t>Urb VillaMejia Parque 2</t>
  </si>
  <si>
    <t>08-777</t>
  </si>
  <si>
    <t>Villa De La Torre</t>
  </si>
  <si>
    <t>08-105</t>
  </si>
  <si>
    <t>Llano Grande</t>
  </si>
  <si>
    <t>08-145</t>
  </si>
  <si>
    <t>Maria Paz</t>
  </si>
  <si>
    <t>08-742</t>
  </si>
  <si>
    <t>Urbanizacion Naguara AmÂRicas (Antes Portal De Abasto)</t>
  </si>
  <si>
    <t>08-585</t>
  </si>
  <si>
    <t>Villa Zarzamora-Foresta</t>
  </si>
  <si>
    <t>08-249</t>
  </si>
  <si>
    <t>El Carmelo Favidi Sectores A Y B</t>
  </si>
  <si>
    <t>08-260</t>
  </si>
  <si>
    <t>Urbanizacion Gran Britalia, El Almenar</t>
  </si>
  <si>
    <t>08-003</t>
  </si>
  <si>
    <t>Clarelandia</t>
  </si>
  <si>
    <t>08-128</t>
  </si>
  <si>
    <t>Villa Andrea (Antes Jorge Uribe Botero)</t>
  </si>
  <si>
    <t>08-056</t>
  </si>
  <si>
    <t>Urbanizacion El Carmelo "Favidi" Sectores A Y B, Urbanizacion Gran Britalia</t>
  </si>
  <si>
    <t>08-776</t>
  </si>
  <si>
    <t>Urbanizacion Gran Britali</t>
  </si>
  <si>
    <t>08-489</t>
  </si>
  <si>
    <t>08-250</t>
  </si>
  <si>
    <t>08-165</t>
  </si>
  <si>
    <t>08-697</t>
  </si>
  <si>
    <t>Villa Andrea</t>
  </si>
  <si>
    <t>08-002</t>
  </si>
  <si>
    <t>Urbanizacion Villa Anita</t>
  </si>
  <si>
    <t>08-267</t>
  </si>
  <si>
    <t>Urbanizacion Gran Britalia</t>
  </si>
  <si>
    <t>08-262</t>
  </si>
  <si>
    <t>Calarca</t>
  </si>
  <si>
    <t>08-004</t>
  </si>
  <si>
    <t>08-245</t>
  </si>
  <si>
    <t>08-101</t>
  </si>
  <si>
    <t>08-231</t>
  </si>
  <si>
    <t>Desarrollo Las Brisas</t>
  </si>
  <si>
    <t>08-007</t>
  </si>
  <si>
    <t>Patio Bonito Ii Sector</t>
  </si>
  <si>
    <t>08-035</t>
  </si>
  <si>
    <t>San Dionisio</t>
  </si>
  <si>
    <t>08-589</t>
  </si>
  <si>
    <t>Dindalito</t>
  </si>
  <si>
    <t>08-592</t>
  </si>
  <si>
    <t>Dintalito 1A Etapa</t>
  </si>
  <si>
    <t>08-691</t>
  </si>
  <si>
    <t>Desarrollo Ciudad De Cali</t>
  </si>
  <si>
    <t>08-095</t>
  </si>
  <si>
    <t>Urbaizacion El Paraiso</t>
  </si>
  <si>
    <t>08-482</t>
  </si>
  <si>
    <t>08-481</t>
  </si>
  <si>
    <t>Urbanizacion Recodo Y Petaluma</t>
  </si>
  <si>
    <t>08-693</t>
  </si>
  <si>
    <t>La Riviera I Sector</t>
  </si>
  <si>
    <t>08-695</t>
  </si>
  <si>
    <t>Ciudad Galan</t>
  </si>
  <si>
    <t>08-227</t>
  </si>
  <si>
    <t>La Rivera I Sector</t>
  </si>
  <si>
    <t>08-228</t>
  </si>
  <si>
    <t>El Rosario</t>
  </si>
  <si>
    <t>08-156</t>
  </si>
  <si>
    <t>Desarrollo Altamar</t>
  </si>
  <si>
    <t>08-206</t>
  </si>
  <si>
    <t>08-033</t>
  </si>
  <si>
    <t>El Patio Tercer Sector</t>
  </si>
  <si>
    <t>08-141</t>
  </si>
  <si>
    <t>Desarrollo Barranquillita</t>
  </si>
  <si>
    <t>08-334</t>
  </si>
  <si>
    <t>08-483</t>
  </si>
  <si>
    <t>Ciudad De Cali</t>
  </si>
  <si>
    <t>08-238</t>
  </si>
  <si>
    <t>Tintalito</t>
  </si>
  <si>
    <t>08-237</t>
  </si>
  <si>
    <t>Desarrollo Tayrona</t>
  </si>
  <si>
    <t>08-587</t>
  </si>
  <si>
    <t>Patio Bonito I</t>
  </si>
  <si>
    <t>08-186</t>
  </si>
  <si>
    <t>Desarrollo Campo Hermoso, Desarrollo Patio Bonito Ii Sector</t>
  </si>
  <si>
    <t>08-234</t>
  </si>
  <si>
    <t>08-032</t>
  </si>
  <si>
    <t>Desarrollo Tocarema</t>
  </si>
  <si>
    <t>08-484</t>
  </si>
  <si>
    <t>08-028</t>
  </si>
  <si>
    <t>08-071</t>
  </si>
  <si>
    <t>08-160</t>
  </si>
  <si>
    <t>El Parque Etapa I Y Ii</t>
  </si>
  <si>
    <t>08-290</t>
  </si>
  <si>
    <t>Santa Catalina</t>
  </si>
  <si>
    <t>08-062</t>
  </si>
  <si>
    <t>08-074</t>
  </si>
  <si>
    <t>Urbanizacion Boita Ii Sector</t>
  </si>
  <si>
    <t>08-356</t>
  </si>
  <si>
    <t>08-653</t>
  </si>
  <si>
    <t>08-516</t>
  </si>
  <si>
    <t>08-011</t>
  </si>
  <si>
    <t>08-214</t>
  </si>
  <si>
    <t>08-457</t>
  </si>
  <si>
    <t>08-073</t>
  </si>
  <si>
    <t>Ciudad Kennedy Oriental Supermanzana No. 3</t>
  </si>
  <si>
    <t>08-515</t>
  </si>
  <si>
    <t>08-261</t>
  </si>
  <si>
    <t>Gran Britalia</t>
  </si>
  <si>
    <t>08-253</t>
  </si>
  <si>
    <t>Urbanizacion Gran Britalia, Desarrollo La Esperanza, Urbanizacion El Almenar</t>
  </si>
  <si>
    <t>08-678</t>
  </si>
  <si>
    <t>Urbanizacion Shalom</t>
  </si>
  <si>
    <t>08-008</t>
  </si>
  <si>
    <t>08-055</t>
  </si>
  <si>
    <t>08-821</t>
  </si>
  <si>
    <t>Urbanizacion Las Vegas Santa Ana</t>
  </si>
  <si>
    <t>08-822</t>
  </si>
  <si>
    <t>Bavaria Techo II Sector</t>
  </si>
  <si>
    <t>08-760</t>
  </si>
  <si>
    <t>Urb Complejo Indust Y Emp Cesion 1</t>
  </si>
  <si>
    <t>09-005</t>
  </si>
  <si>
    <t>FONTIBON</t>
  </si>
  <si>
    <t>Batavia</t>
  </si>
  <si>
    <t>09-060</t>
  </si>
  <si>
    <t>Carmenza</t>
  </si>
  <si>
    <t>09-037</t>
  </si>
  <si>
    <t>Saturno</t>
  </si>
  <si>
    <t>09-084</t>
  </si>
  <si>
    <t>Urb, Salamanca</t>
  </si>
  <si>
    <t>09-012</t>
  </si>
  <si>
    <t>09-015</t>
  </si>
  <si>
    <t>La Soledad</t>
  </si>
  <si>
    <t>09-004</t>
  </si>
  <si>
    <t>La Giralda</t>
  </si>
  <si>
    <t>09-013</t>
  </si>
  <si>
    <t>Villemar</t>
  </si>
  <si>
    <t>09-026</t>
  </si>
  <si>
    <t>Villa Helena</t>
  </si>
  <si>
    <t>09-257</t>
  </si>
  <si>
    <t>Conjunto Residencial Tarento</t>
  </si>
  <si>
    <t>09-273</t>
  </si>
  <si>
    <t>Urbanizacion San Antonio Fontibon</t>
  </si>
  <si>
    <t>09-078</t>
  </si>
  <si>
    <t>Urbanizacion La Lorena, Urbanizacion San Lorenzo</t>
  </si>
  <si>
    <t>09-286</t>
  </si>
  <si>
    <t>Ruben Vallejo Jaramillo</t>
  </si>
  <si>
    <t>09-024</t>
  </si>
  <si>
    <t>Atahualpa I Predio El Cajon Sector I</t>
  </si>
  <si>
    <t>09-139</t>
  </si>
  <si>
    <t>Urbanizacion Costabella</t>
  </si>
  <si>
    <t>09-018</t>
  </si>
  <si>
    <t>San Sebastian</t>
  </si>
  <si>
    <t>09-041</t>
  </si>
  <si>
    <t>09-045</t>
  </si>
  <si>
    <t>Urb. La CofradÂ¡A, Desarrollo Rincon Santo -Barrio Ferrocaja</t>
  </si>
  <si>
    <t>09-203</t>
  </si>
  <si>
    <t>Urbanizacion Prado Grande</t>
  </si>
  <si>
    <t>09-019</t>
  </si>
  <si>
    <t>Urbanizacion El Chital Ii Sector</t>
  </si>
  <si>
    <t>09-029</t>
  </si>
  <si>
    <t>Urbanizacion Arabia</t>
  </si>
  <si>
    <t>09-309</t>
  </si>
  <si>
    <t>San Juan De Dios</t>
  </si>
  <si>
    <t>09-310</t>
  </si>
  <si>
    <t>09-002</t>
  </si>
  <si>
    <t>Urbanizacion Fontibon, Agrupacion De Vivienda Viempro Ii</t>
  </si>
  <si>
    <t>09-040</t>
  </si>
  <si>
    <t>Urb. BostÂ¢N</t>
  </si>
  <si>
    <t>09-007</t>
  </si>
  <si>
    <t>09-062</t>
  </si>
  <si>
    <t>Urbanizacion BahÂ¡A Solano</t>
  </si>
  <si>
    <t>09-010</t>
  </si>
  <si>
    <t>Los Cambulos</t>
  </si>
  <si>
    <t>09-057</t>
  </si>
  <si>
    <t>Thalia - Batavia</t>
  </si>
  <si>
    <t>09-028</t>
  </si>
  <si>
    <t>Urbanizacion Arabia - FontibÃ n, Urbanizacion Ucrania</t>
  </si>
  <si>
    <t>09-262</t>
  </si>
  <si>
    <t>Parques De Bellavista</t>
  </si>
  <si>
    <t>09-119</t>
  </si>
  <si>
    <t>Urbanizacion El Triunfo</t>
  </si>
  <si>
    <t>09-306</t>
  </si>
  <si>
    <t>Corinto</t>
  </si>
  <si>
    <t>09-301</t>
  </si>
  <si>
    <t>Tatiana El Retiro</t>
  </si>
  <si>
    <t>09-253</t>
  </si>
  <si>
    <t>Desarrollo Valle Verde</t>
  </si>
  <si>
    <t>09-256</t>
  </si>
  <si>
    <t>Urbanizacion San Lorenzo</t>
  </si>
  <si>
    <t>09-327</t>
  </si>
  <si>
    <t>Urb Parques De Bellavista- Parque 3</t>
  </si>
  <si>
    <t>09-059</t>
  </si>
  <si>
    <t>Montecarlo</t>
  </si>
  <si>
    <t>09-270</t>
  </si>
  <si>
    <t>Centro Residencial Cooperativa Avianca</t>
  </si>
  <si>
    <t>09-238</t>
  </si>
  <si>
    <t>Desarrollo Bodegas M.P.R De Sofasa, Calle 22 No. 111-58</t>
  </si>
  <si>
    <t>09-321</t>
  </si>
  <si>
    <t>Urb Colsubsidio FontibÃ n</t>
  </si>
  <si>
    <t>09-259</t>
  </si>
  <si>
    <t>Valparaiso I Y Ii Etapa</t>
  </si>
  <si>
    <t>09-271</t>
  </si>
  <si>
    <t>La Abadia</t>
  </si>
  <si>
    <t>09-279</t>
  </si>
  <si>
    <t>La Cofradia Ii Sector</t>
  </si>
  <si>
    <t>09-341</t>
  </si>
  <si>
    <t>Urb Reserva De Cantabria Parque 1</t>
  </si>
  <si>
    <t>09-359</t>
  </si>
  <si>
    <t>Urb Oikos Porton De Hayuelos</t>
  </si>
  <si>
    <t>09-367</t>
  </si>
  <si>
    <t>Urbanizacion Oikos Hayuelos Iii</t>
  </si>
  <si>
    <t>09-365</t>
  </si>
  <si>
    <t>Urbanizacion Oikos Portal De Hayuelos</t>
  </si>
  <si>
    <t>09-374</t>
  </si>
  <si>
    <t>Sabana La Urbanizacion</t>
  </si>
  <si>
    <t>09-086</t>
  </si>
  <si>
    <t>Ciudad Salitre Etapa 1 Sector 1</t>
  </si>
  <si>
    <t>09-142</t>
  </si>
  <si>
    <t>Salitre Terminal</t>
  </si>
  <si>
    <t>09-154</t>
  </si>
  <si>
    <t>09-155</t>
  </si>
  <si>
    <t>09-156</t>
  </si>
  <si>
    <t>09-157</t>
  </si>
  <si>
    <t>09-159</t>
  </si>
  <si>
    <t>Urbanizacion Ciudad Salitre Tercera Etapa De Desarrollo Sector 1 Supermanzanas Sm1-5, Sm1-6, Sm1-8, Sm1-9</t>
  </si>
  <si>
    <t>09-160</t>
  </si>
  <si>
    <t>09-162</t>
  </si>
  <si>
    <t>Ciudad Salitre Tercera Etapa De Desarrollo Sector 1 Supermanzanas Sm1-5, Sm1-6, Sm1-8, Sm1-9</t>
  </si>
  <si>
    <t>09-089</t>
  </si>
  <si>
    <t>09-091</t>
  </si>
  <si>
    <t>Urb. Ciudad Salitre Supermanzana Smi-25</t>
  </si>
  <si>
    <t>09-048</t>
  </si>
  <si>
    <t>Urbanizacion Carlos Lleras Restrepo</t>
  </si>
  <si>
    <t>09-087</t>
  </si>
  <si>
    <t>09-088</t>
  </si>
  <si>
    <t>09-079</t>
  </si>
  <si>
    <t>Carlos Lleras Restrepo</t>
  </si>
  <si>
    <t>09-158</t>
  </si>
  <si>
    <t>Urb. Salitre 1A Etapa-Sm1-7 A Sm1-24</t>
  </si>
  <si>
    <t>09-161</t>
  </si>
  <si>
    <t>09-302</t>
  </si>
  <si>
    <t>09-213</t>
  </si>
  <si>
    <t>09-292</t>
  </si>
  <si>
    <t>Ciudad Salitre</t>
  </si>
  <si>
    <t>09-293</t>
  </si>
  <si>
    <t>Ciudad Salitre Supermanzana Sm1-25</t>
  </si>
  <si>
    <t>09-296</t>
  </si>
  <si>
    <t>Serrano Gomez</t>
  </si>
  <si>
    <t>09-322</t>
  </si>
  <si>
    <t>Urb La Esperanza</t>
  </si>
  <si>
    <t>09-277</t>
  </si>
  <si>
    <t>Urbanizacion Industrial Sredni</t>
  </si>
  <si>
    <t>09-339</t>
  </si>
  <si>
    <t>Urb Centro Emp La Esperanza Parque1</t>
  </si>
  <si>
    <t>09-124</t>
  </si>
  <si>
    <t>09-370</t>
  </si>
  <si>
    <t>09-201</t>
  </si>
  <si>
    <t>Urbanizacion CapellanÂ¡A Ii Sector</t>
  </si>
  <si>
    <t>09-038</t>
  </si>
  <si>
    <t>Industrial Franco</t>
  </si>
  <si>
    <t>09-177</t>
  </si>
  <si>
    <t>Vision Industrial</t>
  </si>
  <si>
    <t>09-200</t>
  </si>
  <si>
    <t>Urbanizacion Ciudad Hayuelos Etapas Ii,Iii, Iv Y V</t>
  </si>
  <si>
    <t>09-194</t>
  </si>
  <si>
    <t>Industrial Santa Maria</t>
  </si>
  <si>
    <t>09-342</t>
  </si>
  <si>
    <t>Urb Prado Grande Zv Compensatoria Et 5</t>
  </si>
  <si>
    <t>09-226</t>
  </si>
  <si>
    <t>Urbanizacion Industrial Montevideo Manzana 7</t>
  </si>
  <si>
    <t>09-297</t>
  </si>
  <si>
    <t>Ostende Etapa Oriental Sub-Etapas I Y Ii</t>
  </si>
  <si>
    <t>09-202</t>
  </si>
  <si>
    <t>Urbanizacion Florida-Montijo</t>
  </si>
  <si>
    <t>09-323</t>
  </si>
  <si>
    <t>Urb Prado Grande</t>
  </si>
  <si>
    <t>09-196</t>
  </si>
  <si>
    <t>Urbanizacion Industrial Franco</t>
  </si>
  <si>
    <t>09-198</t>
  </si>
  <si>
    <t>Urbanizacion Ciudad Hayuelos Etapasii Iii Iv Y V</t>
  </si>
  <si>
    <t>09-346</t>
  </si>
  <si>
    <t>Urb La Felicidad Parque 28</t>
  </si>
  <si>
    <t>09-336</t>
  </si>
  <si>
    <t>Urb Torrehayuelos Parque</t>
  </si>
  <si>
    <t>09-331</t>
  </si>
  <si>
    <t>Urb La Felicidad Parque 3C</t>
  </si>
  <si>
    <t>09-332</t>
  </si>
  <si>
    <t>Urb La Felicidad Parque Zv 04</t>
  </si>
  <si>
    <t>09-333</t>
  </si>
  <si>
    <t>Urb La Felicidad Parque 13</t>
  </si>
  <si>
    <t>09-334</t>
  </si>
  <si>
    <t>Urb Hayuelos De La Sabana</t>
  </si>
  <si>
    <t>09-340</t>
  </si>
  <si>
    <t>Urb Ostende Parque 2</t>
  </si>
  <si>
    <t>09-358</t>
  </si>
  <si>
    <t>Urb La Florida</t>
  </si>
  <si>
    <t>09-356</t>
  </si>
  <si>
    <t>Urb El Vergel</t>
  </si>
  <si>
    <t>09-355</t>
  </si>
  <si>
    <t>Urb La Felicidad Parque 02</t>
  </si>
  <si>
    <t>09-216</t>
  </si>
  <si>
    <t>Las Baleares</t>
  </si>
  <si>
    <t>09-016</t>
  </si>
  <si>
    <t>Modelia Sector A</t>
  </si>
  <si>
    <t>09-075</t>
  </si>
  <si>
    <t>Baleares Iii Sector - Capellania I Y Ii Etapa</t>
  </si>
  <si>
    <t>09-056</t>
  </si>
  <si>
    <t>Modelia Sector C</t>
  </si>
  <si>
    <t>09-081</t>
  </si>
  <si>
    <t>AgrupacionDe Vivienda Bosque De Modelia</t>
  </si>
  <si>
    <t>09-313</t>
  </si>
  <si>
    <t>09-209</t>
  </si>
  <si>
    <t>La Esperanza</t>
  </si>
  <si>
    <t>09-138</t>
  </si>
  <si>
    <t>Urbanizacion Capellania I Y Ii Etapa</t>
  </si>
  <si>
    <t>09-208</t>
  </si>
  <si>
    <t>09-099</t>
  </si>
  <si>
    <t>Urbanizacion Tarragona</t>
  </si>
  <si>
    <t>09-094</t>
  </si>
  <si>
    <t>Modelia Supermanzana B</t>
  </si>
  <si>
    <t>09-069</t>
  </si>
  <si>
    <t>09-083</t>
  </si>
  <si>
    <t>Villa Del Pinar</t>
  </si>
  <si>
    <t>09-312</t>
  </si>
  <si>
    <t>09-102</t>
  </si>
  <si>
    <t>Modelia Sector D</t>
  </si>
  <si>
    <t>09-283</t>
  </si>
  <si>
    <t>Urbanizacion Modelia Sector E</t>
  </si>
  <si>
    <t>09-051</t>
  </si>
  <si>
    <t>Modelia</t>
  </si>
  <si>
    <t>09-053</t>
  </si>
  <si>
    <t>Urb. Modelia Sector E</t>
  </si>
  <si>
    <t>09-065</t>
  </si>
  <si>
    <t>09-003</t>
  </si>
  <si>
    <t>La Fuente Del Dorado Ii Sector</t>
  </si>
  <si>
    <t>09-092</t>
  </si>
  <si>
    <t>09-027</t>
  </si>
  <si>
    <t>09-054</t>
  </si>
  <si>
    <t>Urbanizacion Modelia Sector A</t>
  </si>
  <si>
    <t>09-068</t>
  </si>
  <si>
    <t>09-080</t>
  </si>
  <si>
    <t>09-311</t>
  </si>
  <si>
    <t>Urb La Esperanza Etapa A (Villa Zamora</t>
  </si>
  <si>
    <t>09-263</t>
  </si>
  <si>
    <t>Urbanizacion Fuente Del Dorado</t>
  </si>
  <si>
    <t>09-206</t>
  </si>
  <si>
    <t>09-207</t>
  </si>
  <si>
    <t>09-217</t>
  </si>
  <si>
    <t>09-210</t>
  </si>
  <si>
    <t>09-229</t>
  </si>
  <si>
    <t>09-225</t>
  </si>
  <si>
    <t>Las Baleares Ii Sector</t>
  </si>
  <si>
    <t>09-224</t>
  </si>
  <si>
    <t>Urbanizacion Baleares Iii Sector, Urbanizacion La Fuente El Dorado</t>
  </si>
  <si>
    <t>09-082</t>
  </si>
  <si>
    <t>Bosque De Modelia I Y Ii Etapa</t>
  </si>
  <si>
    <t>09-275</t>
  </si>
  <si>
    <t>Agrupacion De Vivienda Bosque De Modelia, Urbanizacion Santema</t>
  </si>
  <si>
    <t>09-284</t>
  </si>
  <si>
    <t>Baleares Iii Sector</t>
  </si>
  <si>
    <t>09-070</t>
  </si>
  <si>
    <t>Capellania Menor</t>
  </si>
  <si>
    <t>09-205</t>
  </si>
  <si>
    <t>09-282</t>
  </si>
  <si>
    <t>09-049</t>
  </si>
  <si>
    <t>Capellania Menor No. 8 Y Matinata</t>
  </si>
  <si>
    <t>09-369</t>
  </si>
  <si>
    <t>Ferrocaja Fontibon</t>
  </si>
  <si>
    <t>09-234</t>
  </si>
  <si>
    <t>Urbanizacion Centro El Dorado</t>
  </si>
  <si>
    <t>09-214</t>
  </si>
  <si>
    <t>09-245</t>
  </si>
  <si>
    <t>Ofir</t>
  </si>
  <si>
    <t>09-063</t>
  </si>
  <si>
    <t>Urbanizacion Veracruz</t>
  </si>
  <si>
    <t>09-061</t>
  </si>
  <si>
    <t>Urb. La Rosita</t>
  </si>
  <si>
    <t>09-165</t>
  </si>
  <si>
    <t>Villa Del Pinar (Etapa Iii)</t>
  </si>
  <si>
    <t>09-034</t>
  </si>
  <si>
    <t>Urbanizacion Bodegas En Fontibon (Antes San Jose Del Jardin)</t>
  </si>
  <si>
    <t>09-258</t>
  </si>
  <si>
    <t>Urbanizacion Villa Del Pinar 2Â¦ Etapa</t>
  </si>
  <si>
    <t>09-166</t>
  </si>
  <si>
    <t>Urbanizacion Villa Del Pinar 2Â¦ Et5Apa</t>
  </si>
  <si>
    <t>09-328</t>
  </si>
  <si>
    <t>Urb Santa Teresa - Parque 3</t>
  </si>
  <si>
    <t>09-329</t>
  </si>
  <si>
    <t>Urb Santa Teresa - Parque 2</t>
  </si>
  <si>
    <t>09-237</t>
  </si>
  <si>
    <t>Desarrollo Urbanistico Muelle Industrial Ii Etapa</t>
  </si>
  <si>
    <t>09-101</t>
  </si>
  <si>
    <t>Urbanizacion Villa Del Pinar, Urbanizacion Villa Del Pinar 2Â¦ Etapa</t>
  </si>
  <si>
    <t>09-276</t>
  </si>
  <si>
    <t>Urbanizacion Villa Del Pinar 1Â¦ Etapa</t>
  </si>
  <si>
    <t>09-064</t>
  </si>
  <si>
    <t>09-319</t>
  </si>
  <si>
    <t>Urb Santa Teresa</t>
  </si>
  <si>
    <t>09-212</t>
  </si>
  <si>
    <t>09-280</t>
  </si>
  <si>
    <t>09-343</t>
  </si>
  <si>
    <t>Urb Pq Empresarial El Refugio Parque 1</t>
  </si>
  <si>
    <t>09-352</t>
  </si>
  <si>
    <t>Urb Pq Empresarial El Refugio Parque 3</t>
  </si>
  <si>
    <t>09-357</t>
  </si>
  <si>
    <t>Urb Av El Dorado</t>
  </si>
  <si>
    <t>09-362</t>
  </si>
  <si>
    <t>Urbanizacion Avenida El Dorado</t>
  </si>
  <si>
    <t>09-363</t>
  </si>
  <si>
    <t>09-366</t>
  </si>
  <si>
    <t>Urbanizacion Aeropuerto Busines</t>
  </si>
  <si>
    <t>09-232</t>
  </si>
  <si>
    <t>Urbanizacion Tierra Firme , Urbanizacion Centro Industrial La Rabida</t>
  </si>
  <si>
    <t>09-025</t>
  </si>
  <si>
    <t>Manuel Cristobal El Portal</t>
  </si>
  <si>
    <t>09-173</t>
  </si>
  <si>
    <t>Urbanizacion Hacienda El Escritorio</t>
  </si>
  <si>
    <t>09-006</t>
  </si>
  <si>
    <t>Los Bohios De Hunza Iii Sector</t>
  </si>
  <si>
    <t>09-128</t>
  </si>
  <si>
    <t>Urbanizacin Bohios De Hunza Iii Sector</t>
  </si>
  <si>
    <t>09-163</t>
  </si>
  <si>
    <t>09-022</t>
  </si>
  <si>
    <t>Fuengirola</t>
  </si>
  <si>
    <t>09-011</t>
  </si>
  <si>
    <t>Urbanizacion Selva Dorada</t>
  </si>
  <si>
    <t>09-307</t>
  </si>
  <si>
    <t>09-308</t>
  </si>
  <si>
    <t>09-112</t>
  </si>
  <si>
    <t>Predio Colfrigos</t>
  </si>
  <si>
    <t>09-105</t>
  </si>
  <si>
    <t>Urbanizacion La Aldea</t>
  </si>
  <si>
    <t>09-039</t>
  </si>
  <si>
    <t>09-120</t>
  </si>
  <si>
    <t>Desarrollo El Refugio- La Zelfita</t>
  </si>
  <si>
    <t>09-008</t>
  </si>
  <si>
    <t>Los Bohios De Hunza</t>
  </si>
  <si>
    <t>09-130</t>
  </si>
  <si>
    <t>Bohios De Hunza</t>
  </si>
  <si>
    <t>09-174</t>
  </si>
  <si>
    <t>Urbanizacion Tecno- Industrial</t>
  </si>
  <si>
    <t>09-190</t>
  </si>
  <si>
    <t>Predio Apolo Lote No.5</t>
  </si>
  <si>
    <t>09-195</t>
  </si>
  <si>
    <t>Urbanizacion Ciudadela Industrial Mecobo</t>
  </si>
  <si>
    <t>09-241</t>
  </si>
  <si>
    <t>Urbanizacion Centro Ejecutivo El Dorado</t>
  </si>
  <si>
    <t>09-242</t>
  </si>
  <si>
    <t>Urbanizacion Centro Empresarial El Dorado</t>
  </si>
  <si>
    <t>09-218</t>
  </si>
  <si>
    <t>Urbanizacion Industrial Los Urapanes</t>
  </si>
  <si>
    <t>09-219</t>
  </si>
  <si>
    <t>09-220</t>
  </si>
  <si>
    <t>09-221</t>
  </si>
  <si>
    <t>Urbanizacion Industrial Urapanes</t>
  </si>
  <si>
    <t>09-348</t>
  </si>
  <si>
    <t>Urb Terrapuerto Parque 2</t>
  </si>
  <si>
    <t>09-347</t>
  </si>
  <si>
    <t>Urb Terrapuerto Parque 1</t>
  </si>
  <si>
    <t>09-324</t>
  </si>
  <si>
    <t>Urb Apolo</t>
  </si>
  <si>
    <t>09-325</t>
  </si>
  <si>
    <t>Urb Puerto Central</t>
  </si>
  <si>
    <t>09-354</t>
  </si>
  <si>
    <t>Urb Proyecto Hotelero Ac-26 Parque</t>
  </si>
  <si>
    <t>09-330</t>
  </si>
  <si>
    <t>Urb Agrupacion Zona Franca De Bogota</t>
  </si>
  <si>
    <t>09-251</t>
  </si>
  <si>
    <t>09-288</t>
  </si>
  <si>
    <t>Nari¤o</t>
  </si>
  <si>
    <t>09-353</t>
  </si>
  <si>
    <t>Urb Parque Santa Helena Zv Adic</t>
  </si>
  <si>
    <t>09-180</t>
  </si>
  <si>
    <t>Predio La Estancia</t>
  </si>
  <si>
    <t>09-017</t>
  </si>
  <si>
    <t>Melec</t>
  </si>
  <si>
    <t>09-260</t>
  </si>
  <si>
    <t>Urbanizacion Sabanagrande Ii</t>
  </si>
  <si>
    <t>09-289</t>
  </si>
  <si>
    <t>09-314</t>
  </si>
  <si>
    <t>Compostella_Casas</t>
  </si>
  <si>
    <t>09-316</t>
  </si>
  <si>
    <t>Granjas_Dormilon</t>
  </si>
  <si>
    <t>09-243</t>
  </si>
  <si>
    <t>Desarrollo Industrial Concretos Bogota Planta Fontibon</t>
  </si>
  <si>
    <t>09-252</t>
  </si>
  <si>
    <t>Urbanizacion Cundinamarca</t>
  </si>
  <si>
    <t>09-261</t>
  </si>
  <si>
    <t>UrbanizacionAgrupacion Zona Franca De Bogota, Urbanizacion Bahia Solano</t>
  </si>
  <si>
    <t>09-320</t>
  </si>
  <si>
    <t>Urb Sabanagrande Reservado- Santa Helena</t>
  </si>
  <si>
    <t>09-351</t>
  </si>
  <si>
    <t>Urb El Chanco I Parque 2</t>
  </si>
  <si>
    <t>09-350</t>
  </si>
  <si>
    <t>Urb El Chanco I Parque 1</t>
  </si>
  <si>
    <t>09-250</t>
  </si>
  <si>
    <t>09-337</t>
  </si>
  <si>
    <t>Urb Parque Santa Helena Parque 3</t>
  </si>
  <si>
    <t>09-361</t>
  </si>
  <si>
    <t>Granjas El Dormilon</t>
  </si>
  <si>
    <t>09-121</t>
  </si>
  <si>
    <t>Urbanizacion Santiago , Urbanizacion Bahia Solano</t>
  </si>
  <si>
    <t>09-235</t>
  </si>
  <si>
    <t>Urbanizacion Bahia Solano,Urbanizacion Santiago</t>
  </si>
  <si>
    <t>09-285</t>
  </si>
  <si>
    <t>10-613</t>
  </si>
  <si>
    <t>ENGATIVA</t>
  </si>
  <si>
    <t>Parque Empresarial Normandia - Bodegas</t>
  </si>
  <si>
    <t>10-111</t>
  </si>
  <si>
    <t>Urbanizacion Normandia Iii Sector</t>
  </si>
  <si>
    <t>10-077</t>
  </si>
  <si>
    <t>Urbanizacion Normandia Iv Sector</t>
  </si>
  <si>
    <t>10-022</t>
  </si>
  <si>
    <t>Urbanizacion Los Monjes</t>
  </si>
  <si>
    <t>10-209</t>
  </si>
  <si>
    <t>10-127</t>
  </si>
  <si>
    <t>Urbanizacion Lujan</t>
  </si>
  <si>
    <t>10-547</t>
  </si>
  <si>
    <t>Urbanizacion Normandia Ii Sector</t>
  </si>
  <si>
    <t>10-190</t>
  </si>
  <si>
    <t>Urbanizacion Normandia I, Ii, Ii Y Iv Sector</t>
  </si>
  <si>
    <t>10-084</t>
  </si>
  <si>
    <t>Urbanizacion El Encanto</t>
  </si>
  <si>
    <t>10-128</t>
  </si>
  <si>
    <t>Urbanizacion Normandia I Sector</t>
  </si>
  <si>
    <t>10-116</t>
  </si>
  <si>
    <t>10-182</t>
  </si>
  <si>
    <t>10-079</t>
  </si>
  <si>
    <t>10-396</t>
  </si>
  <si>
    <t>Urbanizacion La Isabela I Etapa</t>
  </si>
  <si>
    <t>10-021</t>
  </si>
  <si>
    <t>10-200</t>
  </si>
  <si>
    <t>Urbanizacion Normandia V Sector</t>
  </si>
  <si>
    <t>10-047</t>
  </si>
  <si>
    <t>10-087</t>
  </si>
  <si>
    <t>10-078</t>
  </si>
  <si>
    <t>Urbanizacion San Marcos Manzanas 14-15-44, Urbanizacion San Marcos</t>
  </si>
  <si>
    <t>10-086</t>
  </si>
  <si>
    <t>10-408</t>
  </si>
  <si>
    <t>10-057</t>
  </si>
  <si>
    <t>10-026</t>
  </si>
  <si>
    <t>10-521</t>
  </si>
  <si>
    <t>Agrupacion De Vivienda Caracoli</t>
  </si>
  <si>
    <t>10-645</t>
  </si>
  <si>
    <t>Conjunto Multifamiliar Colon</t>
  </si>
  <si>
    <t>10-650</t>
  </si>
  <si>
    <t>Urbanizacion San Isidro</t>
  </si>
  <si>
    <t>10-648</t>
  </si>
  <si>
    <t>Bosque De Normandia</t>
  </si>
  <si>
    <t>10-542</t>
  </si>
  <si>
    <t>10-145</t>
  </si>
  <si>
    <t>Urbanizacion Los Azafranes</t>
  </si>
  <si>
    <t>10-736</t>
  </si>
  <si>
    <t>Altos De Normandia</t>
  </si>
  <si>
    <t>10-652</t>
  </si>
  <si>
    <t>10-653</t>
  </si>
  <si>
    <t>Agrupacion De Vivienda Torres Del Diamante</t>
  </si>
  <si>
    <t>10-214</t>
  </si>
  <si>
    <t>Portales De Comfenalco</t>
  </si>
  <si>
    <t>10-008</t>
  </si>
  <si>
    <t>10-798</t>
  </si>
  <si>
    <t>Urb Est Serv Ciudad De Cali Cta</t>
  </si>
  <si>
    <t>10-023</t>
  </si>
  <si>
    <t>Urbanizacion Los Monjes , Urbanizacion Santa Cecilia</t>
  </si>
  <si>
    <t>10-395</t>
  </si>
  <si>
    <t>Urbanizacion Los Monjes, Urbanizacion Santa Cecilia</t>
  </si>
  <si>
    <t>10-387</t>
  </si>
  <si>
    <t>Urbanizacion Santa Cecilia</t>
  </si>
  <si>
    <t>10-378</t>
  </si>
  <si>
    <t>10-095</t>
  </si>
  <si>
    <t>10-007</t>
  </si>
  <si>
    <t>10-301</t>
  </si>
  <si>
    <t>10-386</t>
  </si>
  <si>
    <t>10-674</t>
  </si>
  <si>
    <t>Predio Caprecom (Caja De Prevision Social De Comunicaciones)</t>
  </si>
  <si>
    <t>10-675</t>
  </si>
  <si>
    <t>Desarrollo El Salitre Sector Luis Maria Fernandez</t>
  </si>
  <si>
    <t>10-310</t>
  </si>
  <si>
    <t>Luis Maria Fernandez</t>
  </si>
  <si>
    <t>10-576</t>
  </si>
  <si>
    <t>Urbanizacion El Pinar De Los Alamos Ii</t>
  </si>
  <si>
    <t>10-738</t>
  </si>
  <si>
    <t>Urbanizacion Laboratorios Spai-Sons</t>
  </si>
  <si>
    <t>10-688</t>
  </si>
  <si>
    <t>Centro Empresarial Los Alamos, Urbanizacion Torrecampo</t>
  </si>
  <si>
    <t>10-655</t>
  </si>
  <si>
    <t>Urbanizacion San Jose Predio Carvajal</t>
  </si>
  <si>
    <t>10-656</t>
  </si>
  <si>
    <t>Edificio Casa Editorial El Tiempo</t>
  </si>
  <si>
    <t>10-689</t>
  </si>
  <si>
    <t>10-654</t>
  </si>
  <si>
    <t>Urbanizacion Industrial Parayas</t>
  </si>
  <si>
    <t>10-657</t>
  </si>
  <si>
    <t>Agrupacion Parque Industrial El Dorado,Agrupacion Parque Industrial El Dorado Ii</t>
  </si>
  <si>
    <t>10-067</t>
  </si>
  <si>
    <t>Urbanizacion Los Îœlamos Primera Etapa, Sector Residencial</t>
  </si>
  <si>
    <t>10-649</t>
  </si>
  <si>
    <t>Urbanizacion La Isabella 2 Etapa</t>
  </si>
  <si>
    <t>10-780</t>
  </si>
  <si>
    <t>Urb Los Chiguiros Zv 1</t>
  </si>
  <si>
    <t>10-781</t>
  </si>
  <si>
    <t>Urb Los Chiguiros Zv 3</t>
  </si>
  <si>
    <t>10-196</t>
  </si>
  <si>
    <t>Urbanizacion Ciudadela Industrial El Dorado</t>
  </si>
  <si>
    <t>10-733</t>
  </si>
  <si>
    <t>Urbanizacion El Portal De Santa Ines</t>
  </si>
  <si>
    <t>10-777</t>
  </si>
  <si>
    <t>Urb Centro Administrativo Avianca Parque 2</t>
  </si>
  <si>
    <t>10-602</t>
  </si>
  <si>
    <t>Urbanizacion Torrecampo</t>
  </si>
  <si>
    <t>10-603</t>
  </si>
  <si>
    <t>10-813</t>
  </si>
  <si>
    <t>Urb San Ignacio 6 Et1 Parque 1</t>
  </si>
  <si>
    <t>10-801</t>
  </si>
  <si>
    <t>Urbanizacion San Ignacio</t>
  </si>
  <si>
    <t>10-282</t>
  </si>
  <si>
    <t>Urbanizacion San Cayetano Norte</t>
  </si>
  <si>
    <t>10-753</t>
  </si>
  <si>
    <t>Urbanizacion Parques De Pontevedra</t>
  </si>
  <si>
    <t>10-754</t>
  </si>
  <si>
    <t>10-124</t>
  </si>
  <si>
    <t>Urbanizacion La Estrada</t>
  </si>
  <si>
    <t>10-045</t>
  </si>
  <si>
    <t>Urbanizacion La Europa</t>
  </si>
  <si>
    <t>10-215</t>
  </si>
  <si>
    <t>Urbanizacion La Bonanza</t>
  </si>
  <si>
    <t>10-153</t>
  </si>
  <si>
    <t>Urbanizacion Ciudad De Honda</t>
  </si>
  <si>
    <t>10-618</t>
  </si>
  <si>
    <t>Urbanizacion Alejandria</t>
  </si>
  <si>
    <t>10-731</t>
  </si>
  <si>
    <t>Urbanizacion Bodegones De La 68</t>
  </si>
  <si>
    <t>10-641</t>
  </si>
  <si>
    <t>Almacenes ÂXito Avenida 68 Autopista Medellin</t>
  </si>
  <si>
    <t>10-205</t>
  </si>
  <si>
    <t>Bonanza I Sector</t>
  </si>
  <si>
    <t>10-144</t>
  </si>
  <si>
    <t>Bellavista</t>
  </si>
  <si>
    <t>10-141</t>
  </si>
  <si>
    <t>Urbanizacion Bellavista</t>
  </si>
  <si>
    <t>10-165</t>
  </si>
  <si>
    <t>Urbanizacion La Bonanza I Sector</t>
  </si>
  <si>
    <t>10-140</t>
  </si>
  <si>
    <t>Urbanizacion El Dorado</t>
  </si>
  <si>
    <t>10-061</t>
  </si>
  <si>
    <t>Urbanizacion Dorado Norte</t>
  </si>
  <si>
    <t>10-046</t>
  </si>
  <si>
    <t>Urbanizacion Acapulco</t>
  </si>
  <si>
    <t>10-113</t>
  </si>
  <si>
    <t>Urbanizacion El Trebol</t>
  </si>
  <si>
    <t>10-518</t>
  </si>
  <si>
    <t>La Marcela</t>
  </si>
  <si>
    <t>10-114</t>
  </si>
  <si>
    <t>Urbanizacion Bosque Popular</t>
  </si>
  <si>
    <t>10-112</t>
  </si>
  <si>
    <t>Urbanizacion La Estrella Del Sur</t>
  </si>
  <si>
    <t>10-043</t>
  </si>
  <si>
    <t>10-164</t>
  </si>
  <si>
    <t>10-188</t>
  </si>
  <si>
    <t>Urbanizacion San Joaquin Norte</t>
  </si>
  <si>
    <t>10-137</t>
  </si>
  <si>
    <t>Urbanizacion Casa Nueva</t>
  </si>
  <si>
    <t>10-366</t>
  </si>
  <si>
    <t>Urbanizacion El Guali Rio Nuevo</t>
  </si>
  <si>
    <t>10-642</t>
  </si>
  <si>
    <t>10-643</t>
  </si>
  <si>
    <t>Predio Centro Alkosto</t>
  </si>
  <si>
    <t>10-157</t>
  </si>
  <si>
    <t>Urbanizacion El Paseo</t>
  </si>
  <si>
    <t>10-222</t>
  </si>
  <si>
    <t>Urbanizacion Las Galias</t>
  </si>
  <si>
    <t>10-724</t>
  </si>
  <si>
    <t>Urbanizacion Santa Raquel Iii Sector</t>
  </si>
  <si>
    <t>10-596</t>
  </si>
  <si>
    <t>Urbanizacion Ingruma</t>
  </si>
  <si>
    <t>10-595</t>
  </si>
  <si>
    <t>10-367</t>
  </si>
  <si>
    <t>10-762</t>
  </si>
  <si>
    <t>Urb Camelia</t>
  </si>
  <si>
    <t>10-044</t>
  </si>
  <si>
    <t>Urbanizacion Bonanza Primer Sector</t>
  </si>
  <si>
    <t>10-010</t>
  </si>
  <si>
    <t>Urbanizacion Del Barrio Las Ferias</t>
  </si>
  <si>
    <t>10-204</t>
  </si>
  <si>
    <t>Urbanizacion Las Ferias</t>
  </si>
  <si>
    <t>10-148</t>
  </si>
  <si>
    <t>Urbanzacion Palo Blanco</t>
  </si>
  <si>
    <t>10-779</t>
  </si>
  <si>
    <t>Urb Titan - Plazoleta</t>
  </si>
  <si>
    <t>10-784</t>
  </si>
  <si>
    <t>Urb Ankkara Parque</t>
  </si>
  <si>
    <t>10-805</t>
  </si>
  <si>
    <t>Urb Titan - Cta A1</t>
  </si>
  <si>
    <t>10-787</t>
  </si>
  <si>
    <t>Parque Suc Fer Samper- Solarium</t>
  </si>
  <si>
    <t>10-712</t>
  </si>
  <si>
    <t>Urbanizacion Metropolis</t>
  </si>
  <si>
    <t>10-570</t>
  </si>
  <si>
    <t>Carrefour Calle 80</t>
  </si>
  <si>
    <t>10-599</t>
  </si>
  <si>
    <t>Urbanizacion El Guali Rio Nuevo, Clinica Pediatrica Cafam</t>
  </si>
  <si>
    <t>10-349</t>
  </si>
  <si>
    <t>Bonanza</t>
  </si>
  <si>
    <t>10-774</t>
  </si>
  <si>
    <t>Urb Colsubsidio Engativa</t>
  </si>
  <si>
    <t>10-696</t>
  </si>
  <si>
    <t>Urbanizacion Granjas El Dorado</t>
  </si>
  <si>
    <t>10-666</t>
  </si>
  <si>
    <t>Proyecto Urbanistico General Para El Desarrollo Comercial Sotrandes</t>
  </si>
  <si>
    <t>10-735</t>
  </si>
  <si>
    <t>Urbanizacion Senderos De Engativa</t>
  </si>
  <si>
    <t>10-598</t>
  </si>
  <si>
    <t>Desarrollo El Porvenir, Desarrollo Marnadu</t>
  </si>
  <si>
    <t>10-309</t>
  </si>
  <si>
    <t>El Mirador</t>
  </si>
  <si>
    <t>10-009</t>
  </si>
  <si>
    <t>Engativa</t>
  </si>
  <si>
    <t>10-257</t>
  </si>
  <si>
    <t>Deasarrollo Villa Teresita</t>
  </si>
  <si>
    <t>10-306</t>
  </si>
  <si>
    <t>Desarrollo La Riviera</t>
  </si>
  <si>
    <t>10-668</t>
  </si>
  <si>
    <t>Urbanizacion Fiorita</t>
  </si>
  <si>
    <t>10-099</t>
  </si>
  <si>
    <t>Desarrollo Villa Gladys</t>
  </si>
  <si>
    <t>10-097</t>
  </si>
  <si>
    <t>10-195</t>
  </si>
  <si>
    <t>Desarrollo Linterama</t>
  </si>
  <si>
    <t>10-323</t>
  </si>
  <si>
    <t>Villa Constanza (Humedal Jaboque)</t>
  </si>
  <si>
    <t>10-604</t>
  </si>
  <si>
    <t>10-359</t>
  </si>
  <si>
    <t>Urbanizacion Avenida El Mirador Ii</t>
  </si>
  <si>
    <t>10-667</t>
  </si>
  <si>
    <t>10-771</t>
  </si>
  <si>
    <t>Urb La Guayana</t>
  </si>
  <si>
    <t>10-600</t>
  </si>
  <si>
    <t>Predio Bodegas Roldan (Urbanizacion Los Aires)</t>
  </si>
  <si>
    <t>10-764</t>
  </si>
  <si>
    <t>Urb Muisca Ii</t>
  </si>
  <si>
    <t>10-765</t>
  </si>
  <si>
    <t>Urb Villa Alamos</t>
  </si>
  <si>
    <t>10-143</t>
  </si>
  <si>
    <t>Desarrollo Sabana Del Dorado</t>
  </si>
  <si>
    <t>10-120</t>
  </si>
  <si>
    <t>Desarrollo El Muelle I Sector</t>
  </si>
  <si>
    <t>10-789</t>
  </si>
  <si>
    <t>Urb Parque De Engativa Et 1</t>
  </si>
  <si>
    <t>10-775</t>
  </si>
  <si>
    <t>Urb Muisca Ii Parque 1-2</t>
  </si>
  <si>
    <t>10-782</t>
  </si>
  <si>
    <t>Urb Parques De Almazan- Parque</t>
  </si>
  <si>
    <t>10-786</t>
  </si>
  <si>
    <t>Urb Paraiso Parque Oblig</t>
  </si>
  <si>
    <t>10-802</t>
  </si>
  <si>
    <t>Villa Gladys</t>
  </si>
  <si>
    <t>10-100</t>
  </si>
  <si>
    <t>Desarrollo Villa El Dorado Norte, Desarr0Llo Las Mercedes, Desarrollo Villa El Dorado San Antonio</t>
  </si>
  <si>
    <t>10-575</t>
  </si>
  <si>
    <t>Urbanizacion LosAngeles</t>
  </si>
  <si>
    <t>10-741</t>
  </si>
  <si>
    <t>Desarrollo Los Angeles Iii</t>
  </si>
  <si>
    <t>10-541</t>
  </si>
  <si>
    <t>Urbanizacion Villa Amalia, Proyecto Protecho</t>
  </si>
  <si>
    <t>10-265</t>
  </si>
  <si>
    <t>Urbanizacion Garces Navas</t>
  </si>
  <si>
    <t>10-273</t>
  </si>
  <si>
    <t>Urbanizacion Villas De Granada</t>
  </si>
  <si>
    <t>10-225</t>
  </si>
  <si>
    <t>Urbanizacion El Morti¤o</t>
  </si>
  <si>
    <t>10-107</t>
  </si>
  <si>
    <t>10-126</t>
  </si>
  <si>
    <t>10-272</t>
  </si>
  <si>
    <t>10-270</t>
  </si>
  <si>
    <t>10-271</t>
  </si>
  <si>
    <t>10-275</t>
  </si>
  <si>
    <t>10-002</t>
  </si>
  <si>
    <t>Urbanizacion El Madrigal Primer Sector</t>
  </si>
  <si>
    <t>10-175</t>
  </si>
  <si>
    <t>Urbanizacion Molinos Del Viento</t>
  </si>
  <si>
    <t>10-267</t>
  </si>
  <si>
    <t>Alamos Garces Navas</t>
  </si>
  <si>
    <t>10-160</t>
  </si>
  <si>
    <t>Urbanizacion Plazuelas Del Virrey Ii Etapa</t>
  </si>
  <si>
    <t>10-168</t>
  </si>
  <si>
    <t>10-708</t>
  </si>
  <si>
    <t>10-516</t>
  </si>
  <si>
    <t>Urbanizacion Molino De Viento (Antiguo Garces Navas) Sector Oriental.</t>
  </si>
  <si>
    <t>10-616</t>
  </si>
  <si>
    <t>Urbanizacion Plazuelas Del Virrey I Etapa</t>
  </si>
  <si>
    <t>10-430</t>
  </si>
  <si>
    <t>10-434</t>
  </si>
  <si>
    <t>10-263</t>
  </si>
  <si>
    <t>10-250</t>
  </si>
  <si>
    <t>10-663</t>
  </si>
  <si>
    <t>Predio Onix</t>
  </si>
  <si>
    <t>10-540</t>
  </si>
  <si>
    <t>Urbanizacion Bosques De Granada</t>
  </si>
  <si>
    <t>10-658</t>
  </si>
  <si>
    <t>Urbanizacion El Pedregal</t>
  </si>
  <si>
    <t>10-161</t>
  </si>
  <si>
    <t>Urbanizacion Plazuelas Del Virrey Segunda Etapa</t>
  </si>
  <si>
    <t>10-014</t>
  </si>
  <si>
    <t>10-803</t>
  </si>
  <si>
    <t>Santa Monica</t>
  </si>
  <si>
    <t>10-804</t>
  </si>
  <si>
    <t>10-150</t>
  </si>
  <si>
    <t>Urbanizacion Molino De Viento</t>
  </si>
  <si>
    <t>10-500</t>
  </si>
  <si>
    <t>10-318</t>
  </si>
  <si>
    <t>Torres De Granada Ii</t>
  </si>
  <si>
    <t>10-241</t>
  </si>
  <si>
    <t>Urbanizacion Rincon De San Ignacio</t>
  </si>
  <si>
    <t>10-020</t>
  </si>
  <si>
    <t>La Perla</t>
  </si>
  <si>
    <t>10-176</t>
  </si>
  <si>
    <t>Urbanizacion Villas Del Madrigal - Molino Del Viento</t>
  </si>
  <si>
    <t>10-202</t>
  </si>
  <si>
    <t>Urbanizacion Gran Granada I Etapa</t>
  </si>
  <si>
    <t>10-260</t>
  </si>
  <si>
    <t>Urbanizacion Alamos Norte</t>
  </si>
  <si>
    <t>10-268</t>
  </si>
  <si>
    <t>10-740</t>
  </si>
  <si>
    <t>Urbanizacion El Pedregal Etapas Iii, Iv, V</t>
  </si>
  <si>
    <t>10-669</t>
  </si>
  <si>
    <t>Urbanizacion Tierragrata</t>
  </si>
  <si>
    <t>10-269</t>
  </si>
  <si>
    <t>10-069</t>
  </si>
  <si>
    <t>Urbanizacion Los Alamos Ii Sector</t>
  </si>
  <si>
    <t>10-031</t>
  </si>
  <si>
    <t>Urbanizacion Los Alamos Iii Sector</t>
  </si>
  <si>
    <t>10-276</t>
  </si>
  <si>
    <t>10-274</t>
  </si>
  <si>
    <t>10-017</t>
  </si>
  <si>
    <t>Desarrollo Bosques De Mariana</t>
  </si>
  <si>
    <t>10-015</t>
  </si>
  <si>
    <t>10-042</t>
  </si>
  <si>
    <t>10-253</t>
  </si>
  <si>
    <t>Alamos Norte</t>
  </si>
  <si>
    <t>10-186</t>
  </si>
  <si>
    <t>Urbanizacion Los Angeles Primer Sector</t>
  </si>
  <si>
    <t>10-254</t>
  </si>
  <si>
    <t>10-172</t>
  </si>
  <si>
    <t>10-436</t>
  </si>
  <si>
    <t>10-297</t>
  </si>
  <si>
    <t>Bosques De Granada</t>
  </si>
  <si>
    <t>10-510</t>
  </si>
  <si>
    <t>Urbanizacion Gran Granada I Y Ii Etapa</t>
  </si>
  <si>
    <t>10-755</t>
  </si>
  <si>
    <t>Urbanizacion El Pireo-Agrupacion De Vivienda Valdivia Ii Sector</t>
  </si>
  <si>
    <t>10-635</t>
  </si>
  <si>
    <t>10-677</t>
  </si>
  <si>
    <t>10-660</t>
  </si>
  <si>
    <t>Urbanizacion Esparta</t>
  </si>
  <si>
    <t>10-277</t>
  </si>
  <si>
    <t>10-246</t>
  </si>
  <si>
    <t>Urbanizacion Granada I Y Ii Etapa</t>
  </si>
  <si>
    <t>10-760</t>
  </si>
  <si>
    <t>Urb Plazuela Alamos</t>
  </si>
  <si>
    <t>10-767</t>
  </si>
  <si>
    <t>Urb El Porvenir</t>
  </si>
  <si>
    <t>10-783</t>
  </si>
  <si>
    <t>Urb Parques De Granada Zv 2</t>
  </si>
  <si>
    <t>10-788</t>
  </si>
  <si>
    <t>Urb Los Cerezos Parque 5</t>
  </si>
  <si>
    <t>10-790</t>
  </si>
  <si>
    <t>Urb Los Cerezos Parque 6</t>
  </si>
  <si>
    <t>10-793</t>
  </si>
  <si>
    <t>Urb Los Cerezos</t>
  </si>
  <si>
    <t>10-791</t>
  </si>
  <si>
    <t>10-799</t>
  </si>
  <si>
    <t>Urbanizacion El Porvenir</t>
  </si>
  <si>
    <t>10-800</t>
  </si>
  <si>
    <t>10-587</t>
  </si>
  <si>
    <t>Urbanizacion Bolivia Sector Occidental Etapa Ii Y Iii</t>
  </si>
  <si>
    <t>10-050</t>
  </si>
  <si>
    <t>Urbanizacion Bolivia Oriental Iii Etapa</t>
  </si>
  <si>
    <t>10-049</t>
  </si>
  <si>
    <t>Urbanizacion Multicentro Suba Sector Engativa Bolivia Oriental Segunda Etapa</t>
  </si>
  <si>
    <t>10-289</t>
  </si>
  <si>
    <t>Urbanizacion El Cortijo (Quinta Etapa)</t>
  </si>
  <si>
    <t>10-285</t>
  </si>
  <si>
    <t>Ciudadela Colsubsidio</t>
  </si>
  <si>
    <t>10-212</t>
  </si>
  <si>
    <t>Urbanizacion Bochica Multicentro (Priimera Y Segunda Etapa)</t>
  </si>
  <si>
    <t>10-629</t>
  </si>
  <si>
    <t>Urbanizacion Ciudadela Colsubsidio Sectores Ii, Iii Y V</t>
  </si>
  <si>
    <t>10-118</t>
  </si>
  <si>
    <t>Bolivia - Manzana 5</t>
  </si>
  <si>
    <t>10-536</t>
  </si>
  <si>
    <t>Urbanizacion Ciudadela Colsubsidio Sector Iv</t>
  </si>
  <si>
    <t>10-537</t>
  </si>
  <si>
    <t>10-538</t>
  </si>
  <si>
    <t>10-582</t>
  </si>
  <si>
    <t>Urbanizacion Ciudadela Colsubsidio Sectores Ii, Iii, Iv, V</t>
  </si>
  <si>
    <t>10-694</t>
  </si>
  <si>
    <t>Urbanizacion Bolivia Oriental I Etapa</t>
  </si>
  <si>
    <t>10-633</t>
  </si>
  <si>
    <t>10-052</t>
  </si>
  <si>
    <t>10-539</t>
  </si>
  <si>
    <t>10-581</t>
  </si>
  <si>
    <t>10-183</t>
  </si>
  <si>
    <t>Urbanizacion Bochica Multicentro Primera Y Segunda Etapa</t>
  </si>
  <si>
    <t>10-177</t>
  </si>
  <si>
    <t>10-130</t>
  </si>
  <si>
    <t>Urbanizacion El Cortijo Primera Etapa</t>
  </si>
  <si>
    <t>10-131</t>
  </si>
  <si>
    <t>Urbanizacion Bolivia Occidental Iv,V Y Vi Etapas</t>
  </si>
  <si>
    <t>10-631</t>
  </si>
  <si>
    <t>10-288</t>
  </si>
  <si>
    <t>Urbanizacion Ciudadela Colsubsidio Sectores Ii,Iii Iv Y V</t>
  </si>
  <si>
    <t>10-283</t>
  </si>
  <si>
    <t>Urbanizacion El Cortijo (Cuarta Etapa)</t>
  </si>
  <si>
    <t>10-051</t>
  </si>
  <si>
    <t>10-174</t>
  </si>
  <si>
    <t>10-287</t>
  </si>
  <si>
    <t>10-062</t>
  </si>
  <si>
    <t>Bochica Multicentro</t>
  </si>
  <si>
    <t>10-584</t>
  </si>
  <si>
    <t>10-601</t>
  </si>
  <si>
    <t>10-583</t>
  </si>
  <si>
    <t>10-243</t>
  </si>
  <si>
    <t>Desarrollo Compartir Bochica</t>
  </si>
  <si>
    <t>10-594</t>
  </si>
  <si>
    <t>Urbanizacion El Cortijo Vi Etapa</t>
  </si>
  <si>
    <t>10-280</t>
  </si>
  <si>
    <t>Urbanizacion Ciudadela Colsubsidio I Etapa</t>
  </si>
  <si>
    <t>10-249</t>
  </si>
  <si>
    <t>Urbanizacion Florencia I Sector</t>
  </si>
  <si>
    <t>10-106</t>
  </si>
  <si>
    <t>Urbanizacion La Clarita Primer Sector</t>
  </si>
  <si>
    <t>10-006</t>
  </si>
  <si>
    <t>Urbanizacion La Consolacion</t>
  </si>
  <si>
    <t>10-032</t>
  </si>
  <si>
    <t>Urbanizacion Conjunto Zarzamora Cafam</t>
  </si>
  <si>
    <t>10-001</t>
  </si>
  <si>
    <t>Boyaca Real</t>
  </si>
  <si>
    <t>10-166</t>
  </si>
  <si>
    <t>Santa Maria Del Lago</t>
  </si>
  <si>
    <t>10-003</t>
  </si>
  <si>
    <t>Granja</t>
  </si>
  <si>
    <t>10-400</t>
  </si>
  <si>
    <t>Urbanizacion San Cayetano Segundo Sector, Conjunto Residencial Portales De San Antonio</t>
  </si>
  <si>
    <t>10-167</t>
  </si>
  <si>
    <t>Urbanizacion Aguas Claras</t>
  </si>
  <si>
    <t>10-251</t>
  </si>
  <si>
    <t>10-670</t>
  </si>
  <si>
    <t>Desarrollo Urbanistico Residencial E Instituicional Tabora Manzana H</t>
  </si>
  <si>
    <t>10-699</t>
  </si>
  <si>
    <t>Urbanizacion Diamante De Zarzamora</t>
  </si>
  <si>
    <t>10-728</t>
  </si>
  <si>
    <t>10-040</t>
  </si>
  <si>
    <t>Urbanizacion Florida Blanca</t>
  </si>
  <si>
    <t>10-089</t>
  </si>
  <si>
    <t>Urbanizacion Maratu</t>
  </si>
  <si>
    <t>10-659</t>
  </si>
  <si>
    <t>Conjunto Residencial Calle 74 - EstaciÃ n De Servicio Florencia</t>
  </si>
  <si>
    <t>10-083</t>
  </si>
  <si>
    <t>Urbanizacion Santa Helenita</t>
  </si>
  <si>
    <t>10-081</t>
  </si>
  <si>
    <t>Urbanizacion La Salina</t>
  </si>
  <si>
    <t>10-139</t>
  </si>
  <si>
    <t>10-220</t>
  </si>
  <si>
    <t>10-194</t>
  </si>
  <si>
    <t>10-059</t>
  </si>
  <si>
    <t>Urbanizacion, Unidad Residencial Santa Rosita</t>
  </si>
  <si>
    <t>10-055</t>
  </si>
  <si>
    <t>Urbanizacion Santa Maria 1 Y2</t>
  </si>
  <si>
    <t>10-054</t>
  </si>
  <si>
    <t>Urbanizacion San Jose De La Granja</t>
  </si>
  <si>
    <t>10-178</t>
  </si>
  <si>
    <t>Urbanizacion Tabora, Desarrollo Urbanistico Residencial E Institucional Tabora Manzana H</t>
  </si>
  <si>
    <t>10-163</t>
  </si>
  <si>
    <t>Urbanizacion Los Campos</t>
  </si>
  <si>
    <t>10-193</t>
  </si>
  <si>
    <t>La Salina</t>
  </si>
  <si>
    <t>10-105</t>
  </si>
  <si>
    <t>La Florida</t>
  </si>
  <si>
    <t>10-060</t>
  </si>
  <si>
    <t>Urbanizacion La Clarita Ii Sector</t>
  </si>
  <si>
    <t>10-005</t>
  </si>
  <si>
    <t>San Marcos</t>
  </si>
  <si>
    <t>10-129</t>
  </si>
  <si>
    <t>Urbanizacion El Refugio Del Norte</t>
  </si>
  <si>
    <t>10-068</t>
  </si>
  <si>
    <t>Urbanizacion Floridablanca Ii Sector 1 Etapa</t>
  </si>
  <si>
    <t>10-298</t>
  </si>
  <si>
    <t>Urbanizacion San Cayetano Primer Sector</t>
  </si>
  <si>
    <t>10-013</t>
  </si>
  <si>
    <t>10-071</t>
  </si>
  <si>
    <t>Almeria</t>
  </si>
  <si>
    <t>10-028</t>
  </si>
  <si>
    <t>Florencia Los Tronquitos, Agrupacion De Vivienda Florencia Ii Sector</t>
  </si>
  <si>
    <t>10-048</t>
  </si>
  <si>
    <t>Urbanizacion Tabora</t>
  </si>
  <si>
    <t>10-191</t>
  </si>
  <si>
    <t>10-109</t>
  </si>
  <si>
    <t>10-623</t>
  </si>
  <si>
    <t>Urbanizacion El Carmelo</t>
  </si>
  <si>
    <t>10-624</t>
  </si>
  <si>
    <t>Urbanizacion El Carmelo - Urbanizacion Florida I</t>
  </si>
  <si>
    <t>10-776</t>
  </si>
  <si>
    <t>Urb Punto 72 Plaza Comercial</t>
  </si>
  <si>
    <t>10-076</t>
  </si>
  <si>
    <t>Urbanizacion Unidad Residencial Santa Rosita</t>
  </si>
  <si>
    <t>10-238</t>
  </si>
  <si>
    <t>10-761</t>
  </si>
  <si>
    <t>Urb Quintas De La 80</t>
  </si>
  <si>
    <t>10-763</t>
  </si>
  <si>
    <t>Urb El Mandarino</t>
  </si>
  <si>
    <t>10-012</t>
  </si>
  <si>
    <t>10-082</t>
  </si>
  <si>
    <t>Urbanizacion Maratu 1 Etapa</t>
  </si>
  <si>
    <t>10-108</t>
  </si>
  <si>
    <t>10-197</t>
  </si>
  <si>
    <t>10-818</t>
  </si>
  <si>
    <t>Urbanizacion Santa Maria 1 Y 2 Sector ZV 4</t>
  </si>
  <si>
    <t>10-134</t>
  </si>
  <si>
    <t>Agrupacion De Vivienda Recinto De San Francisco</t>
  </si>
  <si>
    <t>10-181</t>
  </si>
  <si>
    <t>10-768</t>
  </si>
  <si>
    <t>10-796</t>
  </si>
  <si>
    <t>Urb Reserva 67</t>
  </si>
  <si>
    <t>10-797</t>
  </si>
  <si>
    <t>Urb Pentagrama</t>
  </si>
  <si>
    <t>10-170</t>
  </si>
  <si>
    <t>Urbanizacion Ciudad Bachue Ii Segunda Etapa</t>
  </si>
  <si>
    <t>10-360</t>
  </si>
  <si>
    <t>Urbanizacion Quirigua</t>
  </si>
  <si>
    <t>10-469</t>
  </si>
  <si>
    <t>10-230</t>
  </si>
  <si>
    <t>10-483</t>
  </si>
  <si>
    <t>10-122</t>
  </si>
  <si>
    <t>Urbanizacion Tisquesusa</t>
  </si>
  <si>
    <t>10-316</t>
  </si>
  <si>
    <t>10-743</t>
  </si>
  <si>
    <t>Ciudad Bachue I Etapa</t>
  </si>
  <si>
    <t>10-683</t>
  </si>
  <si>
    <t>Urbanizacion Ciudad Bahue Ii Segundo Sector</t>
  </si>
  <si>
    <t>10-235</t>
  </si>
  <si>
    <t>10-123</t>
  </si>
  <si>
    <t>Urbanizacion Ciudad Bachue Ii Etapa</t>
  </si>
  <si>
    <t>10-313</t>
  </si>
  <si>
    <t>Desarrollo Luis Carlos Galan Sarmiento</t>
  </si>
  <si>
    <t>10-259</t>
  </si>
  <si>
    <t>Urbanizacion Afidro</t>
  </si>
  <si>
    <t>10-064</t>
  </si>
  <si>
    <t>Urbanizacion La Espa¤ola</t>
  </si>
  <si>
    <t>10-149</t>
  </si>
  <si>
    <t>10-090</t>
  </si>
  <si>
    <t>10-449</t>
  </si>
  <si>
    <t>10-451</t>
  </si>
  <si>
    <t>10-637</t>
  </si>
  <si>
    <t>Makro Avenida Boyaca</t>
  </si>
  <si>
    <t>10-639</t>
  </si>
  <si>
    <t>Urbanizacion El Pinar</t>
  </si>
  <si>
    <t>10-422</t>
  </si>
  <si>
    <t>10-039</t>
  </si>
  <si>
    <t>10-094</t>
  </si>
  <si>
    <t>10-119</t>
  </si>
  <si>
    <t>10-423</t>
  </si>
  <si>
    <t>10-426</t>
  </si>
  <si>
    <t>10-227</t>
  </si>
  <si>
    <t>10-703</t>
  </si>
  <si>
    <t>10-711</t>
  </si>
  <si>
    <t>10-716</t>
  </si>
  <si>
    <t>10-024</t>
  </si>
  <si>
    <t>10-019</t>
  </si>
  <si>
    <t>10-233</t>
  </si>
  <si>
    <t>10-025</t>
  </si>
  <si>
    <t>Urbanizacion San Jorge Norte</t>
  </si>
  <si>
    <t>10-038</t>
  </si>
  <si>
    <t>10-011</t>
  </si>
  <si>
    <t>Urbanizacion Bachue I Etapa</t>
  </si>
  <si>
    <t>10-151</t>
  </si>
  <si>
    <t>10-041</t>
  </si>
  <si>
    <t>10-152</t>
  </si>
  <si>
    <t>10-136</t>
  </si>
  <si>
    <t>10-159</t>
  </si>
  <si>
    <t>Conjunto Residencial Terranova-Club, Urbanizacion Villa Carolina</t>
  </si>
  <si>
    <t>10-173</t>
  </si>
  <si>
    <t>10-138</t>
  </si>
  <si>
    <t>10-266</t>
  </si>
  <si>
    <t>Urbanizacion Meissen Sidauto</t>
  </si>
  <si>
    <t>10-302</t>
  </si>
  <si>
    <t>10-404</t>
  </si>
  <si>
    <t>10-328</t>
  </si>
  <si>
    <t>Urbanizacion La Serena</t>
  </si>
  <si>
    <t>10-442</t>
  </si>
  <si>
    <t>10-117</t>
  </si>
  <si>
    <t>Urbanizacion Bachue Primera Etapa</t>
  </si>
  <si>
    <t>10-455</t>
  </si>
  <si>
    <t>10-466</t>
  </si>
  <si>
    <t>10-478</t>
  </si>
  <si>
    <t>10-457</t>
  </si>
  <si>
    <t>10-240</t>
  </si>
  <si>
    <t>10-239</t>
  </si>
  <si>
    <t>10-236</t>
  </si>
  <si>
    <t>10-033</t>
  </si>
  <si>
    <t>10-074</t>
  </si>
  <si>
    <t>10-075</t>
  </si>
  <si>
    <t>10-154</t>
  </si>
  <si>
    <t>10-640</t>
  </si>
  <si>
    <t>Agrupacion De Vivienda Multifamiliar Los Lagos</t>
  </si>
  <si>
    <t>10-706</t>
  </si>
  <si>
    <t>Conjunto Multifamiliar No. 2 El Minuto De Dios Lote 83</t>
  </si>
  <si>
    <t>10-073</t>
  </si>
  <si>
    <t>10-155</t>
  </si>
  <si>
    <t>10-773</t>
  </si>
  <si>
    <t>Urb Gualanday - Parque 1</t>
  </si>
  <si>
    <t>10-443</t>
  </si>
  <si>
    <t>10-245</t>
  </si>
  <si>
    <t>Agrupacion De Vivienda Bochica I Sector</t>
  </si>
  <si>
    <t>10-701</t>
  </si>
  <si>
    <t>Santa Leonor Agrupacion De Vivienda</t>
  </si>
  <si>
    <t>10-625</t>
  </si>
  <si>
    <t>10-402</t>
  </si>
  <si>
    <t>10-759</t>
  </si>
  <si>
    <t>Urb Gualanday</t>
  </si>
  <si>
    <t>10-231</t>
  </si>
  <si>
    <t>10-232</t>
  </si>
  <si>
    <t>Quirigua</t>
  </si>
  <si>
    <t>10-326</t>
  </si>
  <si>
    <t>10-638</t>
  </si>
  <si>
    <t>10-489</t>
  </si>
  <si>
    <t>10-070</t>
  </si>
  <si>
    <t>10-574</t>
  </si>
  <si>
    <t>10-734</t>
  </si>
  <si>
    <t>Urbanizacion Portal De Alcala</t>
  </si>
  <si>
    <t>10-665</t>
  </si>
  <si>
    <t>10-056</t>
  </si>
  <si>
    <t>Desarrollo El Dorado San Antonio</t>
  </si>
  <si>
    <t>10-606</t>
  </si>
  <si>
    <t>10-691</t>
  </si>
  <si>
    <t>Conjunto Residencial Bonaire</t>
  </si>
  <si>
    <t>10-300</t>
  </si>
  <si>
    <t>Humedal Jaboque</t>
  </si>
  <si>
    <t>10-029</t>
  </si>
  <si>
    <t>Villa Amalia- Arborijaboque</t>
  </si>
  <si>
    <t>10-636</t>
  </si>
  <si>
    <t>10-104</t>
  </si>
  <si>
    <t>10-814</t>
  </si>
  <si>
    <t>Bolivia Oriental Iii Etapa Urbanizacion</t>
  </si>
  <si>
    <t>10-815</t>
  </si>
  <si>
    <t>Conjunto Muisca</t>
  </si>
  <si>
    <t>10-817</t>
  </si>
  <si>
    <t>Desarrollo Garces Navas</t>
  </si>
  <si>
    <t>10-819</t>
  </si>
  <si>
    <t>Urbanizacion Santa Maria 1 Y 2 Sector ZV 3</t>
  </si>
  <si>
    <t>10-053</t>
  </si>
  <si>
    <t>Urbanizacion Santa Maria 1 Y 2 Sector ZV 5</t>
  </si>
  <si>
    <t>10-820</t>
  </si>
  <si>
    <t>Urbanizacion Area Occidente</t>
  </si>
  <si>
    <t>10-821</t>
  </si>
  <si>
    <t>Urbanizacion Habitad 113</t>
  </si>
  <si>
    <t>10-822</t>
  </si>
  <si>
    <t>Urbanizacion Mirador de Jaboque</t>
  </si>
  <si>
    <t>11-064</t>
  </si>
  <si>
    <t>SUBA</t>
  </si>
  <si>
    <t>San Jose, Prado Sur, La Primavera</t>
  </si>
  <si>
    <t>11-1179</t>
  </si>
  <si>
    <t>Urb Versalles</t>
  </si>
  <si>
    <t>11-1093</t>
  </si>
  <si>
    <t>Urbanizacion Lote Niza Telecom</t>
  </si>
  <si>
    <t>11-1078</t>
  </si>
  <si>
    <t>Colpatria Santa Helena Segundo Sector Etapa Ii-A</t>
  </si>
  <si>
    <t>11-109</t>
  </si>
  <si>
    <t>Prado Pinzon</t>
  </si>
  <si>
    <t>11-162</t>
  </si>
  <si>
    <t>Urbanizacion Victoria Norte</t>
  </si>
  <si>
    <t>11-161</t>
  </si>
  <si>
    <t>Urbanizacion Mazuren I Sector</t>
  </si>
  <si>
    <t>11-192</t>
  </si>
  <si>
    <t>Urbanizacion Colpatria Santa Helena</t>
  </si>
  <si>
    <t>11-241</t>
  </si>
  <si>
    <t>Tierra Linda</t>
  </si>
  <si>
    <t>11-1050</t>
  </si>
  <si>
    <t>El Pinar La Fragua Iii Etapa - (Montecarlo Parque Residencial)</t>
  </si>
  <si>
    <t>11-946</t>
  </si>
  <si>
    <t>Urbanizacion Fuerteventura</t>
  </si>
  <si>
    <t>11-947</t>
  </si>
  <si>
    <t>11-059</t>
  </si>
  <si>
    <t>11-062</t>
  </si>
  <si>
    <t>Santa Helena</t>
  </si>
  <si>
    <t>11-094</t>
  </si>
  <si>
    <t>Urbanizacion Colpatria Santa Helena I Sector</t>
  </si>
  <si>
    <t>11-990</t>
  </si>
  <si>
    <t>Urbanizacion Mazuren Ii Sector</t>
  </si>
  <si>
    <t>11-991</t>
  </si>
  <si>
    <t>11-066</t>
  </si>
  <si>
    <t>11-065</t>
  </si>
  <si>
    <t>11-579</t>
  </si>
  <si>
    <t>Urbanizacion Condado De Iberia Iii</t>
  </si>
  <si>
    <t>11-904</t>
  </si>
  <si>
    <t>Conjunto Residencial Sauces Del Norte,Agrupacion De Vivienda CalÃ©a,Agrupacion De Vivienda Multifamiliar Carigua</t>
  </si>
  <si>
    <t>11-615</t>
  </si>
  <si>
    <t>El Conodromo</t>
  </si>
  <si>
    <t>11-1236</t>
  </si>
  <si>
    <t>Urb Balcones De Carmel</t>
  </si>
  <si>
    <t>11-680</t>
  </si>
  <si>
    <t>11-660</t>
  </si>
  <si>
    <t>Conjunto Residencial Bosque De La Colina - Zajana - Conjunto Multifamiliar Bosque De Casigua</t>
  </si>
  <si>
    <t>11-1066</t>
  </si>
  <si>
    <t>El Pinar - La Fragua Etapa Iv</t>
  </si>
  <si>
    <t>11-1116</t>
  </si>
  <si>
    <t>Las Dos Santas</t>
  </si>
  <si>
    <t>11-628</t>
  </si>
  <si>
    <t>Agrupacion De Vivienda La Sultana</t>
  </si>
  <si>
    <t>11-629</t>
  </si>
  <si>
    <t>Urbanizacion Maria De La Sultana</t>
  </si>
  <si>
    <t>11-656</t>
  </si>
  <si>
    <t>Urbanizacion Santa Helena Baviera Iv</t>
  </si>
  <si>
    <t>11-674</t>
  </si>
  <si>
    <t>UrbanizacionAgrupacion De Vivienda Surala - Conjunto Residencial Torres De Segovia</t>
  </si>
  <si>
    <t>11-772</t>
  </si>
  <si>
    <t>Urbanizacion El Pinar La Fragua Etapa No. 2</t>
  </si>
  <si>
    <t>11-754</t>
  </si>
  <si>
    <t>11-756</t>
  </si>
  <si>
    <t>Agrupacion De Vivienda Predio La Florida</t>
  </si>
  <si>
    <t>11-797</t>
  </si>
  <si>
    <t>Hacienda Cordoba Niza Ix Sector I Y Ii Etapas</t>
  </si>
  <si>
    <t>11-798</t>
  </si>
  <si>
    <t>Cordoba 1</t>
  </si>
  <si>
    <t>11-688</t>
  </si>
  <si>
    <t>Cordoba I Etapa</t>
  </si>
  <si>
    <t>11-585</t>
  </si>
  <si>
    <t>Ciudadela El Poblado</t>
  </si>
  <si>
    <t>11-868</t>
  </si>
  <si>
    <t>Urbanizacion Colpatria Santa Helena Segundo Sector I Etapa</t>
  </si>
  <si>
    <t>11-979</t>
  </si>
  <si>
    <t>Urbanizacion La Rivera Norte</t>
  </si>
  <si>
    <t>11-1198</t>
  </si>
  <si>
    <t>Urb San Rafael 2</t>
  </si>
  <si>
    <t>11-1276</t>
  </si>
  <si>
    <t>Urb Colina 129 Parque</t>
  </si>
  <si>
    <t>11-1316</t>
  </si>
  <si>
    <t>Urbanizacion Mirador De Cordoba</t>
  </si>
  <si>
    <t>11-810</t>
  </si>
  <si>
    <t>11-598</t>
  </si>
  <si>
    <t>Urbanizacion Santa Margarita</t>
  </si>
  <si>
    <t>11-599</t>
  </si>
  <si>
    <t>11-175</t>
  </si>
  <si>
    <t>Urbanizacion Puente Largo Primer Y Segundo Sector</t>
  </si>
  <si>
    <t>11-357</t>
  </si>
  <si>
    <t>Conjunto Multifamiliar Belomar</t>
  </si>
  <si>
    <t>11-559</t>
  </si>
  <si>
    <t>11-560</t>
  </si>
  <si>
    <t>11-126</t>
  </si>
  <si>
    <t>11-130</t>
  </si>
  <si>
    <t>Urbanizacion Calle 100</t>
  </si>
  <si>
    <t>11-131</t>
  </si>
  <si>
    <t>11-121</t>
  </si>
  <si>
    <t>11-122</t>
  </si>
  <si>
    <t>11-006</t>
  </si>
  <si>
    <t>Urbanizacion El Estoril</t>
  </si>
  <si>
    <t>11-046</t>
  </si>
  <si>
    <t>Urbanizacion Pasadena</t>
  </si>
  <si>
    <t>11-005</t>
  </si>
  <si>
    <t>Urbanizacion Puente Largo Tercero Y Cuarto Sector, Divino Salvador</t>
  </si>
  <si>
    <t>11-124</t>
  </si>
  <si>
    <t>11-009</t>
  </si>
  <si>
    <t>La Alhambra Sector Sur</t>
  </si>
  <si>
    <t>11-007</t>
  </si>
  <si>
    <t>Ilarco</t>
  </si>
  <si>
    <t>11-043</t>
  </si>
  <si>
    <t>Puente Largo Tercero Y Cuarto Sector</t>
  </si>
  <si>
    <t>11-070</t>
  </si>
  <si>
    <t>Urbanizacion Malibu</t>
  </si>
  <si>
    <t>11-119</t>
  </si>
  <si>
    <t>Urbanizacion Puente Largo Tercero Y Cuarto Sector</t>
  </si>
  <si>
    <t>11-127</t>
  </si>
  <si>
    <t>11-920</t>
  </si>
  <si>
    <t>El Estoril</t>
  </si>
  <si>
    <t>11-1073</t>
  </si>
  <si>
    <t>11-017</t>
  </si>
  <si>
    <t>11-1097</t>
  </si>
  <si>
    <t>Pasadena Centro Comercial</t>
  </si>
  <si>
    <t>11-187</t>
  </si>
  <si>
    <t>Urbanizacion El Recreo De Los Frayles</t>
  </si>
  <si>
    <t>11-095</t>
  </si>
  <si>
    <t>El Batan</t>
  </si>
  <si>
    <t>11-097</t>
  </si>
  <si>
    <t>11-363</t>
  </si>
  <si>
    <t>Urbanizacion La Alhambra Suroriental</t>
  </si>
  <si>
    <t>11-982</t>
  </si>
  <si>
    <t>Punto 116 De La Urbanizacion Ilarco</t>
  </si>
  <si>
    <t>11-188</t>
  </si>
  <si>
    <t>11-921</t>
  </si>
  <si>
    <t>Centro Administrativo De La Ibm</t>
  </si>
  <si>
    <t>11-047</t>
  </si>
  <si>
    <t>11-597</t>
  </si>
  <si>
    <t>Urbanizacion Puente Largo 3 Y 4 Sector</t>
  </si>
  <si>
    <t>11-626</t>
  </si>
  <si>
    <t>11-042</t>
  </si>
  <si>
    <t>11-909</t>
  </si>
  <si>
    <t>Urbanizacion Brisas De Iberia</t>
  </si>
  <si>
    <t>11-004</t>
  </si>
  <si>
    <t>Urbanizacion El Batan Ii Sector</t>
  </si>
  <si>
    <t>11-596</t>
  </si>
  <si>
    <t>11-1074</t>
  </si>
  <si>
    <t>11-096</t>
  </si>
  <si>
    <t>11-556</t>
  </si>
  <si>
    <t>11-558</t>
  </si>
  <si>
    <t>11-045</t>
  </si>
  <si>
    <t>Urbanizacion Pasadena,Urbanizacion El Estoril</t>
  </si>
  <si>
    <t>11-1111</t>
  </si>
  <si>
    <t>Urbanizacion El Batan</t>
  </si>
  <si>
    <t>11-1214</t>
  </si>
  <si>
    <t>Parque 3 Urb La Sirena</t>
  </si>
  <si>
    <t>11-341</t>
  </si>
  <si>
    <t>Urbanizacion Colpatria Santa Helena Ii Sector</t>
  </si>
  <si>
    <t>11-118</t>
  </si>
  <si>
    <t>11-776</t>
  </si>
  <si>
    <t>Urbanizacion Piedemonte</t>
  </si>
  <si>
    <t>11-777</t>
  </si>
  <si>
    <t>11-117</t>
  </si>
  <si>
    <t>Urbanizacion Ciudad Privada Atenas</t>
  </si>
  <si>
    <t>11-1132</t>
  </si>
  <si>
    <t>Casablanca Lote A</t>
  </si>
  <si>
    <t>11-1133</t>
  </si>
  <si>
    <t>11-1127</t>
  </si>
  <si>
    <t>Lote El Velero</t>
  </si>
  <si>
    <t>11-1134</t>
  </si>
  <si>
    <t>11-1135</t>
  </si>
  <si>
    <t>Hibernia</t>
  </si>
  <si>
    <t>11-058</t>
  </si>
  <si>
    <t>Urbanizacion Burgos (Britalia)</t>
  </si>
  <si>
    <t>11-1145</t>
  </si>
  <si>
    <t>Urbanizacion Colina Club Residencial</t>
  </si>
  <si>
    <t>11-1294</t>
  </si>
  <si>
    <t>Urbanizacion Porti¤o De Santodomingo</t>
  </si>
  <si>
    <t>11-1059</t>
  </si>
  <si>
    <t>Conjunto Residencial Del Monte Ag-3</t>
  </si>
  <si>
    <t>11-1062</t>
  </si>
  <si>
    <t>El Pinar - La Fragua Primera Etapa</t>
  </si>
  <si>
    <t>11-1063</t>
  </si>
  <si>
    <t>11-1213</t>
  </si>
  <si>
    <t>Parque 4 Urb La Sirena</t>
  </si>
  <si>
    <t>11-1220</t>
  </si>
  <si>
    <t>Urb El Tomillar- Parque 3</t>
  </si>
  <si>
    <t>11-1221</t>
  </si>
  <si>
    <t>Urb San Cristobal - Parque 2 Y Cesion Adic 2</t>
  </si>
  <si>
    <t>11-1122</t>
  </si>
  <si>
    <t>Estambul (Predio San Alfredo)</t>
  </si>
  <si>
    <t>11-1156</t>
  </si>
  <si>
    <t>Hacienda_Casablanca</t>
  </si>
  <si>
    <t>11-727</t>
  </si>
  <si>
    <t>Urbanizacion Rincon De Britalia (Guadalquivir)</t>
  </si>
  <si>
    <t>11-762</t>
  </si>
  <si>
    <t>11-763</t>
  </si>
  <si>
    <t>Urbanizacion El Llano - Urbanizacion Nueva Escocia</t>
  </si>
  <si>
    <t>11-774</t>
  </si>
  <si>
    <t>Urbanizacion Cerros 170 Etapas I,Ii,Iii</t>
  </si>
  <si>
    <t>11-759</t>
  </si>
  <si>
    <t>Urbanizacion Paseo De La Colina, Urbanizacion La Zerrezuela</t>
  </si>
  <si>
    <t>11-761</t>
  </si>
  <si>
    <t>Agrupacion De Vivienda Plaza Vallarta</t>
  </si>
  <si>
    <t>11-780</t>
  </si>
  <si>
    <t>Conjunto Residencial Familia</t>
  </si>
  <si>
    <t>11-773</t>
  </si>
  <si>
    <t>11-1006</t>
  </si>
  <si>
    <t>Almeria De San Luis</t>
  </si>
  <si>
    <t>11-1011</t>
  </si>
  <si>
    <t>Burgos (Britalia)</t>
  </si>
  <si>
    <t>11-875</t>
  </si>
  <si>
    <t>Urbanizacion La Sirena</t>
  </si>
  <si>
    <t>11-892</t>
  </si>
  <si>
    <t>Conjunto Residencial Del Monte Ag-2</t>
  </si>
  <si>
    <t>11-894</t>
  </si>
  <si>
    <t>Conjunto Residencial Del Monte Ag-1</t>
  </si>
  <si>
    <t>11-1023</t>
  </si>
  <si>
    <t>11-1162</t>
  </si>
  <si>
    <t>Urb Camino Del Bacata</t>
  </si>
  <si>
    <t>11-1164</t>
  </si>
  <si>
    <t>Urb Jardines De La Colina 1</t>
  </si>
  <si>
    <t>11-1151</t>
  </si>
  <si>
    <t>Urbanizacion Cotecol S.A. (Arboleda De La Colina)</t>
  </si>
  <si>
    <t>11-869</t>
  </si>
  <si>
    <t>La Sirena</t>
  </si>
  <si>
    <t>11-779</t>
  </si>
  <si>
    <t>Urbanizacion Los Portales Del Norte I</t>
  </si>
  <si>
    <t>11-807</t>
  </si>
  <si>
    <t>Conjunto Residencial Altos De Suba</t>
  </si>
  <si>
    <t>11-870</t>
  </si>
  <si>
    <t>11-871</t>
  </si>
  <si>
    <t>11-872</t>
  </si>
  <si>
    <t>11-873</t>
  </si>
  <si>
    <t>11-726</t>
  </si>
  <si>
    <t>Urbanizacion Conjunto Residencial Casas De Alcala, Urbanizacion Lote El Velero</t>
  </si>
  <si>
    <t>11-1249</t>
  </si>
  <si>
    <t>Urb Del Monte Cta 1 Y Zv 3</t>
  </si>
  <si>
    <t>11-1264</t>
  </si>
  <si>
    <t>Urb Porti¤o De Santodomingo Parque 1</t>
  </si>
  <si>
    <t>11-1283</t>
  </si>
  <si>
    <t>Urb Bacata</t>
  </si>
  <si>
    <t>11-1297</t>
  </si>
  <si>
    <t>Urbanizacion El Cerrito</t>
  </si>
  <si>
    <t>11-1300</t>
  </si>
  <si>
    <t>Urbamizacion Almuva</t>
  </si>
  <si>
    <t>11-1318</t>
  </si>
  <si>
    <t>Urbanizacion Casablanca</t>
  </si>
  <si>
    <t>11-1319</t>
  </si>
  <si>
    <t>Urbanizacion El Tomilllar</t>
  </si>
  <si>
    <t>11-1329</t>
  </si>
  <si>
    <t>Urbanizacion Gimnasio Iragua</t>
  </si>
  <si>
    <t>11-1308</t>
  </si>
  <si>
    <t>Urbanizacion Plan 300</t>
  </si>
  <si>
    <t>11-174</t>
  </si>
  <si>
    <t>Floresta Primer Sector</t>
  </si>
  <si>
    <t>11-110</t>
  </si>
  <si>
    <t>Urbanizacion Floresta Segundo Sector</t>
  </si>
  <si>
    <t>11-146</t>
  </si>
  <si>
    <t>Urbanizacion Potosi I Sector</t>
  </si>
  <si>
    <t>11-173</t>
  </si>
  <si>
    <t>La Alborada</t>
  </si>
  <si>
    <t>11-147</t>
  </si>
  <si>
    <t>Urbanizacion Potosi Ii Sector</t>
  </si>
  <si>
    <t>11-160</t>
  </si>
  <si>
    <t>Urbanizacion Floresta Norte Tercer Sector</t>
  </si>
  <si>
    <t>11-163</t>
  </si>
  <si>
    <t>Urbanizacion La Alborada</t>
  </si>
  <si>
    <t>11-169</t>
  </si>
  <si>
    <t>Urbanizacionmorato No. 2</t>
  </si>
  <si>
    <t>11-643</t>
  </si>
  <si>
    <t>11-644</t>
  </si>
  <si>
    <t>11-930</t>
  </si>
  <si>
    <t>Predio Tropicream</t>
  </si>
  <si>
    <t>11-172</t>
  </si>
  <si>
    <t>11-167</t>
  </si>
  <si>
    <t>Urbanizacion Antiguo Morato No. 2</t>
  </si>
  <si>
    <t>11-168</t>
  </si>
  <si>
    <t>Urbanizacion Morato No. 2</t>
  </si>
  <si>
    <t>11-114</t>
  </si>
  <si>
    <t>Pontevedra Ii Sector</t>
  </si>
  <si>
    <t>11-170</t>
  </si>
  <si>
    <t>11-171</t>
  </si>
  <si>
    <t>11-179</t>
  </si>
  <si>
    <t>Urbanizacion Pontevedra Ii Sector</t>
  </si>
  <si>
    <t>11-180</t>
  </si>
  <si>
    <t>Urbanizacion Pontevedra I Sector</t>
  </si>
  <si>
    <t>11-148</t>
  </si>
  <si>
    <t>Urbanizacion Nuevo Monterrey</t>
  </si>
  <si>
    <t>11-178</t>
  </si>
  <si>
    <t>11-079</t>
  </si>
  <si>
    <t>Barrio Santa Rosa</t>
  </si>
  <si>
    <t>11-1256</t>
  </si>
  <si>
    <t>Urb Ceramicas Capitalinas Parque 5</t>
  </si>
  <si>
    <t>11-1007</t>
  </si>
  <si>
    <t>Oasis De San Jorge</t>
  </si>
  <si>
    <t>11-617</t>
  </si>
  <si>
    <t>11-621</t>
  </si>
  <si>
    <t>Pontevedra I Sector</t>
  </si>
  <si>
    <t>11-645</t>
  </si>
  <si>
    <t>Agrupacion De Vivienda La Floresta V Sector</t>
  </si>
  <si>
    <t>11-646</t>
  </si>
  <si>
    <t>Agrupacion De Vivienda Multifamiliar Floresta V Sector - Parque Industrial Lote Villa Concha</t>
  </si>
  <si>
    <t>11-907</t>
  </si>
  <si>
    <t>Urbanizacion Teusaca I Y Ii Sector</t>
  </si>
  <si>
    <t>11-925</t>
  </si>
  <si>
    <t>Conjunto Residencial Quintanilla De La Flora</t>
  </si>
  <si>
    <t>11-926</t>
  </si>
  <si>
    <t>Conjunto Residencial Bosques Del Norte</t>
  </si>
  <si>
    <t>11-927</t>
  </si>
  <si>
    <t>Conjunto Residencial Portobello</t>
  </si>
  <si>
    <t>11-928</t>
  </si>
  <si>
    <t>Agrupacion De Vivienda Rabida</t>
  </si>
  <si>
    <t>11-1159</t>
  </si>
  <si>
    <t>Urb Lagartos</t>
  </si>
  <si>
    <t>11-1174</t>
  </si>
  <si>
    <t>Urb Parques De La Floresta</t>
  </si>
  <si>
    <t>11-1175</t>
  </si>
  <si>
    <t>11-102</t>
  </si>
  <si>
    <t>11-905</t>
  </si>
  <si>
    <t>11-906</t>
  </si>
  <si>
    <t>11-1190</t>
  </si>
  <si>
    <t>Urb Pontevedra</t>
  </si>
  <si>
    <t>11-1189</t>
  </si>
  <si>
    <t>11-1182</t>
  </si>
  <si>
    <t>Urb Parque Central Pontevedra Etapa 1</t>
  </si>
  <si>
    <t>11-1207</t>
  </si>
  <si>
    <t>Parque C Urb Parque Lagartos</t>
  </si>
  <si>
    <t>11-1243</t>
  </si>
  <si>
    <t>Urb Cent Emp Rva Cta 1</t>
  </si>
  <si>
    <t>11-159</t>
  </si>
  <si>
    <t>Desarrollo Julio Flores</t>
  </si>
  <si>
    <t>11-620</t>
  </si>
  <si>
    <t>11-566</t>
  </si>
  <si>
    <t>La Fontana</t>
  </si>
  <si>
    <t>11-609</t>
  </si>
  <si>
    <t>Urbanizacion Pinar De Suba I</t>
  </si>
  <si>
    <t>11-362</t>
  </si>
  <si>
    <t>Urbanizacion Compartir Iii Etapa</t>
  </si>
  <si>
    <t>11-685</t>
  </si>
  <si>
    <t>Urbanizacion Valle De Refous Sectores 1,2,3,4,5</t>
  </si>
  <si>
    <t>11-835</t>
  </si>
  <si>
    <t>Centro Comercial Plazas De Suba (Subazar)</t>
  </si>
  <si>
    <t>11-1183</t>
  </si>
  <si>
    <t>Urb Conj Los Arreboles</t>
  </si>
  <si>
    <t>11-853</t>
  </si>
  <si>
    <t>Urbanizacion Altamira</t>
  </si>
  <si>
    <t>11-055</t>
  </si>
  <si>
    <t>Urbanizacion Pinar De Suba Ii</t>
  </si>
  <si>
    <t>11-041</t>
  </si>
  <si>
    <t>11-196</t>
  </si>
  <si>
    <t>Urbanizacion Compartir</t>
  </si>
  <si>
    <t>11-111</t>
  </si>
  <si>
    <t>Tuninga</t>
  </si>
  <si>
    <t>11-964</t>
  </si>
  <si>
    <t>Agrupacion Residencial Suba</t>
  </si>
  <si>
    <t>11-826</t>
  </si>
  <si>
    <t>Las Quintas De Suba</t>
  </si>
  <si>
    <t>11-854</t>
  </si>
  <si>
    <t>Conjunto Residencial Veracruz</t>
  </si>
  <si>
    <t>11-855</t>
  </si>
  <si>
    <t>Parque Residencial Los Robles</t>
  </si>
  <si>
    <t>11-856</t>
  </si>
  <si>
    <t>Urbanizacion Conjunto Residencial Miradores De Suba, UrbanizacionAgrupacion La Bella Suba</t>
  </si>
  <si>
    <t>11-217</t>
  </si>
  <si>
    <t>11-275</t>
  </si>
  <si>
    <t>Urbanizacion Compartir Ii Etapa</t>
  </si>
  <si>
    <t>11-683</t>
  </si>
  <si>
    <t>11-684</t>
  </si>
  <si>
    <t>Urbanizacion Valle De Refous Sectores 1, 2, 3, 4, 5</t>
  </si>
  <si>
    <t>11-1261</t>
  </si>
  <si>
    <t>Urb Lombardia Ii Cta 1</t>
  </si>
  <si>
    <t>11-890</t>
  </si>
  <si>
    <t>Urbanizacion Turinga Iii Lotes 2 Y 3</t>
  </si>
  <si>
    <t>11-677</t>
  </si>
  <si>
    <t>Las Flores</t>
  </si>
  <si>
    <t>11-1137</t>
  </si>
  <si>
    <t>Pinar De La Fontana Etapas 1,2,3,Y 4</t>
  </si>
  <si>
    <t>11-035</t>
  </si>
  <si>
    <t>La Campi¤a I Sector</t>
  </si>
  <si>
    <t>11-063</t>
  </si>
  <si>
    <t>Parque Central De Suba</t>
  </si>
  <si>
    <t>11-034</t>
  </si>
  <si>
    <t>11-194</t>
  </si>
  <si>
    <t>11-260</t>
  </si>
  <si>
    <t>11-829</t>
  </si>
  <si>
    <t>Urbanizacion Guacari</t>
  </si>
  <si>
    <t>11-1129</t>
  </si>
  <si>
    <t>Imperial Etapas I Y Ii</t>
  </si>
  <si>
    <t>11-1079</t>
  </si>
  <si>
    <t>Compartir Iii Etapa</t>
  </si>
  <si>
    <t>11-1128</t>
  </si>
  <si>
    <t>11-1138</t>
  </si>
  <si>
    <t>Balcones De Suba</t>
  </si>
  <si>
    <t>11-207</t>
  </si>
  <si>
    <t>Urbanizacion Turingia Ii</t>
  </si>
  <si>
    <t>11-208</t>
  </si>
  <si>
    <t>Urbanizacion Pinos De Lombardia</t>
  </si>
  <si>
    <t>11-304</t>
  </si>
  <si>
    <t>Desarrollo El Portal De Las Mercedes</t>
  </si>
  <si>
    <t>11-324</t>
  </si>
  <si>
    <t>11-306</t>
  </si>
  <si>
    <t>Tuna Alta Sect. El Bosque Y Sect. Bella Vista</t>
  </si>
  <si>
    <t>11-860</t>
  </si>
  <si>
    <t>Urbanizacion El Totumo</t>
  </si>
  <si>
    <t>11-1136</t>
  </si>
  <si>
    <t>11-1278</t>
  </si>
  <si>
    <t>Fiesta Suba</t>
  </si>
  <si>
    <t>11-878</t>
  </si>
  <si>
    <t>Desarrollo Londres</t>
  </si>
  <si>
    <t>11-1260</t>
  </si>
  <si>
    <t>Urb Suba 153 Parque Exigido</t>
  </si>
  <si>
    <t>11-963</t>
  </si>
  <si>
    <t>Agrupacion De Vivienda La Pradera De Suba</t>
  </si>
  <si>
    <t>11-1115</t>
  </si>
  <si>
    <t>Turingia</t>
  </si>
  <si>
    <t>11-1305</t>
  </si>
  <si>
    <t>Urbanizacion Campanario De Suba</t>
  </si>
  <si>
    <t>11-1237</t>
  </si>
  <si>
    <t>Urb Hacienda El Pinar Parque 2</t>
  </si>
  <si>
    <t>11-881</t>
  </si>
  <si>
    <t>Desarrollo Acacias, Desarrollo Los Monarcas</t>
  </si>
  <si>
    <t>11-822</t>
  </si>
  <si>
    <t>Urbanizacion Mirador De Suba</t>
  </si>
  <si>
    <t>11-823</t>
  </si>
  <si>
    <t>Agrupacion De Vivienda Las Mercedes</t>
  </si>
  <si>
    <t>11-682</t>
  </si>
  <si>
    <t>11-830</t>
  </si>
  <si>
    <t>UrbanizacionAgrupacion De Vivienda Prados De Suba</t>
  </si>
  <si>
    <t>11-883</t>
  </si>
  <si>
    <t>Urbanizacion Enconclavos S.A Lote 2</t>
  </si>
  <si>
    <t>11-679</t>
  </si>
  <si>
    <t>Parque Residencial Nuevo Suba</t>
  </si>
  <si>
    <t>11-861</t>
  </si>
  <si>
    <t>Agrupacion De Vivienda Las Terrazas</t>
  </si>
  <si>
    <t>11-1114</t>
  </si>
  <si>
    <t>11-1118</t>
  </si>
  <si>
    <t>La Tranquera</t>
  </si>
  <si>
    <t>11-1119</t>
  </si>
  <si>
    <t>11-1120</t>
  </si>
  <si>
    <t>11-610</t>
  </si>
  <si>
    <t>Urbanizacion Pinar De Suba Ii Etapa</t>
  </si>
  <si>
    <t>11-1210</t>
  </si>
  <si>
    <t>Urb Yakali C Adicional</t>
  </si>
  <si>
    <t>11-1211</t>
  </si>
  <si>
    <t>Urb Yakali Parque 1</t>
  </si>
  <si>
    <t>11-1218</t>
  </si>
  <si>
    <t>Urb Mirador Del Pinar</t>
  </si>
  <si>
    <t>11-1203</t>
  </si>
  <si>
    <t>Portal De La Fontana Ii Quintas De Lombardia</t>
  </si>
  <si>
    <t>11-603</t>
  </si>
  <si>
    <t>Agrupacion De Vivienda Campanella</t>
  </si>
  <si>
    <t>11-605</t>
  </si>
  <si>
    <t>Urbanizacion El Portal De La Fontana</t>
  </si>
  <si>
    <t>11-1124</t>
  </si>
  <si>
    <t>Altamonte</t>
  </si>
  <si>
    <t>11-886</t>
  </si>
  <si>
    <t>Urbanizacion Santa Beatriz</t>
  </si>
  <si>
    <t>11-888</t>
  </si>
  <si>
    <t>Urbanizacion Barandillas De Suba</t>
  </si>
  <si>
    <t>11-827</t>
  </si>
  <si>
    <t>Urbanizacion San Roque</t>
  </si>
  <si>
    <t>11-670</t>
  </si>
  <si>
    <t>Urbanizacion Rincon De La Campi¤a</t>
  </si>
  <si>
    <t>11-678</t>
  </si>
  <si>
    <t>11-691</t>
  </si>
  <si>
    <t>Urbanizacion Camino Verde 1 Etapa</t>
  </si>
  <si>
    <t>11-056</t>
  </si>
  <si>
    <t>Urbanizacion El Pinar De Suba Ii Sector</t>
  </si>
  <si>
    <t>11-847</t>
  </si>
  <si>
    <t>Valle Patricia I Sector - I Etapa</t>
  </si>
  <si>
    <t>11-848</t>
  </si>
  <si>
    <t>La Naveta (Etapa 1)</t>
  </si>
  <si>
    <t>11-877</t>
  </si>
  <si>
    <t>Urbanizacion Los Arrayanes De Suba</t>
  </si>
  <si>
    <t>11-887</t>
  </si>
  <si>
    <t>11-686</t>
  </si>
  <si>
    <t>11-1166</t>
  </si>
  <si>
    <t>Urb Fontanagrande Del Portal</t>
  </si>
  <si>
    <t>11-1170</t>
  </si>
  <si>
    <t>Urb Las Flores</t>
  </si>
  <si>
    <t>11-303</t>
  </si>
  <si>
    <t>Agrupacion De Vivienda Campanella (Ii Etapa)</t>
  </si>
  <si>
    <t>11-849</t>
  </si>
  <si>
    <t>La Naveta</t>
  </si>
  <si>
    <t>11-850</t>
  </si>
  <si>
    <t>Urbanizacion Atardeceres De Suba</t>
  </si>
  <si>
    <t>11-206</t>
  </si>
  <si>
    <t>Urbanizacion Los Almendros Del Norte</t>
  </si>
  <si>
    <t>11-301</t>
  </si>
  <si>
    <t>11-857</t>
  </si>
  <si>
    <t>Mirador De La Campi¤a Sector 2</t>
  </si>
  <si>
    <t>11-859</t>
  </si>
  <si>
    <t>Casa Campo Sector 1</t>
  </si>
  <si>
    <t>11-831</t>
  </si>
  <si>
    <t>Agrupacion De Vivienda Prados De Suba</t>
  </si>
  <si>
    <t>11-832</t>
  </si>
  <si>
    <t>Conjunto Multifamiliar Los Tulipanes</t>
  </si>
  <si>
    <t>11-918</t>
  </si>
  <si>
    <t>Urbanizacion Bosques Del Portal</t>
  </si>
  <si>
    <t>11-1192</t>
  </si>
  <si>
    <t>Urb Prados De Suba- Levapan</t>
  </si>
  <si>
    <t>11-1195</t>
  </si>
  <si>
    <t>Urb Camino Verde</t>
  </si>
  <si>
    <t>11-1231</t>
  </si>
  <si>
    <t>Urb Texas- Las Mercedes</t>
  </si>
  <si>
    <t>11-1302</t>
  </si>
  <si>
    <t>Urbanizacion Levapan</t>
  </si>
  <si>
    <t>11-992</t>
  </si>
  <si>
    <t>Alcazar De Suba</t>
  </si>
  <si>
    <t>11-976</t>
  </si>
  <si>
    <t>11-1242</t>
  </si>
  <si>
    <t>Urb Almeira Parque 1</t>
  </si>
  <si>
    <t>11-1245</t>
  </si>
  <si>
    <t>Urb Parque Res El Salitre</t>
  </si>
  <si>
    <t>11-1253</t>
  </si>
  <si>
    <t>Urb Alameda Del Refous Parque 3</t>
  </si>
  <si>
    <t>11-1262</t>
  </si>
  <si>
    <t>Urb Portal De La Fontana Ii Zv 2</t>
  </si>
  <si>
    <t>11-1263</t>
  </si>
  <si>
    <t>Urb Portal De La Fontana Ii Zv 3</t>
  </si>
  <si>
    <t>11-1299</t>
  </si>
  <si>
    <t>11-1301</t>
  </si>
  <si>
    <t>11-1321</t>
  </si>
  <si>
    <t>Urbanizacion La Yolanda</t>
  </si>
  <si>
    <t>11-1322</t>
  </si>
  <si>
    <t>11-1309</t>
  </si>
  <si>
    <t>Urbanizacion Conjunto Residencial Nuevo Veracruz</t>
  </si>
  <si>
    <t>11-1314</t>
  </si>
  <si>
    <t>Urbanizacion Suba Lombardia</t>
  </si>
  <si>
    <t>11-1320</t>
  </si>
  <si>
    <t>Urbanizacion Alamenda Del Refous</t>
  </si>
  <si>
    <t>11-001</t>
  </si>
  <si>
    <t>Urbanizacion Amberes</t>
  </si>
  <si>
    <t>11-031</t>
  </si>
  <si>
    <t>Urbanizacion Costa Azul I Y Ii Etapa</t>
  </si>
  <si>
    <t>11-565</t>
  </si>
  <si>
    <t>Urbanizacion La Trinitaria</t>
  </si>
  <si>
    <t>11-1096</t>
  </si>
  <si>
    <t>Urbanizacion San Alejo</t>
  </si>
  <si>
    <t>11-834</t>
  </si>
  <si>
    <t>Conjunto Residencial Oikos Teucali</t>
  </si>
  <si>
    <t>11-837</t>
  </si>
  <si>
    <t>Portal De Suba</t>
  </si>
  <si>
    <t>11-561</t>
  </si>
  <si>
    <t>Urbanizacion Ciudadela Cafam</t>
  </si>
  <si>
    <t>11-702</t>
  </si>
  <si>
    <t>Urbanizacion El Diamante</t>
  </si>
  <si>
    <t>11-195</t>
  </si>
  <si>
    <t>Bochalema</t>
  </si>
  <si>
    <t>11-197</t>
  </si>
  <si>
    <t>Urbanizacion El Poa</t>
  </si>
  <si>
    <t>11-252</t>
  </si>
  <si>
    <t>Aures Ii</t>
  </si>
  <si>
    <t>11-1024</t>
  </si>
  <si>
    <t>Solar I</t>
  </si>
  <si>
    <t>11-020</t>
  </si>
  <si>
    <t>Urbanizacion Antonio Granados</t>
  </si>
  <si>
    <t>11-104</t>
  </si>
  <si>
    <t>Nuevo Corinto (Antes Lech Walesa)</t>
  </si>
  <si>
    <t>11-157</t>
  </si>
  <si>
    <t>Urbanizacion Lago De Suba</t>
  </si>
  <si>
    <t>11-639</t>
  </si>
  <si>
    <t>Urbanizacion Teusa</t>
  </si>
  <si>
    <t>11-030</t>
  </si>
  <si>
    <t>11-271</t>
  </si>
  <si>
    <t>Urbanizacion Villa Catalina I Sector</t>
  </si>
  <si>
    <t>11-019</t>
  </si>
  <si>
    <t>11-008</t>
  </si>
  <si>
    <t>Ciudadela Cafam (Antes Urbanizacion Puerto Sol)</t>
  </si>
  <si>
    <t>11-256</t>
  </si>
  <si>
    <t>11-023</t>
  </si>
  <si>
    <t>Urbanizacion Aures I</t>
  </si>
  <si>
    <t>11-010</t>
  </si>
  <si>
    <t>Desarrollo Gloria Lara De Echeverri -Ii Etapa</t>
  </si>
  <si>
    <t>11-277</t>
  </si>
  <si>
    <t>11-279</t>
  </si>
  <si>
    <t>Urbanizacion El Aguinaldo</t>
  </si>
  <si>
    <t>11-280</t>
  </si>
  <si>
    <t>Urbanizacion Lombardia (Iii Etapa Sector A)</t>
  </si>
  <si>
    <t>11-281</t>
  </si>
  <si>
    <t>Urbanizacion Torres De Suba</t>
  </si>
  <si>
    <t>11-199</t>
  </si>
  <si>
    <t>El Portico</t>
  </si>
  <si>
    <t>11-201</t>
  </si>
  <si>
    <t>Urbanizacion Potrerillos De Suba</t>
  </si>
  <si>
    <t>11-238</t>
  </si>
  <si>
    <t>Bosques De Suba</t>
  </si>
  <si>
    <t>11-239</t>
  </si>
  <si>
    <t>11-014</t>
  </si>
  <si>
    <t>Urbanizacion Los Comuneros</t>
  </si>
  <si>
    <t>11-945</t>
  </si>
  <si>
    <t>Urbanizacion La Palma I</t>
  </si>
  <si>
    <t>11-049</t>
  </si>
  <si>
    <t>Urbanizacion Los Alcaparros De Suba</t>
  </si>
  <si>
    <t>11-011</t>
  </si>
  <si>
    <t>Puerta Del Sol</t>
  </si>
  <si>
    <t>11-198</t>
  </si>
  <si>
    <t>Bochalema - Zulia</t>
  </si>
  <si>
    <t>11-029</t>
  </si>
  <si>
    <t>11-158</t>
  </si>
  <si>
    <t>11-988</t>
  </si>
  <si>
    <t>Urbanizacion Multisuba</t>
  </si>
  <si>
    <t>11-018</t>
  </si>
  <si>
    <t>Urbanizacion Lombardia (I Etapa )</t>
  </si>
  <si>
    <t>11-164</t>
  </si>
  <si>
    <t>Desarrollo Ciudad Hunza</t>
  </si>
  <si>
    <t>11-076</t>
  </si>
  <si>
    <t>Urbanizacion Aures Ii</t>
  </si>
  <si>
    <t>11-025</t>
  </si>
  <si>
    <t>11-082</t>
  </si>
  <si>
    <t>Villa Martha Ii Sector</t>
  </si>
  <si>
    <t>11-086</t>
  </si>
  <si>
    <t>11-077</t>
  </si>
  <si>
    <t>11-200</t>
  </si>
  <si>
    <t>Urbanizacion El Refugio De Suba</t>
  </si>
  <si>
    <t>11-081</t>
  </si>
  <si>
    <t>11-048</t>
  </si>
  <si>
    <t>11-033</t>
  </si>
  <si>
    <t>Urbanizacion Costa Azul Iii Etapa</t>
  </si>
  <si>
    <t>11-237</t>
  </si>
  <si>
    <t>Urbanizacion El Jordan No. 1</t>
  </si>
  <si>
    <t>11-284</t>
  </si>
  <si>
    <t>Somondoco</t>
  </si>
  <si>
    <t>11-291</t>
  </si>
  <si>
    <t>11-332</t>
  </si>
  <si>
    <t>11-359</t>
  </si>
  <si>
    <t>11-307</t>
  </si>
  <si>
    <t>Urbanizacion La Manuelita</t>
  </si>
  <si>
    <t>11-369</t>
  </si>
  <si>
    <t>Conjunto Altos Del Rincon</t>
  </si>
  <si>
    <t>11-648</t>
  </si>
  <si>
    <t>Lago De Suba</t>
  </si>
  <si>
    <t>11-592</t>
  </si>
  <si>
    <t>11-028</t>
  </si>
  <si>
    <t>11-1303</t>
  </si>
  <si>
    <t>Urbanizacion Nuevo Corinto</t>
  </si>
  <si>
    <t>11-1304</t>
  </si>
  <si>
    <t>11-681</t>
  </si>
  <si>
    <t>Urbanizacion San Gabriel</t>
  </si>
  <si>
    <t>11-051</t>
  </si>
  <si>
    <t>Urbanizacion Lombardia (Iii Etapa Sector B )</t>
  </si>
  <si>
    <t>11-052</t>
  </si>
  <si>
    <t>Urbanizacion Lombardia (Ii Etapa )</t>
  </si>
  <si>
    <t>11-1200</t>
  </si>
  <si>
    <t>Refugio De La Colina</t>
  </si>
  <si>
    <t>11-614</t>
  </si>
  <si>
    <t>Urbanizacion Gloria Lara De Echeverri Ii Etapa</t>
  </si>
  <si>
    <t>11-622</t>
  </si>
  <si>
    <t>Urbanizacion Maderos De Suba</t>
  </si>
  <si>
    <t>11-623</t>
  </si>
  <si>
    <t>Desarrollo Villas Del Rincon, Desarrollo Nuevo Corinto (Antes Lech Walesa)</t>
  </si>
  <si>
    <t>11-642</t>
  </si>
  <si>
    <t>Urbanizacion La Palma</t>
  </si>
  <si>
    <t>11-651</t>
  </si>
  <si>
    <t>Urbanizacion Aguinaldo</t>
  </si>
  <si>
    <t>11-027</t>
  </si>
  <si>
    <t>11-916</t>
  </si>
  <si>
    <t>Gloria Lara De Echeverri</t>
  </si>
  <si>
    <t>11-917</t>
  </si>
  <si>
    <t>Gloria Lara De Echeerri</t>
  </si>
  <si>
    <t>11-895</t>
  </si>
  <si>
    <t>Agrupacion De Vivienda Los Pinos De Suba</t>
  </si>
  <si>
    <t>11-899</t>
  </si>
  <si>
    <t>Urbanizacion Conjunto Residencial Cerros Del Tabor</t>
  </si>
  <si>
    <t>11-808</t>
  </si>
  <si>
    <t>Urbanizacion Arboleda De Chosica</t>
  </si>
  <si>
    <t>11-836</t>
  </si>
  <si>
    <t>Centro Industrial Y Comercial Versalles</t>
  </si>
  <si>
    <t>11-838</t>
  </si>
  <si>
    <t>Urbanizacion Los Sauces De Suba</t>
  </si>
  <si>
    <t>11-839</t>
  </si>
  <si>
    <t>Urbanizacion La Floresta De Suba</t>
  </si>
  <si>
    <t>11-1031</t>
  </si>
  <si>
    <t>Costa Azul I Etapa</t>
  </si>
  <si>
    <t>11-1036</t>
  </si>
  <si>
    <t>11-1173</t>
  </si>
  <si>
    <t>Urb San Marcos</t>
  </si>
  <si>
    <t>11-1177</t>
  </si>
  <si>
    <t>Urb Serranias De Suba</t>
  </si>
  <si>
    <t>11-255</t>
  </si>
  <si>
    <t>Urbanizacion Riobamba</t>
  </si>
  <si>
    <t>11-259</t>
  </si>
  <si>
    <t>11-251</t>
  </si>
  <si>
    <t>11-299</t>
  </si>
  <si>
    <t>11-032</t>
  </si>
  <si>
    <t>Urbanizacion Refugio De Suba</t>
  </si>
  <si>
    <t>11-590</t>
  </si>
  <si>
    <t>11-912</t>
  </si>
  <si>
    <t>Urbanizacion</t>
  </si>
  <si>
    <t>11-913</t>
  </si>
  <si>
    <t>Desarrollo Cidad De Hunza</t>
  </si>
  <si>
    <t>11-1274</t>
  </si>
  <si>
    <t>Urb Reserva De San Felipe Cesion Parque</t>
  </si>
  <si>
    <t>11-809</t>
  </si>
  <si>
    <t>11-1033</t>
  </si>
  <si>
    <t>Costa Azul Iii Etapa (Catalu¤a)</t>
  </si>
  <si>
    <t>11-897</t>
  </si>
  <si>
    <t>Urbanizacion Villa Catalina Ii Y Iii Sector</t>
  </si>
  <si>
    <t>11-898</t>
  </si>
  <si>
    <t>11-1247</t>
  </si>
  <si>
    <t>Urb Los Tejares De Suba Parque 1</t>
  </si>
  <si>
    <t>11-1248</t>
  </si>
  <si>
    <t>Urb Los Tejares De Suba Parque 2</t>
  </si>
  <si>
    <t>11-1270</t>
  </si>
  <si>
    <t>Urb Camino De La Floresta Parque 1</t>
  </si>
  <si>
    <t>11-1275</t>
  </si>
  <si>
    <t>Urb Parque Central Suba Parque</t>
  </si>
  <si>
    <t>11-1312</t>
  </si>
  <si>
    <t>Urbanizacion Camelot</t>
  </si>
  <si>
    <t>11-952</t>
  </si>
  <si>
    <t>Parque Cementerio La ResurrecciÃ n</t>
  </si>
  <si>
    <t>11-1057</t>
  </si>
  <si>
    <t>Parcelacion Jardin Oriental</t>
  </si>
  <si>
    <t>11-705</t>
  </si>
  <si>
    <t>Cementerio La Inmaculada</t>
  </si>
  <si>
    <t>11-703</t>
  </si>
  <si>
    <t>Centro De RecreaciÃ n Urbana Cafam Predio "Barajas"Centro De RecreaciÃ n Urbana Cafam- Predio Barajas</t>
  </si>
  <si>
    <t>11-750</t>
  </si>
  <si>
    <t>Colegio Los Nogales</t>
  </si>
  <si>
    <t>11-1008</t>
  </si>
  <si>
    <t>Desarrollo Recreacional Bogota Tennis Club Campestre</t>
  </si>
  <si>
    <t>11-1352</t>
  </si>
  <si>
    <t>Parque El Trompeto</t>
  </si>
  <si>
    <t>11-1353</t>
  </si>
  <si>
    <t>Parque El Retamo Y El Manzano</t>
  </si>
  <si>
    <t>11-997</t>
  </si>
  <si>
    <t>Planta Norte Central De Mezclas</t>
  </si>
  <si>
    <t>11-1107</t>
  </si>
  <si>
    <t>Urbanizacion El TorreÃ n Etapa I</t>
  </si>
  <si>
    <t>11-704</t>
  </si>
  <si>
    <t>Urbanizacion Parque Comercial Bima S.A.</t>
  </si>
  <si>
    <t>11-998</t>
  </si>
  <si>
    <t>11-1351</t>
  </si>
  <si>
    <t>Parque El Nogal-Sauco</t>
  </si>
  <si>
    <t>11-563</t>
  </si>
  <si>
    <t>Urbanizacion Nueva Zelandia</t>
  </si>
  <si>
    <t>11-1075</t>
  </si>
  <si>
    <t>San Pedro Lote 2 Etapa I</t>
  </si>
  <si>
    <t>11-364</t>
  </si>
  <si>
    <t>Urbanizacion La Nueva Zelandia</t>
  </si>
  <si>
    <t>11-080</t>
  </si>
  <si>
    <t>Guicani</t>
  </si>
  <si>
    <t>11-134</t>
  </si>
  <si>
    <t>11-675</t>
  </si>
  <si>
    <t>Urbanizacion Plaza Baviera</t>
  </si>
  <si>
    <t>11-1076</t>
  </si>
  <si>
    <t>11-289</t>
  </si>
  <si>
    <t>Urbanizacion Mirandela</t>
  </si>
  <si>
    <t>11-698</t>
  </si>
  <si>
    <t>Urbanizacion Tejares Del Norte</t>
  </si>
  <si>
    <t>11-668</t>
  </si>
  <si>
    <t>Urbanizacion Vilanova</t>
  </si>
  <si>
    <t>11-696</t>
  </si>
  <si>
    <t>Centro Comercial Ak. 13 No. 187 - 35/65/95</t>
  </si>
  <si>
    <t>11-037</t>
  </si>
  <si>
    <t>Urbanizacion Villa Del Prado</t>
  </si>
  <si>
    <t>11-038</t>
  </si>
  <si>
    <t>11-039</t>
  </si>
  <si>
    <t>11-700</t>
  </si>
  <si>
    <t>Urbanizacion Tejares Del Norte V, Urbanizacion Tejares Del Norte Vi</t>
  </si>
  <si>
    <t>11-1154</t>
  </si>
  <si>
    <t>Aticos_De_La_Sabana</t>
  </si>
  <si>
    <t>11-669</t>
  </si>
  <si>
    <t>11-714</t>
  </si>
  <si>
    <t>Urbanizacion Santa Catalina Ii Etapa</t>
  </si>
  <si>
    <t>11-719</t>
  </si>
  <si>
    <t>Urbanizacion San Pedro Lote Ii - Ii Etapa</t>
  </si>
  <si>
    <t>11-721</t>
  </si>
  <si>
    <t>11-720</t>
  </si>
  <si>
    <t>11-057</t>
  </si>
  <si>
    <t>11-694</t>
  </si>
  <si>
    <t>11-695</t>
  </si>
  <si>
    <t>11-710</t>
  </si>
  <si>
    <t>11-713</t>
  </si>
  <si>
    <t>Urbanizacion Santa Catalina Agrupacion Suba</t>
  </si>
  <si>
    <t>11-1070</t>
  </si>
  <si>
    <t>San Pedro Lote 2 - Iii Etapa</t>
  </si>
  <si>
    <t>11-1257</t>
  </si>
  <si>
    <t>11-1333</t>
  </si>
  <si>
    <t>Villa Del Prado</t>
  </si>
  <si>
    <t>11-1335</t>
  </si>
  <si>
    <t>11-1337</t>
  </si>
  <si>
    <t>11-1338</t>
  </si>
  <si>
    <t>11-1339</t>
  </si>
  <si>
    <t>11-1340</t>
  </si>
  <si>
    <t>11-1341</t>
  </si>
  <si>
    <t>11-1342</t>
  </si>
  <si>
    <t>11-1343</t>
  </si>
  <si>
    <t>11-1344</t>
  </si>
  <si>
    <t>11-546</t>
  </si>
  <si>
    <t>Urbanizacion Picadilly</t>
  </si>
  <si>
    <t>11-366</t>
  </si>
  <si>
    <t>Urbanizacion Conjunto Residencial Ambalo Etapa I</t>
  </si>
  <si>
    <t>11-1307</t>
  </si>
  <si>
    <t>Urbanizacion Carrefour Bavaria</t>
  </si>
  <si>
    <t>11-1140</t>
  </si>
  <si>
    <t>Gilmar Ii</t>
  </si>
  <si>
    <t>11-1184</t>
  </si>
  <si>
    <t>Urb Predio Torres De Cantalejo</t>
  </si>
  <si>
    <t>11-1215</t>
  </si>
  <si>
    <t>Parque1 Urb La Sirena</t>
  </si>
  <si>
    <t>11-1104</t>
  </si>
  <si>
    <t>Urbanizacion Conjunto Residencial Britalia 167</t>
  </si>
  <si>
    <t>11-789</t>
  </si>
  <si>
    <t>Conjunto Residencial Villa Julia</t>
  </si>
  <si>
    <t>11-073</t>
  </si>
  <si>
    <t>Agrupacion De Vivienda Granada Norte</t>
  </si>
  <si>
    <t>11-786</t>
  </si>
  <si>
    <t>Urbanizacion Santa Carolina</t>
  </si>
  <si>
    <t>11-787</t>
  </si>
  <si>
    <t>11-287</t>
  </si>
  <si>
    <t>Conjunto Residencial Caminos De Altania</t>
  </si>
  <si>
    <t>11-812</t>
  </si>
  <si>
    <t>Huertos De La Estancia</t>
  </si>
  <si>
    <t>11-813</t>
  </si>
  <si>
    <t>Urbanizacion Tres Amigos</t>
  </si>
  <si>
    <t>11-1092</t>
  </si>
  <si>
    <t>Urbanizacion Conjunto Residencial Ambalo Etapa Ii</t>
  </si>
  <si>
    <t>11-053</t>
  </si>
  <si>
    <t>11-1131</t>
  </si>
  <si>
    <t>Conjunto Residencial La Britalia</t>
  </si>
  <si>
    <t>11-545</t>
  </si>
  <si>
    <t>11-811</t>
  </si>
  <si>
    <t>Urbanizacion El Rincon Del Karmel</t>
  </si>
  <si>
    <t>11-036</t>
  </si>
  <si>
    <t>Desarrollo Cantalejo, Urbanizacion Cantalejo Manzana B Lotes 19 Y 20</t>
  </si>
  <si>
    <t>11-136</t>
  </si>
  <si>
    <t>Gilmar</t>
  </si>
  <si>
    <t>11-135</t>
  </si>
  <si>
    <t>11-139</t>
  </si>
  <si>
    <t>Urbanizacion San Pedro</t>
  </si>
  <si>
    <t>11-321</t>
  </si>
  <si>
    <t>11-329</t>
  </si>
  <si>
    <t>Conjunto Residencial Los Portales Del Norte Iii</t>
  </si>
  <si>
    <t>11-765</t>
  </si>
  <si>
    <t>Urbanizacion La Chocita</t>
  </si>
  <si>
    <t>11-965</t>
  </si>
  <si>
    <t>Sotavento</t>
  </si>
  <si>
    <t>11-966</t>
  </si>
  <si>
    <t>Urbanizacion Sotavento</t>
  </si>
  <si>
    <t>11-967</t>
  </si>
  <si>
    <t>11-755</t>
  </si>
  <si>
    <t>Urbanizacion Las Pastorcitas</t>
  </si>
  <si>
    <t>11-784</t>
  </si>
  <si>
    <t>Conjunto Residencial San Diego</t>
  </si>
  <si>
    <t>11-730</t>
  </si>
  <si>
    <t>Pijao De Oro</t>
  </si>
  <si>
    <t>11-1142</t>
  </si>
  <si>
    <t>Urbanizacion Parques De Catalu¤a (Antes Urbanizacion Cantalejo)</t>
  </si>
  <si>
    <t>11-1143</t>
  </si>
  <si>
    <t>11-138</t>
  </si>
  <si>
    <t>Conjunto Residencial Los Portales Del Norte Ii</t>
  </si>
  <si>
    <t>11-133</t>
  </si>
  <si>
    <t>Urbanizacion San Cipriano</t>
  </si>
  <si>
    <t>11-612</t>
  </si>
  <si>
    <t>Desarrollo Urbanistico Comercial Metropolitano Carrefour</t>
  </si>
  <si>
    <t>11-1208</t>
  </si>
  <si>
    <t>Urb. Origami</t>
  </si>
  <si>
    <t>11-1216</t>
  </si>
  <si>
    <t>Parque 5 Urb La Sirena</t>
  </si>
  <si>
    <t>11-624</t>
  </si>
  <si>
    <t>Urbanizacion Desarrollo Urbanistico Comercial Metropolitano Carrefour</t>
  </si>
  <si>
    <t>11-611</t>
  </si>
  <si>
    <t>Urbanizacion Aticos De Monterrey</t>
  </si>
  <si>
    <t>11-652</t>
  </si>
  <si>
    <t>11-661</t>
  </si>
  <si>
    <t>Urbanizacion Îœticos De Monterrey Ii</t>
  </si>
  <si>
    <t>11-1089</t>
  </si>
  <si>
    <t>UrbanizacionAgrupacion Multifamiliar La Moneda</t>
  </si>
  <si>
    <t>11-775</t>
  </si>
  <si>
    <t>Urbanizacion Parque Pijao</t>
  </si>
  <si>
    <t>11-996</t>
  </si>
  <si>
    <t>Recinto De La Britalia</t>
  </si>
  <si>
    <t>11-1168</t>
  </si>
  <si>
    <t>Urb Carimagua</t>
  </si>
  <si>
    <t>11-1171</t>
  </si>
  <si>
    <t>Urb Balcones De Manzaneda</t>
  </si>
  <si>
    <t>11-1172</t>
  </si>
  <si>
    <t>Urb Colina Office Park San Alfredo</t>
  </si>
  <si>
    <t>11-1176</t>
  </si>
  <si>
    <t>Urb Bonavista</t>
  </si>
  <si>
    <t>11-728</t>
  </si>
  <si>
    <t>Urbanizacion Adriana Del Pilar</t>
  </si>
  <si>
    <t>11-781</t>
  </si>
  <si>
    <t>Urbanizacion Conjunto Residencial Monterrey</t>
  </si>
  <si>
    <t>11-977</t>
  </si>
  <si>
    <t>Urbanizacion Britalia</t>
  </si>
  <si>
    <t>11-701</t>
  </si>
  <si>
    <t>Urbanizacion Villa Olga</t>
  </si>
  <si>
    <t>11-1206</t>
  </si>
  <si>
    <t>Villa_Santorini</t>
  </si>
  <si>
    <t>11-1224</t>
  </si>
  <si>
    <t>Urb Britalia Lote 17 - Parque 2</t>
  </si>
  <si>
    <t>11-1244</t>
  </si>
  <si>
    <t>Urb Edificio Alianza 21</t>
  </si>
  <si>
    <t>11-1255</t>
  </si>
  <si>
    <t>Urb Carimagua Ii Cta 2</t>
  </si>
  <si>
    <t>11-1287</t>
  </si>
  <si>
    <t>Urb Tierracolina</t>
  </si>
  <si>
    <t>11-1288</t>
  </si>
  <si>
    <t>11-1291</t>
  </si>
  <si>
    <t>Urb Remanso De La Colina</t>
  </si>
  <si>
    <t>11-1292</t>
  </si>
  <si>
    <t>Urb Alamedas De San Diego</t>
  </si>
  <si>
    <t>11-1327</t>
  </si>
  <si>
    <t>Urbanizacion Norte 164</t>
  </si>
  <si>
    <t>11-1311</t>
  </si>
  <si>
    <t>Urbanizacion Villa Viviana</t>
  </si>
  <si>
    <t>11-1350</t>
  </si>
  <si>
    <t>Cerros 170 Urbanizacion</t>
  </si>
  <si>
    <t>11-569</t>
  </si>
  <si>
    <t>Urbanizacion Granada Y Colina Campestre Quinto Sector</t>
  </si>
  <si>
    <t>11-570</t>
  </si>
  <si>
    <t>Urbanizacion Agrupacion De Vivienda El Poblar</t>
  </si>
  <si>
    <t>11-571</t>
  </si>
  <si>
    <t>Urbanizacion Segovia</t>
  </si>
  <si>
    <t>11-577</t>
  </si>
  <si>
    <t>Urbanizacion Iberia Iii Sector</t>
  </si>
  <si>
    <t>11-793</t>
  </si>
  <si>
    <t>Urbanizacion Piemonte Reserva Natural Del Norte</t>
  </si>
  <si>
    <t>11-1181</t>
  </si>
  <si>
    <t>Urb Brantevilla</t>
  </si>
  <si>
    <t>11-144</t>
  </si>
  <si>
    <t>Urbanizacion Niza Sur Iii Sector</t>
  </si>
  <si>
    <t>11-141</t>
  </si>
  <si>
    <t>11-1020</t>
  </si>
  <si>
    <t>Calatrava I Sector</t>
  </si>
  <si>
    <t>11-770</t>
  </si>
  <si>
    <t>Urbanizacion Echeverria</t>
  </si>
  <si>
    <t>11-142</t>
  </si>
  <si>
    <t>Urbanizacion Niza Norte Primer Sector</t>
  </si>
  <si>
    <t>11-1109</t>
  </si>
  <si>
    <t>Urbanizacion Tamanaco</t>
  </si>
  <si>
    <t>11-790</t>
  </si>
  <si>
    <t>Urbanizacion Ladera De Suba</t>
  </si>
  <si>
    <t>11-090</t>
  </si>
  <si>
    <t>Urbanizacion Iberia I Y Ii Etapa</t>
  </si>
  <si>
    <t>11-132</t>
  </si>
  <si>
    <t>Parques De La Colina</t>
  </si>
  <si>
    <t>11-792</t>
  </si>
  <si>
    <t>11-098</t>
  </si>
  <si>
    <t>Las Villas Primer Sector</t>
  </si>
  <si>
    <t>11-186</t>
  </si>
  <si>
    <t>Las Villas Tercer Sector</t>
  </si>
  <si>
    <t>11-285</t>
  </si>
  <si>
    <t>Urb. Campania</t>
  </si>
  <si>
    <t>11-1201</t>
  </si>
  <si>
    <t>Belmonte</t>
  </si>
  <si>
    <t>11-060</t>
  </si>
  <si>
    <t>Urbanizacion Iberia Triangulo Ii Sector- Etapa I</t>
  </si>
  <si>
    <t>11-575</t>
  </si>
  <si>
    <t>Urbanizacion Iberia Manzanas 20 Y 21</t>
  </si>
  <si>
    <t>11-143</t>
  </si>
  <si>
    <t>11-758</t>
  </si>
  <si>
    <t>Urbanizacion CastaÂ¥Uela</t>
  </si>
  <si>
    <t>11-568</t>
  </si>
  <si>
    <t>Urbanizacion Granada</t>
  </si>
  <si>
    <t>11-573</t>
  </si>
  <si>
    <t>Urbanizacion Agrupacion De Vivienda El Rincon De Iberia</t>
  </si>
  <si>
    <t>11-1126</t>
  </si>
  <si>
    <t>Bosque De Gratamira</t>
  </si>
  <si>
    <t>11-1125</t>
  </si>
  <si>
    <t>11-1055</t>
  </si>
  <si>
    <t>Urbanizacion Lagos De Cordoba - Predio San Rafael Zona 1</t>
  </si>
  <si>
    <t>11-116</t>
  </si>
  <si>
    <t>Agrupacion De Vivienda El Rincon De Iberia - Aticos Del Norte (Antes Colina Norte Iii Etapa)</t>
  </si>
  <si>
    <t>11-182</t>
  </si>
  <si>
    <t>11-183</t>
  </si>
  <si>
    <t>Urbanizacion Las Villas Segundo Sector</t>
  </si>
  <si>
    <t>11-184</t>
  </si>
  <si>
    <t>Las Villas Iii Sector</t>
  </si>
  <si>
    <t>11-185</t>
  </si>
  <si>
    <t>11-226</t>
  </si>
  <si>
    <t>Urbanizacion Las Villas Segundo Sector, Urbanizacion Las Villas Ii Sector</t>
  </si>
  <si>
    <t>11-355</t>
  </si>
  <si>
    <t>Urbanizacion La Colina Campestre Primera Etapa Manzanas 1-2-14-15-16-17 (Iberia)</t>
  </si>
  <si>
    <t>11-325</t>
  </si>
  <si>
    <t>Urbanizacion Niza Ltda.</t>
  </si>
  <si>
    <t>11-863</t>
  </si>
  <si>
    <t>Urbanizacion La Colina Campestre Iii Sector</t>
  </si>
  <si>
    <t>11-931</t>
  </si>
  <si>
    <t>Urbanizacion Colina Linda</t>
  </si>
  <si>
    <t>11-932</t>
  </si>
  <si>
    <t>Urbanizacion Las Pleyades</t>
  </si>
  <si>
    <t>11-959</t>
  </si>
  <si>
    <t>Agrupacion De Vivienda Gratamira</t>
  </si>
  <si>
    <t>11-1013</t>
  </si>
  <si>
    <t>Conjunto Residencial Galicia</t>
  </si>
  <si>
    <t>11-1015</t>
  </si>
  <si>
    <t>Agrupacion De Vivienda El Balcon De Lindaraja</t>
  </si>
  <si>
    <t>11-864</t>
  </si>
  <si>
    <t>11-600</t>
  </si>
  <si>
    <t>Urbanizacion Ditmarcia, Urbanizacion El Raque</t>
  </si>
  <si>
    <t>11-1087</t>
  </si>
  <si>
    <t>Niza Sur Ii Etapa</t>
  </si>
  <si>
    <t>11-1217</t>
  </si>
  <si>
    <t>Urb Bellomonte- Parque Etapa 5</t>
  </si>
  <si>
    <t>11-1123</t>
  </si>
  <si>
    <t>Magnolios</t>
  </si>
  <si>
    <t>11-1155</t>
  </si>
  <si>
    <t>Eubea</t>
  </si>
  <si>
    <t>11-658</t>
  </si>
  <si>
    <t>Conjunto Residencial Miraflores</t>
  </si>
  <si>
    <t>11-1147</t>
  </si>
  <si>
    <t>Urbanizacion Bosques De Provenza</t>
  </si>
  <si>
    <t>11-724</t>
  </si>
  <si>
    <t>11-732</t>
  </si>
  <si>
    <t>Urbanizacion Covadonga</t>
  </si>
  <si>
    <t>11-733</t>
  </si>
  <si>
    <t>11-736</t>
  </si>
  <si>
    <t>11-145</t>
  </si>
  <si>
    <t>Urbanizacion Niza Sur Etapa Ii</t>
  </si>
  <si>
    <t>11-1086</t>
  </si>
  <si>
    <t>11-1088</t>
  </si>
  <si>
    <t>11-743</t>
  </si>
  <si>
    <t>Urbanizacion Monticello (Antes Vista Hermosa)</t>
  </si>
  <si>
    <t>11-769</t>
  </si>
  <si>
    <t>Urbanizacion Bocacolina</t>
  </si>
  <si>
    <t>11-741</t>
  </si>
  <si>
    <t>Agrupacion De Vivienda Los Eucaliptos Del Camino Indigena, Urbanizacion Bosques De Alava</t>
  </si>
  <si>
    <t>11-757</t>
  </si>
  <si>
    <t>11-760</t>
  </si>
  <si>
    <t>Urbanizacion Refugio De La Colina Ii</t>
  </si>
  <si>
    <t>11-771</t>
  </si>
  <si>
    <t>Urbanizacion La Hacienda</t>
  </si>
  <si>
    <t>11-794</t>
  </si>
  <si>
    <t>Agrupacion De Vivienda Villa Cecilia, Conjunto Residencial Los Cerros Del Jura</t>
  </si>
  <si>
    <t>11-1000</t>
  </si>
  <si>
    <t>San Rafael Norte 1 Estapas I-Ii-Iii-Iv-V</t>
  </si>
  <si>
    <t>11-1001</t>
  </si>
  <si>
    <t>11-1003</t>
  </si>
  <si>
    <t>San Rafael Norte 1 Etapas I-Ii-Iii-Iv-V</t>
  </si>
  <si>
    <t>11-1002</t>
  </si>
  <si>
    <t>11-1017</t>
  </si>
  <si>
    <t>Villa Leticia (Etapa 3)</t>
  </si>
  <si>
    <t>11-801</t>
  </si>
  <si>
    <t>Urbanizacion Aguadija</t>
  </si>
  <si>
    <t>11-802</t>
  </si>
  <si>
    <t>Urbanizacion Altamira - Villa Leticia ( Etapa 2)</t>
  </si>
  <si>
    <t>11-803</t>
  </si>
  <si>
    <t>11-806</t>
  </si>
  <si>
    <t>Urbanizacion Condominio Qumran</t>
  </si>
  <si>
    <t>11-1021</t>
  </si>
  <si>
    <t>11-1022</t>
  </si>
  <si>
    <t>11-937</t>
  </si>
  <si>
    <t>Agrupacion De Vivienda El Tirol</t>
  </si>
  <si>
    <t>11-941</t>
  </si>
  <si>
    <t>11-942</t>
  </si>
  <si>
    <t>11-943</t>
  </si>
  <si>
    <t>11-944</t>
  </si>
  <si>
    <t>11-742</t>
  </si>
  <si>
    <t>Conjunto Residencial Arboreto</t>
  </si>
  <si>
    <t>11-745</t>
  </si>
  <si>
    <t>Urbanizacion Bosques De Alava</t>
  </si>
  <si>
    <t>11-1163</t>
  </si>
  <si>
    <t>Urb Nuevo Horizonte</t>
  </si>
  <si>
    <t>11-1167</t>
  </si>
  <si>
    <t>Urb Jardines De Gratamira</t>
  </si>
  <si>
    <t>11-1169</t>
  </si>
  <si>
    <t>Urb Hacienda Iberia</t>
  </si>
  <si>
    <t>11-1178</t>
  </si>
  <si>
    <t>Urb Prados De La Colina</t>
  </si>
  <si>
    <t>11-309</t>
  </si>
  <si>
    <t>11-584</t>
  </si>
  <si>
    <t>11-586</t>
  </si>
  <si>
    <t>Urbanizacion Las Villas Iii Sector- Urbanizacion Lote Niza Telecom</t>
  </si>
  <si>
    <t>11-588</t>
  </si>
  <si>
    <t>UrbanizacionAgrupacion De Vivienda Sotileza</t>
  </si>
  <si>
    <t>11-723</t>
  </si>
  <si>
    <t>11-725</t>
  </si>
  <si>
    <t>Urbanizacion El Refugio De La Colina 1 Y 2, Agrupacion De Vivienda Palos Verdes</t>
  </si>
  <si>
    <t>11-1069</t>
  </si>
  <si>
    <t>Ciudad Jardin Del Norte</t>
  </si>
  <si>
    <t>11-1226</t>
  </si>
  <si>
    <t>Urb Cerros De Provenza 2</t>
  </si>
  <si>
    <t>11-1265</t>
  </si>
  <si>
    <t>Portoalegre</t>
  </si>
  <si>
    <t>11-1268</t>
  </si>
  <si>
    <t>Urb Brantevilla Parque 1</t>
  </si>
  <si>
    <t>11-1269</t>
  </si>
  <si>
    <t>Urb Brantevilla Parque 4</t>
  </si>
  <si>
    <t>11-960</t>
  </si>
  <si>
    <t>Agrupacion Gratamira</t>
  </si>
  <si>
    <t>11-1358</t>
  </si>
  <si>
    <t>Bosque De San Jorge</t>
  </si>
  <si>
    <t>11-342</t>
  </si>
  <si>
    <t>Iberia Triangulo Ii Sector Etapa Ii</t>
  </si>
  <si>
    <t>11-747</t>
  </si>
  <si>
    <t>Urbanizacion Monticello</t>
  </si>
  <si>
    <t>11-601</t>
  </si>
  <si>
    <t>Urbanizacion Niza Norte I Sector</t>
  </si>
  <si>
    <t>11-099</t>
  </si>
  <si>
    <t>Urbanizacion Niza Sur</t>
  </si>
  <si>
    <t>11-1014</t>
  </si>
  <si>
    <t>11-067</t>
  </si>
  <si>
    <t>Urbanizacion Niza Norte Segundo Sector</t>
  </si>
  <si>
    <t>11-910</t>
  </si>
  <si>
    <t>11-181</t>
  </si>
  <si>
    <t>11-552</t>
  </si>
  <si>
    <t>Urbanizacion Puerta Del Sol</t>
  </si>
  <si>
    <t>11-1202</t>
  </si>
  <si>
    <t>Urbanizacion Piedra Verde</t>
  </si>
  <si>
    <t>11-1185</t>
  </si>
  <si>
    <t>Urb Rodesia</t>
  </si>
  <si>
    <t>11-1186</t>
  </si>
  <si>
    <t>11-075</t>
  </si>
  <si>
    <t>Desarrollo Bilbao Primer Sector Secciones A Y B</t>
  </si>
  <si>
    <t>11-074</t>
  </si>
  <si>
    <t>Desarrollo Bilbao Segundo Sector Secciones A, B, C, D, E</t>
  </si>
  <si>
    <t>11-244</t>
  </si>
  <si>
    <t>Urbanizacion Tibabuyes Universal</t>
  </si>
  <si>
    <t>11-085</t>
  </si>
  <si>
    <t>11-092</t>
  </si>
  <si>
    <t>11-243</t>
  </si>
  <si>
    <t>11-105</t>
  </si>
  <si>
    <t>Urbanizacion Los Nogales De Tibabuyes</t>
  </si>
  <si>
    <t>11-247</t>
  </si>
  <si>
    <t>Urbanizacion Los Nogales De Tibabuyes Ii Sector, Etapa 1</t>
  </si>
  <si>
    <t>11-153</t>
  </si>
  <si>
    <t>Urbanizacion Los Nogales De Suba</t>
  </si>
  <si>
    <t>11-961</t>
  </si>
  <si>
    <t>Urbanizacion Las Margaritas</t>
  </si>
  <si>
    <t>11-958</t>
  </si>
  <si>
    <t>11-084</t>
  </si>
  <si>
    <t>Urbanizacion Nueva Tibabuyes Etapa I</t>
  </si>
  <si>
    <t>11-245</t>
  </si>
  <si>
    <t>Urbanizacion La Sabana De Tibabuyes</t>
  </si>
  <si>
    <t>11-246</t>
  </si>
  <si>
    <t>11-984</t>
  </si>
  <si>
    <t>Urbanizacion Estrella Ii</t>
  </si>
  <si>
    <t>11-986</t>
  </si>
  <si>
    <t>Desarrollo San Carlos De Tibabuyes</t>
  </si>
  <si>
    <t>11-012</t>
  </si>
  <si>
    <t>Toscana</t>
  </si>
  <si>
    <t>11-671</t>
  </si>
  <si>
    <t>Urbanizacion Parques De Campo Predio El Campito</t>
  </si>
  <si>
    <t>11-951</t>
  </si>
  <si>
    <t>Nuevo Corinto</t>
  </si>
  <si>
    <t>11-015</t>
  </si>
  <si>
    <t>Berlin</t>
  </si>
  <si>
    <t>11-089</t>
  </si>
  <si>
    <t>Desarrollo San Pedro De Tibabuyes</t>
  </si>
  <si>
    <t>11-151</t>
  </si>
  <si>
    <t>Desarrollo Santa Cecilia I Sector</t>
  </si>
  <si>
    <t>11-1082</t>
  </si>
  <si>
    <t>Ciudadela Cafam Ii (Predio Los Gavilanes)</t>
  </si>
  <si>
    <t>11-068</t>
  </si>
  <si>
    <t>Nueva Tibabuyes Etapa I</t>
  </si>
  <si>
    <t>11-149</t>
  </si>
  <si>
    <t>Santa Rita (Urbanizacion)</t>
  </si>
  <si>
    <t>11-985</t>
  </si>
  <si>
    <t>UrbanizaiÃ n Estrella Ii</t>
  </si>
  <si>
    <t>11-1083</t>
  </si>
  <si>
    <t>11-071</t>
  </si>
  <si>
    <t>Urbanizacion Piedra Verde I Sector</t>
  </si>
  <si>
    <t>11-093</t>
  </si>
  <si>
    <t>11-283</t>
  </si>
  <si>
    <t>11-292</t>
  </si>
  <si>
    <t>Urbanizacion La Toscana</t>
  </si>
  <si>
    <t>11-340</t>
  </si>
  <si>
    <t>11-298</t>
  </si>
  <si>
    <t>Desarrollo Santa Cecilia Ii Sector</t>
  </si>
  <si>
    <t>11-166</t>
  </si>
  <si>
    <t>Villa Martha I Sector</t>
  </si>
  <si>
    <t>11-593</t>
  </si>
  <si>
    <t>11-962</t>
  </si>
  <si>
    <t>Urbanizacion La Rodesia</t>
  </si>
  <si>
    <t>11-356</t>
  </si>
  <si>
    <t>Miramar- San Jose De Tibabuyes</t>
  </si>
  <si>
    <t>11-983</t>
  </si>
  <si>
    <t>11-1100</t>
  </si>
  <si>
    <t>Fontanar Del Rio B - Ii Etapa</t>
  </si>
  <si>
    <t>11-1152</t>
  </si>
  <si>
    <t>Urbanizacion El Campito Reservado</t>
  </si>
  <si>
    <t>11-1199</t>
  </si>
  <si>
    <t>Tibabuyes</t>
  </si>
  <si>
    <t>11-841</t>
  </si>
  <si>
    <t>Urbanizacion Las Margaritas I Etapa</t>
  </si>
  <si>
    <t>11-842</t>
  </si>
  <si>
    <t>Urbanizacion San Andres -Afidro</t>
  </si>
  <si>
    <t>11-845</t>
  </si>
  <si>
    <t>11-370</t>
  </si>
  <si>
    <t>Urbanizacion Nueva Tibabuyes I Sector</t>
  </si>
  <si>
    <t>11-606</t>
  </si>
  <si>
    <t>Bilbao Segundo Sector Secciones A-B-C-D-E- Ciudadela Cafam Ii (Predio Los Gavilanes)</t>
  </si>
  <si>
    <t>11-659</t>
  </si>
  <si>
    <t>Urbanizacion Fontanar Del Rio B Primera Etapa</t>
  </si>
  <si>
    <t>11-672</t>
  </si>
  <si>
    <t>Urbanizacion Parques Del Campo- Predio El Campito</t>
  </si>
  <si>
    <t>11-673</t>
  </si>
  <si>
    <t>11-766</t>
  </si>
  <si>
    <t>Urbanizacion Rodesia</t>
  </si>
  <si>
    <t>11-767</t>
  </si>
  <si>
    <t>Urbanizacion Rodesia I Etapa</t>
  </si>
  <si>
    <t>11-843</t>
  </si>
  <si>
    <t>Urbanizacion San Andres-Afidro</t>
  </si>
  <si>
    <t>11-876</t>
  </si>
  <si>
    <t>11-091</t>
  </si>
  <si>
    <t>Lisboa</t>
  </si>
  <si>
    <t>11-594</t>
  </si>
  <si>
    <t>Urbanizacion Los Nogales De Tibabuyes Segundo Sector</t>
  </si>
  <si>
    <t>11-974</t>
  </si>
  <si>
    <t>Urbanizacion Compartir I Etapa</t>
  </si>
  <si>
    <t>11-249</t>
  </si>
  <si>
    <t>11-154</t>
  </si>
  <si>
    <t>11-106</t>
  </si>
  <si>
    <t>Los Nogales De Tibabuyes Ii Sector, Etapa 1</t>
  </si>
  <si>
    <t>11-1284</t>
  </si>
  <si>
    <t>11-1330</t>
  </si>
  <si>
    <t>11-1357</t>
  </si>
  <si>
    <t>Urbanizacion Fontanar Del Rio</t>
  </si>
  <si>
    <t>11-768</t>
  </si>
  <si>
    <t>11-013</t>
  </si>
  <si>
    <t>CaÂ¥Iza Sector I-Ii-Iii</t>
  </si>
  <si>
    <t>11-365</t>
  </si>
  <si>
    <t>Urbanizacion Nueva Tibabuyes Etapa Ii Y Iii</t>
  </si>
  <si>
    <t>11-1080</t>
  </si>
  <si>
    <t>11-818</t>
  </si>
  <si>
    <t>Corporacion Universitaria De Ciencias Agropecuarias Udca</t>
  </si>
  <si>
    <t>11-1212</t>
  </si>
  <si>
    <t>Parque 8 Urb Torremolinos</t>
  </si>
  <si>
    <t>11-692</t>
  </si>
  <si>
    <t>Colegio Corazonista</t>
  </si>
  <si>
    <t>11-1160</t>
  </si>
  <si>
    <t>Urb Los Arrayanes</t>
  </si>
  <si>
    <t>11-1161</t>
  </si>
  <si>
    <t>11-1188</t>
  </si>
  <si>
    <t>11-1250</t>
  </si>
  <si>
    <t>Urb Los Arrayanes Zv 23</t>
  </si>
  <si>
    <t>11-1251</t>
  </si>
  <si>
    <t>Urb Los Arrayanes Zv 19</t>
  </si>
  <si>
    <t>11-1252</t>
  </si>
  <si>
    <t>Urb Los Arrayanes Zv 18</t>
  </si>
  <si>
    <t>11-1266</t>
  </si>
  <si>
    <t>Urb Torremolinos Parque 10</t>
  </si>
  <si>
    <t>11-1289</t>
  </si>
  <si>
    <t>11-1290</t>
  </si>
  <si>
    <t>11-819</t>
  </si>
  <si>
    <t>Desarrollo Subata</t>
  </si>
  <si>
    <t>11-820</t>
  </si>
  <si>
    <t>11-676</t>
  </si>
  <si>
    <t>Urbanizacion La Campi¤a Ii Sector</t>
  </si>
  <si>
    <t>11-852</t>
  </si>
  <si>
    <t>Conjunto Residencial Alameda De Suba</t>
  </si>
  <si>
    <t>11-814</t>
  </si>
  <si>
    <t>Agrupacion De Vivienda Namur</t>
  </si>
  <si>
    <t>11-581</t>
  </si>
  <si>
    <t>Urbanizacion Iberia</t>
  </si>
  <si>
    <t>11-583</t>
  </si>
  <si>
    <t>Urbanizacion La Colina Campestre</t>
  </si>
  <si>
    <t>11-664</t>
  </si>
  <si>
    <t>Colina Norte Ii Etapa, Urbanizacion La Colina Norte</t>
  </si>
  <si>
    <t>11-1060</t>
  </si>
  <si>
    <t>Los Arrayanes</t>
  </si>
  <si>
    <t>11-938</t>
  </si>
  <si>
    <t>11-587</t>
  </si>
  <si>
    <t>11-940</t>
  </si>
  <si>
    <t>Urbanizacion El Cypres, Conjunto Residencial Villavaduz</t>
  </si>
  <si>
    <t>11-607</t>
  </si>
  <si>
    <t>Desarrollo Bilbao Ii Sector Secciones A,B,C,D,E</t>
  </si>
  <si>
    <t>11-640</t>
  </si>
  <si>
    <t>Urbanizacion Altamar</t>
  </si>
  <si>
    <t>11-933</t>
  </si>
  <si>
    <t>Agrupacion De Vivienda Prado Chestnut-Hill</t>
  </si>
  <si>
    <t>11-1139</t>
  </si>
  <si>
    <t>Tabor</t>
  </si>
  <si>
    <t>11-358</t>
  </si>
  <si>
    <t>11-1222</t>
  </si>
  <si>
    <t>Urb. Altos De AragÃ³n</t>
  </si>
  <si>
    <t>11-631</t>
  </si>
  <si>
    <t>Predio Bosque De San Jorge</t>
  </si>
  <si>
    <t>11-707</t>
  </si>
  <si>
    <t>Hacienda San SebastiÎ¼n</t>
  </si>
  <si>
    <t>11-799</t>
  </si>
  <si>
    <t>11-800</t>
  </si>
  <si>
    <t>11-978</t>
  </si>
  <si>
    <t>Gimnasio Los Portales</t>
  </si>
  <si>
    <t>11-1227</t>
  </si>
  <si>
    <t>Urb Torremolinos Parque 6</t>
  </si>
  <si>
    <t>11-040</t>
  </si>
  <si>
    <t>Urbanizacion Pontevedra I Sector,Urbanizacion San Nicolas</t>
  </si>
  <si>
    <t>11-753</t>
  </si>
  <si>
    <t>Urbanizacion El Moral- Urbanizacion Tehorlu</t>
  </si>
  <si>
    <t>11-687</t>
  </si>
  <si>
    <t>Urbanizacion Colina Campestre Ii Sector, Urbanizacion Oikos De La Colina, Urbanizacion Jerez De La Frontera</t>
  </si>
  <si>
    <t>11-1367</t>
  </si>
  <si>
    <t>Vilanova II</t>
  </si>
  <si>
    <t>11-1364</t>
  </si>
  <si>
    <t>Aticos de la Sabana</t>
  </si>
  <si>
    <t>11-1365</t>
  </si>
  <si>
    <t>Aticos de la sabana</t>
  </si>
  <si>
    <t>12-157</t>
  </si>
  <si>
    <t>BARRIOS UNIDOS</t>
  </si>
  <si>
    <t>Agrupacion De Vivienda Villa Calasanz Ii Etapa</t>
  </si>
  <si>
    <t>12-155</t>
  </si>
  <si>
    <t>12-156</t>
  </si>
  <si>
    <t>12-042</t>
  </si>
  <si>
    <t>Urbanizacion Los Andes Ii Y Iii Sector</t>
  </si>
  <si>
    <t>12-045</t>
  </si>
  <si>
    <t>Urbanizacion La Castellana</t>
  </si>
  <si>
    <t>12-043</t>
  </si>
  <si>
    <t>Urbanizacion Vizcaya Iii Sector</t>
  </si>
  <si>
    <t>12-059</t>
  </si>
  <si>
    <t>12-003</t>
  </si>
  <si>
    <t>Barrio Los Andes</t>
  </si>
  <si>
    <t>12-004</t>
  </si>
  <si>
    <t>Andes</t>
  </si>
  <si>
    <t>12-005</t>
  </si>
  <si>
    <t>12-096</t>
  </si>
  <si>
    <t>Urbanizacion Entre Rios</t>
  </si>
  <si>
    <t>12-006</t>
  </si>
  <si>
    <t>Urbanizacion San Martin</t>
  </si>
  <si>
    <t>12-018</t>
  </si>
  <si>
    <t>12-046</t>
  </si>
  <si>
    <t>12-099</t>
  </si>
  <si>
    <t>12-120</t>
  </si>
  <si>
    <t>12-142</t>
  </si>
  <si>
    <t>Urbanizacion 'Entre Rios</t>
  </si>
  <si>
    <t>12-169</t>
  </si>
  <si>
    <t>Centro Comercial Iserra Calle 100</t>
  </si>
  <si>
    <t>12-058</t>
  </si>
  <si>
    <t>Urbanizacion Castellana Occidental,Agrupacion De Vivienda Pomona</t>
  </si>
  <si>
    <t>12-061</t>
  </si>
  <si>
    <t>12-086</t>
  </si>
  <si>
    <t>Urbanizacion Vizcaya Segundo Sector</t>
  </si>
  <si>
    <t>12-189</t>
  </si>
  <si>
    <t>Urb Calle Cien Parque Recreativo</t>
  </si>
  <si>
    <t>12-191</t>
  </si>
  <si>
    <t>Parque_Central_Floresta</t>
  </si>
  <si>
    <t>12-175</t>
  </si>
  <si>
    <t>Urbanizacion Ciudadela Los Parques Etapa Ii</t>
  </si>
  <si>
    <t>12-124</t>
  </si>
  <si>
    <t>Urbanizacion Jose Joaquin Vargas</t>
  </si>
  <si>
    <t>12-051</t>
  </si>
  <si>
    <t>12 De Octubre</t>
  </si>
  <si>
    <t>12-008</t>
  </si>
  <si>
    <t>12-038</t>
  </si>
  <si>
    <t>12-022</t>
  </si>
  <si>
    <t>12-033</t>
  </si>
  <si>
    <t>12-016</t>
  </si>
  <si>
    <t>Urbanizacion La Providencia</t>
  </si>
  <si>
    <t>12-057</t>
  </si>
  <si>
    <t>Bariio San Miguel</t>
  </si>
  <si>
    <t>12-039</t>
  </si>
  <si>
    <t>Urbaniacion Jose Joaquin Vargas</t>
  </si>
  <si>
    <t>12-020</t>
  </si>
  <si>
    <t>J.J. Vargas</t>
  </si>
  <si>
    <t>12-010</t>
  </si>
  <si>
    <t>San Fernando</t>
  </si>
  <si>
    <t>12-036</t>
  </si>
  <si>
    <t>Barrio Popular Del Norte (Modelo Norte)</t>
  </si>
  <si>
    <t>12-134</t>
  </si>
  <si>
    <t>Urbanizacion El Portal De Jose Joaquin Vargas</t>
  </si>
  <si>
    <t>12-104</t>
  </si>
  <si>
    <t>12-109</t>
  </si>
  <si>
    <t>Jorge Eliecer Gaitan</t>
  </si>
  <si>
    <t>12-171</t>
  </si>
  <si>
    <t>Urbanizacion Conjunto Residencial Modelo Ii</t>
  </si>
  <si>
    <t>12-013</t>
  </si>
  <si>
    <t>12-014</t>
  </si>
  <si>
    <t>Barrio Modelo Del Norte Etapa Final</t>
  </si>
  <si>
    <t>12-188</t>
  </si>
  <si>
    <t>Camino_Del_Viento</t>
  </si>
  <si>
    <t>12-172</t>
  </si>
  <si>
    <t>Urbanizacion Conjunto Residencial Modelo</t>
  </si>
  <si>
    <t>12-181</t>
  </si>
  <si>
    <t>Ciudadela De Los Parques Etapa 1 (Rincon Del Parque)</t>
  </si>
  <si>
    <t>12-164</t>
  </si>
  <si>
    <t>Urbanizacion El Labrador</t>
  </si>
  <si>
    <t>12-165</t>
  </si>
  <si>
    <t>12-170</t>
  </si>
  <si>
    <t>Urbanizacion Alcabaza Doce De Octubre</t>
  </si>
  <si>
    <t>12-194</t>
  </si>
  <si>
    <t>Urbanizacion K68</t>
  </si>
  <si>
    <t>12-196</t>
  </si>
  <si>
    <t>Modelo Del Norte 2Â° Sector</t>
  </si>
  <si>
    <t>12-035</t>
  </si>
  <si>
    <t>12-028</t>
  </si>
  <si>
    <t>Juan Xxiii</t>
  </si>
  <si>
    <t>12-027</t>
  </si>
  <si>
    <t>Urbanizacion San Felipe</t>
  </si>
  <si>
    <t>12-007</t>
  </si>
  <si>
    <t>Urbanizacion Polo Club Centro Civico</t>
  </si>
  <si>
    <t>12-076</t>
  </si>
  <si>
    <t>Urbanizacion Antiguo Polo Club</t>
  </si>
  <si>
    <t>12-048</t>
  </si>
  <si>
    <t>Urbanizacion Virrey Solis</t>
  </si>
  <si>
    <t>12-024</t>
  </si>
  <si>
    <t>7 De Agosto</t>
  </si>
  <si>
    <t>12-054</t>
  </si>
  <si>
    <t>12-026</t>
  </si>
  <si>
    <t>12-123</t>
  </si>
  <si>
    <t>Urbanizacion Los Alcazares</t>
  </si>
  <si>
    <t>12-147</t>
  </si>
  <si>
    <t>Urbanizacion Colombiana De Capitalizacion Ii Sector</t>
  </si>
  <si>
    <t>12-127</t>
  </si>
  <si>
    <t>Urbanizacion Los Pinos</t>
  </si>
  <si>
    <t>12-032</t>
  </si>
  <si>
    <t>Urbanizacion Santa Monica Oriental</t>
  </si>
  <si>
    <t>12-064</t>
  </si>
  <si>
    <t>Urbanizacion Colombiana De Capitalizacion Tercer Sector</t>
  </si>
  <si>
    <t>12-065</t>
  </si>
  <si>
    <t>12-066</t>
  </si>
  <si>
    <t>12-075</t>
  </si>
  <si>
    <t>12-077</t>
  </si>
  <si>
    <t>13-005</t>
  </si>
  <si>
    <t>TEUSAQUILLO</t>
  </si>
  <si>
    <t>Urbanizacion Del Banco Central Hipotecario</t>
  </si>
  <si>
    <t>13-003</t>
  </si>
  <si>
    <t>Urbanizacion San Luis</t>
  </si>
  <si>
    <t>13-013</t>
  </si>
  <si>
    <t>Barrio Alfonso Lopez</t>
  </si>
  <si>
    <t>13-001</t>
  </si>
  <si>
    <t>Urbanizacion Antiguo Hipodromo-Galerias</t>
  </si>
  <si>
    <t>13-007</t>
  </si>
  <si>
    <t>Urbanizacion Galerias</t>
  </si>
  <si>
    <t>13-002</t>
  </si>
  <si>
    <t>San Luis 2</t>
  </si>
  <si>
    <t>13-012</t>
  </si>
  <si>
    <t>Urbanizacion Belalcazar</t>
  </si>
  <si>
    <t>13-191</t>
  </si>
  <si>
    <t>Campin</t>
  </si>
  <si>
    <t>13-192</t>
  </si>
  <si>
    <t>El Campin</t>
  </si>
  <si>
    <t>13-032</t>
  </si>
  <si>
    <t>Urbanizacion Palermo</t>
  </si>
  <si>
    <t>13-034</t>
  </si>
  <si>
    <t>Urbanizacion La Magdalena</t>
  </si>
  <si>
    <t>13-048</t>
  </si>
  <si>
    <t>Barrio Armenia</t>
  </si>
  <si>
    <t>13-029</t>
  </si>
  <si>
    <t>Teusaquillo</t>
  </si>
  <si>
    <t>13-063</t>
  </si>
  <si>
    <t>Urbanizacion Las Americas Los Arrayanes</t>
  </si>
  <si>
    <t>13-011</t>
  </si>
  <si>
    <t>Urbanizacion Las Americas Y Los Arrayanes</t>
  </si>
  <si>
    <t>13-050</t>
  </si>
  <si>
    <t>Urbanizacion Armenia</t>
  </si>
  <si>
    <t>13-185</t>
  </si>
  <si>
    <t>La Estrella</t>
  </si>
  <si>
    <t>13-019</t>
  </si>
  <si>
    <t>El Salitre I Sector</t>
  </si>
  <si>
    <t>13-016</t>
  </si>
  <si>
    <t>Urbanizacion El Salitre</t>
  </si>
  <si>
    <t>13-144</t>
  </si>
  <si>
    <t>Urbanizacion Parque Residencial El Greco</t>
  </si>
  <si>
    <t>13-156</t>
  </si>
  <si>
    <t>Urbanizacion Centro Administrativo Nacional Can</t>
  </si>
  <si>
    <t>13-157</t>
  </si>
  <si>
    <t>13-039</t>
  </si>
  <si>
    <t>'Urbanizacion Nicolas De Federman 2 Sector</t>
  </si>
  <si>
    <t>13-010</t>
  </si>
  <si>
    <t>Urbanizacion La Esmeralda (Antes Los Urapanes)</t>
  </si>
  <si>
    <t>13-054</t>
  </si>
  <si>
    <t>Urbanizacion El Campin</t>
  </si>
  <si>
    <t>13-051</t>
  </si>
  <si>
    <t>Urbanizacion Federman</t>
  </si>
  <si>
    <t>13-037</t>
  </si>
  <si>
    <t>13-147</t>
  </si>
  <si>
    <t>Conjunto Residencial La Monta¤a</t>
  </si>
  <si>
    <t>13-115</t>
  </si>
  <si>
    <t>Rafael Nu¤ez</t>
  </si>
  <si>
    <t>13-118</t>
  </si>
  <si>
    <t>Rafael Nu¤ez 3</t>
  </si>
  <si>
    <t>13-045</t>
  </si>
  <si>
    <t>13-035</t>
  </si>
  <si>
    <t>Barrio San Marino</t>
  </si>
  <si>
    <t>13-173</t>
  </si>
  <si>
    <t>Urbanizacion Pablo Vi I Y Ii Etapa</t>
  </si>
  <si>
    <t>13-148</t>
  </si>
  <si>
    <t>13-040</t>
  </si>
  <si>
    <t>13-041</t>
  </si>
  <si>
    <t>Unidad Residencial El Quirinal 2 Sector</t>
  </si>
  <si>
    <t>13-166</t>
  </si>
  <si>
    <t>13-006</t>
  </si>
  <si>
    <t>13-044</t>
  </si>
  <si>
    <t>Urbanizacion 'Rafael Nu¤ez</t>
  </si>
  <si>
    <t>13-046</t>
  </si>
  <si>
    <t>Urbanizacion Nicolas De Federman 2 Sector</t>
  </si>
  <si>
    <t>13-047</t>
  </si>
  <si>
    <t>Urbanizacion Nicolas De Federman 2 Sector, Urbanizacion Nuevo Campin</t>
  </si>
  <si>
    <t>13-053</t>
  </si>
  <si>
    <t>Campin Occidental 3</t>
  </si>
  <si>
    <t>13-067</t>
  </si>
  <si>
    <t>Pablo Vi Segundo Sector Iii Etapa</t>
  </si>
  <si>
    <t>13-027</t>
  </si>
  <si>
    <t>Urbanizacion Cadiz</t>
  </si>
  <si>
    <t>13-178</t>
  </si>
  <si>
    <t>Urbanizacion Prados Del Salitre</t>
  </si>
  <si>
    <t>13-179</t>
  </si>
  <si>
    <t>Urbanizacion Parque Tacay</t>
  </si>
  <si>
    <t>13-015</t>
  </si>
  <si>
    <t>San Ta Clara</t>
  </si>
  <si>
    <t>13-017</t>
  </si>
  <si>
    <t>Quinta Paredes 2</t>
  </si>
  <si>
    <t>13-146</t>
  </si>
  <si>
    <t>Conjunto Residencial El Parque Tacay</t>
  </si>
  <si>
    <t>13-145</t>
  </si>
  <si>
    <t>Urbanizacion Bosques Del Salitre</t>
  </si>
  <si>
    <t>13-023</t>
  </si>
  <si>
    <t>Urbanizacion Santa Clara Y Urbanizacion Cadiz</t>
  </si>
  <si>
    <t>13-009</t>
  </si>
  <si>
    <t>Urbanizacion Acevedo Tejada</t>
  </si>
  <si>
    <t>13-008</t>
  </si>
  <si>
    <t>El Recuerdo 1</t>
  </si>
  <si>
    <t>13-020</t>
  </si>
  <si>
    <t>Urbanizacion Quinta Paredes El Potrero</t>
  </si>
  <si>
    <t>13-018</t>
  </si>
  <si>
    <t>13-149</t>
  </si>
  <si>
    <t>Futura</t>
  </si>
  <si>
    <t>13-064</t>
  </si>
  <si>
    <t>El Recuerdo 2</t>
  </si>
  <si>
    <t>13-182</t>
  </si>
  <si>
    <t>Urb Senderos Del Salitre</t>
  </si>
  <si>
    <t>13-014</t>
  </si>
  <si>
    <t>Acevedo Tejada 2 - Lindero Unal Urbanizacion El Recuerdo</t>
  </si>
  <si>
    <t>13-105</t>
  </si>
  <si>
    <t>Urbanizacion Ciudad Salitre Sector Iii Sm Iii-3, Sm Iii-4, Sm Iii-5, Sm Iii-6, Sm Iii-7 Y Sm Iii-8</t>
  </si>
  <si>
    <t>13-096</t>
  </si>
  <si>
    <t>Urbanizacion Ciudad Salitre Sector Iii Sm Iii-12, Sm Iii-13, Sm Iii-18</t>
  </si>
  <si>
    <t>13-155</t>
  </si>
  <si>
    <t>Urbanizacion Ciudad Salitre Spmz Iii-1-2</t>
  </si>
  <si>
    <t>13-097</t>
  </si>
  <si>
    <t>13-119</t>
  </si>
  <si>
    <t>Urbanizacion Ciudad Salitre Cuarta Etapa De Desarrollo Sector Ii Sm Ii-1, Smii-2, Sm Ii-4, Sm Ii-5, Sm Ii-7, Sm Ii-8</t>
  </si>
  <si>
    <t>13-103</t>
  </si>
  <si>
    <t>13-107</t>
  </si>
  <si>
    <t>13-114</t>
  </si>
  <si>
    <t>13-113</t>
  </si>
  <si>
    <t>13-036</t>
  </si>
  <si>
    <t>Urbanizacion Ciudad Salitre Supermanzanas Sm Iii-14 Y 15, Ciudad Salitre Spmz Iii 14-15</t>
  </si>
  <si>
    <t>13-150</t>
  </si>
  <si>
    <t>Urbanizacion Los Cambulos</t>
  </si>
  <si>
    <t>13-151</t>
  </si>
  <si>
    <t>13-153</t>
  </si>
  <si>
    <t>Urbanizacion Prados Del Salitre Ii</t>
  </si>
  <si>
    <t>13-154</t>
  </si>
  <si>
    <t>13-188</t>
  </si>
  <si>
    <t>El_Triunfo</t>
  </si>
  <si>
    <t>13-181</t>
  </si>
  <si>
    <t>Zona_Verde_2_Urb_El_Triunfo</t>
  </si>
  <si>
    <t>13-158</t>
  </si>
  <si>
    <t>Ciudad Salitre Spmz Iii Embajada E.E.U.U</t>
  </si>
  <si>
    <t>13-068</t>
  </si>
  <si>
    <t>13-184</t>
  </si>
  <si>
    <t>Urb Gran EstaciÃ n Plaza</t>
  </si>
  <si>
    <t>13-134</t>
  </si>
  <si>
    <t>Urbanizacion Ciudad Salitre Cuarta Etapa Sector 11 Supermanzanas Sm 11-1, Sm 11-2, Sm 11-4, Sm 11-5, Sm 11-7, Sm 11-8</t>
  </si>
  <si>
    <t>13-138</t>
  </si>
  <si>
    <t>Urbanizacion Ciudad Salitre Segunda Etapa Sector 11 Supermanzanas Sm 11-3, Sm 11-6, Sm 11-9</t>
  </si>
  <si>
    <t>13-139</t>
  </si>
  <si>
    <t>Urbanizacion Ciudad Salitre Supermanzana Sm Iii- 14-15</t>
  </si>
  <si>
    <t>13-189</t>
  </si>
  <si>
    <t>13-186</t>
  </si>
  <si>
    <t>Ciudad Salitre Iv Etapa Sector Ii</t>
  </si>
  <si>
    <t>13-187</t>
  </si>
  <si>
    <t>Parque_Central_Salitre_Ces</t>
  </si>
  <si>
    <t>13-190</t>
  </si>
  <si>
    <t>Urb Gran EstaciÃ³n</t>
  </si>
  <si>
    <t>13-106</t>
  </si>
  <si>
    <t>Urbanizacion Ciudad Salitre Sector Iii Sm Iii-3, 4, 6, 6, 7 Y 8</t>
  </si>
  <si>
    <t>13-058</t>
  </si>
  <si>
    <t>13-193</t>
  </si>
  <si>
    <t>14-017</t>
  </si>
  <si>
    <t>Urbanizacion Veraguas Ii</t>
  </si>
  <si>
    <t>14-057</t>
  </si>
  <si>
    <t>Urbanizacion Santa Isabel Tercer Sector</t>
  </si>
  <si>
    <t>14-021</t>
  </si>
  <si>
    <t>14-020</t>
  </si>
  <si>
    <t>Urbanizacion Santa Isabel Veraguas Estanzuela No. 3</t>
  </si>
  <si>
    <t>14-074</t>
  </si>
  <si>
    <t>Eduardo Santos</t>
  </si>
  <si>
    <t>14-002</t>
  </si>
  <si>
    <t>14-010</t>
  </si>
  <si>
    <t>14-029</t>
  </si>
  <si>
    <t>Urbanizacion Santa Isabel Cuarto Sector</t>
  </si>
  <si>
    <t>14-005</t>
  </si>
  <si>
    <t>Urbanizacion El Vergel, Urbanizacion La Carmelita</t>
  </si>
  <si>
    <t>14-015</t>
  </si>
  <si>
    <t>Urbanizacion El Tivoli</t>
  </si>
  <si>
    <t>14-008</t>
  </si>
  <si>
    <t>Barrio La Pepita</t>
  </si>
  <si>
    <t>14-007</t>
  </si>
  <si>
    <t>Urbanizacion La Estanzuela</t>
  </si>
  <si>
    <t>14-011</t>
  </si>
  <si>
    <t>La Estanzuela</t>
  </si>
  <si>
    <t>14-018</t>
  </si>
  <si>
    <t>Voto Nacional</t>
  </si>
  <si>
    <t>14-016</t>
  </si>
  <si>
    <t>Urbanizacion Santa Fe Iii Sector</t>
  </si>
  <si>
    <t>14-003</t>
  </si>
  <si>
    <t>Barrio Santa Fe</t>
  </si>
  <si>
    <t>14-001</t>
  </si>
  <si>
    <t>Urbanizacion El ListÃ n</t>
  </si>
  <si>
    <t>14-072</t>
  </si>
  <si>
    <t>Urbanizacion La 14</t>
  </si>
  <si>
    <t>14-073</t>
  </si>
  <si>
    <t>14-013</t>
  </si>
  <si>
    <t>Ricaurte</t>
  </si>
  <si>
    <t>14-006</t>
  </si>
  <si>
    <t>Espa¤a</t>
  </si>
  <si>
    <t>14-069</t>
  </si>
  <si>
    <t>Ciudadela Residencial San FacÃ n</t>
  </si>
  <si>
    <t>14-014</t>
  </si>
  <si>
    <t>14-012</t>
  </si>
  <si>
    <t>15-006</t>
  </si>
  <si>
    <t>ANTONIO NARIÑO</t>
  </si>
  <si>
    <t>Urbanizacion Fucha</t>
  </si>
  <si>
    <t>15-038</t>
  </si>
  <si>
    <t>Urbanizacion Ciudad Jardin</t>
  </si>
  <si>
    <t>15-019</t>
  </si>
  <si>
    <t>Ciudad Jardin Sur (Los Fundadores)</t>
  </si>
  <si>
    <t>15-016</t>
  </si>
  <si>
    <t>Urbanizacion Fucha(Ciudad Berna)</t>
  </si>
  <si>
    <t>15-033</t>
  </si>
  <si>
    <t>15-023</t>
  </si>
  <si>
    <t>Urbanizacion Fucha (Ciudad Berna)</t>
  </si>
  <si>
    <t>15-028</t>
  </si>
  <si>
    <t>Desarrollo Policarpa Salavarrieta</t>
  </si>
  <si>
    <t>15-031</t>
  </si>
  <si>
    <t>15-076</t>
  </si>
  <si>
    <t>Policarpa</t>
  </si>
  <si>
    <t>15-079</t>
  </si>
  <si>
    <t>Agrupacion Sargento Paez Pabon La Fragua</t>
  </si>
  <si>
    <t>15-013</t>
  </si>
  <si>
    <t>Barrio Santander</t>
  </si>
  <si>
    <t>15-003</t>
  </si>
  <si>
    <t>Urbanizacion San Jorge Central I Sector</t>
  </si>
  <si>
    <t>15-009</t>
  </si>
  <si>
    <t>Urbanizacion Carlos E. Resterpo</t>
  </si>
  <si>
    <t>15-002</t>
  </si>
  <si>
    <t>Urbanizacion La Fraguita</t>
  </si>
  <si>
    <t>15-010</t>
  </si>
  <si>
    <t>15-015</t>
  </si>
  <si>
    <t>Ciudad Berna</t>
  </si>
  <si>
    <t>15-035</t>
  </si>
  <si>
    <t>Villa Mayor</t>
  </si>
  <si>
    <t>15-044</t>
  </si>
  <si>
    <t>15-045</t>
  </si>
  <si>
    <t>15-020</t>
  </si>
  <si>
    <t>15-046</t>
  </si>
  <si>
    <t>Urbaniozacion Villa Mayor (Lotes C Sectore 1,2,3)</t>
  </si>
  <si>
    <t>15-005</t>
  </si>
  <si>
    <t>Urbanizacion La Fragua</t>
  </si>
  <si>
    <t>15-032</t>
  </si>
  <si>
    <t>15-021</t>
  </si>
  <si>
    <t>Santa Isabel</t>
  </si>
  <si>
    <t>15-014</t>
  </si>
  <si>
    <t>San Antonio Corredor Peatonal</t>
  </si>
  <si>
    <t>15-017</t>
  </si>
  <si>
    <t>Urbanizacion San Antonio De Padua</t>
  </si>
  <si>
    <t>15-029</t>
  </si>
  <si>
    <t>Luna Park</t>
  </si>
  <si>
    <t>15-030</t>
  </si>
  <si>
    <t>15-078</t>
  </si>
  <si>
    <t>Urbanizacion Portal Del Restrepo</t>
  </si>
  <si>
    <t>15-064</t>
  </si>
  <si>
    <t>15-007</t>
  </si>
  <si>
    <t>Restrepo Central (Carlos E. Restrepo)</t>
  </si>
  <si>
    <t>15-054</t>
  </si>
  <si>
    <t>Cinco De Noviembre</t>
  </si>
  <si>
    <t>16-010</t>
  </si>
  <si>
    <t>PUENTE ARANDA</t>
  </si>
  <si>
    <t>Veraguas Central (Barrio Comuneros Y Bochica)</t>
  </si>
  <si>
    <t>16-078</t>
  </si>
  <si>
    <t>16-206</t>
  </si>
  <si>
    <t>16-145</t>
  </si>
  <si>
    <t>Conjunto Residencial Bosque Los Comuneros</t>
  </si>
  <si>
    <t>16-155</t>
  </si>
  <si>
    <t>Villa Ines Manzana 64D</t>
  </si>
  <si>
    <t>16-050</t>
  </si>
  <si>
    <t>Las Carabelas</t>
  </si>
  <si>
    <t>16-051</t>
  </si>
  <si>
    <t>Carabelas</t>
  </si>
  <si>
    <t>16-057</t>
  </si>
  <si>
    <t>16-092</t>
  </si>
  <si>
    <t>Villa Ines</t>
  </si>
  <si>
    <t>16-059</t>
  </si>
  <si>
    <t>16-037</t>
  </si>
  <si>
    <t>Urbanizacion Bochica</t>
  </si>
  <si>
    <t>16-044</t>
  </si>
  <si>
    <t>16-088</t>
  </si>
  <si>
    <t>16-164</t>
  </si>
  <si>
    <t>La Primavera</t>
  </si>
  <si>
    <t>16-019</t>
  </si>
  <si>
    <t>El Jazmin Ii Sector</t>
  </si>
  <si>
    <t>16-020</t>
  </si>
  <si>
    <t>Jorge G. Cortes</t>
  </si>
  <si>
    <t>16-387</t>
  </si>
  <si>
    <t>Urbanizacion Torremolinos I Etapa</t>
  </si>
  <si>
    <t>16-367</t>
  </si>
  <si>
    <t>Conjunto Residencial Bosque De Los Comuneros</t>
  </si>
  <si>
    <t>16-076</t>
  </si>
  <si>
    <t>Santa Matilde I Sector</t>
  </si>
  <si>
    <t>16-150</t>
  </si>
  <si>
    <t>Torremolinos Ii Sector</t>
  </si>
  <si>
    <t>16-058</t>
  </si>
  <si>
    <t>16-381</t>
  </si>
  <si>
    <t>Urbanizacion Parques De Primavera</t>
  </si>
  <si>
    <t>16-382</t>
  </si>
  <si>
    <t>16-399</t>
  </si>
  <si>
    <t>Urbanizacion Central</t>
  </si>
  <si>
    <t>16-014</t>
  </si>
  <si>
    <t>Santa Matilde Ii Sector</t>
  </si>
  <si>
    <t>16-218</t>
  </si>
  <si>
    <t>Desarrollo Estrellita Y Buenavista Ii</t>
  </si>
  <si>
    <t>16-084</t>
  </si>
  <si>
    <t>San Eusebio</t>
  </si>
  <si>
    <t>16-368</t>
  </si>
  <si>
    <t>Conjunto Residencial Plazuelas De Tibana</t>
  </si>
  <si>
    <t>16-318</t>
  </si>
  <si>
    <t>Navarra Parque Residencial</t>
  </si>
  <si>
    <t>16-082</t>
  </si>
  <si>
    <t>16-131</t>
  </si>
  <si>
    <t>16-101</t>
  </si>
  <si>
    <t>Torremolinos I Sector</t>
  </si>
  <si>
    <t>16-022</t>
  </si>
  <si>
    <t>La Ponderosa</t>
  </si>
  <si>
    <t>16-106</t>
  </si>
  <si>
    <t>Torremolinos</t>
  </si>
  <si>
    <t>16-066</t>
  </si>
  <si>
    <t>16-098</t>
  </si>
  <si>
    <t>Ciudad Montes Iii Sector</t>
  </si>
  <si>
    <t>16-097</t>
  </si>
  <si>
    <t>16-111</t>
  </si>
  <si>
    <t>El Remanso</t>
  </si>
  <si>
    <t>16-025</t>
  </si>
  <si>
    <t>Bochica Central</t>
  </si>
  <si>
    <t>16-033</t>
  </si>
  <si>
    <t>La Guaca Iv Sector</t>
  </si>
  <si>
    <t>16-035</t>
  </si>
  <si>
    <t>El Sol</t>
  </si>
  <si>
    <t>16-040</t>
  </si>
  <si>
    <t>16-039</t>
  </si>
  <si>
    <t>16-030</t>
  </si>
  <si>
    <t>Corkidi</t>
  </si>
  <si>
    <t>16-007</t>
  </si>
  <si>
    <t>Las Carabelas Ii Sector</t>
  </si>
  <si>
    <t>16-107</t>
  </si>
  <si>
    <t>16-015</t>
  </si>
  <si>
    <t>16-001</t>
  </si>
  <si>
    <t>16-141</t>
  </si>
  <si>
    <t>Urbanizacion Montes I Sector</t>
  </si>
  <si>
    <t>16-067</t>
  </si>
  <si>
    <t>Urbanizacionsanta Isabel Occidental</t>
  </si>
  <si>
    <t>16-115</t>
  </si>
  <si>
    <t>Urbanizacion Veraguas Central 4Â§ Sector- Veraguas Occidental Sector Talleres</t>
  </si>
  <si>
    <t>16-038</t>
  </si>
  <si>
    <t>16-319</t>
  </si>
  <si>
    <t>16-383</t>
  </si>
  <si>
    <t>16-023</t>
  </si>
  <si>
    <t>16-005</t>
  </si>
  <si>
    <t>Urbanizacion Las Violetas</t>
  </si>
  <si>
    <t>16-049</t>
  </si>
  <si>
    <t>Urbanizacion Santa Isabel Occidental</t>
  </si>
  <si>
    <t>16-006</t>
  </si>
  <si>
    <t>16-063</t>
  </si>
  <si>
    <t>16-053</t>
  </si>
  <si>
    <t>Barrio Pradera Norte (Antes Salazar GÃ mez)</t>
  </si>
  <si>
    <t>16-126</t>
  </si>
  <si>
    <t>Gorgonzola</t>
  </si>
  <si>
    <t>16-130</t>
  </si>
  <si>
    <t>16-209</t>
  </si>
  <si>
    <t>El Tejar</t>
  </si>
  <si>
    <t>16-210</t>
  </si>
  <si>
    <t>16-211</t>
  </si>
  <si>
    <t>16-212</t>
  </si>
  <si>
    <t>16-213</t>
  </si>
  <si>
    <t>16-200</t>
  </si>
  <si>
    <t>16-205</t>
  </si>
  <si>
    <t>16-215</t>
  </si>
  <si>
    <t>16-415</t>
  </si>
  <si>
    <t>Parque Industrial (Los Ejidos)</t>
  </si>
  <si>
    <t>16-416</t>
  </si>
  <si>
    <t>16-327</t>
  </si>
  <si>
    <t>Carrerfour Carrera 30</t>
  </si>
  <si>
    <t>16-110</t>
  </si>
  <si>
    <t>Urbanizacion Pensilvania</t>
  </si>
  <si>
    <t>16-077</t>
  </si>
  <si>
    <t>Pensilvania Sector 2-3</t>
  </si>
  <si>
    <t>16-032</t>
  </si>
  <si>
    <t>16-320</t>
  </si>
  <si>
    <t>Parque Industrial Puente Aranda</t>
  </si>
  <si>
    <t>16-072</t>
  </si>
  <si>
    <t>Urbanizacion La EstaciÃ n Central</t>
  </si>
  <si>
    <t>16-326</t>
  </si>
  <si>
    <t>Gorgonzola (Sector Industrial)</t>
  </si>
  <si>
    <t>16-167</t>
  </si>
  <si>
    <t>Zona Industrial Puente Aranda</t>
  </si>
  <si>
    <t>16-386</t>
  </si>
  <si>
    <t>Urbanizacion Cipres Trade Center</t>
  </si>
  <si>
    <t>16-008</t>
  </si>
  <si>
    <t>Puente Aranda</t>
  </si>
  <si>
    <t>16-307</t>
  </si>
  <si>
    <t>Centro Industrial La Legua</t>
  </si>
  <si>
    <t>16-137</t>
  </si>
  <si>
    <t>16-412</t>
  </si>
  <si>
    <t>Urb Planta De Mezclas Puente Aranda Parque 2</t>
  </si>
  <si>
    <t>16-413</t>
  </si>
  <si>
    <t>Urb Progas- Ivesur Parque Y Equip</t>
  </si>
  <si>
    <t>16-414</t>
  </si>
  <si>
    <t>Urb Americas Ferrocarril</t>
  </si>
  <si>
    <t>16-132</t>
  </si>
  <si>
    <t>Alcala</t>
  </si>
  <si>
    <t>16-080</t>
  </si>
  <si>
    <t>Muzu</t>
  </si>
  <si>
    <t>16-384</t>
  </si>
  <si>
    <t>Urbanizacion Muzu Segunda Etapa</t>
  </si>
  <si>
    <t>16-148</t>
  </si>
  <si>
    <t>16-160</t>
  </si>
  <si>
    <t>MuzuI Etapa</t>
  </si>
  <si>
    <t>16-191</t>
  </si>
  <si>
    <t>16-074</t>
  </si>
  <si>
    <t>16-064</t>
  </si>
  <si>
    <t>Urbanizacion El Tejar</t>
  </si>
  <si>
    <t>16-102</t>
  </si>
  <si>
    <t>Villa Del Rosario</t>
  </si>
  <si>
    <t>16-129</t>
  </si>
  <si>
    <t>Los Angeles</t>
  </si>
  <si>
    <t>16-016</t>
  </si>
  <si>
    <t>La Alqueria</t>
  </si>
  <si>
    <t>16-168</t>
  </si>
  <si>
    <t>16-180</t>
  </si>
  <si>
    <t>16-147</t>
  </si>
  <si>
    <t>Autopista Muzu</t>
  </si>
  <si>
    <t>16-185</t>
  </si>
  <si>
    <t>16-086</t>
  </si>
  <si>
    <t>16-149</t>
  </si>
  <si>
    <t>16-117</t>
  </si>
  <si>
    <t>Santa Rita I Sector</t>
  </si>
  <si>
    <t>16-083</t>
  </si>
  <si>
    <t>16-003</t>
  </si>
  <si>
    <t>Autopista Del Sur 2Do Sector</t>
  </si>
  <si>
    <t>16-045</t>
  </si>
  <si>
    <t>Los Sauces (Antes San Jorge Central Iii Sector)</t>
  </si>
  <si>
    <t>16-269</t>
  </si>
  <si>
    <t>16-323</t>
  </si>
  <si>
    <t>Santa Rita Iii Sector Etapa A</t>
  </si>
  <si>
    <t>16-068</t>
  </si>
  <si>
    <t>16-002</t>
  </si>
  <si>
    <t>Villa Sonia</t>
  </si>
  <si>
    <t>16-009</t>
  </si>
  <si>
    <t>Muzu (Murano I)</t>
  </si>
  <si>
    <t>16-017</t>
  </si>
  <si>
    <t>16-114</t>
  </si>
  <si>
    <t>16-079</t>
  </si>
  <si>
    <t>La Arboleda</t>
  </si>
  <si>
    <t>16-070</t>
  </si>
  <si>
    <t>La Camelia Norte</t>
  </si>
  <si>
    <t>16-055</t>
  </si>
  <si>
    <t>La Camelia Ii Sector</t>
  </si>
  <si>
    <t>16-054</t>
  </si>
  <si>
    <t>Urbanizacion La Camelia</t>
  </si>
  <si>
    <t>16-166</t>
  </si>
  <si>
    <t>Philips Desarrollo Industrial</t>
  </si>
  <si>
    <t>16-052</t>
  </si>
  <si>
    <t>Urbanizacion Nueva Maricutana</t>
  </si>
  <si>
    <t>16-043</t>
  </si>
  <si>
    <t>Urbanizacion Maricutana</t>
  </si>
  <si>
    <t>16-060</t>
  </si>
  <si>
    <t>Urbanizacion La Maricutana</t>
  </si>
  <si>
    <t>16-061</t>
  </si>
  <si>
    <t>Colonia Oriental - Parque Pio Xii</t>
  </si>
  <si>
    <t>16-161</t>
  </si>
  <si>
    <t>Los Eucaliptos</t>
  </si>
  <si>
    <t>16-135</t>
  </si>
  <si>
    <t>Colon - Simon Bolivar</t>
  </si>
  <si>
    <t>16-366</t>
  </si>
  <si>
    <t>16-095</t>
  </si>
  <si>
    <t>San Francisco</t>
  </si>
  <si>
    <t>16-036</t>
  </si>
  <si>
    <t>La Francia</t>
  </si>
  <si>
    <t>16-041</t>
  </si>
  <si>
    <t>16-012</t>
  </si>
  <si>
    <t>Urbanizacion Primavera Norte</t>
  </si>
  <si>
    <t>16-046</t>
  </si>
  <si>
    <t>Nueva Maricutana (Antes Brasilia)</t>
  </si>
  <si>
    <t>16-069</t>
  </si>
  <si>
    <t>Sorrento</t>
  </si>
  <si>
    <t>16-071</t>
  </si>
  <si>
    <t>16-031</t>
  </si>
  <si>
    <t>16-056</t>
  </si>
  <si>
    <t>La Camelia Sur Iv Sector</t>
  </si>
  <si>
    <t>16-153</t>
  </si>
  <si>
    <t>Urbanizacion La Pradera Sur (Antes Salazar-GÃ mez)</t>
  </si>
  <si>
    <t>16-313</t>
  </si>
  <si>
    <t>Industrial Puente Aranda</t>
  </si>
  <si>
    <t>16-417</t>
  </si>
  <si>
    <t>Urbanizacion Balcones De La Trinidad</t>
  </si>
  <si>
    <t>16-004</t>
  </si>
  <si>
    <t>16-119</t>
  </si>
  <si>
    <t>La Colonia Oriental</t>
  </si>
  <si>
    <t>16-291</t>
  </si>
  <si>
    <t>Los Buganviles</t>
  </si>
  <si>
    <t>16-306</t>
  </si>
  <si>
    <t>San Isidro Lote B</t>
  </si>
  <si>
    <t>16-151</t>
  </si>
  <si>
    <t>Urbanizacion La Camelia Sur</t>
  </si>
  <si>
    <t>16-220</t>
  </si>
  <si>
    <t>Urbanizacion San Eusebio</t>
  </si>
  <si>
    <t>16-118</t>
  </si>
  <si>
    <t>16-094</t>
  </si>
  <si>
    <t>16-418</t>
  </si>
  <si>
    <t>Gorgonzola (Sector De Vivienda)</t>
  </si>
  <si>
    <t>16-193</t>
  </si>
  <si>
    <t>16-108</t>
  </si>
  <si>
    <t>16-249</t>
  </si>
  <si>
    <t>16-140</t>
  </si>
  <si>
    <t>Santa Matilde</t>
  </si>
  <si>
    <t>17-004</t>
  </si>
  <si>
    <t>CANDELARIA</t>
  </si>
  <si>
    <t>Las Aguas ( Germania )</t>
  </si>
  <si>
    <t>17-009</t>
  </si>
  <si>
    <t>Bolivia</t>
  </si>
  <si>
    <t>17-018</t>
  </si>
  <si>
    <t>17-027</t>
  </si>
  <si>
    <t>Urb U Externado</t>
  </si>
  <si>
    <t>17-028</t>
  </si>
  <si>
    <t>La Catedral</t>
  </si>
  <si>
    <t>17-026</t>
  </si>
  <si>
    <t>Desarrollo Egipto</t>
  </si>
  <si>
    <t>19-734</t>
  </si>
  <si>
    <t>CIUDAD BOLIVAR</t>
  </si>
  <si>
    <t>Barranquitos</t>
  </si>
  <si>
    <t>19-678</t>
  </si>
  <si>
    <t>Urbanizacion Paticos</t>
  </si>
  <si>
    <t>19-429</t>
  </si>
  <si>
    <t>Desarrollo Lagunitas</t>
  </si>
  <si>
    <t>19-493</t>
  </si>
  <si>
    <t>19-719</t>
  </si>
  <si>
    <t>Urbanizacion Protecho Bogota Ii (Etapa Ii,Iii Y Iv)</t>
  </si>
  <si>
    <t>19-025</t>
  </si>
  <si>
    <t>Desarrollo Arborizadora Baja</t>
  </si>
  <si>
    <t>19-146</t>
  </si>
  <si>
    <t>Urbanizacion Protecho Bogota Ii</t>
  </si>
  <si>
    <t>19-266</t>
  </si>
  <si>
    <t>Urbanizacion Protecho Bogota Ii, Etapa I</t>
  </si>
  <si>
    <t>19-009</t>
  </si>
  <si>
    <t>19-061</t>
  </si>
  <si>
    <t>Arborizadora Baja</t>
  </si>
  <si>
    <t>19-740</t>
  </si>
  <si>
    <t>Urb Tunal Central A Libre 1</t>
  </si>
  <si>
    <t>19-283</t>
  </si>
  <si>
    <t>Urbanizacion Protecho Bogota Ii Etapa I</t>
  </si>
  <si>
    <t>19-060</t>
  </si>
  <si>
    <t>19-267</t>
  </si>
  <si>
    <t>19-351</t>
  </si>
  <si>
    <t>Urbanizacion Atlanta (Antes Nueva Escocia)</t>
  </si>
  <si>
    <t>19-033</t>
  </si>
  <si>
    <t>Urbanizacion Madelena I Sector</t>
  </si>
  <si>
    <t>19-345</t>
  </si>
  <si>
    <t>19-401</t>
  </si>
  <si>
    <t>Urbanizacion 'Madelena Iii Y Iv Sector</t>
  </si>
  <si>
    <t>19-749</t>
  </si>
  <si>
    <t>Urb Reserva De Madelena Cpa</t>
  </si>
  <si>
    <t>19-393</t>
  </si>
  <si>
    <t>19-115</t>
  </si>
  <si>
    <t>Urbanizacion La Coru¤a</t>
  </si>
  <si>
    <t>19-012</t>
  </si>
  <si>
    <t>19-210</t>
  </si>
  <si>
    <t>Urbanizacion Candelaria La Nueva Ii Sector 2A Etapa</t>
  </si>
  <si>
    <t>19-010</t>
  </si>
  <si>
    <t>19-566</t>
  </si>
  <si>
    <t>Predio Rapistan</t>
  </si>
  <si>
    <t>19-739</t>
  </si>
  <si>
    <t>Urb Stahl De Colombia</t>
  </si>
  <si>
    <t>19-754</t>
  </si>
  <si>
    <t>Urb Reserva De Madelena Parque 4 Y 5</t>
  </si>
  <si>
    <t>19-764</t>
  </si>
  <si>
    <t>Urb Casalarga</t>
  </si>
  <si>
    <t>19-765</t>
  </si>
  <si>
    <t>19-757</t>
  </si>
  <si>
    <t>Urb Reserva De Madelena</t>
  </si>
  <si>
    <t>19-758</t>
  </si>
  <si>
    <t>19-759</t>
  </si>
  <si>
    <t>19-760</t>
  </si>
  <si>
    <t>19-774</t>
  </si>
  <si>
    <t>El Ensue¤o</t>
  </si>
  <si>
    <t>19-777</t>
  </si>
  <si>
    <t>19-779</t>
  </si>
  <si>
    <t>19-035</t>
  </si>
  <si>
    <t>Urbanizacion Madelana Iii Y Iv Sector</t>
  </si>
  <si>
    <t>19-610</t>
  </si>
  <si>
    <t>Desarrollo Madelena Iii Y Iv Sector</t>
  </si>
  <si>
    <t>19-122</t>
  </si>
  <si>
    <t>Cooperativa De Vivienda Ismael Perdomo (Sierra Morena)</t>
  </si>
  <si>
    <t>19-019</t>
  </si>
  <si>
    <t>Conjunto Residencial La Valvanera</t>
  </si>
  <si>
    <t>19-486</t>
  </si>
  <si>
    <t>Urbanizacion Rivera Del Sur</t>
  </si>
  <si>
    <t>19-135</t>
  </si>
  <si>
    <t>Desarrollo Caracoli</t>
  </si>
  <si>
    <t>19-140</t>
  </si>
  <si>
    <t>Desarrollo El Mirador De La Estancia</t>
  </si>
  <si>
    <t>19-148</t>
  </si>
  <si>
    <t>Urabanizacion La Estancia</t>
  </si>
  <si>
    <t>19-150</t>
  </si>
  <si>
    <t>19-149</t>
  </si>
  <si>
    <t>19-143</t>
  </si>
  <si>
    <t>19-198</t>
  </si>
  <si>
    <t>Desarrollo Perdomo Alto</t>
  </si>
  <si>
    <t>19-316</t>
  </si>
  <si>
    <t>Desarrollo Sierra Morena</t>
  </si>
  <si>
    <t>19-328</t>
  </si>
  <si>
    <t>Desarrollo Casa Loma</t>
  </si>
  <si>
    <t>19-573</t>
  </si>
  <si>
    <t>Urbanizacion Balmoral I Etapa</t>
  </si>
  <si>
    <t>19-314</t>
  </si>
  <si>
    <t>19-069</t>
  </si>
  <si>
    <t>Desarrollo Santo Domingo</t>
  </si>
  <si>
    <t>19-304</t>
  </si>
  <si>
    <t>Urbanizacion Calabria</t>
  </si>
  <si>
    <t>19-305</t>
  </si>
  <si>
    <t>19-699</t>
  </si>
  <si>
    <t>Desarrolllo San Isidro Sector Cerrito Ii</t>
  </si>
  <si>
    <t>19-037</t>
  </si>
  <si>
    <t>Urbanizacion La Estancia</t>
  </si>
  <si>
    <t>19-015</t>
  </si>
  <si>
    <t>Desarrollo Rincon De Galicia</t>
  </si>
  <si>
    <t>19-016</t>
  </si>
  <si>
    <t>Desarrollo Rincon De Galicia Y Urbanizacion La Estancia</t>
  </si>
  <si>
    <t>19-772</t>
  </si>
  <si>
    <t>Lubricantes Del Caribe</t>
  </si>
  <si>
    <t>19-568</t>
  </si>
  <si>
    <t>Urbanizacion Belmoral Iii Etapa</t>
  </si>
  <si>
    <t>19-557</t>
  </si>
  <si>
    <t>Desarrollo Espino Iii Sector</t>
  </si>
  <si>
    <t>19-561</t>
  </si>
  <si>
    <t>Desarrollo El Cerro Del Diamante</t>
  </si>
  <si>
    <t>19-629</t>
  </si>
  <si>
    <t>Parque Industrial Metrosur Ii Etapa</t>
  </si>
  <si>
    <t>19-781</t>
  </si>
  <si>
    <t>Urbanizacion Parque Central Bonavista</t>
  </si>
  <si>
    <t>19-782</t>
  </si>
  <si>
    <t>19-017</t>
  </si>
  <si>
    <t>Pe¤on Del Cortijo</t>
  </si>
  <si>
    <t>19-325</t>
  </si>
  <si>
    <t>19-397</t>
  </si>
  <si>
    <t>Desarrollo Mirador De La Estancia</t>
  </si>
  <si>
    <t>19-121</t>
  </si>
  <si>
    <t>Maria Cano</t>
  </si>
  <si>
    <t>19-028</t>
  </si>
  <si>
    <t>Barrio Ismael Perdomo</t>
  </si>
  <si>
    <t>19-450</t>
  </si>
  <si>
    <t>Urbanizacion Bosques De La Candelaria</t>
  </si>
  <si>
    <t>19-451</t>
  </si>
  <si>
    <t>Urbanizacion El EnsueÂ¥O</t>
  </si>
  <si>
    <t>19-454</t>
  </si>
  <si>
    <t>19-453</t>
  </si>
  <si>
    <t>19-483</t>
  </si>
  <si>
    <t>Urbanizacion Ciudad Central- La Estancia</t>
  </si>
  <si>
    <t>19-020</t>
  </si>
  <si>
    <t>19-517</t>
  </si>
  <si>
    <t>Desarrollo Tres Reyes Ii Sector</t>
  </si>
  <si>
    <t>19-521</t>
  </si>
  <si>
    <t>Desarrollo Integral India Catalina</t>
  </si>
  <si>
    <t>19-013</t>
  </si>
  <si>
    <t>Urbanizacion Barlovento</t>
  </si>
  <si>
    <t>19-569</t>
  </si>
  <si>
    <t>Urbanizacion Belmoral Ii Etapa Lote 2</t>
  </si>
  <si>
    <t>19-571</t>
  </si>
  <si>
    <t>19-736</t>
  </si>
  <si>
    <t>Urb La Llanada Parque</t>
  </si>
  <si>
    <t>19-737</t>
  </si>
  <si>
    <t>19-738</t>
  </si>
  <si>
    <t>Urb. La Valvanera Tercera Etapa Cta</t>
  </si>
  <si>
    <t>19-360</t>
  </si>
  <si>
    <t>19-730</t>
  </si>
  <si>
    <t>19-476</t>
  </si>
  <si>
    <t>19-477</t>
  </si>
  <si>
    <t>19-045</t>
  </si>
  <si>
    <t>19-710</t>
  </si>
  <si>
    <t>19-750</t>
  </si>
  <si>
    <t>Urb Balmoral Cesion Guadalupe</t>
  </si>
  <si>
    <t>19-762</t>
  </si>
  <si>
    <t>Urb I.Q.A</t>
  </si>
  <si>
    <t>19-761</t>
  </si>
  <si>
    <t>Urb Iqa</t>
  </si>
  <si>
    <t>19-751</t>
  </si>
  <si>
    <t>Urb Parque Central Bonavista Pq 1 Gl 1</t>
  </si>
  <si>
    <t>19-752</t>
  </si>
  <si>
    <t>Urb Parque Central Bonavista Pq 3</t>
  </si>
  <si>
    <t>19-786</t>
  </si>
  <si>
    <t>Sierra Morena Desarrollo</t>
  </si>
  <si>
    <t>19-139</t>
  </si>
  <si>
    <t>19-478</t>
  </si>
  <si>
    <t>19-059</t>
  </si>
  <si>
    <t>Desarrollo Jerusalem</t>
  </si>
  <si>
    <t>19-058</t>
  </si>
  <si>
    <t>Desarrollo Arborizadora Alta</t>
  </si>
  <si>
    <t>19-097</t>
  </si>
  <si>
    <t>Desarrollo Jerusalen</t>
  </si>
  <si>
    <t>19-479</t>
  </si>
  <si>
    <t>Urbanizacion Candelaria La Nueva Ii Sector 1A Etapa</t>
  </si>
  <si>
    <t>19-481</t>
  </si>
  <si>
    <t>19-302</t>
  </si>
  <si>
    <t>19-202</t>
  </si>
  <si>
    <t>19-203</t>
  </si>
  <si>
    <t>19-370</t>
  </si>
  <si>
    <t>19-374</t>
  </si>
  <si>
    <t>19-375</t>
  </si>
  <si>
    <t>19-376</t>
  </si>
  <si>
    <t>19-379</t>
  </si>
  <si>
    <t>19-382</t>
  </si>
  <si>
    <t>Arborizadora Alta</t>
  </si>
  <si>
    <t>19-053</t>
  </si>
  <si>
    <t>19-055</t>
  </si>
  <si>
    <t>19-475</t>
  </si>
  <si>
    <t>19-362</t>
  </si>
  <si>
    <t>19-363</t>
  </si>
  <si>
    <t>19-364</t>
  </si>
  <si>
    <t>19-365</t>
  </si>
  <si>
    <t>19-366</t>
  </si>
  <si>
    <t>19-177</t>
  </si>
  <si>
    <t>19-052</t>
  </si>
  <si>
    <t>19-099</t>
  </si>
  <si>
    <t>Desarrollo Empresa Comunitaria Manuela Beltran</t>
  </si>
  <si>
    <t>19-634</t>
  </si>
  <si>
    <t>Desarrollo Manuela Beltran</t>
  </si>
  <si>
    <t>19-748</t>
  </si>
  <si>
    <t>Urb Villa Candelaria Zv Ii-3</t>
  </si>
  <si>
    <t>19-057</t>
  </si>
  <si>
    <t>Urbanizacion Arborizadora Alta</t>
  </si>
  <si>
    <t>19-014</t>
  </si>
  <si>
    <t>Candelaria La Nueva</t>
  </si>
  <si>
    <t>19-036</t>
  </si>
  <si>
    <t>Urbanizacion Candelaria La Nueva Primer Sector</t>
  </si>
  <si>
    <t>19-064</t>
  </si>
  <si>
    <t>19-087</t>
  </si>
  <si>
    <t>Desarrollo Acacias Iii Parte Baja</t>
  </si>
  <si>
    <t>19-088</t>
  </si>
  <si>
    <t>19-270</t>
  </si>
  <si>
    <t>19-111</t>
  </si>
  <si>
    <t>San Francisco Ii Sector</t>
  </si>
  <si>
    <t>19-461</t>
  </si>
  <si>
    <t>19-290</t>
  </si>
  <si>
    <t>Desarrollo Juan Jose Rondon</t>
  </si>
  <si>
    <t>19-073</t>
  </si>
  <si>
    <t>Desarrollo Mexico Iii Sector</t>
  </si>
  <si>
    <t>19-118</t>
  </si>
  <si>
    <t>Desarrollo Alvaro Bernal Segura</t>
  </si>
  <si>
    <t>19-126</t>
  </si>
  <si>
    <t>Desarrrollo Incompleto Villas El Diamante</t>
  </si>
  <si>
    <t>19-490</t>
  </si>
  <si>
    <t>19-092</t>
  </si>
  <si>
    <t>Desarrollo San Luis Altos De Jalisco</t>
  </si>
  <si>
    <t>19-095</t>
  </si>
  <si>
    <t>Urbanizacion Las Quintas Las Quintas</t>
  </si>
  <si>
    <t>19-091</t>
  </si>
  <si>
    <t>Urbanizacion Las Quintas</t>
  </si>
  <si>
    <t>19-101</t>
  </si>
  <si>
    <t>Desarrollo Juan Pablo Ii</t>
  </si>
  <si>
    <t>19-103</t>
  </si>
  <si>
    <t>Urbanizacion La Alameda</t>
  </si>
  <si>
    <t>19-187</t>
  </si>
  <si>
    <t>Desarrollo Domingo Lain I, Desarrollo Domingo Lain Ii, Desarrollo Barrio Gibraltar</t>
  </si>
  <si>
    <t>19-173</t>
  </si>
  <si>
    <t>La Playa Ii Sector</t>
  </si>
  <si>
    <t>19-178</t>
  </si>
  <si>
    <t>La Playa I Y Ii</t>
  </si>
  <si>
    <t>19-286</t>
  </si>
  <si>
    <t>Desarrollo Altos De Jalisco</t>
  </si>
  <si>
    <t>19-109</t>
  </si>
  <si>
    <t>19-338</t>
  </si>
  <si>
    <t>Desarrollo Los Alpes</t>
  </si>
  <si>
    <t>19-383</t>
  </si>
  <si>
    <t>Las Manitas Ii Sector</t>
  </si>
  <si>
    <t>19-686</t>
  </si>
  <si>
    <t>Desarrollo Bella Flor</t>
  </si>
  <si>
    <t>19-007</t>
  </si>
  <si>
    <t>Desarrollo Vista Hermosa</t>
  </si>
  <si>
    <t>19-684</t>
  </si>
  <si>
    <t>19-550</t>
  </si>
  <si>
    <t>Desarrollo La Esmeralda Sur</t>
  </si>
  <si>
    <t>19-552</t>
  </si>
  <si>
    <t>Desarrollo Nueva Colombia</t>
  </si>
  <si>
    <t>19-444</t>
  </si>
  <si>
    <t>19-419</t>
  </si>
  <si>
    <t>Urbanizacion Compartir, Desarrollo MarandÃ©</t>
  </si>
  <si>
    <t>19-488</t>
  </si>
  <si>
    <t>19-548</t>
  </si>
  <si>
    <t>Desarrollo Laesmeralda Sur, Desarrollo Los Andes Sector 5 Nutibara</t>
  </si>
  <si>
    <t>19-691</t>
  </si>
  <si>
    <t>19-505</t>
  </si>
  <si>
    <t>Desarrollo Bellavista (Lucro Alto)</t>
  </si>
  <si>
    <t>19-745</t>
  </si>
  <si>
    <t>Urbanizacion Juan Bosco Obrero</t>
  </si>
  <si>
    <t>19-113</t>
  </si>
  <si>
    <t>Jose Domingo Lain Ii</t>
  </si>
  <si>
    <t>19-114</t>
  </si>
  <si>
    <t>Desarrollo Las Delicias Del Sur</t>
  </si>
  <si>
    <t>19-399</t>
  </si>
  <si>
    <t>Desarrollo Marandu</t>
  </si>
  <si>
    <t>19-104</t>
  </si>
  <si>
    <t>19-029</t>
  </si>
  <si>
    <t>Urbanizacion Las Quintas Del Sur</t>
  </si>
  <si>
    <t>19-404</t>
  </si>
  <si>
    <t>19-405</t>
  </si>
  <si>
    <t>19-031</t>
  </si>
  <si>
    <t>19-032</t>
  </si>
  <si>
    <t>Desarrollo Domingo Lain Ii (Condominio El Bosque)</t>
  </si>
  <si>
    <t>19-522</t>
  </si>
  <si>
    <t>Desarrollo Incompleto Villas El Diamate</t>
  </si>
  <si>
    <t>19-324</t>
  </si>
  <si>
    <t>Desarrollo Vista Hermosa Sector El Espinal</t>
  </si>
  <si>
    <t>19-046</t>
  </si>
  <si>
    <t>19-526</t>
  </si>
  <si>
    <t>Desarrollo Incompleto Villas El Diamante</t>
  </si>
  <si>
    <t>19-082</t>
  </si>
  <si>
    <t>Desarrollo Casa De Teja</t>
  </si>
  <si>
    <t>19-090</t>
  </si>
  <si>
    <t>Barrio Villa Diana</t>
  </si>
  <si>
    <t>19-006</t>
  </si>
  <si>
    <t>Desarrollo San Joaquin Del Vaticano</t>
  </si>
  <si>
    <t>19-285</t>
  </si>
  <si>
    <t>Desarrollo Acapulco I, Desarrollo Monterrey</t>
  </si>
  <si>
    <t>19-309</t>
  </si>
  <si>
    <t>Desarrollo Acapulco I</t>
  </si>
  <si>
    <t>19-027</t>
  </si>
  <si>
    <t>Desarrollo El Tesoro / Desarrollo Cedritos Del Sur Iii</t>
  </si>
  <si>
    <t>19-330</t>
  </si>
  <si>
    <t>Desarrollo Bogota Sur La Esperanza, Desarrollo El Consuelo</t>
  </si>
  <si>
    <t>19-539</t>
  </si>
  <si>
    <t>Desarrollo El Recuerdo Sur</t>
  </si>
  <si>
    <t>19-597</t>
  </si>
  <si>
    <t>Urbanizacion Torreli</t>
  </si>
  <si>
    <t>19-598</t>
  </si>
  <si>
    <t>La Joya Centro Educativo</t>
  </si>
  <si>
    <t>19-599</t>
  </si>
  <si>
    <t>19-434</t>
  </si>
  <si>
    <t>Desarrollo Bogota Sur La Esperanza, El Cosuelo, Desrrrollo ParcelacionBogota</t>
  </si>
  <si>
    <t>19-432</t>
  </si>
  <si>
    <t>DesarrolloParcelacionBogotÎ¼</t>
  </si>
  <si>
    <t>19-424</t>
  </si>
  <si>
    <t>Desarrollo Urapanes Del Sur</t>
  </si>
  <si>
    <t>19-601</t>
  </si>
  <si>
    <t>Desarrollo El Divino Ni¤o</t>
  </si>
  <si>
    <t>19-608</t>
  </si>
  <si>
    <t>Desarrollo Monterrey</t>
  </si>
  <si>
    <t>19-595</t>
  </si>
  <si>
    <t>19-769</t>
  </si>
  <si>
    <t>Urb Pasoin</t>
  </si>
  <si>
    <t>19-392</t>
  </si>
  <si>
    <t>Vereda Pasquilla Lote El RubÃ¶</t>
  </si>
  <si>
    <t>19-038</t>
  </si>
  <si>
    <t>19-191</t>
  </si>
  <si>
    <t>Desarrollo Maria Cano</t>
  </si>
  <si>
    <t>19-326</t>
  </si>
  <si>
    <t>19-631</t>
  </si>
  <si>
    <t>Desarrollo Casagrande</t>
  </si>
  <si>
    <t>19-096</t>
  </si>
  <si>
    <t>19-076</t>
  </si>
  <si>
    <t>19-018</t>
  </si>
  <si>
    <t>19-072</t>
  </si>
  <si>
    <t>19-291</t>
  </si>
  <si>
    <t>Urbanizacion La Serrania Del Sur</t>
  </si>
  <si>
    <t>19-491</t>
  </si>
  <si>
    <t>19-133</t>
  </si>
  <si>
    <t>Urbanizacion Madelena I Y Ii Sector</t>
  </si>
  <si>
    <t>19-221</t>
  </si>
  <si>
    <t>Desarrollo San Luis, Urbanizacion Compartir</t>
  </si>
  <si>
    <t>19-592</t>
  </si>
  <si>
    <t>Desarrollo Gibraltar</t>
  </si>
  <si>
    <t>19-689</t>
  </si>
  <si>
    <t>19-679</t>
  </si>
  <si>
    <t>19-540</t>
  </si>
  <si>
    <t>19-720</t>
  </si>
  <si>
    <t>19-600</t>
  </si>
  <si>
    <t>Desarrollo San Rafael - Los Duques</t>
  </si>
  <si>
    <t>19-746</t>
  </si>
  <si>
    <t>19-050</t>
  </si>
  <si>
    <t>Urbanizacion Centauros, Urbanzacion Compartir</t>
  </si>
  <si>
    <t>19-607</t>
  </si>
  <si>
    <t>19-528</t>
  </si>
  <si>
    <t>Desarrollo Arabia</t>
  </si>
  <si>
    <t>19-711</t>
  </si>
  <si>
    <t>Desarrollo San JoseDe Los Sauces</t>
  </si>
  <si>
    <t>19-160</t>
  </si>
  <si>
    <t>19-021</t>
  </si>
  <si>
    <t>19-353</t>
  </si>
  <si>
    <t>19-138</t>
  </si>
  <si>
    <t>Desarrollo Los Iii Reyes Primera Etapa, Desarrllo Los Tres Reyes Segundo Sector</t>
  </si>
  <si>
    <t>19-389</t>
  </si>
  <si>
    <t>19-790</t>
  </si>
  <si>
    <t>Cumbre Desarrollo La (Antes Recuerdo Sur)</t>
  </si>
  <si>
    <t>20-005</t>
  </si>
  <si>
    <t>SUMAPAZ</t>
  </si>
  <si>
    <t>San Juan</t>
  </si>
  <si>
    <t>20-004</t>
  </si>
  <si>
    <t>Lote Pe¤alisa</t>
  </si>
  <si>
    <t>20-001</t>
  </si>
  <si>
    <t>Nazareth</t>
  </si>
  <si>
    <t>Identificador Localidad</t>
  </si>
  <si>
    <t>Código Unidad Planeamiento Local</t>
  </si>
  <si>
    <t>Estrato</t>
  </si>
  <si>
    <t>UPL07</t>
  </si>
  <si>
    <t>UPL17</t>
  </si>
  <si>
    <t>UPL18</t>
  </si>
  <si>
    <t>UPL15</t>
  </si>
  <si>
    <t>UPL16</t>
  </si>
  <si>
    <t>UPL13</t>
  </si>
  <si>
    <t>UPL14</t>
  </si>
  <si>
    <t>UPL12</t>
  </si>
  <si>
    <t>UPL11</t>
  </si>
  <si>
    <t>UPL08</t>
  </si>
  <si>
    <t>UPL09</t>
  </si>
  <si>
    <t>UPL10</t>
  </si>
  <si>
    <t>Rural</t>
  </si>
  <si>
    <t>UPL02</t>
  </si>
  <si>
    <t>UPL04</t>
  </si>
  <si>
    <t>UPL01</t>
  </si>
  <si>
    <t>N°</t>
  </si>
  <si>
    <t>Columna1</t>
  </si>
  <si>
    <t>Columna2</t>
  </si>
  <si>
    <t>ICA</t>
  </si>
  <si>
    <t>Rango PM2.5</t>
  </si>
  <si>
    <t>Estado de calidad del aire</t>
  </si>
  <si>
    <t>0-50</t>
  </si>
  <si>
    <t>Buena</t>
  </si>
  <si>
    <t>51-100</t>
  </si>
  <si>
    <t>Aceptable</t>
  </si>
  <si>
    <t>101-150</t>
  </si>
  <si>
    <t>Dañino para la salud de grupos sensibles</t>
  </si>
  <si>
    <t>151-200</t>
  </si>
  <si>
    <t xml:space="preserve">Dañino para la salud </t>
  </si>
  <si>
    <t>201-300</t>
  </si>
  <si>
    <t>Muy dañino para la salud</t>
  </si>
  <si>
    <t>301-500</t>
  </si>
  <si>
    <t>Peligrosa</t>
  </si>
  <si>
    <t>Rango PM10</t>
  </si>
  <si>
    <t>0-54</t>
  </si>
  <si>
    <t>55-154</t>
  </si>
  <si>
    <t>155-254</t>
  </si>
  <si>
    <t>255-354</t>
  </si>
  <si>
    <t>355-424</t>
  </si>
  <si>
    <t>425-604</t>
  </si>
  <si>
    <t>OZONO</t>
  </si>
  <si>
    <t>Rango Ozono (O3)</t>
  </si>
  <si>
    <t>Estado de calidad el aire</t>
  </si>
  <si>
    <t>0-106</t>
  </si>
  <si>
    <t>107-138</t>
  </si>
  <si>
    <t>139-167</t>
  </si>
  <si>
    <t>168-207</t>
  </si>
  <si>
    <t>208-393</t>
  </si>
  <si>
    <t>394-500</t>
  </si>
  <si>
    <t>Nivel de Ruido (dB)</t>
  </si>
  <si>
    <t>Duración Máxima</t>
  </si>
  <si>
    <t>Nivel ruido ambiental</t>
  </si>
  <si>
    <t>30-40 dB</t>
  </si>
  <si>
    <t>Continuo</t>
  </si>
  <si>
    <t>Optimo</t>
  </si>
  <si>
    <t>40-50 dB</t>
  </si>
  <si>
    <t>Muy Bueno</t>
  </si>
  <si>
    <t>50-55 dB</t>
  </si>
  <si>
    <t>Bueno</t>
  </si>
  <si>
    <t>55-65 dB</t>
  </si>
  <si>
    <t>Prolongado</t>
  </si>
  <si>
    <t>65-75 dB</t>
  </si>
  <si>
    <t>Máx. 1 hora diaria</t>
  </si>
  <si>
    <t>Regular</t>
  </si>
  <si>
    <t>&gt;75 dB</t>
  </si>
  <si>
    <t>Instantáneo</t>
  </si>
  <si>
    <t>Malo</t>
  </si>
  <si>
    <t>Estado calidad del aire</t>
  </si>
  <si>
    <t>Rango</t>
  </si>
  <si>
    <t>PM2.5</t>
  </si>
  <si>
    <t>Valor ICA(PM2.5)</t>
  </si>
  <si>
    <t>Estado calidad del aire(PM2.5)</t>
  </si>
  <si>
    <t>Columna3</t>
  </si>
  <si>
    <t>Columna4</t>
  </si>
  <si>
    <t>Estado Calidad del Aire General</t>
  </si>
  <si>
    <t>PM10</t>
  </si>
  <si>
    <t>Valor ICA(PM10)</t>
  </si>
  <si>
    <t>Estado calidad del aire(PM10)</t>
  </si>
  <si>
    <t>Valor minimo</t>
  </si>
  <si>
    <t>Rango Minimo</t>
  </si>
  <si>
    <t>Decibelios por parque</t>
  </si>
  <si>
    <t>IRA</t>
  </si>
  <si>
    <t>100 a 90</t>
  </si>
  <si>
    <t>89 a 70</t>
  </si>
  <si>
    <t>69 a 51</t>
  </si>
  <si>
    <t>50 a 30</t>
  </si>
  <si>
    <t>29 a 10</t>
  </si>
  <si>
    <t>9 a 0</t>
  </si>
  <si>
    <t>Indice de Calidad del aire (ICA)</t>
  </si>
  <si>
    <t>Indice de Ruido ambiental (IRA)</t>
  </si>
  <si>
    <t>Indice de Confort Térmico(ICT)</t>
  </si>
  <si>
    <t>Caracterización</t>
  </si>
  <si>
    <t>Indice de Confort Ambiental(ICAM)</t>
  </si>
  <si>
    <t>Indice de Calidad del Aire (ICA)</t>
  </si>
  <si>
    <t>Indice de Ruido Ambiental(IRA)</t>
  </si>
  <si>
    <t>Indice de confort termico (ICT)</t>
  </si>
  <si>
    <t>Descripción</t>
  </si>
  <si>
    <t>Calificación de confort ambiental</t>
  </si>
  <si>
    <r>
      <rPr>
        <b/>
        <sz val="11"/>
        <color theme="1"/>
        <rFont val="Calibri"/>
        <family val="2"/>
        <scheme val="minor"/>
      </rPr>
      <t>Incómodo:</t>
    </r>
    <r>
      <rPr>
        <sz val="11"/>
        <color theme="1"/>
        <rFont val="Calibri"/>
        <family val="2"/>
        <scheme val="minor"/>
      </rPr>
      <t xml:space="preserve"> riesgo de estrés térmico por calor.</t>
    </r>
  </si>
  <si>
    <t>0 a 25</t>
  </si>
  <si>
    <r>
      <rPr>
        <b/>
        <sz val="11"/>
        <color theme="1"/>
        <rFont val="Calibri"/>
        <family val="2"/>
        <scheme val="minor"/>
      </rPr>
      <t xml:space="preserve">Algo incómodo: </t>
    </r>
    <r>
      <rPr>
        <sz val="11"/>
        <color theme="1"/>
        <rFont val="Calibri"/>
        <family val="2"/>
        <scheme val="minor"/>
      </rPr>
      <t>necesidad de ventilación o enfriamiento.</t>
    </r>
  </si>
  <si>
    <t>26 a 50</t>
  </si>
  <si>
    <r>
      <rPr>
        <b/>
        <sz val="11"/>
        <color theme="1"/>
        <rFont val="Calibri"/>
        <family val="2"/>
        <scheme val="minor"/>
      </rPr>
      <t xml:space="preserve">Ligeramente incómodo: </t>
    </r>
    <r>
      <rPr>
        <sz val="11"/>
        <color theme="1"/>
        <rFont val="Calibri"/>
        <family val="2"/>
        <scheme val="minor"/>
      </rPr>
      <t>pero tolerable.</t>
    </r>
  </si>
  <si>
    <t>51 a 75</t>
  </si>
  <si>
    <r>
      <rPr>
        <b/>
        <sz val="11"/>
        <color theme="1"/>
        <rFont val="Calibri"/>
        <family val="2"/>
        <scheme val="minor"/>
      </rPr>
      <t>Confort térmico ideal:</t>
    </r>
    <r>
      <rPr>
        <sz val="11"/>
        <color theme="1"/>
        <rFont val="Calibri"/>
        <family val="2"/>
        <scheme val="minor"/>
      </rPr>
      <t xml:space="preserve"> sensación de bienestar.</t>
    </r>
  </si>
  <si>
    <t>76 a 100</t>
  </si>
  <si>
    <r>
      <rPr>
        <b/>
        <sz val="11"/>
        <color theme="1"/>
        <rFont val="Calibri"/>
        <family val="2"/>
        <scheme val="minor"/>
      </rPr>
      <t xml:space="preserve">Ligero malestar: </t>
    </r>
    <r>
      <rPr>
        <sz val="11"/>
        <color theme="1"/>
        <rFont val="Calibri"/>
        <family val="2"/>
        <scheme val="minor"/>
      </rPr>
      <t>tolerable con ropa adicional.</t>
    </r>
  </si>
  <si>
    <r>
      <rPr>
        <b/>
        <sz val="11"/>
        <color theme="1"/>
        <rFont val="Calibri"/>
        <family val="2"/>
        <scheme val="minor"/>
      </rPr>
      <t xml:space="preserve">Incómodo: </t>
    </r>
    <r>
      <rPr>
        <sz val="11"/>
        <color theme="1"/>
        <rFont val="Calibri"/>
        <family val="2"/>
        <scheme val="minor"/>
      </rPr>
      <t>necesidad de calefacción o abrigo.</t>
    </r>
  </si>
  <si>
    <r>
      <rPr>
        <b/>
        <sz val="11"/>
        <color theme="1"/>
        <rFont val="Calibri"/>
        <family val="2"/>
        <scheme val="minor"/>
      </rPr>
      <t xml:space="preserve">Riesgo de hipotermia: </t>
    </r>
    <r>
      <rPr>
        <sz val="11"/>
        <color theme="1"/>
        <rFont val="Calibri"/>
        <family val="2"/>
        <scheme val="minor"/>
      </rPr>
      <t>extremadamente incómodo.</t>
    </r>
  </si>
  <si>
    <t>Indice de calidad del aire (ICA)</t>
  </si>
  <si>
    <t>Bajo riesgo para la salud</t>
  </si>
  <si>
    <t>100 a 80</t>
  </si>
  <si>
    <t>Posibles sintomas respiratorios en grupos sensibles</t>
  </si>
  <si>
    <t>79 a 51</t>
  </si>
  <si>
    <t>Problemas de salud en grupos sensibles</t>
  </si>
  <si>
    <t>Problemas de salud para la población en general</t>
  </si>
  <si>
    <t>29 a 15</t>
  </si>
  <si>
    <t xml:space="preserve">Problemas de salud graves </t>
  </si>
  <si>
    <t>14 a 10</t>
  </si>
  <si>
    <t>Indice de Ruido Ambiental IRA</t>
  </si>
  <si>
    <t>Ideal para actividades recreativas tranquilas, contemplación y descanso; sin impactos negativos detectables.</t>
  </si>
  <si>
    <t>Compatible con áreas de parques vecinales; puede haber molestias leves para personas sensibles.</t>
  </si>
  <si>
    <t>Límite superior recomendado por la OMS para preservar el bienestar en espacios recreativos urbanos.</t>
  </si>
  <si>
    <t>Molestias en actividades sociales; interferencia en la comunicación verbal y en la relajación.</t>
  </si>
  <si>
    <t>Ruido de fondo elevado por tráfico cercano u otras fuentes; puede causar estrés psicológico.</t>
  </si>
  <si>
    <t>Inapropiado; riesgo de efectos adversos como estrés, irritación y problemas auditivos.</t>
  </si>
  <si>
    <t>Rangos  de Confort Ambiental para el Indicador de confort termico</t>
  </si>
  <si>
    <t>Rangos  de Confort Ambiental para el indicador de calidad del aire</t>
  </si>
  <si>
    <t>Rangos  de Confort Ambiental para el indicador de Ruido ambiental</t>
  </si>
  <si>
    <t>Rangos del indice de confort amiental</t>
  </si>
  <si>
    <t>Calificación indice de confort ambiental</t>
  </si>
  <si>
    <t>79 a 60</t>
  </si>
  <si>
    <t xml:space="preserve">	Confort ambiental bueno con pocas molestias en algunas condiciones</t>
  </si>
  <si>
    <t>59 a 40</t>
  </si>
  <si>
    <t>Moderado</t>
  </si>
  <si>
    <t xml:space="preserve">Confort ambiental aceptable,  tolerable con algunas incomodidades. </t>
  </si>
  <si>
    <t>39 a 20</t>
  </si>
  <si>
    <t>Bajo</t>
  </si>
  <si>
    <t>Disconfort ambiental,  puede generar malestar y afectar la salud a largo plazo.</t>
  </si>
  <si>
    <t>19 - 0</t>
  </si>
  <si>
    <t>Condiciones ambientales muy adversas las cuales implican riesgo para la salud y el bienestar.</t>
  </si>
  <si>
    <t xml:space="preserve"> confort ambiental ideal,  no hay riesgos ni molestias para la salud, ideal para actividades recreativas y bienestar general.</t>
  </si>
  <si>
    <t xml:space="preserve">Problemas de salud muy graves </t>
  </si>
  <si>
    <t>Indice de Confort Termico(ICT)</t>
  </si>
  <si>
    <t>Temperatura Superficial promedio (C°)</t>
  </si>
  <si>
    <t>Humedad Promedio (%)</t>
  </si>
  <si>
    <t>Velocidad del viento promedio (m-s)</t>
  </si>
  <si>
    <t>Nivel Ruido Ambiental</t>
  </si>
  <si>
    <t>La calidad del aire en el parque tiene condiciones óptimas para el desarrollo de actividades al aire libre, con riesgos mínimos para la salud de cualquier tipo de población.</t>
  </si>
  <si>
    <t xml:space="preserve">No son necesarias estrategias de mejora para este parque. </t>
  </si>
  <si>
    <t>La calidad del aire en el parque tiene condiciones mínimas saludables para gran parte de la población, pero puede presentar problemas leves en población vulnerable.</t>
  </si>
  <si>
    <t>ICA-E1</t>
  </si>
  <si>
    <t>Aumento de zonas blandas, cobertura vegetal y arborización.</t>
  </si>
  <si>
    <t>Aumentar las zonas blandas y la cobertura vegetal a un mínimo del 30% del área total del parque, enfatizando la plantación de especies arbóreas nativas de gran altura y copa densa de gran área, dado que tienen mayor capacidad de captación de partículas y contaminantes. Se recomienda revisar los lineamientos específicos del "Manual de Coberturas Vegetales de Bogotá" y el "Manual de Espacio Público de Bogotá".</t>
  </si>
  <si>
    <t>101-151</t>
  </si>
  <si>
    <t>La calidad del aire en el parque es regular y puede ser perjudicial para grupos sensibles.</t>
  </si>
  <si>
    <t>ICA-E2</t>
  </si>
  <si>
    <t>Filtros de aire biológicos artificiales (Citytrees).</t>
  </si>
  <si>
    <t>Instalación de filtros de aire biológicos en forma de muros verdes o paneles artificiales, también llamados CityTrees, creados con varias especies de musgos aprovechando su superficie de hoja, la cual genera mayor captación de partículas y CO2, equiparable a la de los árboles naturales, siendo sustitutos o complementos a la plantación de árboles en determinados casos por falta de área o condiciones urbanas.</t>
  </si>
  <si>
    <t>La calidad del aire en el parque es dañina para prácticamente cualquier población en tiempos prolongados.</t>
  </si>
  <si>
    <t>Peligroso</t>
  </si>
  <si>
    <t>ICA-E3</t>
  </si>
  <si>
    <t>Instalación de sistemas de monitoreo de bajo costo mediante sistemas IoT(Internet de las cosas)</t>
  </si>
  <si>
    <t>Instalación de un sistema de monitoreo de calidad del aire mediante tecnología IoT que utiliza sensores económicos para detectar polvo fino (PM2.5 y PM10) y otros contaminantes. Estos sensores envían datos en tiempo real a una plataforma digital, permitiendo evaluar la calidad del aire y detectar riesgos para la salud. Es una solución económica y fácil de instalar, ideal para parques vecinales sin requerir infraestructura compleja ni conocimientos técnicos avanzados.</t>
  </si>
  <si>
    <t>La calidad del aire en el parque es poca, lo cual puede generar problemas de salud a largo plazo en estancias cortas.</t>
  </si>
  <si>
    <t>ICA-E4</t>
  </si>
  <si>
    <t xml:space="preserve">Zonas de baja emisión </t>
  </si>
  <si>
    <t>Delimitación de un área alrededor del parque consiste en restringir el acceso a vehículos altamente contaminantes, permitiendo únicamente el tránsito de automóviles eléctricos, híbridos o con bajas emisiones. Se implementa mediante señalización, cámaras de control de matrículas y paneles informativos sobre la calidad del aire. Al reducir el tráfico en las inmediaciones, se podrían disminuir los niveles de contaminantes, como el NO₂ y las partículas en suspensión (PM), mejorando los índices de calidad del aire.</t>
  </si>
  <si>
    <t>300-500</t>
  </si>
  <si>
    <t xml:space="preserve">La calidad del aire en el parque es prácticamente nula, y la corta exposición al ambiente podría generar problemas graves de salud a corto y largo plazo. Por ende, lo más recomendable es la suspensión temporal de actividades al aire libre.
</t>
  </si>
  <si>
    <t>ICA-E5</t>
  </si>
  <si>
    <t xml:space="preserve">Protocolos de restricción del uso del parque por alerta ambiental. </t>
  </si>
  <si>
    <t>Monitoreo continuo de la calidad del aire mediante sensores. Según los niveles de contaminación, se activan alertas escalonadas: se recomienda precaución para grupos sensibles en caso de niveles moderados y se aplica restricción parcial o cierre total del parque en caso de niveles altos. La comunicación se realiza mediante paneles informativos, aplicaciones móviles y redes sociales, y el acceso se restablece cuando la calidad del aire vuelve a niveles seguros.</t>
  </si>
  <si>
    <t>El confort térmico en el parque es casi insoportable, con temperaturas superiores a 35 °C, velocidad del viento entre 0.5 y 1.0 m/s y una humedad relativa del 50 al 60%. Estas condiciones pueden generar insolación y golpe de calor en la población en general.</t>
  </si>
  <si>
    <t>ICT-E6</t>
  </si>
  <si>
    <t xml:space="preserve">Sustituir  zonas duras por materiales permeables que reduzcan la inercia térmica y la acumulación de calor. </t>
  </si>
  <si>
    <t>Sustitución de materiales en senderos o calzadas aledañas que generen acumulación de calor, como el cemento y el asfalto, por materiales como los pavimentos fríos de alta reflectividad, bloques de adoquines permeables y concreto poroso, con el fin de reducir la inercia térmica y la acumulación de calor en las superficies.</t>
  </si>
  <si>
    <t>ICT-E5</t>
  </si>
  <si>
    <t>Aumento de cobertura vegetal y arbolado</t>
  </si>
  <si>
    <t xml:space="preserve">Aumentar las zonas blandas y la cobertura vegetal a mínimo el 30% del área total del parque mediante la plantación de cesped, árboles y arbustos con el fin de reducir la retención de calor en las superficies y generar mayor áreas de sombra protectora contra la radiación solar directa. </t>
  </si>
  <si>
    <t>El confort térmico en el parque es incómodo, con temperaturas entre 25 y 35 °C, velocidad del viento entre 0.5 y 1.0 m/s y una humedad relativa del 50 al 70%. Estas condiciones comienzan a ser sofocantes para gran parte de la población y, eventualmente, peligrosas para las personas mayores si se exponen durante períodos prolongados.</t>
  </si>
  <si>
    <t>Aumentar las zonas blandas y la cobertura vegetal a un mínimo del 30% del área total del parque mediante la plantación de césped, árboles y arbustos con el fin de reducir la retención de calor en las superficies y generar mayores áreas de sombra que protejan contra la radiación solar directa. Se recomienda revisar los lineamientos específicos del "Manual de Coberturas Vegetales de Bogotá" y del "Manual de Espacio Público de Bogotá".</t>
  </si>
  <si>
    <t>El confort termico en el parques es ligeramente incómodo, con temperaturas de entre 15-30°C  velocidad del viento entre 0.5 y 1,5 y una humedad relativa entre el 70 a  80%. Estas condiciones siguen siendo aptas para la mayoria de la población pero podria afectar ligeramente a personas mayores si se exponen a riesgo moderado.</t>
  </si>
  <si>
    <t>El confort térmico en el parque es ligeramente incómodo, con temperaturas entre 15 y 30 °C, velocidad del viento entre 0.5 y 1.5 m/s y una humedad relativa del 70 al 80%. Estas condiciones siguen siendo aptas para la mayoría de la población, pero podrían afectar ligeramente a las personas mayores si se exponen a un riesgo moderado.</t>
  </si>
  <si>
    <t>ICT-E4</t>
  </si>
  <si>
    <t>Instalar mobiliario  que genere cobertura  en zonas de actividad pasiva y activa</t>
  </si>
  <si>
    <t>Instalación de estructuras artificiales que mitiguen el impacto directo de la radiación solar en zonas de actividad pasiva y activa. Dichas estructuras pueden ser pérgolas, toldos retráctiles de poliéster con propiedades UV.</t>
  </si>
  <si>
    <t>El confort térmico en el parque es bueno, con temperaturas entre 15 y 25 °C, velocidad del viento entre 0.5 y 1.5 m/s y una humedad relativa del 70 al 80%. Estas condiciones permiten la realización de actividades al aire libre sin riesgo de disconfort por frío ni agotamiento por calor.</t>
  </si>
  <si>
    <t xml:space="preserve">No son necestias estrategias de mejora para este parque. </t>
  </si>
  <si>
    <t>Algo Frio</t>
  </si>
  <si>
    <t>El confort térmico en el parque genera un leve disconfort, con temperaturas entre 12 y 15 °C, velocidad del viento entre 1.0 y 1.5 m/s y una humedad relativa del 70 al 80%. Estas condiciones siguen siendo aptas para el público general, pero pueden resultar algo perjudiciales para las personas con enfermedades respiratorias si no cuentan con protección contra el frío.</t>
  </si>
  <si>
    <t>ICT-E1</t>
  </si>
  <si>
    <t xml:space="preserve">Implementación de barreras rompevientos vegetales en áreas estratégicas del parque. </t>
  </si>
  <si>
    <t>Implementación de barreras rompevientos vegetales compuestas por hileras lineales o poligonales de árboles y arbustos de gran follaje, copas anchas y de diferentes alturas en zonas de actividad pasiva y activa, teniendo en cuenta también la dirección de los vientos en el parque. Esto con el fin de reducir la incidencia del viento en la disminución de la temperatura. Se recomienda revisar los lineamientos específicos del "Manual de Coberturas Vegetales de Bogotá" y del "Manual de Espacio Público de Bogotá".</t>
  </si>
  <si>
    <t>Frio</t>
  </si>
  <si>
    <t>El confort térmico en el parque es incómodo, con temperaturas entre 10 y 15 °C, velocidad del viento entre 1.5 y 2.0 m/s y una humedad relativa del 70 al 80%. Estas condiciones requieren el uso de ropa abrigada para todo tipo de población, para mitigar la sensación de frío y brindar un cuidado mayor a las personas con enfermedades respiratorias.</t>
  </si>
  <si>
    <t>ICT-E2</t>
  </si>
  <si>
    <t xml:space="preserve">Implementación de mobiliario con calefacción alimentado con energía eléctrica o solar. </t>
  </si>
  <si>
    <t>Instalar mobiliario tipo bancas, principalmente con sistemas de calefacción integrados y alimentados por corriente eléctrica o energía solar, los cuales podrían mejorar la sensación térmica en zonas de actividad pasiva.</t>
  </si>
  <si>
    <t>15-20</t>
  </si>
  <si>
    <t>El confort térmico en el parque es prácticamente nulo, con temperaturas entre 5 y 10 °C, velocidad del viento entre 1.8 y 2.5 m/s y una humedad relativa del 70 al 80%. Bajo estas condiciones, el uso de ropa abrigada es obligatorio para mitigar posibles casos de hipotermia. Aun así, las condiciones resultan peligrosas para menores de edad y población mayor.</t>
  </si>
  <si>
    <t>ICT-E3</t>
  </si>
  <si>
    <t xml:space="preserve">Estructuras semicerradas ubicadas en el parque como pabellones que generen microclimas calidos en el interior. </t>
  </si>
  <si>
    <t>Instalación de estructuras semicerradas, como pabellones o refugios, como espacios interiores que no solo permitan proteger al usuario de las condiciones climáticas, sino que también ayuden a generar un microclima cálido en su interior, usando materiales de gran absorción térmica, como la madera.</t>
  </si>
  <si>
    <t>El ruido ambiental en el parque posee niveles óptimos para el desarrollo de actividades al aire libre, brindando una atmósfera tranquila y apropiada para la dispersión, la relajación y sin ningún tipo de problema para grupos sensibles.</t>
  </si>
  <si>
    <t>El ruido ambiental en el parque es muy bueno, con la presencia de algunos ruidos molestos pero esporádicos. Sigue siendo apto para el público en general, con muy pocas molestias para personas sensibles.</t>
  </si>
  <si>
    <t>IRA-E1</t>
  </si>
  <si>
    <t xml:space="preserve">Instalación de esculturas o mobiliario con altavoces como estrategia de diseño atmosférico. </t>
  </si>
  <si>
    <t>Implementación de mobiliario sonoro o esculturas sonoras con altavoces integrados, con el fin de generar un diseño atmosférico en el parque, con sonidos de la naturaleza que mitiguen el impacto psicológico del ruido ambiental de la ciudad.</t>
  </si>
  <si>
    <t>El ruido ambiental en el parque está cerca o justo en el límite recomendado de 55 dB de la OMS. Por ende, continúa siendo apto para el público general, pero con una mayor presencia de algunos ruidos estridentes.</t>
  </si>
  <si>
    <t>IRA-E2</t>
  </si>
  <si>
    <t xml:space="preserve">Enmascaramiento auditivo y visual de las fuentes de ruido exterior con elementos paisajisticos. </t>
  </si>
  <si>
    <t>Implementar el uso de elementos paisajísticos como vegetación y fuentes de agua para reducir auditiva y visualmente la percepción del ruido, creando percepciones positivas para el usuario.</t>
  </si>
  <si>
    <t>El ruido ambiental en el parque sobrepasa ligeramente el límite de la OMS, aunque continúa estando dentro del límite de la normativa nacional. Aún así, se pueden presentar molestias en la comunicación verbal y la relajación.</t>
  </si>
  <si>
    <t>IRA-E3</t>
  </si>
  <si>
    <t>Coberturas vegetales como barreras acusticas en zonas estratégicas del parque</t>
  </si>
  <si>
    <t>Implementación de coberturas vegetales compuestas por hileras lineales de entre 3 a 5 metros de espesor, compuestas por árboles y arbustos de gran follaje, copas anchas y una altura mínima de 2 metros en zonas cercanas a vías vehiculares. Esto con el fin de reducir los decibelios en el parque. Se recomienda revisar los lineamientos específicos del "Manual de Coberturas Vegetales de Bogotá" y del "Manual de Espacio Público de Bogotá".</t>
  </si>
  <si>
    <t>El ruido ambiental en el parque es generalmente malo, con la presencia constante de ruidos estridentes generados principalmente por obras de construcción o alto tráfico vehicular. Puede causar estrés psicológico.</t>
  </si>
  <si>
    <t>IRA-E4</t>
  </si>
  <si>
    <t xml:space="preserve">Instalación de asfalto fonoabsorbente en vias circundantes al parque. </t>
  </si>
  <si>
    <t>Utilización de asfalto fonoabsorbente, el cual se caracteriza por ser un pavimento poroso que absorbe y disipa las ondas sonoras, permitiendo que el sonido penetre en su interior en lugar de reflejarse, reduciendo la reverberación y, por ende, los decibelios generados en las vías circundantes al parque.</t>
  </si>
  <si>
    <t>El ruido ambiental en el parque es prácticamente insalubre, con la presencia casi permanente de ruidos estridentes generados principalmente por obras de construcción o alto tráfico vehicular. Esto genera riesgos de efectos adversos como estrés, irritación y problemas auditivos a corto plazo.</t>
  </si>
  <si>
    <t>IRA-E5</t>
  </si>
  <si>
    <t>Protocolos de reducción y control del trafico vechicular y otras fuentes de ruido en zonas con altos niveles de ruido ambiental</t>
  </si>
  <si>
    <t>Implementar estrategias específicas en el sector para reducir los niveles de ruido ambiental a partir del control de emisiones de ruido, ya sea mediante controles estrictos de la movilidad en franjas diurnas y nocturnas, además de restricciones de decibeles para actividades comunales y obras de infraestructura.</t>
  </si>
  <si>
    <t>Sensación Termica</t>
  </si>
  <si>
    <t>rango_ica</t>
  </si>
  <si>
    <t>diagnostico_ica</t>
  </si>
  <si>
    <t>rango_ira</t>
  </si>
  <si>
    <t>diagnostico_ira</t>
  </si>
  <si>
    <t>rango_ict</t>
  </si>
  <si>
    <t>diagnostico_ict</t>
  </si>
  <si>
    <t>3.1-5</t>
  </si>
  <si>
    <t>5.1-7</t>
  </si>
  <si>
    <t>7.1-11</t>
  </si>
  <si>
    <t>11.1-13</t>
  </si>
  <si>
    <t>13.1-15</t>
  </si>
  <si>
    <t>No son necesarias estrategias de mejora</t>
  </si>
  <si>
    <t>numero_estrategia_ict</t>
  </si>
  <si>
    <t>nombre_estrategia_ict</t>
  </si>
  <si>
    <t>descripcion_estrategia_ict</t>
  </si>
  <si>
    <t>numero_estrategia_ica</t>
  </si>
  <si>
    <t>nombre_estrategia_ica</t>
  </si>
  <si>
    <t>descripcion_estrategia_ica</t>
  </si>
  <si>
    <t>numero_estrategia_ira</t>
  </si>
  <si>
    <t>nombre_estrategia_ira</t>
  </si>
  <si>
    <t>descripcion_estrategia_ira</t>
  </si>
  <si>
    <t>86-100</t>
  </si>
  <si>
    <t>85-71</t>
  </si>
  <si>
    <t>70-51</t>
  </si>
  <si>
    <t>50-31</t>
  </si>
  <si>
    <t>30-6</t>
  </si>
  <si>
    <t>5-0</t>
  </si>
  <si>
    <t>caracterizacion</t>
  </si>
  <si>
    <t>Muy bueno</t>
  </si>
  <si>
    <t xml:space="preserve"> IRA-E4</t>
  </si>
  <si>
    <t>Referencias bibliográficas</t>
  </si>
  <si>
    <t>Numero Estrategia IRA</t>
  </si>
  <si>
    <t>Nombre Estrategia IRA</t>
  </si>
  <si>
    <t>Descripción Estrategia</t>
  </si>
  <si>
    <t>rango_icam</t>
  </si>
  <si>
    <t>100-80</t>
  </si>
  <si>
    <t>79-60</t>
  </si>
  <si>
    <t>59-40</t>
  </si>
  <si>
    <t>39-20</t>
  </si>
  <si>
    <t>19-0</t>
  </si>
  <si>
    <t>diagnostico_icam</t>
  </si>
  <si>
    <t>RAFAEL URIBE URIBE</t>
  </si>
  <si>
    <t>LOS MARTIRES</t>
  </si>
  <si>
    <t>SANTA FE</t>
  </si>
  <si>
    <t>Urb Parques De SANTA FE</t>
  </si>
  <si>
    <t>Polideportivo Nueva SANTA FE</t>
  </si>
  <si>
    <t>1. Urban cities and road traffic noise: Reduction through vegetation -  https://www.sciencedirect.com/science/article/abs/pii/S0003682X17300270#:~:text=A%205%20m%20depth%20of,noise%20by%209%E2%80%9311%20dB. 2. Manual de coverturas vegetales de bogotá D.C (2020) -  https://www.sdp.gov.co/sites/default/files/generales/manual_espacio_publico_2023_c.pdf</t>
  </si>
  <si>
    <t>López González, A. (2021). Color, urbano y seguro: pavimentos continuos. - https://oa.upm.es/67543/</t>
  </si>
  <si>
    <t>caracterizacion-ict</t>
  </si>
  <si>
    <t>caracterizacion-ica</t>
  </si>
  <si>
    <t>caracterizacion-ira</t>
  </si>
  <si>
    <t>nota-icam-ict</t>
  </si>
  <si>
    <t>nota-icam-ica</t>
  </si>
  <si>
    <t>nota-icam-ira</t>
  </si>
  <si>
    <t>El confort ambiental en el parque tiene condiciones óptimas para el desarrollo de actividades el aire libre.</t>
  </si>
  <si>
    <t>Confort Ambiental del parque(ICAM)</t>
  </si>
  <si>
    <t xml:space="preserve">El confort ambiental en el parque presenta condiciones favorables, aunque mejorables, con algunas molestias leves, como incomodidad térmica ocasional o ligeras perturbaciones por el ruido u aire ligeramente contaminado. </t>
  </si>
  <si>
    <t>Disconfort alto que perjudica mucho la experiencia y el bienestar físico, especialmente en población vulnerable. Se manifiesta en ruido intrusivo, aire contaminado o irritante, y temperaturas extremas, haciendo el espacio casi inutilizable y perjudicial.</t>
  </si>
  <si>
    <t xml:space="preserve"> Las condiciones de confort ambiental son mínimas. Esto se traduce en ruido ensordecedor, aire muy contaminado y temperaturas peligrosamente extremas, haciendo el espacio inhabitable y perjudicial para el usuario.</t>
  </si>
  <si>
    <t>Posible presencia ruido distractores, aire con olores o leve irritación, y temperaturas ligeramente incómodas. Aunque el espacio es usable, estas condiciones reducen la calidad de la experiencia y limitan el disfrute del usuario.</t>
  </si>
  <si>
    <t>Acciones paisajísticas sonoras: una herramienta para el tratamiento del ruido a partir de tres talleres de arquitectura del paisaje - https://www.sciencedirect.com/science/article/pii/S2095263517300602</t>
  </si>
  <si>
    <t>Lineamientos para generación, recuperación y sostenibilidad del espacio público - https://www.dadep.gov.co/sites/default/files/app_-_manual_completo.pdf</t>
  </si>
  <si>
    <t>Cárdenas-Montes, M. (2020). Evaluation of the Impact of Low-Emission Zone: Madrid Central as a Case Study. arXiv preprint arXiv:2012.13782. https://arxiv.org/abs/2012.13782</t>
  </si>
  <si>
    <t>Cardona Arango, K. C., &amp; Bermúdez Zapata, V. (2019). Arbolado urbano como estrategia de gestión de la calidad del aire. https://bibliotecadigital.udea.edu.co/handle/10495/15906 | Manual de coberturas vegetales de bogotá D.C (2020)  https://www.sdp.gov.co/sites/default/files/generales/manual_espacio_publico_2023_c.pdf</t>
  </si>
  <si>
    <t>Carhuacusma Gabriel, S. M., &amp; Durand Paz, E. F. (2022). Criterios de La calidad del aire  en los espacios públicos recreativos del distrito de Los Olivos, 2021. Caso de estudio: Parque zonal Lloque Yupanqui y Urb. Rinconada de Pro.  https://repositorio.ucv.edu.pe/handle/20.500.12692/81200</t>
  </si>
  <si>
    <t>MELO, J. N. C., &amp; INFANTE, A. C. C. ANÁLISIS COMPARATIVO DE NUEVAS TECNOLOGÍAS PARA EL MEJORAMIENTO DE LA CALIDAD DEL AIRE EN LA CIUDAD DE BOGOTÁ.  https://repository.ucatolica.edu.co/server/api/core/bitstreams/4bfa6f1d-9cfc-455b-9710-f62b82a4862e/content</t>
  </si>
  <si>
    <t>Cárdenas-Montes, M. (2020). Evaluation of the Impact of Low-Emission Zone: Madrid Central as a Case Study. arXiv preprint arXiv:2012.13782. https://arxiv.org/abs/2012.13783</t>
  </si>
  <si>
    <t>Flores-Cortez, O. O., Cortez, R. A., &amp; Rosa, V. (2022). Implementación de un sistema IoT de bajo costo para el monitoreo de la calidad del aire en El Salvador. arXiv preprint arXiv:2207.09975. https://arxiv.org/abs/2207.09975</t>
  </si>
  <si>
    <t>Número Estrategias ICA</t>
  </si>
  <si>
    <t>Nombre Estrategias ICA</t>
  </si>
  <si>
    <t>Descripción Estrategias ICA</t>
  </si>
  <si>
    <t>Zbikowski Silveira, P. (2022). Confort térmico en espacios abiertos: modelado y leyes. https://idus.us.es/items/4beb145a-c6da-4d24-a32f-49640ce71333</t>
  </si>
  <si>
    <t>Pabellones en el espacio urbano: sobre la experimentación, el reciclaje y la reutilización de materiales https://www.archdaily.co/co/1021356/pabellones-en-el-espacio-urbano-sobre-la-experimentacion-el-reciclaje-y-la-reutilizacion-de-materiales</t>
  </si>
  <si>
    <t>Guía de materiales para la construcción sostenible - Ministerio de Ambiente y desarrollo sostenible - Colombia (2022) | Manual de coverturas vegetales de bogotá D.C (2020) https://jbb.gov.co/nosotros/publicaciones/manual-de-coberturas-vegetales-de-bogota-d-c/</t>
  </si>
  <si>
    <t>Bustamante Zapata, A. M. (2021). Influencia del arbolado urbano en el confort térmico en espacios abiertos. Caso de estudio en Bogotá DC (Colombia). https://scholar.google.es/scholar?hl=es&amp;as_sdt=0%2C5&amp;q=Influencia+del+arbolado+urbano+en+el+confort+t%C3%A9rmico+en+espacios+abiertos.+Caso+de+estudio+en+Bogot%C3%A1+D.C.+%28Colombia%29&amp;btnG= | Kowalski, L. F., da Silva, T. M., Silva, V. H. N., Ríspoli, Í. A. G., &amp; Masiero, É. (2022). Permeabilidade e variação do albedo de pavimentos frios em função do teor de umidade. Revista de Arquitetura IMED, 11(1), 39-55. https://seer.atitus.edu.br/index.php/arqimed/article/view/4412</t>
  </si>
  <si>
    <t xml:space="preserve">Bustamante Zapata, A. M. (2021). Influencia del arbolado urbano en el confort térmico en espacios abiertos. Caso de estudio en Bogotá DC (Colombia). https://repository.udistrital.edu.co/items/e31a9c13-cfa8-468b-b2a9-bfaeaf64f787 | </t>
  </si>
  <si>
    <t>Manual de espacio público - Secretaria de Planeación de Bogotá (2023) https://www.sdp.gov.co/sites/default/files/generales/manual_espacio_publico_2023_c.pdf</t>
  </si>
  <si>
    <t>Lineamientos para generación, recuperación y sostenibilidad del espacio público https://www.dadep.gov.co/sites/default/files/app_-_manual_completo.pdf</t>
  </si>
  <si>
    <t>OASIS: El sistema modular para climatizar mobiliario urbano https://termigoblog.wordpress.com/2014/03/05/oasis-el-sistema-modular-para-climatizar-el-mobiliario-urbano/</t>
  </si>
  <si>
    <t>Número Estrategias ICT</t>
  </si>
  <si>
    <t>Nombre Estrategias ICT</t>
  </si>
  <si>
    <t>Descripción Estrategias ICT</t>
  </si>
  <si>
    <t>Implementación de mobiliario o esculturas sonoras con altavoces integrados, con el fin de generar un diseño atmosférico en el parque, utilizando sonidos de la naturaleza que mitiguen el impacto psicológico del ruido ambiental de la ciudad.</t>
  </si>
  <si>
    <t>Implementar el uso de elementos paisajísticos como vegetación y fuentes de agua para reducir la percepción auditiva y visual del ruido, creando así percepciones positivas para el usuario.</t>
  </si>
  <si>
    <t>Implementar coberturas vegetales compuestas por hileras lineales de entre 3 a 5 metros de espesor. Estas deben estar formadas por árboles y arbustos de gran follaje, copas anchas y una altura mínima de 2 metros en zonas cercanas a vías vehiculares, con el fin de reducir los decibelios en el parque. Se recomienda revisar los lineamientos específicos del "Manual de Coberturas Vegetales de Bogotá" y del "Manual de Espacio Público de Bogotá".</t>
  </si>
  <si>
    <t>Utilización de asfalto fonoabsorbente, un pavimento poroso que absorbe y disipa las ondas sonoras. Este material permite que el sonido penetre en su interior en lugar de reflejarse, reduciendo la reverberación y, por ende, los decibelios generados en las vías circundantes al parque.</t>
  </si>
  <si>
    <t>Implementar estrategias específicas en el sector para reducir los niveles de ruido ambiental a partir del control de emisiones de ruido. Esto se lograría mediante controles estrictos de la movilidad en franjas diurnas y nocturnas, además de restricciones de decibelios para actividades comunales y obras de infraestructura.</t>
  </si>
  <si>
    <t>Aumentar las zonas blandas y la cobertura vegetal a un mínimo del 30% del área total del parque. Se debe enfatizar la plantación de especies arbóreas nativas de gran altura y copa densa, ya que tienen mayor capacidad para captar partículas y contaminantes. Para esto, se recomienda revisar los lineamientos específicos del "Manual de Coberturas Vegetales de Bogotá" y el "Manual de Espacio Público de Bogotá".</t>
  </si>
  <si>
    <t>Instalación de filtros de aire biológicos en forma de muros verdes o paneles artificiales, también conocidos como CityTrees. Estos se crean con varias especies de musgos, aprovechando su gran superficie de hoja para una mayor captación de partículas y CO2. Son comparables a los árboles naturales en su capacidad de purificación, sirviendo como sustitutos o complementos en casos donde la falta de área o las condiciones urbanas limitan la plantación de árboles.</t>
  </si>
  <si>
    <t>Instalación de un sistema de monitoreo de calidad del aire mediante tecnología IoT. Este sistema utiliza sensores económicos para detectar polvo fino (PM2.5 y PM10) y otros contaminantes, enviando datos en tiempo real a una plataforma digital. Esto permite evaluar la calidad del aire y detectar riesgos para la salud. Es una solución económica, fácil de instalar e ideal para parques vecinales, ya que no requiere infraestructura compleja ni conocimientos técnicos avanzados.</t>
  </si>
  <si>
    <t>Monitoreo continuo de la calidad del aire mediante sensores. Según los niveles de contaminación, se activan alertas escalonadas: se recomienda precaución para grupos sensibles en niveles moderados, y se aplica restricción parcial o cierre total del parque en niveles altos. La comunicación se realiza vía paneles informativos, aplicaciones móviles y redes sociales, y el acceso se restablece cuando la calidad del aire vuelve a niveles seguros.</t>
  </si>
  <si>
    <t>Sustitución de materiales en senderos o calzadas aledañas que generen acumulación de calor, como el cemento y el asfalto, por materiales como los pavimentos fríos de alta reflectividad, bloques de adoquines permeables y concreto poroso. Esto con el fin de reducir la inercia térmica y la acumulación de calor en las superficies.</t>
  </si>
  <si>
    <t>Aumentar las zonas blandas y la cobertura vegetal a un mínimo del 30% del área total del parque mediante la plantación de césped, árboles y arbustos. Esto con el fin de reducir la retención de calor en las superficies y generar mayores áreas de sombra que protejan contra la radiación solar directa. Se recomienda revisar los lineamientos específicos del "Manual de Coberturas Vegetales de Bogotá" y del "Manual de Espacio Público de Bogotá".</t>
  </si>
  <si>
    <t>Implementar barreras rompevientos vegetales compuestas por hileras lineales o poligonales de árboles y arbustos de gran follaje, copas anchas y de diferentes alturas en zonas de actividad pasiva y activa, teniendo en cuenta la dirección de los vientos en el parque. Esto con el fin de reducir la incidencia del viento en la disminución de la temperatura. Se recomienda revisar los lineamientos específicos del "Manual de Coberturas Vegetales de Bogotá" y del "Manual de Espacio Público de Bogotá".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</si>
</sst>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sz val="8"/>
      <name val="Calibri"/>
      <family val="2"/>
      <scheme val="minor"/>
    </font>
    <font>
      <b/>
      <sz val="11"/>
      <color rgb="FF000000"/>
      <name val="Calibri"/>
      <family val="2"/>
    </font>
    <font>
      <sz val="11"/>
      <color rgb="FF000000"/>
      <name val="Calibri"/>
      <family val="2"/>
    </font>
  </fonts>
  <fills count="6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2"/>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C775"/>
        <bgColor indexed="64"/>
      </patternFill>
    </fill>
    <fill>
      <patternFill patternType="solid">
        <fgColor rgb="FFFF5050"/>
        <bgColor indexed="64"/>
      </patternFill>
    </fill>
    <fill>
      <patternFill patternType="solid">
        <fgColor rgb="FFFF66FF"/>
        <bgColor indexed="64"/>
      </patternFill>
    </fill>
    <fill>
      <patternFill patternType="solid">
        <fgColor rgb="FFCC6600"/>
        <bgColor indexed="64"/>
      </patternFill>
    </fill>
    <fill>
      <patternFill patternType="solid">
        <fgColor rgb="FFFFC000"/>
        <bgColor indexed="64"/>
      </patternFill>
    </fill>
    <fill>
      <patternFill patternType="solid">
        <fgColor theme="7" tint="0.59999389629810485"/>
        <bgColor indexed="64"/>
      </patternFill>
    </fill>
    <fill>
      <patternFill patternType="solid">
        <fgColor rgb="FF3399FF"/>
        <bgColor indexed="64"/>
      </patternFill>
    </fill>
    <fill>
      <patternFill patternType="solid">
        <fgColor theme="4" tint="-0.249977111117893"/>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F0000"/>
        <bgColor indexed="64"/>
      </patternFill>
    </fill>
    <fill>
      <patternFill patternType="solid">
        <fgColor theme="5" tint="-0.249977111117893"/>
        <bgColor indexed="64"/>
      </patternFill>
    </fill>
    <fill>
      <patternFill patternType="solid">
        <fgColor rgb="FFFFDCB9"/>
        <bgColor indexed="64"/>
      </patternFill>
    </fill>
    <fill>
      <patternFill patternType="solid">
        <fgColor rgb="FFE7E6E6"/>
        <bgColor indexed="64"/>
      </patternFill>
    </fill>
    <fill>
      <patternFill patternType="solid">
        <fgColor rgb="FFC6E0B4"/>
        <bgColor indexed="64"/>
      </patternFill>
    </fill>
    <fill>
      <patternFill patternType="solid">
        <fgColor rgb="FFE2EFDA"/>
        <bgColor indexed="64"/>
      </patternFill>
    </fill>
    <fill>
      <patternFill patternType="solid">
        <fgColor rgb="FFFFF2CC"/>
        <bgColor indexed="64"/>
      </patternFill>
    </fill>
    <fill>
      <patternFill patternType="solid">
        <fgColor rgb="FFF8CBAD"/>
        <bgColor indexed="64"/>
      </patternFill>
    </fill>
  </fills>
  <borders count="4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2">
    <xf numFmtId="0" fontId="0" fillId="0" borderId="0" xfId="0"/>
    <xf numFmtId="0" fontId="0" fillId="0" borderId="0" xfId="0" applyAlignment="1">
      <alignment horizontal="center"/>
    </xf>
    <xf numFmtId="0" fontId="16" fillId="0" borderId="0" xfId="0" applyFont="1" applyAlignment="1">
      <alignment horizontal="center" vertical="center"/>
    </xf>
    <xf numFmtId="0" fontId="0" fillId="0" borderId="17" xfId="0" applyBorder="1"/>
    <xf numFmtId="0" fontId="18" fillId="0" borderId="17" xfId="0" applyFont="1" applyBorder="1" applyAlignment="1">
      <alignment horizontal="center" wrapText="1"/>
    </xf>
    <xf numFmtId="2" fontId="0" fillId="0" borderId="17" xfId="0" applyNumberFormat="1" applyBorder="1" applyAlignment="1">
      <alignment horizontal="center"/>
    </xf>
    <xf numFmtId="0" fontId="16" fillId="0" borderId="10" xfId="0" applyFont="1" applyBorder="1" applyAlignment="1">
      <alignment horizontal="center" vertical="center"/>
    </xf>
    <xf numFmtId="0" fontId="16" fillId="0" borderId="18" xfId="0" applyFont="1" applyBorder="1" applyAlignment="1">
      <alignment horizontal="center" vertical="center"/>
    </xf>
    <xf numFmtId="0" fontId="19" fillId="0" borderId="18" xfId="0" applyFont="1" applyBorder="1" applyAlignment="1">
      <alignment horizontal="center" vertical="center" wrapText="1"/>
    </xf>
    <xf numFmtId="0" fontId="19" fillId="0" borderId="12" xfId="0" applyFont="1" applyBorder="1" applyAlignment="1">
      <alignment horizontal="center" vertical="center" wrapText="1"/>
    </xf>
    <xf numFmtId="0" fontId="0" fillId="0" borderId="13" xfId="0" applyBorder="1"/>
    <xf numFmtId="0" fontId="0" fillId="0" borderId="17" xfId="0" applyBorder="1" applyAlignment="1">
      <alignment horizontal="center"/>
    </xf>
    <xf numFmtId="0" fontId="0" fillId="0" borderId="14" xfId="0" applyBorder="1" applyAlignment="1">
      <alignment horizontal="center"/>
    </xf>
    <xf numFmtId="0" fontId="16" fillId="34" borderId="18" xfId="0" applyFont="1" applyFill="1" applyBorder="1" applyAlignment="1">
      <alignment horizontal="center" vertical="center" wrapText="1"/>
    </xf>
    <xf numFmtId="0" fontId="0" fillId="0" borderId="17" xfId="0" applyBorder="1" applyAlignment="1">
      <alignment vertical="center" wrapText="1"/>
    </xf>
    <xf numFmtId="0" fontId="0" fillId="0" borderId="20" xfId="0" applyBorder="1" applyAlignment="1">
      <alignment vertical="center" wrapText="1"/>
    </xf>
    <xf numFmtId="0" fontId="0" fillId="0" borderId="0" xfId="0" applyAlignment="1">
      <alignment horizontal="center" vertical="center"/>
    </xf>
    <xf numFmtId="0" fontId="19" fillId="35" borderId="18" xfId="0" applyFont="1" applyFill="1" applyBorder="1" applyAlignment="1">
      <alignment horizontal="center" vertical="center" wrapText="1"/>
    </xf>
    <xf numFmtId="0" fontId="0" fillId="35" borderId="0" xfId="0" applyFill="1" applyAlignment="1">
      <alignment horizontal="center"/>
    </xf>
    <xf numFmtId="0" fontId="0" fillId="35" borderId="17" xfId="0" applyFill="1" applyBorder="1"/>
    <xf numFmtId="0" fontId="19" fillId="36" borderId="18" xfId="0" applyFont="1" applyFill="1" applyBorder="1" applyAlignment="1">
      <alignment horizontal="center" vertical="center" wrapText="1"/>
    </xf>
    <xf numFmtId="2" fontId="0" fillId="36" borderId="17" xfId="0" applyNumberFormat="1" applyFill="1" applyBorder="1" applyAlignment="1">
      <alignment horizontal="center"/>
    </xf>
    <xf numFmtId="0" fontId="0" fillId="36" borderId="17" xfId="0" applyFill="1" applyBorder="1"/>
    <xf numFmtId="0" fontId="19" fillId="37" borderId="18" xfId="0" applyFont="1" applyFill="1" applyBorder="1" applyAlignment="1">
      <alignment horizontal="center" vertical="center" wrapText="1"/>
    </xf>
    <xf numFmtId="2" fontId="0" fillId="37" borderId="17" xfId="0" applyNumberFormat="1" applyFill="1" applyBorder="1" applyAlignment="1">
      <alignment horizontal="center"/>
    </xf>
    <xf numFmtId="0" fontId="0" fillId="37" borderId="17" xfId="0" applyFill="1" applyBorder="1"/>
    <xf numFmtId="0" fontId="16" fillId="0" borderId="17" xfId="0" applyFont="1" applyBorder="1" applyAlignment="1">
      <alignment horizontal="center" vertical="center"/>
    </xf>
    <xf numFmtId="0" fontId="16" fillId="0" borderId="17" xfId="0" applyFont="1" applyBorder="1" applyAlignment="1">
      <alignment horizontal="center" vertical="center" wrapText="1"/>
    </xf>
    <xf numFmtId="0" fontId="16" fillId="34" borderId="10" xfId="0" applyFont="1" applyFill="1" applyBorder="1" applyAlignment="1">
      <alignment horizontal="center"/>
    </xf>
    <xf numFmtId="0" fontId="16" fillId="34" borderId="12" xfId="0" applyFont="1" applyFill="1" applyBorder="1" applyAlignment="1">
      <alignment horizontal="center" vertical="center" wrapText="1"/>
    </xf>
    <xf numFmtId="2" fontId="0" fillId="0" borderId="13" xfId="0" applyNumberFormat="1" applyBorder="1" applyAlignment="1">
      <alignment horizontal="center"/>
    </xf>
    <xf numFmtId="0" fontId="0" fillId="0" borderId="14" xfId="0" applyBorder="1" applyAlignment="1">
      <alignment horizontal="center" vertical="center" wrapText="1"/>
    </xf>
    <xf numFmtId="2" fontId="0" fillId="0" borderId="15" xfId="0" applyNumberFormat="1" applyBorder="1" applyAlignment="1">
      <alignment horizontal="center"/>
    </xf>
    <xf numFmtId="0" fontId="16" fillId="0" borderId="20" xfId="0" applyFont="1" applyBorder="1" applyAlignment="1">
      <alignment horizontal="center" vertical="center" wrapText="1"/>
    </xf>
    <xf numFmtId="0" fontId="0" fillId="0" borderId="16" xfId="0" applyBorder="1" applyAlignment="1">
      <alignment horizontal="center" vertical="center" wrapText="1"/>
    </xf>
    <xf numFmtId="0" fontId="16" fillId="38" borderId="17" xfId="0" applyFont="1" applyFill="1" applyBorder="1" applyAlignment="1">
      <alignment horizontal="center" vertical="center"/>
    </xf>
    <xf numFmtId="0" fontId="0" fillId="38" borderId="17" xfId="0" applyFill="1" applyBorder="1" applyAlignment="1">
      <alignment horizontal="center"/>
    </xf>
    <xf numFmtId="0" fontId="16" fillId="0" borderId="13" xfId="0" applyFont="1" applyBorder="1" applyAlignment="1">
      <alignment horizontal="center" wrapText="1"/>
    </xf>
    <xf numFmtId="0" fontId="16" fillId="0" borderId="17" xfId="0" applyFont="1" applyBorder="1" applyAlignment="1">
      <alignment horizontal="center" wrapText="1"/>
    </xf>
    <xf numFmtId="0" fontId="16" fillId="0" borderId="14" xfId="0" applyFont="1" applyBorder="1" applyAlignment="1">
      <alignment horizontal="center" wrapText="1"/>
    </xf>
    <xf numFmtId="0" fontId="0" fillId="33" borderId="13" xfId="0" applyFill="1" applyBorder="1" applyAlignment="1">
      <alignment horizontal="center" wrapText="1"/>
    </xf>
    <xf numFmtId="0" fontId="0" fillId="33" borderId="17" xfId="0" applyFill="1" applyBorder="1" applyAlignment="1">
      <alignment horizontal="center" wrapText="1"/>
    </xf>
    <xf numFmtId="2" fontId="0" fillId="0" borderId="14" xfId="0" applyNumberFormat="1" applyBorder="1" applyAlignment="1">
      <alignment horizontal="center" wrapText="1"/>
    </xf>
    <xf numFmtId="0" fontId="0" fillId="0" borderId="22" xfId="0" applyBorder="1" applyAlignment="1">
      <alignment wrapText="1"/>
    </xf>
    <xf numFmtId="0" fontId="0" fillId="0" borderId="0" xfId="0" applyAlignment="1">
      <alignment wrapText="1"/>
    </xf>
    <xf numFmtId="0" fontId="0" fillId="0" borderId="23" xfId="0" applyBorder="1" applyAlignment="1">
      <alignment wrapText="1"/>
    </xf>
    <xf numFmtId="0" fontId="0" fillId="33" borderId="15" xfId="0" applyFill="1" applyBorder="1" applyAlignment="1">
      <alignment horizontal="center" wrapText="1"/>
    </xf>
    <xf numFmtId="0" fontId="0" fillId="33" borderId="20" xfId="0" applyFill="1" applyBorder="1" applyAlignment="1">
      <alignment horizontal="center" wrapText="1"/>
    </xf>
    <xf numFmtId="2" fontId="0" fillId="0" borderId="16" xfId="0" applyNumberFormat="1" applyBorder="1" applyAlignment="1">
      <alignment horizontal="center" wrapText="1"/>
    </xf>
    <xf numFmtId="0" fontId="0" fillId="33" borderId="24" xfId="0" applyFill="1" applyBorder="1" applyAlignment="1">
      <alignment horizontal="center" vertical="center" wrapText="1"/>
    </xf>
    <xf numFmtId="0" fontId="16" fillId="0" borderId="27" xfId="0" applyFont="1" applyBorder="1" applyAlignment="1">
      <alignment horizontal="center" wrapText="1"/>
    </xf>
    <xf numFmtId="0" fontId="0" fillId="33" borderId="27" xfId="0" applyFill="1" applyBorder="1" applyAlignment="1">
      <alignment horizontal="center" wrapText="1"/>
    </xf>
    <xf numFmtId="0" fontId="0" fillId="33" borderId="28" xfId="0" applyFill="1" applyBorder="1" applyAlignment="1">
      <alignment horizontal="center" wrapText="1"/>
    </xf>
    <xf numFmtId="0" fontId="16" fillId="0" borderId="26" xfId="0" applyFont="1" applyBorder="1" applyAlignment="1">
      <alignment wrapText="1"/>
    </xf>
    <xf numFmtId="0" fontId="16" fillId="0" borderId="21" xfId="0" applyFont="1" applyBorder="1" applyAlignment="1">
      <alignment wrapText="1"/>
    </xf>
    <xf numFmtId="0" fontId="0" fillId="33" borderId="14" xfId="0" applyFill="1" applyBorder="1" applyAlignment="1">
      <alignment vertical="center" wrapText="1"/>
    </xf>
    <xf numFmtId="0" fontId="0" fillId="33" borderId="16" xfId="0" applyFill="1" applyBorder="1" applyAlignment="1">
      <alignment vertical="center" wrapText="1"/>
    </xf>
    <xf numFmtId="0" fontId="0" fillId="33" borderId="14" xfId="0" applyFill="1" applyBorder="1" applyAlignment="1">
      <alignment horizontal="left" wrapText="1"/>
    </xf>
    <xf numFmtId="0" fontId="16" fillId="0" borderId="27" xfId="0" applyFont="1" applyBorder="1" applyAlignment="1">
      <alignment horizontal="center" vertical="center" wrapText="1"/>
    </xf>
    <xf numFmtId="0" fontId="0" fillId="33" borderId="27" xfId="0" applyFill="1" applyBorder="1" applyAlignment="1">
      <alignment horizontal="center" vertical="center" wrapText="1"/>
    </xf>
    <xf numFmtId="0" fontId="0" fillId="33" borderId="17" xfId="0" applyFill="1" applyBorder="1" applyAlignment="1">
      <alignment horizontal="center" vertical="center" wrapText="1"/>
    </xf>
    <xf numFmtId="0" fontId="16" fillId="0" borderId="24" xfId="0" applyFont="1" applyBorder="1" applyAlignment="1">
      <alignment horizontal="center" vertical="center" wrapText="1"/>
    </xf>
    <xf numFmtId="0" fontId="16" fillId="0" borderId="19" xfId="0" applyFont="1" applyBorder="1" applyAlignment="1">
      <alignment horizontal="center" wrapText="1"/>
    </xf>
    <xf numFmtId="0" fontId="0" fillId="33" borderId="29" xfId="0" applyFill="1" applyBorder="1" applyAlignment="1">
      <alignment horizontal="center" vertical="center" wrapText="1"/>
    </xf>
    <xf numFmtId="0" fontId="0" fillId="33" borderId="30" xfId="0" applyFill="1" applyBorder="1" applyAlignment="1">
      <alignment horizontal="center" vertical="center" wrapText="1"/>
    </xf>
    <xf numFmtId="0" fontId="0" fillId="33" borderId="31" xfId="0" applyFill="1" applyBorder="1" applyAlignment="1">
      <alignment horizontal="center" vertical="center" wrapText="1"/>
    </xf>
    <xf numFmtId="0" fontId="0" fillId="0" borderId="15" xfId="0" applyBorder="1"/>
    <xf numFmtId="0" fontId="0" fillId="0" borderId="20" xfId="0" applyBorder="1"/>
    <xf numFmtId="0" fontId="16" fillId="37" borderId="18" xfId="0" applyFont="1" applyFill="1" applyBorder="1" applyAlignment="1">
      <alignment horizontal="center" vertical="center"/>
    </xf>
    <xf numFmtId="2" fontId="16" fillId="37" borderId="18" xfId="0" applyNumberFormat="1" applyFont="1" applyFill="1" applyBorder="1" applyAlignment="1">
      <alignment horizontal="center" vertical="center"/>
    </xf>
    <xf numFmtId="2" fontId="0" fillId="37" borderId="20" xfId="0" applyNumberFormat="1" applyFill="1" applyBorder="1" applyAlignment="1">
      <alignment horizontal="center"/>
    </xf>
    <xf numFmtId="0" fontId="16" fillId="35" borderId="18" xfId="0" applyFont="1" applyFill="1" applyBorder="1" applyAlignment="1">
      <alignment horizontal="center" vertical="center"/>
    </xf>
    <xf numFmtId="2" fontId="0" fillId="35" borderId="17" xfId="0" applyNumberFormat="1" applyFill="1" applyBorder="1" applyAlignment="1">
      <alignment horizontal="center"/>
    </xf>
    <xf numFmtId="2" fontId="0" fillId="35" borderId="20" xfId="0" applyNumberFormat="1" applyFill="1" applyBorder="1" applyAlignment="1">
      <alignment horizontal="center"/>
    </xf>
    <xf numFmtId="0" fontId="0" fillId="35" borderId="17" xfId="0" applyFill="1" applyBorder="1" applyAlignment="1">
      <alignment horizontal="center"/>
    </xf>
    <xf numFmtId="0" fontId="16" fillId="38" borderId="18" xfId="0" applyFont="1" applyFill="1" applyBorder="1" applyAlignment="1">
      <alignment horizontal="center" vertical="center"/>
    </xf>
    <xf numFmtId="0" fontId="0" fillId="38" borderId="20" xfId="0" applyFill="1" applyBorder="1" applyAlignment="1">
      <alignment horizontal="center"/>
    </xf>
    <xf numFmtId="0" fontId="0" fillId="38" borderId="17" xfId="0" applyFill="1" applyBorder="1"/>
    <xf numFmtId="2" fontId="16" fillId="39" borderId="18" xfId="0" applyNumberFormat="1" applyFont="1" applyFill="1" applyBorder="1" applyAlignment="1">
      <alignment horizontal="center" vertical="center"/>
    </xf>
    <xf numFmtId="0" fontId="16" fillId="39" borderId="12" xfId="0" applyFont="1" applyFill="1" applyBorder="1" applyAlignment="1">
      <alignment horizontal="center" vertical="center"/>
    </xf>
    <xf numFmtId="2" fontId="0" fillId="39" borderId="17" xfId="0" applyNumberFormat="1" applyFill="1" applyBorder="1" applyAlignment="1">
      <alignment horizontal="center"/>
    </xf>
    <xf numFmtId="0" fontId="0" fillId="39" borderId="14" xfId="0" applyFill="1" applyBorder="1" applyAlignment="1">
      <alignment horizontal="center"/>
    </xf>
    <xf numFmtId="2" fontId="0" fillId="39" borderId="20" xfId="0" applyNumberFormat="1" applyFill="1" applyBorder="1" applyAlignment="1">
      <alignment horizontal="center"/>
    </xf>
    <xf numFmtId="0" fontId="0" fillId="39" borderId="16" xfId="0" applyFill="1" applyBorder="1" applyAlignment="1">
      <alignment horizontal="center"/>
    </xf>
    <xf numFmtId="2" fontId="0" fillId="39" borderId="0" xfId="0" applyNumberFormat="1" applyFill="1"/>
    <xf numFmtId="0" fontId="0" fillId="39" borderId="0" xfId="0" applyFill="1"/>
    <xf numFmtId="0" fontId="19" fillId="40" borderId="18" xfId="0" applyFont="1" applyFill="1" applyBorder="1" applyAlignment="1">
      <alignment horizontal="center" vertical="center" wrapText="1"/>
    </xf>
    <xf numFmtId="0" fontId="0" fillId="40" borderId="0" xfId="0" applyFill="1" applyAlignment="1">
      <alignment horizontal="center"/>
    </xf>
    <xf numFmtId="0" fontId="0" fillId="40" borderId="17" xfId="0" applyFill="1" applyBorder="1"/>
    <xf numFmtId="0" fontId="16" fillId="41" borderId="17" xfId="0" applyFont="1" applyFill="1" applyBorder="1" applyAlignment="1">
      <alignment horizontal="center" vertical="center"/>
    </xf>
    <xf numFmtId="0" fontId="16" fillId="41" borderId="17" xfId="0" applyFont="1" applyFill="1" applyBorder="1" applyAlignment="1">
      <alignment horizontal="center"/>
    </xf>
    <xf numFmtId="0" fontId="16" fillId="41" borderId="17" xfId="0" applyFont="1" applyFill="1" applyBorder="1" applyAlignment="1">
      <alignment horizontal="center" wrapText="1"/>
    </xf>
    <xf numFmtId="0" fontId="0" fillId="42" borderId="17" xfId="0" applyFill="1" applyBorder="1" applyAlignment="1">
      <alignment horizontal="center" vertical="center"/>
    </xf>
    <xf numFmtId="0" fontId="0" fillId="42" borderId="17" xfId="0" applyFill="1" applyBorder="1" applyAlignment="1">
      <alignment vertical="center" wrapText="1"/>
    </xf>
    <xf numFmtId="0" fontId="0" fillId="42" borderId="17" xfId="0" applyFill="1" applyBorder="1" applyAlignment="1">
      <alignment horizontal="left" vertical="center" wrapText="1"/>
    </xf>
    <xf numFmtId="0" fontId="0" fillId="43" borderId="17" xfId="0" applyFill="1" applyBorder="1" applyAlignment="1">
      <alignment horizontal="center" vertical="center"/>
    </xf>
    <xf numFmtId="0" fontId="0" fillId="43" borderId="17" xfId="0" applyFill="1" applyBorder="1" applyAlignment="1">
      <alignment vertical="center" wrapText="1"/>
    </xf>
    <xf numFmtId="0" fontId="0" fillId="43" borderId="17" xfId="0" applyFill="1" applyBorder="1" applyAlignment="1">
      <alignment horizontal="left" vertical="center" wrapText="1"/>
    </xf>
    <xf numFmtId="0" fontId="0" fillId="44" borderId="17" xfId="0" applyFill="1" applyBorder="1" applyAlignment="1">
      <alignment horizontal="center" vertical="center"/>
    </xf>
    <xf numFmtId="0" fontId="0" fillId="44" borderId="17" xfId="0" applyFill="1" applyBorder="1" applyAlignment="1">
      <alignment horizontal="left" vertical="center" wrapText="1"/>
    </xf>
    <xf numFmtId="0" fontId="0" fillId="45" borderId="17" xfId="0" applyFill="1" applyBorder="1" applyAlignment="1">
      <alignment horizontal="center" vertical="center"/>
    </xf>
    <xf numFmtId="0" fontId="0" fillId="45" borderId="17" xfId="0" applyFill="1" applyBorder="1" applyAlignment="1">
      <alignment vertical="center" wrapText="1"/>
    </xf>
    <xf numFmtId="0" fontId="0" fillId="45" borderId="17" xfId="0" applyFill="1" applyBorder="1" applyAlignment="1">
      <alignment horizontal="left" vertical="center" wrapText="1"/>
    </xf>
    <xf numFmtId="0" fontId="0" fillId="46" borderId="17" xfId="0" applyFill="1" applyBorder="1" applyAlignment="1">
      <alignment horizontal="center" vertical="center"/>
    </xf>
    <xf numFmtId="0" fontId="0" fillId="46" borderId="17" xfId="0" applyFill="1" applyBorder="1" applyAlignment="1">
      <alignment vertical="center" wrapText="1"/>
    </xf>
    <xf numFmtId="0" fontId="0" fillId="46" borderId="17" xfId="0" applyFill="1" applyBorder="1" applyAlignment="1">
      <alignment horizontal="left" vertical="center" wrapText="1"/>
    </xf>
    <xf numFmtId="0" fontId="0" fillId="47" borderId="17" xfId="0" applyFill="1" applyBorder="1" applyAlignment="1">
      <alignment horizontal="center" vertical="center"/>
    </xf>
    <xf numFmtId="0" fontId="0" fillId="47" borderId="17" xfId="0" applyFill="1" applyBorder="1" applyAlignment="1">
      <alignment vertical="center" wrapText="1"/>
    </xf>
    <xf numFmtId="0" fontId="0" fillId="47" borderId="17" xfId="0" applyFill="1" applyBorder="1" applyAlignment="1">
      <alignment horizontal="left" vertical="center" wrapText="1"/>
    </xf>
    <xf numFmtId="0" fontId="0" fillId="0" borderId="0" xfId="0" applyAlignment="1">
      <alignment horizontal="left"/>
    </xf>
    <xf numFmtId="0" fontId="0" fillId="48" borderId="17" xfId="0" applyFill="1" applyBorder="1" applyAlignment="1">
      <alignment horizontal="center" vertical="center"/>
    </xf>
    <xf numFmtId="0" fontId="0" fillId="48" borderId="17" xfId="0" applyFill="1" applyBorder="1" applyAlignment="1">
      <alignment vertical="center" wrapText="1"/>
    </xf>
    <xf numFmtId="0" fontId="0" fillId="49" borderId="17" xfId="0" applyFill="1" applyBorder="1" applyAlignment="1">
      <alignment horizontal="center" vertical="center"/>
    </xf>
    <xf numFmtId="0" fontId="0" fillId="49" borderId="17" xfId="0" applyFill="1" applyBorder="1" applyAlignment="1">
      <alignment horizontal="center" vertical="center" wrapText="1"/>
    </xf>
    <xf numFmtId="0" fontId="0" fillId="49" borderId="17" xfId="0" applyFill="1" applyBorder="1" applyAlignment="1">
      <alignment horizontal="left" vertical="center" wrapText="1"/>
    </xf>
    <xf numFmtId="0" fontId="0" fillId="42" borderId="17" xfId="0" applyFill="1" applyBorder="1" applyAlignment="1">
      <alignment horizontal="center" vertical="center" wrapText="1"/>
    </xf>
    <xf numFmtId="0" fontId="0" fillId="35" borderId="17" xfId="0" applyFill="1" applyBorder="1" applyAlignment="1">
      <alignment horizontal="center" vertical="center"/>
    </xf>
    <xf numFmtId="0" fontId="0" fillId="35" borderId="17" xfId="0" applyFill="1" applyBorder="1" applyAlignment="1">
      <alignment horizontal="center" vertical="center" wrapText="1"/>
    </xf>
    <xf numFmtId="0" fontId="0" fillId="35" borderId="17" xfId="0" applyFill="1" applyBorder="1" applyAlignment="1">
      <alignment horizontal="left" vertical="center" wrapText="1"/>
    </xf>
    <xf numFmtId="0" fontId="0" fillId="50" borderId="17" xfId="0" applyFill="1" applyBorder="1" applyAlignment="1">
      <alignment horizontal="center" vertical="center"/>
    </xf>
    <xf numFmtId="0" fontId="0" fillId="50" borderId="17" xfId="0" applyFill="1" applyBorder="1" applyAlignment="1">
      <alignment horizontal="center" vertical="center" wrapText="1"/>
    </xf>
    <xf numFmtId="0" fontId="0" fillId="50" borderId="17" xfId="0" applyFill="1" applyBorder="1" applyAlignment="1">
      <alignment horizontal="left" vertical="center" wrapText="1"/>
    </xf>
    <xf numFmtId="0" fontId="17" fillId="51" borderId="17" xfId="0" applyFont="1" applyFill="1" applyBorder="1" applyAlignment="1">
      <alignment horizontal="center" vertical="center"/>
    </xf>
    <xf numFmtId="0" fontId="17" fillId="51" borderId="17" xfId="0" applyFont="1" applyFill="1" applyBorder="1" applyAlignment="1">
      <alignment horizontal="center" vertical="center" wrapText="1"/>
    </xf>
    <xf numFmtId="0" fontId="17" fillId="51" borderId="17" xfId="0" applyFont="1" applyFill="1" applyBorder="1" applyAlignment="1">
      <alignment vertical="center" wrapText="1"/>
    </xf>
    <xf numFmtId="0" fontId="17" fillId="51" borderId="17" xfId="0" applyFont="1" applyFill="1" applyBorder="1" applyAlignment="1">
      <alignment horizontal="left" vertical="center" wrapText="1"/>
    </xf>
    <xf numFmtId="0" fontId="0" fillId="50" borderId="17" xfId="0" applyFill="1" applyBorder="1" applyAlignment="1">
      <alignment vertical="center" wrapText="1"/>
    </xf>
    <xf numFmtId="0" fontId="0" fillId="52" borderId="17" xfId="0" applyFill="1" applyBorder="1" applyAlignment="1">
      <alignment horizontal="center" vertical="center"/>
    </xf>
    <xf numFmtId="0" fontId="0" fillId="38" borderId="17" xfId="0" applyFill="1" applyBorder="1" applyAlignment="1">
      <alignment horizontal="center" vertical="center"/>
    </xf>
    <xf numFmtId="0" fontId="0" fillId="39" borderId="17" xfId="0" applyFill="1" applyBorder="1" applyAlignment="1">
      <alignment horizontal="center" vertical="center"/>
    </xf>
    <xf numFmtId="0" fontId="0" fillId="53" borderId="17" xfId="0" applyFill="1" applyBorder="1" applyAlignment="1">
      <alignment horizontal="center" vertical="center"/>
    </xf>
    <xf numFmtId="0" fontId="17" fillId="45" borderId="17" xfId="0" applyFont="1" applyFill="1" applyBorder="1" applyAlignment="1">
      <alignment horizontal="center" vertical="center"/>
    </xf>
    <xf numFmtId="2" fontId="0" fillId="36" borderId="17" xfId="0" applyNumberFormat="1" applyFill="1" applyBorder="1"/>
    <xf numFmtId="2" fontId="0" fillId="38" borderId="17" xfId="0" applyNumberFormat="1" applyFill="1" applyBorder="1" applyAlignment="1">
      <alignment horizontal="center"/>
    </xf>
    <xf numFmtId="2" fontId="0" fillId="0" borderId="17" xfId="0" applyNumberFormat="1" applyBorder="1"/>
    <xf numFmtId="0" fontId="0" fillId="44" borderId="17" xfId="0" applyFill="1" applyBorder="1" applyAlignment="1">
      <alignment vertical="center" wrapText="1"/>
    </xf>
    <xf numFmtId="0" fontId="0" fillId="43" borderId="17" xfId="0" applyFill="1" applyBorder="1" applyAlignment="1">
      <alignment vertical="center"/>
    </xf>
    <xf numFmtId="0" fontId="0" fillId="44" borderId="30" xfId="0" applyFill="1" applyBorder="1" applyAlignment="1">
      <alignment vertical="center" wrapText="1"/>
    </xf>
    <xf numFmtId="0" fontId="0" fillId="42" borderId="17" xfId="0" applyFill="1" applyBorder="1" applyAlignment="1">
      <alignment vertical="center"/>
    </xf>
    <xf numFmtId="0" fontId="0" fillId="45" borderId="30" xfId="0" applyFill="1" applyBorder="1" applyAlignment="1">
      <alignment vertical="center" wrapText="1"/>
    </xf>
    <xf numFmtId="0" fontId="0" fillId="46" borderId="30" xfId="0" applyFill="1" applyBorder="1" applyAlignment="1">
      <alignment vertical="center" wrapText="1"/>
    </xf>
    <xf numFmtId="0" fontId="0" fillId="47" borderId="30" xfId="0" applyFill="1" applyBorder="1" applyAlignment="1">
      <alignment vertical="center"/>
    </xf>
    <xf numFmtId="0" fontId="0" fillId="52" borderId="17" xfId="0" applyFill="1" applyBorder="1" applyAlignment="1">
      <alignment horizontal="center" vertical="center" wrapText="1"/>
    </xf>
    <xf numFmtId="0" fontId="0" fillId="38" borderId="17" xfId="0" applyFill="1" applyBorder="1" applyAlignment="1">
      <alignment horizontal="center" vertical="center" wrapText="1"/>
    </xf>
    <xf numFmtId="0" fontId="0" fillId="39" borderId="17" xfId="0" applyFill="1" applyBorder="1" applyAlignment="1">
      <alignment horizontal="center" vertical="center" wrapText="1"/>
    </xf>
    <xf numFmtId="0" fontId="0" fillId="53" borderId="17" xfId="0" applyFill="1" applyBorder="1" applyAlignment="1">
      <alignment horizontal="center" vertical="center" wrapText="1"/>
    </xf>
    <xf numFmtId="0" fontId="17" fillId="45" borderId="17" xfId="0" applyFont="1" applyFill="1" applyBorder="1" applyAlignment="1">
      <alignment horizontal="center" vertical="center" wrapText="1"/>
    </xf>
    <xf numFmtId="0" fontId="0" fillId="0" borderId="17" xfId="0" applyBorder="1" applyAlignment="1">
      <alignment horizontal="center" wrapText="1"/>
    </xf>
    <xf numFmtId="0" fontId="0" fillId="43" borderId="17" xfId="0" applyFill="1" applyBorder="1" applyAlignment="1">
      <alignment horizontal="center" vertical="center" wrapText="1"/>
    </xf>
    <xf numFmtId="0" fontId="0" fillId="54" borderId="17" xfId="0" applyFill="1" applyBorder="1" applyAlignment="1">
      <alignment horizontal="center" vertical="center" wrapText="1"/>
    </xf>
    <xf numFmtId="0" fontId="0" fillId="55" borderId="17" xfId="0" applyFill="1" applyBorder="1" applyAlignment="1">
      <alignment horizontal="center" vertical="center" wrapText="1"/>
    </xf>
    <xf numFmtId="0" fontId="0" fillId="46" borderId="17" xfId="0" applyFill="1" applyBorder="1" applyAlignment="1">
      <alignment horizontal="center" vertical="center" wrapText="1"/>
    </xf>
    <xf numFmtId="0" fontId="0" fillId="0" borderId="13" xfId="0" applyBorder="1" applyAlignment="1">
      <alignment vertical="center" wrapText="1"/>
    </xf>
    <xf numFmtId="0" fontId="0" fillId="0" borderId="14" xfId="0" applyBorder="1" applyAlignment="1">
      <alignment wrapText="1"/>
    </xf>
    <xf numFmtId="0" fontId="16" fillId="41" borderId="33" xfId="0" applyFont="1" applyFill="1" applyBorder="1" applyAlignment="1">
      <alignment horizontal="center" vertical="center" wrapText="1"/>
    </xf>
    <xf numFmtId="0" fontId="16" fillId="41" borderId="34" xfId="0" applyFont="1" applyFill="1" applyBorder="1" applyAlignment="1">
      <alignment horizontal="center" vertical="center" wrapText="1"/>
    </xf>
    <xf numFmtId="0" fontId="16" fillId="41" borderId="35" xfId="0" applyFont="1" applyFill="1" applyBorder="1" applyAlignment="1">
      <alignment horizontal="center" vertical="center" wrapText="1"/>
    </xf>
    <xf numFmtId="0" fontId="16" fillId="41" borderId="32" xfId="0" applyFont="1" applyFill="1" applyBorder="1" applyAlignment="1">
      <alignment horizontal="center" vertical="center" wrapText="1"/>
    </xf>
    <xf numFmtId="0" fontId="0" fillId="52" borderId="17" xfId="0" applyFill="1" applyBorder="1" applyAlignment="1">
      <alignment horizontal="left" vertical="center" wrapText="1"/>
    </xf>
    <xf numFmtId="0" fontId="0" fillId="39" borderId="17" xfId="0" applyFill="1" applyBorder="1" applyAlignment="1">
      <alignment horizontal="left" vertical="center" wrapText="1"/>
    </xf>
    <xf numFmtId="0" fontId="0" fillId="53" borderId="17" xfId="0" applyFill="1" applyBorder="1" applyAlignment="1">
      <alignment horizontal="left" vertical="center" wrapText="1"/>
    </xf>
    <xf numFmtId="0" fontId="17" fillId="45" borderId="17" xfId="0" applyFont="1" applyFill="1" applyBorder="1" applyAlignment="1">
      <alignment horizontal="left" vertical="center" wrapText="1"/>
    </xf>
    <xf numFmtId="0" fontId="0" fillId="38" borderId="17" xfId="0" applyFill="1" applyBorder="1" applyAlignment="1">
      <alignment horizontal="left" vertical="center" wrapText="1"/>
    </xf>
    <xf numFmtId="2" fontId="0" fillId="38" borderId="20" xfId="0" applyNumberFormat="1" applyFill="1" applyBorder="1" applyAlignment="1">
      <alignment horizontal="center"/>
    </xf>
    <xf numFmtId="2" fontId="0" fillId="38" borderId="17" xfId="0" applyNumberFormat="1" applyFill="1" applyBorder="1"/>
    <xf numFmtId="0" fontId="21" fillId="58" borderId="36" xfId="0" applyFont="1" applyFill="1" applyBorder="1" applyAlignment="1">
      <alignment horizontal="center" vertical="center" wrapText="1"/>
    </xf>
    <xf numFmtId="0" fontId="21" fillId="58" borderId="32" xfId="0" applyFont="1" applyFill="1" applyBorder="1" applyAlignment="1">
      <alignment horizontal="center" vertical="center" wrapText="1"/>
    </xf>
    <xf numFmtId="0" fontId="22" fillId="59" borderId="37" xfId="0" applyFont="1" applyFill="1" applyBorder="1" applyAlignment="1">
      <alignment horizontal="center" vertical="center" wrapText="1"/>
    </xf>
    <xf numFmtId="0" fontId="22" fillId="59" borderId="38" xfId="0" applyFont="1" applyFill="1" applyBorder="1" applyAlignment="1">
      <alignment horizontal="center" vertical="center" wrapText="1"/>
    </xf>
    <xf numFmtId="0" fontId="22" fillId="60" borderId="39" xfId="0" applyFont="1" applyFill="1" applyBorder="1" applyAlignment="1">
      <alignment horizontal="center" vertical="center" wrapText="1"/>
    </xf>
    <xf numFmtId="0" fontId="22" fillId="60" borderId="23" xfId="0" applyFont="1" applyFill="1" applyBorder="1" applyAlignment="1">
      <alignment horizontal="center" vertical="center" wrapText="1"/>
    </xf>
    <xf numFmtId="0" fontId="22" fillId="61" borderId="36" xfId="0" applyFont="1" applyFill="1" applyBorder="1" applyAlignment="1">
      <alignment horizontal="center" vertical="center" wrapText="1"/>
    </xf>
    <xf numFmtId="0" fontId="22" fillId="61" borderId="32" xfId="0" applyFont="1" applyFill="1" applyBorder="1" applyAlignment="1">
      <alignment horizontal="center" vertical="center" wrapText="1"/>
    </xf>
    <xf numFmtId="0" fontId="22" fillId="57" borderId="36" xfId="0" applyFont="1" applyFill="1" applyBorder="1" applyAlignment="1">
      <alignment horizontal="center" vertical="center" wrapText="1"/>
    </xf>
    <xf numFmtId="0" fontId="22" fillId="57" borderId="32" xfId="0" applyFont="1" applyFill="1" applyBorder="1" applyAlignment="1">
      <alignment horizontal="center" vertical="center" wrapText="1"/>
    </xf>
    <xf numFmtId="0" fontId="22" fillId="62" borderId="37" xfId="0" applyFont="1" applyFill="1" applyBorder="1" applyAlignment="1">
      <alignment horizontal="center" vertical="center" wrapText="1"/>
    </xf>
    <xf numFmtId="0" fontId="22" fillId="62" borderId="38" xfId="0" applyFont="1" applyFill="1" applyBorder="1" applyAlignment="1">
      <alignment horizontal="center" vertical="center" wrapText="1"/>
    </xf>
    <xf numFmtId="0" fontId="16" fillId="41" borderId="10" xfId="0" applyFont="1" applyFill="1" applyBorder="1" applyAlignment="1">
      <alignment horizontal="center" vertical="center" wrapText="1"/>
    </xf>
    <xf numFmtId="0" fontId="16" fillId="41" borderId="18" xfId="0" applyFont="1" applyFill="1" applyBorder="1" applyAlignment="1">
      <alignment horizontal="center" vertical="center" wrapText="1"/>
    </xf>
    <xf numFmtId="0" fontId="0" fillId="42" borderId="13" xfId="0" applyFill="1" applyBorder="1" applyAlignment="1">
      <alignment horizontal="center" vertical="center" wrapText="1"/>
    </xf>
    <xf numFmtId="0" fontId="0" fillId="43" borderId="13" xfId="0" applyFill="1" applyBorder="1" applyAlignment="1">
      <alignment horizontal="center" vertical="center" wrapText="1"/>
    </xf>
    <xf numFmtId="0" fontId="0" fillId="54" borderId="13" xfId="0" applyFill="1" applyBorder="1" applyAlignment="1">
      <alignment horizontal="center" vertical="center" wrapText="1"/>
    </xf>
    <xf numFmtId="0" fontId="0" fillId="55" borderId="13" xfId="0" applyFill="1" applyBorder="1" applyAlignment="1">
      <alignment horizontal="center" vertical="center" wrapText="1"/>
    </xf>
    <xf numFmtId="0" fontId="0" fillId="46" borderId="13" xfId="0" applyFill="1" applyBorder="1" applyAlignment="1">
      <alignment horizontal="center" vertical="center" wrapText="1"/>
    </xf>
    <xf numFmtId="0" fontId="17" fillId="56" borderId="15" xfId="0" applyFont="1" applyFill="1" applyBorder="1" applyAlignment="1">
      <alignment horizontal="center" vertical="center" wrapText="1"/>
    </xf>
    <xf numFmtId="0" fontId="17" fillId="56" borderId="20" xfId="0" applyFont="1" applyFill="1" applyBorder="1" applyAlignment="1">
      <alignment horizontal="center" vertical="center" wrapText="1"/>
    </xf>
    <xf numFmtId="0" fontId="0" fillId="0" borderId="14" xfId="0" applyBorder="1" applyAlignment="1">
      <alignment vertical="top" wrapText="1"/>
    </xf>
    <xf numFmtId="0" fontId="0" fillId="0" borderId="14" xfId="0" applyBorder="1" applyAlignment="1">
      <alignment vertical="top"/>
    </xf>
    <xf numFmtId="0" fontId="0" fillId="0" borderId="0" xfId="0" applyAlignment="1">
      <alignment vertical="top"/>
    </xf>
    <xf numFmtId="0" fontId="0" fillId="0" borderId="16" xfId="0" applyBorder="1" applyAlignment="1">
      <alignment vertical="top" wrapText="1"/>
    </xf>
    <xf numFmtId="0" fontId="0" fillId="45" borderId="13" xfId="0" applyFill="1" applyBorder="1" applyAlignment="1">
      <alignment horizontal="center" vertical="center"/>
    </xf>
    <xf numFmtId="0" fontId="0" fillId="48" borderId="13" xfId="0" applyFill="1" applyBorder="1" applyAlignment="1">
      <alignment horizontal="center" vertical="center"/>
    </xf>
    <xf numFmtId="0" fontId="0" fillId="49" borderId="13" xfId="0" applyFill="1" applyBorder="1" applyAlignment="1">
      <alignment horizontal="center" vertical="center"/>
    </xf>
    <xf numFmtId="0" fontId="0" fillId="42" borderId="13" xfId="0" applyFill="1" applyBorder="1" applyAlignment="1">
      <alignment horizontal="center" vertical="center"/>
    </xf>
    <xf numFmtId="0" fontId="0" fillId="35" borderId="13" xfId="0" applyFill="1" applyBorder="1" applyAlignment="1">
      <alignment horizontal="center" vertical="center"/>
    </xf>
    <xf numFmtId="0" fontId="0" fillId="50" borderId="13" xfId="0" applyFill="1" applyBorder="1" applyAlignment="1">
      <alignment horizontal="center" vertical="center"/>
    </xf>
    <xf numFmtId="0" fontId="17" fillId="51" borderId="15" xfId="0" applyFont="1" applyFill="1" applyBorder="1" applyAlignment="1">
      <alignment horizontal="center" vertical="center"/>
    </xf>
    <xf numFmtId="0" fontId="17" fillId="51" borderId="20" xfId="0" applyFont="1" applyFill="1" applyBorder="1" applyAlignment="1">
      <alignment horizontal="left" vertical="center" wrapText="1"/>
    </xf>
    <xf numFmtId="0" fontId="16" fillId="41" borderId="12" xfId="0" applyFont="1" applyFill="1" applyBorder="1" applyAlignment="1">
      <alignment horizontal="center" vertical="top" wrapText="1"/>
    </xf>
    <xf numFmtId="0" fontId="16" fillId="0" borderId="25" xfId="0" applyFont="1" applyBorder="1" applyAlignment="1">
      <alignment horizontal="center" wrapText="1"/>
    </xf>
    <xf numFmtId="0" fontId="16" fillId="0" borderId="11" xfId="0" applyFont="1" applyBorder="1" applyAlignment="1">
      <alignment horizontal="center" wrapText="1"/>
    </xf>
    <xf numFmtId="0" fontId="16" fillId="0" borderId="26" xfId="0" applyFont="1" applyBorder="1" applyAlignment="1">
      <alignment horizontal="center"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36">
    <dxf>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fill>
        <patternFill patternType="solid">
          <fgColor indexed="64"/>
          <bgColor theme="0"/>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medium">
          <color indexed="64"/>
        </left>
        <right style="medium">
          <color indexed="64"/>
        </right>
        <top style="medium">
          <color indexed="64"/>
        </top>
        <bottom style="medium">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6</xdr:row>
      <xdr:rowOff>0</xdr:rowOff>
    </xdr:from>
    <xdr:to>
      <xdr:col>6</xdr:col>
      <xdr:colOff>304800</xdr:colOff>
      <xdr:row>6</xdr:row>
      <xdr:rowOff>304800</xdr:rowOff>
    </xdr:to>
    <xdr:sp macro="" textlink="">
      <xdr:nvSpPr>
        <xdr:cNvPr id="4" name="AutoShape 3" descr="carrocería retráctil de China, lista de productos de carrocería retráctil  de China en es.Made-in-China.com">
          <a:extLst>
            <a:ext uri="{FF2B5EF4-FFF2-40B4-BE49-F238E27FC236}">
              <a16:creationId xmlns:a16="http://schemas.microsoft.com/office/drawing/2014/main" id="{AA5CAE12-0DF7-47CB-AC05-2EC0011D9F62}"/>
            </a:ext>
          </a:extLst>
        </xdr:cNvPr>
        <xdr:cNvSpPr>
          <a:spLocks noChangeAspect="1" noChangeArrowheads="1"/>
        </xdr:cNvSpPr>
      </xdr:nvSpPr>
      <xdr:spPr bwMode="auto">
        <a:xfrm>
          <a:off x="16878300" y="133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7</xdr:row>
      <xdr:rowOff>0</xdr:rowOff>
    </xdr:from>
    <xdr:to>
      <xdr:col>6</xdr:col>
      <xdr:colOff>304800</xdr:colOff>
      <xdr:row>7</xdr:row>
      <xdr:rowOff>304800</xdr:rowOff>
    </xdr:to>
    <xdr:sp macro="" textlink="">
      <xdr:nvSpPr>
        <xdr:cNvPr id="5" name="AutoShape 4" descr="Proveedores y fabricantes de toldos de glorieta retráctiles China - Precio  de fábrica - Taisheng Sanitary Ware">
          <a:extLst>
            <a:ext uri="{FF2B5EF4-FFF2-40B4-BE49-F238E27FC236}">
              <a16:creationId xmlns:a16="http://schemas.microsoft.com/office/drawing/2014/main" id="{516BC2B9-006A-4B86-A4C8-DB3C090AC8B9}"/>
            </a:ext>
          </a:extLst>
        </xdr:cNvPr>
        <xdr:cNvSpPr>
          <a:spLocks noChangeAspect="1" noChangeArrowheads="1"/>
        </xdr:cNvSpPr>
      </xdr:nvSpPr>
      <xdr:spPr bwMode="auto">
        <a:xfrm>
          <a:off x="16878300" y="1620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2</xdr:row>
      <xdr:rowOff>0</xdr:rowOff>
    </xdr:from>
    <xdr:to>
      <xdr:col>6</xdr:col>
      <xdr:colOff>304800</xdr:colOff>
      <xdr:row>2</xdr:row>
      <xdr:rowOff>304800</xdr:rowOff>
    </xdr:to>
    <xdr:sp macro="" textlink="">
      <xdr:nvSpPr>
        <xdr:cNvPr id="10" name="AutoShape 7" descr="Adoquines Permeables | Sustainability &amp; Resilience">
          <a:extLst>
            <a:ext uri="{FF2B5EF4-FFF2-40B4-BE49-F238E27FC236}">
              <a16:creationId xmlns:a16="http://schemas.microsoft.com/office/drawing/2014/main" id="{571A348B-992A-4386-B0BB-F0BAAAF3E171}"/>
            </a:ext>
          </a:extLst>
        </xdr:cNvPr>
        <xdr:cNvSpPr>
          <a:spLocks noChangeAspect="1" noChangeArrowheads="1"/>
        </xdr:cNvSpPr>
      </xdr:nvSpPr>
      <xdr:spPr bwMode="auto">
        <a:xfrm>
          <a:off x="16878300" y="4429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10</xdr:row>
      <xdr:rowOff>122464</xdr:rowOff>
    </xdr:from>
    <xdr:to>
      <xdr:col>12</xdr:col>
      <xdr:colOff>299357</xdr:colOff>
      <xdr:row>10</xdr:row>
      <xdr:rowOff>2325521</xdr:rowOff>
    </xdr:to>
    <xdr:pic>
      <xdr:nvPicPr>
        <xdr:cNvPr id="7" name="Imagen 6">
          <a:extLst>
            <a:ext uri="{FF2B5EF4-FFF2-40B4-BE49-F238E27FC236}">
              <a16:creationId xmlns:a16="http://schemas.microsoft.com/office/drawing/2014/main" id="{94B7103A-62A8-4093-9052-92FBB3615187}"/>
            </a:ext>
          </a:extLst>
        </xdr:cNvPr>
        <xdr:cNvPicPr>
          <a:picLocks noChangeAspect="1"/>
        </xdr:cNvPicPr>
      </xdr:nvPicPr>
      <xdr:blipFill>
        <a:blip xmlns:r="http://schemas.openxmlformats.org/officeDocument/2006/relationships" r:embed="rId1"/>
        <a:stretch>
          <a:fillRect/>
        </a:stretch>
      </xdr:blipFill>
      <xdr:spPr>
        <a:xfrm>
          <a:off x="17319172" y="17829439"/>
          <a:ext cx="4871357" cy="220305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405364D-7397-467C-8978-54232B4B2EF3}" name="Tabla2" displayName="Tabla2" ref="B3:D11" totalsRowShown="0" headerRowDxfId="35" dataDxfId="34">
  <autoFilter ref="B3:D11" xr:uid="{A405364D-7397-467C-8978-54232B4B2EF3}"/>
  <tableColumns count="3">
    <tableColumn id="1" xr3:uid="{DB3A2ABA-2CCB-4AC4-BECE-A7E22C8CDDE3}" name="Indice" dataDxfId="33"/>
    <tableColumn id="2" xr3:uid="{E24B1862-8C07-47AD-8CB5-A77AF800C37F}" name="Rango minimo" dataDxfId="32"/>
    <tableColumn id="3" xr3:uid="{98E718AC-DD31-4B29-8AA1-FFD4D769E634}" name="Sensasión Térmica Experimentado" dataDxfId="3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94A4568-7D39-47C9-8144-66AB27BDBEC7}" name="Tabla5" displayName="Tabla5" ref="G3:J14" totalsRowShown="0" headerRowDxfId="30" dataDxfId="29">
  <autoFilter ref="G3:J14" xr:uid="{194A4568-7D39-47C9-8144-66AB27BDBEC7}"/>
  <tableColumns count="4">
    <tableColumn id="1" xr3:uid="{FE080511-C960-4C28-80F4-A4F4E12FB32F}" name="Columna1" dataDxfId="28"/>
    <tableColumn id="2" xr3:uid="{C82AADD7-6C61-42FC-B36C-0378C1E84008}" name="Columna2" dataDxfId="27"/>
    <tableColumn id="3" xr3:uid="{BE208E72-C92F-4E23-9914-004DBB17934E}" name="Columna3" dataDxfId="26"/>
    <tableColumn id="4" xr3:uid="{DE7670F6-E55F-483D-BF19-DAADCB03CC6F}" name="Columna4" dataDxfId="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49BCC89-2FF9-4ECB-A2DF-320B7C4C51E2}" name="Tabla13" displayName="Tabla13" ref="G20:J26" totalsRowShown="0" headerRowDxfId="24" dataDxfId="23">
  <autoFilter ref="G20:J26" xr:uid="{649BCC89-2FF9-4ECB-A2DF-320B7C4C51E2}"/>
  <tableColumns count="4">
    <tableColumn id="1" xr3:uid="{81A861B1-C00A-48C7-A45D-C948A1F42A53}" name="ICA" dataDxfId="22"/>
    <tableColumn id="2" xr3:uid="{B5068364-1D25-4F4A-A7ED-F73FB7052FC8}" name="Rango PM10" dataDxfId="21"/>
    <tableColumn id="3" xr3:uid="{9F3B0FAE-ECCE-45CE-BA2C-07EF32EFAA4A}" name="Rango minimo" dataDxfId="20"/>
    <tableColumn id="4" xr3:uid="{3A4B258B-1B4A-4B16-8468-D92E5D6F276C}" name="Estado de calidad del aire" dataDxfId="1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321714E-A48B-4D5D-A276-DCA53668BE96}" name="Tabla7" displayName="Tabla7" ref="H44:J50" totalsRowShown="0" headerRowDxfId="18" dataDxfId="17">
  <autoFilter ref="H44:J50" xr:uid="{6321714E-A48B-4D5D-A276-DCA53668BE96}"/>
  <tableColumns count="3">
    <tableColumn id="1" xr3:uid="{9939065E-3233-4D0A-840E-F85A49F87F51}" name="ICA" dataDxfId="16"/>
    <tableColumn id="2" xr3:uid="{46C01A18-AA06-4174-91BC-14E2EF204695}" name="Valor minimo" dataDxfId="15"/>
    <tableColumn id="3" xr3:uid="{BCC58B79-B029-4CCE-A4A0-3478A3B840FE}" name="Estado de calidad el aire" dataDxfId="1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4FC4716-1049-4DC2-A133-BAF4AECAD540}" name="Tabla9" displayName="Tabla9" ref="G31:J38" totalsRowShown="0" headerRowDxfId="13" dataDxfId="12">
  <autoFilter ref="G31:J38" xr:uid="{A4FC4716-1049-4DC2-A133-BAF4AECAD540}"/>
  <tableColumns count="4">
    <tableColumn id="1" xr3:uid="{34C5F503-0695-49F4-A258-6EA0F9A4387E}" name="OZONO" dataDxfId="11"/>
    <tableColumn id="2" xr3:uid="{12DBB668-E2E2-40B5-8BB3-9040CB2A1488}" name="Columna1" dataDxfId="10"/>
    <tableColumn id="3" xr3:uid="{CA5B73EE-DA2F-49ED-9645-D9968DF8C11C}" name="Columna2" dataDxfId="9"/>
    <tableColumn id="4" xr3:uid="{E8CE4010-49F3-4614-A9F6-0FB9C1F2FD94}" name="Columna3" dataDxfId="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099ECF-C392-4EDF-8943-D432C9D9C350}" name="Tabla1" displayName="Tabla1" ref="M35:P41" totalsRowShown="0" headerRowDxfId="7" headerRowBorderDxfId="6" tableBorderDxfId="5" totalsRowBorderDxfId="4">
  <autoFilter ref="M35:P41" xr:uid="{0D099ECF-C392-4EDF-8943-D432C9D9C350}"/>
  <tableColumns count="4">
    <tableColumn id="1" xr3:uid="{71F5DCFE-DF35-4C99-81FD-63592647DBE1}" name="Rangos del indice de confort amiental" dataDxfId="3"/>
    <tableColumn id="2" xr3:uid="{EA3A7231-D0DD-4B6E-BFCD-A7536EB07A49}" name="Columna1" dataDxfId="2"/>
    <tableColumn id="3" xr3:uid="{0ADC1E95-EC53-4F79-B82F-4421095DC787}" name="Columna2" dataDxfId="1"/>
    <tableColumn id="4" xr3:uid="{20B322A4-4EC7-469A-A9AC-7B1ACB1117D9}" name="Columna3"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9663C-9CA5-4C50-B74F-2ADE135F60B2}">
  <sheetPr codeName="Hoja1">
    <tabColor theme="6" tint="0.79998168889431442"/>
  </sheetPr>
  <dimension ref="B1:R50"/>
  <sheetViews>
    <sheetView zoomScale="85" zoomScaleNormal="85" workbookViewId="0">
      <selection activeCell="D29" sqref="D29"/>
    </sheetView>
  </sheetViews>
  <sheetFormatPr baseColWidth="10" defaultRowHeight="15" x14ac:dyDescent="0.25"/>
  <cols>
    <col min="2" max="2" width="11.42578125" bestFit="1" customWidth="1"/>
    <col min="3" max="3" width="18.5703125" bestFit="1" customWidth="1"/>
    <col min="4" max="4" width="36.42578125" bestFit="1" customWidth="1"/>
    <col min="5" max="5" width="20.42578125" bestFit="1" customWidth="1"/>
    <col min="6" max="6" width="40.85546875" customWidth="1"/>
    <col min="7" max="7" width="20.42578125" bestFit="1" customWidth="1"/>
    <col min="8" max="8" width="17.42578125" bestFit="1" customWidth="1"/>
    <col min="9" max="10" width="40.7109375" bestFit="1" customWidth="1"/>
    <col min="12" max="12" width="14.7109375" bestFit="1" customWidth="1"/>
    <col min="13" max="13" width="36.7109375" customWidth="1"/>
    <col min="14" max="14" width="36.7109375" hidden="1" customWidth="1"/>
    <col min="15" max="15" width="36.7109375" customWidth="1"/>
    <col min="16" max="16" width="40.7109375" bestFit="1" customWidth="1"/>
    <col min="17" max="17" width="79" customWidth="1"/>
    <col min="18" max="18" width="40.7109375" bestFit="1" customWidth="1"/>
  </cols>
  <sheetData>
    <row r="1" spans="2:18" ht="15.75" thickBot="1" x14ac:dyDescent="0.3"/>
    <row r="2" spans="2:18" ht="15" customHeight="1" x14ac:dyDescent="0.25">
      <c r="G2" s="1" t="s">
        <v>6056</v>
      </c>
      <c r="H2" s="1" t="s">
        <v>6006</v>
      </c>
      <c r="I2" s="1" t="s">
        <v>6007</v>
      </c>
      <c r="J2" s="1" t="s">
        <v>6055</v>
      </c>
      <c r="M2" s="199" t="s">
        <v>6114</v>
      </c>
      <c r="N2" s="200"/>
      <c r="O2" s="200"/>
      <c r="P2" s="200"/>
      <c r="Q2" s="201"/>
      <c r="R2" s="53"/>
    </row>
    <row r="3" spans="2:18" x14ac:dyDescent="0.25">
      <c r="B3" s="1" t="s">
        <v>601</v>
      </c>
      <c r="C3" s="1" t="s">
        <v>602</v>
      </c>
      <c r="D3" s="1" t="s">
        <v>603</v>
      </c>
      <c r="E3" s="1"/>
      <c r="F3" s="1"/>
      <c r="G3" s="16" t="s">
        <v>6004</v>
      </c>
      <c r="H3" s="1" t="s">
        <v>6005</v>
      </c>
      <c r="I3" s="1" t="s">
        <v>6060</v>
      </c>
      <c r="J3" s="1" t="s">
        <v>6061</v>
      </c>
      <c r="M3" s="37" t="s">
        <v>6083</v>
      </c>
      <c r="N3" s="50" t="s">
        <v>6066</v>
      </c>
      <c r="O3" s="39" t="s">
        <v>6085</v>
      </c>
      <c r="P3" s="38" t="s">
        <v>6079</v>
      </c>
      <c r="Q3" s="39" t="s">
        <v>6084</v>
      </c>
    </row>
    <row r="4" spans="2:18" x14ac:dyDescent="0.25">
      <c r="B4" s="16" t="s">
        <v>604</v>
      </c>
      <c r="C4" s="16" t="s">
        <v>605</v>
      </c>
      <c r="D4" s="16" t="s">
        <v>606</v>
      </c>
      <c r="E4" s="16"/>
      <c r="F4" s="16"/>
      <c r="G4" s="16" t="s">
        <v>6009</v>
      </c>
      <c r="H4" s="1">
        <v>0</v>
      </c>
      <c r="I4" s="1">
        <v>0</v>
      </c>
      <c r="J4" s="1" t="s">
        <v>6010</v>
      </c>
      <c r="M4" s="40" t="s">
        <v>607</v>
      </c>
      <c r="N4" s="51">
        <v>0</v>
      </c>
      <c r="O4" s="42" t="s">
        <v>6087</v>
      </c>
      <c r="P4" s="41" t="s">
        <v>608</v>
      </c>
      <c r="Q4" s="57" t="s">
        <v>6086</v>
      </c>
    </row>
    <row r="5" spans="2:18" x14ac:dyDescent="0.25">
      <c r="B5" s="16" t="s">
        <v>607</v>
      </c>
      <c r="C5" s="16">
        <v>0</v>
      </c>
      <c r="D5" s="16" t="s">
        <v>608</v>
      </c>
      <c r="E5" s="16"/>
      <c r="F5" s="16"/>
      <c r="G5" s="16"/>
      <c r="H5" s="1">
        <v>25</v>
      </c>
      <c r="I5" s="1">
        <v>6.5</v>
      </c>
      <c r="J5" s="1" t="s">
        <v>6010</v>
      </c>
      <c r="M5" s="40" t="s">
        <v>609</v>
      </c>
      <c r="N5" s="51">
        <v>3.1</v>
      </c>
      <c r="O5" s="42" t="s">
        <v>6089</v>
      </c>
      <c r="P5" s="41" t="s">
        <v>610</v>
      </c>
      <c r="Q5" s="57" t="s">
        <v>6088</v>
      </c>
    </row>
    <row r="6" spans="2:18" x14ac:dyDescent="0.25">
      <c r="B6" s="16" t="s">
        <v>609</v>
      </c>
      <c r="C6" s="16">
        <v>3.1</v>
      </c>
      <c r="D6" s="16" t="s">
        <v>610</v>
      </c>
      <c r="E6" s="16"/>
      <c r="F6" s="16"/>
      <c r="G6" s="16" t="s">
        <v>6011</v>
      </c>
      <c r="H6" s="1">
        <v>51</v>
      </c>
      <c r="I6" s="1">
        <v>13</v>
      </c>
      <c r="J6" s="1" t="s">
        <v>6012</v>
      </c>
      <c r="M6" s="40" t="s">
        <v>611</v>
      </c>
      <c r="N6" s="51">
        <v>5.0999999999999996</v>
      </c>
      <c r="O6" s="42" t="s">
        <v>6091</v>
      </c>
      <c r="P6" s="41" t="s">
        <v>612</v>
      </c>
      <c r="Q6" s="57" t="s">
        <v>6090</v>
      </c>
    </row>
    <row r="7" spans="2:18" x14ac:dyDescent="0.25">
      <c r="B7" s="16" t="s">
        <v>611</v>
      </c>
      <c r="C7" s="16">
        <v>5.0999999999999996</v>
      </c>
      <c r="D7" s="16" t="s">
        <v>612</v>
      </c>
      <c r="E7" s="16"/>
      <c r="F7" s="16"/>
      <c r="G7" s="16"/>
      <c r="H7" s="1">
        <v>75</v>
      </c>
      <c r="I7" s="1">
        <v>25</v>
      </c>
      <c r="J7" s="1" t="s">
        <v>6012</v>
      </c>
      <c r="M7" s="40" t="s">
        <v>613</v>
      </c>
      <c r="N7" s="51">
        <v>7.1</v>
      </c>
      <c r="O7" s="42" t="s">
        <v>6093</v>
      </c>
      <c r="P7" s="41" t="s">
        <v>614</v>
      </c>
      <c r="Q7" s="55" t="s">
        <v>6092</v>
      </c>
    </row>
    <row r="8" spans="2:18" x14ac:dyDescent="0.25">
      <c r="B8" s="16" t="s">
        <v>613</v>
      </c>
      <c r="C8" s="16">
        <v>7.1</v>
      </c>
      <c r="D8" s="16" t="s">
        <v>614</v>
      </c>
      <c r="E8" s="16"/>
      <c r="F8" s="16"/>
      <c r="G8" s="16" t="s">
        <v>6013</v>
      </c>
      <c r="H8" s="1">
        <v>101</v>
      </c>
      <c r="I8" s="1">
        <v>38</v>
      </c>
      <c r="J8" s="1" t="s">
        <v>6014</v>
      </c>
      <c r="M8" s="40" t="s">
        <v>615</v>
      </c>
      <c r="N8" s="51">
        <v>11.1</v>
      </c>
      <c r="O8" s="42" t="s">
        <v>6091</v>
      </c>
      <c r="P8" s="41" t="s">
        <v>616</v>
      </c>
      <c r="Q8" s="55" t="s">
        <v>6094</v>
      </c>
    </row>
    <row r="9" spans="2:18" x14ac:dyDescent="0.25">
      <c r="B9" s="16" t="s">
        <v>615</v>
      </c>
      <c r="C9" s="16">
        <v>11.1</v>
      </c>
      <c r="D9" s="16" t="s">
        <v>616</v>
      </c>
      <c r="E9" s="16"/>
      <c r="F9" s="16"/>
      <c r="G9" s="16"/>
      <c r="H9" s="1">
        <v>125</v>
      </c>
      <c r="I9" s="1">
        <v>47</v>
      </c>
      <c r="J9" s="1" t="s">
        <v>6014</v>
      </c>
      <c r="M9" s="40" t="s">
        <v>617</v>
      </c>
      <c r="N9" s="51">
        <v>13.1</v>
      </c>
      <c r="O9" s="42" t="s">
        <v>6089</v>
      </c>
      <c r="P9" s="41" t="s">
        <v>618</v>
      </c>
      <c r="Q9" s="55" t="s">
        <v>6095</v>
      </c>
    </row>
    <row r="10" spans="2:18" ht="15.75" thickBot="1" x14ac:dyDescent="0.3">
      <c r="B10" s="16" t="s">
        <v>617</v>
      </c>
      <c r="C10" s="16">
        <v>13.1</v>
      </c>
      <c r="D10" s="16" t="s">
        <v>618</v>
      </c>
      <c r="E10" s="16"/>
      <c r="F10" s="16"/>
      <c r="G10" s="16" t="s">
        <v>6015</v>
      </c>
      <c r="H10" s="1">
        <v>151</v>
      </c>
      <c r="I10" s="1">
        <v>56</v>
      </c>
      <c r="J10" s="1" t="s">
        <v>6016</v>
      </c>
      <c r="M10" s="46" t="s">
        <v>619</v>
      </c>
      <c r="N10" s="52">
        <v>15</v>
      </c>
      <c r="O10" s="48" t="s">
        <v>6087</v>
      </c>
      <c r="P10" s="47" t="s">
        <v>620</v>
      </c>
      <c r="Q10" s="56" t="s">
        <v>6096</v>
      </c>
    </row>
    <row r="11" spans="2:18" x14ac:dyDescent="0.25">
      <c r="B11" s="16" t="s">
        <v>619</v>
      </c>
      <c r="C11" s="16">
        <v>15</v>
      </c>
      <c r="D11" s="16" t="s">
        <v>620</v>
      </c>
      <c r="E11" s="16"/>
      <c r="G11" s="16"/>
      <c r="H11" s="1">
        <v>175</v>
      </c>
      <c r="I11" s="1">
        <v>103.5</v>
      </c>
      <c r="J11" s="1" t="s">
        <v>6016</v>
      </c>
      <c r="M11" s="43"/>
      <c r="N11" s="44"/>
      <c r="O11" s="44"/>
      <c r="P11" s="44"/>
      <c r="Q11" s="44"/>
      <c r="R11" s="45"/>
    </row>
    <row r="12" spans="2:18" ht="15.75" thickBot="1" x14ac:dyDescent="0.3">
      <c r="G12" s="16" t="s">
        <v>6017</v>
      </c>
      <c r="H12" s="1">
        <v>201</v>
      </c>
      <c r="I12" s="1">
        <v>151</v>
      </c>
      <c r="J12" s="1" t="s">
        <v>6018</v>
      </c>
    </row>
    <row r="13" spans="2:18" ht="15" customHeight="1" x14ac:dyDescent="0.25">
      <c r="G13" s="16"/>
      <c r="H13" s="1">
        <v>250</v>
      </c>
      <c r="I13" s="1">
        <v>201</v>
      </c>
      <c r="J13" s="1" t="s">
        <v>6018</v>
      </c>
      <c r="M13" s="199" t="s">
        <v>6115</v>
      </c>
      <c r="N13" s="200"/>
      <c r="O13" s="200"/>
      <c r="P13" s="200"/>
      <c r="Q13" s="201"/>
      <c r="R13" s="54"/>
    </row>
    <row r="14" spans="2:18" x14ac:dyDescent="0.25">
      <c r="G14" s="16" t="s">
        <v>6019</v>
      </c>
      <c r="H14" s="1">
        <v>301</v>
      </c>
      <c r="I14" s="1">
        <v>251</v>
      </c>
      <c r="J14" s="1" t="s">
        <v>6020</v>
      </c>
      <c r="M14" s="37" t="s">
        <v>6097</v>
      </c>
      <c r="N14" s="50" t="s">
        <v>6066</v>
      </c>
      <c r="O14" s="39" t="s">
        <v>6085</v>
      </c>
      <c r="P14" s="38" t="s">
        <v>6079</v>
      </c>
      <c r="Q14" s="39" t="s">
        <v>6084</v>
      </c>
    </row>
    <row r="15" spans="2:18" x14ac:dyDescent="0.25">
      <c r="M15" s="40" t="s">
        <v>6009</v>
      </c>
      <c r="N15" s="51">
        <v>0</v>
      </c>
      <c r="O15" s="42" t="s">
        <v>6099</v>
      </c>
      <c r="P15" s="41" t="s">
        <v>6010</v>
      </c>
      <c r="Q15" s="57" t="s">
        <v>6098</v>
      </c>
    </row>
    <row r="16" spans="2:18" ht="15.75" thickBot="1" x14ac:dyDescent="0.3">
      <c r="M16" s="40" t="s">
        <v>6011</v>
      </c>
      <c r="N16" s="51">
        <v>51</v>
      </c>
      <c r="O16" s="42" t="s">
        <v>6101</v>
      </c>
      <c r="P16" s="41" t="s">
        <v>6012</v>
      </c>
      <c r="Q16" s="57" t="s">
        <v>6100</v>
      </c>
    </row>
    <row r="17" spans="2:18" x14ac:dyDescent="0.25">
      <c r="B17" s="28" t="s">
        <v>6069</v>
      </c>
      <c r="C17" s="13" t="s">
        <v>6037</v>
      </c>
      <c r="D17" s="13" t="s">
        <v>6038</v>
      </c>
      <c r="E17" s="29" t="s">
        <v>6039</v>
      </c>
      <c r="M17" s="40" t="s">
        <v>6013</v>
      </c>
      <c r="N17" s="51">
        <v>101</v>
      </c>
      <c r="O17" s="42" t="s">
        <v>6073</v>
      </c>
      <c r="P17" s="41" t="s">
        <v>6014</v>
      </c>
      <c r="Q17" s="57" t="s">
        <v>6102</v>
      </c>
    </row>
    <row r="18" spans="2:18" x14ac:dyDescent="0.25">
      <c r="B18" s="30" t="s">
        <v>6070</v>
      </c>
      <c r="C18" s="27" t="s">
        <v>6040</v>
      </c>
      <c r="D18" s="14" t="s">
        <v>6041</v>
      </c>
      <c r="E18" s="31" t="s">
        <v>6042</v>
      </c>
      <c r="M18" s="40" t="s">
        <v>6015</v>
      </c>
      <c r="N18" s="51">
        <v>151</v>
      </c>
      <c r="O18" s="42" t="s">
        <v>6104</v>
      </c>
      <c r="P18" s="41" t="s">
        <v>6016</v>
      </c>
      <c r="Q18" s="55" t="s">
        <v>6103</v>
      </c>
    </row>
    <row r="19" spans="2:18" x14ac:dyDescent="0.25">
      <c r="B19" s="30" t="s">
        <v>6071</v>
      </c>
      <c r="C19" s="27" t="s">
        <v>6043</v>
      </c>
      <c r="D19" s="14" t="s">
        <v>6041</v>
      </c>
      <c r="E19" s="31" t="s">
        <v>6044</v>
      </c>
      <c r="M19" s="40" t="s">
        <v>6017</v>
      </c>
      <c r="N19" s="51">
        <v>201</v>
      </c>
      <c r="O19" s="42" t="s">
        <v>6106</v>
      </c>
      <c r="P19" s="41" t="s">
        <v>6018</v>
      </c>
      <c r="Q19" s="55" t="s">
        <v>6105</v>
      </c>
    </row>
    <row r="20" spans="2:18" ht="15.75" thickBot="1" x14ac:dyDescent="0.3">
      <c r="B20" s="30" t="s">
        <v>6072</v>
      </c>
      <c r="C20" s="27" t="s">
        <v>6045</v>
      </c>
      <c r="D20" s="14" t="s">
        <v>6041</v>
      </c>
      <c r="E20" s="31" t="s">
        <v>6046</v>
      </c>
      <c r="G20" s="1" t="s">
        <v>6006</v>
      </c>
      <c r="H20" s="1" t="s">
        <v>6021</v>
      </c>
      <c r="I20" s="1" t="s">
        <v>602</v>
      </c>
      <c r="J20" s="1" t="s">
        <v>6008</v>
      </c>
      <c r="M20" s="46" t="s">
        <v>6019</v>
      </c>
      <c r="N20" s="52">
        <v>301</v>
      </c>
      <c r="O20" s="48" t="s">
        <v>6075</v>
      </c>
      <c r="P20" s="47" t="s">
        <v>6020</v>
      </c>
      <c r="Q20" s="56" t="s">
        <v>6130</v>
      </c>
    </row>
    <row r="21" spans="2:18" x14ac:dyDescent="0.25">
      <c r="B21" s="30" t="s">
        <v>6073</v>
      </c>
      <c r="C21" s="27" t="s">
        <v>6047</v>
      </c>
      <c r="D21" s="14" t="s">
        <v>6048</v>
      </c>
      <c r="E21" s="31" t="s">
        <v>6012</v>
      </c>
      <c r="G21" s="1" t="s">
        <v>6009</v>
      </c>
      <c r="H21" s="1" t="s">
        <v>6022</v>
      </c>
      <c r="I21" s="1">
        <v>0</v>
      </c>
      <c r="J21" s="1" t="s">
        <v>6010</v>
      </c>
    </row>
    <row r="22" spans="2:18" ht="15.75" thickBot="1" x14ac:dyDescent="0.3">
      <c r="B22" s="30" t="s">
        <v>6074</v>
      </c>
      <c r="C22" s="27" t="s">
        <v>6049</v>
      </c>
      <c r="D22" s="14" t="s">
        <v>6050</v>
      </c>
      <c r="E22" s="31" t="s">
        <v>6051</v>
      </c>
      <c r="G22" s="1" t="s">
        <v>6011</v>
      </c>
      <c r="H22" s="1" t="s">
        <v>6023</v>
      </c>
      <c r="I22" s="1">
        <v>51</v>
      </c>
      <c r="J22" s="1" t="s">
        <v>6012</v>
      </c>
    </row>
    <row r="23" spans="2:18" ht="15.75" customHeight="1" thickBot="1" x14ac:dyDescent="0.3">
      <c r="B23" s="32" t="s">
        <v>6075</v>
      </c>
      <c r="C23" s="33" t="s">
        <v>6052</v>
      </c>
      <c r="D23" s="15" t="s">
        <v>6053</v>
      </c>
      <c r="E23" s="34" t="s">
        <v>6054</v>
      </c>
      <c r="G23" s="1" t="s">
        <v>6013</v>
      </c>
      <c r="H23" s="1" t="s">
        <v>6024</v>
      </c>
      <c r="I23" s="1">
        <v>155</v>
      </c>
      <c r="J23" s="1" t="s">
        <v>6014</v>
      </c>
      <c r="M23" s="199" t="s">
        <v>6116</v>
      </c>
      <c r="N23" s="200"/>
      <c r="O23" s="200"/>
      <c r="P23" s="200"/>
      <c r="Q23" s="201"/>
      <c r="R23" s="54"/>
    </row>
    <row r="24" spans="2:18" x14ac:dyDescent="0.25">
      <c r="G24" s="1" t="s">
        <v>6015</v>
      </c>
      <c r="H24" s="1" t="s">
        <v>6025</v>
      </c>
      <c r="I24" s="1">
        <v>255</v>
      </c>
      <c r="J24" s="1" t="s">
        <v>6016</v>
      </c>
      <c r="M24" s="37" t="s">
        <v>6107</v>
      </c>
      <c r="N24" s="50" t="s">
        <v>6066</v>
      </c>
      <c r="O24" s="39" t="s">
        <v>6085</v>
      </c>
      <c r="P24" s="38" t="s">
        <v>6079</v>
      </c>
      <c r="Q24" s="39" t="s">
        <v>6084</v>
      </c>
    </row>
    <row r="25" spans="2:18" ht="30" x14ac:dyDescent="0.25">
      <c r="G25" s="1" t="s">
        <v>6017</v>
      </c>
      <c r="H25" s="1" t="s">
        <v>6026</v>
      </c>
      <c r="I25" s="1">
        <v>355</v>
      </c>
      <c r="J25" s="1" t="s">
        <v>6018</v>
      </c>
      <c r="M25" s="40" t="s">
        <v>6040</v>
      </c>
      <c r="N25" s="51">
        <v>0</v>
      </c>
      <c r="O25" s="42" t="s">
        <v>6070</v>
      </c>
      <c r="P25" s="41" t="s">
        <v>6042</v>
      </c>
      <c r="Q25" s="57" t="s">
        <v>6108</v>
      </c>
    </row>
    <row r="26" spans="2:18" ht="30" x14ac:dyDescent="0.25">
      <c r="G26" s="1" t="s">
        <v>6019</v>
      </c>
      <c r="H26" s="1" t="s">
        <v>6027</v>
      </c>
      <c r="I26" s="1">
        <v>425</v>
      </c>
      <c r="J26" s="1" t="s">
        <v>6020</v>
      </c>
      <c r="M26" s="40" t="s">
        <v>6043</v>
      </c>
      <c r="N26" s="51">
        <v>40</v>
      </c>
      <c r="O26" s="42" t="s">
        <v>6071</v>
      </c>
      <c r="P26" s="41" t="s">
        <v>6044</v>
      </c>
      <c r="Q26" s="57" t="s">
        <v>6109</v>
      </c>
    </row>
    <row r="27" spans="2:18" ht="30" x14ac:dyDescent="0.25">
      <c r="M27" s="40" t="s">
        <v>6045</v>
      </c>
      <c r="N27" s="51">
        <v>50</v>
      </c>
      <c r="O27" s="42" t="s">
        <v>6072</v>
      </c>
      <c r="P27" s="41" t="s">
        <v>6046</v>
      </c>
      <c r="Q27" s="57" t="s">
        <v>6110</v>
      </c>
    </row>
    <row r="28" spans="2:18" ht="32.25" customHeight="1" x14ac:dyDescent="0.25">
      <c r="M28" s="40" t="s">
        <v>6047</v>
      </c>
      <c r="N28" s="51">
        <v>55</v>
      </c>
      <c r="O28" s="42" t="s">
        <v>6073</v>
      </c>
      <c r="P28" s="41" t="s">
        <v>6012</v>
      </c>
      <c r="Q28" s="55" t="s">
        <v>6111</v>
      </c>
    </row>
    <row r="29" spans="2:18" ht="30" x14ac:dyDescent="0.25">
      <c r="M29" s="40" t="s">
        <v>6049</v>
      </c>
      <c r="N29" s="51">
        <v>65</v>
      </c>
      <c r="O29" s="42" t="s">
        <v>6074</v>
      </c>
      <c r="P29" s="41" t="s">
        <v>6051</v>
      </c>
      <c r="Q29" s="55" t="s">
        <v>6112</v>
      </c>
    </row>
    <row r="30" spans="2:18" ht="15.75" thickBot="1" x14ac:dyDescent="0.3">
      <c r="M30" s="46" t="s">
        <v>6052</v>
      </c>
      <c r="N30" s="52">
        <v>75</v>
      </c>
      <c r="O30" s="48" t="s">
        <v>6075</v>
      </c>
      <c r="P30" s="47" t="s">
        <v>6054</v>
      </c>
      <c r="Q30" s="56" t="s">
        <v>6113</v>
      </c>
    </row>
    <row r="31" spans="2:18" x14ac:dyDescent="0.25">
      <c r="G31" s="1" t="s">
        <v>6028</v>
      </c>
      <c r="H31" s="1" t="s">
        <v>6004</v>
      </c>
      <c r="I31" s="1" t="s">
        <v>6005</v>
      </c>
      <c r="J31" s="1" t="s">
        <v>6060</v>
      </c>
      <c r="M31" s="44"/>
      <c r="N31" s="44"/>
      <c r="O31" s="44"/>
      <c r="P31" s="44"/>
      <c r="Q31" s="44"/>
      <c r="R31" s="44"/>
    </row>
    <row r="32" spans="2:18" x14ac:dyDescent="0.25">
      <c r="G32" s="1" t="s">
        <v>6006</v>
      </c>
      <c r="H32" s="1" t="s">
        <v>6029</v>
      </c>
      <c r="I32" s="1" t="s">
        <v>6067</v>
      </c>
      <c r="J32" s="1" t="s">
        <v>6030</v>
      </c>
      <c r="M32" s="44"/>
      <c r="N32" s="44"/>
      <c r="O32" s="44"/>
      <c r="P32" s="44"/>
      <c r="Q32" s="44"/>
      <c r="R32" s="44"/>
    </row>
    <row r="33" spans="7:18" x14ac:dyDescent="0.25">
      <c r="G33" s="1" t="s">
        <v>6009</v>
      </c>
      <c r="H33" s="1" t="s">
        <v>6031</v>
      </c>
      <c r="I33" s="1">
        <v>0</v>
      </c>
      <c r="J33" s="1" t="s">
        <v>6010</v>
      </c>
      <c r="M33" s="44"/>
      <c r="N33" s="44"/>
      <c r="O33" s="44"/>
      <c r="P33" s="44"/>
      <c r="Q33" s="44"/>
      <c r="R33" s="44"/>
    </row>
    <row r="34" spans="7:18" x14ac:dyDescent="0.25">
      <c r="G34" s="1" t="s">
        <v>6011</v>
      </c>
      <c r="H34" s="1" t="s">
        <v>6032</v>
      </c>
      <c r="I34" s="1">
        <v>107</v>
      </c>
      <c r="J34" s="1" t="s">
        <v>6012</v>
      </c>
      <c r="M34" s="44"/>
      <c r="N34" s="44"/>
      <c r="O34" s="44"/>
      <c r="P34" s="44"/>
    </row>
    <row r="35" spans="7:18" x14ac:dyDescent="0.25">
      <c r="G35" s="1" t="s">
        <v>6013</v>
      </c>
      <c r="H35" s="1" t="s">
        <v>6033</v>
      </c>
      <c r="I35" s="1">
        <v>139</v>
      </c>
      <c r="J35" s="1" t="s">
        <v>6014</v>
      </c>
      <c r="M35" s="62" t="s">
        <v>6117</v>
      </c>
      <c r="N35" s="62" t="s">
        <v>6004</v>
      </c>
      <c r="O35" s="62" t="s">
        <v>6005</v>
      </c>
      <c r="P35" s="62" t="s">
        <v>6060</v>
      </c>
    </row>
    <row r="36" spans="7:18" x14ac:dyDescent="0.25">
      <c r="G36" s="1" t="s">
        <v>6015</v>
      </c>
      <c r="H36" s="1" t="s">
        <v>6034</v>
      </c>
      <c r="I36" s="1">
        <v>168</v>
      </c>
      <c r="J36" s="1" t="s">
        <v>6016</v>
      </c>
      <c r="M36" s="58" t="s">
        <v>6118</v>
      </c>
      <c r="N36" s="58" t="s">
        <v>6066</v>
      </c>
      <c r="O36" s="27" t="s">
        <v>6079</v>
      </c>
      <c r="P36" s="61" t="s">
        <v>6084</v>
      </c>
    </row>
    <row r="37" spans="7:18" ht="72" customHeight="1" x14ac:dyDescent="0.25">
      <c r="G37" s="1" t="s">
        <v>6017</v>
      </c>
      <c r="H37" s="1" t="s">
        <v>6035</v>
      </c>
      <c r="I37" s="1">
        <v>208</v>
      </c>
      <c r="J37" s="1" t="s">
        <v>6018</v>
      </c>
      <c r="M37" s="59" t="s">
        <v>6099</v>
      </c>
      <c r="N37" s="59">
        <v>80</v>
      </c>
      <c r="O37" s="60" t="s">
        <v>6042</v>
      </c>
      <c r="P37" s="49" t="s">
        <v>6129</v>
      </c>
    </row>
    <row r="38" spans="7:18" ht="51" customHeight="1" x14ac:dyDescent="0.25">
      <c r="G38" s="1" t="s">
        <v>6019</v>
      </c>
      <c r="H38" s="1" t="s">
        <v>6036</v>
      </c>
      <c r="I38" s="1">
        <v>394</v>
      </c>
      <c r="J38" s="1" t="s">
        <v>6020</v>
      </c>
      <c r="M38" s="59" t="s">
        <v>6119</v>
      </c>
      <c r="N38" s="59">
        <v>60</v>
      </c>
      <c r="O38" s="60" t="s">
        <v>6046</v>
      </c>
      <c r="P38" s="49" t="s">
        <v>6120</v>
      </c>
    </row>
    <row r="39" spans="7:18" ht="51" customHeight="1" x14ac:dyDescent="0.25">
      <c r="M39" s="59" t="s">
        <v>6121</v>
      </c>
      <c r="N39" s="59">
        <v>40</v>
      </c>
      <c r="O39" s="60" t="s">
        <v>6122</v>
      </c>
      <c r="P39" s="49" t="s">
        <v>6123</v>
      </c>
    </row>
    <row r="40" spans="7:18" ht="51" customHeight="1" x14ac:dyDescent="0.25">
      <c r="M40" s="59" t="s">
        <v>6124</v>
      </c>
      <c r="N40" s="59">
        <v>20</v>
      </c>
      <c r="O40" s="60" t="s">
        <v>6125</v>
      </c>
      <c r="P40" s="49" t="s">
        <v>6126</v>
      </c>
    </row>
    <row r="41" spans="7:18" ht="51" customHeight="1" x14ac:dyDescent="0.25">
      <c r="M41" s="63" t="s">
        <v>6127</v>
      </c>
      <c r="N41" s="63">
        <v>0</v>
      </c>
      <c r="O41" s="64" t="s">
        <v>6054</v>
      </c>
      <c r="P41" s="65" t="s">
        <v>6128</v>
      </c>
    </row>
    <row r="44" spans="7:18" x14ac:dyDescent="0.25">
      <c r="H44" s="1" t="s">
        <v>6006</v>
      </c>
      <c r="I44" s="1" t="s">
        <v>6066</v>
      </c>
      <c r="J44" s="1" t="s">
        <v>6030</v>
      </c>
    </row>
    <row r="45" spans="7:18" x14ac:dyDescent="0.25">
      <c r="H45" s="1" t="s">
        <v>6009</v>
      </c>
      <c r="I45" s="1">
        <v>0</v>
      </c>
      <c r="J45" s="1" t="s">
        <v>6010</v>
      </c>
    </row>
    <row r="46" spans="7:18" x14ac:dyDescent="0.25">
      <c r="H46" s="1" t="s">
        <v>6011</v>
      </c>
      <c r="I46" s="1">
        <v>51</v>
      </c>
      <c r="J46" s="1" t="s">
        <v>6012</v>
      </c>
    </row>
    <row r="47" spans="7:18" x14ac:dyDescent="0.25">
      <c r="H47" s="1" t="s">
        <v>6013</v>
      </c>
      <c r="I47" s="1">
        <v>101</v>
      </c>
      <c r="J47" s="1" t="s">
        <v>6014</v>
      </c>
    </row>
    <row r="48" spans="7:18" x14ac:dyDescent="0.25">
      <c r="H48" s="1" t="s">
        <v>6015</v>
      </c>
      <c r="I48" s="1">
        <v>151</v>
      </c>
      <c r="J48" s="1" t="s">
        <v>6016</v>
      </c>
    </row>
    <row r="49" spans="8:10" x14ac:dyDescent="0.25">
      <c r="H49" s="1" t="s">
        <v>6017</v>
      </c>
      <c r="I49" s="1">
        <v>201</v>
      </c>
      <c r="J49" s="1" t="s">
        <v>6018</v>
      </c>
    </row>
    <row r="50" spans="8:10" x14ac:dyDescent="0.25">
      <c r="H50" s="1" t="s">
        <v>6019</v>
      </c>
      <c r="I50" s="1">
        <v>301</v>
      </c>
      <c r="J50" s="1" t="s">
        <v>6020</v>
      </c>
    </row>
  </sheetData>
  <mergeCells count="3">
    <mergeCell ref="M2:Q2"/>
    <mergeCell ref="M13:Q13"/>
    <mergeCell ref="M23:Q23"/>
  </mergeCells>
  <pageMargins left="0.7" right="0.7" top="0.75" bottom="0.75" header="0.3" footer="0.3"/>
  <tableParts count="6">
    <tablePart r:id="rId1"/>
    <tablePart r:id="rId2"/>
    <tablePart r:id="rId3"/>
    <tablePart r:id="rId4"/>
    <tablePart r:id="rId5"/>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265D7-9D4E-4BD5-83A8-57C9391F50FE}">
  <sheetPr codeName="Hoja3">
    <tabColor theme="8" tint="0.79998168889431442"/>
  </sheetPr>
  <dimension ref="A1:R3672"/>
  <sheetViews>
    <sheetView topLeftCell="B13" zoomScale="85" zoomScaleNormal="85" workbookViewId="0">
      <selection activeCell="J3464" sqref="J3464"/>
    </sheetView>
  </sheetViews>
  <sheetFormatPr baseColWidth="10" defaultColWidth="9.140625" defaultRowHeight="15" x14ac:dyDescent="0.25"/>
  <cols>
    <col min="1" max="1" width="5" style="10" bestFit="1" customWidth="1"/>
    <col min="2" max="2" width="7.140625" style="3" customWidth="1"/>
    <col min="3" max="3" width="12.5703125" style="3" customWidth="1"/>
    <col min="4" max="4" width="16.42578125" style="3" bestFit="1" customWidth="1"/>
    <col min="5" max="5" width="66.42578125" style="3" customWidth="1"/>
    <col min="6" max="6" width="6" style="88" customWidth="1"/>
    <col min="7" max="7" width="14.28515625" style="3" bestFit="1" customWidth="1"/>
    <col min="8" max="8" width="26.28515625" style="3" customWidth="1"/>
    <col min="9" max="9" width="5.5703125" style="19" bestFit="1" customWidth="1"/>
    <col min="10" max="10" width="13.85546875" style="3" bestFit="1" customWidth="1"/>
    <col min="11" max="11" width="24.140625" style="3" bestFit="1" customWidth="1"/>
    <col min="12" max="12" width="24.7109375" style="132" bestFit="1" customWidth="1"/>
    <col min="13" max="13" width="25.5703125" style="22" bestFit="1" customWidth="1"/>
    <col min="14" max="14" width="21.42578125" style="11" bestFit="1" customWidth="1"/>
    <col min="15" max="15" width="32.28515625" style="11" bestFit="1" customWidth="1"/>
    <col min="16" max="16" width="7.140625" style="11" bestFit="1" customWidth="1"/>
    <col min="17" max="17" width="12.7109375" style="11" bestFit="1" customWidth="1"/>
    <col min="18" max="18" width="12" style="12" bestFit="1" customWidth="1"/>
  </cols>
  <sheetData>
    <row r="1" spans="1:18" s="2" customFormat="1" x14ac:dyDescent="0.25">
      <c r="A1" s="6" t="s">
        <v>6003</v>
      </c>
      <c r="B1" s="7" t="s">
        <v>0</v>
      </c>
      <c r="C1" s="7" t="s">
        <v>621</v>
      </c>
      <c r="D1" s="7" t="s">
        <v>622</v>
      </c>
      <c r="E1" s="7" t="s">
        <v>623</v>
      </c>
      <c r="F1" s="86" t="s">
        <v>6057</v>
      </c>
      <c r="G1" s="8" t="s">
        <v>6058</v>
      </c>
      <c r="H1" s="8" t="s">
        <v>6059</v>
      </c>
      <c r="I1" s="17" t="s">
        <v>6063</v>
      </c>
      <c r="J1" s="8" t="s">
        <v>6064</v>
      </c>
      <c r="K1" s="8" t="s">
        <v>6065</v>
      </c>
      <c r="L1" s="20" t="s">
        <v>6076</v>
      </c>
      <c r="M1" s="20" t="s">
        <v>6062</v>
      </c>
      <c r="N1" s="7" t="s">
        <v>5984</v>
      </c>
      <c r="O1" s="7" t="s">
        <v>5985</v>
      </c>
      <c r="P1" s="7" t="s">
        <v>5986</v>
      </c>
      <c r="Q1" s="8" t="s">
        <v>77</v>
      </c>
      <c r="R1" s="9" t="s">
        <v>76</v>
      </c>
    </row>
    <row r="2" spans="1:18" x14ac:dyDescent="0.25">
      <c r="A2" s="10">
        <v>1</v>
      </c>
      <c r="B2" s="3" t="s">
        <v>624</v>
      </c>
      <c r="C2" s="3" t="s">
        <v>625</v>
      </c>
      <c r="D2" s="3" t="s">
        <v>1</v>
      </c>
      <c r="E2" s="3" t="s">
        <v>626</v>
      </c>
      <c r="F2" s="87">
        <v>22</v>
      </c>
      <c r="G2" s="5">
        <f>IF(F2&lt;=12, F2*50/12,
IF(F2&lt;=37, 51 + (F2-13)*50/25,
IF(F2&lt;=55, 101 + (F2-38)*50/18,
IF(F2&lt;=150, 151 + (F2-56)*50/95,
IF(F2&lt;=250, 201 + (F2-151)*100/100,
301 + (F2-251)*200/250)))))</f>
        <v>69</v>
      </c>
      <c r="H2" s="5" t="str">
        <f>VLOOKUP(F2,Tabla5[[Columna3]:[Columna4]],2,TRUE)</f>
        <v>Aceptable</v>
      </c>
      <c r="I2" s="18">
        <v>38</v>
      </c>
      <c r="J2" s="5">
        <f>IF(I2&lt;=54, I2*50/54,
IF(I2&lt;=154, 51 + (I2-55)*50/100,
IF(I2&lt;=254, 101 + (I2-155)*50/100,
IF(I2&lt;=354, 151 + (I2-255)*50/100,
IF(I2&lt;=424, 201 + (I2-355)*100/70,
301 + (I2-425)*200/180)))))</f>
        <v>35.185185185185183</v>
      </c>
      <c r="K2" s="5" t="str">
        <f>VLOOKUP(I2,Tabla13[[Rango minimo]:[Estado de calidad del aire]],2,TRUE)</f>
        <v>Buena</v>
      </c>
      <c r="L2" s="21">
        <f>(((G2+J2)/2))</f>
        <v>52.092592592592595</v>
      </c>
      <c r="M2" s="21" t="str">
        <f>VLOOKUP(L2,Tabla7[[Valor minimo]:[Estado de calidad el aire]],2,TRUE)</f>
        <v>Aceptable</v>
      </c>
      <c r="N2" s="11">
        <v>1</v>
      </c>
      <c r="O2" s="11" t="s">
        <v>164</v>
      </c>
      <c r="P2" s="11">
        <v>6</v>
      </c>
      <c r="Q2" s="11">
        <v>-74.034825940000005</v>
      </c>
      <c r="R2" s="12">
        <v>4.6947735750000001</v>
      </c>
    </row>
    <row r="3" spans="1:18" x14ac:dyDescent="0.25">
      <c r="A3" s="10">
        <v>2</v>
      </c>
      <c r="B3" s="3" t="s">
        <v>627</v>
      </c>
      <c r="C3" s="3" t="s">
        <v>625</v>
      </c>
      <c r="D3" s="3" t="s">
        <v>1</v>
      </c>
      <c r="E3" s="3" t="s">
        <v>628</v>
      </c>
      <c r="F3" s="87">
        <v>22</v>
      </c>
      <c r="G3" s="5">
        <f t="shared" ref="G3:G66" si="0">IF(F3&lt;=12, F3*50/12,
IF(F3&lt;=37, 51 + (F3-13)*50/25,
IF(F3&lt;=55, 101 + (F3-38)*50/18,
IF(F3&lt;=150, 151 + (F3-56)*50/95,
IF(F3&lt;=250, 201 + (F3-151)*100/100,
301 + (F3-251)*200/250)))))</f>
        <v>69</v>
      </c>
      <c r="H3" s="5" t="str">
        <f>VLOOKUP(F3,Tabla5[[Columna3]:[Columna4]],2,TRUE)</f>
        <v>Aceptable</v>
      </c>
      <c r="I3" s="18">
        <v>38</v>
      </c>
      <c r="J3" s="5">
        <f t="shared" ref="J3:J66" si="1">IF(I3&lt;=54, I3*50/54,
IF(I3&lt;=154, 51 + (I3-55)*50/100,
IF(I3&lt;=254, 101 + (I3-155)*50/100,
IF(I3&lt;=354, 151 + (I3-255)*50/100,
IF(I3&lt;=424, 201 + (I3-355)*100/70,
301 + (I3-425)*200/180)))))</f>
        <v>35.185185185185183</v>
      </c>
      <c r="K3" s="5" t="str">
        <f>VLOOKUP(I3,Tabla13[[Rango minimo]:[Estado de calidad del aire]],2,TRUE)</f>
        <v>Buena</v>
      </c>
      <c r="L3" s="21">
        <f t="shared" ref="L3:L66" si="2">(((G3+J3)/2))</f>
        <v>52.092592592592595</v>
      </c>
      <c r="M3" s="21" t="str">
        <f>VLOOKUP(L3,Tabla7[[Valor minimo]:[Estado de calidad el aire]],2,TRUE)</f>
        <v>Aceptable</v>
      </c>
      <c r="N3" s="11">
        <v>1</v>
      </c>
      <c r="O3" s="11" t="s">
        <v>164</v>
      </c>
      <c r="P3" s="11">
        <v>6</v>
      </c>
      <c r="Q3" s="11">
        <v>-74.052629469999999</v>
      </c>
      <c r="R3" s="12">
        <v>4.6952975539999997</v>
      </c>
    </row>
    <row r="4" spans="1:18" x14ac:dyDescent="0.25">
      <c r="A4" s="10">
        <v>3</v>
      </c>
      <c r="B4" s="3" t="s">
        <v>629</v>
      </c>
      <c r="C4" s="3" t="s">
        <v>625</v>
      </c>
      <c r="D4" s="3" t="s">
        <v>1</v>
      </c>
      <c r="E4" s="3" t="s">
        <v>630</v>
      </c>
      <c r="F4" s="87">
        <v>22</v>
      </c>
      <c r="G4" s="5">
        <f t="shared" si="0"/>
        <v>69</v>
      </c>
      <c r="H4" s="5" t="str">
        <f>VLOOKUP(F4,Tabla5[[Columna3]:[Columna4]],2,TRUE)</f>
        <v>Aceptable</v>
      </c>
      <c r="I4" s="18">
        <v>38</v>
      </c>
      <c r="J4" s="5">
        <v>56.5</v>
      </c>
      <c r="K4" s="5" t="str">
        <f>VLOOKUP(I4,Tabla13[[Rango minimo]:[Estado de calidad del aire]],2,TRUE)</f>
        <v>Buena</v>
      </c>
      <c r="L4" s="21">
        <f t="shared" si="2"/>
        <v>62.75</v>
      </c>
      <c r="M4" s="21" t="str">
        <f>VLOOKUP(L4,Tabla7[[Valor minimo]:[Estado de calidad el aire]],2,TRUE)</f>
        <v>Aceptable</v>
      </c>
      <c r="N4" s="11">
        <v>1</v>
      </c>
      <c r="O4" s="11" t="s">
        <v>164</v>
      </c>
      <c r="P4" s="11">
        <v>6</v>
      </c>
      <c r="Q4" s="11">
        <v>-74.036504410000006</v>
      </c>
      <c r="R4" s="12">
        <v>4.7020153379999998</v>
      </c>
    </row>
    <row r="5" spans="1:18" x14ac:dyDescent="0.25">
      <c r="A5" s="10">
        <v>4</v>
      </c>
      <c r="B5" s="3" t="s">
        <v>631</v>
      </c>
      <c r="C5" s="3" t="s">
        <v>625</v>
      </c>
      <c r="D5" s="3" t="s">
        <v>1</v>
      </c>
      <c r="E5" s="3" t="s">
        <v>632</v>
      </c>
      <c r="F5" s="87">
        <v>22</v>
      </c>
      <c r="G5" s="5">
        <f t="shared" si="0"/>
        <v>69</v>
      </c>
      <c r="H5" s="5" t="str">
        <f>VLOOKUP(F5,Tabla5[[Columna3]:[Columna4]],2,TRUE)</f>
        <v>Aceptable</v>
      </c>
      <c r="I5" s="18">
        <v>38</v>
      </c>
      <c r="J5" s="5">
        <v>56.5</v>
      </c>
      <c r="K5" s="5" t="str">
        <f>VLOOKUP(I5,Tabla13[[Rango minimo]:[Estado de calidad del aire]],2,TRUE)</f>
        <v>Buena</v>
      </c>
      <c r="L5" s="21">
        <f t="shared" si="2"/>
        <v>62.75</v>
      </c>
      <c r="M5" s="21" t="str">
        <f>VLOOKUP(L5,Tabla7[[Valor minimo]:[Estado de calidad el aire]],2,TRUE)</f>
        <v>Aceptable</v>
      </c>
      <c r="N5" s="11">
        <v>1</v>
      </c>
      <c r="O5" s="11" t="s">
        <v>164</v>
      </c>
      <c r="P5" s="11">
        <v>6</v>
      </c>
      <c r="Q5" s="11">
        <v>-74.042860809999993</v>
      </c>
      <c r="R5" s="12">
        <v>4.6931525900000004</v>
      </c>
    </row>
    <row r="6" spans="1:18" x14ac:dyDescent="0.25">
      <c r="A6" s="10">
        <v>5</v>
      </c>
      <c r="B6" s="3" t="s">
        <v>633</v>
      </c>
      <c r="C6" s="3" t="s">
        <v>625</v>
      </c>
      <c r="D6" s="3" t="s">
        <v>1</v>
      </c>
      <c r="E6" s="3" t="s">
        <v>634</v>
      </c>
      <c r="F6" s="87">
        <v>22</v>
      </c>
      <c r="G6" s="5">
        <f t="shared" si="0"/>
        <v>69</v>
      </c>
      <c r="H6" s="5" t="str">
        <f>VLOOKUP(F6,Tabla5[[Columna3]:[Columna4]],2,TRUE)</f>
        <v>Aceptable</v>
      </c>
      <c r="I6" s="18">
        <v>38</v>
      </c>
      <c r="J6" s="5">
        <v>56.5</v>
      </c>
      <c r="K6" s="5" t="str">
        <f>VLOOKUP(I6,Tabla13[[Rango minimo]:[Estado de calidad del aire]],2,TRUE)</f>
        <v>Buena</v>
      </c>
      <c r="L6" s="21">
        <f t="shared" si="2"/>
        <v>62.75</v>
      </c>
      <c r="M6" s="21" t="str">
        <f>VLOOKUP(L6,Tabla7[[Valor minimo]:[Estado de calidad el aire]],2,TRUE)</f>
        <v>Aceptable</v>
      </c>
      <c r="N6" s="11">
        <v>1</v>
      </c>
      <c r="O6" s="11" t="s">
        <v>164</v>
      </c>
      <c r="P6" s="11">
        <v>6</v>
      </c>
      <c r="Q6" s="11">
        <v>-74.047830579999996</v>
      </c>
      <c r="R6" s="12">
        <v>4.6933036440000002</v>
      </c>
    </row>
    <row r="7" spans="1:18" x14ac:dyDescent="0.25">
      <c r="A7" s="10">
        <v>6</v>
      </c>
      <c r="B7" s="3" t="s">
        <v>635</v>
      </c>
      <c r="C7" s="3" t="s">
        <v>625</v>
      </c>
      <c r="D7" s="3" t="s">
        <v>1</v>
      </c>
      <c r="E7" s="3" t="s">
        <v>628</v>
      </c>
      <c r="F7" s="87">
        <v>22</v>
      </c>
      <c r="G7" s="5">
        <f t="shared" si="0"/>
        <v>69</v>
      </c>
      <c r="H7" s="5" t="str">
        <f>VLOOKUP(F7,Tabla5[[Columna3]:[Columna4]],2,TRUE)</f>
        <v>Aceptable</v>
      </c>
      <c r="I7" s="18">
        <v>38</v>
      </c>
      <c r="J7" s="5">
        <v>56.5</v>
      </c>
      <c r="K7" s="5" t="str">
        <f>VLOOKUP(I7,Tabla13[[Rango minimo]:[Estado de calidad del aire]],2,TRUE)</f>
        <v>Buena</v>
      </c>
      <c r="L7" s="21">
        <f t="shared" si="2"/>
        <v>62.75</v>
      </c>
      <c r="M7" s="21" t="str">
        <f>VLOOKUP(L7,Tabla7[[Valor minimo]:[Estado de calidad el aire]],2,TRUE)</f>
        <v>Aceptable</v>
      </c>
      <c r="N7" s="11">
        <v>1</v>
      </c>
      <c r="O7" s="11" t="s">
        <v>164</v>
      </c>
      <c r="P7" s="11">
        <v>6</v>
      </c>
      <c r="Q7" s="11">
        <v>-74.049965279999995</v>
      </c>
      <c r="R7" s="12">
        <v>4.6907462439999996</v>
      </c>
    </row>
    <row r="8" spans="1:18" x14ac:dyDescent="0.25">
      <c r="A8" s="10">
        <v>7</v>
      </c>
      <c r="B8" s="3" t="s">
        <v>636</v>
      </c>
      <c r="C8" s="3" t="s">
        <v>625</v>
      </c>
      <c r="D8" s="3" t="s">
        <v>1</v>
      </c>
      <c r="E8" s="3" t="s">
        <v>637</v>
      </c>
      <c r="F8" s="87">
        <v>22</v>
      </c>
      <c r="G8" s="5">
        <f t="shared" si="0"/>
        <v>69</v>
      </c>
      <c r="H8" s="5" t="str">
        <f>VLOOKUP(F8,Tabla5[[Columna3]:[Columna4]],2,TRUE)</f>
        <v>Aceptable</v>
      </c>
      <c r="I8" s="18">
        <v>38</v>
      </c>
      <c r="J8" s="5">
        <v>56.5</v>
      </c>
      <c r="K8" s="5" t="str">
        <f>VLOOKUP(I8,Tabla13[[Rango minimo]:[Estado de calidad del aire]],2,TRUE)</f>
        <v>Buena</v>
      </c>
      <c r="L8" s="21">
        <f t="shared" si="2"/>
        <v>62.75</v>
      </c>
      <c r="M8" s="21" t="str">
        <f>VLOOKUP(L8,Tabla7[[Valor minimo]:[Estado de calidad el aire]],2,TRUE)</f>
        <v>Aceptable</v>
      </c>
      <c r="N8" s="11">
        <v>1</v>
      </c>
      <c r="O8" s="11" t="s">
        <v>164</v>
      </c>
      <c r="P8" s="11">
        <v>6</v>
      </c>
      <c r="Q8" s="11">
        <v>-74.047237089999996</v>
      </c>
      <c r="R8" s="12">
        <v>4.6904380950000002</v>
      </c>
    </row>
    <row r="9" spans="1:18" x14ac:dyDescent="0.25">
      <c r="A9" s="10">
        <v>8</v>
      </c>
      <c r="B9" s="3" t="s">
        <v>638</v>
      </c>
      <c r="C9" s="3" t="s">
        <v>625</v>
      </c>
      <c r="D9" s="3" t="s">
        <v>1</v>
      </c>
      <c r="E9" s="3" t="s">
        <v>637</v>
      </c>
      <c r="F9" s="87">
        <v>22</v>
      </c>
      <c r="G9" s="5">
        <f t="shared" si="0"/>
        <v>69</v>
      </c>
      <c r="H9" s="5" t="str">
        <f>VLOOKUP(F9,Tabla5[[Columna3]:[Columna4]],2,TRUE)</f>
        <v>Aceptable</v>
      </c>
      <c r="I9" s="18">
        <v>38</v>
      </c>
      <c r="J9" s="5">
        <f t="shared" si="1"/>
        <v>35.185185185185183</v>
      </c>
      <c r="K9" s="5" t="str">
        <f>VLOOKUP(I9,Tabla13[[Rango minimo]:[Estado de calidad del aire]],2,TRUE)</f>
        <v>Buena</v>
      </c>
      <c r="L9" s="21">
        <f t="shared" si="2"/>
        <v>52.092592592592595</v>
      </c>
      <c r="M9" s="21" t="str">
        <f>VLOOKUP(L9,Tabla7[[Valor minimo]:[Estado de calidad el aire]],2,TRUE)</f>
        <v>Aceptable</v>
      </c>
      <c r="N9" s="11">
        <v>1</v>
      </c>
      <c r="O9" s="11" t="s">
        <v>164</v>
      </c>
      <c r="P9" s="11">
        <v>6</v>
      </c>
      <c r="Q9" s="11">
        <v>-74.048085040000004</v>
      </c>
      <c r="R9" s="12">
        <v>4.6889972850000001</v>
      </c>
    </row>
    <row r="10" spans="1:18" x14ac:dyDescent="0.25">
      <c r="A10" s="10">
        <v>9</v>
      </c>
      <c r="B10" s="3" t="s">
        <v>639</v>
      </c>
      <c r="C10" s="3" t="s">
        <v>625</v>
      </c>
      <c r="D10" s="3" t="s">
        <v>1</v>
      </c>
      <c r="E10" s="3" t="s">
        <v>640</v>
      </c>
      <c r="F10" s="87">
        <v>22</v>
      </c>
      <c r="G10" s="5">
        <f t="shared" si="0"/>
        <v>69</v>
      </c>
      <c r="H10" s="5" t="str">
        <f>VLOOKUP(F10,Tabla5[[Columna3]:[Columna4]],2,TRUE)</f>
        <v>Aceptable</v>
      </c>
      <c r="I10" s="18">
        <v>38</v>
      </c>
      <c r="J10" s="5">
        <f t="shared" si="1"/>
        <v>35.185185185185183</v>
      </c>
      <c r="K10" s="5" t="str">
        <f>VLOOKUP(I10,Tabla13[[Rango minimo]:[Estado de calidad del aire]],2,TRUE)</f>
        <v>Buena</v>
      </c>
      <c r="L10" s="21">
        <f t="shared" si="2"/>
        <v>52.092592592592595</v>
      </c>
      <c r="M10" s="21" t="str">
        <f>VLOOKUP(L10,Tabla7[[Valor minimo]:[Estado de calidad el aire]],2,TRUE)</f>
        <v>Aceptable</v>
      </c>
      <c r="N10" s="11">
        <v>1</v>
      </c>
      <c r="O10" s="11" t="s">
        <v>164</v>
      </c>
      <c r="P10" s="11">
        <v>6</v>
      </c>
      <c r="Q10" s="11">
        <v>-74.035260249999993</v>
      </c>
      <c r="R10" s="12">
        <v>4.693959854</v>
      </c>
    </row>
    <row r="11" spans="1:18" x14ac:dyDescent="0.25">
      <c r="A11" s="10">
        <v>10</v>
      </c>
      <c r="B11" s="3" t="s">
        <v>641</v>
      </c>
      <c r="C11" s="3" t="s">
        <v>625</v>
      </c>
      <c r="D11" s="3" t="s">
        <v>1</v>
      </c>
      <c r="E11" s="3" t="s">
        <v>642</v>
      </c>
      <c r="F11" s="87">
        <v>22</v>
      </c>
      <c r="G11" s="5">
        <f t="shared" si="0"/>
        <v>69</v>
      </c>
      <c r="H11" s="5" t="str">
        <f>VLOOKUP(F11,Tabla5[[Columna3]:[Columna4]],2,TRUE)</f>
        <v>Aceptable</v>
      </c>
      <c r="I11" s="18">
        <v>38</v>
      </c>
      <c r="J11" s="5">
        <f t="shared" si="1"/>
        <v>35.185185185185183</v>
      </c>
      <c r="K11" s="5" t="str">
        <f>VLOOKUP(I11,Tabla13[[Rango minimo]:[Estado de calidad del aire]],2,TRUE)</f>
        <v>Buena</v>
      </c>
      <c r="L11" s="21">
        <f t="shared" si="2"/>
        <v>52.092592592592595</v>
      </c>
      <c r="M11" s="21" t="str">
        <f>VLOOKUP(L11,Tabla7[[Valor minimo]:[Estado de calidad el aire]],2,TRUE)</f>
        <v>Aceptable</v>
      </c>
      <c r="N11" s="11">
        <v>1</v>
      </c>
      <c r="O11" s="11" t="s">
        <v>164</v>
      </c>
      <c r="P11" s="11">
        <v>5</v>
      </c>
      <c r="Q11" s="11">
        <v>-74.053360920000003</v>
      </c>
      <c r="R11" s="12">
        <v>4.7003127889999998</v>
      </c>
    </row>
    <row r="12" spans="1:18" x14ac:dyDescent="0.25">
      <c r="A12" s="10">
        <v>11</v>
      </c>
      <c r="B12" s="3" t="s">
        <v>643</v>
      </c>
      <c r="C12" s="3" t="s">
        <v>625</v>
      </c>
      <c r="D12" s="3" t="s">
        <v>1</v>
      </c>
      <c r="E12" s="3" t="s">
        <v>644</v>
      </c>
      <c r="F12" s="87">
        <v>22</v>
      </c>
      <c r="G12" s="5">
        <f t="shared" si="0"/>
        <v>69</v>
      </c>
      <c r="H12" s="5" t="str">
        <f>VLOOKUP(F12,Tabla5[[Columna3]:[Columna4]],2,TRUE)</f>
        <v>Aceptable</v>
      </c>
      <c r="I12" s="18">
        <v>38</v>
      </c>
      <c r="J12" s="5">
        <f t="shared" si="1"/>
        <v>35.185185185185183</v>
      </c>
      <c r="K12" s="5" t="str">
        <f>VLOOKUP(I12,Tabla13[[Rango minimo]:[Estado de calidad del aire]],2,TRUE)</f>
        <v>Buena</v>
      </c>
      <c r="L12" s="21">
        <f t="shared" si="2"/>
        <v>52.092592592592595</v>
      </c>
      <c r="M12" s="21" t="str">
        <f>VLOOKUP(L12,Tabla7[[Valor minimo]:[Estado de calidad el aire]],2,TRUE)</f>
        <v>Aceptable</v>
      </c>
      <c r="N12" s="11">
        <v>1</v>
      </c>
      <c r="O12" s="11" t="s">
        <v>164</v>
      </c>
      <c r="P12" s="11">
        <v>6</v>
      </c>
      <c r="Q12" s="11">
        <v>-74.035043250000001</v>
      </c>
      <c r="R12" s="12">
        <v>4.7013396180000004</v>
      </c>
    </row>
    <row r="13" spans="1:18" x14ac:dyDescent="0.25">
      <c r="A13" s="10">
        <v>12</v>
      </c>
      <c r="B13" s="3" t="s">
        <v>645</v>
      </c>
      <c r="C13" s="3" t="s">
        <v>625</v>
      </c>
      <c r="D13" s="3" t="s">
        <v>1</v>
      </c>
      <c r="E13" s="3" t="s">
        <v>646</v>
      </c>
      <c r="F13" s="87">
        <v>22</v>
      </c>
      <c r="G13" s="5">
        <f t="shared" si="0"/>
        <v>69</v>
      </c>
      <c r="H13" s="5" t="str">
        <f>VLOOKUP(F13,Tabla5[[Columna3]:[Columna4]],2,TRUE)</f>
        <v>Aceptable</v>
      </c>
      <c r="I13" s="18">
        <v>38</v>
      </c>
      <c r="J13" s="5">
        <f t="shared" si="1"/>
        <v>35.185185185185183</v>
      </c>
      <c r="K13" s="5" t="str">
        <f>VLOOKUP(I13,Tabla13[[Rango minimo]:[Estado de calidad del aire]],2,TRUE)</f>
        <v>Buena</v>
      </c>
      <c r="L13" s="21">
        <f t="shared" si="2"/>
        <v>52.092592592592595</v>
      </c>
      <c r="M13" s="21" t="str">
        <f>VLOOKUP(L13,Tabla7[[Valor minimo]:[Estado de calidad el aire]],2,TRUE)</f>
        <v>Aceptable</v>
      </c>
      <c r="N13" s="11">
        <v>1</v>
      </c>
      <c r="O13" s="11" t="s">
        <v>164</v>
      </c>
      <c r="P13" s="11">
        <v>6</v>
      </c>
      <c r="Q13" s="11">
        <v>-74.033605089999995</v>
      </c>
      <c r="R13" s="12">
        <v>4.7005665350000001</v>
      </c>
    </row>
    <row r="14" spans="1:18" x14ac:dyDescent="0.25">
      <c r="A14" s="10">
        <v>13</v>
      </c>
      <c r="B14" s="3" t="s">
        <v>647</v>
      </c>
      <c r="C14" s="3" t="s">
        <v>625</v>
      </c>
      <c r="D14" s="3" t="s">
        <v>1</v>
      </c>
      <c r="E14" s="3" t="s">
        <v>648</v>
      </c>
      <c r="F14" s="87">
        <v>22</v>
      </c>
      <c r="G14" s="5">
        <f t="shared" si="0"/>
        <v>69</v>
      </c>
      <c r="H14" s="5" t="str">
        <f>VLOOKUP(F14,Tabla5[[Columna3]:[Columna4]],2,TRUE)</f>
        <v>Aceptable</v>
      </c>
      <c r="I14" s="18">
        <v>38</v>
      </c>
      <c r="J14" s="5">
        <f t="shared" si="1"/>
        <v>35.185185185185183</v>
      </c>
      <c r="K14" s="5" t="str">
        <f>VLOOKUP(I14,Tabla13[[Rango minimo]:[Estado de calidad del aire]],2,TRUE)</f>
        <v>Buena</v>
      </c>
      <c r="L14" s="21">
        <f t="shared" si="2"/>
        <v>52.092592592592595</v>
      </c>
      <c r="M14" s="21" t="str">
        <f>VLOOKUP(L14,Tabla7[[Valor minimo]:[Estado de calidad el aire]],2,TRUE)</f>
        <v>Aceptable</v>
      </c>
      <c r="N14" s="11">
        <v>1</v>
      </c>
      <c r="O14" s="11" t="s">
        <v>164</v>
      </c>
      <c r="P14" s="11">
        <v>6</v>
      </c>
      <c r="Q14" s="11">
        <v>-74.033500529999998</v>
      </c>
      <c r="R14" s="12">
        <v>4.6974081950000004</v>
      </c>
    </row>
    <row r="15" spans="1:18" x14ac:dyDescent="0.25">
      <c r="A15" s="10">
        <v>14</v>
      </c>
      <c r="B15" s="3" t="s">
        <v>649</v>
      </c>
      <c r="C15" s="3" t="s">
        <v>625</v>
      </c>
      <c r="D15" s="3" t="s">
        <v>1</v>
      </c>
      <c r="E15" s="3" t="s">
        <v>642</v>
      </c>
      <c r="F15" s="87">
        <v>22</v>
      </c>
      <c r="G15" s="5">
        <f t="shared" si="0"/>
        <v>69</v>
      </c>
      <c r="H15" s="5" t="str">
        <f>VLOOKUP(F15,Tabla5[[Columna3]:[Columna4]],2,TRUE)</f>
        <v>Aceptable</v>
      </c>
      <c r="I15" s="18">
        <v>38</v>
      </c>
      <c r="J15" s="5">
        <f t="shared" si="1"/>
        <v>35.185185185185183</v>
      </c>
      <c r="K15" s="5" t="str">
        <f>VLOOKUP(I15,Tabla13[[Rango minimo]:[Estado de calidad del aire]],2,TRUE)</f>
        <v>Buena</v>
      </c>
      <c r="L15" s="21">
        <f t="shared" si="2"/>
        <v>52.092592592592595</v>
      </c>
      <c r="M15" s="21" t="str">
        <f>VLOOKUP(L15,Tabla7[[Valor minimo]:[Estado de calidad el aire]],2,TRUE)</f>
        <v>Aceptable</v>
      </c>
      <c r="N15" s="11">
        <v>1</v>
      </c>
      <c r="O15" s="11" t="s">
        <v>164</v>
      </c>
      <c r="P15" s="11">
        <v>5</v>
      </c>
      <c r="Q15" s="11">
        <v>-74.050363559999994</v>
      </c>
      <c r="R15" s="12">
        <v>4.7037645570000004</v>
      </c>
    </row>
    <row r="16" spans="1:18" x14ac:dyDescent="0.25">
      <c r="A16" s="10">
        <v>15</v>
      </c>
      <c r="B16" s="3" t="s">
        <v>650</v>
      </c>
      <c r="C16" s="3" t="s">
        <v>625</v>
      </c>
      <c r="D16" s="3" t="s">
        <v>1</v>
      </c>
      <c r="E16" s="3" t="s">
        <v>642</v>
      </c>
      <c r="F16" s="87">
        <v>22</v>
      </c>
      <c r="G16" s="5">
        <f t="shared" si="0"/>
        <v>69</v>
      </c>
      <c r="H16" s="5" t="str">
        <f>VLOOKUP(F16,Tabla5[[Columna3]:[Columna4]],2,TRUE)</f>
        <v>Aceptable</v>
      </c>
      <c r="I16" s="18">
        <v>38</v>
      </c>
      <c r="J16" s="5">
        <f t="shared" si="1"/>
        <v>35.185185185185183</v>
      </c>
      <c r="K16" s="5" t="str">
        <f>VLOOKUP(I16,Tabla13[[Rango minimo]:[Estado de calidad del aire]],2,TRUE)</f>
        <v>Buena</v>
      </c>
      <c r="L16" s="21">
        <f t="shared" si="2"/>
        <v>52.092592592592595</v>
      </c>
      <c r="M16" s="21" t="str">
        <f>VLOOKUP(L16,Tabla7[[Valor minimo]:[Estado de calidad el aire]],2,TRUE)</f>
        <v>Aceptable</v>
      </c>
      <c r="N16" s="11">
        <v>1</v>
      </c>
      <c r="O16" s="11" t="s">
        <v>164</v>
      </c>
      <c r="P16" s="11">
        <v>6</v>
      </c>
      <c r="Q16" s="11">
        <v>-74.04450885</v>
      </c>
      <c r="R16" s="12">
        <v>4.7022974890000002</v>
      </c>
    </row>
    <row r="17" spans="1:18" x14ac:dyDescent="0.25">
      <c r="A17" s="10">
        <v>16</v>
      </c>
      <c r="B17" s="3" t="s">
        <v>651</v>
      </c>
      <c r="C17" s="3" t="s">
        <v>625</v>
      </c>
      <c r="D17" s="3" t="s">
        <v>1</v>
      </c>
      <c r="E17" s="3" t="s">
        <v>652</v>
      </c>
      <c r="F17" s="87">
        <v>22</v>
      </c>
      <c r="G17" s="5">
        <f t="shared" si="0"/>
        <v>69</v>
      </c>
      <c r="H17" s="5" t="str">
        <f>VLOOKUP(F17,Tabla5[[Columna3]:[Columna4]],2,TRUE)</f>
        <v>Aceptable</v>
      </c>
      <c r="I17" s="18">
        <v>38</v>
      </c>
      <c r="J17" s="5">
        <f t="shared" si="1"/>
        <v>35.185185185185183</v>
      </c>
      <c r="K17" s="5" t="str">
        <f>VLOOKUP(I17,Tabla13[[Rango minimo]:[Estado de calidad del aire]],2,TRUE)</f>
        <v>Buena</v>
      </c>
      <c r="L17" s="21">
        <f t="shared" si="2"/>
        <v>52.092592592592595</v>
      </c>
      <c r="M17" s="21" t="str">
        <f>VLOOKUP(L17,Tabla7[[Valor minimo]:[Estado de calidad el aire]],2,TRUE)</f>
        <v>Aceptable</v>
      </c>
      <c r="N17" s="11">
        <v>1</v>
      </c>
      <c r="O17" s="11" t="s">
        <v>164</v>
      </c>
      <c r="P17" s="11">
        <v>6</v>
      </c>
      <c r="Q17" s="11">
        <v>-74.034119320000002</v>
      </c>
      <c r="R17" s="12">
        <v>4.6991155500000001</v>
      </c>
    </row>
    <row r="18" spans="1:18" x14ac:dyDescent="0.25">
      <c r="A18" s="10">
        <v>17</v>
      </c>
      <c r="B18" s="3" t="s">
        <v>653</v>
      </c>
      <c r="C18" s="3" t="s">
        <v>625</v>
      </c>
      <c r="D18" s="3" t="s">
        <v>1</v>
      </c>
      <c r="E18" s="3" t="s">
        <v>654</v>
      </c>
      <c r="F18" s="87">
        <v>22</v>
      </c>
      <c r="G18" s="5">
        <f t="shared" si="0"/>
        <v>69</v>
      </c>
      <c r="H18" s="5" t="str">
        <f>VLOOKUP(F18,Tabla5[[Columna3]:[Columna4]],2,TRUE)</f>
        <v>Aceptable</v>
      </c>
      <c r="I18" s="18">
        <v>38</v>
      </c>
      <c r="J18" s="5">
        <f t="shared" si="1"/>
        <v>35.185185185185183</v>
      </c>
      <c r="K18" s="5" t="str">
        <f>VLOOKUP(I18,Tabla13[[Rango minimo]:[Estado de calidad del aire]],2,TRUE)</f>
        <v>Buena</v>
      </c>
      <c r="L18" s="21">
        <f t="shared" si="2"/>
        <v>52.092592592592595</v>
      </c>
      <c r="M18" s="21" t="str">
        <f>VLOOKUP(L18,Tabla7[[Valor minimo]:[Estado de calidad el aire]],2,TRUE)</f>
        <v>Aceptable</v>
      </c>
      <c r="N18" s="11">
        <v>1</v>
      </c>
      <c r="O18" s="11" t="s">
        <v>164</v>
      </c>
      <c r="P18" s="11">
        <v>6</v>
      </c>
      <c r="Q18" s="11">
        <v>-74.039070629999998</v>
      </c>
      <c r="R18" s="12">
        <v>4.70231361</v>
      </c>
    </row>
    <row r="19" spans="1:18" x14ac:dyDescent="0.25">
      <c r="A19" s="10">
        <v>18</v>
      </c>
      <c r="B19" s="3" t="s">
        <v>655</v>
      </c>
      <c r="C19" s="3" t="s">
        <v>625</v>
      </c>
      <c r="D19" s="3" t="s">
        <v>1</v>
      </c>
      <c r="E19" s="3" t="s">
        <v>656</v>
      </c>
      <c r="F19" s="87">
        <v>22</v>
      </c>
      <c r="G19" s="5">
        <f t="shared" si="0"/>
        <v>69</v>
      </c>
      <c r="H19" s="5" t="str">
        <f>VLOOKUP(F19,Tabla5[[Columna3]:[Columna4]],2,TRUE)</f>
        <v>Aceptable</v>
      </c>
      <c r="I19" s="18">
        <v>38</v>
      </c>
      <c r="J19" s="5">
        <f t="shared" si="1"/>
        <v>35.185185185185183</v>
      </c>
      <c r="K19" s="5" t="str">
        <f>VLOOKUP(I19,Tabla13[[Rango minimo]:[Estado de calidad del aire]],2,TRUE)</f>
        <v>Buena</v>
      </c>
      <c r="L19" s="21">
        <f t="shared" si="2"/>
        <v>52.092592592592595</v>
      </c>
      <c r="M19" s="21" t="str">
        <f>VLOOKUP(L19,Tabla7[[Valor minimo]:[Estado de calidad el aire]],2,TRUE)</f>
        <v>Aceptable</v>
      </c>
      <c r="N19" s="11">
        <v>1</v>
      </c>
      <c r="O19" s="11" t="s">
        <v>164</v>
      </c>
      <c r="P19" s="11">
        <v>6</v>
      </c>
      <c r="Q19" s="11">
        <v>-74.036913830000003</v>
      </c>
      <c r="R19" s="12">
        <v>4.6922720230000001</v>
      </c>
    </row>
    <row r="20" spans="1:18" x14ac:dyDescent="0.25">
      <c r="A20" s="10">
        <v>19</v>
      </c>
      <c r="B20" s="3" t="s">
        <v>657</v>
      </c>
      <c r="C20" s="3" t="s">
        <v>625</v>
      </c>
      <c r="D20" s="3" t="s">
        <v>1</v>
      </c>
      <c r="E20" s="3" t="s">
        <v>658</v>
      </c>
      <c r="F20" s="87">
        <v>22</v>
      </c>
      <c r="G20" s="5">
        <f t="shared" si="0"/>
        <v>69</v>
      </c>
      <c r="H20" s="5" t="str">
        <f>VLOOKUP(F20,Tabla5[[Columna3]:[Columna4]],2,TRUE)</f>
        <v>Aceptable</v>
      </c>
      <c r="I20" s="18">
        <v>38</v>
      </c>
      <c r="J20" s="5">
        <f t="shared" si="1"/>
        <v>35.185185185185183</v>
      </c>
      <c r="K20" s="5" t="str">
        <f>VLOOKUP(I20,Tabla13[[Rango minimo]:[Estado de calidad del aire]],2,TRUE)</f>
        <v>Buena</v>
      </c>
      <c r="L20" s="21">
        <f t="shared" si="2"/>
        <v>52.092592592592595</v>
      </c>
      <c r="M20" s="21" t="str">
        <f>VLOOKUP(L20,Tabla7[[Valor minimo]:[Estado de calidad el aire]],2,TRUE)</f>
        <v>Aceptable</v>
      </c>
      <c r="N20" s="11">
        <v>1</v>
      </c>
      <c r="O20" s="11" t="s">
        <v>164</v>
      </c>
      <c r="P20" s="11">
        <v>6</v>
      </c>
      <c r="Q20" s="11">
        <v>-74.053823469999998</v>
      </c>
      <c r="R20" s="12">
        <v>4.6879011070000001</v>
      </c>
    </row>
    <row r="21" spans="1:18" x14ac:dyDescent="0.25">
      <c r="A21" s="10">
        <v>20</v>
      </c>
      <c r="B21" s="3" t="s">
        <v>659</v>
      </c>
      <c r="C21" s="3" t="s">
        <v>625</v>
      </c>
      <c r="D21" s="3" t="s">
        <v>1</v>
      </c>
      <c r="E21" s="3" t="s">
        <v>660</v>
      </c>
      <c r="F21" s="87">
        <v>22</v>
      </c>
      <c r="G21" s="5">
        <f t="shared" si="0"/>
        <v>69</v>
      </c>
      <c r="H21" s="5" t="str">
        <f>VLOOKUP(F21,Tabla5[[Columna3]:[Columna4]],2,TRUE)</f>
        <v>Aceptable</v>
      </c>
      <c r="I21" s="18">
        <v>38</v>
      </c>
      <c r="J21" s="5">
        <f t="shared" si="1"/>
        <v>35.185185185185183</v>
      </c>
      <c r="K21" s="5" t="str">
        <f>VLOOKUP(I21,Tabla13[[Rango minimo]:[Estado de calidad del aire]],2,TRUE)</f>
        <v>Buena</v>
      </c>
      <c r="L21" s="21">
        <f t="shared" si="2"/>
        <v>52.092592592592595</v>
      </c>
      <c r="M21" s="21" t="str">
        <f>VLOOKUP(L21,Tabla7[[Valor minimo]:[Estado de calidad el aire]],2,TRUE)</f>
        <v>Aceptable</v>
      </c>
      <c r="N21" s="11">
        <v>1</v>
      </c>
      <c r="O21" s="11" t="s">
        <v>164</v>
      </c>
      <c r="P21" s="11">
        <v>6</v>
      </c>
      <c r="Q21" s="11">
        <v>-74.055336069999996</v>
      </c>
      <c r="R21" s="12">
        <v>4.6885246680000003</v>
      </c>
    </row>
    <row r="22" spans="1:18" x14ac:dyDescent="0.25">
      <c r="A22" s="10">
        <v>21</v>
      </c>
      <c r="B22" s="3" t="s">
        <v>661</v>
      </c>
      <c r="C22" s="3" t="s">
        <v>625</v>
      </c>
      <c r="D22" s="3" t="s">
        <v>1</v>
      </c>
      <c r="E22" s="3" t="s">
        <v>658</v>
      </c>
      <c r="F22" s="87">
        <v>22</v>
      </c>
      <c r="G22" s="5">
        <f t="shared" si="0"/>
        <v>69</v>
      </c>
      <c r="H22" s="5" t="str">
        <f>VLOOKUP(F22,Tabla5[[Columna3]:[Columna4]],2,TRUE)</f>
        <v>Aceptable</v>
      </c>
      <c r="I22" s="18">
        <v>38</v>
      </c>
      <c r="J22" s="5">
        <f t="shared" si="1"/>
        <v>35.185185185185183</v>
      </c>
      <c r="K22" s="5" t="str">
        <f>VLOOKUP(I22,Tabla13[[Rango minimo]:[Estado de calidad del aire]],2,TRUE)</f>
        <v>Buena</v>
      </c>
      <c r="L22" s="21">
        <f t="shared" si="2"/>
        <v>52.092592592592595</v>
      </c>
      <c r="M22" s="21" t="str">
        <f>VLOOKUP(L22,Tabla7[[Valor minimo]:[Estado de calidad el aire]],2,TRUE)</f>
        <v>Aceptable</v>
      </c>
      <c r="N22" s="11">
        <v>1</v>
      </c>
      <c r="O22" s="11" t="s">
        <v>164</v>
      </c>
      <c r="P22" s="11">
        <v>6</v>
      </c>
      <c r="Q22" s="11">
        <v>-74.053782639999994</v>
      </c>
      <c r="R22" s="12">
        <v>4.6921077259999997</v>
      </c>
    </row>
    <row r="23" spans="1:18" x14ac:dyDescent="0.25">
      <c r="A23" s="10">
        <v>22</v>
      </c>
      <c r="B23" s="3" t="s">
        <v>662</v>
      </c>
      <c r="C23" s="3" t="s">
        <v>625</v>
      </c>
      <c r="D23" s="3" t="s">
        <v>1</v>
      </c>
      <c r="E23" s="3" t="s">
        <v>642</v>
      </c>
      <c r="F23" s="87">
        <v>22</v>
      </c>
      <c r="G23" s="5">
        <f t="shared" si="0"/>
        <v>69</v>
      </c>
      <c r="H23" s="5" t="str">
        <f>VLOOKUP(F23,Tabla5[[Columna3]:[Columna4]],2,TRUE)</f>
        <v>Aceptable</v>
      </c>
      <c r="I23" s="18">
        <v>38</v>
      </c>
      <c r="J23" s="5">
        <f t="shared" si="1"/>
        <v>35.185185185185183</v>
      </c>
      <c r="K23" s="5" t="str">
        <f>VLOOKUP(I23,Tabla13[[Rango minimo]:[Estado de calidad del aire]],2,TRUE)</f>
        <v>Buena</v>
      </c>
      <c r="L23" s="21">
        <f t="shared" si="2"/>
        <v>52.092592592592595</v>
      </c>
      <c r="M23" s="21" t="str">
        <f>VLOOKUP(L23,Tabla7[[Valor minimo]:[Estado de calidad el aire]],2,TRUE)</f>
        <v>Aceptable</v>
      </c>
      <c r="N23" s="11">
        <v>1</v>
      </c>
      <c r="O23" s="11" t="s">
        <v>164</v>
      </c>
      <c r="P23" s="11">
        <v>5</v>
      </c>
      <c r="Q23" s="11">
        <v>-74.05155207</v>
      </c>
      <c r="R23" s="12">
        <v>4.7015929090000004</v>
      </c>
    </row>
    <row r="24" spans="1:18" x14ac:dyDescent="0.25">
      <c r="A24" s="10">
        <v>23</v>
      </c>
      <c r="B24" s="3" t="s">
        <v>663</v>
      </c>
      <c r="C24" s="3" t="s">
        <v>625</v>
      </c>
      <c r="D24" s="3" t="s">
        <v>1</v>
      </c>
      <c r="E24" s="3" t="s">
        <v>642</v>
      </c>
      <c r="F24" s="87">
        <v>22</v>
      </c>
      <c r="G24" s="5">
        <f t="shared" si="0"/>
        <v>69</v>
      </c>
      <c r="H24" s="5" t="str">
        <f>VLOOKUP(F24,Tabla5[[Columna3]:[Columna4]],2,TRUE)</f>
        <v>Aceptable</v>
      </c>
      <c r="I24" s="18">
        <v>38</v>
      </c>
      <c r="J24" s="5">
        <f t="shared" si="1"/>
        <v>35.185185185185183</v>
      </c>
      <c r="K24" s="5" t="str">
        <f>VLOOKUP(I24,Tabla13[[Rango minimo]:[Estado de calidad del aire]],2,TRUE)</f>
        <v>Buena</v>
      </c>
      <c r="L24" s="21">
        <f t="shared" si="2"/>
        <v>52.092592592592595</v>
      </c>
      <c r="M24" s="21" t="str">
        <f>VLOOKUP(L24,Tabla7[[Valor minimo]:[Estado de calidad el aire]],2,TRUE)</f>
        <v>Aceptable</v>
      </c>
      <c r="N24" s="11">
        <v>1</v>
      </c>
      <c r="O24" s="11" t="s">
        <v>164</v>
      </c>
      <c r="P24" s="11">
        <v>6</v>
      </c>
      <c r="Q24" s="11">
        <v>-74.052847380000003</v>
      </c>
      <c r="R24" s="12">
        <v>4.6968830869999998</v>
      </c>
    </row>
    <row r="25" spans="1:18" x14ac:dyDescent="0.25">
      <c r="A25" s="10">
        <v>24</v>
      </c>
      <c r="B25" s="3" t="s">
        <v>664</v>
      </c>
      <c r="C25" s="3" t="s">
        <v>625</v>
      </c>
      <c r="D25" s="3" t="s">
        <v>1</v>
      </c>
      <c r="E25" s="3" t="s">
        <v>665</v>
      </c>
      <c r="F25" s="87">
        <v>22</v>
      </c>
      <c r="G25" s="5">
        <f t="shared" si="0"/>
        <v>69</v>
      </c>
      <c r="H25" s="5" t="str">
        <f>VLOOKUP(F25,Tabla5[[Columna3]:[Columna4]],2,TRUE)</f>
        <v>Aceptable</v>
      </c>
      <c r="I25" s="18">
        <v>38</v>
      </c>
      <c r="J25" s="5">
        <f t="shared" si="1"/>
        <v>35.185185185185183</v>
      </c>
      <c r="K25" s="5" t="str">
        <f>VLOOKUP(I25,Tabla13[[Rango minimo]:[Estado de calidad del aire]],2,TRUE)</f>
        <v>Buena</v>
      </c>
      <c r="L25" s="21">
        <f t="shared" si="2"/>
        <v>52.092592592592595</v>
      </c>
      <c r="M25" s="21" t="str">
        <f>VLOOKUP(L25,Tabla7[[Valor minimo]:[Estado de calidad el aire]],2,TRUE)</f>
        <v>Aceptable</v>
      </c>
      <c r="N25" s="11">
        <v>1</v>
      </c>
      <c r="O25" s="11" t="s">
        <v>164</v>
      </c>
      <c r="P25" s="11">
        <v>5</v>
      </c>
      <c r="Q25" s="11">
        <v>-74.047995169999993</v>
      </c>
      <c r="R25" s="12">
        <v>4.7002516019999998</v>
      </c>
    </row>
    <row r="26" spans="1:18" x14ac:dyDescent="0.25">
      <c r="A26" s="10">
        <v>25</v>
      </c>
      <c r="B26" s="3" t="s">
        <v>666</v>
      </c>
      <c r="C26" s="3" t="s">
        <v>625</v>
      </c>
      <c r="D26" s="3" t="s">
        <v>1</v>
      </c>
      <c r="E26" s="3" t="s">
        <v>644</v>
      </c>
      <c r="F26" s="87">
        <v>22</v>
      </c>
      <c r="G26" s="5">
        <f t="shared" si="0"/>
        <v>69</v>
      </c>
      <c r="H26" s="5" t="str">
        <f>VLOOKUP(F26,Tabla5[[Columna3]:[Columna4]],2,TRUE)</f>
        <v>Aceptable</v>
      </c>
      <c r="I26" s="18">
        <v>38</v>
      </c>
      <c r="J26" s="5">
        <f t="shared" si="1"/>
        <v>35.185185185185183</v>
      </c>
      <c r="K26" s="5" t="str">
        <f>VLOOKUP(I26,Tabla13[[Rango minimo]:[Estado de calidad del aire]],2,TRUE)</f>
        <v>Buena</v>
      </c>
      <c r="L26" s="21">
        <f t="shared" si="2"/>
        <v>52.092592592592595</v>
      </c>
      <c r="M26" s="21" t="str">
        <f>VLOOKUP(L26,Tabla7[[Valor minimo]:[Estado de calidad el aire]],2,TRUE)</f>
        <v>Aceptable</v>
      </c>
      <c r="N26" s="11">
        <v>1</v>
      </c>
      <c r="O26" s="11" t="s">
        <v>164</v>
      </c>
      <c r="P26" s="11">
        <v>6</v>
      </c>
      <c r="Q26" s="11">
        <v>-74.035772940000001</v>
      </c>
      <c r="R26" s="12">
        <v>4.7030225239999996</v>
      </c>
    </row>
    <row r="27" spans="1:18" x14ac:dyDescent="0.25">
      <c r="A27" s="10">
        <v>26</v>
      </c>
      <c r="B27" s="3" t="s">
        <v>667</v>
      </c>
      <c r="C27" s="3" t="s">
        <v>625</v>
      </c>
      <c r="D27" s="3" t="s">
        <v>1</v>
      </c>
      <c r="E27" s="3" t="s">
        <v>632</v>
      </c>
      <c r="F27" s="87">
        <v>22</v>
      </c>
      <c r="G27" s="5">
        <f t="shared" si="0"/>
        <v>69</v>
      </c>
      <c r="H27" s="5" t="str">
        <f>VLOOKUP(F27,Tabla5[[Columna3]:[Columna4]],2,TRUE)</f>
        <v>Aceptable</v>
      </c>
      <c r="I27" s="18">
        <v>38</v>
      </c>
      <c r="J27" s="5">
        <f t="shared" si="1"/>
        <v>35.185185185185183</v>
      </c>
      <c r="K27" s="5" t="str">
        <f>VLOOKUP(I27,Tabla13[[Rango minimo]:[Estado de calidad del aire]],2,TRUE)</f>
        <v>Buena</v>
      </c>
      <c r="L27" s="21">
        <f t="shared" si="2"/>
        <v>52.092592592592595</v>
      </c>
      <c r="M27" s="21" t="str">
        <f>VLOOKUP(L27,Tabla7[[Valor minimo]:[Estado de calidad el aire]],2,TRUE)</f>
        <v>Aceptable</v>
      </c>
      <c r="N27" s="11">
        <v>1</v>
      </c>
      <c r="O27" s="11" t="s">
        <v>164</v>
      </c>
      <c r="P27" s="11">
        <v>6</v>
      </c>
      <c r="Q27" s="11">
        <v>-74.041119679999994</v>
      </c>
      <c r="R27" s="12">
        <v>4.6931687860000002</v>
      </c>
    </row>
    <row r="28" spans="1:18" x14ac:dyDescent="0.25">
      <c r="A28" s="10">
        <v>27</v>
      </c>
      <c r="B28" s="3" t="s">
        <v>668</v>
      </c>
      <c r="C28" s="3" t="s">
        <v>625</v>
      </c>
      <c r="D28" s="3" t="s">
        <v>1</v>
      </c>
      <c r="E28" s="3" t="s">
        <v>669</v>
      </c>
      <c r="F28" s="87">
        <v>22</v>
      </c>
      <c r="G28" s="5">
        <f t="shared" si="0"/>
        <v>69</v>
      </c>
      <c r="H28" s="5" t="str">
        <f>VLOOKUP(F28,Tabla5[[Columna3]:[Columna4]],2,TRUE)</f>
        <v>Aceptable</v>
      </c>
      <c r="I28" s="18">
        <v>38</v>
      </c>
      <c r="J28" s="5">
        <f t="shared" si="1"/>
        <v>35.185185185185183</v>
      </c>
      <c r="K28" s="5" t="str">
        <f>VLOOKUP(I28,Tabla13[[Rango minimo]:[Estado de calidad del aire]],2,TRUE)</f>
        <v>Buena</v>
      </c>
      <c r="L28" s="21">
        <f t="shared" si="2"/>
        <v>52.092592592592595</v>
      </c>
      <c r="M28" s="21" t="str">
        <f>VLOOKUP(L28,Tabla7[[Valor minimo]:[Estado de calidad el aire]],2,TRUE)</f>
        <v>Aceptable</v>
      </c>
      <c r="N28" s="11">
        <v>1</v>
      </c>
      <c r="O28" s="11" t="s">
        <v>164</v>
      </c>
      <c r="P28" s="11">
        <v>6</v>
      </c>
      <c r="Q28" s="11">
        <v>-74.034540910000004</v>
      </c>
      <c r="R28" s="12">
        <v>4.6982740290000002</v>
      </c>
    </row>
    <row r="29" spans="1:18" x14ac:dyDescent="0.25">
      <c r="A29" s="10">
        <v>28</v>
      </c>
      <c r="B29" s="3" t="s">
        <v>670</v>
      </c>
      <c r="C29" s="3" t="s">
        <v>625</v>
      </c>
      <c r="D29" s="3" t="s">
        <v>1</v>
      </c>
      <c r="E29" s="3" t="s">
        <v>671</v>
      </c>
      <c r="F29" s="87">
        <v>22</v>
      </c>
      <c r="G29" s="5">
        <f t="shared" si="0"/>
        <v>69</v>
      </c>
      <c r="H29" s="5" t="str">
        <f>VLOOKUP(F29,Tabla5[[Columna3]:[Columna4]],2,TRUE)</f>
        <v>Aceptable</v>
      </c>
      <c r="I29" s="18">
        <v>38</v>
      </c>
      <c r="J29" s="5">
        <f t="shared" si="1"/>
        <v>35.185185185185183</v>
      </c>
      <c r="K29" s="5" t="str">
        <f>VLOOKUP(I29,Tabla13[[Rango minimo]:[Estado de calidad del aire]],2,TRUE)</f>
        <v>Buena</v>
      </c>
      <c r="L29" s="21">
        <f t="shared" si="2"/>
        <v>52.092592592592595</v>
      </c>
      <c r="M29" s="21" t="str">
        <f>VLOOKUP(L29,Tabla7[[Valor minimo]:[Estado de calidad el aire]],2,TRUE)</f>
        <v>Aceptable</v>
      </c>
      <c r="N29" s="11">
        <v>1</v>
      </c>
      <c r="O29" s="11" t="s">
        <v>164</v>
      </c>
      <c r="P29" s="11">
        <v>6</v>
      </c>
      <c r="Q29" s="11">
        <v>-74.037981450000004</v>
      </c>
      <c r="R29" s="12">
        <v>4.698130989</v>
      </c>
    </row>
    <row r="30" spans="1:18" x14ac:dyDescent="0.25">
      <c r="A30" s="10">
        <v>29</v>
      </c>
      <c r="B30" s="3" t="s">
        <v>672</v>
      </c>
      <c r="C30" s="3" t="s">
        <v>625</v>
      </c>
      <c r="D30" s="3" t="s">
        <v>1</v>
      </c>
      <c r="E30" s="3" t="s">
        <v>673</v>
      </c>
      <c r="F30" s="87">
        <v>22</v>
      </c>
      <c r="G30" s="5">
        <f t="shared" si="0"/>
        <v>69</v>
      </c>
      <c r="H30" s="5" t="str">
        <f>VLOOKUP(F30,Tabla5[[Columna3]:[Columna4]],2,TRUE)</f>
        <v>Aceptable</v>
      </c>
      <c r="I30" s="18">
        <v>38</v>
      </c>
      <c r="J30" s="5">
        <f t="shared" si="1"/>
        <v>35.185185185185183</v>
      </c>
      <c r="K30" s="5" t="str">
        <f>VLOOKUP(I30,Tabla13[[Rango minimo]:[Estado de calidad del aire]],2,TRUE)</f>
        <v>Buena</v>
      </c>
      <c r="L30" s="21">
        <f t="shared" si="2"/>
        <v>52.092592592592595</v>
      </c>
      <c r="M30" s="21" t="str">
        <f>VLOOKUP(L30,Tabla7[[Valor minimo]:[Estado de calidad el aire]],2,TRUE)</f>
        <v>Aceptable</v>
      </c>
      <c r="N30" s="11">
        <v>1</v>
      </c>
      <c r="O30" s="11" t="s">
        <v>164</v>
      </c>
      <c r="P30" s="11">
        <v>6</v>
      </c>
      <c r="Q30" s="11">
        <v>-74.050445800000006</v>
      </c>
      <c r="R30" s="12">
        <v>4.688087393</v>
      </c>
    </row>
    <row r="31" spans="1:18" x14ac:dyDescent="0.25">
      <c r="A31" s="10">
        <v>30</v>
      </c>
      <c r="B31" s="3" t="s">
        <v>674</v>
      </c>
      <c r="C31" s="3" t="s">
        <v>625</v>
      </c>
      <c r="D31" s="3" t="s">
        <v>1</v>
      </c>
      <c r="E31" s="3" t="s">
        <v>675</v>
      </c>
      <c r="F31" s="87">
        <v>22</v>
      </c>
      <c r="G31" s="5">
        <f t="shared" si="0"/>
        <v>69</v>
      </c>
      <c r="H31" s="5" t="str">
        <f>VLOOKUP(F31,Tabla5[[Columna3]:[Columna4]],2,TRUE)</f>
        <v>Aceptable</v>
      </c>
      <c r="I31" s="18">
        <v>38</v>
      </c>
      <c r="J31" s="5">
        <f t="shared" si="1"/>
        <v>35.185185185185183</v>
      </c>
      <c r="K31" s="5" t="str">
        <f>VLOOKUP(I31,Tabla13[[Rango minimo]:[Estado de calidad del aire]],2,TRUE)</f>
        <v>Buena</v>
      </c>
      <c r="L31" s="21">
        <f t="shared" si="2"/>
        <v>52.092592592592595</v>
      </c>
      <c r="M31" s="21" t="str">
        <f>VLOOKUP(L31,Tabla7[[Valor minimo]:[Estado de calidad el aire]],2,TRUE)</f>
        <v>Aceptable</v>
      </c>
      <c r="N31" s="11">
        <v>1</v>
      </c>
      <c r="O31" s="11" t="s">
        <v>164</v>
      </c>
      <c r="P31" s="11">
        <v>6</v>
      </c>
      <c r="Q31" s="11">
        <v>-74.040983909999994</v>
      </c>
      <c r="R31" s="12">
        <v>4.6995398760000002</v>
      </c>
    </row>
    <row r="32" spans="1:18" x14ac:dyDescent="0.25">
      <c r="A32" s="10">
        <v>31</v>
      </c>
      <c r="B32" s="3" t="s">
        <v>676</v>
      </c>
      <c r="C32" s="3" t="s">
        <v>625</v>
      </c>
      <c r="D32" s="3" t="s">
        <v>1</v>
      </c>
      <c r="E32" s="3" t="s">
        <v>675</v>
      </c>
      <c r="F32" s="87">
        <v>22</v>
      </c>
      <c r="G32" s="5">
        <f t="shared" si="0"/>
        <v>69</v>
      </c>
      <c r="H32" s="5" t="str">
        <f>VLOOKUP(F32,Tabla5[[Columna3]:[Columna4]],2,TRUE)</f>
        <v>Aceptable</v>
      </c>
      <c r="I32" s="18">
        <v>38</v>
      </c>
      <c r="J32" s="5">
        <f t="shared" si="1"/>
        <v>35.185185185185183</v>
      </c>
      <c r="K32" s="5" t="str">
        <f>VLOOKUP(I32,Tabla13[[Rango minimo]:[Estado de calidad del aire]],2,TRUE)</f>
        <v>Buena</v>
      </c>
      <c r="L32" s="21">
        <f t="shared" si="2"/>
        <v>52.092592592592595</v>
      </c>
      <c r="M32" s="21" t="str">
        <f>VLOOKUP(L32,Tabla7[[Valor minimo]:[Estado de calidad el aire]],2,TRUE)</f>
        <v>Aceptable</v>
      </c>
      <c r="N32" s="11">
        <v>1</v>
      </c>
      <c r="O32" s="11" t="s">
        <v>164</v>
      </c>
      <c r="P32" s="11">
        <v>6</v>
      </c>
      <c r="Q32" s="11">
        <v>-74.041100049999997</v>
      </c>
      <c r="R32" s="12">
        <v>4.6976554330000004</v>
      </c>
    </row>
    <row r="33" spans="1:18" x14ac:dyDescent="0.25">
      <c r="A33" s="10">
        <v>32</v>
      </c>
      <c r="B33" s="3" t="s">
        <v>677</v>
      </c>
      <c r="C33" s="3" t="s">
        <v>625</v>
      </c>
      <c r="D33" s="3" t="s">
        <v>1</v>
      </c>
      <c r="E33" s="3" t="s">
        <v>644</v>
      </c>
      <c r="F33" s="87">
        <v>22</v>
      </c>
      <c r="G33" s="5">
        <f t="shared" si="0"/>
        <v>69</v>
      </c>
      <c r="H33" s="5" t="str">
        <f>VLOOKUP(F33,Tabla5[[Columna3]:[Columna4]],2,TRUE)</f>
        <v>Aceptable</v>
      </c>
      <c r="I33" s="18">
        <v>38</v>
      </c>
      <c r="J33" s="5">
        <f t="shared" si="1"/>
        <v>35.185185185185183</v>
      </c>
      <c r="K33" s="5" t="str">
        <f>VLOOKUP(I33,Tabla13[[Rango minimo]:[Estado de calidad del aire]],2,TRUE)</f>
        <v>Buena</v>
      </c>
      <c r="L33" s="21">
        <f t="shared" si="2"/>
        <v>52.092592592592595</v>
      </c>
      <c r="M33" s="21" t="str">
        <f>VLOOKUP(L33,Tabla7[[Valor minimo]:[Estado de calidad el aire]],2,TRUE)</f>
        <v>Aceptable</v>
      </c>
      <c r="N33" s="11">
        <v>1</v>
      </c>
      <c r="O33" s="11" t="s">
        <v>164</v>
      </c>
      <c r="P33" s="11">
        <v>6</v>
      </c>
      <c r="Q33" s="11">
        <v>-74.035067130000002</v>
      </c>
      <c r="R33" s="12">
        <v>4.7023348440000001</v>
      </c>
    </row>
    <row r="34" spans="1:18" x14ac:dyDescent="0.25">
      <c r="A34" s="10">
        <v>33</v>
      </c>
      <c r="B34" s="3" t="s">
        <v>678</v>
      </c>
      <c r="C34" s="3" t="s">
        <v>625</v>
      </c>
      <c r="D34" s="3" t="s">
        <v>1</v>
      </c>
      <c r="E34" s="3" t="s">
        <v>673</v>
      </c>
      <c r="F34" s="87">
        <v>22</v>
      </c>
      <c r="G34" s="5">
        <f t="shared" si="0"/>
        <v>69</v>
      </c>
      <c r="H34" s="5" t="str">
        <f>VLOOKUP(F34,Tabla5[[Columna3]:[Columna4]],2,TRUE)</f>
        <v>Aceptable</v>
      </c>
      <c r="I34" s="18">
        <v>38</v>
      </c>
      <c r="J34" s="5">
        <f t="shared" si="1"/>
        <v>35.185185185185183</v>
      </c>
      <c r="K34" s="5" t="str">
        <f>VLOOKUP(I34,Tabla13[[Rango minimo]:[Estado de calidad del aire]],2,TRUE)</f>
        <v>Buena</v>
      </c>
      <c r="L34" s="21">
        <f t="shared" si="2"/>
        <v>52.092592592592595</v>
      </c>
      <c r="M34" s="21" t="str">
        <f>VLOOKUP(L34,Tabla7[[Valor minimo]:[Estado de calidad el aire]],2,TRUE)</f>
        <v>Aceptable</v>
      </c>
      <c r="N34" s="11">
        <v>1</v>
      </c>
      <c r="O34" s="11" t="s">
        <v>164</v>
      </c>
      <c r="P34" s="11">
        <v>6</v>
      </c>
      <c r="Q34" s="11">
        <v>-74.048478919999994</v>
      </c>
      <c r="R34" s="12">
        <v>4.6856670039999999</v>
      </c>
    </row>
    <row r="35" spans="1:18" x14ac:dyDescent="0.25">
      <c r="A35" s="10">
        <v>34</v>
      </c>
      <c r="B35" s="3" t="s">
        <v>679</v>
      </c>
      <c r="C35" s="3" t="s">
        <v>625</v>
      </c>
      <c r="D35" s="3" t="s">
        <v>1</v>
      </c>
      <c r="E35" s="3" t="s">
        <v>642</v>
      </c>
      <c r="F35" s="87">
        <v>22</v>
      </c>
      <c r="G35" s="5">
        <f t="shared" si="0"/>
        <v>69</v>
      </c>
      <c r="H35" s="5" t="str">
        <f>VLOOKUP(F35,Tabla5[[Columna3]:[Columna4]],2,TRUE)</f>
        <v>Aceptable</v>
      </c>
      <c r="I35" s="18">
        <v>38</v>
      </c>
      <c r="J35" s="5">
        <f t="shared" si="1"/>
        <v>35.185185185185183</v>
      </c>
      <c r="K35" s="5" t="str">
        <f>VLOOKUP(I35,Tabla13[[Rango minimo]:[Estado de calidad del aire]],2,TRUE)</f>
        <v>Buena</v>
      </c>
      <c r="L35" s="21">
        <f t="shared" si="2"/>
        <v>52.092592592592595</v>
      </c>
      <c r="M35" s="21" t="str">
        <f>VLOOKUP(L35,Tabla7[[Valor minimo]:[Estado de calidad el aire]],2,TRUE)</f>
        <v>Aceptable</v>
      </c>
      <c r="N35" s="11">
        <v>1</v>
      </c>
      <c r="O35" s="11" t="s">
        <v>164</v>
      </c>
      <c r="P35" s="11">
        <v>5</v>
      </c>
      <c r="Q35" s="11">
        <v>-74.047577559999993</v>
      </c>
      <c r="R35" s="12">
        <v>4.7028619379999999</v>
      </c>
    </row>
    <row r="36" spans="1:18" x14ac:dyDescent="0.25">
      <c r="A36" s="10">
        <v>35</v>
      </c>
      <c r="B36" s="3" t="s">
        <v>680</v>
      </c>
      <c r="C36" s="3" t="s">
        <v>625</v>
      </c>
      <c r="D36" s="3" t="s">
        <v>1</v>
      </c>
      <c r="E36" s="3" t="s">
        <v>681</v>
      </c>
      <c r="F36" s="87">
        <v>22</v>
      </c>
      <c r="G36" s="5">
        <f t="shared" si="0"/>
        <v>69</v>
      </c>
      <c r="H36" s="5" t="str">
        <f>VLOOKUP(F36,Tabla5[[Columna3]:[Columna4]],2,TRUE)</f>
        <v>Aceptable</v>
      </c>
      <c r="I36" s="18">
        <v>38</v>
      </c>
      <c r="J36" s="5">
        <f t="shared" si="1"/>
        <v>35.185185185185183</v>
      </c>
      <c r="K36" s="5" t="str">
        <f>VLOOKUP(I36,Tabla13[[Rango minimo]:[Estado de calidad del aire]],2,TRUE)</f>
        <v>Buena</v>
      </c>
      <c r="L36" s="21">
        <f t="shared" si="2"/>
        <v>52.092592592592595</v>
      </c>
      <c r="M36" s="21" t="str">
        <f>VLOOKUP(L36,Tabla7[[Valor minimo]:[Estado de calidad el aire]],2,TRUE)</f>
        <v>Aceptable</v>
      </c>
      <c r="N36" s="11">
        <v>1</v>
      </c>
      <c r="O36" s="11" t="s">
        <v>164</v>
      </c>
      <c r="P36" s="11">
        <v>6</v>
      </c>
      <c r="Q36" s="11">
        <v>-74.037880060000006</v>
      </c>
      <c r="R36" s="12">
        <v>4.7001614429999998</v>
      </c>
    </row>
    <row r="37" spans="1:18" x14ac:dyDescent="0.25">
      <c r="A37" s="10">
        <v>36</v>
      </c>
      <c r="B37" s="3" t="s">
        <v>682</v>
      </c>
      <c r="C37" s="3" t="s">
        <v>625</v>
      </c>
      <c r="D37" s="3" t="s">
        <v>1</v>
      </c>
      <c r="E37" s="3" t="s">
        <v>630</v>
      </c>
      <c r="F37" s="87">
        <v>22</v>
      </c>
      <c r="G37" s="5">
        <f t="shared" si="0"/>
        <v>69</v>
      </c>
      <c r="H37" s="5" t="str">
        <f>VLOOKUP(F37,Tabla5[[Columna3]:[Columna4]],2,TRUE)</f>
        <v>Aceptable</v>
      </c>
      <c r="I37" s="18">
        <v>38</v>
      </c>
      <c r="J37" s="5">
        <f t="shared" si="1"/>
        <v>35.185185185185183</v>
      </c>
      <c r="K37" s="5" t="str">
        <f>VLOOKUP(I37,Tabla13[[Rango minimo]:[Estado de calidad del aire]],2,TRUE)</f>
        <v>Buena</v>
      </c>
      <c r="L37" s="21">
        <f t="shared" si="2"/>
        <v>52.092592592592595</v>
      </c>
      <c r="M37" s="21" t="str">
        <f>VLOOKUP(L37,Tabla7[[Valor minimo]:[Estado de calidad el aire]],2,TRUE)</f>
        <v>Aceptable</v>
      </c>
      <c r="N37" s="11">
        <v>1</v>
      </c>
      <c r="O37" s="11" t="s">
        <v>164</v>
      </c>
      <c r="P37" s="11">
        <v>6</v>
      </c>
      <c r="Q37" s="11">
        <v>-74.039690800000002</v>
      </c>
      <c r="R37" s="12">
        <v>4.7029373850000002</v>
      </c>
    </row>
    <row r="38" spans="1:18" x14ac:dyDescent="0.25">
      <c r="A38" s="10">
        <v>37</v>
      </c>
      <c r="B38" s="3" t="s">
        <v>683</v>
      </c>
      <c r="C38" s="3" t="s">
        <v>625</v>
      </c>
      <c r="D38" s="3" t="s">
        <v>1</v>
      </c>
      <c r="E38" s="3" t="s">
        <v>684</v>
      </c>
      <c r="F38" s="87">
        <v>22</v>
      </c>
      <c r="G38" s="5">
        <f t="shared" si="0"/>
        <v>69</v>
      </c>
      <c r="H38" s="5" t="str">
        <f>VLOOKUP(F38,Tabla5[[Columna3]:[Columna4]],2,TRUE)</f>
        <v>Aceptable</v>
      </c>
      <c r="I38" s="18">
        <v>38</v>
      </c>
      <c r="J38" s="5">
        <f t="shared" si="1"/>
        <v>35.185185185185183</v>
      </c>
      <c r="K38" s="5" t="str">
        <f>VLOOKUP(I38,Tabla13[[Rango minimo]:[Estado de calidad del aire]],2,TRUE)</f>
        <v>Buena</v>
      </c>
      <c r="L38" s="21">
        <f t="shared" si="2"/>
        <v>52.092592592592595</v>
      </c>
      <c r="M38" s="21" t="str">
        <f>VLOOKUP(L38,Tabla7[[Valor minimo]:[Estado de calidad el aire]],2,TRUE)</f>
        <v>Aceptable</v>
      </c>
      <c r="N38" s="11">
        <v>1</v>
      </c>
      <c r="O38" s="11" t="s">
        <v>164</v>
      </c>
      <c r="P38" s="11">
        <v>6</v>
      </c>
      <c r="Q38" s="11">
        <v>-74.040466870000003</v>
      </c>
      <c r="R38" s="12">
        <v>4.6936976269999997</v>
      </c>
    </row>
    <row r="39" spans="1:18" x14ac:dyDescent="0.25">
      <c r="A39" s="10">
        <v>38</v>
      </c>
      <c r="B39" s="3" t="s">
        <v>685</v>
      </c>
      <c r="C39" s="3" t="s">
        <v>625</v>
      </c>
      <c r="D39" s="3" t="s">
        <v>1</v>
      </c>
      <c r="E39" s="3" t="s">
        <v>665</v>
      </c>
      <c r="F39" s="87">
        <v>22</v>
      </c>
      <c r="G39" s="5">
        <f t="shared" si="0"/>
        <v>69</v>
      </c>
      <c r="H39" s="5" t="str">
        <f>VLOOKUP(F39,Tabla5[[Columna3]:[Columna4]],2,TRUE)</f>
        <v>Aceptable</v>
      </c>
      <c r="I39" s="18">
        <v>38</v>
      </c>
      <c r="J39" s="5">
        <f t="shared" si="1"/>
        <v>35.185185185185183</v>
      </c>
      <c r="K39" s="5" t="str">
        <f>VLOOKUP(I39,Tabla13[[Rango minimo]:[Estado de calidad del aire]],2,TRUE)</f>
        <v>Buena</v>
      </c>
      <c r="L39" s="21">
        <f t="shared" si="2"/>
        <v>52.092592592592595</v>
      </c>
      <c r="M39" s="21" t="str">
        <f>VLOOKUP(L39,Tabla7[[Valor minimo]:[Estado de calidad el aire]],2,TRUE)</f>
        <v>Aceptable</v>
      </c>
      <c r="N39" s="11">
        <v>1</v>
      </c>
      <c r="O39" s="11" t="s">
        <v>164</v>
      </c>
      <c r="P39" s="11">
        <v>6</v>
      </c>
      <c r="Q39" s="11">
        <v>-74.044910380000005</v>
      </c>
      <c r="R39" s="12">
        <v>4.6995707649999998</v>
      </c>
    </row>
    <row r="40" spans="1:18" x14ac:dyDescent="0.25">
      <c r="A40" s="10">
        <v>39</v>
      </c>
      <c r="B40" s="3" t="s">
        <v>686</v>
      </c>
      <c r="C40" s="3" t="s">
        <v>625</v>
      </c>
      <c r="D40" s="3" t="s">
        <v>1</v>
      </c>
      <c r="E40" s="3" t="s">
        <v>644</v>
      </c>
      <c r="F40" s="87">
        <v>22</v>
      </c>
      <c r="G40" s="5">
        <f t="shared" si="0"/>
        <v>69</v>
      </c>
      <c r="H40" s="5" t="str">
        <f>VLOOKUP(F40,Tabla5[[Columna3]:[Columna4]],2,TRUE)</f>
        <v>Aceptable</v>
      </c>
      <c r="I40" s="18">
        <v>38</v>
      </c>
      <c r="J40" s="5">
        <f t="shared" si="1"/>
        <v>35.185185185185183</v>
      </c>
      <c r="K40" s="5" t="str">
        <f>VLOOKUP(I40,Tabla13[[Rango minimo]:[Estado de calidad del aire]],2,TRUE)</f>
        <v>Buena</v>
      </c>
      <c r="L40" s="21">
        <f t="shared" si="2"/>
        <v>52.092592592592595</v>
      </c>
      <c r="M40" s="21" t="str">
        <f>VLOOKUP(L40,Tabla7[[Valor minimo]:[Estado de calidad el aire]],2,TRUE)</f>
        <v>Aceptable</v>
      </c>
      <c r="N40" s="11">
        <v>1</v>
      </c>
      <c r="O40" s="11" t="s">
        <v>164</v>
      </c>
      <c r="P40" s="11">
        <v>6</v>
      </c>
      <c r="Q40" s="11">
        <v>-74.035813730000001</v>
      </c>
      <c r="R40" s="12">
        <v>4.7018173939999999</v>
      </c>
    </row>
    <row r="41" spans="1:18" x14ac:dyDescent="0.25">
      <c r="A41" s="10">
        <v>40</v>
      </c>
      <c r="B41" s="3" t="s">
        <v>687</v>
      </c>
      <c r="C41" s="3" t="s">
        <v>625</v>
      </c>
      <c r="D41" s="3" t="s">
        <v>1</v>
      </c>
      <c r="E41" s="3" t="s">
        <v>688</v>
      </c>
      <c r="F41" s="87">
        <v>22</v>
      </c>
      <c r="G41" s="5">
        <f t="shared" si="0"/>
        <v>69</v>
      </c>
      <c r="H41" s="5" t="str">
        <f>VLOOKUP(F41,Tabla5[[Columna3]:[Columna4]],2,TRUE)</f>
        <v>Aceptable</v>
      </c>
      <c r="I41" s="18">
        <v>38</v>
      </c>
      <c r="J41" s="5">
        <f t="shared" si="1"/>
        <v>35.185185185185183</v>
      </c>
      <c r="K41" s="5" t="str">
        <f>VLOOKUP(I41,Tabla13[[Rango minimo]:[Estado de calidad del aire]],2,TRUE)</f>
        <v>Buena</v>
      </c>
      <c r="L41" s="21">
        <f t="shared" si="2"/>
        <v>52.092592592592595</v>
      </c>
      <c r="M41" s="21" t="str">
        <f>VLOOKUP(L41,Tabla7[[Valor minimo]:[Estado de calidad el aire]],2,TRUE)</f>
        <v>Aceptable</v>
      </c>
      <c r="N41" s="11">
        <v>1</v>
      </c>
      <c r="O41" s="11" t="s">
        <v>164</v>
      </c>
      <c r="P41" s="11">
        <v>6</v>
      </c>
      <c r="Q41" s="11">
        <v>-74.041061080000006</v>
      </c>
      <c r="R41" s="12">
        <v>4.6899907939999999</v>
      </c>
    </row>
    <row r="42" spans="1:18" x14ac:dyDescent="0.25">
      <c r="A42" s="10">
        <v>41</v>
      </c>
      <c r="B42" s="3" t="s">
        <v>689</v>
      </c>
      <c r="C42" s="3" t="s">
        <v>625</v>
      </c>
      <c r="D42" s="3" t="s">
        <v>1</v>
      </c>
      <c r="E42" s="3" t="s">
        <v>637</v>
      </c>
      <c r="F42" s="87">
        <v>22</v>
      </c>
      <c r="G42" s="5">
        <f t="shared" si="0"/>
        <v>69</v>
      </c>
      <c r="H42" s="5" t="str">
        <f>VLOOKUP(F42,Tabla5[[Columna3]:[Columna4]],2,TRUE)</f>
        <v>Aceptable</v>
      </c>
      <c r="I42" s="18">
        <v>38</v>
      </c>
      <c r="J42" s="5">
        <f t="shared" si="1"/>
        <v>35.185185185185183</v>
      </c>
      <c r="K42" s="5" t="str">
        <f>VLOOKUP(I42,Tabla13[[Rango minimo]:[Estado de calidad del aire]],2,TRUE)</f>
        <v>Buena</v>
      </c>
      <c r="L42" s="21">
        <f t="shared" si="2"/>
        <v>52.092592592592595</v>
      </c>
      <c r="M42" s="21" t="str">
        <f>VLOOKUP(L42,Tabla7[[Valor minimo]:[Estado de calidad el aire]],2,TRUE)</f>
        <v>Aceptable</v>
      </c>
      <c r="N42" s="11">
        <v>1</v>
      </c>
      <c r="O42" s="11" t="s">
        <v>164</v>
      </c>
      <c r="P42" s="11">
        <v>6</v>
      </c>
      <c r="Q42" s="11">
        <v>-74.043934809999996</v>
      </c>
      <c r="R42" s="12">
        <v>4.6894749109999996</v>
      </c>
    </row>
    <row r="43" spans="1:18" x14ac:dyDescent="0.25">
      <c r="A43" s="10">
        <v>42</v>
      </c>
      <c r="B43" s="3" t="s">
        <v>690</v>
      </c>
      <c r="C43" s="3" t="s">
        <v>625</v>
      </c>
      <c r="D43" s="3" t="s">
        <v>1</v>
      </c>
      <c r="E43" s="3" t="s">
        <v>691</v>
      </c>
      <c r="F43" s="87">
        <v>22</v>
      </c>
      <c r="G43" s="5">
        <f t="shared" si="0"/>
        <v>69</v>
      </c>
      <c r="H43" s="5" t="str">
        <f>VLOOKUP(F43,Tabla5[[Columna3]:[Columna4]],2,TRUE)</f>
        <v>Aceptable</v>
      </c>
      <c r="I43" s="18">
        <v>38</v>
      </c>
      <c r="J43" s="5">
        <f t="shared" si="1"/>
        <v>35.185185185185183</v>
      </c>
      <c r="K43" s="5" t="str">
        <f>VLOOKUP(I43,Tabla13[[Rango minimo]:[Estado de calidad del aire]],2,TRUE)</f>
        <v>Buena</v>
      </c>
      <c r="L43" s="21">
        <f t="shared" si="2"/>
        <v>52.092592592592595</v>
      </c>
      <c r="M43" s="21" t="str">
        <f>VLOOKUP(L43,Tabla7[[Valor minimo]:[Estado de calidad el aire]],2,TRUE)</f>
        <v>Aceptable</v>
      </c>
      <c r="N43" s="11">
        <v>1</v>
      </c>
      <c r="O43" s="11" t="s">
        <v>164</v>
      </c>
      <c r="P43" s="11">
        <v>5</v>
      </c>
      <c r="Q43" s="11">
        <v>-74.051200730000005</v>
      </c>
      <c r="R43" s="12">
        <v>4.7055824839999998</v>
      </c>
    </row>
    <row r="44" spans="1:18" x14ac:dyDescent="0.25">
      <c r="A44" s="10">
        <v>43</v>
      </c>
      <c r="B44" s="3" t="s">
        <v>692</v>
      </c>
      <c r="C44" s="3" t="s">
        <v>625</v>
      </c>
      <c r="D44" s="3" t="s">
        <v>1</v>
      </c>
      <c r="E44" s="3" t="s">
        <v>693</v>
      </c>
      <c r="F44" s="87">
        <v>22</v>
      </c>
      <c r="G44" s="5">
        <f t="shared" si="0"/>
        <v>69</v>
      </c>
      <c r="H44" s="5" t="str">
        <f>VLOOKUP(F44,Tabla5[[Columna3]:[Columna4]],2,TRUE)</f>
        <v>Aceptable</v>
      </c>
      <c r="I44" s="18">
        <v>38</v>
      </c>
      <c r="J44" s="5">
        <f t="shared" si="1"/>
        <v>35.185185185185183</v>
      </c>
      <c r="K44" s="5" t="str">
        <f>VLOOKUP(I44,Tabla13[[Rango minimo]:[Estado de calidad del aire]],2,TRUE)</f>
        <v>Buena</v>
      </c>
      <c r="L44" s="21">
        <f t="shared" si="2"/>
        <v>52.092592592592595</v>
      </c>
      <c r="M44" s="21" t="str">
        <f>VLOOKUP(L44,Tabla7[[Valor minimo]:[Estado de calidad el aire]],2,TRUE)</f>
        <v>Aceptable</v>
      </c>
      <c r="N44" s="11">
        <v>1</v>
      </c>
      <c r="O44" s="11" t="s">
        <v>164</v>
      </c>
      <c r="P44" s="11">
        <v>6</v>
      </c>
      <c r="Q44" s="11">
        <v>-74.047271980000005</v>
      </c>
      <c r="R44" s="12">
        <v>4.6955541969999999</v>
      </c>
    </row>
    <row r="45" spans="1:18" x14ac:dyDescent="0.25">
      <c r="A45" s="10">
        <v>44</v>
      </c>
      <c r="B45" s="3" t="s">
        <v>694</v>
      </c>
      <c r="C45" s="3" t="s">
        <v>625</v>
      </c>
      <c r="D45" s="3" t="s">
        <v>1</v>
      </c>
      <c r="E45" s="3" t="s">
        <v>695</v>
      </c>
      <c r="F45" s="87">
        <v>22</v>
      </c>
      <c r="G45" s="5">
        <f t="shared" si="0"/>
        <v>69</v>
      </c>
      <c r="H45" s="5" t="str">
        <f>VLOOKUP(F45,Tabla5[[Columna3]:[Columna4]],2,TRUE)</f>
        <v>Aceptable</v>
      </c>
      <c r="I45" s="18">
        <v>38</v>
      </c>
      <c r="J45" s="5">
        <f t="shared" si="1"/>
        <v>35.185185185185183</v>
      </c>
      <c r="K45" s="5" t="str">
        <f>VLOOKUP(I45,Tabla13[[Rango minimo]:[Estado de calidad del aire]],2,TRUE)</f>
        <v>Buena</v>
      </c>
      <c r="L45" s="21">
        <f t="shared" si="2"/>
        <v>52.092592592592595</v>
      </c>
      <c r="M45" s="21" t="str">
        <f>VLOOKUP(L45,Tabla7[[Valor minimo]:[Estado de calidad el aire]],2,TRUE)</f>
        <v>Aceptable</v>
      </c>
      <c r="N45" s="11">
        <v>1</v>
      </c>
      <c r="O45" s="11" t="s">
        <v>165</v>
      </c>
      <c r="P45" s="11">
        <v>3</v>
      </c>
      <c r="Q45" s="11">
        <v>-74.025755520000004</v>
      </c>
      <c r="R45" s="12">
        <v>4.7445854980000002</v>
      </c>
    </row>
    <row r="46" spans="1:18" x14ac:dyDescent="0.25">
      <c r="A46" s="10">
        <v>45</v>
      </c>
      <c r="B46" s="3" t="s">
        <v>696</v>
      </c>
      <c r="C46" s="3" t="s">
        <v>625</v>
      </c>
      <c r="D46" s="3" t="s">
        <v>1</v>
      </c>
      <c r="E46" s="3" t="s">
        <v>697</v>
      </c>
      <c r="F46" s="87">
        <v>22</v>
      </c>
      <c r="G46" s="5">
        <f t="shared" si="0"/>
        <v>69</v>
      </c>
      <c r="H46" s="5" t="str">
        <f>VLOOKUP(F46,Tabla5[[Columna3]:[Columna4]],2,TRUE)</f>
        <v>Aceptable</v>
      </c>
      <c r="I46" s="18">
        <v>38</v>
      </c>
      <c r="J46" s="5">
        <f t="shared" si="1"/>
        <v>35.185185185185183</v>
      </c>
      <c r="K46" s="5" t="str">
        <f>VLOOKUP(I46,Tabla13[[Rango minimo]:[Estado de calidad del aire]],2,TRUE)</f>
        <v>Buena</v>
      </c>
      <c r="L46" s="21">
        <f t="shared" si="2"/>
        <v>52.092592592592595</v>
      </c>
      <c r="M46" s="21" t="str">
        <f>VLOOKUP(L46,Tabla7[[Valor minimo]:[Estado de calidad el aire]],2,TRUE)</f>
        <v>Aceptable</v>
      </c>
      <c r="N46" s="11">
        <v>1</v>
      </c>
      <c r="O46" s="11" t="s">
        <v>165</v>
      </c>
      <c r="P46" s="11">
        <v>4</v>
      </c>
      <c r="Q46" s="11">
        <v>-74.025857149999993</v>
      </c>
      <c r="R46" s="12">
        <v>4.7456529500000002</v>
      </c>
    </row>
    <row r="47" spans="1:18" x14ac:dyDescent="0.25">
      <c r="A47" s="10">
        <v>46</v>
      </c>
      <c r="B47" s="3" t="s">
        <v>698</v>
      </c>
      <c r="C47" s="3" t="s">
        <v>625</v>
      </c>
      <c r="D47" s="3" t="s">
        <v>1</v>
      </c>
      <c r="E47" s="3" t="s">
        <v>699</v>
      </c>
      <c r="F47" s="87">
        <v>22</v>
      </c>
      <c r="G47" s="5">
        <f t="shared" si="0"/>
        <v>69</v>
      </c>
      <c r="H47" s="5" t="str">
        <f>VLOOKUP(F47,Tabla5[[Columna3]:[Columna4]],2,TRUE)</f>
        <v>Aceptable</v>
      </c>
      <c r="I47" s="18">
        <v>38</v>
      </c>
      <c r="J47" s="5">
        <f t="shared" si="1"/>
        <v>35.185185185185183</v>
      </c>
      <c r="K47" s="5" t="str">
        <f>VLOOKUP(I47,Tabla13[[Rango minimo]:[Estado de calidad del aire]],2,TRUE)</f>
        <v>Buena</v>
      </c>
      <c r="L47" s="21">
        <f t="shared" si="2"/>
        <v>52.092592592592595</v>
      </c>
      <c r="M47" s="21" t="str">
        <f>VLOOKUP(L47,Tabla7[[Valor minimo]:[Estado de calidad el aire]],2,TRUE)</f>
        <v>Aceptable</v>
      </c>
      <c r="N47" s="11">
        <v>1</v>
      </c>
      <c r="O47" s="11" t="s">
        <v>165</v>
      </c>
      <c r="P47" s="11">
        <v>3</v>
      </c>
      <c r="Q47" s="11">
        <v>-74.042793239999995</v>
      </c>
      <c r="R47" s="12">
        <v>4.7528691890000001</v>
      </c>
    </row>
    <row r="48" spans="1:18" x14ac:dyDescent="0.25">
      <c r="A48" s="10">
        <v>47</v>
      </c>
      <c r="B48" s="3" t="s">
        <v>700</v>
      </c>
      <c r="C48" s="3" t="s">
        <v>625</v>
      </c>
      <c r="D48" s="3" t="s">
        <v>1</v>
      </c>
      <c r="E48" s="3" t="s">
        <v>701</v>
      </c>
      <c r="F48" s="87">
        <v>22</v>
      </c>
      <c r="G48" s="5">
        <f t="shared" si="0"/>
        <v>69</v>
      </c>
      <c r="H48" s="5" t="str">
        <f>VLOOKUP(F48,Tabla5[[Columna3]:[Columna4]],2,TRUE)</f>
        <v>Aceptable</v>
      </c>
      <c r="I48" s="18">
        <v>38</v>
      </c>
      <c r="J48" s="5">
        <f t="shared" si="1"/>
        <v>35.185185185185183</v>
      </c>
      <c r="K48" s="5" t="str">
        <f>VLOOKUP(I48,Tabla13[[Rango minimo]:[Estado de calidad del aire]],2,TRUE)</f>
        <v>Buena</v>
      </c>
      <c r="L48" s="21">
        <f t="shared" si="2"/>
        <v>52.092592592592595</v>
      </c>
      <c r="M48" s="21" t="str">
        <f>VLOOKUP(L48,Tabla7[[Valor minimo]:[Estado de calidad el aire]],2,TRUE)</f>
        <v>Aceptable</v>
      </c>
      <c r="N48" s="11">
        <v>1</v>
      </c>
      <c r="O48" s="11" t="s">
        <v>165</v>
      </c>
      <c r="P48" s="11">
        <v>3</v>
      </c>
      <c r="Q48" s="11">
        <v>-74.043132330000006</v>
      </c>
      <c r="R48" s="12">
        <v>4.7551036079999998</v>
      </c>
    </row>
    <row r="49" spans="1:18" x14ac:dyDescent="0.25">
      <c r="A49" s="10">
        <v>48</v>
      </c>
      <c r="B49" s="3" t="s">
        <v>702</v>
      </c>
      <c r="C49" s="3" t="s">
        <v>625</v>
      </c>
      <c r="D49" s="3" t="s">
        <v>1</v>
      </c>
      <c r="E49" s="3" t="s">
        <v>703</v>
      </c>
      <c r="F49" s="87">
        <v>22</v>
      </c>
      <c r="G49" s="5">
        <f t="shared" si="0"/>
        <v>69</v>
      </c>
      <c r="H49" s="5" t="str">
        <f>VLOOKUP(F49,Tabla5[[Columna3]:[Columna4]],2,TRUE)</f>
        <v>Aceptable</v>
      </c>
      <c r="I49" s="18">
        <v>38</v>
      </c>
      <c r="J49" s="5">
        <f t="shared" si="1"/>
        <v>35.185185185185183</v>
      </c>
      <c r="K49" s="5" t="str">
        <f>VLOOKUP(I49,Tabla13[[Rango minimo]:[Estado de calidad del aire]],2,TRUE)</f>
        <v>Buena</v>
      </c>
      <c r="L49" s="21">
        <f t="shared" si="2"/>
        <v>52.092592592592595</v>
      </c>
      <c r="M49" s="21" t="str">
        <f>VLOOKUP(L49,Tabla7[[Valor minimo]:[Estado de calidad el aire]],2,TRUE)</f>
        <v>Aceptable</v>
      </c>
      <c r="N49" s="11">
        <v>1</v>
      </c>
      <c r="O49" s="11" t="s">
        <v>165</v>
      </c>
      <c r="P49" s="11">
        <v>3</v>
      </c>
      <c r="Q49" s="11">
        <v>-74.029779939999997</v>
      </c>
      <c r="R49" s="12">
        <v>4.7450364240000003</v>
      </c>
    </row>
    <row r="50" spans="1:18" x14ac:dyDescent="0.25">
      <c r="A50" s="10">
        <v>49</v>
      </c>
      <c r="B50" s="3" t="s">
        <v>704</v>
      </c>
      <c r="C50" s="3" t="s">
        <v>625</v>
      </c>
      <c r="D50" s="3" t="s">
        <v>1</v>
      </c>
      <c r="E50" s="3" t="s">
        <v>705</v>
      </c>
      <c r="F50" s="87">
        <v>22</v>
      </c>
      <c r="G50" s="5">
        <f t="shared" si="0"/>
        <v>69</v>
      </c>
      <c r="H50" s="5" t="str">
        <f>VLOOKUP(F50,Tabla5[[Columna3]:[Columna4]],2,TRUE)</f>
        <v>Aceptable</v>
      </c>
      <c r="I50" s="18">
        <v>38</v>
      </c>
      <c r="J50" s="5">
        <f t="shared" si="1"/>
        <v>35.185185185185183</v>
      </c>
      <c r="K50" s="5" t="str">
        <f>VLOOKUP(I50,Tabla13[[Rango minimo]:[Estado de calidad del aire]],2,TRUE)</f>
        <v>Buena</v>
      </c>
      <c r="L50" s="21">
        <f t="shared" si="2"/>
        <v>52.092592592592595</v>
      </c>
      <c r="M50" s="21" t="str">
        <f>VLOOKUP(L50,Tabla7[[Valor minimo]:[Estado de calidad el aire]],2,TRUE)</f>
        <v>Aceptable</v>
      </c>
      <c r="N50" s="11">
        <v>1</v>
      </c>
      <c r="O50" s="11" t="s">
        <v>165</v>
      </c>
      <c r="P50" s="11">
        <v>4</v>
      </c>
      <c r="Q50" s="11">
        <v>-74.029010040000003</v>
      </c>
      <c r="R50" s="12">
        <v>4.7538570140000003</v>
      </c>
    </row>
    <row r="51" spans="1:18" x14ac:dyDescent="0.25">
      <c r="A51" s="10">
        <v>50</v>
      </c>
      <c r="B51" s="3" t="s">
        <v>706</v>
      </c>
      <c r="C51" s="3" t="s">
        <v>625</v>
      </c>
      <c r="D51" s="3" t="s">
        <v>1</v>
      </c>
      <c r="E51" s="3" t="s">
        <v>707</v>
      </c>
      <c r="F51" s="87">
        <v>22</v>
      </c>
      <c r="G51" s="5">
        <f t="shared" si="0"/>
        <v>69</v>
      </c>
      <c r="H51" s="5" t="str">
        <f>VLOOKUP(F51,Tabla5[[Columna3]:[Columna4]],2,TRUE)</f>
        <v>Aceptable</v>
      </c>
      <c r="I51" s="18">
        <v>38</v>
      </c>
      <c r="J51" s="5">
        <f t="shared" si="1"/>
        <v>35.185185185185183</v>
      </c>
      <c r="K51" s="5" t="str">
        <f>VLOOKUP(I51,Tabla13[[Rango minimo]:[Estado de calidad del aire]],2,TRUE)</f>
        <v>Buena</v>
      </c>
      <c r="L51" s="21">
        <f t="shared" si="2"/>
        <v>52.092592592592595</v>
      </c>
      <c r="M51" s="21" t="str">
        <f>VLOOKUP(L51,Tabla7[[Valor minimo]:[Estado de calidad el aire]],2,TRUE)</f>
        <v>Aceptable</v>
      </c>
      <c r="N51" s="11">
        <v>1</v>
      </c>
      <c r="O51" s="11" t="s">
        <v>165</v>
      </c>
      <c r="P51" s="11">
        <v>4</v>
      </c>
      <c r="Q51" s="11">
        <v>-74.023950029999995</v>
      </c>
      <c r="R51" s="12">
        <v>4.7560413380000002</v>
      </c>
    </row>
    <row r="52" spans="1:18" x14ac:dyDescent="0.25">
      <c r="A52" s="10">
        <v>51</v>
      </c>
      <c r="B52" s="3" t="s">
        <v>708</v>
      </c>
      <c r="C52" s="3" t="s">
        <v>625</v>
      </c>
      <c r="D52" s="3" t="s">
        <v>1</v>
      </c>
      <c r="E52" s="3" t="s">
        <v>709</v>
      </c>
      <c r="F52" s="87">
        <v>22</v>
      </c>
      <c r="G52" s="5">
        <f t="shared" si="0"/>
        <v>69</v>
      </c>
      <c r="H52" s="5" t="str">
        <f>VLOOKUP(F52,Tabla5[[Columna3]:[Columna4]],2,TRUE)</f>
        <v>Aceptable</v>
      </c>
      <c r="I52" s="18">
        <v>38</v>
      </c>
      <c r="J52" s="5">
        <f t="shared" si="1"/>
        <v>35.185185185185183</v>
      </c>
      <c r="K52" s="5" t="str">
        <f>VLOOKUP(I52,Tabla13[[Rango minimo]:[Estado de calidad del aire]],2,TRUE)</f>
        <v>Buena</v>
      </c>
      <c r="L52" s="21">
        <f t="shared" si="2"/>
        <v>52.092592592592595</v>
      </c>
      <c r="M52" s="21" t="str">
        <f>VLOOKUP(L52,Tabla7[[Valor minimo]:[Estado de calidad el aire]],2,TRUE)</f>
        <v>Aceptable</v>
      </c>
      <c r="N52" s="11">
        <v>1</v>
      </c>
      <c r="O52" s="11" t="s">
        <v>165</v>
      </c>
      <c r="P52" s="11">
        <v>4</v>
      </c>
      <c r="Q52" s="11">
        <v>-74.030428150000006</v>
      </c>
      <c r="R52" s="12">
        <v>4.7493650589999996</v>
      </c>
    </row>
    <row r="53" spans="1:18" x14ac:dyDescent="0.25">
      <c r="A53" s="10">
        <v>52</v>
      </c>
      <c r="B53" s="3" t="s">
        <v>710</v>
      </c>
      <c r="C53" s="3" t="s">
        <v>625</v>
      </c>
      <c r="D53" s="3" t="s">
        <v>1</v>
      </c>
      <c r="E53" s="3" t="s">
        <v>711</v>
      </c>
      <c r="F53" s="87">
        <v>22</v>
      </c>
      <c r="G53" s="5">
        <f t="shared" si="0"/>
        <v>69</v>
      </c>
      <c r="H53" s="5" t="str">
        <f>VLOOKUP(F53,Tabla5[[Columna3]:[Columna4]],2,TRUE)</f>
        <v>Aceptable</v>
      </c>
      <c r="I53" s="18">
        <v>38</v>
      </c>
      <c r="J53" s="5">
        <f t="shared" si="1"/>
        <v>35.185185185185183</v>
      </c>
      <c r="K53" s="5" t="str">
        <f>VLOOKUP(I53,Tabla13[[Rango minimo]:[Estado de calidad del aire]],2,TRUE)</f>
        <v>Buena</v>
      </c>
      <c r="L53" s="21">
        <f t="shared" si="2"/>
        <v>52.092592592592595</v>
      </c>
      <c r="M53" s="21" t="str">
        <f>VLOOKUP(L53,Tabla7[[Valor minimo]:[Estado de calidad el aire]],2,TRUE)</f>
        <v>Aceptable</v>
      </c>
      <c r="N53" s="11">
        <v>1</v>
      </c>
      <c r="O53" s="11" t="s">
        <v>165</v>
      </c>
      <c r="P53" s="11">
        <v>2</v>
      </c>
      <c r="Q53" s="11">
        <v>-74.022288369999998</v>
      </c>
      <c r="R53" s="12">
        <v>4.7480918990000003</v>
      </c>
    </row>
    <row r="54" spans="1:18" x14ac:dyDescent="0.25">
      <c r="A54" s="10">
        <v>53</v>
      </c>
      <c r="B54" s="3" t="s">
        <v>712</v>
      </c>
      <c r="C54" s="3" t="s">
        <v>625</v>
      </c>
      <c r="D54" s="3" t="s">
        <v>1</v>
      </c>
      <c r="E54" s="3" t="s">
        <v>697</v>
      </c>
      <c r="F54" s="87">
        <v>22</v>
      </c>
      <c r="G54" s="5">
        <f t="shared" si="0"/>
        <v>69</v>
      </c>
      <c r="H54" s="5" t="str">
        <f>VLOOKUP(F54,Tabla5[[Columna3]:[Columna4]],2,TRUE)</f>
        <v>Aceptable</v>
      </c>
      <c r="I54" s="18">
        <v>38</v>
      </c>
      <c r="J54" s="5">
        <f t="shared" si="1"/>
        <v>35.185185185185183</v>
      </c>
      <c r="K54" s="5" t="str">
        <f>VLOOKUP(I54,Tabla13[[Rango minimo]:[Estado de calidad del aire]],2,TRUE)</f>
        <v>Buena</v>
      </c>
      <c r="L54" s="21">
        <f t="shared" si="2"/>
        <v>52.092592592592595</v>
      </c>
      <c r="M54" s="21" t="str">
        <f>VLOOKUP(L54,Tabla7[[Valor minimo]:[Estado de calidad el aire]],2,TRUE)</f>
        <v>Aceptable</v>
      </c>
      <c r="N54" s="11">
        <v>1</v>
      </c>
      <c r="O54" s="11" t="s">
        <v>165</v>
      </c>
      <c r="P54" s="11">
        <v>2</v>
      </c>
      <c r="Q54" s="11">
        <v>-74.023916569999997</v>
      </c>
      <c r="R54" s="12">
        <v>4.7461627179999999</v>
      </c>
    </row>
    <row r="55" spans="1:18" x14ac:dyDescent="0.25">
      <c r="A55" s="10">
        <v>54</v>
      </c>
      <c r="B55" s="3" t="s">
        <v>713</v>
      </c>
      <c r="C55" s="3" t="s">
        <v>625</v>
      </c>
      <c r="D55" s="3" t="s">
        <v>1</v>
      </c>
      <c r="E55" s="3" t="s">
        <v>714</v>
      </c>
      <c r="F55" s="87">
        <v>22</v>
      </c>
      <c r="G55" s="5">
        <f t="shared" si="0"/>
        <v>69</v>
      </c>
      <c r="H55" s="5" t="str">
        <f>VLOOKUP(F55,Tabla5[[Columna3]:[Columna4]],2,TRUE)</f>
        <v>Aceptable</v>
      </c>
      <c r="I55" s="18">
        <v>38</v>
      </c>
      <c r="J55" s="5">
        <f t="shared" si="1"/>
        <v>35.185185185185183</v>
      </c>
      <c r="K55" s="5" t="str">
        <f>VLOOKUP(I55,Tabla13[[Rango minimo]:[Estado de calidad del aire]],2,TRUE)</f>
        <v>Buena</v>
      </c>
      <c r="L55" s="21">
        <f t="shared" si="2"/>
        <v>52.092592592592595</v>
      </c>
      <c r="M55" s="21" t="str">
        <f>VLOOKUP(L55,Tabla7[[Valor minimo]:[Estado de calidad el aire]],2,TRUE)</f>
        <v>Aceptable</v>
      </c>
      <c r="N55" s="11">
        <v>1</v>
      </c>
      <c r="O55" s="11" t="s">
        <v>165</v>
      </c>
      <c r="P55" s="11">
        <v>3</v>
      </c>
      <c r="Q55" s="11">
        <v>-74.045474769999998</v>
      </c>
      <c r="R55" s="12">
        <v>4.7542822390000001</v>
      </c>
    </row>
    <row r="56" spans="1:18" x14ac:dyDescent="0.25">
      <c r="A56" s="10">
        <v>55</v>
      </c>
      <c r="B56" s="3" t="s">
        <v>715</v>
      </c>
      <c r="C56" s="3" t="s">
        <v>625</v>
      </c>
      <c r="D56" s="3" t="s">
        <v>1</v>
      </c>
      <c r="E56" s="3" t="s">
        <v>716</v>
      </c>
      <c r="F56" s="87">
        <v>22</v>
      </c>
      <c r="G56" s="5">
        <f t="shared" si="0"/>
        <v>69</v>
      </c>
      <c r="H56" s="5" t="str">
        <f>VLOOKUP(F56,Tabla5[[Columna3]:[Columna4]],2,TRUE)</f>
        <v>Aceptable</v>
      </c>
      <c r="I56" s="18">
        <v>38</v>
      </c>
      <c r="J56" s="5">
        <f t="shared" si="1"/>
        <v>35.185185185185183</v>
      </c>
      <c r="K56" s="5" t="str">
        <f>VLOOKUP(I56,Tabla13[[Rango minimo]:[Estado de calidad del aire]],2,TRUE)</f>
        <v>Buena</v>
      </c>
      <c r="L56" s="21">
        <f t="shared" si="2"/>
        <v>52.092592592592595</v>
      </c>
      <c r="M56" s="21" t="str">
        <f>VLOOKUP(L56,Tabla7[[Valor minimo]:[Estado de calidad el aire]],2,TRUE)</f>
        <v>Aceptable</v>
      </c>
      <c r="N56" s="11">
        <v>1</v>
      </c>
      <c r="O56" s="11" t="s">
        <v>165</v>
      </c>
      <c r="P56" s="11">
        <v>3</v>
      </c>
      <c r="Q56" s="11">
        <v>-74.031028289999995</v>
      </c>
      <c r="R56" s="12">
        <v>4.7433081320000001</v>
      </c>
    </row>
    <row r="57" spans="1:18" x14ac:dyDescent="0.25">
      <c r="A57" s="10">
        <v>56</v>
      </c>
      <c r="B57" s="3" t="s">
        <v>717</v>
      </c>
      <c r="C57" s="3" t="s">
        <v>625</v>
      </c>
      <c r="D57" s="3" t="s">
        <v>1</v>
      </c>
      <c r="E57" s="3" t="s">
        <v>718</v>
      </c>
      <c r="F57" s="87">
        <v>22</v>
      </c>
      <c r="G57" s="5">
        <f t="shared" si="0"/>
        <v>69</v>
      </c>
      <c r="H57" s="5" t="str">
        <f>VLOOKUP(F57,Tabla5[[Columna3]:[Columna4]],2,TRUE)</f>
        <v>Aceptable</v>
      </c>
      <c r="I57" s="18">
        <v>38</v>
      </c>
      <c r="J57" s="5">
        <f t="shared" si="1"/>
        <v>35.185185185185183</v>
      </c>
      <c r="K57" s="5" t="str">
        <f>VLOOKUP(I57,Tabla13[[Rango minimo]:[Estado de calidad del aire]],2,TRUE)</f>
        <v>Buena</v>
      </c>
      <c r="L57" s="21">
        <f t="shared" si="2"/>
        <v>52.092592592592595</v>
      </c>
      <c r="M57" s="21" t="str">
        <f>VLOOKUP(L57,Tabla7[[Valor minimo]:[Estado de calidad el aire]],2,TRUE)</f>
        <v>Aceptable</v>
      </c>
      <c r="N57" s="11">
        <v>1</v>
      </c>
      <c r="O57" s="11" t="s">
        <v>165</v>
      </c>
      <c r="P57" s="11">
        <v>3</v>
      </c>
      <c r="Q57" s="11">
        <v>-74.031387550000005</v>
      </c>
      <c r="R57" s="12">
        <v>4.7466368049999996</v>
      </c>
    </row>
    <row r="58" spans="1:18" x14ac:dyDescent="0.25">
      <c r="A58" s="10">
        <v>57</v>
      </c>
      <c r="B58" s="3" t="s">
        <v>719</v>
      </c>
      <c r="C58" s="3" t="s">
        <v>625</v>
      </c>
      <c r="D58" s="3" t="s">
        <v>1</v>
      </c>
      <c r="E58" s="3" t="s">
        <v>720</v>
      </c>
      <c r="F58" s="87">
        <v>22</v>
      </c>
      <c r="G58" s="5">
        <f t="shared" si="0"/>
        <v>69</v>
      </c>
      <c r="H58" s="5" t="str">
        <f>VLOOKUP(F58,Tabla5[[Columna3]:[Columna4]],2,TRUE)</f>
        <v>Aceptable</v>
      </c>
      <c r="I58" s="18">
        <v>38</v>
      </c>
      <c r="J58" s="5">
        <f t="shared" si="1"/>
        <v>35.185185185185183</v>
      </c>
      <c r="K58" s="5" t="str">
        <f>VLOOKUP(I58,Tabla13[[Rango minimo]:[Estado de calidad del aire]],2,TRUE)</f>
        <v>Buena</v>
      </c>
      <c r="L58" s="21">
        <f t="shared" si="2"/>
        <v>52.092592592592595</v>
      </c>
      <c r="M58" s="21" t="str">
        <f>VLOOKUP(L58,Tabla7[[Valor minimo]:[Estado de calidad el aire]],2,TRUE)</f>
        <v>Aceptable</v>
      </c>
      <c r="N58" s="11">
        <v>1</v>
      </c>
      <c r="O58" s="11" t="s">
        <v>165</v>
      </c>
      <c r="P58" s="11">
        <v>3</v>
      </c>
      <c r="Q58" s="11">
        <v>-74.031022849999999</v>
      </c>
      <c r="R58" s="12">
        <v>4.7476998310000003</v>
      </c>
    </row>
    <row r="59" spans="1:18" x14ac:dyDescent="0.25">
      <c r="A59" s="10">
        <v>58</v>
      </c>
      <c r="B59" s="3" t="s">
        <v>721</v>
      </c>
      <c r="C59" s="3" t="s">
        <v>625</v>
      </c>
      <c r="D59" s="3" t="s">
        <v>1</v>
      </c>
      <c r="E59" s="3" t="s">
        <v>722</v>
      </c>
      <c r="F59" s="87">
        <v>22</v>
      </c>
      <c r="G59" s="5">
        <f t="shared" si="0"/>
        <v>69</v>
      </c>
      <c r="H59" s="5" t="str">
        <f>VLOOKUP(F59,Tabla5[[Columna3]:[Columna4]],2,TRUE)</f>
        <v>Aceptable</v>
      </c>
      <c r="I59" s="18">
        <v>38</v>
      </c>
      <c r="J59" s="5">
        <f t="shared" si="1"/>
        <v>35.185185185185183</v>
      </c>
      <c r="K59" s="5" t="str">
        <f>VLOOKUP(I59,Tabla13[[Rango minimo]:[Estado de calidad del aire]],2,TRUE)</f>
        <v>Buena</v>
      </c>
      <c r="L59" s="21">
        <f t="shared" si="2"/>
        <v>52.092592592592595</v>
      </c>
      <c r="M59" s="21" t="str">
        <f>VLOOKUP(L59,Tabla7[[Valor minimo]:[Estado de calidad el aire]],2,TRUE)</f>
        <v>Aceptable</v>
      </c>
      <c r="N59" s="11">
        <v>1</v>
      </c>
      <c r="O59" s="11" t="s">
        <v>165</v>
      </c>
      <c r="P59" s="11">
        <v>3</v>
      </c>
      <c r="Q59" s="11">
        <v>-74.041495839999996</v>
      </c>
      <c r="R59" s="12">
        <v>4.7588173229999997</v>
      </c>
    </row>
    <row r="60" spans="1:18" x14ac:dyDescent="0.25">
      <c r="A60" s="10">
        <v>59</v>
      </c>
      <c r="B60" s="3" t="s">
        <v>723</v>
      </c>
      <c r="C60" s="3" t="s">
        <v>625</v>
      </c>
      <c r="D60" s="3" t="s">
        <v>1</v>
      </c>
      <c r="E60" s="3" t="s">
        <v>724</v>
      </c>
      <c r="F60" s="87">
        <v>22</v>
      </c>
      <c r="G60" s="5">
        <f t="shared" si="0"/>
        <v>69</v>
      </c>
      <c r="H60" s="5" t="str">
        <f>VLOOKUP(F60,Tabla5[[Columna3]:[Columna4]],2,TRUE)</f>
        <v>Aceptable</v>
      </c>
      <c r="I60" s="18">
        <v>38</v>
      </c>
      <c r="J60" s="5">
        <f t="shared" si="1"/>
        <v>35.185185185185183</v>
      </c>
      <c r="K60" s="5" t="str">
        <f>VLOOKUP(I60,Tabla13[[Rango minimo]:[Estado de calidad del aire]],2,TRUE)</f>
        <v>Buena</v>
      </c>
      <c r="L60" s="21">
        <f t="shared" si="2"/>
        <v>52.092592592592595</v>
      </c>
      <c r="M60" s="21" t="str">
        <f>VLOOKUP(L60,Tabla7[[Valor minimo]:[Estado de calidad el aire]],2,TRUE)</f>
        <v>Aceptable</v>
      </c>
      <c r="N60" s="11">
        <v>1</v>
      </c>
      <c r="O60" s="11" t="s">
        <v>165</v>
      </c>
      <c r="P60" s="11">
        <v>3</v>
      </c>
      <c r="Q60" s="11">
        <v>-74.040874930000001</v>
      </c>
      <c r="R60" s="12">
        <v>4.7559394419999999</v>
      </c>
    </row>
    <row r="61" spans="1:18" x14ac:dyDescent="0.25">
      <c r="A61" s="10">
        <v>60</v>
      </c>
      <c r="B61" s="3" t="s">
        <v>725</v>
      </c>
      <c r="C61" s="3" t="s">
        <v>625</v>
      </c>
      <c r="D61" s="3" t="s">
        <v>1</v>
      </c>
      <c r="E61" s="3" t="s">
        <v>726</v>
      </c>
      <c r="F61" s="87">
        <v>22</v>
      </c>
      <c r="G61" s="5">
        <f t="shared" si="0"/>
        <v>69</v>
      </c>
      <c r="H61" s="5" t="str">
        <f>VLOOKUP(F61,Tabla5[[Columna3]:[Columna4]],2,TRUE)</f>
        <v>Aceptable</v>
      </c>
      <c r="I61" s="18">
        <v>38</v>
      </c>
      <c r="J61" s="5">
        <f t="shared" si="1"/>
        <v>35.185185185185183</v>
      </c>
      <c r="K61" s="5" t="str">
        <f>VLOOKUP(I61,Tabla13[[Rango minimo]:[Estado de calidad del aire]],2,TRUE)</f>
        <v>Buena</v>
      </c>
      <c r="L61" s="21">
        <f t="shared" si="2"/>
        <v>52.092592592592595</v>
      </c>
      <c r="M61" s="21" t="str">
        <f>VLOOKUP(L61,Tabla7[[Valor minimo]:[Estado de calidad el aire]],2,TRUE)</f>
        <v>Aceptable</v>
      </c>
      <c r="N61" s="11">
        <v>1</v>
      </c>
      <c r="O61" s="11" t="s">
        <v>165</v>
      </c>
      <c r="P61" s="11">
        <v>3</v>
      </c>
      <c r="Q61" s="11">
        <v>-74.027662809999995</v>
      </c>
      <c r="R61" s="12">
        <v>4.7447396160000004</v>
      </c>
    </row>
    <row r="62" spans="1:18" x14ac:dyDescent="0.25">
      <c r="A62" s="10">
        <v>61</v>
      </c>
      <c r="B62" s="3" t="s">
        <v>727</v>
      </c>
      <c r="C62" s="3" t="s">
        <v>625</v>
      </c>
      <c r="D62" s="3" t="s">
        <v>1</v>
      </c>
      <c r="E62" s="3" t="s">
        <v>728</v>
      </c>
      <c r="F62" s="87">
        <v>22</v>
      </c>
      <c r="G62" s="5">
        <f t="shared" si="0"/>
        <v>69</v>
      </c>
      <c r="H62" s="5" t="str">
        <f>VLOOKUP(F62,Tabla5[[Columna3]:[Columna4]],2,TRUE)</f>
        <v>Aceptable</v>
      </c>
      <c r="I62" s="18">
        <v>38</v>
      </c>
      <c r="J62" s="5">
        <f t="shared" si="1"/>
        <v>35.185185185185183</v>
      </c>
      <c r="K62" s="5" t="str">
        <f>VLOOKUP(I62,Tabla13[[Rango minimo]:[Estado de calidad del aire]],2,TRUE)</f>
        <v>Buena</v>
      </c>
      <c r="L62" s="21">
        <f t="shared" si="2"/>
        <v>52.092592592592595</v>
      </c>
      <c r="M62" s="21" t="str">
        <f>VLOOKUP(L62,Tabla7[[Valor minimo]:[Estado de calidad el aire]],2,TRUE)</f>
        <v>Aceptable</v>
      </c>
      <c r="N62" s="11">
        <v>1</v>
      </c>
      <c r="O62" s="11" t="s">
        <v>165</v>
      </c>
      <c r="P62" s="11">
        <v>3</v>
      </c>
      <c r="Q62" s="11">
        <v>-74.027387899999994</v>
      </c>
      <c r="R62" s="12">
        <v>4.7436483249999997</v>
      </c>
    </row>
    <row r="63" spans="1:18" x14ac:dyDescent="0.25">
      <c r="A63" s="10">
        <v>62</v>
      </c>
      <c r="B63" s="3" t="s">
        <v>729</v>
      </c>
      <c r="C63" s="3" t="s">
        <v>625</v>
      </c>
      <c r="D63" s="3" t="s">
        <v>1</v>
      </c>
      <c r="E63" s="3" t="s">
        <v>730</v>
      </c>
      <c r="F63" s="87">
        <v>22</v>
      </c>
      <c r="G63" s="5">
        <f t="shared" si="0"/>
        <v>69</v>
      </c>
      <c r="H63" s="5" t="str">
        <f>VLOOKUP(F63,Tabla5[[Columna3]:[Columna4]],2,TRUE)</f>
        <v>Aceptable</v>
      </c>
      <c r="I63" s="18">
        <v>38</v>
      </c>
      <c r="J63" s="5">
        <f t="shared" si="1"/>
        <v>35.185185185185183</v>
      </c>
      <c r="K63" s="5" t="str">
        <f>VLOOKUP(I63,Tabla13[[Rango minimo]:[Estado de calidad del aire]],2,TRUE)</f>
        <v>Buena</v>
      </c>
      <c r="L63" s="21">
        <f t="shared" si="2"/>
        <v>52.092592592592595</v>
      </c>
      <c r="M63" s="21" t="str">
        <f>VLOOKUP(L63,Tabla7[[Valor minimo]:[Estado de calidad el aire]],2,TRUE)</f>
        <v>Aceptable</v>
      </c>
      <c r="N63" s="11">
        <v>1</v>
      </c>
      <c r="O63" s="11" t="s">
        <v>165</v>
      </c>
      <c r="P63" s="11">
        <v>4</v>
      </c>
      <c r="Q63" s="11">
        <v>-74.023529600000003</v>
      </c>
      <c r="R63" s="12">
        <v>4.7544091149999996</v>
      </c>
    </row>
    <row r="64" spans="1:18" x14ac:dyDescent="0.25">
      <c r="A64" s="10">
        <v>63</v>
      </c>
      <c r="B64" s="3" t="s">
        <v>731</v>
      </c>
      <c r="C64" s="3" t="s">
        <v>625</v>
      </c>
      <c r="D64" s="3" t="s">
        <v>1</v>
      </c>
      <c r="E64" s="3" t="s">
        <v>732</v>
      </c>
      <c r="F64" s="87">
        <v>22</v>
      </c>
      <c r="G64" s="5">
        <f t="shared" si="0"/>
        <v>69</v>
      </c>
      <c r="H64" s="5" t="str">
        <f>VLOOKUP(F64,Tabla5[[Columna3]:[Columna4]],2,TRUE)</f>
        <v>Aceptable</v>
      </c>
      <c r="I64" s="18">
        <v>38</v>
      </c>
      <c r="J64" s="5">
        <f t="shared" si="1"/>
        <v>35.185185185185183</v>
      </c>
      <c r="K64" s="5" t="str">
        <f>VLOOKUP(I64,Tabla13[[Rango minimo]:[Estado de calidad del aire]],2,TRUE)</f>
        <v>Buena</v>
      </c>
      <c r="L64" s="21">
        <f t="shared" si="2"/>
        <v>52.092592592592595</v>
      </c>
      <c r="M64" s="21" t="str">
        <f>VLOOKUP(L64,Tabla7[[Valor minimo]:[Estado de calidad el aire]],2,TRUE)</f>
        <v>Aceptable</v>
      </c>
      <c r="N64" s="11">
        <v>1</v>
      </c>
      <c r="O64" s="11" t="s">
        <v>165</v>
      </c>
      <c r="P64" s="11">
        <v>4</v>
      </c>
      <c r="Q64" s="11">
        <v>-74.031048530000007</v>
      </c>
      <c r="R64" s="12">
        <v>4.7506848740000001</v>
      </c>
    </row>
    <row r="65" spans="1:18" x14ac:dyDescent="0.25">
      <c r="A65" s="10">
        <v>64</v>
      </c>
      <c r="B65" s="3" t="s">
        <v>733</v>
      </c>
      <c r="C65" s="3" t="s">
        <v>625</v>
      </c>
      <c r="D65" s="3" t="s">
        <v>1</v>
      </c>
      <c r="E65" s="3" t="s">
        <v>734</v>
      </c>
      <c r="F65" s="87">
        <v>22</v>
      </c>
      <c r="G65" s="5">
        <f t="shared" si="0"/>
        <v>69</v>
      </c>
      <c r="H65" s="5" t="str">
        <f>VLOOKUP(F65,Tabla5[[Columna3]:[Columna4]],2,TRUE)</f>
        <v>Aceptable</v>
      </c>
      <c r="I65" s="18">
        <v>38</v>
      </c>
      <c r="J65" s="5">
        <f t="shared" si="1"/>
        <v>35.185185185185183</v>
      </c>
      <c r="K65" s="5" t="str">
        <f>VLOOKUP(I65,Tabla13[[Rango minimo]:[Estado de calidad del aire]],2,TRUE)</f>
        <v>Buena</v>
      </c>
      <c r="L65" s="21">
        <f t="shared" si="2"/>
        <v>52.092592592592595</v>
      </c>
      <c r="M65" s="21" t="str">
        <f>VLOOKUP(L65,Tabla7[[Valor minimo]:[Estado de calidad el aire]],2,TRUE)</f>
        <v>Aceptable</v>
      </c>
      <c r="N65" s="11">
        <v>1</v>
      </c>
      <c r="O65" s="11" t="s">
        <v>165</v>
      </c>
      <c r="P65" s="11">
        <v>4</v>
      </c>
      <c r="Q65" s="11">
        <v>-74.038564629999996</v>
      </c>
      <c r="R65" s="12">
        <v>4.7561100850000004</v>
      </c>
    </row>
    <row r="66" spans="1:18" x14ac:dyDescent="0.25">
      <c r="A66" s="10">
        <v>65</v>
      </c>
      <c r="B66" s="3" t="s">
        <v>735</v>
      </c>
      <c r="C66" s="3" t="s">
        <v>625</v>
      </c>
      <c r="D66" s="3" t="s">
        <v>1</v>
      </c>
      <c r="E66" s="3" t="s">
        <v>734</v>
      </c>
      <c r="F66" s="87">
        <v>22</v>
      </c>
      <c r="G66" s="5">
        <f t="shared" si="0"/>
        <v>69</v>
      </c>
      <c r="H66" s="5" t="str">
        <f>VLOOKUP(F66,Tabla5[[Columna3]:[Columna4]],2,TRUE)</f>
        <v>Aceptable</v>
      </c>
      <c r="I66" s="18">
        <v>38</v>
      </c>
      <c r="J66" s="5">
        <f t="shared" si="1"/>
        <v>35.185185185185183</v>
      </c>
      <c r="K66" s="5" t="str">
        <f>VLOOKUP(I66,Tabla13[[Rango minimo]:[Estado de calidad del aire]],2,TRUE)</f>
        <v>Buena</v>
      </c>
      <c r="L66" s="21">
        <f t="shared" si="2"/>
        <v>52.092592592592595</v>
      </c>
      <c r="M66" s="21" t="str">
        <f>VLOOKUP(L66,Tabla7[[Valor minimo]:[Estado de calidad el aire]],2,TRUE)</f>
        <v>Aceptable</v>
      </c>
      <c r="N66" s="11">
        <v>1</v>
      </c>
      <c r="O66" s="11" t="s">
        <v>165</v>
      </c>
      <c r="P66" s="11">
        <v>4</v>
      </c>
      <c r="Q66" s="11">
        <v>-74.038198629999997</v>
      </c>
      <c r="R66" s="12">
        <v>4.7541464900000001</v>
      </c>
    </row>
    <row r="67" spans="1:18" x14ac:dyDescent="0.25">
      <c r="A67" s="10">
        <v>66</v>
      </c>
      <c r="B67" s="3" t="s">
        <v>736</v>
      </c>
      <c r="C67" s="3" t="s">
        <v>625</v>
      </c>
      <c r="D67" s="3" t="s">
        <v>1</v>
      </c>
      <c r="E67" s="3" t="s">
        <v>737</v>
      </c>
      <c r="F67" s="87">
        <v>22</v>
      </c>
      <c r="G67" s="5">
        <f t="shared" ref="G67:G130" si="3">IF(F67&lt;=12, F67*50/12,
IF(F67&lt;=37, 51 + (F67-13)*50/25,
IF(F67&lt;=55, 101 + (F67-38)*50/18,
IF(F67&lt;=150, 151 + (F67-56)*50/95,
IF(F67&lt;=250, 201 + (F67-151)*100/100,
301 + (F67-251)*200/250)))))</f>
        <v>69</v>
      </c>
      <c r="H67" s="5" t="str">
        <f>VLOOKUP(F67,Tabla5[[Columna3]:[Columna4]],2,TRUE)</f>
        <v>Aceptable</v>
      </c>
      <c r="I67" s="18">
        <v>38</v>
      </c>
      <c r="J67" s="5">
        <f t="shared" ref="J67:J130" si="4">IF(I67&lt;=54, I67*50/54,
IF(I67&lt;=154, 51 + (I67-55)*50/100,
IF(I67&lt;=254, 101 + (I67-155)*50/100,
IF(I67&lt;=354, 151 + (I67-255)*50/100,
IF(I67&lt;=424, 201 + (I67-355)*100/70,
301 + (I67-425)*200/180)))))</f>
        <v>35.185185185185183</v>
      </c>
      <c r="K67" s="5" t="str">
        <f>VLOOKUP(I67,Tabla13[[Rango minimo]:[Estado de calidad del aire]],2,TRUE)</f>
        <v>Buena</v>
      </c>
      <c r="L67" s="21">
        <f t="shared" ref="L67:L130" si="5">(((G67+J67)/2))</f>
        <v>52.092592592592595</v>
      </c>
      <c r="M67" s="21" t="str">
        <f>VLOOKUP(L67,Tabla7[[Valor minimo]:[Estado de calidad el aire]],2,TRUE)</f>
        <v>Aceptable</v>
      </c>
      <c r="N67" s="11">
        <v>1</v>
      </c>
      <c r="O67" s="11" t="s">
        <v>165</v>
      </c>
      <c r="P67" s="11">
        <v>3</v>
      </c>
      <c r="Q67" s="11">
        <v>-74.044509590000004</v>
      </c>
      <c r="R67" s="12">
        <v>4.7579972929999998</v>
      </c>
    </row>
    <row r="68" spans="1:18" x14ac:dyDescent="0.25">
      <c r="A68" s="10">
        <v>67</v>
      </c>
      <c r="B68" s="3" t="s">
        <v>738</v>
      </c>
      <c r="C68" s="3" t="s">
        <v>625</v>
      </c>
      <c r="D68" s="3" t="s">
        <v>1</v>
      </c>
      <c r="E68" s="3" t="s">
        <v>739</v>
      </c>
      <c r="F68" s="87">
        <v>22</v>
      </c>
      <c r="G68" s="5">
        <f t="shared" si="3"/>
        <v>69</v>
      </c>
      <c r="H68" s="5" t="str">
        <f>VLOOKUP(F68,Tabla5[[Columna3]:[Columna4]],2,TRUE)</f>
        <v>Aceptable</v>
      </c>
      <c r="I68" s="18">
        <v>38</v>
      </c>
      <c r="J68" s="5">
        <f t="shared" si="4"/>
        <v>35.185185185185183</v>
      </c>
      <c r="K68" s="5" t="str">
        <f>VLOOKUP(I68,Tabla13[[Rango minimo]:[Estado de calidad del aire]],2,TRUE)</f>
        <v>Buena</v>
      </c>
      <c r="L68" s="21">
        <f t="shared" si="5"/>
        <v>52.092592592592595</v>
      </c>
      <c r="M68" s="21" t="str">
        <f>VLOOKUP(L68,Tabla7[[Valor minimo]:[Estado de calidad el aire]],2,TRUE)</f>
        <v>Aceptable</v>
      </c>
      <c r="N68" s="11">
        <v>1</v>
      </c>
      <c r="O68" s="11" t="s">
        <v>165</v>
      </c>
      <c r="P68" s="11">
        <v>4</v>
      </c>
      <c r="Q68" s="11">
        <v>-74.02556319</v>
      </c>
      <c r="R68" s="12">
        <v>4.7467530399999998</v>
      </c>
    </row>
    <row r="69" spans="1:18" x14ac:dyDescent="0.25">
      <c r="A69" s="10">
        <v>68</v>
      </c>
      <c r="B69" s="3" t="s">
        <v>740</v>
      </c>
      <c r="C69" s="3" t="s">
        <v>625</v>
      </c>
      <c r="D69" s="3" t="s">
        <v>1</v>
      </c>
      <c r="E69" s="3" t="s">
        <v>741</v>
      </c>
      <c r="F69" s="87">
        <v>22</v>
      </c>
      <c r="G69" s="5">
        <f t="shared" si="3"/>
        <v>69</v>
      </c>
      <c r="H69" s="5" t="str">
        <f>VLOOKUP(F69,Tabla5[[Columna3]:[Columna4]],2,TRUE)</f>
        <v>Aceptable</v>
      </c>
      <c r="I69" s="18">
        <v>38</v>
      </c>
      <c r="J69" s="5">
        <f t="shared" si="4"/>
        <v>35.185185185185183</v>
      </c>
      <c r="K69" s="5" t="str">
        <f>VLOOKUP(I69,Tabla13[[Rango minimo]:[Estado de calidad del aire]],2,TRUE)</f>
        <v>Buena</v>
      </c>
      <c r="L69" s="21">
        <f t="shared" si="5"/>
        <v>52.092592592592595</v>
      </c>
      <c r="M69" s="21" t="str">
        <f>VLOOKUP(L69,Tabla7[[Valor minimo]:[Estado de calidad el aire]],2,TRUE)</f>
        <v>Aceptable</v>
      </c>
      <c r="N69" s="11">
        <v>1</v>
      </c>
      <c r="O69" s="11" t="s">
        <v>165</v>
      </c>
      <c r="P69" s="11">
        <v>4</v>
      </c>
      <c r="Q69" s="11">
        <v>-74.037430279999995</v>
      </c>
      <c r="R69" s="12">
        <v>4.7499620949999999</v>
      </c>
    </row>
    <row r="70" spans="1:18" x14ac:dyDescent="0.25">
      <c r="A70" s="10">
        <v>69</v>
      </c>
      <c r="B70" s="3" t="s">
        <v>742</v>
      </c>
      <c r="C70" s="3" t="s">
        <v>625</v>
      </c>
      <c r="D70" s="3" t="s">
        <v>1</v>
      </c>
      <c r="E70" s="3" t="s">
        <v>743</v>
      </c>
      <c r="F70" s="87">
        <v>22</v>
      </c>
      <c r="G70" s="5">
        <f t="shared" si="3"/>
        <v>69</v>
      </c>
      <c r="H70" s="5" t="str">
        <f>VLOOKUP(F70,Tabla5[[Columna3]:[Columna4]],2,TRUE)</f>
        <v>Aceptable</v>
      </c>
      <c r="I70" s="18">
        <v>38</v>
      </c>
      <c r="J70" s="5">
        <f t="shared" si="4"/>
        <v>35.185185185185183</v>
      </c>
      <c r="K70" s="5" t="str">
        <f>VLOOKUP(I70,Tabla13[[Rango minimo]:[Estado de calidad del aire]],2,TRUE)</f>
        <v>Buena</v>
      </c>
      <c r="L70" s="21">
        <f t="shared" si="5"/>
        <v>52.092592592592595</v>
      </c>
      <c r="M70" s="21" t="str">
        <f>VLOOKUP(L70,Tabla7[[Valor minimo]:[Estado de calidad el aire]],2,TRUE)</f>
        <v>Aceptable</v>
      </c>
      <c r="N70" s="11">
        <v>1</v>
      </c>
      <c r="O70" s="11" t="s">
        <v>165</v>
      </c>
      <c r="P70" s="11">
        <v>4</v>
      </c>
      <c r="Q70" s="11">
        <v>-74.040554630000003</v>
      </c>
      <c r="R70" s="12">
        <v>4.7542180079999996</v>
      </c>
    </row>
    <row r="71" spans="1:18" x14ac:dyDescent="0.25">
      <c r="A71" s="10">
        <v>70</v>
      </c>
      <c r="B71" s="3" t="s">
        <v>744</v>
      </c>
      <c r="C71" s="3" t="s">
        <v>625</v>
      </c>
      <c r="D71" s="3" t="s">
        <v>1</v>
      </c>
      <c r="E71" s="3" t="s">
        <v>745</v>
      </c>
      <c r="F71" s="87">
        <v>22</v>
      </c>
      <c r="G71" s="5">
        <f t="shared" si="3"/>
        <v>69</v>
      </c>
      <c r="H71" s="5" t="str">
        <f>VLOOKUP(F71,Tabla5[[Columna3]:[Columna4]],2,TRUE)</f>
        <v>Aceptable</v>
      </c>
      <c r="I71" s="18">
        <v>38</v>
      </c>
      <c r="J71" s="5">
        <f t="shared" si="4"/>
        <v>35.185185185185183</v>
      </c>
      <c r="K71" s="5" t="str">
        <f>VLOOKUP(I71,Tabla13[[Rango minimo]:[Estado de calidad del aire]],2,TRUE)</f>
        <v>Buena</v>
      </c>
      <c r="L71" s="21">
        <f t="shared" si="5"/>
        <v>52.092592592592595</v>
      </c>
      <c r="M71" s="21" t="str">
        <f>VLOOKUP(L71,Tabla7[[Valor minimo]:[Estado de calidad el aire]],2,TRUE)</f>
        <v>Aceptable</v>
      </c>
      <c r="N71" s="11">
        <v>1</v>
      </c>
      <c r="O71" s="11" t="s">
        <v>165</v>
      </c>
      <c r="P71" s="11">
        <v>3</v>
      </c>
      <c r="Q71" s="11">
        <v>-74.029740930000003</v>
      </c>
      <c r="R71" s="12">
        <v>4.7343993480000002</v>
      </c>
    </row>
    <row r="72" spans="1:18" x14ac:dyDescent="0.25">
      <c r="A72" s="10">
        <v>71</v>
      </c>
      <c r="B72" s="3" t="s">
        <v>746</v>
      </c>
      <c r="C72" s="3" t="s">
        <v>625</v>
      </c>
      <c r="D72" s="3" t="s">
        <v>1</v>
      </c>
      <c r="E72" s="3" t="s">
        <v>747</v>
      </c>
      <c r="F72" s="87">
        <v>22</v>
      </c>
      <c r="G72" s="5">
        <f t="shared" si="3"/>
        <v>69</v>
      </c>
      <c r="H72" s="5" t="str">
        <f>VLOOKUP(F72,Tabla5[[Columna3]:[Columna4]],2,TRUE)</f>
        <v>Aceptable</v>
      </c>
      <c r="I72" s="18">
        <v>38</v>
      </c>
      <c r="J72" s="5">
        <f t="shared" si="4"/>
        <v>35.185185185185183</v>
      </c>
      <c r="K72" s="5" t="str">
        <f>VLOOKUP(I72,Tabla13[[Rango minimo]:[Estado de calidad del aire]],2,TRUE)</f>
        <v>Buena</v>
      </c>
      <c r="L72" s="21">
        <f t="shared" si="5"/>
        <v>52.092592592592595</v>
      </c>
      <c r="M72" s="21" t="str">
        <f>VLOOKUP(L72,Tabla7[[Valor minimo]:[Estado de calidad el aire]],2,TRUE)</f>
        <v>Aceptable</v>
      </c>
      <c r="N72" s="11">
        <v>1</v>
      </c>
      <c r="O72" s="11" t="s">
        <v>165</v>
      </c>
      <c r="P72" s="11">
        <v>3</v>
      </c>
      <c r="Q72" s="11">
        <v>-74.027634489999997</v>
      </c>
      <c r="R72" s="12">
        <v>4.7408818760000004</v>
      </c>
    </row>
    <row r="73" spans="1:18" x14ac:dyDescent="0.25">
      <c r="A73" s="10">
        <v>72</v>
      </c>
      <c r="B73" s="3" t="s">
        <v>748</v>
      </c>
      <c r="C73" s="3" t="s">
        <v>625</v>
      </c>
      <c r="D73" s="3" t="s">
        <v>1</v>
      </c>
      <c r="E73" s="3" t="s">
        <v>749</v>
      </c>
      <c r="F73" s="87">
        <v>22</v>
      </c>
      <c r="G73" s="5">
        <f t="shared" si="3"/>
        <v>69</v>
      </c>
      <c r="H73" s="5" t="str">
        <f>VLOOKUP(F73,Tabla5[[Columna3]:[Columna4]],2,TRUE)</f>
        <v>Aceptable</v>
      </c>
      <c r="I73" s="18">
        <v>38</v>
      </c>
      <c r="J73" s="5">
        <f t="shared" si="4"/>
        <v>35.185185185185183</v>
      </c>
      <c r="K73" s="5" t="str">
        <f>VLOOKUP(I73,Tabla13[[Rango minimo]:[Estado de calidad del aire]],2,TRUE)</f>
        <v>Buena</v>
      </c>
      <c r="L73" s="21">
        <f t="shared" si="5"/>
        <v>52.092592592592595</v>
      </c>
      <c r="M73" s="21" t="str">
        <f>VLOOKUP(L73,Tabla7[[Valor minimo]:[Estado de calidad el aire]],2,TRUE)</f>
        <v>Aceptable</v>
      </c>
      <c r="N73" s="11">
        <v>1</v>
      </c>
      <c r="O73" s="11" t="s">
        <v>165</v>
      </c>
      <c r="P73" s="11">
        <v>3</v>
      </c>
      <c r="Q73" s="11">
        <v>-74.027554629999997</v>
      </c>
      <c r="R73" s="12">
        <v>4.7322599360000002</v>
      </c>
    </row>
    <row r="74" spans="1:18" x14ac:dyDescent="0.25">
      <c r="A74" s="10">
        <v>73</v>
      </c>
      <c r="B74" s="3" t="s">
        <v>750</v>
      </c>
      <c r="C74" s="3" t="s">
        <v>625</v>
      </c>
      <c r="D74" s="3" t="s">
        <v>1</v>
      </c>
      <c r="E74" s="3" t="s">
        <v>751</v>
      </c>
      <c r="F74" s="87">
        <v>22</v>
      </c>
      <c r="G74" s="5">
        <f t="shared" si="3"/>
        <v>69</v>
      </c>
      <c r="H74" s="5" t="str">
        <f>VLOOKUP(F74,Tabla5[[Columna3]:[Columna4]],2,TRUE)</f>
        <v>Aceptable</v>
      </c>
      <c r="I74" s="18">
        <v>38</v>
      </c>
      <c r="J74" s="5">
        <f t="shared" si="4"/>
        <v>35.185185185185183</v>
      </c>
      <c r="K74" s="5" t="str">
        <f>VLOOKUP(I74,Tabla13[[Rango minimo]:[Estado de calidad del aire]],2,TRUE)</f>
        <v>Buena</v>
      </c>
      <c r="L74" s="21">
        <f t="shared" si="5"/>
        <v>52.092592592592595</v>
      </c>
      <c r="M74" s="21" t="str">
        <f>VLOOKUP(L74,Tabla7[[Valor minimo]:[Estado de calidad el aire]],2,TRUE)</f>
        <v>Aceptable</v>
      </c>
      <c r="N74" s="11">
        <v>1</v>
      </c>
      <c r="O74" s="11" t="s">
        <v>165</v>
      </c>
      <c r="P74" s="11">
        <v>3</v>
      </c>
      <c r="Q74" s="11">
        <v>-74.030086690000005</v>
      </c>
      <c r="R74" s="12">
        <v>4.7407907250000001</v>
      </c>
    </row>
    <row r="75" spans="1:18" x14ac:dyDescent="0.25">
      <c r="A75" s="10">
        <v>74</v>
      </c>
      <c r="B75" s="3" t="s">
        <v>752</v>
      </c>
      <c r="C75" s="3" t="s">
        <v>625</v>
      </c>
      <c r="D75" s="3" t="s">
        <v>1</v>
      </c>
      <c r="E75" s="3" t="s">
        <v>745</v>
      </c>
      <c r="F75" s="87">
        <v>22</v>
      </c>
      <c r="G75" s="5">
        <f t="shared" si="3"/>
        <v>69</v>
      </c>
      <c r="H75" s="5" t="str">
        <f>VLOOKUP(F75,Tabla5[[Columna3]:[Columna4]],2,TRUE)</f>
        <v>Aceptable</v>
      </c>
      <c r="I75" s="18">
        <v>38</v>
      </c>
      <c r="J75" s="5">
        <f t="shared" si="4"/>
        <v>35.185185185185183</v>
      </c>
      <c r="K75" s="5" t="str">
        <f>VLOOKUP(I75,Tabla13[[Rango minimo]:[Estado de calidad del aire]],2,TRUE)</f>
        <v>Buena</v>
      </c>
      <c r="L75" s="21">
        <f t="shared" si="5"/>
        <v>52.092592592592595</v>
      </c>
      <c r="M75" s="21" t="str">
        <f>VLOOKUP(L75,Tabla7[[Valor minimo]:[Estado de calidad el aire]],2,TRUE)</f>
        <v>Aceptable</v>
      </c>
      <c r="N75" s="11">
        <v>1</v>
      </c>
      <c r="O75" s="11" t="s">
        <v>165</v>
      </c>
      <c r="P75" s="11">
        <v>3</v>
      </c>
      <c r="Q75" s="11">
        <v>-74.030616440000003</v>
      </c>
      <c r="R75" s="12">
        <v>4.7347862090000001</v>
      </c>
    </row>
    <row r="76" spans="1:18" x14ac:dyDescent="0.25">
      <c r="A76" s="10">
        <v>75</v>
      </c>
      <c r="B76" s="3" t="s">
        <v>753</v>
      </c>
      <c r="C76" s="3" t="s">
        <v>625</v>
      </c>
      <c r="D76" s="3" t="s">
        <v>1</v>
      </c>
      <c r="E76" s="3" t="s">
        <v>754</v>
      </c>
      <c r="F76" s="87">
        <v>22</v>
      </c>
      <c r="G76" s="5">
        <f t="shared" si="3"/>
        <v>69</v>
      </c>
      <c r="H76" s="5" t="str">
        <f>VLOOKUP(F76,Tabla5[[Columna3]:[Columna4]],2,TRUE)</f>
        <v>Aceptable</v>
      </c>
      <c r="I76" s="18">
        <v>38</v>
      </c>
      <c r="J76" s="5">
        <f t="shared" si="4"/>
        <v>35.185185185185183</v>
      </c>
      <c r="K76" s="5" t="str">
        <f>VLOOKUP(I76,Tabla13[[Rango minimo]:[Estado de calidad del aire]],2,TRUE)</f>
        <v>Buena</v>
      </c>
      <c r="L76" s="21">
        <f t="shared" si="5"/>
        <v>52.092592592592595</v>
      </c>
      <c r="M76" s="21" t="str">
        <f>VLOOKUP(L76,Tabla7[[Valor minimo]:[Estado de calidad el aire]],2,TRUE)</f>
        <v>Aceptable</v>
      </c>
      <c r="N76" s="11">
        <v>1</v>
      </c>
      <c r="O76" s="11" t="s">
        <v>165</v>
      </c>
      <c r="P76" s="11">
        <v>3</v>
      </c>
      <c r="Q76" s="11">
        <v>-74.029308819999997</v>
      </c>
      <c r="R76" s="12">
        <v>4.7360960399999996</v>
      </c>
    </row>
    <row r="77" spans="1:18" x14ac:dyDescent="0.25">
      <c r="A77" s="10">
        <v>76</v>
      </c>
      <c r="B77" s="3" t="s">
        <v>755</v>
      </c>
      <c r="C77" s="3" t="s">
        <v>625</v>
      </c>
      <c r="D77" s="3" t="s">
        <v>1</v>
      </c>
      <c r="E77" s="3" t="s">
        <v>756</v>
      </c>
      <c r="F77" s="87">
        <v>22</v>
      </c>
      <c r="G77" s="5">
        <f t="shared" si="3"/>
        <v>69</v>
      </c>
      <c r="H77" s="5" t="str">
        <f>VLOOKUP(F77,Tabla5[[Columna3]:[Columna4]],2,TRUE)</f>
        <v>Aceptable</v>
      </c>
      <c r="I77" s="18">
        <v>38</v>
      </c>
      <c r="J77" s="5">
        <f t="shared" si="4"/>
        <v>35.185185185185183</v>
      </c>
      <c r="K77" s="5" t="str">
        <f>VLOOKUP(I77,Tabla13[[Rango minimo]:[Estado de calidad del aire]],2,TRUE)</f>
        <v>Buena</v>
      </c>
      <c r="L77" s="21">
        <f t="shared" si="5"/>
        <v>52.092592592592595</v>
      </c>
      <c r="M77" s="21" t="str">
        <f>VLOOKUP(L77,Tabla7[[Valor minimo]:[Estado de calidad el aire]],2,TRUE)</f>
        <v>Aceptable</v>
      </c>
      <c r="N77" s="11">
        <v>1</v>
      </c>
      <c r="O77" s="11" t="s">
        <v>165</v>
      </c>
      <c r="P77" s="11">
        <v>3</v>
      </c>
      <c r="Q77" s="11">
        <v>-74.030395970000001</v>
      </c>
      <c r="R77" s="12">
        <v>4.7330166519999999</v>
      </c>
    </row>
    <row r="78" spans="1:18" x14ac:dyDescent="0.25">
      <c r="A78" s="10">
        <v>77</v>
      </c>
      <c r="B78" s="3" t="s">
        <v>757</v>
      </c>
      <c r="C78" s="3" t="s">
        <v>625</v>
      </c>
      <c r="D78" s="3" t="s">
        <v>1</v>
      </c>
      <c r="E78" s="3" t="s">
        <v>758</v>
      </c>
      <c r="F78" s="87">
        <v>22</v>
      </c>
      <c r="G78" s="5">
        <f t="shared" si="3"/>
        <v>69</v>
      </c>
      <c r="H78" s="5" t="str">
        <f>VLOOKUP(F78,Tabla5[[Columna3]:[Columna4]],2,TRUE)</f>
        <v>Aceptable</v>
      </c>
      <c r="I78" s="18">
        <v>38</v>
      </c>
      <c r="J78" s="5">
        <f t="shared" si="4"/>
        <v>35.185185185185183</v>
      </c>
      <c r="K78" s="5" t="str">
        <f>VLOOKUP(I78,Tabla13[[Rango minimo]:[Estado de calidad del aire]],2,TRUE)</f>
        <v>Buena</v>
      </c>
      <c r="L78" s="21">
        <f t="shared" si="5"/>
        <v>52.092592592592595</v>
      </c>
      <c r="M78" s="21" t="str">
        <f>VLOOKUP(L78,Tabla7[[Valor minimo]:[Estado de calidad el aire]],2,TRUE)</f>
        <v>Aceptable</v>
      </c>
      <c r="N78" s="11">
        <v>1</v>
      </c>
      <c r="O78" s="11" t="s">
        <v>165</v>
      </c>
      <c r="P78" s="11">
        <v>3</v>
      </c>
      <c r="Q78" s="11">
        <v>-74.031761149999994</v>
      </c>
      <c r="R78" s="12">
        <v>4.7334837089999997</v>
      </c>
    </row>
    <row r="79" spans="1:18" x14ac:dyDescent="0.25">
      <c r="A79" s="10">
        <v>78</v>
      </c>
      <c r="B79" s="3" t="s">
        <v>759</v>
      </c>
      <c r="C79" s="3" t="s">
        <v>625</v>
      </c>
      <c r="D79" s="3" t="s">
        <v>1</v>
      </c>
      <c r="E79" s="3" t="s">
        <v>760</v>
      </c>
      <c r="F79" s="87">
        <v>22</v>
      </c>
      <c r="G79" s="5">
        <f t="shared" si="3"/>
        <v>69</v>
      </c>
      <c r="H79" s="5" t="str">
        <f>VLOOKUP(F79,Tabla5[[Columna3]:[Columna4]],2,TRUE)</f>
        <v>Aceptable</v>
      </c>
      <c r="I79" s="18">
        <v>38</v>
      </c>
      <c r="J79" s="5">
        <f t="shared" si="4"/>
        <v>35.185185185185183</v>
      </c>
      <c r="K79" s="5" t="str">
        <f>VLOOKUP(I79,Tabla13[[Rango minimo]:[Estado de calidad del aire]],2,TRUE)</f>
        <v>Buena</v>
      </c>
      <c r="L79" s="21">
        <f t="shared" si="5"/>
        <v>52.092592592592595</v>
      </c>
      <c r="M79" s="21" t="str">
        <f>VLOOKUP(L79,Tabla7[[Valor minimo]:[Estado de calidad el aire]],2,TRUE)</f>
        <v>Aceptable</v>
      </c>
      <c r="N79" s="11">
        <v>1</v>
      </c>
      <c r="O79" s="11" t="s">
        <v>165</v>
      </c>
      <c r="P79" s="11">
        <v>1</v>
      </c>
      <c r="Q79" s="11">
        <v>-74.014437700000002</v>
      </c>
      <c r="R79" s="12">
        <v>4.7327917289999997</v>
      </c>
    </row>
    <row r="80" spans="1:18" x14ac:dyDescent="0.25">
      <c r="A80" s="10">
        <v>79</v>
      </c>
      <c r="B80" s="3" t="s">
        <v>761</v>
      </c>
      <c r="C80" s="3" t="s">
        <v>625</v>
      </c>
      <c r="D80" s="3" t="s">
        <v>1</v>
      </c>
      <c r="E80" s="3" t="s">
        <v>762</v>
      </c>
      <c r="F80" s="87">
        <v>22</v>
      </c>
      <c r="G80" s="5">
        <f t="shared" si="3"/>
        <v>69</v>
      </c>
      <c r="H80" s="5" t="str">
        <f>VLOOKUP(F80,Tabla5[[Columna3]:[Columna4]],2,TRUE)</f>
        <v>Aceptable</v>
      </c>
      <c r="I80" s="18">
        <v>38</v>
      </c>
      <c r="J80" s="5">
        <f t="shared" si="4"/>
        <v>35.185185185185183</v>
      </c>
      <c r="K80" s="5" t="str">
        <f>VLOOKUP(I80,Tabla13[[Rango minimo]:[Estado de calidad del aire]],2,TRUE)</f>
        <v>Buena</v>
      </c>
      <c r="L80" s="21">
        <f t="shared" si="5"/>
        <v>52.092592592592595</v>
      </c>
      <c r="M80" s="21" t="str">
        <f>VLOOKUP(L80,Tabla7[[Valor minimo]:[Estado de calidad el aire]],2,TRUE)</f>
        <v>Aceptable</v>
      </c>
      <c r="N80" s="11">
        <v>1</v>
      </c>
      <c r="O80" s="11" t="s">
        <v>165</v>
      </c>
      <c r="P80" s="11">
        <v>3</v>
      </c>
      <c r="Q80" s="11">
        <v>-74.025682000000003</v>
      </c>
      <c r="R80" s="12">
        <v>4.7409662690000003</v>
      </c>
    </row>
    <row r="81" spans="1:18" x14ac:dyDescent="0.25">
      <c r="A81" s="10">
        <v>80</v>
      </c>
      <c r="B81" s="3" t="s">
        <v>763</v>
      </c>
      <c r="C81" s="3" t="s">
        <v>625</v>
      </c>
      <c r="D81" s="3" t="s">
        <v>1</v>
      </c>
      <c r="E81" s="3" t="s">
        <v>764</v>
      </c>
      <c r="F81" s="87">
        <v>22</v>
      </c>
      <c r="G81" s="5">
        <f t="shared" si="3"/>
        <v>69</v>
      </c>
      <c r="H81" s="5" t="str">
        <f>VLOOKUP(F81,Tabla5[[Columna3]:[Columna4]],2,TRUE)</f>
        <v>Aceptable</v>
      </c>
      <c r="I81" s="18">
        <v>38</v>
      </c>
      <c r="J81" s="5">
        <f t="shared" si="4"/>
        <v>35.185185185185183</v>
      </c>
      <c r="K81" s="5" t="str">
        <f>VLOOKUP(I81,Tabla13[[Rango minimo]:[Estado de calidad del aire]],2,TRUE)</f>
        <v>Buena</v>
      </c>
      <c r="L81" s="21">
        <f t="shared" si="5"/>
        <v>52.092592592592595</v>
      </c>
      <c r="M81" s="21" t="str">
        <f>VLOOKUP(L81,Tabla7[[Valor minimo]:[Estado de calidad el aire]],2,TRUE)</f>
        <v>Aceptable</v>
      </c>
      <c r="N81" s="11">
        <v>1</v>
      </c>
      <c r="O81" s="11" t="s">
        <v>165</v>
      </c>
      <c r="P81" s="11">
        <v>3</v>
      </c>
      <c r="Q81" s="11">
        <v>-74.03084466</v>
      </c>
      <c r="R81" s="12">
        <v>4.7366108650000003</v>
      </c>
    </row>
    <row r="82" spans="1:18" x14ac:dyDescent="0.25">
      <c r="A82" s="10">
        <v>81</v>
      </c>
      <c r="B82" s="3" t="s">
        <v>765</v>
      </c>
      <c r="C82" s="3" t="s">
        <v>625</v>
      </c>
      <c r="D82" s="3" t="s">
        <v>1</v>
      </c>
      <c r="E82" s="3" t="s">
        <v>745</v>
      </c>
      <c r="F82" s="87">
        <v>22</v>
      </c>
      <c r="G82" s="5">
        <f t="shared" si="3"/>
        <v>69</v>
      </c>
      <c r="H82" s="5" t="str">
        <f>VLOOKUP(F82,Tabla5[[Columna3]:[Columna4]],2,TRUE)</f>
        <v>Aceptable</v>
      </c>
      <c r="I82" s="18">
        <v>38</v>
      </c>
      <c r="J82" s="5">
        <f t="shared" si="4"/>
        <v>35.185185185185183</v>
      </c>
      <c r="K82" s="5" t="str">
        <f>VLOOKUP(I82,Tabla13[[Rango minimo]:[Estado de calidad del aire]],2,TRUE)</f>
        <v>Buena</v>
      </c>
      <c r="L82" s="21">
        <f t="shared" si="5"/>
        <v>52.092592592592595</v>
      </c>
      <c r="M82" s="21" t="str">
        <f>VLOOKUP(L82,Tabla7[[Valor minimo]:[Estado de calidad el aire]],2,TRUE)</f>
        <v>Aceptable</v>
      </c>
      <c r="N82" s="11">
        <v>1</v>
      </c>
      <c r="O82" s="11" t="s">
        <v>165</v>
      </c>
      <c r="P82" s="11">
        <v>3</v>
      </c>
      <c r="Q82" s="11">
        <v>-74.02696881</v>
      </c>
      <c r="R82" s="12">
        <v>4.7354500469999996</v>
      </c>
    </row>
    <row r="83" spans="1:18" x14ac:dyDescent="0.25">
      <c r="A83" s="10">
        <v>82</v>
      </c>
      <c r="B83" s="3" t="s">
        <v>766</v>
      </c>
      <c r="C83" s="3" t="s">
        <v>625</v>
      </c>
      <c r="D83" s="3" t="s">
        <v>1</v>
      </c>
      <c r="E83" s="3" t="s">
        <v>767</v>
      </c>
      <c r="F83" s="87">
        <v>22</v>
      </c>
      <c r="G83" s="5">
        <f t="shared" si="3"/>
        <v>69</v>
      </c>
      <c r="H83" s="5" t="str">
        <f>VLOOKUP(F83,Tabla5[[Columna3]:[Columna4]],2,TRUE)</f>
        <v>Aceptable</v>
      </c>
      <c r="I83" s="18">
        <v>38</v>
      </c>
      <c r="J83" s="5">
        <f t="shared" si="4"/>
        <v>35.185185185185183</v>
      </c>
      <c r="K83" s="5" t="str">
        <f>VLOOKUP(I83,Tabla13[[Rango minimo]:[Estado de calidad del aire]],2,TRUE)</f>
        <v>Buena</v>
      </c>
      <c r="L83" s="21">
        <f t="shared" si="5"/>
        <v>52.092592592592595</v>
      </c>
      <c r="M83" s="21" t="str">
        <f>VLOOKUP(L83,Tabla7[[Valor minimo]:[Estado de calidad el aire]],2,TRUE)</f>
        <v>Aceptable</v>
      </c>
      <c r="N83" s="11">
        <v>1</v>
      </c>
      <c r="O83" s="11" t="s">
        <v>165</v>
      </c>
      <c r="P83" s="11">
        <v>3</v>
      </c>
      <c r="Q83" s="11">
        <v>-74.031454389999993</v>
      </c>
      <c r="R83" s="12">
        <v>4.7360343440000001</v>
      </c>
    </row>
    <row r="84" spans="1:18" x14ac:dyDescent="0.25">
      <c r="A84" s="10">
        <v>83</v>
      </c>
      <c r="B84" s="3" t="s">
        <v>768</v>
      </c>
      <c r="C84" s="3" t="s">
        <v>625</v>
      </c>
      <c r="D84" s="3" t="s">
        <v>1</v>
      </c>
      <c r="E84" s="3" t="s">
        <v>769</v>
      </c>
      <c r="F84" s="87">
        <v>22</v>
      </c>
      <c r="G84" s="5">
        <f t="shared" si="3"/>
        <v>69</v>
      </c>
      <c r="H84" s="5" t="str">
        <f>VLOOKUP(F84,Tabla5[[Columna3]:[Columna4]],2,TRUE)</f>
        <v>Aceptable</v>
      </c>
      <c r="I84" s="18">
        <v>38</v>
      </c>
      <c r="J84" s="5">
        <f t="shared" si="4"/>
        <v>35.185185185185183</v>
      </c>
      <c r="K84" s="5" t="str">
        <f>VLOOKUP(I84,Tabla13[[Rango minimo]:[Estado de calidad del aire]],2,TRUE)</f>
        <v>Buena</v>
      </c>
      <c r="L84" s="21">
        <f t="shared" si="5"/>
        <v>52.092592592592595</v>
      </c>
      <c r="M84" s="21" t="str">
        <f>VLOOKUP(L84,Tabla7[[Valor minimo]:[Estado de calidad el aire]],2,TRUE)</f>
        <v>Aceptable</v>
      </c>
      <c r="N84" s="11">
        <v>1</v>
      </c>
      <c r="O84" s="11" t="s">
        <v>165</v>
      </c>
      <c r="P84" s="11">
        <v>1</v>
      </c>
      <c r="Q84" s="11">
        <v>-74.013578539999997</v>
      </c>
      <c r="R84" s="12">
        <v>4.7327276490000001</v>
      </c>
    </row>
    <row r="85" spans="1:18" x14ac:dyDescent="0.25">
      <c r="A85" s="10">
        <v>84</v>
      </c>
      <c r="B85" s="3" t="s">
        <v>770</v>
      </c>
      <c r="C85" s="3" t="s">
        <v>625</v>
      </c>
      <c r="D85" s="3" t="s">
        <v>1</v>
      </c>
      <c r="E85" s="3" t="s">
        <v>771</v>
      </c>
      <c r="F85" s="87">
        <v>22</v>
      </c>
      <c r="G85" s="5">
        <f t="shared" si="3"/>
        <v>69</v>
      </c>
      <c r="H85" s="5" t="str">
        <f>VLOOKUP(F85,Tabla5[[Columna3]:[Columna4]],2,TRUE)</f>
        <v>Aceptable</v>
      </c>
      <c r="I85" s="18">
        <v>38</v>
      </c>
      <c r="J85" s="5">
        <f t="shared" si="4"/>
        <v>35.185185185185183</v>
      </c>
      <c r="K85" s="5" t="str">
        <f>VLOOKUP(I85,Tabla13[[Rango minimo]:[Estado de calidad del aire]],2,TRUE)</f>
        <v>Buena</v>
      </c>
      <c r="L85" s="21">
        <f t="shared" si="5"/>
        <v>52.092592592592595</v>
      </c>
      <c r="M85" s="21" t="str">
        <f>VLOOKUP(L85,Tabla7[[Valor minimo]:[Estado de calidad el aire]],2,TRUE)</f>
        <v>Aceptable</v>
      </c>
      <c r="N85" s="11">
        <v>1</v>
      </c>
      <c r="O85" s="11" t="s">
        <v>165</v>
      </c>
      <c r="P85" s="11">
        <v>2</v>
      </c>
      <c r="Q85" s="11">
        <v>-74.020089600000006</v>
      </c>
      <c r="R85" s="12">
        <v>4.7351616910000001</v>
      </c>
    </row>
    <row r="86" spans="1:18" x14ac:dyDescent="0.25">
      <c r="A86" s="10">
        <v>85</v>
      </c>
      <c r="B86" s="3" t="s">
        <v>772</v>
      </c>
      <c r="C86" s="3" t="s">
        <v>625</v>
      </c>
      <c r="D86" s="3" t="s">
        <v>1</v>
      </c>
      <c r="E86" s="3" t="s">
        <v>773</v>
      </c>
      <c r="F86" s="87">
        <v>22</v>
      </c>
      <c r="G86" s="5">
        <f t="shared" si="3"/>
        <v>69</v>
      </c>
      <c r="H86" s="5" t="str">
        <f>VLOOKUP(F86,Tabla5[[Columna3]:[Columna4]],2,TRUE)</f>
        <v>Aceptable</v>
      </c>
      <c r="I86" s="18">
        <v>38</v>
      </c>
      <c r="J86" s="5">
        <f t="shared" si="4"/>
        <v>35.185185185185183</v>
      </c>
      <c r="K86" s="5" t="str">
        <f>VLOOKUP(I86,Tabla13[[Rango minimo]:[Estado de calidad del aire]],2,TRUE)</f>
        <v>Buena</v>
      </c>
      <c r="L86" s="21">
        <f t="shared" si="5"/>
        <v>52.092592592592595</v>
      </c>
      <c r="M86" s="21" t="str">
        <f>VLOOKUP(L86,Tabla7[[Valor minimo]:[Estado de calidad el aire]],2,TRUE)</f>
        <v>Aceptable</v>
      </c>
      <c r="N86" s="11">
        <v>1</v>
      </c>
      <c r="O86" s="11" t="s">
        <v>165</v>
      </c>
      <c r="P86" s="11">
        <v>3</v>
      </c>
      <c r="Q86" s="11">
        <v>-74.028351639999997</v>
      </c>
      <c r="R86" s="12">
        <v>4.7414670369999996</v>
      </c>
    </row>
    <row r="87" spans="1:18" x14ac:dyDescent="0.25">
      <c r="A87" s="10">
        <v>86</v>
      </c>
      <c r="B87" s="3" t="s">
        <v>774</v>
      </c>
      <c r="C87" s="3" t="s">
        <v>625</v>
      </c>
      <c r="D87" s="3" t="s">
        <v>1</v>
      </c>
      <c r="E87" s="3" t="s">
        <v>775</v>
      </c>
      <c r="F87" s="87">
        <v>22</v>
      </c>
      <c r="G87" s="5">
        <f t="shared" si="3"/>
        <v>69</v>
      </c>
      <c r="H87" s="5" t="str">
        <f>VLOOKUP(F87,Tabla5[[Columna3]:[Columna4]],2,TRUE)</f>
        <v>Aceptable</v>
      </c>
      <c r="I87" s="18">
        <v>38</v>
      </c>
      <c r="J87" s="5">
        <f t="shared" si="4"/>
        <v>35.185185185185183</v>
      </c>
      <c r="K87" s="5" t="str">
        <f>VLOOKUP(I87,Tabla13[[Rango minimo]:[Estado de calidad del aire]],2,TRUE)</f>
        <v>Buena</v>
      </c>
      <c r="L87" s="21">
        <f t="shared" si="5"/>
        <v>52.092592592592595</v>
      </c>
      <c r="M87" s="21" t="str">
        <f>VLOOKUP(L87,Tabla7[[Valor minimo]:[Estado de calidad el aire]],2,TRUE)</f>
        <v>Aceptable</v>
      </c>
      <c r="N87" s="11">
        <v>1</v>
      </c>
      <c r="O87" s="11" t="s">
        <v>165</v>
      </c>
      <c r="P87" s="11">
        <v>3</v>
      </c>
      <c r="Q87" s="11">
        <v>-74.029283390000003</v>
      </c>
      <c r="R87" s="12">
        <v>4.7405304150000003</v>
      </c>
    </row>
    <row r="88" spans="1:18" x14ac:dyDescent="0.25">
      <c r="A88" s="10">
        <v>87</v>
      </c>
      <c r="B88" s="3" t="s">
        <v>776</v>
      </c>
      <c r="C88" s="3" t="s">
        <v>625</v>
      </c>
      <c r="D88" s="3" t="s">
        <v>1</v>
      </c>
      <c r="E88" s="3" t="s">
        <v>773</v>
      </c>
      <c r="F88" s="87">
        <v>22</v>
      </c>
      <c r="G88" s="5">
        <f t="shared" si="3"/>
        <v>69</v>
      </c>
      <c r="H88" s="5" t="str">
        <f>VLOOKUP(F88,Tabla5[[Columna3]:[Columna4]],2,TRUE)</f>
        <v>Aceptable</v>
      </c>
      <c r="I88" s="18">
        <v>38</v>
      </c>
      <c r="J88" s="5">
        <f t="shared" si="4"/>
        <v>35.185185185185183</v>
      </c>
      <c r="K88" s="5" t="str">
        <f>VLOOKUP(I88,Tabla13[[Rango minimo]:[Estado de calidad del aire]],2,TRUE)</f>
        <v>Buena</v>
      </c>
      <c r="L88" s="21">
        <f t="shared" si="5"/>
        <v>52.092592592592595</v>
      </c>
      <c r="M88" s="21" t="str">
        <f>VLOOKUP(L88,Tabla7[[Valor minimo]:[Estado de calidad el aire]],2,TRUE)</f>
        <v>Aceptable</v>
      </c>
      <c r="N88" s="11">
        <v>1</v>
      </c>
      <c r="O88" s="11" t="s">
        <v>165</v>
      </c>
      <c r="P88" s="11">
        <v>3</v>
      </c>
      <c r="Q88" s="11">
        <v>-74.028751409999998</v>
      </c>
      <c r="R88" s="12">
        <v>4.7404168029999996</v>
      </c>
    </row>
    <row r="89" spans="1:18" x14ac:dyDescent="0.25">
      <c r="A89" s="10">
        <v>88</v>
      </c>
      <c r="B89" s="3" t="s">
        <v>777</v>
      </c>
      <c r="C89" s="3" t="s">
        <v>625</v>
      </c>
      <c r="D89" s="3" t="s">
        <v>1</v>
      </c>
      <c r="E89" s="3" t="s">
        <v>775</v>
      </c>
      <c r="F89" s="87">
        <v>22</v>
      </c>
      <c r="G89" s="5">
        <f t="shared" si="3"/>
        <v>69</v>
      </c>
      <c r="H89" s="5" t="str">
        <f>VLOOKUP(F89,Tabla5[[Columna3]:[Columna4]],2,TRUE)</f>
        <v>Aceptable</v>
      </c>
      <c r="I89" s="18">
        <v>38</v>
      </c>
      <c r="J89" s="5">
        <f t="shared" si="4"/>
        <v>35.185185185185183</v>
      </c>
      <c r="K89" s="5" t="str">
        <f>VLOOKUP(I89,Tabla13[[Rango minimo]:[Estado de calidad del aire]],2,TRUE)</f>
        <v>Buena</v>
      </c>
      <c r="L89" s="21">
        <f t="shared" si="5"/>
        <v>52.092592592592595</v>
      </c>
      <c r="M89" s="21" t="str">
        <f>VLOOKUP(L89,Tabla7[[Valor minimo]:[Estado de calidad el aire]],2,TRUE)</f>
        <v>Aceptable</v>
      </c>
      <c r="N89" s="11">
        <v>1</v>
      </c>
      <c r="O89" s="11" t="s">
        <v>165</v>
      </c>
      <c r="P89" s="11">
        <v>3</v>
      </c>
      <c r="Q89" s="11">
        <v>-74.029084220000001</v>
      </c>
      <c r="R89" s="12">
        <v>4.74186</v>
      </c>
    </row>
    <row r="90" spans="1:18" x14ac:dyDescent="0.25">
      <c r="A90" s="10">
        <v>89</v>
      </c>
      <c r="B90" s="3" t="s">
        <v>778</v>
      </c>
      <c r="C90" s="3" t="s">
        <v>625</v>
      </c>
      <c r="D90" s="3" t="s">
        <v>1</v>
      </c>
      <c r="E90" s="3" t="s">
        <v>779</v>
      </c>
      <c r="F90" s="87">
        <v>22</v>
      </c>
      <c r="G90" s="5">
        <f t="shared" si="3"/>
        <v>69</v>
      </c>
      <c r="H90" s="5" t="str">
        <f>VLOOKUP(F90,Tabla5[[Columna3]:[Columna4]],2,TRUE)</f>
        <v>Aceptable</v>
      </c>
      <c r="I90" s="18">
        <v>38</v>
      </c>
      <c r="J90" s="5">
        <f t="shared" si="4"/>
        <v>35.185185185185183</v>
      </c>
      <c r="K90" s="5" t="str">
        <f>VLOOKUP(I90,Tabla13[[Rango minimo]:[Estado de calidad del aire]],2,TRUE)</f>
        <v>Buena</v>
      </c>
      <c r="L90" s="21">
        <f t="shared" si="5"/>
        <v>52.092592592592595</v>
      </c>
      <c r="M90" s="21" t="str">
        <f>VLOOKUP(L90,Tabla7[[Valor minimo]:[Estado de calidad el aire]],2,TRUE)</f>
        <v>Aceptable</v>
      </c>
      <c r="N90" s="11">
        <v>1</v>
      </c>
      <c r="O90" s="11" t="s">
        <v>165</v>
      </c>
      <c r="P90" s="11">
        <v>3</v>
      </c>
      <c r="Q90" s="11">
        <v>-74.021526859999994</v>
      </c>
      <c r="R90" s="12">
        <v>4.7391330979999999</v>
      </c>
    </row>
    <row r="91" spans="1:18" x14ac:dyDescent="0.25">
      <c r="A91" s="10">
        <v>90</v>
      </c>
      <c r="B91" s="3" t="s">
        <v>780</v>
      </c>
      <c r="C91" s="3" t="s">
        <v>625</v>
      </c>
      <c r="D91" s="3" t="s">
        <v>1</v>
      </c>
      <c r="E91" s="3" t="s">
        <v>781</v>
      </c>
      <c r="F91" s="87">
        <v>22</v>
      </c>
      <c r="G91" s="5">
        <f t="shared" si="3"/>
        <v>69</v>
      </c>
      <c r="H91" s="5" t="str">
        <f>VLOOKUP(F91,Tabla5[[Columna3]:[Columna4]],2,TRUE)</f>
        <v>Aceptable</v>
      </c>
      <c r="I91" s="18">
        <v>38</v>
      </c>
      <c r="J91" s="5">
        <f t="shared" si="4"/>
        <v>35.185185185185183</v>
      </c>
      <c r="K91" s="5" t="str">
        <f>VLOOKUP(I91,Tabla13[[Rango minimo]:[Estado de calidad del aire]],2,TRUE)</f>
        <v>Buena</v>
      </c>
      <c r="L91" s="21">
        <f t="shared" si="5"/>
        <v>52.092592592592595</v>
      </c>
      <c r="M91" s="21" t="str">
        <f>VLOOKUP(L91,Tabla7[[Valor minimo]:[Estado de calidad el aire]],2,TRUE)</f>
        <v>Aceptable</v>
      </c>
      <c r="N91" s="11">
        <v>1</v>
      </c>
      <c r="O91" s="11" t="s">
        <v>165</v>
      </c>
      <c r="P91" s="11">
        <v>3</v>
      </c>
      <c r="Q91" s="11">
        <v>-74.025604270000002</v>
      </c>
      <c r="R91" s="12">
        <v>4.7307949679999997</v>
      </c>
    </row>
    <row r="92" spans="1:18" x14ac:dyDescent="0.25">
      <c r="A92" s="10">
        <v>91</v>
      </c>
      <c r="B92" s="3" t="s">
        <v>782</v>
      </c>
      <c r="C92" s="3" t="s">
        <v>625</v>
      </c>
      <c r="D92" s="3" t="s">
        <v>1</v>
      </c>
      <c r="E92" s="3" t="s">
        <v>783</v>
      </c>
      <c r="F92" s="87">
        <v>22</v>
      </c>
      <c r="G92" s="5">
        <f t="shared" si="3"/>
        <v>69</v>
      </c>
      <c r="H92" s="5" t="str">
        <f>VLOOKUP(F92,Tabla5[[Columna3]:[Columna4]],2,TRUE)</f>
        <v>Aceptable</v>
      </c>
      <c r="I92" s="18">
        <v>38</v>
      </c>
      <c r="J92" s="5">
        <f t="shared" si="4"/>
        <v>35.185185185185183</v>
      </c>
      <c r="K92" s="5" t="str">
        <f>VLOOKUP(I92,Tabla13[[Rango minimo]:[Estado de calidad del aire]],2,TRUE)</f>
        <v>Buena</v>
      </c>
      <c r="L92" s="21">
        <f t="shared" si="5"/>
        <v>52.092592592592595</v>
      </c>
      <c r="M92" s="21" t="str">
        <f>VLOOKUP(L92,Tabla7[[Valor minimo]:[Estado de calidad el aire]],2,TRUE)</f>
        <v>Aceptable</v>
      </c>
      <c r="N92" s="11">
        <v>1</v>
      </c>
      <c r="O92" s="11" t="s">
        <v>165</v>
      </c>
      <c r="P92" s="11">
        <v>3</v>
      </c>
      <c r="Q92" s="11">
        <v>-74.025807380000003</v>
      </c>
      <c r="R92" s="12">
        <v>4.7346446220000002</v>
      </c>
    </row>
    <row r="93" spans="1:18" x14ac:dyDescent="0.25">
      <c r="A93" s="10">
        <v>92</v>
      </c>
      <c r="B93" s="3" t="s">
        <v>784</v>
      </c>
      <c r="C93" s="3" t="s">
        <v>625</v>
      </c>
      <c r="D93" s="3" t="s">
        <v>1</v>
      </c>
      <c r="E93" s="3" t="s">
        <v>785</v>
      </c>
      <c r="F93" s="87">
        <v>22</v>
      </c>
      <c r="G93" s="5">
        <f t="shared" si="3"/>
        <v>69</v>
      </c>
      <c r="H93" s="5" t="str">
        <f>VLOOKUP(F93,Tabla5[[Columna3]:[Columna4]],2,TRUE)</f>
        <v>Aceptable</v>
      </c>
      <c r="I93" s="18">
        <v>38</v>
      </c>
      <c r="J93" s="5">
        <f t="shared" si="4"/>
        <v>35.185185185185183</v>
      </c>
      <c r="K93" s="5" t="str">
        <f>VLOOKUP(I93,Tabla13[[Rango minimo]:[Estado de calidad del aire]],2,TRUE)</f>
        <v>Buena</v>
      </c>
      <c r="L93" s="21">
        <f t="shared" si="5"/>
        <v>52.092592592592595</v>
      </c>
      <c r="M93" s="21" t="str">
        <f>VLOOKUP(L93,Tabla7[[Valor minimo]:[Estado de calidad el aire]],2,TRUE)</f>
        <v>Aceptable</v>
      </c>
      <c r="N93" s="11">
        <v>1</v>
      </c>
      <c r="O93" s="11" t="s">
        <v>165</v>
      </c>
      <c r="P93" s="11">
        <v>3</v>
      </c>
      <c r="Q93" s="11">
        <v>-74.030097530000006</v>
      </c>
      <c r="R93" s="12">
        <v>4.7424309679999999</v>
      </c>
    </row>
    <row r="94" spans="1:18" x14ac:dyDescent="0.25">
      <c r="A94" s="10">
        <v>93</v>
      </c>
      <c r="B94" s="3" t="s">
        <v>786</v>
      </c>
      <c r="C94" s="3" t="s">
        <v>625</v>
      </c>
      <c r="D94" s="3" t="s">
        <v>1</v>
      </c>
      <c r="E94" s="3" t="s">
        <v>787</v>
      </c>
      <c r="F94" s="87">
        <v>22</v>
      </c>
      <c r="G94" s="5">
        <f t="shared" si="3"/>
        <v>69</v>
      </c>
      <c r="H94" s="5" t="str">
        <f>VLOOKUP(F94,Tabla5[[Columna3]:[Columna4]],2,TRUE)</f>
        <v>Aceptable</v>
      </c>
      <c r="I94" s="18">
        <v>38</v>
      </c>
      <c r="J94" s="5">
        <f t="shared" si="4"/>
        <v>35.185185185185183</v>
      </c>
      <c r="K94" s="5" t="str">
        <f>VLOOKUP(I94,Tabla13[[Rango minimo]:[Estado de calidad del aire]],2,TRUE)</f>
        <v>Buena</v>
      </c>
      <c r="L94" s="21">
        <f t="shared" si="5"/>
        <v>52.092592592592595</v>
      </c>
      <c r="M94" s="21" t="str">
        <f>VLOOKUP(L94,Tabla7[[Valor minimo]:[Estado de calidad el aire]],2,TRUE)</f>
        <v>Aceptable</v>
      </c>
      <c r="N94" s="11">
        <v>1</v>
      </c>
      <c r="O94" s="11" t="s">
        <v>165</v>
      </c>
      <c r="P94" s="11">
        <v>3</v>
      </c>
      <c r="Q94" s="11">
        <v>-74.027653869999995</v>
      </c>
      <c r="R94" s="12">
        <v>4.7365258910000003</v>
      </c>
    </row>
    <row r="95" spans="1:18" x14ac:dyDescent="0.25">
      <c r="A95" s="10">
        <v>94</v>
      </c>
      <c r="B95" s="3" t="s">
        <v>788</v>
      </c>
      <c r="C95" s="3" t="s">
        <v>625</v>
      </c>
      <c r="D95" s="3" t="s">
        <v>1</v>
      </c>
      <c r="E95" s="3" t="s">
        <v>789</v>
      </c>
      <c r="F95" s="87">
        <v>22</v>
      </c>
      <c r="G95" s="5">
        <f t="shared" si="3"/>
        <v>69</v>
      </c>
      <c r="H95" s="5" t="str">
        <f>VLOOKUP(F95,Tabla5[[Columna3]:[Columna4]],2,TRUE)</f>
        <v>Aceptable</v>
      </c>
      <c r="I95" s="18">
        <v>38</v>
      </c>
      <c r="J95" s="5">
        <f t="shared" si="4"/>
        <v>35.185185185185183</v>
      </c>
      <c r="K95" s="5" t="str">
        <f>VLOOKUP(I95,Tabla13[[Rango minimo]:[Estado de calidad del aire]],2,TRUE)</f>
        <v>Buena</v>
      </c>
      <c r="L95" s="21">
        <f t="shared" si="5"/>
        <v>52.092592592592595</v>
      </c>
      <c r="M95" s="21" t="str">
        <f>VLOOKUP(L95,Tabla7[[Valor minimo]:[Estado de calidad el aire]],2,TRUE)</f>
        <v>Aceptable</v>
      </c>
      <c r="N95" s="11">
        <v>1</v>
      </c>
      <c r="O95" s="11" t="s">
        <v>165</v>
      </c>
      <c r="P95" s="11">
        <v>2</v>
      </c>
      <c r="Q95" s="11">
        <v>-74.021182179999997</v>
      </c>
      <c r="R95" s="12">
        <v>4.7365870440000002</v>
      </c>
    </row>
    <row r="96" spans="1:18" x14ac:dyDescent="0.25">
      <c r="A96" s="10">
        <v>95</v>
      </c>
      <c r="B96" s="3" t="s">
        <v>790</v>
      </c>
      <c r="C96" s="3" t="s">
        <v>625</v>
      </c>
      <c r="D96" s="3" t="s">
        <v>1</v>
      </c>
      <c r="E96" s="3" t="s">
        <v>791</v>
      </c>
      <c r="F96" s="87">
        <v>22</v>
      </c>
      <c r="G96" s="5">
        <f t="shared" si="3"/>
        <v>69</v>
      </c>
      <c r="H96" s="5" t="str">
        <f>VLOOKUP(F96,Tabla5[[Columna3]:[Columna4]],2,TRUE)</f>
        <v>Aceptable</v>
      </c>
      <c r="I96" s="18">
        <v>38</v>
      </c>
      <c r="J96" s="5">
        <f t="shared" si="4"/>
        <v>35.185185185185183</v>
      </c>
      <c r="K96" s="5" t="str">
        <f>VLOOKUP(I96,Tabla13[[Rango minimo]:[Estado de calidad del aire]],2,TRUE)</f>
        <v>Buena</v>
      </c>
      <c r="L96" s="21">
        <f t="shared" si="5"/>
        <v>52.092592592592595</v>
      </c>
      <c r="M96" s="21" t="str">
        <f>VLOOKUP(L96,Tabla7[[Valor minimo]:[Estado de calidad el aire]],2,TRUE)</f>
        <v>Aceptable</v>
      </c>
      <c r="N96" s="11">
        <v>1</v>
      </c>
      <c r="O96" s="11" t="s">
        <v>165</v>
      </c>
      <c r="P96" s="11">
        <v>3</v>
      </c>
      <c r="Q96" s="11">
        <v>-74.030345389999994</v>
      </c>
      <c r="R96" s="12">
        <v>4.7411583339999996</v>
      </c>
    </row>
    <row r="97" spans="1:18" x14ac:dyDescent="0.25">
      <c r="A97" s="10">
        <v>96</v>
      </c>
      <c r="B97" s="3" t="s">
        <v>792</v>
      </c>
      <c r="C97" s="3" t="s">
        <v>625</v>
      </c>
      <c r="D97" s="3" t="s">
        <v>1</v>
      </c>
      <c r="E97" s="3" t="s">
        <v>793</v>
      </c>
      <c r="F97" s="87">
        <v>22</v>
      </c>
      <c r="G97" s="5">
        <f t="shared" si="3"/>
        <v>69</v>
      </c>
      <c r="H97" s="5" t="str">
        <f>VLOOKUP(F97,Tabla5[[Columna3]:[Columna4]],2,TRUE)</f>
        <v>Aceptable</v>
      </c>
      <c r="I97" s="18">
        <v>38</v>
      </c>
      <c r="J97" s="5">
        <f t="shared" si="4"/>
        <v>35.185185185185183</v>
      </c>
      <c r="K97" s="5" t="str">
        <f>VLOOKUP(I97,Tabla13[[Rango minimo]:[Estado de calidad del aire]],2,TRUE)</f>
        <v>Buena</v>
      </c>
      <c r="L97" s="21">
        <f t="shared" si="5"/>
        <v>52.092592592592595</v>
      </c>
      <c r="M97" s="21" t="str">
        <f>VLOOKUP(L97,Tabla7[[Valor minimo]:[Estado de calidad el aire]],2,TRUE)</f>
        <v>Aceptable</v>
      </c>
      <c r="N97" s="11">
        <v>1</v>
      </c>
      <c r="O97" s="11" t="s">
        <v>165</v>
      </c>
      <c r="P97" s="11">
        <v>3</v>
      </c>
      <c r="Q97" s="11">
        <v>-74.026428980000006</v>
      </c>
      <c r="R97" s="12">
        <v>4.7292924620000001</v>
      </c>
    </row>
    <row r="98" spans="1:18" x14ac:dyDescent="0.25">
      <c r="A98" s="10">
        <v>97</v>
      </c>
      <c r="B98" s="3" t="s">
        <v>794</v>
      </c>
      <c r="C98" s="3" t="s">
        <v>625</v>
      </c>
      <c r="D98" s="3" t="s">
        <v>1</v>
      </c>
      <c r="E98" s="3" t="s">
        <v>795</v>
      </c>
      <c r="F98" s="87">
        <v>22</v>
      </c>
      <c r="G98" s="5">
        <f t="shared" si="3"/>
        <v>69</v>
      </c>
      <c r="H98" s="5" t="str">
        <f>VLOOKUP(F98,Tabla5[[Columna3]:[Columna4]],2,TRUE)</f>
        <v>Aceptable</v>
      </c>
      <c r="I98" s="18">
        <v>38</v>
      </c>
      <c r="J98" s="5">
        <f t="shared" si="4"/>
        <v>35.185185185185183</v>
      </c>
      <c r="K98" s="5" t="str">
        <f>VLOOKUP(I98,Tabla13[[Rango minimo]:[Estado de calidad del aire]],2,TRUE)</f>
        <v>Buena</v>
      </c>
      <c r="L98" s="21">
        <f t="shared" si="5"/>
        <v>52.092592592592595</v>
      </c>
      <c r="M98" s="21" t="str">
        <f>VLOOKUP(L98,Tabla7[[Valor minimo]:[Estado de calidad el aire]],2,TRUE)</f>
        <v>Aceptable</v>
      </c>
      <c r="N98" s="11">
        <v>1</v>
      </c>
      <c r="O98" s="11" t="s">
        <v>165</v>
      </c>
      <c r="P98" s="11">
        <v>5</v>
      </c>
      <c r="Q98" s="11">
        <v>-74.031590589999993</v>
      </c>
      <c r="R98" s="12">
        <v>4.7320756270000004</v>
      </c>
    </row>
    <row r="99" spans="1:18" x14ac:dyDescent="0.25">
      <c r="A99" s="10">
        <v>98</v>
      </c>
      <c r="B99" s="3" t="s">
        <v>796</v>
      </c>
      <c r="C99" s="3" t="s">
        <v>625</v>
      </c>
      <c r="D99" s="3" t="s">
        <v>1</v>
      </c>
      <c r="E99" s="3" t="s">
        <v>797</v>
      </c>
      <c r="F99" s="87">
        <v>22</v>
      </c>
      <c r="G99" s="5">
        <f t="shared" si="3"/>
        <v>69</v>
      </c>
      <c r="H99" s="5" t="str">
        <f>VLOOKUP(F99,Tabla5[[Columna3]:[Columna4]],2,TRUE)</f>
        <v>Aceptable</v>
      </c>
      <c r="I99" s="18">
        <v>38</v>
      </c>
      <c r="J99" s="5">
        <f t="shared" si="4"/>
        <v>35.185185185185183</v>
      </c>
      <c r="K99" s="5" t="str">
        <f>VLOOKUP(I99,Tabla13[[Rango minimo]:[Estado de calidad del aire]],2,TRUE)</f>
        <v>Buena</v>
      </c>
      <c r="L99" s="21">
        <f t="shared" si="5"/>
        <v>52.092592592592595</v>
      </c>
      <c r="M99" s="21" t="str">
        <f>VLOOKUP(L99,Tabla7[[Valor minimo]:[Estado de calidad el aire]],2,TRUE)</f>
        <v>Aceptable</v>
      </c>
      <c r="N99" s="11">
        <v>1</v>
      </c>
      <c r="O99" s="11" t="s">
        <v>165</v>
      </c>
      <c r="P99" s="11">
        <v>3</v>
      </c>
      <c r="Q99" s="11">
        <v>-74.029312050000001</v>
      </c>
      <c r="R99" s="12">
        <v>4.7327025100000002</v>
      </c>
    </row>
    <row r="100" spans="1:18" x14ac:dyDescent="0.25">
      <c r="A100" s="10">
        <v>99</v>
      </c>
      <c r="B100" s="3" t="s">
        <v>798</v>
      </c>
      <c r="C100" s="3" t="s">
        <v>625</v>
      </c>
      <c r="D100" s="3" t="s">
        <v>1</v>
      </c>
      <c r="E100" s="3" t="s">
        <v>799</v>
      </c>
      <c r="F100" s="87">
        <v>22</v>
      </c>
      <c r="G100" s="5">
        <f t="shared" si="3"/>
        <v>69</v>
      </c>
      <c r="H100" s="5" t="str">
        <f>VLOOKUP(F100,Tabla5[[Columna3]:[Columna4]],2,TRUE)</f>
        <v>Aceptable</v>
      </c>
      <c r="I100" s="18">
        <v>38</v>
      </c>
      <c r="J100" s="5">
        <f t="shared" si="4"/>
        <v>35.185185185185183</v>
      </c>
      <c r="K100" s="5" t="str">
        <f>VLOOKUP(I100,Tabla13[[Rango minimo]:[Estado de calidad del aire]],2,TRUE)</f>
        <v>Buena</v>
      </c>
      <c r="L100" s="21">
        <f t="shared" si="5"/>
        <v>52.092592592592595</v>
      </c>
      <c r="M100" s="21" t="str">
        <f>VLOOKUP(L100,Tabla7[[Valor minimo]:[Estado de calidad el aire]],2,TRUE)</f>
        <v>Aceptable</v>
      </c>
      <c r="N100" s="11">
        <v>1</v>
      </c>
      <c r="O100" s="11" t="s">
        <v>165</v>
      </c>
      <c r="P100" s="11">
        <v>3</v>
      </c>
      <c r="Q100" s="11">
        <v>-74.028784400000006</v>
      </c>
      <c r="R100" s="12">
        <v>4.7359798770000001</v>
      </c>
    </row>
    <row r="101" spans="1:18" x14ac:dyDescent="0.25">
      <c r="A101" s="10">
        <v>100</v>
      </c>
      <c r="B101" s="3" t="s">
        <v>800</v>
      </c>
      <c r="C101" s="3" t="s">
        <v>625</v>
      </c>
      <c r="D101" s="3" t="s">
        <v>1</v>
      </c>
      <c r="E101" s="3" t="s">
        <v>801</v>
      </c>
      <c r="F101" s="87">
        <v>22</v>
      </c>
      <c r="G101" s="5">
        <f t="shared" si="3"/>
        <v>69</v>
      </c>
      <c r="H101" s="5" t="str">
        <f>VLOOKUP(F101,Tabla5[[Columna3]:[Columna4]],2,TRUE)</f>
        <v>Aceptable</v>
      </c>
      <c r="I101" s="18">
        <v>38</v>
      </c>
      <c r="J101" s="5">
        <f t="shared" si="4"/>
        <v>35.185185185185183</v>
      </c>
      <c r="K101" s="5" t="str">
        <f>VLOOKUP(I101,Tabla13[[Rango minimo]:[Estado de calidad del aire]],2,TRUE)</f>
        <v>Buena</v>
      </c>
      <c r="L101" s="21">
        <f t="shared" si="5"/>
        <v>52.092592592592595</v>
      </c>
      <c r="M101" s="21" t="str">
        <f>VLOOKUP(L101,Tabla7[[Valor minimo]:[Estado de calidad el aire]],2,TRUE)</f>
        <v>Aceptable</v>
      </c>
      <c r="N101" s="11">
        <v>1</v>
      </c>
      <c r="O101" s="11" t="s">
        <v>165</v>
      </c>
      <c r="P101" s="11">
        <v>3</v>
      </c>
      <c r="Q101" s="11">
        <v>-74.026038510000006</v>
      </c>
      <c r="R101" s="12">
        <v>4.7301232129999997</v>
      </c>
    </row>
    <row r="102" spans="1:18" x14ac:dyDescent="0.25">
      <c r="A102" s="10">
        <v>101</v>
      </c>
      <c r="B102" s="3" t="s">
        <v>802</v>
      </c>
      <c r="C102" s="3" t="s">
        <v>625</v>
      </c>
      <c r="D102" s="3" t="s">
        <v>1</v>
      </c>
      <c r="E102" s="3" t="s">
        <v>803</v>
      </c>
      <c r="F102" s="87">
        <v>22</v>
      </c>
      <c r="G102" s="5">
        <f t="shared" si="3"/>
        <v>69</v>
      </c>
      <c r="H102" s="5" t="str">
        <f>VLOOKUP(F102,Tabla5[[Columna3]:[Columna4]],2,TRUE)</f>
        <v>Aceptable</v>
      </c>
      <c r="I102" s="18">
        <v>38</v>
      </c>
      <c r="J102" s="5">
        <f t="shared" si="4"/>
        <v>35.185185185185183</v>
      </c>
      <c r="K102" s="5" t="str">
        <f>VLOOKUP(I102,Tabla13[[Rango minimo]:[Estado de calidad del aire]],2,TRUE)</f>
        <v>Buena</v>
      </c>
      <c r="L102" s="21">
        <f t="shared" si="5"/>
        <v>52.092592592592595</v>
      </c>
      <c r="M102" s="21" t="str">
        <f>VLOOKUP(L102,Tabla7[[Valor minimo]:[Estado de calidad el aire]],2,TRUE)</f>
        <v>Aceptable</v>
      </c>
      <c r="N102" s="11">
        <v>1</v>
      </c>
      <c r="O102" s="11" t="s">
        <v>165</v>
      </c>
      <c r="P102" s="11">
        <v>2</v>
      </c>
      <c r="Q102" s="11">
        <v>-74.021753779999997</v>
      </c>
      <c r="R102" s="12">
        <v>4.7359259319999998</v>
      </c>
    </row>
    <row r="103" spans="1:18" x14ac:dyDescent="0.25">
      <c r="A103" s="10">
        <v>102</v>
      </c>
      <c r="B103" s="3" t="s">
        <v>804</v>
      </c>
      <c r="C103" s="3" t="s">
        <v>625</v>
      </c>
      <c r="D103" s="3" t="s">
        <v>1</v>
      </c>
      <c r="E103" s="3" t="s">
        <v>805</v>
      </c>
      <c r="F103" s="87">
        <v>22</v>
      </c>
      <c r="G103" s="5">
        <f t="shared" si="3"/>
        <v>69</v>
      </c>
      <c r="H103" s="5" t="str">
        <f>VLOOKUP(F103,Tabla5[[Columna3]:[Columna4]],2,TRUE)</f>
        <v>Aceptable</v>
      </c>
      <c r="I103" s="18">
        <v>38</v>
      </c>
      <c r="J103" s="5">
        <f t="shared" si="4"/>
        <v>35.185185185185183</v>
      </c>
      <c r="K103" s="5" t="str">
        <f>VLOOKUP(I103,Tabla13[[Rango minimo]:[Estado de calidad del aire]],2,TRUE)</f>
        <v>Buena</v>
      </c>
      <c r="L103" s="21">
        <f t="shared" si="5"/>
        <v>52.092592592592595</v>
      </c>
      <c r="M103" s="21" t="str">
        <f>VLOOKUP(L103,Tabla7[[Valor minimo]:[Estado de calidad el aire]],2,TRUE)</f>
        <v>Aceptable</v>
      </c>
      <c r="N103" s="11">
        <v>1</v>
      </c>
      <c r="O103" s="11" t="s">
        <v>165</v>
      </c>
      <c r="P103" s="11">
        <v>1</v>
      </c>
      <c r="Q103" s="11">
        <v>-74.018252660000002</v>
      </c>
      <c r="R103" s="12">
        <v>4.7345440730000004</v>
      </c>
    </row>
    <row r="104" spans="1:18" x14ac:dyDescent="0.25">
      <c r="A104" s="10">
        <v>103</v>
      </c>
      <c r="B104" s="3" t="s">
        <v>806</v>
      </c>
      <c r="C104" s="3" t="s">
        <v>625</v>
      </c>
      <c r="D104" s="3" t="s">
        <v>1</v>
      </c>
      <c r="E104" s="3" t="s">
        <v>807</v>
      </c>
      <c r="F104" s="87">
        <v>22</v>
      </c>
      <c r="G104" s="5">
        <f t="shared" si="3"/>
        <v>69</v>
      </c>
      <c r="H104" s="5" t="str">
        <f>VLOOKUP(F104,Tabla5[[Columna3]:[Columna4]],2,TRUE)</f>
        <v>Aceptable</v>
      </c>
      <c r="I104" s="18">
        <v>38</v>
      </c>
      <c r="J104" s="5">
        <f t="shared" si="4"/>
        <v>35.185185185185183</v>
      </c>
      <c r="K104" s="5" t="str">
        <f>VLOOKUP(I104,Tabla13[[Rango minimo]:[Estado de calidad del aire]],2,TRUE)</f>
        <v>Buena</v>
      </c>
      <c r="L104" s="21">
        <f t="shared" si="5"/>
        <v>52.092592592592595</v>
      </c>
      <c r="M104" s="21" t="str">
        <f>VLOOKUP(L104,Tabla7[[Valor minimo]:[Estado de calidad el aire]],2,TRUE)</f>
        <v>Aceptable</v>
      </c>
      <c r="N104" s="11">
        <v>1</v>
      </c>
      <c r="O104" s="11" t="s">
        <v>165</v>
      </c>
      <c r="P104" s="11">
        <v>3</v>
      </c>
      <c r="Q104" s="11">
        <v>-74.038919759999999</v>
      </c>
      <c r="R104" s="12">
        <v>4.7443845570000001</v>
      </c>
    </row>
    <row r="105" spans="1:18" x14ac:dyDescent="0.25">
      <c r="A105" s="10">
        <v>104</v>
      </c>
      <c r="B105" s="3" t="s">
        <v>808</v>
      </c>
      <c r="C105" s="3" t="s">
        <v>625</v>
      </c>
      <c r="D105" s="3" t="s">
        <v>1</v>
      </c>
      <c r="E105" s="3" t="s">
        <v>809</v>
      </c>
      <c r="F105" s="87">
        <v>22</v>
      </c>
      <c r="G105" s="5">
        <f t="shared" si="3"/>
        <v>69</v>
      </c>
      <c r="H105" s="5" t="str">
        <f>VLOOKUP(F105,Tabla5[[Columna3]:[Columna4]],2,TRUE)</f>
        <v>Aceptable</v>
      </c>
      <c r="I105" s="18">
        <v>38</v>
      </c>
      <c r="J105" s="5">
        <f t="shared" si="4"/>
        <v>35.185185185185183</v>
      </c>
      <c r="K105" s="5" t="str">
        <f>VLOOKUP(I105,Tabla13[[Rango minimo]:[Estado de calidad del aire]],2,TRUE)</f>
        <v>Buena</v>
      </c>
      <c r="L105" s="21">
        <f t="shared" si="5"/>
        <v>52.092592592592595</v>
      </c>
      <c r="M105" s="21" t="str">
        <f>VLOOKUP(L105,Tabla7[[Valor minimo]:[Estado de calidad el aire]],2,TRUE)</f>
        <v>Aceptable</v>
      </c>
      <c r="N105" s="11">
        <v>1</v>
      </c>
      <c r="O105" s="11" t="s">
        <v>165</v>
      </c>
      <c r="P105" s="11">
        <v>3</v>
      </c>
      <c r="Q105" s="11">
        <v>-74.040840720000006</v>
      </c>
      <c r="R105" s="12">
        <v>4.7416032929999998</v>
      </c>
    </row>
    <row r="106" spans="1:18" x14ac:dyDescent="0.25">
      <c r="A106" s="10">
        <v>105</v>
      </c>
      <c r="B106" s="3" t="s">
        <v>810</v>
      </c>
      <c r="C106" s="3" t="s">
        <v>625</v>
      </c>
      <c r="D106" s="3" t="s">
        <v>1</v>
      </c>
      <c r="E106" s="3" t="s">
        <v>811</v>
      </c>
      <c r="F106" s="87">
        <v>22</v>
      </c>
      <c r="G106" s="5">
        <f t="shared" si="3"/>
        <v>69</v>
      </c>
      <c r="H106" s="5" t="str">
        <f>VLOOKUP(F106,Tabla5[[Columna3]:[Columna4]],2,TRUE)</f>
        <v>Aceptable</v>
      </c>
      <c r="I106" s="18">
        <v>38</v>
      </c>
      <c r="J106" s="5">
        <f t="shared" si="4"/>
        <v>35.185185185185183</v>
      </c>
      <c r="K106" s="5" t="str">
        <f>VLOOKUP(I106,Tabla13[[Rango minimo]:[Estado de calidad del aire]],2,TRUE)</f>
        <v>Buena</v>
      </c>
      <c r="L106" s="21">
        <f t="shared" si="5"/>
        <v>52.092592592592595</v>
      </c>
      <c r="M106" s="21" t="str">
        <f>VLOOKUP(L106,Tabla7[[Valor minimo]:[Estado de calidad el aire]],2,TRUE)</f>
        <v>Aceptable</v>
      </c>
      <c r="N106" s="11">
        <v>1</v>
      </c>
      <c r="O106" s="11" t="s">
        <v>165</v>
      </c>
      <c r="P106" s="11">
        <v>4</v>
      </c>
      <c r="Q106" s="11">
        <v>-74.033658849999995</v>
      </c>
      <c r="R106" s="12">
        <v>4.7327463009999997</v>
      </c>
    </row>
    <row r="107" spans="1:18" x14ac:dyDescent="0.25">
      <c r="A107" s="10">
        <v>106</v>
      </c>
      <c r="B107" s="3" t="s">
        <v>812</v>
      </c>
      <c r="C107" s="3" t="s">
        <v>625</v>
      </c>
      <c r="D107" s="3" t="s">
        <v>1</v>
      </c>
      <c r="E107" s="3" t="s">
        <v>813</v>
      </c>
      <c r="F107" s="87">
        <v>22</v>
      </c>
      <c r="G107" s="5">
        <f t="shared" si="3"/>
        <v>69</v>
      </c>
      <c r="H107" s="5" t="str">
        <f>VLOOKUP(F107,Tabla5[[Columna3]:[Columna4]],2,TRUE)</f>
        <v>Aceptable</v>
      </c>
      <c r="I107" s="18">
        <v>38</v>
      </c>
      <c r="J107" s="5">
        <f t="shared" si="4"/>
        <v>35.185185185185183</v>
      </c>
      <c r="K107" s="5" t="str">
        <f>VLOOKUP(I107,Tabla13[[Rango minimo]:[Estado de calidad del aire]],2,TRUE)</f>
        <v>Buena</v>
      </c>
      <c r="L107" s="21">
        <f t="shared" si="5"/>
        <v>52.092592592592595</v>
      </c>
      <c r="M107" s="21" t="str">
        <f>VLOOKUP(L107,Tabla7[[Valor minimo]:[Estado de calidad el aire]],2,TRUE)</f>
        <v>Aceptable</v>
      </c>
      <c r="N107" s="11">
        <v>1</v>
      </c>
      <c r="O107" s="11" t="s">
        <v>165</v>
      </c>
      <c r="P107" s="11">
        <v>4</v>
      </c>
      <c r="Q107" s="11">
        <v>-74.036055480000002</v>
      </c>
      <c r="R107" s="12">
        <v>4.7454319890000001</v>
      </c>
    </row>
    <row r="108" spans="1:18" x14ac:dyDescent="0.25">
      <c r="A108" s="10">
        <v>107</v>
      </c>
      <c r="B108" s="3" t="s">
        <v>814</v>
      </c>
      <c r="C108" s="3" t="s">
        <v>625</v>
      </c>
      <c r="D108" s="3" t="s">
        <v>1</v>
      </c>
      <c r="E108" s="3" t="s">
        <v>815</v>
      </c>
      <c r="F108" s="87">
        <v>22</v>
      </c>
      <c r="G108" s="5">
        <f t="shared" si="3"/>
        <v>69</v>
      </c>
      <c r="H108" s="5" t="str">
        <f>VLOOKUP(F108,Tabla5[[Columna3]:[Columna4]],2,TRUE)</f>
        <v>Aceptable</v>
      </c>
      <c r="I108" s="18">
        <v>38</v>
      </c>
      <c r="J108" s="5">
        <f t="shared" si="4"/>
        <v>35.185185185185183</v>
      </c>
      <c r="K108" s="5" t="str">
        <f>VLOOKUP(I108,Tabla13[[Rango minimo]:[Estado de calidad del aire]],2,TRUE)</f>
        <v>Buena</v>
      </c>
      <c r="L108" s="21">
        <f t="shared" si="5"/>
        <v>52.092592592592595</v>
      </c>
      <c r="M108" s="21" t="str">
        <f>VLOOKUP(L108,Tabla7[[Valor minimo]:[Estado de calidad el aire]],2,TRUE)</f>
        <v>Aceptable</v>
      </c>
      <c r="N108" s="11">
        <v>1</v>
      </c>
      <c r="O108" s="11" t="s">
        <v>165</v>
      </c>
      <c r="P108" s="11">
        <v>4</v>
      </c>
      <c r="Q108" s="11">
        <v>-74.034730060000001</v>
      </c>
      <c r="R108" s="12">
        <v>4.7400393019999996</v>
      </c>
    </row>
    <row r="109" spans="1:18" x14ac:dyDescent="0.25">
      <c r="A109" s="10">
        <v>108</v>
      </c>
      <c r="B109" s="3" t="s">
        <v>816</v>
      </c>
      <c r="C109" s="3" t="s">
        <v>625</v>
      </c>
      <c r="D109" s="3" t="s">
        <v>1</v>
      </c>
      <c r="E109" s="3" t="s">
        <v>811</v>
      </c>
      <c r="F109" s="87">
        <v>22</v>
      </c>
      <c r="G109" s="5">
        <f t="shared" si="3"/>
        <v>69</v>
      </c>
      <c r="H109" s="5" t="str">
        <f>VLOOKUP(F109,Tabla5[[Columna3]:[Columna4]],2,TRUE)</f>
        <v>Aceptable</v>
      </c>
      <c r="I109" s="18">
        <v>38</v>
      </c>
      <c r="J109" s="5">
        <f t="shared" si="4"/>
        <v>35.185185185185183</v>
      </c>
      <c r="K109" s="5" t="str">
        <f>VLOOKUP(I109,Tabla13[[Rango minimo]:[Estado de calidad del aire]],2,TRUE)</f>
        <v>Buena</v>
      </c>
      <c r="L109" s="21">
        <f t="shared" si="5"/>
        <v>52.092592592592595</v>
      </c>
      <c r="M109" s="21" t="str">
        <f>VLOOKUP(L109,Tabla7[[Valor minimo]:[Estado de calidad el aire]],2,TRUE)</f>
        <v>Aceptable</v>
      </c>
      <c r="N109" s="11">
        <v>1</v>
      </c>
      <c r="O109" s="11" t="s">
        <v>165</v>
      </c>
      <c r="P109" s="11">
        <v>4</v>
      </c>
      <c r="Q109" s="11">
        <v>-74.038277550000004</v>
      </c>
      <c r="R109" s="12">
        <v>4.7350124019999997</v>
      </c>
    </row>
    <row r="110" spans="1:18" x14ac:dyDescent="0.25">
      <c r="A110" s="10">
        <v>109</v>
      </c>
      <c r="B110" s="3" t="s">
        <v>817</v>
      </c>
      <c r="C110" s="3" t="s">
        <v>625</v>
      </c>
      <c r="D110" s="3" t="s">
        <v>1</v>
      </c>
      <c r="E110" s="3" t="s">
        <v>811</v>
      </c>
      <c r="F110" s="87">
        <v>22</v>
      </c>
      <c r="G110" s="5">
        <f t="shared" si="3"/>
        <v>69</v>
      </c>
      <c r="H110" s="5" t="str">
        <f>VLOOKUP(F110,Tabla5[[Columna3]:[Columna4]],2,TRUE)</f>
        <v>Aceptable</v>
      </c>
      <c r="I110" s="18">
        <v>38</v>
      </c>
      <c r="J110" s="5">
        <f t="shared" si="4"/>
        <v>35.185185185185183</v>
      </c>
      <c r="K110" s="5" t="str">
        <f>VLOOKUP(I110,Tabla13[[Rango minimo]:[Estado de calidad del aire]],2,TRUE)</f>
        <v>Buena</v>
      </c>
      <c r="L110" s="21">
        <f t="shared" si="5"/>
        <v>52.092592592592595</v>
      </c>
      <c r="M110" s="21" t="str">
        <f>VLOOKUP(L110,Tabla7[[Valor minimo]:[Estado de calidad el aire]],2,TRUE)</f>
        <v>Aceptable</v>
      </c>
      <c r="N110" s="11">
        <v>1</v>
      </c>
      <c r="O110" s="11" t="s">
        <v>165</v>
      </c>
      <c r="P110" s="11">
        <v>4</v>
      </c>
      <c r="Q110" s="11">
        <v>-74.035788690000004</v>
      </c>
      <c r="R110" s="12">
        <v>4.7338487870000003</v>
      </c>
    </row>
    <row r="111" spans="1:18" x14ac:dyDescent="0.25">
      <c r="A111" s="10">
        <v>110</v>
      </c>
      <c r="B111" s="3" t="s">
        <v>818</v>
      </c>
      <c r="C111" s="3" t="s">
        <v>625</v>
      </c>
      <c r="D111" s="3" t="s">
        <v>1</v>
      </c>
      <c r="E111" s="3" t="s">
        <v>819</v>
      </c>
      <c r="F111" s="87">
        <v>22</v>
      </c>
      <c r="G111" s="5">
        <f t="shared" si="3"/>
        <v>69</v>
      </c>
      <c r="H111" s="5" t="str">
        <f>VLOOKUP(F111,Tabla5[[Columna3]:[Columna4]],2,TRUE)</f>
        <v>Aceptable</v>
      </c>
      <c r="I111" s="18">
        <v>38</v>
      </c>
      <c r="J111" s="5">
        <f t="shared" si="4"/>
        <v>35.185185185185183</v>
      </c>
      <c r="K111" s="5" t="str">
        <f>VLOOKUP(I111,Tabla13[[Rango minimo]:[Estado de calidad del aire]],2,TRUE)</f>
        <v>Buena</v>
      </c>
      <c r="L111" s="21">
        <f t="shared" si="5"/>
        <v>52.092592592592595</v>
      </c>
      <c r="M111" s="21" t="str">
        <f>VLOOKUP(L111,Tabla7[[Valor minimo]:[Estado de calidad el aire]],2,TRUE)</f>
        <v>Aceptable</v>
      </c>
      <c r="N111" s="11">
        <v>1</v>
      </c>
      <c r="O111" s="11" t="s">
        <v>165</v>
      </c>
      <c r="P111" s="11">
        <v>4</v>
      </c>
      <c r="Q111" s="11">
        <v>-74.04678036</v>
      </c>
      <c r="R111" s="12">
        <v>4.7404661670000001</v>
      </c>
    </row>
    <row r="112" spans="1:18" x14ac:dyDescent="0.25">
      <c r="A112" s="10">
        <v>111</v>
      </c>
      <c r="B112" s="3" t="s">
        <v>820</v>
      </c>
      <c r="C112" s="3" t="s">
        <v>625</v>
      </c>
      <c r="D112" s="3" t="s">
        <v>1</v>
      </c>
      <c r="E112" s="3" t="s">
        <v>821</v>
      </c>
      <c r="F112" s="87">
        <v>22</v>
      </c>
      <c r="G112" s="5">
        <f t="shared" si="3"/>
        <v>69</v>
      </c>
      <c r="H112" s="5" t="str">
        <f>VLOOKUP(F112,Tabla5[[Columna3]:[Columna4]],2,TRUE)</f>
        <v>Aceptable</v>
      </c>
      <c r="I112" s="18">
        <v>38</v>
      </c>
      <c r="J112" s="5">
        <f t="shared" si="4"/>
        <v>35.185185185185183</v>
      </c>
      <c r="K112" s="5" t="str">
        <f>VLOOKUP(I112,Tabla13[[Rango minimo]:[Estado de calidad del aire]],2,TRUE)</f>
        <v>Buena</v>
      </c>
      <c r="L112" s="21">
        <f t="shared" si="5"/>
        <v>52.092592592592595</v>
      </c>
      <c r="M112" s="21" t="str">
        <f>VLOOKUP(L112,Tabla7[[Valor minimo]:[Estado de calidad el aire]],2,TRUE)</f>
        <v>Aceptable</v>
      </c>
      <c r="N112" s="11">
        <v>1</v>
      </c>
      <c r="O112" s="11" t="s">
        <v>165</v>
      </c>
      <c r="P112" s="11">
        <v>4</v>
      </c>
      <c r="Q112" s="11">
        <v>-74.047146069999997</v>
      </c>
      <c r="R112" s="12">
        <v>4.7378717159999999</v>
      </c>
    </row>
    <row r="113" spans="1:18" x14ac:dyDescent="0.25">
      <c r="A113" s="10">
        <v>112</v>
      </c>
      <c r="B113" s="3" t="s">
        <v>822</v>
      </c>
      <c r="C113" s="3" t="s">
        <v>625</v>
      </c>
      <c r="D113" s="3" t="s">
        <v>1</v>
      </c>
      <c r="E113" s="3" t="s">
        <v>823</v>
      </c>
      <c r="F113" s="87">
        <v>22</v>
      </c>
      <c r="G113" s="5">
        <f t="shared" si="3"/>
        <v>69</v>
      </c>
      <c r="H113" s="5" t="str">
        <f>VLOOKUP(F113,Tabla5[[Columna3]:[Columna4]],2,TRUE)</f>
        <v>Aceptable</v>
      </c>
      <c r="I113" s="18">
        <v>38</v>
      </c>
      <c r="J113" s="5">
        <f t="shared" si="4"/>
        <v>35.185185185185183</v>
      </c>
      <c r="K113" s="5" t="str">
        <f>VLOOKUP(I113,Tabla13[[Rango minimo]:[Estado de calidad del aire]],2,TRUE)</f>
        <v>Buena</v>
      </c>
      <c r="L113" s="21">
        <f t="shared" si="5"/>
        <v>52.092592592592595</v>
      </c>
      <c r="M113" s="21" t="str">
        <f>VLOOKUP(L113,Tabla7[[Valor minimo]:[Estado de calidad el aire]],2,TRUE)</f>
        <v>Aceptable</v>
      </c>
      <c r="N113" s="11">
        <v>1</v>
      </c>
      <c r="O113" s="11" t="s">
        <v>165</v>
      </c>
      <c r="P113" s="11">
        <v>3</v>
      </c>
      <c r="Q113" s="11">
        <v>-74.037980239999996</v>
      </c>
      <c r="R113" s="12">
        <v>4.7465714439999998</v>
      </c>
    </row>
    <row r="114" spans="1:18" x14ac:dyDescent="0.25">
      <c r="A114" s="10">
        <v>113</v>
      </c>
      <c r="B114" s="3" t="s">
        <v>824</v>
      </c>
      <c r="C114" s="3" t="s">
        <v>625</v>
      </c>
      <c r="D114" s="3" t="s">
        <v>1</v>
      </c>
      <c r="E114" s="3" t="s">
        <v>825</v>
      </c>
      <c r="F114" s="87">
        <v>22</v>
      </c>
      <c r="G114" s="5">
        <f t="shared" si="3"/>
        <v>69</v>
      </c>
      <c r="H114" s="5" t="str">
        <f>VLOOKUP(F114,Tabla5[[Columna3]:[Columna4]],2,TRUE)</f>
        <v>Aceptable</v>
      </c>
      <c r="I114" s="18">
        <v>38</v>
      </c>
      <c r="J114" s="5">
        <f t="shared" si="4"/>
        <v>35.185185185185183</v>
      </c>
      <c r="K114" s="5" t="str">
        <f>VLOOKUP(I114,Tabla13[[Rango minimo]:[Estado de calidad del aire]],2,TRUE)</f>
        <v>Buena</v>
      </c>
      <c r="L114" s="21">
        <f t="shared" si="5"/>
        <v>52.092592592592595</v>
      </c>
      <c r="M114" s="21" t="str">
        <f>VLOOKUP(L114,Tabla7[[Valor minimo]:[Estado de calidad el aire]],2,TRUE)</f>
        <v>Aceptable</v>
      </c>
      <c r="N114" s="11">
        <v>1</v>
      </c>
      <c r="O114" s="11" t="s">
        <v>165</v>
      </c>
      <c r="P114" s="11">
        <v>4</v>
      </c>
      <c r="Q114" s="11">
        <v>-74.034322259999996</v>
      </c>
      <c r="R114" s="12">
        <v>4.7475347819999998</v>
      </c>
    </row>
    <row r="115" spans="1:18" x14ac:dyDescent="0.25">
      <c r="A115" s="10">
        <v>114</v>
      </c>
      <c r="B115" s="3" t="s">
        <v>826</v>
      </c>
      <c r="C115" s="3" t="s">
        <v>625</v>
      </c>
      <c r="D115" s="3" t="s">
        <v>1</v>
      </c>
      <c r="E115" s="3" t="s">
        <v>827</v>
      </c>
      <c r="F115" s="87">
        <v>22</v>
      </c>
      <c r="G115" s="5">
        <f t="shared" si="3"/>
        <v>69</v>
      </c>
      <c r="H115" s="5" t="str">
        <f>VLOOKUP(F115,Tabla5[[Columna3]:[Columna4]],2,TRUE)</f>
        <v>Aceptable</v>
      </c>
      <c r="I115" s="18">
        <v>38</v>
      </c>
      <c r="J115" s="5">
        <f t="shared" si="4"/>
        <v>35.185185185185183</v>
      </c>
      <c r="K115" s="5" t="str">
        <f>VLOOKUP(I115,Tabla13[[Rango minimo]:[Estado de calidad del aire]],2,TRUE)</f>
        <v>Buena</v>
      </c>
      <c r="L115" s="21">
        <f t="shared" si="5"/>
        <v>52.092592592592595</v>
      </c>
      <c r="M115" s="21" t="str">
        <f>VLOOKUP(L115,Tabla7[[Valor minimo]:[Estado de calidad el aire]],2,TRUE)</f>
        <v>Aceptable</v>
      </c>
      <c r="N115" s="11">
        <v>1</v>
      </c>
      <c r="O115" s="11" t="s">
        <v>165</v>
      </c>
      <c r="P115" s="11">
        <v>3</v>
      </c>
      <c r="Q115" s="11">
        <v>-74.043673010000006</v>
      </c>
      <c r="R115" s="12">
        <v>4.7489713560000002</v>
      </c>
    </row>
    <row r="116" spans="1:18" x14ac:dyDescent="0.25">
      <c r="A116" s="10">
        <v>115</v>
      </c>
      <c r="B116" s="3" t="s">
        <v>828</v>
      </c>
      <c r="C116" s="3" t="s">
        <v>625</v>
      </c>
      <c r="D116" s="3" t="s">
        <v>1</v>
      </c>
      <c r="E116" s="3" t="s">
        <v>829</v>
      </c>
      <c r="F116" s="87">
        <v>22</v>
      </c>
      <c r="G116" s="5">
        <f t="shared" si="3"/>
        <v>69</v>
      </c>
      <c r="H116" s="5" t="str">
        <f>VLOOKUP(F116,Tabla5[[Columna3]:[Columna4]],2,TRUE)</f>
        <v>Aceptable</v>
      </c>
      <c r="I116" s="18">
        <v>38</v>
      </c>
      <c r="J116" s="5">
        <f t="shared" si="4"/>
        <v>35.185185185185183</v>
      </c>
      <c r="K116" s="5" t="str">
        <f>VLOOKUP(I116,Tabla13[[Rango minimo]:[Estado de calidad del aire]],2,TRUE)</f>
        <v>Buena</v>
      </c>
      <c r="L116" s="21">
        <f t="shared" si="5"/>
        <v>52.092592592592595</v>
      </c>
      <c r="M116" s="21" t="str">
        <f>VLOOKUP(L116,Tabla7[[Valor minimo]:[Estado de calidad el aire]],2,TRUE)</f>
        <v>Aceptable</v>
      </c>
      <c r="N116" s="11">
        <v>1</v>
      </c>
      <c r="O116" s="11" t="s">
        <v>165</v>
      </c>
      <c r="P116" s="11">
        <v>3</v>
      </c>
      <c r="Q116" s="11">
        <v>-74.04326039</v>
      </c>
      <c r="R116" s="12">
        <v>4.7460949030000004</v>
      </c>
    </row>
    <row r="117" spans="1:18" x14ac:dyDescent="0.25">
      <c r="A117" s="10">
        <v>116</v>
      </c>
      <c r="B117" s="3" t="s">
        <v>830</v>
      </c>
      <c r="C117" s="3" t="s">
        <v>625</v>
      </c>
      <c r="D117" s="3" t="s">
        <v>1</v>
      </c>
      <c r="E117" s="3" t="s">
        <v>831</v>
      </c>
      <c r="F117" s="87">
        <v>22</v>
      </c>
      <c r="G117" s="5">
        <f t="shared" si="3"/>
        <v>69</v>
      </c>
      <c r="H117" s="5" t="str">
        <f>VLOOKUP(F117,Tabla5[[Columna3]:[Columna4]],2,TRUE)</f>
        <v>Aceptable</v>
      </c>
      <c r="I117" s="18">
        <v>38</v>
      </c>
      <c r="J117" s="5">
        <f t="shared" si="4"/>
        <v>35.185185185185183</v>
      </c>
      <c r="K117" s="5" t="str">
        <f>VLOOKUP(I117,Tabla13[[Rango minimo]:[Estado de calidad del aire]],2,TRUE)</f>
        <v>Buena</v>
      </c>
      <c r="L117" s="21">
        <f t="shared" si="5"/>
        <v>52.092592592592595</v>
      </c>
      <c r="M117" s="21" t="str">
        <f>VLOOKUP(L117,Tabla7[[Valor minimo]:[Estado de calidad el aire]],2,TRUE)</f>
        <v>Aceptable</v>
      </c>
      <c r="N117" s="11">
        <v>1</v>
      </c>
      <c r="O117" s="11" t="s">
        <v>165</v>
      </c>
      <c r="P117" s="11">
        <v>4</v>
      </c>
      <c r="Q117" s="11">
        <v>-74.045282159999999</v>
      </c>
      <c r="R117" s="12">
        <v>4.7382758630000001</v>
      </c>
    </row>
    <row r="118" spans="1:18" x14ac:dyDescent="0.25">
      <c r="A118" s="10">
        <v>117</v>
      </c>
      <c r="B118" s="3" t="s">
        <v>832</v>
      </c>
      <c r="C118" s="3" t="s">
        <v>625</v>
      </c>
      <c r="D118" s="3" t="s">
        <v>1</v>
      </c>
      <c r="E118" s="3" t="s">
        <v>819</v>
      </c>
      <c r="F118" s="87">
        <v>22</v>
      </c>
      <c r="G118" s="5">
        <f t="shared" si="3"/>
        <v>69</v>
      </c>
      <c r="H118" s="5" t="str">
        <f>VLOOKUP(F118,Tabla5[[Columna3]:[Columna4]],2,TRUE)</f>
        <v>Aceptable</v>
      </c>
      <c r="I118" s="18">
        <v>38</v>
      </c>
      <c r="J118" s="5">
        <f t="shared" si="4"/>
        <v>35.185185185185183</v>
      </c>
      <c r="K118" s="5" t="str">
        <f>VLOOKUP(I118,Tabla13[[Rango minimo]:[Estado de calidad del aire]],2,TRUE)</f>
        <v>Buena</v>
      </c>
      <c r="L118" s="21">
        <f t="shared" si="5"/>
        <v>52.092592592592595</v>
      </c>
      <c r="M118" s="21" t="str">
        <f>VLOOKUP(L118,Tabla7[[Valor minimo]:[Estado de calidad el aire]],2,TRUE)</f>
        <v>Aceptable</v>
      </c>
      <c r="N118" s="11">
        <v>1</v>
      </c>
      <c r="O118" s="11" t="s">
        <v>165</v>
      </c>
      <c r="P118" s="11">
        <v>4</v>
      </c>
      <c r="Q118" s="11">
        <v>-74.04511368</v>
      </c>
      <c r="R118" s="12">
        <v>4.7402055269999996</v>
      </c>
    </row>
    <row r="119" spans="1:18" x14ac:dyDescent="0.25">
      <c r="A119" s="10">
        <v>118</v>
      </c>
      <c r="B119" s="3" t="s">
        <v>833</v>
      </c>
      <c r="C119" s="3" t="s">
        <v>625</v>
      </c>
      <c r="D119" s="3" t="s">
        <v>1</v>
      </c>
      <c r="E119" s="3" t="s">
        <v>834</v>
      </c>
      <c r="F119" s="87">
        <v>22</v>
      </c>
      <c r="G119" s="5">
        <f t="shared" si="3"/>
        <v>69</v>
      </c>
      <c r="H119" s="5" t="str">
        <f>VLOOKUP(F119,Tabla5[[Columna3]:[Columna4]],2,TRUE)</f>
        <v>Aceptable</v>
      </c>
      <c r="I119" s="18">
        <v>38</v>
      </c>
      <c r="J119" s="5">
        <f t="shared" si="4"/>
        <v>35.185185185185183</v>
      </c>
      <c r="K119" s="5" t="str">
        <f>VLOOKUP(I119,Tabla13[[Rango minimo]:[Estado de calidad del aire]],2,TRUE)</f>
        <v>Buena</v>
      </c>
      <c r="L119" s="21">
        <f t="shared" si="5"/>
        <v>52.092592592592595</v>
      </c>
      <c r="M119" s="21" t="str">
        <f>VLOOKUP(L119,Tabla7[[Valor minimo]:[Estado de calidad el aire]],2,TRUE)</f>
        <v>Aceptable</v>
      </c>
      <c r="N119" s="11">
        <v>1</v>
      </c>
      <c r="O119" s="11" t="s">
        <v>165</v>
      </c>
      <c r="P119" s="11">
        <v>3</v>
      </c>
      <c r="Q119" s="11">
        <v>-74.039839310000005</v>
      </c>
      <c r="R119" s="12">
        <v>4.7443250580000003</v>
      </c>
    </row>
    <row r="120" spans="1:18" x14ac:dyDescent="0.25">
      <c r="A120" s="10">
        <v>119</v>
      </c>
      <c r="B120" s="3" t="s">
        <v>835</v>
      </c>
      <c r="C120" s="3" t="s">
        <v>625</v>
      </c>
      <c r="D120" s="3" t="s">
        <v>1</v>
      </c>
      <c r="E120" s="3" t="s">
        <v>836</v>
      </c>
      <c r="F120" s="87">
        <v>22</v>
      </c>
      <c r="G120" s="5">
        <f t="shared" si="3"/>
        <v>69</v>
      </c>
      <c r="H120" s="5" t="str">
        <f>VLOOKUP(F120,Tabla5[[Columna3]:[Columna4]],2,TRUE)</f>
        <v>Aceptable</v>
      </c>
      <c r="I120" s="18">
        <v>38</v>
      </c>
      <c r="J120" s="5">
        <f t="shared" si="4"/>
        <v>35.185185185185183</v>
      </c>
      <c r="K120" s="5" t="str">
        <f>VLOOKUP(I120,Tabla13[[Rango minimo]:[Estado de calidad del aire]],2,TRUE)</f>
        <v>Buena</v>
      </c>
      <c r="L120" s="21">
        <f t="shared" si="5"/>
        <v>52.092592592592595</v>
      </c>
      <c r="M120" s="21" t="str">
        <f>VLOOKUP(L120,Tabla7[[Valor minimo]:[Estado de calidad el aire]],2,TRUE)</f>
        <v>Aceptable</v>
      </c>
      <c r="N120" s="11">
        <v>1</v>
      </c>
      <c r="O120" s="11" t="s">
        <v>165</v>
      </c>
      <c r="P120" s="11">
        <v>4</v>
      </c>
      <c r="Q120" s="11">
        <v>-74.033073360000003</v>
      </c>
      <c r="R120" s="12">
        <v>4.7345307239999999</v>
      </c>
    </row>
    <row r="121" spans="1:18" x14ac:dyDescent="0.25">
      <c r="A121" s="10">
        <v>120</v>
      </c>
      <c r="B121" s="3" t="s">
        <v>837</v>
      </c>
      <c r="C121" s="3" t="s">
        <v>625</v>
      </c>
      <c r="D121" s="3" t="s">
        <v>1</v>
      </c>
      <c r="E121" s="3" t="s">
        <v>838</v>
      </c>
      <c r="F121" s="87">
        <v>22</v>
      </c>
      <c r="G121" s="5">
        <f t="shared" si="3"/>
        <v>69</v>
      </c>
      <c r="H121" s="5" t="str">
        <f>VLOOKUP(F121,Tabla5[[Columna3]:[Columna4]],2,TRUE)</f>
        <v>Aceptable</v>
      </c>
      <c r="I121" s="18">
        <v>38</v>
      </c>
      <c r="J121" s="5">
        <f t="shared" si="4"/>
        <v>35.185185185185183</v>
      </c>
      <c r="K121" s="5" t="str">
        <f>VLOOKUP(I121,Tabla13[[Rango minimo]:[Estado de calidad del aire]],2,TRUE)</f>
        <v>Buena</v>
      </c>
      <c r="L121" s="21">
        <f t="shared" si="5"/>
        <v>52.092592592592595</v>
      </c>
      <c r="M121" s="21" t="str">
        <f>VLOOKUP(L121,Tabla7[[Valor minimo]:[Estado de calidad el aire]],2,TRUE)</f>
        <v>Aceptable</v>
      </c>
      <c r="N121" s="11">
        <v>1</v>
      </c>
      <c r="O121" s="11" t="s">
        <v>165</v>
      </c>
      <c r="P121" s="11">
        <v>4</v>
      </c>
      <c r="Q121" s="11">
        <v>-74.040049109999998</v>
      </c>
      <c r="R121" s="12">
        <v>4.7367181819999997</v>
      </c>
    </row>
    <row r="122" spans="1:18" x14ac:dyDescent="0.25">
      <c r="A122" s="10">
        <v>121</v>
      </c>
      <c r="B122" s="3" t="s">
        <v>839</v>
      </c>
      <c r="C122" s="3" t="s">
        <v>625</v>
      </c>
      <c r="D122" s="3" t="s">
        <v>1</v>
      </c>
      <c r="E122" s="3" t="s">
        <v>840</v>
      </c>
      <c r="F122" s="87">
        <v>22</v>
      </c>
      <c r="G122" s="5">
        <f t="shared" si="3"/>
        <v>69</v>
      </c>
      <c r="H122" s="5" t="str">
        <f>VLOOKUP(F122,Tabla5[[Columna3]:[Columna4]],2,TRUE)</f>
        <v>Aceptable</v>
      </c>
      <c r="I122" s="18">
        <v>38</v>
      </c>
      <c r="J122" s="5">
        <f t="shared" si="4"/>
        <v>35.185185185185183</v>
      </c>
      <c r="K122" s="5" t="str">
        <f>VLOOKUP(I122,Tabla13[[Rango minimo]:[Estado de calidad del aire]],2,TRUE)</f>
        <v>Buena</v>
      </c>
      <c r="L122" s="21">
        <f t="shared" si="5"/>
        <v>52.092592592592595</v>
      </c>
      <c r="M122" s="21" t="str">
        <f>VLOOKUP(L122,Tabla7[[Valor minimo]:[Estado de calidad el aire]],2,TRUE)</f>
        <v>Aceptable</v>
      </c>
      <c r="N122" s="11">
        <v>1</v>
      </c>
      <c r="O122" s="11" t="s">
        <v>165</v>
      </c>
      <c r="P122" s="11">
        <v>4</v>
      </c>
      <c r="Q122" s="11">
        <v>-74.041502980000004</v>
      </c>
      <c r="R122" s="12">
        <v>4.7394668050000002</v>
      </c>
    </row>
    <row r="123" spans="1:18" x14ac:dyDescent="0.25">
      <c r="A123" s="10">
        <v>122</v>
      </c>
      <c r="B123" s="3" t="s">
        <v>841</v>
      </c>
      <c r="C123" s="3" t="s">
        <v>625</v>
      </c>
      <c r="D123" s="3" t="s">
        <v>1</v>
      </c>
      <c r="E123" s="3" t="s">
        <v>838</v>
      </c>
      <c r="F123" s="87">
        <v>22</v>
      </c>
      <c r="G123" s="5">
        <f t="shared" si="3"/>
        <v>69</v>
      </c>
      <c r="H123" s="5" t="str">
        <f>VLOOKUP(F123,Tabla5[[Columna3]:[Columna4]],2,TRUE)</f>
        <v>Aceptable</v>
      </c>
      <c r="I123" s="18">
        <v>38</v>
      </c>
      <c r="J123" s="5">
        <f t="shared" si="4"/>
        <v>35.185185185185183</v>
      </c>
      <c r="K123" s="5" t="str">
        <f>VLOOKUP(I123,Tabla13[[Rango minimo]:[Estado de calidad del aire]],2,TRUE)</f>
        <v>Buena</v>
      </c>
      <c r="L123" s="21">
        <f t="shared" si="5"/>
        <v>52.092592592592595</v>
      </c>
      <c r="M123" s="21" t="str">
        <f>VLOOKUP(L123,Tabla7[[Valor minimo]:[Estado de calidad el aire]],2,TRUE)</f>
        <v>Aceptable</v>
      </c>
      <c r="N123" s="11">
        <v>1</v>
      </c>
      <c r="O123" s="11" t="s">
        <v>165</v>
      </c>
      <c r="P123" s="11">
        <v>4</v>
      </c>
      <c r="Q123" s="11">
        <v>-74.042595770000005</v>
      </c>
      <c r="R123" s="12">
        <v>4.7378782939999997</v>
      </c>
    </row>
    <row r="124" spans="1:18" x14ac:dyDescent="0.25">
      <c r="A124" s="10">
        <v>123</v>
      </c>
      <c r="B124" s="3" t="s">
        <v>842</v>
      </c>
      <c r="C124" s="3" t="s">
        <v>625</v>
      </c>
      <c r="D124" s="3" t="s">
        <v>1</v>
      </c>
      <c r="E124" s="3" t="s">
        <v>843</v>
      </c>
      <c r="F124" s="87">
        <v>22</v>
      </c>
      <c r="G124" s="5">
        <f t="shared" si="3"/>
        <v>69</v>
      </c>
      <c r="H124" s="5" t="str">
        <f>VLOOKUP(F124,Tabla5[[Columna3]:[Columna4]],2,TRUE)</f>
        <v>Aceptable</v>
      </c>
      <c r="I124" s="18">
        <v>38</v>
      </c>
      <c r="J124" s="5">
        <f t="shared" si="4"/>
        <v>35.185185185185183</v>
      </c>
      <c r="K124" s="5" t="str">
        <f>VLOOKUP(I124,Tabla13[[Rango minimo]:[Estado de calidad del aire]],2,TRUE)</f>
        <v>Buena</v>
      </c>
      <c r="L124" s="21">
        <f t="shared" si="5"/>
        <v>52.092592592592595</v>
      </c>
      <c r="M124" s="21" t="str">
        <f>VLOOKUP(L124,Tabla7[[Valor minimo]:[Estado de calidad el aire]],2,TRUE)</f>
        <v>Aceptable</v>
      </c>
      <c r="N124" s="11">
        <v>1</v>
      </c>
      <c r="O124" s="11" t="s">
        <v>165</v>
      </c>
      <c r="P124" s="11">
        <v>4</v>
      </c>
      <c r="Q124" s="11">
        <v>-74.03553617</v>
      </c>
      <c r="R124" s="12">
        <v>4.7347024070000003</v>
      </c>
    </row>
    <row r="125" spans="1:18" x14ac:dyDescent="0.25">
      <c r="A125" s="10">
        <v>124</v>
      </c>
      <c r="B125" s="3" t="s">
        <v>844</v>
      </c>
      <c r="C125" s="3" t="s">
        <v>625</v>
      </c>
      <c r="D125" s="3" t="s">
        <v>1</v>
      </c>
      <c r="E125" s="3" t="s">
        <v>843</v>
      </c>
      <c r="F125" s="87">
        <v>22</v>
      </c>
      <c r="G125" s="5">
        <f t="shared" si="3"/>
        <v>69</v>
      </c>
      <c r="H125" s="5" t="str">
        <f>VLOOKUP(F125,Tabla5[[Columna3]:[Columna4]],2,TRUE)</f>
        <v>Aceptable</v>
      </c>
      <c r="I125" s="18">
        <v>38</v>
      </c>
      <c r="J125" s="5">
        <f t="shared" si="4"/>
        <v>35.185185185185183</v>
      </c>
      <c r="K125" s="5" t="str">
        <f>VLOOKUP(I125,Tabla13[[Rango minimo]:[Estado de calidad del aire]],2,TRUE)</f>
        <v>Buena</v>
      </c>
      <c r="L125" s="21">
        <f t="shared" si="5"/>
        <v>52.092592592592595</v>
      </c>
      <c r="M125" s="21" t="str">
        <f>VLOOKUP(L125,Tabla7[[Valor minimo]:[Estado de calidad el aire]],2,TRUE)</f>
        <v>Aceptable</v>
      </c>
      <c r="N125" s="11">
        <v>1</v>
      </c>
      <c r="O125" s="11" t="s">
        <v>165</v>
      </c>
      <c r="P125" s="11">
        <v>4</v>
      </c>
      <c r="Q125" s="11">
        <v>-74.036983939999999</v>
      </c>
      <c r="R125" s="12">
        <v>4.7356996760000003</v>
      </c>
    </row>
    <row r="126" spans="1:18" x14ac:dyDescent="0.25">
      <c r="A126" s="10">
        <v>125</v>
      </c>
      <c r="B126" s="3" t="s">
        <v>845</v>
      </c>
      <c r="C126" s="3" t="s">
        <v>625</v>
      </c>
      <c r="D126" s="3" t="s">
        <v>1</v>
      </c>
      <c r="E126" s="3" t="s">
        <v>843</v>
      </c>
      <c r="F126" s="87">
        <v>22</v>
      </c>
      <c r="G126" s="5">
        <f t="shared" si="3"/>
        <v>69</v>
      </c>
      <c r="H126" s="5" t="str">
        <f>VLOOKUP(F126,Tabla5[[Columna3]:[Columna4]],2,TRUE)</f>
        <v>Aceptable</v>
      </c>
      <c r="I126" s="18">
        <v>38</v>
      </c>
      <c r="J126" s="5">
        <f t="shared" si="4"/>
        <v>35.185185185185183</v>
      </c>
      <c r="K126" s="5" t="str">
        <f>VLOOKUP(I126,Tabla13[[Rango minimo]:[Estado de calidad del aire]],2,TRUE)</f>
        <v>Buena</v>
      </c>
      <c r="L126" s="21">
        <f t="shared" si="5"/>
        <v>52.092592592592595</v>
      </c>
      <c r="M126" s="21" t="str">
        <f>VLOOKUP(L126,Tabla7[[Valor minimo]:[Estado de calidad el aire]],2,TRUE)</f>
        <v>Aceptable</v>
      </c>
      <c r="N126" s="11">
        <v>1</v>
      </c>
      <c r="O126" s="11" t="s">
        <v>165</v>
      </c>
      <c r="P126" s="11">
        <v>4</v>
      </c>
      <c r="Q126" s="11">
        <v>-74.037558270000005</v>
      </c>
      <c r="R126" s="12">
        <v>4.7359235699999997</v>
      </c>
    </row>
    <row r="127" spans="1:18" x14ac:dyDescent="0.25">
      <c r="A127" s="10">
        <v>126</v>
      </c>
      <c r="B127" s="3" t="s">
        <v>846</v>
      </c>
      <c r="C127" s="3" t="s">
        <v>625</v>
      </c>
      <c r="D127" s="3" t="s">
        <v>1</v>
      </c>
      <c r="E127" s="3" t="s">
        <v>847</v>
      </c>
      <c r="F127" s="87">
        <v>22</v>
      </c>
      <c r="G127" s="5">
        <f t="shared" si="3"/>
        <v>69</v>
      </c>
      <c r="H127" s="5" t="str">
        <f>VLOOKUP(F127,Tabla5[[Columna3]:[Columna4]],2,TRUE)</f>
        <v>Aceptable</v>
      </c>
      <c r="I127" s="18">
        <v>38</v>
      </c>
      <c r="J127" s="5">
        <f t="shared" si="4"/>
        <v>35.185185185185183</v>
      </c>
      <c r="K127" s="5" t="str">
        <f>VLOOKUP(I127,Tabla13[[Rango minimo]:[Estado de calidad del aire]],2,TRUE)</f>
        <v>Buena</v>
      </c>
      <c r="L127" s="21">
        <f t="shared" si="5"/>
        <v>52.092592592592595</v>
      </c>
      <c r="M127" s="21" t="str">
        <f>VLOOKUP(L127,Tabla7[[Valor minimo]:[Estado de calidad el aire]],2,TRUE)</f>
        <v>Aceptable</v>
      </c>
      <c r="N127" s="11">
        <v>1</v>
      </c>
      <c r="O127" s="11" t="s">
        <v>165</v>
      </c>
      <c r="P127" s="11">
        <v>4</v>
      </c>
      <c r="Q127" s="11">
        <v>-74.042791940000001</v>
      </c>
      <c r="R127" s="12">
        <v>4.7393245090000002</v>
      </c>
    </row>
    <row r="128" spans="1:18" x14ac:dyDescent="0.25">
      <c r="A128" s="10">
        <v>127</v>
      </c>
      <c r="B128" s="3" t="s">
        <v>848</v>
      </c>
      <c r="C128" s="3" t="s">
        <v>625</v>
      </c>
      <c r="D128" s="3" t="s">
        <v>1</v>
      </c>
      <c r="E128" s="3" t="s">
        <v>849</v>
      </c>
      <c r="F128" s="87">
        <v>22</v>
      </c>
      <c r="G128" s="5">
        <f t="shared" si="3"/>
        <v>69</v>
      </c>
      <c r="H128" s="5" t="str">
        <f>VLOOKUP(F128,Tabla5[[Columna3]:[Columna4]],2,TRUE)</f>
        <v>Aceptable</v>
      </c>
      <c r="I128" s="18">
        <v>38</v>
      </c>
      <c r="J128" s="5">
        <f t="shared" si="4"/>
        <v>35.185185185185183</v>
      </c>
      <c r="K128" s="5" t="str">
        <f>VLOOKUP(I128,Tabla13[[Rango minimo]:[Estado de calidad del aire]],2,TRUE)</f>
        <v>Buena</v>
      </c>
      <c r="L128" s="21">
        <f t="shared" si="5"/>
        <v>52.092592592592595</v>
      </c>
      <c r="M128" s="21" t="str">
        <f>VLOOKUP(L128,Tabla7[[Valor minimo]:[Estado de calidad el aire]],2,TRUE)</f>
        <v>Aceptable</v>
      </c>
      <c r="N128" s="11">
        <v>1</v>
      </c>
      <c r="O128" s="11" t="s">
        <v>165</v>
      </c>
      <c r="P128" s="11">
        <v>4</v>
      </c>
      <c r="Q128" s="11">
        <v>-74.036469550000007</v>
      </c>
      <c r="R128" s="12">
        <v>4.7408662330000002</v>
      </c>
    </row>
    <row r="129" spans="1:18" x14ac:dyDescent="0.25">
      <c r="A129" s="10">
        <v>128</v>
      </c>
      <c r="B129" s="3" t="s">
        <v>850</v>
      </c>
      <c r="C129" s="3" t="s">
        <v>625</v>
      </c>
      <c r="D129" s="3" t="s">
        <v>1</v>
      </c>
      <c r="E129" s="3" t="s">
        <v>851</v>
      </c>
      <c r="F129" s="87">
        <v>22</v>
      </c>
      <c r="G129" s="5">
        <f t="shared" si="3"/>
        <v>69</v>
      </c>
      <c r="H129" s="5" t="str">
        <f>VLOOKUP(F129,Tabla5[[Columna3]:[Columna4]],2,TRUE)</f>
        <v>Aceptable</v>
      </c>
      <c r="I129" s="18">
        <v>38</v>
      </c>
      <c r="J129" s="5">
        <f t="shared" si="4"/>
        <v>35.185185185185183</v>
      </c>
      <c r="K129" s="5" t="str">
        <f>VLOOKUP(I129,Tabla13[[Rango minimo]:[Estado de calidad del aire]],2,TRUE)</f>
        <v>Buena</v>
      </c>
      <c r="L129" s="21">
        <f t="shared" si="5"/>
        <v>52.092592592592595</v>
      </c>
      <c r="M129" s="21" t="str">
        <f>VLOOKUP(L129,Tabla7[[Valor minimo]:[Estado de calidad el aire]],2,TRUE)</f>
        <v>Aceptable</v>
      </c>
      <c r="N129" s="11">
        <v>1</v>
      </c>
      <c r="O129" s="11" t="s">
        <v>165</v>
      </c>
      <c r="P129" s="11">
        <v>4</v>
      </c>
      <c r="Q129" s="11">
        <v>-74.039284069999994</v>
      </c>
      <c r="R129" s="12">
        <v>4.7480309649999999</v>
      </c>
    </row>
    <row r="130" spans="1:18" x14ac:dyDescent="0.25">
      <c r="A130" s="10">
        <v>129</v>
      </c>
      <c r="B130" s="3" t="s">
        <v>852</v>
      </c>
      <c r="C130" s="3" t="s">
        <v>625</v>
      </c>
      <c r="D130" s="3" t="s">
        <v>1</v>
      </c>
      <c r="E130" s="3" t="s">
        <v>853</v>
      </c>
      <c r="F130" s="87">
        <v>22</v>
      </c>
      <c r="G130" s="5">
        <f t="shared" si="3"/>
        <v>69</v>
      </c>
      <c r="H130" s="5" t="str">
        <f>VLOOKUP(F130,Tabla5[[Columna3]:[Columna4]],2,TRUE)</f>
        <v>Aceptable</v>
      </c>
      <c r="I130" s="18">
        <v>38</v>
      </c>
      <c r="J130" s="5">
        <f t="shared" si="4"/>
        <v>35.185185185185183</v>
      </c>
      <c r="K130" s="5" t="str">
        <f>VLOOKUP(I130,Tabla13[[Rango minimo]:[Estado de calidad del aire]],2,TRUE)</f>
        <v>Buena</v>
      </c>
      <c r="L130" s="21">
        <f t="shared" si="5"/>
        <v>52.092592592592595</v>
      </c>
      <c r="M130" s="21" t="str">
        <f>VLOOKUP(L130,Tabla7[[Valor minimo]:[Estado de calidad el aire]],2,TRUE)</f>
        <v>Aceptable</v>
      </c>
      <c r="N130" s="11">
        <v>1</v>
      </c>
      <c r="O130" s="11" t="s">
        <v>164</v>
      </c>
      <c r="P130" s="11">
        <v>6</v>
      </c>
      <c r="Q130" s="11">
        <v>-74.023760150000001</v>
      </c>
      <c r="R130" s="12">
        <v>4.7161220430000004</v>
      </c>
    </row>
    <row r="131" spans="1:18" x14ac:dyDescent="0.25">
      <c r="A131" s="10">
        <v>130</v>
      </c>
      <c r="B131" s="3" t="s">
        <v>854</v>
      </c>
      <c r="C131" s="3" t="s">
        <v>625</v>
      </c>
      <c r="D131" s="3" t="s">
        <v>1</v>
      </c>
      <c r="E131" s="3" t="s">
        <v>855</v>
      </c>
      <c r="F131" s="87">
        <v>22</v>
      </c>
      <c r="G131" s="5">
        <f t="shared" ref="G131:G194" si="6">IF(F131&lt;=12, F131*50/12,
IF(F131&lt;=37, 51 + (F131-13)*50/25,
IF(F131&lt;=55, 101 + (F131-38)*50/18,
IF(F131&lt;=150, 151 + (F131-56)*50/95,
IF(F131&lt;=250, 201 + (F131-151)*100/100,
301 + (F131-251)*200/250)))))</f>
        <v>69</v>
      </c>
      <c r="H131" s="5" t="str">
        <f>VLOOKUP(F131,Tabla5[[Columna3]:[Columna4]],2,TRUE)</f>
        <v>Aceptable</v>
      </c>
      <c r="I131" s="18">
        <v>38</v>
      </c>
      <c r="J131" s="5">
        <f t="shared" ref="J131:J194" si="7">IF(I131&lt;=54, I131*50/54,
IF(I131&lt;=154, 51 + (I131-55)*50/100,
IF(I131&lt;=254, 101 + (I131-155)*50/100,
IF(I131&lt;=354, 151 + (I131-255)*50/100,
IF(I131&lt;=424, 201 + (I131-355)*100/70,
301 + (I131-425)*200/180)))))</f>
        <v>35.185185185185183</v>
      </c>
      <c r="K131" s="5" t="str">
        <f>VLOOKUP(I131,Tabla13[[Rango minimo]:[Estado de calidad del aire]],2,TRUE)</f>
        <v>Buena</v>
      </c>
      <c r="L131" s="21">
        <f t="shared" ref="L131:L194" si="8">(((G131+J131)/2))</f>
        <v>52.092592592592595</v>
      </c>
      <c r="M131" s="21" t="str">
        <f>VLOOKUP(L131,Tabla7[[Valor minimo]:[Estado de calidad el aire]],2,TRUE)</f>
        <v>Aceptable</v>
      </c>
      <c r="N131" s="11">
        <v>1</v>
      </c>
      <c r="O131" s="11" t="s">
        <v>164</v>
      </c>
      <c r="P131" s="11">
        <v>4</v>
      </c>
      <c r="Q131" s="11">
        <v>-74.047757480000001</v>
      </c>
      <c r="R131" s="12">
        <v>4.731559646</v>
      </c>
    </row>
    <row r="132" spans="1:18" x14ac:dyDescent="0.25">
      <c r="A132" s="10">
        <v>131</v>
      </c>
      <c r="B132" s="3" t="s">
        <v>856</v>
      </c>
      <c r="C132" s="3" t="s">
        <v>625</v>
      </c>
      <c r="D132" s="3" t="s">
        <v>1</v>
      </c>
      <c r="E132" s="3" t="s">
        <v>857</v>
      </c>
      <c r="F132" s="87">
        <v>22</v>
      </c>
      <c r="G132" s="5">
        <f t="shared" si="6"/>
        <v>69</v>
      </c>
      <c r="H132" s="5" t="str">
        <f>VLOOKUP(F132,Tabla5[[Columna3]:[Columna4]],2,TRUE)</f>
        <v>Aceptable</v>
      </c>
      <c r="I132" s="18">
        <v>38</v>
      </c>
      <c r="J132" s="5">
        <f t="shared" si="7"/>
        <v>35.185185185185183</v>
      </c>
      <c r="K132" s="5" t="str">
        <f>VLOOKUP(I132,Tabla13[[Rango minimo]:[Estado de calidad del aire]],2,TRUE)</f>
        <v>Buena</v>
      </c>
      <c r="L132" s="21">
        <f t="shared" si="8"/>
        <v>52.092592592592595</v>
      </c>
      <c r="M132" s="21" t="str">
        <f>VLOOKUP(L132,Tabla7[[Valor minimo]:[Estado de calidad el aire]],2,TRUE)</f>
        <v>Aceptable</v>
      </c>
      <c r="N132" s="11">
        <v>1</v>
      </c>
      <c r="O132" s="11" t="s">
        <v>164</v>
      </c>
      <c r="P132" s="11">
        <v>4</v>
      </c>
      <c r="Q132" s="11">
        <v>-74.04623239</v>
      </c>
      <c r="R132" s="12">
        <v>4.7309377890000004</v>
      </c>
    </row>
    <row r="133" spans="1:18" x14ac:dyDescent="0.25">
      <c r="A133" s="10">
        <v>132</v>
      </c>
      <c r="B133" s="3" t="s">
        <v>858</v>
      </c>
      <c r="C133" s="3" t="s">
        <v>625</v>
      </c>
      <c r="D133" s="3" t="s">
        <v>1</v>
      </c>
      <c r="E133" s="3" t="s">
        <v>859</v>
      </c>
      <c r="F133" s="87">
        <v>22</v>
      </c>
      <c r="G133" s="5">
        <f t="shared" si="6"/>
        <v>69</v>
      </c>
      <c r="H133" s="5" t="str">
        <f>VLOOKUP(F133,Tabla5[[Columna3]:[Columna4]],2,TRUE)</f>
        <v>Aceptable</v>
      </c>
      <c r="I133" s="18">
        <v>38</v>
      </c>
      <c r="J133" s="5">
        <f t="shared" si="7"/>
        <v>35.185185185185183</v>
      </c>
      <c r="K133" s="5" t="str">
        <f>VLOOKUP(I133,Tabla13[[Rango minimo]:[Estado de calidad del aire]],2,TRUE)</f>
        <v>Buena</v>
      </c>
      <c r="L133" s="21">
        <f t="shared" si="8"/>
        <v>52.092592592592595</v>
      </c>
      <c r="M133" s="21" t="str">
        <f>VLOOKUP(L133,Tabla7[[Valor minimo]:[Estado de calidad el aire]],2,TRUE)</f>
        <v>Aceptable</v>
      </c>
      <c r="N133" s="11">
        <v>1</v>
      </c>
      <c r="O133" s="11" t="s">
        <v>164</v>
      </c>
      <c r="P133" s="11">
        <v>4</v>
      </c>
      <c r="Q133" s="11">
        <v>-74.048345949999998</v>
      </c>
      <c r="R133" s="12">
        <v>4.7252640870000002</v>
      </c>
    </row>
    <row r="134" spans="1:18" x14ac:dyDescent="0.25">
      <c r="A134" s="10">
        <v>133</v>
      </c>
      <c r="B134" s="3" t="s">
        <v>860</v>
      </c>
      <c r="C134" s="3" t="s">
        <v>625</v>
      </c>
      <c r="D134" s="3" t="s">
        <v>1</v>
      </c>
      <c r="E134" s="3" t="s">
        <v>855</v>
      </c>
      <c r="F134" s="87">
        <v>22</v>
      </c>
      <c r="G134" s="5">
        <f t="shared" si="6"/>
        <v>69</v>
      </c>
      <c r="H134" s="5" t="str">
        <f>VLOOKUP(F134,Tabla5[[Columna3]:[Columna4]],2,TRUE)</f>
        <v>Aceptable</v>
      </c>
      <c r="I134" s="18">
        <v>38</v>
      </c>
      <c r="J134" s="5">
        <f t="shared" si="7"/>
        <v>35.185185185185183</v>
      </c>
      <c r="K134" s="5" t="str">
        <f>VLOOKUP(I134,Tabla13[[Rango minimo]:[Estado de calidad del aire]],2,TRUE)</f>
        <v>Buena</v>
      </c>
      <c r="L134" s="21">
        <f t="shared" si="8"/>
        <v>52.092592592592595</v>
      </c>
      <c r="M134" s="21" t="str">
        <f>VLOOKUP(L134,Tabla7[[Valor minimo]:[Estado de calidad el aire]],2,TRUE)</f>
        <v>Aceptable</v>
      </c>
      <c r="N134" s="11">
        <v>1</v>
      </c>
      <c r="O134" s="11" t="s">
        <v>164</v>
      </c>
      <c r="P134" s="11">
        <v>4</v>
      </c>
      <c r="Q134" s="11">
        <v>-74.043282289999993</v>
      </c>
      <c r="R134" s="12">
        <v>4.7308946140000003</v>
      </c>
    </row>
    <row r="135" spans="1:18" x14ac:dyDescent="0.25">
      <c r="A135" s="10">
        <v>134</v>
      </c>
      <c r="B135" s="3" t="s">
        <v>861</v>
      </c>
      <c r="C135" s="3" t="s">
        <v>625</v>
      </c>
      <c r="D135" s="3" t="s">
        <v>1</v>
      </c>
      <c r="E135" s="3" t="s">
        <v>862</v>
      </c>
      <c r="F135" s="87">
        <v>22</v>
      </c>
      <c r="G135" s="5">
        <f t="shared" si="6"/>
        <v>69</v>
      </c>
      <c r="H135" s="5" t="str">
        <f>VLOOKUP(F135,Tabla5[[Columna3]:[Columna4]],2,TRUE)</f>
        <v>Aceptable</v>
      </c>
      <c r="I135" s="18">
        <v>38</v>
      </c>
      <c r="J135" s="5">
        <f t="shared" si="7"/>
        <v>35.185185185185183</v>
      </c>
      <c r="K135" s="5" t="str">
        <f>VLOOKUP(I135,Tabla13[[Rango minimo]:[Estado de calidad del aire]],2,TRUE)</f>
        <v>Buena</v>
      </c>
      <c r="L135" s="21">
        <f t="shared" si="8"/>
        <v>52.092592592592595</v>
      </c>
      <c r="M135" s="21" t="str">
        <f>VLOOKUP(L135,Tabla7[[Valor minimo]:[Estado de calidad el aire]],2,TRUE)</f>
        <v>Aceptable</v>
      </c>
      <c r="N135" s="11">
        <v>1</v>
      </c>
      <c r="O135" s="11" t="s">
        <v>164</v>
      </c>
      <c r="P135" s="11">
        <v>4</v>
      </c>
      <c r="Q135" s="11">
        <v>-74.043989999999994</v>
      </c>
      <c r="R135" s="12">
        <v>4.7338989299999996</v>
      </c>
    </row>
    <row r="136" spans="1:18" x14ac:dyDescent="0.25">
      <c r="A136" s="10">
        <v>135</v>
      </c>
      <c r="B136" s="3" t="s">
        <v>863</v>
      </c>
      <c r="C136" s="3" t="s">
        <v>625</v>
      </c>
      <c r="D136" s="3" t="s">
        <v>1</v>
      </c>
      <c r="E136" s="3" t="s">
        <v>864</v>
      </c>
      <c r="F136" s="87">
        <v>22</v>
      </c>
      <c r="G136" s="5">
        <f t="shared" si="6"/>
        <v>69</v>
      </c>
      <c r="H136" s="5" t="str">
        <f>VLOOKUP(F136,Tabla5[[Columna3]:[Columna4]],2,TRUE)</f>
        <v>Aceptable</v>
      </c>
      <c r="I136" s="18">
        <v>38</v>
      </c>
      <c r="J136" s="5">
        <f t="shared" si="7"/>
        <v>35.185185185185183</v>
      </c>
      <c r="K136" s="5" t="str">
        <f>VLOOKUP(I136,Tabla13[[Rango minimo]:[Estado de calidad del aire]],2,TRUE)</f>
        <v>Buena</v>
      </c>
      <c r="L136" s="21">
        <f t="shared" si="8"/>
        <v>52.092592592592595</v>
      </c>
      <c r="M136" s="21" t="str">
        <f>VLOOKUP(L136,Tabla7[[Valor minimo]:[Estado de calidad el aire]],2,TRUE)</f>
        <v>Aceptable</v>
      </c>
      <c r="N136" s="11">
        <v>1</v>
      </c>
      <c r="O136" s="11" t="s">
        <v>164</v>
      </c>
      <c r="P136" s="11">
        <v>4</v>
      </c>
      <c r="Q136" s="11">
        <v>-74.032993899999994</v>
      </c>
      <c r="R136" s="12">
        <v>4.7235051380000002</v>
      </c>
    </row>
    <row r="137" spans="1:18" x14ac:dyDescent="0.25">
      <c r="A137" s="10">
        <v>136</v>
      </c>
      <c r="B137" s="3" t="s">
        <v>865</v>
      </c>
      <c r="C137" s="3" t="s">
        <v>625</v>
      </c>
      <c r="D137" s="3" t="s">
        <v>1</v>
      </c>
      <c r="E137" s="3" t="s">
        <v>866</v>
      </c>
      <c r="F137" s="87">
        <v>22</v>
      </c>
      <c r="G137" s="5">
        <f t="shared" si="6"/>
        <v>69</v>
      </c>
      <c r="H137" s="5" t="str">
        <f>VLOOKUP(F137,Tabla5[[Columna3]:[Columna4]],2,TRUE)</f>
        <v>Aceptable</v>
      </c>
      <c r="I137" s="18">
        <v>38</v>
      </c>
      <c r="J137" s="5">
        <f t="shared" si="7"/>
        <v>35.185185185185183</v>
      </c>
      <c r="K137" s="5" t="str">
        <f>VLOOKUP(I137,Tabla13[[Rango minimo]:[Estado de calidad del aire]],2,TRUE)</f>
        <v>Buena</v>
      </c>
      <c r="L137" s="21">
        <f t="shared" si="8"/>
        <v>52.092592592592595</v>
      </c>
      <c r="M137" s="21" t="str">
        <f>VLOOKUP(L137,Tabla7[[Valor minimo]:[Estado de calidad el aire]],2,TRUE)</f>
        <v>Aceptable</v>
      </c>
      <c r="N137" s="11">
        <v>1</v>
      </c>
      <c r="O137" s="11" t="s">
        <v>164</v>
      </c>
      <c r="P137" s="11">
        <v>5</v>
      </c>
      <c r="Q137" s="11">
        <v>-74.029181559999998</v>
      </c>
      <c r="R137" s="12">
        <v>4.7183242720000003</v>
      </c>
    </row>
    <row r="138" spans="1:18" x14ac:dyDescent="0.25">
      <c r="A138" s="10">
        <v>137</v>
      </c>
      <c r="B138" s="3" t="s">
        <v>867</v>
      </c>
      <c r="C138" s="3" t="s">
        <v>625</v>
      </c>
      <c r="D138" s="3" t="s">
        <v>1</v>
      </c>
      <c r="E138" s="3" t="s">
        <v>868</v>
      </c>
      <c r="F138" s="87">
        <v>22</v>
      </c>
      <c r="G138" s="5">
        <f t="shared" si="6"/>
        <v>69</v>
      </c>
      <c r="H138" s="5" t="str">
        <f>VLOOKUP(F138,Tabla5[[Columna3]:[Columna4]],2,TRUE)</f>
        <v>Aceptable</v>
      </c>
      <c r="I138" s="18">
        <v>38</v>
      </c>
      <c r="J138" s="5">
        <f t="shared" si="7"/>
        <v>35.185185185185183</v>
      </c>
      <c r="K138" s="5" t="str">
        <f>VLOOKUP(I138,Tabla13[[Rango minimo]:[Estado de calidad del aire]],2,TRUE)</f>
        <v>Buena</v>
      </c>
      <c r="L138" s="21">
        <f t="shared" si="8"/>
        <v>52.092592592592595</v>
      </c>
      <c r="M138" s="21" t="str">
        <f>VLOOKUP(L138,Tabla7[[Valor minimo]:[Estado de calidad el aire]],2,TRUE)</f>
        <v>Aceptable</v>
      </c>
      <c r="N138" s="11">
        <v>1</v>
      </c>
      <c r="O138" s="11" t="s">
        <v>164</v>
      </c>
      <c r="P138" s="11">
        <v>6</v>
      </c>
      <c r="Q138" s="11">
        <v>-74.023902939999999</v>
      </c>
      <c r="R138" s="12">
        <v>4.7270631679999999</v>
      </c>
    </row>
    <row r="139" spans="1:18" x14ac:dyDescent="0.25">
      <c r="A139" s="10">
        <v>138</v>
      </c>
      <c r="B139" s="3" t="s">
        <v>869</v>
      </c>
      <c r="C139" s="3" t="s">
        <v>625</v>
      </c>
      <c r="D139" s="3" t="s">
        <v>1</v>
      </c>
      <c r="E139" s="3" t="s">
        <v>870</v>
      </c>
      <c r="F139" s="87">
        <v>22</v>
      </c>
      <c r="G139" s="5">
        <f t="shared" si="6"/>
        <v>69</v>
      </c>
      <c r="H139" s="5" t="str">
        <f>VLOOKUP(F139,Tabla5[[Columna3]:[Columna4]],2,TRUE)</f>
        <v>Aceptable</v>
      </c>
      <c r="I139" s="18">
        <v>38</v>
      </c>
      <c r="J139" s="5">
        <f t="shared" si="7"/>
        <v>35.185185185185183</v>
      </c>
      <c r="K139" s="5" t="str">
        <f>VLOOKUP(I139,Tabla13[[Rango minimo]:[Estado de calidad del aire]],2,TRUE)</f>
        <v>Buena</v>
      </c>
      <c r="L139" s="21">
        <f t="shared" si="8"/>
        <v>52.092592592592595</v>
      </c>
      <c r="M139" s="21" t="str">
        <f>VLOOKUP(L139,Tabla7[[Valor minimo]:[Estado de calidad el aire]],2,TRUE)</f>
        <v>Aceptable</v>
      </c>
      <c r="N139" s="11">
        <v>1</v>
      </c>
      <c r="O139" s="11" t="s">
        <v>164</v>
      </c>
      <c r="P139" s="11">
        <v>6</v>
      </c>
      <c r="Q139" s="11">
        <v>-74.023488799999996</v>
      </c>
      <c r="R139" s="12">
        <v>4.7239583359999999</v>
      </c>
    </row>
    <row r="140" spans="1:18" x14ac:dyDescent="0.25">
      <c r="A140" s="10">
        <v>139</v>
      </c>
      <c r="B140" s="3" t="s">
        <v>871</v>
      </c>
      <c r="C140" s="3" t="s">
        <v>625</v>
      </c>
      <c r="D140" s="3" t="s">
        <v>1</v>
      </c>
      <c r="E140" s="3" t="s">
        <v>870</v>
      </c>
      <c r="F140" s="87">
        <v>22</v>
      </c>
      <c r="G140" s="5">
        <f t="shared" si="6"/>
        <v>69</v>
      </c>
      <c r="H140" s="5" t="str">
        <f>VLOOKUP(F140,Tabla5[[Columna3]:[Columna4]],2,TRUE)</f>
        <v>Aceptable</v>
      </c>
      <c r="I140" s="18">
        <v>38</v>
      </c>
      <c r="J140" s="5">
        <f t="shared" si="7"/>
        <v>35.185185185185183</v>
      </c>
      <c r="K140" s="5" t="str">
        <f>VLOOKUP(I140,Tabla13[[Rango minimo]:[Estado de calidad del aire]],2,TRUE)</f>
        <v>Buena</v>
      </c>
      <c r="L140" s="21">
        <f t="shared" si="8"/>
        <v>52.092592592592595</v>
      </c>
      <c r="M140" s="21" t="str">
        <f>VLOOKUP(L140,Tabla7[[Valor minimo]:[Estado de calidad el aire]],2,TRUE)</f>
        <v>Aceptable</v>
      </c>
      <c r="N140" s="11">
        <v>1</v>
      </c>
      <c r="O140" s="11" t="s">
        <v>164</v>
      </c>
      <c r="P140" s="11">
        <v>6</v>
      </c>
      <c r="Q140" s="11">
        <v>-74.021916259999998</v>
      </c>
      <c r="R140" s="12">
        <v>4.723562995</v>
      </c>
    </row>
    <row r="141" spans="1:18" x14ac:dyDescent="0.25">
      <c r="A141" s="10">
        <v>140</v>
      </c>
      <c r="B141" s="3" t="s">
        <v>872</v>
      </c>
      <c r="C141" s="3" t="s">
        <v>625</v>
      </c>
      <c r="D141" s="3" t="s">
        <v>1</v>
      </c>
      <c r="E141" s="3" t="s">
        <v>873</v>
      </c>
      <c r="F141" s="87">
        <v>22</v>
      </c>
      <c r="G141" s="5">
        <f t="shared" si="6"/>
        <v>69</v>
      </c>
      <c r="H141" s="5" t="str">
        <f>VLOOKUP(F141,Tabla5[[Columna3]:[Columna4]],2,TRUE)</f>
        <v>Aceptable</v>
      </c>
      <c r="I141" s="18">
        <v>38</v>
      </c>
      <c r="J141" s="5">
        <f t="shared" si="7"/>
        <v>35.185185185185183</v>
      </c>
      <c r="K141" s="5" t="str">
        <f>VLOOKUP(I141,Tabla13[[Rango minimo]:[Estado de calidad del aire]],2,TRUE)</f>
        <v>Buena</v>
      </c>
      <c r="L141" s="21">
        <f t="shared" si="8"/>
        <v>52.092592592592595</v>
      </c>
      <c r="M141" s="21" t="str">
        <f>VLOOKUP(L141,Tabla7[[Valor minimo]:[Estado de calidad el aire]],2,TRUE)</f>
        <v>Aceptable</v>
      </c>
      <c r="N141" s="11">
        <v>1</v>
      </c>
      <c r="O141" s="11" t="s">
        <v>164</v>
      </c>
      <c r="P141" s="11">
        <v>6</v>
      </c>
      <c r="Q141" s="11">
        <v>-74.025993119999995</v>
      </c>
      <c r="R141" s="12">
        <v>4.7180339279999997</v>
      </c>
    </row>
    <row r="142" spans="1:18" x14ac:dyDescent="0.25">
      <c r="A142" s="10">
        <v>141</v>
      </c>
      <c r="B142" s="3" t="s">
        <v>874</v>
      </c>
      <c r="C142" s="3" t="s">
        <v>625</v>
      </c>
      <c r="D142" s="3" t="s">
        <v>1</v>
      </c>
      <c r="E142" s="3" t="s">
        <v>875</v>
      </c>
      <c r="F142" s="87">
        <v>22</v>
      </c>
      <c r="G142" s="5">
        <f t="shared" si="6"/>
        <v>69</v>
      </c>
      <c r="H142" s="5" t="str">
        <f>VLOOKUP(F142,Tabla5[[Columna3]:[Columna4]],2,TRUE)</f>
        <v>Aceptable</v>
      </c>
      <c r="I142" s="18">
        <v>38</v>
      </c>
      <c r="J142" s="5">
        <f t="shared" si="7"/>
        <v>35.185185185185183</v>
      </c>
      <c r="K142" s="5" t="str">
        <f>VLOOKUP(I142,Tabla13[[Rango minimo]:[Estado de calidad del aire]],2,TRUE)</f>
        <v>Buena</v>
      </c>
      <c r="L142" s="21">
        <f t="shared" si="8"/>
        <v>52.092592592592595</v>
      </c>
      <c r="M142" s="21" t="str">
        <f>VLOOKUP(L142,Tabla7[[Valor minimo]:[Estado de calidad el aire]],2,TRUE)</f>
        <v>Aceptable</v>
      </c>
      <c r="N142" s="11">
        <v>1</v>
      </c>
      <c r="O142" s="11" t="s">
        <v>164</v>
      </c>
      <c r="P142" s="11">
        <v>4</v>
      </c>
      <c r="Q142" s="11">
        <v>-74.035086379999996</v>
      </c>
      <c r="R142" s="12">
        <v>4.731513477</v>
      </c>
    </row>
    <row r="143" spans="1:18" x14ac:dyDescent="0.25">
      <c r="A143" s="10">
        <v>142</v>
      </c>
      <c r="B143" s="3" t="s">
        <v>876</v>
      </c>
      <c r="C143" s="3" t="s">
        <v>625</v>
      </c>
      <c r="D143" s="3" t="s">
        <v>1</v>
      </c>
      <c r="E143" s="3" t="s">
        <v>877</v>
      </c>
      <c r="F143" s="87">
        <v>22</v>
      </c>
      <c r="G143" s="5">
        <f t="shared" si="6"/>
        <v>69</v>
      </c>
      <c r="H143" s="5" t="str">
        <f>VLOOKUP(F143,Tabla5[[Columna3]:[Columna4]],2,TRUE)</f>
        <v>Aceptable</v>
      </c>
      <c r="I143" s="18">
        <v>38</v>
      </c>
      <c r="J143" s="5">
        <f t="shared" si="7"/>
        <v>35.185185185185183</v>
      </c>
      <c r="K143" s="5" t="str">
        <f>VLOOKUP(I143,Tabla13[[Rango minimo]:[Estado de calidad del aire]],2,TRUE)</f>
        <v>Buena</v>
      </c>
      <c r="L143" s="21">
        <f t="shared" si="8"/>
        <v>52.092592592592595</v>
      </c>
      <c r="M143" s="21" t="str">
        <f>VLOOKUP(L143,Tabla7[[Valor minimo]:[Estado de calidad el aire]],2,TRUE)</f>
        <v>Aceptable</v>
      </c>
      <c r="N143" s="11">
        <v>1</v>
      </c>
      <c r="O143" s="11" t="s">
        <v>164</v>
      </c>
      <c r="P143" s="11">
        <v>4</v>
      </c>
      <c r="Q143" s="11">
        <v>-74.030692119999998</v>
      </c>
      <c r="R143" s="12">
        <v>4.7293933600000004</v>
      </c>
    </row>
    <row r="144" spans="1:18" x14ac:dyDescent="0.25">
      <c r="A144" s="10">
        <v>143</v>
      </c>
      <c r="B144" s="3" t="s">
        <v>878</v>
      </c>
      <c r="C144" s="3" t="s">
        <v>625</v>
      </c>
      <c r="D144" s="3" t="s">
        <v>1</v>
      </c>
      <c r="E144" s="3" t="s">
        <v>879</v>
      </c>
      <c r="F144" s="87">
        <v>22</v>
      </c>
      <c r="G144" s="5">
        <f t="shared" si="6"/>
        <v>69</v>
      </c>
      <c r="H144" s="5" t="str">
        <f>VLOOKUP(F144,Tabla5[[Columna3]:[Columna4]],2,TRUE)</f>
        <v>Aceptable</v>
      </c>
      <c r="I144" s="18">
        <v>38</v>
      </c>
      <c r="J144" s="5">
        <f t="shared" si="7"/>
        <v>35.185185185185183</v>
      </c>
      <c r="K144" s="5" t="str">
        <f>VLOOKUP(I144,Tabla13[[Rango minimo]:[Estado de calidad del aire]],2,TRUE)</f>
        <v>Buena</v>
      </c>
      <c r="L144" s="21">
        <f t="shared" si="8"/>
        <v>52.092592592592595</v>
      </c>
      <c r="M144" s="21" t="str">
        <f>VLOOKUP(L144,Tabla7[[Valor minimo]:[Estado de calidad el aire]],2,TRUE)</f>
        <v>Aceptable</v>
      </c>
      <c r="N144" s="11">
        <v>1</v>
      </c>
      <c r="O144" s="11" t="s">
        <v>164</v>
      </c>
      <c r="P144" s="11">
        <v>4</v>
      </c>
      <c r="Q144" s="11">
        <v>-74.046752400000003</v>
      </c>
      <c r="R144" s="12">
        <v>4.7338778269999997</v>
      </c>
    </row>
    <row r="145" spans="1:18" x14ac:dyDescent="0.25">
      <c r="A145" s="10">
        <v>144</v>
      </c>
      <c r="B145" s="3" t="s">
        <v>880</v>
      </c>
      <c r="C145" s="3" t="s">
        <v>625</v>
      </c>
      <c r="D145" s="3" t="s">
        <v>1</v>
      </c>
      <c r="E145" s="3" t="s">
        <v>879</v>
      </c>
      <c r="F145" s="87">
        <v>22</v>
      </c>
      <c r="G145" s="5">
        <f t="shared" si="6"/>
        <v>69</v>
      </c>
      <c r="H145" s="5" t="str">
        <f>VLOOKUP(F145,Tabla5[[Columna3]:[Columna4]],2,TRUE)</f>
        <v>Aceptable</v>
      </c>
      <c r="I145" s="18">
        <v>38</v>
      </c>
      <c r="J145" s="5">
        <f t="shared" si="7"/>
        <v>35.185185185185183</v>
      </c>
      <c r="K145" s="5" t="str">
        <f>VLOOKUP(I145,Tabla13[[Rango minimo]:[Estado de calidad del aire]],2,TRUE)</f>
        <v>Buena</v>
      </c>
      <c r="L145" s="21">
        <f t="shared" si="8"/>
        <v>52.092592592592595</v>
      </c>
      <c r="M145" s="21" t="str">
        <f>VLOOKUP(L145,Tabla7[[Valor minimo]:[Estado de calidad el aire]],2,TRUE)</f>
        <v>Aceptable</v>
      </c>
      <c r="N145" s="11">
        <v>1</v>
      </c>
      <c r="O145" s="11" t="s">
        <v>164</v>
      </c>
      <c r="P145" s="11">
        <v>4</v>
      </c>
      <c r="Q145" s="11">
        <v>-74.045886039999999</v>
      </c>
      <c r="R145" s="12">
        <v>4.7336889879999999</v>
      </c>
    </row>
    <row r="146" spans="1:18" x14ac:dyDescent="0.25">
      <c r="A146" s="10">
        <v>145</v>
      </c>
      <c r="B146" s="3" t="s">
        <v>881</v>
      </c>
      <c r="C146" s="3" t="s">
        <v>625</v>
      </c>
      <c r="D146" s="3" t="s">
        <v>1</v>
      </c>
      <c r="E146" s="3" t="s">
        <v>882</v>
      </c>
      <c r="F146" s="87">
        <v>22</v>
      </c>
      <c r="G146" s="5">
        <f t="shared" si="6"/>
        <v>69</v>
      </c>
      <c r="H146" s="5" t="str">
        <f>VLOOKUP(F146,Tabla5[[Columna3]:[Columna4]],2,TRUE)</f>
        <v>Aceptable</v>
      </c>
      <c r="I146" s="18">
        <v>38</v>
      </c>
      <c r="J146" s="5">
        <f t="shared" si="7"/>
        <v>35.185185185185183</v>
      </c>
      <c r="K146" s="5" t="str">
        <f>VLOOKUP(I146,Tabla13[[Rango minimo]:[Estado de calidad del aire]],2,TRUE)</f>
        <v>Buena</v>
      </c>
      <c r="L146" s="21">
        <f t="shared" si="8"/>
        <v>52.092592592592595</v>
      </c>
      <c r="M146" s="21" t="str">
        <f>VLOOKUP(L146,Tabla7[[Valor minimo]:[Estado de calidad el aire]],2,TRUE)</f>
        <v>Aceptable</v>
      </c>
      <c r="N146" s="11">
        <v>1</v>
      </c>
      <c r="O146" s="11" t="s">
        <v>164</v>
      </c>
      <c r="P146" s="11">
        <v>4</v>
      </c>
      <c r="Q146" s="11">
        <v>-74.035266300000004</v>
      </c>
      <c r="R146" s="12">
        <v>4.7305846560000004</v>
      </c>
    </row>
    <row r="147" spans="1:18" x14ac:dyDescent="0.25">
      <c r="A147" s="10">
        <v>146</v>
      </c>
      <c r="B147" s="3" t="s">
        <v>883</v>
      </c>
      <c r="C147" s="3" t="s">
        <v>625</v>
      </c>
      <c r="D147" s="3" t="s">
        <v>1</v>
      </c>
      <c r="E147" s="3" t="s">
        <v>884</v>
      </c>
      <c r="F147" s="87">
        <v>22</v>
      </c>
      <c r="G147" s="5">
        <f t="shared" si="6"/>
        <v>69</v>
      </c>
      <c r="H147" s="5" t="str">
        <f>VLOOKUP(F147,Tabla5[[Columna3]:[Columna4]],2,TRUE)</f>
        <v>Aceptable</v>
      </c>
      <c r="I147" s="18">
        <v>38</v>
      </c>
      <c r="J147" s="5">
        <f t="shared" si="7"/>
        <v>35.185185185185183</v>
      </c>
      <c r="K147" s="5" t="str">
        <f>VLOOKUP(I147,Tabla13[[Rango minimo]:[Estado de calidad del aire]],2,TRUE)</f>
        <v>Buena</v>
      </c>
      <c r="L147" s="21">
        <f t="shared" si="8"/>
        <v>52.092592592592595</v>
      </c>
      <c r="M147" s="21" t="str">
        <f>VLOOKUP(L147,Tabla7[[Valor minimo]:[Estado de calidad el aire]],2,TRUE)</f>
        <v>Aceptable</v>
      </c>
      <c r="N147" s="11">
        <v>1</v>
      </c>
      <c r="O147" s="11" t="s">
        <v>164</v>
      </c>
      <c r="P147" s="11">
        <v>4</v>
      </c>
      <c r="Q147" s="11">
        <v>-74.037972819999993</v>
      </c>
      <c r="R147" s="12">
        <v>4.732611458</v>
      </c>
    </row>
    <row r="148" spans="1:18" x14ac:dyDescent="0.25">
      <c r="A148" s="10">
        <v>147</v>
      </c>
      <c r="B148" s="3" t="s">
        <v>885</v>
      </c>
      <c r="C148" s="3" t="s">
        <v>625</v>
      </c>
      <c r="D148" s="3" t="s">
        <v>1</v>
      </c>
      <c r="E148" s="3" t="s">
        <v>886</v>
      </c>
      <c r="F148" s="87">
        <v>22</v>
      </c>
      <c r="G148" s="5">
        <f t="shared" si="6"/>
        <v>69</v>
      </c>
      <c r="H148" s="5" t="str">
        <f>VLOOKUP(F148,Tabla5[[Columna3]:[Columna4]],2,TRUE)</f>
        <v>Aceptable</v>
      </c>
      <c r="I148" s="18">
        <v>38</v>
      </c>
      <c r="J148" s="5">
        <f t="shared" si="7"/>
        <v>35.185185185185183</v>
      </c>
      <c r="K148" s="5" t="str">
        <f>VLOOKUP(I148,Tabla13[[Rango minimo]:[Estado de calidad del aire]],2,TRUE)</f>
        <v>Buena</v>
      </c>
      <c r="L148" s="21">
        <f t="shared" si="8"/>
        <v>52.092592592592595</v>
      </c>
      <c r="M148" s="21" t="str">
        <f>VLOOKUP(L148,Tabla7[[Valor minimo]:[Estado de calidad el aire]],2,TRUE)</f>
        <v>Aceptable</v>
      </c>
      <c r="N148" s="11">
        <v>1</v>
      </c>
      <c r="O148" s="11" t="s">
        <v>164</v>
      </c>
      <c r="P148" s="11">
        <v>6</v>
      </c>
      <c r="Q148" s="11">
        <v>-74.028365649999998</v>
      </c>
      <c r="R148" s="12">
        <v>4.7149324469999998</v>
      </c>
    </row>
    <row r="149" spans="1:18" x14ac:dyDescent="0.25">
      <c r="A149" s="10">
        <v>148</v>
      </c>
      <c r="B149" s="3" t="s">
        <v>887</v>
      </c>
      <c r="C149" s="3" t="s">
        <v>625</v>
      </c>
      <c r="D149" s="3" t="s">
        <v>1</v>
      </c>
      <c r="E149" s="3" t="s">
        <v>888</v>
      </c>
      <c r="F149" s="87">
        <v>22</v>
      </c>
      <c r="G149" s="5">
        <f t="shared" si="6"/>
        <v>69</v>
      </c>
      <c r="H149" s="5" t="str">
        <f>VLOOKUP(F149,Tabla5[[Columna3]:[Columna4]],2,TRUE)</f>
        <v>Aceptable</v>
      </c>
      <c r="I149" s="18">
        <v>38</v>
      </c>
      <c r="J149" s="5">
        <f t="shared" si="7"/>
        <v>35.185185185185183</v>
      </c>
      <c r="K149" s="5" t="str">
        <f>VLOOKUP(I149,Tabla13[[Rango minimo]:[Estado de calidad del aire]],2,TRUE)</f>
        <v>Buena</v>
      </c>
      <c r="L149" s="21">
        <f t="shared" si="8"/>
        <v>52.092592592592595</v>
      </c>
      <c r="M149" s="21" t="str">
        <f>VLOOKUP(L149,Tabla7[[Valor minimo]:[Estado de calidad el aire]],2,TRUE)</f>
        <v>Aceptable</v>
      </c>
      <c r="N149" s="11">
        <v>1</v>
      </c>
      <c r="O149" s="11" t="s">
        <v>164</v>
      </c>
      <c r="P149" s="11">
        <v>6</v>
      </c>
      <c r="Q149" s="11">
        <v>-74.025707280000006</v>
      </c>
      <c r="R149" s="12">
        <v>4.7153657170000001</v>
      </c>
    </row>
    <row r="150" spans="1:18" x14ac:dyDescent="0.25">
      <c r="A150" s="10">
        <v>149</v>
      </c>
      <c r="B150" s="3" t="s">
        <v>889</v>
      </c>
      <c r="C150" s="3" t="s">
        <v>625</v>
      </c>
      <c r="D150" s="3" t="s">
        <v>1</v>
      </c>
      <c r="E150" s="3" t="s">
        <v>890</v>
      </c>
      <c r="F150" s="87">
        <v>22</v>
      </c>
      <c r="G150" s="5">
        <f t="shared" si="6"/>
        <v>69</v>
      </c>
      <c r="H150" s="5" t="str">
        <f>VLOOKUP(F150,Tabla5[[Columna3]:[Columna4]],2,TRUE)</f>
        <v>Aceptable</v>
      </c>
      <c r="I150" s="18">
        <v>38</v>
      </c>
      <c r="J150" s="5">
        <f t="shared" si="7"/>
        <v>35.185185185185183</v>
      </c>
      <c r="K150" s="5" t="str">
        <f>VLOOKUP(I150,Tabla13[[Rango minimo]:[Estado de calidad del aire]],2,TRUE)</f>
        <v>Buena</v>
      </c>
      <c r="L150" s="21">
        <f t="shared" si="8"/>
        <v>52.092592592592595</v>
      </c>
      <c r="M150" s="21" t="str">
        <f>VLOOKUP(L150,Tabla7[[Valor minimo]:[Estado de calidad el aire]],2,TRUE)</f>
        <v>Aceptable</v>
      </c>
      <c r="N150" s="11">
        <v>1</v>
      </c>
      <c r="O150" s="11" t="s">
        <v>164</v>
      </c>
      <c r="P150" s="11">
        <v>4</v>
      </c>
      <c r="Q150" s="11">
        <v>-74.033249749999996</v>
      </c>
      <c r="R150" s="12">
        <v>4.730692597</v>
      </c>
    </row>
    <row r="151" spans="1:18" x14ac:dyDescent="0.25">
      <c r="A151" s="10">
        <v>150</v>
      </c>
      <c r="B151" s="3" t="s">
        <v>891</v>
      </c>
      <c r="C151" s="3" t="s">
        <v>625</v>
      </c>
      <c r="D151" s="3" t="s">
        <v>1</v>
      </c>
      <c r="E151" s="3" t="s">
        <v>892</v>
      </c>
      <c r="F151" s="87">
        <v>22</v>
      </c>
      <c r="G151" s="5">
        <f t="shared" si="6"/>
        <v>69</v>
      </c>
      <c r="H151" s="5" t="str">
        <f>VLOOKUP(F151,Tabla5[[Columna3]:[Columna4]],2,TRUE)</f>
        <v>Aceptable</v>
      </c>
      <c r="I151" s="18">
        <v>38</v>
      </c>
      <c r="J151" s="5">
        <f t="shared" si="7"/>
        <v>35.185185185185183</v>
      </c>
      <c r="K151" s="5" t="str">
        <f>VLOOKUP(I151,Tabla13[[Rango minimo]:[Estado de calidad del aire]],2,TRUE)</f>
        <v>Buena</v>
      </c>
      <c r="L151" s="21">
        <f t="shared" si="8"/>
        <v>52.092592592592595</v>
      </c>
      <c r="M151" s="21" t="str">
        <f>VLOOKUP(L151,Tabla7[[Valor minimo]:[Estado de calidad el aire]],2,TRUE)</f>
        <v>Aceptable</v>
      </c>
      <c r="N151" s="11">
        <v>1</v>
      </c>
      <c r="O151" s="11" t="s">
        <v>164</v>
      </c>
      <c r="P151" s="11">
        <v>4</v>
      </c>
      <c r="Q151" s="11">
        <v>-74.040923649999996</v>
      </c>
      <c r="R151" s="12">
        <v>4.7223862329999999</v>
      </c>
    </row>
    <row r="152" spans="1:18" x14ac:dyDescent="0.25">
      <c r="A152" s="10">
        <v>151</v>
      </c>
      <c r="B152" s="3" t="s">
        <v>893</v>
      </c>
      <c r="C152" s="3" t="s">
        <v>625</v>
      </c>
      <c r="D152" s="3" t="s">
        <v>1</v>
      </c>
      <c r="E152" s="3" t="s">
        <v>894</v>
      </c>
      <c r="F152" s="87">
        <v>22</v>
      </c>
      <c r="G152" s="5">
        <f t="shared" si="6"/>
        <v>69</v>
      </c>
      <c r="H152" s="5" t="str">
        <f>VLOOKUP(F152,Tabla5[[Columna3]:[Columna4]],2,TRUE)</f>
        <v>Aceptable</v>
      </c>
      <c r="I152" s="18">
        <v>38</v>
      </c>
      <c r="J152" s="5">
        <f t="shared" si="7"/>
        <v>35.185185185185183</v>
      </c>
      <c r="K152" s="5" t="str">
        <f>VLOOKUP(I152,Tabla13[[Rango minimo]:[Estado de calidad del aire]],2,TRUE)</f>
        <v>Buena</v>
      </c>
      <c r="L152" s="21">
        <f t="shared" si="8"/>
        <v>52.092592592592595</v>
      </c>
      <c r="M152" s="21" t="str">
        <f>VLOOKUP(L152,Tabla7[[Valor minimo]:[Estado de calidad el aire]],2,TRUE)</f>
        <v>Aceptable</v>
      </c>
      <c r="N152" s="11">
        <v>1</v>
      </c>
      <c r="O152" s="11" t="s">
        <v>164</v>
      </c>
      <c r="P152" s="11">
        <v>4</v>
      </c>
      <c r="Q152" s="11">
        <v>-74.026860209999995</v>
      </c>
      <c r="R152" s="12">
        <v>4.7279892959999996</v>
      </c>
    </row>
    <row r="153" spans="1:18" x14ac:dyDescent="0.25">
      <c r="A153" s="10">
        <v>152</v>
      </c>
      <c r="B153" s="3" t="s">
        <v>895</v>
      </c>
      <c r="C153" s="3" t="s">
        <v>625</v>
      </c>
      <c r="D153" s="3" t="s">
        <v>1</v>
      </c>
      <c r="E153" s="3" t="s">
        <v>896</v>
      </c>
      <c r="F153" s="87">
        <v>22</v>
      </c>
      <c r="G153" s="5">
        <f t="shared" si="6"/>
        <v>69</v>
      </c>
      <c r="H153" s="5" t="str">
        <f>VLOOKUP(F153,Tabla5[[Columna3]:[Columna4]],2,TRUE)</f>
        <v>Aceptable</v>
      </c>
      <c r="I153" s="18">
        <v>38</v>
      </c>
      <c r="J153" s="5">
        <f t="shared" si="7"/>
        <v>35.185185185185183</v>
      </c>
      <c r="K153" s="5" t="str">
        <f>VLOOKUP(I153,Tabla13[[Rango minimo]:[Estado de calidad del aire]],2,TRUE)</f>
        <v>Buena</v>
      </c>
      <c r="L153" s="21">
        <f t="shared" si="8"/>
        <v>52.092592592592595</v>
      </c>
      <c r="M153" s="21" t="str">
        <f>VLOOKUP(L153,Tabla7[[Valor minimo]:[Estado de calidad el aire]],2,TRUE)</f>
        <v>Aceptable</v>
      </c>
      <c r="N153" s="11">
        <v>1</v>
      </c>
      <c r="O153" s="11" t="s">
        <v>164</v>
      </c>
      <c r="P153" s="11">
        <v>4</v>
      </c>
      <c r="Q153" s="11">
        <v>-74.043337440000002</v>
      </c>
      <c r="R153" s="12">
        <v>4.7323570000000004</v>
      </c>
    </row>
    <row r="154" spans="1:18" x14ac:dyDescent="0.25">
      <c r="A154" s="10">
        <v>153</v>
      </c>
      <c r="B154" s="3" t="s">
        <v>897</v>
      </c>
      <c r="C154" s="3" t="s">
        <v>625</v>
      </c>
      <c r="D154" s="3" t="s">
        <v>1</v>
      </c>
      <c r="E154" s="3" t="s">
        <v>898</v>
      </c>
      <c r="F154" s="87">
        <v>22</v>
      </c>
      <c r="G154" s="5">
        <f t="shared" si="6"/>
        <v>69</v>
      </c>
      <c r="H154" s="5" t="str">
        <f>VLOOKUP(F154,Tabla5[[Columna3]:[Columna4]],2,TRUE)</f>
        <v>Aceptable</v>
      </c>
      <c r="I154" s="18">
        <v>38</v>
      </c>
      <c r="J154" s="5">
        <f t="shared" si="7"/>
        <v>35.185185185185183</v>
      </c>
      <c r="K154" s="5" t="str">
        <f>VLOOKUP(I154,Tabla13[[Rango minimo]:[Estado de calidad del aire]],2,TRUE)</f>
        <v>Buena</v>
      </c>
      <c r="L154" s="21">
        <f t="shared" si="8"/>
        <v>52.092592592592595</v>
      </c>
      <c r="M154" s="21" t="str">
        <f>VLOOKUP(L154,Tabla7[[Valor minimo]:[Estado de calidad el aire]],2,TRUE)</f>
        <v>Aceptable</v>
      </c>
      <c r="N154" s="11">
        <v>1</v>
      </c>
      <c r="O154" s="11" t="s">
        <v>164</v>
      </c>
      <c r="P154" s="11">
        <v>5</v>
      </c>
      <c r="Q154" s="11">
        <v>-74.050678039999994</v>
      </c>
      <c r="R154" s="12">
        <v>4.7192568320000001</v>
      </c>
    </row>
    <row r="155" spans="1:18" x14ac:dyDescent="0.25">
      <c r="A155" s="10">
        <v>154</v>
      </c>
      <c r="B155" s="3" t="s">
        <v>899</v>
      </c>
      <c r="C155" s="3" t="s">
        <v>625</v>
      </c>
      <c r="D155" s="3" t="s">
        <v>1</v>
      </c>
      <c r="E155" s="3" t="s">
        <v>900</v>
      </c>
      <c r="F155" s="87">
        <v>22</v>
      </c>
      <c r="G155" s="5">
        <f t="shared" si="6"/>
        <v>69</v>
      </c>
      <c r="H155" s="5" t="str">
        <f>VLOOKUP(F155,Tabla5[[Columna3]:[Columna4]],2,TRUE)</f>
        <v>Aceptable</v>
      </c>
      <c r="I155" s="18">
        <v>38</v>
      </c>
      <c r="J155" s="5">
        <f t="shared" si="7"/>
        <v>35.185185185185183</v>
      </c>
      <c r="K155" s="5" t="str">
        <f>VLOOKUP(I155,Tabla13[[Rango minimo]:[Estado de calidad del aire]],2,TRUE)</f>
        <v>Buena</v>
      </c>
      <c r="L155" s="21">
        <f t="shared" si="8"/>
        <v>52.092592592592595</v>
      </c>
      <c r="M155" s="21" t="str">
        <f>VLOOKUP(L155,Tabla7[[Valor minimo]:[Estado de calidad el aire]],2,TRUE)</f>
        <v>Aceptable</v>
      </c>
      <c r="N155" s="11">
        <v>1</v>
      </c>
      <c r="O155" s="11" t="s">
        <v>164</v>
      </c>
      <c r="P155" s="11">
        <v>4</v>
      </c>
      <c r="Q155" s="11">
        <v>-74.034272099999995</v>
      </c>
      <c r="R155" s="12">
        <v>4.7307354129999997</v>
      </c>
    </row>
    <row r="156" spans="1:18" x14ac:dyDescent="0.25">
      <c r="A156" s="10">
        <v>155</v>
      </c>
      <c r="B156" s="3" t="s">
        <v>901</v>
      </c>
      <c r="C156" s="3" t="s">
        <v>625</v>
      </c>
      <c r="D156" s="3" t="s">
        <v>1</v>
      </c>
      <c r="E156" s="3" t="s">
        <v>902</v>
      </c>
      <c r="F156" s="87">
        <v>22</v>
      </c>
      <c r="G156" s="5">
        <f t="shared" si="6"/>
        <v>69</v>
      </c>
      <c r="H156" s="5" t="str">
        <f>VLOOKUP(F156,Tabla5[[Columna3]:[Columna4]],2,TRUE)</f>
        <v>Aceptable</v>
      </c>
      <c r="I156" s="18">
        <v>38</v>
      </c>
      <c r="J156" s="5">
        <f t="shared" si="7"/>
        <v>35.185185185185183</v>
      </c>
      <c r="K156" s="5" t="str">
        <f>VLOOKUP(I156,Tabla13[[Rango minimo]:[Estado de calidad del aire]],2,TRUE)</f>
        <v>Buena</v>
      </c>
      <c r="L156" s="21">
        <f t="shared" si="8"/>
        <v>52.092592592592595</v>
      </c>
      <c r="M156" s="21" t="str">
        <f>VLOOKUP(L156,Tabla7[[Valor minimo]:[Estado de calidad el aire]],2,TRUE)</f>
        <v>Aceptable</v>
      </c>
      <c r="N156" s="11">
        <v>1</v>
      </c>
      <c r="O156" s="11" t="s">
        <v>164</v>
      </c>
      <c r="P156" s="11">
        <v>4</v>
      </c>
      <c r="Q156" s="11">
        <v>-74.040926769999999</v>
      </c>
      <c r="R156" s="12">
        <v>4.7275204039999998</v>
      </c>
    </row>
    <row r="157" spans="1:18" x14ac:dyDescent="0.25">
      <c r="A157" s="10">
        <v>156</v>
      </c>
      <c r="B157" s="3" t="s">
        <v>903</v>
      </c>
      <c r="C157" s="3" t="s">
        <v>625</v>
      </c>
      <c r="D157" s="3" t="s">
        <v>1</v>
      </c>
      <c r="E157" s="3" t="s">
        <v>904</v>
      </c>
      <c r="F157" s="87">
        <v>22</v>
      </c>
      <c r="G157" s="5">
        <f t="shared" si="6"/>
        <v>69</v>
      </c>
      <c r="H157" s="5" t="str">
        <f>VLOOKUP(F157,Tabla5[[Columna3]:[Columna4]],2,TRUE)</f>
        <v>Aceptable</v>
      </c>
      <c r="I157" s="18">
        <v>38</v>
      </c>
      <c r="J157" s="5">
        <f t="shared" si="7"/>
        <v>35.185185185185183</v>
      </c>
      <c r="K157" s="5" t="str">
        <f>VLOOKUP(I157,Tabla13[[Rango minimo]:[Estado de calidad del aire]],2,TRUE)</f>
        <v>Buena</v>
      </c>
      <c r="L157" s="21">
        <f t="shared" si="8"/>
        <v>52.092592592592595</v>
      </c>
      <c r="M157" s="21" t="str">
        <f>VLOOKUP(L157,Tabla7[[Valor minimo]:[Estado de calidad el aire]],2,TRUE)</f>
        <v>Aceptable</v>
      </c>
      <c r="N157" s="11">
        <v>1</v>
      </c>
      <c r="O157" s="11" t="s">
        <v>164</v>
      </c>
      <c r="P157" s="11">
        <v>4</v>
      </c>
      <c r="Q157" s="11">
        <v>-74.031253480000004</v>
      </c>
      <c r="R157" s="12">
        <v>4.7268224649999997</v>
      </c>
    </row>
    <row r="158" spans="1:18" x14ac:dyDescent="0.25">
      <c r="A158" s="10">
        <v>157</v>
      </c>
      <c r="B158" s="3" t="s">
        <v>905</v>
      </c>
      <c r="C158" s="3" t="s">
        <v>625</v>
      </c>
      <c r="D158" s="3" t="s">
        <v>1</v>
      </c>
      <c r="E158" s="3" t="s">
        <v>906</v>
      </c>
      <c r="F158" s="87">
        <v>22</v>
      </c>
      <c r="G158" s="5">
        <f t="shared" si="6"/>
        <v>69</v>
      </c>
      <c r="H158" s="5" t="str">
        <f>VLOOKUP(F158,Tabla5[[Columna3]:[Columna4]],2,TRUE)</f>
        <v>Aceptable</v>
      </c>
      <c r="I158" s="18">
        <v>38</v>
      </c>
      <c r="J158" s="5">
        <f t="shared" si="7"/>
        <v>35.185185185185183</v>
      </c>
      <c r="K158" s="5" t="str">
        <f>VLOOKUP(I158,Tabla13[[Rango minimo]:[Estado de calidad del aire]],2,TRUE)</f>
        <v>Buena</v>
      </c>
      <c r="L158" s="21">
        <f t="shared" si="8"/>
        <v>52.092592592592595</v>
      </c>
      <c r="M158" s="21" t="str">
        <f>VLOOKUP(L158,Tabla7[[Valor minimo]:[Estado de calidad el aire]],2,TRUE)</f>
        <v>Aceptable</v>
      </c>
      <c r="N158" s="11">
        <v>1</v>
      </c>
      <c r="O158" s="11" t="s">
        <v>164</v>
      </c>
      <c r="P158" s="11">
        <v>4</v>
      </c>
      <c r="Q158" s="11">
        <v>-74.039246140000003</v>
      </c>
      <c r="R158" s="12">
        <v>4.7304612209999997</v>
      </c>
    </row>
    <row r="159" spans="1:18" x14ac:dyDescent="0.25">
      <c r="A159" s="10">
        <v>158</v>
      </c>
      <c r="B159" s="3" t="s">
        <v>907</v>
      </c>
      <c r="C159" s="3" t="s">
        <v>625</v>
      </c>
      <c r="D159" s="3" t="s">
        <v>1</v>
      </c>
      <c r="E159" s="3" t="s">
        <v>866</v>
      </c>
      <c r="F159" s="87">
        <v>22</v>
      </c>
      <c r="G159" s="5">
        <f t="shared" si="6"/>
        <v>69</v>
      </c>
      <c r="H159" s="5" t="str">
        <f>VLOOKUP(F159,Tabla5[[Columna3]:[Columna4]],2,TRUE)</f>
        <v>Aceptable</v>
      </c>
      <c r="I159" s="18">
        <v>38</v>
      </c>
      <c r="J159" s="5">
        <f t="shared" si="7"/>
        <v>35.185185185185183</v>
      </c>
      <c r="K159" s="5" t="str">
        <f>VLOOKUP(I159,Tabla13[[Rango minimo]:[Estado de calidad del aire]],2,TRUE)</f>
        <v>Buena</v>
      </c>
      <c r="L159" s="21">
        <f t="shared" si="8"/>
        <v>52.092592592592595</v>
      </c>
      <c r="M159" s="21" t="str">
        <f>VLOOKUP(L159,Tabla7[[Valor minimo]:[Estado de calidad el aire]],2,TRUE)</f>
        <v>Aceptable</v>
      </c>
      <c r="N159" s="11">
        <v>1</v>
      </c>
      <c r="O159" s="11" t="s">
        <v>164</v>
      </c>
      <c r="P159" s="11">
        <v>4</v>
      </c>
      <c r="Q159" s="11">
        <v>-74.029548890000001</v>
      </c>
      <c r="R159" s="12">
        <v>4.716730042</v>
      </c>
    </row>
    <row r="160" spans="1:18" x14ac:dyDescent="0.25">
      <c r="A160" s="10">
        <v>159</v>
      </c>
      <c r="B160" s="3" t="s">
        <v>908</v>
      </c>
      <c r="C160" s="3" t="s">
        <v>625</v>
      </c>
      <c r="D160" s="3" t="s">
        <v>1</v>
      </c>
      <c r="E160" s="3" t="s">
        <v>864</v>
      </c>
      <c r="F160" s="87">
        <v>22</v>
      </c>
      <c r="G160" s="5">
        <f t="shared" si="6"/>
        <v>69</v>
      </c>
      <c r="H160" s="5" t="str">
        <f>VLOOKUP(F160,Tabla5[[Columna3]:[Columna4]],2,TRUE)</f>
        <v>Aceptable</v>
      </c>
      <c r="I160" s="18">
        <v>38</v>
      </c>
      <c r="J160" s="5">
        <f t="shared" si="7"/>
        <v>35.185185185185183</v>
      </c>
      <c r="K160" s="5" t="str">
        <f>VLOOKUP(I160,Tabla13[[Rango minimo]:[Estado de calidad del aire]],2,TRUE)</f>
        <v>Buena</v>
      </c>
      <c r="L160" s="21">
        <f t="shared" si="8"/>
        <v>52.092592592592595</v>
      </c>
      <c r="M160" s="21" t="str">
        <f>VLOOKUP(L160,Tabla7[[Valor minimo]:[Estado de calidad el aire]],2,TRUE)</f>
        <v>Aceptable</v>
      </c>
      <c r="N160" s="11">
        <v>1</v>
      </c>
      <c r="O160" s="11" t="s">
        <v>164</v>
      </c>
      <c r="P160" s="11">
        <v>4</v>
      </c>
      <c r="Q160" s="11">
        <v>-74.04537655</v>
      </c>
      <c r="R160" s="12">
        <v>4.7275619510000002</v>
      </c>
    </row>
    <row r="161" spans="1:18" x14ac:dyDescent="0.25">
      <c r="A161" s="10">
        <v>160</v>
      </c>
      <c r="B161" s="3" t="s">
        <v>909</v>
      </c>
      <c r="C161" s="3" t="s">
        <v>625</v>
      </c>
      <c r="D161" s="3" t="s">
        <v>1</v>
      </c>
      <c r="E161" s="3" t="s">
        <v>910</v>
      </c>
      <c r="F161" s="87">
        <v>22</v>
      </c>
      <c r="G161" s="5">
        <f t="shared" si="6"/>
        <v>69</v>
      </c>
      <c r="H161" s="5" t="str">
        <f>VLOOKUP(F161,Tabla5[[Columna3]:[Columna4]],2,TRUE)</f>
        <v>Aceptable</v>
      </c>
      <c r="I161" s="18">
        <v>38</v>
      </c>
      <c r="J161" s="5">
        <f t="shared" si="7"/>
        <v>35.185185185185183</v>
      </c>
      <c r="K161" s="5" t="str">
        <f>VLOOKUP(I161,Tabla13[[Rango minimo]:[Estado de calidad del aire]],2,TRUE)</f>
        <v>Buena</v>
      </c>
      <c r="L161" s="21">
        <f t="shared" si="8"/>
        <v>52.092592592592595</v>
      </c>
      <c r="M161" s="21" t="str">
        <f>VLOOKUP(L161,Tabla7[[Valor minimo]:[Estado de calidad el aire]],2,TRUE)</f>
        <v>Aceptable</v>
      </c>
      <c r="N161" s="11">
        <v>1</v>
      </c>
      <c r="O161" s="11" t="s">
        <v>164</v>
      </c>
      <c r="P161" s="11">
        <v>4</v>
      </c>
      <c r="Q161" s="11">
        <v>-74.043605830000004</v>
      </c>
      <c r="R161" s="12">
        <v>4.7251629299999998</v>
      </c>
    </row>
    <row r="162" spans="1:18" x14ac:dyDescent="0.25">
      <c r="A162" s="10">
        <v>161</v>
      </c>
      <c r="B162" s="3" t="s">
        <v>911</v>
      </c>
      <c r="C162" s="3" t="s">
        <v>625</v>
      </c>
      <c r="D162" s="3" t="s">
        <v>1</v>
      </c>
      <c r="E162" s="3" t="s">
        <v>912</v>
      </c>
      <c r="F162" s="87">
        <v>22</v>
      </c>
      <c r="G162" s="5">
        <f t="shared" si="6"/>
        <v>69</v>
      </c>
      <c r="H162" s="5" t="str">
        <f>VLOOKUP(F162,Tabla5[[Columna3]:[Columna4]],2,TRUE)</f>
        <v>Aceptable</v>
      </c>
      <c r="I162" s="18">
        <v>38</v>
      </c>
      <c r="J162" s="5">
        <f t="shared" si="7"/>
        <v>35.185185185185183</v>
      </c>
      <c r="K162" s="5" t="str">
        <f>VLOOKUP(I162,Tabla13[[Rango minimo]:[Estado de calidad del aire]],2,TRUE)</f>
        <v>Buena</v>
      </c>
      <c r="L162" s="21">
        <f t="shared" si="8"/>
        <v>52.092592592592595</v>
      </c>
      <c r="M162" s="21" t="str">
        <f>VLOOKUP(L162,Tabla7[[Valor minimo]:[Estado de calidad el aire]],2,TRUE)</f>
        <v>Aceptable</v>
      </c>
      <c r="N162" s="11">
        <v>1</v>
      </c>
      <c r="O162" s="11" t="s">
        <v>164</v>
      </c>
      <c r="P162" s="11">
        <v>5</v>
      </c>
      <c r="Q162" s="11">
        <v>-74.043492029999996</v>
      </c>
      <c r="R162" s="12">
        <v>4.7206761310000003</v>
      </c>
    </row>
    <row r="163" spans="1:18" x14ac:dyDescent="0.25">
      <c r="A163" s="10">
        <v>162</v>
      </c>
      <c r="B163" s="3" t="s">
        <v>913</v>
      </c>
      <c r="C163" s="3" t="s">
        <v>625</v>
      </c>
      <c r="D163" s="3" t="s">
        <v>1</v>
      </c>
      <c r="E163" s="3" t="s">
        <v>914</v>
      </c>
      <c r="F163" s="87">
        <v>22</v>
      </c>
      <c r="G163" s="5">
        <f t="shared" si="6"/>
        <v>69</v>
      </c>
      <c r="H163" s="5" t="str">
        <f>VLOOKUP(F163,Tabla5[[Columna3]:[Columna4]],2,TRUE)</f>
        <v>Aceptable</v>
      </c>
      <c r="I163" s="18">
        <v>38</v>
      </c>
      <c r="J163" s="5">
        <f t="shared" si="7"/>
        <v>35.185185185185183</v>
      </c>
      <c r="K163" s="5" t="str">
        <f>VLOOKUP(I163,Tabla13[[Rango minimo]:[Estado de calidad del aire]],2,TRUE)</f>
        <v>Buena</v>
      </c>
      <c r="L163" s="21">
        <f t="shared" si="8"/>
        <v>52.092592592592595</v>
      </c>
      <c r="M163" s="21" t="str">
        <f>VLOOKUP(L163,Tabla7[[Valor minimo]:[Estado de calidad el aire]],2,TRUE)</f>
        <v>Aceptable</v>
      </c>
      <c r="N163" s="11">
        <v>1</v>
      </c>
      <c r="O163" s="11" t="s">
        <v>164</v>
      </c>
      <c r="P163" s="11">
        <v>5</v>
      </c>
      <c r="Q163" s="11">
        <v>-74.041419379999994</v>
      </c>
      <c r="R163" s="12">
        <v>4.7182894620000004</v>
      </c>
    </row>
    <row r="164" spans="1:18" x14ac:dyDescent="0.25">
      <c r="A164" s="10">
        <v>163</v>
      </c>
      <c r="B164" s="3" t="s">
        <v>915</v>
      </c>
      <c r="C164" s="3" t="s">
        <v>625</v>
      </c>
      <c r="D164" s="3" t="s">
        <v>1</v>
      </c>
      <c r="E164" s="3" t="s">
        <v>916</v>
      </c>
      <c r="F164" s="87">
        <v>22</v>
      </c>
      <c r="G164" s="5">
        <f t="shared" si="6"/>
        <v>69</v>
      </c>
      <c r="H164" s="5" t="str">
        <f>VLOOKUP(F164,Tabla5[[Columna3]:[Columna4]],2,TRUE)</f>
        <v>Aceptable</v>
      </c>
      <c r="I164" s="18">
        <v>38</v>
      </c>
      <c r="J164" s="5">
        <f t="shared" si="7"/>
        <v>35.185185185185183</v>
      </c>
      <c r="K164" s="5" t="str">
        <f>VLOOKUP(I164,Tabla13[[Rango minimo]:[Estado de calidad del aire]],2,TRUE)</f>
        <v>Buena</v>
      </c>
      <c r="L164" s="21">
        <f t="shared" si="8"/>
        <v>52.092592592592595</v>
      </c>
      <c r="M164" s="21" t="str">
        <f>VLOOKUP(L164,Tabla7[[Valor minimo]:[Estado de calidad el aire]],2,TRUE)</f>
        <v>Aceptable</v>
      </c>
      <c r="N164" s="11">
        <v>1</v>
      </c>
      <c r="O164" s="11" t="s">
        <v>164</v>
      </c>
      <c r="P164" s="11">
        <v>5</v>
      </c>
      <c r="Q164" s="11">
        <v>-74.032979889999993</v>
      </c>
      <c r="R164" s="12">
        <v>4.7144521250000002</v>
      </c>
    </row>
    <row r="165" spans="1:18" x14ac:dyDescent="0.25">
      <c r="A165" s="10">
        <v>164</v>
      </c>
      <c r="B165" s="3" t="s">
        <v>917</v>
      </c>
      <c r="C165" s="3" t="s">
        <v>625</v>
      </c>
      <c r="D165" s="3" t="s">
        <v>1</v>
      </c>
      <c r="E165" s="3" t="s">
        <v>916</v>
      </c>
      <c r="F165" s="87">
        <v>22</v>
      </c>
      <c r="G165" s="5">
        <f t="shared" si="6"/>
        <v>69</v>
      </c>
      <c r="H165" s="5" t="str">
        <f>VLOOKUP(F165,Tabla5[[Columna3]:[Columna4]],2,TRUE)</f>
        <v>Aceptable</v>
      </c>
      <c r="I165" s="18">
        <v>38</v>
      </c>
      <c r="J165" s="5">
        <f t="shared" si="7"/>
        <v>35.185185185185183</v>
      </c>
      <c r="K165" s="5" t="str">
        <f>VLOOKUP(I165,Tabla13[[Rango minimo]:[Estado de calidad del aire]],2,TRUE)</f>
        <v>Buena</v>
      </c>
      <c r="L165" s="21">
        <f t="shared" si="8"/>
        <v>52.092592592592595</v>
      </c>
      <c r="M165" s="21" t="str">
        <f>VLOOKUP(L165,Tabla7[[Valor minimo]:[Estado de calidad el aire]],2,TRUE)</f>
        <v>Aceptable</v>
      </c>
      <c r="N165" s="11">
        <v>1</v>
      </c>
      <c r="O165" s="11" t="s">
        <v>164</v>
      </c>
      <c r="P165" s="11">
        <v>5</v>
      </c>
      <c r="Q165" s="11">
        <v>-74.03496715</v>
      </c>
      <c r="R165" s="12">
        <v>4.7145050709999996</v>
      </c>
    </row>
    <row r="166" spans="1:18" x14ac:dyDescent="0.25">
      <c r="A166" s="10">
        <v>165</v>
      </c>
      <c r="B166" s="3" t="s">
        <v>918</v>
      </c>
      <c r="C166" s="3" t="s">
        <v>625</v>
      </c>
      <c r="D166" s="3" t="s">
        <v>1</v>
      </c>
      <c r="E166" s="3" t="s">
        <v>919</v>
      </c>
      <c r="F166" s="87">
        <v>22</v>
      </c>
      <c r="G166" s="5">
        <f t="shared" si="6"/>
        <v>69</v>
      </c>
      <c r="H166" s="5" t="str">
        <f>VLOOKUP(F166,Tabla5[[Columna3]:[Columna4]],2,TRUE)</f>
        <v>Aceptable</v>
      </c>
      <c r="I166" s="18">
        <v>38</v>
      </c>
      <c r="J166" s="5">
        <f t="shared" si="7"/>
        <v>35.185185185185183</v>
      </c>
      <c r="K166" s="5" t="str">
        <f>VLOOKUP(I166,Tabla13[[Rango minimo]:[Estado de calidad del aire]],2,TRUE)</f>
        <v>Buena</v>
      </c>
      <c r="L166" s="21">
        <f t="shared" si="8"/>
        <v>52.092592592592595</v>
      </c>
      <c r="M166" s="21" t="str">
        <f>VLOOKUP(L166,Tabla7[[Valor minimo]:[Estado de calidad el aire]],2,TRUE)</f>
        <v>Aceptable</v>
      </c>
      <c r="N166" s="11">
        <v>1</v>
      </c>
      <c r="O166" s="11" t="s">
        <v>164</v>
      </c>
      <c r="P166" s="11">
        <v>5</v>
      </c>
      <c r="Q166" s="11">
        <v>-74.045317190000006</v>
      </c>
      <c r="R166" s="12">
        <v>4.7221248349999998</v>
      </c>
    </row>
    <row r="167" spans="1:18" x14ac:dyDescent="0.25">
      <c r="A167" s="10">
        <v>166</v>
      </c>
      <c r="B167" s="3" t="s">
        <v>920</v>
      </c>
      <c r="C167" s="3" t="s">
        <v>625</v>
      </c>
      <c r="D167" s="3" t="s">
        <v>1</v>
      </c>
      <c r="E167" s="3" t="s">
        <v>921</v>
      </c>
      <c r="F167" s="87">
        <v>22</v>
      </c>
      <c r="G167" s="5">
        <f t="shared" si="6"/>
        <v>69</v>
      </c>
      <c r="H167" s="5" t="str">
        <f>VLOOKUP(F167,Tabla5[[Columna3]:[Columna4]],2,TRUE)</f>
        <v>Aceptable</v>
      </c>
      <c r="I167" s="18">
        <v>38</v>
      </c>
      <c r="J167" s="5">
        <f t="shared" si="7"/>
        <v>35.185185185185183</v>
      </c>
      <c r="K167" s="5" t="str">
        <f>VLOOKUP(I167,Tabla13[[Rango minimo]:[Estado de calidad del aire]],2,TRUE)</f>
        <v>Buena</v>
      </c>
      <c r="L167" s="21">
        <f t="shared" si="8"/>
        <v>52.092592592592595</v>
      </c>
      <c r="M167" s="21" t="str">
        <f>VLOOKUP(L167,Tabla7[[Valor minimo]:[Estado de calidad el aire]],2,TRUE)</f>
        <v>Aceptable</v>
      </c>
      <c r="N167" s="11">
        <v>1</v>
      </c>
      <c r="O167" s="11" t="s">
        <v>164</v>
      </c>
      <c r="P167" s="11">
        <v>4</v>
      </c>
      <c r="Q167" s="11">
        <v>-74.045072000000005</v>
      </c>
      <c r="R167" s="12">
        <v>4.7328795210000001</v>
      </c>
    </row>
    <row r="168" spans="1:18" x14ac:dyDescent="0.25">
      <c r="A168" s="10">
        <v>167</v>
      </c>
      <c r="B168" s="3" t="s">
        <v>922</v>
      </c>
      <c r="C168" s="3" t="s">
        <v>625</v>
      </c>
      <c r="D168" s="3" t="s">
        <v>1</v>
      </c>
      <c r="E168" s="3" t="s">
        <v>866</v>
      </c>
      <c r="F168" s="87">
        <v>22</v>
      </c>
      <c r="G168" s="5">
        <f t="shared" si="6"/>
        <v>69</v>
      </c>
      <c r="H168" s="5" t="str">
        <f>VLOOKUP(F168,Tabla5[[Columna3]:[Columna4]],2,TRUE)</f>
        <v>Aceptable</v>
      </c>
      <c r="I168" s="18">
        <v>38</v>
      </c>
      <c r="J168" s="5">
        <f t="shared" si="7"/>
        <v>35.185185185185183</v>
      </c>
      <c r="K168" s="5" t="str">
        <f>VLOOKUP(I168,Tabla13[[Rango minimo]:[Estado de calidad del aire]],2,TRUE)</f>
        <v>Buena</v>
      </c>
      <c r="L168" s="21">
        <f t="shared" si="8"/>
        <v>52.092592592592595</v>
      </c>
      <c r="M168" s="21" t="str">
        <f>VLOOKUP(L168,Tabla7[[Valor minimo]:[Estado de calidad el aire]],2,TRUE)</f>
        <v>Aceptable</v>
      </c>
      <c r="N168" s="11">
        <v>1</v>
      </c>
      <c r="O168" s="11" t="s">
        <v>164</v>
      </c>
      <c r="P168" s="11">
        <v>5</v>
      </c>
      <c r="Q168" s="11">
        <v>-74.029901469999999</v>
      </c>
      <c r="R168" s="12">
        <v>4.7202462729999999</v>
      </c>
    </row>
    <row r="169" spans="1:18" x14ac:dyDescent="0.25">
      <c r="A169" s="10">
        <v>168</v>
      </c>
      <c r="B169" s="3" t="s">
        <v>923</v>
      </c>
      <c r="C169" s="3" t="s">
        <v>625</v>
      </c>
      <c r="D169" s="3" t="s">
        <v>1</v>
      </c>
      <c r="E169" s="3" t="s">
        <v>924</v>
      </c>
      <c r="F169" s="87">
        <v>22</v>
      </c>
      <c r="G169" s="5">
        <f t="shared" si="6"/>
        <v>69</v>
      </c>
      <c r="H169" s="5" t="str">
        <f>VLOOKUP(F169,Tabla5[[Columna3]:[Columna4]],2,TRUE)</f>
        <v>Aceptable</v>
      </c>
      <c r="I169" s="18">
        <v>38</v>
      </c>
      <c r="J169" s="5">
        <f t="shared" si="7"/>
        <v>35.185185185185183</v>
      </c>
      <c r="K169" s="5" t="str">
        <f>VLOOKUP(I169,Tabla13[[Rango minimo]:[Estado de calidad del aire]],2,TRUE)</f>
        <v>Buena</v>
      </c>
      <c r="L169" s="21">
        <f t="shared" si="8"/>
        <v>52.092592592592595</v>
      </c>
      <c r="M169" s="21" t="str">
        <f>VLOOKUP(L169,Tabla7[[Valor minimo]:[Estado de calidad el aire]],2,TRUE)</f>
        <v>Aceptable</v>
      </c>
      <c r="N169" s="11">
        <v>1</v>
      </c>
      <c r="O169" s="11" t="s">
        <v>164</v>
      </c>
      <c r="P169" s="11">
        <v>4</v>
      </c>
      <c r="Q169" s="11">
        <v>-74.038029989999998</v>
      </c>
      <c r="R169" s="12">
        <v>4.7312416119999998</v>
      </c>
    </row>
    <row r="170" spans="1:18" x14ac:dyDescent="0.25">
      <c r="A170" s="10">
        <v>169</v>
      </c>
      <c r="B170" s="3" t="s">
        <v>925</v>
      </c>
      <c r="C170" s="3" t="s">
        <v>625</v>
      </c>
      <c r="D170" s="3" t="s">
        <v>1</v>
      </c>
      <c r="E170" s="3" t="s">
        <v>926</v>
      </c>
      <c r="F170" s="87">
        <v>22</v>
      </c>
      <c r="G170" s="5">
        <f t="shared" si="6"/>
        <v>69</v>
      </c>
      <c r="H170" s="5" t="str">
        <f>VLOOKUP(F170,Tabla5[[Columna3]:[Columna4]],2,TRUE)</f>
        <v>Aceptable</v>
      </c>
      <c r="I170" s="18">
        <v>38</v>
      </c>
      <c r="J170" s="5">
        <f t="shared" si="7"/>
        <v>35.185185185185183</v>
      </c>
      <c r="K170" s="5" t="str">
        <f>VLOOKUP(I170,Tabla13[[Rango minimo]:[Estado de calidad del aire]],2,TRUE)</f>
        <v>Buena</v>
      </c>
      <c r="L170" s="21">
        <f t="shared" si="8"/>
        <v>52.092592592592595</v>
      </c>
      <c r="M170" s="21" t="str">
        <f>VLOOKUP(L170,Tabla7[[Valor minimo]:[Estado de calidad el aire]],2,TRUE)</f>
        <v>Aceptable</v>
      </c>
      <c r="N170" s="11">
        <v>1</v>
      </c>
      <c r="O170" s="11" t="s">
        <v>164</v>
      </c>
      <c r="P170" s="11">
        <v>4</v>
      </c>
      <c r="Q170" s="11">
        <v>-74.036509980000005</v>
      </c>
      <c r="R170" s="12">
        <v>4.732184556</v>
      </c>
    </row>
    <row r="171" spans="1:18" x14ac:dyDescent="0.25">
      <c r="A171" s="10">
        <v>170</v>
      </c>
      <c r="B171" s="3" t="s">
        <v>927</v>
      </c>
      <c r="C171" s="3" t="s">
        <v>625</v>
      </c>
      <c r="D171" s="3" t="s">
        <v>1</v>
      </c>
      <c r="E171" s="3" t="s">
        <v>928</v>
      </c>
      <c r="F171" s="87">
        <v>22</v>
      </c>
      <c r="G171" s="5">
        <f t="shared" si="6"/>
        <v>69</v>
      </c>
      <c r="H171" s="5" t="str">
        <f>VLOOKUP(F171,Tabla5[[Columna3]:[Columna4]],2,TRUE)</f>
        <v>Aceptable</v>
      </c>
      <c r="I171" s="18">
        <v>38</v>
      </c>
      <c r="J171" s="5">
        <f t="shared" si="7"/>
        <v>35.185185185185183</v>
      </c>
      <c r="K171" s="5" t="str">
        <f>VLOOKUP(I171,Tabla13[[Rango minimo]:[Estado de calidad del aire]],2,TRUE)</f>
        <v>Buena</v>
      </c>
      <c r="L171" s="21">
        <f t="shared" si="8"/>
        <v>52.092592592592595</v>
      </c>
      <c r="M171" s="21" t="str">
        <f>VLOOKUP(L171,Tabla7[[Valor minimo]:[Estado de calidad el aire]],2,TRUE)</f>
        <v>Aceptable</v>
      </c>
      <c r="N171" s="11">
        <v>1</v>
      </c>
      <c r="O171" s="11" t="s">
        <v>164</v>
      </c>
      <c r="P171" s="11">
        <v>4</v>
      </c>
      <c r="Q171" s="11">
        <v>-74.043418079999995</v>
      </c>
      <c r="R171" s="12">
        <v>4.7334605119999997</v>
      </c>
    </row>
    <row r="172" spans="1:18" x14ac:dyDescent="0.25">
      <c r="A172" s="10">
        <v>171</v>
      </c>
      <c r="B172" s="3" t="s">
        <v>929</v>
      </c>
      <c r="C172" s="3" t="s">
        <v>625</v>
      </c>
      <c r="D172" s="3" t="s">
        <v>1</v>
      </c>
      <c r="E172" s="3" t="s">
        <v>930</v>
      </c>
      <c r="F172" s="87">
        <v>22</v>
      </c>
      <c r="G172" s="5">
        <f t="shared" si="6"/>
        <v>69</v>
      </c>
      <c r="H172" s="5" t="str">
        <f>VLOOKUP(F172,Tabla5[[Columna3]:[Columna4]],2,TRUE)</f>
        <v>Aceptable</v>
      </c>
      <c r="I172" s="18">
        <v>38</v>
      </c>
      <c r="J172" s="5">
        <f t="shared" si="7"/>
        <v>35.185185185185183</v>
      </c>
      <c r="K172" s="5" t="str">
        <f>VLOOKUP(I172,Tabla13[[Rango minimo]:[Estado de calidad del aire]],2,TRUE)</f>
        <v>Buena</v>
      </c>
      <c r="L172" s="21">
        <f t="shared" si="8"/>
        <v>52.092592592592595</v>
      </c>
      <c r="M172" s="21" t="str">
        <f>VLOOKUP(L172,Tabla7[[Valor minimo]:[Estado de calidad el aire]],2,TRUE)</f>
        <v>Aceptable</v>
      </c>
      <c r="N172" s="11">
        <v>1</v>
      </c>
      <c r="O172" s="11" t="s">
        <v>164</v>
      </c>
      <c r="P172" s="11">
        <v>5</v>
      </c>
      <c r="Q172" s="11">
        <v>-74.031337649999998</v>
      </c>
      <c r="R172" s="12">
        <v>4.7128815829999997</v>
      </c>
    </row>
    <row r="173" spans="1:18" x14ac:dyDescent="0.25">
      <c r="A173" s="10">
        <v>172</v>
      </c>
      <c r="B173" s="3" t="s">
        <v>931</v>
      </c>
      <c r="C173" s="3" t="s">
        <v>625</v>
      </c>
      <c r="D173" s="3" t="s">
        <v>1</v>
      </c>
      <c r="E173" s="3" t="s">
        <v>932</v>
      </c>
      <c r="F173" s="87">
        <v>22</v>
      </c>
      <c r="G173" s="5">
        <f t="shared" si="6"/>
        <v>69</v>
      </c>
      <c r="H173" s="5" t="str">
        <f>VLOOKUP(F173,Tabla5[[Columna3]:[Columna4]],2,TRUE)</f>
        <v>Aceptable</v>
      </c>
      <c r="I173" s="18">
        <v>38</v>
      </c>
      <c r="J173" s="5">
        <f t="shared" si="7"/>
        <v>35.185185185185183</v>
      </c>
      <c r="K173" s="5" t="str">
        <f>VLOOKUP(I173,Tabla13[[Rango minimo]:[Estado de calidad del aire]],2,TRUE)</f>
        <v>Buena</v>
      </c>
      <c r="L173" s="21">
        <f t="shared" si="8"/>
        <v>52.092592592592595</v>
      </c>
      <c r="M173" s="21" t="str">
        <f>VLOOKUP(L173,Tabla7[[Valor minimo]:[Estado de calidad el aire]],2,TRUE)</f>
        <v>Aceptable</v>
      </c>
      <c r="N173" s="11">
        <v>1</v>
      </c>
      <c r="O173" s="11" t="s">
        <v>164</v>
      </c>
      <c r="P173" s="11">
        <v>4</v>
      </c>
      <c r="Q173" s="11">
        <v>-74.028155260000005</v>
      </c>
      <c r="R173" s="12">
        <v>4.726360562</v>
      </c>
    </row>
    <row r="174" spans="1:18" x14ac:dyDescent="0.25">
      <c r="A174" s="10">
        <v>173</v>
      </c>
      <c r="B174" s="3" t="s">
        <v>933</v>
      </c>
      <c r="C174" s="3" t="s">
        <v>625</v>
      </c>
      <c r="D174" s="3" t="s">
        <v>1</v>
      </c>
      <c r="E174" s="3" t="s">
        <v>934</v>
      </c>
      <c r="F174" s="87">
        <v>22</v>
      </c>
      <c r="G174" s="5">
        <f t="shared" si="6"/>
        <v>69</v>
      </c>
      <c r="H174" s="5" t="str">
        <f>VLOOKUP(F174,Tabla5[[Columna3]:[Columna4]],2,TRUE)</f>
        <v>Aceptable</v>
      </c>
      <c r="I174" s="18">
        <v>38</v>
      </c>
      <c r="J174" s="5">
        <f t="shared" si="7"/>
        <v>35.185185185185183</v>
      </c>
      <c r="K174" s="5" t="str">
        <f>VLOOKUP(I174,Tabla13[[Rango minimo]:[Estado de calidad del aire]],2,TRUE)</f>
        <v>Buena</v>
      </c>
      <c r="L174" s="21">
        <f t="shared" si="8"/>
        <v>52.092592592592595</v>
      </c>
      <c r="M174" s="21" t="str">
        <f>VLOOKUP(L174,Tabla7[[Valor minimo]:[Estado de calidad el aire]],2,TRUE)</f>
        <v>Aceptable</v>
      </c>
      <c r="N174" s="11">
        <v>1</v>
      </c>
      <c r="O174" s="11" t="s">
        <v>164</v>
      </c>
      <c r="P174" s="11">
        <v>5</v>
      </c>
      <c r="Q174" s="11">
        <v>-74.040194360000001</v>
      </c>
      <c r="R174" s="12">
        <v>4.7175322020000001</v>
      </c>
    </row>
    <row r="175" spans="1:18" x14ac:dyDescent="0.25">
      <c r="A175" s="10">
        <v>174</v>
      </c>
      <c r="B175" s="3" t="s">
        <v>935</v>
      </c>
      <c r="C175" s="3" t="s">
        <v>625</v>
      </c>
      <c r="D175" s="3" t="s">
        <v>1</v>
      </c>
      <c r="E175" s="3" t="s">
        <v>936</v>
      </c>
      <c r="F175" s="87">
        <v>22</v>
      </c>
      <c r="G175" s="5">
        <f t="shared" si="6"/>
        <v>69</v>
      </c>
      <c r="H175" s="5" t="str">
        <f>VLOOKUP(F175,Tabla5[[Columna3]:[Columna4]],2,TRUE)</f>
        <v>Aceptable</v>
      </c>
      <c r="I175" s="18">
        <v>38</v>
      </c>
      <c r="J175" s="5">
        <f t="shared" si="7"/>
        <v>35.185185185185183</v>
      </c>
      <c r="K175" s="5" t="str">
        <f>VLOOKUP(I175,Tabla13[[Rango minimo]:[Estado de calidad del aire]],2,TRUE)</f>
        <v>Buena</v>
      </c>
      <c r="L175" s="21">
        <f t="shared" si="8"/>
        <v>52.092592592592595</v>
      </c>
      <c r="M175" s="21" t="str">
        <f>VLOOKUP(L175,Tabla7[[Valor minimo]:[Estado de calidad el aire]],2,TRUE)</f>
        <v>Aceptable</v>
      </c>
      <c r="N175" s="11">
        <v>1</v>
      </c>
      <c r="O175" s="11" t="s">
        <v>164</v>
      </c>
      <c r="P175" s="11">
        <v>4</v>
      </c>
      <c r="Q175" s="11">
        <v>-74.048596380000006</v>
      </c>
      <c r="R175" s="12">
        <v>4.7338896359999998</v>
      </c>
    </row>
    <row r="176" spans="1:18" x14ac:dyDescent="0.25">
      <c r="A176" s="10">
        <v>175</v>
      </c>
      <c r="B176" s="3" t="s">
        <v>937</v>
      </c>
      <c r="C176" s="3" t="s">
        <v>625</v>
      </c>
      <c r="D176" s="3" t="s">
        <v>1</v>
      </c>
      <c r="E176" s="3" t="s">
        <v>938</v>
      </c>
      <c r="F176" s="87">
        <v>22</v>
      </c>
      <c r="G176" s="5">
        <f t="shared" si="6"/>
        <v>69</v>
      </c>
      <c r="H176" s="5" t="str">
        <f>VLOOKUP(F176,Tabla5[[Columna3]:[Columna4]],2,TRUE)</f>
        <v>Aceptable</v>
      </c>
      <c r="I176" s="18">
        <v>38</v>
      </c>
      <c r="J176" s="5">
        <f t="shared" si="7"/>
        <v>35.185185185185183</v>
      </c>
      <c r="K176" s="5" t="str">
        <f>VLOOKUP(I176,Tabla13[[Rango minimo]:[Estado de calidad del aire]],2,TRUE)</f>
        <v>Buena</v>
      </c>
      <c r="L176" s="21">
        <f t="shared" si="8"/>
        <v>52.092592592592595</v>
      </c>
      <c r="M176" s="21" t="str">
        <f>VLOOKUP(L176,Tabla7[[Valor minimo]:[Estado de calidad el aire]],2,TRUE)</f>
        <v>Aceptable</v>
      </c>
      <c r="N176" s="11">
        <v>1</v>
      </c>
      <c r="O176" s="11" t="s">
        <v>164</v>
      </c>
      <c r="P176" s="11">
        <v>5</v>
      </c>
      <c r="Q176" s="11">
        <v>-74.031975180000003</v>
      </c>
      <c r="R176" s="12">
        <v>4.7207299420000002</v>
      </c>
    </row>
    <row r="177" spans="1:18" x14ac:dyDescent="0.25">
      <c r="A177" s="10">
        <v>176</v>
      </c>
      <c r="B177" s="3" t="s">
        <v>939</v>
      </c>
      <c r="C177" s="3" t="s">
        <v>625</v>
      </c>
      <c r="D177" s="3" t="s">
        <v>1</v>
      </c>
      <c r="E177" s="3" t="s">
        <v>940</v>
      </c>
      <c r="F177" s="87">
        <v>22</v>
      </c>
      <c r="G177" s="5">
        <f t="shared" si="6"/>
        <v>69</v>
      </c>
      <c r="H177" s="5" t="str">
        <f>VLOOKUP(F177,Tabla5[[Columna3]:[Columna4]],2,TRUE)</f>
        <v>Aceptable</v>
      </c>
      <c r="I177" s="18">
        <v>38</v>
      </c>
      <c r="J177" s="5">
        <f t="shared" si="7"/>
        <v>35.185185185185183</v>
      </c>
      <c r="K177" s="5" t="str">
        <f>VLOOKUP(I177,Tabla13[[Rango minimo]:[Estado de calidad del aire]],2,TRUE)</f>
        <v>Buena</v>
      </c>
      <c r="L177" s="21">
        <f t="shared" si="8"/>
        <v>52.092592592592595</v>
      </c>
      <c r="M177" s="21" t="str">
        <f>VLOOKUP(L177,Tabla7[[Valor minimo]:[Estado de calidad el aire]],2,TRUE)</f>
        <v>Aceptable</v>
      </c>
      <c r="N177" s="11">
        <v>1</v>
      </c>
      <c r="O177" s="11" t="s">
        <v>164</v>
      </c>
      <c r="P177" s="11">
        <v>4</v>
      </c>
      <c r="Q177" s="11">
        <v>-74.046973149999999</v>
      </c>
      <c r="R177" s="12">
        <v>4.7331691610000002</v>
      </c>
    </row>
    <row r="178" spans="1:18" x14ac:dyDescent="0.25">
      <c r="A178" s="10">
        <v>177</v>
      </c>
      <c r="B178" s="3" t="s">
        <v>941</v>
      </c>
      <c r="C178" s="3" t="s">
        <v>625</v>
      </c>
      <c r="D178" s="3" t="s">
        <v>1</v>
      </c>
      <c r="E178" s="3" t="s">
        <v>912</v>
      </c>
      <c r="F178" s="87">
        <v>22</v>
      </c>
      <c r="G178" s="5">
        <f t="shared" si="6"/>
        <v>69</v>
      </c>
      <c r="H178" s="5" t="str">
        <f>VLOOKUP(F178,Tabla5[[Columna3]:[Columna4]],2,TRUE)</f>
        <v>Aceptable</v>
      </c>
      <c r="I178" s="18">
        <v>38</v>
      </c>
      <c r="J178" s="5">
        <f t="shared" si="7"/>
        <v>35.185185185185183</v>
      </c>
      <c r="K178" s="5" t="str">
        <f>VLOOKUP(I178,Tabla13[[Rango minimo]:[Estado de calidad del aire]],2,TRUE)</f>
        <v>Buena</v>
      </c>
      <c r="L178" s="21">
        <f t="shared" si="8"/>
        <v>52.092592592592595</v>
      </c>
      <c r="M178" s="21" t="str">
        <f>VLOOKUP(L178,Tabla7[[Valor minimo]:[Estado de calidad el aire]],2,TRUE)</f>
        <v>Aceptable</v>
      </c>
      <c r="N178" s="11">
        <v>1</v>
      </c>
      <c r="O178" s="11" t="s">
        <v>164</v>
      </c>
      <c r="P178" s="11">
        <v>5</v>
      </c>
      <c r="Q178" s="11">
        <v>-74.041888299999997</v>
      </c>
      <c r="R178" s="12">
        <v>4.72266955</v>
      </c>
    </row>
    <row r="179" spans="1:18" x14ac:dyDescent="0.25">
      <c r="A179" s="10">
        <v>178</v>
      </c>
      <c r="B179" s="3" t="s">
        <v>942</v>
      </c>
      <c r="C179" s="3" t="s">
        <v>625</v>
      </c>
      <c r="D179" s="3" t="s">
        <v>1</v>
      </c>
      <c r="E179" s="3" t="s">
        <v>943</v>
      </c>
      <c r="F179" s="87">
        <v>22</v>
      </c>
      <c r="G179" s="5">
        <f t="shared" si="6"/>
        <v>69</v>
      </c>
      <c r="H179" s="5" t="str">
        <f>VLOOKUP(F179,Tabla5[[Columna3]:[Columna4]],2,TRUE)</f>
        <v>Aceptable</v>
      </c>
      <c r="I179" s="18">
        <v>38</v>
      </c>
      <c r="J179" s="5">
        <f t="shared" si="7"/>
        <v>35.185185185185183</v>
      </c>
      <c r="K179" s="5" t="str">
        <f>VLOOKUP(I179,Tabla13[[Rango minimo]:[Estado de calidad del aire]],2,TRUE)</f>
        <v>Buena</v>
      </c>
      <c r="L179" s="21">
        <f t="shared" si="8"/>
        <v>52.092592592592595</v>
      </c>
      <c r="M179" s="21" t="str">
        <f>VLOOKUP(L179,Tabla7[[Valor minimo]:[Estado de calidad el aire]],2,TRUE)</f>
        <v>Aceptable</v>
      </c>
      <c r="N179" s="11">
        <v>1</v>
      </c>
      <c r="O179" s="11" t="s">
        <v>164</v>
      </c>
      <c r="P179" s="11">
        <v>5</v>
      </c>
      <c r="Q179" s="11">
        <v>-74.043353890000006</v>
      </c>
      <c r="R179" s="12">
        <v>4.7227528010000004</v>
      </c>
    </row>
    <row r="180" spans="1:18" x14ac:dyDescent="0.25">
      <c r="A180" s="10">
        <v>179</v>
      </c>
      <c r="B180" s="3" t="s">
        <v>944</v>
      </c>
      <c r="C180" s="3" t="s">
        <v>625</v>
      </c>
      <c r="D180" s="3" t="s">
        <v>1</v>
      </c>
      <c r="E180" s="3" t="s">
        <v>930</v>
      </c>
      <c r="F180" s="87">
        <v>22</v>
      </c>
      <c r="G180" s="5">
        <f t="shared" si="6"/>
        <v>69</v>
      </c>
      <c r="H180" s="5" t="str">
        <f>VLOOKUP(F180,Tabla5[[Columna3]:[Columna4]],2,TRUE)</f>
        <v>Aceptable</v>
      </c>
      <c r="I180" s="18">
        <v>38</v>
      </c>
      <c r="J180" s="5">
        <f t="shared" si="7"/>
        <v>35.185185185185183</v>
      </c>
      <c r="K180" s="5" t="str">
        <f>VLOOKUP(I180,Tabla13[[Rango minimo]:[Estado de calidad del aire]],2,TRUE)</f>
        <v>Buena</v>
      </c>
      <c r="L180" s="21">
        <f t="shared" si="8"/>
        <v>52.092592592592595</v>
      </c>
      <c r="M180" s="21" t="str">
        <f>VLOOKUP(L180,Tabla7[[Valor minimo]:[Estado de calidad el aire]],2,TRUE)</f>
        <v>Aceptable</v>
      </c>
      <c r="N180" s="11">
        <v>1</v>
      </c>
      <c r="O180" s="11" t="s">
        <v>164</v>
      </c>
      <c r="P180" s="11">
        <v>5</v>
      </c>
      <c r="Q180" s="11">
        <v>-74.031582630000003</v>
      </c>
      <c r="R180" s="12">
        <v>4.7156698290000003</v>
      </c>
    </row>
    <row r="181" spans="1:18" x14ac:dyDescent="0.25">
      <c r="A181" s="10">
        <v>180</v>
      </c>
      <c r="B181" s="3" t="s">
        <v>945</v>
      </c>
      <c r="C181" s="3" t="s">
        <v>625</v>
      </c>
      <c r="D181" s="3" t="s">
        <v>1</v>
      </c>
      <c r="E181" s="3" t="s">
        <v>946</v>
      </c>
      <c r="F181" s="87">
        <v>22</v>
      </c>
      <c r="G181" s="5">
        <f t="shared" si="6"/>
        <v>69</v>
      </c>
      <c r="H181" s="5" t="str">
        <f>VLOOKUP(F181,Tabla5[[Columna3]:[Columna4]],2,TRUE)</f>
        <v>Aceptable</v>
      </c>
      <c r="I181" s="18">
        <v>38</v>
      </c>
      <c r="J181" s="5">
        <f t="shared" si="7"/>
        <v>35.185185185185183</v>
      </c>
      <c r="K181" s="5" t="str">
        <f>VLOOKUP(I181,Tabla13[[Rango minimo]:[Estado de calidad del aire]],2,TRUE)</f>
        <v>Buena</v>
      </c>
      <c r="L181" s="21">
        <f t="shared" si="8"/>
        <v>52.092592592592595</v>
      </c>
      <c r="M181" s="21" t="str">
        <f>VLOOKUP(L181,Tabla7[[Valor minimo]:[Estado de calidad el aire]],2,TRUE)</f>
        <v>Aceptable</v>
      </c>
      <c r="N181" s="11">
        <v>1</v>
      </c>
      <c r="O181" s="11" t="s">
        <v>164</v>
      </c>
      <c r="P181" s="11">
        <v>4</v>
      </c>
      <c r="Q181" s="11">
        <v>-74.035996019999999</v>
      </c>
      <c r="R181" s="12">
        <v>4.728949654</v>
      </c>
    </row>
    <row r="182" spans="1:18" x14ac:dyDescent="0.25">
      <c r="A182" s="10">
        <v>181</v>
      </c>
      <c r="B182" s="3" t="s">
        <v>947</v>
      </c>
      <c r="C182" s="3" t="s">
        <v>625</v>
      </c>
      <c r="D182" s="3" t="s">
        <v>1</v>
      </c>
      <c r="E182" s="3" t="s">
        <v>928</v>
      </c>
      <c r="F182" s="87">
        <v>22</v>
      </c>
      <c r="G182" s="5">
        <f t="shared" si="6"/>
        <v>69</v>
      </c>
      <c r="H182" s="5" t="str">
        <f>VLOOKUP(F182,Tabla5[[Columna3]:[Columna4]],2,TRUE)</f>
        <v>Aceptable</v>
      </c>
      <c r="I182" s="18">
        <v>38</v>
      </c>
      <c r="J182" s="5">
        <f t="shared" si="7"/>
        <v>35.185185185185183</v>
      </c>
      <c r="K182" s="5" t="str">
        <f>VLOOKUP(I182,Tabla13[[Rango minimo]:[Estado de calidad del aire]],2,TRUE)</f>
        <v>Buena</v>
      </c>
      <c r="L182" s="21">
        <f t="shared" si="8"/>
        <v>52.092592592592595</v>
      </c>
      <c r="M182" s="21" t="str">
        <f>VLOOKUP(L182,Tabla7[[Valor minimo]:[Estado de calidad el aire]],2,TRUE)</f>
        <v>Aceptable</v>
      </c>
      <c r="N182" s="11">
        <v>1</v>
      </c>
      <c r="O182" s="11" t="s">
        <v>164</v>
      </c>
      <c r="P182" s="11">
        <v>4</v>
      </c>
      <c r="Q182" s="11">
        <v>-74.047621509999999</v>
      </c>
      <c r="R182" s="12">
        <v>4.7340576600000004</v>
      </c>
    </row>
    <row r="183" spans="1:18" x14ac:dyDescent="0.25">
      <c r="A183" s="10">
        <v>182</v>
      </c>
      <c r="B183" s="3" t="s">
        <v>948</v>
      </c>
      <c r="C183" s="3" t="s">
        <v>625</v>
      </c>
      <c r="D183" s="3" t="s">
        <v>1</v>
      </c>
      <c r="E183" s="3" t="s">
        <v>930</v>
      </c>
      <c r="F183" s="87">
        <v>22</v>
      </c>
      <c r="G183" s="5">
        <f t="shared" si="6"/>
        <v>69</v>
      </c>
      <c r="H183" s="5" t="str">
        <f>VLOOKUP(F183,Tabla5[[Columna3]:[Columna4]],2,TRUE)</f>
        <v>Aceptable</v>
      </c>
      <c r="I183" s="18">
        <v>38</v>
      </c>
      <c r="J183" s="5">
        <f t="shared" si="7"/>
        <v>35.185185185185183</v>
      </c>
      <c r="K183" s="5" t="str">
        <f>VLOOKUP(I183,Tabla13[[Rango minimo]:[Estado de calidad del aire]],2,TRUE)</f>
        <v>Buena</v>
      </c>
      <c r="L183" s="21">
        <f t="shared" si="8"/>
        <v>52.092592592592595</v>
      </c>
      <c r="M183" s="21" t="str">
        <f>VLOOKUP(L183,Tabla7[[Valor minimo]:[Estado de calidad el aire]],2,TRUE)</f>
        <v>Aceptable</v>
      </c>
      <c r="N183" s="11">
        <v>1</v>
      </c>
      <c r="O183" s="11" t="s">
        <v>164</v>
      </c>
      <c r="P183" s="11">
        <v>5</v>
      </c>
      <c r="Q183" s="11">
        <v>-74.031991430000005</v>
      </c>
      <c r="R183" s="12">
        <v>4.7130445759999997</v>
      </c>
    </row>
    <row r="184" spans="1:18" x14ac:dyDescent="0.25">
      <c r="A184" s="10">
        <v>183</v>
      </c>
      <c r="B184" s="3" t="s">
        <v>949</v>
      </c>
      <c r="C184" s="3" t="s">
        <v>625</v>
      </c>
      <c r="D184" s="3" t="s">
        <v>1</v>
      </c>
      <c r="E184" s="3" t="s">
        <v>950</v>
      </c>
      <c r="F184" s="87">
        <v>22</v>
      </c>
      <c r="G184" s="5">
        <f t="shared" si="6"/>
        <v>69</v>
      </c>
      <c r="H184" s="5" t="str">
        <f>VLOOKUP(F184,Tabla5[[Columna3]:[Columna4]],2,TRUE)</f>
        <v>Aceptable</v>
      </c>
      <c r="I184" s="18">
        <v>38</v>
      </c>
      <c r="J184" s="5">
        <f t="shared" si="7"/>
        <v>35.185185185185183</v>
      </c>
      <c r="K184" s="5" t="str">
        <f>VLOOKUP(I184,Tabla13[[Rango minimo]:[Estado de calidad del aire]],2,TRUE)</f>
        <v>Buena</v>
      </c>
      <c r="L184" s="21">
        <f t="shared" si="8"/>
        <v>52.092592592592595</v>
      </c>
      <c r="M184" s="21" t="str">
        <f>VLOOKUP(L184,Tabla7[[Valor minimo]:[Estado de calidad el aire]],2,TRUE)</f>
        <v>Aceptable</v>
      </c>
      <c r="N184" s="11">
        <v>1</v>
      </c>
      <c r="O184" s="11" t="s">
        <v>164</v>
      </c>
      <c r="P184" s="11">
        <v>5</v>
      </c>
      <c r="Q184" s="11">
        <v>-74.038175589999994</v>
      </c>
      <c r="R184" s="12">
        <v>4.7163710720000003</v>
      </c>
    </row>
    <row r="185" spans="1:18" x14ac:dyDescent="0.25">
      <c r="A185" s="10">
        <v>184</v>
      </c>
      <c r="B185" s="3" t="s">
        <v>951</v>
      </c>
      <c r="C185" s="3" t="s">
        <v>625</v>
      </c>
      <c r="D185" s="3" t="s">
        <v>1</v>
      </c>
      <c r="E185" s="3" t="s">
        <v>879</v>
      </c>
      <c r="F185" s="87">
        <v>22</v>
      </c>
      <c r="G185" s="5">
        <f t="shared" si="6"/>
        <v>69</v>
      </c>
      <c r="H185" s="5" t="str">
        <f>VLOOKUP(F185,Tabla5[[Columna3]:[Columna4]],2,TRUE)</f>
        <v>Aceptable</v>
      </c>
      <c r="I185" s="18">
        <v>38</v>
      </c>
      <c r="J185" s="5">
        <f t="shared" si="7"/>
        <v>35.185185185185183</v>
      </c>
      <c r="K185" s="5" t="str">
        <f>VLOOKUP(I185,Tabla13[[Rango minimo]:[Estado de calidad del aire]],2,TRUE)</f>
        <v>Buena</v>
      </c>
      <c r="L185" s="21">
        <f t="shared" si="8"/>
        <v>52.092592592592595</v>
      </c>
      <c r="M185" s="21" t="str">
        <f>VLOOKUP(L185,Tabla7[[Valor minimo]:[Estado de calidad el aire]],2,TRUE)</f>
        <v>Aceptable</v>
      </c>
      <c r="N185" s="11">
        <v>1</v>
      </c>
      <c r="O185" s="11" t="s">
        <v>164</v>
      </c>
      <c r="P185" s="11">
        <v>4</v>
      </c>
      <c r="Q185" s="11">
        <v>-74.045045520000002</v>
      </c>
      <c r="R185" s="12">
        <v>4.7335174540000002</v>
      </c>
    </row>
    <row r="186" spans="1:18" x14ac:dyDescent="0.25">
      <c r="A186" s="10">
        <v>185</v>
      </c>
      <c r="B186" s="3" t="s">
        <v>952</v>
      </c>
      <c r="C186" s="3" t="s">
        <v>625</v>
      </c>
      <c r="D186" s="3" t="s">
        <v>1</v>
      </c>
      <c r="E186" s="3" t="s">
        <v>953</v>
      </c>
      <c r="F186" s="87">
        <v>22</v>
      </c>
      <c r="G186" s="5">
        <f t="shared" si="6"/>
        <v>69</v>
      </c>
      <c r="H186" s="5" t="str">
        <f>VLOOKUP(F186,Tabla5[[Columna3]:[Columna4]],2,TRUE)</f>
        <v>Aceptable</v>
      </c>
      <c r="I186" s="18">
        <v>38</v>
      </c>
      <c r="J186" s="5">
        <f t="shared" si="7"/>
        <v>35.185185185185183</v>
      </c>
      <c r="K186" s="5" t="str">
        <f>VLOOKUP(I186,Tabla13[[Rango minimo]:[Estado de calidad del aire]],2,TRUE)</f>
        <v>Buena</v>
      </c>
      <c r="L186" s="21">
        <f t="shared" si="8"/>
        <v>52.092592592592595</v>
      </c>
      <c r="M186" s="21" t="str">
        <f>VLOOKUP(L186,Tabla7[[Valor minimo]:[Estado de calidad el aire]],2,TRUE)</f>
        <v>Aceptable</v>
      </c>
      <c r="N186" s="11">
        <v>1</v>
      </c>
      <c r="O186" s="11" t="s">
        <v>164</v>
      </c>
      <c r="P186" s="11">
        <v>4</v>
      </c>
      <c r="Q186" s="11">
        <v>-74.033876719999995</v>
      </c>
      <c r="R186" s="12">
        <v>4.7297128050000001</v>
      </c>
    </row>
    <row r="187" spans="1:18" x14ac:dyDescent="0.25">
      <c r="A187" s="10">
        <v>186</v>
      </c>
      <c r="B187" s="3" t="s">
        <v>954</v>
      </c>
      <c r="C187" s="3" t="s">
        <v>625</v>
      </c>
      <c r="D187" s="3" t="s">
        <v>1</v>
      </c>
      <c r="E187" s="3" t="s">
        <v>955</v>
      </c>
      <c r="F187" s="87">
        <v>22</v>
      </c>
      <c r="G187" s="5">
        <f t="shared" si="6"/>
        <v>69</v>
      </c>
      <c r="H187" s="5" t="str">
        <f>VLOOKUP(F187,Tabla5[[Columna3]:[Columna4]],2,TRUE)</f>
        <v>Aceptable</v>
      </c>
      <c r="I187" s="18">
        <v>38</v>
      </c>
      <c r="J187" s="5">
        <f t="shared" si="7"/>
        <v>35.185185185185183</v>
      </c>
      <c r="K187" s="5" t="str">
        <f>VLOOKUP(I187,Tabla13[[Rango minimo]:[Estado de calidad del aire]],2,TRUE)</f>
        <v>Buena</v>
      </c>
      <c r="L187" s="21">
        <f t="shared" si="8"/>
        <v>52.092592592592595</v>
      </c>
      <c r="M187" s="21" t="str">
        <f>VLOOKUP(L187,Tabla7[[Valor minimo]:[Estado de calidad el aire]],2,TRUE)</f>
        <v>Aceptable</v>
      </c>
      <c r="N187" s="11">
        <v>1</v>
      </c>
      <c r="O187" s="11" t="s">
        <v>164</v>
      </c>
      <c r="P187" s="11">
        <v>4</v>
      </c>
      <c r="Q187" s="11">
        <v>-74.040972019999998</v>
      </c>
      <c r="R187" s="12">
        <v>4.724448905</v>
      </c>
    </row>
    <row r="188" spans="1:18" x14ac:dyDescent="0.25">
      <c r="A188" s="10">
        <v>187</v>
      </c>
      <c r="B188" s="3" t="s">
        <v>956</v>
      </c>
      <c r="C188" s="3" t="s">
        <v>625</v>
      </c>
      <c r="D188" s="3" t="s">
        <v>1</v>
      </c>
      <c r="E188" s="3" t="s">
        <v>886</v>
      </c>
      <c r="F188" s="87">
        <v>22</v>
      </c>
      <c r="G188" s="5">
        <f t="shared" si="6"/>
        <v>69</v>
      </c>
      <c r="H188" s="5" t="str">
        <f>VLOOKUP(F188,Tabla5[[Columna3]:[Columna4]],2,TRUE)</f>
        <v>Aceptable</v>
      </c>
      <c r="I188" s="18">
        <v>38</v>
      </c>
      <c r="J188" s="5">
        <f t="shared" si="7"/>
        <v>35.185185185185183</v>
      </c>
      <c r="K188" s="5" t="str">
        <f>VLOOKUP(I188,Tabla13[[Rango minimo]:[Estado de calidad del aire]],2,TRUE)</f>
        <v>Buena</v>
      </c>
      <c r="L188" s="21">
        <f t="shared" si="8"/>
        <v>52.092592592592595</v>
      </c>
      <c r="M188" s="21" t="str">
        <f>VLOOKUP(L188,Tabla7[[Valor minimo]:[Estado de calidad el aire]],2,TRUE)</f>
        <v>Aceptable</v>
      </c>
      <c r="N188" s="11">
        <v>1</v>
      </c>
      <c r="O188" s="11" t="s">
        <v>164</v>
      </c>
      <c r="P188" s="11">
        <v>6</v>
      </c>
      <c r="Q188" s="11">
        <v>-74.027022799999997</v>
      </c>
      <c r="R188" s="12">
        <v>4.7146696270000001</v>
      </c>
    </row>
    <row r="189" spans="1:18" x14ac:dyDescent="0.25">
      <c r="A189" s="10">
        <v>188</v>
      </c>
      <c r="B189" s="3" t="s">
        <v>957</v>
      </c>
      <c r="C189" s="3" t="s">
        <v>625</v>
      </c>
      <c r="D189" s="3" t="s">
        <v>1</v>
      </c>
      <c r="E189" s="3" t="s">
        <v>958</v>
      </c>
      <c r="F189" s="87">
        <v>22</v>
      </c>
      <c r="G189" s="5">
        <f t="shared" si="6"/>
        <v>69</v>
      </c>
      <c r="H189" s="5" t="str">
        <f>VLOOKUP(F189,Tabla5[[Columna3]:[Columna4]],2,TRUE)</f>
        <v>Aceptable</v>
      </c>
      <c r="I189" s="18">
        <v>38</v>
      </c>
      <c r="J189" s="5">
        <f t="shared" si="7"/>
        <v>35.185185185185183</v>
      </c>
      <c r="K189" s="5" t="str">
        <f>VLOOKUP(I189,Tabla13[[Rango minimo]:[Estado de calidad del aire]],2,TRUE)</f>
        <v>Buena</v>
      </c>
      <c r="L189" s="21">
        <f t="shared" si="8"/>
        <v>52.092592592592595</v>
      </c>
      <c r="M189" s="21" t="str">
        <f>VLOOKUP(L189,Tabla7[[Valor minimo]:[Estado de calidad el aire]],2,TRUE)</f>
        <v>Aceptable</v>
      </c>
      <c r="N189" s="11">
        <v>1</v>
      </c>
      <c r="O189" s="11" t="s">
        <v>164</v>
      </c>
      <c r="P189" s="11">
        <v>4</v>
      </c>
      <c r="Q189" s="11">
        <v>-74.036796780000003</v>
      </c>
      <c r="R189" s="12">
        <v>4.7314717179999999</v>
      </c>
    </row>
    <row r="190" spans="1:18" x14ac:dyDescent="0.25">
      <c r="A190" s="10">
        <v>189</v>
      </c>
      <c r="B190" s="3" t="s">
        <v>959</v>
      </c>
      <c r="C190" s="3" t="s">
        <v>625</v>
      </c>
      <c r="D190" s="3" t="s">
        <v>1</v>
      </c>
      <c r="E190" s="3" t="s">
        <v>960</v>
      </c>
      <c r="F190" s="87">
        <v>22</v>
      </c>
      <c r="G190" s="5">
        <f t="shared" si="6"/>
        <v>69</v>
      </c>
      <c r="H190" s="5" t="str">
        <f>VLOOKUP(F190,Tabla5[[Columna3]:[Columna4]],2,TRUE)</f>
        <v>Aceptable</v>
      </c>
      <c r="I190" s="18">
        <v>38</v>
      </c>
      <c r="J190" s="5">
        <f t="shared" si="7"/>
        <v>35.185185185185183</v>
      </c>
      <c r="K190" s="5" t="str">
        <f>VLOOKUP(I190,Tabla13[[Rango minimo]:[Estado de calidad del aire]],2,TRUE)</f>
        <v>Buena</v>
      </c>
      <c r="L190" s="21">
        <f t="shared" si="8"/>
        <v>52.092592592592595</v>
      </c>
      <c r="M190" s="21" t="str">
        <f>VLOOKUP(L190,Tabla7[[Valor minimo]:[Estado de calidad el aire]],2,TRUE)</f>
        <v>Aceptable</v>
      </c>
      <c r="N190" s="11">
        <v>1</v>
      </c>
      <c r="O190" s="11" t="s">
        <v>164</v>
      </c>
      <c r="P190" s="11">
        <v>6</v>
      </c>
      <c r="Q190" s="11">
        <v>-74.021616980000005</v>
      </c>
      <c r="R190" s="12">
        <v>4.7251822260000003</v>
      </c>
    </row>
    <row r="191" spans="1:18" x14ac:dyDescent="0.25">
      <c r="A191" s="10">
        <v>190</v>
      </c>
      <c r="B191" s="3" t="s">
        <v>961</v>
      </c>
      <c r="C191" s="3" t="s">
        <v>625</v>
      </c>
      <c r="D191" s="3" t="s">
        <v>1</v>
      </c>
      <c r="E191" s="3" t="s">
        <v>962</v>
      </c>
      <c r="F191" s="87">
        <v>22</v>
      </c>
      <c r="G191" s="5">
        <f t="shared" si="6"/>
        <v>69</v>
      </c>
      <c r="H191" s="5" t="str">
        <f>VLOOKUP(F191,Tabla5[[Columna3]:[Columna4]],2,TRUE)</f>
        <v>Aceptable</v>
      </c>
      <c r="I191" s="18">
        <v>38</v>
      </c>
      <c r="J191" s="5">
        <f t="shared" si="7"/>
        <v>35.185185185185183</v>
      </c>
      <c r="K191" s="5" t="str">
        <f>VLOOKUP(I191,Tabla13[[Rango minimo]:[Estado de calidad del aire]],2,TRUE)</f>
        <v>Buena</v>
      </c>
      <c r="L191" s="21">
        <f t="shared" si="8"/>
        <v>52.092592592592595</v>
      </c>
      <c r="M191" s="21" t="str">
        <f>VLOOKUP(L191,Tabla7[[Valor minimo]:[Estado de calidad el aire]],2,TRUE)</f>
        <v>Aceptable</v>
      </c>
      <c r="N191" s="11">
        <v>1</v>
      </c>
      <c r="O191" s="11" t="s">
        <v>164</v>
      </c>
      <c r="P191" s="11">
        <v>6</v>
      </c>
      <c r="Q191" s="11">
        <v>-74.022764839999994</v>
      </c>
      <c r="R191" s="12">
        <v>4.7265291820000002</v>
      </c>
    </row>
    <row r="192" spans="1:18" x14ac:dyDescent="0.25">
      <c r="A192" s="10">
        <v>191</v>
      </c>
      <c r="B192" s="3" t="s">
        <v>963</v>
      </c>
      <c r="C192" s="3" t="s">
        <v>625</v>
      </c>
      <c r="D192" s="3" t="s">
        <v>1</v>
      </c>
      <c r="E192" s="3" t="s">
        <v>873</v>
      </c>
      <c r="F192" s="87">
        <v>22</v>
      </c>
      <c r="G192" s="5">
        <f t="shared" si="6"/>
        <v>69</v>
      </c>
      <c r="H192" s="5" t="str">
        <f>VLOOKUP(F192,Tabla5[[Columna3]:[Columna4]],2,TRUE)</f>
        <v>Aceptable</v>
      </c>
      <c r="I192" s="18">
        <v>38</v>
      </c>
      <c r="J192" s="5">
        <f t="shared" si="7"/>
        <v>35.185185185185183</v>
      </c>
      <c r="K192" s="5" t="str">
        <f>VLOOKUP(I192,Tabla13[[Rango minimo]:[Estado de calidad del aire]],2,TRUE)</f>
        <v>Buena</v>
      </c>
      <c r="L192" s="21">
        <f t="shared" si="8"/>
        <v>52.092592592592595</v>
      </c>
      <c r="M192" s="21" t="str">
        <f>VLOOKUP(L192,Tabla7[[Valor minimo]:[Estado de calidad el aire]],2,TRUE)</f>
        <v>Aceptable</v>
      </c>
      <c r="N192" s="11">
        <v>1</v>
      </c>
      <c r="O192" s="11" t="s">
        <v>164</v>
      </c>
      <c r="P192" s="11">
        <v>6</v>
      </c>
      <c r="Q192" s="11">
        <v>-74.025644959999994</v>
      </c>
      <c r="R192" s="12">
        <v>4.7211242379999998</v>
      </c>
    </row>
    <row r="193" spans="1:18" x14ac:dyDescent="0.25">
      <c r="A193" s="10">
        <v>192</v>
      </c>
      <c r="B193" s="3" t="s">
        <v>964</v>
      </c>
      <c r="C193" s="3" t="s">
        <v>625</v>
      </c>
      <c r="D193" s="3" t="s">
        <v>1</v>
      </c>
      <c r="E193" s="3" t="s">
        <v>965</v>
      </c>
      <c r="F193" s="87">
        <v>22</v>
      </c>
      <c r="G193" s="5">
        <f t="shared" si="6"/>
        <v>69</v>
      </c>
      <c r="H193" s="5" t="str">
        <f>VLOOKUP(F193,Tabla5[[Columna3]:[Columna4]],2,TRUE)</f>
        <v>Aceptable</v>
      </c>
      <c r="I193" s="18">
        <v>38</v>
      </c>
      <c r="J193" s="5">
        <f t="shared" si="7"/>
        <v>35.185185185185183</v>
      </c>
      <c r="K193" s="5" t="str">
        <f>VLOOKUP(I193,Tabla13[[Rango minimo]:[Estado de calidad del aire]],2,TRUE)</f>
        <v>Buena</v>
      </c>
      <c r="L193" s="21">
        <f t="shared" si="8"/>
        <v>52.092592592592595</v>
      </c>
      <c r="M193" s="21" t="str">
        <f>VLOOKUP(L193,Tabla7[[Valor minimo]:[Estado de calidad el aire]],2,TRUE)</f>
        <v>Aceptable</v>
      </c>
      <c r="N193" s="11">
        <v>1</v>
      </c>
      <c r="O193" s="11" t="s">
        <v>164</v>
      </c>
      <c r="P193" s="11">
        <v>6</v>
      </c>
      <c r="Q193" s="11">
        <v>-74.02848023</v>
      </c>
      <c r="R193" s="12">
        <v>4.6970416640000003</v>
      </c>
    </row>
    <row r="194" spans="1:18" x14ac:dyDescent="0.25">
      <c r="A194" s="10">
        <v>193</v>
      </c>
      <c r="B194" s="3" t="s">
        <v>966</v>
      </c>
      <c r="C194" s="3" t="s">
        <v>625</v>
      </c>
      <c r="D194" s="3" t="s">
        <v>1</v>
      </c>
      <c r="E194" s="3" t="s">
        <v>967</v>
      </c>
      <c r="F194" s="87">
        <v>22</v>
      </c>
      <c r="G194" s="5">
        <f t="shared" si="6"/>
        <v>69</v>
      </c>
      <c r="H194" s="5" t="str">
        <f>VLOOKUP(F194,Tabla5[[Columna3]:[Columna4]],2,TRUE)</f>
        <v>Aceptable</v>
      </c>
      <c r="I194" s="18">
        <v>38</v>
      </c>
      <c r="J194" s="5">
        <f t="shared" si="7"/>
        <v>35.185185185185183</v>
      </c>
      <c r="K194" s="5" t="str">
        <f>VLOOKUP(I194,Tabla13[[Rango minimo]:[Estado de calidad del aire]],2,TRUE)</f>
        <v>Buena</v>
      </c>
      <c r="L194" s="21">
        <f t="shared" si="8"/>
        <v>52.092592592592595</v>
      </c>
      <c r="M194" s="21" t="str">
        <f>VLOOKUP(L194,Tabla7[[Valor minimo]:[Estado de calidad el aire]],2,TRUE)</f>
        <v>Aceptable</v>
      </c>
      <c r="N194" s="11">
        <v>1</v>
      </c>
      <c r="O194" s="11" t="s">
        <v>164</v>
      </c>
      <c r="P194" s="11">
        <v>5</v>
      </c>
      <c r="Q194" s="11">
        <v>-74.035774029999999</v>
      </c>
      <c r="R194" s="12">
        <v>4.6910006940000004</v>
      </c>
    </row>
    <row r="195" spans="1:18" x14ac:dyDescent="0.25">
      <c r="A195" s="10">
        <v>194</v>
      </c>
      <c r="B195" s="3" t="s">
        <v>968</v>
      </c>
      <c r="C195" s="3" t="s">
        <v>625</v>
      </c>
      <c r="D195" s="3" t="s">
        <v>1</v>
      </c>
      <c r="E195" s="3" t="s">
        <v>969</v>
      </c>
      <c r="F195" s="87">
        <v>22</v>
      </c>
      <c r="G195" s="5">
        <f t="shared" ref="G195:G258" si="9">IF(F195&lt;=12, F195*50/12,
IF(F195&lt;=37, 51 + (F195-13)*50/25,
IF(F195&lt;=55, 101 + (F195-38)*50/18,
IF(F195&lt;=150, 151 + (F195-56)*50/95,
IF(F195&lt;=250, 201 + (F195-151)*100/100,
301 + (F195-251)*200/250)))))</f>
        <v>69</v>
      </c>
      <c r="H195" s="5" t="str">
        <f>VLOOKUP(F195,Tabla5[[Columna3]:[Columna4]],2,TRUE)</f>
        <v>Aceptable</v>
      </c>
      <c r="I195" s="18">
        <v>38</v>
      </c>
      <c r="J195" s="5">
        <f t="shared" ref="J195:J258" si="10">IF(I195&lt;=54, I195*50/54,
IF(I195&lt;=154, 51 + (I195-55)*50/100,
IF(I195&lt;=254, 101 + (I195-155)*50/100,
IF(I195&lt;=354, 151 + (I195-255)*50/100,
IF(I195&lt;=424, 201 + (I195-355)*100/70,
301 + (I195-425)*200/180)))))</f>
        <v>35.185185185185183</v>
      </c>
      <c r="K195" s="5" t="str">
        <f>VLOOKUP(I195,Tabla13[[Rango minimo]:[Estado de calidad del aire]],2,TRUE)</f>
        <v>Buena</v>
      </c>
      <c r="L195" s="21">
        <f t="shared" ref="L195:L258" si="11">(((G195+J195)/2))</f>
        <v>52.092592592592595</v>
      </c>
      <c r="M195" s="21" t="str">
        <f>VLOOKUP(L195,Tabla7[[Valor minimo]:[Estado de calidad el aire]],2,TRUE)</f>
        <v>Aceptable</v>
      </c>
      <c r="N195" s="11">
        <v>1</v>
      </c>
      <c r="O195" s="11" t="s">
        <v>164</v>
      </c>
      <c r="P195" s="11">
        <v>3</v>
      </c>
      <c r="Q195" s="11">
        <v>-74.031837289999999</v>
      </c>
      <c r="R195" s="12">
        <v>4.693102208</v>
      </c>
    </row>
    <row r="196" spans="1:18" x14ac:dyDescent="0.25">
      <c r="A196" s="10">
        <v>195</v>
      </c>
      <c r="B196" s="3" t="s">
        <v>970</v>
      </c>
      <c r="C196" s="3" t="s">
        <v>625</v>
      </c>
      <c r="D196" s="3" t="s">
        <v>1</v>
      </c>
      <c r="E196" s="3" t="s">
        <v>971</v>
      </c>
      <c r="F196" s="87">
        <v>22</v>
      </c>
      <c r="G196" s="5">
        <f t="shared" si="9"/>
        <v>69</v>
      </c>
      <c r="H196" s="5" t="str">
        <f>VLOOKUP(F196,Tabla5[[Columna3]:[Columna4]],2,TRUE)</f>
        <v>Aceptable</v>
      </c>
      <c r="I196" s="18">
        <v>38</v>
      </c>
      <c r="J196" s="5">
        <f t="shared" si="10"/>
        <v>35.185185185185183</v>
      </c>
      <c r="K196" s="5" t="str">
        <f>VLOOKUP(I196,Tabla13[[Rango minimo]:[Estado de calidad del aire]],2,TRUE)</f>
        <v>Buena</v>
      </c>
      <c r="L196" s="21">
        <f t="shared" si="11"/>
        <v>52.092592592592595</v>
      </c>
      <c r="M196" s="21" t="str">
        <f>VLOOKUP(L196,Tabla7[[Valor minimo]:[Estado de calidad el aire]],2,TRUE)</f>
        <v>Aceptable</v>
      </c>
      <c r="N196" s="11">
        <v>1</v>
      </c>
      <c r="O196" s="11" t="s">
        <v>164</v>
      </c>
      <c r="P196" s="11">
        <v>5</v>
      </c>
      <c r="Q196" s="11">
        <v>-74.029020549999998</v>
      </c>
      <c r="R196" s="12">
        <v>4.7091485320000004</v>
      </c>
    </row>
    <row r="197" spans="1:18" x14ac:dyDescent="0.25">
      <c r="A197" s="10">
        <v>196</v>
      </c>
      <c r="B197" s="3" t="s">
        <v>972</v>
      </c>
      <c r="C197" s="3" t="s">
        <v>625</v>
      </c>
      <c r="D197" s="3" t="s">
        <v>1</v>
      </c>
      <c r="E197" s="3" t="s">
        <v>973</v>
      </c>
      <c r="F197" s="87">
        <v>22</v>
      </c>
      <c r="G197" s="5">
        <f t="shared" si="9"/>
        <v>69</v>
      </c>
      <c r="H197" s="5" t="str">
        <f>VLOOKUP(F197,Tabla5[[Columna3]:[Columna4]],2,TRUE)</f>
        <v>Aceptable</v>
      </c>
      <c r="I197" s="18">
        <v>38</v>
      </c>
      <c r="J197" s="5">
        <f t="shared" si="10"/>
        <v>35.185185185185183</v>
      </c>
      <c r="K197" s="5" t="str">
        <f>VLOOKUP(I197,Tabla13[[Rango minimo]:[Estado de calidad del aire]],2,TRUE)</f>
        <v>Buena</v>
      </c>
      <c r="L197" s="21">
        <f t="shared" si="11"/>
        <v>52.092592592592595</v>
      </c>
      <c r="M197" s="21" t="str">
        <f>VLOOKUP(L197,Tabla7[[Valor minimo]:[Estado de calidad el aire]],2,TRUE)</f>
        <v>Aceptable</v>
      </c>
      <c r="N197" s="11">
        <v>1</v>
      </c>
      <c r="O197" s="11" t="s">
        <v>164</v>
      </c>
      <c r="P197" s="11">
        <v>5</v>
      </c>
      <c r="Q197" s="11">
        <v>-74.031787570000006</v>
      </c>
      <c r="R197" s="12">
        <v>4.7048662290000003</v>
      </c>
    </row>
    <row r="198" spans="1:18" x14ac:dyDescent="0.25">
      <c r="A198" s="10">
        <v>197</v>
      </c>
      <c r="B198" s="3" t="s">
        <v>974</v>
      </c>
      <c r="C198" s="3" t="s">
        <v>625</v>
      </c>
      <c r="D198" s="3" t="s">
        <v>1</v>
      </c>
      <c r="E198" s="3" t="s">
        <v>975</v>
      </c>
      <c r="F198" s="87">
        <v>22</v>
      </c>
      <c r="G198" s="5">
        <f t="shared" si="9"/>
        <v>69</v>
      </c>
      <c r="H198" s="5" t="str">
        <f>VLOOKUP(F198,Tabla5[[Columna3]:[Columna4]],2,TRUE)</f>
        <v>Aceptable</v>
      </c>
      <c r="I198" s="18">
        <v>38</v>
      </c>
      <c r="J198" s="5">
        <f t="shared" si="10"/>
        <v>35.185185185185183</v>
      </c>
      <c r="K198" s="5" t="str">
        <f>VLOOKUP(I198,Tabla13[[Rango minimo]:[Estado de calidad del aire]],2,TRUE)</f>
        <v>Buena</v>
      </c>
      <c r="L198" s="21">
        <f t="shared" si="11"/>
        <v>52.092592592592595</v>
      </c>
      <c r="M198" s="21" t="str">
        <f>VLOOKUP(L198,Tabla7[[Valor minimo]:[Estado de calidad el aire]],2,TRUE)</f>
        <v>Aceptable</v>
      </c>
      <c r="N198" s="11">
        <v>1</v>
      </c>
      <c r="O198" s="11" t="s">
        <v>164</v>
      </c>
      <c r="P198" s="11">
        <v>6</v>
      </c>
      <c r="Q198" s="11">
        <v>-74.027307449999995</v>
      </c>
      <c r="R198" s="12">
        <v>4.6935604480000004</v>
      </c>
    </row>
    <row r="199" spans="1:18" x14ac:dyDescent="0.25">
      <c r="A199" s="10">
        <v>198</v>
      </c>
      <c r="B199" s="3" t="s">
        <v>976</v>
      </c>
      <c r="C199" s="3" t="s">
        <v>625</v>
      </c>
      <c r="D199" s="3" t="s">
        <v>1</v>
      </c>
      <c r="E199" s="3" t="s">
        <v>977</v>
      </c>
      <c r="F199" s="87">
        <v>22</v>
      </c>
      <c r="G199" s="5">
        <f t="shared" si="9"/>
        <v>69</v>
      </c>
      <c r="H199" s="5" t="str">
        <f>VLOOKUP(F199,Tabla5[[Columna3]:[Columna4]],2,TRUE)</f>
        <v>Aceptable</v>
      </c>
      <c r="I199" s="18">
        <v>38</v>
      </c>
      <c r="J199" s="5">
        <f t="shared" si="10"/>
        <v>35.185185185185183</v>
      </c>
      <c r="K199" s="5" t="str">
        <f>VLOOKUP(I199,Tabla13[[Rango minimo]:[Estado de calidad del aire]],2,TRUE)</f>
        <v>Buena</v>
      </c>
      <c r="L199" s="21">
        <f t="shared" si="11"/>
        <v>52.092592592592595</v>
      </c>
      <c r="M199" s="21" t="str">
        <f>VLOOKUP(L199,Tabla7[[Valor minimo]:[Estado de calidad el aire]],2,TRUE)</f>
        <v>Aceptable</v>
      </c>
      <c r="N199" s="11">
        <v>1</v>
      </c>
      <c r="O199" s="11" t="s">
        <v>164</v>
      </c>
      <c r="P199" s="11">
        <v>2</v>
      </c>
      <c r="Q199" s="11">
        <v>-74.022908950000001</v>
      </c>
      <c r="R199" s="12">
        <v>4.7047017670000004</v>
      </c>
    </row>
    <row r="200" spans="1:18" x14ac:dyDescent="0.25">
      <c r="A200" s="10">
        <v>199</v>
      </c>
      <c r="B200" s="3" t="s">
        <v>978</v>
      </c>
      <c r="C200" s="3" t="s">
        <v>625</v>
      </c>
      <c r="D200" s="3" t="s">
        <v>1</v>
      </c>
      <c r="E200" s="3" t="s">
        <v>979</v>
      </c>
      <c r="F200" s="87">
        <v>22</v>
      </c>
      <c r="G200" s="5">
        <f t="shared" si="9"/>
        <v>69</v>
      </c>
      <c r="H200" s="5" t="str">
        <f>VLOOKUP(F200,Tabla5[[Columna3]:[Columna4]],2,TRUE)</f>
        <v>Aceptable</v>
      </c>
      <c r="I200" s="18">
        <v>38</v>
      </c>
      <c r="J200" s="5">
        <f t="shared" si="10"/>
        <v>35.185185185185183</v>
      </c>
      <c r="K200" s="5" t="str">
        <f>VLOOKUP(I200,Tabla13[[Rango minimo]:[Estado de calidad del aire]],2,TRUE)</f>
        <v>Buena</v>
      </c>
      <c r="L200" s="21">
        <f t="shared" si="11"/>
        <v>52.092592592592595</v>
      </c>
      <c r="M200" s="21" t="str">
        <f>VLOOKUP(L200,Tabla7[[Valor minimo]:[Estado de calidad el aire]],2,TRUE)</f>
        <v>Aceptable</v>
      </c>
      <c r="N200" s="11">
        <v>1</v>
      </c>
      <c r="O200" s="11" t="s">
        <v>164</v>
      </c>
      <c r="P200" s="11">
        <v>3</v>
      </c>
      <c r="Q200" s="11">
        <v>-74.033076339999994</v>
      </c>
      <c r="R200" s="12">
        <v>4.6930997090000002</v>
      </c>
    </row>
    <row r="201" spans="1:18" x14ac:dyDescent="0.25">
      <c r="A201" s="10">
        <v>200</v>
      </c>
      <c r="B201" s="3" t="s">
        <v>980</v>
      </c>
      <c r="C201" s="3" t="s">
        <v>625</v>
      </c>
      <c r="D201" s="3" t="s">
        <v>1</v>
      </c>
      <c r="E201" s="3" t="s">
        <v>981</v>
      </c>
      <c r="F201" s="87">
        <v>22</v>
      </c>
      <c r="G201" s="5">
        <f t="shared" si="9"/>
        <v>69</v>
      </c>
      <c r="H201" s="5" t="str">
        <f>VLOOKUP(F201,Tabla5[[Columna3]:[Columna4]],2,TRUE)</f>
        <v>Aceptable</v>
      </c>
      <c r="I201" s="18">
        <v>38</v>
      </c>
      <c r="J201" s="5">
        <f t="shared" si="10"/>
        <v>35.185185185185183</v>
      </c>
      <c r="K201" s="5" t="str">
        <f>VLOOKUP(I201,Tabla13[[Rango minimo]:[Estado de calidad del aire]],2,TRUE)</f>
        <v>Buena</v>
      </c>
      <c r="L201" s="21">
        <f t="shared" si="11"/>
        <v>52.092592592592595</v>
      </c>
      <c r="M201" s="21" t="str">
        <f>VLOOKUP(L201,Tabla7[[Valor minimo]:[Estado de calidad el aire]],2,TRUE)</f>
        <v>Aceptable</v>
      </c>
      <c r="N201" s="11">
        <v>1</v>
      </c>
      <c r="O201" s="11" t="s">
        <v>164</v>
      </c>
      <c r="P201" s="11">
        <v>6</v>
      </c>
      <c r="Q201" s="11">
        <v>-74.034094850000002</v>
      </c>
      <c r="R201" s="12">
        <v>4.6926440180000002</v>
      </c>
    </row>
    <row r="202" spans="1:18" x14ac:dyDescent="0.25">
      <c r="A202" s="10">
        <v>201</v>
      </c>
      <c r="B202" s="3" t="s">
        <v>982</v>
      </c>
      <c r="C202" s="3" t="s">
        <v>625</v>
      </c>
      <c r="D202" s="3" t="s">
        <v>1</v>
      </c>
      <c r="E202" s="3" t="s">
        <v>983</v>
      </c>
      <c r="F202" s="87">
        <v>22</v>
      </c>
      <c r="G202" s="5">
        <f t="shared" si="9"/>
        <v>69</v>
      </c>
      <c r="H202" s="5" t="str">
        <f>VLOOKUP(F202,Tabla5[[Columna3]:[Columna4]],2,TRUE)</f>
        <v>Aceptable</v>
      </c>
      <c r="I202" s="18">
        <v>38</v>
      </c>
      <c r="J202" s="5">
        <f t="shared" si="10"/>
        <v>35.185185185185183</v>
      </c>
      <c r="K202" s="5" t="str">
        <f>VLOOKUP(I202,Tabla13[[Rango minimo]:[Estado de calidad del aire]],2,TRUE)</f>
        <v>Buena</v>
      </c>
      <c r="L202" s="21">
        <f t="shared" si="11"/>
        <v>52.092592592592595</v>
      </c>
      <c r="M202" s="21" t="str">
        <f>VLOOKUP(L202,Tabla7[[Valor minimo]:[Estado de calidad el aire]],2,TRUE)</f>
        <v>Aceptable</v>
      </c>
      <c r="N202" s="11">
        <v>1</v>
      </c>
      <c r="O202" s="11" t="s">
        <v>164</v>
      </c>
      <c r="P202" s="11">
        <v>5</v>
      </c>
      <c r="Q202" s="11">
        <v>-74.030894599999996</v>
      </c>
      <c r="R202" s="12">
        <v>4.6930180259999998</v>
      </c>
    </row>
    <row r="203" spans="1:18" x14ac:dyDescent="0.25">
      <c r="A203" s="10">
        <v>202</v>
      </c>
      <c r="B203" s="3" t="s">
        <v>984</v>
      </c>
      <c r="C203" s="3" t="s">
        <v>625</v>
      </c>
      <c r="D203" s="3" t="s">
        <v>1</v>
      </c>
      <c r="E203" s="3" t="s">
        <v>985</v>
      </c>
      <c r="F203" s="87">
        <v>22</v>
      </c>
      <c r="G203" s="5">
        <f t="shared" si="9"/>
        <v>69</v>
      </c>
      <c r="H203" s="5" t="str">
        <f>VLOOKUP(F203,Tabla5[[Columna3]:[Columna4]],2,TRUE)</f>
        <v>Aceptable</v>
      </c>
      <c r="I203" s="18">
        <v>38</v>
      </c>
      <c r="J203" s="5">
        <f t="shared" si="10"/>
        <v>35.185185185185183</v>
      </c>
      <c r="K203" s="5" t="str">
        <f>VLOOKUP(I203,Tabla13[[Rango minimo]:[Estado de calidad del aire]],2,TRUE)</f>
        <v>Buena</v>
      </c>
      <c r="L203" s="21">
        <f t="shared" si="11"/>
        <v>52.092592592592595</v>
      </c>
      <c r="M203" s="21" t="str">
        <f>VLOOKUP(L203,Tabla7[[Valor minimo]:[Estado de calidad el aire]],2,TRUE)</f>
        <v>Aceptable</v>
      </c>
      <c r="N203" s="11">
        <v>1</v>
      </c>
      <c r="O203" s="11" t="s">
        <v>164</v>
      </c>
      <c r="P203" s="11">
        <v>5</v>
      </c>
      <c r="Q203" s="11">
        <v>-74.035051539999998</v>
      </c>
      <c r="R203" s="12">
        <v>4.6912841790000002</v>
      </c>
    </row>
    <row r="204" spans="1:18" x14ac:dyDescent="0.25">
      <c r="A204" s="10">
        <v>203</v>
      </c>
      <c r="B204" s="3" t="s">
        <v>986</v>
      </c>
      <c r="C204" s="3" t="s">
        <v>625</v>
      </c>
      <c r="D204" s="3" t="s">
        <v>1</v>
      </c>
      <c r="E204" s="3" t="s">
        <v>987</v>
      </c>
      <c r="F204" s="87">
        <v>22</v>
      </c>
      <c r="G204" s="5">
        <f t="shared" si="9"/>
        <v>69</v>
      </c>
      <c r="H204" s="5" t="str">
        <f>VLOOKUP(F204,Tabla5[[Columna3]:[Columna4]],2,TRUE)</f>
        <v>Aceptable</v>
      </c>
      <c r="I204" s="18">
        <v>38</v>
      </c>
      <c r="J204" s="5">
        <f t="shared" si="10"/>
        <v>35.185185185185183</v>
      </c>
      <c r="K204" s="5" t="str">
        <f>VLOOKUP(I204,Tabla13[[Rango minimo]:[Estado de calidad del aire]],2,TRUE)</f>
        <v>Buena</v>
      </c>
      <c r="L204" s="21">
        <f t="shared" si="11"/>
        <v>52.092592592592595</v>
      </c>
      <c r="M204" s="21" t="str">
        <f>VLOOKUP(L204,Tabla7[[Valor minimo]:[Estado de calidad el aire]],2,TRUE)</f>
        <v>Aceptable</v>
      </c>
      <c r="N204" s="11">
        <v>1</v>
      </c>
      <c r="O204" s="11" t="s">
        <v>164</v>
      </c>
      <c r="P204" s="11">
        <v>6</v>
      </c>
      <c r="Q204" s="11">
        <v>-74.031985349999999</v>
      </c>
      <c r="R204" s="12">
        <v>4.691288761</v>
      </c>
    </row>
    <row r="205" spans="1:18" x14ac:dyDescent="0.25">
      <c r="A205" s="10">
        <v>204</v>
      </c>
      <c r="B205" s="3" t="s">
        <v>988</v>
      </c>
      <c r="C205" s="3" t="s">
        <v>625</v>
      </c>
      <c r="D205" s="3" t="s">
        <v>1</v>
      </c>
      <c r="E205" s="3" t="s">
        <v>989</v>
      </c>
      <c r="F205" s="87">
        <v>22</v>
      </c>
      <c r="G205" s="5">
        <f t="shared" si="9"/>
        <v>69</v>
      </c>
      <c r="H205" s="5" t="str">
        <f>VLOOKUP(F205,Tabla5[[Columna3]:[Columna4]],2,TRUE)</f>
        <v>Aceptable</v>
      </c>
      <c r="I205" s="18">
        <v>38</v>
      </c>
      <c r="J205" s="5">
        <f t="shared" si="10"/>
        <v>35.185185185185183</v>
      </c>
      <c r="K205" s="5" t="str">
        <f>VLOOKUP(I205,Tabla13[[Rango minimo]:[Estado de calidad del aire]],2,TRUE)</f>
        <v>Buena</v>
      </c>
      <c r="L205" s="21">
        <f t="shared" si="11"/>
        <v>52.092592592592595</v>
      </c>
      <c r="M205" s="21" t="str">
        <f>VLOOKUP(L205,Tabla7[[Valor minimo]:[Estado de calidad el aire]],2,TRUE)</f>
        <v>Aceptable</v>
      </c>
      <c r="N205" s="11">
        <v>1</v>
      </c>
      <c r="O205" s="11" t="s">
        <v>164</v>
      </c>
      <c r="P205" s="11">
        <v>5</v>
      </c>
      <c r="Q205" s="11">
        <v>-74.030476089999993</v>
      </c>
      <c r="R205" s="12">
        <v>4.7065004970000004</v>
      </c>
    </row>
    <row r="206" spans="1:18" x14ac:dyDescent="0.25">
      <c r="A206" s="10">
        <v>205</v>
      </c>
      <c r="B206" s="3" t="s">
        <v>990</v>
      </c>
      <c r="C206" s="3" t="s">
        <v>625</v>
      </c>
      <c r="D206" s="3" t="s">
        <v>1</v>
      </c>
      <c r="E206" s="3" t="s">
        <v>991</v>
      </c>
      <c r="F206" s="87">
        <v>22</v>
      </c>
      <c r="G206" s="5">
        <f t="shared" si="9"/>
        <v>69</v>
      </c>
      <c r="H206" s="5" t="str">
        <f>VLOOKUP(F206,Tabla5[[Columna3]:[Columna4]],2,TRUE)</f>
        <v>Aceptable</v>
      </c>
      <c r="I206" s="18">
        <v>38</v>
      </c>
      <c r="J206" s="5">
        <f t="shared" si="10"/>
        <v>35.185185185185183</v>
      </c>
      <c r="K206" s="5" t="str">
        <f>VLOOKUP(I206,Tabla13[[Rango minimo]:[Estado de calidad del aire]],2,TRUE)</f>
        <v>Buena</v>
      </c>
      <c r="L206" s="21">
        <f t="shared" si="11"/>
        <v>52.092592592592595</v>
      </c>
      <c r="M206" s="21" t="str">
        <f>VLOOKUP(L206,Tabla7[[Valor minimo]:[Estado de calidad el aire]],2,TRUE)</f>
        <v>Aceptable</v>
      </c>
      <c r="N206" s="11">
        <v>1</v>
      </c>
      <c r="O206" s="11" t="s">
        <v>164</v>
      </c>
      <c r="P206" s="11">
        <v>2</v>
      </c>
      <c r="Q206" s="11">
        <v>-74.022838340000007</v>
      </c>
      <c r="R206" s="12">
        <v>4.7042635449999999</v>
      </c>
    </row>
    <row r="207" spans="1:18" x14ac:dyDescent="0.25">
      <c r="A207" s="10">
        <v>206</v>
      </c>
      <c r="B207" s="3" t="s">
        <v>992</v>
      </c>
      <c r="C207" s="3" t="s">
        <v>625</v>
      </c>
      <c r="D207" s="3" t="s">
        <v>1</v>
      </c>
      <c r="E207" s="3" t="s">
        <v>993</v>
      </c>
      <c r="F207" s="87">
        <v>22</v>
      </c>
      <c r="G207" s="5">
        <f t="shared" si="9"/>
        <v>69</v>
      </c>
      <c r="H207" s="5" t="str">
        <f>VLOOKUP(F207,Tabla5[[Columna3]:[Columna4]],2,TRUE)</f>
        <v>Aceptable</v>
      </c>
      <c r="I207" s="18">
        <v>38</v>
      </c>
      <c r="J207" s="5">
        <f t="shared" si="10"/>
        <v>35.185185185185183</v>
      </c>
      <c r="K207" s="5" t="str">
        <f>VLOOKUP(I207,Tabla13[[Rango minimo]:[Estado de calidad del aire]],2,TRUE)</f>
        <v>Buena</v>
      </c>
      <c r="L207" s="21">
        <f t="shared" si="11"/>
        <v>52.092592592592595</v>
      </c>
      <c r="M207" s="21" t="str">
        <f>VLOOKUP(L207,Tabla7[[Valor minimo]:[Estado de calidad el aire]],2,TRUE)</f>
        <v>Aceptable</v>
      </c>
      <c r="N207" s="11">
        <v>1</v>
      </c>
      <c r="O207" s="11" t="s">
        <v>164</v>
      </c>
      <c r="P207" s="11">
        <v>3</v>
      </c>
      <c r="Q207" s="11">
        <v>-74.029854229999998</v>
      </c>
      <c r="R207" s="12">
        <v>4.6936372459999998</v>
      </c>
    </row>
    <row r="208" spans="1:18" x14ac:dyDescent="0.25">
      <c r="A208" s="10">
        <v>207</v>
      </c>
      <c r="B208" s="3" t="s">
        <v>994</v>
      </c>
      <c r="C208" s="3" t="s">
        <v>625</v>
      </c>
      <c r="D208" s="3" t="s">
        <v>1</v>
      </c>
      <c r="E208" s="3" t="s">
        <v>995</v>
      </c>
      <c r="F208" s="87">
        <v>22</v>
      </c>
      <c r="G208" s="5">
        <f t="shared" si="9"/>
        <v>69</v>
      </c>
      <c r="H208" s="5" t="str">
        <f>VLOOKUP(F208,Tabla5[[Columna3]:[Columna4]],2,TRUE)</f>
        <v>Aceptable</v>
      </c>
      <c r="I208" s="18">
        <v>38</v>
      </c>
      <c r="J208" s="5">
        <f t="shared" si="10"/>
        <v>35.185185185185183</v>
      </c>
      <c r="K208" s="5" t="str">
        <f>VLOOKUP(I208,Tabla13[[Rango minimo]:[Estado de calidad del aire]],2,TRUE)</f>
        <v>Buena</v>
      </c>
      <c r="L208" s="21">
        <f t="shared" si="11"/>
        <v>52.092592592592595</v>
      </c>
      <c r="M208" s="21" t="str">
        <f>VLOOKUP(L208,Tabla7[[Valor minimo]:[Estado de calidad el aire]],2,TRUE)</f>
        <v>Aceptable</v>
      </c>
      <c r="N208" s="11">
        <v>1</v>
      </c>
      <c r="O208" s="11" t="s">
        <v>164</v>
      </c>
      <c r="P208" s="11">
        <v>2</v>
      </c>
      <c r="Q208" s="11">
        <v>-74.025227970000003</v>
      </c>
      <c r="R208" s="12">
        <v>4.7037786480000001</v>
      </c>
    </row>
    <row r="209" spans="1:18" x14ac:dyDescent="0.25">
      <c r="A209" s="10">
        <v>208</v>
      </c>
      <c r="B209" s="3" t="s">
        <v>996</v>
      </c>
      <c r="C209" s="3" t="s">
        <v>625</v>
      </c>
      <c r="D209" s="3" t="s">
        <v>1</v>
      </c>
      <c r="E209" s="3" t="s">
        <v>997</v>
      </c>
      <c r="F209" s="87">
        <v>22</v>
      </c>
      <c r="G209" s="5">
        <f t="shared" si="9"/>
        <v>69</v>
      </c>
      <c r="H209" s="5" t="str">
        <f>VLOOKUP(F209,Tabla5[[Columna3]:[Columna4]],2,TRUE)</f>
        <v>Aceptable</v>
      </c>
      <c r="I209" s="18">
        <v>38</v>
      </c>
      <c r="J209" s="5">
        <f t="shared" si="10"/>
        <v>35.185185185185183</v>
      </c>
      <c r="K209" s="5" t="str">
        <f>VLOOKUP(I209,Tabla13[[Rango minimo]:[Estado de calidad del aire]],2,TRUE)</f>
        <v>Buena</v>
      </c>
      <c r="L209" s="21">
        <f t="shared" si="11"/>
        <v>52.092592592592595</v>
      </c>
      <c r="M209" s="21" t="str">
        <f>VLOOKUP(L209,Tabla7[[Valor minimo]:[Estado de calidad el aire]],2,TRUE)</f>
        <v>Aceptable</v>
      </c>
      <c r="N209" s="11">
        <v>1</v>
      </c>
      <c r="O209" s="11" t="s">
        <v>164</v>
      </c>
      <c r="P209" s="11">
        <v>5</v>
      </c>
      <c r="Q209" s="11">
        <v>-74.031747949999996</v>
      </c>
      <c r="R209" s="12">
        <v>4.7007541169999998</v>
      </c>
    </row>
    <row r="210" spans="1:18" x14ac:dyDescent="0.25">
      <c r="A210" s="10">
        <v>209</v>
      </c>
      <c r="B210" s="3" t="s">
        <v>998</v>
      </c>
      <c r="C210" s="3" t="s">
        <v>625</v>
      </c>
      <c r="D210" s="3" t="s">
        <v>1</v>
      </c>
      <c r="E210" s="3" t="s">
        <v>999</v>
      </c>
      <c r="F210" s="87">
        <v>22</v>
      </c>
      <c r="G210" s="5">
        <f t="shared" si="9"/>
        <v>69</v>
      </c>
      <c r="H210" s="5" t="str">
        <f>VLOOKUP(F210,Tabla5[[Columna3]:[Columna4]],2,TRUE)</f>
        <v>Aceptable</v>
      </c>
      <c r="I210" s="18">
        <v>38</v>
      </c>
      <c r="J210" s="5">
        <f t="shared" si="10"/>
        <v>35.185185185185183</v>
      </c>
      <c r="K210" s="5" t="str">
        <f>VLOOKUP(I210,Tabla13[[Rango minimo]:[Estado de calidad del aire]],2,TRUE)</f>
        <v>Buena</v>
      </c>
      <c r="L210" s="21">
        <f t="shared" si="11"/>
        <v>52.092592592592595</v>
      </c>
      <c r="M210" s="21" t="str">
        <f>VLOOKUP(L210,Tabla7[[Valor minimo]:[Estado de calidad el aire]],2,TRUE)</f>
        <v>Aceptable</v>
      </c>
      <c r="N210" s="11">
        <v>1</v>
      </c>
      <c r="O210" s="11" t="s">
        <v>164</v>
      </c>
      <c r="P210" s="11">
        <v>5</v>
      </c>
      <c r="Q210" s="11">
        <v>-74.032174940000004</v>
      </c>
      <c r="R210" s="12">
        <v>4.7091488110000004</v>
      </c>
    </row>
    <row r="211" spans="1:18" x14ac:dyDescent="0.25">
      <c r="A211" s="10">
        <v>210</v>
      </c>
      <c r="B211" s="3" t="s">
        <v>1000</v>
      </c>
      <c r="C211" s="3" t="s">
        <v>625</v>
      </c>
      <c r="D211" s="3" t="s">
        <v>1</v>
      </c>
      <c r="E211" s="3" t="s">
        <v>953</v>
      </c>
      <c r="F211" s="87">
        <v>22</v>
      </c>
      <c r="G211" s="5">
        <f t="shared" si="9"/>
        <v>69</v>
      </c>
      <c r="H211" s="5" t="str">
        <f>VLOOKUP(F211,Tabla5[[Columna3]:[Columna4]],2,TRUE)</f>
        <v>Aceptable</v>
      </c>
      <c r="I211" s="18">
        <v>38</v>
      </c>
      <c r="J211" s="5">
        <f t="shared" si="10"/>
        <v>35.185185185185183</v>
      </c>
      <c r="K211" s="5" t="str">
        <f>VLOOKUP(I211,Tabla13[[Rango minimo]:[Estado de calidad del aire]],2,TRUE)</f>
        <v>Buena</v>
      </c>
      <c r="L211" s="21">
        <f t="shared" si="11"/>
        <v>52.092592592592595</v>
      </c>
      <c r="M211" s="21" t="str">
        <f>VLOOKUP(L211,Tabla7[[Valor minimo]:[Estado de calidad el aire]],2,TRUE)</f>
        <v>Aceptable</v>
      </c>
      <c r="N211" s="11">
        <v>1</v>
      </c>
      <c r="O211" s="11" t="s">
        <v>164</v>
      </c>
      <c r="P211" s="11">
        <v>6</v>
      </c>
      <c r="Q211" s="11">
        <v>-74.025949530000005</v>
      </c>
      <c r="R211" s="12">
        <v>4.7110018660000001</v>
      </c>
    </row>
    <row r="212" spans="1:18" x14ac:dyDescent="0.25">
      <c r="A212" s="10">
        <v>211</v>
      </c>
      <c r="B212" s="3" t="s">
        <v>1001</v>
      </c>
      <c r="C212" s="3" t="s">
        <v>625</v>
      </c>
      <c r="D212" s="3" t="s">
        <v>1</v>
      </c>
      <c r="E212" s="3" t="s">
        <v>1002</v>
      </c>
      <c r="F212" s="87">
        <v>22</v>
      </c>
      <c r="G212" s="5">
        <f t="shared" si="9"/>
        <v>69</v>
      </c>
      <c r="H212" s="5" t="str">
        <f>VLOOKUP(F212,Tabla5[[Columna3]:[Columna4]],2,TRUE)</f>
        <v>Aceptable</v>
      </c>
      <c r="I212" s="18">
        <v>38</v>
      </c>
      <c r="J212" s="5">
        <f t="shared" si="10"/>
        <v>35.185185185185183</v>
      </c>
      <c r="K212" s="5" t="str">
        <f>VLOOKUP(I212,Tabla13[[Rango minimo]:[Estado de calidad del aire]],2,TRUE)</f>
        <v>Buena</v>
      </c>
      <c r="L212" s="21">
        <f t="shared" si="11"/>
        <v>52.092592592592595</v>
      </c>
      <c r="M212" s="21" t="str">
        <f>VLOOKUP(L212,Tabla7[[Valor minimo]:[Estado de calidad el aire]],2,TRUE)</f>
        <v>Aceptable</v>
      </c>
      <c r="N212" s="11">
        <v>1</v>
      </c>
      <c r="O212" s="11" t="s">
        <v>164</v>
      </c>
      <c r="P212" s="11">
        <v>2</v>
      </c>
      <c r="Q212" s="11">
        <v>-74.027953479999994</v>
      </c>
      <c r="R212" s="12">
        <v>4.6962678289999999</v>
      </c>
    </row>
    <row r="213" spans="1:18" x14ac:dyDescent="0.25">
      <c r="A213" s="10">
        <v>212</v>
      </c>
      <c r="B213" s="3" t="s">
        <v>1003</v>
      </c>
      <c r="C213" s="3" t="s">
        <v>625</v>
      </c>
      <c r="D213" s="3" t="s">
        <v>1</v>
      </c>
      <c r="E213" s="3" t="s">
        <v>1004</v>
      </c>
      <c r="F213" s="87">
        <v>22</v>
      </c>
      <c r="G213" s="5">
        <f t="shared" si="9"/>
        <v>69</v>
      </c>
      <c r="H213" s="5" t="str">
        <f>VLOOKUP(F213,Tabla5[[Columna3]:[Columna4]],2,TRUE)</f>
        <v>Aceptable</v>
      </c>
      <c r="I213" s="18">
        <v>38</v>
      </c>
      <c r="J213" s="5">
        <f t="shared" si="10"/>
        <v>35.185185185185183</v>
      </c>
      <c r="K213" s="5" t="str">
        <f>VLOOKUP(I213,Tabla13[[Rango minimo]:[Estado de calidad del aire]],2,TRUE)</f>
        <v>Buena</v>
      </c>
      <c r="L213" s="21">
        <f t="shared" si="11"/>
        <v>52.092592592592595</v>
      </c>
      <c r="M213" s="21" t="str">
        <f>VLOOKUP(L213,Tabla7[[Valor minimo]:[Estado de calidad el aire]],2,TRUE)</f>
        <v>Aceptable</v>
      </c>
      <c r="N213" s="11">
        <v>1</v>
      </c>
      <c r="O213" s="11" t="s">
        <v>164</v>
      </c>
      <c r="P213" s="11">
        <v>5</v>
      </c>
      <c r="Q213" s="11">
        <v>-74.031674580000001</v>
      </c>
      <c r="R213" s="12">
        <v>4.7116547769999997</v>
      </c>
    </row>
    <row r="214" spans="1:18" x14ac:dyDescent="0.25">
      <c r="A214" s="10">
        <v>213</v>
      </c>
      <c r="B214" s="3" t="s">
        <v>1005</v>
      </c>
      <c r="C214" s="3" t="s">
        <v>625</v>
      </c>
      <c r="D214" s="3" t="s">
        <v>1</v>
      </c>
      <c r="E214" s="3" t="s">
        <v>1006</v>
      </c>
      <c r="F214" s="87">
        <v>22</v>
      </c>
      <c r="G214" s="5">
        <f t="shared" si="9"/>
        <v>69</v>
      </c>
      <c r="H214" s="5" t="str">
        <f>VLOOKUP(F214,Tabla5[[Columna3]:[Columna4]],2,TRUE)</f>
        <v>Aceptable</v>
      </c>
      <c r="I214" s="18">
        <v>38</v>
      </c>
      <c r="J214" s="5">
        <f t="shared" si="10"/>
        <v>35.185185185185183</v>
      </c>
      <c r="K214" s="5" t="str">
        <f>VLOOKUP(I214,Tabla13[[Rango minimo]:[Estado de calidad del aire]],2,TRUE)</f>
        <v>Buena</v>
      </c>
      <c r="L214" s="21">
        <f t="shared" si="11"/>
        <v>52.092592592592595</v>
      </c>
      <c r="M214" s="21" t="str">
        <f>VLOOKUP(L214,Tabla7[[Valor minimo]:[Estado de calidad el aire]],2,TRUE)</f>
        <v>Aceptable</v>
      </c>
      <c r="N214" s="11">
        <v>1</v>
      </c>
      <c r="O214" s="11" t="s">
        <v>164</v>
      </c>
      <c r="P214" s="11">
        <v>6</v>
      </c>
      <c r="Q214" s="11">
        <v>-74.028161319999995</v>
      </c>
      <c r="R214" s="12">
        <v>4.7084987820000004</v>
      </c>
    </row>
    <row r="215" spans="1:18" x14ac:dyDescent="0.25">
      <c r="A215" s="10">
        <v>214</v>
      </c>
      <c r="B215" s="3" t="s">
        <v>1007</v>
      </c>
      <c r="C215" s="3" t="s">
        <v>625</v>
      </c>
      <c r="D215" s="3" t="s">
        <v>1</v>
      </c>
      <c r="E215" s="3" t="s">
        <v>1008</v>
      </c>
      <c r="F215" s="87">
        <v>22</v>
      </c>
      <c r="G215" s="5">
        <f t="shared" si="9"/>
        <v>69</v>
      </c>
      <c r="H215" s="5" t="str">
        <f>VLOOKUP(F215,Tabla5[[Columna3]:[Columna4]],2,TRUE)</f>
        <v>Aceptable</v>
      </c>
      <c r="I215" s="18">
        <v>38</v>
      </c>
      <c r="J215" s="5">
        <f t="shared" si="10"/>
        <v>35.185185185185183</v>
      </c>
      <c r="K215" s="5" t="str">
        <f>VLOOKUP(I215,Tabla13[[Rango minimo]:[Estado de calidad del aire]],2,TRUE)</f>
        <v>Buena</v>
      </c>
      <c r="L215" s="21">
        <f t="shared" si="11"/>
        <v>52.092592592592595</v>
      </c>
      <c r="M215" s="21" t="str">
        <f>VLOOKUP(L215,Tabla7[[Valor minimo]:[Estado de calidad el aire]],2,TRUE)</f>
        <v>Aceptable</v>
      </c>
      <c r="N215" s="11">
        <v>1</v>
      </c>
      <c r="O215" s="11" t="s">
        <v>164</v>
      </c>
      <c r="P215" s="11">
        <v>5</v>
      </c>
      <c r="Q215" s="11">
        <v>-74.027189399999997</v>
      </c>
      <c r="R215" s="12">
        <v>4.7034394930000003</v>
      </c>
    </row>
    <row r="216" spans="1:18" x14ac:dyDescent="0.25">
      <c r="A216" s="10">
        <v>215</v>
      </c>
      <c r="B216" s="3" t="s">
        <v>1009</v>
      </c>
      <c r="C216" s="3" t="s">
        <v>625</v>
      </c>
      <c r="D216" s="3" t="s">
        <v>1</v>
      </c>
      <c r="E216" s="3" t="s">
        <v>1010</v>
      </c>
      <c r="F216" s="87">
        <v>22</v>
      </c>
      <c r="G216" s="5">
        <f t="shared" si="9"/>
        <v>69</v>
      </c>
      <c r="H216" s="5" t="str">
        <f>VLOOKUP(F216,Tabla5[[Columna3]:[Columna4]],2,TRUE)</f>
        <v>Aceptable</v>
      </c>
      <c r="I216" s="18">
        <v>38</v>
      </c>
      <c r="J216" s="5">
        <f t="shared" si="10"/>
        <v>35.185185185185183</v>
      </c>
      <c r="K216" s="5" t="str">
        <f>VLOOKUP(I216,Tabla13[[Rango minimo]:[Estado de calidad del aire]],2,TRUE)</f>
        <v>Buena</v>
      </c>
      <c r="L216" s="21">
        <f t="shared" si="11"/>
        <v>52.092592592592595</v>
      </c>
      <c r="M216" s="21" t="str">
        <f>VLOOKUP(L216,Tabla7[[Valor minimo]:[Estado de calidad el aire]],2,TRUE)</f>
        <v>Aceptable</v>
      </c>
      <c r="N216" s="11">
        <v>1</v>
      </c>
      <c r="O216" s="11" t="s">
        <v>164</v>
      </c>
      <c r="P216" s="11">
        <v>5</v>
      </c>
      <c r="Q216" s="11">
        <v>-74.036975569999996</v>
      </c>
      <c r="R216" s="12">
        <v>4.6869687239999998</v>
      </c>
    </row>
    <row r="217" spans="1:18" x14ac:dyDescent="0.25">
      <c r="A217" s="10">
        <v>216</v>
      </c>
      <c r="B217" s="3" t="s">
        <v>1011</v>
      </c>
      <c r="C217" s="3" t="s">
        <v>625</v>
      </c>
      <c r="D217" s="3" t="s">
        <v>1</v>
      </c>
      <c r="E217" s="3" t="s">
        <v>1012</v>
      </c>
      <c r="F217" s="87">
        <v>22</v>
      </c>
      <c r="G217" s="5">
        <f t="shared" si="9"/>
        <v>69</v>
      </c>
      <c r="H217" s="5" t="str">
        <f>VLOOKUP(F217,Tabla5[[Columna3]:[Columna4]],2,TRUE)</f>
        <v>Aceptable</v>
      </c>
      <c r="I217" s="18">
        <v>38</v>
      </c>
      <c r="J217" s="5">
        <f t="shared" si="10"/>
        <v>35.185185185185183</v>
      </c>
      <c r="K217" s="5" t="str">
        <f>VLOOKUP(I217,Tabla13[[Rango minimo]:[Estado de calidad del aire]],2,TRUE)</f>
        <v>Buena</v>
      </c>
      <c r="L217" s="21">
        <f t="shared" si="11"/>
        <v>52.092592592592595</v>
      </c>
      <c r="M217" s="21" t="str">
        <f>VLOOKUP(L217,Tabla7[[Valor minimo]:[Estado de calidad el aire]],2,TRUE)</f>
        <v>Aceptable</v>
      </c>
      <c r="N217" s="11">
        <v>1</v>
      </c>
      <c r="O217" s="11" t="s">
        <v>164</v>
      </c>
      <c r="P217" s="11">
        <v>6</v>
      </c>
      <c r="Q217" s="11">
        <v>-74.02935291</v>
      </c>
      <c r="R217" s="12">
        <v>4.6838414190000002</v>
      </c>
    </row>
    <row r="218" spans="1:18" x14ac:dyDescent="0.25">
      <c r="A218" s="10">
        <v>217</v>
      </c>
      <c r="B218" s="3" t="s">
        <v>1013</v>
      </c>
      <c r="C218" s="3" t="s">
        <v>625</v>
      </c>
      <c r="D218" s="3" t="s">
        <v>1</v>
      </c>
      <c r="E218" s="3" t="s">
        <v>1014</v>
      </c>
      <c r="F218" s="87">
        <v>22</v>
      </c>
      <c r="G218" s="5">
        <f t="shared" si="9"/>
        <v>69</v>
      </c>
      <c r="H218" s="5" t="str">
        <f>VLOOKUP(F218,Tabla5[[Columna3]:[Columna4]],2,TRUE)</f>
        <v>Aceptable</v>
      </c>
      <c r="I218" s="18">
        <v>38</v>
      </c>
      <c r="J218" s="5">
        <f t="shared" si="10"/>
        <v>35.185185185185183</v>
      </c>
      <c r="K218" s="5" t="str">
        <f>VLOOKUP(I218,Tabla13[[Rango minimo]:[Estado de calidad del aire]],2,TRUE)</f>
        <v>Buena</v>
      </c>
      <c r="L218" s="21">
        <f t="shared" si="11"/>
        <v>52.092592592592595</v>
      </c>
      <c r="M218" s="21" t="str">
        <f>VLOOKUP(L218,Tabla7[[Valor minimo]:[Estado de calidad el aire]],2,TRUE)</f>
        <v>Aceptable</v>
      </c>
      <c r="N218" s="11">
        <v>1</v>
      </c>
      <c r="O218" s="11" t="s">
        <v>164</v>
      </c>
      <c r="P218" s="11">
        <v>6</v>
      </c>
      <c r="Q218" s="11">
        <v>-74.026924780000002</v>
      </c>
      <c r="R218" s="12">
        <v>4.6867755750000004</v>
      </c>
    </row>
    <row r="219" spans="1:18" x14ac:dyDescent="0.25">
      <c r="A219" s="10">
        <v>218</v>
      </c>
      <c r="B219" s="3" t="s">
        <v>1015</v>
      </c>
      <c r="C219" s="3" t="s">
        <v>625</v>
      </c>
      <c r="D219" s="3" t="s">
        <v>1</v>
      </c>
      <c r="E219" s="3" t="s">
        <v>1016</v>
      </c>
      <c r="F219" s="87">
        <v>22</v>
      </c>
      <c r="G219" s="5">
        <f t="shared" si="9"/>
        <v>69</v>
      </c>
      <c r="H219" s="5" t="str">
        <f>VLOOKUP(F219,Tabla5[[Columna3]:[Columna4]],2,TRUE)</f>
        <v>Aceptable</v>
      </c>
      <c r="I219" s="18">
        <v>38</v>
      </c>
      <c r="J219" s="5">
        <f t="shared" si="10"/>
        <v>35.185185185185183</v>
      </c>
      <c r="K219" s="5" t="str">
        <f>VLOOKUP(I219,Tabla13[[Rango minimo]:[Estado de calidad del aire]],2,TRUE)</f>
        <v>Buena</v>
      </c>
      <c r="L219" s="21">
        <f t="shared" si="11"/>
        <v>52.092592592592595</v>
      </c>
      <c r="M219" s="21" t="str">
        <f>VLOOKUP(L219,Tabla7[[Valor minimo]:[Estado de calidad el aire]],2,TRUE)</f>
        <v>Aceptable</v>
      </c>
      <c r="N219" s="11">
        <v>1</v>
      </c>
      <c r="O219" s="11" t="s">
        <v>164</v>
      </c>
      <c r="P219" s="11">
        <v>6</v>
      </c>
      <c r="Q219" s="11">
        <v>-74.027520260000003</v>
      </c>
      <c r="R219" s="12">
        <v>4.6916885920000002</v>
      </c>
    </row>
    <row r="220" spans="1:18" x14ac:dyDescent="0.25">
      <c r="A220" s="10">
        <v>219</v>
      </c>
      <c r="B220" s="3" t="s">
        <v>1017</v>
      </c>
      <c r="C220" s="3" t="s">
        <v>625</v>
      </c>
      <c r="D220" s="3" t="s">
        <v>1</v>
      </c>
      <c r="E220" s="3" t="s">
        <v>1018</v>
      </c>
      <c r="F220" s="87">
        <v>22</v>
      </c>
      <c r="G220" s="5">
        <f t="shared" si="9"/>
        <v>69</v>
      </c>
      <c r="H220" s="5" t="str">
        <f>VLOOKUP(F220,Tabla5[[Columna3]:[Columna4]],2,TRUE)</f>
        <v>Aceptable</v>
      </c>
      <c r="I220" s="18">
        <v>38</v>
      </c>
      <c r="J220" s="5">
        <f t="shared" si="10"/>
        <v>35.185185185185183</v>
      </c>
      <c r="K220" s="5" t="str">
        <f>VLOOKUP(I220,Tabla13[[Rango minimo]:[Estado de calidad del aire]],2,TRUE)</f>
        <v>Buena</v>
      </c>
      <c r="L220" s="21">
        <f t="shared" si="11"/>
        <v>52.092592592592595</v>
      </c>
      <c r="M220" s="21" t="str">
        <f>VLOOKUP(L220,Tabla7[[Valor minimo]:[Estado de calidad el aire]],2,TRUE)</f>
        <v>Aceptable</v>
      </c>
      <c r="N220" s="11">
        <v>1</v>
      </c>
      <c r="O220" s="11" t="s">
        <v>164</v>
      </c>
      <c r="P220" s="11">
        <v>5</v>
      </c>
      <c r="Q220" s="11">
        <v>-74.037483750000007</v>
      </c>
      <c r="R220" s="12">
        <v>4.6880977550000003</v>
      </c>
    </row>
    <row r="221" spans="1:18" x14ac:dyDescent="0.25">
      <c r="A221" s="10">
        <v>220</v>
      </c>
      <c r="B221" s="3" t="s">
        <v>1019</v>
      </c>
      <c r="C221" s="3" t="s">
        <v>625</v>
      </c>
      <c r="D221" s="3" t="s">
        <v>1</v>
      </c>
      <c r="E221" s="3" t="s">
        <v>1020</v>
      </c>
      <c r="F221" s="87">
        <v>22</v>
      </c>
      <c r="G221" s="5">
        <f t="shared" si="9"/>
        <v>69</v>
      </c>
      <c r="H221" s="5" t="str">
        <f>VLOOKUP(F221,Tabla5[[Columna3]:[Columna4]],2,TRUE)</f>
        <v>Aceptable</v>
      </c>
      <c r="I221" s="18">
        <v>38</v>
      </c>
      <c r="J221" s="5">
        <f t="shared" si="10"/>
        <v>35.185185185185183</v>
      </c>
      <c r="K221" s="5" t="str">
        <f>VLOOKUP(I221,Tabla13[[Rango minimo]:[Estado de calidad del aire]],2,TRUE)</f>
        <v>Buena</v>
      </c>
      <c r="L221" s="21">
        <f t="shared" si="11"/>
        <v>52.092592592592595</v>
      </c>
      <c r="M221" s="21" t="str">
        <f>VLOOKUP(L221,Tabla7[[Valor minimo]:[Estado de calidad el aire]],2,TRUE)</f>
        <v>Aceptable</v>
      </c>
      <c r="N221" s="11">
        <v>1</v>
      </c>
      <c r="O221" s="11" t="s">
        <v>164</v>
      </c>
      <c r="P221" s="11">
        <v>6</v>
      </c>
      <c r="Q221" s="11">
        <v>-74.044322129999998</v>
      </c>
      <c r="R221" s="12">
        <v>4.7088919760000003</v>
      </c>
    </row>
    <row r="222" spans="1:18" x14ac:dyDescent="0.25">
      <c r="A222" s="10">
        <v>221</v>
      </c>
      <c r="B222" s="3" t="s">
        <v>1021</v>
      </c>
      <c r="C222" s="3" t="s">
        <v>625</v>
      </c>
      <c r="D222" s="3" t="s">
        <v>1</v>
      </c>
      <c r="E222" s="3" t="s">
        <v>1022</v>
      </c>
      <c r="F222" s="87">
        <v>22</v>
      </c>
      <c r="G222" s="5">
        <f t="shared" si="9"/>
        <v>69</v>
      </c>
      <c r="H222" s="5" t="str">
        <f>VLOOKUP(F222,Tabla5[[Columna3]:[Columna4]],2,TRUE)</f>
        <v>Aceptable</v>
      </c>
      <c r="I222" s="18">
        <v>38</v>
      </c>
      <c r="J222" s="5">
        <f t="shared" si="10"/>
        <v>35.185185185185183</v>
      </c>
      <c r="K222" s="5" t="str">
        <f>VLOOKUP(I222,Tabla13[[Rango minimo]:[Estado de calidad del aire]],2,TRUE)</f>
        <v>Buena</v>
      </c>
      <c r="L222" s="21">
        <f t="shared" si="11"/>
        <v>52.092592592592595</v>
      </c>
      <c r="M222" s="21" t="str">
        <f>VLOOKUP(L222,Tabla7[[Valor minimo]:[Estado de calidad el aire]],2,TRUE)</f>
        <v>Aceptable</v>
      </c>
      <c r="N222" s="11">
        <v>1</v>
      </c>
      <c r="O222" s="11" t="s">
        <v>164</v>
      </c>
      <c r="P222" s="11">
        <v>6</v>
      </c>
      <c r="Q222" s="11">
        <v>-74.047326519999999</v>
      </c>
      <c r="R222" s="12">
        <v>4.7056612700000002</v>
      </c>
    </row>
    <row r="223" spans="1:18" x14ac:dyDescent="0.25">
      <c r="A223" s="10">
        <v>222</v>
      </c>
      <c r="B223" s="3" t="s">
        <v>1023</v>
      </c>
      <c r="C223" s="3" t="s">
        <v>625</v>
      </c>
      <c r="D223" s="3" t="s">
        <v>1</v>
      </c>
      <c r="E223" s="3" t="s">
        <v>1024</v>
      </c>
      <c r="F223" s="87">
        <v>22</v>
      </c>
      <c r="G223" s="5">
        <f t="shared" si="9"/>
        <v>69</v>
      </c>
      <c r="H223" s="5" t="str">
        <f>VLOOKUP(F223,Tabla5[[Columna3]:[Columna4]],2,TRUE)</f>
        <v>Aceptable</v>
      </c>
      <c r="I223" s="18">
        <v>38</v>
      </c>
      <c r="J223" s="5">
        <f t="shared" si="10"/>
        <v>35.185185185185183</v>
      </c>
      <c r="K223" s="5" t="str">
        <f>VLOOKUP(I223,Tabla13[[Rango minimo]:[Estado de calidad del aire]],2,TRUE)</f>
        <v>Buena</v>
      </c>
      <c r="L223" s="21">
        <f t="shared" si="11"/>
        <v>52.092592592592595</v>
      </c>
      <c r="M223" s="21" t="str">
        <f>VLOOKUP(L223,Tabla7[[Valor minimo]:[Estado de calidad el aire]],2,TRUE)</f>
        <v>Aceptable</v>
      </c>
      <c r="N223" s="11">
        <v>1</v>
      </c>
      <c r="O223" s="11" t="s">
        <v>164</v>
      </c>
      <c r="P223" s="11">
        <v>5</v>
      </c>
      <c r="Q223" s="11">
        <v>-74.04959384</v>
      </c>
      <c r="R223" s="12">
        <v>4.7128328169999998</v>
      </c>
    </row>
    <row r="224" spans="1:18" x14ac:dyDescent="0.25">
      <c r="A224" s="10">
        <v>223</v>
      </c>
      <c r="B224" s="3" t="s">
        <v>1025</v>
      </c>
      <c r="C224" s="3" t="s">
        <v>625</v>
      </c>
      <c r="D224" s="3" t="s">
        <v>1</v>
      </c>
      <c r="E224" s="3" t="s">
        <v>1026</v>
      </c>
      <c r="F224" s="87">
        <v>22</v>
      </c>
      <c r="G224" s="5">
        <f t="shared" si="9"/>
        <v>69</v>
      </c>
      <c r="H224" s="5" t="str">
        <f>VLOOKUP(F224,Tabla5[[Columna3]:[Columna4]],2,TRUE)</f>
        <v>Aceptable</v>
      </c>
      <c r="I224" s="18">
        <v>38</v>
      </c>
      <c r="J224" s="5">
        <f t="shared" si="10"/>
        <v>35.185185185185183</v>
      </c>
      <c r="K224" s="5" t="str">
        <f>VLOOKUP(I224,Tabla13[[Rango minimo]:[Estado de calidad del aire]],2,TRUE)</f>
        <v>Buena</v>
      </c>
      <c r="L224" s="21">
        <f t="shared" si="11"/>
        <v>52.092592592592595</v>
      </c>
      <c r="M224" s="21" t="str">
        <f>VLOOKUP(L224,Tabla7[[Valor minimo]:[Estado de calidad el aire]],2,TRUE)</f>
        <v>Aceptable</v>
      </c>
      <c r="N224" s="11">
        <v>1</v>
      </c>
      <c r="O224" s="11" t="s">
        <v>164</v>
      </c>
      <c r="P224" s="11">
        <v>6</v>
      </c>
      <c r="Q224" s="11">
        <v>-74.043381929999995</v>
      </c>
      <c r="R224" s="12">
        <v>4.7086494930000002</v>
      </c>
    </row>
    <row r="225" spans="1:18" x14ac:dyDescent="0.25">
      <c r="A225" s="10">
        <v>224</v>
      </c>
      <c r="B225" s="3" t="s">
        <v>1027</v>
      </c>
      <c r="C225" s="3" t="s">
        <v>625</v>
      </c>
      <c r="D225" s="3" t="s">
        <v>1</v>
      </c>
      <c r="E225" s="3" t="s">
        <v>1028</v>
      </c>
      <c r="F225" s="87">
        <v>22</v>
      </c>
      <c r="G225" s="5">
        <f t="shared" si="9"/>
        <v>69</v>
      </c>
      <c r="H225" s="5" t="str">
        <f>VLOOKUP(F225,Tabla5[[Columna3]:[Columna4]],2,TRUE)</f>
        <v>Aceptable</v>
      </c>
      <c r="I225" s="18">
        <v>38</v>
      </c>
      <c r="J225" s="5">
        <f t="shared" si="10"/>
        <v>35.185185185185183</v>
      </c>
      <c r="K225" s="5" t="str">
        <f>VLOOKUP(I225,Tabla13[[Rango minimo]:[Estado de calidad del aire]],2,TRUE)</f>
        <v>Buena</v>
      </c>
      <c r="L225" s="21">
        <f t="shared" si="11"/>
        <v>52.092592592592595</v>
      </c>
      <c r="M225" s="21" t="str">
        <f>VLOOKUP(L225,Tabla7[[Valor minimo]:[Estado de calidad el aire]],2,TRUE)</f>
        <v>Aceptable</v>
      </c>
      <c r="N225" s="11">
        <v>1</v>
      </c>
      <c r="O225" s="11" t="s">
        <v>164</v>
      </c>
      <c r="P225" s="11">
        <v>5</v>
      </c>
      <c r="Q225" s="11">
        <v>-74.033146279999997</v>
      </c>
      <c r="R225" s="12">
        <v>4.7110910620000004</v>
      </c>
    </row>
    <row r="226" spans="1:18" x14ac:dyDescent="0.25">
      <c r="A226" s="10">
        <v>225</v>
      </c>
      <c r="B226" s="3" t="s">
        <v>1029</v>
      </c>
      <c r="C226" s="3" t="s">
        <v>625</v>
      </c>
      <c r="D226" s="3" t="s">
        <v>1</v>
      </c>
      <c r="E226" s="3" t="s">
        <v>1030</v>
      </c>
      <c r="F226" s="87">
        <v>22</v>
      </c>
      <c r="G226" s="5">
        <f t="shared" si="9"/>
        <v>69</v>
      </c>
      <c r="H226" s="5" t="str">
        <f>VLOOKUP(F226,Tabla5[[Columna3]:[Columna4]],2,TRUE)</f>
        <v>Aceptable</v>
      </c>
      <c r="I226" s="18">
        <v>38</v>
      </c>
      <c r="J226" s="5">
        <f t="shared" si="10"/>
        <v>35.185185185185183</v>
      </c>
      <c r="K226" s="5" t="str">
        <f>VLOOKUP(I226,Tabla13[[Rango minimo]:[Estado de calidad del aire]],2,TRUE)</f>
        <v>Buena</v>
      </c>
      <c r="L226" s="21">
        <f t="shared" si="11"/>
        <v>52.092592592592595</v>
      </c>
      <c r="M226" s="21" t="str">
        <f>VLOOKUP(L226,Tabla7[[Valor minimo]:[Estado de calidad el aire]],2,TRUE)</f>
        <v>Aceptable</v>
      </c>
      <c r="N226" s="11">
        <v>1</v>
      </c>
      <c r="O226" s="11" t="s">
        <v>164</v>
      </c>
      <c r="P226" s="11">
        <v>5</v>
      </c>
      <c r="Q226" s="11">
        <v>-74.047073929999996</v>
      </c>
      <c r="R226" s="12">
        <v>4.7155959510000001</v>
      </c>
    </row>
    <row r="227" spans="1:18" x14ac:dyDescent="0.25">
      <c r="A227" s="10">
        <v>226</v>
      </c>
      <c r="B227" s="3" t="s">
        <v>1031</v>
      </c>
      <c r="C227" s="3" t="s">
        <v>625</v>
      </c>
      <c r="D227" s="3" t="s">
        <v>1</v>
      </c>
      <c r="E227" s="3" t="s">
        <v>1032</v>
      </c>
      <c r="F227" s="87">
        <v>22</v>
      </c>
      <c r="G227" s="5">
        <f t="shared" si="9"/>
        <v>69</v>
      </c>
      <c r="H227" s="5" t="str">
        <f>VLOOKUP(F227,Tabla5[[Columna3]:[Columna4]],2,TRUE)</f>
        <v>Aceptable</v>
      </c>
      <c r="I227" s="18">
        <v>38</v>
      </c>
      <c r="J227" s="5">
        <f t="shared" si="10"/>
        <v>35.185185185185183</v>
      </c>
      <c r="K227" s="5" t="str">
        <f>VLOOKUP(I227,Tabla13[[Rango minimo]:[Estado de calidad del aire]],2,TRUE)</f>
        <v>Buena</v>
      </c>
      <c r="L227" s="21">
        <f t="shared" si="11"/>
        <v>52.092592592592595</v>
      </c>
      <c r="M227" s="21" t="str">
        <f>VLOOKUP(L227,Tabla7[[Valor minimo]:[Estado de calidad el aire]],2,TRUE)</f>
        <v>Aceptable</v>
      </c>
      <c r="N227" s="11">
        <v>1</v>
      </c>
      <c r="O227" s="11" t="s">
        <v>164</v>
      </c>
      <c r="P227" s="11">
        <v>6</v>
      </c>
      <c r="Q227" s="11">
        <v>-74.046956940000001</v>
      </c>
      <c r="R227" s="12">
        <v>4.707222657</v>
      </c>
    </row>
    <row r="228" spans="1:18" x14ac:dyDescent="0.25">
      <c r="A228" s="10">
        <v>227</v>
      </c>
      <c r="B228" s="3" t="s">
        <v>1033</v>
      </c>
      <c r="C228" s="3" t="s">
        <v>625</v>
      </c>
      <c r="D228" s="3" t="s">
        <v>1</v>
      </c>
      <c r="E228" s="3" t="s">
        <v>1034</v>
      </c>
      <c r="F228" s="87">
        <v>22</v>
      </c>
      <c r="G228" s="5">
        <f t="shared" si="9"/>
        <v>69</v>
      </c>
      <c r="H228" s="5" t="str">
        <f>VLOOKUP(F228,Tabla5[[Columna3]:[Columna4]],2,TRUE)</f>
        <v>Aceptable</v>
      </c>
      <c r="I228" s="18">
        <v>38</v>
      </c>
      <c r="J228" s="5">
        <f t="shared" si="10"/>
        <v>35.185185185185183</v>
      </c>
      <c r="K228" s="5" t="str">
        <f>VLOOKUP(I228,Tabla13[[Rango minimo]:[Estado de calidad del aire]],2,TRUE)</f>
        <v>Buena</v>
      </c>
      <c r="L228" s="21">
        <f t="shared" si="11"/>
        <v>52.092592592592595</v>
      </c>
      <c r="M228" s="21" t="str">
        <f>VLOOKUP(L228,Tabla7[[Valor minimo]:[Estado de calidad el aire]],2,TRUE)</f>
        <v>Aceptable</v>
      </c>
      <c r="N228" s="11">
        <v>1</v>
      </c>
      <c r="O228" s="11" t="s">
        <v>164</v>
      </c>
      <c r="P228" s="11">
        <v>5</v>
      </c>
      <c r="Q228" s="11">
        <v>-74.049430509999993</v>
      </c>
      <c r="R228" s="12">
        <v>4.714814702</v>
      </c>
    </row>
    <row r="229" spans="1:18" x14ac:dyDescent="0.25">
      <c r="A229" s="10">
        <v>228</v>
      </c>
      <c r="B229" s="3" t="s">
        <v>1035</v>
      </c>
      <c r="C229" s="3" t="s">
        <v>625</v>
      </c>
      <c r="D229" s="3" t="s">
        <v>1</v>
      </c>
      <c r="E229" s="3" t="s">
        <v>1020</v>
      </c>
      <c r="F229" s="87">
        <v>22</v>
      </c>
      <c r="G229" s="5">
        <f t="shared" si="9"/>
        <v>69</v>
      </c>
      <c r="H229" s="5" t="str">
        <f>VLOOKUP(F229,Tabla5[[Columna3]:[Columna4]],2,TRUE)</f>
        <v>Aceptable</v>
      </c>
      <c r="I229" s="18">
        <v>38</v>
      </c>
      <c r="J229" s="5">
        <f t="shared" si="10"/>
        <v>35.185185185185183</v>
      </c>
      <c r="K229" s="5" t="str">
        <f>VLOOKUP(I229,Tabla13[[Rango minimo]:[Estado de calidad del aire]],2,TRUE)</f>
        <v>Buena</v>
      </c>
      <c r="L229" s="21">
        <f t="shared" si="11"/>
        <v>52.092592592592595</v>
      </c>
      <c r="M229" s="21" t="str">
        <f>VLOOKUP(L229,Tabla7[[Valor minimo]:[Estado de calidad el aire]],2,TRUE)</f>
        <v>Aceptable</v>
      </c>
      <c r="N229" s="11">
        <v>1</v>
      </c>
      <c r="O229" s="11" t="s">
        <v>164</v>
      </c>
      <c r="P229" s="11">
        <v>6</v>
      </c>
      <c r="Q229" s="11">
        <v>-74.044567630000003</v>
      </c>
      <c r="R229" s="12">
        <v>4.7059877139999999</v>
      </c>
    </row>
    <row r="230" spans="1:18" x14ac:dyDescent="0.25">
      <c r="A230" s="10">
        <v>229</v>
      </c>
      <c r="B230" s="3" t="s">
        <v>1036</v>
      </c>
      <c r="C230" s="3" t="s">
        <v>625</v>
      </c>
      <c r="D230" s="3" t="s">
        <v>1</v>
      </c>
      <c r="E230" s="3" t="s">
        <v>1032</v>
      </c>
      <c r="F230" s="87">
        <v>22</v>
      </c>
      <c r="G230" s="5">
        <f t="shared" si="9"/>
        <v>69</v>
      </c>
      <c r="H230" s="5" t="str">
        <f>VLOOKUP(F230,Tabla5[[Columna3]:[Columna4]],2,TRUE)</f>
        <v>Aceptable</v>
      </c>
      <c r="I230" s="18">
        <v>38</v>
      </c>
      <c r="J230" s="5">
        <f t="shared" si="10"/>
        <v>35.185185185185183</v>
      </c>
      <c r="K230" s="5" t="str">
        <f>VLOOKUP(I230,Tabla13[[Rango minimo]:[Estado de calidad del aire]],2,TRUE)</f>
        <v>Buena</v>
      </c>
      <c r="L230" s="21">
        <f t="shared" si="11"/>
        <v>52.092592592592595</v>
      </c>
      <c r="M230" s="21" t="str">
        <f>VLOOKUP(L230,Tabla7[[Valor minimo]:[Estado de calidad el aire]],2,TRUE)</f>
        <v>Aceptable</v>
      </c>
      <c r="N230" s="11">
        <v>1</v>
      </c>
      <c r="O230" s="11" t="s">
        <v>164</v>
      </c>
      <c r="P230" s="11">
        <v>5</v>
      </c>
      <c r="Q230" s="11">
        <v>-74.050093709999999</v>
      </c>
      <c r="R230" s="12">
        <v>4.7077886180000004</v>
      </c>
    </row>
    <row r="231" spans="1:18" x14ac:dyDescent="0.25">
      <c r="A231" s="10">
        <v>230</v>
      </c>
      <c r="B231" s="3" t="s">
        <v>1037</v>
      </c>
      <c r="C231" s="3" t="s">
        <v>625</v>
      </c>
      <c r="D231" s="3" t="s">
        <v>1</v>
      </c>
      <c r="E231" s="3" t="s">
        <v>1038</v>
      </c>
      <c r="F231" s="87">
        <v>22</v>
      </c>
      <c r="G231" s="5">
        <f t="shared" si="9"/>
        <v>69</v>
      </c>
      <c r="H231" s="5" t="str">
        <f>VLOOKUP(F231,Tabla5[[Columna3]:[Columna4]],2,TRUE)</f>
        <v>Aceptable</v>
      </c>
      <c r="I231" s="18">
        <v>38</v>
      </c>
      <c r="J231" s="5">
        <f t="shared" si="10"/>
        <v>35.185185185185183</v>
      </c>
      <c r="K231" s="5" t="str">
        <f>VLOOKUP(I231,Tabla13[[Rango minimo]:[Estado de calidad del aire]],2,TRUE)</f>
        <v>Buena</v>
      </c>
      <c r="L231" s="21">
        <f t="shared" si="11"/>
        <v>52.092592592592595</v>
      </c>
      <c r="M231" s="21" t="str">
        <f>VLOOKUP(L231,Tabla7[[Valor minimo]:[Estado de calidad el aire]],2,TRUE)</f>
        <v>Aceptable</v>
      </c>
      <c r="N231" s="11">
        <v>1</v>
      </c>
      <c r="O231" s="11" t="s">
        <v>164</v>
      </c>
      <c r="P231" s="11">
        <v>6</v>
      </c>
      <c r="Q231" s="11">
        <v>-74.03427173</v>
      </c>
      <c r="R231" s="12">
        <v>4.7091147409999996</v>
      </c>
    </row>
    <row r="232" spans="1:18" x14ac:dyDescent="0.25">
      <c r="A232" s="10">
        <v>231</v>
      </c>
      <c r="B232" s="3" t="s">
        <v>1039</v>
      </c>
      <c r="C232" s="3" t="s">
        <v>625</v>
      </c>
      <c r="D232" s="3" t="s">
        <v>1</v>
      </c>
      <c r="E232" s="3" t="s">
        <v>1020</v>
      </c>
      <c r="F232" s="87">
        <v>22</v>
      </c>
      <c r="G232" s="5">
        <f t="shared" si="9"/>
        <v>69</v>
      </c>
      <c r="H232" s="5" t="str">
        <f>VLOOKUP(F232,Tabla5[[Columna3]:[Columna4]],2,TRUE)</f>
        <v>Aceptable</v>
      </c>
      <c r="I232" s="18">
        <v>38</v>
      </c>
      <c r="J232" s="5">
        <f t="shared" si="10"/>
        <v>35.185185185185183</v>
      </c>
      <c r="K232" s="5" t="str">
        <f>VLOOKUP(I232,Tabla13[[Rango minimo]:[Estado de calidad del aire]],2,TRUE)</f>
        <v>Buena</v>
      </c>
      <c r="L232" s="21">
        <f t="shared" si="11"/>
        <v>52.092592592592595</v>
      </c>
      <c r="M232" s="21" t="str">
        <f>VLOOKUP(L232,Tabla7[[Valor minimo]:[Estado de calidad el aire]],2,TRUE)</f>
        <v>Aceptable</v>
      </c>
      <c r="N232" s="11">
        <v>1</v>
      </c>
      <c r="O232" s="11" t="s">
        <v>164</v>
      </c>
      <c r="P232" s="11">
        <v>6</v>
      </c>
      <c r="Q232" s="11">
        <v>-74.044666250000006</v>
      </c>
      <c r="R232" s="12">
        <v>4.7077188000000003</v>
      </c>
    </row>
    <row r="233" spans="1:18" x14ac:dyDescent="0.25">
      <c r="A233" s="10">
        <v>232</v>
      </c>
      <c r="B233" s="3" t="s">
        <v>1040</v>
      </c>
      <c r="C233" s="3" t="s">
        <v>625</v>
      </c>
      <c r="D233" s="3" t="s">
        <v>1</v>
      </c>
      <c r="E233" s="3" t="s">
        <v>1041</v>
      </c>
      <c r="F233" s="87">
        <v>22</v>
      </c>
      <c r="G233" s="5">
        <f t="shared" si="9"/>
        <v>69</v>
      </c>
      <c r="H233" s="5" t="str">
        <f>VLOOKUP(F233,Tabla5[[Columna3]:[Columna4]],2,TRUE)</f>
        <v>Aceptable</v>
      </c>
      <c r="I233" s="18">
        <v>38</v>
      </c>
      <c r="J233" s="5">
        <f t="shared" si="10"/>
        <v>35.185185185185183</v>
      </c>
      <c r="K233" s="5" t="str">
        <f>VLOOKUP(I233,Tabla13[[Rango minimo]:[Estado de calidad del aire]],2,TRUE)</f>
        <v>Buena</v>
      </c>
      <c r="L233" s="21">
        <f t="shared" si="11"/>
        <v>52.092592592592595</v>
      </c>
      <c r="M233" s="21" t="str">
        <f>VLOOKUP(L233,Tabla7[[Valor minimo]:[Estado de calidad el aire]],2,TRUE)</f>
        <v>Aceptable</v>
      </c>
      <c r="N233" s="11">
        <v>1</v>
      </c>
      <c r="O233" s="11" t="s">
        <v>164</v>
      </c>
      <c r="P233" s="11">
        <v>6</v>
      </c>
      <c r="Q233" s="11">
        <v>-74.034641690000001</v>
      </c>
      <c r="R233" s="12">
        <v>4.708104069</v>
      </c>
    </row>
    <row r="234" spans="1:18" x14ac:dyDescent="0.25">
      <c r="A234" s="10">
        <v>233</v>
      </c>
      <c r="B234" s="3" t="s">
        <v>1042</v>
      </c>
      <c r="C234" s="3" t="s">
        <v>625</v>
      </c>
      <c r="D234" s="3" t="s">
        <v>1</v>
      </c>
      <c r="E234" s="3" t="s">
        <v>1043</v>
      </c>
      <c r="F234" s="87">
        <v>22</v>
      </c>
      <c r="G234" s="5">
        <f t="shared" si="9"/>
        <v>69</v>
      </c>
      <c r="H234" s="5" t="str">
        <f>VLOOKUP(F234,Tabla5[[Columna3]:[Columna4]],2,TRUE)</f>
        <v>Aceptable</v>
      </c>
      <c r="I234" s="18">
        <v>38</v>
      </c>
      <c r="J234" s="5">
        <f t="shared" si="10"/>
        <v>35.185185185185183</v>
      </c>
      <c r="K234" s="5" t="str">
        <f>VLOOKUP(I234,Tabla13[[Rango minimo]:[Estado de calidad del aire]],2,TRUE)</f>
        <v>Buena</v>
      </c>
      <c r="L234" s="21">
        <f t="shared" si="11"/>
        <v>52.092592592592595</v>
      </c>
      <c r="M234" s="21" t="str">
        <f>VLOOKUP(L234,Tabla7[[Valor minimo]:[Estado de calidad el aire]],2,TRUE)</f>
        <v>Aceptable</v>
      </c>
      <c r="N234" s="11">
        <v>1</v>
      </c>
      <c r="O234" s="11" t="s">
        <v>164</v>
      </c>
      <c r="P234" s="11">
        <v>5</v>
      </c>
      <c r="Q234" s="11">
        <v>-74.047324489999994</v>
      </c>
      <c r="R234" s="12">
        <v>4.7129957239999998</v>
      </c>
    </row>
    <row r="235" spans="1:18" x14ac:dyDescent="0.25">
      <c r="A235" s="10">
        <v>234</v>
      </c>
      <c r="B235" s="3" t="s">
        <v>1044</v>
      </c>
      <c r="C235" s="3" t="s">
        <v>625</v>
      </c>
      <c r="D235" s="3" t="s">
        <v>1</v>
      </c>
      <c r="E235" s="3" t="s">
        <v>1041</v>
      </c>
      <c r="F235" s="87">
        <v>22</v>
      </c>
      <c r="G235" s="5">
        <f t="shared" si="9"/>
        <v>69</v>
      </c>
      <c r="H235" s="5" t="str">
        <f>VLOOKUP(F235,Tabla5[[Columna3]:[Columna4]],2,TRUE)</f>
        <v>Aceptable</v>
      </c>
      <c r="I235" s="18">
        <v>38</v>
      </c>
      <c r="J235" s="5">
        <f t="shared" si="10"/>
        <v>35.185185185185183</v>
      </c>
      <c r="K235" s="5" t="str">
        <f>VLOOKUP(I235,Tabla13[[Rango minimo]:[Estado de calidad del aire]],2,TRUE)</f>
        <v>Buena</v>
      </c>
      <c r="L235" s="21">
        <f t="shared" si="11"/>
        <v>52.092592592592595</v>
      </c>
      <c r="M235" s="21" t="str">
        <f>VLOOKUP(L235,Tabla7[[Valor minimo]:[Estado de calidad el aire]],2,TRUE)</f>
        <v>Aceptable</v>
      </c>
      <c r="N235" s="11">
        <v>1</v>
      </c>
      <c r="O235" s="11" t="s">
        <v>164</v>
      </c>
      <c r="P235" s="11">
        <v>5</v>
      </c>
      <c r="Q235" s="11">
        <v>-74.033308390000002</v>
      </c>
      <c r="R235" s="12">
        <v>4.7078616860000002</v>
      </c>
    </row>
    <row r="236" spans="1:18" x14ac:dyDescent="0.25">
      <c r="A236" s="10">
        <v>235</v>
      </c>
      <c r="B236" s="3" t="s">
        <v>1045</v>
      </c>
      <c r="C236" s="3" t="s">
        <v>625</v>
      </c>
      <c r="D236" s="3" t="s">
        <v>1</v>
      </c>
      <c r="E236" s="3" t="s">
        <v>1046</v>
      </c>
      <c r="F236" s="87">
        <v>22</v>
      </c>
      <c r="G236" s="5">
        <f t="shared" si="9"/>
        <v>69</v>
      </c>
      <c r="H236" s="5" t="str">
        <f>VLOOKUP(F236,Tabla5[[Columna3]:[Columna4]],2,TRUE)</f>
        <v>Aceptable</v>
      </c>
      <c r="I236" s="18">
        <v>38</v>
      </c>
      <c r="J236" s="5">
        <f t="shared" si="10"/>
        <v>35.185185185185183</v>
      </c>
      <c r="K236" s="5" t="str">
        <f>VLOOKUP(I236,Tabla13[[Rango minimo]:[Estado de calidad del aire]],2,TRUE)</f>
        <v>Buena</v>
      </c>
      <c r="L236" s="21">
        <f t="shared" si="11"/>
        <v>52.092592592592595</v>
      </c>
      <c r="M236" s="21" t="str">
        <f>VLOOKUP(L236,Tabla7[[Valor minimo]:[Estado de calidad el aire]],2,TRUE)</f>
        <v>Aceptable</v>
      </c>
      <c r="N236" s="11">
        <v>1</v>
      </c>
      <c r="O236" s="11" t="s">
        <v>164</v>
      </c>
      <c r="P236" s="11">
        <v>5</v>
      </c>
      <c r="Q236" s="11">
        <v>-74.048296390000004</v>
      </c>
      <c r="R236" s="12">
        <v>4.7166284809999999</v>
      </c>
    </row>
    <row r="237" spans="1:18" x14ac:dyDescent="0.25">
      <c r="A237" s="10">
        <v>236</v>
      </c>
      <c r="B237" s="3" t="s">
        <v>1047</v>
      </c>
      <c r="C237" s="3" t="s">
        <v>625</v>
      </c>
      <c r="D237" s="3" t="s">
        <v>1</v>
      </c>
      <c r="E237" s="3" t="s">
        <v>1048</v>
      </c>
      <c r="F237" s="87">
        <v>22</v>
      </c>
      <c r="G237" s="5">
        <f t="shared" si="9"/>
        <v>69</v>
      </c>
      <c r="H237" s="5" t="str">
        <f>VLOOKUP(F237,Tabla5[[Columna3]:[Columna4]],2,TRUE)</f>
        <v>Aceptable</v>
      </c>
      <c r="I237" s="18">
        <v>38</v>
      </c>
      <c r="J237" s="5">
        <f t="shared" si="10"/>
        <v>35.185185185185183</v>
      </c>
      <c r="K237" s="5" t="str">
        <f>VLOOKUP(I237,Tabla13[[Rango minimo]:[Estado de calidad del aire]],2,TRUE)</f>
        <v>Buena</v>
      </c>
      <c r="L237" s="21">
        <f t="shared" si="11"/>
        <v>52.092592592592595</v>
      </c>
      <c r="M237" s="21" t="str">
        <f>VLOOKUP(L237,Tabla7[[Valor minimo]:[Estado de calidad el aire]],2,TRUE)</f>
        <v>Aceptable</v>
      </c>
      <c r="N237" s="11">
        <v>1</v>
      </c>
      <c r="O237" s="11" t="s">
        <v>164</v>
      </c>
      <c r="P237" s="11">
        <v>5</v>
      </c>
      <c r="Q237" s="11">
        <v>-74.05079379</v>
      </c>
      <c r="R237" s="12">
        <v>4.7182204649999999</v>
      </c>
    </row>
    <row r="238" spans="1:18" x14ac:dyDescent="0.25">
      <c r="A238" s="10">
        <v>237</v>
      </c>
      <c r="B238" s="3" t="s">
        <v>1049</v>
      </c>
      <c r="C238" s="3" t="s">
        <v>625</v>
      </c>
      <c r="D238" s="3" t="s">
        <v>1</v>
      </c>
      <c r="E238" s="3" t="s">
        <v>1048</v>
      </c>
      <c r="F238" s="87">
        <v>22</v>
      </c>
      <c r="G238" s="5">
        <f t="shared" si="9"/>
        <v>69</v>
      </c>
      <c r="H238" s="5" t="str">
        <f>VLOOKUP(F238,Tabla5[[Columna3]:[Columna4]],2,TRUE)</f>
        <v>Aceptable</v>
      </c>
      <c r="I238" s="18">
        <v>38</v>
      </c>
      <c r="J238" s="5">
        <f t="shared" si="10"/>
        <v>35.185185185185183</v>
      </c>
      <c r="K238" s="5" t="str">
        <f>VLOOKUP(I238,Tabla13[[Rango minimo]:[Estado de calidad del aire]],2,TRUE)</f>
        <v>Buena</v>
      </c>
      <c r="L238" s="21">
        <f t="shared" si="11"/>
        <v>52.092592592592595</v>
      </c>
      <c r="M238" s="21" t="str">
        <f>VLOOKUP(L238,Tabla7[[Valor minimo]:[Estado de calidad el aire]],2,TRUE)</f>
        <v>Aceptable</v>
      </c>
      <c r="N238" s="11">
        <v>1</v>
      </c>
      <c r="O238" s="11" t="s">
        <v>164</v>
      </c>
      <c r="P238" s="11">
        <v>5</v>
      </c>
      <c r="Q238" s="11">
        <v>-74.051287310000006</v>
      </c>
      <c r="R238" s="12">
        <v>4.7150160579999998</v>
      </c>
    </row>
    <row r="239" spans="1:18" x14ac:dyDescent="0.25">
      <c r="A239" s="10">
        <v>238</v>
      </c>
      <c r="B239" s="3" t="s">
        <v>1050</v>
      </c>
      <c r="C239" s="3" t="s">
        <v>625</v>
      </c>
      <c r="D239" s="3" t="s">
        <v>1</v>
      </c>
      <c r="E239" s="3" t="s">
        <v>1051</v>
      </c>
      <c r="F239" s="87">
        <v>22</v>
      </c>
      <c r="G239" s="5">
        <f t="shared" si="9"/>
        <v>69</v>
      </c>
      <c r="H239" s="5" t="str">
        <f>VLOOKUP(F239,Tabla5[[Columna3]:[Columna4]],2,TRUE)</f>
        <v>Aceptable</v>
      </c>
      <c r="I239" s="18">
        <v>38</v>
      </c>
      <c r="J239" s="5">
        <f t="shared" si="10"/>
        <v>35.185185185185183</v>
      </c>
      <c r="K239" s="5" t="str">
        <f>VLOOKUP(I239,Tabla13[[Rango minimo]:[Estado de calidad del aire]],2,TRUE)</f>
        <v>Buena</v>
      </c>
      <c r="L239" s="21">
        <f t="shared" si="11"/>
        <v>52.092592592592595</v>
      </c>
      <c r="M239" s="21" t="str">
        <f>VLOOKUP(L239,Tabla7[[Valor minimo]:[Estado de calidad el aire]],2,TRUE)</f>
        <v>Aceptable</v>
      </c>
      <c r="N239" s="11">
        <v>1</v>
      </c>
      <c r="O239" s="11" t="s">
        <v>164</v>
      </c>
      <c r="P239" s="11">
        <v>5</v>
      </c>
      <c r="Q239" s="11">
        <v>-74.050097730000005</v>
      </c>
      <c r="R239" s="12">
        <v>4.7112767729999998</v>
      </c>
    </row>
    <row r="240" spans="1:18" x14ac:dyDescent="0.25">
      <c r="A240" s="10">
        <v>239</v>
      </c>
      <c r="B240" s="3" t="s">
        <v>1052</v>
      </c>
      <c r="C240" s="3" t="s">
        <v>625</v>
      </c>
      <c r="D240" s="3" t="s">
        <v>1</v>
      </c>
      <c r="E240" s="3" t="s">
        <v>1053</v>
      </c>
      <c r="F240" s="87">
        <v>22</v>
      </c>
      <c r="G240" s="5">
        <f t="shared" si="9"/>
        <v>69</v>
      </c>
      <c r="H240" s="5" t="str">
        <f>VLOOKUP(F240,Tabla5[[Columna3]:[Columna4]],2,TRUE)</f>
        <v>Aceptable</v>
      </c>
      <c r="I240" s="18">
        <v>38</v>
      </c>
      <c r="J240" s="5">
        <f t="shared" si="10"/>
        <v>35.185185185185183</v>
      </c>
      <c r="K240" s="5" t="str">
        <f>VLOOKUP(I240,Tabla13[[Rango minimo]:[Estado de calidad del aire]],2,TRUE)</f>
        <v>Buena</v>
      </c>
      <c r="L240" s="21">
        <f t="shared" si="11"/>
        <v>52.092592592592595</v>
      </c>
      <c r="M240" s="21" t="str">
        <f>VLOOKUP(L240,Tabla7[[Valor minimo]:[Estado de calidad el aire]],2,TRUE)</f>
        <v>Aceptable</v>
      </c>
      <c r="N240" s="11">
        <v>1</v>
      </c>
      <c r="O240" s="11" t="s">
        <v>164</v>
      </c>
      <c r="P240" s="11">
        <v>6</v>
      </c>
      <c r="Q240" s="11">
        <v>-74.03667686</v>
      </c>
      <c r="R240" s="12">
        <v>4.706969398</v>
      </c>
    </row>
    <row r="241" spans="1:18" x14ac:dyDescent="0.25">
      <c r="A241" s="10">
        <v>240</v>
      </c>
      <c r="B241" s="3" t="s">
        <v>1054</v>
      </c>
      <c r="C241" s="3" t="s">
        <v>625</v>
      </c>
      <c r="D241" s="3" t="s">
        <v>1</v>
      </c>
      <c r="E241" s="3" t="s">
        <v>1055</v>
      </c>
      <c r="F241" s="87">
        <v>22</v>
      </c>
      <c r="G241" s="5">
        <f t="shared" si="9"/>
        <v>69</v>
      </c>
      <c r="H241" s="5" t="str">
        <f>VLOOKUP(F241,Tabla5[[Columna3]:[Columna4]],2,TRUE)</f>
        <v>Aceptable</v>
      </c>
      <c r="I241" s="18">
        <v>38</v>
      </c>
      <c r="J241" s="5">
        <f t="shared" si="10"/>
        <v>35.185185185185183</v>
      </c>
      <c r="K241" s="5" t="str">
        <f>VLOOKUP(I241,Tabla13[[Rango minimo]:[Estado de calidad del aire]],2,TRUE)</f>
        <v>Buena</v>
      </c>
      <c r="L241" s="21">
        <f t="shared" si="11"/>
        <v>52.092592592592595</v>
      </c>
      <c r="M241" s="21" t="str">
        <f>VLOOKUP(L241,Tabla7[[Valor minimo]:[Estado de calidad el aire]],2,TRUE)</f>
        <v>Aceptable</v>
      </c>
      <c r="N241" s="11">
        <v>1</v>
      </c>
      <c r="O241" s="11" t="s">
        <v>164</v>
      </c>
      <c r="P241" s="11">
        <v>6</v>
      </c>
      <c r="Q241" s="11">
        <v>-74.043076069999998</v>
      </c>
      <c r="R241" s="12">
        <v>4.705355494</v>
      </c>
    </row>
    <row r="242" spans="1:18" x14ac:dyDescent="0.25">
      <c r="A242" s="10">
        <v>241</v>
      </c>
      <c r="B242" s="3" t="s">
        <v>1056</v>
      </c>
      <c r="C242" s="3" t="s">
        <v>625</v>
      </c>
      <c r="D242" s="3" t="s">
        <v>1</v>
      </c>
      <c r="E242" s="3" t="s">
        <v>1057</v>
      </c>
      <c r="F242" s="87">
        <v>22</v>
      </c>
      <c r="G242" s="5">
        <f t="shared" si="9"/>
        <v>69</v>
      </c>
      <c r="H242" s="5" t="str">
        <f>VLOOKUP(F242,Tabla5[[Columna3]:[Columna4]],2,TRUE)</f>
        <v>Aceptable</v>
      </c>
      <c r="I242" s="18">
        <v>38</v>
      </c>
      <c r="J242" s="5">
        <f t="shared" si="10"/>
        <v>35.185185185185183</v>
      </c>
      <c r="K242" s="5" t="str">
        <f>VLOOKUP(I242,Tabla13[[Rango minimo]:[Estado de calidad del aire]],2,TRUE)</f>
        <v>Buena</v>
      </c>
      <c r="L242" s="21">
        <f t="shared" si="11"/>
        <v>52.092592592592595</v>
      </c>
      <c r="M242" s="21" t="str">
        <f>VLOOKUP(L242,Tabla7[[Valor minimo]:[Estado de calidad el aire]],2,TRUE)</f>
        <v>Aceptable</v>
      </c>
      <c r="N242" s="11">
        <v>1</v>
      </c>
      <c r="O242" s="11" t="s">
        <v>164</v>
      </c>
      <c r="P242" s="11">
        <v>5</v>
      </c>
      <c r="Q242" s="11">
        <v>-74.052852450000003</v>
      </c>
      <c r="R242" s="12">
        <v>4.7096328319999996</v>
      </c>
    </row>
    <row r="243" spans="1:18" x14ac:dyDescent="0.25">
      <c r="A243" s="10">
        <v>242</v>
      </c>
      <c r="B243" s="3" t="s">
        <v>1058</v>
      </c>
      <c r="C243" s="3" t="s">
        <v>625</v>
      </c>
      <c r="D243" s="3" t="s">
        <v>1</v>
      </c>
      <c r="E243" s="3" t="s">
        <v>1059</v>
      </c>
      <c r="F243" s="87">
        <v>22</v>
      </c>
      <c r="G243" s="5">
        <f t="shared" si="9"/>
        <v>69</v>
      </c>
      <c r="H243" s="5" t="str">
        <f>VLOOKUP(F243,Tabla5[[Columna3]:[Columna4]],2,TRUE)</f>
        <v>Aceptable</v>
      </c>
      <c r="I243" s="18">
        <v>38</v>
      </c>
      <c r="J243" s="5">
        <f t="shared" si="10"/>
        <v>35.185185185185183</v>
      </c>
      <c r="K243" s="5" t="str">
        <f>VLOOKUP(I243,Tabla13[[Rango minimo]:[Estado de calidad del aire]],2,TRUE)</f>
        <v>Buena</v>
      </c>
      <c r="L243" s="21">
        <f t="shared" si="11"/>
        <v>52.092592592592595</v>
      </c>
      <c r="M243" s="21" t="str">
        <f>VLOOKUP(L243,Tabla7[[Valor minimo]:[Estado de calidad el aire]],2,TRUE)</f>
        <v>Aceptable</v>
      </c>
      <c r="N243" s="11">
        <v>1</v>
      </c>
      <c r="O243" s="11" t="s">
        <v>164</v>
      </c>
      <c r="P243" s="11">
        <v>5</v>
      </c>
      <c r="Q243" s="11">
        <v>-74.051907240000006</v>
      </c>
      <c r="R243" s="12">
        <v>4.7100908099999996</v>
      </c>
    </row>
    <row r="244" spans="1:18" x14ac:dyDescent="0.25">
      <c r="A244" s="10">
        <v>243</v>
      </c>
      <c r="B244" s="3" t="s">
        <v>1060</v>
      </c>
      <c r="C244" s="3" t="s">
        <v>625</v>
      </c>
      <c r="D244" s="3" t="s">
        <v>1</v>
      </c>
      <c r="E244" s="3" t="s">
        <v>1061</v>
      </c>
      <c r="F244" s="87">
        <v>22</v>
      </c>
      <c r="G244" s="5">
        <f t="shared" si="9"/>
        <v>69</v>
      </c>
      <c r="H244" s="5" t="str">
        <f>VLOOKUP(F244,Tabla5[[Columna3]:[Columna4]],2,TRUE)</f>
        <v>Aceptable</v>
      </c>
      <c r="I244" s="18">
        <v>38</v>
      </c>
      <c r="J244" s="5">
        <f t="shared" si="10"/>
        <v>35.185185185185183</v>
      </c>
      <c r="K244" s="5" t="str">
        <f>VLOOKUP(I244,Tabla13[[Rango minimo]:[Estado de calidad del aire]],2,TRUE)</f>
        <v>Buena</v>
      </c>
      <c r="L244" s="21">
        <f t="shared" si="11"/>
        <v>52.092592592592595</v>
      </c>
      <c r="M244" s="21" t="str">
        <f>VLOOKUP(L244,Tabla7[[Valor minimo]:[Estado de calidad el aire]],2,TRUE)</f>
        <v>Aceptable</v>
      </c>
      <c r="N244" s="11">
        <v>1</v>
      </c>
      <c r="O244" s="11" t="s">
        <v>164</v>
      </c>
      <c r="P244" s="11">
        <v>5</v>
      </c>
      <c r="Q244" s="11">
        <v>-74.051192009999994</v>
      </c>
      <c r="R244" s="12">
        <v>4.711816647</v>
      </c>
    </row>
    <row r="245" spans="1:18" x14ac:dyDescent="0.25">
      <c r="A245" s="10">
        <v>244</v>
      </c>
      <c r="B245" s="3" t="s">
        <v>1062</v>
      </c>
      <c r="C245" s="3" t="s">
        <v>625</v>
      </c>
      <c r="D245" s="3" t="s">
        <v>1</v>
      </c>
      <c r="E245" s="3" t="s">
        <v>1063</v>
      </c>
      <c r="F245" s="87">
        <v>22</v>
      </c>
      <c r="G245" s="5">
        <f t="shared" si="9"/>
        <v>69</v>
      </c>
      <c r="H245" s="5" t="str">
        <f>VLOOKUP(F245,Tabla5[[Columna3]:[Columna4]],2,TRUE)</f>
        <v>Aceptable</v>
      </c>
      <c r="I245" s="18">
        <v>38</v>
      </c>
      <c r="J245" s="5">
        <f t="shared" si="10"/>
        <v>35.185185185185183</v>
      </c>
      <c r="K245" s="5" t="str">
        <f>VLOOKUP(I245,Tabla13[[Rango minimo]:[Estado de calidad del aire]],2,TRUE)</f>
        <v>Buena</v>
      </c>
      <c r="L245" s="21">
        <f t="shared" si="11"/>
        <v>52.092592592592595</v>
      </c>
      <c r="M245" s="21" t="str">
        <f>VLOOKUP(L245,Tabla7[[Valor minimo]:[Estado de calidad el aire]],2,TRUE)</f>
        <v>Aceptable</v>
      </c>
      <c r="N245" s="11">
        <v>1</v>
      </c>
      <c r="O245" s="11" t="s">
        <v>164</v>
      </c>
      <c r="P245" s="11">
        <v>5</v>
      </c>
      <c r="Q245" s="11">
        <v>-74.051595000000006</v>
      </c>
      <c r="R245" s="12">
        <v>4.7116072239999998</v>
      </c>
    </row>
    <row r="246" spans="1:18" x14ac:dyDescent="0.25">
      <c r="A246" s="10">
        <v>245</v>
      </c>
      <c r="B246" s="3" t="s">
        <v>1064</v>
      </c>
      <c r="C246" s="3" t="s">
        <v>625</v>
      </c>
      <c r="D246" s="3" t="s">
        <v>1</v>
      </c>
      <c r="E246" s="3" t="s">
        <v>1065</v>
      </c>
      <c r="F246" s="87">
        <v>22</v>
      </c>
      <c r="G246" s="5">
        <f t="shared" si="9"/>
        <v>69</v>
      </c>
      <c r="H246" s="5" t="str">
        <f>VLOOKUP(F246,Tabla5[[Columna3]:[Columna4]],2,TRUE)</f>
        <v>Aceptable</v>
      </c>
      <c r="I246" s="18">
        <v>38</v>
      </c>
      <c r="J246" s="5">
        <f t="shared" si="10"/>
        <v>35.185185185185183</v>
      </c>
      <c r="K246" s="5" t="str">
        <f>VLOOKUP(I246,Tabla13[[Rango minimo]:[Estado de calidad del aire]],2,TRUE)</f>
        <v>Buena</v>
      </c>
      <c r="L246" s="21">
        <f t="shared" si="11"/>
        <v>52.092592592592595</v>
      </c>
      <c r="M246" s="21" t="str">
        <f>VLOOKUP(L246,Tabla7[[Valor minimo]:[Estado de calidad el aire]],2,TRUE)</f>
        <v>Aceptable</v>
      </c>
      <c r="N246" s="11">
        <v>1</v>
      </c>
      <c r="O246" s="11" t="s">
        <v>164</v>
      </c>
      <c r="P246" s="11">
        <v>5</v>
      </c>
      <c r="Q246" s="11">
        <v>-74.048514130000001</v>
      </c>
      <c r="R246" s="12">
        <v>4.7104535719999996</v>
      </c>
    </row>
    <row r="247" spans="1:18" x14ac:dyDescent="0.25">
      <c r="A247" s="10">
        <v>246</v>
      </c>
      <c r="B247" s="3" t="s">
        <v>1066</v>
      </c>
      <c r="C247" s="3" t="s">
        <v>625</v>
      </c>
      <c r="D247" s="3" t="s">
        <v>1</v>
      </c>
      <c r="E247" s="3" t="s">
        <v>1067</v>
      </c>
      <c r="F247" s="87">
        <v>22</v>
      </c>
      <c r="G247" s="5">
        <f t="shared" si="9"/>
        <v>69</v>
      </c>
      <c r="H247" s="5" t="str">
        <f>VLOOKUP(F247,Tabla5[[Columna3]:[Columna4]],2,TRUE)</f>
        <v>Aceptable</v>
      </c>
      <c r="I247" s="18">
        <v>38</v>
      </c>
      <c r="J247" s="5">
        <f t="shared" si="10"/>
        <v>35.185185185185183</v>
      </c>
      <c r="K247" s="5" t="str">
        <f>VLOOKUP(I247,Tabla13[[Rango minimo]:[Estado de calidad del aire]],2,TRUE)</f>
        <v>Buena</v>
      </c>
      <c r="L247" s="21">
        <f t="shared" si="11"/>
        <v>52.092592592592595</v>
      </c>
      <c r="M247" s="21" t="str">
        <f>VLOOKUP(L247,Tabla7[[Valor minimo]:[Estado de calidad el aire]],2,TRUE)</f>
        <v>Aceptable</v>
      </c>
      <c r="N247" s="11">
        <v>1</v>
      </c>
      <c r="O247" s="11" t="s">
        <v>164</v>
      </c>
      <c r="P247" s="11">
        <v>5</v>
      </c>
      <c r="Q247" s="11">
        <v>-74.048826849999998</v>
      </c>
      <c r="R247" s="12">
        <v>4.7137332059999997</v>
      </c>
    </row>
    <row r="248" spans="1:18" x14ac:dyDescent="0.25">
      <c r="A248" s="10">
        <v>247</v>
      </c>
      <c r="B248" s="3" t="s">
        <v>1068</v>
      </c>
      <c r="C248" s="3" t="s">
        <v>625</v>
      </c>
      <c r="D248" s="3" t="s">
        <v>1</v>
      </c>
      <c r="E248" s="3" t="s">
        <v>1069</v>
      </c>
      <c r="F248" s="87">
        <v>22</v>
      </c>
      <c r="G248" s="5">
        <f t="shared" si="9"/>
        <v>69</v>
      </c>
      <c r="H248" s="5" t="str">
        <f>VLOOKUP(F248,Tabla5[[Columna3]:[Columna4]],2,TRUE)</f>
        <v>Aceptable</v>
      </c>
      <c r="I248" s="18">
        <v>38</v>
      </c>
      <c r="J248" s="5">
        <f t="shared" si="10"/>
        <v>35.185185185185183</v>
      </c>
      <c r="K248" s="5" t="str">
        <f>VLOOKUP(I248,Tabla13[[Rango minimo]:[Estado de calidad del aire]],2,TRUE)</f>
        <v>Buena</v>
      </c>
      <c r="L248" s="21">
        <f t="shared" si="11"/>
        <v>52.092592592592595</v>
      </c>
      <c r="M248" s="21" t="str">
        <f>VLOOKUP(L248,Tabla7[[Valor minimo]:[Estado de calidad el aire]],2,TRUE)</f>
        <v>Aceptable</v>
      </c>
      <c r="N248" s="11">
        <v>1</v>
      </c>
      <c r="O248" s="11" t="s">
        <v>164</v>
      </c>
      <c r="P248" s="11">
        <v>5</v>
      </c>
      <c r="Q248" s="11">
        <v>-74.050617959999997</v>
      </c>
      <c r="R248" s="12">
        <v>4.7130847339999997</v>
      </c>
    </row>
    <row r="249" spans="1:18" x14ac:dyDescent="0.25">
      <c r="A249" s="10">
        <v>248</v>
      </c>
      <c r="B249" s="3" t="s">
        <v>1070</v>
      </c>
      <c r="C249" s="3" t="s">
        <v>625</v>
      </c>
      <c r="D249" s="3" t="s">
        <v>1</v>
      </c>
      <c r="E249" s="3" t="s">
        <v>1071</v>
      </c>
      <c r="F249" s="87">
        <v>22</v>
      </c>
      <c r="G249" s="5">
        <f t="shared" si="9"/>
        <v>69</v>
      </c>
      <c r="H249" s="5" t="str">
        <f>VLOOKUP(F249,Tabla5[[Columna3]:[Columna4]],2,TRUE)</f>
        <v>Aceptable</v>
      </c>
      <c r="I249" s="18">
        <v>38</v>
      </c>
      <c r="J249" s="5">
        <f t="shared" si="10"/>
        <v>35.185185185185183</v>
      </c>
      <c r="K249" s="5" t="str">
        <f>VLOOKUP(I249,Tabla13[[Rango minimo]:[Estado de calidad del aire]],2,TRUE)</f>
        <v>Buena</v>
      </c>
      <c r="L249" s="21">
        <f t="shared" si="11"/>
        <v>52.092592592592595</v>
      </c>
      <c r="M249" s="21" t="str">
        <f>VLOOKUP(L249,Tabla7[[Valor minimo]:[Estado de calidad el aire]],2,TRUE)</f>
        <v>Aceptable</v>
      </c>
      <c r="N249" s="11">
        <v>1</v>
      </c>
      <c r="O249" s="11" t="s">
        <v>164</v>
      </c>
      <c r="P249" s="11">
        <v>6</v>
      </c>
      <c r="Q249" s="11">
        <v>-74.045116269999994</v>
      </c>
      <c r="R249" s="12">
        <v>4.7048510989999999</v>
      </c>
    </row>
    <row r="250" spans="1:18" x14ac:dyDescent="0.25">
      <c r="A250" s="10">
        <v>249</v>
      </c>
      <c r="B250" s="3" t="s">
        <v>1072</v>
      </c>
      <c r="C250" s="3" t="s">
        <v>625</v>
      </c>
      <c r="D250" s="3" t="s">
        <v>1</v>
      </c>
      <c r="E250" s="3" t="s">
        <v>1073</v>
      </c>
      <c r="F250" s="87">
        <v>22</v>
      </c>
      <c r="G250" s="5">
        <f t="shared" si="9"/>
        <v>69</v>
      </c>
      <c r="H250" s="5" t="str">
        <f>VLOOKUP(F250,Tabla5[[Columna3]:[Columna4]],2,TRUE)</f>
        <v>Aceptable</v>
      </c>
      <c r="I250" s="18">
        <v>38</v>
      </c>
      <c r="J250" s="5">
        <f t="shared" si="10"/>
        <v>35.185185185185183</v>
      </c>
      <c r="K250" s="5" t="str">
        <f>VLOOKUP(I250,Tabla13[[Rango minimo]:[Estado de calidad del aire]],2,TRUE)</f>
        <v>Buena</v>
      </c>
      <c r="L250" s="21">
        <f t="shared" si="11"/>
        <v>52.092592592592595</v>
      </c>
      <c r="M250" s="21" t="str">
        <f>VLOOKUP(L250,Tabla7[[Valor minimo]:[Estado de calidad el aire]],2,TRUE)</f>
        <v>Aceptable</v>
      </c>
      <c r="N250" s="11">
        <v>1</v>
      </c>
      <c r="O250" s="11" t="s">
        <v>164</v>
      </c>
      <c r="P250" s="11">
        <v>5</v>
      </c>
      <c r="Q250" s="11">
        <v>-74.03319055</v>
      </c>
      <c r="R250" s="12">
        <v>4.7089595920000002</v>
      </c>
    </row>
    <row r="251" spans="1:18" x14ac:dyDescent="0.25">
      <c r="A251" s="10">
        <v>250</v>
      </c>
      <c r="B251" s="3" t="s">
        <v>1074</v>
      </c>
      <c r="C251" s="3" t="s">
        <v>625</v>
      </c>
      <c r="D251" s="3" t="s">
        <v>1</v>
      </c>
      <c r="E251" s="3" t="s">
        <v>1075</v>
      </c>
      <c r="F251" s="87">
        <v>22</v>
      </c>
      <c r="G251" s="5">
        <f t="shared" si="9"/>
        <v>69</v>
      </c>
      <c r="H251" s="5" t="str">
        <f>VLOOKUP(F251,Tabla5[[Columna3]:[Columna4]],2,TRUE)</f>
        <v>Aceptable</v>
      </c>
      <c r="I251" s="18">
        <v>38</v>
      </c>
      <c r="J251" s="5">
        <f t="shared" si="10"/>
        <v>35.185185185185183</v>
      </c>
      <c r="K251" s="5" t="str">
        <f>VLOOKUP(I251,Tabla13[[Rango minimo]:[Estado de calidad del aire]],2,TRUE)</f>
        <v>Buena</v>
      </c>
      <c r="L251" s="21">
        <f t="shared" si="11"/>
        <v>52.092592592592595</v>
      </c>
      <c r="M251" s="21" t="str">
        <f>VLOOKUP(L251,Tabla7[[Valor minimo]:[Estado de calidad el aire]],2,TRUE)</f>
        <v>Aceptable</v>
      </c>
      <c r="N251" s="11">
        <v>1</v>
      </c>
      <c r="O251" s="11" t="s">
        <v>164</v>
      </c>
      <c r="P251" s="11">
        <v>5</v>
      </c>
      <c r="Q251" s="11">
        <v>-74.033137229999994</v>
      </c>
      <c r="R251" s="12">
        <v>4.7122285430000002</v>
      </c>
    </row>
    <row r="252" spans="1:18" x14ac:dyDescent="0.25">
      <c r="A252" s="10">
        <v>251</v>
      </c>
      <c r="B252" s="3" t="s">
        <v>1076</v>
      </c>
      <c r="C252" s="3" t="s">
        <v>625</v>
      </c>
      <c r="D252" s="3" t="s">
        <v>1</v>
      </c>
      <c r="E252" s="3" t="s">
        <v>1077</v>
      </c>
      <c r="F252" s="87">
        <v>22</v>
      </c>
      <c r="G252" s="5">
        <f t="shared" si="9"/>
        <v>69</v>
      </c>
      <c r="H252" s="5" t="str">
        <f>VLOOKUP(F252,Tabla5[[Columna3]:[Columna4]],2,TRUE)</f>
        <v>Aceptable</v>
      </c>
      <c r="I252" s="18">
        <v>38</v>
      </c>
      <c r="J252" s="5">
        <f t="shared" si="10"/>
        <v>35.185185185185183</v>
      </c>
      <c r="K252" s="5" t="str">
        <f>VLOOKUP(I252,Tabla13[[Rango minimo]:[Estado de calidad del aire]],2,TRUE)</f>
        <v>Buena</v>
      </c>
      <c r="L252" s="21">
        <f t="shared" si="11"/>
        <v>52.092592592592595</v>
      </c>
      <c r="M252" s="21" t="str">
        <f>VLOOKUP(L252,Tabla7[[Valor minimo]:[Estado de calidad el aire]],2,TRUE)</f>
        <v>Aceptable</v>
      </c>
      <c r="N252" s="11">
        <v>1</v>
      </c>
      <c r="O252" s="11" t="s">
        <v>164</v>
      </c>
      <c r="P252" s="11">
        <v>5</v>
      </c>
      <c r="Q252" s="11">
        <v>-74.033865000000006</v>
      </c>
      <c r="R252" s="12">
        <v>4.7098048480000001</v>
      </c>
    </row>
    <row r="253" spans="1:18" x14ac:dyDescent="0.25">
      <c r="A253" s="10">
        <v>252</v>
      </c>
      <c r="B253" s="3" t="s">
        <v>1078</v>
      </c>
      <c r="C253" s="3" t="s">
        <v>625</v>
      </c>
      <c r="D253" s="3" t="s">
        <v>1</v>
      </c>
      <c r="E253" s="3" t="s">
        <v>1079</v>
      </c>
      <c r="F253" s="87">
        <v>22</v>
      </c>
      <c r="G253" s="5">
        <f t="shared" si="9"/>
        <v>69</v>
      </c>
      <c r="H253" s="5" t="str">
        <f>VLOOKUP(F253,Tabla5[[Columna3]:[Columna4]],2,TRUE)</f>
        <v>Aceptable</v>
      </c>
      <c r="I253" s="18">
        <v>38</v>
      </c>
      <c r="J253" s="5">
        <f t="shared" si="10"/>
        <v>35.185185185185183</v>
      </c>
      <c r="K253" s="5" t="str">
        <f>VLOOKUP(I253,Tabla13[[Rango minimo]:[Estado de calidad del aire]],2,TRUE)</f>
        <v>Buena</v>
      </c>
      <c r="L253" s="21">
        <f t="shared" si="11"/>
        <v>52.092592592592595</v>
      </c>
      <c r="M253" s="21" t="str">
        <f>VLOOKUP(L253,Tabla7[[Valor minimo]:[Estado de calidad el aire]],2,TRUE)</f>
        <v>Aceptable</v>
      </c>
      <c r="N253" s="11">
        <v>1</v>
      </c>
      <c r="O253" s="11" t="s">
        <v>164</v>
      </c>
      <c r="P253" s="11">
        <v>5</v>
      </c>
      <c r="Q253" s="11">
        <v>-74.034718209999994</v>
      </c>
      <c r="R253" s="12">
        <v>4.7129306990000002</v>
      </c>
    </row>
    <row r="254" spans="1:18" x14ac:dyDescent="0.25">
      <c r="A254" s="10">
        <v>253</v>
      </c>
      <c r="B254" s="3" t="s">
        <v>1080</v>
      </c>
      <c r="C254" s="3" t="s">
        <v>625</v>
      </c>
      <c r="D254" s="3" t="s">
        <v>1</v>
      </c>
      <c r="E254" s="3" t="s">
        <v>1081</v>
      </c>
      <c r="F254" s="87">
        <v>22</v>
      </c>
      <c r="G254" s="5">
        <f t="shared" si="9"/>
        <v>69</v>
      </c>
      <c r="H254" s="5" t="str">
        <f>VLOOKUP(F254,Tabla5[[Columna3]:[Columna4]],2,TRUE)</f>
        <v>Aceptable</v>
      </c>
      <c r="I254" s="18">
        <v>38</v>
      </c>
      <c r="J254" s="5">
        <f t="shared" si="10"/>
        <v>35.185185185185183</v>
      </c>
      <c r="K254" s="5" t="str">
        <f>VLOOKUP(I254,Tabla13[[Rango minimo]:[Estado de calidad del aire]],2,TRUE)</f>
        <v>Buena</v>
      </c>
      <c r="L254" s="21">
        <f t="shared" si="11"/>
        <v>52.092592592592595</v>
      </c>
      <c r="M254" s="21" t="str">
        <f>VLOOKUP(L254,Tabla7[[Valor minimo]:[Estado de calidad el aire]],2,TRUE)</f>
        <v>Aceptable</v>
      </c>
      <c r="N254" s="11">
        <v>1</v>
      </c>
      <c r="O254" s="11" t="s">
        <v>164</v>
      </c>
      <c r="P254" s="11">
        <v>6</v>
      </c>
      <c r="Q254" s="11">
        <v>-74.035556490000005</v>
      </c>
      <c r="R254" s="12">
        <v>4.7074574809999996</v>
      </c>
    </row>
    <row r="255" spans="1:18" x14ac:dyDescent="0.25">
      <c r="A255" s="10">
        <v>254</v>
      </c>
      <c r="B255" s="3" t="s">
        <v>1082</v>
      </c>
      <c r="C255" s="3" t="s">
        <v>625</v>
      </c>
      <c r="D255" s="3" t="s">
        <v>1</v>
      </c>
      <c r="E255" s="3" t="s">
        <v>1083</v>
      </c>
      <c r="F255" s="87">
        <v>22</v>
      </c>
      <c r="G255" s="5">
        <f t="shared" si="9"/>
        <v>69</v>
      </c>
      <c r="H255" s="5" t="str">
        <f>VLOOKUP(F255,Tabla5[[Columna3]:[Columna4]],2,TRUE)</f>
        <v>Aceptable</v>
      </c>
      <c r="I255" s="18">
        <v>38</v>
      </c>
      <c r="J255" s="5">
        <f t="shared" si="10"/>
        <v>35.185185185185183</v>
      </c>
      <c r="K255" s="5" t="str">
        <f>VLOOKUP(I255,Tabla13[[Rango minimo]:[Estado de calidad del aire]],2,TRUE)</f>
        <v>Buena</v>
      </c>
      <c r="L255" s="21">
        <f t="shared" si="11"/>
        <v>52.092592592592595</v>
      </c>
      <c r="M255" s="21" t="str">
        <f>VLOOKUP(L255,Tabla7[[Valor minimo]:[Estado de calidad el aire]],2,TRUE)</f>
        <v>Aceptable</v>
      </c>
      <c r="N255" s="11">
        <v>1</v>
      </c>
      <c r="O255" s="11" t="s">
        <v>164</v>
      </c>
      <c r="P255" s="11">
        <v>5</v>
      </c>
      <c r="Q255" s="11">
        <v>-74.047154239999998</v>
      </c>
      <c r="R255" s="12">
        <v>4.7149545330000002</v>
      </c>
    </row>
    <row r="256" spans="1:18" x14ac:dyDescent="0.25">
      <c r="A256" s="10">
        <v>255</v>
      </c>
      <c r="B256" s="3" t="s">
        <v>1084</v>
      </c>
      <c r="C256" s="3" t="s">
        <v>625</v>
      </c>
      <c r="D256" s="3" t="s">
        <v>1</v>
      </c>
      <c r="E256" s="3" t="s">
        <v>1085</v>
      </c>
      <c r="F256" s="87">
        <v>22</v>
      </c>
      <c r="G256" s="5">
        <f t="shared" si="9"/>
        <v>69</v>
      </c>
      <c r="H256" s="5" t="str">
        <f>VLOOKUP(F256,Tabla5[[Columna3]:[Columna4]],2,TRUE)</f>
        <v>Aceptable</v>
      </c>
      <c r="I256" s="18">
        <v>38</v>
      </c>
      <c r="J256" s="5">
        <f t="shared" si="10"/>
        <v>35.185185185185183</v>
      </c>
      <c r="K256" s="5" t="str">
        <f>VLOOKUP(I256,Tabla13[[Rango minimo]:[Estado de calidad del aire]],2,TRUE)</f>
        <v>Buena</v>
      </c>
      <c r="L256" s="21">
        <f t="shared" si="11"/>
        <v>52.092592592592595</v>
      </c>
      <c r="M256" s="21" t="str">
        <f>VLOOKUP(L256,Tabla7[[Valor minimo]:[Estado de calidad el aire]],2,TRUE)</f>
        <v>Aceptable</v>
      </c>
      <c r="N256" s="11">
        <v>1</v>
      </c>
      <c r="O256" s="11" t="s">
        <v>164</v>
      </c>
      <c r="P256" s="11">
        <v>6</v>
      </c>
      <c r="Q256" s="11">
        <v>-74.039134039999993</v>
      </c>
      <c r="R256" s="12">
        <v>4.7048202430000003</v>
      </c>
    </row>
    <row r="257" spans="1:18" x14ac:dyDescent="0.25">
      <c r="A257" s="10">
        <v>256</v>
      </c>
      <c r="B257" s="3" t="s">
        <v>1086</v>
      </c>
      <c r="C257" s="3" t="s">
        <v>625</v>
      </c>
      <c r="D257" s="3" t="s">
        <v>1</v>
      </c>
      <c r="E257" s="3" t="s">
        <v>1087</v>
      </c>
      <c r="F257" s="87">
        <v>22</v>
      </c>
      <c r="G257" s="5">
        <f t="shared" si="9"/>
        <v>69</v>
      </c>
      <c r="H257" s="5" t="str">
        <f>VLOOKUP(F257,Tabla5[[Columna3]:[Columna4]],2,TRUE)</f>
        <v>Aceptable</v>
      </c>
      <c r="I257" s="18">
        <v>38</v>
      </c>
      <c r="J257" s="5">
        <f t="shared" si="10"/>
        <v>35.185185185185183</v>
      </c>
      <c r="K257" s="5" t="str">
        <f>VLOOKUP(I257,Tabla13[[Rango minimo]:[Estado de calidad del aire]],2,TRUE)</f>
        <v>Buena</v>
      </c>
      <c r="L257" s="21">
        <f t="shared" si="11"/>
        <v>52.092592592592595</v>
      </c>
      <c r="M257" s="21" t="str">
        <f>VLOOKUP(L257,Tabla7[[Valor minimo]:[Estado de calidad el aire]],2,TRUE)</f>
        <v>Aceptable</v>
      </c>
      <c r="N257" s="11">
        <v>1</v>
      </c>
      <c r="O257" s="11" t="s">
        <v>5987</v>
      </c>
      <c r="P257" s="11">
        <v>2</v>
      </c>
      <c r="Q257" s="11">
        <v>-74.039459809999997</v>
      </c>
      <c r="R257" s="12">
        <v>4.7712720649999998</v>
      </c>
    </row>
    <row r="258" spans="1:18" x14ac:dyDescent="0.25">
      <c r="A258" s="10">
        <v>257</v>
      </c>
      <c r="B258" s="3" t="s">
        <v>1088</v>
      </c>
      <c r="C258" s="3" t="s">
        <v>625</v>
      </c>
      <c r="D258" s="3" t="s">
        <v>1</v>
      </c>
      <c r="E258" s="3" t="s">
        <v>1089</v>
      </c>
      <c r="F258" s="87">
        <v>22</v>
      </c>
      <c r="G258" s="5">
        <f t="shared" si="9"/>
        <v>69</v>
      </c>
      <c r="H258" s="5" t="str">
        <f>VLOOKUP(F258,Tabla5[[Columna3]:[Columna4]],2,TRUE)</f>
        <v>Aceptable</v>
      </c>
      <c r="I258" s="18">
        <v>38</v>
      </c>
      <c r="J258" s="5">
        <f t="shared" si="10"/>
        <v>35.185185185185183</v>
      </c>
      <c r="K258" s="5" t="str">
        <f>VLOOKUP(I258,Tabla13[[Rango minimo]:[Estado de calidad del aire]],2,TRUE)</f>
        <v>Buena</v>
      </c>
      <c r="L258" s="21">
        <f t="shared" si="11"/>
        <v>52.092592592592595</v>
      </c>
      <c r="M258" s="21" t="str">
        <f>VLOOKUP(L258,Tabla7[[Valor minimo]:[Estado de calidad el aire]],2,TRUE)</f>
        <v>Aceptable</v>
      </c>
      <c r="N258" s="11">
        <v>1</v>
      </c>
      <c r="O258" s="11" t="s">
        <v>165</v>
      </c>
      <c r="P258" s="11">
        <v>2</v>
      </c>
      <c r="Q258" s="11">
        <v>-74.027452139999994</v>
      </c>
      <c r="R258" s="12">
        <v>4.766951175</v>
      </c>
    </row>
    <row r="259" spans="1:18" x14ac:dyDescent="0.25">
      <c r="A259" s="10">
        <v>258</v>
      </c>
      <c r="B259" s="3" t="s">
        <v>1090</v>
      </c>
      <c r="C259" s="3" t="s">
        <v>625</v>
      </c>
      <c r="D259" s="3" t="s">
        <v>1</v>
      </c>
      <c r="E259" s="3" t="s">
        <v>1091</v>
      </c>
      <c r="F259" s="87">
        <v>22</v>
      </c>
      <c r="G259" s="5">
        <f t="shared" ref="G259:G322" si="12">IF(F259&lt;=12, F259*50/12,
IF(F259&lt;=37, 51 + (F259-13)*50/25,
IF(F259&lt;=55, 101 + (F259-38)*50/18,
IF(F259&lt;=150, 151 + (F259-56)*50/95,
IF(F259&lt;=250, 201 + (F259-151)*100/100,
301 + (F259-251)*200/250)))))</f>
        <v>69</v>
      </c>
      <c r="H259" s="5" t="str">
        <f>VLOOKUP(F259,Tabla5[[Columna3]:[Columna4]],2,TRUE)</f>
        <v>Aceptable</v>
      </c>
      <c r="I259" s="18">
        <v>38</v>
      </c>
      <c r="J259" s="5">
        <f t="shared" ref="J259:J322" si="13">IF(I259&lt;=54, I259*50/54,
IF(I259&lt;=154, 51 + (I259-55)*50/100,
IF(I259&lt;=254, 101 + (I259-155)*50/100,
IF(I259&lt;=354, 151 + (I259-255)*50/100,
IF(I259&lt;=424, 201 + (I259-355)*100/70,
301 + (I259-425)*200/180)))))</f>
        <v>35.185185185185183</v>
      </c>
      <c r="K259" s="5" t="str">
        <f>VLOOKUP(I259,Tabla13[[Rango minimo]:[Estado de calidad del aire]],2,TRUE)</f>
        <v>Buena</v>
      </c>
      <c r="L259" s="21">
        <f t="shared" ref="L259:L322" si="14">(((G259+J259)/2))</f>
        <v>52.092592592592595</v>
      </c>
      <c r="M259" s="21" t="str">
        <f>VLOOKUP(L259,Tabla7[[Valor minimo]:[Estado de calidad el aire]],2,TRUE)</f>
        <v>Aceptable</v>
      </c>
      <c r="N259" s="11">
        <v>1</v>
      </c>
      <c r="O259" s="11" t="s">
        <v>165</v>
      </c>
      <c r="P259" s="11">
        <v>3</v>
      </c>
      <c r="Q259" s="11">
        <v>-74.040404749999993</v>
      </c>
      <c r="R259" s="12">
        <v>4.7626250639999999</v>
      </c>
    </row>
    <row r="260" spans="1:18" x14ac:dyDescent="0.25">
      <c r="A260" s="10">
        <v>259</v>
      </c>
      <c r="B260" s="3" t="s">
        <v>1092</v>
      </c>
      <c r="C260" s="3" t="s">
        <v>625</v>
      </c>
      <c r="D260" s="3" t="s">
        <v>1</v>
      </c>
      <c r="E260" s="3" t="s">
        <v>1093</v>
      </c>
      <c r="F260" s="87">
        <v>22</v>
      </c>
      <c r="G260" s="5">
        <f t="shared" si="12"/>
        <v>69</v>
      </c>
      <c r="H260" s="5" t="str">
        <f>VLOOKUP(F260,Tabla5[[Columna3]:[Columna4]],2,TRUE)</f>
        <v>Aceptable</v>
      </c>
      <c r="I260" s="18">
        <v>38</v>
      </c>
      <c r="J260" s="5">
        <f t="shared" si="13"/>
        <v>35.185185185185183</v>
      </c>
      <c r="K260" s="5" t="str">
        <f>VLOOKUP(I260,Tabla13[[Rango minimo]:[Estado de calidad del aire]],2,TRUE)</f>
        <v>Buena</v>
      </c>
      <c r="L260" s="21">
        <f t="shared" si="14"/>
        <v>52.092592592592595</v>
      </c>
      <c r="M260" s="21" t="str">
        <f>VLOOKUP(L260,Tabla7[[Valor minimo]:[Estado de calidad el aire]],2,TRUE)</f>
        <v>Aceptable</v>
      </c>
      <c r="N260" s="11">
        <v>1</v>
      </c>
      <c r="O260" s="11" t="s">
        <v>165</v>
      </c>
      <c r="P260" s="11">
        <v>3</v>
      </c>
      <c r="Q260" s="11">
        <v>-74.036007960000006</v>
      </c>
      <c r="R260" s="12">
        <v>4.7592474429999996</v>
      </c>
    </row>
    <row r="261" spans="1:18" x14ac:dyDescent="0.25">
      <c r="A261" s="10">
        <v>260</v>
      </c>
      <c r="B261" s="3" t="s">
        <v>1094</v>
      </c>
      <c r="C261" s="3" t="s">
        <v>625</v>
      </c>
      <c r="D261" s="3" t="s">
        <v>1</v>
      </c>
      <c r="E261" s="3" t="s">
        <v>1095</v>
      </c>
      <c r="F261" s="87">
        <v>22</v>
      </c>
      <c r="G261" s="5">
        <f t="shared" si="12"/>
        <v>69</v>
      </c>
      <c r="H261" s="5" t="str">
        <f>VLOOKUP(F261,Tabla5[[Columna3]:[Columna4]],2,TRUE)</f>
        <v>Aceptable</v>
      </c>
      <c r="I261" s="18">
        <v>38</v>
      </c>
      <c r="J261" s="5">
        <f t="shared" si="13"/>
        <v>35.185185185185183</v>
      </c>
      <c r="K261" s="5" t="str">
        <f>VLOOKUP(I261,Tabla13[[Rango minimo]:[Estado de calidad del aire]],2,TRUE)</f>
        <v>Buena</v>
      </c>
      <c r="L261" s="21">
        <f t="shared" si="14"/>
        <v>52.092592592592595</v>
      </c>
      <c r="M261" s="21" t="str">
        <f>VLOOKUP(L261,Tabla7[[Valor minimo]:[Estado de calidad el aire]],2,TRUE)</f>
        <v>Aceptable</v>
      </c>
      <c r="N261" s="11">
        <v>1</v>
      </c>
      <c r="O261" s="11" t="s">
        <v>165</v>
      </c>
      <c r="P261" s="11">
        <v>3</v>
      </c>
      <c r="Q261" s="11">
        <v>-74.035974049999993</v>
      </c>
      <c r="R261" s="12">
        <v>4.7633921880000001</v>
      </c>
    </row>
    <row r="262" spans="1:18" x14ac:dyDescent="0.25">
      <c r="A262" s="10">
        <v>261</v>
      </c>
      <c r="B262" s="3" t="s">
        <v>1096</v>
      </c>
      <c r="C262" s="3" t="s">
        <v>625</v>
      </c>
      <c r="D262" s="3" t="s">
        <v>1</v>
      </c>
      <c r="E262" s="3" t="s">
        <v>1097</v>
      </c>
      <c r="F262" s="87">
        <v>22</v>
      </c>
      <c r="G262" s="5">
        <f t="shared" si="12"/>
        <v>69</v>
      </c>
      <c r="H262" s="5" t="str">
        <f>VLOOKUP(F262,Tabla5[[Columna3]:[Columna4]],2,TRUE)</f>
        <v>Aceptable</v>
      </c>
      <c r="I262" s="18">
        <v>44</v>
      </c>
      <c r="J262" s="5">
        <f t="shared" si="13"/>
        <v>40.74074074074074</v>
      </c>
      <c r="K262" s="5" t="str">
        <f>VLOOKUP(I262,Tabla13[[Rango minimo]:[Estado de calidad del aire]],2,TRUE)</f>
        <v>Buena</v>
      </c>
      <c r="L262" s="21">
        <f t="shared" si="14"/>
        <v>54.870370370370367</v>
      </c>
      <c r="M262" s="21" t="str">
        <f>VLOOKUP(L262,Tabla7[[Valor minimo]:[Estado de calidad el aire]],2,TRUE)</f>
        <v>Aceptable</v>
      </c>
      <c r="N262" s="11">
        <v>1</v>
      </c>
      <c r="O262" s="11" t="s">
        <v>165</v>
      </c>
      <c r="P262" s="11">
        <v>3</v>
      </c>
      <c r="Q262" s="11">
        <v>-74.039807359999998</v>
      </c>
      <c r="R262" s="12">
        <v>4.7614669960000002</v>
      </c>
    </row>
    <row r="263" spans="1:18" x14ac:dyDescent="0.25">
      <c r="A263" s="10">
        <v>262</v>
      </c>
      <c r="B263" s="3" t="s">
        <v>1098</v>
      </c>
      <c r="C263" s="3" t="s">
        <v>625</v>
      </c>
      <c r="D263" s="3" t="s">
        <v>1</v>
      </c>
      <c r="E263" s="3" t="s">
        <v>1097</v>
      </c>
      <c r="F263" s="87">
        <v>22</v>
      </c>
      <c r="G263" s="5">
        <f t="shared" si="12"/>
        <v>69</v>
      </c>
      <c r="H263" s="5" t="str">
        <f>VLOOKUP(F263,Tabla5[[Columna3]:[Columna4]],2,TRUE)</f>
        <v>Aceptable</v>
      </c>
      <c r="I263" s="18">
        <v>44</v>
      </c>
      <c r="J263" s="5">
        <f t="shared" si="13"/>
        <v>40.74074074074074</v>
      </c>
      <c r="K263" s="5" t="str">
        <f>VLOOKUP(I263,Tabla13[[Rango minimo]:[Estado de calidad del aire]],2,TRUE)</f>
        <v>Buena</v>
      </c>
      <c r="L263" s="21">
        <f t="shared" si="14"/>
        <v>54.870370370370367</v>
      </c>
      <c r="M263" s="21" t="str">
        <f>VLOOKUP(L263,Tabla7[[Valor minimo]:[Estado de calidad el aire]],2,TRUE)</f>
        <v>Aceptable</v>
      </c>
      <c r="N263" s="11">
        <v>1</v>
      </c>
      <c r="O263" s="11" t="s">
        <v>165</v>
      </c>
      <c r="P263" s="11">
        <v>3</v>
      </c>
      <c r="Q263" s="11">
        <v>-74.039782610000003</v>
      </c>
      <c r="R263" s="12">
        <v>4.7610135739999997</v>
      </c>
    </row>
    <row r="264" spans="1:18" x14ac:dyDescent="0.25">
      <c r="A264" s="10">
        <v>263</v>
      </c>
      <c r="B264" s="3" t="s">
        <v>1099</v>
      </c>
      <c r="C264" s="3" t="s">
        <v>625</v>
      </c>
      <c r="D264" s="3" t="s">
        <v>1</v>
      </c>
      <c r="E264" s="3" t="s">
        <v>1100</v>
      </c>
      <c r="F264" s="87">
        <v>22</v>
      </c>
      <c r="G264" s="5">
        <f t="shared" si="12"/>
        <v>69</v>
      </c>
      <c r="H264" s="5" t="str">
        <f>VLOOKUP(F264,Tabla5[[Columna3]:[Columna4]],2,TRUE)</f>
        <v>Aceptable</v>
      </c>
      <c r="I264" s="18">
        <v>44</v>
      </c>
      <c r="J264" s="5">
        <f t="shared" si="13"/>
        <v>40.74074074074074</v>
      </c>
      <c r="K264" s="5" t="str">
        <f>VLOOKUP(I264,Tabla13[[Rango minimo]:[Estado de calidad del aire]],2,TRUE)</f>
        <v>Buena</v>
      </c>
      <c r="L264" s="21">
        <f t="shared" si="14"/>
        <v>54.870370370370367</v>
      </c>
      <c r="M264" s="21" t="str">
        <f>VLOOKUP(L264,Tabla7[[Valor minimo]:[Estado de calidad el aire]],2,TRUE)</f>
        <v>Aceptable</v>
      </c>
      <c r="N264" s="11">
        <v>1</v>
      </c>
      <c r="O264" s="11" t="s">
        <v>165</v>
      </c>
      <c r="P264" s="11">
        <v>3</v>
      </c>
      <c r="Q264" s="11">
        <v>-74.032402390000001</v>
      </c>
      <c r="R264" s="12">
        <v>4.7573668160000002</v>
      </c>
    </row>
    <row r="265" spans="1:18" x14ac:dyDescent="0.25">
      <c r="A265" s="10">
        <v>264</v>
      </c>
      <c r="B265" s="3" t="s">
        <v>1101</v>
      </c>
      <c r="C265" s="3" t="s">
        <v>625</v>
      </c>
      <c r="D265" s="3" t="s">
        <v>1</v>
      </c>
      <c r="E265" s="3" t="s">
        <v>1102</v>
      </c>
      <c r="F265" s="87">
        <v>22</v>
      </c>
      <c r="G265" s="5">
        <f t="shared" si="12"/>
        <v>69</v>
      </c>
      <c r="H265" s="5" t="str">
        <f>VLOOKUP(F265,Tabla5[[Columna3]:[Columna4]],2,TRUE)</f>
        <v>Aceptable</v>
      </c>
      <c r="I265" s="18">
        <v>44</v>
      </c>
      <c r="J265" s="5">
        <f t="shared" si="13"/>
        <v>40.74074074074074</v>
      </c>
      <c r="K265" s="5" t="str">
        <f>VLOOKUP(I265,Tabla13[[Rango minimo]:[Estado de calidad del aire]],2,TRUE)</f>
        <v>Buena</v>
      </c>
      <c r="L265" s="21">
        <f t="shared" si="14"/>
        <v>54.870370370370367</v>
      </c>
      <c r="M265" s="21" t="str">
        <f>VLOOKUP(L265,Tabla7[[Valor minimo]:[Estado de calidad el aire]],2,TRUE)</f>
        <v>Aceptable</v>
      </c>
      <c r="N265" s="11">
        <v>1</v>
      </c>
      <c r="O265" s="11" t="s">
        <v>165</v>
      </c>
      <c r="P265" s="11">
        <v>3</v>
      </c>
      <c r="Q265" s="11">
        <v>-74.033975810000001</v>
      </c>
      <c r="R265" s="12">
        <v>4.7575653119999997</v>
      </c>
    </row>
    <row r="266" spans="1:18" x14ac:dyDescent="0.25">
      <c r="A266" s="10">
        <v>265</v>
      </c>
      <c r="B266" s="3" t="s">
        <v>1103</v>
      </c>
      <c r="C266" s="3" t="s">
        <v>625</v>
      </c>
      <c r="D266" s="3" t="s">
        <v>1</v>
      </c>
      <c r="E266" s="3" t="s">
        <v>1100</v>
      </c>
      <c r="F266" s="87">
        <v>22</v>
      </c>
      <c r="G266" s="5">
        <f t="shared" si="12"/>
        <v>69</v>
      </c>
      <c r="H266" s="5" t="str">
        <f>VLOOKUP(F266,Tabla5[[Columna3]:[Columna4]],2,TRUE)</f>
        <v>Aceptable</v>
      </c>
      <c r="I266" s="18">
        <v>44</v>
      </c>
      <c r="J266" s="5">
        <f t="shared" si="13"/>
        <v>40.74074074074074</v>
      </c>
      <c r="K266" s="5" t="str">
        <f>VLOOKUP(I266,Tabla13[[Rango minimo]:[Estado de calidad del aire]],2,TRUE)</f>
        <v>Buena</v>
      </c>
      <c r="L266" s="21">
        <f t="shared" si="14"/>
        <v>54.870370370370367</v>
      </c>
      <c r="M266" s="21" t="str">
        <f>VLOOKUP(L266,Tabla7[[Valor minimo]:[Estado de calidad el aire]],2,TRUE)</f>
        <v>Aceptable</v>
      </c>
      <c r="N266" s="11">
        <v>1</v>
      </c>
      <c r="O266" s="11" t="s">
        <v>165</v>
      </c>
      <c r="P266" s="11">
        <v>3</v>
      </c>
      <c r="Q266" s="11">
        <v>-74.033079740000005</v>
      </c>
      <c r="R266" s="12">
        <v>4.7595295269999998</v>
      </c>
    </row>
    <row r="267" spans="1:18" x14ac:dyDescent="0.25">
      <c r="A267" s="10">
        <v>266</v>
      </c>
      <c r="B267" s="3" t="s">
        <v>1104</v>
      </c>
      <c r="C267" s="3" t="s">
        <v>625</v>
      </c>
      <c r="D267" s="3" t="s">
        <v>1</v>
      </c>
      <c r="E267" s="3" t="s">
        <v>1105</v>
      </c>
      <c r="F267" s="87">
        <v>22</v>
      </c>
      <c r="G267" s="5">
        <f t="shared" si="12"/>
        <v>69</v>
      </c>
      <c r="H267" s="5" t="str">
        <f>VLOOKUP(F267,Tabla5[[Columna3]:[Columna4]],2,TRUE)</f>
        <v>Aceptable</v>
      </c>
      <c r="I267" s="18">
        <v>44</v>
      </c>
      <c r="J267" s="5">
        <f t="shared" si="13"/>
        <v>40.74074074074074</v>
      </c>
      <c r="K267" s="5" t="str">
        <f>VLOOKUP(I267,Tabla13[[Rango minimo]:[Estado de calidad del aire]],2,TRUE)</f>
        <v>Buena</v>
      </c>
      <c r="L267" s="21">
        <f t="shared" si="14"/>
        <v>54.870370370370367</v>
      </c>
      <c r="M267" s="21" t="str">
        <f>VLOOKUP(L267,Tabla7[[Valor minimo]:[Estado de calidad el aire]],2,TRUE)</f>
        <v>Aceptable</v>
      </c>
      <c r="N267" s="11">
        <v>1</v>
      </c>
      <c r="O267" s="11" t="s">
        <v>165</v>
      </c>
      <c r="P267" s="11">
        <v>3</v>
      </c>
      <c r="Q267" s="11">
        <v>-74.042410770000004</v>
      </c>
      <c r="R267" s="12">
        <v>4.7630077609999999</v>
      </c>
    </row>
    <row r="268" spans="1:18" x14ac:dyDescent="0.25">
      <c r="A268" s="10">
        <v>267</v>
      </c>
      <c r="B268" s="3" t="s">
        <v>1106</v>
      </c>
      <c r="C268" s="3" t="s">
        <v>625</v>
      </c>
      <c r="D268" s="3" t="s">
        <v>1</v>
      </c>
      <c r="E268" s="3" t="s">
        <v>1107</v>
      </c>
      <c r="F268" s="87">
        <v>22</v>
      </c>
      <c r="G268" s="5">
        <f t="shared" si="12"/>
        <v>69</v>
      </c>
      <c r="H268" s="5" t="str">
        <f>VLOOKUP(F268,Tabla5[[Columna3]:[Columna4]],2,TRUE)</f>
        <v>Aceptable</v>
      </c>
      <c r="I268" s="18">
        <v>44</v>
      </c>
      <c r="J268" s="5">
        <f t="shared" si="13"/>
        <v>40.74074074074074</v>
      </c>
      <c r="K268" s="5" t="str">
        <f>VLOOKUP(I268,Tabla13[[Rango minimo]:[Estado de calidad del aire]],2,TRUE)</f>
        <v>Buena</v>
      </c>
      <c r="L268" s="21">
        <f t="shared" si="14"/>
        <v>54.870370370370367</v>
      </c>
      <c r="M268" s="21" t="str">
        <f>VLOOKUP(L268,Tabla7[[Valor minimo]:[Estado de calidad el aire]],2,TRUE)</f>
        <v>Aceptable</v>
      </c>
      <c r="N268" s="11">
        <v>1</v>
      </c>
      <c r="O268" s="11" t="s">
        <v>165</v>
      </c>
      <c r="P268" s="11">
        <v>3</v>
      </c>
      <c r="Q268" s="11">
        <v>-74.043030220000006</v>
      </c>
      <c r="R268" s="12">
        <v>4.7599086990000004</v>
      </c>
    </row>
    <row r="269" spans="1:18" x14ac:dyDescent="0.25">
      <c r="A269" s="10">
        <v>268</v>
      </c>
      <c r="B269" s="3" t="s">
        <v>1108</v>
      </c>
      <c r="C269" s="3" t="s">
        <v>625</v>
      </c>
      <c r="D269" s="3" t="s">
        <v>1</v>
      </c>
      <c r="E269" s="3" t="s">
        <v>1109</v>
      </c>
      <c r="F269" s="87">
        <v>22</v>
      </c>
      <c r="G269" s="5">
        <f t="shared" si="12"/>
        <v>69</v>
      </c>
      <c r="H269" s="5" t="str">
        <f>VLOOKUP(F269,Tabla5[[Columna3]:[Columna4]],2,TRUE)</f>
        <v>Aceptable</v>
      </c>
      <c r="I269" s="18">
        <v>44</v>
      </c>
      <c r="J269" s="5">
        <f t="shared" si="13"/>
        <v>40.74074074074074</v>
      </c>
      <c r="K269" s="5" t="str">
        <f>VLOOKUP(I269,Tabla13[[Rango minimo]:[Estado de calidad del aire]],2,TRUE)</f>
        <v>Buena</v>
      </c>
      <c r="L269" s="21">
        <f t="shared" si="14"/>
        <v>54.870370370370367</v>
      </c>
      <c r="M269" s="21" t="str">
        <f>VLOOKUP(L269,Tabla7[[Valor minimo]:[Estado de calidad el aire]],2,TRUE)</f>
        <v>Aceptable</v>
      </c>
      <c r="N269" s="11">
        <v>1</v>
      </c>
      <c r="O269" s="11" t="s">
        <v>165</v>
      </c>
      <c r="P269" s="11">
        <v>4</v>
      </c>
      <c r="Q269" s="11">
        <v>-74.033807100000004</v>
      </c>
      <c r="R269" s="12">
        <v>4.7676260170000004</v>
      </c>
    </row>
    <row r="270" spans="1:18" x14ac:dyDescent="0.25">
      <c r="A270" s="10">
        <v>269</v>
      </c>
      <c r="B270" s="3" t="s">
        <v>1110</v>
      </c>
      <c r="C270" s="3" t="s">
        <v>625</v>
      </c>
      <c r="D270" s="3" t="s">
        <v>1</v>
      </c>
      <c r="E270" s="3" t="s">
        <v>1111</v>
      </c>
      <c r="F270" s="87">
        <v>22</v>
      </c>
      <c r="G270" s="5">
        <f t="shared" si="12"/>
        <v>69</v>
      </c>
      <c r="H270" s="5" t="str">
        <f>VLOOKUP(F270,Tabla5[[Columna3]:[Columna4]],2,TRUE)</f>
        <v>Aceptable</v>
      </c>
      <c r="I270" s="18">
        <v>44</v>
      </c>
      <c r="J270" s="5">
        <f t="shared" si="13"/>
        <v>40.74074074074074</v>
      </c>
      <c r="K270" s="5" t="str">
        <f>VLOOKUP(I270,Tabla13[[Rango minimo]:[Estado de calidad del aire]],2,TRUE)</f>
        <v>Buena</v>
      </c>
      <c r="L270" s="21">
        <f t="shared" si="14"/>
        <v>54.870370370370367</v>
      </c>
      <c r="M270" s="21" t="str">
        <f>VLOOKUP(L270,Tabla7[[Valor minimo]:[Estado de calidad el aire]],2,TRUE)</f>
        <v>Aceptable</v>
      </c>
      <c r="N270" s="11">
        <v>1</v>
      </c>
      <c r="O270" s="11" t="s">
        <v>165</v>
      </c>
      <c r="P270" s="11">
        <v>3</v>
      </c>
      <c r="Q270" s="11">
        <v>-74.038214710000005</v>
      </c>
      <c r="R270" s="12">
        <v>4.7608050960000003</v>
      </c>
    </row>
    <row r="271" spans="1:18" x14ac:dyDescent="0.25">
      <c r="A271" s="10">
        <v>270</v>
      </c>
      <c r="B271" s="3" t="s">
        <v>1112</v>
      </c>
      <c r="C271" s="3" t="s">
        <v>625</v>
      </c>
      <c r="D271" s="3" t="s">
        <v>1</v>
      </c>
      <c r="E271" s="3" t="s">
        <v>1109</v>
      </c>
      <c r="F271" s="87">
        <v>22</v>
      </c>
      <c r="G271" s="5">
        <f t="shared" si="12"/>
        <v>69</v>
      </c>
      <c r="H271" s="5" t="str">
        <f>VLOOKUP(F271,Tabla5[[Columna3]:[Columna4]],2,TRUE)</f>
        <v>Aceptable</v>
      </c>
      <c r="I271" s="18">
        <v>44</v>
      </c>
      <c r="J271" s="5">
        <f t="shared" si="13"/>
        <v>40.74074074074074</v>
      </c>
      <c r="K271" s="5" t="str">
        <f>VLOOKUP(I271,Tabla13[[Rango minimo]:[Estado de calidad del aire]],2,TRUE)</f>
        <v>Buena</v>
      </c>
      <c r="L271" s="21">
        <f t="shared" si="14"/>
        <v>54.870370370370367</v>
      </c>
      <c r="M271" s="21" t="str">
        <f>VLOOKUP(L271,Tabla7[[Valor minimo]:[Estado de calidad el aire]],2,TRUE)</f>
        <v>Aceptable</v>
      </c>
      <c r="N271" s="11">
        <v>1</v>
      </c>
      <c r="O271" s="11" t="s">
        <v>165</v>
      </c>
      <c r="P271" s="11">
        <v>4</v>
      </c>
      <c r="Q271" s="11">
        <v>-74.033893620000001</v>
      </c>
      <c r="R271" s="12">
        <v>4.7688287970000003</v>
      </c>
    </row>
    <row r="272" spans="1:18" x14ac:dyDescent="0.25">
      <c r="A272" s="10">
        <v>271</v>
      </c>
      <c r="B272" s="3" t="s">
        <v>1113</v>
      </c>
      <c r="C272" s="3" t="s">
        <v>625</v>
      </c>
      <c r="D272" s="3" t="s">
        <v>1</v>
      </c>
      <c r="E272" s="3" t="s">
        <v>1109</v>
      </c>
      <c r="F272" s="87">
        <v>22</v>
      </c>
      <c r="G272" s="5">
        <f t="shared" si="12"/>
        <v>69</v>
      </c>
      <c r="H272" s="5" t="str">
        <f>VLOOKUP(F272,Tabla5[[Columna3]:[Columna4]],2,TRUE)</f>
        <v>Aceptable</v>
      </c>
      <c r="I272" s="18">
        <v>44</v>
      </c>
      <c r="J272" s="5">
        <f t="shared" si="13"/>
        <v>40.74074074074074</v>
      </c>
      <c r="K272" s="5" t="str">
        <f>VLOOKUP(I272,Tabla13[[Rango minimo]:[Estado de calidad del aire]],2,TRUE)</f>
        <v>Buena</v>
      </c>
      <c r="L272" s="21">
        <f t="shared" si="14"/>
        <v>54.870370370370367</v>
      </c>
      <c r="M272" s="21" t="str">
        <f>VLOOKUP(L272,Tabla7[[Valor minimo]:[Estado de calidad el aire]],2,TRUE)</f>
        <v>Aceptable</v>
      </c>
      <c r="N272" s="11">
        <v>1</v>
      </c>
      <c r="O272" s="11" t="s">
        <v>165</v>
      </c>
      <c r="P272" s="11">
        <v>4</v>
      </c>
      <c r="Q272" s="11">
        <v>-74.033835600000003</v>
      </c>
      <c r="R272" s="12">
        <v>4.7700234589999999</v>
      </c>
    </row>
    <row r="273" spans="1:18" x14ac:dyDescent="0.25">
      <c r="A273" s="10">
        <v>272</v>
      </c>
      <c r="B273" s="3" t="s">
        <v>1114</v>
      </c>
      <c r="C273" s="3" t="s">
        <v>625</v>
      </c>
      <c r="D273" s="3" t="s">
        <v>1</v>
      </c>
      <c r="E273" s="3" t="s">
        <v>1115</v>
      </c>
      <c r="F273" s="87">
        <v>22</v>
      </c>
      <c r="G273" s="5">
        <f t="shared" si="12"/>
        <v>69</v>
      </c>
      <c r="H273" s="5" t="str">
        <f>VLOOKUP(F273,Tabla5[[Columna3]:[Columna4]],2,TRUE)</f>
        <v>Aceptable</v>
      </c>
      <c r="I273" s="18">
        <v>44</v>
      </c>
      <c r="J273" s="5">
        <f t="shared" si="13"/>
        <v>40.74074074074074</v>
      </c>
      <c r="K273" s="5" t="str">
        <f>VLOOKUP(I273,Tabla13[[Rango minimo]:[Estado de calidad del aire]],2,TRUE)</f>
        <v>Buena</v>
      </c>
      <c r="L273" s="21">
        <f t="shared" si="14"/>
        <v>54.870370370370367</v>
      </c>
      <c r="M273" s="21" t="str">
        <f>VLOOKUP(L273,Tabla7[[Valor minimo]:[Estado de calidad el aire]],2,TRUE)</f>
        <v>Aceptable</v>
      </c>
      <c r="N273" s="11">
        <v>1</v>
      </c>
      <c r="O273" s="11" t="s">
        <v>165</v>
      </c>
      <c r="P273" s="11">
        <v>3</v>
      </c>
      <c r="Q273" s="11">
        <v>-74.034981700000003</v>
      </c>
      <c r="R273" s="12">
        <v>4.7614340390000001</v>
      </c>
    </row>
    <row r="274" spans="1:18" x14ac:dyDescent="0.25">
      <c r="A274" s="10">
        <v>273</v>
      </c>
      <c r="B274" s="3" t="s">
        <v>1116</v>
      </c>
      <c r="C274" s="3" t="s">
        <v>625</v>
      </c>
      <c r="D274" s="3" t="s">
        <v>1</v>
      </c>
      <c r="E274" s="3" t="s">
        <v>1117</v>
      </c>
      <c r="F274" s="87">
        <v>22</v>
      </c>
      <c r="G274" s="5">
        <f t="shared" si="12"/>
        <v>69</v>
      </c>
      <c r="H274" s="5" t="str">
        <f>VLOOKUP(F274,Tabla5[[Columna3]:[Columna4]],2,TRUE)</f>
        <v>Aceptable</v>
      </c>
      <c r="I274" s="18">
        <v>44</v>
      </c>
      <c r="J274" s="5">
        <f t="shared" si="13"/>
        <v>40.74074074074074</v>
      </c>
      <c r="K274" s="5" t="str">
        <f>VLOOKUP(I274,Tabla13[[Rango minimo]:[Estado de calidad del aire]],2,TRUE)</f>
        <v>Buena</v>
      </c>
      <c r="L274" s="21">
        <f t="shared" si="14"/>
        <v>54.870370370370367</v>
      </c>
      <c r="M274" s="21" t="str">
        <f>VLOOKUP(L274,Tabla7[[Valor minimo]:[Estado de calidad el aire]],2,TRUE)</f>
        <v>Aceptable</v>
      </c>
      <c r="N274" s="11">
        <v>1</v>
      </c>
      <c r="O274" s="11" t="s">
        <v>165</v>
      </c>
      <c r="P274" s="11">
        <v>3</v>
      </c>
      <c r="Q274" s="11">
        <v>-74.041341610000003</v>
      </c>
      <c r="R274" s="12">
        <v>4.762519223</v>
      </c>
    </row>
    <row r="275" spans="1:18" x14ac:dyDescent="0.25">
      <c r="A275" s="10">
        <v>274</v>
      </c>
      <c r="B275" s="3" t="s">
        <v>1118</v>
      </c>
      <c r="C275" s="3" t="s">
        <v>625</v>
      </c>
      <c r="D275" s="3" t="s">
        <v>1</v>
      </c>
      <c r="E275" s="3" t="s">
        <v>1119</v>
      </c>
      <c r="F275" s="87">
        <v>22</v>
      </c>
      <c r="G275" s="5">
        <f t="shared" si="12"/>
        <v>69</v>
      </c>
      <c r="H275" s="5" t="str">
        <f>VLOOKUP(F275,Tabla5[[Columna3]:[Columna4]],2,TRUE)</f>
        <v>Aceptable</v>
      </c>
      <c r="I275" s="18">
        <v>44</v>
      </c>
      <c r="J275" s="5">
        <f t="shared" si="13"/>
        <v>40.74074074074074</v>
      </c>
      <c r="K275" s="5" t="str">
        <f>VLOOKUP(I275,Tabla13[[Rango minimo]:[Estado de calidad del aire]],2,TRUE)</f>
        <v>Buena</v>
      </c>
      <c r="L275" s="21">
        <f t="shared" si="14"/>
        <v>54.870370370370367</v>
      </c>
      <c r="M275" s="21" t="str">
        <f>VLOOKUP(L275,Tabla7[[Valor minimo]:[Estado de calidad el aire]],2,TRUE)</f>
        <v>Aceptable</v>
      </c>
      <c r="N275" s="11">
        <v>1</v>
      </c>
      <c r="O275" s="11" t="s">
        <v>165</v>
      </c>
      <c r="P275" s="11">
        <v>3</v>
      </c>
      <c r="Q275" s="11">
        <v>-74.025835869999995</v>
      </c>
      <c r="R275" s="12">
        <v>4.7629810790000002</v>
      </c>
    </row>
    <row r="276" spans="1:18" x14ac:dyDescent="0.25">
      <c r="A276" s="10">
        <v>275</v>
      </c>
      <c r="B276" s="3" t="s">
        <v>1120</v>
      </c>
      <c r="C276" s="3" t="s">
        <v>625</v>
      </c>
      <c r="D276" s="3" t="s">
        <v>1</v>
      </c>
      <c r="E276" s="3" t="s">
        <v>1121</v>
      </c>
      <c r="F276" s="87">
        <v>22</v>
      </c>
      <c r="G276" s="5">
        <f t="shared" si="12"/>
        <v>69</v>
      </c>
      <c r="H276" s="5" t="str">
        <f>VLOOKUP(F276,Tabla5[[Columna3]:[Columna4]],2,TRUE)</f>
        <v>Aceptable</v>
      </c>
      <c r="I276" s="18">
        <v>44</v>
      </c>
      <c r="J276" s="5">
        <f t="shared" si="13"/>
        <v>40.74074074074074</v>
      </c>
      <c r="K276" s="5" t="str">
        <f>VLOOKUP(I276,Tabla13[[Rango minimo]:[Estado de calidad del aire]],2,TRUE)</f>
        <v>Buena</v>
      </c>
      <c r="L276" s="21">
        <f t="shared" si="14"/>
        <v>54.870370370370367</v>
      </c>
      <c r="M276" s="21" t="str">
        <f>VLOOKUP(L276,Tabla7[[Valor minimo]:[Estado de calidad el aire]],2,TRUE)</f>
        <v>Aceptable</v>
      </c>
      <c r="N276" s="11">
        <v>1</v>
      </c>
      <c r="O276" s="11" t="s">
        <v>165</v>
      </c>
      <c r="P276" s="11">
        <v>5</v>
      </c>
      <c r="Q276" s="11">
        <v>-74.043098229999998</v>
      </c>
      <c r="R276" s="12">
        <v>4.7642113410000002</v>
      </c>
    </row>
    <row r="277" spans="1:18" x14ac:dyDescent="0.25">
      <c r="A277" s="10">
        <v>276</v>
      </c>
      <c r="B277" s="3" t="s">
        <v>1122</v>
      </c>
      <c r="C277" s="3" t="s">
        <v>625</v>
      </c>
      <c r="D277" s="3" t="s">
        <v>1</v>
      </c>
      <c r="E277" s="3" t="s">
        <v>1123</v>
      </c>
      <c r="F277" s="87">
        <v>22</v>
      </c>
      <c r="G277" s="5">
        <f t="shared" si="12"/>
        <v>69</v>
      </c>
      <c r="H277" s="5" t="str">
        <f>VLOOKUP(F277,Tabla5[[Columna3]:[Columna4]],2,TRUE)</f>
        <v>Aceptable</v>
      </c>
      <c r="I277" s="18">
        <v>44</v>
      </c>
      <c r="J277" s="5">
        <f t="shared" si="13"/>
        <v>40.74074074074074</v>
      </c>
      <c r="K277" s="5" t="str">
        <f>VLOOKUP(I277,Tabla13[[Rango minimo]:[Estado de calidad del aire]],2,TRUE)</f>
        <v>Buena</v>
      </c>
      <c r="L277" s="21">
        <f t="shared" si="14"/>
        <v>54.870370370370367</v>
      </c>
      <c r="M277" s="21" t="str">
        <f>VLOOKUP(L277,Tabla7[[Valor minimo]:[Estado de calidad el aire]],2,TRUE)</f>
        <v>Aceptable</v>
      </c>
      <c r="N277" s="11">
        <v>1</v>
      </c>
      <c r="O277" s="11" t="s">
        <v>165</v>
      </c>
      <c r="P277" s="11">
        <v>3</v>
      </c>
      <c r="Q277" s="11">
        <v>-74.039654850000005</v>
      </c>
      <c r="R277" s="12">
        <v>4.7640533290000002</v>
      </c>
    </row>
    <row r="278" spans="1:18" x14ac:dyDescent="0.25">
      <c r="A278" s="10">
        <v>277</v>
      </c>
      <c r="B278" s="3" t="s">
        <v>1124</v>
      </c>
      <c r="C278" s="3" t="s">
        <v>625</v>
      </c>
      <c r="D278" s="3" t="s">
        <v>1</v>
      </c>
      <c r="E278" s="3" t="s">
        <v>1125</v>
      </c>
      <c r="F278" s="87">
        <v>22</v>
      </c>
      <c r="G278" s="5">
        <f t="shared" si="12"/>
        <v>69</v>
      </c>
      <c r="H278" s="5" t="str">
        <f>VLOOKUP(F278,Tabla5[[Columna3]:[Columna4]],2,TRUE)</f>
        <v>Aceptable</v>
      </c>
      <c r="I278" s="18">
        <v>44</v>
      </c>
      <c r="J278" s="5">
        <f t="shared" si="13"/>
        <v>40.74074074074074</v>
      </c>
      <c r="K278" s="5" t="str">
        <f>VLOOKUP(I278,Tabla13[[Rango minimo]:[Estado de calidad del aire]],2,TRUE)</f>
        <v>Buena</v>
      </c>
      <c r="L278" s="21">
        <f t="shared" si="14"/>
        <v>54.870370370370367</v>
      </c>
      <c r="M278" s="21" t="str">
        <f>VLOOKUP(L278,Tabla7[[Valor minimo]:[Estado de calidad el aire]],2,TRUE)</f>
        <v>Aceptable</v>
      </c>
      <c r="N278" s="11">
        <v>1</v>
      </c>
      <c r="O278" s="11" t="s">
        <v>165</v>
      </c>
      <c r="P278" s="11">
        <v>3</v>
      </c>
      <c r="Q278" s="11">
        <v>-74.029181480000005</v>
      </c>
      <c r="R278" s="12">
        <v>4.767505667</v>
      </c>
    </row>
    <row r="279" spans="1:18" x14ac:dyDescent="0.25">
      <c r="A279" s="10">
        <v>278</v>
      </c>
      <c r="B279" s="3" t="s">
        <v>1126</v>
      </c>
      <c r="C279" s="3" t="s">
        <v>625</v>
      </c>
      <c r="D279" s="3" t="s">
        <v>1</v>
      </c>
      <c r="E279" s="3" t="s">
        <v>1127</v>
      </c>
      <c r="F279" s="87">
        <v>22</v>
      </c>
      <c r="G279" s="5">
        <f t="shared" si="12"/>
        <v>69</v>
      </c>
      <c r="H279" s="5" t="str">
        <f>VLOOKUP(F279,Tabla5[[Columna3]:[Columna4]],2,TRUE)</f>
        <v>Aceptable</v>
      </c>
      <c r="I279" s="18">
        <v>44</v>
      </c>
      <c r="J279" s="5">
        <f t="shared" si="13"/>
        <v>40.74074074074074</v>
      </c>
      <c r="K279" s="5" t="str">
        <f>VLOOKUP(I279,Tabla13[[Rango minimo]:[Estado de calidad del aire]],2,TRUE)</f>
        <v>Buena</v>
      </c>
      <c r="L279" s="21">
        <f t="shared" si="14"/>
        <v>54.870370370370367</v>
      </c>
      <c r="M279" s="21" t="str">
        <f>VLOOKUP(L279,Tabla7[[Valor minimo]:[Estado de calidad el aire]],2,TRUE)</f>
        <v>Aceptable</v>
      </c>
      <c r="N279" s="11">
        <v>1</v>
      </c>
      <c r="O279" s="11" t="s">
        <v>165</v>
      </c>
      <c r="P279" s="11">
        <v>3</v>
      </c>
      <c r="Q279" s="11">
        <v>-74.032571129999994</v>
      </c>
      <c r="R279" s="12">
        <v>4.7659590209999996</v>
      </c>
    </row>
    <row r="280" spans="1:18" x14ac:dyDescent="0.25">
      <c r="A280" s="10">
        <v>279</v>
      </c>
      <c r="B280" s="3" t="s">
        <v>1128</v>
      </c>
      <c r="C280" s="3" t="s">
        <v>625</v>
      </c>
      <c r="D280" s="3" t="s">
        <v>1</v>
      </c>
      <c r="E280" s="3" t="s">
        <v>1129</v>
      </c>
      <c r="F280" s="87">
        <v>22</v>
      </c>
      <c r="G280" s="5">
        <f t="shared" si="12"/>
        <v>69</v>
      </c>
      <c r="H280" s="5" t="str">
        <f>VLOOKUP(F280,Tabla5[[Columna3]:[Columna4]],2,TRUE)</f>
        <v>Aceptable</v>
      </c>
      <c r="I280" s="18">
        <v>44</v>
      </c>
      <c r="J280" s="5">
        <f t="shared" si="13"/>
        <v>40.74074074074074</v>
      </c>
      <c r="K280" s="5" t="str">
        <f>VLOOKUP(I280,Tabla13[[Rango minimo]:[Estado de calidad del aire]],2,TRUE)</f>
        <v>Buena</v>
      </c>
      <c r="L280" s="21">
        <f t="shared" si="14"/>
        <v>54.870370370370367</v>
      </c>
      <c r="M280" s="21" t="str">
        <f>VLOOKUP(L280,Tabla7[[Valor minimo]:[Estado de calidad el aire]],2,TRUE)</f>
        <v>Aceptable</v>
      </c>
      <c r="N280" s="11">
        <v>1</v>
      </c>
      <c r="O280" s="11" t="s">
        <v>165</v>
      </c>
      <c r="P280" s="11">
        <v>3</v>
      </c>
      <c r="Q280" s="11">
        <v>-74.032181910000006</v>
      </c>
      <c r="R280" s="12">
        <v>4.7598053</v>
      </c>
    </row>
    <row r="281" spans="1:18" x14ac:dyDescent="0.25">
      <c r="A281" s="10">
        <v>280</v>
      </c>
      <c r="B281" s="3" t="s">
        <v>1130</v>
      </c>
      <c r="C281" s="3" t="s">
        <v>625</v>
      </c>
      <c r="D281" s="3" t="s">
        <v>1</v>
      </c>
      <c r="E281" s="3" t="s">
        <v>1131</v>
      </c>
      <c r="F281" s="87">
        <v>22</v>
      </c>
      <c r="G281" s="5">
        <f t="shared" si="12"/>
        <v>69</v>
      </c>
      <c r="H281" s="5" t="str">
        <f>VLOOKUP(F281,Tabla5[[Columna3]:[Columna4]],2,TRUE)</f>
        <v>Aceptable</v>
      </c>
      <c r="I281" s="18">
        <v>44</v>
      </c>
      <c r="J281" s="5">
        <f t="shared" si="13"/>
        <v>40.74074074074074</v>
      </c>
      <c r="K281" s="5" t="str">
        <f>VLOOKUP(I281,Tabla13[[Rango minimo]:[Estado de calidad del aire]],2,TRUE)</f>
        <v>Buena</v>
      </c>
      <c r="L281" s="21">
        <f t="shared" si="14"/>
        <v>54.870370370370367</v>
      </c>
      <c r="M281" s="21" t="str">
        <f>VLOOKUP(L281,Tabla7[[Valor minimo]:[Estado de calidad el aire]],2,TRUE)</f>
        <v>Aceptable</v>
      </c>
      <c r="N281" s="11">
        <v>1</v>
      </c>
      <c r="O281" s="11" t="s">
        <v>165</v>
      </c>
      <c r="P281" s="11">
        <v>3</v>
      </c>
      <c r="Q281" s="11">
        <v>-74.032253710000006</v>
      </c>
      <c r="R281" s="12">
        <v>4.7588891389999999</v>
      </c>
    </row>
    <row r="282" spans="1:18" x14ac:dyDescent="0.25">
      <c r="A282" s="10">
        <v>281</v>
      </c>
      <c r="B282" s="3" t="s">
        <v>1132</v>
      </c>
      <c r="C282" s="3" t="s">
        <v>625</v>
      </c>
      <c r="D282" s="3" t="s">
        <v>1</v>
      </c>
      <c r="E282" s="3" t="s">
        <v>1133</v>
      </c>
      <c r="F282" s="87">
        <v>22</v>
      </c>
      <c r="G282" s="5">
        <f t="shared" si="12"/>
        <v>69</v>
      </c>
      <c r="H282" s="5" t="str">
        <f>VLOOKUP(F282,Tabla5[[Columna3]:[Columna4]],2,TRUE)</f>
        <v>Aceptable</v>
      </c>
      <c r="I282" s="18">
        <v>44</v>
      </c>
      <c r="J282" s="5">
        <f t="shared" si="13"/>
        <v>40.74074074074074</v>
      </c>
      <c r="K282" s="5" t="str">
        <f>VLOOKUP(I282,Tabla13[[Rango minimo]:[Estado de calidad del aire]],2,TRUE)</f>
        <v>Buena</v>
      </c>
      <c r="L282" s="21">
        <f t="shared" si="14"/>
        <v>54.870370370370367</v>
      </c>
      <c r="M282" s="21" t="str">
        <f>VLOOKUP(L282,Tabla7[[Valor minimo]:[Estado de calidad el aire]],2,TRUE)</f>
        <v>Aceptable</v>
      </c>
      <c r="N282" s="11">
        <v>1</v>
      </c>
      <c r="O282" s="11" t="s">
        <v>165</v>
      </c>
      <c r="P282" s="11">
        <v>3</v>
      </c>
      <c r="Q282" s="11">
        <v>-74.033154819999993</v>
      </c>
      <c r="R282" s="12">
        <v>4.7669174480000001</v>
      </c>
    </row>
    <row r="283" spans="1:18" x14ac:dyDescent="0.25">
      <c r="A283" s="10">
        <v>282</v>
      </c>
      <c r="B283" s="3" t="s">
        <v>1134</v>
      </c>
      <c r="C283" s="3" t="s">
        <v>625</v>
      </c>
      <c r="D283" s="3" t="s">
        <v>1</v>
      </c>
      <c r="E283" s="3" t="s">
        <v>1133</v>
      </c>
      <c r="F283" s="87">
        <v>22</v>
      </c>
      <c r="G283" s="5">
        <f t="shared" si="12"/>
        <v>69</v>
      </c>
      <c r="H283" s="5" t="str">
        <f>VLOOKUP(F283,Tabla5[[Columna3]:[Columna4]],2,TRUE)</f>
        <v>Aceptable</v>
      </c>
      <c r="I283" s="18">
        <v>44</v>
      </c>
      <c r="J283" s="5">
        <f t="shared" si="13"/>
        <v>40.74074074074074</v>
      </c>
      <c r="K283" s="5" t="str">
        <f>VLOOKUP(I283,Tabla13[[Rango minimo]:[Estado de calidad del aire]],2,TRUE)</f>
        <v>Buena</v>
      </c>
      <c r="L283" s="21">
        <f t="shared" si="14"/>
        <v>54.870370370370367</v>
      </c>
      <c r="M283" s="21" t="str">
        <f>VLOOKUP(L283,Tabla7[[Valor minimo]:[Estado de calidad el aire]],2,TRUE)</f>
        <v>Aceptable</v>
      </c>
      <c r="N283" s="11">
        <v>1</v>
      </c>
      <c r="O283" s="11" t="s">
        <v>165</v>
      </c>
      <c r="P283" s="11">
        <v>4</v>
      </c>
      <c r="Q283" s="11">
        <v>-74.031948490000005</v>
      </c>
      <c r="R283" s="12">
        <v>4.7688286470000003</v>
      </c>
    </row>
    <row r="284" spans="1:18" x14ac:dyDescent="0.25">
      <c r="A284" s="10">
        <v>283</v>
      </c>
      <c r="B284" s="3" t="s">
        <v>1135</v>
      </c>
      <c r="C284" s="3" t="s">
        <v>625</v>
      </c>
      <c r="D284" s="3" t="s">
        <v>1</v>
      </c>
      <c r="E284" s="3" t="s">
        <v>1136</v>
      </c>
      <c r="F284" s="87">
        <v>22</v>
      </c>
      <c r="G284" s="5">
        <f t="shared" si="12"/>
        <v>69</v>
      </c>
      <c r="H284" s="5" t="str">
        <f>VLOOKUP(F284,Tabla5[[Columna3]:[Columna4]],2,TRUE)</f>
        <v>Aceptable</v>
      </c>
      <c r="I284" s="18">
        <v>44</v>
      </c>
      <c r="J284" s="5">
        <f t="shared" si="13"/>
        <v>40.74074074074074</v>
      </c>
      <c r="K284" s="5" t="str">
        <f>VLOOKUP(I284,Tabla13[[Rango minimo]:[Estado de calidad del aire]],2,TRUE)</f>
        <v>Buena</v>
      </c>
      <c r="L284" s="21">
        <f t="shared" si="14"/>
        <v>54.870370370370367</v>
      </c>
      <c r="M284" s="21" t="str">
        <f>VLOOKUP(L284,Tabla7[[Valor minimo]:[Estado de calidad el aire]],2,TRUE)</f>
        <v>Aceptable</v>
      </c>
      <c r="N284" s="11">
        <v>1</v>
      </c>
      <c r="O284" s="11" t="s">
        <v>165</v>
      </c>
      <c r="P284" s="11">
        <v>5</v>
      </c>
      <c r="Q284" s="11">
        <v>-74.041900179999999</v>
      </c>
      <c r="R284" s="12">
        <v>4.7648412220000003</v>
      </c>
    </row>
    <row r="285" spans="1:18" x14ac:dyDescent="0.25">
      <c r="A285" s="10">
        <v>284</v>
      </c>
      <c r="B285" s="3" t="s">
        <v>1137</v>
      </c>
      <c r="C285" s="3" t="s">
        <v>625</v>
      </c>
      <c r="D285" s="3" t="s">
        <v>1</v>
      </c>
      <c r="E285" s="3" t="s">
        <v>1138</v>
      </c>
      <c r="F285" s="87">
        <v>22</v>
      </c>
      <c r="G285" s="5">
        <f t="shared" si="12"/>
        <v>69</v>
      </c>
      <c r="H285" s="5" t="str">
        <f>VLOOKUP(F285,Tabla5[[Columna3]:[Columna4]],2,TRUE)</f>
        <v>Aceptable</v>
      </c>
      <c r="I285" s="18">
        <v>44</v>
      </c>
      <c r="J285" s="5">
        <f t="shared" si="13"/>
        <v>40.74074074074074</v>
      </c>
      <c r="K285" s="5" t="str">
        <f>VLOOKUP(I285,Tabla13[[Rango minimo]:[Estado de calidad del aire]],2,TRUE)</f>
        <v>Buena</v>
      </c>
      <c r="L285" s="21">
        <f t="shared" si="14"/>
        <v>54.870370370370367</v>
      </c>
      <c r="M285" s="21" t="str">
        <f>VLOOKUP(L285,Tabla7[[Valor minimo]:[Estado de calidad el aire]],2,TRUE)</f>
        <v>Aceptable</v>
      </c>
      <c r="N285" s="11">
        <v>1</v>
      </c>
      <c r="O285" s="11" t="s">
        <v>165</v>
      </c>
      <c r="P285" s="11">
        <v>3</v>
      </c>
      <c r="Q285" s="11">
        <v>-74.043889160000006</v>
      </c>
      <c r="R285" s="12">
        <v>4.7620798899999999</v>
      </c>
    </row>
    <row r="286" spans="1:18" x14ac:dyDescent="0.25">
      <c r="A286" s="10">
        <v>285</v>
      </c>
      <c r="B286" s="3" t="s">
        <v>1139</v>
      </c>
      <c r="C286" s="3" t="s">
        <v>625</v>
      </c>
      <c r="D286" s="3" t="s">
        <v>1</v>
      </c>
      <c r="E286" s="3" t="s">
        <v>1140</v>
      </c>
      <c r="F286" s="87">
        <v>22</v>
      </c>
      <c r="G286" s="5">
        <f t="shared" si="12"/>
        <v>69</v>
      </c>
      <c r="H286" s="5" t="str">
        <f>VLOOKUP(F286,Tabla5[[Columna3]:[Columna4]],2,TRUE)</f>
        <v>Aceptable</v>
      </c>
      <c r="I286" s="18">
        <v>44</v>
      </c>
      <c r="J286" s="5">
        <f t="shared" si="13"/>
        <v>40.74074074074074</v>
      </c>
      <c r="K286" s="5" t="str">
        <f>VLOOKUP(I286,Tabla13[[Rango minimo]:[Estado de calidad del aire]],2,TRUE)</f>
        <v>Buena</v>
      </c>
      <c r="L286" s="21">
        <f t="shared" si="14"/>
        <v>54.870370370370367</v>
      </c>
      <c r="M286" s="21" t="str">
        <f>VLOOKUP(L286,Tabla7[[Valor minimo]:[Estado de calidad el aire]],2,TRUE)</f>
        <v>Aceptable</v>
      </c>
      <c r="N286" s="11">
        <v>1</v>
      </c>
      <c r="O286" s="11" t="s">
        <v>165</v>
      </c>
      <c r="P286" s="11">
        <v>3</v>
      </c>
      <c r="Q286" s="11">
        <v>-74.03933748</v>
      </c>
      <c r="R286" s="12">
        <v>4.7624038500000001</v>
      </c>
    </row>
    <row r="287" spans="1:18" x14ac:dyDescent="0.25">
      <c r="A287" s="10">
        <v>286</v>
      </c>
      <c r="B287" s="3" t="s">
        <v>1141</v>
      </c>
      <c r="C287" s="3" t="s">
        <v>625</v>
      </c>
      <c r="D287" s="3" t="s">
        <v>1</v>
      </c>
      <c r="E287" s="3" t="s">
        <v>1142</v>
      </c>
      <c r="F287" s="87">
        <v>22</v>
      </c>
      <c r="G287" s="5">
        <f t="shared" si="12"/>
        <v>69</v>
      </c>
      <c r="H287" s="5" t="str">
        <f>VLOOKUP(F287,Tabla5[[Columna3]:[Columna4]],2,TRUE)</f>
        <v>Aceptable</v>
      </c>
      <c r="I287" s="18">
        <v>44</v>
      </c>
      <c r="J287" s="5">
        <f t="shared" si="13"/>
        <v>40.74074074074074</v>
      </c>
      <c r="K287" s="5" t="str">
        <f>VLOOKUP(I287,Tabla13[[Rango minimo]:[Estado de calidad del aire]],2,TRUE)</f>
        <v>Buena</v>
      </c>
      <c r="L287" s="21">
        <f t="shared" si="14"/>
        <v>54.870370370370367</v>
      </c>
      <c r="M287" s="21" t="str">
        <f>VLOOKUP(L287,Tabla7[[Valor minimo]:[Estado de calidad el aire]],2,TRUE)</f>
        <v>Aceptable</v>
      </c>
      <c r="N287" s="11">
        <v>1</v>
      </c>
      <c r="O287" s="11" t="s">
        <v>165</v>
      </c>
      <c r="P287" s="11">
        <v>3</v>
      </c>
      <c r="Q287" s="11">
        <v>-74.030154229999994</v>
      </c>
      <c r="R287" s="12">
        <v>4.7632208589999996</v>
      </c>
    </row>
    <row r="288" spans="1:18" x14ac:dyDescent="0.25">
      <c r="A288" s="10">
        <v>287</v>
      </c>
      <c r="B288" s="3" t="s">
        <v>1143</v>
      </c>
      <c r="C288" s="3" t="s">
        <v>625</v>
      </c>
      <c r="D288" s="3" t="s">
        <v>1</v>
      </c>
      <c r="E288" s="3" t="s">
        <v>1136</v>
      </c>
      <c r="F288" s="87">
        <v>22</v>
      </c>
      <c r="G288" s="5">
        <f t="shared" si="12"/>
        <v>69</v>
      </c>
      <c r="H288" s="5" t="str">
        <f>VLOOKUP(F288,Tabla5[[Columna3]:[Columna4]],2,TRUE)</f>
        <v>Aceptable</v>
      </c>
      <c r="I288" s="18">
        <v>44</v>
      </c>
      <c r="J288" s="5">
        <f t="shared" si="13"/>
        <v>40.74074074074074</v>
      </c>
      <c r="K288" s="5" t="str">
        <f>VLOOKUP(I288,Tabla13[[Rango minimo]:[Estado de calidad del aire]],2,TRUE)</f>
        <v>Buena</v>
      </c>
      <c r="L288" s="21">
        <f t="shared" si="14"/>
        <v>54.870370370370367</v>
      </c>
      <c r="M288" s="21" t="str">
        <f>VLOOKUP(L288,Tabla7[[Valor minimo]:[Estado de calidad el aire]],2,TRUE)</f>
        <v>Aceptable</v>
      </c>
      <c r="N288" s="11">
        <v>1</v>
      </c>
      <c r="O288" s="11" t="s">
        <v>165</v>
      </c>
      <c r="P288" s="11">
        <v>3</v>
      </c>
      <c r="Q288" s="11">
        <v>-74.040646339999995</v>
      </c>
      <c r="R288" s="12">
        <v>4.7649662800000003</v>
      </c>
    </row>
    <row r="289" spans="1:18" x14ac:dyDescent="0.25">
      <c r="A289" s="10">
        <v>288</v>
      </c>
      <c r="B289" s="3" t="s">
        <v>1144</v>
      </c>
      <c r="C289" s="3" t="s">
        <v>625</v>
      </c>
      <c r="D289" s="3" t="s">
        <v>1</v>
      </c>
      <c r="E289" s="3" t="s">
        <v>1145</v>
      </c>
      <c r="F289" s="87">
        <v>22</v>
      </c>
      <c r="G289" s="5">
        <f t="shared" si="12"/>
        <v>69</v>
      </c>
      <c r="H289" s="5" t="str">
        <f>VLOOKUP(F289,Tabla5[[Columna3]:[Columna4]],2,TRUE)</f>
        <v>Aceptable</v>
      </c>
      <c r="I289" s="18">
        <v>44</v>
      </c>
      <c r="J289" s="5">
        <f t="shared" si="13"/>
        <v>40.74074074074074</v>
      </c>
      <c r="K289" s="5" t="str">
        <f>VLOOKUP(I289,Tabla13[[Rango minimo]:[Estado de calidad del aire]],2,TRUE)</f>
        <v>Buena</v>
      </c>
      <c r="L289" s="21">
        <f t="shared" si="14"/>
        <v>54.870370370370367</v>
      </c>
      <c r="M289" s="21" t="str">
        <f>VLOOKUP(L289,Tabla7[[Valor minimo]:[Estado de calidad el aire]],2,TRUE)</f>
        <v>Aceptable</v>
      </c>
      <c r="N289" s="11">
        <v>1</v>
      </c>
      <c r="O289" s="11" t="s">
        <v>165</v>
      </c>
      <c r="P289" s="11">
        <v>3</v>
      </c>
      <c r="Q289" s="11">
        <v>-74.039617280000002</v>
      </c>
      <c r="R289" s="12">
        <v>4.765830738</v>
      </c>
    </row>
    <row r="290" spans="1:18" x14ac:dyDescent="0.25">
      <c r="A290" s="10">
        <v>289</v>
      </c>
      <c r="B290" s="3" t="s">
        <v>1146</v>
      </c>
      <c r="C290" s="3" t="s">
        <v>625</v>
      </c>
      <c r="D290" s="3" t="s">
        <v>1</v>
      </c>
      <c r="E290" s="3" t="s">
        <v>1119</v>
      </c>
      <c r="F290" s="87">
        <v>22</v>
      </c>
      <c r="G290" s="5">
        <f t="shared" si="12"/>
        <v>69</v>
      </c>
      <c r="H290" s="5" t="str">
        <f>VLOOKUP(F290,Tabla5[[Columna3]:[Columna4]],2,TRUE)</f>
        <v>Aceptable</v>
      </c>
      <c r="I290" s="18">
        <v>44</v>
      </c>
      <c r="J290" s="5">
        <f t="shared" si="13"/>
        <v>40.74074074074074</v>
      </c>
      <c r="K290" s="5" t="str">
        <f>VLOOKUP(I290,Tabla13[[Rango minimo]:[Estado de calidad del aire]],2,TRUE)</f>
        <v>Buena</v>
      </c>
      <c r="L290" s="21">
        <f t="shared" si="14"/>
        <v>54.870370370370367</v>
      </c>
      <c r="M290" s="21" t="str">
        <f>VLOOKUP(L290,Tabla7[[Valor minimo]:[Estado de calidad el aire]],2,TRUE)</f>
        <v>Aceptable</v>
      </c>
      <c r="N290" s="11">
        <v>1</v>
      </c>
      <c r="O290" s="11" t="s">
        <v>165</v>
      </c>
      <c r="P290" s="11">
        <v>3</v>
      </c>
      <c r="Q290" s="11">
        <v>-74.026731830000003</v>
      </c>
      <c r="R290" s="12">
        <v>4.7628722139999997</v>
      </c>
    </row>
    <row r="291" spans="1:18" x14ac:dyDescent="0.25">
      <c r="A291" s="10">
        <v>290</v>
      </c>
      <c r="B291" s="3" t="s">
        <v>1147</v>
      </c>
      <c r="C291" s="3" t="s">
        <v>625</v>
      </c>
      <c r="D291" s="3" t="s">
        <v>1</v>
      </c>
      <c r="E291" s="3" t="s">
        <v>1148</v>
      </c>
      <c r="F291" s="87">
        <v>22</v>
      </c>
      <c r="G291" s="5">
        <f t="shared" si="12"/>
        <v>69</v>
      </c>
      <c r="H291" s="5" t="str">
        <f>VLOOKUP(F291,Tabla5[[Columna3]:[Columna4]],2,TRUE)</f>
        <v>Aceptable</v>
      </c>
      <c r="I291" s="18">
        <v>44</v>
      </c>
      <c r="J291" s="5">
        <f t="shared" si="13"/>
        <v>40.74074074074074</v>
      </c>
      <c r="K291" s="5" t="str">
        <f>VLOOKUP(I291,Tabla13[[Rango minimo]:[Estado de calidad del aire]],2,TRUE)</f>
        <v>Buena</v>
      </c>
      <c r="L291" s="21">
        <f t="shared" si="14"/>
        <v>54.870370370370367</v>
      </c>
      <c r="M291" s="21" t="str">
        <f>VLOOKUP(L291,Tabla7[[Valor minimo]:[Estado de calidad el aire]],2,TRUE)</f>
        <v>Aceptable</v>
      </c>
      <c r="N291" s="11">
        <v>1</v>
      </c>
      <c r="O291" s="11" t="s">
        <v>165</v>
      </c>
      <c r="P291" s="11">
        <v>2</v>
      </c>
      <c r="Q291" s="11">
        <v>-74.032045530000005</v>
      </c>
      <c r="R291" s="12">
        <v>4.7607091370000001</v>
      </c>
    </row>
    <row r="292" spans="1:18" x14ac:dyDescent="0.25">
      <c r="A292" s="10">
        <v>291</v>
      </c>
      <c r="B292" s="3" t="s">
        <v>1149</v>
      </c>
      <c r="C292" s="3" t="s">
        <v>625</v>
      </c>
      <c r="D292" s="3" t="s">
        <v>1</v>
      </c>
      <c r="E292" s="3" t="s">
        <v>1150</v>
      </c>
      <c r="F292" s="87">
        <v>22</v>
      </c>
      <c r="G292" s="5">
        <f t="shared" si="12"/>
        <v>69</v>
      </c>
      <c r="H292" s="5" t="str">
        <f>VLOOKUP(F292,Tabla5[[Columna3]:[Columna4]],2,TRUE)</f>
        <v>Aceptable</v>
      </c>
      <c r="I292" s="18">
        <v>44</v>
      </c>
      <c r="J292" s="5">
        <f t="shared" si="13"/>
        <v>40.74074074074074</v>
      </c>
      <c r="K292" s="5" t="str">
        <f>VLOOKUP(I292,Tabla13[[Rango minimo]:[Estado de calidad del aire]],2,TRUE)</f>
        <v>Buena</v>
      </c>
      <c r="L292" s="21">
        <f t="shared" si="14"/>
        <v>54.870370370370367</v>
      </c>
      <c r="M292" s="21" t="str">
        <f>VLOOKUP(L292,Tabla7[[Valor minimo]:[Estado de calidad el aire]],2,TRUE)</f>
        <v>Aceptable</v>
      </c>
      <c r="N292" s="11">
        <v>1</v>
      </c>
      <c r="O292" s="11" t="s">
        <v>165</v>
      </c>
      <c r="P292" s="11">
        <v>3</v>
      </c>
      <c r="Q292" s="11">
        <v>-74.028019279999995</v>
      </c>
      <c r="R292" s="12">
        <v>4.757063026</v>
      </c>
    </row>
    <row r="293" spans="1:18" x14ac:dyDescent="0.25">
      <c r="A293" s="10">
        <v>292</v>
      </c>
      <c r="B293" s="3" t="s">
        <v>1151</v>
      </c>
      <c r="C293" s="3" t="s">
        <v>625</v>
      </c>
      <c r="D293" s="3" t="s">
        <v>1</v>
      </c>
      <c r="E293" s="3" t="s">
        <v>1152</v>
      </c>
      <c r="F293" s="87">
        <v>22</v>
      </c>
      <c r="G293" s="5">
        <f t="shared" si="12"/>
        <v>69</v>
      </c>
      <c r="H293" s="5" t="str">
        <f>VLOOKUP(F293,Tabla5[[Columna3]:[Columna4]],2,TRUE)</f>
        <v>Aceptable</v>
      </c>
      <c r="I293" s="18">
        <v>44</v>
      </c>
      <c r="J293" s="5">
        <f t="shared" si="13"/>
        <v>40.74074074074074</v>
      </c>
      <c r="K293" s="5" t="str">
        <f>VLOOKUP(I293,Tabla13[[Rango minimo]:[Estado de calidad del aire]],2,TRUE)</f>
        <v>Buena</v>
      </c>
      <c r="L293" s="21">
        <f t="shared" si="14"/>
        <v>54.870370370370367</v>
      </c>
      <c r="M293" s="21" t="str">
        <f>VLOOKUP(L293,Tabla7[[Valor minimo]:[Estado de calidad el aire]],2,TRUE)</f>
        <v>Aceptable</v>
      </c>
      <c r="N293" s="11">
        <v>1</v>
      </c>
      <c r="O293" s="11" t="s">
        <v>165</v>
      </c>
      <c r="P293" s="11">
        <v>4</v>
      </c>
      <c r="Q293" s="11">
        <v>-74.041637089999995</v>
      </c>
      <c r="R293" s="12">
        <v>4.7599094080000004</v>
      </c>
    </row>
    <row r="294" spans="1:18" x14ac:dyDescent="0.25">
      <c r="A294" s="10">
        <v>293</v>
      </c>
      <c r="B294" s="3" t="s">
        <v>1153</v>
      </c>
      <c r="C294" s="3" t="s">
        <v>625</v>
      </c>
      <c r="D294" s="3" t="s">
        <v>1</v>
      </c>
      <c r="E294" s="3" t="s">
        <v>1154</v>
      </c>
      <c r="F294" s="87">
        <v>22</v>
      </c>
      <c r="G294" s="5">
        <f t="shared" si="12"/>
        <v>69</v>
      </c>
      <c r="H294" s="5" t="str">
        <f>VLOOKUP(F294,Tabla5[[Columna3]:[Columna4]],2,TRUE)</f>
        <v>Aceptable</v>
      </c>
      <c r="I294" s="18">
        <v>44</v>
      </c>
      <c r="J294" s="5">
        <f t="shared" si="13"/>
        <v>40.74074074074074</v>
      </c>
      <c r="K294" s="5" t="str">
        <f>VLOOKUP(I294,Tabla13[[Rango minimo]:[Estado de calidad del aire]],2,TRUE)</f>
        <v>Buena</v>
      </c>
      <c r="L294" s="21">
        <f t="shared" si="14"/>
        <v>54.870370370370367</v>
      </c>
      <c r="M294" s="21" t="str">
        <f>VLOOKUP(L294,Tabla7[[Valor minimo]:[Estado de calidad el aire]],2,TRUE)</f>
        <v>Aceptable</v>
      </c>
      <c r="N294" s="11">
        <v>1</v>
      </c>
      <c r="O294" s="11" t="s">
        <v>165</v>
      </c>
      <c r="P294" s="11">
        <v>3</v>
      </c>
      <c r="Q294" s="11">
        <v>-74.039247470000007</v>
      </c>
      <c r="R294" s="12">
        <v>4.760020044</v>
      </c>
    </row>
    <row r="295" spans="1:18" x14ac:dyDescent="0.25">
      <c r="A295" s="10">
        <v>294</v>
      </c>
      <c r="B295" s="3" t="s">
        <v>1155</v>
      </c>
      <c r="C295" s="3" t="s">
        <v>625</v>
      </c>
      <c r="D295" s="3" t="s">
        <v>1</v>
      </c>
      <c r="E295" s="3" t="s">
        <v>1156</v>
      </c>
      <c r="F295" s="87">
        <v>22</v>
      </c>
      <c r="G295" s="5">
        <f t="shared" si="12"/>
        <v>69</v>
      </c>
      <c r="H295" s="5" t="str">
        <f>VLOOKUP(F295,Tabla5[[Columna3]:[Columna4]],2,TRUE)</f>
        <v>Aceptable</v>
      </c>
      <c r="I295" s="18">
        <v>44</v>
      </c>
      <c r="J295" s="5">
        <f t="shared" si="13"/>
        <v>40.74074074074074</v>
      </c>
      <c r="K295" s="5" t="str">
        <f>VLOOKUP(I295,Tabla13[[Rango minimo]:[Estado de calidad del aire]],2,TRUE)</f>
        <v>Buena</v>
      </c>
      <c r="L295" s="21">
        <f t="shared" si="14"/>
        <v>54.870370370370367</v>
      </c>
      <c r="M295" s="21" t="str">
        <f>VLOOKUP(L295,Tabla7[[Valor minimo]:[Estado de calidad el aire]],2,TRUE)</f>
        <v>Aceptable</v>
      </c>
      <c r="N295" s="11">
        <v>1</v>
      </c>
      <c r="O295" s="11" t="s">
        <v>165</v>
      </c>
      <c r="P295" s="11">
        <v>3</v>
      </c>
      <c r="Q295" s="11">
        <v>-74.027784389999994</v>
      </c>
      <c r="R295" s="12">
        <v>4.7664464149999999</v>
      </c>
    </row>
    <row r="296" spans="1:18" x14ac:dyDescent="0.25">
      <c r="A296" s="10">
        <v>295</v>
      </c>
      <c r="B296" s="3" t="s">
        <v>1157</v>
      </c>
      <c r="C296" s="3" t="s">
        <v>625</v>
      </c>
      <c r="D296" s="3" t="s">
        <v>1</v>
      </c>
      <c r="E296" s="3" t="s">
        <v>1158</v>
      </c>
      <c r="F296" s="87">
        <v>22</v>
      </c>
      <c r="G296" s="5">
        <f t="shared" si="12"/>
        <v>69</v>
      </c>
      <c r="H296" s="5" t="str">
        <f>VLOOKUP(F296,Tabla5[[Columna3]:[Columna4]],2,TRUE)</f>
        <v>Aceptable</v>
      </c>
      <c r="I296" s="18">
        <v>44</v>
      </c>
      <c r="J296" s="5">
        <f t="shared" si="13"/>
        <v>40.74074074074074</v>
      </c>
      <c r="K296" s="5" t="str">
        <f>VLOOKUP(I296,Tabla13[[Rango minimo]:[Estado de calidad del aire]],2,TRUE)</f>
        <v>Buena</v>
      </c>
      <c r="L296" s="21">
        <f t="shared" si="14"/>
        <v>54.870370370370367</v>
      </c>
      <c r="M296" s="21" t="str">
        <f>VLOOKUP(L296,Tabla7[[Valor minimo]:[Estado de calidad el aire]],2,TRUE)</f>
        <v>Aceptable</v>
      </c>
      <c r="N296" s="11">
        <v>1</v>
      </c>
      <c r="O296" s="11" t="s">
        <v>165</v>
      </c>
      <c r="P296" s="11">
        <v>3</v>
      </c>
      <c r="Q296" s="11">
        <v>-74.039802140000006</v>
      </c>
      <c r="R296" s="12">
        <v>4.7577540359999997</v>
      </c>
    </row>
    <row r="297" spans="1:18" x14ac:dyDescent="0.25">
      <c r="A297" s="10">
        <v>296</v>
      </c>
      <c r="B297" s="3" t="s">
        <v>1159</v>
      </c>
      <c r="C297" s="3" t="s">
        <v>625</v>
      </c>
      <c r="D297" s="3" t="s">
        <v>1</v>
      </c>
      <c r="E297" s="3" t="s">
        <v>1160</v>
      </c>
      <c r="F297" s="87">
        <v>22</v>
      </c>
      <c r="G297" s="5">
        <f t="shared" si="12"/>
        <v>69</v>
      </c>
      <c r="H297" s="5" t="str">
        <f>VLOOKUP(F297,Tabla5[[Columna3]:[Columna4]],2,TRUE)</f>
        <v>Aceptable</v>
      </c>
      <c r="I297" s="18">
        <v>44</v>
      </c>
      <c r="J297" s="5">
        <f t="shared" si="13"/>
        <v>40.74074074074074</v>
      </c>
      <c r="K297" s="5" t="str">
        <f>VLOOKUP(I297,Tabla13[[Rango minimo]:[Estado de calidad del aire]],2,TRUE)</f>
        <v>Buena</v>
      </c>
      <c r="L297" s="21">
        <f t="shared" si="14"/>
        <v>54.870370370370367</v>
      </c>
      <c r="M297" s="21" t="str">
        <f>VLOOKUP(L297,Tabla7[[Valor minimo]:[Estado de calidad el aire]],2,TRUE)</f>
        <v>Aceptable</v>
      </c>
      <c r="N297" s="11">
        <v>1</v>
      </c>
      <c r="O297" s="11" t="s">
        <v>165</v>
      </c>
      <c r="P297" s="11">
        <v>4</v>
      </c>
      <c r="Q297" s="11">
        <v>-74.024272850000003</v>
      </c>
      <c r="R297" s="12">
        <v>4.7569767450000002</v>
      </c>
    </row>
    <row r="298" spans="1:18" x14ac:dyDescent="0.25">
      <c r="A298" s="10">
        <v>297</v>
      </c>
      <c r="B298" s="3" t="s">
        <v>1161</v>
      </c>
      <c r="C298" s="3" t="s">
        <v>625</v>
      </c>
      <c r="D298" s="3" t="s">
        <v>1</v>
      </c>
      <c r="E298" s="3" t="s">
        <v>1162</v>
      </c>
      <c r="F298" s="87">
        <v>22</v>
      </c>
      <c r="G298" s="5">
        <f t="shared" si="12"/>
        <v>69</v>
      </c>
      <c r="H298" s="5" t="str">
        <f>VLOOKUP(F298,Tabla5[[Columna3]:[Columna4]],2,TRUE)</f>
        <v>Aceptable</v>
      </c>
      <c r="I298" s="18">
        <v>44</v>
      </c>
      <c r="J298" s="5">
        <f t="shared" si="13"/>
        <v>40.74074074074074</v>
      </c>
      <c r="K298" s="5" t="str">
        <f>VLOOKUP(I298,Tabla13[[Rango minimo]:[Estado de calidad del aire]],2,TRUE)</f>
        <v>Buena</v>
      </c>
      <c r="L298" s="21">
        <f t="shared" si="14"/>
        <v>54.870370370370367</v>
      </c>
      <c r="M298" s="21" t="str">
        <f>VLOOKUP(L298,Tabla7[[Valor minimo]:[Estado de calidad el aire]],2,TRUE)</f>
        <v>Aceptable</v>
      </c>
      <c r="N298" s="11">
        <v>1</v>
      </c>
      <c r="O298" s="11" t="s">
        <v>165</v>
      </c>
      <c r="P298" s="11">
        <v>3</v>
      </c>
      <c r="Q298" s="11">
        <v>-74.030465860000007</v>
      </c>
      <c r="R298" s="12">
        <v>4.7653035370000003</v>
      </c>
    </row>
    <row r="299" spans="1:18" x14ac:dyDescent="0.25">
      <c r="A299" s="10">
        <v>298</v>
      </c>
      <c r="B299" s="3" t="s">
        <v>1163</v>
      </c>
      <c r="C299" s="3" t="s">
        <v>625</v>
      </c>
      <c r="D299" s="3" t="s">
        <v>1</v>
      </c>
      <c r="E299" s="3" t="s">
        <v>1164</v>
      </c>
      <c r="F299" s="87">
        <v>22</v>
      </c>
      <c r="G299" s="5">
        <f t="shared" si="12"/>
        <v>69</v>
      </c>
      <c r="H299" s="5" t="str">
        <f>VLOOKUP(F299,Tabla5[[Columna3]:[Columna4]],2,TRUE)</f>
        <v>Aceptable</v>
      </c>
      <c r="I299" s="18">
        <v>44</v>
      </c>
      <c r="J299" s="5">
        <f t="shared" si="13"/>
        <v>40.74074074074074</v>
      </c>
      <c r="K299" s="5" t="str">
        <f>VLOOKUP(I299,Tabla13[[Rango minimo]:[Estado de calidad del aire]],2,TRUE)</f>
        <v>Buena</v>
      </c>
      <c r="L299" s="21">
        <f t="shared" si="14"/>
        <v>54.870370370370367</v>
      </c>
      <c r="M299" s="21" t="str">
        <f>VLOOKUP(L299,Tabla7[[Valor minimo]:[Estado de calidad el aire]],2,TRUE)</f>
        <v>Aceptable</v>
      </c>
      <c r="N299" s="11">
        <v>1</v>
      </c>
      <c r="O299" s="11" t="s">
        <v>165</v>
      </c>
      <c r="P299" s="11">
        <v>3</v>
      </c>
      <c r="Q299" s="11">
        <v>-74.028216920000006</v>
      </c>
      <c r="R299" s="12">
        <v>4.7614703799999996</v>
      </c>
    </row>
    <row r="300" spans="1:18" x14ac:dyDescent="0.25">
      <c r="A300" s="10">
        <v>299</v>
      </c>
      <c r="B300" s="3" t="s">
        <v>1165</v>
      </c>
      <c r="C300" s="3" t="s">
        <v>625</v>
      </c>
      <c r="D300" s="3" t="s">
        <v>1</v>
      </c>
      <c r="E300" s="3" t="s">
        <v>1166</v>
      </c>
      <c r="F300" s="87">
        <v>22</v>
      </c>
      <c r="G300" s="5">
        <f t="shared" si="12"/>
        <v>69</v>
      </c>
      <c r="H300" s="5" t="str">
        <f>VLOOKUP(F300,Tabla5[[Columna3]:[Columna4]],2,TRUE)</f>
        <v>Aceptable</v>
      </c>
      <c r="I300" s="18">
        <v>44</v>
      </c>
      <c r="J300" s="5">
        <f t="shared" si="13"/>
        <v>40.74074074074074</v>
      </c>
      <c r="K300" s="5" t="str">
        <f>VLOOKUP(I300,Tabla13[[Rango minimo]:[Estado de calidad del aire]],2,TRUE)</f>
        <v>Buena</v>
      </c>
      <c r="L300" s="21">
        <f t="shared" si="14"/>
        <v>54.870370370370367</v>
      </c>
      <c r="M300" s="21" t="str">
        <f>VLOOKUP(L300,Tabla7[[Valor minimo]:[Estado de calidad el aire]],2,TRUE)</f>
        <v>Aceptable</v>
      </c>
      <c r="N300" s="11">
        <v>1</v>
      </c>
      <c r="O300" s="11" t="s">
        <v>165</v>
      </c>
      <c r="P300" s="11">
        <v>2</v>
      </c>
      <c r="Q300" s="11">
        <v>-74.039545700000005</v>
      </c>
      <c r="R300" s="12">
        <v>4.7581068020000004</v>
      </c>
    </row>
    <row r="301" spans="1:18" x14ac:dyDescent="0.25">
      <c r="A301" s="10">
        <v>300</v>
      </c>
      <c r="B301" s="3" t="s">
        <v>1167</v>
      </c>
      <c r="C301" s="3" t="s">
        <v>625</v>
      </c>
      <c r="D301" s="3" t="s">
        <v>1</v>
      </c>
      <c r="E301" s="3" t="s">
        <v>1168</v>
      </c>
      <c r="F301" s="87">
        <v>22</v>
      </c>
      <c r="G301" s="5">
        <f t="shared" si="12"/>
        <v>69</v>
      </c>
      <c r="H301" s="5" t="str">
        <f>VLOOKUP(F301,Tabla5[[Columna3]:[Columna4]],2,TRUE)</f>
        <v>Aceptable</v>
      </c>
      <c r="I301" s="18">
        <v>44</v>
      </c>
      <c r="J301" s="5">
        <f t="shared" si="13"/>
        <v>40.74074074074074</v>
      </c>
      <c r="K301" s="5" t="str">
        <f>VLOOKUP(I301,Tabla13[[Rango minimo]:[Estado de calidad del aire]],2,TRUE)</f>
        <v>Buena</v>
      </c>
      <c r="L301" s="21">
        <f t="shared" si="14"/>
        <v>54.870370370370367</v>
      </c>
      <c r="M301" s="21" t="str">
        <f>VLOOKUP(L301,Tabla7[[Valor minimo]:[Estado de calidad el aire]],2,TRUE)</f>
        <v>Aceptable</v>
      </c>
      <c r="N301" s="11">
        <v>1</v>
      </c>
      <c r="O301" s="11" t="s">
        <v>165</v>
      </c>
      <c r="P301" s="11">
        <v>4</v>
      </c>
      <c r="Q301" s="11">
        <v>-74.024837399999996</v>
      </c>
      <c r="R301" s="12">
        <v>4.7587025130000002</v>
      </c>
    </row>
    <row r="302" spans="1:18" x14ac:dyDescent="0.25">
      <c r="A302" s="10">
        <v>301</v>
      </c>
      <c r="B302" s="3" t="s">
        <v>1169</v>
      </c>
      <c r="C302" s="3" t="s">
        <v>625</v>
      </c>
      <c r="D302" s="3" t="s">
        <v>1</v>
      </c>
      <c r="E302" s="3" t="s">
        <v>1089</v>
      </c>
      <c r="F302" s="87">
        <v>22</v>
      </c>
      <c r="G302" s="5">
        <f t="shared" si="12"/>
        <v>69</v>
      </c>
      <c r="H302" s="5" t="str">
        <f>VLOOKUP(F302,Tabla5[[Columna3]:[Columna4]],2,TRUE)</f>
        <v>Aceptable</v>
      </c>
      <c r="I302" s="18">
        <v>44</v>
      </c>
      <c r="J302" s="5">
        <f t="shared" si="13"/>
        <v>40.74074074074074</v>
      </c>
      <c r="K302" s="5" t="str">
        <f>VLOOKUP(I302,Tabla13[[Rango minimo]:[Estado de calidad del aire]],2,TRUE)</f>
        <v>Buena</v>
      </c>
      <c r="L302" s="21">
        <f t="shared" si="14"/>
        <v>54.870370370370367</v>
      </c>
      <c r="M302" s="21" t="str">
        <f>VLOOKUP(L302,Tabla7[[Valor minimo]:[Estado de calidad el aire]],2,TRUE)</f>
        <v>Aceptable</v>
      </c>
      <c r="N302" s="11">
        <v>1</v>
      </c>
      <c r="O302" s="11" t="s">
        <v>165</v>
      </c>
      <c r="P302" s="11">
        <v>2</v>
      </c>
      <c r="Q302" s="11">
        <v>-74.025435049999999</v>
      </c>
      <c r="R302" s="12">
        <v>4.7683844909999999</v>
      </c>
    </row>
    <row r="303" spans="1:18" x14ac:dyDescent="0.25">
      <c r="A303" s="10">
        <v>302</v>
      </c>
      <c r="B303" s="3" t="s">
        <v>1170</v>
      </c>
      <c r="C303" s="3" t="s">
        <v>625</v>
      </c>
      <c r="D303" s="3" t="s">
        <v>1</v>
      </c>
      <c r="E303" s="3" t="s">
        <v>1171</v>
      </c>
      <c r="F303" s="87">
        <v>22</v>
      </c>
      <c r="G303" s="5">
        <f t="shared" si="12"/>
        <v>69</v>
      </c>
      <c r="H303" s="5" t="str">
        <f>VLOOKUP(F303,Tabla5[[Columna3]:[Columna4]],2,TRUE)</f>
        <v>Aceptable</v>
      </c>
      <c r="I303" s="18">
        <v>44</v>
      </c>
      <c r="J303" s="5">
        <f t="shared" si="13"/>
        <v>40.74074074074074</v>
      </c>
      <c r="K303" s="5" t="str">
        <f>VLOOKUP(I303,Tabla13[[Rango minimo]:[Estado de calidad del aire]],2,TRUE)</f>
        <v>Buena</v>
      </c>
      <c r="L303" s="21">
        <f t="shared" si="14"/>
        <v>54.870370370370367</v>
      </c>
      <c r="M303" s="21" t="str">
        <f>VLOOKUP(L303,Tabla7[[Valor minimo]:[Estado de calidad el aire]],2,TRUE)</f>
        <v>Aceptable</v>
      </c>
      <c r="N303" s="11">
        <v>1</v>
      </c>
      <c r="O303" s="11" t="s">
        <v>165</v>
      </c>
      <c r="P303" s="11">
        <v>3</v>
      </c>
      <c r="Q303" s="11">
        <v>-74.04159774</v>
      </c>
      <c r="R303" s="12">
        <v>4.7611772959999996</v>
      </c>
    </row>
    <row r="304" spans="1:18" x14ac:dyDescent="0.25">
      <c r="A304" s="10">
        <v>303</v>
      </c>
      <c r="B304" s="3" t="s">
        <v>1172</v>
      </c>
      <c r="C304" s="3" t="s">
        <v>625</v>
      </c>
      <c r="D304" s="3" t="s">
        <v>1</v>
      </c>
      <c r="E304" s="3" t="s">
        <v>1173</v>
      </c>
      <c r="F304" s="87">
        <v>22</v>
      </c>
      <c r="G304" s="5">
        <f t="shared" si="12"/>
        <v>69</v>
      </c>
      <c r="H304" s="5" t="str">
        <f>VLOOKUP(F304,Tabla5[[Columna3]:[Columna4]],2,TRUE)</f>
        <v>Aceptable</v>
      </c>
      <c r="I304" s="18">
        <v>44</v>
      </c>
      <c r="J304" s="5">
        <f t="shared" si="13"/>
        <v>40.74074074074074</v>
      </c>
      <c r="K304" s="5" t="str">
        <f>VLOOKUP(I304,Tabla13[[Rango minimo]:[Estado de calidad del aire]],2,TRUE)</f>
        <v>Buena</v>
      </c>
      <c r="L304" s="21">
        <f t="shared" si="14"/>
        <v>54.870370370370367</v>
      </c>
      <c r="M304" s="21" t="str">
        <f>VLOOKUP(L304,Tabla7[[Valor minimo]:[Estado de calidad el aire]],2,TRUE)</f>
        <v>Aceptable</v>
      </c>
      <c r="N304" s="11">
        <v>1</v>
      </c>
      <c r="O304" s="11" t="s">
        <v>165</v>
      </c>
      <c r="P304" s="11">
        <v>1</v>
      </c>
      <c r="Q304" s="11">
        <v>-74.022162609999995</v>
      </c>
      <c r="R304" s="12">
        <v>4.7575453139999997</v>
      </c>
    </row>
    <row r="305" spans="1:18" x14ac:dyDescent="0.25">
      <c r="A305" s="10">
        <v>304</v>
      </c>
      <c r="B305" s="3" t="s">
        <v>1174</v>
      </c>
      <c r="C305" s="3" t="s">
        <v>625</v>
      </c>
      <c r="D305" s="3" t="s">
        <v>1</v>
      </c>
      <c r="E305" s="3" t="s">
        <v>1175</v>
      </c>
      <c r="F305" s="87">
        <v>22</v>
      </c>
      <c r="G305" s="5">
        <f t="shared" si="12"/>
        <v>69</v>
      </c>
      <c r="H305" s="5" t="str">
        <f>VLOOKUP(F305,Tabla5[[Columna3]:[Columna4]],2,TRUE)</f>
        <v>Aceptable</v>
      </c>
      <c r="I305" s="18">
        <v>44</v>
      </c>
      <c r="J305" s="5">
        <f t="shared" si="13"/>
        <v>40.74074074074074</v>
      </c>
      <c r="K305" s="5" t="str">
        <f>VLOOKUP(I305,Tabla13[[Rango minimo]:[Estado de calidad del aire]],2,TRUE)</f>
        <v>Buena</v>
      </c>
      <c r="L305" s="21">
        <f t="shared" si="14"/>
        <v>54.870370370370367</v>
      </c>
      <c r="M305" s="21" t="str">
        <f>VLOOKUP(L305,Tabla7[[Valor minimo]:[Estado de calidad el aire]],2,TRUE)</f>
        <v>Aceptable</v>
      </c>
      <c r="N305" s="11">
        <v>1</v>
      </c>
      <c r="O305" s="11" t="s">
        <v>165</v>
      </c>
      <c r="P305" s="11">
        <v>2</v>
      </c>
      <c r="Q305" s="11">
        <v>-74.023493560000006</v>
      </c>
      <c r="R305" s="12">
        <v>4.7581321000000001</v>
      </c>
    </row>
    <row r="306" spans="1:18" x14ac:dyDescent="0.25">
      <c r="A306" s="10">
        <v>305</v>
      </c>
      <c r="B306" s="3" t="s">
        <v>1176</v>
      </c>
      <c r="C306" s="3" t="s">
        <v>625</v>
      </c>
      <c r="D306" s="3" t="s">
        <v>1</v>
      </c>
      <c r="E306" s="3" t="s">
        <v>1177</v>
      </c>
      <c r="F306" s="87">
        <v>22</v>
      </c>
      <c r="G306" s="5">
        <f t="shared" si="12"/>
        <v>69</v>
      </c>
      <c r="H306" s="5" t="str">
        <f>VLOOKUP(F306,Tabla5[[Columna3]:[Columna4]],2,TRUE)</f>
        <v>Aceptable</v>
      </c>
      <c r="I306" s="18">
        <v>44</v>
      </c>
      <c r="J306" s="5">
        <f t="shared" si="13"/>
        <v>40.74074074074074</v>
      </c>
      <c r="K306" s="5" t="str">
        <f>VLOOKUP(I306,Tabla13[[Rango minimo]:[Estado de calidad del aire]],2,TRUE)</f>
        <v>Buena</v>
      </c>
      <c r="L306" s="21">
        <f t="shared" si="14"/>
        <v>54.870370370370367</v>
      </c>
      <c r="M306" s="21" t="str">
        <f>VLOOKUP(L306,Tabla7[[Valor minimo]:[Estado de calidad el aire]],2,TRUE)</f>
        <v>Aceptable</v>
      </c>
      <c r="N306" s="11">
        <v>1</v>
      </c>
      <c r="O306" s="11" t="s">
        <v>344</v>
      </c>
      <c r="P306" s="11">
        <v>2</v>
      </c>
      <c r="Q306" s="11">
        <v>-74.023004950000001</v>
      </c>
      <c r="R306" s="12">
        <v>4.7632317039999998</v>
      </c>
    </row>
    <row r="307" spans="1:18" x14ac:dyDescent="0.25">
      <c r="A307" s="10">
        <v>306</v>
      </c>
      <c r="B307" s="3" t="s">
        <v>1178</v>
      </c>
      <c r="C307" s="3" t="s">
        <v>625</v>
      </c>
      <c r="D307" s="3" t="s">
        <v>1</v>
      </c>
      <c r="E307" s="3" t="s">
        <v>805</v>
      </c>
      <c r="F307" s="87">
        <v>22</v>
      </c>
      <c r="G307" s="5">
        <f t="shared" si="12"/>
        <v>69</v>
      </c>
      <c r="H307" s="5" t="str">
        <f>VLOOKUP(F307,Tabla5[[Columna3]:[Columna4]],2,TRUE)</f>
        <v>Aceptable</v>
      </c>
      <c r="I307" s="18">
        <v>44</v>
      </c>
      <c r="J307" s="5">
        <f t="shared" si="13"/>
        <v>40.74074074074074</v>
      </c>
      <c r="K307" s="5" t="str">
        <f>VLOOKUP(I307,Tabla13[[Rango minimo]:[Estado de calidad del aire]],2,TRUE)</f>
        <v>Buena</v>
      </c>
      <c r="L307" s="21">
        <f t="shared" si="14"/>
        <v>54.870370370370367</v>
      </c>
      <c r="M307" s="21" t="str">
        <f>VLOOKUP(L307,Tabla7[[Valor minimo]:[Estado de calidad el aire]],2,TRUE)</f>
        <v>Aceptable</v>
      </c>
      <c r="N307" s="11">
        <v>1</v>
      </c>
      <c r="O307" s="11" t="s">
        <v>165</v>
      </c>
      <c r="P307" s="11">
        <v>1</v>
      </c>
      <c r="Q307" s="11">
        <v>-74.020590310000003</v>
      </c>
      <c r="R307" s="12">
        <v>4.7333687339999999</v>
      </c>
    </row>
    <row r="308" spans="1:18" x14ac:dyDescent="0.25">
      <c r="A308" s="10">
        <v>307</v>
      </c>
      <c r="B308" s="3" t="s">
        <v>1179</v>
      </c>
      <c r="C308" s="3" t="s">
        <v>625</v>
      </c>
      <c r="D308" s="3" t="s">
        <v>1</v>
      </c>
      <c r="E308" s="3" t="s">
        <v>805</v>
      </c>
      <c r="F308" s="87">
        <v>22</v>
      </c>
      <c r="G308" s="5">
        <f t="shared" si="12"/>
        <v>69</v>
      </c>
      <c r="H308" s="5" t="str">
        <f>VLOOKUP(F308,Tabla5[[Columna3]:[Columna4]],2,TRUE)</f>
        <v>Aceptable</v>
      </c>
      <c r="I308" s="18">
        <v>44</v>
      </c>
      <c r="J308" s="5">
        <f t="shared" si="13"/>
        <v>40.74074074074074</v>
      </c>
      <c r="K308" s="5" t="str">
        <f>VLOOKUP(I308,Tabla13[[Rango minimo]:[Estado de calidad del aire]],2,TRUE)</f>
        <v>Buena</v>
      </c>
      <c r="L308" s="21">
        <f t="shared" si="14"/>
        <v>54.870370370370367</v>
      </c>
      <c r="M308" s="21" t="str">
        <f>VLOOKUP(L308,Tabla7[[Valor minimo]:[Estado de calidad el aire]],2,TRUE)</f>
        <v>Aceptable</v>
      </c>
      <c r="N308" s="11">
        <v>1</v>
      </c>
      <c r="O308" s="11" t="s">
        <v>344</v>
      </c>
      <c r="P308" s="11">
        <v>1</v>
      </c>
      <c r="Q308" s="11">
        <v>-74.014852469999994</v>
      </c>
      <c r="R308" s="12">
        <v>4.7292322310000001</v>
      </c>
    </row>
    <row r="309" spans="1:18" x14ac:dyDescent="0.25">
      <c r="A309" s="10">
        <v>308</v>
      </c>
      <c r="B309" s="3" t="s">
        <v>1180</v>
      </c>
      <c r="C309" s="3" t="s">
        <v>625</v>
      </c>
      <c r="D309" s="3" t="s">
        <v>1</v>
      </c>
      <c r="E309" s="3" t="s">
        <v>1181</v>
      </c>
      <c r="F309" s="87">
        <v>22</v>
      </c>
      <c r="G309" s="5">
        <f t="shared" si="12"/>
        <v>69</v>
      </c>
      <c r="H309" s="5" t="str">
        <f>VLOOKUP(F309,Tabla5[[Columna3]:[Columna4]],2,TRUE)</f>
        <v>Aceptable</v>
      </c>
      <c r="I309" s="18">
        <v>44</v>
      </c>
      <c r="J309" s="5">
        <f t="shared" si="13"/>
        <v>40.74074074074074</v>
      </c>
      <c r="K309" s="5" t="str">
        <f>VLOOKUP(I309,Tabla13[[Rango minimo]:[Estado de calidad del aire]],2,TRUE)</f>
        <v>Buena</v>
      </c>
      <c r="L309" s="21">
        <f t="shared" si="14"/>
        <v>54.870370370370367</v>
      </c>
      <c r="M309" s="21" t="str">
        <f>VLOOKUP(L309,Tabla7[[Valor minimo]:[Estado de calidad el aire]],2,TRUE)</f>
        <v>Aceptable</v>
      </c>
      <c r="N309" s="11">
        <v>1</v>
      </c>
      <c r="O309" s="11" t="s">
        <v>164</v>
      </c>
      <c r="P309" s="11">
        <v>2</v>
      </c>
      <c r="Q309" s="11">
        <v>-74.022101919999997</v>
      </c>
      <c r="R309" s="12">
        <v>4.7040291700000001</v>
      </c>
    </row>
    <row r="310" spans="1:18" x14ac:dyDescent="0.25">
      <c r="A310" s="10">
        <v>309</v>
      </c>
      <c r="B310" s="3" t="s">
        <v>1182</v>
      </c>
      <c r="C310" s="3" t="s">
        <v>625</v>
      </c>
      <c r="D310" s="3" t="s">
        <v>1</v>
      </c>
      <c r="E310" s="3" t="s">
        <v>805</v>
      </c>
      <c r="F310" s="87">
        <v>22</v>
      </c>
      <c r="G310" s="5">
        <f t="shared" si="12"/>
        <v>69</v>
      </c>
      <c r="H310" s="5" t="str">
        <f>VLOOKUP(F310,Tabla5[[Columna3]:[Columna4]],2,TRUE)</f>
        <v>Aceptable</v>
      </c>
      <c r="I310" s="18">
        <v>44</v>
      </c>
      <c r="J310" s="5">
        <f t="shared" si="13"/>
        <v>40.74074074074074</v>
      </c>
      <c r="K310" s="5" t="str">
        <f>VLOOKUP(I310,Tabla13[[Rango minimo]:[Estado de calidad del aire]],2,TRUE)</f>
        <v>Buena</v>
      </c>
      <c r="L310" s="21">
        <f t="shared" si="14"/>
        <v>54.870370370370367</v>
      </c>
      <c r="M310" s="21" t="str">
        <f>VLOOKUP(L310,Tabla7[[Valor minimo]:[Estado de calidad el aire]],2,TRUE)</f>
        <v>Aceptable</v>
      </c>
      <c r="N310" s="11">
        <v>1</v>
      </c>
      <c r="O310" s="11" t="s">
        <v>165</v>
      </c>
      <c r="P310" s="11">
        <v>1</v>
      </c>
      <c r="Q310" s="11">
        <v>-74.012819269999994</v>
      </c>
      <c r="R310" s="12">
        <v>4.7308537729999998</v>
      </c>
    </row>
    <row r="311" spans="1:18" x14ac:dyDescent="0.25">
      <c r="A311" s="10">
        <v>310</v>
      </c>
      <c r="B311" s="3" t="s">
        <v>1183</v>
      </c>
      <c r="C311" s="3" t="s">
        <v>625</v>
      </c>
      <c r="D311" s="3" t="s">
        <v>1</v>
      </c>
      <c r="E311" s="3" t="s">
        <v>1184</v>
      </c>
      <c r="F311" s="87">
        <v>22</v>
      </c>
      <c r="G311" s="5">
        <f t="shared" si="12"/>
        <v>69</v>
      </c>
      <c r="H311" s="5" t="str">
        <f>VLOOKUP(F311,Tabla5[[Columna3]:[Columna4]],2,TRUE)</f>
        <v>Aceptable</v>
      </c>
      <c r="I311" s="18">
        <v>44</v>
      </c>
      <c r="J311" s="5">
        <f t="shared" si="13"/>
        <v>40.74074074074074</v>
      </c>
      <c r="K311" s="5" t="str">
        <f>VLOOKUP(I311,Tabla13[[Rango minimo]:[Estado de calidad del aire]],2,TRUE)</f>
        <v>Buena</v>
      </c>
      <c r="L311" s="21">
        <f t="shared" si="14"/>
        <v>54.870370370370367</v>
      </c>
      <c r="M311" s="21" t="str">
        <f>VLOOKUP(L311,Tabla7[[Valor minimo]:[Estado de calidad el aire]],2,TRUE)</f>
        <v>Aceptable</v>
      </c>
      <c r="N311" s="11">
        <v>1</v>
      </c>
      <c r="O311" s="11" t="s">
        <v>344</v>
      </c>
      <c r="P311" s="11">
        <v>6</v>
      </c>
      <c r="Q311" s="11">
        <v>-74.024466390000001</v>
      </c>
      <c r="R311" s="12">
        <v>4.6991189020000004</v>
      </c>
    </row>
    <row r="312" spans="1:18" x14ac:dyDescent="0.25">
      <c r="A312" s="10">
        <v>311</v>
      </c>
      <c r="B312" s="3" t="s">
        <v>1185</v>
      </c>
      <c r="C312" s="3" t="s">
        <v>625</v>
      </c>
      <c r="D312" s="3" t="s">
        <v>1</v>
      </c>
      <c r="E312" s="3" t="s">
        <v>1186</v>
      </c>
      <c r="F312" s="87"/>
      <c r="G312" s="5">
        <f t="shared" si="12"/>
        <v>0</v>
      </c>
      <c r="H312" s="5" t="str">
        <f>VLOOKUP(F312,Tabla5[[Columna3]:[Columna4]],2,TRUE)</f>
        <v>Buena</v>
      </c>
      <c r="I312" s="18">
        <v>44</v>
      </c>
      <c r="J312" s="5">
        <f t="shared" si="13"/>
        <v>40.74074074074074</v>
      </c>
      <c r="K312" s="5" t="str">
        <f>VLOOKUP(I312,Tabla13[[Rango minimo]:[Estado de calidad del aire]],2,TRUE)</f>
        <v>Buena</v>
      </c>
      <c r="L312" s="21">
        <f t="shared" si="14"/>
        <v>20.37037037037037</v>
      </c>
      <c r="M312" s="21" t="str">
        <f>VLOOKUP(L312,Tabla7[[Valor minimo]:[Estado de calidad el aire]],2,TRUE)</f>
        <v>Buena</v>
      </c>
      <c r="N312" s="11">
        <v>1</v>
      </c>
      <c r="O312" s="11" t="s">
        <v>344</v>
      </c>
      <c r="P312" s="11">
        <v>6</v>
      </c>
      <c r="Q312" s="11">
        <v>-74.020512260000004</v>
      </c>
      <c r="R312" s="12">
        <v>4.8230735259999999</v>
      </c>
    </row>
    <row r="313" spans="1:18" x14ac:dyDescent="0.25">
      <c r="A313" s="10">
        <v>312</v>
      </c>
      <c r="B313" s="3" t="s">
        <v>1187</v>
      </c>
      <c r="C313" s="3" t="s">
        <v>625</v>
      </c>
      <c r="D313" s="3" t="s">
        <v>1</v>
      </c>
      <c r="E313" s="3" t="s">
        <v>1188</v>
      </c>
      <c r="F313" s="87">
        <v>22</v>
      </c>
      <c r="G313" s="5">
        <f t="shared" si="12"/>
        <v>69</v>
      </c>
      <c r="H313" s="5" t="str">
        <f>VLOOKUP(F313,Tabla5[[Columna3]:[Columna4]],2,TRUE)</f>
        <v>Aceptable</v>
      </c>
      <c r="I313" s="18">
        <v>44</v>
      </c>
      <c r="J313" s="5">
        <f t="shared" si="13"/>
        <v>40.74074074074074</v>
      </c>
      <c r="K313" s="5" t="str">
        <f>VLOOKUP(I313,Tabla13[[Rango minimo]:[Estado de calidad del aire]],2,TRUE)</f>
        <v>Buena</v>
      </c>
      <c r="L313" s="21">
        <f t="shared" si="14"/>
        <v>54.870370370370367</v>
      </c>
      <c r="M313" s="21" t="str">
        <f>VLOOKUP(L313,Tabla7[[Valor minimo]:[Estado de calidad el aire]],2,TRUE)</f>
        <v>Aceptable</v>
      </c>
      <c r="N313" s="11">
        <v>1</v>
      </c>
      <c r="O313" s="11" t="s">
        <v>165</v>
      </c>
      <c r="P313" s="11">
        <v>3</v>
      </c>
      <c r="Q313" s="11">
        <v>-74.040676910000002</v>
      </c>
      <c r="R313" s="12">
        <v>4.7592508520000001</v>
      </c>
    </row>
    <row r="314" spans="1:18" x14ac:dyDescent="0.25">
      <c r="A314" s="10">
        <v>313</v>
      </c>
      <c r="B314" s="3" t="s">
        <v>1189</v>
      </c>
      <c r="C314" s="3" t="s">
        <v>625</v>
      </c>
      <c r="D314" s="3" t="s">
        <v>1</v>
      </c>
      <c r="E314" s="3" t="s">
        <v>1190</v>
      </c>
      <c r="F314" s="87">
        <v>22</v>
      </c>
      <c r="G314" s="5">
        <f t="shared" si="12"/>
        <v>69</v>
      </c>
      <c r="H314" s="5" t="str">
        <f>VLOOKUP(F314,Tabla5[[Columna3]:[Columna4]],2,TRUE)</f>
        <v>Aceptable</v>
      </c>
      <c r="I314" s="18">
        <v>44</v>
      </c>
      <c r="J314" s="5">
        <f t="shared" si="13"/>
        <v>40.74074074074074</v>
      </c>
      <c r="K314" s="5" t="str">
        <f>VLOOKUP(I314,Tabla13[[Rango minimo]:[Estado de calidad del aire]],2,TRUE)</f>
        <v>Buena</v>
      </c>
      <c r="L314" s="21">
        <f t="shared" si="14"/>
        <v>54.870370370370367</v>
      </c>
      <c r="M314" s="21" t="str">
        <f>VLOOKUP(L314,Tabla7[[Valor minimo]:[Estado de calidad el aire]],2,TRUE)</f>
        <v>Aceptable</v>
      </c>
      <c r="N314" s="11">
        <v>1</v>
      </c>
      <c r="O314" s="11" t="s">
        <v>344</v>
      </c>
      <c r="P314" s="11">
        <v>1</v>
      </c>
      <c r="Q314" s="11">
        <v>-74.012528649999993</v>
      </c>
      <c r="R314" s="12">
        <v>4.7416031380000003</v>
      </c>
    </row>
    <row r="315" spans="1:18" x14ac:dyDescent="0.25">
      <c r="A315" s="10">
        <v>314</v>
      </c>
      <c r="B315" s="3" t="s">
        <v>1191</v>
      </c>
      <c r="C315" s="3" t="s">
        <v>625</v>
      </c>
      <c r="D315" s="3" t="s">
        <v>1</v>
      </c>
      <c r="E315" s="3" t="s">
        <v>1192</v>
      </c>
      <c r="F315" s="87">
        <v>22</v>
      </c>
      <c r="G315" s="5">
        <f t="shared" si="12"/>
        <v>69</v>
      </c>
      <c r="H315" s="5" t="str">
        <f>VLOOKUP(F315,Tabla5[[Columna3]:[Columna4]],2,TRUE)</f>
        <v>Aceptable</v>
      </c>
      <c r="I315" s="18">
        <v>44</v>
      </c>
      <c r="J315" s="5">
        <f t="shared" si="13"/>
        <v>40.74074074074074</v>
      </c>
      <c r="K315" s="5" t="str">
        <f>VLOOKUP(I315,Tabla13[[Rango minimo]:[Estado de calidad del aire]],2,TRUE)</f>
        <v>Buena</v>
      </c>
      <c r="L315" s="21">
        <f t="shared" si="14"/>
        <v>54.870370370370367</v>
      </c>
      <c r="M315" s="21" t="str">
        <f>VLOOKUP(L315,Tabla7[[Valor minimo]:[Estado de calidad el aire]],2,TRUE)</f>
        <v>Aceptable</v>
      </c>
      <c r="N315" s="11">
        <v>1</v>
      </c>
      <c r="O315" s="11" t="s">
        <v>344</v>
      </c>
      <c r="P315" s="11">
        <v>1</v>
      </c>
      <c r="Q315" s="11">
        <v>-74.019734690000007</v>
      </c>
      <c r="R315" s="12">
        <v>4.7319808050000001</v>
      </c>
    </row>
    <row r="316" spans="1:18" x14ac:dyDescent="0.25">
      <c r="A316" s="10">
        <v>315</v>
      </c>
      <c r="B316" s="3" t="s">
        <v>1193</v>
      </c>
      <c r="C316" s="3" t="s">
        <v>625</v>
      </c>
      <c r="D316" s="3" t="s">
        <v>1</v>
      </c>
      <c r="E316" s="3" t="s">
        <v>1194</v>
      </c>
      <c r="F316" s="87">
        <v>22</v>
      </c>
      <c r="G316" s="5">
        <f t="shared" si="12"/>
        <v>69</v>
      </c>
      <c r="H316" s="5" t="str">
        <f>VLOOKUP(F316,Tabla5[[Columna3]:[Columna4]],2,TRUE)</f>
        <v>Aceptable</v>
      </c>
      <c r="I316" s="18">
        <v>44</v>
      </c>
      <c r="J316" s="5">
        <f t="shared" si="13"/>
        <v>40.74074074074074</v>
      </c>
      <c r="K316" s="5" t="str">
        <f>VLOOKUP(I316,Tabla13[[Rango minimo]:[Estado de calidad del aire]],2,TRUE)</f>
        <v>Buena</v>
      </c>
      <c r="L316" s="21">
        <f t="shared" si="14"/>
        <v>54.870370370370367</v>
      </c>
      <c r="M316" s="21" t="str">
        <f>VLOOKUP(L316,Tabla7[[Valor minimo]:[Estado de calidad el aire]],2,TRUE)</f>
        <v>Aceptable</v>
      </c>
      <c r="N316" s="11">
        <v>1</v>
      </c>
      <c r="O316" s="11" t="s">
        <v>344</v>
      </c>
      <c r="P316" s="11">
        <v>6</v>
      </c>
      <c r="Q316" s="11">
        <v>-74.024733960000006</v>
      </c>
      <c r="R316" s="12">
        <v>4.6949179619999999</v>
      </c>
    </row>
    <row r="317" spans="1:18" x14ac:dyDescent="0.25">
      <c r="A317" s="10">
        <v>316</v>
      </c>
      <c r="B317" s="3" t="s">
        <v>1195</v>
      </c>
      <c r="C317" s="3" t="s">
        <v>625</v>
      </c>
      <c r="D317" s="3" t="s">
        <v>1</v>
      </c>
      <c r="E317" s="3" t="s">
        <v>1173</v>
      </c>
      <c r="F317" s="87">
        <v>22</v>
      </c>
      <c r="G317" s="5">
        <f t="shared" si="12"/>
        <v>69</v>
      </c>
      <c r="H317" s="5" t="str">
        <f>VLOOKUP(F317,Tabla5[[Columna3]:[Columna4]],2,TRUE)</f>
        <v>Aceptable</v>
      </c>
      <c r="I317" s="18">
        <v>44</v>
      </c>
      <c r="J317" s="5">
        <f t="shared" si="13"/>
        <v>40.74074074074074</v>
      </c>
      <c r="K317" s="5" t="str">
        <f>VLOOKUP(I317,Tabla13[[Rango minimo]:[Estado de calidad del aire]],2,TRUE)</f>
        <v>Buena</v>
      </c>
      <c r="L317" s="21">
        <f t="shared" si="14"/>
        <v>54.870370370370367</v>
      </c>
      <c r="M317" s="21" t="str">
        <f>VLOOKUP(L317,Tabla7[[Valor minimo]:[Estado de calidad el aire]],2,TRUE)</f>
        <v>Aceptable</v>
      </c>
      <c r="N317" s="11">
        <v>1</v>
      </c>
      <c r="O317" s="11" t="s">
        <v>165</v>
      </c>
      <c r="P317" s="11">
        <v>1</v>
      </c>
      <c r="Q317" s="11">
        <v>-74.022287520000006</v>
      </c>
      <c r="R317" s="12">
        <v>4.7597763830000002</v>
      </c>
    </row>
    <row r="318" spans="1:18" x14ac:dyDescent="0.25">
      <c r="A318" s="10">
        <v>317</v>
      </c>
      <c r="B318" s="3" t="s">
        <v>1196</v>
      </c>
      <c r="C318" s="3" t="s">
        <v>625</v>
      </c>
      <c r="D318" s="3" t="s">
        <v>1</v>
      </c>
      <c r="E318" s="3" t="s">
        <v>1197</v>
      </c>
      <c r="F318" s="87">
        <v>22</v>
      </c>
      <c r="G318" s="5">
        <f t="shared" si="12"/>
        <v>69</v>
      </c>
      <c r="H318" s="5" t="str">
        <f>VLOOKUP(F318,Tabla5[[Columna3]:[Columna4]],2,TRUE)</f>
        <v>Aceptable</v>
      </c>
      <c r="I318" s="18">
        <v>44</v>
      </c>
      <c r="J318" s="5">
        <f t="shared" si="13"/>
        <v>40.74074074074074</v>
      </c>
      <c r="K318" s="5" t="str">
        <f>VLOOKUP(I318,Tabla13[[Rango minimo]:[Estado de calidad del aire]],2,TRUE)</f>
        <v>Buena</v>
      </c>
      <c r="L318" s="21">
        <f t="shared" si="14"/>
        <v>54.870370370370367</v>
      </c>
      <c r="M318" s="21" t="str">
        <f>VLOOKUP(L318,Tabla7[[Valor minimo]:[Estado de calidad el aire]],2,TRUE)</f>
        <v>Aceptable</v>
      </c>
      <c r="N318" s="11">
        <v>1</v>
      </c>
      <c r="O318" s="11" t="s">
        <v>165</v>
      </c>
      <c r="P318" s="11">
        <v>3</v>
      </c>
      <c r="Q318" s="11">
        <v>-74.033825010000001</v>
      </c>
      <c r="R318" s="12">
        <v>4.7599677519999997</v>
      </c>
    </row>
    <row r="319" spans="1:18" x14ac:dyDescent="0.25">
      <c r="A319" s="10">
        <v>318</v>
      </c>
      <c r="B319" s="3" t="s">
        <v>1198</v>
      </c>
      <c r="C319" s="3" t="s">
        <v>625</v>
      </c>
      <c r="D319" s="3" t="s">
        <v>1</v>
      </c>
      <c r="E319" s="3" t="s">
        <v>1199</v>
      </c>
      <c r="F319" s="87">
        <v>22</v>
      </c>
      <c r="G319" s="5">
        <f t="shared" si="12"/>
        <v>69</v>
      </c>
      <c r="H319" s="5" t="str">
        <f>VLOOKUP(F319,Tabla5[[Columna3]:[Columna4]],2,TRUE)</f>
        <v>Aceptable</v>
      </c>
      <c r="I319" s="18">
        <v>44</v>
      </c>
      <c r="J319" s="5">
        <f t="shared" si="13"/>
        <v>40.74074074074074</v>
      </c>
      <c r="K319" s="5" t="str">
        <f>VLOOKUP(I319,Tabla13[[Rango minimo]:[Estado de calidad del aire]],2,TRUE)</f>
        <v>Buena</v>
      </c>
      <c r="L319" s="21">
        <f t="shared" si="14"/>
        <v>54.870370370370367</v>
      </c>
      <c r="M319" s="21" t="str">
        <f>VLOOKUP(L319,Tabla7[[Valor minimo]:[Estado de calidad el aire]],2,TRUE)</f>
        <v>Aceptable</v>
      </c>
      <c r="N319" s="11">
        <v>1</v>
      </c>
      <c r="O319" s="11" t="s">
        <v>164</v>
      </c>
      <c r="P319" s="11">
        <v>6</v>
      </c>
      <c r="Q319" s="11">
        <v>-74.025289650000005</v>
      </c>
      <c r="R319" s="12">
        <v>4.7150901340000004</v>
      </c>
    </row>
    <row r="320" spans="1:18" x14ac:dyDescent="0.25">
      <c r="A320" s="10">
        <v>319</v>
      </c>
      <c r="B320" s="3" t="s">
        <v>1200</v>
      </c>
      <c r="C320" s="3" t="s">
        <v>625</v>
      </c>
      <c r="D320" s="3" t="s">
        <v>1</v>
      </c>
      <c r="E320" s="3" t="s">
        <v>1119</v>
      </c>
      <c r="F320" s="87">
        <v>22</v>
      </c>
      <c r="G320" s="5">
        <f t="shared" si="12"/>
        <v>69</v>
      </c>
      <c r="H320" s="5" t="str">
        <f>VLOOKUP(F320,Tabla5[[Columna3]:[Columna4]],2,TRUE)</f>
        <v>Aceptable</v>
      </c>
      <c r="I320" s="18">
        <v>44</v>
      </c>
      <c r="J320" s="5">
        <f t="shared" si="13"/>
        <v>40.74074074074074</v>
      </c>
      <c r="K320" s="5" t="str">
        <f>VLOOKUP(I320,Tabla13[[Rango minimo]:[Estado de calidad del aire]],2,TRUE)</f>
        <v>Buena</v>
      </c>
      <c r="L320" s="21">
        <f t="shared" si="14"/>
        <v>54.870370370370367</v>
      </c>
      <c r="M320" s="21" t="str">
        <f>VLOOKUP(L320,Tabla7[[Valor minimo]:[Estado de calidad el aire]],2,TRUE)</f>
        <v>Aceptable</v>
      </c>
      <c r="N320" s="11">
        <v>1</v>
      </c>
      <c r="O320" s="11" t="s">
        <v>165</v>
      </c>
      <c r="P320" s="11">
        <v>3</v>
      </c>
      <c r="Q320" s="11">
        <v>-74.025195010000004</v>
      </c>
      <c r="R320" s="12">
        <v>4.7611731229999998</v>
      </c>
    </row>
    <row r="321" spans="1:18" x14ac:dyDescent="0.25">
      <c r="A321" s="10">
        <v>320</v>
      </c>
      <c r="B321" s="3" t="s">
        <v>1201</v>
      </c>
      <c r="C321" s="3" t="s">
        <v>625</v>
      </c>
      <c r="D321" s="3" t="s">
        <v>1</v>
      </c>
      <c r="E321" s="3" t="s">
        <v>1202</v>
      </c>
      <c r="F321" s="87">
        <v>22</v>
      </c>
      <c r="G321" s="5">
        <f t="shared" si="12"/>
        <v>69</v>
      </c>
      <c r="H321" s="5" t="str">
        <f>VLOOKUP(F321,Tabla5[[Columna3]:[Columna4]],2,TRUE)</f>
        <v>Aceptable</v>
      </c>
      <c r="I321" s="18">
        <v>44</v>
      </c>
      <c r="J321" s="5">
        <f t="shared" si="13"/>
        <v>40.74074074074074</v>
      </c>
      <c r="K321" s="5" t="str">
        <f>VLOOKUP(I321,Tabla13[[Rango minimo]:[Estado de calidad del aire]],2,TRUE)</f>
        <v>Buena</v>
      </c>
      <c r="L321" s="21">
        <f t="shared" si="14"/>
        <v>54.870370370370367</v>
      </c>
      <c r="M321" s="21" t="str">
        <f>VLOOKUP(L321,Tabla7[[Valor minimo]:[Estado de calidad el aire]],2,TRUE)</f>
        <v>Aceptable</v>
      </c>
      <c r="N321" s="11">
        <v>1</v>
      </c>
      <c r="O321" s="11" t="s">
        <v>164</v>
      </c>
      <c r="P321" s="11">
        <v>6</v>
      </c>
      <c r="Q321" s="11">
        <v>-74.021937609999995</v>
      </c>
      <c r="R321" s="12">
        <v>4.7259128810000002</v>
      </c>
    </row>
    <row r="322" spans="1:18" x14ac:dyDescent="0.25">
      <c r="A322" s="10">
        <v>321</v>
      </c>
      <c r="B322" s="3" t="s">
        <v>1203</v>
      </c>
      <c r="C322" s="3" t="s">
        <v>625</v>
      </c>
      <c r="D322" s="3" t="s">
        <v>1</v>
      </c>
      <c r="E322" s="3" t="s">
        <v>1204</v>
      </c>
      <c r="F322" s="87">
        <v>22</v>
      </c>
      <c r="G322" s="5">
        <f t="shared" si="12"/>
        <v>69</v>
      </c>
      <c r="H322" s="5" t="str">
        <f>VLOOKUP(F322,Tabla5[[Columna3]:[Columna4]],2,TRUE)</f>
        <v>Aceptable</v>
      </c>
      <c r="I322" s="18"/>
      <c r="J322" s="5">
        <f t="shared" si="13"/>
        <v>0</v>
      </c>
      <c r="K322" s="5" t="str">
        <f>VLOOKUP(I322,Tabla13[[Rango minimo]:[Estado de calidad del aire]],2,TRUE)</f>
        <v>Buena</v>
      </c>
      <c r="L322" s="21">
        <f t="shared" si="14"/>
        <v>34.5</v>
      </c>
      <c r="M322" s="21" t="str">
        <f>VLOOKUP(L322,Tabla7[[Valor minimo]:[Estado de calidad el aire]],2,TRUE)</f>
        <v>Buena</v>
      </c>
      <c r="N322" s="11">
        <v>1</v>
      </c>
      <c r="O322" s="11" t="s">
        <v>164</v>
      </c>
      <c r="P322" s="11">
        <v>5</v>
      </c>
      <c r="Q322" s="11">
        <v>-74.048494989999995</v>
      </c>
      <c r="R322" s="12">
        <v>4.7134105679999996</v>
      </c>
    </row>
    <row r="323" spans="1:18" x14ac:dyDescent="0.25">
      <c r="A323" s="10">
        <v>322</v>
      </c>
      <c r="B323" s="3" t="s">
        <v>1205</v>
      </c>
      <c r="C323" s="3" t="s">
        <v>1206</v>
      </c>
      <c r="D323" s="3" t="s">
        <v>1</v>
      </c>
      <c r="E323" s="3" t="s">
        <v>1207</v>
      </c>
      <c r="F323" s="87">
        <v>22</v>
      </c>
      <c r="G323" s="5">
        <f t="shared" ref="G323:G386" si="15">IF(F323&lt;=12, F323*50/12,
IF(F323&lt;=37, 51 + (F323-13)*50/25,
IF(F323&lt;=55, 101 + (F323-38)*50/18,
IF(F323&lt;=150, 151 + (F323-56)*50/95,
IF(F323&lt;=250, 201 + (F323-151)*100/100,
301 + (F323-251)*200/250)))))</f>
        <v>69</v>
      </c>
      <c r="H323" s="5" t="str">
        <f>VLOOKUP(F323,Tabla5[[Columna3]:[Columna4]],2,TRUE)</f>
        <v>Aceptable</v>
      </c>
      <c r="I323" s="18">
        <v>38</v>
      </c>
      <c r="J323" s="5">
        <f t="shared" ref="J323:J386" si="16">IF(I323&lt;=54, I323*50/54,
IF(I323&lt;=154, 51 + (I323-55)*50/100,
IF(I323&lt;=254, 101 + (I323-155)*50/100,
IF(I323&lt;=354, 151 + (I323-255)*50/100,
IF(I323&lt;=424, 201 + (I323-355)*100/70,
301 + (I323-425)*200/180)))))</f>
        <v>35.185185185185183</v>
      </c>
      <c r="K323" s="5" t="str">
        <f>VLOOKUP(I323,Tabla13[[Rango minimo]:[Estado de calidad del aire]],2,TRUE)</f>
        <v>Buena</v>
      </c>
      <c r="L323" s="21">
        <f t="shared" ref="L323:L386" si="17">(((G323+J323)/2))</f>
        <v>52.092592592592595</v>
      </c>
      <c r="M323" s="21" t="str">
        <f>VLOOKUP(L323,Tabla7[[Valor minimo]:[Estado de calidad el aire]],2,TRUE)</f>
        <v>Aceptable</v>
      </c>
      <c r="N323" s="11">
        <v>2</v>
      </c>
      <c r="O323" s="11" t="s">
        <v>163</v>
      </c>
      <c r="P323" s="11">
        <v>6</v>
      </c>
      <c r="Q323" s="11">
        <v>-74.046225289999995</v>
      </c>
      <c r="R323" s="12">
        <v>4.661132533</v>
      </c>
    </row>
    <row r="324" spans="1:18" x14ac:dyDescent="0.25">
      <c r="A324" s="10">
        <v>323</v>
      </c>
      <c r="B324" s="3" t="s">
        <v>1208</v>
      </c>
      <c r="C324" s="3" t="s">
        <v>1206</v>
      </c>
      <c r="D324" s="3" t="s">
        <v>1</v>
      </c>
      <c r="E324" s="3" t="s">
        <v>1209</v>
      </c>
      <c r="F324" s="87">
        <v>22</v>
      </c>
      <c r="G324" s="5">
        <f t="shared" si="15"/>
        <v>69</v>
      </c>
      <c r="H324" s="5" t="str">
        <f>VLOOKUP(F324,Tabla5[[Columna3]:[Columna4]],2,TRUE)</f>
        <v>Aceptable</v>
      </c>
      <c r="I324" s="18">
        <v>38</v>
      </c>
      <c r="J324" s="5">
        <f t="shared" si="16"/>
        <v>35.185185185185183</v>
      </c>
      <c r="K324" s="5" t="str">
        <f>VLOOKUP(I324,Tabla13[[Rango minimo]:[Estado de calidad del aire]],2,TRUE)</f>
        <v>Buena</v>
      </c>
      <c r="L324" s="21">
        <f t="shared" si="17"/>
        <v>52.092592592592595</v>
      </c>
      <c r="M324" s="21" t="str">
        <f>VLOOKUP(L324,Tabla7[[Valor minimo]:[Estado de calidad el aire]],2,TRUE)</f>
        <v>Aceptable</v>
      </c>
      <c r="N324" s="11">
        <v>2</v>
      </c>
      <c r="O324" s="11" t="s">
        <v>163</v>
      </c>
      <c r="P324" s="11">
        <v>6</v>
      </c>
      <c r="Q324" s="11">
        <v>-74.042596599999996</v>
      </c>
      <c r="R324" s="12">
        <v>4.6647032250000002</v>
      </c>
    </row>
    <row r="325" spans="1:18" x14ac:dyDescent="0.25">
      <c r="A325" s="10">
        <v>324</v>
      </c>
      <c r="B325" s="3" t="s">
        <v>1210</v>
      </c>
      <c r="C325" s="3" t="s">
        <v>1206</v>
      </c>
      <c r="D325" s="3" t="s">
        <v>1</v>
      </c>
      <c r="E325" s="3" t="s">
        <v>1211</v>
      </c>
      <c r="F325" s="87">
        <v>22</v>
      </c>
      <c r="G325" s="5">
        <f t="shared" si="15"/>
        <v>69</v>
      </c>
      <c r="H325" s="5" t="str">
        <f>VLOOKUP(F325,Tabla5[[Columna3]:[Columna4]],2,TRUE)</f>
        <v>Aceptable</v>
      </c>
      <c r="I325" s="18">
        <v>38</v>
      </c>
      <c r="J325" s="5">
        <f t="shared" si="16"/>
        <v>35.185185185185183</v>
      </c>
      <c r="K325" s="5" t="str">
        <f>VLOOKUP(I325,Tabla13[[Rango minimo]:[Estado de calidad del aire]],2,TRUE)</f>
        <v>Buena</v>
      </c>
      <c r="L325" s="21">
        <f t="shared" si="17"/>
        <v>52.092592592592595</v>
      </c>
      <c r="M325" s="21" t="str">
        <f>VLOOKUP(L325,Tabla7[[Valor minimo]:[Estado de calidad el aire]],2,TRUE)</f>
        <v>Aceptable</v>
      </c>
      <c r="N325" s="11">
        <v>2</v>
      </c>
      <c r="O325" s="11" t="s">
        <v>163</v>
      </c>
      <c r="P325" s="11">
        <v>6</v>
      </c>
      <c r="Q325" s="11">
        <v>-74.043211970000002</v>
      </c>
      <c r="R325" s="12">
        <v>4.6746709610000003</v>
      </c>
    </row>
    <row r="326" spans="1:18" x14ac:dyDescent="0.25">
      <c r="A326" s="10">
        <v>325</v>
      </c>
      <c r="B326" s="3" t="s">
        <v>1212</v>
      </c>
      <c r="C326" s="3" t="s">
        <v>1206</v>
      </c>
      <c r="D326" s="3" t="s">
        <v>1</v>
      </c>
      <c r="E326" s="3" t="s">
        <v>1213</v>
      </c>
      <c r="F326" s="87">
        <v>22</v>
      </c>
      <c r="G326" s="5">
        <f t="shared" si="15"/>
        <v>69</v>
      </c>
      <c r="H326" s="5" t="str">
        <f>VLOOKUP(F326,Tabla5[[Columna3]:[Columna4]],2,TRUE)</f>
        <v>Aceptable</v>
      </c>
      <c r="I326" s="18">
        <v>38</v>
      </c>
      <c r="J326" s="5">
        <f t="shared" si="16"/>
        <v>35.185185185185183</v>
      </c>
      <c r="K326" s="5" t="str">
        <f>VLOOKUP(I326,Tabla13[[Rango minimo]:[Estado de calidad del aire]],2,TRUE)</f>
        <v>Buena</v>
      </c>
      <c r="L326" s="21">
        <f t="shared" si="17"/>
        <v>52.092592592592595</v>
      </c>
      <c r="M326" s="21" t="str">
        <f>VLOOKUP(L326,Tabla7[[Valor minimo]:[Estado de calidad el aire]],2,TRUE)</f>
        <v>Aceptable</v>
      </c>
      <c r="N326" s="11">
        <v>2</v>
      </c>
      <c r="O326" s="11" t="s">
        <v>163</v>
      </c>
      <c r="P326" s="11">
        <v>6</v>
      </c>
      <c r="Q326" s="11">
        <v>-74.049120610000003</v>
      </c>
      <c r="R326" s="12">
        <v>4.6607465189999999</v>
      </c>
    </row>
    <row r="327" spans="1:18" x14ac:dyDescent="0.25">
      <c r="A327" s="10">
        <v>326</v>
      </c>
      <c r="B327" s="3" t="s">
        <v>1214</v>
      </c>
      <c r="C327" s="3" t="s">
        <v>1206</v>
      </c>
      <c r="D327" s="3" t="s">
        <v>1</v>
      </c>
      <c r="E327" s="3" t="s">
        <v>1215</v>
      </c>
      <c r="F327" s="87">
        <v>22</v>
      </c>
      <c r="G327" s="5">
        <f t="shared" si="15"/>
        <v>69</v>
      </c>
      <c r="H327" s="5" t="str">
        <f>VLOOKUP(F327,Tabla5[[Columna3]:[Columna4]],2,TRUE)</f>
        <v>Aceptable</v>
      </c>
      <c r="I327" s="18">
        <v>38</v>
      </c>
      <c r="J327" s="5">
        <f t="shared" si="16"/>
        <v>35.185185185185183</v>
      </c>
      <c r="K327" s="5" t="str">
        <f>VLOOKUP(I327,Tabla13[[Rango minimo]:[Estado de calidad del aire]],2,TRUE)</f>
        <v>Buena</v>
      </c>
      <c r="L327" s="21">
        <f t="shared" si="17"/>
        <v>52.092592592592595</v>
      </c>
      <c r="M327" s="21" t="str">
        <f>VLOOKUP(L327,Tabla7[[Valor minimo]:[Estado de calidad el aire]],2,TRUE)</f>
        <v>Aceptable</v>
      </c>
      <c r="N327" s="11">
        <v>2</v>
      </c>
      <c r="O327" s="11" t="s">
        <v>163</v>
      </c>
      <c r="P327" s="11">
        <v>6</v>
      </c>
      <c r="Q327" s="11">
        <v>-74.051599550000006</v>
      </c>
      <c r="R327" s="12">
        <v>4.6590088390000002</v>
      </c>
    </row>
    <row r="328" spans="1:18" x14ac:dyDescent="0.25">
      <c r="A328" s="10">
        <v>327</v>
      </c>
      <c r="B328" s="3" t="s">
        <v>1216</v>
      </c>
      <c r="C328" s="3" t="s">
        <v>1206</v>
      </c>
      <c r="D328" s="3" t="s">
        <v>1</v>
      </c>
      <c r="E328" s="3" t="s">
        <v>1217</v>
      </c>
      <c r="F328" s="87">
        <v>22</v>
      </c>
      <c r="G328" s="5">
        <f t="shared" si="15"/>
        <v>69</v>
      </c>
      <c r="H328" s="5" t="str">
        <f>VLOOKUP(F328,Tabla5[[Columna3]:[Columna4]],2,TRUE)</f>
        <v>Aceptable</v>
      </c>
      <c r="I328" s="18">
        <v>38</v>
      </c>
      <c r="J328" s="5">
        <f t="shared" si="16"/>
        <v>35.185185185185183</v>
      </c>
      <c r="K328" s="5" t="str">
        <f>VLOOKUP(I328,Tabla13[[Rango minimo]:[Estado de calidad del aire]],2,TRUE)</f>
        <v>Buena</v>
      </c>
      <c r="L328" s="21">
        <f t="shared" si="17"/>
        <v>52.092592592592595</v>
      </c>
      <c r="M328" s="21" t="str">
        <f>VLOOKUP(L328,Tabla7[[Valor minimo]:[Estado de calidad el aire]],2,TRUE)</f>
        <v>Aceptable</v>
      </c>
      <c r="N328" s="11">
        <v>2</v>
      </c>
      <c r="O328" s="11" t="s">
        <v>163</v>
      </c>
      <c r="P328" s="11">
        <v>6</v>
      </c>
      <c r="Q328" s="11">
        <v>-74.047845080000002</v>
      </c>
      <c r="R328" s="12">
        <v>4.6658848400000004</v>
      </c>
    </row>
    <row r="329" spans="1:18" x14ac:dyDescent="0.25">
      <c r="A329" s="10">
        <v>328</v>
      </c>
      <c r="B329" s="3" t="s">
        <v>1218</v>
      </c>
      <c r="C329" s="3" t="s">
        <v>1206</v>
      </c>
      <c r="D329" s="3" t="s">
        <v>1</v>
      </c>
      <c r="E329" s="3" t="s">
        <v>1219</v>
      </c>
      <c r="F329" s="87">
        <v>22</v>
      </c>
      <c r="G329" s="5">
        <f t="shared" si="15"/>
        <v>69</v>
      </c>
      <c r="H329" s="5" t="str">
        <f>VLOOKUP(F329,Tabla5[[Columna3]:[Columna4]],2,TRUE)</f>
        <v>Aceptable</v>
      </c>
      <c r="I329" s="18">
        <v>38</v>
      </c>
      <c r="J329" s="5">
        <f t="shared" si="16"/>
        <v>35.185185185185183</v>
      </c>
      <c r="K329" s="5" t="str">
        <f>VLOOKUP(I329,Tabla13[[Rango minimo]:[Estado de calidad del aire]],2,TRUE)</f>
        <v>Buena</v>
      </c>
      <c r="L329" s="21">
        <f t="shared" si="17"/>
        <v>52.092592592592595</v>
      </c>
      <c r="M329" s="21" t="str">
        <f>VLOOKUP(L329,Tabla7[[Valor minimo]:[Estado de calidad el aire]],2,TRUE)</f>
        <v>Aceptable</v>
      </c>
      <c r="N329" s="11">
        <v>2</v>
      </c>
      <c r="O329" s="11" t="s">
        <v>163</v>
      </c>
      <c r="P329" s="11">
        <v>6</v>
      </c>
      <c r="Q329" s="11">
        <v>-74.043653359999993</v>
      </c>
      <c r="R329" s="12">
        <v>4.6793462899999998</v>
      </c>
    </row>
    <row r="330" spans="1:18" x14ac:dyDescent="0.25">
      <c r="A330" s="10">
        <v>329</v>
      </c>
      <c r="B330" s="3" t="s">
        <v>1220</v>
      </c>
      <c r="C330" s="3" t="s">
        <v>1206</v>
      </c>
      <c r="D330" s="3" t="s">
        <v>1</v>
      </c>
      <c r="E330" s="3" t="s">
        <v>1219</v>
      </c>
      <c r="F330" s="87">
        <v>22</v>
      </c>
      <c r="G330" s="5">
        <f t="shared" si="15"/>
        <v>69</v>
      </c>
      <c r="H330" s="5" t="str">
        <f>VLOOKUP(F330,Tabla5[[Columna3]:[Columna4]],2,TRUE)</f>
        <v>Aceptable</v>
      </c>
      <c r="I330" s="18">
        <v>38</v>
      </c>
      <c r="J330" s="5">
        <f t="shared" si="16"/>
        <v>35.185185185185183</v>
      </c>
      <c r="K330" s="5" t="str">
        <f>VLOOKUP(I330,Tabla13[[Rango minimo]:[Estado de calidad del aire]],2,TRUE)</f>
        <v>Buena</v>
      </c>
      <c r="L330" s="21">
        <f t="shared" si="17"/>
        <v>52.092592592592595</v>
      </c>
      <c r="M330" s="21" t="str">
        <f>VLOOKUP(L330,Tabla7[[Valor minimo]:[Estado de calidad el aire]],2,TRUE)</f>
        <v>Aceptable</v>
      </c>
      <c r="N330" s="11">
        <v>2</v>
      </c>
      <c r="O330" s="11" t="s">
        <v>163</v>
      </c>
      <c r="P330" s="11">
        <v>6</v>
      </c>
      <c r="Q330" s="11">
        <v>-74.041548509999998</v>
      </c>
      <c r="R330" s="12">
        <v>4.6775809150000001</v>
      </c>
    </row>
    <row r="331" spans="1:18" x14ac:dyDescent="0.25">
      <c r="A331" s="10">
        <v>330</v>
      </c>
      <c r="B331" s="3" t="s">
        <v>1221</v>
      </c>
      <c r="C331" s="3" t="s">
        <v>1206</v>
      </c>
      <c r="D331" s="3" t="s">
        <v>1</v>
      </c>
      <c r="E331" s="3" t="s">
        <v>1222</v>
      </c>
      <c r="F331" s="87">
        <v>22</v>
      </c>
      <c r="G331" s="5">
        <f t="shared" si="15"/>
        <v>69</v>
      </c>
      <c r="H331" s="5" t="str">
        <f>VLOOKUP(F331,Tabla5[[Columna3]:[Columna4]],2,TRUE)</f>
        <v>Aceptable</v>
      </c>
      <c r="I331" s="18">
        <v>38</v>
      </c>
      <c r="J331" s="5">
        <f t="shared" si="16"/>
        <v>35.185185185185183</v>
      </c>
      <c r="K331" s="5" t="str">
        <f>VLOOKUP(I331,Tabla13[[Rango minimo]:[Estado de calidad del aire]],2,TRUE)</f>
        <v>Buena</v>
      </c>
      <c r="L331" s="21">
        <f t="shared" si="17"/>
        <v>52.092592592592595</v>
      </c>
      <c r="M331" s="21" t="str">
        <f>VLOOKUP(L331,Tabla7[[Valor minimo]:[Estado de calidad el aire]],2,TRUE)</f>
        <v>Aceptable</v>
      </c>
      <c r="N331" s="11">
        <v>2</v>
      </c>
      <c r="O331" s="11" t="s">
        <v>163</v>
      </c>
      <c r="P331" s="11">
        <v>5</v>
      </c>
      <c r="Q331" s="11">
        <v>-74.053319419999994</v>
      </c>
      <c r="R331" s="12">
        <v>4.6643931140000001</v>
      </c>
    </row>
    <row r="332" spans="1:18" x14ac:dyDescent="0.25">
      <c r="A332" s="10">
        <v>331</v>
      </c>
      <c r="B332" s="3" t="s">
        <v>1223</v>
      </c>
      <c r="C332" s="3" t="s">
        <v>1206</v>
      </c>
      <c r="D332" s="3" t="s">
        <v>1</v>
      </c>
      <c r="E332" s="3" t="s">
        <v>1224</v>
      </c>
      <c r="F332" s="87">
        <v>22</v>
      </c>
      <c r="G332" s="5">
        <f t="shared" si="15"/>
        <v>69</v>
      </c>
      <c r="H332" s="5" t="str">
        <f>VLOOKUP(F332,Tabla5[[Columna3]:[Columna4]],2,TRUE)</f>
        <v>Aceptable</v>
      </c>
      <c r="I332" s="18">
        <v>38</v>
      </c>
      <c r="J332" s="5">
        <f t="shared" si="16"/>
        <v>35.185185185185183</v>
      </c>
      <c r="K332" s="5" t="str">
        <f>VLOOKUP(I332,Tabla13[[Rango minimo]:[Estado de calidad del aire]],2,TRUE)</f>
        <v>Buena</v>
      </c>
      <c r="L332" s="21">
        <f t="shared" si="17"/>
        <v>52.092592592592595</v>
      </c>
      <c r="M332" s="21" t="str">
        <f>VLOOKUP(L332,Tabla7[[Valor minimo]:[Estado de calidad el aire]],2,TRUE)</f>
        <v>Aceptable</v>
      </c>
      <c r="N332" s="11">
        <v>2</v>
      </c>
      <c r="O332" s="11" t="s">
        <v>163</v>
      </c>
      <c r="P332" s="11">
        <v>6</v>
      </c>
      <c r="Q332" s="11">
        <v>-74.050814619999997</v>
      </c>
      <c r="R332" s="12">
        <v>4.6656237809999999</v>
      </c>
    </row>
    <row r="333" spans="1:18" x14ac:dyDescent="0.25">
      <c r="A333" s="10">
        <v>332</v>
      </c>
      <c r="B333" s="3" t="s">
        <v>1225</v>
      </c>
      <c r="C333" s="3" t="s">
        <v>1206</v>
      </c>
      <c r="D333" s="3" t="s">
        <v>1</v>
      </c>
      <c r="E333" s="3" t="s">
        <v>1226</v>
      </c>
      <c r="F333" s="87">
        <v>22</v>
      </c>
      <c r="G333" s="5">
        <f t="shared" si="15"/>
        <v>69</v>
      </c>
      <c r="H333" s="5" t="str">
        <f>VLOOKUP(F333,Tabla5[[Columna3]:[Columna4]],2,TRUE)</f>
        <v>Aceptable</v>
      </c>
      <c r="I333" s="18">
        <v>38</v>
      </c>
      <c r="J333" s="5">
        <f t="shared" si="16"/>
        <v>35.185185185185183</v>
      </c>
      <c r="K333" s="5" t="str">
        <f>VLOOKUP(I333,Tabla13[[Rango minimo]:[Estado de calidad del aire]],2,TRUE)</f>
        <v>Buena</v>
      </c>
      <c r="L333" s="21">
        <f t="shared" si="17"/>
        <v>52.092592592592595</v>
      </c>
      <c r="M333" s="21" t="str">
        <f>VLOOKUP(L333,Tabla7[[Valor minimo]:[Estado de calidad el aire]],2,TRUE)</f>
        <v>Aceptable</v>
      </c>
      <c r="N333" s="11">
        <v>2</v>
      </c>
      <c r="O333" s="11" t="s">
        <v>163</v>
      </c>
      <c r="P333" s="11">
        <v>6</v>
      </c>
      <c r="Q333" s="11">
        <v>-74.044496379999998</v>
      </c>
      <c r="R333" s="12">
        <v>4.6659793980000002</v>
      </c>
    </row>
    <row r="334" spans="1:18" x14ac:dyDescent="0.25">
      <c r="A334" s="10">
        <v>333</v>
      </c>
      <c r="B334" s="3" t="s">
        <v>1227</v>
      </c>
      <c r="C334" s="3" t="s">
        <v>1206</v>
      </c>
      <c r="D334" s="3" t="s">
        <v>1</v>
      </c>
      <c r="E334" s="3" t="s">
        <v>1228</v>
      </c>
      <c r="F334" s="87">
        <v>24</v>
      </c>
      <c r="G334" s="5">
        <f t="shared" si="15"/>
        <v>73</v>
      </c>
      <c r="H334" s="5" t="str">
        <f>VLOOKUP(F334,Tabla5[[Columna3]:[Columna4]],2,TRUE)</f>
        <v>Aceptable</v>
      </c>
      <c r="I334" s="18">
        <v>38</v>
      </c>
      <c r="J334" s="5">
        <f t="shared" si="16"/>
        <v>35.185185185185183</v>
      </c>
      <c r="K334" s="5" t="str">
        <f>VLOOKUP(I334,Tabla13[[Rango minimo]:[Estado de calidad del aire]],2,TRUE)</f>
        <v>Buena</v>
      </c>
      <c r="L334" s="21">
        <f t="shared" si="17"/>
        <v>54.092592592592595</v>
      </c>
      <c r="M334" s="21" t="str">
        <f>VLOOKUP(L334,Tabla7[[Valor minimo]:[Estado de calidad el aire]],2,TRUE)</f>
        <v>Aceptable</v>
      </c>
      <c r="N334" s="11">
        <v>2</v>
      </c>
      <c r="O334" s="11" t="s">
        <v>163</v>
      </c>
      <c r="P334" s="11">
        <v>6</v>
      </c>
      <c r="Q334" s="11">
        <v>-74.051211230000007</v>
      </c>
      <c r="R334" s="12">
        <v>4.6538088679999996</v>
      </c>
    </row>
    <row r="335" spans="1:18" x14ac:dyDescent="0.25">
      <c r="A335" s="10">
        <v>334</v>
      </c>
      <c r="B335" s="3" t="s">
        <v>1229</v>
      </c>
      <c r="C335" s="3" t="s">
        <v>1206</v>
      </c>
      <c r="D335" s="3" t="s">
        <v>1</v>
      </c>
      <c r="E335" s="3" t="s">
        <v>1230</v>
      </c>
      <c r="F335" s="87">
        <v>22</v>
      </c>
      <c r="G335" s="5">
        <f t="shared" si="15"/>
        <v>69</v>
      </c>
      <c r="H335" s="5" t="str">
        <f>VLOOKUP(F335,Tabla5[[Columna3]:[Columna4]],2,TRUE)</f>
        <v>Aceptable</v>
      </c>
      <c r="I335" s="18">
        <v>38</v>
      </c>
      <c r="J335" s="5">
        <f t="shared" si="16"/>
        <v>35.185185185185183</v>
      </c>
      <c r="K335" s="5" t="str">
        <f>VLOOKUP(I335,Tabla13[[Rango minimo]:[Estado de calidad del aire]],2,TRUE)</f>
        <v>Buena</v>
      </c>
      <c r="L335" s="21">
        <f t="shared" si="17"/>
        <v>52.092592592592595</v>
      </c>
      <c r="M335" s="21" t="str">
        <f>VLOOKUP(L335,Tabla7[[Valor minimo]:[Estado de calidad el aire]],2,TRUE)</f>
        <v>Aceptable</v>
      </c>
      <c r="N335" s="11">
        <v>2</v>
      </c>
      <c r="O335" s="11" t="s">
        <v>163</v>
      </c>
      <c r="P335" s="11">
        <v>6</v>
      </c>
      <c r="Q335" s="11">
        <v>-74.04803819</v>
      </c>
      <c r="R335" s="12">
        <v>4.6618902950000001</v>
      </c>
    </row>
    <row r="336" spans="1:18" x14ac:dyDescent="0.25">
      <c r="A336" s="10">
        <v>335</v>
      </c>
      <c r="B336" s="3" t="s">
        <v>1231</v>
      </c>
      <c r="C336" s="3" t="s">
        <v>1206</v>
      </c>
      <c r="D336" s="3" t="s">
        <v>1</v>
      </c>
      <c r="E336" s="3" t="s">
        <v>1232</v>
      </c>
      <c r="F336" s="87">
        <v>22</v>
      </c>
      <c r="G336" s="5">
        <f t="shared" si="15"/>
        <v>69</v>
      </c>
      <c r="H336" s="5" t="str">
        <f>VLOOKUP(F336,Tabla5[[Columna3]:[Columna4]],2,TRUE)</f>
        <v>Aceptable</v>
      </c>
      <c r="I336" s="18">
        <v>38</v>
      </c>
      <c r="J336" s="5">
        <f t="shared" si="16"/>
        <v>35.185185185185183</v>
      </c>
      <c r="K336" s="5" t="str">
        <f>VLOOKUP(I336,Tabla13[[Rango minimo]:[Estado de calidad del aire]],2,TRUE)</f>
        <v>Buena</v>
      </c>
      <c r="L336" s="21">
        <f t="shared" si="17"/>
        <v>52.092592592592595</v>
      </c>
      <c r="M336" s="21" t="str">
        <f>VLOOKUP(L336,Tabla7[[Valor minimo]:[Estado de calidad el aire]],2,TRUE)</f>
        <v>Aceptable</v>
      </c>
      <c r="N336" s="11">
        <v>2</v>
      </c>
      <c r="O336" s="11" t="s">
        <v>163</v>
      </c>
      <c r="P336" s="11">
        <v>6</v>
      </c>
      <c r="Q336" s="11">
        <v>-74.047042079999997</v>
      </c>
      <c r="R336" s="12">
        <v>4.6608366419999996</v>
      </c>
    </row>
    <row r="337" spans="1:18" x14ac:dyDescent="0.25">
      <c r="A337" s="10">
        <v>336</v>
      </c>
      <c r="B337" s="3" t="s">
        <v>1233</v>
      </c>
      <c r="C337" s="3" t="s">
        <v>1206</v>
      </c>
      <c r="D337" s="3" t="s">
        <v>1</v>
      </c>
      <c r="E337" s="3" t="s">
        <v>1234</v>
      </c>
      <c r="F337" s="87">
        <v>22</v>
      </c>
      <c r="G337" s="5">
        <f t="shared" si="15"/>
        <v>69</v>
      </c>
      <c r="H337" s="5" t="str">
        <f>VLOOKUP(F337,Tabla5[[Columna3]:[Columna4]],2,TRUE)</f>
        <v>Aceptable</v>
      </c>
      <c r="I337" s="18">
        <v>38</v>
      </c>
      <c r="J337" s="5">
        <f t="shared" si="16"/>
        <v>35.185185185185183</v>
      </c>
      <c r="K337" s="5" t="str">
        <f>VLOOKUP(I337,Tabla13[[Rango minimo]:[Estado de calidad del aire]],2,TRUE)</f>
        <v>Buena</v>
      </c>
      <c r="L337" s="21">
        <f t="shared" si="17"/>
        <v>52.092592592592595</v>
      </c>
      <c r="M337" s="21" t="str">
        <f>VLOOKUP(L337,Tabla7[[Valor minimo]:[Estado de calidad el aire]],2,TRUE)</f>
        <v>Aceptable</v>
      </c>
      <c r="N337" s="11">
        <v>2</v>
      </c>
      <c r="O337" s="11" t="s">
        <v>163</v>
      </c>
      <c r="P337" s="11">
        <v>6</v>
      </c>
      <c r="Q337" s="11">
        <v>-74.042977899999997</v>
      </c>
      <c r="R337" s="12">
        <v>4.6678228730000004</v>
      </c>
    </row>
    <row r="338" spans="1:18" x14ac:dyDescent="0.25">
      <c r="A338" s="10">
        <v>337</v>
      </c>
      <c r="B338" s="3" t="s">
        <v>1235</v>
      </c>
      <c r="C338" s="3" t="s">
        <v>1206</v>
      </c>
      <c r="D338" s="3" t="s">
        <v>1</v>
      </c>
      <c r="E338" s="3" t="s">
        <v>1236</v>
      </c>
      <c r="F338" s="87">
        <v>22</v>
      </c>
      <c r="G338" s="5">
        <f t="shared" si="15"/>
        <v>69</v>
      </c>
      <c r="H338" s="5" t="str">
        <f>VLOOKUP(F338,Tabla5[[Columna3]:[Columna4]],2,TRUE)</f>
        <v>Aceptable</v>
      </c>
      <c r="I338" s="18">
        <v>38</v>
      </c>
      <c r="J338" s="5">
        <f t="shared" si="16"/>
        <v>35.185185185185183</v>
      </c>
      <c r="K338" s="5" t="str">
        <f>VLOOKUP(I338,Tabla13[[Rango minimo]:[Estado de calidad del aire]],2,TRUE)</f>
        <v>Buena</v>
      </c>
      <c r="L338" s="21">
        <f t="shared" si="17"/>
        <v>52.092592592592595</v>
      </c>
      <c r="M338" s="21" t="str">
        <f>VLOOKUP(L338,Tabla7[[Valor minimo]:[Estado de calidad el aire]],2,TRUE)</f>
        <v>Aceptable</v>
      </c>
      <c r="N338" s="11">
        <v>2</v>
      </c>
      <c r="O338" s="11" t="s">
        <v>163</v>
      </c>
      <c r="P338" s="11">
        <v>6</v>
      </c>
      <c r="Q338" s="11">
        <v>-74.045889990000006</v>
      </c>
      <c r="R338" s="12">
        <v>4.6677046779999998</v>
      </c>
    </row>
    <row r="339" spans="1:18" x14ac:dyDescent="0.25">
      <c r="A339" s="10">
        <v>338</v>
      </c>
      <c r="B339" s="3" t="s">
        <v>1237</v>
      </c>
      <c r="C339" s="3" t="s">
        <v>1206</v>
      </c>
      <c r="D339" s="3" t="s">
        <v>1</v>
      </c>
      <c r="E339" s="3" t="s">
        <v>1238</v>
      </c>
      <c r="F339" s="87">
        <v>24</v>
      </c>
      <c r="G339" s="5">
        <f t="shared" si="15"/>
        <v>73</v>
      </c>
      <c r="H339" s="5" t="str">
        <f>VLOOKUP(F339,Tabla5[[Columna3]:[Columna4]],2,TRUE)</f>
        <v>Aceptable</v>
      </c>
      <c r="I339" s="18">
        <v>38</v>
      </c>
      <c r="J339" s="5">
        <f t="shared" si="16"/>
        <v>35.185185185185183</v>
      </c>
      <c r="K339" s="5" t="str">
        <f>VLOOKUP(I339,Tabla13[[Rango minimo]:[Estado de calidad del aire]],2,TRUE)</f>
        <v>Buena</v>
      </c>
      <c r="L339" s="21">
        <f t="shared" si="17"/>
        <v>54.092592592592595</v>
      </c>
      <c r="M339" s="21" t="str">
        <f>VLOOKUP(L339,Tabla7[[Valor minimo]:[Estado de calidad el aire]],2,TRUE)</f>
        <v>Aceptable</v>
      </c>
      <c r="N339" s="11">
        <v>2</v>
      </c>
      <c r="O339" s="11" t="s">
        <v>163</v>
      </c>
      <c r="P339" s="11">
        <v>6</v>
      </c>
      <c r="Q339" s="11">
        <v>-74.049222589999999</v>
      </c>
      <c r="R339" s="12">
        <v>4.6562670820000003</v>
      </c>
    </row>
    <row r="340" spans="1:18" x14ac:dyDescent="0.25">
      <c r="A340" s="10">
        <v>339</v>
      </c>
      <c r="B340" s="3" t="s">
        <v>1239</v>
      </c>
      <c r="C340" s="3" t="s">
        <v>1206</v>
      </c>
      <c r="D340" s="3" t="s">
        <v>1</v>
      </c>
      <c r="E340" s="3" t="s">
        <v>1240</v>
      </c>
      <c r="F340" s="87">
        <v>22</v>
      </c>
      <c r="G340" s="5">
        <f t="shared" si="15"/>
        <v>69</v>
      </c>
      <c r="H340" s="5" t="str">
        <f>VLOOKUP(F340,Tabla5[[Columna3]:[Columna4]],2,TRUE)</f>
        <v>Aceptable</v>
      </c>
      <c r="I340" s="18">
        <v>38</v>
      </c>
      <c r="J340" s="5">
        <f t="shared" si="16"/>
        <v>35.185185185185183</v>
      </c>
      <c r="K340" s="5" t="str">
        <f>VLOOKUP(I340,Tabla13[[Rango minimo]:[Estado de calidad del aire]],2,TRUE)</f>
        <v>Buena</v>
      </c>
      <c r="L340" s="21">
        <f t="shared" si="17"/>
        <v>52.092592592592595</v>
      </c>
      <c r="M340" s="21" t="str">
        <f>VLOOKUP(L340,Tabla7[[Valor minimo]:[Estado de calidad el aire]],2,TRUE)</f>
        <v>Aceptable</v>
      </c>
      <c r="N340" s="11">
        <v>2</v>
      </c>
      <c r="O340" s="11" t="s">
        <v>163</v>
      </c>
      <c r="P340" s="11">
        <v>6</v>
      </c>
      <c r="Q340" s="11">
        <v>-74.055721719999994</v>
      </c>
      <c r="R340" s="12">
        <v>4.6773089270000003</v>
      </c>
    </row>
    <row r="341" spans="1:18" x14ac:dyDescent="0.25">
      <c r="A341" s="10">
        <v>340</v>
      </c>
      <c r="B341" s="3" t="s">
        <v>1241</v>
      </c>
      <c r="C341" s="3" t="s">
        <v>1206</v>
      </c>
      <c r="D341" s="3" t="s">
        <v>1</v>
      </c>
      <c r="E341" s="3" t="s">
        <v>1242</v>
      </c>
      <c r="F341" s="87">
        <v>22</v>
      </c>
      <c r="G341" s="5">
        <f t="shared" si="15"/>
        <v>69</v>
      </c>
      <c r="H341" s="5" t="str">
        <f>VLOOKUP(F341,Tabla5[[Columna3]:[Columna4]],2,TRUE)</f>
        <v>Aceptable</v>
      </c>
      <c r="I341" s="18">
        <v>38</v>
      </c>
      <c r="J341" s="5">
        <f t="shared" si="16"/>
        <v>35.185185185185183</v>
      </c>
      <c r="K341" s="5" t="str">
        <f>VLOOKUP(I341,Tabla13[[Rango minimo]:[Estado de calidad del aire]],2,TRUE)</f>
        <v>Buena</v>
      </c>
      <c r="L341" s="21">
        <f t="shared" si="17"/>
        <v>52.092592592592595</v>
      </c>
      <c r="M341" s="21" t="str">
        <f>VLOOKUP(L341,Tabla7[[Valor minimo]:[Estado de calidad el aire]],2,TRUE)</f>
        <v>Aceptable</v>
      </c>
      <c r="N341" s="11">
        <v>2</v>
      </c>
      <c r="O341" s="11" t="s">
        <v>163</v>
      </c>
      <c r="P341" s="11">
        <v>6</v>
      </c>
      <c r="Q341" s="11">
        <v>-74.055167119999993</v>
      </c>
      <c r="R341" s="12">
        <v>4.6841203169999996</v>
      </c>
    </row>
    <row r="342" spans="1:18" x14ac:dyDescent="0.25">
      <c r="A342" s="10">
        <v>341</v>
      </c>
      <c r="B342" s="3" t="s">
        <v>1243</v>
      </c>
      <c r="C342" s="3" t="s">
        <v>1206</v>
      </c>
      <c r="D342" s="3" t="s">
        <v>1</v>
      </c>
      <c r="E342" s="3" t="s">
        <v>1244</v>
      </c>
      <c r="F342" s="87">
        <v>22</v>
      </c>
      <c r="G342" s="5">
        <f t="shared" si="15"/>
        <v>69</v>
      </c>
      <c r="H342" s="5" t="str">
        <f>VLOOKUP(F342,Tabla5[[Columna3]:[Columna4]],2,TRUE)</f>
        <v>Aceptable</v>
      </c>
      <c r="I342" s="18">
        <v>38</v>
      </c>
      <c r="J342" s="5">
        <f t="shared" si="16"/>
        <v>35.185185185185183</v>
      </c>
      <c r="K342" s="5" t="str">
        <f>VLOOKUP(I342,Tabla13[[Rango minimo]:[Estado de calidad del aire]],2,TRUE)</f>
        <v>Buena</v>
      </c>
      <c r="L342" s="21">
        <f t="shared" si="17"/>
        <v>52.092592592592595</v>
      </c>
      <c r="M342" s="21" t="str">
        <f>VLOOKUP(L342,Tabla7[[Valor minimo]:[Estado de calidad el aire]],2,TRUE)</f>
        <v>Aceptable</v>
      </c>
      <c r="N342" s="11">
        <v>2</v>
      </c>
      <c r="O342" s="11" t="s">
        <v>163</v>
      </c>
      <c r="P342" s="11">
        <v>6</v>
      </c>
      <c r="Q342" s="11">
        <v>-74.051861900000006</v>
      </c>
      <c r="R342" s="12">
        <v>4.6836007589999999</v>
      </c>
    </row>
    <row r="343" spans="1:18" x14ac:dyDescent="0.25">
      <c r="A343" s="10">
        <v>342</v>
      </c>
      <c r="B343" s="3" t="s">
        <v>1245</v>
      </c>
      <c r="C343" s="3" t="s">
        <v>1206</v>
      </c>
      <c r="D343" s="3" t="s">
        <v>1</v>
      </c>
      <c r="E343" s="3" t="s">
        <v>1242</v>
      </c>
      <c r="F343" s="87">
        <v>22</v>
      </c>
      <c r="G343" s="5">
        <f t="shared" si="15"/>
        <v>69</v>
      </c>
      <c r="H343" s="5" t="str">
        <f>VLOOKUP(F343,Tabla5[[Columna3]:[Columna4]],2,TRUE)</f>
        <v>Aceptable</v>
      </c>
      <c r="I343" s="18">
        <v>38</v>
      </c>
      <c r="J343" s="5">
        <f t="shared" si="16"/>
        <v>35.185185185185183</v>
      </c>
      <c r="K343" s="5" t="str">
        <f>VLOOKUP(I343,Tabla13[[Rango minimo]:[Estado de calidad del aire]],2,TRUE)</f>
        <v>Buena</v>
      </c>
      <c r="L343" s="21">
        <f t="shared" si="17"/>
        <v>52.092592592592595</v>
      </c>
      <c r="M343" s="21" t="str">
        <f>VLOOKUP(L343,Tabla7[[Valor minimo]:[Estado de calidad el aire]],2,TRUE)</f>
        <v>Aceptable</v>
      </c>
      <c r="N343" s="11">
        <v>2</v>
      </c>
      <c r="O343" s="11" t="s">
        <v>163</v>
      </c>
      <c r="P343" s="11">
        <v>6</v>
      </c>
      <c r="Q343" s="11">
        <v>-74.052825459999994</v>
      </c>
      <c r="R343" s="12">
        <v>4.6843947879999996</v>
      </c>
    </row>
    <row r="344" spans="1:18" x14ac:dyDescent="0.25">
      <c r="A344" s="10">
        <v>343</v>
      </c>
      <c r="B344" s="3" t="s">
        <v>1246</v>
      </c>
      <c r="C344" s="3" t="s">
        <v>1206</v>
      </c>
      <c r="D344" s="3" t="s">
        <v>1</v>
      </c>
      <c r="E344" s="3" t="s">
        <v>1247</v>
      </c>
      <c r="F344" s="87">
        <v>22</v>
      </c>
      <c r="G344" s="5">
        <f t="shared" si="15"/>
        <v>69</v>
      </c>
      <c r="H344" s="5" t="str">
        <f>VLOOKUP(F344,Tabla5[[Columna3]:[Columna4]],2,TRUE)</f>
        <v>Aceptable</v>
      </c>
      <c r="I344" s="18">
        <v>38</v>
      </c>
      <c r="J344" s="5">
        <f t="shared" si="16"/>
        <v>35.185185185185183</v>
      </c>
      <c r="K344" s="5" t="str">
        <f>VLOOKUP(I344,Tabla13[[Rango minimo]:[Estado de calidad del aire]],2,TRUE)</f>
        <v>Buena</v>
      </c>
      <c r="L344" s="21">
        <f t="shared" si="17"/>
        <v>52.092592592592595</v>
      </c>
      <c r="M344" s="21" t="str">
        <f>VLOOKUP(L344,Tabla7[[Valor minimo]:[Estado de calidad el aire]],2,TRUE)</f>
        <v>Aceptable</v>
      </c>
      <c r="N344" s="11">
        <v>2</v>
      </c>
      <c r="O344" s="11" t="s">
        <v>163</v>
      </c>
      <c r="P344" s="11">
        <v>5</v>
      </c>
      <c r="Q344" s="11">
        <v>-74.055989199999999</v>
      </c>
      <c r="R344" s="12">
        <v>4.6620818350000004</v>
      </c>
    </row>
    <row r="345" spans="1:18" x14ac:dyDescent="0.25">
      <c r="A345" s="10">
        <v>344</v>
      </c>
      <c r="B345" s="3" t="s">
        <v>1248</v>
      </c>
      <c r="C345" s="3" t="s">
        <v>1206</v>
      </c>
      <c r="D345" s="3" t="s">
        <v>1</v>
      </c>
      <c r="E345" s="3" t="s">
        <v>1249</v>
      </c>
      <c r="F345" s="87">
        <v>22</v>
      </c>
      <c r="G345" s="5">
        <f t="shared" si="15"/>
        <v>69</v>
      </c>
      <c r="H345" s="5" t="str">
        <f>VLOOKUP(F345,Tabla5[[Columna3]:[Columna4]],2,TRUE)</f>
        <v>Aceptable</v>
      </c>
      <c r="I345" s="18">
        <v>44</v>
      </c>
      <c r="J345" s="5">
        <f t="shared" si="16"/>
        <v>40.74074074074074</v>
      </c>
      <c r="K345" s="5" t="str">
        <f>VLOOKUP(I345,Tabla13[[Rango minimo]:[Estado de calidad del aire]],2,TRUE)</f>
        <v>Buena</v>
      </c>
      <c r="L345" s="21">
        <f t="shared" si="17"/>
        <v>54.870370370370367</v>
      </c>
      <c r="M345" s="21" t="str">
        <f>VLOOKUP(L345,Tabla7[[Valor minimo]:[Estado de calidad el aire]],2,TRUE)</f>
        <v>Aceptable</v>
      </c>
      <c r="N345" s="11">
        <v>2</v>
      </c>
      <c r="O345" s="11" t="s">
        <v>163</v>
      </c>
      <c r="P345" s="11">
        <v>4</v>
      </c>
      <c r="Q345" s="11">
        <v>-74.062997210000006</v>
      </c>
      <c r="R345" s="12">
        <v>4.6543181489999998</v>
      </c>
    </row>
    <row r="346" spans="1:18" x14ac:dyDescent="0.25">
      <c r="A346" s="10">
        <v>345</v>
      </c>
      <c r="B346" s="3" t="s">
        <v>1250</v>
      </c>
      <c r="C346" s="3" t="s">
        <v>1206</v>
      </c>
      <c r="D346" s="3" t="s">
        <v>1</v>
      </c>
      <c r="E346" s="3" t="s">
        <v>1251</v>
      </c>
      <c r="F346" s="87">
        <v>22</v>
      </c>
      <c r="G346" s="5">
        <f t="shared" si="15"/>
        <v>69</v>
      </c>
      <c r="H346" s="5" t="str">
        <f>VLOOKUP(F346,Tabla5[[Columna3]:[Columna4]],2,TRUE)</f>
        <v>Aceptable</v>
      </c>
      <c r="I346" s="18">
        <v>44</v>
      </c>
      <c r="J346" s="5">
        <f t="shared" si="16"/>
        <v>40.74074074074074</v>
      </c>
      <c r="K346" s="5" t="str">
        <f>VLOOKUP(I346,Tabla13[[Rango minimo]:[Estado de calidad del aire]],2,TRUE)</f>
        <v>Buena</v>
      </c>
      <c r="L346" s="21">
        <f t="shared" si="17"/>
        <v>54.870370370370367</v>
      </c>
      <c r="M346" s="21" t="str">
        <f>VLOOKUP(L346,Tabla7[[Valor minimo]:[Estado de calidad el aire]],2,TRUE)</f>
        <v>Aceptable</v>
      </c>
      <c r="N346" s="11">
        <v>2</v>
      </c>
      <c r="O346" s="11" t="s">
        <v>163</v>
      </c>
      <c r="P346" s="11">
        <v>4</v>
      </c>
      <c r="Q346" s="11">
        <v>-74.059916169999994</v>
      </c>
      <c r="R346" s="12">
        <v>4.6548138899999998</v>
      </c>
    </row>
    <row r="347" spans="1:18" x14ac:dyDescent="0.25">
      <c r="A347" s="10">
        <v>346</v>
      </c>
      <c r="B347" s="3" t="s">
        <v>1252</v>
      </c>
      <c r="C347" s="3" t="s">
        <v>1206</v>
      </c>
      <c r="D347" s="3" t="s">
        <v>1</v>
      </c>
      <c r="E347" s="3" t="s">
        <v>1251</v>
      </c>
      <c r="F347" s="87">
        <v>22</v>
      </c>
      <c r="G347" s="5">
        <f t="shared" si="15"/>
        <v>69</v>
      </c>
      <c r="H347" s="5" t="str">
        <f>VLOOKUP(F347,Tabla5[[Columna3]:[Columna4]],2,TRUE)</f>
        <v>Aceptable</v>
      </c>
      <c r="I347" s="18">
        <v>44</v>
      </c>
      <c r="J347" s="5">
        <f t="shared" si="16"/>
        <v>40.74074074074074</v>
      </c>
      <c r="K347" s="5" t="str">
        <f>VLOOKUP(I347,Tabla13[[Rango minimo]:[Estado de calidad del aire]],2,TRUE)</f>
        <v>Buena</v>
      </c>
      <c r="L347" s="21">
        <f t="shared" si="17"/>
        <v>54.870370370370367</v>
      </c>
      <c r="M347" s="21" t="str">
        <f>VLOOKUP(L347,Tabla7[[Valor minimo]:[Estado de calidad el aire]],2,TRUE)</f>
        <v>Aceptable</v>
      </c>
      <c r="N347" s="11">
        <v>2</v>
      </c>
      <c r="O347" s="11" t="s">
        <v>163</v>
      </c>
      <c r="P347" s="11">
        <v>4</v>
      </c>
      <c r="Q347" s="11">
        <v>-74.059256939999997</v>
      </c>
      <c r="R347" s="12">
        <v>4.6535658130000002</v>
      </c>
    </row>
    <row r="348" spans="1:18" x14ac:dyDescent="0.25">
      <c r="A348" s="10">
        <v>347</v>
      </c>
      <c r="B348" s="3" t="s">
        <v>1253</v>
      </c>
      <c r="C348" s="3" t="s">
        <v>1206</v>
      </c>
      <c r="D348" s="3" t="s">
        <v>1</v>
      </c>
      <c r="E348" s="3" t="s">
        <v>1254</v>
      </c>
      <c r="F348" s="87">
        <v>22</v>
      </c>
      <c r="G348" s="5">
        <f t="shared" si="15"/>
        <v>69</v>
      </c>
      <c r="H348" s="5" t="str">
        <f>VLOOKUP(F348,Tabla5[[Columna3]:[Columna4]],2,TRUE)</f>
        <v>Aceptable</v>
      </c>
      <c r="I348" s="18">
        <v>44</v>
      </c>
      <c r="J348" s="5">
        <f t="shared" si="16"/>
        <v>40.74074074074074</v>
      </c>
      <c r="K348" s="5" t="str">
        <f>VLOOKUP(I348,Tabla13[[Rango minimo]:[Estado de calidad del aire]],2,TRUE)</f>
        <v>Buena</v>
      </c>
      <c r="L348" s="21">
        <f t="shared" si="17"/>
        <v>54.870370370370367</v>
      </c>
      <c r="M348" s="21" t="str">
        <f>VLOOKUP(L348,Tabla7[[Valor minimo]:[Estado de calidad el aire]],2,TRUE)</f>
        <v>Aceptable</v>
      </c>
      <c r="N348" s="11">
        <v>2</v>
      </c>
      <c r="O348" s="11" t="s">
        <v>163</v>
      </c>
      <c r="P348" s="11">
        <v>6</v>
      </c>
      <c r="Q348" s="11">
        <v>-74.041316559999999</v>
      </c>
      <c r="R348" s="12">
        <v>4.6798771370000001</v>
      </c>
    </row>
    <row r="349" spans="1:18" x14ac:dyDescent="0.25">
      <c r="A349" s="10">
        <v>348</v>
      </c>
      <c r="B349" s="3" t="s">
        <v>1255</v>
      </c>
      <c r="C349" s="3" t="s">
        <v>1206</v>
      </c>
      <c r="D349" s="3" t="s">
        <v>1</v>
      </c>
      <c r="E349" s="3" t="s">
        <v>1256</v>
      </c>
      <c r="F349" s="87">
        <v>22</v>
      </c>
      <c r="G349" s="5">
        <f t="shared" si="15"/>
        <v>69</v>
      </c>
      <c r="H349" s="5" t="str">
        <f>VLOOKUP(F349,Tabla5[[Columna3]:[Columna4]],2,TRUE)</f>
        <v>Aceptable</v>
      </c>
      <c r="I349" s="18">
        <v>44</v>
      </c>
      <c r="J349" s="5">
        <f t="shared" si="16"/>
        <v>40.74074074074074</v>
      </c>
      <c r="K349" s="5" t="str">
        <f>VLOOKUP(I349,Tabla13[[Rango minimo]:[Estado de calidad del aire]],2,TRUE)</f>
        <v>Buena</v>
      </c>
      <c r="L349" s="21">
        <f t="shared" si="17"/>
        <v>54.870370370370367</v>
      </c>
      <c r="M349" s="21" t="str">
        <f>VLOOKUP(L349,Tabla7[[Valor minimo]:[Estado de calidad el aire]],2,TRUE)</f>
        <v>Aceptable</v>
      </c>
      <c r="N349" s="11">
        <v>2</v>
      </c>
      <c r="O349" s="11" t="s">
        <v>163</v>
      </c>
      <c r="P349" s="11">
        <v>6</v>
      </c>
      <c r="Q349" s="11">
        <v>-74.046737440000001</v>
      </c>
      <c r="R349" s="12">
        <v>4.6814743779999999</v>
      </c>
    </row>
    <row r="350" spans="1:18" x14ac:dyDescent="0.25">
      <c r="A350" s="10">
        <v>349</v>
      </c>
      <c r="B350" s="3" t="s">
        <v>1257</v>
      </c>
      <c r="C350" s="3" t="s">
        <v>1206</v>
      </c>
      <c r="D350" s="3" t="s">
        <v>1</v>
      </c>
      <c r="E350" s="3" t="s">
        <v>1256</v>
      </c>
      <c r="F350" s="87">
        <v>22</v>
      </c>
      <c r="G350" s="5">
        <f t="shared" si="15"/>
        <v>69</v>
      </c>
      <c r="H350" s="5" t="str">
        <f>VLOOKUP(F350,Tabla5[[Columna3]:[Columna4]],2,TRUE)</f>
        <v>Aceptable</v>
      </c>
      <c r="I350" s="18">
        <v>44</v>
      </c>
      <c r="J350" s="5">
        <f t="shared" si="16"/>
        <v>40.74074074074074</v>
      </c>
      <c r="K350" s="5" t="str">
        <f>VLOOKUP(I350,Tabla13[[Rango minimo]:[Estado de calidad del aire]],2,TRUE)</f>
        <v>Buena</v>
      </c>
      <c r="L350" s="21">
        <f t="shared" si="17"/>
        <v>54.870370370370367</v>
      </c>
      <c r="M350" s="21" t="str">
        <f>VLOOKUP(L350,Tabla7[[Valor minimo]:[Estado de calidad el aire]],2,TRUE)</f>
        <v>Aceptable</v>
      </c>
      <c r="N350" s="11">
        <v>2</v>
      </c>
      <c r="O350" s="11" t="s">
        <v>163</v>
      </c>
      <c r="P350" s="11">
        <v>6</v>
      </c>
      <c r="Q350" s="11">
        <v>-74.044693989999999</v>
      </c>
      <c r="R350" s="12">
        <v>4.6810662519999999</v>
      </c>
    </row>
    <row r="351" spans="1:18" x14ac:dyDescent="0.25">
      <c r="A351" s="10">
        <v>350</v>
      </c>
      <c r="B351" s="3" t="s">
        <v>1258</v>
      </c>
      <c r="C351" s="3" t="s">
        <v>1206</v>
      </c>
      <c r="D351" s="3" t="s">
        <v>1</v>
      </c>
      <c r="E351" s="3" t="s">
        <v>1256</v>
      </c>
      <c r="F351" s="87">
        <v>22</v>
      </c>
      <c r="G351" s="5">
        <f t="shared" si="15"/>
        <v>69</v>
      </c>
      <c r="H351" s="5" t="str">
        <f>VLOOKUP(F351,Tabla5[[Columna3]:[Columna4]],2,TRUE)</f>
        <v>Aceptable</v>
      </c>
      <c r="I351" s="18">
        <v>44</v>
      </c>
      <c r="J351" s="5">
        <f t="shared" si="16"/>
        <v>40.74074074074074</v>
      </c>
      <c r="K351" s="5" t="str">
        <f>VLOOKUP(I351,Tabla13[[Rango minimo]:[Estado de calidad del aire]],2,TRUE)</f>
        <v>Buena</v>
      </c>
      <c r="L351" s="21">
        <f t="shared" si="17"/>
        <v>54.870370370370367</v>
      </c>
      <c r="M351" s="21" t="str">
        <f>VLOOKUP(L351,Tabla7[[Valor minimo]:[Estado de calidad el aire]],2,TRUE)</f>
        <v>Aceptable</v>
      </c>
      <c r="N351" s="11">
        <v>2</v>
      </c>
      <c r="O351" s="11" t="s">
        <v>163</v>
      </c>
      <c r="P351" s="11">
        <v>6</v>
      </c>
      <c r="Q351" s="11">
        <v>-74.04763672</v>
      </c>
      <c r="R351" s="12">
        <v>4.6825395959999998</v>
      </c>
    </row>
    <row r="352" spans="1:18" x14ac:dyDescent="0.25">
      <c r="A352" s="10">
        <v>351</v>
      </c>
      <c r="B352" s="3" t="s">
        <v>1259</v>
      </c>
      <c r="C352" s="3" t="s">
        <v>1206</v>
      </c>
      <c r="D352" s="3" t="s">
        <v>1</v>
      </c>
      <c r="E352" s="3" t="s">
        <v>1260</v>
      </c>
      <c r="F352" s="87">
        <v>22</v>
      </c>
      <c r="G352" s="5">
        <f t="shared" si="15"/>
        <v>69</v>
      </c>
      <c r="H352" s="5" t="str">
        <f>VLOOKUP(F352,Tabla5[[Columna3]:[Columna4]],2,TRUE)</f>
        <v>Aceptable</v>
      </c>
      <c r="I352" s="18">
        <v>44</v>
      </c>
      <c r="J352" s="5">
        <f t="shared" si="16"/>
        <v>40.74074074074074</v>
      </c>
      <c r="K352" s="5" t="str">
        <f>VLOOKUP(I352,Tabla13[[Rango minimo]:[Estado de calidad del aire]],2,TRUE)</f>
        <v>Buena</v>
      </c>
      <c r="L352" s="21">
        <f t="shared" si="17"/>
        <v>54.870370370370367</v>
      </c>
      <c r="M352" s="21" t="str">
        <f>VLOOKUP(L352,Tabla7[[Valor minimo]:[Estado de calidad el aire]],2,TRUE)</f>
        <v>Aceptable</v>
      </c>
      <c r="N352" s="11">
        <v>2</v>
      </c>
      <c r="O352" s="11" t="s">
        <v>163</v>
      </c>
      <c r="P352" s="11">
        <v>6</v>
      </c>
      <c r="Q352" s="11">
        <v>-74.048304599999994</v>
      </c>
      <c r="R352" s="12">
        <v>4.6767594629999998</v>
      </c>
    </row>
    <row r="353" spans="1:18" x14ac:dyDescent="0.25">
      <c r="A353" s="10">
        <v>352</v>
      </c>
      <c r="B353" s="3" t="s">
        <v>1261</v>
      </c>
      <c r="C353" s="3" t="s">
        <v>1206</v>
      </c>
      <c r="D353" s="3" t="s">
        <v>1</v>
      </c>
      <c r="E353" s="3" t="s">
        <v>1236</v>
      </c>
      <c r="F353" s="87">
        <v>22</v>
      </c>
      <c r="G353" s="5">
        <f t="shared" si="15"/>
        <v>69</v>
      </c>
      <c r="H353" s="5" t="str">
        <f>VLOOKUP(F353,Tabla5[[Columna3]:[Columna4]],2,TRUE)</f>
        <v>Aceptable</v>
      </c>
      <c r="I353" s="18">
        <v>44</v>
      </c>
      <c r="J353" s="5">
        <f t="shared" si="16"/>
        <v>40.74074074074074</v>
      </c>
      <c r="K353" s="5" t="str">
        <f>VLOOKUP(I353,Tabla13[[Rango minimo]:[Estado de calidad del aire]],2,TRUE)</f>
        <v>Buena</v>
      </c>
      <c r="L353" s="21">
        <f t="shared" si="17"/>
        <v>54.870370370370367</v>
      </c>
      <c r="M353" s="21" t="str">
        <f>VLOOKUP(L353,Tabla7[[Valor minimo]:[Estado de calidad el aire]],2,TRUE)</f>
        <v>Aceptable</v>
      </c>
      <c r="N353" s="11">
        <v>2</v>
      </c>
      <c r="O353" s="11" t="s">
        <v>163</v>
      </c>
      <c r="P353" s="11">
        <v>6</v>
      </c>
      <c r="Q353" s="11">
        <v>-74.05038863</v>
      </c>
      <c r="R353" s="12">
        <v>4.6702079440000004</v>
      </c>
    </row>
    <row r="354" spans="1:18" x14ac:dyDescent="0.25">
      <c r="A354" s="10">
        <v>353</v>
      </c>
      <c r="B354" s="3" t="s">
        <v>1262</v>
      </c>
      <c r="C354" s="3" t="s">
        <v>1206</v>
      </c>
      <c r="D354" s="3" t="s">
        <v>1</v>
      </c>
      <c r="E354" s="3" t="s">
        <v>1263</v>
      </c>
      <c r="F354" s="87">
        <v>22</v>
      </c>
      <c r="G354" s="5">
        <f t="shared" si="15"/>
        <v>69</v>
      </c>
      <c r="H354" s="5" t="str">
        <f>VLOOKUP(F354,Tabla5[[Columna3]:[Columna4]],2,TRUE)</f>
        <v>Aceptable</v>
      </c>
      <c r="I354" s="18">
        <v>44</v>
      </c>
      <c r="J354" s="5">
        <f t="shared" si="16"/>
        <v>40.74074074074074</v>
      </c>
      <c r="K354" s="5" t="str">
        <f>VLOOKUP(I354,Tabla13[[Rango minimo]:[Estado de calidad del aire]],2,TRUE)</f>
        <v>Buena</v>
      </c>
      <c r="L354" s="21">
        <f t="shared" si="17"/>
        <v>54.870370370370367</v>
      </c>
      <c r="M354" s="21" t="str">
        <f>VLOOKUP(L354,Tabla7[[Valor minimo]:[Estado de calidad el aire]],2,TRUE)</f>
        <v>Aceptable</v>
      </c>
      <c r="N354" s="11">
        <v>2</v>
      </c>
      <c r="O354" s="11" t="s">
        <v>163</v>
      </c>
      <c r="P354" s="11">
        <v>5</v>
      </c>
      <c r="Q354" s="11">
        <v>-74.054072640000001</v>
      </c>
      <c r="R354" s="12">
        <v>4.6689993660000004</v>
      </c>
    </row>
    <row r="355" spans="1:18" x14ac:dyDescent="0.25">
      <c r="A355" s="10">
        <v>354</v>
      </c>
      <c r="B355" s="3" t="s">
        <v>1264</v>
      </c>
      <c r="C355" s="3" t="s">
        <v>1206</v>
      </c>
      <c r="D355" s="3" t="s">
        <v>1</v>
      </c>
      <c r="E355" s="3" t="s">
        <v>1219</v>
      </c>
      <c r="F355" s="87">
        <v>22</v>
      </c>
      <c r="G355" s="5">
        <f t="shared" si="15"/>
        <v>69</v>
      </c>
      <c r="H355" s="5" t="str">
        <f>VLOOKUP(F355,Tabla5[[Columna3]:[Columna4]],2,TRUE)</f>
        <v>Aceptable</v>
      </c>
      <c r="I355" s="18">
        <v>44</v>
      </c>
      <c r="J355" s="5">
        <f t="shared" si="16"/>
        <v>40.74074074074074</v>
      </c>
      <c r="K355" s="5" t="str">
        <f>VLOOKUP(I355,Tabla13[[Rango minimo]:[Estado de calidad del aire]],2,TRUE)</f>
        <v>Buena</v>
      </c>
      <c r="L355" s="21">
        <f t="shared" si="17"/>
        <v>54.870370370370367</v>
      </c>
      <c r="M355" s="21" t="str">
        <f>VLOOKUP(L355,Tabla7[[Valor minimo]:[Estado de calidad el aire]],2,TRUE)</f>
        <v>Aceptable</v>
      </c>
      <c r="N355" s="11">
        <v>2</v>
      </c>
      <c r="O355" s="11" t="s">
        <v>163</v>
      </c>
      <c r="P355" s="11">
        <v>6</v>
      </c>
      <c r="Q355" s="11">
        <v>-74.043024270000004</v>
      </c>
      <c r="R355" s="12">
        <v>4.6810467899999999</v>
      </c>
    </row>
    <row r="356" spans="1:18" x14ac:dyDescent="0.25">
      <c r="A356" s="10">
        <v>355</v>
      </c>
      <c r="B356" s="3" t="s">
        <v>1265</v>
      </c>
      <c r="C356" s="3" t="s">
        <v>1206</v>
      </c>
      <c r="D356" s="3" t="s">
        <v>1</v>
      </c>
      <c r="E356" s="3" t="s">
        <v>1266</v>
      </c>
      <c r="F356" s="87">
        <v>22</v>
      </c>
      <c r="G356" s="5">
        <f t="shared" si="15"/>
        <v>69</v>
      </c>
      <c r="H356" s="5" t="str">
        <f>VLOOKUP(F356,Tabla5[[Columna3]:[Columna4]],2,TRUE)</f>
        <v>Aceptable</v>
      </c>
      <c r="I356" s="18">
        <v>44</v>
      </c>
      <c r="J356" s="5">
        <f t="shared" si="16"/>
        <v>40.74074074074074</v>
      </c>
      <c r="K356" s="5" t="str">
        <f>VLOOKUP(I356,Tabla13[[Rango minimo]:[Estado de calidad del aire]],2,TRUE)</f>
        <v>Buena</v>
      </c>
      <c r="L356" s="21">
        <f t="shared" si="17"/>
        <v>54.870370370370367</v>
      </c>
      <c r="M356" s="21" t="str">
        <f>VLOOKUP(L356,Tabla7[[Valor minimo]:[Estado de calidad el aire]],2,TRUE)</f>
        <v>Aceptable</v>
      </c>
      <c r="N356" s="11">
        <v>2</v>
      </c>
      <c r="O356" s="11" t="s">
        <v>163</v>
      </c>
      <c r="P356" s="11">
        <v>5</v>
      </c>
      <c r="Q356" s="11">
        <v>-74.057616049999993</v>
      </c>
      <c r="R356" s="12">
        <v>4.6727791099999996</v>
      </c>
    </row>
    <row r="357" spans="1:18" x14ac:dyDescent="0.25">
      <c r="A357" s="10">
        <v>356</v>
      </c>
      <c r="B357" s="3" t="s">
        <v>1267</v>
      </c>
      <c r="C357" s="3" t="s">
        <v>1206</v>
      </c>
      <c r="D357" s="3" t="s">
        <v>1</v>
      </c>
      <c r="E357" s="3" t="s">
        <v>1266</v>
      </c>
      <c r="F357" s="87">
        <v>22</v>
      </c>
      <c r="G357" s="5">
        <f t="shared" si="15"/>
        <v>69</v>
      </c>
      <c r="H357" s="5" t="str">
        <f>VLOOKUP(F357,Tabla5[[Columna3]:[Columna4]],2,TRUE)</f>
        <v>Aceptable</v>
      </c>
      <c r="I357" s="18">
        <v>44</v>
      </c>
      <c r="J357" s="5">
        <f t="shared" si="16"/>
        <v>40.74074074074074</v>
      </c>
      <c r="K357" s="5" t="str">
        <f>VLOOKUP(I357,Tabla13[[Rango minimo]:[Estado de calidad del aire]],2,TRUE)</f>
        <v>Buena</v>
      </c>
      <c r="L357" s="21">
        <f t="shared" si="17"/>
        <v>54.870370370370367</v>
      </c>
      <c r="M357" s="21" t="str">
        <f>VLOOKUP(L357,Tabla7[[Valor minimo]:[Estado de calidad el aire]],2,TRUE)</f>
        <v>Aceptable</v>
      </c>
      <c r="N357" s="11">
        <v>2</v>
      </c>
      <c r="O357" s="11" t="s">
        <v>163</v>
      </c>
      <c r="P357" s="11">
        <v>5</v>
      </c>
      <c r="Q357" s="11">
        <v>-74.056039580000004</v>
      </c>
      <c r="R357" s="12">
        <v>4.6720122110000002</v>
      </c>
    </row>
    <row r="358" spans="1:18" x14ac:dyDescent="0.25">
      <c r="A358" s="10">
        <v>357</v>
      </c>
      <c r="B358" s="3" t="s">
        <v>1268</v>
      </c>
      <c r="C358" s="3" t="s">
        <v>1206</v>
      </c>
      <c r="D358" s="3" t="s">
        <v>1</v>
      </c>
      <c r="E358" s="3" t="s">
        <v>1266</v>
      </c>
      <c r="F358" s="87">
        <v>22</v>
      </c>
      <c r="G358" s="5">
        <f t="shared" si="15"/>
        <v>69</v>
      </c>
      <c r="H358" s="5" t="str">
        <f>VLOOKUP(F358,Tabla5[[Columna3]:[Columna4]],2,TRUE)</f>
        <v>Aceptable</v>
      </c>
      <c r="I358" s="18">
        <v>44</v>
      </c>
      <c r="J358" s="5">
        <f t="shared" si="16"/>
        <v>40.74074074074074</v>
      </c>
      <c r="K358" s="5" t="str">
        <f>VLOOKUP(I358,Tabla13[[Rango minimo]:[Estado de calidad del aire]],2,TRUE)</f>
        <v>Buena</v>
      </c>
      <c r="L358" s="21">
        <f t="shared" si="17"/>
        <v>54.870370370370367</v>
      </c>
      <c r="M358" s="21" t="str">
        <f>VLOOKUP(L358,Tabla7[[Valor minimo]:[Estado de calidad el aire]],2,TRUE)</f>
        <v>Aceptable</v>
      </c>
      <c r="N358" s="11">
        <v>2</v>
      </c>
      <c r="O358" s="11" t="s">
        <v>163</v>
      </c>
      <c r="P358" s="11">
        <v>5</v>
      </c>
      <c r="Q358" s="11">
        <v>-74.054811619999995</v>
      </c>
      <c r="R358" s="12">
        <v>4.6716710499999996</v>
      </c>
    </row>
    <row r="359" spans="1:18" x14ac:dyDescent="0.25">
      <c r="A359" s="10">
        <v>358</v>
      </c>
      <c r="B359" s="3" t="s">
        <v>1269</v>
      </c>
      <c r="C359" s="3" t="s">
        <v>1206</v>
      </c>
      <c r="D359" s="3" t="s">
        <v>1</v>
      </c>
      <c r="E359" s="3" t="s">
        <v>1270</v>
      </c>
      <c r="F359" s="87">
        <v>22</v>
      </c>
      <c r="G359" s="5">
        <f t="shared" si="15"/>
        <v>69</v>
      </c>
      <c r="H359" s="5" t="str">
        <f>VLOOKUP(F359,Tabla5[[Columna3]:[Columna4]],2,TRUE)</f>
        <v>Aceptable</v>
      </c>
      <c r="I359" s="18">
        <v>44</v>
      </c>
      <c r="J359" s="5">
        <f t="shared" si="16"/>
        <v>40.74074074074074</v>
      </c>
      <c r="K359" s="5" t="str">
        <f>VLOOKUP(I359,Tabla13[[Rango minimo]:[Estado de calidad del aire]],2,TRUE)</f>
        <v>Buena</v>
      </c>
      <c r="L359" s="21">
        <f t="shared" si="17"/>
        <v>54.870370370370367</v>
      </c>
      <c r="M359" s="21" t="str">
        <f>VLOOKUP(L359,Tabla7[[Valor minimo]:[Estado de calidad el aire]],2,TRUE)</f>
        <v>Aceptable</v>
      </c>
      <c r="N359" s="11">
        <v>2</v>
      </c>
      <c r="O359" s="11" t="s">
        <v>163</v>
      </c>
      <c r="P359" s="11">
        <v>6</v>
      </c>
      <c r="Q359" s="11">
        <v>-74.052085739999995</v>
      </c>
      <c r="R359" s="12">
        <v>4.6694184710000002</v>
      </c>
    </row>
    <row r="360" spans="1:18" x14ac:dyDescent="0.25">
      <c r="A360" s="10">
        <v>359</v>
      </c>
      <c r="B360" s="3" t="s">
        <v>1271</v>
      </c>
      <c r="C360" s="3" t="s">
        <v>1206</v>
      </c>
      <c r="D360" s="3" t="s">
        <v>1</v>
      </c>
      <c r="E360" s="3" t="s">
        <v>1272</v>
      </c>
      <c r="F360" s="87">
        <v>22</v>
      </c>
      <c r="G360" s="5">
        <f t="shared" si="15"/>
        <v>69</v>
      </c>
      <c r="H360" s="5" t="str">
        <f>VLOOKUP(F360,Tabla5[[Columna3]:[Columna4]],2,TRUE)</f>
        <v>Aceptable</v>
      </c>
      <c r="I360" s="18">
        <v>44</v>
      </c>
      <c r="J360" s="5">
        <f t="shared" si="16"/>
        <v>40.74074074074074</v>
      </c>
      <c r="K360" s="5" t="str">
        <f>VLOOKUP(I360,Tabla13[[Rango minimo]:[Estado de calidad del aire]],2,TRUE)</f>
        <v>Buena</v>
      </c>
      <c r="L360" s="21">
        <f t="shared" si="17"/>
        <v>54.870370370370367</v>
      </c>
      <c r="M360" s="21" t="str">
        <f>VLOOKUP(L360,Tabla7[[Valor minimo]:[Estado de calidad el aire]],2,TRUE)</f>
        <v>Aceptable</v>
      </c>
      <c r="N360" s="11">
        <v>2</v>
      </c>
      <c r="O360" s="11" t="s">
        <v>163</v>
      </c>
      <c r="P360" s="11">
        <v>5</v>
      </c>
      <c r="Q360" s="11">
        <v>-74.056105610000003</v>
      </c>
      <c r="R360" s="12">
        <v>4.6690287719999999</v>
      </c>
    </row>
    <row r="361" spans="1:18" x14ac:dyDescent="0.25">
      <c r="A361" s="10">
        <v>360</v>
      </c>
      <c r="B361" s="3" t="s">
        <v>1273</v>
      </c>
      <c r="C361" s="3" t="s">
        <v>1206</v>
      </c>
      <c r="D361" s="3" t="s">
        <v>1</v>
      </c>
      <c r="E361" s="3" t="s">
        <v>1266</v>
      </c>
      <c r="F361" s="87">
        <v>22</v>
      </c>
      <c r="G361" s="5">
        <f t="shared" si="15"/>
        <v>69</v>
      </c>
      <c r="H361" s="5" t="str">
        <f>VLOOKUP(F361,Tabla5[[Columna3]:[Columna4]],2,TRUE)</f>
        <v>Aceptable</v>
      </c>
      <c r="I361" s="18">
        <v>44</v>
      </c>
      <c r="J361" s="5">
        <f t="shared" si="16"/>
        <v>40.74074074074074</v>
      </c>
      <c r="K361" s="5" t="str">
        <f>VLOOKUP(I361,Tabla13[[Rango minimo]:[Estado de calidad del aire]],2,TRUE)</f>
        <v>Buena</v>
      </c>
      <c r="L361" s="21">
        <f t="shared" si="17"/>
        <v>54.870370370370367</v>
      </c>
      <c r="M361" s="21" t="str">
        <f>VLOOKUP(L361,Tabla7[[Valor minimo]:[Estado de calidad el aire]],2,TRUE)</f>
        <v>Aceptable</v>
      </c>
      <c r="N361" s="11">
        <v>2</v>
      </c>
      <c r="O361" s="11" t="s">
        <v>163</v>
      </c>
      <c r="P361" s="11">
        <v>5</v>
      </c>
      <c r="Q361" s="11">
        <v>-74.057813240000002</v>
      </c>
      <c r="R361" s="12">
        <v>4.6696961740000003</v>
      </c>
    </row>
    <row r="362" spans="1:18" x14ac:dyDescent="0.25">
      <c r="A362" s="10">
        <v>361</v>
      </c>
      <c r="B362" s="3" t="s">
        <v>1274</v>
      </c>
      <c r="C362" s="3" t="s">
        <v>1206</v>
      </c>
      <c r="D362" s="3" t="s">
        <v>1</v>
      </c>
      <c r="E362" s="3" t="s">
        <v>1260</v>
      </c>
      <c r="F362" s="87">
        <v>22</v>
      </c>
      <c r="G362" s="5">
        <f t="shared" si="15"/>
        <v>69</v>
      </c>
      <c r="H362" s="5" t="str">
        <f>VLOOKUP(F362,Tabla5[[Columna3]:[Columna4]],2,TRUE)</f>
        <v>Aceptable</v>
      </c>
      <c r="I362" s="18">
        <v>44</v>
      </c>
      <c r="J362" s="5">
        <f t="shared" si="16"/>
        <v>40.74074074074074</v>
      </c>
      <c r="K362" s="5" t="str">
        <f>VLOOKUP(I362,Tabla13[[Rango minimo]:[Estado de calidad del aire]],2,TRUE)</f>
        <v>Buena</v>
      </c>
      <c r="L362" s="21">
        <f t="shared" si="17"/>
        <v>54.870370370370367</v>
      </c>
      <c r="M362" s="21" t="str">
        <f>VLOOKUP(L362,Tabla7[[Valor minimo]:[Estado de calidad el aire]],2,TRUE)</f>
        <v>Aceptable</v>
      </c>
      <c r="N362" s="11">
        <v>2</v>
      </c>
      <c r="O362" s="11" t="s">
        <v>163</v>
      </c>
      <c r="P362" s="11">
        <v>6</v>
      </c>
      <c r="Q362" s="11">
        <v>-74.054329839999994</v>
      </c>
      <c r="R362" s="12">
        <v>4.6819830869999999</v>
      </c>
    </row>
    <row r="363" spans="1:18" x14ac:dyDescent="0.25">
      <c r="A363" s="10">
        <v>362</v>
      </c>
      <c r="B363" s="3" t="s">
        <v>1275</v>
      </c>
      <c r="C363" s="3" t="s">
        <v>1206</v>
      </c>
      <c r="D363" s="3" t="s">
        <v>1</v>
      </c>
      <c r="E363" s="3" t="s">
        <v>1260</v>
      </c>
      <c r="F363" s="87">
        <v>22</v>
      </c>
      <c r="G363" s="5">
        <f t="shared" si="15"/>
        <v>69</v>
      </c>
      <c r="H363" s="5" t="str">
        <f>VLOOKUP(F363,Tabla5[[Columna3]:[Columna4]],2,TRUE)</f>
        <v>Aceptable</v>
      </c>
      <c r="I363" s="18">
        <v>44</v>
      </c>
      <c r="J363" s="5">
        <f t="shared" si="16"/>
        <v>40.74074074074074</v>
      </c>
      <c r="K363" s="5" t="str">
        <f>VLOOKUP(I363,Tabla13[[Rango minimo]:[Estado de calidad del aire]],2,TRUE)</f>
        <v>Buena</v>
      </c>
      <c r="L363" s="21">
        <f t="shared" si="17"/>
        <v>54.870370370370367</v>
      </c>
      <c r="M363" s="21" t="str">
        <f>VLOOKUP(L363,Tabla7[[Valor minimo]:[Estado de calidad el aire]],2,TRUE)</f>
        <v>Aceptable</v>
      </c>
      <c r="N363" s="11">
        <v>2</v>
      </c>
      <c r="O363" s="11" t="s">
        <v>163</v>
      </c>
      <c r="P363" s="11">
        <v>6</v>
      </c>
      <c r="Q363" s="11">
        <v>-74.054654510000006</v>
      </c>
      <c r="R363" s="12">
        <v>4.6806552659999996</v>
      </c>
    </row>
    <row r="364" spans="1:18" x14ac:dyDescent="0.25">
      <c r="A364" s="10">
        <v>363</v>
      </c>
      <c r="B364" s="3" t="s">
        <v>1276</v>
      </c>
      <c r="C364" s="3" t="s">
        <v>1206</v>
      </c>
      <c r="D364" s="3" t="s">
        <v>1</v>
      </c>
      <c r="E364" s="3" t="s">
        <v>1260</v>
      </c>
      <c r="F364" s="87">
        <v>22</v>
      </c>
      <c r="G364" s="5">
        <f t="shared" si="15"/>
        <v>69</v>
      </c>
      <c r="H364" s="5" t="str">
        <f>VLOOKUP(F364,Tabla5[[Columna3]:[Columna4]],2,TRUE)</f>
        <v>Aceptable</v>
      </c>
      <c r="I364" s="18">
        <v>44</v>
      </c>
      <c r="J364" s="5">
        <f t="shared" si="16"/>
        <v>40.74074074074074</v>
      </c>
      <c r="K364" s="5" t="str">
        <f>VLOOKUP(I364,Tabla13[[Rango minimo]:[Estado de calidad del aire]],2,TRUE)</f>
        <v>Buena</v>
      </c>
      <c r="L364" s="21">
        <f t="shared" si="17"/>
        <v>54.870370370370367</v>
      </c>
      <c r="M364" s="21" t="str">
        <f>VLOOKUP(L364,Tabla7[[Valor minimo]:[Estado de calidad el aire]],2,TRUE)</f>
        <v>Aceptable</v>
      </c>
      <c r="N364" s="11">
        <v>2</v>
      </c>
      <c r="O364" s="11" t="s">
        <v>163</v>
      </c>
      <c r="P364" s="11">
        <v>6</v>
      </c>
      <c r="Q364" s="11">
        <v>-74.057689870000004</v>
      </c>
      <c r="R364" s="12">
        <v>4.6800413040000004</v>
      </c>
    </row>
    <row r="365" spans="1:18" x14ac:dyDescent="0.25">
      <c r="A365" s="10">
        <v>364</v>
      </c>
      <c r="B365" s="3" t="s">
        <v>1277</v>
      </c>
      <c r="C365" s="3" t="s">
        <v>1206</v>
      </c>
      <c r="D365" s="3" t="s">
        <v>1</v>
      </c>
      <c r="E365" s="3" t="s">
        <v>1260</v>
      </c>
      <c r="F365" s="87">
        <v>22</v>
      </c>
      <c r="G365" s="5">
        <f t="shared" si="15"/>
        <v>69</v>
      </c>
      <c r="H365" s="5" t="str">
        <f>VLOOKUP(F365,Tabla5[[Columna3]:[Columna4]],2,TRUE)</f>
        <v>Aceptable</v>
      </c>
      <c r="I365" s="18">
        <v>44</v>
      </c>
      <c r="J365" s="5">
        <f t="shared" si="16"/>
        <v>40.74074074074074</v>
      </c>
      <c r="K365" s="5" t="str">
        <f>VLOOKUP(I365,Tabla13[[Rango minimo]:[Estado de calidad del aire]],2,TRUE)</f>
        <v>Buena</v>
      </c>
      <c r="L365" s="21">
        <f t="shared" si="17"/>
        <v>54.870370370370367</v>
      </c>
      <c r="M365" s="21" t="str">
        <f>VLOOKUP(L365,Tabla7[[Valor minimo]:[Estado de calidad el aire]],2,TRUE)</f>
        <v>Aceptable</v>
      </c>
      <c r="N365" s="11">
        <v>2</v>
      </c>
      <c r="O365" s="11" t="s">
        <v>163</v>
      </c>
      <c r="P365" s="11">
        <v>6</v>
      </c>
      <c r="Q365" s="11">
        <v>-74.05347974</v>
      </c>
      <c r="R365" s="12">
        <v>4.681305643</v>
      </c>
    </row>
    <row r="366" spans="1:18" x14ac:dyDescent="0.25">
      <c r="A366" s="10">
        <v>365</v>
      </c>
      <c r="B366" s="3" t="s">
        <v>1278</v>
      </c>
      <c r="C366" s="3" t="s">
        <v>1206</v>
      </c>
      <c r="D366" s="3" t="s">
        <v>1</v>
      </c>
      <c r="E366" s="3" t="s">
        <v>1256</v>
      </c>
      <c r="F366" s="87">
        <v>22</v>
      </c>
      <c r="G366" s="5">
        <f t="shared" si="15"/>
        <v>69</v>
      </c>
      <c r="H366" s="5" t="str">
        <f>VLOOKUP(F366,Tabla5[[Columna3]:[Columna4]],2,TRUE)</f>
        <v>Aceptable</v>
      </c>
      <c r="I366" s="18">
        <v>44</v>
      </c>
      <c r="J366" s="5">
        <f t="shared" si="16"/>
        <v>40.74074074074074</v>
      </c>
      <c r="K366" s="5" t="str">
        <f>VLOOKUP(I366,Tabla13[[Rango minimo]:[Estado de calidad del aire]],2,TRUE)</f>
        <v>Buena</v>
      </c>
      <c r="L366" s="21">
        <f t="shared" si="17"/>
        <v>54.870370370370367</v>
      </c>
      <c r="M366" s="21" t="str">
        <f>VLOOKUP(L366,Tabla7[[Valor minimo]:[Estado de calidad el aire]],2,TRUE)</f>
        <v>Aceptable</v>
      </c>
      <c r="N366" s="11">
        <v>2</v>
      </c>
      <c r="O366" s="11" t="s">
        <v>163</v>
      </c>
      <c r="P366" s="11">
        <v>6</v>
      </c>
      <c r="Q366" s="11">
        <v>-74.048780230000006</v>
      </c>
      <c r="R366" s="12">
        <v>4.6818635840000002</v>
      </c>
    </row>
    <row r="367" spans="1:18" x14ac:dyDescent="0.25">
      <c r="A367" s="10">
        <v>366</v>
      </c>
      <c r="B367" s="3" t="s">
        <v>1279</v>
      </c>
      <c r="C367" s="3" t="s">
        <v>1206</v>
      </c>
      <c r="D367" s="3" t="s">
        <v>1</v>
      </c>
      <c r="E367" s="3" t="s">
        <v>1280</v>
      </c>
      <c r="F367" s="87">
        <v>22</v>
      </c>
      <c r="G367" s="5">
        <f t="shared" si="15"/>
        <v>69</v>
      </c>
      <c r="H367" s="5" t="str">
        <f>VLOOKUP(F367,Tabla5[[Columna3]:[Columna4]],2,TRUE)</f>
        <v>Aceptable</v>
      </c>
      <c r="I367" s="18">
        <v>44</v>
      </c>
      <c r="J367" s="5">
        <f t="shared" si="16"/>
        <v>40.74074074074074</v>
      </c>
      <c r="K367" s="5" t="str">
        <f>VLOOKUP(I367,Tabla13[[Rango minimo]:[Estado de calidad del aire]],2,TRUE)</f>
        <v>Buena</v>
      </c>
      <c r="L367" s="21">
        <f t="shared" si="17"/>
        <v>54.870370370370367</v>
      </c>
      <c r="M367" s="21" t="str">
        <f>VLOOKUP(L367,Tabla7[[Valor minimo]:[Estado de calidad el aire]],2,TRUE)</f>
        <v>Aceptable</v>
      </c>
      <c r="N367" s="11">
        <v>2</v>
      </c>
      <c r="O367" s="11" t="s">
        <v>163</v>
      </c>
      <c r="P367" s="11">
        <v>5</v>
      </c>
      <c r="Q367" s="11">
        <v>-74.05885997</v>
      </c>
      <c r="R367" s="12">
        <v>4.6650939129999998</v>
      </c>
    </row>
    <row r="368" spans="1:18" x14ac:dyDescent="0.25">
      <c r="A368" s="10">
        <v>367</v>
      </c>
      <c r="B368" s="3" t="s">
        <v>1281</v>
      </c>
      <c r="C368" s="3" t="s">
        <v>1206</v>
      </c>
      <c r="D368" s="3" t="s">
        <v>1</v>
      </c>
      <c r="E368" s="3" t="s">
        <v>1282</v>
      </c>
      <c r="F368" s="87">
        <v>22</v>
      </c>
      <c r="G368" s="5">
        <f t="shared" si="15"/>
        <v>69</v>
      </c>
      <c r="H368" s="5" t="str">
        <f>VLOOKUP(F368,Tabla5[[Columna3]:[Columna4]],2,TRUE)</f>
        <v>Aceptable</v>
      </c>
      <c r="I368" s="18">
        <v>44</v>
      </c>
      <c r="J368" s="5">
        <f t="shared" si="16"/>
        <v>40.74074074074074</v>
      </c>
      <c r="K368" s="5" t="str">
        <f>VLOOKUP(I368,Tabla13[[Rango minimo]:[Estado de calidad del aire]],2,TRUE)</f>
        <v>Buena</v>
      </c>
      <c r="L368" s="21">
        <f t="shared" si="17"/>
        <v>54.870370370370367</v>
      </c>
      <c r="M368" s="21" t="str">
        <f>VLOOKUP(L368,Tabla7[[Valor minimo]:[Estado de calidad el aire]],2,TRUE)</f>
        <v>Aceptable</v>
      </c>
      <c r="N368" s="11">
        <v>2</v>
      </c>
      <c r="O368" s="11" t="s">
        <v>163</v>
      </c>
      <c r="P368" s="11">
        <v>3</v>
      </c>
      <c r="Q368" s="11">
        <v>-74.062436020000007</v>
      </c>
      <c r="R368" s="12">
        <v>4.6481788799999997</v>
      </c>
    </row>
    <row r="369" spans="1:18" x14ac:dyDescent="0.25">
      <c r="A369" s="10">
        <v>368</v>
      </c>
      <c r="B369" s="3" t="s">
        <v>1283</v>
      </c>
      <c r="C369" s="3" t="s">
        <v>1206</v>
      </c>
      <c r="D369" s="3" t="s">
        <v>1</v>
      </c>
      <c r="E369" s="3" t="s">
        <v>1284</v>
      </c>
      <c r="F369" s="87">
        <v>24</v>
      </c>
      <c r="G369" s="5">
        <f t="shared" si="15"/>
        <v>73</v>
      </c>
      <c r="H369" s="5" t="str">
        <f>VLOOKUP(F369,Tabla5[[Columna3]:[Columna4]],2,TRUE)</f>
        <v>Aceptable</v>
      </c>
      <c r="I369" s="18">
        <v>44</v>
      </c>
      <c r="J369" s="5">
        <f t="shared" si="16"/>
        <v>40.74074074074074</v>
      </c>
      <c r="K369" s="5" t="str">
        <f>VLOOKUP(I369,Tabla13[[Rango minimo]:[Estado de calidad del aire]],2,TRUE)</f>
        <v>Buena</v>
      </c>
      <c r="L369" s="21">
        <f t="shared" si="17"/>
        <v>56.870370370370367</v>
      </c>
      <c r="M369" s="21" t="str">
        <f>VLOOKUP(L369,Tabla7[[Valor minimo]:[Estado de calidad el aire]],2,TRUE)</f>
        <v>Aceptable</v>
      </c>
      <c r="N369" s="11">
        <v>2</v>
      </c>
      <c r="O369" s="11" t="s">
        <v>162</v>
      </c>
      <c r="P369" s="11">
        <v>4</v>
      </c>
      <c r="Q369" s="11">
        <v>-74.066279719999997</v>
      </c>
      <c r="R369" s="12">
        <v>4.6305297330000004</v>
      </c>
    </row>
    <row r="370" spans="1:18" x14ac:dyDescent="0.25">
      <c r="A370" s="10">
        <v>369</v>
      </c>
      <c r="B370" s="3" t="s">
        <v>1285</v>
      </c>
      <c r="C370" s="3" t="s">
        <v>1206</v>
      </c>
      <c r="D370" s="3" t="s">
        <v>1</v>
      </c>
      <c r="E370" s="3" t="s">
        <v>1286</v>
      </c>
      <c r="F370" s="87">
        <v>22</v>
      </c>
      <c r="G370" s="5">
        <f t="shared" si="15"/>
        <v>69</v>
      </c>
      <c r="H370" s="5" t="str">
        <f>VLOOKUP(F370,Tabla5[[Columna3]:[Columna4]],2,TRUE)</f>
        <v>Aceptable</v>
      </c>
      <c r="I370" s="18">
        <v>44</v>
      </c>
      <c r="J370" s="5">
        <f t="shared" si="16"/>
        <v>40.74074074074074</v>
      </c>
      <c r="K370" s="5" t="str">
        <f>VLOOKUP(I370,Tabla13[[Rango minimo]:[Estado de calidad del aire]],2,TRUE)</f>
        <v>Buena</v>
      </c>
      <c r="L370" s="21">
        <f t="shared" si="17"/>
        <v>54.870370370370367</v>
      </c>
      <c r="M370" s="21" t="str">
        <f>VLOOKUP(L370,Tabla7[[Valor minimo]:[Estado de calidad el aire]],2,TRUE)</f>
        <v>Aceptable</v>
      </c>
      <c r="N370" s="11">
        <v>2</v>
      </c>
      <c r="O370" s="11" t="s">
        <v>163</v>
      </c>
      <c r="P370" s="11">
        <v>3</v>
      </c>
      <c r="Q370" s="11">
        <v>-74.061700389999999</v>
      </c>
      <c r="R370" s="12">
        <v>4.6494602949999999</v>
      </c>
    </row>
    <row r="371" spans="1:18" x14ac:dyDescent="0.25">
      <c r="A371" s="10">
        <v>370</v>
      </c>
      <c r="B371" s="3" t="s">
        <v>1287</v>
      </c>
      <c r="C371" s="3" t="s">
        <v>1206</v>
      </c>
      <c r="D371" s="3" t="s">
        <v>1</v>
      </c>
      <c r="E371" s="3" t="s">
        <v>1288</v>
      </c>
      <c r="F371" s="87">
        <v>22</v>
      </c>
      <c r="G371" s="5">
        <f t="shared" si="15"/>
        <v>69</v>
      </c>
      <c r="H371" s="5" t="str">
        <f>VLOOKUP(F371,Tabla5[[Columna3]:[Columna4]],2,TRUE)</f>
        <v>Aceptable</v>
      </c>
      <c r="I371" s="18">
        <v>44</v>
      </c>
      <c r="J371" s="5">
        <f t="shared" si="16"/>
        <v>40.74074074074074</v>
      </c>
      <c r="K371" s="5" t="str">
        <f>VLOOKUP(I371,Tabla13[[Rango minimo]:[Estado de calidad del aire]],2,TRUE)</f>
        <v>Buena</v>
      </c>
      <c r="L371" s="21">
        <f t="shared" si="17"/>
        <v>54.870370370370367</v>
      </c>
      <c r="M371" s="21" t="str">
        <f>VLOOKUP(L371,Tabla7[[Valor minimo]:[Estado de calidad el aire]],2,TRUE)</f>
        <v>Aceptable</v>
      </c>
      <c r="N371" s="11">
        <v>2</v>
      </c>
      <c r="O371" s="11" t="s">
        <v>163</v>
      </c>
      <c r="P371" s="11">
        <v>3</v>
      </c>
      <c r="Q371" s="11">
        <v>-74.063113729999998</v>
      </c>
      <c r="R371" s="12">
        <v>4.6496856099999997</v>
      </c>
    </row>
    <row r="372" spans="1:18" x14ac:dyDescent="0.25">
      <c r="A372" s="10">
        <v>371</v>
      </c>
      <c r="B372" s="3" t="s">
        <v>1289</v>
      </c>
      <c r="C372" s="3" t="s">
        <v>1206</v>
      </c>
      <c r="D372" s="3" t="s">
        <v>1</v>
      </c>
      <c r="E372" s="3" t="s">
        <v>1290</v>
      </c>
      <c r="F372" s="87">
        <v>24</v>
      </c>
      <c r="G372" s="5">
        <f t="shared" si="15"/>
        <v>73</v>
      </c>
      <c r="H372" s="5" t="str">
        <f>VLOOKUP(F372,Tabla5[[Columna3]:[Columna4]],2,TRUE)</f>
        <v>Aceptable</v>
      </c>
      <c r="I372" s="18">
        <v>44</v>
      </c>
      <c r="J372" s="5">
        <f t="shared" si="16"/>
        <v>40.74074074074074</v>
      </c>
      <c r="K372" s="5" t="str">
        <f>VLOOKUP(I372,Tabla13[[Rango minimo]:[Estado de calidad del aire]],2,TRUE)</f>
        <v>Buena</v>
      </c>
      <c r="L372" s="21">
        <f t="shared" si="17"/>
        <v>56.870370370370367</v>
      </c>
      <c r="M372" s="21" t="str">
        <f>VLOOKUP(L372,Tabla7[[Valor minimo]:[Estado de calidad el aire]],2,TRUE)</f>
        <v>Aceptable</v>
      </c>
      <c r="N372" s="11">
        <v>2</v>
      </c>
      <c r="O372" s="11" t="s">
        <v>162</v>
      </c>
      <c r="P372" s="11">
        <v>4</v>
      </c>
      <c r="Q372" s="11">
        <v>-74.065595419999994</v>
      </c>
      <c r="R372" s="12">
        <v>4.6297413890000003</v>
      </c>
    </row>
    <row r="373" spans="1:18" x14ac:dyDescent="0.25">
      <c r="A373" s="10">
        <v>372</v>
      </c>
      <c r="B373" s="3" t="s">
        <v>1291</v>
      </c>
      <c r="C373" s="3" t="s">
        <v>1206</v>
      </c>
      <c r="D373" s="3" t="s">
        <v>1</v>
      </c>
      <c r="E373" s="3" t="s">
        <v>1292</v>
      </c>
      <c r="F373" s="87">
        <v>24</v>
      </c>
      <c r="G373" s="5">
        <f t="shared" si="15"/>
        <v>73</v>
      </c>
      <c r="H373" s="5" t="str">
        <f>VLOOKUP(F373,Tabla5[[Columna3]:[Columna4]],2,TRUE)</f>
        <v>Aceptable</v>
      </c>
      <c r="I373" s="18">
        <v>44</v>
      </c>
      <c r="J373" s="5">
        <f t="shared" si="16"/>
        <v>40.74074074074074</v>
      </c>
      <c r="K373" s="5" t="str">
        <f>VLOOKUP(I373,Tabla13[[Rango minimo]:[Estado de calidad del aire]],2,TRUE)</f>
        <v>Buena</v>
      </c>
      <c r="L373" s="21">
        <f t="shared" si="17"/>
        <v>56.870370370370367</v>
      </c>
      <c r="M373" s="21" t="str">
        <f>VLOOKUP(L373,Tabla7[[Valor minimo]:[Estado de calidad el aire]],2,TRUE)</f>
        <v>Aceptable</v>
      </c>
      <c r="N373" s="11">
        <v>2</v>
      </c>
      <c r="O373" s="11" t="s">
        <v>163</v>
      </c>
      <c r="P373" s="11">
        <v>1</v>
      </c>
      <c r="Q373" s="11">
        <v>-74.059804290000002</v>
      </c>
      <c r="R373" s="12">
        <v>4.6296526760000001</v>
      </c>
    </row>
    <row r="374" spans="1:18" x14ac:dyDescent="0.25">
      <c r="A374" s="10">
        <v>373</v>
      </c>
      <c r="B374" s="3" t="s">
        <v>1293</v>
      </c>
      <c r="C374" s="3" t="s">
        <v>1206</v>
      </c>
      <c r="D374" s="3" t="s">
        <v>1</v>
      </c>
      <c r="E374" s="3" t="s">
        <v>1294</v>
      </c>
      <c r="F374" s="87">
        <v>24</v>
      </c>
      <c r="G374" s="5">
        <f t="shared" si="15"/>
        <v>73</v>
      </c>
      <c r="H374" s="5" t="str">
        <f>VLOOKUP(F374,Tabla5[[Columna3]:[Columna4]],2,TRUE)</f>
        <v>Aceptable</v>
      </c>
      <c r="I374" s="18">
        <v>44</v>
      </c>
      <c r="J374" s="5">
        <f t="shared" si="16"/>
        <v>40.74074074074074</v>
      </c>
      <c r="K374" s="5" t="str">
        <f>VLOOKUP(I374,Tabla13[[Rango minimo]:[Estado de calidad del aire]],2,TRUE)</f>
        <v>Buena</v>
      </c>
      <c r="L374" s="21">
        <f t="shared" si="17"/>
        <v>56.870370370370367</v>
      </c>
      <c r="M374" s="21" t="str">
        <f>VLOOKUP(L374,Tabla7[[Valor minimo]:[Estado de calidad el aire]],2,TRUE)</f>
        <v>Aceptable</v>
      </c>
      <c r="N374" s="11">
        <v>2</v>
      </c>
      <c r="O374" s="11" t="s">
        <v>163</v>
      </c>
      <c r="P374" s="11">
        <v>2</v>
      </c>
      <c r="Q374" s="11">
        <v>-74.054020710000003</v>
      </c>
      <c r="R374" s="12">
        <v>4.6460923960000002</v>
      </c>
    </row>
    <row r="375" spans="1:18" x14ac:dyDescent="0.25">
      <c r="A375" s="10">
        <v>374</v>
      </c>
      <c r="B375" s="3" t="s">
        <v>1295</v>
      </c>
      <c r="C375" s="3" t="s">
        <v>1206</v>
      </c>
      <c r="D375" s="3" t="s">
        <v>1</v>
      </c>
      <c r="E375" s="3" t="s">
        <v>1296</v>
      </c>
      <c r="F375" s="87">
        <v>24</v>
      </c>
      <c r="G375" s="5">
        <f t="shared" si="15"/>
        <v>73</v>
      </c>
      <c r="H375" s="5" t="str">
        <f>VLOOKUP(F375,Tabla5[[Columna3]:[Columna4]],2,TRUE)</f>
        <v>Aceptable</v>
      </c>
      <c r="I375" s="18">
        <v>44</v>
      </c>
      <c r="J375" s="5">
        <f t="shared" si="16"/>
        <v>40.74074074074074</v>
      </c>
      <c r="K375" s="5" t="str">
        <f>VLOOKUP(I375,Tabla13[[Rango minimo]:[Estado de calidad del aire]],2,TRUE)</f>
        <v>Buena</v>
      </c>
      <c r="L375" s="21">
        <f t="shared" si="17"/>
        <v>56.870370370370367</v>
      </c>
      <c r="M375" s="21" t="str">
        <f>VLOOKUP(L375,Tabla7[[Valor minimo]:[Estado de calidad el aire]],2,TRUE)</f>
        <v>Aceptable</v>
      </c>
      <c r="N375" s="11">
        <v>2</v>
      </c>
      <c r="O375" s="11" t="s">
        <v>163</v>
      </c>
      <c r="P375" s="11">
        <v>2</v>
      </c>
      <c r="Q375" s="11">
        <v>-74.054748770000003</v>
      </c>
      <c r="R375" s="12">
        <v>4.6446780519999997</v>
      </c>
    </row>
    <row r="376" spans="1:18" x14ac:dyDescent="0.25">
      <c r="A376" s="10">
        <v>375</v>
      </c>
      <c r="B376" s="3" t="s">
        <v>1297</v>
      </c>
      <c r="C376" s="3" t="s">
        <v>1206</v>
      </c>
      <c r="D376" s="3" t="s">
        <v>1</v>
      </c>
      <c r="E376" s="3" t="s">
        <v>1298</v>
      </c>
      <c r="F376" s="87">
        <v>24</v>
      </c>
      <c r="G376" s="5">
        <f t="shared" si="15"/>
        <v>73</v>
      </c>
      <c r="H376" s="5" t="str">
        <f>VLOOKUP(F376,Tabla5[[Columna3]:[Columna4]],2,TRUE)</f>
        <v>Aceptable</v>
      </c>
      <c r="I376" s="18">
        <v>44</v>
      </c>
      <c r="J376" s="5">
        <f t="shared" si="16"/>
        <v>40.74074074074074</v>
      </c>
      <c r="K376" s="5" t="str">
        <f>VLOOKUP(I376,Tabla13[[Rango minimo]:[Estado de calidad del aire]],2,TRUE)</f>
        <v>Buena</v>
      </c>
      <c r="L376" s="21">
        <f t="shared" si="17"/>
        <v>56.870370370370367</v>
      </c>
      <c r="M376" s="21" t="str">
        <f>VLOOKUP(L376,Tabla7[[Valor minimo]:[Estado de calidad el aire]],2,TRUE)</f>
        <v>Aceptable</v>
      </c>
      <c r="N376" s="11">
        <v>2</v>
      </c>
      <c r="O376" s="11" t="s">
        <v>163</v>
      </c>
      <c r="P376" s="11">
        <v>5</v>
      </c>
      <c r="Q376" s="11">
        <v>-74.053819599999997</v>
      </c>
      <c r="R376" s="12">
        <v>4.6488631959999998</v>
      </c>
    </row>
    <row r="377" spans="1:18" x14ac:dyDescent="0.25">
      <c r="A377" s="10">
        <v>376</v>
      </c>
      <c r="B377" s="3" t="s">
        <v>1299</v>
      </c>
      <c r="C377" s="3" t="s">
        <v>1206</v>
      </c>
      <c r="D377" s="3" t="s">
        <v>1</v>
      </c>
      <c r="E377" s="3" t="s">
        <v>1300</v>
      </c>
      <c r="F377" s="87">
        <v>24</v>
      </c>
      <c r="G377" s="5">
        <f t="shared" si="15"/>
        <v>73</v>
      </c>
      <c r="H377" s="5" t="str">
        <f>VLOOKUP(F377,Tabla5[[Columna3]:[Columna4]],2,TRUE)</f>
        <v>Aceptable</v>
      </c>
      <c r="I377" s="18">
        <v>44</v>
      </c>
      <c r="J377" s="5">
        <f t="shared" si="16"/>
        <v>40.74074074074074</v>
      </c>
      <c r="K377" s="5" t="str">
        <f>VLOOKUP(I377,Tabla13[[Rango minimo]:[Estado de calidad del aire]],2,TRUE)</f>
        <v>Buena</v>
      </c>
      <c r="L377" s="21">
        <f t="shared" si="17"/>
        <v>56.870370370370367</v>
      </c>
      <c r="M377" s="21" t="str">
        <f>VLOOKUP(L377,Tabla7[[Valor minimo]:[Estado de calidad el aire]],2,TRUE)</f>
        <v>Aceptable</v>
      </c>
      <c r="N377" s="11">
        <v>2</v>
      </c>
      <c r="O377" s="11" t="s">
        <v>163</v>
      </c>
      <c r="P377" s="11">
        <v>2</v>
      </c>
      <c r="Q377" s="11">
        <v>-74.060349479999999</v>
      </c>
      <c r="R377" s="12">
        <v>4.6268885519999996</v>
      </c>
    </row>
    <row r="378" spans="1:18" x14ac:dyDescent="0.25">
      <c r="A378" s="10">
        <v>377</v>
      </c>
      <c r="B378" s="3" t="s">
        <v>1301</v>
      </c>
      <c r="C378" s="3" t="s">
        <v>1206</v>
      </c>
      <c r="D378" s="3" t="s">
        <v>1</v>
      </c>
      <c r="E378" s="3" t="s">
        <v>1302</v>
      </c>
      <c r="F378" s="87">
        <v>24</v>
      </c>
      <c r="G378" s="5">
        <f t="shared" si="15"/>
        <v>73</v>
      </c>
      <c r="H378" s="5" t="str">
        <f>VLOOKUP(F378,Tabla5[[Columna3]:[Columna4]],2,TRUE)</f>
        <v>Aceptable</v>
      </c>
      <c r="I378" s="18">
        <v>44</v>
      </c>
      <c r="J378" s="5">
        <f t="shared" si="16"/>
        <v>40.74074074074074</v>
      </c>
      <c r="K378" s="5" t="str">
        <f>VLOOKUP(I378,Tabla13[[Rango minimo]:[Estado de calidad del aire]],2,TRUE)</f>
        <v>Buena</v>
      </c>
      <c r="L378" s="21">
        <f t="shared" si="17"/>
        <v>56.870370370370367</v>
      </c>
      <c r="M378" s="21" t="str">
        <f>VLOOKUP(L378,Tabla7[[Valor minimo]:[Estado de calidad el aire]],2,TRUE)</f>
        <v>Aceptable</v>
      </c>
      <c r="N378" s="11">
        <v>2</v>
      </c>
      <c r="O378" s="11" t="s">
        <v>163</v>
      </c>
      <c r="P378" s="11">
        <v>1</v>
      </c>
      <c r="Q378" s="11">
        <v>-74.059976770000006</v>
      </c>
      <c r="R378" s="12">
        <v>4.6305748380000002</v>
      </c>
    </row>
    <row r="379" spans="1:18" x14ac:dyDescent="0.25">
      <c r="A379" s="10">
        <v>378</v>
      </c>
      <c r="B379" s="3" t="s">
        <v>1303</v>
      </c>
      <c r="C379" s="3" t="s">
        <v>1206</v>
      </c>
      <c r="D379" s="3" t="s">
        <v>1</v>
      </c>
      <c r="E379" s="3" t="s">
        <v>1304</v>
      </c>
      <c r="F379" s="87">
        <v>24</v>
      </c>
      <c r="G379" s="5">
        <f t="shared" si="15"/>
        <v>73</v>
      </c>
      <c r="H379" s="5" t="str">
        <f>VLOOKUP(F379,Tabla5[[Columna3]:[Columna4]],2,TRUE)</f>
        <v>Aceptable</v>
      </c>
      <c r="I379" s="18">
        <v>44</v>
      </c>
      <c r="J379" s="5">
        <f t="shared" si="16"/>
        <v>40.74074074074074</v>
      </c>
      <c r="K379" s="5" t="str">
        <f>VLOOKUP(I379,Tabla13[[Rango minimo]:[Estado de calidad del aire]],2,TRUE)</f>
        <v>Buena</v>
      </c>
      <c r="L379" s="21">
        <f t="shared" si="17"/>
        <v>56.870370370370367</v>
      </c>
      <c r="M379" s="21" t="str">
        <f>VLOOKUP(L379,Tabla7[[Valor minimo]:[Estado de calidad el aire]],2,TRUE)</f>
        <v>Aceptable</v>
      </c>
      <c r="N379" s="11">
        <v>2</v>
      </c>
      <c r="O379" s="11" t="s">
        <v>344</v>
      </c>
      <c r="P379" s="11">
        <v>1</v>
      </c>
      <c r="Q379" s="11">
        <v>-74.058430299999998</v>
      </c>
      <c r="R379" s="12">
        <v>4.6338167449999998</v>
      </c>
    </row>
    <row r="380" spans="1:18" x14ac:dyDescent="0.25">
      <c r="A380" s="10">
        <v>379</v>
      </c>
      <c r="B380" s="3" t="s">
        <v>1305</v>
      </c>
      <c r="C380" s="3" t="s">
        <v>1206</v>
      </c>
      <c r="D380" s="3" t="s">
        <v>1</v>
      </c>
      <c r="E380" s="3" t="s">
        <v>1304</v>
      </c>
      <c r="F380" s="87">
        <v>24</v>
      </c>
      <c r="G380" s="5">
        <f t="shared" si="15"/>
        <v>73</v>
      </c>
      <c r="H380" s="5" t="str">
        <f>VLOOKUP(F380,Tabla5[[Columna3]:[Columna4]],2,TRUE)</f>
        <v>Aceptable</v>
      </c>
      <c r="I380" s="18">
        <v>44</v>
      </c>
      <c r="J380" s="5">
        <f t="shared" si="16"/>
        <v>40.74074074074074</v>
      </c>
      <c r="K380" s="5" t="str">
        <f>VLOOKUP(I380,Tabla13[[Rango minimo]:[Estado de calidad del aire]],2,TRUE)</f>
        <v>Buena</v>
      </c>
      <c r="L380" s="21">
        <f t="shared" si="17"/>
        <v>56.870370370370367</v>
      </c>
      <c r="M380" s="21" t="str">
        <f>VLOOKUP(L380,Tabla7[[Valor minimo]:[Estado de calidad el aire]],2,TRUE)</f>
        <v>Aceptable</v>
      </c>
      <c r="N380" s="11">
        <v>2</v>
      </c>
      <c r="O380" s="11" t="s">
        <v>344</v>
      </c>
      <c r="P380" s="11">
        <v>1</v>
      </c>
      <c r="Q380" s="11">
        <v>-74.057475710000006</v>
      </c>
      <c r="R380" s="12">
        <v>4.6343858830000002</v>
      </c>
    </row>
    <row r="381" spans="1:18" x14ac:dyDescent="0.25">
      <c r="A381" s="10">
        <v>380</v>
      </c>
      <c r="B381" s="3" t="s">
        <v>1306</v>
      </c>
      <c r="C381" s="3" t="s">
        <v>1206</v>
      </c>
      <c r="D381" s="3" t="s">
        <v>1</v>
      </c>
      <c r="E381" s="3" t="s">
        <v>1307</v>
      </c>
      <c r="F381" s="87">
        <v>24</v>
      </c>
      <c r="G381" s="5">
        <f t="shared" si="15"/>
        <v>73</v>
      </c>
      <c r="H381" s="5" t="str">
        <f>VLOOKUP(F381,Tabla5[[Columna3]:[Columna4]],2,TRUE)</f>
        <v>Aceptable</v>
      </c>
      <c r="I381" s="18">
        <v>44</v>
      </c>
      <c r="J381" s="5">
        <f t="shared" si="16"/>
        <v>40.74074074074074</v>
      </c>
      <c r="K381" s="5" t="str">
        <f>VLOOKUP(I381,Tabla13[[Rango minimo]:[Estado de calidad del aire]],2,TRUE)</f>
        <v>Buena</v>
      </c>
      <c r="L381" s="21">
        <f t="shared" si="17"/>
        <v>56.870370370370367</v>
      </c>
      <c r="M381" s="21" t="str">
        <f>VLOOKUP(L381,Tabla7[[Valor minimo]:[Estado de calidad el aire]],2,TRUE)</f>
        <v>Aceptable</v>
      </c>
      <c r="N381" s="11">
        <v>2</v>
      </c>
      <c r="O381" s="11" t="s">
        <v>163</v>
      </c>
      <c r="P381" s="11">
        <v>4</v>
      </c>
      <c r="Q381" s="11">
        <v>-74.060368089999997</v>
      </c>
      <c r="R381" s="12">
        <v>4.6431490950000001</v>
      </c>
    </row>
    <row r="382" spans="1:18" x14ac:dyDescent="0.25">
      <c r="A382" s="10">
        <v>381</v>
      </c>
      <c r="B382" s="3" t="s">
        <v>1308</v>
      </c>
      <c r="C382" s="3" t="s">
        <v>1206</v>
      </c>
      <c r="D382" s="3" t="s">
        <v>1</v>
      </c>
      <c r="E382" s="3" t="s">
        <v>1309</v>
      </c>
      <c r="F382" s="87">
        <v>24</v>
      </c>
      <c r="G382" s="5">
        <f t="shared" si="15"/>
        <v>73</v>
      </c>
      <c r="H382" s="5" t="str">
        <f>VLOOKUP(F382,Tabla5[[Columna3]:[Columna4]],2,TRUE)</f>
        <v>Aceptable</v>
      </c>
      <c r="I382" s="18">
        <v>44</v>
      </c>
      <c r="J382" s="5">
        <f t="shared" si="16"/>
        <v>40.74074074074074</v>
      </c>
      <c r="K382" s="5" t="str">
        <f>VLOOKUP(I382,Tabla13[[Rango minimo]:[Estado de calidad del aire]],2,TRUE)</f>
        <v>Buena</v>
      </c>
      <c r="L382" s="21">
        <f t="shared" si="17"/>
        <v>56.870370370370367</v>
      </c>
      <c r="M382" s="21" t="str">
        <f>VLOOKUP(L382,Tabla7[[Valor minimo]:[Estado de calidad el aire]],2,TRUE)</f>
        <v>Aceptable</v>
      </c>
      <c r="N382" s="11">
        <v>2</v>
      </c>
      <c r="O382" s="11" t="s">
        <v>163</v>
      </c>
      <c r="P382" s="11">
        <v>5</v>
      </c>
      <c r="Q382" s="11">
        <v>-74.058802600000007</v>
      </c>
      <c r="R382" s="12">
        <v>4.6392085390000002</v>
      </c>
    </row>
    <row r="383" spans="1:18" x14ac:dyDescent="0.25">
      <c r="A383" s="10">
        <v>382</v>
      </c>
      <c r="B383" s="3" t="s">
        <v>1310</v>
      </c>
      <c r="C383" s="3" t="s">
        <v>1206</v>
      </c>
      <c r="D383" s="3" t="s">
        <v>1</v>
      </c>
      <c r="E383" s="3" t="s">
        <v>1311</v>
      </c>
      <c r="F383" s="87">
        <v>24</v>
      </c>
      <c r="G383" s="5">
        <f t="shared" si="15"/>
        <v>73</v>
      </c>
      <c r="H383" s="5" t="str">
        <f>VLOOKUP(F383,Tabla5[[Columna3]:[Columna4]],2,TRUE)</f>
        <v>Aceptable</v>
      </c>
      <c r="I383" s="18">
        <v>44</v>
      </c>
      <c r="J383" s="5">
        <f t="shared" si="16"/>
        <v>40.74074074074074</v>
      </c>
      <c r="K383" s="5" t="str">
        <f>VLOOKUP(I383,Tabla13[[Rango minimo]:[Estado de calidad del aire]],2,TRUE)</f>
        <v>Buena</v>
      </c>
      <c r="L383" s="21">
        <f t="shared" si="17"/>
        <v>56.870370370370367</v>
      </c>
      <c r="M383" s="21" t="str">
        <f>VLOOKUP(L383,Tabla7[[Valor minimo]:[Estado de calidad el aire]],2,TRUE)</f>
        <v>Aceptable</v>
      </c>
      <c r="N383" s="11">
        <v>2</v>
      </c>
      <c r="O383" s="11" t="s">
        <v>163</v>
      </c>
      <c r="P383" s="11">
        <v>4</v>
      </c>
      <c r="Q383" s="11">
        <v>-74.062270670000004</v>
      </c>
      <c r="R383" s="12">
        <v>4.6375072470000003</v>
      </c>
    </row>
    <row r="384" spans="1:18" x14ac:dyDescent="0.25">
      <c r="A384" s="10">
        <v>383</v>
      </c>
      <c r="B384" s="3" t="s">
        <v>1312</v>
      </c>
      <c r="C384" s="3" t="s">
        <v>1206</v>
      </c>
      <c r="D384" s="3" t="s">
        <v>1</v>
      </c>
      <c r="E384" s="3" t="s">
        <v>1304</v>
      </c>
      <c r="F384" s="87">
        <v>24</v>
      </c>
      <c r="G384" s="5">
        <f t="shared" si="15"/>
        <v>73</v>
      </c>
      <c r="H384" s="5" t="str">
        <f>VLOOKUP(F384,Tabla5[[Columna3]:[Columna4]],2,TRUE)</f>
        <v>Aceptable</v>
      </c>
      <c r="I384" s="18">
        <v>44</v>
      </c>
      <c r="J384" s="5">
        <f t="shared" si="16"/>
        <v>40.74074074074074</v>
      </c>
      <c r="K384" s="5" t="str">
        <f>VLOOKUP(I384,Tabla13[[Rango minimo]:[Estado de calidad del aire]],2,TRUE)</f>
        <v>Buena</v>
      </c>
      <c r="L384" s="21">
        <f t="shared" si="17"/>
        <v>56.870370370370367</v>
      </c>
      <c r="M384" s="21" t="str">
        <f>VLOOKUP(L384,Tabla7[[Valor minimo]:[Estado de calidad el aire]],2,TRUE)</f>
        <v>Aceptable</v>
      </c>
      <c r="N384" s="11">
        <v>2</v>
      </c>
      <c r="O384" s="11" t="s">
        <v>344</v>
      </c>
      <c r="P384" s="11">
        <v>1</v>
      </c>
      <c r="Q384" s="11">
        <v>-74.056195750000001</v>
      </c>
      <c r="R384" s="12">
        <v>4.6325251119999997</v>
      </c>
    </row>
    <row r="385" spans="1:18" x14ac:dyDescent="0.25">
      <c r="A385" s="10">
        <v>384</v>
      </c>
      <c r="B385" s="3" t="s">
        <v>1313</v>
      </c>
      <c r="C385" s="3" t="s">
        <v>1206</v>
      </c>
      <c r="D385" s="3" t="s">
        <v>1</v>
      </c>
      <c r="E385" s="3" t="s">
        <v>1314</v>
      </c>
      <c r="F385" s="87">
        <v>24</v>
      </c>
      <c r="G385" s="5">
        <f t="shared" si="15"/>
        <v>73</v>
      </c>
      <c r="H385" s="5" t="str">
        <f>VLOOKUP(F385,Tabla5[[Columna3]:[Columna4]],2,TRUE)</f>
        <v>Aceptable</v>
      </c>
      <c r="I385" s="18">
        <v>44</v>
      </c>
      <c r="J385" s="5">
        <f t="shared" si="16"/>
        <v>40.74074074074074</v>
      </c>
      <c r="K385" s="5" t="str">
        <f>VLOOKUP(I385,Tabla13[[Rango minimo]:[Estado de calidad del aire]],2,TRUE)</f>
        <v>Buena</v>
      </c>
      <c r="L385" s="21">
        <f t="shared" si="17"/>
        <v>56.870370370370367</v>
      </c>
      <c r="M385" s="21" t="str">
        <f>VLOOKUP(L385,Tabla7[[Valor minimo]:[Estado de calidad el aire]],2,TRUE)</f>
        <v>Aceptable</v>
      </c>
      <c r="N385" s="11">
        <v>2</v>
      </c>
      <c r="O385" s="11" t="s">
        <v>163</v>
      </c>
      <c r="P385" s="11">
        <v>5</v>
      </c>
      <c r="Q385" s="11">
        <v>-74.058432929999995</v>
      </c>
      <c r="R385" s="12">
        <v>4.6389539859999998</v>
      </c>
    </row>
    <row r="386" spans="1:18" x14ac:dyDescent="0.25">
      <c r="A386" s="10">
        <v>385</v>
      </c>
      <c r="B386" s="3" t="s">
        <v>1315</v>
      </c>
      <c r="C386" s="3" t="s">
        <v>1206</v>
      </c>
      <c r="D386" s="3" t="s">
        <v>1</v>
      </c>
      <c r="E386" s="3" t="s">
        <v>1316</v>
      </c>
      <c r="F386" s="87">
        <v>24</v>
      </c>
      <c r="G386" s="5">
        <f t="shared" si="15"/>
        <v>73</v>
      </c>
      <c r="H386" s="5" t="str">
        <f>VLOOKUP(F386,Tabla5[[Columna3]:[Columna4]],2,TRUE)</f>
        <v>Aceptable</v>
      </c>
      <c r="I386" s="18">
        <v>44</v>
      </c>
      <c r="J386" s="5">
        <f t="shared" si="16"/>
        <v>40.74074074074074</v>
      </c>
      <c r="K386" s="5" t="str">
        <f>VLOOKUP(I386,Tabla13[[Rango minimo]:[Estado de calidad del aire]],2,TRUE)</f>
        <v>Buena</v>
      </c>
      <c r="L386" s="21">
        <f t="shared" si="17"/>
        <v>56.870370370370367</v>
      </c>
      <c r="M386" s="21" t="str">
        <f>VLOOKUP(L386,Tabla7[[Valor minimo]:[Estado de calidad el aire]],2,TRUE)</f>
        <v>Aceptable</v>
      </c>
      <c r="N386" s="11">
        <v>2</v>
      </c>
      <c r="O386" s="11" t="s">
        <v>163</v>
      </c>
      <c r="P386" s="11">
        <v>4</v>
      </c>
      <c r="Q386" s="11">
        <v>-74.061228670000006</v>
      </c>
      <c r="R386" s="12">
        <v>4.6326833580000004</v>
      </c>
    </row>
    <row r="387" spans="1:18" x14ac:dyDescent="0.25">
      <c r="A387" s="10">
        <v>386</v>
      </c>
      <c r="B387" s="3" t="s">
        <v>1317</v>
      </c>
      <c r="C387" s="3" t="s">
        <v>1206</v>
      </c>
      <c r="D387" s="3" t="s">
        <v>1</v>
      </c>
      <c r="E387" s="3" t="s">
        <v>1318</v>
      </c>
      <c r="F387" s="87">
        <v>24</v>
      </c>
      <c r="G387" s="5">
        <f t="shared" ref="G387:G450" si="18">IF(F387&lt;=12, F387*50/12,
IF(F387&lt;=37, 51 + (F387-13)*50/25,
IF(F387&lt;=55, 101 + (F387-38)*50/18,
IF(F387&lt;=150, 151 + (F387-56)*50/95,
IF(F387&lt;=250, 201 + (F387-151)*100/100,
301 + (F387-251)*200/250)))))</f>
        <v>73</v>
      </c>
      <c r="H387" s="5" t="str">
        <f>VLOOKUP(F387,Tabla5[[Columna3]:[Columna4]],2,TRUE)</f>
        <v>Aceptable</v>
      </c>
      <c r="I387" s="18">
        <v>44</v>
      </c>
      <c r="J387" s="5">
        <f t="shared" ref="J387:J450" si="19">IF(I387&lt;=54, I387*50/54,
IF(I387&lt;=154, 51 + (I387-55)*50/100,
IF(I387&lt;=254, 101 + (I387-155)*50/100,
IF(I387&lt;=354, 151 + (I387-255)*50/100,
IF(I387&lt;=424, 201 + (I387-355)*100/70,
301 + (I387-425)*200/180)))))</f>
        <v>40.74074074074074</v>
      </c>
      <c r="K387" s="5" t="str">
        <f>VLOOKUP(I387,Tabla13[[Rango minimo]:[Estado de calidad del aire]],2,TRUE)</f>
        <v>Buena</v>
      </c>
      <c r="L387" s="21">
        <f t="shared" ref="L387:L450" si="20">(((G387+J387)/2))</f>
        <v>56.870370370370367</v>
      </c>
      <c r="M387" s="21" t="str">
        <f>VLOOKUP(L387,Tabla7[[Valor minimo]:[Estado de calidad el aire]],2,TRUE)</f>
        <v>Aceptable</v>
      </c>
      <c r="N387" s="11">
        <v>2</v>
      </c>
      <c r="O387" s="11" t="s">
        <v>163</v>
      </c>
      <c r="P387" s="11">
        <v>5</v>
      </c>
      <c r="Q387" s="11">
        <v>-74.058590640000006</v>
      </c>
      <c r="R387" s="12">
        <v>4.6377014880000003</v>
      </c>
    </row>
    <row r="388" spans="1:18" x14ac:dyDescent="0.25">
      <c r="A388" s="10">
        <v>387</v>
      </c>
      <c r="B388" s="3" t="s">
        <v>1319</v>
      </c>
      <c r="C388" s="3" t="s">
        <v>1206</v>
      </c>
      <c r="D388" s="3" t="s">
        <v>1</v>
      </c>
      <c r="E388" s="3" t="s">
        <v>1320</v>
      </c>
      <c r="F388" s="87">
        <v>24</v>
      </c>
      <c r="G388" s="5">
        <f t="shared" si="18"/>
        <v>73</v>
      </c>
      <c r="H388" s="5" t="str">
        <f>VLOOKUP(F388,Tabla5[[Columna3]:[Columna4]],2,TRUE)</f>
        <v>Aceptable</v>
      </c>
      <c r="I388" s="18">
        <v>44</v>
      </c>
      <c r="J388" s="5">
        <f t="shared" si="19"/>
        <v>40.74074074074074</v>
      </c>
      <c r="K388" s="5" t="str">
        <f>VLOOKUP(I388,Tabla13[[Rango minimo]:[Estado de calidad del aire]],2,TRUE)</f>
        <v>Buena</v>
      </c>
      <c r="L388" s="21">
        <f t="shared" si="20"/>
        <v>56.870370370370367</v>
      </c>
      <c r="M388" s="21" t="str">
        <f>VLOOKUP(L388,Tabla7[[Valor minimo]:[Estado de calidad el aire]],2,TRUE)</f>
        <v>Aceptable</v>
      </c>
      <c r="N388" s="11">
        <v>2</v>
      </c>
      <c r="O388" s="11" t="s">
        <v>163</v>
      </c>
      <c r="P388" s="11">
        <v>4</v>
      </c>
      <c r="Q388" s="11">
        <v>-74.060022549999999</v>
      </c>
      <c r="R388" s="12">
        <v>4.6449620349999998</v>
      </c>
    </row>
    <row r="389" spans="1:18" x14ac:dyDescent="0.25">
      <c r="A389" s="10">
        <v>388</v>
      </c>
      <c r="B389" s="3" t="s">
        <v>1321</v>
      </c>
      <c r="C389" s="3" t="s">
        <v>1206</v>
      </c>
      <c r="D389" s="3" t="s">
        <v>1</v>
      </c>
      <c r="E389" s="3" t="s">
        <v>1322</v>
      </c>
      <c r="F389" s="87">
        <v>24</v>
      </c>
      <c r="G389" s="5">
        <f t="shared" si="18"/>
        <v>73</v>
      </c>
      <c r="H389" s="5" t="str">
        <f>VLOOKUP(F389,Tabla5[[Columna3]:[Columna4]],2,TRUE)</f>
        <v>Aceptable</v>
      </c>
      <c r="I389" s="18">
        <v>44</v>
      </c>
      <c r="J389" s="5">
        <f t="shared" si="19"/>
        <v>40.74074074074074</v>
      </c>
      <c r="K389" s="5" t="str">
        <f>VLOOKUP(I389,Tabla13[[Rango minimo]:[Estado de calidad del aire]],2,TRUE)</f>
        <v>Buena</v>
      </c>
      <c r="L389" s="21">
        <f t="shared" si="20"/>
        <v>56.870370370370367</v>
      </c>
      <c r="M389" s="21" t="str">
        <f>VLOOKUP(L389,Tabla7[[Valor minimo]:[Estado de calidad el aire]],2,TRUE)</f>
        <v>Aceptable</v>
      </c>
      <c r="N389" s="11">
        <v>2</v>
      </c>
      <c r="O389" s="11" t="s">
        <v>163</v>
      </c>
      <c r="P389" s="11">
        <v>4</v>
      </c>
      <c r="Q389" s="11">
        <v>-74.055122960000006</v>
      </c>
      <c r="R389" s="12">
        <v>4.64801222</v>
      </c>
    </row>
    <row r="390" spans="1:18" x14ac:dyDescent="0.25">
      <c r="A390" s="10">
        <v>389</v>
      </c>
      <c r="B390" s="3" t="s">
        <v>1323</v>
      </c>
      <c r="C390" s="3" t="s">
        <v>1206</v>
      </c>
      <c r="D390" s="3" t="s">
        <v>1</v>
      </c>
      <c r="E390" s="3" t="s">
        <v>1324</v>
      </c>
      <c r="F390" s="87">
        <v>24</v>
      </c>
      <c r="G390" s="5">
        <f t="shared" si="18"/>
        <v>73</v>
      </c>
      <c r="H390" s="5" t="str">
        <f>VLOOKUP(F390,Tabla5[[Columna3]:[Columna4]],2,TRUE)</f>
        <v>Aceptable</v>
      </c>
      <c r="I390" s="18">
        <v>44</v>
      </c>
      <c r="J390" s="5">
        <f t="shared" si="19"/>
        <v>40.74074074074074</v>
      </c>
      <c r="K390" s="5" t="str">
        <f>VLOOKUP(I390,Tabla13[[Rango minimo]:[Estado de calidad del aire]],2,TRUE)</f>
        <v>Buena</v>
      </c>
      <c r="L390" s="21">
        <f t="shared" si="20"/>
        <v>56.870370370370367</v>
      </c>
      <c r="M390" s="21" t="str">
        <f>VLOOKUP(L390,Tabla7[[Valor minimo]:[Estado de calidad el aire]],2,TRUE)</f>
        <v>Aceptable</v>
      </c>
      <c r="N390" s="11">
        <v>2</v>
      </c>
      <c r="O390" s="11" t="s">
        <v>163</v>
      </c>
      <c r="P390" s="11">
        <v>2</v>
      </c>
      <c r="Q390" s="11">
        <v>-74.055857140000001</v>
      </c>
      <c r="R390" s="12">
        <v>4.6429381479999998</v>
      </c>
    </row>
    <row r="391" spans="1:18" x14ac:dyDescent="0.25">
      <c r="A391" s="10">
        <v>390</v>
      </c>
      <c r="B391" s="3" t="s">
        <v>1325</v>
      </c>
      <c r="C391" s="3" t="s">
        <v>1206</v>
      </c>
      <c r="D391" s="3" t="s">
        <v>1</v>
      </c>
      <c r="E391" s="3" t="s">
        <v>1326</v>
      </c>
      <c r="F391" s="87">
        <v>24</v>
      </c>
      <c r="G391" s="5">
        <f t="shared" si="18"/>
        <v>73</v>
      </c>
      <c r="H391" s="5" t="str">
        <f>VLOOKUP(F391,Tabla5[[Columna3]:[Columna4]],2,TRUE)</f>
        <v>Aceptable</v>
      </c>
      <c r="I391" s="18">
        <v>44</v>
      </c>
      <c r="J391" s="5">
        <f t="shared" si="19"/>
        <v>40.74074074074074</v>
      </c>
      <c r="K391" s="5" t="str">
        <f>VLOOKUP(I391,Tabla13[[Rango minimo]:[Estado de calidad del aire]],2,TRUE)</f>
        <v>Buena</v>
      </c>
      <c r="L391" s="21">
        <f t="shared" si="20"/>
        <v>56.870370370370367</v>
      </c>
      <c r="M391" s="21" t="str">
        <f>VLOOKUP(L391,Tabla7[[Valor minimo]:[Estado de calidad el aire]],2,TRUE)</f>
        <v>Aceptable</v>
      </c>
      <c r="N391" s="11">
        <v>2</v>
      </c>
      <c r="O391" s="11" t="s">
        <v>163</v>
      </c>
      <c r="P391" s="11">
        <v>6</v>
      </c>
      <c r="Q391" s="11">
        <v>-74.054038019999993</v>
      </c>
      <c r="R391" s="12">
        <v>4.652557142</v>
      </c>
    </row>
    <row r="392" spans="1:18" x14ac:dyDescent="0.25">
      <c r="A392" s="10">
        <v>391</v>
      </c>
      <c r="B392" s="3" t="s">
        <v>1327</v>
      </c>
      <c r="C392" s="3" t="s">
        <v>1206</v>
      </c>
      <c r="D392" s="3" t="s">
        <v>1</v>
      </c>
      <c r="E392" s="3" t="s">
        <v>1328</v>
      </c>
      <c r="F392" s="87">
        <v>24</v>
      </c>
      <c r="G392" s="5">
        <f t="shared" si="18"/>
        <v>73</v>
      </c>
      <c r="H392" s="5" t="str">
        <f>VLOOKUP(F392,Tabla5[[Columna3]:[Columna4]],2,TRUE)</f>
        <v>Aceptable</v>
      </c>
      <c r="I392" s="18">
        <v>44</v>
      </c>
      <c r="J392" s="5">
        <f t="shared" si="19"/>
        <v>40.74074074074074</v>
      </c>
      <c r="K392" s="5" t="str">
        <f>VLOOKUP(I392,Tabla13[[Rango minimo]:[Estado de calidad del aire]],2,TRUE)</f>
        <v>Buena</v>
      </c>
      <c r="L392" s="21">
        <f t="shared" si="20"/>
        <v>56.870370370370367</v>
      </c>
      <c r="M392" s="21" t="str">
        <f>VLOOKUP(L392,Tabla7[[Valor minimo]:[Estado de calidad el aire]],2,TRUE)</f>
        <v>Aceptable</v>
      </c>
      <c r="N392" s="11">
        <v>2</v>
      </c>
      <c r="O392" s="11" t="s">
        <v>344</v>
      </c>
      <c r="P392" s="11">
        <v>2</v>
      </c>
      <c r="Q392" s="11">
        <v>-74.053201029999997</v>
      </c>
      <c r="R392" s="12">
        <v>4.6425063489999996</v>
      </c>
    </row>
    <row r="393" spans="1:18" x14ac:dyDescent="0.25">
      <c r="A393" s="10">
        <v>392</v>
      </c>
      <c r="B393" s="3" t="s">
        <v>1329</v>
      </c>
      <c r="C393" s="3" t="s">
        <v>1206</v>
      </c>
      <c r="D393" s="3" t="s">
        <v>1</v>
      </c>
      <c r="E393" s="3" t="s">
        <v>1330</v>
      </c>
      <c r="F393" s="87">
        <v>24</v>
      </c>
      <c r="G393" s="5">
        <f t="shared" si="18"/>
        <v>73</v>
      </c>
      <c r="H393" s="5" t="str">
        <f>VLOOKUP(F393,Tabla5[[Columna3]:[Columna4]],2,TRUE)</f>
        <v>Aceptable</v>
      </c>
      <c r="I393" s="18">
        <v>44</v>
      </c>
      <c r="J393" s="5">
        <f t="shared" si="19"/>
        <v>40.74074074074074</v>
      </c>
      <c r="K393" s="5" t="str">
        <f>VLOOKUP(I393,Tabla13[[Rango minimo]:[Estado de calidad del aire]],2,TRUE)</f>
        <v>Buena</v>
      </c>
      <c r="L393" s="21">
        <f t="shared" si="20"/>
        <v>56.870370370370367</v>
      </c>
      <c r="M393" s="21" t="str">
        <f>VLOOKUP(L393,Tabla7[[Valor minimo]:[Estado de calidad el aire]],2,TRUE)</f>
        <v>Aceptable</v>
      </c>
      <c r="N393" s="11">
        <v>2</v>
      </c>
      <c r="O393" s="11" t="s">
        <v>163</v>
      </c>
      <c r="P393" s="11">
        <v>5</v>
      </c>
      <c r="Q393" s="11">
        <v>-74.054381860000007</v>
      </c>
      <c r="R393" s="12">
        <v>4.6436259729999998</v>
      </c>
    </row>
    <row r="394" spans="1:18" x14ac:dyDescent="0.25">
      <c r="A394" s="10">
        <v>393</v>
      </c>
      <c r="B394" s="3" t="s">
        <v>1331</v>
      </c>
      <c r="C394" s="3" t="s">
        <v>1206</v>
      </c>
      <c r="D394" s="3" t="s">
        <v>1</v>
      </c>
      <c r="E394" s="3" t="s">
        <v>1332</v>
      </c>
      <c r="F394" s="87">
        <v>24</v>
      </c>
      <c r="G394" s="5">
        <f t="shared" si="18"/>
        <v>73</v>
      </c>
      <c r="H394" s="5" t="str">
        <f>VLOOKUP(F394,Tabla5[[Columna3]:[Columna4]],2,TRUE)</f>
        <v>Aceptable</v>
      </c>
      <c r="I394" s="18">
        <v>44</v>
      </c>
      <c r="J394" s="5">
        <f t="shared" si="19"/>
        <v>40.74074074074074</v>
      </c>
      <c r="K394" s="5" t="str">
        <f>VLOOKUP(I394,Tabla13[[Rango minimo]:[Estado de calidad del aire]],2,TRUE)</f>
        <v>Buena</v>
      </c>
      <c r="L394" s="21">
        <f t="shared" si="20"/>
        <v>56.870370370370367</v>
      </c>
      <c r="M394" s="21" t="str">
        <f>VLOOKUP(L394,Tabla7[[Valor minimo]:[Estado de calidad el aire]],2,TRUE)</f>
        <v>Aceptable</v>
      </c>
      <c r="N394" s="11">
        <v>2</v>
      </c>
      <c r="O394" s="11" t="s">
        <v>163</v>
      </c>
      <c r="P394" s="11">
        <v>5</v>
      </c>
      <c r="Q394" s="11">
        <v>-74.055196899999999</v>
      </c>
      <c r="R394" s="12">
        <v>4.6429467339999997</v>
      </c>
    </row>
    <row r="395" spans="1:18" x14ac:dyDescent="0.25">
      <c r="A395" s="10">
        <v>394</v>
      </c>
      <c r="B395" s="3" t="s">
        <v>1333</v>
      </c>
      <c r="C395" s="3" t="s">
        <v>1206</v>
      </c>
      <c r="D395" s="3" t="s">
        <v>1</v>
      </c>
      <c r="E395" s="3" t="s">
        <v>1334</v>
      </c>
      <c r="F395" s="87">
        <v>24</v>
      </c>
      <c r="G395" s="5">
        <f t="shared" si="18"/>
        <v>73</v>
      </c>
      <c r="H395" s="5" t="str">
        <f>VLOOKUP(F395,Tabla5[[Columna3]:[Columna4]],2,TRUE)</f>
        <v>Aceptable</v>
      </c>
      <c r="I395" s="18">
        <v>44</v>
      </c>
      <c r="J395" s="5">
        <f t="shared" si="19"/>
        <v>40.74074074074074</v>
      </c>
      <c r="K395" s="5" t="str">
        <f>VLOOKUP(I395,Tabla13[[Rango minimo]:[Estado de calidad del aire]],2,TRUE)</f>
        <v>Buena</v>
      </c>
      <c r="L395" s="21">
        <f t="shared" si="20"/>
        <v>56.870370370370367</v>
      </c>
      <c r="M395" s="21" t="str">
        <f>VLOOKUP(L395,Tabla7[[Valor minimo]:[Estado de calidad el aire]],2,TRUE)</f>
        <v>Aceptable</v>
      </c>
      <c r="N395" s="11">
        <v>2</v>
      </c>
      <c r="O395" s="11" t="s">
        <v>163</v>
      </c>
      <c r="P395" s="11">
        <v>5</v>
      </c>
      <c r="Q395" s="11">
        <v>-74.060669930000003</v>
      </c>
      <c r="R395" s="12">
        <v>4.6291799090000003</v>
      </c>
    </row>
    <row r="396" spans="1:18" x14ac:dyDescent="0.25">
      <c r="A396" s="10">
        <v>395</v>
      </c>
      <c r="B396" s="3" t="s">
        <v>1335</v>
      </c>
      <c r="C396" s="3" t="s">
        <v>1206</v>
      </c>
      <c r="D396" s="3" t="s">
        <v>1</v>
      </c>
      <c r="E396" s="3" t="s">
        <v>1336</v>
      </c>
      <c r="F396" s="87">
        <v>24</v>
      </c>
      <c r="G396" s="5">
        <f t="shared" si="18"/>
        <v>73</v>
      </c>
      <c r="H396" s="5" t="str">
        <f>VLOOKUP(F396,Tabla5[[Columna3]:[Columna4]],2,TRUE)</f>
        <v>Aceptable</v>
      </c>
      <c r="I396" s="18">
        <v>44</v>
      </c>
      <c r="J396" s="5">
        <f t="shared" si="19"/>
        <v>40.74074074074074</v>
      </c>
      <c r="K396" s="5" t="str">
        <f>VLOOKUP(I396,Tabla13[[Rango minimo]:[Estado de calidad del aire]],2,TRUE)</f>
        <v>Buena</v>
      </c>
      <c r="L396" s="21">
        <f t="shared" si="20"/>
        <v>56.870370370370367</v>
      </c>
      <c r="M396" s="21" t="str">
        <f>VLOOKUP(L396,Tabla7[[Valor minimo]:[Estado de calidad el aire]],2,TRUE)</f>
        <v>Aceptable</v>
      </c>
      <c r="N396" s="11">
        <v>2</v>
      </c>
      <c r="O396" s="11" t="s">
        <v>344</v>
      </c>
      <c r="P396" s="11">
        <v>1</v>
      </c>
      <c r="Q396" s="11">
        <v>-74.047212680000001</v>
      </c>
      <c r="R396" s="12">
        <v>4.6451974109999998</v>
      </c>
    </row>
    <row r="397" spans="1:18" x14ac:dyDescent="0.25">
      <c r="A397" s="10">
        <v>396</v>
      </c>
      <c r="B397" s="3" t="s">
        <v>1337</v>
      </c>
      <c r="C397" s="3" t="s">
        <v>1206</v>
      </c>
      <c r="D397" s="3" t="s">
        <v>1</v>
      </c>
      <c r="E397" s="3" t="s">
        <v>1338</v>
      </c>
      <c r="F397" s="87">
        <v>22</v>
      </c>
      <c r="G397" s="5">
        <f t="shared" si="18"/>
        <v>69</v>
      </c>
      <c r="H397" s="5" t="str">
        <f>VLOOKUP(F397,Tabla5[[Columna3]:[Columna4]],2,TRUE)</f>
        <v>Aceptable</v>
      </c>
      <c r="I397" s="18">
        <v>44</v>
      </c>
      <c r="J397" s="5">
        <f t="shared" si="19"/>
        <v>40.74074074074074</v>
      </c>
      <c r="K397" s="5" t="str">
        <f>VLOOKUP(I397,Tabla13[[Rango minimo]:[Estado de calidad del aire]],2,TRUE)</f>
        <v>Buena</v>
      </c>
      <c r="L397" s="21">
        <f t="shared" si="20"/>
        <v>54.870370370370367</v>
      </c>
      <c r="M397" s="21" t="str">
        <f>VLOOKUP(L397,Tabla7[[Valor minimo]:[Estado de calidad el aire]],2,TRUE)</f>
        <v>Aceptable</v>
      </c>
      <c r="N397" s="11">
        <v>2</v>
      </c>
      <c r="O397" s="11" t="s">
        <v>344</v>
      </c>
      <c r="P397" s="11">
        <v>6</v>
      </c>
      <c r="Q397" s="11">
        <v>-74.037119820000001</v>
      </c>
      <c r="R397" s="12">
        <v>4.670861768</v>
      </c>
    </row>
    <row r="398" spans="1:18" x14ac:dyDescent="0.25">
      <c r="A398" s="10">
        <v>397</v>
      </c>
      <c r="B398" s="3" t="s">
        <v>1339</v>
      </c>
      <c r="C398" s="3" t="s">
        <v>1206</v>
      </c>
      <c r="D398" s="3" t="s">
        <v>1</v>
      </c>
      <c r="E398" s="3" t="s">
        <v>1340</v>
      </c>
      <c r="F398" s="87">
        <v>22</v>
      </c>
      <c r="G398" s="5">
        <f t="shared" si="18"/>
        <v>69</v>
      </c>
      <c r="H398" s="5" t="str">
        <f>VLOOKUP(F398,Tabla5[[Columna3]:[Columna4]],2,TRUE)</f>
        <v>Aceptable</v>
      </c>
      <c r="I398" s="18">
        <v>44</v>
      </c>
      <c r="J398" s="5">
        <f t="shared" si="19"/>
        <v>40.74074074074074</v>
      </c>
      <c r="K398" s="5" t="str">
        <f>VLOOKUP(I398,Tabla13[[Rango minimo]:[Estado de calidad del aire]],2,TRUE)</f>
        <v>Buena</v>
      </c>
      <c r="L398" s="21">
        <f t="shared" si="20"/>
        <v>54.870370370370367</v>
      </c>
      <c r="M398" s="21" t="str">
        <f>VLOOKUP(L398,Tabla7[[Valor minimo]:[Estado de calidad el aire]],2,TRUE)</f>
        <v>Aceptable</v>
      </c>
      <c r="N398" s="11">
        <v>2</v>
      </c>
      <c r="O398" s="11" t="s">
        <v>344</v>
      </c>
      <c r="P398" s="11">
        <v>6</v>
      </c>
      <c r="Q398" s="11">
        <v>-74.041548789999993</v>
      </c>
      <c r="R398" s="12">
        <v>4.6683090739999997</v>
      </c>
    </row>
    <row r="399" spans="1:18" x14ac:dyDescent="0.25">
      <c r="A399" s="10">
        <v>398</v>
      </c>
      <c r="B399" s="3" t="s">
        <v>1341</v>
      </c>
      <c r="C399" s="3" t="s">
        <v>1206</v>
      </c>
      <c r="D399" s="3" t="s">
        <v>1</v>
      </c>
      <c r="E399" s="3" t="s">
        <v>1342</v>
      </c>
      <c r="F399" s="87">
        <v>22</v>
      </c>
      <c r="G399" s="5">
        <f t="shared" si="18"/>
        <v>69</v>
      </c>
      <c r="H399" s="5" t="str">
        <f>VLOOKUP(F399,Tabla5[[Columna3]:[Columna4]],2,TRUE)</f>
        <v>Aceptable</v>
      </c>
      <c r="I399" s="18">
        <v>44</v>
      </c>
      <c r="J399" s="5">
        <f t="shared" si="19"/>
        <v>40.74074074074074</v>
      </c>
      <c r="K399" s="5" t="str">
        <f>VLOOKUP(I399,Tabla13[[Rango minimo]:[Estado de calidad del aire]],2,TRUE)</f>
        <v>Buena</v>
      </c>
      <c r="L399" s="21">
        <f t="shared" si="20"/>
        <v>54.870370370370367</v>
      </c>
      <c r="M399" s="21" t="str">
        <f>VLOOKUP(L399,Tabla7[[Valor minimo]:[Estado de calidad el aire]],2,TRUE)</f>
        <v>Aceptable</v>
      </c>
      <c r="N399" s="11">
        <v>2</v>
      </c>
      <c r="O399" s="11" t="s">
        <v>163</v>
      </c>
      <c r="P399" s="11">
        <v>6</v>
      </c>
      <c r="Q399" s="11">
        <v>-74.040351439999995</v>
      </c>
      <c r="R399" s="12">
        <v>4.6701875069999996</v>
      </c>
    </row>
    <row r="400" spans="1:18" x14ac:dyDescent="0.25">
      <c r="A400" s="10">
        <v>399</v>
      </c>
      <c r="B400" s="3" t="s">
        <v>1343</v>
      </c>
      <c r="C400" s="3" t="s">
        <v>1206</v>
      </c>
      <c r="D400" s="3" t="s">
        <v>1</v>
      </c>
      <c r="E400" s="3" t="s">
        <v>1344</v>
      </c>
      <c r="F400" s="87">
        <v>22</v>
      </c>
      <c r="G400" s="5">
        <f t="shared" si="18"/>
        <v>69</v>
      </c>
      <c r="H400" s="5" t="str">
        <f>VLOOKUP(F400,Tabla5[[Columna3]:[Columna4]],2,TRUE)</f>
        <v>Aceptable</v>
      </c>
      <c r="I400" s="18">
        <v>44</v>
      </c>
      <c r="J400" s="5">
        <f t="shared" si="19"/>
        <v>40.74074074074074</v>
      </c>
      <c r="K400" s="5" t="str">
        <f>VLOOKUP(I400,Tabla13[[Rango minimo]:[Estado de calidad del aire]],2,TRUE)</f>
        <v>Buena</v>
      </c>
      <c r="L400" s="21">
        <f t="shared" si="20"/>
        <v>54.870370370370367</v>
      </c>
      <c r="M400" s="21" t="str">
        <f>VLOOKUP(L400,Tabla7[[Valor minimo]:[Estado de calidad el aire]],2,TRUE)</f>
        <v>Aceptable</v>
      </c>
      <c r="N400" s="11">
        <v>2</v>
      </c>
      <c r="O400" s="11" t="s">
        <v>344</v>
      </c>
      <c r="P400" s="11">
        <v>6</v>
      </c>
      <c r="Q400" s="11">
        <v>-74.042711139999994</v>
      </c>
      <c r="R400" s="12">
        <v>4.6581224609999996</v>
      </c>
    </row>
    <row r="401" spans="1:18" x14ac:dyDescent="0.25">
      <c r="A401" s="10">
        <v>400</v>
      </c>
      <c r="B401" s="3" t="s">
        <v>1345</v>
      </c>
      <c r="C401" s="3" t="s">
        <v>1206</v>
      </c>
      <c r="D401" s="3" t="s">
        <v>1</v>
      </c>
      <c r="E401" s="3" t="s">
        <v>1346</v>
      </c>
      <c r="F401" s="87">
        <v>24</v>
      </c>
      <c r="G401" s="5">
        <f t="shared" si="18"/>
        <v>73</v>
      </c>
      <c r="H401" s="5" t="str">
        <f>VLOOKUP(F401,Tabla5[[Columna3]:[Columna4]],2,TRUE)</f>
        <v>Aceptable</v>
      </c>
      <c r="I401" s="18">
        <v>44</v>
      </c>
      <c r="J401" s="5">
        <f t="shared" si="19"/>
        <v>40.74074074074074</v>
      </c>
      <c r="K401" s="5" t="str">
        <f>VLOOKUP(I401,Tabla13[[Rango minimo]:[Estado de calidad del aire]],2,TRUE)</f>
        <v>Buena</v>
      </c>
      <c r="L401" s="21">
        <f t="shared" si="20"/>
        <v>56.870370370370367</v>
      </c>
      <c r="M401" s="21" t="str">
        <f>VLOOKUP(L401,Tabla7[[Valor minimo]:[Estado de calidad el aire]],2,TRUE)</f>
        <v>Aceptable</v>
      </c>
      <c r="N401" s="11">
        <v>2</v>
      </c>
      <c r="O401" s="11" t="s">
        <v>344</v>
      </c>
      <c r="P401" s="11">
        <v>1</v>
      </c>
      <c r="Q401" s="11">
        <v>-74.049164860000005</v>
      </c>
      <c r="R401" s="12">
        <v>4.6360260929999999</v>
      </c>
    </row>
    <row r="402" spans="1:18" x14ac:dyDescent="0.25">
      <c r="A402" s="10">
        <v>401</v>
      </c>
      <c r="B402" s="3" t="s">
        <v>1347</v>
      </c>
      <c r="C402" s="3" t="s">
        <v>1206</v>
      </c>
      <c r="D402" s="3" t="s">
        <v>1</v>
      </c>
      <c r="E402" s="3" t="s">
        <v>1348</v>
      </c>
      <c r="F402" s="87">
        <v>22</v>
      </c>
      <c r="G402" s="5">
        <f t="shared" si="18"/>
        <v>69</v>
      </c>
      <c r="H402" s="5" t="str">
        <f>VLOOKUP(F402,Tabla5[[Columna3]:[Columna4]],2,TRUE)</f>
        <v>Aceptable</v>
      </c>
      <c r="I402" s="18">
        <v>44</v>
      </c>
      <c r="J402" s="5">
        <f t="shared" si="19"/>
        <v>40.74074074074074</v>
      </c>
      <c r="K402" s="5" t="str">
        <f>VLOOKUP(I402,Tabla13[[Rango minimo]:[Estado de calidad del aire]],2,TRUE)</f>
        <v>Buena</v>
      </c>
      <c r="L402" s="21">
        <f t="shared" si="20"/>
        <v>54.870370370370367</v>
      </c>
      <c r="M402" s="21" t="str">
        <f>VLOOKUP(L402,Tabla7[[Valor minimo]:[Estado de calidad el aire]],2,TRUE)</f>
        <v>Aceptable</v>
      </c>
      <c r="N402" s="11">
        <v>2</v>
      </c>
      <c r="O402" s="11" t="s">
        <v>163</v>
      </c>
      <c r="P402" s="11">
        <v>6</v>
      </c>
      <c r="Q402" s="11">
        <v>-74.04047104</v>
      </c>
      <c r="R402" s="12">
        <v>4.6768487089999997</v>
      </c>
    </row>
    <row r="403" spans="1:18" x14ac:dyDescent="0.25">
      <c r="A403" s="10">
        <v>402</v>
      </c>
      <c r="B403" s="3" t="s">
        <v>1349</v>
      </c>
      <c r="C403" s="3" t="s">
        <v>1206</v>
      </c>
      <c r="D403" s="3" t="s">
        <v>1</v>
      </c>
      <c r="E403" s="3" t="s">
        <v>1300</v>
      </c>
      <c r="F403" s="87">
        <v>24</v>
      </c>
      <c r="G403" s="5">
        <f t="shared" si="18"/>
        <v>73</v>
      </c>
      <c r="H403" s="5" t="str">
        <f>VLOOKUP(F403,Tabla5[[Columna3]:[Columna4]],2,TRUE)</f>
        <v>Aceptable</v>
      </c>
      <c r="I403" s="18">
        <v>44</v>
      </c>
      <c r="J403" s="5">
        <f t="shared" si="19"/>
        <v>40.74074074074074</v>
      </c>
      <c r="K403" s="5" t="str">
        <f>VLOOKUP(I403,Tabla13[[Rango minimo]:[Estado de calidad del aire]],2,TRUE)</f>
        <v>Buena</v>
      </c>
      <c r="L403" s="21">
        <f t="shared" si="20"/>
        <v>56.870370370370367</v>
      </c>
      <c r="M403" s="21" t="str">
        <f>VLOOKUP(L403,Tabla7[[Valor minimo]:[Estado de calidad el aire]],2,TRUE)</f>
        <v>Aceptable</v>
      </c>
      <c r="N403" s="11">
        <v>2</v>
      </c>
      <c r="O403" s="11" t="s">
        <v>163</v>
      </c>
      <c r="P403" s="11">
        <v>1</v>
      </c>
      <c r="Q403" s="11">
        <v>-74.055644229999999</v>
      </c>
      <c r="R403" s="12">
        <v>4.6257688139999997</v>
      </c>
    </row>
    <row r="404" spans="1:18" x14ac:dyDescent="0.25">
      <c r="A404" s="10">
        <v>403</v>
      </c>
      <c r="B404" s="3" t="s">
        <v>1350</v>
      </c>
      <c r="C404" s="3" t="s">
        <v>1206</v>
      </c>
      <c r="D404" s="3" t="s">
        <v>1</v>
      </c>
      <c r="E404" s="3" t="s">
        <v>1300</v>
      </c>
      <c r="F404" s="87">
        <v>24</v>
      </c>
      <c r="G404" s="5">
        <f t="shared" si="18"/>
        <v>73</v>
      </c>
      <c r="H404" s="5" t="str">
        <f>VLOOKUP(F404,Tabla5[[Columna3]:[Columna4]],2,TRUE)</f>
        <v>Aceptable</v>
      </c>
      <c r="I404" s="18">
        <v>44</v>
      </c>
      <c r="J404" s="5">
        <f t="shared" si="19"/>
        <v>40.74074074074074</v>
      </c>
      <c r="K404" s="5" t="str">
        <f>VLOOKUP(I404,Tabla13[[Rango minimo]:[Estado de calidad del aire]],2,TRUE)</f>
        <v>Buena</v>
      </c>
      <c r="L404" s="21">
        <f t="shared" si="20"/>
        <v>56.870370370370367</v>
      </c>
      <c r="M404" s="21" t="str">
        <f>VLOOKUP(L404,Tabla7[[Valor minimo]:[Estado de calidad el aire]],2,TRUE)</f>
        <v>Aceptable</v>
      </c>
      <c r="N404" s="11">
        <v>2</v>
      </c>
      <c r="O404" s="11" t="s">
        <v>163</v>
      </c>
      <c r="P404" s="11">
        <v>1</v>
      </c>
      <c r="Q404" s="11">
        <v>-74.055048869999993</v>
      </c>
      <c r="R404" s="12">
        <v>4.6267413780000002</v>
      </c>
    </row>
    <row r="405" spans="1:18" x14ac:dyDescent="0.25">
      <c r="A405" s="10">
        <v>404</v>
      </c>
      <c r="B405" s="3" t="s">
        <v>1351</v>
      </c>
      <c r="C405" s="3" t="s">
        <v>1206</v>
      </c>
      <c r="D405" s="3" t="s">
        <v>1</v>
      </c>
      <c r="E405" s="3" t="s">
        <v>1352</v>
      </c>
      <c r="F405" s="87">
        <v>24</v>
      </c>
      <c r="G405" s="5">
        <f t="shared" si="18"/>
        <v>73</v>
      </c>
      <c r="H405" s="5" t="str">
        <f>VLOOKUP(F405,Tabla5[[Columna3]:[Columna4]],2,TRUE)</f>
        <v>Aceptable</v>
      </c>
      <c r="I405" s="18">
        <v>44</v>
      </c>
      <c r="J405" s="5">
        <f t="shared" si="19"/>
        <v>40.74074074074074</v>
      </c>
      <c r="K405" s="5" t="str">
        <f>VLOOKUP(I405,Tabla13[[Rango minimo]:[Estado de calidad del aire]],2,TRUE)</f>
        <v>Buena</v>
      </c>
      <c r="L405" s="21">
        <f t="shared" si="20"/>
        <v>56.870370370370367</v>
      </c>
      <c r="M405" s="21" t="str">
        <f>VLOOKUP(L405,Tabla7[[Valor minimo]:[Estado de calidad el aire]],2,TRUE)</f>
        <v>Aceptable</v>
      </c>
      <c r="N405" s="11">
        <v>2</v>
      </c>
      <c r="O405" s="11" t="s">
        <v>344</v>
      </c>
      <c r="P405" s="11">
        <v>6</v>
      </c>
      <c r="Q405" s="11">
        <v>-74.046004409999995</v>
      </c>
      <c r="R405" s="12">
        <v>4.6541301119999998</v>
      </c>
    </row>
    <row r="406" spans="1:18" x14ac:dyDescent="0.25">
      <c r="A406" s="10">
        <v>405</v>
      </c>
      <c r="B406" s="3" t="s">
        <v>1353</v>
      </c>
      <c r="C406" s="3" t="s">
        <v>1206</v>
      </c>
      <c r="D406" s="3" t="s">
        <v>1</v>
      </c>
      <c r="E406" s="3" t="s">
        <v>1354</v>
      </c>
      <c r="F406" s="87">
        <v>24</v>
      </c>
      <c r="G406" s="5">
        <f t="shared" si="18"/>
        <v>73</v>
      </c>
      <c r="H406" s="5" t="str">
        <f>VLOOKUP(F406,Tabla5[[Columna3]:[Columna4]],2,TRUE)</f>
        <v>Aceptable</v>
      </c>
      <c r="I406" s="18">
        <v>44</v>
      </c>
      <c r="J406" s="5">
        <f t="shared" si="19"/>
        <v>40.74074074074074</v>
      </c>
      <c r="K406" s="5" t="str">
        <f>VLOOKUP(I406,Tabla13[[Rango minimo]:[Estado de calidad del aire]],2,TRUE)</f>
        <v>Buena</v>
      </c>
      <c r="L406" s="21">
        <f t="shared" si="20"/>
        <v>56.870370370370367</v>
      </c>
      <c r="M406" s="21" t="str">
        <f>VLOOKUP(L406,Tabla7[[Valor minimo]:[Estado de calidad el aire]],2,TRUE)</f>
        <v>Aceptable</v>
      </c>
      <c r="N406" s="11">
        <v>2</v>
      </c>
      <c r="O406" s="11" t="s">
        <v>344</v>
      </c>
      <c r="P406" s="11">
        <v>3</v>
      </c>
      <c r="Q406" s="11">
        <v>-74.0564672</v>
      </c>
      <c r="R406" s="12">
        <v>4.6374447270000001</v>
      </c>
    </row>
    <row r="407" spans="1:18" x14ac:dyDescent="0.25">
      <c r="A407" s="10">
        <v>406</v>
      </c>
      <c r="B407" s="3" t="s">
        <v>1355</v>
      </c>
      <c r="C407" s="3" t="s">
        <v>1206</v>
      </c>
      <c r="D407" s="3" t="s">
        <v>1</v>
      </c>
      <c r="E407" s="3" t="s">
        <v>1356</v>
      </c>
      <c r="F407" s="87">
        <v>24</v>
      </c>
      <c r="G407" s="5">
        <f t="shared" si="18"/>
        <v>73</v>
      </c>
      <c r="H407" s="5" t="str">
        <f>VLOOKUP(F407,Tabla5[[Columna3]:[Columna4]],2,TRUE)</f>
        <v>Aceptable</v>
      </c>
      <c r="I407" s="18">
        <v>44</v>
      </c>
      <c r="J407" s="5">
        <f t="shared" si="19"/>
        <v>40.74074074074074</v>
      </c>
      <c r="K407" s="5" t="str">
        <f>VLOOKUP(I407,Tabla13[[Rango minimo]:[Estado de calidad del aire]],2,TRUE)</f>
        <v>Buena</v>
      </c>
      <c r="L407" s="21">
        <f t="shared" si="20"/>
        <v>56.870370370370367</v>
      </c>
      <c r="M407" s="21" t="str">
        <f>VLOOKUP(L407,Tabla7[[Valor minimo]:[Estado de calidad el aire]],2,TRUE)</f>
        <v>Aceptable</v>
      </c>
      <c r="N407" s="11">
        <v>2</v>
      </c>
      <c r="O407" s="11" t="s">
        <v>344</v>
      </c>
      <c r="P407" s="11">
        <v>2</v>
      </c>
      <c r="Q407" s="11">
        <v>-74.055729290000002</v>
      </c>
      <c r="R407" s="12">
        <v>4.6239906399999997</v>
      </c>
    </row>
    <row r="408" spans="1:18" x14ac:dyDescent="0.25">
      <c r="A408" s="10">
        <v>407</v>
      </c>
      <c r="B408" s="3" t="s">
        <v>1357</v>
      </c>
      <c r="C408" s="3" t="s">
        <v>1206</v>
      </c>
      <c r="D408" s="3" t="s">
        <v>1</v>
      </c>
      <c r="E408" s="3" t="s">
        <v>1358</v>
      </c>
      <c r="F408" s="87">
        <v>24</v>
      </c>
      <c r="G408" s="5">
        <f t="shared" si="18"/>
        <v>73</v>
      </c>
      <c r="H408" s="5" t="str">
        <f>VLOOKUP(F408,Tabla5[[Columna3]:[Columna4]],2,TRUE)</f>
        <v>Aceptable</v>
      </c>
      <c r="I408" s="18">
        <v>44</v>
      </c>
      <c r="J408" s="5">
        <f t="shared" si="19"/>
        <v>40.74074074074074</v>
      </c>
      <c r="K408" s="5" t="str">
        <f>VLOOKUP(I408,Tabla13[[Rango minimo]:[Estado de calidad del aire]],2,TRUE)</f>
        <v>Buena</v>
      </c>
      <c r="L408" s="21">
        <f t="shared" si="20"/>
        <v>56.870370370370367</v>
      </c>
      <c r="M408" s="21" t="str">
        <f>VLOOKUP(L408,Tabla7[[Valor minimo]:[Estado de calidad el aire]],2,TRUE)</f>
        <v>Aceptable</v>
      </c>
      <c r="N408" s="11">
        <v>2</v>
      </c>
      <c r="O408" s="11" t="s">
        <v>163</v>
      </c>
      <c r="P408" s="11">
        <v>1</v>
      </c>
      <c r="Q408" s="11">
        <v>-74.057660630000001</v>
      </c>
      <c r="R408" s="12">
        <v>4.6267684180000002</v>
      </c>
    </row>
    <row r="409" spans="1:18" x14ac:dyDescent="0.25">
      <c r="A409" s="10">
        <v>408</v>
      </c>
      <c r="B409" s="3" t="s">
        <v>1359</v>
      </c>
      <c r="C409" s="3" t="s">
        <v>1206</v>
      </c>
      <c r="D409" s="3" t="s">
        <v>1</v>
      </c>
      <c r="E409" s="3" t="s">
        <v>1360</v>
      </c>
      <c r="F409" s="87">
        <v>24</v>
      </c>
      <c r="G409" s="5">
        <f t="shared" si="18"/>
        <v>73</v>
      </c>
      <c r="H409" s="5" t="str">
        <f>VLOOKUP(F409,Tabla5[[Columna3]:[Columna4]],2,TRUE)</f>
        <v>Aceptable</v>
      </c>
      <c r="I409" s="18">
        <v>44</v>
      </c>
      <c r="J409" s="5">
        <f t="shared" si="19"/>
        <v>40.74074074074074</v>
      </c>
      <c r="K409" s="5" t="str">
        <f>VLOOKUP(I409,Tabla13[[Rango minimo]:[Estado de calidad del aire]],2,TRUE)</f>
        <v>Buena</v>
      </c>
      <c r="L409" s="21">
        <f t="shared" si="20"/>
        <v>56.870370370370367</v>
      </c>
      <c r="M409" s="21" t="str">
        <f>VLOOKUP(L409,Tabla7[[Valor minimo]:[Estado de calidad el aire]],2,TRUE)</f>
        <v>Aceptable</v>
      </c>
      <c r="N409" s="11">
        <v>2</v>
      </c>
      <c r="O409" s="11" t="s">
        <v>163</v>
      </c>
      <c r="P409" s="11">
        <v>6</v>
      </c>
      <c r="Q409" s="11">
        <v>-74.04861348</v>
      </c>
      <c r="R409" s="12">
        <v>4.6558862540000003</v>
      </c>
    </row>
    <row r="410" spans="1:18" x14ac:dyDescent="0.25">
      <c r="A410" s="10">
        <v>409</v>
      </c>
      <c r="B410" s="3" t="s">
        <v>1361</v>
      </c>
      <c r="C410" s="3" t="s">
        <v>6257</v>
      </c>
      <c r="D410" s="3" t="s">
        <v>1</v>
      </c>
      <c r="E410" s="3" t="s">
        <v>1362</v>
      </c>
      <c r="F410" s="87">
        <v>22</v>
      </c>
      <c r="G410" s="5">
        <f t="shared" si="18"/>
        <v>69</v>
      </c>
      <c r="H410" s="5" t="str">
        <f>VLOOKUP(F410,Tabla5[[Columna3]:[Columna4]],2,TRUE)</f>
        <v>Aceptable</v>
      </c>
      <c r="I410" s="18">
        <v>38</v>
      </c>
      <c r="J410" s="5">
        <f t="shared" si="19"/>
        <v>35.185185185185183</v>
      </c>
      <c r="K410" s="5" t="str">
        <f>VLOOKUP(I410,Tabla13[[Rango minimo]:[Estado de calidad del aire]],2,TRUE)</f>
        <v>Buena</v>
      </c>
      <c r="L410" s="21">
        <f t="shared" si="20"/>
        <v>52.092592592592595</v>
      </c>
      <c r="M410" s="21" t="str">
        <f>VLOOKUP(L410,Tabla7[[Valor minimo]:[Estado de calidad el aire]],2,TRUE)</f>
        <v>Aceptable</v>
      </c>
      <c r="N410" s="11">
        <v>3</v>
      </c>
      <c r="O410" s="11" t="s">
        <v>162</v>
      </c>
      <c r="P410" s="11">
        <v>4</v>
      </c>
      <c r="Q410" s="11">
        <v>-74.067116850000005</v>
      </c>
      <c r="R410" s="12">
        <v>4.6107794179999999</v>
      </c>
    </row>
    <row r="411" spans="1:18" x14ac:dyDescent="0.25">
      <c r="A411" s="10">
        <v>410</v>
      </c>
      <c r="B411" s="3" t="s">
        <v>1363</v>
      </c>
      <c r="C411" s="3" t="s">
        <v>6257</v>
      </c>
      <c r="D411" s="3" t="s">
        <v>1</v>
      </c>
      <c r="E411" s="3" t="s">
        <v>1364</v>
      </c>
      <c r="F411" s="87">
        <v>22</v>
      </c>
      <c r="G411" s="5">
        <f t="shared" si="18"/>
        <v>69</v>
      </c>
      <c r="H411" s="5" t="str">
        <f>VLOOKUP(F411,Tabla5[[Columna3]:[Columna4]],2,TRUE)</f>
        <v>Aceptable</v>
      </c>
      <c r="I411" s="18">
        <v>38</v>
      </c>
      <c r="J411" s="5">
        <f t="shared" si="19"/>
        <v>35.185185185185183</v>
      </c>
      <c r="K411" s="5" t="str">
        <f>VLOOKUP(I411,Tabla13[[Rango minimo]:[Estado de calidad del aire]],2,TRUE)</f>
        <v>Buena</v>
      </c>
      <c r="L411" s="21">
        <f t="shared" si="20"/>
        <v>52.092592592592595</v>
      </c>
      <c r="M411" s="21" t="str">
        <f>VLOOKUP(L411,Tabla7[[Valor minimo]:[Estado de calidad el aire]],2,TRUE)</f>
        <v>Aceptable</v>
      </c>
      <c r="N411" s="11">
        <v>3</v>
      </c>
      <c r="O411" s="11" t="s">
        <v>162</v>
      </c>
      <c r="P411" s="11">
        <v>3</v>
      </c>
      <c r="Q411" s="11">
        <v>-74.066469459999993</v>
      </c>
      <c r="R411" s="12">
        <v>4.6103278230000004</v>
      </c>
    </row>
    <row r="412" spans="1:18" x14ac:dyDescent="0.25">
      <c r="A412" s="10">
        <v>411</v>
      </c>
      <c r="B412" s="3" t="s">
        <v>1365</v>
      </c>
      <c r="C412" s="3" t="s">
        <v>6257</v>
      </c>
      <c r="D412" s="3" t="s">
        <v>1</v>
      </c>
      <c r="E412" s="3" t="s">
        <v>1366</v>
      </c>
      <c r="F412" s="87">
        <v>22</v>
      </c>
      <c r="G412" s="5">
        <f t="shared" si="18"/>
        <v>69</v>
      </c>
      <c r="H412" s="5" t="str">
        <f>VLOOKUP(F412,Tabla5[[Columna3]:[Columna4]],2,TRUE)</f>
        <v>Aceptable</v>
      </c>
      <c r="I412" s="18">
        <v>38</v>
      </c>
      <c r="J412" s="5">
        <f t="shared" si="19"/>
        <v>35.185185185185183</v>
      </c>
      <c r="K412" s="5" t="str">
        <f>VLOOKUP(I412,Tabla13[[Rango minimo]:[Estado de calidad del aire]],2,TRUE)</f>
        <v>Buena</v>
      </c>
      <c r="L412" s="21">
        <f t="shared" si="20"/>
        <v>52.092592592592595</v>
      </c>
      <c r="M412" s="21" t="str">
        <f>VLOOKUP(L412,Tabla7[[Valor minimo]:[Estado de calidad el aire]],2,TRUE)</f>
        <v>Aceptable</v>
      </c>
      <c r="N412" s="11">
        <v>3</v>
      </c>
      <c r="O412" s="11" t="s">
        <v>162</v>
      </c>
      <c r="P412" s="11">
        <v>1</v>
      </c>
      <c r="Q412" s="11">
        <v>-74.06496799</v>
      </c>
      <c r="R412" s="12">
        <v>4.6060750429999997</v>
      </c>
    </row>
    <row r="413" spans="1:18" x14ac:dyDescent="0.25">
      <c r="A413" s="10">
        <v>412</v>
      </c>
      <c r="B413" s="3" t="s">
        <v>1367</v>
      </c>
      <c r="C413" s="3" t="s">
        <v>6257</v>
      </c>
      <c r="D413" s="3" t="s">
        <v>1</v>
      </c>
      <c r="E413" s="3" t="s">
        <v>1368</v>
      </c>
      <c r="F413" s="87">
        <v>22</v>
      </c>
      <c r="G413" s="5">
        <f t="shared" si="18"/>
        <v>69</v>
      </c>
      <c r="H413" s="5" t="str">
        <f>VLOOKUP(F413,Tabla5[[Columna3]:[Columna4]],2,TRUE)</f>
        <v>Aceptable</v>
      </c>
      <c r="I413" s="18">
        <v>38</v>
      </c>
      <c r="J413" s="5">
        <f t="shared" si="19"/>
        <v>35.185185185185183</v>
      </c>
      <c r="K413" s="5" t="str">
        <f>VLOOKUP(I413,Tabla13[[Rango minimo]:[Estado de calidad del aire]],2,TRUE)</f>
        <v>Buena</v>
      </c>
      <c r="L413" s="21">
        <f t="shared" si="20"/>
        <v>52.092592592592595</v>
      </c>
      <c r="M413" s="21" t="str">
        <f>VLOOKUP(L413,Tabla7[[Valor minimo]:[Estado de calidad el aire]],2,TRUE)</f>
        <v>Aceptable</v>
      </c>
      <c r="N413" s="11">
        <v>3</v>
      </c>
      <c r="O413" s="11" t="s">
        <v>162</v>
      </c>
      <c r="P413" s="11">
        <v>2</v>
      </c>
      <c r="Q413" s="11">
        <v>-74.064530399999995</v>
      </c>
      <c r="R413" s="12">
        <v>4.617051236</v>
      </c>
    </row>
    <row r="414" spans="1:18" x14ac:dyDescent="0.25">
      <c r="A414" s="10">
        <v>413</v>
      </c>
      <c r="B414" s="3" t="s">
        <v>1369</v>
      </c>
      <c r="C414" s="3" t="s">
        <v>6257</v>
      </c>
      <c r="D414" s="3" t="s">
        <v>1</v>
      </c>
      <c r="E414" s="3" t="s">
        <v>1370</v>
      </c>
      <c r="F414" s="87">
        <v>22</v>
      </c>
      <c r="G414" s="5">
        <f t="shared" si="18"/>
        <v>69</v>
      </c>
      <c r="H414" s="5" t="str">
        <f>VLOOKUP(F414,Tabla5[[Columna3]:[Columna4]],2,TRUE)</f>
        <v>Aceptable</v>
      </c>
      <c r="I414" s="18">
        <v>38</v>
      </c>
      <c r="J414" s="5">
        <f t="shared" si="19"/>
        <v>35.185185185185183</v>
      </c>
      <c r="K414" s="5" t="str">
        <f>VLOOKUP(I414,Tabla13[[Rango minimo]:[Estado de calidad del aire]],2,TRUE)</f>
        <v>Buena</v>
      </c>
      <c r="L414" s="21">
        <f t="shared" si="20"/>
        <v>52.092592592592595</v>
      </c>
      <c r="M414" s="21" t="str">
        <f>VLOOKUP(L414,Tabla7[[Valor minimo]:[Estado de calidad el aire]],2,TRUE)</f>
        <v>Aceptable</v>
      </c>
      <c r="N414" s="11">
        <v>3</v>
      </c>
      <c r="O414" s="11" t="s">
        <v>162</v>
      </c>
      <c r="P414" s="11">
        <v>2</v>
      </c>
      <c r="Q414" s="11">
        <v>-74.064291109999999</v>
      </c>
      <c r="R414" s="12">
        <v>4.6035672080000003</v>
      </c>
    </row>
    <row r="415" spans="1:18" x14ac:dyDescent="0.25">
      <c r="A415" s="10">
        <v>414</v>
      </c>
      <c r="B415" s="3" t="s">
        <v>1371</v>
      </c>
      <c r="C415" s="3" t="s">
        <v>6257</v>
      </c>
      <c r="D415" s="3" t="s">
        <v>1</v>
      </c>
      <c r="E415" s="3" t="s">
        <v>1372</v>
      </c>
      <c r="F415" s="87">
        <v>22</v>
      </c>
      <c r="G415" s="5">
        <f t="shared" si="18"/>
        <v>69</v>
      </c>
      <c r="H415" s="5" t="str">
        <f>VLOOKUP(F415,Tabla5[[Columna3]:[Columna4]],2,TRUE)</f>
        <v>Aceptable</v>
      </c>
      <c r="I415" s="18">
        <v>38</v>
      </c>
      <c r="J415" s="5">
        <f t="shared" si="19"/>
        <v>35.185185185185183</v>
      </c>
      <c r="K415" s="5" t="str">
        <f>VLOOKUP(I415,Tabla13[[Rango minimo]:[Estado de calidad del aire]],2,TRUE)</f>
        <v>Buena</v>
      </c>
      <c r="L415" s="21">
        <f t="shared" si="20"/>
        <v>52.092592592592595</v>
      </c>
      <c r="M415" s="21" t="str">
        <f>VLOOKUP(L415,Tabla7[[Valor minimo]:[Estado de calidad el aire]],2,TRUE)</f>
        <v>Aceptable</v>
      </c>
      <c r="N415" s="11">
        <v>3</v>
      </c>
      <c r="O415" s="11" t="s">
        <v>162</v>
      </c>
      <c r="P415" s="11">
        <v>4</v>
      </c>
      <c r="Q415" s="11">
        <v>-74.063887109999996</v>
      </c>
      <c r="R415" s="12">
        <v>4.6151650169999998</v>
      </c>
    </row>
    <row r="416" spans="1:18" x14ac:dyDescent="0.25">
      <c r="A416" s="10">
        <v>415</v>
      </c>
      <c r="B416" s="3" t="s">
        <v>1373</v>
      </c>
      <c r="C416" s="3" t="s">
        <v>6257</v>
      </c>
      <c r="D416" s="3" t="s">
        <v>1</v>
      </c>
      <c r="E416" s="3" t="s">
        <v>1374</v>
      </c>
      <c r="F416" s="87">
        <v>22</v>
      </c>
      <c r="G416" s="5">
        <f t="shared" si="18"/>
        <v>69</v>
      </c>
      <c r="H416" s="5" t="str">
        <f>VLOOKUP(F416,Tabla5[[Columna3]:[Columna4]],2,TRUE)</f>
        <v>Aceptable</v>
      </c>
      <c r="I416" s="18">
        <v>38</v>
      </c>
      <c r="J416" s="5">
        <f t="shared" si="19"/>
        <v>35.185185185185183</v>
      </c>
      <c r="K416" s="5" t="str">
        <f>VLOOKUP(I416,Tabla13[[Rango minimo]:[Estado de calidad del aire]],2,TRUE)</f>
        <v>Buena</v>
      </c>
      <c r="L416" s="21">
        <f t="shared" si="20"/>
        <v>52.092592592592595</v>
      </c>
      <c r="M416" s="21" t="str">
        <f>VLOOKUP(L416,Tabla7[[Valor minimo]:[Estado de calidad el aire]],2,TRUE)</f>
        <v>Aceptable</v>
      </c>
      <c r="N416" s="11">
        <v>3</v>
      </c>
      <c r="O416" s="11" t="s">
        <v>162</v>
      </c>
      <c r="P416" s="11">
        <v>4</v>
      </c>
      <c r="Q416" s="11">
        <v>-74.069384760000005</v>
      </c>
      <c r="R416" s="12">
        <v>4.6184876700000004</v>
      </c>
    </row>
    <row r="417" spans="1:18" x14ac:dyDescent="0.25">
      <c r="A417" s="10">
        <v>416</v>
      </c>
      <c r="B417" s="3" t="s">
        <v>1375</v>
      </c>
      <c r="C417" s="3" t="s">
        <v>6257</v>
      </c>
      <c r="D417" s="3" t="s">
        <v>1</v>
      </c>
      <c r="E417" s="3" t="s">
        <v>1376</v>
      </c>
      <c r="F417" s="87">
        <v>22</v>
      </c>
      <c r="G417" s="5">
        <f t="shared" si="18"/>
        <v>69</v>
      </c>
      <c r="H417" s="5" t="str">
        <f>VLOOKUP(F417,Tabla5[[Columna3]:[Columna4]],2,TRUE)</f>
        <v>Aceptable</v>
      </c>
      <c r="I417" s="18">
        <v>38</v>
      </c>
      <c r="J417" s="5">
        <f t="shared" si="19"/>
        <v>35.185185185185183</v>
      </c>
      <c r="K417" s="5" t="str">
        <f>VLOOKUP(I417,Tabla13[[Rango minimo]:[Estado de calidad del aire]],2,TRUE)</f>
        <v>Buena</v>
      </c>
      <c r="L417" s="21">
        <f t="shared" si="20"/>
        <v>52.092592592592595</v>
      </c>
      <c r="M417" s="21" t="str">
        <f>VLOOKUP(L417,Tabla7[[Valor minimo]:[Estado de calidad el aire]],2,TRUE)</f>
        <v>Aceptable</v>
      </c>
      <c r="N417" s="11">
        <v>3</v>
      </c>
      <c r="O417" s="11" t="s">
        <v>162</v>
      </c>
      <c r="P417" s="11">
        <v>4</v>
      </c>
      <c r="Q417" s="11">
        <v>-74.070383509999999</v>
      </c>
      <c r="R417" s="12">
        <v>4.6193100730000003</v>
      </c>
    </row>
    <row r="418" spans="1:18" x14ac:dyDescent="0.25">
      <c r="A418" s="10">
        <v>417</v>
      </c>
      <c r="B418" s="3" t="s">
        <v>1377</v>
      </c>
      <c r="C418" s="3" t="s">
        <v>6257</v>
      </c>
      <c r="D418" s="3" t="s">
        <v>1</v>
      </c>
      <c r="E418" s="3" t="s">
        <v>1378</v>
      </c>
      <c r="F418" s="87">
        <v>22</v>
      </c>
      <c r="G418" s="5">
        <f t="shared" si="18"/>
        <v>69</v>
      </c>
      <c r="H418" s="5" t="str">
        <f>VLOOKUP(F418,Tabla5[[Columna3]:[Columna4]],2,TRUE)</f>
        <v>Aceptable</v>
      </c>
      <c r="I418" s="18">
        <v>38</v>
      </c>
      <c r="J418" s="5">
        <f t="shared" si="19"/>
        <v>35.185185185185183</v>
      </c>
      <c r="K418" s="5" t="str">
        <f>VLOOKUP(I418,Tabla13[[Rango minimo]:[Estado de calidad del aire]],2,TRUE)</f>
        <v>Buena</v>
      </c>
      <c r="L418" s="21">
        <f t="shared" si="20"/>
        <v>52.092592592592595</v>
      </c>
      <c r="M418" s="21" t="str">
        <f>VLOOKUP(L418,Tabla7[[Valor minimo]:[Estado de calidad el aire]],2,TRUE)</f>
        <v>Aceptable</v>
      </c>
      <c r="N418" s="11">
        <v>3</v>
      </c>
      <c r="O418" s="11" t="s">
        <v>162</v>
      </c>
      <c r="P418" s="11">
        <v>4</v>
      </c>
      <c r="Q418" s="11">
        <v>-74.068990920000005</v>
      </c>
      <c r="R418" s="12">
        <v>4.6201593440000002</v>
      </c>
    </row>
    <row r="419" spans="1:18" x14ac:dyDescent="0.25">
      <c r="A419" s="10">
        <v>418</v>
      </c>
      <c r="B419" s="3" t="s">
        <v>1379</v>
      </c>
      <c r="C419" s="3" t="s">
        <v>6257</v>
      </c>
      <c r="D419" s="3" t="s">
        <v>1</v>
      </c>
      <c r="E419" s="3" t="s">
        <v>1380</v>
      </c>
      <c r="F419" s="87">
        <v>22</v>
      </c>
      <c r="G419" s="5">
        <f t="shared" si="18"/>
        <v>69</v>
      </c>
      <c r="H419" s="5" t="str">
        <f>VLOOKUP(F419,Tabla5[[Columna3]:[Columna4]],2,TRUE)</f>
        <v>Aceptable</v>
      </c>
      <c r="I419" s="18">
        <v>38</v>
      </c>
      <c r="J419" s="5">
        <f t="shared" si="19"/>
        <v>35.185185185185183</v>
      </c>
      <c r="K419" s="5" t="str">
        <f>VLOOKUP(I419,Tabla13[[Rango minimo]:[Estado de calidad del aire]],2,TRUE)</f>
        <v>Buena</v>
      </c>
      <c r="L419" s="21">
        <f t="shared" si="20"/>
        <v>52.092592592592595</v>
      </c>
      <c r="M419" s="21" t="str">
        <f>VLOOKUP(L419,Tabla7[[Valor minimo]:[Estado de calidad el aire]],2,TRUE)</f>
        <v>Aceptable</v>
      </c>
      <c r="N419" s="11">
        <v>3</v>
      </c>
      <c r="O419" s="11" t="s">
        <v>162</v>
      </c>
      <c r="P419" s="11">
        <v>4</v>
      </c>
      <c r="Q419" s="11">
        <v>-74.070436810000004</v>
      </c>
      <c r="R419" s="12">
        <v>4.617214369</v>
      </c>
    </row>
    <row r="420" spans="1:18" x14ac:dyDescent="0.25">
      <c r="A420" s="10">
        <v>419</v>
      </c>
      <c r="B420" s="3" t="s">
        <v>1381</v>
      </c>
      <c r="C420" s="3" t="s">
        <v>6257</v>
      </c>
      <c r="D420" s="3" t="s">
        <v>1</v>
      </c>
      <c r="E420" s="3" t="s">
        <v>1382</v>
      </c>
      <c r="F420" s="87">
        <v>22</v>
      </c>
      <c r="G420" s="5">
        <f t="shared" si="18"/>
        <v>69</v>
      </c>
      <c r="H420" s="5" t="str">
        <f>VLOOKUP(F420,Tabla5[[Columna3]:[Columna4]],2,TRUE)</f>
        <v>Aceptable</v>
      </c>
      <c r="I420" s="18">
        <v>38</v>
      </c>
      <c r="J420" s="5">
        <f t="shared" si="19"/>
        <v>35.185185185185183</v>
      </c>
      <c r="K420" s="5" t="str">
        <f>VLOOKUP(I420,Tabla13[[Rango minimo]:[Estado de calidad del aire]],2,TRUE)</f>
        <v>Buena</v>
      </c>
      <c r="L420" s="21">
        <f t="shared" si="20"/>
        <v>52.092592592592595</v>
      </c>
      <c r="M420" s="21" t="str">
        <f>VLOOKUP(L420,Tabla7[[Valor minimo]:[Estado de calidad el aire]],2,TRUE)</f>
        <v>Aceptable</v>
      </c>
      <c r="N420" s="11">
        <v>3</v>
      </c>
      <c r="O420" s="11" t="s">
        <v>162</v>
      </c>
      <c r="P420" s="11">
        <v>3</v>
      </c>
      <c r="Q420" s="11">
        <v>-74.072602140000001</v>
      </c>
      <c r="R420" s="12">
        <v>4.6019571859999999</v>
      </c>
    </row>
    <row r="421" spans="1:18" x14ac:dyDescent="0.25">
      <c r="A421" s="10">
        <v>420</v>
      </c>
      <c r="B421" s="3" t="s">
        <v>1383</v>
      </c>
      <c r="C421" s="3" t="s">
        <v>6257</v>
      </c>
      <c r="D421" s="3" t="s">
        <v>1</v>
      </c>
      <c r="E421" s="3" t="s">
        <v>1384</v>
      </c>
      <c r="F421" s="87">
        <v>22</v>
      </c>
      <c r="G421" s="5">
        <f t="shared" si="18"/>
        <v>69</v>
      </c>
      <c r="H421" s="5" t="str">
        <f>VLOOKUP(F421,Tabla5[[Columna3]:[Columna4]],2,TRUE)</f>
        <v>Aceptable</v>
      </c>
      <c r="I421" s="18">
        <v>38</v>
      </c>
      <c r="J421" s="5">
        <f t="shared" si="19"/>
        <v>35.185185185185183</v>
      </c>
      <c r="K421" s="5" t="str">
        <f>VLOOKUP(I421,Tabla13[[Rango minimo]:[Estado de calidad del aire]],2,TRUE)</f>
        <v>Buena</v>
      </c>
      <c r="L421" s="21">
        <f t="shared" si="20"/>
        <v>52.092592592592595</v>
      </c>
      <c r="M421" s="21" t="str">
        <f>VLOOKUP(L421,Tabla7[[Valor minimo]:[Estado de calidad el aire]],2,TRUE)</f>
        <v>Aceptable</v>
      </c>
      <c r="N421" s="11">
        <v>3</v>
      </c>
      <c r="O421" s="11" t="s">
        <v>162</v>
      </c>
      <c r="P421" s="11">
        <v>3</v>
      </c>
      <c r="Q421" s="11">
        <v>-74.069440080000007</v>
      </c>
      <c r="R421" s="12">
        <v>4.6012497339999996</v>
      </c>
    </row>
    <row r="422" spans="1:18" x14ac:dyDescent="0.25">
      <c r="A422" s="10">
        <v>421</v>
      </c>
      <c r="B422" s="3" t="s">
        <v>1385</v>
      </c>
      <c r="C422" s="3" t="s">
        <v>6257</v>
      </c>
      <c r="D422" s="3" t="s">
        <v>1</v>
      </c>
      <c r="E422" s="3" t="s">
        <v>1386</v>
      </c>
      <c r="F422" s="87">
        <v>22</v>
      </c>
      <c r="G422" s="5">
        <f t="shared" si="18"/>
        <v>69</v>
      </c>
      <c r="H422" s="5" t="str">
        <f>VLOOKUP(F422,Tabla5[[Columna3]:[Columna4]],2,TRUE)</f>
        <v>Aceptable</v>
      </c>
      <c r="I422" s="18">
        <v>38</v>
      </c>
      <c r="J422" s="5">
        <f t="shared" si="19"/>
        <v>35.185185185185183</v>
      </c>
      <c r="K422" s="5" t="str">
        <f>VLOOKUP(I422,Tabla13[[Rango minimo]:[Estado de calidad del aire]],2,TRUE)</f>
        <v>Buena</v>
      </c>
      <c r="L422" s="21">
        <f t="shared" si="20"/>
        <v>52.092592592592595</v>
      </c>
      <c r="M422" s="21" t="str">
        <f>VLOOKUP(L422,Tabla7[[Valor minimo]:[Estado de calidad el aire]],2,TRUE)</f>
        <v>Aceptable</v>
      </c>
      <c r="N422" s="11">
        <v>3</v>
      </c>
      <c r="O422" s="11" t="s">
        <v>162</v>
      </c>
      <c r="P422" s="11">
        <v>2</v>
      </c>
      <c r="Q422" s="11">
        <v>-74.079720440000003</v>
      </c>
      <c r="R422" s="12">
        <v>4.5862331019999996</v>
      </c>
    </row>
    <row r="423" spans="1:18" x14ac:dyDescent="0.25">
      <c r="A423" s="10">
        <v>422</v>
      </c>
      <c r="B423" s="3" t="s">
        <v>1387</v>
      </c>
      <c r="C423" s="3" t="s">
        <v>6257</v>
      </c>
      <c r="D423" s="3" t="s">
        <v>1</v>
      </c>
      <c r="E423" s="3" t="s">
        <v>1388</v>
      </c>
      <c r="F423" s="87">
        <v>22</v>
      </c>
      <c r="G423" s="5">
        <f t="shared" si="18"/>
        <v>69</v>
      </c>
      <c r="H423" s="5" t="str">
        <f>VLOOKUP(F423,Tabla5[[Columna3]:[Columna4]],2,TRUE)</f>
        <v>Aceptable</v>
      </c>
      <c r="I423" s="18">
        <v>38</v>
      </c>
      <c r="J423" s="5">
        <f t="shared" si="19"/>
        <v>35.185185185185183</v>
      </c>
      <c r="K423" s="5" t="str">
        <f>VLOOKUP(I423,Tabla13[[Rango minimo]:[Estado de calidad del aire]],2,TRUE)</f>
        <v>Buena</v>
      </c>
      <c r="L423" s="21">
        <f t="shared" si="20"/>
        <v>52.092592592592595</v>
      </c>
      <c r="M423" s="21" t="str">
        <f>VLOOKUP(L423,Tabla7[[Valor minimo]:[Estado de calidad el aire]],2,TRUE)</f>
        <v>Aceptable</v>
      </c>
      <c r="N423" s="11">
        <v>3</v>
      </c>
      <c r="O423" s="11" t="s">
        <v>162</v>
      </c>
      <c r="P423" s="11">
        <v>2</v>
      </c>
      <c r="Q423" s="11">
        <v>-74.085410760000002</v>
      </c>
      <c r="R423" s="12">
        <v>4.5941531270000002</v>
      </c>
    </row>
    <row r="424" spans="1:18" x14ac:dyDescent="0.25">
      <c r="A424" s="10">
        <v>423</v>
      </c>
      <c r="B424" s="3" t="s">
        <v>1389</v>
      </c>
      <c r="C424" s="3" t="s">
        <v>6257</v>
      </c>
      <c r="D424" s="3" t="s">
        <v>1</v>
      </c>
      <c r="E424" s="3" t="s">
        <v>1390</v>
      </c>
      <c r="F424" s="87">
        <v>22</v>
      </c>
      <c r="G424" s="5">
        <f t="shared" si="18"/>
        <v>69</v>
      </c>
      <c r="H424" s="5" t="str">
        <f>VLOOKUP(F424,Tabla5[[Columna3]:[Columna4]],2,TRUE)</f>
        <v>Aceptable</v>
      </c>
      <c r="I424" s="18">
        <v>38</v>
      </c>
      <c r="J424" s="5">
        <f t="shared" si="19"/>
        <v>35.185185185185183</v>
      </c>
      <c r="K424" s="5" t="str">
        <f>VLOOKUP(I424,Tabla13[[Rango minimo]:[Estado de calidad del aire]],2,TRUE)</f>
        <v>Buena</v>
      </c>
      <c r="L424" s="21">
        <f t="shared" si="20"/>
        <v>52.092592592592595</v>
      </c>
      <c r="M424" s="21" t="str">
        <f>VLOOKUP(L424,Tabla7[[Valor minimo]:[Estado de calidad el aire]],2,TRUE)</f>
        <v>Aceptable</v>
      </c>
      <c r="N424" s="11">
        <v>3</v>
      </c>
      <c r="O424" s="11" t="s">
        <v>162</v>
      </c>
      <c r="P424" s="11">
        <v>2</v>
      </c>
      <c r="Q424" s="11">
        <v>-74.081196500000004</v>
      </c>
      <c r="R424" s="12">
        <v>4.5890737120000002</v>
      </c>
    </row>
    <row r="425" spans="1:18" x14ac:dyDescent="0.25">
      <c r="A425" s="10">
        <v>424</v>
      </c>
      <c r="B425" s="3" t="s">
        <v>1391</v>
      </c>
      <c r="C425" s="3" t="s">
        <v>6257</v>
      </c>
      <c r="D425" s="3" t="s">
        <v>1</v>
      </c>
      <c r="E425" s="3" t="s">
        <v>1392</v>
      </c>
      <c r="F425" s="87">
        <v>22</v>
      </c>
      <c r="G425" s="5">
        <f t="shared" si="18"/>
        <v>69</v>
      </c>
      <c r="H425" s="5" t="str">
        <f>VLOOKUP(F425,Tabla5[[Columna3]:[Columna4]],2,TRUE)</f>
        <v>Aceptable</v>
      </c>
      <c r="I425" s="18">
        <v>38</v>
      </c>
      <c r="J425" s="5">
        <f t="shared" si="19"/>
        <v>35.185185185185183</v>
      </c>
      <c r="K425" s="5" t="str">
        <f>VLOOKUP(I425,Tabla13[[Rango minimo]:[Estado de calidad del aire]],2,TRUE)</f>
        <v>Buena</v>
      </c>
      <c r="L425" s="21">
        <f t="shared" si="20"/>
        <v>52.092592592592595</v>
      </c>
      <c r="M425" s="21" t="str">
        <f>VLOOKUP(L425,Tabla7[[Valor minimo]:[Estado de calidad el aire]],2,TRUE)</f>
        <v>Aceptable</v>
      </c>
      <c r="N425" s="11">
        <v>3</v>
      </c>
      <c r="O425" s="11" t="s">
        <v>162</v>
      </c>
      <c r="P425" s="11">
        <v>2</v>
      </c>
      <c r="Q425" s="11">
        <v>-74.06844031</v>
      </c>
      <c r="R425" s="12">
        <v>4.585973461</v>
      </c>
    </row>
    <row r="426" spans="1:18" x14ac:dyDescent="0.25">
      <c r="A426" s="10">
        <v>425</v>
      </c>
      <c r="B426" s="3" t="s">
        <v>1393</v>
      </c>
      <c r="C426" s="3" t="s">
        <v>6257</v>
      </c>
      <c r="D426" s="3" t="s">
        <v>1</v>
      </c>
      <c r="E426" s="3" t="s">
        <v>1392</v>
      </c>
      <c r="F426" s="87">
        <v>22</v>
      </c>
      <c r="G426" s="5">
        <f t="shared" si="18"/>
        <v>69</v>
      </c>
      <c r="H426" s="5" t="str">
        <f>VLOOKUP(F426,Tabla5[[Columna3]:[Columna4]],2,TRUE)</f>
        <v>Aceptable</v>
      </c>
      <c r="I426" s="18">
        <v>38</v>
      </c>
      <c r="J426" s="5">
        <f t="shared" si="19"/>
        <v>35.185185185185183</v>
      </c>
      <c r="K426" s="5" t="str">
        <f>VLOOKUP(I426,Tabla13[[Rango minimo]:[Estado de calidad del aire]],2,TRUE)</f>
        <v>Buena</v>
      </c>
      <c r="L426" s="21">
        <f t="shared" si="20"/>
        <v>52.092592592592595</v>
      </c>
      <c r="M426" s="21" t="str">
        <f>VLOOKUP(L426,Tabla7[[Valor minimo]:[Estado de calidad el aire]],2,TRUE)</f>
        <v>Aceptable</v>
      </c>
      <c r="N426" s="11">
        <v>3</v>
      </c>
      <c r="O426" s="11" t="s">
        <v>162</v>
      </c>
      <c r="P426" s="11">
        <v>2</v>
      </c>
      <c r="Q426" s="11">
        <v>-74.067096629999995</v>
      </c>
      <c r="R426" s="12">
        <v>4.5841912230000004</v>
      </c>
    </row>
    <row r="427" spans="1:18" x14ac:dyDescent="0.25">
      <c r="A427" s="10">
        <v>426</v>
      </c>
      <c r="B427" s="3" t="s">
        <v>1394</v>
      </c>
      <c r="C427" s="3" t="s">
        <v>6257</v>
      </c>
      <c r="D427" s="3" t="s">
        <v>1</v>
      </c>
      <c r="E427" s="3" t="s">
        <v>1392</v>
      </c>
      <c r="F427" s="87">
        <v>22</v>
      </c>
      <c r="G427" s="5">
        <f t="shared" si="18"/>
        <v>69</v>
      </c>
      <c r="H427" s="5" t="str">
        <f>VLOOKUP(F427,Tabla5[[Columna3]:[Columna4]],2,TRUE)</f>
        <v>Aceptable</v>
      </c>
      <c r="I427" s="18">
        <v>38</v>
      </c>
      <c r="J427" s="5">
        <f t="shared" si="19"/>
        <v>35.185185185185183</v>
      </c>
      <c r="K427" s="5" t="str">
        <f>VLOOKUP(I427,Tabla13[[Rango minimo]:[Estado de calidad del aire]],2,TRUE)</f>
        <v>Buena</v>
      </c>
      <c r="L427" s="21">
        <f t="shared" si="20"/>
        <v>52.092592592592595</v>
      </c>
      <c r="M427" s="21" t="str">
        <f>VLOOKUP(L427,Tabla7[[Valor minimo]:[Estado de calidad el aire]],2,TRUE)</f>
        <v>Aceptable</v>
      </c>
      <c r="N427" s="11">
        <v>3</v>
      </c>
      <c r="O427" s="11" t="s">
        <v>162</v>
      </c>
      <c r="P427" s="11">
        <v>2</v>
      </c>
      <c r="Q427" s="11">
        <v>-74.068084650000003</v>
      </c>
      <c r="R427" s="12">
        <v>4.5870894419999999</v>
      </c>
    </row>
    <row r="428" spans="1:18" x14ac:dyDescent="0.25">
      <c r="A428" s="10">
        <v>427</v>
      </c>
      <c r="B428" s="3" t="s">
        <v>1395</v>
      </c>
      <c r="C428" s="3" t="s">
        <v>6257</v>
      </c>
      <c r="D428" s="3" t="s">
        <v>1</v>
      </c>
      <c r="E428" s="3" t="s">
        <v>1396</v>
      </c>
      <c r="F428" s="87">
        <v>22</v>
      </c>
      <c r="G428" s="5">
        <f t="shared" si="18"/>
        <v>69</v>
      </c>
      <c r="H428" s="5" t="str">
        <f>VLOOKUP(F428,Tabla5[[Columna3]:[Columna4]],2,TRUE)</f>
        <v>Aceptable</v>
      </c>
      <c r="I428" s="18">
        <v>38</v>
      </c>
      <c r="J428" s="5">
        <f t="shared" si="19"/>
        <v>35.185185185185183</v>
      </c>
      <c r="K428" s="5" t="str">
        <f>VLOOKUP(I428,Tabla13[[Rango minimo]:[Estado de calidad del aire]],2,TRUE)</f>
        <v>Buena</v>
      </c>
      <c r="L428" s="21">
        <f t="shared" si="20"/>
        <v>52.092592592592595</v>
      </c>
      <c r="M428" s="21" t="str">
        <f>VLOOKUP(L428,Tabla7[[Valor minimo]:[Estado de calidad el aire]],2,TRUE)</f>
        <v>Aceptable</v>
      </c>
      <c r="N428" s="11">
        <v>3</v>
      </c>
      <c r="O428" s="11" t="s">
        <v>162</v>
      </c>
      <c r="P428" s="11">
        <v>2</v>
      </c>
      <c r="Q428" s="11">
        <v>-74.073644709999996</v>
      </c>
      <c r="R428" s="12">
        <v>4.5872452729999997</v>
      </c>
    </row>
    <row r="429" spans="1:18" x14ac:dyDescent="0.25">
      <c r="A429" s="10">
        <v>428</v>
      </c>
      <c r="B429" s="3" t="s">
        <v>1397</v>
      </c>
      <c r="C429" s="3" t="s">
        <v>6257</v>
      </c>
      <c r="D429" s="3" t="s">
        <v>1</v>
      </c>
      <c r="E429" s="3" t="s">
        <v>1392</v>
      </c>
      <c r="F429" s="87">
        <v>22</v>
      </c>
      <c r="G429" s="5">
        <f t="shared" si="18"/>
        <v>69</v>
      </c>
      <c r="H429" s="5" t="str">
        <f>VLOOKUP(F429,Tabla5[[Columna3]:[Columna4]],2,TRUE)</f>
        <v>Aceptable</v>
      </c>
      <c r="I429" s="18">
        <v>38</v>
      </c>
      <c r="J429" s="5">
        <f t="shared" si="19"/>
        <v>35.185185185185183</v>
      </c>
      <c r="K429" s="5" t="str">
        <f>VLOOKUP(I429,Tabla13[[Rango minimo]:[Estado de calidad del aire]],2,TRUE)</f>
        <v>Buena</v>
      </c>
      <c r="L429" s="21">
        <f t="shared" si="20"/>
        <v>52.092592592592595</v>
      </c>
      <c r="M429" s="21" t="str">
        <f>VLOOKUP(L429,Tabla7[[Valor minimo]:[Estado de calidad el aire]],2,TRUE)</f>
        <v>Aceptable</v>
      </c>
      <c r="N429" s="11">
        <v>3</v>
      </c>
      <c r="O429" s="11" t="s">
        <v>162</v>
      </c>
      <c r="P429" s="11">
        <v>2</v>
      </c>
      <c r="Q429" s="11">
        <v>-74.06921122</v>
      </c>
      <c r="R429" s="12">
        <v>4.587180096</v>
      </c>
    </row>
    <row r="430" spans="1:18" x14ac:dyDescent="0.25">
      <c r="A430" s="10">
        <v>429</v>
      </c>
      <c r="B430" s="3" t="s">
        <v>1398</v>
      </c>
      <c r="C430" s="3" t="s">
        <v>6257</v>
      </c>
      <c r="D430" s="3" t="s">
        <v>1</v>
      </c>
      <c r="E430" s="3" t="s">
        <v>1399</v>
      </c>
      <c r="F430" s="87">
        <v>22</v>
      </c>
      <c r="G430" s="5">
        <f t="shared" si="18"/>
        <v>69</v>
      </c>
      <c r="H430" s="5" t="str">
        <f>VLOOKUP(F430,Tabla5[[Columna3]:[Columna4]],2,TRUE)</f>
        <v>Aceptable</v>
      </c>
      <c r="I430" s="18">
        <v>38</v>
      </c>
      <c r="J430" s="5">
        <f t="shared" si="19"/>
        <v>35.185185185185183</v>
      </c>
      <c r="K430" s="5" t="str">
        <f>VLOOKUP(I430,Tabla13[[Rango minimo]:[Estado de calidad del aire]],2,TRUE)</f>
        <v>Buena</v>
      </c>
      <c r="L430" s="21">
        <f t="shared" si="20"/>
        <v>52.092592592592595</v>
      </c>
      <c r="M430" s="21" t="str">
        <f>VLOOKUP(L430,Tabla7[[Valor minimo]:[Estado de calidad el aire]],2,TRUE)</f>
        <v>Aceptable</v>
      </c>
      <c r="N430" s="11">
        <v>3</v>
      </c>
      <c r="O430" s="11" t="s">
        <v>162</v>
      </c>
      <c r="P430" s="11">
        <v>2</v>
      </c>
      <c r="Q430" s="11">
        <v>-74.077920719999995</v>
      </c>
      <c r="R430" s="12">
        <v>4.5816802499999998</v>
      </c>
    </row>
    <row r="431" spans="1:18" x14ac:dyDescent="0.25">
      <c r="A431" s="10">
        <v>430</v>
      </c>
      <c r="B431" s="3" t="s">
        <v>1400</v>
      </c>
      <c r="C431" s="3" t="s">
        <v>6257</v>
      </c>
      <c r="D431" s="3" t="s">
        <v>1</v>
      </c>
      <c r="E431" s="3" t="s">
        <v>1392</v>
      </c>
      <c r="F431" s="87">
        <v>22</v>
      </c>
      <c r="G431" s="5">
        <f t="shared" si="18"/>
        <v>69</v>
      </c>
      <c r="H431" s="5" t="str">
        <f>VLOOKUP(F431,Tabla5[[Columna3]:[Columna4]],2,TRUE)</f>
        <v>Aceptable</v>
      </c>
      <c r="I431" s="18">
        <v>38</v>
      </c>
      <c r="J431" s="5">
        <f t="shared" si="19"/>
        <v>35.185185185185183</v>
      </c>
      <c r="K431" s="5" t="str">
        <f>VLOOKUP(I431,Tabla13[[Rango minimo]:[Estado de calidad del aire]],2,TRUE)</f>
        <v>Buena</v>
      </c>
      <c r="L431" s="21">
        <f t="shared" si="20"/>
        <v>52.092592592592595</v>
      </c>
      <c r="M431" s="21" t="str">
        <f>VLOOKUP(L431,Tabla7[[Valor minimo]:[Estado de calidad el aire]],2,TRUE)</f>
        <v>Aceptable</v>
      </c>
      <c r="N431" s="11">
        <v>3</v>
      </c>
      <c r="O431" s="11" t="s">
        <v>162</v>
      </c>
      <c r="P431" s="11">
        <v>2</v>
      </c>
      <c r="Q431" s="11">
        <v>-74.066672800000006</v>
      </c>
      <c r="R431" s="12">
        <v>4.5869408859999998</v>
      </c>
    </row>
    <row r="432" spans="1:18" x14ac:dyDescent="0.25">
      <c r="A432" s="10">
        <v>431</v>
      </c>
      <c r="B432" s="3" t="s">
        <v>1401</v>
      </c>
      <c r="C432" s="3" t="s">
        <v>6257</v>
      </c>
      <c r="D432" s="3" t="s">
        <v>1</v>
      </c>
      <c r="E432" s="3" t="s">
        <v>1392</v>
      </c>
      <c r="F432" s="87">
        <v>22</v>
      </c>
      <c r="G432" s="5">
        <f t="shared" si="18"/>
        <v>69</v>
      </c>
      <c r="H432" s="5" t="str">
        <f>VLOOKUP(F432,Tabla5[[Columna3]:[Columna4]],2,TRUE)</f>
        <v>Aceptable</v>
      </c>
      <c r="I432" s="18">
        <v>38</v>
      </c>
      <c r="J432" s="5">
        <f t="shared" si="19"/>
        <v>35.185185185185183</v>
      </c>
      <c r="K432" s="5" t="str">
        <f>VLOOKUP(I432,Tabla13[[Rango minimo]:[Estado de calidad del aire]],2,TRUE)</f>
        <v>Buena</v>
      </c>
      <c r="L432" s="21">
        <f t="shared" si="20"/>
        <v>52.092592592592595</v>
      </c>
      <c r="M432" s="21" t="str">
        <f>VLOOKUP(L432,Tabla7[[Valor minimo]:[Estado de calidad el aire]],2,TRUE)</f>
        <v>Aceptable</v>
      </c>
      <c r="N432" s="11">
        <v>3</v>
      </c>
      <c r="O432" s="11" t="s">
        <v>162</v>
      </c>
      <c r="P432" s="11">
        <v>2</v>
      </c>
      <c r="Q432" s="11">
        <v>-74.068432299999998</v>
      </c>
      <c r="R432" s="12">
        <v>4.5845407759999999</v>
      </c>
    </row>
    <row r="433" spans="1:18" x14ac:dyDescent="0.25">
      <c r="A433" s="10">
        <v>432</v>
      </c>
      <c r="B433" s="3" t="s">
        <v>1402</v>
      </c>
      <c r="C433" s="3" t="s">
        <v>6257</v>
      </c>
      <c r="D433" s="3" t="s">
        <v>1</v>
      </c>
      <c r="E433" s="3" t="s">
        <v>1392</v>
      </c>
      <c r="F433" s="87">
        <v>22</v>
      </c>
      <c r="G433" s="5">
        <f t="shared" si="18"/>
        <v>69</v>
      </c>
      <c r="H433" s="5" t="str">
        <f>VLOOKUP(F433,Tabla5[[Columna3]:[Columna4]],2,TRUE)</f>
        <v>Aceptable</v>
      </c>
      <c r="I433" s="18">
        <v>38</v>
      </c>
      <c r="J433" s="5">
        <f t="shared" si="19"/>
        <v>35.185185185185183</v>
      </c>
      <c r="K433" s="5" t="str">
        <f>VLOOKUP(I433,Tabla13[[Rango minimo]:[Estado de calidad del aire]],2,TRUE)</f>
        <v>Buena</v>
      </c>
      <c r="L433" s="21">
        <f t="shared" si="20"/>
        <v>52.092592592592595</v>
      </c>
      <c r="M433" s="21" t="str">
        <f>VLOOKUP(L433,Tabla7[[Valor minimo]:[Estado de calidad el aire]],2,TRUE)</f>
        <v>Aceptable</v>
      </c>
      <c r="N433" s="11">
        <v>3</v>
      </c>
      <c r="O433" s="11" t="s">
        <v>162</v>
      </c>
      <c r="P433" s="11">
        <v>2</v>
      </c>
      <c r="Q433" s="11">
        <v>-74.069179800000001</v>
      </c>
      <c r="R433" s="12">
        <v>4.5851816010000004</v>
      </c>
    </row>
    <row r="434" spans="1:18" x14ac:dyDescent="0.25">
      <c r="A434" s="10">
        <v>433</v>
      </c>
      <c r="B434" s="3" t="s">
        <v>1403</v>
      </c>
      <c r="C434" s="3" t="s">
        <v>6257</v>
      </c>
      <c r="D434" s="3" t="s">
        <v>1</v>
      </c>
      <c r="E434" s="3" t="s">
        <v>1404</v>
      </c>
      <c r="F434" s="87">
        <v>22</v>
      </c>
      <c r="G434" s="5">
        <f t="shared" si="18"/>
        <v>69</v>
      </c>
      <c r="H434" s="5" t="str">
        <f>VLOOKUP(F434,Tabla5[[Columna3]:[Columna4]],2,TRUE)</f>
        <v>Aceptable</v>
      </c>
      <c r="I434" s="18">
        <v>38</v>
      </c>
      <c r="J434" s="5">
        <f t="shared" si="19"/>
        <v>35.185185185185183</v>
      </c>
      <c r="K434" s="5" t="str">
        <f>VLOOKUP(I434,Tabla13[[Rango minimo]:[Estado de calidad del aire]],2,TRUE)</f>
        <v>Buena</v>
      </c>
      <c r="L434" s="21">
        <f t="shared" si="20"/>
        <v>52.092592592592595</v>
      </c>
      <c r="M434" s="21" t="str">
        <f>VLOOKUP(L434,Tabla7[[Valor minimo]:[Estado de calidad el aire]],2,TRUE)</f>
        <v>Aceptable</v>
      </c>
      <c r="N434" s="11">
        <v>3</v>
      </c>
      <c r="O434" s="11" t="s">
        <v>162</v>
      </c>
      <c r="P434" s="11">
        <v>2</v>
      </c>
      <c r="Q434" s="11">
        <v>-74.075478540000006</v>
      </c>
      <c r="R434" s="12">
        <v>4.5855623320000003</v>
      </c>
    </row>
    <row r="435" spans="1:18" x14ac:dyDescent="0.25">
      <c r="A435" s="10">
        <v>434</v>
      </c>
      <c r="B435" s="3" t="s">
        <v>1405</v>
      </c>
      <c r="C435" s="3" t="s">
        <v>6257</v>
      </c>
      <c r="D435" s="3" t="s">
        <v>1</v>
      </c>
      <c r="E435" s="3" t="s">
        <v>96</v>
      </c>
      <c r="F435" s="87">
        <v>22</v>
      </c>
      <c r="G435" s="5">
        <f t="shared" si="18"/>
        <v>69</v>
      </c>
      <c r="H435" s="5" t="str">
        <f>VLOOKUP(F435,Tabla5[[Columna3]:[Columna4]],2,TRUE)</f>
        <v>Aceptable</v>
      </c>
      <c r="I435" s="18">
        <v>38</v>
      </c>
      <c r="J435" s="5">
        <f t="shared" si="19"/>
        <v>35.185185185185183</v>
      </c>
      <c r="K435" s="5" t="str">
        <f>VLOOKUP(I435,Tabla13[[Rango minimo]:[Estado de calidad del aire]],2,TRUE)</f>
        <v>Buena</v>
      </c>
      <c r="L435" s="21">
        <f t="shared" si="20"/>
        <v>52.092592592592595</v>
      </c>
      <c r="M435" s="21" t="str">
        <f>VLOOKUP(L435,Tabla7[[Valor minimo]:[Estado de calidad el aire]],2,TRUE)</f>
        <v>Aceptable</v>
      </c>
      <c r="N435" s="11">
        <v>3</v>
      </c>
      <c r="O435" s="11" t="s">
        <v>162</v>
      </c>
      <c r="P435" s="11">
        <v>1</v>
      </c>
      <c r="Q435" s="11">
        <v>-74.075821340000005</v>
      </c>
      <c r="R435" s="12">
        <v>4.5815116900000001</v>
      </c>
    </row>
    <row r="436" spans="1:18" x14ac:dyDescent="0.25">
      <c r="A436" s="10">
        <v>435</v>
      </c>
      <c r="B436" s="3" t="s">
        <v>1406</v>
      </c>
      <c r="C436" s="3" t="s">
        <v>6257</v>
      </c>
      <c r="D436" s="3" t="s">
        <v>1</v>
      </c>
      <c r="E436" s="3" t="s">
        <v>1396</v>
      </c>
      <c r="F436" s="87">
        <v>22</v>
      </c>
      <c r="G436" s="5">
        <f t="shared" si="18"/>
        <v>69</v>
      </c>
      <c r="H436" s="5" t="str">
        <f>VLOOKUP(F436,Tabla5[[Columna3]:[Columna4]],2,TRUE)</f>
        <v>Aceptable</v>
      </c>
      <c r="I436" s="18">
        <v>38</v>
      </c>
      <c r="J436" s="5">
        <f t="shared" si="19"/>
        <v>35.185185185185183</v>
      </c>
      <c r="K436" s="5" t="str">
        <f>VLOOKUP(I436,Tabla13[[Rango minimo]:[Estado de calidad del aire]],2,TRUE)</f>
        <v>Buena</v>
      </c>
      <c r="L436" s="21">
        <f t="shared" si="20"/>
        <v>52.092592592592595</v>
      </c>
      <c r="M436" s="21" t="str">
        <f>VLOOKUP(L436,Tabla7[[Valor minimo]:[Estado de calidad el aire]],2,TRUE)</f>
        <v>Aceptable</v>
      </c>
      <c r="N436" s="11">
        <v>3</v>
      </c>
      <c r="O436" s="11" t="s">
        <v>162</v>
      </c>
      <c r="P436" s="11">
        <v>2</v>
      </c>
      <c r="Q436" s="11">
        <v>-74.071710479999993</v>
      </c>
      <c r="R436" s="12">
        <v>4.5887312429999998</v>
      </c>
    </row>
    <row r="437" spans="1:18" x14ac:dyDescent="0.25">
      <c r="A437" s="10">
        <v>436</v>
      </c>
      <c r="B437" s="3" t="s">
        <v>1407</v>
      </c>
      <c r="C437" s="3" t="s">
        <v>6257</v>
      </c>
      <c r="D437" s="3" t="s">
        <v>1</v>
      </c>
      <c r="E437" s="3" t="s">
        <v>1408</v>
      </c>
      <c r="F437" s="87">
        <v>22</v>
      </c>
      <c r="G437" s="5">
        <f t="shared" si="18"/>
        <v>69</v>
      </c>
      <c r="H437" s="5" t="str">
        <f>VLOOKUP(F437,Tabla5[[Columna3]:[Columna4]],2,TRUE)</f>
        <v>Aceptable</v>
      </c>
      <c r="I437" s="18">
        <v>38</v>
      </c>
      <c r="J437" s="5">
        <f t="shared" si="19"/>
        <v>35.185185185185183</v>
      </c>
      <c r="K437" s="5" t="str">
        <f>VLOOKUP(I437,Tabla13[[Rango minimo]:[Estado de calidad del aire]],2,TRUE)</f>
        <v>Buena</v>
      </c>
      <c r="L437" s="21">
        <f t="shared" si="20"/>
        <v>52.092592592592595</v>
      </c>
      <c r="M437" s="21" t="str">
        <f>VLOOKUP(L437,Tabla7[[Valor minimo]:[Estado de calidad el aire]],2,TRUE)</f>
        <v>Aceptable</v>
      </c>
      <c r="N437" s="11">
        <v>3</v>
      </c>
      <c r="O437" s="11" t="s">
        <v>162</v>
      </c>
      <c r="P437" s="11">
        <v>2</v>
      </c>
      <c r="Q437" s="11">
        <v>-74.075369969999997</v>
      </c>
      <c r="R437" s="12">
        <v>4.5874245399999998</v>
      </c>
    </row>
    <row r="438" spans="1:18" x14ac:dyDescent="0.25">
      <c r="A438" s="10">
        <v>437</v>
      </c>
      <c r="B438" s="3" t="s">
        <v>1409</v>
      </c>
      <c r="C438" s="3" t="s">
        <v>6257</v>
      </c>
      <c r="D438" s="3" t="s">
        <v>1</v>
      </c>
      <c r="E438" s="3" t="s">
        <v>1410</v>
      </c>
      <c r="F438" s="87">
        <v>22</v>
      </c>
      <c r="G438" s="5">
        <f t="shared" si="18"/>
        <v>69</v>
      </c>
      <c r="H438" s="5" t="str">
        <f>VLOOKUP(F438,Tabla5[[Columna3]:[Columna4]],2,TRUE)</f>
        <v>Aceptable</v>
      </c>
      <c r="I438" s="18">
        <v>38</v>
      </c>
      <c r="J438" s="5">
        <f t="shared" si="19"/>
        <v>35.185185185185183</v>
      </c>
      <c r="K438" s="5" t="str">
        <f>VLOOKUP(I438,Tabla13[[Rango minimo]:[Estado de calidad del aire]],2,TRUE)</f>
        <v>Buena</v>
      </c>
      <c r="L438" s="21">
        <f t="shared" si="20"/>
        <v>52.092592592592595</v>
      </c>
      <c r="M438" s="21" t="str">
        <f>VLOOKUP(L438,Tabla7[[Valor minimo]:[Estado de calidad el aire]],2,TRUE)</f>
        <v>Aceptable</v>
      </c>
      <c r="N438" s="11">
        <v>3</v>
      </c>
      <c r="O438" s="11" t="s">
        <v>162</v>
      </c>
      <c r="P438" s="11">
        <v>2</v>
      </c>
      <c r="Q438" s="11">
        <v>-74.072862700000002</v>
      </c>
      <c r="R438" s="12">
        <v>4.5861631770000004</v>
      </c>
    </row>
    <row r="439" spans="1:18" x14ac:dyDescent="0.25">
      <c r="A439" s="10">
        <v>438</v>
      </c>
      <c r="B439" s="3" t="s">
        <v>1411</v>
      </c>
      <c r="C439" s="3" t="s">
        <v>6257</v>
      </c>
      <c r="D439" s="3" t="s">
        <v>1</v>
      </c>
      <c r="E439" s="3" t="s">
        <v>1412</v>
      </c>
      <c r="F439" s="87">
        <v>22</v>
      </c>
      <c r="G439" s="5">
        <f t="shared" si="18"/>
        <v>69</v>
      </c>
      <c r="H439" s="5" t="str">
        <f>VLOOKUP(F439,Tabla5[[Columna3]:[Columna4]],2,TRUE)</f>
        <v>Aceptable</v>
      </c>
      <c r="I439" s="18">
        <v>38</v>
      </c>
      <c r="J439" s="5">
        <f t="shared" si="19"/>
        <v>35.185185185185183</v>
      </c>
      <c r="K439" s="5" t="str">
        <f>VLOOKUP(I439,Tabla13[[Rango minimo]:[Estado de calidad del aire]],2,TRUE)</f>
        <v>Buena</v>
      </c>
      <c r="L439" s="21">
        <f t="shared" si="20"/>
        <v>52.092592592592595</v>
      </c>
      <c r="M439" s="21" t="str">
        <f>VLOOKUP(L439,Tabla7[[Valor minimo]:[Estado de calidad el aire]],2,TRUE)</f>
        <v>Aceptable</v>
      </c>
      <c r="N439" s="11">
        <v>3</v>
      </c>
      <c r="O439" s="11" t="s">
        <v>162</v>
      </c>
      <c r="P439" s="11">
        <v>1</v>
      </c>
      <c r="Q439" s="11">
        <v>-74.074982919999997</v>
      </c>
      <c r="R439" s="12">
        <v>4.5846180089999997</v>
      </c>
    </row>
    <row r="440" spans="1:18" x14ac:dyDescent="0.25">
      <c r="A440" s="10">
        <v>439</v>
      </c>
      <c r="B440" s="3" t="s">
        <v>1413</v>
      </c>
      <c r="C440" s="3" t="s">
        <v>6257</v>
      </c>
      <c r="D440" s="3" t="s">
        <v>1</v>
      </c>
      <c r="E440" s="3" t="s">
        <v>1414</v>
      </c>
      <c r="F440" s="87">
        <v>22</v>
      </c>
      <c r="G440" s="5">
        <f t="shared" si="18"/>
        <v>69</v>
      </c>
      <c r="H440" s="5" t="str">
        <f>VLOOKUP(F440,Tabla5[[Columna3]:[Columna4]],2,TRUE)</f>
        <v>Aceptable</v>
      </c>
      <c r="I440" s="18">
        <v>38</v>
      </c>
      <c r="J440" s="5">
        <f t="shared" si="19"/>
        <v>35.185185185185183</v>
      </c>
      <c r="K440" s="5" t="str">
        <f>VLOOKUP(I440,Tabla13[[Rango minimo]:[Estado de calidad del aire]],2,TRUE)</f>
        <v>Buena</v>
      </c>
      <c r="L440" s="21">
        <f t="shared" si="20"/>
        <v>52.092592592592595</v>
      </c>
      <c r="M440" s="21" t="str">
        <f>VLOOKUP(L440,Tabla7[[Valor minimo]:[Estado de calidad el aire]],2,TRUE)</f>
        <v>Aceptable</v>
      </c>
      <c r="N440" s="11">
        <v>3</v>
      </c>
      <c r="O440" s="11" t="s">
        <v>162</v>
      </c>
      <c r="P440" s="11">
        <v>2</v>
      </c>
      <c r="Q440" s="11">
        <v>-74.070597039999996</v>
      </c>
      <c r="R440" s="12">
        <v>4.5799458680000003</v>
      </c>
    </row>
    <row r="441" spans="1:18" x14ac:dyDescent="0.25">
      <c r="A441" s="10">
        <v>440</v>
      </c>
      <c r="B441" s="3" t="s">
        <v>1415</v>
      </c>
      <c r="C441" s="3" t="s">
        <v>6257</v>
      </c>
      <c r="D441" s="3" t="s">
        <v>1</v>
      </c>
      <c r="E441" s="3" t="s">
        <v>1416</v>
      </c>
      <c r="F441" s="87">
        <v>22</v>
      </c>
      <c r="G441" s="5">
        <f t="shared" si="18"/>
        <v>69</v>
      </c>
      <c r="H441" s="5" t="str">
        <f>VLOOKUP(F441,Tabla5[[Columna3]:[Columna4]],2,TRUE)</f>
        <v>Aceptable</v>
      </c>
      <c r="I441" s="18">
        <v>38</v>
      </c>
      <c r="J441" s="5">
        <f t="shared" si="19"/>
        <v>35.185185185185183</v>
      </c>
      <c r="K441" s="5" t="str">
        <f>VLOOKUP(I441,Tabla13[[Rango minimo]:[Estado de calidad del aire]],2,TRUE)</f>
        <v>Buena</v>
      </c>
      <c r="L441" s="21">
        <f t="shared" si="20"/>
        <v>52.092592592592595</v>
      </c>
      <c r="M441" s="21" t="str">
        <f>VLOOKUP(L441,Tabla7[[Valor minimo]:[Estado de calidad el aire]],2,TRUE)</f>
        <v>Aceptable</v>
      </c>
      <c r="N441" s="11">
        <v>3</v>
      </c>
      <c r="O441" s="11" t="s">
        <v>162</v>
      </c>
      <c r="P441" s="11">
        <v>2</v>
      </c>
      <c r="Q441" s="11">
        <v>-74.066820469999996</v>
      </c>
      <c r="R441" s="12">
        <v>4.5889764099999999</v>
      </c>
    </row>
    <row r="442" spans="1:18" x14ac:dyDescent="0.25">
      <c r="A442" s="10">
        <v>441</v>
      </c>
      <c r="B442" s="3" t="s">
        <v>1417</v>
      </c>
      <c r="C442" s="3" t="s">
        <v>6257</v>
      </c>
      <c r="D442" s="3" t="s">
        <v>1</v>
      </c>
      <c r="E442" s="3" t="s">
        <v>1418</v>
      </c>
      <c r="F442" s="87">
        <v>22</v>
      </c>
      <c r="G442" s="5">
        <f t="shared" si="18"/>
        <v>69</v>
      </c>
      <c r="H442" s="5" t="str">
        <f>VLOOKUP(F442,Tabla5[[Columna3]:[Columna4]],2,TRUE)</f>
        <v>Aceptable</v>
      </c>
      <c r="I442" s="18">
        <v>38</v>
      </c>
      <c r="J442" s="5">
        <f t="shared" si="19"/>
        <v>35.185185185185183</v>
      </c>
      <c r="K442" s="5" t="str">
        <f>VLOOKUP(I442,Tabla13[[Rango minimo]:[Estado de calidad del aire]],2,TRUE)</f>
        <v>Buena</v>
      </c>
      <c r="L442" s="21">
        <f t="shared" si="20"/>
        <v>52.092592592592595</v>
      </c>
      <c r="M442" s="21" t="str">
        <f>VLOOKUP(L442,Tabla7[[Valor minimo]:[Estado de calidad el aire]],2,TRUE)</f>
        <v>Aceptable</v>
      </c>
      <c r="N442" s="11">
        <v>3</v>
      </c>
      <c r="O442" s="11" t="s">
        <v>162</v>
      </c>
      <c r="P442" s="11">
        <v>2</v>
      </c>
      <c r="Q442" s="11">
        <v>-74.070911710000004</v>
      </c>
      <c r="R442" s="12">
        <v>4.5838510509999999</v>
      </c>
    </row>
    <row r="443" spans="1:18" x14ac:dyDescent="0.25">
      <c r="A443" s="10">
        <v>442</v>
      </c>
      <c r="B443" s="3" t="s">
        <v>1419</v>
      </c>
      <c r="C443" s="3" t="s">
        <v>6257</v>
      </c>
      <c r="D443" s="3" t="s">
        <v>1</v>
      </c>
      <c r="E443" s="3" t="s">
        <v>1418</v>
      </c>
      <c r="F443" s="87">
        <v>22</v>
      </c>
      <c r="G443" s="5">
        <f t="shared" si="18"/>
        <v>69</v>
      </c>
      <c r="H443" s="5" t="str">
        <f>VLOOKUP(F443,Tabla5[[Columna3]:[Columna4]],2,TRUE)</f>
        <v>Aceptable</v>
      </c>
      <c r="I443" s="18">
        <v>38</v>
      </c>
      <c r="J443" s="5">
        <f t="shared" si="19"/>
        <v>35.185185185185183</v>
      </c>
      <c r="K443" s="5" t="str">
        <f>VLOOKUP(I443,Tabla13[[Rango minimo]:[Estado de calidad del aire]],2,TRUE)</f>
        <v>Buena</v>
      </c>
      <c r="L443" s="21">
        <f t="shared" si="20"/>
        <v>52.092592592592595</v>
      </c>
      <c r="M443" s="21" t="str">
        <f>VLOOKUP(L443,Tabla7[[Valor minimo]:[Estado de calidad el aire]],2,TRUE)</f>
        <v>Aceptable</v>
      </c>
      <c r="N443" s="11">
        <v>3</v>
      </c>
      <c r="O443" s="11" t="s">
        <v>162</v>
      </c>
      <c r="P443" s="11">
        <v>2</v>
      </c>
      <c r="Q443" s="11">
        <v>-74.071777170000004</v>
      </c>
      <c r="R443" s="12">
        <v>4.5841527510000004</v>
      </c>
    </row>
    <row r="444" spans="1:18" x14ac:dyDescent="0.25">
      <c r="A444" s="10">
        <v>443</v>
      </c>
      <c r="B444" s="3" t="s">
        <v>1420</v>
      </c>
      <c r="C444" s="3" t="s">
        <v>6257</v>
      </c>
      <c r="D444" s="3" t="s">
        <v>1</v>
      </c>
      <c r="E444" s="3" t="s">
        <v>1392</v>
      </c>
      <c r="F444" s="87">
        <v>22</v>
      </c>
      <c r="G444" s="5">
        <f t="shared" si="18"/>
        <v>69</v>
      </c>
      <c r="H444" s="5" t="str">
        <f>VLOOKUP(F444,Tabla5[[Columna3]:[Columna4]],2,TRUE)</f>
        <v>Aceptable</v>
      </c>
      <c r="I444" s="18">
        <v>38</v>
      </c>
      <c r="J444" s="5">
        <f t="shared" si="19"/>
        <v>35.185185185185183</v>
      </c>
      <c r="K444" s="5" t="str">
        <f>VLOOKUP(I444,Tabla13[[Rango minimo]:[Estado de calidad del aire]],2,TRUE)</f>
        <v>Buena</v>
      </c>
      <c r="L444" s="21">
        <f t="shared" si="20"/>
        <v>52.092592592592595</v>
      </c>
      <c r="M444" s="21" t="str">
        <f>VLOOKUP(L444,Tabla7[[Valor minimo]:[Estado de calidad el aire]],2,TRUE)</f>
        <v>Aceptable</v>
      </c>
      <c r="N444" s="11">
        <v>3</v>
      </c>
      <c r="O444" s="11" t="s">
        <v>162</v>
      </c>
      <c r="P444" s="11">
        <v>2</v>
      </c>
      <c r="Q444" s="11">
        <v>-74.065731209999996</v>
      </c>
      <c r="R444" s="12">
        <v>4.5853997959999999</v>
      </c>
    </row>
    <row r="445" spans="1:18" x14ac:dyDescent="0.25">
      <c r="A445" s="10">
        <v>444</v>
      </c>
      <c r="B445" s="3" t="s">
        <v>1421</v>
      </c>
      <c r="C445" s="3" t="s">
        <v>6257</v>
      </c>
      <c r="D445" s="3" t="s">
        <v>1</v>
      </c>
      <c r="E445" s="3" t="s">
        <v>1392</v>
      </c>
      <c r="F445" s="87">
        <v>22</v>
      </c>
      <c r="G445" s="5">
        <f t="shared" si="18"/>
        <v>69</v>
      </c>
      <c r="H445" s="5" t="str">
        <f>VLOOKUP(F445,Tabla5[[Columna3]:[Columna4]],2,TRUE)</f>
        <v>Aceptable</v>
      </c>
      <c r="I445" s="18">
        <v>38</v>
      </c>
      <c r="J445" s="5">
        <f t="shared" si="19"/>
        <v>35.185185185185183</v>
      </c>
      <c r="K445" s="5" t="str">
        <f>VLOOKUP(I445,Tabla13[[Rango minimo]:[Estado de calidad del aire]],2,TRUE)</f>
        <v>Buena</v>
      </c>
      <c r="L445" s="21">
        <f t="shared" si="20"/>
        <v>52.092592592592595</v>
      </c>
      <c r="M445" s="21" t="str">
        <f>VLOOKUP(L445,Tabla7[[Valor minimo]:[Estado de calidad el aire]],2,TRUE)</f>
        <v>Aceptable</v>
      </c>
      <c r="N445" s="11">
        <v>3</v>
      </c>
      <c r="O445" s="11" t="s">
        <v>162</v>
      </c>
      <c r="P445" s="11">
        <v>2</v>
      </c>
      <c r="Q445" s="11">
        <v>-74.065526660000003</v>
      </c>
      <c r="R445" s="12">
        <v>4.5838659809999998</v>
      </c>
    </row>
    <row r="446" spans="1:18" x14ac:dyDescent="0.25">
      <c r="A446" s="10">
        <v>445</v>
      </c>
      <c r="B446" s="3" t="s">
        <v>1422</v>
      </c>
      <c r="C446" s="3" t="s">
        <v>6257</v>
      </c>
      <c r="D446" s="3" t="s">
        <v>1</v>
      </c>
      <c r="E446" s="3" t="s">
        <v>1423</v>
      </c>
      <c r="F446" s="87">
        <v>22</v>
      </c>
      <c r="G446" s="5">
        <f t="shared" si="18"/>
        <v>69</v>
      </c>
      <c r="H446" s="5" t="str">
        <f>VLOOKUP(F446,Tabla5[[Columna3]:[Columna4]],2,TRUE)</f>
        <v>Aceptable</v>
      </c>
      <c r="I446" s="18">
        <v>38</v>
      </c>
      <c r="J446" s="5">
        <f t="shared" si="19"/>
        <v>35.185185185185183</v>
      </c>
      <c r="K446" s="5" t="str">
        <f>VLOOKUP(I446,Tabla13[[Rango minimo]:[Estado de calidad del aire]],2,TRUE)</f>
        <v>Buena</v>
      </c>
      <c r="L446" s="21">
        <f t="shared" si="20"/>
        <v>52.092592592592595</v>
      </c>
      <c r="M446" s="21" t="str">
        <f>VLOOKUP(L446,Tabla7[[Valor minimo]:[Estado de calidad el aire]],2,TRUE)</f>
        <v>Aceptable</v>
      </c>
      <c r="N446" s="11">
        <v>3</v>
      </c>
      <c r="O446" s="11" t="s">
        <v>162</v>
      </c>
      <c r="P446" s="11">
        <v>2</v>
      </c>
      <c r="Q446" s="11">
        <v>-74.067887299999995</v>
      </c>
      <c r="R446" s="12">
        <v>4.5900508120000003</v>
      </c>
    </row>
    <row r="447" spans="1:18" x14ac:dyDescent="0.25">
      <c r="A447" s="10">
        <v>446</v>
      </c>
      <c r="B447" s="3" t="s">
        <v>1424</v>
      </c>
      <c r="C447" s="3" t="s">
        <v>6257</v>
      </c>
      <c r="D447" s="3" t="s">
        <v>1</v>
      </c>
      <c r="E447" s="3" t="s">
        <v>1425</v>
      </c>
      <c r="F447" s="87">
        <v>22</v>
      </c>
      <c r="G447" s="5">
        <f t="shared" si="18"/>
        <v>69</v>
      </c>
      <c r="H447" s="5" t="str">
        <f>VLOOKUP(F447,Tabla5[[Columna3]:[Columna4]],2,TRUE)</f>
        <v>Aceptable</v>
      </c>
      <c r="I447" s="18">
        <v>38</v>
      </c>
      <c r="J447" s="5">
        <f t="shared" si="19"/>
        <v>35.185185185185183</v>
      </c>
      <c r="K447" s="5" t="str">
        <f>VLOOKUP(I447,Tabla13[[Rango minimo]:[Estado de calidad del aire]],2,TRUE)</f>
        <v>Buena</v>
      </c>
      <c r="L447" s="21">
        <f t="shared" si="20"/>
        <v>52.092592592592595</v>
      </c>
      <c r="M447" s="21" t="str">
        <f>VLOOKUP(L447,Tabla7[[Valor minimo]:[Estado de calidad el aire]],2,TRUE)</f>
        <v>Aceptable</v>
      </c>
      <c r="N447" s="11">
        <v>3</v>
      </c>
      <c r="O447" s="11" t="s">
        <v>162</v>
      </c>
      <c r="P447" s="11">
        <v>2</v>
      </c>
      <c r="Q447" s="11">
        <v>-74.073415870000005</v>
      </c>
      <c r="R447" s="12">
        <v>4.5888754010000001</v>
      </c>
    </row>
    <row r="448" spans="1:18" x14ac:dyDescent="0.25">
      <c r="A448" s="10">
        <v>447</v>
      </c>
      <c r="B448" s="3" t="s">
        <v>1426</v>
      </c>
      <c r="C448" s="3" t="s">
        <v>6257</v>
      </c>
      <c r="D448" s="3" t="s">
        <v>1</v>
      </c>
      <c r="E448" s="3" t="s">
        <v>1392</v>
      </c>
      <c r="F448" s="87">
        <v>22</v>
      </c>
      <c r="G448" s="5">
        <f t="shared" si="18"/>
        <v>69</v>
      </c>
      <c r="H448" s="5" t="str">
        <f>VLOOKUP(F448,Tabla5[[Columna3]:[Columna4]],2,TRUE)</f>
        <v>Aceptable</v>
      </c>
      <c r="I448" s="18">
        <v>38</v>
      </c>
      <c r="J448" s="5">
        <f t="shared" si="19"/>
        <v>35.185185185185183</v>
      </c>
      <c r="K448" s="5" t="str">
        <f>VLOOKUP(I448,Tabla13[[Rango minimo]:[Estado de calidad del aire]],2,TRUE)</f>
        <v>Buena</v>
      </c>
      <c r="L448" s="21">
        <f t="shared" si="20"/>
        <v>52.092592592592595</v>
      </c>
      <c r="M448" s="21" t="str">
        <f>VLOOKUP(L448,Tabla7[[Valor minimo]:[Estado de calidad el aire]],2,TRUE)</f>
        <v>Aceptable</v>
      </c>
      <c r="N448" s="11">
        <v>3</v>
      </c>
      <c r="O448" s="11" t="s">
        <v>162</v>
      </c>
      <c r="P448" s="11">
        <v>2</v>
      </c>
      <c r="Q448" s="11">
        <v>-74.067375749999997</v>
      </c>
      <c r="R448" s="12">
        <v>4.5833374170000001</v>
      </c>
    </row>
    <row r="449" spans="1:18" x14ac:dyDescent="0.25">
      <c r="A449" s="10">
        <v>448</v>
      </c>
      <c r="B449" s="3" t="s">
        <v>1427</v>
      </c>
      <c r="C449" s="3" t="s">
        <v>6257</v>
      </c>
      <c r="D449" s="3" t="s">
        <v>1</v>
      </c>
      <c r="E449" s="3" t="s">
        <v>1428</v>
      </c>
      <c r="F449" s="87">
        <v>22</v>
      </c>
      <c r="G449" s="5">
        <f t="shared" si="18"/>
        <v>69</v>
      </c>
      <c r="H449" s="5" t="str">
        <f>VLOOKUP(F449,Tabla5[[Columna3]:[Columna4]],2,TRUE)</f>
        <v>Aceptable</v>
      </c>
      <c r="I449" s="18">
        <v>44</v>
      </c>
      <c r="J449" s="5">
        <f t="shared" si="19"/>
        <v>40.74074074074074</v>
      </c>
      <c r="K449" s="5" t="str">
        <f>VLOOKUP(I449,Tabla13[[Rango minimo]:[Estado de calidad del aire]],2,TRUE)</f>
        <v>Buena</v>
      </c>
      <c r="L449" s="21">
        <f t="shared" si="20"/>
        <v>54.870370370370367</v>
      </c>
      <c r="M449" s="21" t="str">
        <f>VLOOKUP(L449,Tabla7[[Valor minimo]:[Estado de calidad el aire]],2,TRUE)</f>
        <v>Aceptable</v>
      </c>
      <c r="N449" s="11">
        <v>3</v>
      </c>
      <c r="O449" s="11" t="s">
        <v>162</v>
      </c>
      <c r="P449" s="11">
        <v>2</v>
      </c>
      <c r="Q449" s="11">
        <v>-74.066104809999999</v>
      </c>
      <c r="R449" s="12">
        <v>4.6064840199999999</v>
      </c>
    </row>
    <row r="450" spans="1:18" x14ac:dyDescent="0.25">
      <c r="A450" s="10">
        <v>449</v>
      </c>
      <c r="B450" s="3" t="s">
        <v>1429</v>
      </c>
      <c r="C450" s="3" t="s">
        <v>6257</v>
      </c>
      <c r="D450" s="3" t="s">
        <v>1</v>
      </c>
      <c r="E450" s="3" t="s">
        <v>1430</v>
      </c>
      <c r="F450" s="87">
        <v>22</v>
      </c>
      <c r="G450" s="5">
        <f t="shared" si="18"/>
        <v>69</v>
      </c>
      <c r="H450" s="5" t="str">
        <f>VLOOKUP(F450,Tabla5[[Columna3]:[Columna4]],2,TRUE)</f>
        <v>Aceptable</v>
      </c>
      <c r="I450" s="18">
        <v>44</v>
      </c>
      <c r="J450" s="5">
        <f t="shared" si="19"/>
        <v>40.74074074074074</v>
      </c>
      <c r="K450" s="5" t="str">
        <f>VLOOKUP(I450,Tabla13[[Rango minimo]:[Estado de calidad del aire]],2,TRUE)</f>
        <v>Buena</v>
      </c>
      <c r="L450" s="21">
        <f t="shared" si="20"/>
        <v>54.870370370370367</v>
      </c>
      <c r="M450" s="21" t="str">
        <f>VLOOKUP(L450,Tabla7[[Valor minimo]:[Estado de calidad el aire]],2,TRUE)</f>
        <v>Aceptable</v>
      </c>
      <c r="N450" s="11">
        <v>3</v>
      </c>
      <c r="O450" s="11" t="s">
        <v>162</v>
      </c>
      <c r="P450" s="11">
        <v>2</v>
      </c>
      <c r="Q450" s="11">
        <v>-74.07736688</v>
      </c>
      <c r="R450" s="12">
        <v>4.5842783149999997</v>
      </c>
    </row>
    <row r="451" spans="1:18" x14ac:dyDescent="0.25">
      <c r="A451" s="10">
        <v>450</v>
      </c>
      <c r="B451" s="3" t="s">
        <v>317</v>
      </c>
      <c r="C451" s="3" t="s">
        <v>318</v>
      </c>
      <c r="D451" s="3" t="s">
        <v>1</v>
      </c>
      <c r="E451" s="3" t="s">
        <v>319</v>
      </c>
      <c r="F451" s="87">
        <v>22</v>
      </c>
      <c r="G451" s="5">
        <f t="shared" ref="G451:G514" si="21">IF(F451&lt;=12, F451*50/12,
IF(F451&lt;=37, 51 + (F451-13)*50/25,
IF(F451&lt;=55, 101 + (F451-38)*50/18,
IF(F451&lt;=150, 151 + (F451-56)*50/95,
IF(F451&lt;=250, 201 + (F451-151)*100/100,
301 + (F451-251)*200/250)))))</f>
        <v>69</v>
      </c>
      <c r="H451" s="5" t="str">
        <f>VLOOKUP(F451,Tabla5[[Columna3]:[Columna4]],2,TRUE)</f>
        <v>Aceptable</v>
      </c>
      <c r="I451" s="18">
        <v>38</v>
      </c>
      <c r="J451" s="5">
        <f t="shared" ref="J451:J514" si="22">IF(I451&lt;=54, I451*50/54,
IF(I451&lt;=154, 51 + (I451-55)*50/100,
IF(I451&lt;=254, 101 + (I451-155)*50/100,
IF(I451&lt;=354, 151 + (I451-255)*50/100,
IF(I451&lt;=424, 201 + (I451-355)*100/70,
301 + (I451-425)*200/180)))))</f>
        <v>35.185185185185183</v>
      </c>
      <c r="K451" s="5" t="str">
        <f>VLOOKUP(I451,Tabla13[[Rango minimo]:[Estado de calidad del aire]],2,TRUE)</f>
        <v>Buena</v>
      </c>
      <c r="L451" s="21">
        <f t="shared" ref="L451:L514" si="23">(((G451+J451)/2))</f>
        <v>52.092592592592595</v>
      </c>
      <c r="M451" s="21" t="str">
        <f>VLOOKUP(L451,Tabla7[[Valor minimo]:[Estado de calidad el aire]],2,TRUE)</f>
        <v>Aceptable</v>
      </c>
      <c r="N451" s="11">
        <v>4</v>
      </c>
      <c r="O451" s="11" t="s">
        <v>160</v>
      </c>
      <c r="P451" s="11">
        <v>2</v>
      </c>
      <c r="Q451" s="11">
        <v>-74.084882109999995</v>
      </c>
      <c r="R451" s="12">
        <v>4.5561086370000003</v>
      </c>
    </row>
    <row r="452" spans="1:18" x14ac:dyDescent="0.25">
      <c r="A452" s="10">
        <v>451</v>
      </c>
      <c r="B452" s="3" t="s">
        <v>320</v>
      </c>
      <c r="C452" s="3" t="s">
        <v>318</v>
      </c>
      <c r="D452" s="3" t="s">
        <v>1</v>
      </c>
      <c r="E452" s="3" t="s">
        <v>321</v>
      </c>
      <c r="F452" s="87">
        <v>22</v>
      </c>
      <c r="G452" s="5">
        <f t="shared" si="21"/>
        <v>69</v>
      </c>
      <c r="H452" s="5" t="str">
        <f>VLOOKUP(F452,Tabla5[[Columna3]:[Columna4]],2,TRUE)</f>
        <v>Aceptable</v>
      </c>
      <c r="I452" s="18">
        <v>38</v>
      </c>
      <c r="J452" s="5">
        <f t="shared" si="22"/>
        <v>35.185185185185183</v>
      </c>
      <c r="K452" s="5" t="str">
        <f>VLOOKUP(I452,Tabla13[[Rango minimo]:[Estado de calidad del aire]],2,TRUE)</f>
        <v>Buena</v>
      </c>
      <c r="L452" s="21">
        <f t="shared" si="23"/>
        <v>52.092592592592595</v>
      </c>
      <c r="M452" s="21" t="str">
        <f>VLOOKUP(L452,Tabla7[[Valor minimo]:[Estado de calidad el aire]],2,TRUE)</f>
        <v>Aceptable</v>
      </c>
      <c r="N452" s="11">
        <v>4</v>
      </c>
      <c r="O452" s="11" t="s">
        <v>160</v>
      </c>
      <c r="P452" s="11">
        <v>2</v>
      </c>
      <c r="Q452" s="11">
        <v>-74.087638380000001</v>
      </c>
      <c r="R452" s="12">
        <v>4.5513406659999998</v>
      </c>
    </row>
    <row r="453" spans="1:18" x14ac:dyDescent="0.25">
      <c r="A453" s="10">
        <v>452</v>
      </c>
      <c r="B453" s="3" t="s">
        <v>322</v>
      </c>
      <c r="C453" s="3" t="s">
        <v>318</v>
      </c>
      <c r="D453" s="3" t="s">
        <v>1</v>
      </c>
      <c r="E453" s="3" t="s">
        <v>323</v>
      </c>
      <c r="F453" s="87">
        <v>22</v>
      </c>
      <c r="G453" s="5">
        <f t="shared" si="21"/>
        <v>69</v>
      </c>
      <c r="H453" s="5" t="str">
        <f>VLOOKUP(F453,Tabla5[[Columna3]:[Columna4]],2,TRUE)</f>
        <v>Aceptable</v>
      </c>
      <c r="I453" s="18">
        <v>38</v>
      </c>
      <c r="J453" s="5">
        <f t="shared" si="22"/>
        <v>35.185185185185183</v>
      </c>
      <c r="K453" s="5" t="str">
        <f>VLOOKUP(I453,Tabla13[[Rango minimo]:[Estado de calidad del aire]],2,TRUE)</f>
        <v>Buena</v>
      </c>
      <c r="L453" s="21">
        <f t="shared" si="23"/>
        <v>52.092592592592595</v>
      </c>
      <c r="M453" s="21" t="str">
        <f>VLOOKUP(L453,Tabla7[[Valor minimo]:[Estado de calidad el aire]],2,TRUE)</f>
        <v>Aceptable</v>
      </c>
      <c r="N453" s="11">
        <v>4</v>
      </c>
      <c r="O453" s="11" t="s">
        <v>160</v>
      </c>
      <c r="P453" s="11">
        <v>2</v>
      </c>
      <c r="Q453" s="11">
        <v>-74.078015089999994</v>
      </c>
      <c r="R453" s="12">
        <v>4.5714755580000004</v>
      </c>
    </row>
    <row r="454" spans="1:18" x14ac:dyDescent="0.25">
      <c r="A454" s="10">
        <v>453</v>
      </c>
      <c r="B454" s="3" t="s">
        <v>324</v>
      </c>
      <c r="C454" s="3" t="s">
        <v>318</v>
      </c>
      <c r="D454" s="3" t="s">
        <v>1</v>
      </c>
      <c r="E454" s="3" t="s">
        <v>325</v>
      </c>
      <c r="F454" s="87">
        <v>22</v>
      </c>
      <c r="G454" s="5">
        <f t="shared" si="21"/>
        <v>69</v>
      </c>
      <c r="H454" s="5" t="str">
        <f>VLOOKUP(F454,Tabla5[[Columna3]:[Columna4]],2,TRUE)</f>
        <v>Aceptable</v>
      </c>
      <c r="I454" s="18">
        <v>38</v>
      </c>
      <c r="J454" s="5">
        <f t="shared" si="22"/>
        <v>35.185185185185183</v>
      </c>
      <c r="K454" s="5" t="str">
        <f>VLOOKUP(I454,Tabla13[[Rango minimo]:[Estado de calidad del aire]],2,TRUE)</f>
        <v>Buena</v>
      </c>
      <c r="L454" s="21">
        <f t="shared" si="23"/>
        <v>52.092592592592595</v>
      </c>
      <c r="M454" s="21" t="str">
        <f>VLOOKUP(L454,Tabla7[[Valor minimo]:[Estado de calidad el aire]],2,TRUE)</f>
        <v>Aceptable</v>
      </c>
      <c r="N454" s="11">
        <v>4</v>
      </c>
      <c r="O454" s="11" t="s">
        <v>160</v>
      </c>
      <c r="P454" s="11">
        <v>2</v>
      </c>
      <c r="Q454" s="11">
        <v>-74.077878269999999</v>
      </c>
      <c r="R454" s="12">
        <v>4.5774916299999999</v>
      </c>
    </row>
    <row r="455" spans="1:18" x14ac:dyDescent="0.25">
      <c r="A455" s="10">
        <v>454</v>
      </c>
      <c r="B455" s="3" t="s">
        <v>326</v>
      </c>
      <c r="C455" s="3" t="s">
        <v>318</v>
      </c>
      <c r="D455" s="3" t="s">
        <v>1</v>
      </c>
      <c r="E455" s="3" t="s">
        <v>327</v>
      </c>
      <c r="F455" s="87">
        <v>22</v>
      </c>
      <c r="G455" s="5">
        <f t="shared" si="21"/>
        <v>69</v>
      </c>
      <c r="H455" s="5" t="str">
        <f>VLOOKUP(F455,Tabla5[[Columna3]:[Columna4]],2,TRUE)</f>
        <v>Aceptable</v>
      </c>
      <c r="I455" s="18">
        <v>38</v>
      </c>
      <c r="J455" s="5">
        <f t="shared" si="22"/>
        <v>35.185185185185183</v>
      </c>
      <c r="K455" s="5" t="str">
        <f>VLOOKUP(I455,Tabla13[[Rango minimo]:[Estado de calidad del aire]],2,TRUE)</f>
        <v>Buena</v>
      </c>
      <c r="L455" s="21">
        <f t="shared" si="23"/>
        <v>52.092592592592595</v>
      </c>
      <c r="M455" s="21" t="str">
        <f>VLOOKUP(L455,Tabla7[[Valor minimo]:[Estado de calidad el aire]],2,TRUE)</f>
        <v>Aceptable</v>
      </c>
      <c r="N455" s="11">
        <v>4</v>
      </c>
      <c r="O455" s="11" t="s">
        <v>160</v>
      </c>
      <c r="P455" s="11">
        <v>2</v>
      </c>
      <c r="Q455" s="11">
        <v>-74.086116820000001</v>
      </c>
      <c r="R455" s="12">
        <v>4.5502367850000001</v>
      </c>
    </row>
    <row r="456" spans="1:18" x14ac:dyDescent="0.25">
      <c r="A456" s="10">
        <v>455</v>
      </c>
      <c r="B456" s="3" t="s">
        <v>328</v>
      </c>
      <c r="C456" s="3" t="s">
        <v>318</v>
      </c>
      <c r="D456" s="3" t="s">
        <v>1</v>
      </c>
      <c r="E456" s="3" t="s">
        <v>329</v>
      </c>
      <c r="F456" s="87">
        <v>22</v>
      </c>
      <c r="G456" s="5">
        <f t="shared" si="21"/>
        <v>69</v>
      </c>
      <c r="H456" s="5" t="str">
        <f>VLOOKUP(F456,Tabla5[[Columna3]:[Columna4]],2,TRUE)</f>
        <v>Aceptable</v>
      </c>
      <c r="I456" s="18">
        <v>38</v>
      </c>
      <c r="J456" s="5">
        <f t="shared" si="22"/>
        <v>35.185185185185183</v>
      </c>
      <c r="K456" s="5" t="str">
        <f>VLOOKUP(I456,Tabla13[[Rango minimo]:[Estado de calidad del aire]],2,TRUE)</f>
        <v>Buena</v>
      </c>
      <c r="L456" s="21">
        <f t="shared" si="23"/>
        <v>52.092592592592595</v>
      </c>
      <c r="M456" s="21" t="str">
        <f>VLOOKUP(L456,Tabla7[[Valor minimo]:[Estado de calidad el aire]],2,TRUE)</f>
        <v>Aceptable</v>
      </c>
      <c r="N456" s="11">
        <v>4</v>
      </c>
      <c r="O456" s="11" t="s">
        <v>160</v>
      </c>
      <c r="P456" s="11">
        <v>2</v>
      </c>
      <c r="Q456" s="11">
        <v>-74.085595470000001</v>
      </c>
      <c r="R456" s="12">
        <v>4.560912503</v>
      </c>
    </row>
    <row r="457" spans="1:18" x14ac:dyDescent="0.25">
      <c r="A457" s="10">
        <v>456</v>
      </c>
      <c r="B457" s="3" t="s">
        <v>330</v>
      </c>
      <c r="C457" s="3" t="s">
        <v>318</v>
      </c>
      <c r="D457" s="3" t="s">
        <v>1</v>
      </c>
      <c r="E457" s="3" t="s">
        <v>331</v>
      </c>
      <c r="F457" s="87">
        <v>22</v>
      </c>
      <c r="G457" s="5">
        <f t="shared" si="21"/>
        <v>69</v>
      </c>
      <c r="H457" s="5" t="str">
        <f>VLOOKUP(F457,Tabla5[[Columna3]:[Columna4]],2,TRUE)</f>
        <v>Aceptable</v>
      </c>
      <c r="I457" s="18">
        <v>38</v>
      </c>
      <c r="J457" s="5">
        <f t="shared" si="22"/>
        <v>35.185185185185183</v>
      </c>
      <c r="K457" s="5" t="str">
        <f>VLOOKUP(I457,Tabla13[[Rango minimo]:[Estado de calidad del aire]],2,TRUE)</f>
        <v>Buena</v>
      </c>
      <c r="L457" s="21">
        <f t="shared" si="23"/>
        <v>52.092592592592595</v>
      </c>
      <c r="M457" s="21" t="str">
        <f>VLOOKUP(L457,Tabla7[[Valor minimo]:[Estado de calidad el aire]],2,TRUE)</f>
        <v>Aceptable</v>
      </c>
      <c r="N457" s="11">
        <v>4</v>
      </c>
      <c r="O457" s="11" t="s">
        <v>160</v>
      </c>
      <c r="P457" s="11">
        <v>2</v>
      </c>
      <c r="Q457" s="11">
        <v>-74.079548299999999</v>
      </c>
      <c r="R457" s="12">
        <v>4.5710317629999997</v>
      </c>
    </row>
    <row r="458" spans="1:18" x14ac:dyDescent="0.25">
      <c r="A458" s="10">
        <v>457</v>
      </c>
      <c r="B458" s="3" t="s">
        <v>332</v>
      </c>
      <c r="C458" s="3" t="s">
        <v>318</v>
      </c>
      <c r="D458" s="3" t="s">
        <v>1</v>
      </c>
      <c r="E458" s="3" t="s">
        <v>333</v>
      </c>
      <c r="F458" s="87">
        <v>22</v>
      </c>
      <c r="G458" s="5">
        <f t="shared" si="21"/>
        <v>69</v>
      </c>
      <c r="H458" s="5" t="str">
        <f>VLOOKUP(F458,Tabla5[[Columna3]:[Columna4]],2,TRUE)</f>
        <v>Aceptable</v>
      </c>
      <c r="I458" s="18">
        <v>38</v>
      </c>
      <c r="J458" s="5">
        <f t="shared" si="22"/>
        <v>35.185185185185183</v>
      </c>
      <c r="K458" s="5" t="str">
        <f>VLOOKUP(I458,Tabla13[[Rango minimo]:[Estado de calidad del aire]],2,TRUE)</f>
        <v>Buena</v>
      </c>
      <c r="L458" s="21">
        <f t="shared" si="23"/>
        <v>52.092592592592595</v>
      </c>
      <c r="M458" s="21" t="str">
        <f>VLOOKUP(L458,Tabla7[[Valor minimo]:[Estado de calidad el aire]],2,TRUE)</f>
        <v>Aceptable</v>
      </c>
      <c r="N458" s="11">
        <v>4</v>
      </c>
      <c r="O458" s="11" t="s">
        <v>160</v>
      </c>
      <c r="P458" s="11">
        <v>2</v>
      </c>
      <c r="Q458" s="11">
        <v>-74.079620790000007</v>
      </c>
      <c r="R458" s="12">
        <v>4.5811149359999996</v>
      </c>
    </row>
    <row r="459" spans="1:18" x14ac:dyDescent="0.25">
      <c r="A459" s="10">
        <v>458</v>
      </c>
      <c r="B459" s="3" t="s">
        <v>334</v>
      </c>
      <c r="C459" s="3" t="s">
        <v>318</v>
      </c>
      <c r="D459" s="3" t="s">
        <v>1</v>
      </c>
      <c r="E459" s="3" t="s">
        <v>335</v>
      </c>
      <c r="F459" s="87">
        <v>22</v>
      </c>
      <c r="G459" s="5">
        <f t="shared" si="21"/>
        <v>69</v>
      </c>
      <c r="H459" s="5" t="str">
        <f>VLOOKUP(F459,Tabla5[[Columna3]:[Columna4]],2,TRUE)</f>
        <v>Aceptable</v>
      </c>
      <c r="I459" s="18">
        <v>38</v>
      </c>
      <c r="J459" s="5">
        <f t="shared" si="22"/>
        <v>35.185185185185183</v>
      </c>
      <c r="K459" s="5" t="str">
        <f>VLOOKUP(I459,Tabla13[[Rango minimo]:[Estado de calidad del aire]],2,TRUE)</f>
        <v>Buena</v>
      </c>
      <c r="L459" s="21">
        <f t="shared" si="23"/>
        <v>52.092592592592595</v>
      </c>
      <c r="M459" s="21" t="str">
        <f>VLOOKUP(L459,Tabla7[[Valor minimo]:[Estado de calidad el aire]],2,TRUE)</f>
        <v>Aceptable</v>
      </c>
      <c r="N459" s="11">
        <v>4</v>
      </c>
      <c r="O459" s="11" t="s">
        <v>160</v>
      </c>
      <c r="P459" s="11">
        <v>2</v>
      </c>
      <c r="Q459" s="11">
        <v>-74.087523509999997</v>
      </c>
      <c r="R459" s="12">
        <v>4.5562196149999998</v>
      </c>
    </row>
    <row r="460" spans="1:18" x14ac:dyDescent="0.25">
      <c r="A460" s="10">
        <v>459</v>
      </c>
      <c r="B460" s="3" t="s">
        <v>336</v>
      </c>
      <c r="C460" s="3" t="s">
        <v>318</v>
      </c>
      <c r="D460" s="3" t="s">
        <v>1</v>
      </c>
      <c r="E460" s="3" t="s">
        <v>337</v>
      </c>
      <c r="F460" s="87">
        <v>22</v>
      </c>
      <c r="G460" s="5">
        <f t="shared" si="21"/>
        <v>69</v>
      </c>
      <c r="H460" s="5" t="str">
        <f>VLOOKUP(F460,Tabla5[[Columna3]:[Columna4]],2,TRUE)</f>
        <v>Aceptable</v>
      </c>
      <c r="I460" s="18">
        <v>38</v>
      </c>
      <c r="J460" s="5">
        <f t="shared" si="22"/>
        <v>35.185185185185183</v>
      </c>
      <c r="K460" s="5" t="str">
        <f>VLOOKUP(I460,Tabla13[[Rango minimo]:[Estado de calidad del aire]],2,TRUE)</f>
        <v>Buena</v>
      </c>
      <c r="L460" s="21">
        <f t="shared" si="23"/>
        <v>52.092592592592595</v>
      </c>
      <c r="M460" s="21" t="str">
        <f>VLOOKUP(L460,Tabla7[[Valor minimo]:[Estado de calidad el aire]],2,TRUE)</f>
        <v>Aceptable</v>
      </c>
      <c r="N460" s="11">
        <v>4</v>
      </c>
      <c r="O460" s="11" t="s">
        <v>160</v>
      </c>
      <c r="P460" s="11">
        <v>2</v>
      </c>
      <c r="Q460" s="11">
        <v>-74.08339162</v>
      </c>
      <c r="R460" s="12">
        <v>4.5532623579999996</v>
      </c>
    </row>
    <row r="461" spans="1:18" x14ac:dyDescent="0.25">
      <c r="A461" s="10">
        <v>460</v>
      </c>
      <c r="B461" s="3" t="s">
        <v>338</v>
      </c>
      <c r="C461" s="3" t="s">
        <v>318</v>
      </c>
      <c r="D461" s="3" t="s">
        <v>1</v>
      </c>
      <c r="E461" s="3" t="s">
        <v>339</v>
      </c>
      <c r="F461" s="87">
        <v>22</v>
      </c>
      <c r="G461" s="5">
        <f t="shared" si="21"/>
        <v>69</v>
      </c>
      <c r="H461" s="5" t="str">
        <f>VLOOKUP(F461,Tabla5[[Columna3]:[Columna4]],2,TRUE)</f>
        <v>Aceptable</v>
      </c>
      <c r="I461" s="18">
        <v>38</v>
      </c>
      <c r="J461" s="5">
        <f t="shared" si="22"/>
        <v>35.185185185185183</v>
      </c>
      <c r="K461" s="5" t="str">
        <f>VLOOKUP(I461,Tabla13[[Rango minimo]:[Estado de calidad del aire]],2,TRUE)</f>
        <v>Buena</v>
      </c>
      <c r="L461" s="21">
        <f t="shared" si="23"/>
        <v>52.092592592592595</v>
      </c>
      <c r="M461" s="21" t="str">
        <f>VLOOKUP(L461,Tabla7[[Valor minimo]:[Estado de calidad el aire]],2,TRUE)</f>
        <v>Aceptable</v>
      </c>
      <c r="N461" s="11">
        <v>4</v>
      </c>
      <c r="O461" s="11" t="s">
        <v>160</v>
      </c>
      <c r="P461" s="11">
        <v>2</v>
      </c>
      <c r="Q461" s="11">
        <v>-74.083769869999998</v>
      </c>
      <c r="R461" s="12">
        <v>4.5509885959999998</v>
      </c>
    </row>
    <row r="462" spans="1:18" x14ac:dyDescent="0.25">
      <c r="A462" s="10">
        <v>461</v>
      </c>
      <c r="B462" s="3" t="s">
        <v>340</v>
      </c>
      <c r="C462" s="3" t="s">
        <v>318</v>
      </c>
      <c r="D462" s="3" t="s">
        <v>1</v>
      </c>
      <c r="E462" s="3" t="s">
        <v>341</v>
      </c>
      <c r="F462" s="87">
        <v>22</v>
      </c>
      <c r="G462" s="5">
        <f t="shared" si="21"/>
        <v>69</v>
      </c>
      <c r="H462" s="5" t="str">
        <f>VLOOKUP(F462,Tabla5[[Columna3]:[Columna4]],2,TRUE)</f>
        <v>Aceptable</v>
      </c>
      <c r="I462" s="18">
        <v>38</v>
      </c>
      <c r="J462" s="5">
        <f t="shared" si="22"/>
        <v>35.185185185185183</v>
      </c>
      <c r="K462" s="5" t="str">
        <f>VLOOKUP(I462,Tabla13[[Rango minimo]:[Estado de calidad del aire]],2,TRUE)</f>
        <v>Buena</v>
      </c>
      <c r="L462" s="21">
        <f t="shared" si="23"/>
        <v>52.092592592592595</v>
      </c>
      <c r="M462" s="21" t="str">
        <f>VLOOKUP(L462,Tabla7[[Valor minimo]:[Estado de calidad el aire]],2,TRUE)</f>
        <v>Aceptable</v>
      </c>
      <c r="N462" s="11">
        <v>4</v>
      </c>
      <c r="O462" s="11" t="s">
        <v>160</v>
      </c>
      <c r="P462" s="11">
        <v>2</v>
      </c>
      <c r="Q462" s="11">
        <v>-74.086507879999999</v>
      </c>
      <c r="R462" s="12">
        <v>4.5537063120000001</v>
      </c>
    </row>
    <row r="463" spans="1:18" x14ac:dyDescent="0.25">
      <c r="A463" s="10">
        <v>462</v>
      </c>
      <c r="B463" s="3" t="s">
        <v>342</v>
      </c>
      <c r="C463" s="3" t="s">
        <v>318</v>
      </c>
      <c r="D463" s="3" t="s">
        <v>1</v>
      </c>
      <c r="E463" s="3" t="s">
        <v>343</v>
      </c>
      <c r="F463" s="87">
        <v>22</v>
      </c>
      <c r="G463" s="5">
        <f t="shared" si="21"/>
        <v>69</v>
      </c>
      <c r="H463" s="5" t="str">
        <f>VLOOKUP(F463,Tabla5[[Columna3]:[Columna4]],2,TRUE)</f>
        <v>Aceptable</v>
      </c>
      <c r="I463" s="18">
        <v>38</v>
      </c>
      <c r="J463" s="5">
        <f t="shared" si="22"/>
        <v>35.185185185185183</v>
      </c>
      <c r="K463" s="5" t="str">
        <f>VLOOKUP(I463,Tabla13[[Rango minimo]:[Estado de calidad del aire]],2,TRUE)</f>
        <v>Buena</v>
      </c>
      <c r="L463" s="21">
        <f t="shared" si="23"/>
        <v>52.092592592592595</v>
      </c>
      <c r="M463" s="21" t="str">
        <f>VLOOKUP(L463,Tabla7[[Valor minimo]:[Estado de calidad el aire]],2,TRUE)</f>
        <v>Aceptable</v>
      </c>
      <c r="N463" s="11">
        <v>4</v>
      </c>
      <c r="O463" s="11" t="s">
        <v>344</v>
      </c>
      <c r="P463" s="11">
        <v>2</v>
      </c>
      <c r="Q463" s="11">
        <v>-74.072873430000001</v>
      </c>
      <c r="R463" s="12">
        <v>4.5675740960000004</v>
      </c>
    </row>
    <row r="464" spans="1:18" x14ac:dyDescent="0.25">
      <c r="A464" s="10">
        <v>463</v>
      </c>
      <c r="B464" s="3" t="s">
        <v>345</v>
      </c>
      <c r="C464" s="3" t="s">
        <v>318</v>
      </c>
      <c r="D464" s="3" t="s">
        <v>1</v>
      </c>
      <c r="E464" s="3" t="s">
        <v>346</v>
      </c>
      <c r="F464" s="87">
        <v>22</v>
      </c>
      <c r="G464" s="5">
        <f t="shared" si="21"/>
        <v>69</v>
      </c>
      <c r="H464" s="5" t="str">
        <f>VLOOKUP(F464,Tabla5[[Columna3]:[Columna4]],2,TRUE)</f>
        <v>Aceptable</v>
      </c>
      <c r="I464" s="18">
        <v>38</v>
      </c>
      <c r="J464" s="5">
        <f t="shared" si="22"/>
        <v>35.185185185185183</v>
      </c>
      <c r="K464" s="5" t="str">
        <f>VLOOKUP(I464,Tabla13[[Rango minimo]:[Estado de calidad del aire]],2,TRUE)</f>
        <v>Buena</v>
      </c>
      <c r="L464" s="21">
        <f t="shared" si="23"/>
        <v>52.092592592592595</v>
      </c>
      <c r="M464" s="21" t="str">
        <f>VLOOKUP(L464,Tabla7[[Valor minimo]:[Estado de calidad el aire]],2,TRUE)</f>
        <v>Aceptable</v>
      </c>
      <c r="N464" s="11">
        <v>4</v>
      </c>
      <c r="O464" s="11" t="s">
        <v>160</v>
      </c>
      <c r="P464" s="11">
        <v>2</v>
      </c>
      <c r="Q464" s="11">
        <v>-74.08058364</v>
      </c>
      <c r="R464" s="12">
        <v>4.5812607630000004</v>
      </c>
    </row>
    <row r="465" spans="1:18" x14ac:dyDescent="0.25">
      <c r="A465" s="10">
        <v>464</v>
      </c>
      <c r="B465" s="3" t="s">
        <v>347</v>
      </c>
      <c r="C465" s="3" t="s">
        <v>318</v>
      </c>
      <c r="D465" s="3" t="s">
        <v>1</v>
      </c>
      <c r="E465" s="3" t="s">
        <v>348</v>
      </c>
      <c r="F465" s="87">
        <v>22</v>
      </c>
      <c r="G465" s="5">
        <f t="shared" si="21"/>
        <v>69</v>
      </c>
      <c r="H465" s="5" t="str">
        <f>VLOOKUP(F465,Tabla5[[Columna3]:[Columna4]],2,TRUE)</f>
        <v>Aceptable</v>
      </c>
      <c r="I465" s="18">
        <v>38</v>
      </c>
      <c r="J465" s="5">
        <f t="shared" si="22"/>
        <v>35.185185185185183</v>
      </c>
      <c r="K465" s="5" t="str">
        <f>VLOOKUP(I465,Tabla13[[Rango minimo]:[Estado de calidad del aire]],2,TRUE)</f>
        <v>Buena</v>
      </c>
      <c r="L465" s="21">
        <f t="shared" si="23"/>
        <v>52.092592592592595</v>
      </c>
      <c r="M465" s="21" t="str">
        <f>VLOOKUP(L465,Tabla7[[Valor minimo]:[Estado de calidad el aire]],2,TRUE)</f>
        <v>Aceptable</v>
      </c>
      <c r="N465" s="11">
        <v>4</v>
      </c>
      <c r="O465" s="11" t="s">
        <v>160</v>
      </c>
      <c r="P465" s="11">
        <v>2</v>
      </c>
      <c r="Q465" s="11">
        <v>-74.075843919999997</v>
      </c>
      <c r="R465" s="12">
        <v>4.5769328329999999</v>
      </c>
    </row>
    <row r="466" spans="1:18" x14ac:dyDescent="0.25">
      <c r="A466" s="10">
        <v>465</v>
      </c>
      <c r="B466" s="3" t="s">
        <v>349</v>
      </c>
      <c r="C466" s="3" t="s">
        <v>318</v>
      </c>
      <c r="D466" s="3" t="s">
        <v>1</v>
      </c>
      <c r="E466" s="3" t="s">
        <v>350</v>
      </c>
      <c r="F466" s="87">
        <v>22</v>
      </c>
      <c r="G466" s="5">
        <f t="shared" si="21"/>
        <v>69</v>
      </c>
      <c r="H466" s="5" t="str">
        <f>VLOOKUP(F466,Tabla5[[Columna3]:[Columna4]],2,TRUE)</f>
        <v>Aceptable</v>
      </c>
      <c r="I466" s="18">
        <v>38</v>
      </c>
      <c r="J466" s="5">
        <f t="shared" si="22"/>
        <v>35.185185185185183</v>
      </c>
      <c r="K466" s="5" t="str">
        <f>VLOOKUP(I466,Tabla13[[Rango minimo]:[Estado de calidad del aire]],2,TRUE)</f>
        <v>Buena</v>
      </c>
      <c r="L466" s="21">
        <f t="shared" si="23"/>
        <v>52.092592592592595</v>
      </c>
      <c r="M466" s="21" t="str">
        <f>VLOOKUP(L466,Tabla7[[Valor minimo]:[Estado de calidad el aire]],2,TRUE)</f>
        <v>Aceptable</v>
      </c>
      <c r="N466" s="11">
        <v>4</v>
      </c>
      <c r="O466" s="11" t="s">
        <v>160</v>
      </c>
      <c r="P466" s="11">
        <v>1</v>
      </c>
      <c r="Q466" s="11">
        <v>-74.079329529999995</v>
      </c>
      <c r="R466" s="12">
        <v>4.5617396210000001</v>
      </c>
    </row>
    <row r="467" spans="1:18" x14ac:dyDescent="0.25">
      <c r="A467" s="10">
        <v>466</v>
      </c>
      <c r="B467" s="3" t="s">
        <v>351</v>
      </c>
      <c r="C467" s="3" t="s">
        <v>318</v>
      </c>
      <c r="D467" s="3" t="s">
        <v>1</v>
      </c>
      <c r="E467" s="3" t="s">
        <v>352</v>
      </c>
      <c r="F467" s="87">
        <v>22</v>
      </c>
      <c r="G467" s="5">
        <f t="shared" si="21"/>
        <v>69</v>
      </c>
      <c r="H467" s="5" t="str">
        <f>VLOOKUP(F467,Tabla5[[Columna3]:[Columna4]],2,TRUE)</f>
        <v>Aceptable</v>
      </c>
      <c r="I467" s="18">
        <v>38</v>
      </c>
      <c r="J467" s="5">
        <f t="shared" si="22"/>
        <v>35.185185185185183</v>
      </c>
      <c r="K467" s="5" t="str">
        <f>VLOOKUP(I467,Tabla13[[Rango minimo]:[Estado de calidad del aire]],2,TRUE)</f>
        <v>Buena</v>
      </c>
      <c r="L467" s="21">
        <f t="shared" si="23"/>
        <v>52.092592592592595</v>
      </c>
      <c r="M467" s="21" t="str">
        <f>VLOOKUP(L467,Tabla7[[Valor minimo]:[Estado de calidad el aire]],2,TRUE)</f>
        <v>Aceptable</v>
      </c>
      <c r="N467" s="11">
        <v>4</v>
      </c>
      <c r="O467" s="11" t="s">
        <v>160</v>
      </c>
      <c r="P467" s="11">
        <v>2</v>
      </c>
      <c r="Q467" s="11">
        <v>-74.074932009999998</v>
      </c>
      <c r="R467" s="12">
        <v>4.5702171549999999</v>
      </c>
    </row>
    <row r="468" spans="1:18" x14ac:dyDescent="0.25">
      <c r="A468" s="10">
        <v>467</v>
      </c>
      <c r="B468" s="3" t="s">
        <v>353</v>
      </c>
      <c r="C468" s="3" t="s">
        <v>318</v>
      </c>
      <c r="D468" s="3" t="s">
        <v>1</v>
      </c>
      <c r="E468" s="3" t="s">
        <v>354</v>
      </c>
      <c r="F468" s="87">
        <v>22</v>
      </c>
      <c r="G468" s="5">
        <f t="shared" si="21"/>
        <v>69</v>
      </c>
      <c r="H468" s="5" t="str">
        <f>VLOOKUP(F468,Tabla5[[Columna3]:[Columna4]],2,TRUE)</f>
        <v>Aceptable</v>
      </c>
      <c r="I468" s="18">
        <v>38</v>
      </c>
      <c r="J468" s="5">
        <f t="shared" si="22"/>
        <v>35.185185185185183</v>
      </c>
      <c r="K468" s="5" t="str">
        <f>VLOOKUP(I468,Tabla13[[Rango minimo]:[Estado de calidad del aire]],2,TRUE)</f>
        <v>Buena</v>
      </c>
      <c r="L468" s="21">
        <f t="shared" si="23"/>
        <v>52.092592592592595</v>
      </c>
      <c r="M468" s="21" t="str">
        <f>VLOOKUP(L468,Tabla7[[Valor minimo]:[Estado de calidad el aire]],2,TRUE)</f>
        <v>Aceptable</v>
      </c>
      <c r="N468" s="11">
        <v>4</v>
      </c>
      <c r="O468" s="11" t="s">
        <v>160</v>
      </c>
      <c r="P468" s="11">
        <v>2</v>
      </c>
      <c r="Q468" s="11">
        <v>-74.085030720000006</v>
      </c>
      <c r="R468" s="12">
        <v>4.5577547269999998</v>
      </c>
    </row>
    <row r="469" spans="1:18" x14ac:dyDescent="0.25">
      <c r="A469" s="10">
        <v>468</v>
      </c>
      <c r="B469" s="3" t="s">
        <v>355</v>
      </c>
      <c r="C469" s="3" t="s">
        <v>318</v>
      </c>
      <c r="D469" s="3" t="s">
        <v>1</v>
      </c>
      <c r="E469" s="3" t="s">
        <v>356</v>
      </c>
      <c r="F469" s="87">
        <v>22</v>
      </c>
      <c r="G469" s="5">
        <f t="shared" si="21"/>
        <v>69</v>
      </c>
      <c r="H469" s="5" t="str">
        <f>VLOOKUP(F469,Tabla5[[Columna3]:[Columna4]],2,TRUE)</f>
        <v>Aceptable</v>
      </c>
      <c r="I469" s="18">
        <v>38</v>
      </c>
      <c r="J469" s="5">
        <f t="shared" si="22"/>
        <v>35.185185185185183</v>
      </c>
      <c r="K469" s="5" t="str">
        <f>VLOOKUP(I469,Tabla13[[Rango minimo]:[Estado de calidad del aire]],2,TRUE)</f>
        <v>Buena</v>
      </c>
      <c r="L469" s="21">
        <f t="shared" si="23"/>
        <v>52.092592592592595</v>
      </c>
      <c r="M469" s="21" t="str">
        <f>VLOOKUP(L469,Tabla7[[Valor minimo]:[Estado de calidad el aire]],2,TRUE)</f>
        <v>Aceptable</v>
      </c>
      <c r="N469" s="11">
        <v>4</v>
      </c>
      <c r="O469" s="11" t="s">
        <v>160</v>
      </c>
      <c r="P469" s="11">
        <v>2</v>
      </c>
      <c r="Q469" s="11">
        <v>-74.080919100000003</v>
      </c>
      <c r="R469" s="12">
        <v>4.5695878710000004</v>
      </c>
    </row>
    <row r="470" spans="1:18" x14ac:dyDescent="0.25">
      <c r="A470" s="10">
        <v>469</v>
      </c>
      <c r="B470" s="3" t="s">
        <v>357</v>
      </c>
      <c r="C470" s="3" t="s">
        <v>318</v>
      </c>
      <c r="D470" s="3" t="s">
        <v>1</v>
      </c>
      <c r="E470" s="3" t="s">
        <v>358</v>
      </c>
      <c r="F470" s="87">
        <v>22</v>
      </c>
      <c r="G470" s="5">
        <f t="shared" si="21"/>
        <v>69</v>
      </c>
      <c r="H470" s="5" t="str">
        <f>VLOOKUP(F470,Tabla5[[Columna3]:[Columna4]],2,TRUE)</f>
        <v>Aceptable</v>
      </c>
      <c r="I470" s="18">
        <v>38</v>
      </c>
      <c r="J470" s="5">
        <f t="shared" si="22"/>
        <v>35.185185185185183</v>
      </c>
      <c r="K470" s="5" t="str">
        <f>VLOOKUP(I470,Tabla13[[Rango minimo]:[Estado de calidad del aire]],2,TRUE)</f>
        <v>Buena</v>
      </c>
      <c r="L470" s="21">
        <f t="shared" si="23"/>
        <v>52.092592592592595</v>
      </c>
      <c r="M470" s="21" t="str">
        <f>VLOOKUP(L470,Tabla7[[Valor minimo]:[Estado de calidad el aire]],2,TRUE)</f>
        <v>Aceptable</v>
      </c>
      <c r="N470" s="11">
        <v>4</v>
      </c>
      <c r="O470" s="11" t="s">
        <v>160</v>
      </c>
      <c r="P470" s="11">
        <v>2</v>
      </c>
      <c r="Q470" s="11">
        <v>-74.090704540000004</v>
      </c>
      <c r="R470" s="12">
        <v>4.5550397470000004</v>
      </c>
    </row>
    <row r="471" spans="1:18" x14ac:dyDescent="0.25">
      <c r="A471" s="10">
        <v>470</v>
      </c>
      <c r="B471" s="3" t="s">
        <v>359</v>
      </c>
      <c r="C471" s="3" t="s">
        <v>318</v>
      </c>
      <c r="D471" s="3" t="s">
        <v>1</v>
      </c>
      <c r="E471" s="3" t="s">
        <v>329</v>
      </c>
      <c r="F471" s="87">
        <v>22</v>
      </c>
      <c r="G471" s="5">
        <f t="shared" si="21"/>
        <v>69</v>
      </c>
      <c r="H471" s="5" t="str">
        <f>VLOOKUP(F471,Tabla5[[Columna3]:[Columna4]],2,TRUE)</f>
        <v>Aceptable</v>
      </c>
      <c r="I471" s="18">
        <v>38</v>
      </c>
      <c r="J471" s="5">
        <f t="shared" si="22"/>
        <v>35.185185185185183</v>
      </c>
      <c r="K471" s="5" t="str">
        <f>VLOOKUP(I471,Tabla13[[Rango minimo]:[Estado de calidad del aire]],2,TRUE)</f>
        <v>Buena</v>
      </c>
      <c r="L471" s="21">
        <f t="shared" si="23"/>
        <v>52.092592592592595</v>
      </c>
      <c r="M471" s="21" t="str">
        <f>VLOOKUP(L471,Tabla7[[Valor minimo]:[Estado de calidad el aire]],2,TRUE)</f>
        <v>Aceptable</v>
      </c>
      <c r="N471" s="11">
        <v>4</v>
      </c>
      <c r="O471" s="11" t="s">
        <v>160</v>
      </c>
      <c r="P471" s="11">
        <v>2</v>
      </c>
      <c r="Q471" s="11">
        <v>-74.087868900000004</v>
      </c>
      <c r="R471" s="12">
        <v>4.5618529160000003</v>
      </c>
    </row>
    <row r="472" spans="1:18" x14ac:dyDescent="0.25">
      <c r="A472" s="10">
        <v>471</v>
      </c>
      <c r="B472" s="3" t="s">
        <v>360</v>
      </c>
      <c r="C472" s="3" t="s">
        <v>318</v>
      </c>
      <c r="D472" s="3" t="s">
        <v>1</v>
      </c>
      <c r="E472" s="3" t="s">
        <v>361</v>
      </c>
      <c r="F472" s="87">
        <v>22</v>
      </c>
      <c r="G472" s="5">
        <f t="shared" si="21"/>
        <v>69</v>
      </c>
      <c r="H472" s="5" t="str">
        <f>VLOOKUP(F472,Tabla5[[Columna3]:[Columna4]],2,TRUE)</f>
        <v>Aceptable</v>
      </c>
      <c r="I472" s="18">
        <v>38</v>
      </c>
      <c r="J472" s="5">
        <f t="shared" si="22"/>
        <v>35.185185185185183</v>
      </c>
      <c r="K472" s="5" t="str">
        <f>VLOOKUP(I472,Tabla13[[Rango minimo]:[Estado de calidad del aire]],2,TRUE)</f>
        <v>Buena</v>
      </c>
      <c r="L472" s="21">
        <f t="shared" si="23"/>
        <v>52.092592592592595</v>
      </c>
      <c r="M472" s="21" t="str">
        <f>VLOOKUP(L472,Tabla7[[Valor minimo]:[Estado de calidad el aire]],2,TRUE)</f>
        <v>Aceptable</v>
      </c>
      <c r="N472" s="11">
        <v>4</v>
      </c>
      <c r="O472" s="11" t="s">
        <v>160</v>
      </c>
      <c r="P472" s="11">
        <v>2</v>
      </c>
      <c r="Q472" s="11">
        <v>-74.078454640000004</v>
      </c>
      <c r="R472" s="12">
        <v>4.580590559</v>
      </c>
    </row>
    <row r="473" spans="1:18" x14ac:dyDescent="0.25">
      <c r="A473" s="10">
        <v>472</v>
      </c>
      <c r="B473" s="3" t="s">
        <v>362</v>
      </c>
      <c r="C473" s="3" t="s">
        <v>318</v>
      </c>
      <c r="D473" s="3" t="s">
        <v>1</v>
      </c>
      <c r="E473" s="3" t="s">
        <v>363</v>
      </c>
      <c r="F473" s="87">
        <v>22</v>
      </c>
      <c r="G473" s="5">
        <f t="shared" si="21"/>
        <v>69</v>
      </c>
      <c r="H473" s="5" t="str">
        <f>VLOOKUP(F473,Tabla5[[Columna3]:[Columna4]],2,TRUE)</f>
        <v>Aceptable</v>
      </c>
      <c r="I473" s="18">
        <v>38</v>
      </c>
      <c r="J473" s="5">
        <f t="shared" si="22"/>
        <v>35.185185185185183</v>
      </c>
      <c r="K473" s="5" t="str">
        <f>VLOOKUP(I473,Tabla13[[Rango minimo]:[Estado de calidad del aire]],2,TRUE)</f>
        <v>Buena</v>
      </c>
      <c r="L473" s="21">
        <f t="shared" si="23"/>
        <v>52.092592592592595</v>
      </c>
      <c r="M473" s="21" t="str">
        <f>VLOOKUP(L473,Tabla7[[Valor minimo]:[Estado de calidad el aire]],2,TRUE)</f>
        <v>Aceptable</v>
      </c>
      <c r="N473" s="11">
        <v>4</v>
      </c>
      <c r="O473" s="11" t="s">
        <v>160</v>
      </c>
      <c r="P473" s="11">
        <v>2</v>
      </c>
      <c r="Q473" s="11">
        <v>-74.085264710000004</v>
      </c>
      <c r="R473" s="12">
        <v>4.559652517</v>
      </c>
    </row>
    <row r="474" spans="1:18" x14ac:dyDescent="0.25">
      <c r="A474" s="10">
        <v>473</v>
      </c>
      <c r="B474" s="3" t="s">
        <v>364</v>
      </c>
      <c r="C474" s="3" t="s">
        <v>318</v>
      </c>
      <c r="D474" s="3" t="s">
        <v>1</v>
      </c>
      <c r="E474" s="3" t="s">
        <v>365</v>
      </c>
      <c r="F474" s="87">
        <v>22</v>
      </c>
      <c r="G474" s="5">
        <f t="shared" si="21"/>
        <v>69</v>
      </c>
      <c r="H474" s="5" t="str">
        <f>VLOOKUP(F474,Tabla5[[Columna3]:[Columna4]],2,TRUE)</f>
        <v>Aceptable</v>
      </c>
      <c r="I474" s="18">
        <v>38</v>
      </c>
      <c r="J474" s="5">
        <f t="shared" si="22"/>
        <v>35.185185185185183</v>
      </c>
      <c r="K474" s="5" t="str">
        <f>VLOOKUP(I474,Tabla13[[Rango minimo]:[Estado de calidad del aire]],2,TRUE)</f>
        <v>Buena</v>
      </c>
      <c r="L474" s="21">
        <f t="shared" si="23"/>
        <v>52.092592592592595</v>
      </c>
      <c r="M474" s="21" t="str">
        <f>VLOOKUP(L474,Tabla7[[Valor minimo]:[Estado de calidad el aire]],2,TRUE)</f>
        <v>Aceptable</v>
      </c>
      <c r="N474" s="11">
        <v>4</v>
      </c>
      <c r="O474" s="11" t="s">
        <v>160</v>
      </c>
      <c r="P474" s="11">
        <v>2</v>
      </c>
      <c r="Q474" s="11">
        <v>-74.085871370000007</v>
      </c>
      <c r="R474" s="12">
        <v>4.5586048659999996</v>
      </c>
    </row>
    <row r="475" spans="1:18" x14ac:dyDescent="0.25">
      <c r="A475" s="10">
        <v>474</v>
      </c>
      <c r="B475" s="3" t="s">
        <v>366</v>
      </c>
      <c r="C475" s="3" t="s">
        <v>318</v>
      </c>
      <c r="D475" s="3" t="s">
        <v>1</v>
      </c>
      <c r="E475" s="3" t="s">
        <v>367</v>
      </c>
      <c r="F475" s="87">
        <v>22</v>
      </c>
      <c r="G475" s="5">
        <f t="shared" si="21"/>
        <v>69</v>
      </c>
      <c r="H475" s="5" t="str">
        <f>VLOOKUP(F475,Tabla5[[Columna3]:[Columna4]],2,TRUE)</f>
        <v>Aceptable</v>
      </c>
      <c r="I475" s="18">
        <v>38</v>
      </c>
      <c r="J475" s="5">
        <f t="shared" si="22"/>
        <v>35.185185185185183</v>
      </c>
      <c r="K475" s="5" t="str">
        <f>VLOOKUP(I475,Tabla13[[Rango minimo]:[Estado de calidad del aire]],2,TRUE)</f>
        <v>Buena</v>
      </c>
      <c r="L475" s="21">
        <f t="shared" si="23"/>
        <v>52.092592592592595</v>
      </c>
      <c r="M475" s="21" t="str">
        <f>VLOOKUP(L475,Tabla7[[Valor minimo]:[Estado de calidad el aire]],2,TRUE)</f>
        <v>Aceptable</v>
      </c>
      <c r="N475" s="11">
        <v>4</v>
      </c>
      <c r="O475" s="11" t="s">
        <v>160</v>
      </c>
      <c r="P475" s="11">
        <v>2</v>
      </c>
      <c r="Q475" s="11">
        <v>-74.082671120000001</v>
      </c>
      <c r="R475" s="12">
        <v>4.5518095880000002</v>
      </c>
    </row>
    <row r="476" spans="1:18" x14ac:dyDescent="0.25">
      <c r="A476" s="10">
        <v>475</v>
      </c>
      <c r="B476" s="3" t="s">
        <v>368</v>
      </c>
      <c r="C476" s="3" t="s">
        <v>318</v>
      </c>
      <c r="D476" s="3" t="s">
        <v>1</v>
      </c>
      <c r="E476" s="3" t="s">
        <v>369</v>
      </c>
      <c r="F476" s="87">
        <v>22</v>
      </c>
      <c r="G476" s="5">
        <f t="shared" si="21"/>
        <v>69</v>
      </c>
      <c r="H476" s="5" t="str">
        <f>VLOOKUP(F476,Tabla5[[Columna3]:[Columna4]],2,TRUE)</f>
        <v>Aceptable</v>
      </c>
      <c r="I476" s="18">
        <v>38</v>
      </c>
      <c r="J476" s="5">
        <f t="shared" si="22"/>
        <v>35.185185185185183</v>
      </c>
      <c r="K476" s="5" t="str">
        <f>VLOOKUP(I476,Tabla13[[Rango minimo]:[Estado de calidad del aire]],2,TRUE)</f>
        <v>Buena</v>
      </c>
      <c r="L476" s="21">
        <f t="shared" si="23"/>
        <v>52.092592592592595</v>
      </c>
      <c r="M476" s="21" t="str">
        <f>VLOOKUP(L476,Tabla7[[Valor minimo]:[Estado de calidad el aire]],2,TRUE)</f>
        <v>Aceptable</v>
      </c>
      <c r="N476" s="11">
        <v>4</v>
      </c>
      <c r="O476" s="11" t="s">
        <v>160</v>
      </c>
      <c r="P476" s="11">
        <v>2</v>
      </c>
      <c r="Q476" s="11">
        <v>-74.079260860000005</v>
      </c>
      <c r="R476" s="12">
        <v>4.5658364269999998</v>
      </c>
    </row>
    <row r="477" spans="1:18" x14ac:dyDescent="0.25">
      <c r="A477" s="10">
        <v>476</v>
      </c>
      <c r="B477" s="3" t="s">
        <v>370</v>
      </c>
      <c r="C477" s="3" t="s">
        <v>318</v>
      </c>
      <c r="D477" s="3" t="s">
        <v>1</v>
      </c>
      <c r="E477" s="3" t="s">
        <v>343</v>
      </c>
      <c r="F477" s="87">
        <v>22</v>
      </c>
      <c r="G477" s="5">
        <f t="shared" si="21"/>
        <v>69</v>
      </c>
      <c r="H477" s="5" t="str">
        <f>VLOOKUP(F477,Tabla5[[Columna3]:[Columna4]],2,TRUE)</f>
        <v>Aceptable</v>
      </c>
      <c r="I477" s="18">
        <v>38</v>
      </c>
      <c r="J477" s="5">
        <f t="shared" si="22"/>
        <v>35.185185185185183</v>
      </c>
      <c r="K477" s="5" t="str">
        <f>VLOOKUP(I477,Tabla13[[Rango minimo]:[Estado de calidad del aire]],2,TRUE)</f>
        <v>Buena</v>
      </c>
      <c r="L477" s="21">
        <f t="shared" si="23"/>
        <v>52.092592592592595</v>
      </c>
      <c r="M477" s="21" t="str">
        <f>VLOOKUP(L477,Tabla7[[Valor minimo]:[Estado de calidad el aire]],2,TRUE)</f>
        <v>Aceptable</v>
      </c>
      <c r="N477" s="11">
        <v>4</v>
      </c>
      <c r="O477" s="11" t="s">
        <v>160</v>
      </c>
      <c r="P477" s="11">
        <v>2</v>
      </c>
      <c r="Q477" s="11">
        <v>-74.072557709999998</v>
      </c>
      <c r="R477" s="12">
        <v>4.5677569079999998</v>
      </c>
    </row>
    <row r="478" spans="1:18" x14ac:dyDescent="0.25">
      <c r="A478" s="10">
        <v>477</v>
      </c>
      <c r="B478" s="3" t="s">
        <v>371</v>
      </c>
      <c r="C478" s="3" t="s">
        <v>318</v>
      </c>
      <c r="D478" s="3" t="s">
        <v>1</v>
      </c>
      <c r="E478" s="3" t="s">
        <v>352</v>
      </c>
      <c r="F478" s="87">
        <v>22</v>
      </c>
      <c r="G478" s="5">
        <f t="shared" si="21"/>
        <v>69</v>
      </c>
      <c r="H478" s="5" t="str">
        <f>VLOOKUP(F478,Tabla5[[Columna3]:[Columna4]],2,TRUE)</f>
        <v>Aceptable</v>
      </c>
      <c r="I478" s="18">
        <v>38</v>
      </c>
      <c r="J478" s="5">
        <f t="shared" si="22"/>
        <v>35.185185185185183</v>
      </c>
      <c r="K478" s="5" t="str">
        <f>VLOOKUP(I478,Tabla13[[Rango minimo]:[Estado de calidad del aire]],2,TRUE)</f>
        <v>Buena</v>
      </c>
      <c r="L478" s="21">
        <f t="shared" si="23"/>
        <v>52.092592592592595</v>
      </c>
      <c r="M478" s="21" t="str">
        <f>VLOOKUP(L478,Tabla7[[Valor minimo]:[Estado de calidad el aire]],2,TRUE)</f>
        <v>Aceptable</v>
      </c>
      <c r="N478" s="11">
        <v>4</v>
      </c>
      <c r="O478" s="11" t="s">
        <v>160</v>
      </c>
      <c r="P478" s="11">
        <v>1</v>
      </c>
      <c r="Q478" s="11">
        <v>-74.071844100000007</v>
      </c>
      <c r="R478" s="12">
        <v>4.56852503</v>
      </c>
    </row>
    <row r="479" spans="1:18" x14ac:dyDescent="0.25">
      <c r="A479" s="10">
        <v>478</v>
      </c>
      <c r="B479" s="3" t="s">
        <v>372</v>
      </c>
      <c r="C479" s="3" t="s">
        <v>318</v>
      </c>
      <c r="D479" s="3" t="s">
        <v>1</v>
      </c>
      <c r="E479" s="3" t="s">
        <v>373</v>
      </c>
      <c r="F479" s="87">
        <v>22</v>
      </c>
      <c r="G479" s="5">
        <f t="shared" si="21"/>
        <v>69</v>
      </c>
      <c r="H479" s="5" t="str">
        <f>VLOOKUP(F479,Tabla5[[Columna3]:[Columna4]],2,TRUE)</f>
        <v>Aceptable</v>
      </c>
      <c r="I479" s="18">
        <v>38</v>
      </c>
      <c r="J479" s="5">
        <f t="shared" si="22"/>
        <v>35.185185185185183</v>
      </c>
      <c r="K479" s="5" t="str">
        <f>VLOOKUP(I479,Tabla13[[Rango minimo]:[Estado de calidad del aire]],2,TRUE)</f>
        <v>Buena</v>
      </c>
      <c r="L479" s="21">
        <f t="shared" si="23"/>
        <v>52.092592592592595</v>
      </c>
      <c r="M479" s="21" t="str">
        <f>VLOOKUP(L479,Tabla7[[Valor minimo]:[Estado de calidad el aire]],2,TRUE)</f>
        <v>Aceptable</v>
      </c>
      <c r="N479" s="11">
        <v>4</v>
      </c>
      <c r="O479" s="11" t="s">
        <v>160</v>
      </c>
      <c r="P479" s="11">
        <v>1</v>
      </c>
      <c r="Q479" s="11">
        <v>-74.080964120000004</v>
      </c>
      <c r="R479" s="12">
        <v>4.5594444349999996</v>
      </c>
    </row>
    <row r="480" spans="1:18" x14ac:dyDescent="0.25">
      <c r="A480" s="10">
        <v>479</v>
      </c>
      <c r="B480" s="3" t="s">
        <v>374</v>
      </c>
      <c r="C480" s="3" t="s">
        <v>318</v>
      </c>
      <c r="D480" s="3" t="s">
        <v>1</v>
      </c>
      <c r="E480" s="3" t="s">
        <v>373</v>
      </c>
      <c r="F480" s="87">
        <v>22</v>
      </c>
      <c r="G480" s="5">
        <f t="shared" si="21"/>
        <v>69</v>
      </c>
      <c r="H480" s="5" t="str">
        <f>VLOOKUP(F480,Tabla5[[Columna3]:[Columna4]],2,TRUE)</f>
        <v>Aceptable</v>
      </c>
      <c r="I480" s="18">
        <v>38</v>
      </c>
      <c r="J480" s="5">
        <f t="shared" si="22"/>
        <v>35.185185185185183</v>
      </c>
      <c r="K480" s="5" t="str">
        <f>VLOOKUP(I480,Tabla13[[Rango minimo]:[Estado de calidad del aire]],2,TRUE)</f>
        <v>Buena</v>
      </c>
      <c r="L480" s="21">
        <f t="shared" si="23"/>
        <v>52.092592592592595</v>
      </c>
      <c r="M480" s="21" t="str">
        <f>VLOOKUP(L480,Tabla7[[Valor minimo]:[Estado de calidad el aire]],2,TRUE)</f>
        <v>Aceptable</v>
      </c>
      <c r="N480" s="11">
        <v>4</v>
      </c>
      <c r="O480" s="11" t="s">
        <v>160</v>
      </c>
      <c r="P480" s="11">
        <v>2</v>
      </c>
      <c r="Q480" s="11">
        <v>-74.083224130000005</v>
      </c>
      <c r="R480" s="12">
        <v>4.5584296709999998</v>
      </c>
    </row>
    <row r="481" spans="1:18" x14ac:dyDescent="0.25">
      <c r="A481" s="10">
        <v>480</v>
      </c>
      <c r="B481" s="3" t="s">
        <v>375</v>
      </c>
      <c r="C481" s="3" t="s">
        <v>318</v>
      </c>
      <c r="D481" s="3" t="s">
        <v>1</v>
      </c>
      <c r="E481" s="3" t="s">
        <v>376</v>
      </c>
      <c r="F481" s="87">
        <v>22</v>
      </c>
      <c r="G481" s="5">
        <f t="shared" si="21"/>
        <v>69</v>
      </c>
      <c r="H481" s="5" t="str">
        <f>VLOOKUP(F481,Tabla5[[Columna3]:[Columna4]],2,TRUE)</f>
        <v>Aceptable</v>
      </c>
      <c r="I481" s="18">
        <v>38</v>
      </c>
      <c r="J481" s="5">
        <f t="shared" si="22"/>
        <v>35.185185185185183</v>
      </c>
      <c r="K481" s="5" t="str">
        <f>VLOOKUP(I481,Tabla13[[Rango minimo]:[Estado de calidad del aire]],2,TRUE)</f>
        <v>Buena</v>
      </c>
      <c r="L481" s="21">
        <f t="shared" si="23"/>
        <v>52.092592592592595</v>
      </c>
      <c r="M481" s="21" t="str">
        <f>VLOOKUP(L481,Tabla7[[Valor minimo]:[Estado de calidad el aire]],2,TRUE)</f>
        <v>Aceptable</v>
      </c>
      <c r="N481" s="11">
        <v>4</v>
      </c>
      <c r="O481" s="11" t="s">
        <v>160</v>
      </c>
      <c r="P481" s="11">
        <v>3</v>
      </c>
      <c r="Q481" s="11">
        <v>-74.081337739999995</v>
      </c>
      <c r="R481" s="12">
        <v>4.5751489699999999</v>
      </c>
    </row>
    <row r="482" spans="1:18" x14ac:dyDescent="0.25">
      <c r="A482" s="10">
        <v>481</v>
      </c>
      <c r="B482" s="3" t="s">
        <v>377</v>
      </c>
      <c r="C482" s="3" t="s">
        <v>318</v>
      </c>
      <c r="D482" s="3" t="s">
        <v>1</v>
      </c>
      <c r="E482" s="3" t="s">
        <v>378</v>
      </c>
      <c r="F482" s="87">
        <v>22</v>
      </c>
      <c r="G482" s="5">
        <f t="shared" si="21"/>
        <v>69</v>
      </c>
      <c r="H482" s="5" t="str">
        <f>VLOOKUP(F482,Tabla5[[Columna3]:[Columna4]],2,TRUE)</f>
        <v>Aceptable</v>
      </c>
      <c r="I482" s="18">
        <v>38</v>
      </c>
      <c r="J482" s="5">
        <f t="shared" si="22"/>
        <v>35.185185185185183</v>
      </c>
      <c r="K482" s="5" t="str">
        <f>VLOOKUP(I482,Tabla13[[Rango minimo]:[Estado de calidad del aire]],2,TRUE)</f>
        <v>Buena</v>
      </c>
      <c r="L482" s="21">
        <f t="shared" si="23"/>
        <v>52.092592592592595</v>
      </c>
      <c r="M482" s="21" t="str">
        <f>VLOOKUP(L482,Tabla7[[Valor minimo]:[Estado de calidad el aire]],2,TRUE)</f>
        <v>Aceptable</v>
      </c>
      <c r="N482" s="11">
        <v>4</v>
      </c>
      <c r="O482" s="11" t="s">
        <v>160</v>
      </c>
      <c r="P482" s="11">
        <v>2</v>
      </c>
      <c r="Q482" s="11">
        <v>-74.080374419999998</v>
      </c>
      <c r="R482" s="12">
        <v>4.5784943739999999</v>
      </c>
    </row>
    <row r="483" spans="1:18" x14ac:dyDescent="0.25">
      <c r="A483" s="10">
        <v>482</v>
      </c>
      <c r="B483" s="3" t="s">
        <v>379</v>
      </c>
      <c r="C483" s="3" t="s">
        <v>318</v>
      </c>
      <c r="D483" s="3" t="s">
        <v>1</v>
      </c>
      <c r="E483" s="3" t="s">
        <v>380</v>
      </c>
      <c r="F483" s="87">
        <v>22</v>
      </c>
      <c r="G483" s="5">
        <f t="shared" si="21"/>
        <v>69</v>
      </c>
      <c r="H483" s="5" t="str">
        <f>VLOOKUP(F483,Tabla5[[Columna3]:[Columna4]],2,TRUE)</f>
        <v>Aceptable</v>
      </c>
      <c r="I483" s="18">
        <v>38</v>
      </c>
      <c r="J483" s="5">
        <f t="shared" si="22"/>
        <v>35.185185185185183</v>
      </c>
      <c r="K483" s="5" t="str">
        <f>VLOOKUP(I483,Tabla13[[Rango minimo]:[Estado de calidad del aire]],2,TRUE)</f>
        <v>Buena</v>
      </c>
      <c r="L483" s="21">
        <f t="shared" si="23"/>
        <v>52.092592592592595</v>
      </c>
      <c r="M483" s="21" t="str">
        <f>VLOOKUP(L483,Tabla7[[Valor minimo]:[Estado de calidad el aire]],2,TRUE)</f>
        <v>Aceptable</v>
      </c>
      <c r="N483" s="11">
        <v>4</v>
      </c>
      <c r="O483" s="11" t="s">
        <v>160</v>
      </c>
      <c r="P483" s="11">
        <v>3</v>
      </c>
      <c r="Q483" s="11">
        <v>-74.080603449999998</v>
      </c>
      <c r="R483" s="12">
        <v>4.5721079810000003</v>
      </c>
    </row>
    <row r="484" spans="1:18" x14ac:dyDescent="0.25">
      <c r="A484" s="10">
        <v>483</v>
      </c>
      <c r="B484" s="3" t="s">
        <v>381</v>
      </c>
      <c r="C484" s="3" t="s">
        <v>318</v>
      </c>
      <c r="D484" s="3" t="s">
        <v>1</v>
      </c>
      <c r="E484" s="3" t="s">
        <v>382</v>
      </c>
      <c r="F484" s="87">
        <v>22</v>
      </c>
      <c r="G484" s="5">
        <f t="shared" si="21"/>
        <v>69</v>
      </c>
      <c r="H484" s="5" t="str">
        <f>VLOOKUP(F484,Tabla5[[Columna3]:[Columna4]],2,TRUE)</f>
        <v>Aceptable</v>
      </c>
      <c r="I484" s="18">
        <v>38</v>
      </c>
      <c r="J484" s="5">
        <f t="shared" si="22"/>
        <v>35.185185185185183</v>
      </c>
      <c r="K484" s="5" t="str">
        <f>VLOOKUP(I484,Tabla13[[Rango minimo]:[Estado de calidad del aire]],2,TRUE)</f>
        <v>Buena</v>
      </c>
      <c r="L484" s="21">
        <f t="shared" si="23"/>
        <v>52.092592592592595</v>
      </c>
      <c r="M484" s="21" t="str">
        <f>VLOOKUP(L484,Tabla7[[Valor minimo]:[Estado de calidad el aire]],2,TRUE)</f>
        <v>Aceptable</v>
      </c>
      <c r="N484" s="11">
        <v>4</v>
      </c>
      <c r="O484" s="11" t="s">
        <v>160</v>
      </c>
      <c r="P484" s="11">
        <v>3</v>
      </c>
      <c r="Q484" s="11">
        <v>-74.086037619999999</v>
      </c>
      <c r="R484" s="12">
        <v>4.5818550020000002</v>
      </c>
    </row>
    <row r="485" spans="1:18" x14ac:dyDescent="0.25">
      <c r="A485" s="10">
        <v>484</v>
      </c>
      <c r="B485" s="3" t="s">
        <v>383</v>
      </c>
      <c r="C485" s="3" t="s">
        <v>318</v>
      </c>
      <c r="D485" s="3" t="s">
        <v>1</v>
      </c>
      <c r="E485" s="3" t="s">
        <v>384</v>
      </c>
      <c r="F485" s="87">
        <v>22</v>
      </c>
      <c r="G485" s="5">
        <f t="shared" si="21"/>
        <v>69</v>
      </c>
      <c r="H485" s="5" t="str">
        <f>VLOOKUP(F485,Tabla5[[Columna3]:[Columna4]],2,TRUE)</f>
        <v>Aceptable</v>
      </c>
      <c r="I485" s="18">
        <v>38</v>
      </c>
      <c r="J485" s="5">
        <f t="shared" si="22"/>
        <v>35.185185185185183</v>
      </c>
      <c r="K485" s="5" t="str">
        <f>VLOOKUP(I485,Tabla13[[Rango minimo]:[Estado de calidad del aire]],2,TRUE)</f>
        <v>Buena</v>
      </c>
      <c r="L485" s="21">
        <f t="shared" si="23"/>
        <v>52.092592592592595</v>
      </c>
      <c r="M485" s="21" t="str">
        <f>VLOOKUP(L485,Tabla7[[Valor minimo]:[Estado de calidad el aire]],2,TRUE)</f>
        <v>Aceptable</v>
      </c>
      <c r="N485" s="11">
        <v>4</v>
      </c>
      <c r="O485" s="11" t="s">
        <v>160</v>
      </c>
      <c r="P485" s="11">
        <v>2</v>
      </c>
      <c r="Q485" s="11">
        <v>-74.083727379999999</v>
      </c>
      <c r="R485" s="12">
        <v>4.5821289900000002</v>
      </c>
    </row>
    <row r="486" spans="1:18" x14ac:dyDescent="0.25">
      <c r="A486" s="10">
        <v>485</v>
      </c>
      <c r="B486" s="3" t="s">
        <v>385</v>
      </c>
      <c r="C486" s="3" t="s">
        <v>318</v>
      </c>
      <c r="D486" s="3" t="s">
        <v>1</v>
      </c>
      <c r="E486" s="3" t="s">
        <v>376</v>
      </c>
      <c r="F486" s="87">
        <v>22</v>
      </c>
      <c r="G486" s="5">
        <f t="shared" si="21"/>
        <v>69</v>
      </c>
      <c r="H486" s="5" t="str">
        <f>VLOOKUP(F486,Tabla5[[Columna3]:[Columna4]],2,TRUE)</f>
        <v>Aceptable</v>
      </c>
      <c r="I486" s="18">
        <v>38</v>
      </c>
      <c r="J486" s="5">
        <f t="shared" si="22"/>
        <v>35.185185185185183</v>
      </c>
      <c r="K486" s="5" t="str">
        <f>VLOOKUP(I486,Tabla13[[Rango minimo]:[Estado de calidad del aire]],2,TRUE)</f>
        <v>Buena</v>
      </c>
      <c r="L486" s="21">
        <f t="shared" si="23"/>
        <v>52.092592592592595</v>
      </c>
      <c r="M486" s="21" t="str">
        <f>VLOOKUP(L486,Tabla7[[Valor minimo]:[Estado de calidad el aire]],2,TRUE)</f>
        <v>Aceptable</v>
      </c>
      <c r="N486" s="11">
        <v>4</v>
      </c>
      <c r="O486" s="11" t="s">
        <v>160</v>
      </c>
      <c r="P486" s="11">
        <v>3</v>
      </c>
      <c r="Q486" s="11">
        <v>-74.082004150000003</v>
      </c>
      <c r="R486" s="12">
        <v>4.5755533579999996</v>
      </c>
    </row>
    <row r="487" spans="1:18" x14ac:dyDescent="0.25">
      <c r="A487" s="10">
        <v>486</v>
      </c>
      <c r="B487" s="3" t="s">
        <v>386</v>
      </c>
      <c r="C487" s="3" t="s">
        <v>318</v>
      </c>
      <c r="D487" s="3" t="s">
        <v>1</v>
      </c>
      <c r="E487" s="3" t="s">
        <v>323</v>
      </c>
      <c r="F487" s="87">
        <v>22</v>
      </c>
      <c r="G487" s="5">
        <f t="shared" si="21"/>
        <v>69</v>
      </c>
      <c r="H487" s="5" t="str">
        <f>VLOOKUP(F487,Tabla5[[Columna3]:[Columna4]],2,TRUE)</f>
        <v>Aceptable</v>
      </c>
      <c r="I487" s="18">
        <v>38</v>
      </c>
      <c r="J487" s="5">
        <f t="shared" si="22"/>
        <v>35.185185185185183</v>
      </c>
      <c r="K487" s="5" t="str">
        <f>VLOOKUP(I487,Tabla13[[Rango minimo]:[Estado de calidad del aire]],2,TRUE)</f>
        <v>Buena</v>
      </c>
      <c r="L487" s="21">
        <f t="shared" si="23"/>
        <v>52.092592592592595</v>
      </c>
      <c r="M487" s="21" t="str">
        <f>VLOOKUP(L487,Tabla7[[Valor minimo]:[Estado de calidad el aire]],2,TRUE)</f>
        <v>Aceptable</v>
      </c>
      <c r="N487" s="11">
        <v>4</v>
      </c>
      <c r="O487" s="11" t="s">
        <v>160</v>
      </c>
      <c r="P487" s="11">
        <v>3</v>
      </c>
      <c r="Q487" s="11">
        <v>-74.079683099999997</v>
      </c>
      <c r="R487" s="12">
        <v>4.5740778899999999</v>
      </c>
    </row>
    <row r="488" spans="1:18" x14ac:dyDescent="0.25">
      <c r="A488" s="10">
        <v>487</v>
      </c>
      <c r="B488" s="3" t="s">
        <v>387</v>
      </c>
      <c r="C488" s="3" t="s">
        <v>318</v>
      </c>
      <c r="D488" s="3" t="s">
        <v>1</v>
      </c>
      <c r="E488" s="3" t="s">
        <v>388</v>
      </c>
      <c r="F488" s="87">
        <v>22</v>
      </c>
      <c r="G488" s="5">
        <f t="shared" si="21"/>
        <v>69</v>
      </c>
      <c r="H488" s="5" t="str">
        <f>VLOOKUP(F488,Tabla5[[Columna3]:[Columna4]],2,TRUE)</f>
        <v>Aceptable</v>
      </c>
      <c r="I488" s="18">
        <v>38</v>
      </c>
      <c r="J488" s="5">
        <f t="shared" si="22"/>
        <v>35.185185185185183</v>
      </c>
      <c r="K488" s="5" t="str">
        <f>VLOOKUP(I488,Tabla13[[Rango minimo]:[Estado de calidad del aire]],2,TRUE)</f>
        <v>Buena</v>
      </c>
      <c r="L488" s="21">
        <f t="shared" si="23"/>
        <v>52.092592592592595</v>
      </c>
      <c r="M488" s="21" t="str">
        <f>VLOOKUP(L488,Tabla7[[Valor minimo]:[Estado de calidad el aire]],2,TRUE)</f>
        <v>Aceptable</v>
      </c>
      <c r="N488" s="11">
        <v>4</v>
      </c>
      <c r="O488" s="11" t="s">
        <v>160</v>
      </c>
      <c r="P488" s="11">
        <v>2</v>
      </c>
      <c r="Q488" s="11">
        <v>-74.079069290000007</v>
      </c>
      <c r="R488" s="12">
        <v>4.5757976319999996</v>
      </c>
    </row>
    <row r="489" spans="1:18" x14ac:dyDescent="0.25">
      <c r="A489" s="10">
        <v>488</v>
      </c>
      <c r="B489" s="3" t="s">
        <v>389</v>
      </c>
      <c r="C489" s="3" t="s">
        <v>318</v>
      </c>
      <c r="D489" s="3" t="s">
        <v>1</v>
      </c>
      <c r="E489" s="3" t="s">
        <v>390</v>
      </c>
      <c r="F489" s="87">
        <v>22</v>
      </c>
      <c r="G489" s="5">
        <f t="shared" si="21"/>
        <v>69</v>
      </c>
      <c r="H489" s="5" t="str">
        <f>VLOOKUP(F489,Tabla5[[Columna3]:[Columna4]],2,TRUE)</f>
        <v>Aceptable</v>
      </c>
      <c r="I489" s="18">
        <v>38</v>
      </c>
      <c r="J489" s="5">
        <f t="shared" si="22"/>
        <v>35.185185185185183</v>
      </c>
      <c r="K489" s="5" t="str">
        <f>VLOOKUP(I489,Tabla13[[Rango minimo]:[Estado de calidad del aire]],2,TRUE)</f>
        <v>Buena</v>
      </c>
      <c r="L489" s="21">
        <f t="shared" si="23"/>
        <v>52.092592592592595</v>
      </c>
      <c r="M489" s="21" t="str">
        <f>VLOOKUP(L489,Tabla7[[Valor minimo]:[Estado de calidad el aire]],2,TRUE)</f>
        <v>Aceptable</v>
      </c>
      <c r="N489" s="11">
        <v>4</v>
      </c>
      <c r="O489" s="11" t="s">
        <v>160</v>
      </c>
      <c r="P489" s="11">
        <v>2</v>
      </c>
      <c r="Q489" s="11">
        <v>-74.085681080000001</v>
      </c>
      <c r="R489" s="12">
        <v>4.5705541329999999</v>
      </c>
    </row>
    <row r="490" spans="1:18" x14ac:dyDescent="0.25">
      <c r="A490" s="10">
        <v>489</v>
      </c>
      <c r="B490" s="3" t="s">
        <v>391</v>
      </c>
      <c r="C490" s="3" t="s">
        <v>318</v>
      </c>
      <c r="D490" s="3" t="s">
        <v>1</v>
      </c>
      <c r="E490" s="3" t="s">
        <v>392</v>
      </c>
      <c r="F490" s="87">
        <v>22</v>
      </c>
      <c r="G490" s="5">
        <f t="shared" si="21"/>
        <v>69</v>
      </c>
      <c r="H490" s="5" t="str">
        <f>VLOOKUP(F490,Tabla5[[Columna3]:[Columna4]],2,TRUE)</f>
        <v>Aceptable</v>
      </c>
      <c r="I490" s="18">
        <v>38</v>
      </c>
      <c r="J490" s="5">
        <f t="shared" si="22"/>
        <v>35.185185185185183</v>
      </c>
      <c r="K490" s="5" t="str">
        <f>VLOOKUP(I490,Tabla13[[Rango minimo]:[Estado de calidad del aire]],2,TRUE)</f>
        <v>Buena</v>
      </c>
      <c r="L490" s="21">
        <f t="shared" si="23"/>
        <v>52.092592592592595</v>
      </c>
      <c r="M490" s="21" t="str">
        <f>VLOOKUP(L490,Tabla7[[Valor minimo]:[Estado de calidad el aire]],2,TRUE)</f>
        <v>Aceptable</v>
      </c>
      <c r="N490" s="11">
        <v>4</v>
      </c>
      <c r="O490" s="11" t="s">
        <v>160</v>
      </c>
      <c r="P490" s="11">
        <v>3</v>
      </c>
      <c r="Q490" s="11">
        <v>-74.092706550000003</v>
      </c>
      <c r="R490" s="12">
        <v>4.5760073649999997</v>
      </c>
    </row>
    <row r="491" spans="1:18" x14ac:dyDescent="0.25">
      <c r="A491" s="10">
        <v>490</v>
      </c>
      <c r="B491" s="3" t="s">
        <v>393</v>
      </c>
      <c r="C491" s="3" t="s">
        <v>318</v>
      </c>
      <c r="D491" s="3" t="s">
        <v>1</v>
      </c>
      <c r="E491" s="3" t="s">
        <v>394</v>
      </c>
      <c r="F491" s="87">
        <v>22</v>
      </c>
      <c r="G491" s="5">
        <f t="shared" si="21"/>
        <v>69</v>
      </c>
      <c r="H491" s="5" t="str">
        <f>VLOOKUP(F491,Tabla5[[Columna3]:[Columna4]],2,TRUE)</f>
        <v>Aceptable</v>
      </c>
      <c r="I491" s="18">
        <v>38</v>
      </c>
      <c r="J491" s="5">
        <f t="shared" si="22"/>
        <v>35.185185185185183</v>
      </c>
      <c r="K491" s="5" t="str">
        <f>VLOOKUP(I491,Tabla13[[Rango minimo]:[Estado de calidad del aire]],2,TRUE)</f>
        <v>Buena</v>
      </c>
      <c r="L491" s="21">
        <f t="shared" si="23"/>
        <v>52.092592592592595</v>
      </c>
      <c r="M491" s="21" t="str">
        <f>VLOOKUP(L491,Tabla7[[Valor minimo]:[Estado de calidad el aire]],2,TRUE)</f>
        <v>Aceptable</v>
      </c>
      <c r="N491" s="11">
        <v>4</v>
      </c>
      <c r="O491" s="11" t="s">
        <v>160</v>
      </c>
      <c r="P491" s="11">
        <v>2</v>
      </c>
      <c r="Q491" s="11">
        <v>-74.082970610000004</v>
      </c>
      <c r="R491" s="12">
        <v>4.5793842509999996</v>
      </c>
    </row>
    <row r="492" spans="1:18" x14ac:dyDescent="0.25">
      <c r="A492" s="10">
        <v>491</v>
      </c>
      <c r="B492" s="3" t="s">
        <v>395</v>
      </c>
      <c r="C492" s="3" t="s">
        <v>318</v>
      </c>
      <c r="D492" s="3" t="s">
        <v>1</v>
      </c>
      <c r="E492" s="3" t="s">
        <v>396</v>
      </c>
      <c r="F492" s="87">
        <v>22</v>
      </c>
      <c r="G492" s="5">
        <f t="shared" si="21"/>
        <v>69</v>
      </c>
      <c r="H492" s="5" t="str">
        <f>VLOOKUP(F492,Tabla5[[Columna3]:[Columna4]],2,TRUE)</f>
        <v>Aceptable</v>
      </c>
      <c r="I492" s="18">
        <v>38</v>
      </c>
      <c r="J492" s="5">
        <f t="shared" si="22"/>
        <v>35.185185185185183</v>
      </c>
      <c r="K492" s="5" t="str">
        <f>VLOOKUP(I492,Tabla13[[Rango minimo]:[Estado de calidad del aire]],2,TRUE)</f>
        <v>Buena</v>
      </c>
      <c r="L492" s="21">
        <f t="shared" si="23"/>
        <v>52.092592592592595</v>
      </c>
      <c r="M492" s="21" t="str">
        <f>VLOOKUP(L492,Tabla7[[Valor minimo]:[Estado de calidad el aire]],2,TRUE)</f>
        <v>Aceptable</v>
      </c>
      <c r="N492" s="11">
        <v>4</v>
      </c>
      <c r="O492" s="11" t="s">
        <v>160</v>
      </c>
      <c r="P492" s="11">
        <v>3</v>
      </c>
      <c r="Q492" s="11">
        <v>-74.089836820000002</v>
      </c>
      <c r="R492" s="12">
        <v>4.5799977729999997</v>
      </c>
    </row>
    <row r="493" spans="1:18" x14ac:dyDescent="0.25">
      <c r="A493" s="10">
        <v>492</v>
      </c>
      <c r="B493" s="3" t="s">
        <v>397</v>
      </c>
      <c r="C493" s="3" t="s">
        <v>318</v>
      </c>
      <c r="D493" s="3" t="s">
        <v>1</v>
      </c>
      <c r="E493" s="3" t="s">
        <v>398</v>
      </c>
      <c r="F493" s="87">
        <v>22</v>
      </c>
      <c r="G493" s="5">
        <f t="shared" si="21"/>
        <v>69</v>
      </c>
      <c r="H493" s="5" t="str">
        <f>VLOOKUP(F493,Tabla5[[Columna3]:[Columna4]],2,TRUE)</f>
        <v>Aceptable</v>
      </c>
      <c r="I493" s="18">
        <v>38</v>
      </c>
      <c r="J493" s="5">
        <f t="shared" si="22"/>
        <v>35.185185185185183</v>
      </c>
      <c r="K493" s="5" t="str">
        <f>VLOOKUP(I493,Tabla13[[Rango minimo]:[Estado de calidad del aire]],2,TRUE)</f>
        <v>Buena</v>
      </c>
      <c r="L493" s="21">
        <f t="shared" si="23"/>
        <v>52.092592592592595</v>
      </c>
      <c r="M493" s="21" t="str">
        <f>VLOOKUP(L493,Tabla7[[Valor minimo]:[Estado de calidad el aire]],2,TRUE)</f>
        <v>Aceptable</v>
      </c>
      <c r="N493" s="11">
        <v>4</v>
      </c>
      <c r="O493" s="11" t="s">
        <v>160</v>
      </c>
      <c r="P493" s="11">
        <v>3</v>
      </c>
      <c r="Q493" s="11">
        <v>-74.082427899999999</v>
      </c>
      <c r="R493" s="12">
        <v>4.5723855430000002</v>
      </c>
    </row>
    <row r="494" spans="1:18" x14ac:dyDescent="0.25">
      <c r="A494" s="10">
        <v>493</v>
      </c>
      <c r="B494" s="3" t="s">
        <v>399</v>
      </c>
      <c r="C494" s="3" t="s">
        <v>318</v>
      </c>
      <c r="D494" s="3" t="s">
        <v>1</v>
      </c>
      <c r="E494" s="3" t="s">
        <v>400</v>
      </c>
      <c r="F494" s="87">
        <v>22</v>
      </c>
      <c r="G494" s="5">
        <f t="shared" si="21"/>
        <v>69</v>
      </c>
      <c r="H494" s="5" t="str">
        <f>VLOOKUP(F494,Tabla5[[Columna3]:[Columna4]],2,TRUE)</f>
        <v>Aceptable</v>
      </c>
      <c r="I494" s="18">
        <v>38</v>
      </c>
      <c r="J494" s="5">
        <f t="shared" si="22"/>
        <v>35.185185185185183</v>
      </c>
      <c r="K494" s="5" t="str">
        <f>VLOOKUP(I494,Tabla13[[Rango minimo]:[Estado de calidad del aire]],2,TRUE)</f>
        <v>Buena</v>
      </c>
      <c r="L494" s="21">
        <f t="shared" si="23"/>
        <v>52.092592592592595</v>
      </c>
      <c r="M494" s="21" t="str">
        <f>VLOOKUP(L494,Tabla7[[Valor minimo]:[Estado de calidad el aire]],2,TRUE)</f>
        <v>Aceptable</v>
      </c>
      <c r="N494" s="11">
        <v>4</v>
      </c>
      <c r="O494" s="11" t="s">
        <v>160</v>
      </c>
      <c r="P494" s="11">
        <v>3</v>
      </c>
      <c r="Q494" s="11">
        <v>-74.081460849999999</v>
      </c>
      <c r="R494" s="12">
        <v>4.573138632</v>
      </c>
    </row>
    <row r="495" spans="1:18" x14ac:dyDescent="0.25">
      <c r="A495" s="10">
        <v>494</v>
      </c>
      <c r="B495" s="3" t="s">
        <v>401</v>
      </c>
      <c r="C495" s="3" t="s">
        <v>318</v>
      </c>
      <c r="D495" s="3" t="s">
        <v>1</v>
      </c>
      <c r="E495" s="3" t="s">
        <v>402</v>
      </c>
      <c r="F495" s="87">
        <v>22</v>
      </c>
      <c r="G495" s="5">
        <f t="shared" si="21"/>
        <v>69</v>
      </c>
      <c r="H495" s="5" t="str">
        <f>VLOOKUP(F495,Tabla5[[Columna3]:[Columna4]],2,TRUE)</f>
        <v>Aceptable</v>
      </c>
      <c r="I495" s="18">
        <v>38</v>
      </c>
      <c r="J495" s="5">
        <f t="shared" si="22"/>
        <v>35.185185185185183</v>
      </c>
      <c r="K495" s="5" t="str">
        <f>VLOOKUP(I495,Tabla13[[Rango minimo]:[Estado de calidad del aire]],2,TRUE)</f>
        <v>Buena</v>
      </c>
      <c r="L495" s="21">
        <f t="shared" si="23"/>
        <v>52.092592592592595</v>
      </c>
      <c r="M495" s="21" t="str">
        <f>VLOOKUP(L495,Tabla7[[Valor minimo]:[Estado de calidad el aire]],2,TRUE)</f>
        <v>Aceptable</v>
      </c>
      <c r="N495" s="11">
        <v>4</v>
      </c>
      <c r="O495" s="11" t="s">
        <v>160</v>
      </c>
      <c r="P495" s="11">
        <v>2</v>
      </c>
      <c r="Q495" s="11">
        <v>-74.079684940000007</v>
      </c>
      <c r="R495" s="12">
        <v>4.5772656229999997</v>
      </c>
    </row>
    <row r="496" spans="1:18" x14ac:dyDescent="0.25">
      <c r="A496" s="10">
        <v>495</v>
      </c>
      <c r="B496" s="3" t="s">
        <v>403</v>
      </c>
      <c r="C496" s="3" t="s">
        <v>318</v>
      </c>
      <c r="D496" s="3" t="s">
        <v>1</v>
      </c>
      <c r="E496" s="3" t="s">
        <v>400</v>
      </c>
      <c r="F496" s="87">
        <v>22</v>
      </c>
      <c r="G496" s="5">
        <f t="shared" si="21"/>
        <v>69</v>
      </c>
      <c r="H496" s="5" t="str">
        <f>VLOOKUP(F496,Tabla5[[Columna3]:[Columna4]],2,TRUE)</f>
        <v>Aceptable</v>
      </c>
      <c r="I496" s="18">
        <v>38</v>
      </c>
      <c r="J496" s="5">
        <f t="shared" si="22"/>
        <v>35.185185185185183</v>
      </c>
      <c r="K496" s="5" t="str">
        <f>VLOOKUP(I496,Tabla13[[Rango minimo]:[Estado de calidad del aire]],2,TRUE)</f>
        <v>Buena</v>
      </c>
      <c r="L496" s="21">
        <f t="shared" si="23"/>
        <v>52.092592592592595</v>
      </c>
      <c r="M496" s="21" t="str">
        <f>VLOOKUP(L496,Tabla7[[Valor minimo]:[Estado de calidad el aire]],2,TRUE)</f>
        <v>Aceptable</v>
      </c>
      <c r="N496" s="11">
        <v>4</v>
      </c>
      <c r="O496" s="11" t="s">
        <v>160</v>
      </c>
      <c r="P496" s="11">
        <v>3</v>
      </c>
      <c r="Q496" s="11">
        <v>-74.082286949999997</v>
      </c>
      <c r="R496" s="12">
        <v>4.5735000689999996</v>
      </c>
    </row>
    <row r="497" spans="1:18" x14ac:dyDescent="0.25">
      <c r="A497" s="10">
        <v>496</v>
      </c>
      <c r="B497" s="3" t="s">
        <v>404</v>
      </c>
      <c r="C497" s="3" t="s">
        <v>318</v>
      </c>
      <c r="D497" s="3" t="s">
        <v>1</v>
      </c>
      <c r="E497" s="3" t="s">
        <v>392</v>
      </c>
      <c r="F497" s="87">
        <v>22</v>
      </c>
      <c r="G497" s="5">
        <f t="shared" si="21"/>
        <v>69</v>
      </c>
      <c r="H497" s="5" t="str">
        <f>VLOOKUP(F497,Tabla5[[Columna3]:[Columna4]],2,TRUE)</f>
        <v>Aceptable</v>
      </c>
      <c r="I497" s="18">
        <v>38</v>
      </c>
      <c r="J497" s="5">
        <f t="shared" si="22"/>
        <v>35.185185185185183</v>
      </c>
      <c r="K497" s="5" t="str">
        <f>VLOOKUP(I497,Tabla13[[Rango minimo]:[Estado de calidad del aire]],2,TRUE)</f>
        <v>Buena</v>
      </c>
      <c r="L497" s="21">
        <f t="shared" si="23"/>
        <v>52.092592592592595</v>
      </c>
      <c r="M497" s="21" t="str">
        <f>VLOOKUP(L497,Tabla7[[Valor minimo]:[Estado de calidad el aire]],2,TRUE)</f>
        <v>Aceptable</v>
      </c>
      <c r="N497" s="11">
        <v>4</v>
      </c>
      <c r="O497" s="11" t="s">
        <v>160</v>
      </c>
      <c r="P497" s="11">
        <v>3</v>
      </c>
      <c r="Q497" s="11">
        <v>-74.088844589999994</v>
      </c>
      <c r="R497" s="12">
        <v>4.5772991430000003</v>
      </c>
    </row>
    <row r="498" spans="1:18" x14ac:dyDescent="0.25">
      <c r="A498" s="10">
        <v>497</v>
      </c>
      <c r="B498" s="3" t="s">
        <v>405</v>
      </c>
      <c r="C498" s="3" t="s">
        <v>318</v>
      </c>
      <c r="D498" s="3" t="s">
        <v>1</v>
      </c>
      <c r="E498" s="3" t="s">
        <v>406</v>
      </c>
      <c r="F498" s="87">
        <v>22</v>
      </c>
      <c r="G498" s="5">
        <f t="shared" si="21"/>
        <v>69</v>
      </c>
      <c r="H498" s="5" t="str">
        <f>VLOOKUP(F498,Tabla5[[Columna3]:[Columna4]],2,TRUE)</f>
        <v>Aceptable</v>
      </c>
      <c r="I498" s="18">
        <v>38</v>
      </c>
      <c r="J498" s="5">
        <f t="shared" si="22"/>
        <v>35.185185185185183</v>
      </c>
      <c r="K498" s="5" t="str">
        <f>VLOOKUP(I498,Tabla13[[Rango minimo]:[Estado de calidad del aire]],2,TRUE)</f>
        <v>Buena</v>
      </c>
      <c r="L498" s="21">
        <f t="shared" si="23"/>
        <v>52.092592592592595</v>
      </c>
      <c r="M498" s="21" t="str">
        <f>VLOOKUP(L498,Tabla7[[Valor minimo]:[Estado de calidad el aire]],2,TRUE)</f>
        <v>Aceptable</v>
      </c>
      <c r="N498" s="11">
        <v>4</v>
      </c>
      <c r="O498" s="11" t="s">
        <v>160</v>
      </c>
      <c r="P498" s="11">
        <v>2</v>
      </c>
      <c r="Q498" s="11">
        <v>-74.081513700000002</v>
      </c>
      <c r="R498" s="12">
        <v>4.5801953119999999</v>
      </c>
    </row>
    <row r="499" spans="1:18" x14ac:dyDescent="0.25">
      <c r="A499" s="10">
        <v>498</v>
      </c>
      <c r="B499" s="3" t="s">
        <v>407</v>
      </c>
      <c r="C499" s="3" t="s">
        <v>318</v>
      </c>
      <c r="D499" s="3" t="s">
        <v>1</v>
      </c>
      <c r="E499" s="3" t="s">
        <v>408</v>
      </c>
      <c r="F499" s="87">
        <v>22</v>
      </c>
      <c r="G499" s="5">
        <f t="shared" si="21"/>
        <v>69</v>
      </c>
      <c r="H499" s="5" t="str">
        <f>VLOOKUP(F499,Tabla5[[Columna3]:[Columna4]],2,TRUE)</f>
        <v>Aceptable</v>
      </c>
      <c r="I499" s="18">
        <v>38</v>
      </c>
      <c r="J499" s="5">
        <f t="shared" si="22"/>
        <v>35.185185185185183</v>
      </c>
      <c r="K499" s="5" t="str">
        <f>VLOOKUP(I499,Tabla13[[Rango minimo]:[Estado de calidad del aire]],2,TRUE)</f>
        <v>Buena</v>
      </c>
      <c r="L499" s="21">
        <f t="shared" si="23"/>
        <v>52.092592592592595</v>
      </c>
      <c r="M499" s="21" t="str">
        <f>VLOOKUP(L499,Tabla7[[Valor minimo]:[Estado de calidad el aire]],2,TRUE)</f>
        <v>Aceptable</v>
      </c>
      <c r="N499" s="11">
        <v>4</v>
      </c>
      <c r="O499" s="11" t="s">
        <v>160</v>
      </c>
      <c r="P499" s="11">
        <v>3</v>
      </c>
      <c r="Q499" s="11">
        <v>-74.084869879999999</v>
      </c>
      <c r="R499" s="12">
        <v>4.5798581690000004</v>
      </c>
    </row>
    <row r="500" spans="1:18" x14ac:dyDescent="0.25">
      <c r="A500" s="10">
        <v>499</v>
      </c>
      <c r="B500" s="3" t="s">
        <v>409</v>
      </c>
      <c r="C500" s="3" t="s">
        <v>318</v>
      </c>
      <c r="D500" s="3" t="s">
        <v>1</v>
      </c>
      <c r="E500" s="3" t="s">
        <v>410</v>
      </c>
      <c r="F500" s="87">
        <v>22</v>
      </c>
      <c r="G500" s="5">
        <f t="shared" si="21"/>
        <v>69</v>
      </c>
      <c r="H500" s="5" t="str">
        <f>VLOOKUP(F500,Tabla5[[Columna3]:[Columna4]],2,TRUE)</f>
        <v>Aceptable</v>
      </c>
      <c r="I500" s="18">
        <v>38</v>
      </c>
      <c r="J500" s="5">
        <f t="shared" si="22"/>
        <v>35.185185185185183</v>
      </c>
      <c r="K500" s="5" t="str">
        <f>VLOOKUP(I500,Tabla13[[Rango minimo]:[Estado de calidad del aire]],2,TRUE)</f>
        <v>Buena</v>
      </c>
      <c r="L500" s="21">
        <f t="shared" si="23"/>
        <v>52.092592592592595</v>
      </c>
      <c r="M500" s="21" t="str">
        <f>VLOOKUP(L500,Tabla7[[Valor minimo]:[Estado de calidad el aire]],2,TRUE)</f>
        <v>Aceptable</v>
      </c>
      <c r="N500" s="11">
        <v>4</v>
      </c>
      <c r="O500" s="11" t="s">
        <v>160</v>
      </c>
      <c r="P500" s="11">
        <v>2</v>
      </c>
      <c r="Q500" s="11">
        <v>-74.081847830000001</v>
      </c>
      <c r="R500" s="12">
        <v>4.57808715</v>
      </c>
    </row>
    <row r="501" spans="1:18" x14ac:dyDescent="0.25">
      <c r="A501" s="10">
        <v>500</v>
      </c>
      <c r="B501" s="3" t="s">
        <v>411</v>
      </c>
      <c r="C501" s="3" t="s">
        <v>318</v>
      </c>
      <c r="D501" s="3" t="s">
        <v>1</v>
      </c>
      <c r="E501" s="3" t="s">
        <v>412</v>
      </c>
      <c r="F501" s="87">
        <v>22</v>
      </c>
      <c r="G501" s="5">
        <f t="shared" si="21"/>
        <v>69</v>
      </c>
      <c r="H501" s="5" t="str">
        <f>VLOOKUP(F501,Tabla5[[Columna3]:[Columna4]],2,TRUE)</f>
        <v>Aceptable</v>
      </c>
      <c r="I501" s="18">
        <v>38</v>
      </c>
      <c r="J501" s="5">
        <f t="shared" si="22"/>
        <v>35.185185185185183</v>
      </c>
      <c r="K501" s="5" t="str">
        <f>VLOOKUP(I501,Tabla13[[Rango minimo]:[Estado de calidad del aire]],2,TRUE)</f>
        <v>Buena</v>
      </c>
      <c r="L501" s="21">
        <f t="shared" si="23"/>
        <v>52.092592592592595</v>
      </c>
      <c r="M501" s="21" t="str">
        <f>VLOOKUP(L501,Tabla7[[Valor minimo]:[Estado de calidad el aire]],2,TRUE)</f>
        <v>Aceptable</v>
      </c>
      <c r="N501" s="11">
        <v>4</v>
      </c>
      <c r="O501" s="11" t="s">
        <v>160</v>
      </c>
      <c r="P501" s="11">
        <v>3</v>
      </c>
      <c r="Q501" s="11">
        <v>-74.081108200000003</v>
      </c>
      <c r="R501" s="12">
        <v>4.5796399250000004</v>
      </c>
    </row>
    <row r="502" spans="1:18" x14ac:dyDescent="0.25">
      <c r="A502" s="10">
        <v>501</v>
      </c>
      <c r="B502" s="3" t="s">
        <v>413</v>
      </c>
      <c r="C502" s="3" t="s">
        <v>318</v>
      </c>
      <c r="D502" s="3" t="s">
        <v>1</v>
      </c>
      <c r="E502" s="3" t="s">
        <v>414</v>
      </c>
      <c r="F502" s="87">
        <v>22</v>
      </c>
      <c r="G502" s="5">
        <f t="shared" si="21"/>
        <v>69</v>
      </c>
      <c r="H502" s="5" t="str">
        <f>VLOOKUP(F502,Tabla5[[Columna3]:[Columna4]],2,TRUE)</f>
        <v>Aceptable</v>
      </c>
      <c r="I502" s="18">
        <v>38</v>
      </c>
      <c r="J502" s="5">
        <f t="shared" si="22"/>
        <v>35.185185185185183</v>
      </c>
      <c r="K502" s="5" t="str">
        <f>VLOOKUP(I502,Tabla13[[Rango minimo]:[Estado de calidad del aire]],2,TRUE)</f>
        <v>Buena</v>
      </c>
      <c r="L502" s="21">
        <f t="shared" si="23"/>
        <v>52.092592592592595</v>
      </c>
      <c r="M502" s="21" t="str">
        <f>VLOOKUP(L502,Tabla7[[Valor minimo]:[Estado de calidad el aire]],2,TRUE)</f>
        <v>Aceptable</v>
      </c>
      <c r="N502" s="11">
        <v>4</v>
      </c>
      <c r="O502" s="11" t="s">
        <v>160</v>
      </c>
      <c r="P502" s="11">
        <v>3</v>
      </c>
      <c r="Q502" s="11">
        <v>-74.081410009999999</v>
      </c>
      <c r="R502" s="12">
        <v>4.5790263270000002</v>
      </c>
    </row>
    <row r="503" spans="1:18" x14ac:dyDescent="0.25">
      <c r="A503" s="10">
        <v>502</v>
      </c>
      <c r="B503" s="3" t="s">
        <v>415</v>
      </c>
      <c r="C503" s="3" t="s">
        <v>318</v>
      </c>
      <c r="D503" s="3" t="s">
        <v>1</v>
      </c>
      <c r="E503" s="3" t="s">
        <v>416</v>
      </c>
      <c r="F503" s="87">
        <v>22</v>
      </c>
      <c r="G503" s="5">
        <f t="shared" si="21"/>
        <v>69</v>
      </c>
      <c r="H503" s="5" t="str">
        <f>VLOOKUP(F503,Tabla5[[Columna3]:[Columna4]],2,TRUE)</f>
        <v>Aceptable</v>
      </c>
      <c r="I503" s="18">
        <v>38</v>
      </c>
      <c r="J503" s="5">
        <f t="shared" si="22"/>
        <v>35.185185185185183</v>
      </c>
      <c r="K503" s="5" t="str">
        <f>VLOOKUP(I503,Tabla13[[Rango minimo]:[Estado de calidad del aire]],2,TRUE)</f>
        <v>Buena</v>
      </c>
      <c r="L503" s="21">
        <f t="shared" si="23"/>
        <v>52.092592592592595</v>
      </c>
      <c r="M503" s="21" t="str">
        <f>VLOOKUP(L503,Tabla7[[Valor minimo]:[Estado de calidad el aire]],2,TRUE)</f>
        <v>Aceptable</v>
      </c>
      <c r="N503" s="11">
        <v>4</v>
      </c>
      <c r="O503" s="11" t="s">
        <v>160</v>
      </c>
      <c r="P503" s="11">
        <v>2</v>
      </c>
      <c r="Q503" s="11">
        <v>-74.082619730000005</v>
      </c>
      <c r="R503" s="12">
        <v>4.5829052560000001</v>
      </c>
    </row>
    <row r="504" spans="1:18" x14ac:dyDescent="0.25">
      <c r="A504" s="10">
        <v>503</v>
      </c>
      <c r="B504" s="3" t="s">
        <v>417</v>
      </c>
      <c r="C504" s="3" t="s">
        <v>318</v>
      </c>
      <c r="D504" s="3" t="s">
        <v>1</v>
      </c>
      <c r="E504" s="3" t="s">
        <v>418</v>
      </c>
      <c r="F504" s="87">
        <v>22</v>
      </c>
      <c r="G504" s="5">
        <f t="shared" si="21"/>
        <v>69</v>
      </c>
      <c r="H504" s="5" t="str">
        <f>VLOOKUP(F504,Tabla5[[Columna3]:[Columna4]],2,TRUE)</f>
        <v>Aceptable</v>
      </c>
      <c r="I504" s="18">
        <v>38</v>
      </c>
      <c r="J504" s="5">
        <f t="shared" si="22"/>
        <v>35.185185185185183</v>
      </c>
      <c r="K504" s="5" t="str">
        <f>VLOOKUP(I504,Tabla13[[Rango minimo]:[Estado de calidad del aire]],2,TRUE)</f>
        <v>Buena</v>
      </c>
      <c r="L504" s="21">
        <f t="shared" si="23"/>
        <v>52.092592592592595</v>
      </c>
      <c r="M504" s="21" t="str">
        <f>VLOOKUP(L504,Tabla7[[Valor minimo]:[Estado de calidad el aire]],2,TRUE)</f>
        <v>Aceptable</v>
      </c>
      <c r="N504" s="11">
        <v>4</v>
      </c>
      <c r="O504" s="11" t="s">
        <v>160</v>
      </c>
      <c r="P504" s="11">
        <v>3</v>
      </c>
      <c r="Q504" s="11">
        <v>-74.088915510000007</v>
      </c>
      <c r="R504" s="12">
        <v>4.5781502310000004</v>
      </c>
    </row>
    <row r="505" spans="1:18" x14ac:dyDescent="0.25">
      <c r="A505" s="10">
        <v>504</v>
      </c>
      <c r="B505" s="3" t="s">
        <v>419</v>
      </c>
      <c r="C505" s="3" t="s">
        <v>318</v>
      </c>
      <c r="D505" s="3" t="s">
        <v>1</v>
      </c>
      <c r="E505" s="3" t="s">
        <v>420</v>
      </c>
      <c r="F505" s="87">
        <v>22</v>
      </c>
      <c r="G505" s="5">
        <f t="shared" si="21"/>
        <v>69</v>
      </c>
      <c r="H505" s="5" t="str">
        <f>VLOOKUP(F505,Tabla5[[Columna3]:[Columna4]],2,TRUE)</f>
        <v>Aceptable</v>
      </c>
      <c r="I505" s="18">
        <v>38</v>
      </c>
      <c r="J505" s="5">
        <f t="shared" si="22"/>
        <v>35.185185185185183</v>
      </c>
      <c r="K505" s="5" t="str">
        <f>VLOOKUP(I505,Tabla13[[Rango minimo]:[Estado de calidad del aire]],2,TRUE)</f>
        <v>Buena</v>
      </c>
      <c r="L505" s="21">
        <f t="shared" si="23"/>
        <v>52.092592592592595</v>
      </c>
      <c r="M505" s="21" t="str">
        <f>VLOOKUP(L505,Tabla7[[Valor minimo]:[Estado de calidad el aire]],2,TRUE)</f>
        <v>Aceptable</v>
      </c>
      <c r="N505" s="11">
        <v>4</v>
      </c>
      <c r="O505" s="11" t="s">
        <v>160</v>
      </c>
      <c r="P505" s="11">
        <v>3</v>
      </c>
      <c r="Q505" s="11">
        <v>-74.083415529999996</v>
      </c>
      <c r="R505" s="12">
        <v>4.5834909619999999</v>
      </c>
    </row>
    <row r="506" spans="1:18" x14ac:dyDescent="0.25">
      <c r="A506" s="10">
        <v>505</v>
      </c>
      <c r="B506" s="3" t="s">
        <v>421</v>
      </c>
      <c r="C506" s="3" t="s">
        <v>318</v>
      </c>
      <c r="D506" s="3" t="s">
        <v>1</v>
      </c>
      <c r="E506" s="3" t="s">
        <v>422</v>
      </c>
      <c r="F506" s="87">
        <v>22</v>
      </c>
      <c r="G506" s="5">
        <f t="shared" si="21"/>
        <v>69</v>
      </c>
      <c r="H506" s="5" t="str">
        <f>VLOOKUP(F506,Tabla5[[Columna3]:[Columna4]],2,TRUE)</f>
        <v>Aceptable</v>
      </c>
      <c r="I506" s="18">
        <v>38</v>
      </c>
      <c r="J506" s="5">
        <f t="shared" si="22"/>
        <v>35.185185185185183</v>
      </c>
      <c r="K506" s="5" t="str">
        <f>VLOOKUP(I506,Tabla13[[Rango minimo]:[Estado de calidad del aire]],2,TRUE)</f>
        <v>Buena</v>
      </c>
      <c r="L506" s="21">
        <f t="shared" si="23"/>
        <v>52.092592592592595</v>
      </c>
      <c r="M506" s="21" t="str">
        <f>VLOOKUP(L506,Tabla7[[Valor minimo]:[Estado de calidad el aire]],2,TRUE)</f>
        <v>Aceptable</v>
      </c>
      <c r="N506" s="11">
        <v>4</v>
      </c>
      <c r="O506" s="11" t="s">
        <v>160</v>
      </c>
      <c r="P506" s="11">
        <v>2</v>
      </c>
      <c r="Q506" s="11">
        <v>-74.079162249999996</v>
      </c>
      <c r="R506" s="12">
        <v>4.5441480099999998</v>
      </c>
    </row>
    <row r="507" spans="1:18" x14ac:dyDescent="0.25">
      <c r="A507" s="10">
        <v>506</v>
      </c>
      <c r="B507" s="3" t="s">
        <v>423</v>
      </c>
      <c r="C507" s="3" t="s">
        <v>318</v>
      </c>
      <c r="D507" s="3" t="s">
        <v>1</v>
      </c>
      <c r="E507" s="3" t="s">
        <v>424</v>
      </c>
      <c r="F507" s="87">
        <v>22</v>
      </c>
      <c r="G507" s="5">
        <f t="shared" si="21"/>
        <v>69</v>
      </c>
      <c r="H507" s="5" t="str">
        <f>VLOOKUP(F507,Tabla5[[Columna3]:[Columna4]],2,TRUE)</f>
        <v>Aceptable</v>
      </c>
      <c r="I507" s="18">
        <v>38</v>
      </c>
      <c r="J507" s="5">
        <f t="shared" si="22"/>
        <v>35.185185185185183</v>
      </c>
      <c r="K507" s="5" t="str">
        <f>VLOOKUP(I507,Tabla13[[Rango minimo]:[Estado de calidad del aire]],2,TRUE)</f>
        <v>Buena</v>
      </c>
      <c r="L507" s="21">
        <f t="shared" si="23"/>
        <v>52.092592592592595</v>
      </c>
      <c r="M507" s="21" t="str">
        <f>VLOOKUP(L507,Tabla7[[Valor minimo]:[Estado de calidad el aire]],2,TRUE)</f>
        <v>Aceptable</v>
      </c>
      <c r="N507" s="11">
        <v>4</v>
      </c>
      <c r="O507" s="11" t="s">
        <v>160</v>
      </c>
      <c r="P507" s="11">
        <v>2</v>
      </c>
      <c r="Q507" s="11">
        <v>-74.098386619999999</v>
      </c>
      <c r="R507" s="12">
        <v>4.5558258629999999</v>
      </c>
    </row>
    <row r="508" spans="1:18" x14ac:dyDescent="0.25">
      <c r="A508" s="10">
        <v>507</v>
      </c>
      <c r="B508" s="3" t="s">
        <v>425</v>
      </c>
      <c r="C508" s="3" t="s">
        <v>318</v>
      </c>
      <c r="D508" s="3" t="s">
        <v>1</v>
      </c>
      <c r="E508" s="3" t="s">
        <v>426</v>
      </c>
      <c r="F508" s="87">
        <v>22</v>
      </c>
      <c r="G508" s="5">
        <f t="shared" si="21"/>
        <v>69</v>
      </c>
      <c r="H508" s="5" t="str">
        <f>VLOOKUP(F508,Tabla5[[Columna3]:[Columna4]],2,TRUE)</f>
        <v>Aceptable</v>
      </c>
      <c r="I508" s="18">
        <v>38</v>
      </c>
      <c r="J508" s="5">
        <f t="shared" si="22"/>
        <v>35.185185185185183</v>
      </c>
      <c r="K508" s="5" t="str">
        <f>VLOOKUP(I508,Tabla13[[Rango minimo]:[Estado de calidad del aire]],2,TRUE)</f>
        <v>Buena</v>
      </c>
      <c r="L508" s="21">
        <f t="shared" si="23"/>
        <v>52.092592592592595</v>
      </c>
      <c r="M508" s="21" t="str">
        <f>VLOOKUP(L508,Tabla7[[Valor minimo]:[Estado de calidad el aire]],2,TRUE)</f>
        <v>Aceptable</v>
      </c>
      <c r="N508" s="11">
        <v>4</v>
      </c>
      <c r="O508" s="11" t="s">
        <v>160</v>
      </c>
      <c r="P508" s="11">
        <v>2</v>
      </c>
      <c r="Q508" s="11">
        <v>-74.098936550000005</v>
      </c>
      <c r="R508" s="12">
        <v>4.5560763770000001</v>
      </c>
    </row>
    <row r="509" spans="1:18" x14ac:dyDescent="0.25">
      <c r="A509" s="10">
        <v>508</v>
      </c>
      <c r="B509" s="3" t="s">
        <v>427</v>
      </c>
      <c r="C509" s="3" t="s">
        <v>318</v>
      </c>
      <c r="D509" s="3" t="s">
        <v>1</v>
      </c>
      <c r="E509" s="3" t="s">
        <v>428</v>
      </c>
      <c r="F509" s="87">
        <v>22</v>
      </c>
      <c r="G509" s="5">
        <f t="shared" si="21"/>
        <v>69</v>
      </c>
      <c r="H509" s="5" t="str">
        <f>VLOOKUP(F509,Tabla5[[Columna3]:[Columna4]],2,TRUE)</f>
        <v>Aceptable</v>
      </c>
      <c r="I509" s="18">
        <v>38</v>
      </c>
      <c r="J509" s="5">
        <f t="shared" si="22"/>
        <v>35.185185185185183</v>
      </c>
      <c r="K509" s="5" t="str">
        <f>VLOOKUP(I509,Tabla13[[Rango minimo]:[Estado de calidad del aire]],2,TRUE)</f>
        <v>Buena</v>
      </c>
      <c r="L509" s="21">
        <f t="shared" si="23"/>
        <v>52.092592592592595</v>
      </c>
      <c r="M509" s="21" t="str">
        <f>VLOOKUP(L509,Tabla7[[Valor minimo]:[Estado de calidad el aire]],2,TRUE)</f>
        <v>Aceptable</v>
      </c>
      <c r="N509" s="11">
        <v>4</v>
      </c>
      <c r="O509" s="11" t="s">
        <v>160</v>
      </c>
      <c r="P509" s="11">
        <v>2</v>
      </c>
      <c r="Q509" s="11">
        <v>-74.09827267</v>
      </c>
      <c r="R509" s="12">
        <v>4.5528576449999996</v>
      </c>
    </row>
    <row r="510" spans="1:18" x14ac:dyDescent="0.25">
      <c r="A510" s="10">
        <v>509</v>
      </c>
      <c r="B510" s="3" t="s">
        <v>429</v>
      </c>
      <c r="C510" s="3" t="s">
        <v>318</v>
      </c>
      <c r="D510" s="3" t="s">
        <v>1</v>
      </c>
      <c r="E510" s="3" t="s">
        <v>430</v>
      </c>
      <c r="F510" s="87">
        <v>22</v>
      </c>
      <c r="G510" s="5">
        <f t="shared" si="21"/>
        <v>69</v>
      </c>
      <c r="H510" s="5" t="str">
        <f>VLOOKUP(F510,Tabla5[[Columna3]:[Columna4]],2,TRUE)</f>
        <v>Aceptable</v>
      </c>
      <c r="I510" s="18">
        <v>38</v>
      </c>
      <c r="J510" s="5">
        <f t="shared" si="22"/>
        <v>35.185185185185183</v>
      </c>
      <c r="K510" s="5" t="str">
        <f>VLOOKUP(I510,Tabla13[[Rango minimo]:[Estado de calidad del aire]],2,TRUE)</f>
        <v>Buena</v>
      </c>
      <c r="L510" s="21">
        <f t="shared" si="23"/>
        <v>52.092592592592595</v>
      </c>
      <c r="M510" s="21" t="str">
        <f>VLOOKUP(L510,Tabla7[[Valor minimo]:[Estado de calidad el aire]],2,TRUE)</f>
        <v>Aceptable</v>
      </c>
      <c r="N510" s="11">
        <v>4</v>
      </c>
      <c r="O510" s="11" t="s">
        <v>160</v>
      </c>
      <c r="P510" s="11">
        <v>2</v>
      </c>
      <c r="Q510" s="11">
        <v>-74.082429880000007</v>
      </c>
      <c r="R510" s="12">
        <v>4.5429258399999997</v>
      </c>
    </row>
    <row r="511" spans="1:18" x14ac:dyDescent="0.25">
      <c r="A511" s="10">
        <v>510</v>
      </c>
      <c r="B511" s="3" t="s">
        <v>431</v>
      </c>
      <c r="C511" s="3" t="s">
        <v>318</v>
      </c>
      <c r="D511" s="3" t="s">
        <v>1</v>
      </c>
      <c r="E511" s="3" t="s">
        <v>432</v>
      </c>
      <c r="F511" s="87">
        <v>22</v>
      </c>
      <c r="G511" s="5">
        <f t="shared" si="21"/>
        <v>69</v>
      </c>
      <c r="H511" s="5" t="str">
        <f>VLOOKUP(F511,Tabla5[[Columna3]:[Columna4]],2,TRUE)</f>
        <v>Aceptable</v>
      </c>
      <c r="I511" s="18">
        <v>38</v>
      </c>
      <c r="J511" s="5">
        <f t="shared" si="22"/>
        <v>35.185185185185183</v>
      </c>
      <c r="K511" s="5" t="str">
        <f>VLOOKUP(I511,Tabla13[[Rango minimo]:[Estado de calidad del aire]],2,TRUE)</f>
        <v>Buena</v>
      </c>
      <c r="L511" s="21">
        <f t="shared" si="23"/>
        <v>52.092592592592595</v>
      </c>
      <c r="M511" s="21" t="str">
        <f>VLOOKUP(L511,Tabla7[[Valor minimo]:[Estado de calidad el aire]],2,TRUE)</f>
        <v>Aceptable</v>
      </c>
      <c r="N511" s="11">
        <v>4</v>
      </c>
      <c r="O511" s="11" t="s">
        <v>160</v>
      </c>
      <c r="P511" s="11">
        <v>1</v>
      </c>
      <c r="Q511" s="11">
        <v>-74.077222969999994</v>
      </c>
      <c r="R511" s="12">
        <v>4.5425952199999999</v>
      </c>
    </row>
    <row r="512" spans="1:18" x14ac:dyDescent="0.25">
      <c r="A512" s="10">
        <v>511</v>
      </c>
      <c r="B512" s="3" t="s">
        <v>433</v>
      </c>
      <c r="C512" s="3" t="s">
        <v>318</v>
      </c>
      <c r="D512" s="3" t="s">
        <v>1</v>
      </c>
      <c r="E512" s="3" t="s">
        <v>434</v>
      </c>
      <c r="F512" s="87">
        <v>22</v>
      </c>
      <c r="G512" s="5">
        <f t="shared" si="21"/>
        <v>69</v>
      </c>
      <c r="H512" s="5" t="str">
        <f>VLOOKUP(F512,Tabla5[[Columna3]:[Columna4]],2,TRUE)</f>
        <v>Aceptable</v>
      </c>
      <c r="I512" s="18">
        <v>38</v>
      </c>
      <c r="J512" s="5">
        <f t="shared" si="22"/>
        <v>35.185185185185183</v>
      </c>
      <c r="K512" s="5" t="str">
        <f>VLOOKUP(I512,Tabla13[[Rango minimo]:[Estado de calidad del aire]],2,TRUE)</f>
        <v>Buena</v>
      </c>
      <c r="L512" s="21">
        <f t="shared" si="23"/>
        <v>52.092592592592595</v>
      </c>
      <c r="M512" s="21" t="str">
        <f>VLOOKUP(L512,Tabla7[[Valor minimo]:[Estado de calidad el aire]],2,TRUE)</f>
        <v>Aceptable</v>
      </c>
      <c r="N512" s="11">
        <v>4</v>
      </c>
      <c r="O512" s="11" t="s">
        <v>160</v>
      </c>
      <c r="P512" s="11">
        <v>1</v>
      </c>
      <c r="Q512" s="11">
        <v>-74.079802869999995</v>
      </c>
      <c r="R512" s="12">
        <v>4.5413163150000004</v>
      </c>
    </row>
    <row r="513" spans="1:18" x14ac:dyDescent="0.25">
      <c r="A513" s="10">
        <v>512</v>
      </c>
      <c r="B513" s="3" t="s">
        <v>435</v>
      </c>
      <c r="C513" s="3" t="s">
        <v>318</v>
      </c>
      <c r="D513" s="3" t="s">
        <v>1</v>
      </c>
      <c r="E513" s="3" t="s">
        <v>436</v>
      </c>
      <c r="F513" s="87">
        <v>22</v>
      </c>
      <c r="G513" s="5">
        <f t="shared" si="21"/>
        <v>69</v>
      </c>
      <c r="H513" s="5" t="str">
        <f>VLOOKUP(F513,Tabla5[[Columna3]:[Columna4]],2,TRUE)</f>
        <v>Aceptable</v>
      </c>
      <c r="I513" s="18">
        <v>38</v>
      </c>
      <c r="J513" s="5">
        <f t="shared" si="22"/>
        <v>35.185185185185183</v>
      </c>
      <c r="K513" s="5" t="str">
        <f>VLOOKUP(I513,Tabla13[[Rango minimo]:[Estado de calidad del aire]],2,TRUE)</f>
        <v>Buena</v>
      </c>
      <c r="L513" s="21">
        <f t="shared" si="23"/>
        <v>52.092592592592595</v>
      </c>
      <c r="M513" s="21" t="str">
        <f>VLOOKUP(L513,Tabla7[[Valor minimo]:[Estado de calidad el aire]],2,TRUE)</f>
        <v>Aceptable</v>
      </c>
      <c r="N513" s="11">
        <v>4</v>
      </c>
      <c r="O513" s="11" t="s">
        <v>160</v>
      </c>
      <c r="P513" s="11">
        <v>2</v>
      </c>
      <c r="Q513" s="11">
        <v>-74.093865559999998</v>
      </c>
      <c r="R513" s="12">
        <v>4.5545564729999999</v>
      </c>
    </row>
    <row r="514" spans="1:18" x14ac:dyDescent="0.25">
      <c r="A514" s="10">
        <v>513</v>
      </c>
      <c r="B514" s="3" t="s">
        <v>437</v>
      </c>
      <c r="C514" s="3" t="s">
        <v>318</v>
      </c>
      <c r="D514" s="3" t="s">
        <v>1</v>
      </c>
      <c r="E514" s="3" t="s">
        <v>438</v>
      </c>
      <c r="F514" s="87">
        <v>22</v>
      </c>
      <c r="G514" s="5">
        <f t="shared" si="21"/>
        <v>69</v>
      </c>
      <c r="H514" s="5" t="str">
        <f>VLOOKUP(F514,Tabla5[[Columna3]:[Columna4]],2,TRUE)</f>
        <v>Aceptable</v>
      </c>
      <c r="I514" s="18">
        <v>38</v>
      </c>
      <c r="J514" s="5">
        <f t="shared" si="22"/>
        <v>35.185185185185183</v>
      </c>
      <c r="K514" s="5" t="str">
        <f>VLOOKUP(I514,Tabla13[[Rango minimo]:[Estado de calidad del aire]],2,TRUE)</f>
        <v>Buena</v>
      </c>
      <c r="L514" s="21">
        <f t="shared" si="23"/>
        <v>52.092592592592595</v>
      </c>
      <c r="M514" s="21" t="str">
        <f>VLOOKUP(L514,Tabla7[[Valor minimo]:[Estado de calidad el aire]],2,TRUE)</f>
        <v>Aceptable</v>
      </c>
      <c r="N514" s="11">
        <v>4</v>
      </c>
      <c r="O514" s="11" t="s">
        <v>160</v>
      </c>
      <c r="P514" s="11">
        <v>2</v>
      </c>
      <c r="Q514" s="11">
        <v>-74.081891510000005</v>
      </c>
      <c r="R514" s="12">
        <v>4.5447671749999996</v>
      </c>
    </row>
    <row r="515" spans="1:18" x14ac:dyDescent="0.25">
      <c r="A515" s="10">
        <v>514</v>
      </c>
      <c r="B515" s="3" t="s">
        <v>439</v>
      </c>
      <c r="C515" s="3" t="s">
        <v>318</v>
      </c>
      <c r="D515" s="3" t="s">
        <v>1</v>
      </c>
      <c r="E515" s="3" t="s">
        <v>440</v>
      </c>
      <c r="F515" s="87">
        <v>22</v>
      </c>
      <c r="G515" s="5">
        <f t="shared" ref="G515:G578" si="24">IF(F515&lt;=12, F515*50/12,
IF(F515&lt;=37, 51 + (F515-13)*50/25,
IF(F515&lt;=55, 101 + (F515-38)*50/18,
IF(F515&lt;=150, 151 + (F515-56)*50/95,
IF(F515&lt;=250, 201 + (F515-151)*100/100,
301 + (F515-251)*200/250)))))</f>
        <v>69</v>
      </c>
      <c r="H515" s="5" t="str">
        <f>VLOOKUP(F515,Tabla5[[Columna3]:[Columna4]],2,TRUE)</f>
        <v>Aceptable</v>
      </c>
      <c r="I515" s="18">
        <v>38</v>
      </c>
      <c r="J515" s="5">
        <f t="shared" ref="J515:J578" si="25">IF(I515&lt;=54, I515*50/54,
IF(I515&lt;=154, 51 + (I515-55)*50/100,
IF(I515&lt;=254, 101 + (I515-155)*50/100,
IF(I515&lt;=354, 151 + (I515-255)*50/100,
IF(I515&lt;=424, 201 + (I515-355)*100/70,
301 + (I515-425)*200/180)))))</f>
        <v>35.185185185185183</v>
      </c>
      <c r="K515" s="5" t="str">
        <f>VLOOKUP(I515,Tabla13[[Rango minimo]:[Estado de calidad del aire]],2,TRUE)</f>
        <v>Buena</v>
      </c>
      <c r="L515" s="21">
        <f t="shared" ref="L515:L578" si="26">(((G515+J515)/2))</f>
        <v>52.092592592592595</v>
      </c>
      <c r="M515" s="21" t="str">
        <f>VLOOKUP(L515,Tabla7[[Valor minimo]:[Estado de calidad el aire]],2,TRUE)</f>
        <v>Aceptable</v>
      </c>
      <c r="N515" s="11">
        <v>4</v>
      </c>
      <c r="O515" s="11" t="s">
        <v>160</v>
      </c>
      <c r="P515" s="11">
        <v>2</v>
      </c>
      <c r="Q515" s="11">
        <v>-74.100522179999999</v>
      </c>
      <c r="R515" s="12">
        <v>4.551907677</v>
      </c>
    </row>
    <row r="516" spans="1:18" x14ac:dyDescent="0.25">
      <c r="A516" s="10">
        <v>515</v>
      </c>
      <c r="B516" s="3" t="s">
        <v>441</v>
      </c>
      <c r="C516" s="3" t="s">
        <v>318</v>
      </c>
      <c r="D516" s="3" t="s">
        <v>1</v>
      </c>
      <c r="E516" s="3" t="s">
        <v>442</v>
      </c>
      <c r="F516" s="87">
        <v>22</v>
      </c>
      <c r="G516" s="5">
        <f t="shared" si="24"/>
        <v>69</v>
      </c>
      <c r="H516" s="5" t="str">
        <f>VLOOKUP(F516,Tabla5[[Columna3]:[Columna4]],2,TRUE)</f>
        <v>Aceptable</v>
      </c>
      <c r="I516" s="18">
        <v>38</v>
      </c>
      <c r="J516" s="5">
        <f t="shared" si="25"/>
        <v>35.185185185185183</v>
      </c>
      <c r="K516" s="5" t="str">
        <f>VLOOKUP(I516,Tabla13[[Rango minimo]:[Estado de calidad del aire]],2,TRUE)</f>
        <v>Buena</v>
      </c>
      <c r="L516" s="21">
        <f t="shared" si="26"/>
        <v>52.092592592592595</v>
      </c>
      <c r="M516" s="21" t="str">
        <f>VLOOKUP(L516,Tabla7[[Valor minimo]:[Estado de calidad el aire]],2,TRUE)</f>
        <v>Aceptable</v>
      </c>
      <c r="N516" s="11">
        <v>4</v>
      </c>
      <c r="O516" s="11" t="s">
        <v>160</v>
      </c>
      <c r="P516" s="11">
        <v>2</v>
      </c>
      <c r="Q516" s="11">
        <v>-74.092378490000002</v>
      </c>
      <c r="R516" s="12">
        <v>4.551048776</v>
      </c>
    </row>
    <row r="517" spans="1:18" x14ac:dyDescent="0.25">
      <c r="A517" s="10">
        <v>516</v>
      </c>
      <c r="B517" s="3" t="s">
        <v>443</v>
      </c>
      <c r="C517" s="3" t="s">
        <v>318</v>
      </c>
      <c r="D517" s="3" t="s">
        <v>1</v>
      </c>
      <c r="E517" s="3" t="s">
        <v>432</v>
      </c>
      <c r="F517" s="87">
        <v>22</v>
      </c>
      <c r="G517" s="5">
        <f t="shared" si="24"/>
        <v>69</v>
      </c>
      <c r="H517" s="5" t="str">
        <f>VLOOKUP(F517,Tabla5[[Columna3]:[Columna4]],2,TRUE)</f>
        <v>Aceptable</v>
      </c>
      <c r="I517" s="18">
        <v>38</v>
      </c>
      <c r="J517" s="5">
        <f t="shared" si="25"/>
        <v>35.185185185185183</v>
      </c>
      <c r="K517" s="5" t="str">
        <f>VLOOKUP(I517,Tabla13[[Rango minimo]:[Estado de calidad del aire]],2,TRUE)</f>
        <v>Buena</v>
      </c>
      <c r="L517" s="21">
        <f t="shared" si="26"/>
        <v>52.092592592592595</v>
      </c>
      <c r="M517" s="21" t="str">
        <f>VLOOKUP(L517,Tabla7[[Valor minimo]:[Estado de calidad el aire]],2,TRUE)</f>
        <v>Aceptable</v>
      </c>
      <c r="N517" s="11">
        <v>4</v>
      </c>
      <c r="O517" s="11" t="s">
        <v>160</v>
      </c>
      <c r="P517" s="11">
        <v>1</v>
      </c>
      <c r="Q517" s="11">
        <v>-74.08168105</v>
      </c>
      <c r="R517" s="12">
        <v>4.5417056479999998</v>
      </c>
    </row>
    <row r="518" spans="1:18" x14ac:dyDescent="0.25">
      <c r="A518" s="10">
        <v>517</v>
      </c>
      <c r="B518" s="3" t="s">
        <v>444</v>
      </c>
      <c r="C518" s="3" t="s">
        <v>318</v>
      </c>
      <c r="D518" s="3" t="s">
        <v>1</v>
      </c>
      <c r="E518" s="3" t="s">
        <v>445</v>
      </c>
      <c r="F518" s="87">
        <v>22</v>
      </c>
      <c r="G518" s="5">
        <f t="shared" si="24"/>
        <v>69</v>
      </c>
      <c r="H518" s="5" t="str">
        <f>VLOOKUP(F518,Tabla5[[Columna3]:[Columna4]],2,TRUE)</f>
        <v>Aceptable</v>
      </c>
      <c r="I518" s="18">
        <v>38</v>
      </c>
      <c r="J518" s="5">
        <f t="shared" si="25"/>
        <v>35.185185185185183</v>
      </c>
      <c r="K518" s="5" t="str">
        <f>VLOOKUP(I518,Tabla13[[Rango minimo]:[Estado de calidad del aire]],2,TRUE)</f>
        <v>Buena</v>
      </c>
      <c r="L518" s="21">
        <f t="shared" si="26"/>
        <v>52.092592592592595</v>
      </c>
      <c r="M518" s="21" t="str">
        <f>VLOOKUP(L518,Tabla7[[Valor minimo]:[Estado de calidad el aire]],2,TRUE)</f>
        <v>Aceptable</v>
      </c>
      <c r="N518" s="11">
        <v>4</v>
      </c>
      <c r="O518" s="11" t="s">
        <v>160</v>
      </c>
      <c r="P518" s="11">
        <v>2</v>
      </c>
      <c r="Q518" s="11">
        <v>-74.104060279999999</v>
      </c>
      <c r="R518" s="12">
        <v>4.5619585889999996</v>
      </c>
    </row>
    <row r="519" spans="1:18" x14ac:dyDescent="0.25">
      <c r="A519" s="10">
        <v>518</v>
      </c>
      <c r="B519" s="3" t="s">
        <v>446</v>
      </c>
      <c r="C519" s="3" t="s">
        <v>318</v>
      </c>
      <c r="D519" s="3" t="s">
        <v>1</v>
      </c>
      <c r="E519" s="3" t="s">
        <v>447</v>
      </c>
      <c r="F519" s="87">
        <v>22</v>
      </c>
      <c r="G519" s="5">
        <f t="shared" si="24"/>
        <v>69</v>
      </c>
      <c r="H519" s="5" t="str">
        <f>VLOOKUP(F519,Tabla5[[Columna3]:[Columna4]],2,TRUE)</f>
        <v>Aceptable</v>
      </c>
      <c r="I519" s="18">
        <v>38</v>
      </c>
      <c r="J519" s="5">
        <f t="shared" si="25"/>
        <v>35.185185185185183</v>
      </c>
      <c r="K519" s="5" t="str">
        <f>VLOOKUP(I519,Tabla13[[Rango minimo]:[Estado de calidad del aire]],2,TRUE)</f>
        <v>Buena</v>
      </c>
      <c r="L519" s="21">
        <f t="shared" si="26"/>
        <v>52.092592592592595</v>
      </c>
      <c r="M519" s="21" t="str">
        <f>VLOOKUP(L519,Tabla7[[Valor minimo]:[Estado de calidad el aire]],2,TRUE)</f>
        <v>Aceptable</v>
      </c>
      <c r="N519" s="11">
        <v>4</v>
      </c>
      <c r="O519" s="11" t="s">
        <v>160</v>
      </c>
      <c r="P519" s="11">
        <v>2</v>
      </c>
      <c r="Q519" s="11">
        <v>-74.086964280000004</v>
      </c>
      <c r="R519" s="12">
        <v>4.548707619</v>
      </c>
    </row>
    <row r="520" spans="1:18" x14ac:dyDescent="0.25">
      <c r="A520" s="10">
        <v>519</v>
      </c>
      <c r="B520" s="3" t="s">
        <v>448</v>
      </c>
      <c r="C520" s="3" t="s">
        <v>318</v>
      </c>
      <c r="D520" s="3" t="s">
        <v>1</v>
      </c>
      <c r="E520" s="3" t="s">
        <v>449</v>
      </c>
      <c r="F520" s="87">
        <v>22</v>
      </c>
      <c r="G520" s="5">
        <f t="shared" si="24"/>
        <v>69</v>
      </c>
      <c r="H520" s="5" t="str">
        <f>VLOOKUP(F520,Tabla5[[Columna3]:[Columna4]],2,TRUE)</f>
        <v>Aceptable</v>
      </c>
      <c r="I520" s="18">
        <v>38</v>
      </c>
      <c r="J520" s="5">
        <f t="shared" si="25"/>
        <v>35.185185185185183</v>
      </c>
      <c r="K520" s="5" t="str">
        <f>VLOOKUP(I520,Tabla13[[Rango minimo]:[Estado de calidad del aire]],2,TRUE)</f>
        <v>Buena</v>
      </c>
      <c r="L520" s="21">
        <f t="shared" si="26"/>
        <v>52.092592592592595</v>
      </c>
      <c r="M520" s="21" t="str">
        <f>VLOOKUP(L520,Tabla7[[Valor minimo]:[Estado de calidad el aire]],2,TRUE)</f>
        <v>Aceptable</v>
      </c>
      <c r="N520" s="11">
        <v>4</v>
      </c>
      <c r="O520" s="11" t="s">
        <v>160</v>
      </c>
      <c r="P520" s="11">
        <v>2</v>
      </c>
      <c r="Q520" s="11">
        <v>-74.094957629999996</v>
      </c>
      <c r="R520" s="12">
        <v>4.5459454030000002</v>
      </c>
    </row>
    <row r="521" spans="1:18" x14ac:dyDescent="0.25">
      <c r="A521" s="10">
        <v>520</v>
      </c>
      <c r="B521" s="3" t="s">
        <v>450</v>
      </c>
      <c r="C521" s="3" t="s">
        <v>318</v>
      </c>
      <c r="D521" s="3" t="s">
        <v>1</v>
      </c>
      <c r="E521" s="3" t="s">
        <v>426</v>
      </c>
      <c r="F521" s="87">
        <v>22</v>
      </c>
      <c r="G521" s="5">
        <f t="shared" si="24"/>
        <v>69</v>
      </c>
      <c r="H521" s="5" t="str">
        <f>VLOOKUP(F521,Tabla5[[Columna3]:[Columna4]],2,TRUE)</f>
        <v>Aceptable</v>
      </c>
      <c r="I521" s="18">
        <v>38</v>
      </c>
      <c r="J521" s="5">
        <f t="shared" si="25"/>
        <v>35.185185185185183</v>
      </c>
      <c r="K521" s="5" t="str">
        <f>VLOOKUP(I521,Tabla13[[Rango minimo]:[Estado de calidad del aire]],2,TRUE)</f>
        <v>Buena</v>
      </c>
      <c r="L521" s="21">
        <f t="shared" si="26"/>
        <v>52.092592592592595</v>
      </c>
      <c r="M521" s="21" t="str">
        <f>VLOOKUP(L521,Tabla7[[Valor minimo]:[Estado de calidad el aire]],2,TRUE)</f>
        <v>Aceptable</v>
      </c>
      <c r="N521" s="11">
        <v>4</v>
      </c>
      <c r="O521" s="11" t="s">
        <v>160</v>
      </c>
      <c r="P521" s="11">
        <v>2</v>
      </c>
      <c r="Q521" s="11">
        <v>-74.101219830000005</v>
      </c>
      <c r="R521" s="12">
        <v>4.5588165470000002</v>
      </c>
    </row>
    <row r="522" spans="1:18" x14ac:dyDescent="0.25">
      <c r="A522" s="10">
        <v>521</v>
      </c>
      <c r="B522" s="3" t="s">
        <v>451</v>
      </c>
      <c r="C522" s="3" t="s">
        <v>318</v>
      </c>
      <c r="D522" s="3" t="s">
        <v>1</v>
      </c>
      <c r="E522" s="3" t="s">
        <v>452</v>
      </c>
      <c r="F522" s="87">
        <v>22</v>
      </c>
      <c r="G522" s="5">
        <f t="shared" si="24"/>
        <v>69</v>
      </c>
      <c r="H522" s="5" t="str">
        <f>VLOOKUP(F522,Tabla5[[Columna3]:[Columna4]],2,TRUE)</f>
        <v>Aceptable</v>
      </c>
      <c r="I522" s="18">
        <v>38</v>
      </c>
      <c r="J522" s="5">
        <f t="shared" si="25"/>
        <v>35.185185185185183</v>
      </c>
      <c r="K522" s="5" t="str">
        <f>VLOOKUP(I522,Tabla13[[Rango minimo]:[Estado de calidad del aire]],2,TRUE)</f>
        <v>Buena</v>
      </c>
      <c r="L522" s="21">
        <f t="shared" si="26"/>
        <v>52.092592592592595</v>
      </c>
      <c r="M522" s="21" t="str">
        <f>VLOOKUP(L522,Tabla7[[Valor minimo]:[Estado de calidad el aire]],2,TRUE)</f>
        <v>Aceptable</v>
      </c>
      <c r="N522" s="11">
        <v>4</v>
      </c>
      <c r="O522" s="11" t="s">
        <v>160</v>
      </c>
      <c r="P522" s="11">
        <v>2</v>
      </c>
      <c r="Q522" s="11">
        <v>-74.080455499999999</v>
      </c>
      <c r="R522" s="12">
        <v>4.5404168699999996</v>
      </c>
    </row>
    <row r="523" spans="1:18" x14ac:dyDescent="0.25">
      <c r="A523" s="10">
        <v>522</v>
      </c>
      <c r="B523" s="3" t="s">
        <v>453</v>
      </c>
      <c r="C523" s="3" t="s">
        <v>318</v>
      </c>
      <c r="D523" s="3" t="s">
        <v>1</v>
      </c>
      <c r="E523" s="3" t="s">
        <v>454</v>
      </c>
      <c r="F523" s="87">
        <v>22</v>
      </c>
      <c r="G523" s="5">
        <f t="shared" si="24"/>
        <v>69</v>
      </c>
      <c r="H523" s="5" t="str">
        <f>VLOOKUP(F523,Tabla5[[Columna3]:[Columna4]],2,TRUE)</f>
        <v>Aceptable</v>
      </c>
      <c r="I523" s="18">
        <v>38</v>
      </c>
      <c r="J523" s="5">
        <f t="shared" si="25"/>
        <v>35.185185185185183</v>
      </c>
      <c r="K523" s="5" t="str">
        <f>VLOOKUP(I523,Tabla13[[Rango minimo]:[Estado de calidad del aire]],2,TRUE)</f>
        <v>Buena</v>
      </c>
      <c r="L523" s="21">
        <f t="shared" si="26"/>
        <v>52.092592592592595</v>
      </c>
      <c r="M523" s="21" t="str">
        <f>VLOOKUP(L523,Tabla7[[Valor minimo]:[Estado de calidad el aire]],2,TRUE)</f>
        <v>Aceptable</v>
      </c>
      <c r="N523" s="11">
        <v>4</v>
      </c>
      <c r="O523" s="11" t="s">
        <v>160</v>
      </c>
      <c r="P523" s="11">
        <v>2</v>
      </c>
      <c r="Q523" s="11">
        <v>-74.100974309999998</v>
      </c>
      <c r="R523" s="12">
        <v>4.5535553819999999</v>
      </c>
    </row>
    <row r="524" spans="1:18" x14ac:dyDescent="0.25">
      <c r="A524" s="10">
        <v>523</v>
      </c>
      <c r="B524" s="3" t="s">
        <v>455</v>
      </c>
      <c r="C524" s="3" t="s">
        <v>318</v>
      </c>
      <c r="D524" s="3" t="s">
        <v>1</v>
      </c>
      <c r="E524" s="3" t="s">
        <v>432</v>
      </c>
      <c r="F524" s="87">
        <v>22</v>
      </c>
      <c r="G524" s="5">
        <f t="shared" si="24"/>
        <v>69</v>
      </c>
      <c r="H524" s="5" t="str">
        <f>VLOOKUP(F524,Tabla5[[Columna3]:[Columna4]],2,TRUE)</f>
        <v>Aceptable</v>
      </c>
      <c r="I524" s="18">
        <v>38</v>
      </c>
      <c r="J524" s="5">
        <f t="shared" si="25"/>
        <v>35.185185185185183</v>
      </c>
      <c r="K524" s="5" t="str">
        <f>VLOOKUP(I524,Tabla13[[Rango minimo]:[Estado de calidad del aire]],2,TRUE)</f>
        <v>Buena</v>
      </c>
      <c r="L524" s="21">
        <f t="shared" si="26"/>
        <v>52.092592592592595</v>
      </c>
      <c r="M524" s="21" t="str">
        <f>VLOOKUP(L524,Tabla7[[Valor minimo]:[Estado de calidad el aire]],2,TRUE)</f>
        <v>Aceptable</v>
      </c>
      <c r="N524" s="11">
        <v>4</v>
      </c>
      <c r="O524" s="11" t="s">
        <v>160</v>
      </c>
      <c r="P524" s="11">
        <v>1</v>
      </c>
      <c r="Q524" s="11">
        <v>-74.079299509999998</v>
      </c>
      <c r="R524" s="12">
        <v>4.5426748049999999</v>
      </c>
    </row>
    <row r="525" spans="1:18" x14ac:dyDescent="0.25">
      <c r="A525" s="10">
        <v>524</v>
      </c>
      <c r="B525" s="3" t="s">
        <v>456</v>
      </c>
      <c r="C525" s="3" t="s">
        <v>318</v>
      </c>
      <c r="D525" s="3" t="s">
        <v>1</v>
      </c>
      <c r="E525" s="3" t="s">
        <v>457</v>
      </c>
      <c r="F525" s="87">
        <v>22</v>
      </c>
      <c r="G525" s="5">
        <f t="shared" si="24"/>
        <v>69</v>
      </c>
      <c r="H525" s="5" t="str">
        <f>VLOOKUP(F525,Tabla5[[Columna3]:[Columna4]],2,TRUE)</f>
        <v>Aceptable</v>
      </c>
      <c r="I525" s="18">
        <v>44</v>
      </c>
      <c r="J525" s="5">
        <f t="shared" si="25"/>
        <v>40.74074074074074</v>
      </c>
      <c r="K525" s="5" t="str">
        <f>VLOOKUP(I525,Tabla13[[Rango minimo]:[Estado de calidad del aire]],2,TRUE)</f>
        <v>Buena</v>
      </c>
      <c r="L525" s="21">
        <f t="shared" si="26"/>
        <v>54.870370370370367</v>
      </c>
      <c r="M525" s="21" t="str">
        <f>VLOOKUP(L525,Tabla7[[Valor minimo]:[Estado de calidad el aire]],2,TRUE)</f>
        <v>Aceptable</v>
      </c>
      <c r="N525" s="11">
        <v>4</v>
      </c>
      <c r="O525" s="11" t="s">
        <v>160</v>
      </c>
      <c r="P525" s="11">
        <v>1</v>
      </c>
      <c r="Q525" s="11">
        <v>-74.07745027</v>
      </c>
      <c r="R525" s="12">
        <v>4.5417773050000001</v>
      </c>
    </row>
    <row r="526" spans="1:18" x14ac:dyDescent="0.25">
      <c r="A526" s="10">
        <v>525</v>
      </c>
      <c r="B526" s="3" t="s">
        <v>458</v>
      </c>
      <c r="C526" s="3" t="s">
        <v>318</v>
      </c>
      <c r="D526" s="3" t="s">
        <v>1</v>
      </c>
      <c r="E526" s="3" t="s">
        <v>434</v>
      </c>
      <c r="F526" s="87">
        <v>22</v>
      </c>
      <c r="G526" s="5">
        <f t="shared" si="24"/>
        <v>69</v>
      </c>
      <c r="H526" s="5" t="str">
        <f>VLOOKUP(F526,Tabla5[[Columna3]:[Columna4]],2,TRUE)</f>
        <v>Aceptable</v>
      </c>
      <c r="I526" s="18">
        <v>44</v>
      </c>
      <c r="J526" s="5">
        <f t="shared" si="25"/>
        <v>40.74074074074074</v>
      </c>
      <c r="K526" s="5" t="str">
        <f>VLOOKUP(I526,Tabla13[[Rango minimo]:[Estado de calidad del aire]],2,TRUE)</f>
        <v>Buena</v>
      </c>
      <c r="L526" s="21">
        <f t="shared" si="26"/>
        <v>54.870370370370367</v>
      </c>
      <c r="M526" s="21" t="str">
        <f>VLOOKUP(L526,Tabla7[[Valor minimo]:[Estado de calidad el aire]],2,TRUE)</f>
        <v>Aceptable</v>
      </c>
      <c r="N526" s="11">
        <v>4</v>
      </c>
      <c r="O526" s="11" t="s">
        <v>160</v>
      </c>
      <c r="P526" s="11">
        <v>2</v>
      </c>
      <c r="Q526" s="11">
        <v>-74.079617709999994</v>
      </c>
      <c r="R526" s="12">
        <v>4.5378314939999997</v>
      </c>
    </row>
    <row r="527" spans="1:18" x14ac:dyDescent="0.25">
      <c r="A527" s="10">
        <v>526</v>
      </c>
      <c r="B527" s="3" t="s">
        <v>459</v>
      </c>
      <c r="C527" s="3" t="s">
        <v>318</v>
      </c>
      <c r="D527" s="3" t="s">
        <v>1</v>
      </c>
      <c r="E527" s="3" t="s">
        <v>460</v>
      </c>
      <c r="F527" s="87">
        <v>22</v>
      </c>
      <c r="G527" s="5">
        <f t="shared" si="24"/>
        <v>69</v>
      </c>
      <c r="H527" s="5" t="str">
        <f>VLOOKUP(F527,Tabla5[[Columna3]:[Columna4]],2,TRUE)</f>
        <v>Aceptable</v>
      </c>
      <c r="I527" s="18">
        <v>44</v>
      </c>
      <c r="J527" s="5">
        <f t="shared" si="25"/>
        <v>40.74074074074074</v>
      </c>
      <c r="K527" s="5" t="str">
        <f>VLOOKUP(I527,Tabla13[[Rango minimo]:[Estado de calidad del aire]],2,TRUE)</f>
        <v>Buena</v>
      </c>
      <c r="L527" s="21">
        <f t="shared" si="26"/>
        <v>54.870370370370367</v>
      </c>
      <c r="M527" s="21" t="str">
        <f>VLOOKUP(L527,Tabla7[[Valor minimo]:[Estado de calidad el aire]],2,TRUE)</f>
        <v>Aceptable</v>
      </c>
      <c r="N527" s="11">
        <v>4</v>
      </c>
      <c r="O527" s="11" t="s">
        <v>160</v>
      </c>
      <c r="P527" s="11">
        <v>2</v>
      </c>
      <c r="Q527" s="11">
        <v>-74.080868730000006</v>
      </c>
      <c r="R527" s="12">
        <v>4.5386581259999996</v>
      </c>
    </row>
    <row r="528" spans="1:18" x14ac:dyDescent="0.25">
      <c r="A528" s="10">
        <v>527</v>
      </c>
      <c r="B528" s="3" t="s">
        <v>461</v>
      </c>
      <c r="C528" s="3" t="s">
        <v>318</v>
      </c>
      <c r="D528" s="3" t="s">
        <v>1</v>
      </c>
      <c r="E528" s="3" t="s">
        <v>462</v>
      </c>
      <c r="F528" s="87">
        <v>22</v>
      </c>
      <c r="G528" s="5">
        <f t="shared" si="24"/>
        <v>69</v>
      </c>
      <c r="H528" s="5" t="str">
        <f>VLOOKUP(F528,Tabla5[[Columna3]:[Columna4]],2,TRUE)</f>
        <v>Aceptable</v>
      </c>
      <c r="I528" s="18">
        <v>44</v>
      </c>
      <c r="J528" s="5">
        <f t="shared" si="25"/>
        <v>40.74074074074074</v>
      </c>
      <c r="K528" s="5" t="str">
        <f>VLOOKUP(I528,Tabla13[[Rango minimo]:[Estado de calidad del aire]],2,TRUE)</f>
        <v>Buena</v>
      </c>
      <c r="L528" s="21">
        <f t="shared" si="26"/>
        <v>54.870370370370367</v>
      </c>
      <c r="M528" s="21" t="str">
        <f>VLOOKUP(L528,Tabla7[[Valor minimo]:[Estado de calidad el aire]],2,TRUE)</f>
        <v>Aceptable</v>
      </c>
      <c r="N528" s="11">
        <v>4</v>
      </c>
      <c r="O528" s="11" t="s">
        <v>160</v>
      </c>
      <c r="P528" s="11">
        <v>2</v>
      </c>
      <c r="Q528" s="11">
        <v>-74.094319659999996</v>
      </c>
      <c r="R528" s="12">
        <v>4.5542883810000001</v>
      </c>
    </row>
    <row r="529" spans="1:18" x14ac:dyDescent="0.25">
      <c r="A529" s="10">
        <v>528</v>
      </c>
      <c r="B529" s="3" t="s">
        <v>463</v>
      </c>
      <c r="C529" s="3" t="s">
        <v>318</v>
      </c>
      <c r="D529" s="3" t="s">
        <v>1</v>
      </c>
      <c r="E529" s="3" t="s">
        <v>434</v>
      </c>
      <c r="F529" s="87">
        <v>22</v>
      </c>
      <c r="G529" s="5">
        <f t="shared" si="24"/>
        <v>69</v>
      </c>
      <c r="H529" s="5" t="str">
        <f>VLOOKUP(F529,Tabla5[[Columna3]:[Columna4]],2,TRUE)</f>
        <v>Aceptable</v>
      </c>
      <c r="I529" s="18">
        <v>44</v>
      </c>
      <c r="J529" s="5">
        <f t="shared" si="25"/>
        <v>40.74074074074074</v>
      </c>
      <c r="K529" s="5" t="str">
        <f>VLOOKUP(I529,Tabla13[[Rango minimo]:[Estado de calidad del aire]],2,TRUE)</f>
        <v>Buena</v>
      </c>
      <c r="L529" s="21">
        <f t="shared" si="26"/>
        <v>54.870370370370367</v>
      </c>
      <c r="M529" s="21" t="str">
        <f>VLOOKUP(L529,Tabla7[[Valor minimo]:[Estado de calidad el aire]],2,TRUE)</f>
        <v>Aceptable</v>
      </c>
      <c r="N529" s="11">
        <v>4</v>
      </c>
      <c r="O529" s="11" t="s">
        <v>160</v>
      </c>
      <c r="P529" s="11">
        <v>2</v>
      </c>
      <c r="Q529" s="11">
        <v>-74.078450090000004</v>
      </c>
      <c r="R529" s="12">
        <v>4.5402578650000001</v>
      </c>
    </row>
    <row r="530" spans="1:18" x14ac:dyDescent="0.25">
      <c r="A530" s="10">
        <v>529</v>
      </c>
      <c r="B530" s="3" t="s">
        <v>496</v>
      </c>
      <c r="C530" s="3" t="s">
        <v>318</v>
      </c>
      <c r="D530" s="3" t="s">
        <v>1</v>
      </c>
      <c r="E530" s="3" t="s">
        <v>497</v>
      </c>
      <c r="F530" s="87">
        <v>22</v>
      </c>
      <c r="G530" s="5">
        <f t="shared" si="24"/>
        <v>69</v>
      </c>
      <c r="H530" s="5" t="str">
        <f>VLOOKUP(F530,Tabla5[[Columna3]:[Columna4]],2,TRUE)</f>
        <v>Aceptable</v>
      </c>
      <c r="I530" s="18">
        <v>44</v>
      </c>
      <c r="J530" s="5">
        <f t="shared" si="25"/>
        <v>40.74074074074074</v>
      </c>
      <c r="K530" s="5" t="str">
        <f>VLOOKUP(I530,Tabla13[[Rango minimo]:[Estado de calidad del aire]],2,TRUE)</f>
        <v>Buena</v>
      </c>
      <c r="L530" s="21">
        <f t="shared" si="26"/>
        <v>54.870370370370367</v>
      </c>
      <c r="M530" s="21" t="str">
        <f>VLOOKUP(L530,Tabla7[[Valor minimo]:[Estado de calidad el aire]],2,TRUE)</f>
        <v>Aceptable</v>
      </c>
      <c r="N530" s="11">
        <v>4</v>
      </c>
      <c r="O530" s="11" t="s">
        <v>474</v>
      </c>
      <c r="P530" s="11">
        <v>2</v>
      </c>
      <c r="Q530" s="11">
        <v>-74.088013239999995</v>
      </c>
      <c r="R530" s="12">
        <v>4.528403956</v>
      </c>
    </row>
    <row r="531" spans="1:18" x14ac:dyDescent="0.25">
      <c r="A531" s="10">
        <v>530</v>
      </c>
      <c r="B531" s="3" t="s">
        <v>498</v>
      </c>
      <c r="C531" s="3" t="s">
        <v>318</v>
      </c>
      <c r="D531" s="3" t="s">
        <v>1</v>
      </c>
      <c r="E531" s="3" t="s">
        <v>499</v>
      </c>
      <c r="F531" s="87">
        <v>22</v>
      </c>
      <c r="G531" s="5">
        <f t="shared" si="24"/>
        <v>69</v>
      </c>
      <c r="H531" s="5" t="str">
        <f>VLOOKUP(F531,Tabla5[[Columna3]:[Columna4]],2,TRUE)</f>
        <v>Aceptable</v>
      </c>
      <c r="I531" s="18">
        <v>44</v>
      </c>
      <c r="J531" s="5">
        <f t="shared" si="25"/>
        <v>40.74074074074074</v>
      </c>
      <c r="K531" s="5" t="str">
        <f>VLOOKUP(I531,Tabla13[[Rango minimo]:[Estado de calidad del aire]],2,TRUE)</f>
        <v>Buena</v>
      </c>
      <c r="L531" s="21">
        <f t="shared" si="26"/>
        <v>54.870370370370367</v>
      </c>
      <c r="M531" s="21" t="str">
        <f>VLOOKUP(L531,Tabla7[[Valor minimo]:[Estado de calidad el aire]],2,TRUE)</f>
        <v>Aceptable</v>
      </c>
      <c r="N531" s="11">
        <v>4</v>
      </c>
      <c r="O531" s="11" t="s">
        <v>474</v>
      </c>
      <c r="P531" s="11">
        <v>2</v>
      </c>
      <c r="Q531" s="11">
        <v>-74.096107439999997</v>
      </c>
      <c r="R531" s="12">
        <v>4.5392729080000001</v>
      </c>
    </row>
    <row r="532" spans="1:18" x14ac:dyDescent="0.25">
      <c r="A532" s="10">
        <v>531</v>
      </c>
      <c r="B532" s="3" t="s">
        <v>500</v>
      </c>
      <c r="C532" s="3" t="s">
        <v>318</v>
      </c>
      <c r="D532" s="3" t="s">
        <v>1</v>
      </c>
      <c r="E532" s="3" t="s">
        <v>499</v>
      </c>
      <c r="F532" s="87">
        <v>22</v>
      </c>
      <c r="G532" s="5">
        <f t="shared" si="24"/>
        <v>69</v>
      </c>
      <c r="H532" s="5" t="str">
        <f>VLOOKUP(F532,Tabla5[[Columna3]:[Columna4]],2,TRUE)</f>
        <v>Aceptable</v>
      </c>
      <c r="I532" s="18">
        <v>44</v>
      </c>
      <c r="J532" s="5">
        <f t="shared" si="25"/>
        <v>40.74074074074074</v>
      </c>
      <c r="K532" s="5" t="str">
        <f>VLOOKUP(I532,Tabla13[[Rango minimo]:[Estado de calidad del aire]],2,TRUE)</f>
        <v>Buena</v>
      </c>
      <c r="L532" s="21">
        <f t="shared" si="26"/>
        <v>54.870370370370367</v>
      </c>
      <c r="M532" s="21" t="str">
        <f>VLOOKUP(L532,Tabla7[[Valor minimo]:[Estado de calidad el aire]],2,TRUE)</f>
        <v>Aceptable</v>
      </c>
      <c r="N532" s="11">
        <v>4</v>
      </c>
      <c r="O532" s="11" t="s">
        <v>474</v>
      </c>
      <c r="P532" s="11">
        <v>2</v>
      </c>
      <c r="Q532" s="11">
        <v>-74.094902439999998</v>
      </c>
      <c r="R532" s="12">
        <v>4.5409535439999997</v>
      </c>
    </row>
    <row r="533" spans="1:18" x14ac:dyDescent="0.25">
      <c r="A533" s="10">
        <v>532</v>
      </c>
      <c r="B533" s="3" t="s">
        <v>501</v>
      </c>
      <c r="C533" s="3" t="s">
        <v>318</v>
      </c>
      <c r="D533" s="3" t="s">
        <v>1</v>
      </c>
      <c r="E533" s="3" t="s">
        <v>502</v>
      </c>
      <c r="F533" s="87">
        <v>22</v>
      </c>
      <c r="G533" s="5">
        <f t="shared" si="24"/>
        <v>69</v>
      </c>
      <c r="H533" s="5" t="str">
        <f>VLOOKUP(F533,Tabla5[[Columna3]:[Columna4]],2,TRUE)</f>
        <v>Aceptable</v>
      </c>
      <c r="I533" s="18">
        <v>44</v>
      </c>
      <c r="J533" s="5">
        <f t="shared" si="25"/>
        <v>40.74074074074074</v>
      </c>
      <c r="K533" s="5" t="str">
        <f>VLOOKUP(I533,Tabla13[[Rango minimo]:[Estado de calidad del aire]],2,TRUE)</f>
        <v>Buena</v>
      </c>
      <c r="L533" s="21">
        <f t="shared" si="26"/>
        <v>54.870370370370367</v>
      </c>
      <c r="M533" s="21" t="str">
        <f>VLOOKUP(L533,Tabla7[[Valor minimo]:[Estado de calidad el aire]],2,TRUE)</f>
        <v>Aceptable</v>
      </c>
      <c r="N533" s="11">
        <v>4</v>
      </c>
      <c r="O533" s="11" t="s">
        <v>474</v>
      </c>
      <c r="P533" s="11">
        <v>2</v>
      </c>
      <c r="Q533" s="11">
        <v>-74.091211520000002</v>
      </c>
      <c r="R533" s="12">
        <v>4.5314782190000003</v>
      </c>
    </row>
    <row r="534" spans="1:18" x14ac:dyDescent="0.25">
      <c r="A534" s="10">
        <v>533</v>
      </c>
      <c r="B534" s="3" t="s">
        <v>503</v>
      </c>
      <c r="C534" s="3" t="s">
        <v>318</v>
      </c>
      <c r="D534" s="3" t="s">
        <v>1</v>
      </c>
      <c r="E534" s="3" t="s">
        <v>476</v>
      </c>
      <c r="F534" s="87">
        <v>22</v>
      </c>
      <c r="G534" s="5">
        <f t="shared" si="24"/>
        <v>69</v>
      </c>
      <c r="H534" s="5" t="str">
        <f>VLOOKUP(F534,Tabla5[[Columna3]:[Columna4]],2,TRUE)</f>
        <v>Aceptable</v>
      </c>
      <c r="I534" s="18">
        <v>44</v>
      </c>
      <c r="J534" s="5">
        <f t="shared" si="25"/>
        <v>40.74074074074074</v>
      </c>
      <c r="K534" s="5" t="str">
        <f>VLOOKUP(I534,Tabla13[[Rango minimo]:[Estado de calidad del aire]],2,TRUE)</f>
        <v>Buena</v>
      </c>
      <c r="L534" s="21">
        <f t="shared" si="26"/>
        <v>54.870370370370367</v>
      </c>
      <c r="M534" s="21" t="str">
        <f>VLOOKUP(L534,Tabla7[[Valor minimo]:[Estado de calidad el aire]],2,TRUE)</f>
        <v>Aceptable</v>
      </c>
      <c r="N534" s="11">
        <v>4</v>
      </c>
      <c r="O534" s="11" t="s">
        <v>474</v>
      </c>
      <c r="P534" s="11">
        <v>2</v>
      </c>
      <c r="Q534" s="11">
        <v>-74.102207309999997</v>
      </c>
      <c r="R534" s="12">
        <v>4.5463415109999996</v>
      </c>
    </row>
    <row r="535" spans="1:18" x14ac:dyDescent="0.25">
      <c r="A535" s="10">
        <v>534</v>
      </c>
      <c r="B535" s="3" t="s">
        <v>504</v>
      </c>
      <c r="C535" s="3" t="s">
        <v>318</v>
      </c>
      <c r="D535" s="3" t="s">
        <v>1</v>
      </c>
      <c r="E535" s="3" t="s">
        <v>505</v>
      </c>
      <c r="F535" s="87">
        <v>22</v>
      </c>
      <c r="G535" s="5">
        <f t="shared" si="24"/>
        <v>69</v>
      </c>
      <c r="H535" s="5" t="str">
        <f>VLOOKUP(F535,Tabla5[[Columna3]:[Columna4]],2,TRUE)</f>
        <v>Aceptable</v>
      </c>
      <c r="I535" s="18">
        <v>44</v>
      </c>
      <c r="J535" s="5">
        <f t="shared" si="25"/>
        <v>40.74074074074074</v>
      </c>
      <c r="K535" s="5" t="str">
        <f>VLOOKUP(I535,Tabla13[[Rango minimo]:[Estado de calidad del aire]],2,TRUE)</f>
        <v>Buena</v>
      </c>
      <c r="L535" s="21">
        <f t="shared" si="26"/>
        <v>54.870370370370367</v>
      </c>
      <c r="M535" s="21" t="str">
        <f>VLOOKUP(L535,Tabla7[[Valor minimo]:[Estado de calidad el aire]],2,TRUE)</f>
        <v>Aceptable</v>
      </c>
      <c r="N535" s="11">
        <v>4</v>
      </c>
      <c r="O535" s="11" t="s">
        <v>474</v>
      </c>
      <c r="P535" s="11">
        <v>2</v>
      </c>
      <c r="Q535" s="11">
        <v>-74.092620460000006</v>
      </c>
      <c r="R535" s="12">
        <v>4.530079153</v>
      </c>
    </row>
    <row r="536" spans="1:18" x14ac:dyDescent="0.25">
      <c r="A536" s="10">
        <v>535</v>
      </c>
      <c r="B536" s="3" t="s">
        <v>506</v>
      </c>
      <c r="C536" s="3" t="s">
        <v>318</v>
      </c>
      <c r="D536" s="3" t="s">
        <v>1</v>
      </c>
      <c r="E536" s="3" t="s">
        <v>507</v>
      </c>
      <c r="F536" s="87">
        <v>22</v>
      </c>
      <c r="G536" s="5">
        <f t="shared" si="24"/>
        <v>69</v>
      </c>
      <c r="H536" s="5" t="str">
        <f>VLOOKUP(F536,Tabla5[[Columna3]:[Columna4]],2,TRUE)</f>
        <v>Aceptable</v>
      </c>
      <c r="I536" s="18">
        <v>44</v>
      </c>
      <c r="J536" s="5">
        <f t="shared" si="25"/>
        <v>40.74074074074074</v>
      </c>
      <c r="K536" s="5" t="str">
        <f>VLOOKUP(I536,Tabla13[[Rango minimo]:[Estado de calidad del aire]],2,TRUE)</f>
        <v>Buena</v>
      </c>
      <c r="L536" s="21">
        <f t="shared" si="26"/>
        <v>54.870370370370367</v>
      </c>
      <c r="M536" s="21" t="str">
        <f>VLOOKUP(L536,Tabla7[[Valor minimo]:[Estado de calidad el aire]],2,TRUE)</f>
        <v>Aceptable</v>
      </c>
      <c r="N536" s="11">
        <v>4</v>
      </c>
      <c r="O536" s="11" t="s">
        <v>474</v>
      </c>
      <c r="P536" s="11">
        <v>2</v>
      </c>
      <c r="Q536" s="11">
        <v>-74.084890779999995</v>
      </c>
      <c r="R536" s="12">
        <v>4.5347640069999997</v>
      </c>
    </row>
    <row r="537" spans="1:18" x14ac:dyDescent="0.25">
      <c r="A537" s="10">
        <v>536</v>
      </c>
      <c r="B537" s="3" t="s">
        <v>508</v>
      </c>
      <c r="C537" s="3" t="s">
        <v>318</v>
      </c>
      <c r="D537" s="3" t="s">
        <v>1</v>
      </c>
      <c r="E537" s="3" t="s">
        <v>509</v>
      </c>
      <c r="F537" s="87">
        <v>22</v>
      </c>
      <c r="G537" s="5">
        <f t="shared" si="24"/>
        <v>69</v>
      </c>
      <c r="H537" s="5" t="str">
        <f>VLOOKUP(F537,Tabla5[[Columna3]:[Columna4]],2,TRUE)</f>
        <v>Aceptable</v>
      </c>
      <c r="I537" s="18">
        <v>44</v>
      </c>
      <c r="J537" s="5">
        <f t="shared" si="25"/>
        <v>40.74074074074074</v>
      </c>
      <c r="K537" s="5" t="str">
        <f>VLOOKUP(I537,Tabla13[[Rango minimo]:[Estado de calidad del aire]],2,TRUE)</f>
        <v>Buena</v>
      </c>
      <c r="L537" s="21">
        <f t="shared" si="26"/>
        <v>54.870370370370367</v>
      </c>
      <c r="M537" s="21" t="str">
        <f>VLOOKUP(L537,Tabla7[[Valor minimo]:[Estado de calidad el aire]],2,TRUE)</f>
        <v>Aceptable</v>
      </c>
      <c r="N537" s="11">
        <v>4</v>
      </c>
      <c r="O537" s="11" t="s">
        <v>474</v>
      </c>
      <c r="P537" s="11">
        <v>2</v>
      </c>
      <c r="Q537" s="11">
        <v>-74.089081239999999</v>
      </c>
      <c r="R537" s="12">
        <v>4.5383019610000002</v>
      </c>
    </row>
    <row r="538" spans="1:18" x14ac:dyDescent="0.25">
      <c r="A538" s="10">
        <v>537</v>
      </c>
      <c r="B538" s="3" t="s">
        <v>510</v>
      </c>
      <c r="C538" s="3" t="s">
        <v>318</v>
      </c>
      <c r="D538" s="3" t="s">
        <v>1</v>
      </c>
      <c r="E538" s="3" t="s">
        <v>511</v>
      </c>
      <c r="F538" s="87">
        <v>22</v>
      </c>
      <c r="G538" s="5">
        <f t="shared" si="24"/>
        <v>69</v>
      </c>
      <c r="H538" s="5" t="str">
        <f>VLOOKUP(F538,Tabla5[[Columna3]:[Columna4]],2,TRUE)</f>
        <v>Aceptable</v>
      </c>
      <c r="I538" s="18">
        <v>44</v>
      </c>
      <c r="J538" s="5">
        <f t="shared" si="25"/>
        <v>40.74074074074074</v>
      </c>
      <c r="K538" s="5" t="str">
        <f>VLOOKUP(I538,Tabla13[[Rango minimo]:[Estado de calidad del aire]],2,TRUE)</f>
        <v>Buena</v>
      </c>
      <c r="L538" s="21">
        <f t="shared" si="26"/>
        <v>54.870370370370367</v>
      </c>
      <c r="M538" s="21" t="str">
        <f>VLOOKUP(L538,Tabla7[[Valor minimo]:[Estado de calidad el aire]],2,TRUE)</f>
        <v>Aceptable</v>
      </c>
      <c r="N538" s="11">
        <v>4</v>
      </c>
      <c r="O538" s="11" t="s">
        <v>474</v>
      </c>
      <c r="P538" s="11">
        <v>2</v>
      </c>
      <c r="Q538" s="11">
        <v>-74.092093550000001</v>
      </c>
      <c r="R538" s="12">
        <v>4.5405610279999999</v>
      </c>
    </row>
    <row r="539" spans="1:18" x14ac:dyDescent="0.25">
      <c r="A539" s="10">
        <v>538</v>
      </c>
      <c r="B539" s="3" t="s">
        <v>512</v>
      </c>
      <c r="C539" s="3" t="s">
        <v>318</v>
      </c>
      <c r="D539" s="3" t="s">
        <v>1</v>
      </c>
      <c r="E539" s="3" t="s">
        <v>513</v>
      </c>
      <c r="F539" s="87">
        <v>22</v>
      </c>
      <c r="G539" s="5">
        <f t="shared" si="24"/>
        <v>69</v>
      </c>
      <c r="H539" s="5" t="str">
        <f>VLOOKUP(F539,Tabla5[[Columna3]:[Columna4]],2,TRUE)</f>
        <v>Aceptable</v>
      </c>
      <c r="I539" s="18">
        <v>44</v>
      </c>
      <c r="J539" s="5">
        <f t="shared" si="25"/>
        <v>40.74074074074074</v>
      </c>
      <c r="K539" s="5" t="str">
        <f>VLOOKUP(I539,Tabla13[[Rango minimo]:[Estado de calidad del aire]],2,TRUE)</f>
        <v>Buena</v>
      </c>
      <c r="L539" s="21">
        <f t="shared" si="26"/>
        <v>54.870370370370367</v>
      </c>
      <c r="M539" s="21" t="str">
        <f>VLOOKUP(L539,Tabla7[[Valor minimo]:[Estado de calidad el aire]],2,TRUE)</f>
        <v>Aceptable</v>
      </c>
      <c r="N539" s="11">
        <v>4</v>
      </c>
      <c r="O539" s="11" t="s">
        <v>474</v>
      </c>
      <c r="P539" s="11">
        <v>1</v>
      </c>
      <c r="Q539" s="11">
        <v>-74.093046569999998</v>
      </c>
      <c r="R539" s="12">
        <v>4.5203057009999998</v>
      </c>
    </row>
    <row r="540" spans="1:18" x14ac:dyDescent="0.25">
      <c r="A540" s="10">
        <v>539</v>
      </c>
      <c r="B540" s="3" t="s">
        <v>514</v>
      </c>
      <c r="C540" s="3" t="s">
        <v>318</v>
      </c>
      <c r="D540" s="3" t="s">
        <v>1</v>
      </c>
      <c r="E540" s="3" t="s">
        <v>515</v>
      </c>
      <c r="F540" s="87">
        <v>22</v>
      </c>
      <c r="G540" s="5">
        <f t="shared" si="24"/>
        <v>69</v>
      </c>
      <c r="H540" s="5" t="str">
        <f>VLOOKUP(F540,Tabla5[[Columna3]:[Columna4]],2,TRUE)</f>
        <v>Aceptable</v>
      </c>
      <c r="I540" s="18">
        <v>44</v>
      </c>
      <c r="J540" s="5">
        <f t="shared" si="25"/>
        <v>40.74074074074074</v>
      </c>
      <c r="K540" s="5" t="str">
        <f>VLOOKUP(I540,Tabla13[[Rango minimo]:[Estado de calidad del aire]],2,TRUE)</f>
        <v>Buena</v>
      </c>
      <c r="L540" s="21">
        <f t="shared" si="26"/>
        <v>54.870370370370367</v>
      </c>
      <c r="M540" s="21" t="str">
        <f>VLOOKUP(L540,Tabla7[[Valor minimo]:[Estado de calidad el aire]],2,TRUE)</f>
        <v>Aceptable</v>
      </c>
      <c r="N540" s="11">
        <v>4</v>
      </c>
      <c r="O540" s="11" t="s">
        <v>474</v>
      </c>
      <c r="P540" s="11">
        <v>2</v>
      </c>
      <c r="Q540" s="11">
        <v>-74.0941112</v>
      </c>
      <c r="R540" s="12">
        <v>4.5408736459999997</v>
      </c>
    </row>
    <row r="541" spans="1:18" x14ac:dyDescent="0.25">
      <c r="A541" s="10">
        <v>540</v>
      </c>
      <c r="B541" s="3" t="s">
        <v>516</v>
      </c>
      <c r="C541" s="3" t="s">
        <v>318</v>
      </c>
      <c r="D541" s="3" t="s">
        <v>1</v>
      </c>
      <c r="E541" s="3" t="s">
        <v>517</v>
      </c>
      <c r="F541" s="87">
        <v>22</v>
      </c>
      <c r="G541" s="5">
        <f t="shared" si="24"/>
        <v>69</v>
      </c>
      <c r="H541" s="5" t="str">
        <f>VLOOKUP(F541,Tabla5[[Columna3]:[Columna4]],2,TRUE)</f>
        <v>Aceptable</v>
      </c>
      <c r="I541" s="18">
        <v>44</v>
      </c>
      <c r="J541" s="5">
        <f t="shared" si="25"/>
        <v>40.74074074074074</v>
      </c>
      <c r="K541" s="5" t="str">
        <f>VLOOKUP(I541,Tabla13[[Rango minimo]:[Estado de calidad del aire]],2,TRUE)</f>
        <v>Buena</v>
      </c>
      <c r="L541" s="21">
        <f t="shared" si="26"/>
        <v>54.870370370370367</v>
      </c>
      <c r="M541" s="21" t="str">
        <f>VLOOKUP(L541,Tabla7[[Valor minimo]:[Estado de calidad el aire]],2,TRUE)</f>
        <v>Aceptable</v>
      </c>
      <c r="N541" s="11">
        <v>4</v>
      </c>
      <c r="O541" s="11" t="s">
        <v>474</v>
      </c>
      <c r="P541" s="11">
        <v>2</v>
      </c>
      <c r="Q541" s="11">
        <v>-74.095673930000004</v>
      </c>
      <c r="R541" s="12">
        <v>4.5446353630000003</v>
      </c>
    </row>
    <row r="542" spans="1:18" x14ac:dyDescent="0.25">
      <c r="A542" s="10">
        <v>541</v>
      </c>
      <c r="B542" s="3" t="s">
        <v>518</v>
      </c>
      <c r="C542" s="3" t="s">
        <v>318</v>
      </c>
      <c r="D542" s="3" t="s">
        <v>1</v>
      </c>
      <c r="E542" s="3" t="s">
        <v>497</v>
      </c>
      <c r="F542" s="87">
        <v>22</v>
      </c>
      <c r="G542" s="5">
        <f t="shared" si="24"/>
        <v>69</v>
      </c>
      <c r="H542" s="5" t="str">
        <f>VLOOKUP(F542,Tabla5[[Columna3]:[Columna4]],2,TRUE)</f>
        <v>Aceptable</v>
      </c>
      <c r="I542" s="18">
        <v>44</v>
      </c>
      <c r="J542" s="5">
        <f t="shared" si="25"/>
        <v>40.74074074074074</v>
      </c>
      <c r="K542" s="5" t="str">
        <f>VLOOKUP(I542,Tabla13[[Rango minimo]:[Estado de calidad del aire]],2,TRUE)</f>
        <v>Buena</v>
      </c>
      <c r="L542" s="21">
        <f t="shared" si="26"/>
        <v>54.870370370370367</v>
      </c>
      <c r="M542" s="21" t="str">
        <f>VLOOKUP(L542,Tabla7[[Valor minimo]:[Estado de calidad el aire]],2,TRUE)</f>
        <v>Aceptable</v>
      </c>
      <c r="N542" s="11">
        <v>4</v>
      </c>
      <c r="O542" s="11" t="s">
        <v>474</v>
      </c>
      <c r="P542" s="11">
        <v>2</v>
      </c>
      <c r="Q542" s="11">
        <v>-74.0893193</v>
      </c>
      <c r="R542" s="12">
        <v>4.5312472939999999</v>
      </c>
    </row>
    <row r="543" spans="1:18" x14ac:dyDescent="0.25">
      <c r="A543" s="10">
        <v>542</v>
      </c>
      <c r="B543" s="3" t="s">
        <v>519</v>
      </c>
      <c r="C543" s="3" t="s">
        <v>318</v>
      </c>
      <c r="D543" s="3" t="s">
        <v>1</v>
      </c>
      <c r="E543" s="3" t="s">
        <v>520</v>
      </c>
      <c r="F543" s="87">
        <v>22</v>
      </c>
      <c r="G543" s="5">
        <f t="shared" si="24"/>
        <v>69</v>
      </c>
      <c r="H543" s="5" t="str">
        <f>VLOOKUP(F543,Tabla5[[Columna3]:[Columna4]],2,TRUE)</f>
        <v>Aceptable</v>
      </c>
      <c r="I543" s="18">
        <v>44</v>
      </c>
      <c r="J543" s="5">
        <f t="shared" si="25"/>
        <v>40.74074074074074</v>
      </c>
      <c r="K543" s="5" t="str">
        <f>VLOOKUP(I543,Tabla13[[Rango minimo]:[Estado de calidad del aire]],2,TRUE)</f>
        <v>Buena</v>
      </c>
      <c r="L543" s="21">
        <f t="shared" si="26"/>
        <v>54.870370370370367</v>
      </c>
      <c r="M543" s="21" t="str">
        <f>VLOOKUP(L543,Tabla7[[Valor minimo]:[Estado de calidad el aire]],2,TRUE)</f>
        <v>Aceptable</v>
      </c>
      <c r="N543" s="11">
        <v>4</v>
      </c>
      <c r="O543" s="11" t="s">
        <v>474</v>
      </c>
      <c r="P543" s="11">
        <v>2</v>
      </c>
      <c r="Q543" s="11">
        <v>-74.089432700000003</v>
      </c>
      <c r="R543" s="12">
        <v>4.535855239</v>
      </c>
    </row>
    <row r="544" spans="1:18" x14ac:dyDescent="0.25">
      <c r="A544" s="10">
        <v>543</v>
      </c>
      <c r="B544" s="3" t="s">
        <v>521</v>
      </c>
      <c r="C544" s="3" t="s">
        <v>318</v>
      </c>
      <c r="D544" s="3" t="s">
        <v>1</v>
      </c>
      <c r="E544" s="3" t="s">
        <v>473</v>
      </c>
      <c r="F544" s="87">
        <v>22</v>
      </c>
      <c r="G544" s="5">
        <f t="shared" si="24"/>
        <v>69</v>
      </c>
      <c r="H544" s="5" t="str">
        <f>VLOOKUP(F544,Tabla5[[Columna3]:[Columna4]],2,TRUE)</f>
        <v>Aceptable</v>
      </c>
      <c r="I544" s="18">
        <v>44</v>
      </c>
      <c r="J544" s="5">
        <f t="shared" si="25"/>
        <v>40.74074074074074</v>
      </c>
      <c r="K544" s="5" t="str">
        <f>VLOOKUP(I544,Tabla13[[Rango minimo]:[Estado de calidad del aire]],2,TRUE)</f>
        <v>Buena</v>
      </c>
      <c r="L544" s="21">
        <f t="shared" si="26"/>
        <v>54.870370370370367</v>
      </c>
      <c r="M544" s="21" t="str">
        <f>VLOOKUP(L544,Tabla7[[Valor minimo]:[Estado de calidad el aire]],2,TRUE)</f>
        <v>Aceptable</v>
      </c>
      <c r="N544" s="11">
        <v>4</v>
      </c>
      <c r="O544" s="11" t="s">
        <v>474</v>
      </c>
      <c r="P544" s="11">
        <v>2</v>
      </c>
      <c r="Q544" s="11">
        <v>-74.084118910000001</v>
      </c>
      <c r="R544" s="12">
        <v>4.5341704299999996</v>
      </c>
    </row>
    <row r="545" spans="1:18" x14ac:dyDescent="0.25">
      <c r="A545" s="10">
        <v>544</v>
      </c>
      <c r="B545" s="3" t="s">
        <v>522</v>
      </c>
      <c r="C545" s="3" t="s">
        <v>318</v>
      </c>
      <c r="D545" s="3" t="s">
        <v>1</v>
      </c>
      <c r="E545" s="3" t="s">
        <v>507</v>
      </c>
      <c r="F545" s="87">
        <v>22</v>
      </c>
      <c r="G545" s="5">
        <f t="shared" si="24"/>
        <v>69</v>
      </c>
      <c r="H545" s="5" t="str">
        <f>VLOOKUP(F545,Tabla5[[Columna3]:[Columna4]],2,TRUE)</f>
        <v>Aceptable</v>
      </c>
      <c r="I545" s="18">
        <v>44</v>
      </c>
      <c r="J545" s="5">
        <f t="shared" si="25"/>
        <v>40.74074074074074</v>
      </c>
      <c r="K545" s="5" t="str">
        <f>VLOOKUP(I545,Tabla13[[Rango minimo]:[Estado de calidad del aire]],2,TRUE)</f>
        <v>Buena</v>
      </c>
      <c r="L545" s="21">
        <f t="shared" si="26"/>
        <v>54.870370370370367</v>
      </c>
      <c r="M545" s="21" t="str">
        <f>VLOOKUP(L545,Tabla7[[Valor minimo]:[Estado de calidad el aire]],2,TRUE)</f>
        <v>Aceptable</v>
      </c>
      <c r="N545" s="11">
        <v>4</v>
      </c>
      <c r="O545" s="11" t="s">
        <v>474</v>
      </c>
      <c r="P545" s="11">
        <v>2</v>
      </c>
      <c r="Q545" s="11">
        <v>-74.084496490000006</v>
      </c>
      <c r="R545" s="12">
        <v>4.5352349160000003</v>
      </c>
    </row>
    <row r="546" spans="1:18" x14ac:dyDescent="0.25">
      <c r="A546" s="10">
        <v>545</v>
      </c>
      <c r="B546" s="3" t="s">
        <v>523</v>
      </c>
      <c r="C546" s="3" t="s">
        <v>318</v>
      </c>
      <c r="D546" s="3" t="s">
        <v>1</v>
      </c>
      <c r="E546" s="3" t="s">
        <v>524</v>
      </c>
      <c r="F546" s="87">
        <v>22</v>
      </c>
      <c r="G546" s="5">
        <f t="shared" si="24"/>
        <v>69</v>
      </c>
      <c r="H546" s="5" t="str">
        <f>VLOOKUP(F546,Tabla5[[Columna3]:[Columna4]],2,TRUE)</f>
        <v>Aceptable</v>
      </c>
      <c r="I546" s="18">
        <v>44</v>
      </c>
      <c r="J546" s="5">
        <f t="shared" si="25"/>
        <v>40.74074074074074</v>
      </c>
      <c r="K546" s="5" t="str">
        <f>VLOOKUP(I546,Tabla13[[Rango minimo]:[Estado de calidad del aire]],2,TRUE)</f>
        <v>Buena</v>
      </c>
      <c r="L546" s="21">
        <f t="shared" si="26"/>
        <v>54.870370370370367</v>
      </c>
      <c r="M546" s="21" t="str">
        <f>VLOOKUP(L546,Tabla7[[Valor minimo]:[Estado de calidad el aire]],2,TRUE)</f>
        <v>Aceptable</v>
      </c>
      <c r="N546" s="11">
        <v>4</v>
      </c>
      <c r="O546" s="11" t="s">
        <v>474</v>
      </c>
      <c r="P546" s="11">
        <v>2</v>
      </c>
      <c r="Q546" s="11">
        <v>-74.088229600000005</v>
      </c>
      <c r="R546" s="12">
        <v>4.5364753120000003</v>
      </c>
    </row>
    <row r="547" spans="1:18" x14ac:dyDescent="0.25">
      <c r="A547" s="10">
        <v>546</v>
      </c>
      <c r="B547" s="3" t="s">
        <v>525</v>
      </c>
      <c r="C547" s="3" t="s">
        <v>318</v>
      </c>
      <c r="D547" s="3" t="s">
        <v>1</v>
      </c>
      <c r="E547" s="3" t="s">
        <v>526</v>
      </c>
      <c r="F547" s="87">
        <v>22</v>
      </c>
      <c r="G547" s="5">
        <f t="shared" si="24"/>
        <v>69</v>
      </c>
      <c r="H547" s="5" t="str">
        <f>VLOOKUP(F547,Tabla5[[Columna3]:[Columna4]],2,TRUE)</f>
        <v>Aceptable</v>
      </c>
      <c r="I547" s="18">
        <v>44</v>
      </c>
      <c r="J547" s="5">
        <f t="shared" si="25"/>
        <v>40.74074074074074</v>
      </c>
      <c r="K547" s="5" t="str">
        <f>VLOOKUP(I547,Tabla13[[Rango minimo]:[Estado de calidad del aire]],2,TRUE)</f>
        <v>Buena</v>
      </c>
      <c r="L547" s="21">
        <f t="shared" si="26"/>
        <v>54.870370370370367</v>
      </c>
      <c r="M547" s="21" t="str">
        <f>VLOOKUP(L547,Tabla7[[Valor minimo]:[Estado de calidad el aire]],2,TRUE)</f>
        <v>Aceptable</v>
      </c>
      <c r="N547" s="11">
        <v>4</v>
      </c>
      <c r="O547" s="11" t="s">
        <v>474</v>
      </c>
      <c r="P547" s="11">
        <v>2</v>
      </c>
      <c r="Q547" s="11">
        <v>-74.092137230000006</v>
      </c>
      <c r="R547" s="12">
        <v>4.5362553139999999</v>
      </c>
    </row>
    <row r="548" spans="1:18" x14ac:dyDescent="0.25">
      <c r="A548" s="10">
        <v>547</v>
      </c>
      <c r="B548" s="3" t="s">
        <v>527</v>
      </c>
      <c r="C548" s="3" t="s">
        <v>318</v>
      </c>
      <c r="D548" s="3" t="s">
        <v>1</v>
      </c>
      <c r="E548" s="3" t="s">
        <v>528</v>
      </c>
      <c r="F548" s="87">
        <v>22</v>
      </c>
      <c r="G548" s="5">
        <f t="shared" si="24"/>
        <v>69</v>
      </c>
      <c r="H548" s="5" t="str">
        <f>VLOOKUP(F548,Tabla5[[Columna3]:[Columna4]],2,TRUE)</f>
        <v>Aceptable</v>
      </c>
      <c r="I548" s="18">
        <v>44</v>
      </c>
      <c r="J548" s="5">
        <f t="shared" si="25"/>
        <v>40.74074074074074</v>
      </c>
      <c r="K548" s="5" t="str">
        <f>VLOOKUP(I548,Tabla13[[Rango minimo]:[Estado de calidad del aire]],2,TRUE)</f>
        <v>Buena</v>
      </c>
      <c r="L548" s="21">
        <f t="shared" si="26"/>
        <v>54.870370370370367</v>
      </c>
      <c r="M548" s="21" t="str">
        <f>VLOOKUP(L548,Tabla7[[Valor minimo]:[Estado de calidad el aire]],2,TRUE)</f>
        <v>Aceptable</v>
      </c>
      <c r="N548" s="11">
        <v>4</v>
      </c>
      <c r="O548" s="11" t="s">
        <v>474</v>
      </c>
      <c r="P548" s="11">
        <v>2</v>
      </c>
      <c r="Q548" s="11">
        <v>-74.094406419999999</v>
      </c>
      <c r="R548" s="12">
        <v>4.5419117230000001</v>
      </c>
    </row>
    <row r="549" spans="1:18" x14ac:dyDescent="0.25">
      <c r="A549" s="10">
        <v>548</v>
      </c>
      <c r="B549" s="3" t="s">
        <v>529</v>
      </c>
      <c r="C549" s="3" t="s">
        <v>318</v>
      </c>
      <c r="D549" s="3" t="s">
        <v>1</v>
      </c>
      <c r="E549" s="3" t="s">
        <v>530</v>
      </c>
      <c r="F549" s="87">
        <v>22</v>
      </c>
      <c r="G549" s="5">
        <f t="shared" si="24"/>
        <v>69</v>
      </c>
      <c r="H549" s="5" t="str">
        <f>VLOOKUP(F549,Tabla5[[Columna3]:[Columna4]],2,TRUE)</f>
        <v>Aceptable</v>
      </c>
      <c r="I549" s="18">
        <v>44</v>
      </c>
      <c r="J549" s="5">
        <f t="shared" si="25"/>
        <v>40.74074074074074</v>
      </c>
      <c r="K549" s="5" t="str">
        <f>VLOOKUP(I549,Tabla13[[Rango minimo]:[Estado de calidad del aire]],2,TRUE)</f>
        <v>Buena</v>
      </c>
      <c r="L549" s="21">
        <f t="shared" si="26"/>
        <v>54.870370370370367</v>
      </c>
      <c r="M549" s="21" t="str">
        <f>VLOOKUP(L549,Tabla7[[Valor minimo]:[Estado de calidad el aire]],2,TRUE)</f>
        <v>Aceptable</v>
      </c>
      <c r="N549" s="11">
        <v>4</v>
      </c>
      <c r="O549" s="11" t="s">
        <v>474</v>
      </c>
      <c r="P549" s="11">
        <v>1</v>
      </c>
      <c r="Q549" s="11">
        <v>-74.083339499999994</v>
      </c>
      <c r="R549" s="12">
        <v>4.5285877340000003</v>
      </c>
    </row>
    <row r="550" spans="1:18" x14ac:dyDescent="0.25">
      <c r="A550" s="10">
        <v>549</v>
      </c>
      <c r="B550" s="3" t="s">
        <v>531</v>
      </c>
      <c r="C550" s="3" t="s">
        <v>318</v>
      </c>
      <c r="D550" s="3" t="s">
        <v>1</v>
      </c>
      <c r="E550" s="3" t="s">
        <v>532</v>
      </c>
      <c r="F550" s="87">
        <v>22</v>
      </c>
      <c r="G550" s="5">
        <f t="shared" si="24"/>
        <v>69</v>
      </c>
      <c r="H550" s="5" t="str">
        <f>VLOOKUP(F550,Tabla5[[Columna3]:[Columna4]],2,TRUE)</f>
        <v>Aceptable</v>
      </c>
      <c r="I550" s="18">
        <v>44</v>
      </c>
      <c r="J550" s="5">
        <f t="shared" si="25"/>
        <v>40.74074074074074</v>
      </c>
      <c r="K550" s="5" t="str">
        <f>VLOOKUP(I550,Tabla13[[Rango minimo]:[Estado de calidad del aire]],2,TRUE)</f>
        <v>Buena</v>
      </c>
      <c r="L550" s="21">
        <f t="shared" si="26"/>
        <v>54.870370370370367</v>
      </c>
      <c r="M550" s="21" t="str">
        <f>VLOOKUP(L550,Tabla7[[Valor minimo]:[Estado de calidad el aire]],2,TRUE)</f>
        <v>Aceptable</v>
      </c>
      <c r="N550" s="11">
        <v>4</v>
      </c>
      <c r="O550" s="11" t="s">
        <v>474</v>
      </c>
      <c r="P550" s="11">
        <v>2</v>
      </c>
      <c r="Q550" s="11">
        <v>-74.087016770000005</v>
      </c>
      <c r="R550" s="12">
        <v>4.534623334</v>
      </c>
    </row>
    <row r="551" spans="1:18" x14ac:dyDescent="0.25">
      <c r="A551" s="10">
        <v>550</v>
      </c>
      <c r="B551" s="3" t="s">
        <v>533</v>
      </c>
      <c r="C551" s="3" t="s">
        <v>318</v>
      </c>
      <c r="D551" s="3" t="s">
        <v>1</v>
      </c>
      <c r="E551" s="3" t="s">
        <v>534</v>
      </c>
      <c r="F551" s="87">
        <v>22</v>
      </c>
      <c r="G551" s="5">
        <f t="shared" si="24"/>
        <v>69</v>
      </c>
      <c r="H551" s="5" t="str">
        <f>VLOOKUP(F551,Tabla5[[Columna3]:[Columna4]],2,TRUE)</f>
        <v>Aceptable</v>
      </c>
      <c r="I551" s="18">
        <v>44</v>
      </c>
      <c r="J551" s="5">
        <f t="shared" si="25"/>
        <v>40.74074074074074</v>
      </c>
      <c r="K551" s="5" t="str">
        <f>VLOOKUP(I551,Tabla13[[Rango minimo]:[Estado de calidad del aire]],2,TRUE)</f>
        <v>Buena</v>
      </c>
      <c r="L551" s="21">
        <f t="shared" si="26"/>
        <v>54.870370370370367</v>
      </c>
      <c r="M551" s="21" t="str">
        <f>VLOOKUP(L551,Tabla7[[Valor minimo]:[Estado de calidad el aire]],2,TRUE)</f>
        <v>Aceptable</v>
      </c>
      <c r="N551" s="11">
        <v>4</v>
      </c>
      <c r="O551" s="11" t="s">
        <v>474</v>
      </c>
      <c r="P551" s="11">
        <v>1</v>
      </c>
      <c r="Q551" s="11">
        <v>-74.088912649999997</v>
      </c>
      <c r="R551" s="12">
        <v>4.5253861930000001</v>
      </c>
    </row>
    <row r="552" spans="1:18" x14ac:dyDescent="0.25">
      <c r="A552" s="10">
        <v>551</v>
      </c>
      <c r="B552" s="3" t="s">
        <v>535</v>
      </c>
      <c r="C552" s="3" t="s">
        <v>318</v>
      </c>
      <c r="D552" s="3" t="s">
        <v>1</v>
      </c>
      <c r="E552" s="3" t="s">
        <v>536</v>
      </c>
      <c r="F552" s="87">
        <v>22</v>
      </c>
      <c r="G552" s="5">
        <f t="shared" si="24"/>
        <v>69</v>
      </c>
      <c r="H552" s="5" t="str">
        <f>VLOOKUP(F552,Tabla5[[Columna3]:[Columna4]],2,TRUE)</f>
        <v>Aceptable</v>
      </c>
      <c r="I552" s="18">
        <v>44</v>
      </c>
      <c r="J552" s="5">
        <f t="shared" si="25"/>
        <v>40.74074074074074</v>
      </c>
      <c r="K552" s="5" t="str">
        <f>VLOOKUP(I552,Tabla13[[Rango minimo]:[Estado de calidad del aire]],2,TRUE)</f>
        <v>Buena</v>
      </c>
      <c r="L552" s="21">
        <f t="shared" si="26"/>
        <v>54.870370370370367</v>
      </c>
      <c r="M552" s="21" t="str">
        <f>VLOOKUP(L552,Tabla7[[Valor minimo]:[Estado de calidad el aire]],2,TRUE)</f>
        <v>Aceptable</v>
      </c>
      <c r="N552" s="11">
        <v>4</v>
      </c>
      <c r="O552" s="11" t="s">
        <v>474</v>
      </c>
      <c r="P552" s="11">
        <v>2</v>
      </c>
      <c r="Q552" s="11">
        <v>-74.087581920000005</v>
      </c>
      <c r="R552" s="12">
        <v>4.5383695900000003</v>
      </c>
    </row>
    <row r="553" spans="1:18" x14ac:dyDescent="0.25">
      <c r="A553" s="10">
        <v>552</v>
      </c>
      <c r="B553" s="3" t="s">
        <v>537</v>
      </c>
      <c r="C553" s="3" t="s">
        <v>318</v>
      </c>
      <c r="D553" s="3" t="s">
        <v>1</v>
      </c>
      <c r="E553" s="3" t="s">
        <v>497</v>
      </c>
      <c r="F553" s="87">
        <v>22</v>
      </c>
      <c r="G553" s="5">
        <f t="shared" si="24"/>
        <v>69</v>
      </c>
      <c r="H553" s="5" t="str">
        <f>VLOOKUP(F553,Tabla5[[Columna3]:[Columna4]],2,TRUE)</f>
        <v>Aceptable</v>
      </c>
      <c r="I553" s="18">
        <v>44</v>
      </c>
      <c r="J553" s="5">
        <f t="shared" si="25"/>
        <v>40.74074074074074</v>
      </c>
      <c r="K553" s="5" t="str">
        <f>VLOOKUP(I553,Tabla13[[Rango minimo]:[Estado de calidad del aire]],2,TRUE)</f>
        <v>Buena</v>
      </c>
      <c r="L553" s="21">
        <f t="shared" si="26"/>
        <v>54.870370370370367</v>
      </c>
      <c r="M553" s="21" t="str">
        <f>VLOOKUP(L553,Tabla7[[Valor minimo]:[Estado de calidad el aire]],2,TRUE)</f>
        <v>Aceptable</v>
      </c>
      <c r="N553" s="11">
        <v>4</v>
      </c>
      <c r="O553" s="11" t="s">
        <v>474</v>
      </c>
      <c r="P553" s="11">
        <v>2</v>
      </c>
      <c r="Q553" s="11">
        <v>-74.089255199999997</v>
      </c>
      <c r="R553" s="12">
        <v>4.5302007570000002</v>
      </c>
    </row>
    <row r="554" spans="1:18" x14ac:dyDescent="0.25">
      <c r="A554" s="10">
        <v>553</v>
      </c>
      <c r="B554" s="3" t="s">
        <v>538</v>
      </c>
      <c r="C554" s="3" t="s">
        <v>318</v>
      </c>
      <c r="D554" s="3" t="s">
        <v>1</v>
      </c>
      <c r="E554" s="3" t="s">
        <v>539</v>
      </c>
      <c r="F554" s="87">
        <v>22</v>
      </c>
      <c r="G554" s="5">
        <f t="shared" si="24"/>
        <v>69</v>
      </c>
      <c r="H554" s="5" t="str">
        <f>VLOOKUP(F554,Tabla5[[Columna3]:[Columna4]],2,TRUE)</f>
        <v>Aceptable</v>
      </c>
      <c r="I554" s="18">
        <v>44</v>
      </c>
      <c r="J554" s="5">
        <f t="shared" si="25"/>
        <v>40.74074074074074</v>
      </c>
      <c r="K554" s="5" t="str">
        <f>VLOOKUP(I554,Tabla13[[Rango minimo]:[Estado de calidad del aire]],2,TRUE)</f>
        <v>Buena</v>
      </c>
      <c r="L554" s="21">
        <f t="shared" si="26"/>
        <v>54.870370370370367</v>
      </c>
      <c r="M554" s="21" t="str">
        <f>VLOOKUP(L554,Tabla7[[Valor minimo]:[Estado de calidad el aire]],2,TRUE)</f>
        <v>Aceptable</v>
      </c>
      <c r="N554" s="11">
        <v>4</v>
      </c>
      <c r="O554" s="11" t="s">
        <v>474</v>
      </c>
      <c r="P554" s="11">
        <v>2</v>
      </c>
      <c r="Q554" s="11">
        <v>-74.088004179999999</v>
      </c>
      <c r="R554" s="12">
        <v>4.534056649</v>
      </c>
    </row>
    <row r="555" spans="1:18" x14ac:dyDescent="0.25">
      <c r="A555" s="10">
        <v>554</v>
      </c>
      <c r="B555" s="3" t="s">
        <v>540</v>
      </c>
      <c r="C555" s="3" t="s">
        <v>318</v>
      </c>
      <c r="D555" s="3" t="s">
        <v>1</v>
      </c>
      <c r="E555" s="3" t="s">
        <v>541</v>
      </c>
      <c r="F555" s="87">
        <v>22</v>
      </c>
      <c r="G555" s="5">
        <f t="shared" si="24"/>
        <v>69</v>
      </c>
      <c r="H555" s="5" t="str">
        <f>VLOOKUP(F555,Tabla5[[Columna3]:[Columna4]],2,TRUE)</f>
        <v>Aceptable</v>
      </c>
      <c r="I555" s="18">
        <v>44</v>
      </c>
      <c r="J555" s="5">
        <f t="shared" si="25"/>
        <v>40.74074074074074</v>
      </c>
      <c r="K555" s="5" t="str">
        <f>VLOOKUP(I555,Tabla13[[Rango minimo]:[Estado de calidad del aire]],2,TRUE)</f>
        <v>Buena</v>
      </c>
      <c r="L555" s="21">
        <f t="shared" si="26"/>
        <v>54.870370370370367</v>
      </c>
      <c r="M555" s="21" t="str">
        <f>VLOOKUP(L555,Tabla7[[Valor minimo]:[Estado de calidad el aire]],2,TRUE)</f>
        <v>Aceptable</v>
      </c>
      <c r="N555" s="11">
        <v>4</v>
      </c>
      <c r="O555" s="11" t="s">
        <v>474</v>
      </c>
      <c r="P555" s="11">
        <v>2</v>
      </c>
      <c r="Q555" s="11">
        <v>-74.095505119999999</v>
      </c>
      <c r="R555" s="12">
        <v>4.5396901449999998</v>
      </c>
    </row>
    <row r="556" spans="1:18" x14ac:dyDescent="0.25">
      <c r="A556" s="10">
        <v>555</v>
      </c>
      <c r="B556" s="3" t="s">
        <v>542</v>
      </c>
      <c r="C556" s="3" t="s">
        <v>318</v>
      </c>
      <c r="D556" s="3" t="s">
        <v>1</v>
      </c>
      <c r="E556" s="3" t="s">
        <v>543</v>
      </c>
      <c r="F556" s="87">
        <v>22</v>
      </c>
      <c r="G556" s="5">
        <f t="shared" si="24"/>
        <v>69</v>
      </c>
      <c r="H556" s="5" t="str">
        <f>VLOOKUP(F556,Tabla5[[Columna3]:[Columna4]],2,TRUE)</f>
        <v>Aceptable</v>
      </c>
      <c r="I556" s="18">
        <v>44</v>
      </c>
      <c r="J556" s="5">
        <f t="shared" si="25"/>
        <v>40.74074074074074</v>
      </c>
      <c r="K556" s="5" t="str">
        <f>VLOOKUP(I556,Tabla13[[Rango minimo]:[Estado de calidad del aire]],2,TRUE)</f>
        <v>Buena</v>
      </c>
      <c r="L556" s="21">
        <f t="shared" si="26"/>
        <v>54.870370370370367</v>
      </c>
      <c r="M556" s="21" t="str">
        <f>VLOOKUP(L556,Tabla7[[Valor minimo]:[Estado de calidad el aire]],2,TRUE)</f>
        <v>Aceptable</v>
      </c>
      <c r="N556" s="11">
        <v>4</v>
      </c>
      <c r="O556" s="11" t="s">
        <v>474</v>
      </c>
      <c r="P556" s="11">
        <v>2</v>
      </c>
      <c r="Q556" s="11">
        <v>-74.093952590000001</v>
      </c>
      <c r="R556" s="12">
        <v>4.5374886510000003</v>
      </c>
    </row>
    <row r="557" spans="1:18" x14ac:dyDescent="0.25">
      <c r="A557" s="10">
        <v>556</v>
      </c>
      <c r="B557" s="3" t="s">
        <v>544</v>
      </c>
      <c r="C557" s="3" t="s">
        <v>318</v>
      </c>
      <c r="D557" s="3" t="s">
        <v>1</v>
      </c>
      <c r="E557" s="3" t="s">
        <v>545</v>
      </c>
      <c r="F557" s="87">
        <v>22</v>
      </c>
      <c r="G557" s="5">
        <f t="shared" si="24"/>
        <v>69</v>
      </c>
      <c r="H557" s="5" t="str">
        <f>VLOOKUP(F557,Tabla5[[Columna3]:[Columna4]],2,TRUE)</f>
        <v>Aceptable</v>
      </c>
      <c r="I557" s="18">
        <v>44</v>
      </c>
      <c r="J557" s="5">
        <f t="shared" si="25"/>
        <v>40.74074074074074</v>
      </c>
      <c r="K557" s="5" t="str">
        <f>VLOOKUP(I557,Tabla13[[Rango minimo]:[Estado de calidad del aire]],2,TRUE)</f>
        <v>Buena</v>
      </c>
      <c r="L557" s="21">
        <f t="shared" si="26"/>
        <v>54.870370370370367</v>
      </c>
      <c r="M557" s="21" t="str">
        <f>VLOOKUP(L557,Tabla7[[Valor minimo]:[Estado de calidad el aire]],2,TRUE)</f>
        <v>Aceptable</v>
      </c>
      <c r="N557" s="11">
        <v>4</v>
      </c>
      <c r="O557" s="11" t="s">
        <v>474</v>
      </c>
      <c r="P557" s="11">
        <v>2</v>
      </c>
      <c r="Q557" s="11">
        <v>-74.092972459999999</v>
      </c>
      <c r="R557" s="12">
        <v>4.5377052920000001</v>
      </c>
    </row>
    <row r="558" spans="1:18" x14ac:dyDescent="0.25">
      <c r="A558" s="10">
        <v>557</v>
      </c>
      <c r="B558" s="3" t="s">
        <v>546</v>
      </c>
      <c r="C558" s="3" t="s">
        <v>318</v>
      </c>
      <c r="D558" s="3" t="s">
        <v>1</v>
      </c>
      <c r="E558" s="3" t="s">
        <v>515</v>
      </c>
      <c r="F558" s="87">
        <v>22</v>
      </c>
      <c r="G558" s="5">
        <f t="shared" si="24"/>
        <v>69</v>
      </c>
      <c r="H558" s="5" t="str">
        <f>VLOOKUP(F558,Tabla5[[Columna3]:[Columna4]],2,TRUE)</f>
        <v>Aceptable</v>
      </c>
      <c r="I558" s="18">
        <v>44</v>
      </c>
      <c r="J558" s="5">
        <f t="shared" si="25"/>
        <v>40.74074074074074</v>
      </c>
      <c r="K558" s="5" t="str">
        <f>VLOOKUP(I558,Tabla13[[Rango minimo]:[Estado de calidad del aire]],2,TRUE)</f>
        <v>Buena</v>
      </c>
      <c r="L558" s="21">
        <f t="shared" si="26"/>
        <v>54.870370370370367</v>
      </c>
      <c r="M558" s="21" t="str">
        <f>VLOOKUP(L558,Tabla7[[Valor minimo]:[Estado de calidad el aire]],2,TRUE)</f>
        <v>Aceptable</v>
      </c>
      <c r="N558" s="11">
        <v>4</v>
      </c>
      <c r="O558" s="11" t="s">
        <v>474</v>
      </c>
      <c r="P558" s="11">
        <v>2</v>
      </c>
      <c r="Q558" s="11">
        <v>-74.093363429999997</v>
      </c>
      <c r="R558" s="12">
        <v>4.5396614670000002</v>
      </c>
    </row>
    <row r="559" spans="1:18" x14ac:dyDescent="0.25">
      <c r="A559" s="10">
        <v>558</v>
      </c>
      <c r="B559" s="3" t="s">
        <v>547</v>
      </c>
      <c r="C559" s="3" t="s">
        <v>318</v>
      </c>
      <c r="D559" s="3" t="s">
        <v>1</v>
      </c>
      <c r="E559" s="3" t="s">
        <v>548</v>
      </c>
      <c r="F559" s="87">
        <v>22</v>
      </c>
      <c r="G559" s="5">
        <f t="shared" si="24"/>
        <v>69</v>
      </c>
      <c r="H559" s="5" t="str">
        <f>VLOOKUP(F559,Tabla5[[Columna3]:[Columna4]],2,TRUE)</f>
        <v>Aceptable</v>
      </c>
      <c r="I559" s="18">
        <v>44</v>
      </c>
      <c r="J559" s="5">
        <f t="shared" si="25"/>
        <v>40.74074074074074</v>
      </c>
      <c r="K559" s="5" t="str">
        <f>VLOOKUP(I559,Tabla13[[Rango minimo]:[Estado de calidad del aire]],2,TRUE)</f>
        <v>Buena</v>
      </c>
      <c r="L559" s="21">
        <f t="shared" si="26"/>
        <v>54.870370370370367</v>
      </c>
      <c r="M559" s="21" t="str">
        <f>VLOOKUP(L559,Tabla7[[Valor minimo]:[Estado de calidad el aire]],2,TRUE)</f>
        <v>Aceptable</v>
      </c>
      <c r="N559" s="11">
        <v>4</v>
      </c>
      <c r="O559" s="11" t="s">
        <v>474</v>
      </c>
      <c r="P559" s="11">
        <v>2</v>
      </c>
      <c r="Q559" s="11">
        <v>-74.097802270000003</v>
      </c>
      <c r="R559" s="12">
        <v>4.5416204090000001</v>
      </c>
    </row>
    <row r="560" spans="1:18" x14ac:dyDescent="0.25">
      <c r="A560" s="10">
        <v>559</v>
      </c>
      <c r="B560" s="3" t="s">
        <v>549</v>
      </c>
      <c r="C560" s="3" t="s">
        <v>318</v>
      </c>
      <c r="D560" s="3" t="s">
        <v>1</v>
      </c>
      <c r="E560" s="3" t="s">
        <v>515</v>
      </c>
      <c r="F560" s="87">
        <v>22</v>
      </c>
      <c r="G560" s="5">
        <f t="shared" si="24"/>
        <v>69</v>
      </c>
      <c r="H560" s="5" t="str">
        <f>VLOOKUP(F560,Tabla5[[Columna3]:[Columna4]],2,TRUE)</f>
        <v>Aceptable</v>
      </c>
      <c r="I560" s="18">
        <v>44</v>
      </c>
      <c r="J560" s="5">
        <f t="shared" si="25"/>
        <v>40.74074074074074</v>
      </c>
      <c r="K560" s="5" t="str">
        <f>VLOOKUP(I560,Tabla13[[Rango minimo]:[Estado de calidad del aire]],2,TRUE)</f>
        <v>Buena</v>
      </c>
      <c r="L560" s="21">
        <f t="shared" si="26"/>
        <v>54.870370370370367</v>
      </c>
      <c r="M560" s="21" t="str">
        <f>VLOOKUP(L560,Tabla7[[Valor minimo]:[Estado de calidad el aire]],2,TRUE)</f>
        <v>Aceptable</v>
      </c>
      <c r="N560" s="11">
        <v>4</v>
      </c>
      <c r="O560" s="11" t="s">
        <v>474</v>
      </c>
      <c r="P560" s="11">
        <v>2</v>
      </c>
      <c r="Q560" s="11">
        <v>-74.094585100000003</v>
      </c>
      <c r="R560" s="12">
        <v>4.5431524689999998</v>
      </c>
    </row>
    <row r="561" spans="1:18" x14ac:dyDescent="0.25">
      <c r="A561" s="10">
        <v>560</v>
      </c>
      <c r="B561" s="3" t="s">
        <v>464</v>
      </c>
      <c r="C561" s="3" t="s">
        <v>318</v>
      </c>
      <c r="D561" s="3" t="s">
        <v>1</v>
      </c>
      <c r="E561" s="3" t="s">
        <v>465</v>
      </c>
      <c r="F561" s="87">
        <v>22</v>
      </c>
      <c r="G561" s="5">
        <f t="shared" si="24"/>
        <v>69</v>
      </c>
      <c r="H561" s="5" t="str">
        <f>VLOOKUP(F561,Tabla5[[Columna3]:[Columna4]],2,TRUE)</f>
        <v>Aceptable</v>
      </c>
      <c r="I561" s="18">
        <v>44</v>
      </c>
      <c r="J561" s="5">
        <f t="shared" si="25"/>
        <v>40.74074074074074</v>
      </c>
      <c r="K561" s="5" t="str">
        <f>VLOOKUP(I561,Tabla13[[Rango minimo]:[Estado de calidad del aire]],2,TRUE)</f>
        <v>Buena</v>
      </c>
      <c r="L561" s="21">
        <f t="shared" si="26"/>
        <v>54.870370370370367</v>
      </c>
      <c r="M561" s="21" t="str">
        <f>VLOOKUP(L561,Tabla7[[Valor minimo]:[Estado de calidad el aire]],2,TRUE)</f>
        <v>Aceptable</v>
      </c>
      <c r="N561" s="11">
        <v>4</v>
      </c>
      <c r="O561" s="11" t="s">
        <v>160</v>
      </c>
      <c r="P561" s="11">
        <v>2</v>
      </c>
      <c r="Q561" s="11">
        <v>-74.092566450000007</v>
      </c>
      <c r="R561" s="12">
        <v>4.562841776</v>
      </c>
    </row>
    <row r="562" spans="1:18" x14ac:dyDescent="0.25">
      <c r="A562" s="10">
        <v>561</v>
      </c>
      <c r="B562" s="3" t="s">
        <v>466</v>
      </c>
      <c r="C562" s="3" t="s">
        <v>318</v>
      </c>
      <c r="D562" s="3" t="s">
        <v>1</v>
      </c>
      <c r="E562" s="3" t="s">
        <v>467</v>
      </c>
      <c r="F562" s="87">
        <v>22</v>
      </c>
      <c r="G562" s="5">
        <f t="shared" si="24"/>
        <v>69</v>
      </c>
      <c r="H562" s="5" t="str">
        <f>VLOOKUP(F562,Tabla5[[Columna3]:[Columna4]],2,TRUE)</f>
        <v>Aceptable</v>
      </c>
      <c r="I562" s="18">
        <v>44</v>
      </c>
      <c r="J562" s="5">
        <f t="shared" si="25"/>
        <v>40.74074074074074</v>
      </c>
      <c r="K562" s="5" t="str">
        <f>VLOOKUP(I562,Tabla13[[Rango minimo]:[Estado de calidad del aire]],2,TRUE)</f>
        <v>Buena</v>
      </c>
      <c r="L562" s="21">
        <f t="shared" si="26"/>
        <v>54.870370370370367</v>
      </c>
      <c r="M562" s="21" t="str">
        <f>VLOOKUP(L562,Tabla7[[Valor minimo]:[Estado de calidad el aire]],2,TRUE)</f>
        <v>Aceptable</v>
      </c>
      <c r="N562" s="11">
        <v>4</v>
      </c>
      <c r="O562" s="11" t="s">
        <v>160</v>
      </c>
      <c r="P562" s="11">
        <v>2</v>
      </c>
      <c r="Q562" s="11">
        <v>-74.095798860000002</v>
      </c>
      <c r="R562" s="12">
        <v>4.5592983040000004</v>
      </c>
    </row>
    <row r="563" spans="1:18" x14ac:dyDescent="0.25">
      <c r="A563" s="10">
        <v>562</v>
      </c>
      <c r="B563" s="3" t="s">
        <v>468</v>
      </c>
      <c r="C563" s="3" t="s">
        <v>318</v>
      </c>
      <c r="D563" s="3" t="s">
        <v>1</v>
      </c>
      <c r="E563" s="3" t="s">
        <v>469</v>
      </c>
      <c r="F563" s="87">
        <v>22</v>
      </c>
      <c r="G563" s="5">
        <f t="shared" si="24"/>
        <v>69</v>
      </c>
      <c r="H563" s="5" t="str">
        <f>VLOOKUP(F563,Tabla5[[Columna3]:[Columna4]],2,TRUE)</f>
        <v>Aceptable</v>
      </c>
      <c r="I563" s="18">
        <v>44</v>
      </c>
      <c r="J563" s="5">
        <f t="shared" si="25"/>
        <v>40.74074074074074</v>
      </c>
      <c r="K563" s="5" t="str">
        <f>VLOOKUP(I563,Tabla13[[Rango minimo]:[Estado de calidad del aire]],2,TRUE)</f>
        <v>Buena</v>
      </c>
      <c r="L563" s="21">
        <f t="shared" si="26"/>
        <v>54.870370370370367</v>
      </c>
      <c r="M563" s="21" t="str">
        <f>VLOOKUP(L563,Tabla7[[Valor minimo]:[Estado de calidad el aire]],2,TRUE)</f>
        <v>Aceptable</v>
      </c>
      <c r="N563" s="11">
        <v>4</v>
      </c>
      <c r="O563" s="11" t="s">
        <v>160</v>
      </c>
      <c r="P563" s="11">
        <v>2</v>
      </c>
      <c r="Q563" s="11">
        <v>-74.090108529999995</v>
      </c>
      <c r="R563" s="12">
        <v>4.5698311629999999</v>
      </c>
    </row>
    <row r="564" spans="1:18" x14ac:dyDescent="0.25">
      <c r="A564" s="10">
        <v>563</v>
      </c>
      <c r="B564" s="3" t="s">
        <v>550</v>
      </c>
      <c r="C564" s="3" t="s">
        <v>318</v>
      </c>
      <c r="D564" s="3" t="s">
        <v>1</v>
      </c>
      <c r="E564" s="3" t="s">
        <v>551</v>
      </c>
      <c r="F564" s="87">
        <v>22</v>
      </c>
      <c r="G564" s="5">
        <f t="shared" si="24"/>
        <v>69</v>
      </c>
      <c r="H564" s="5" t="str">
        <f>VLOOKUP(F564,Tabla5[[Columna3]:[Columna4]],2,TRUE)</f>
        <v>Aceptable</v>
      </c>
      <c r="I564" s="18">
        <v>44</v>
      </c>
      <c r="J564" s="5">
        <f t="shared" si="25"/>
        <v>40.74074074074074</v>
      </c>
      <c r="K564" s="5" t="str">
        <f>VLOOKUP(I564,Tabla13[[Rango minimo]:[Estado de calidad del aire]],2,TRUE)</f>
        <v>Buena</v>
      </c>
      <c r="L564" s="21">
        <f t="shared" si="26"/>
        <v>54.870370370370367</v>
      </c>
      <c r="M564" s="21" t="str">
        <f>VLOOKUP(L564,Tabla7[[Valor minimo]:[Estado de calidad el aire]],2,TRUE)</f>
        <v>Aceptable</v>
      </c>
      <c r="N564" s="11">
        <v>4</v>
      </c>
      <c r="O564" s="11" t="s">
        <v>160</v>
      </c>
      <c r="P564" s="11">
        <v>2</v>
      </c>
      <c r="Q564" s="11">
        <v>-74.086890870000005</v>
      </c>
      <c r="R564" s="12">
        <v>4.5692870189999999</v>
      </c>
    </row>
    <row r="565" spans="1:18" x14ac:dyDescent="0.25">
      <c r="A565" s="10">
        <v>564</v>
      </c>
      <c r="B565" s="3" t="s">
        <v>552</v>
      </c>
      <c r="C565" s="3" t="s">
        <v>318</v>
      </c>
      <c r="D565" s="3" t="s">
        <v>1</v>
      </c>
      <c r="E565" s="3" t="s">
        <v>553</v>
      </c>
      <c r="F565" s="87">
        <v>22</v>
      </c>
      <c r="G565" s="5">
        <f t="shared" si="24"/>
        <v>69</v>
      </c>
      <c r="H565" s="5" t="str">
        <f>VLOOKUP(F565,Tabla5[[Columna3]:[Columna4]],2,TRUE)</f>
        <v>Aceptable</v>
      </c>
      <c r="I565" s="18">
        <v>44</v>
      </c>
      <c r="J565" s="5">
        <f t="shared" si="25"/>
        <v>40.74074074074074</v>
      </c>
      <c r="K565" s="5" t="str">
        <f>VLOOKUP(I565,Tabla13[[Rango minimo]:[Estado de calidad del aire]],2,TRUE)</f>
        <v>Buena</v>
      </c>
      <c r="L565" s="21">
        <f t="shared" si="26"/>
        <v>54.870370370370367</v>
      </c>
      <c r="M565" s="21" t="str">
        <f>VLOOKUP(L565,Tabla7[[Valor minimo]:[Estado de calidad el aire]],2,TRUE)</f>
        <v>Aceptable</v>
      </c>
      <c r="N565" s="11">
        <v>4</v>
      </c>
      <c r="O565" s="11" t="s">
        <v>160</v>
      </c>
      <c r="P565" s="11">
        <v>3</v>
      </c>
      <c r="Q565" s="11">
        <v>-74.089830300000003</v>
      </c>
      <c r="R565" s="12">
        <v>4.5663787219999996</v>
      </c>
    </row>
    <row r="566" spans="1:18" x14ac:dyDescent="0.25">
      <c r="A566" s="10">
        <v>565</v>
      </c>
      <c r="B566" s="3" t="s">
        <v>554</v>
      </c>
      <c r="C566" s="3" t="s">
        <v>318</v>
      </c>
      <c r="D566" s="3" t="s">
        <v>1</v>
      </c>
      <c r="E566" s="3" t="s">
        <v>555</v>
      </c>
      <c r="F566" s="87">
        <v>22</v>
      </c>
      <c r="G566" s="5">
        <f t="shared" si="24"/>
        <v>69</v>
      </c>
      <c r="H566" s="5" t="str">
        <f>VLOOKUP(F566,Tabla5[[Columna3]:[Columna4]],2,TRUE)</f>
        <v>Aceptable</v>
      </c>
      <c r="I566" s="18">
        <v>44</v>
      </c>
      <c r="J566" s="5">
        <f t="shared" si="25"/>
        <v>40.74074074074074</v>
      </c>
      <c r="K566" s="5" t="str">
        <f>VLOOKUP(I566,Tabla13[[Rango minimo]:[Estado de calidad del aire]],2,TRUE)</f>
        <v>Buena</v>
      </c>
      <c r="L566" s="21">
        <f t="shared" si="26"/>
        <v>54.870370370370367</v>
      </c>
      <c r="M566" s="21" t="str">
        <f>VLOOKUP(L566,Tabla7[[Valor minimo]:[Estado de calidad el aire]],2,TRUE)</f>
        <v>Aceptable</v>
      </c>
      <c r="N566" s="11">
        <v>4</v>
      </c>
      <c r="O566" s="11" t="s">
        <v>160</v>
      </c>
      <c r="P566" s="11">
        <v>2</v>
      </c>
      <c r="Q566" s="11">
        <v>-74.089527059999995</v>
      </c>
      <c r="R566" s="12">
        <v>4.5708116409999997</v>
      </c>
    </row>
    <row r="567" spans="1:18" x14ac:dyDescent="0.25">
      <c r="A567" s="10">
        <v>566</v>
      </c>
      <c r="B567" s="3" t="s">
        <v>556</v>
      </c>
      <c r="C567" s="3" t="s">
        <v>318</v>
      </c>
      <c r="D567" s="3" t="s">
        <v>1</v>
      </c>
      <c r="E567" s="3" t="s">
        <v>557</v>
      </c>
      <c r="F567" s="87">
        <v>22</v>
      </c>
      <c r="G567" s="5">
        <f t="shared" si="24"/>
        <v>69</v>
      </c>
      <c r="H567" s="5" t="str">
        <f>VLOOKUP(F567,Tabla5[[Columna3]:[Columna4]],2,TRUE)</f>
        <v>Aceptable</v>
      </c>
      <c r="I567" s="18">
        <v>44</v>
      </c>
      <c r="J567" s="5">
        <f t="shared" si="25"/>
        <v>40.74074074074074</v>
      </c>
      <c r="K567" s="5" t="str">
        <f>VLOOKUP(I567,Tabla13[[Rango minimo]:[Estado de calidad del aire]],2,TRUE)</f>
        <v>Buena</v>
      </c>
      <c r="L567" s="21">
        <f t="shared" si="26"/>
        <v>54.870370370370367</v>
      </c>
      <c r="M567" s="21" t="str">
        <f>VLOOKUP(L567,Tabla7[[Valor minimo]:[Estado de calidad el aire]],2,TRUE)</f>
        <v>Aceptable</v>
      </c>
      <c r="N567" s="11">
        <v>4</v>
      </c>
      <c r="O567" s="11" t="s">
        <v>160</v>
      </c>
      <c r="P567" s="11">
        <v>2</v>
      </c>
      <c r="Q567" s="11">
        <v>-74.101606849999996</v>
      </c>
      <c r="R567" s="12">
        <v>4.5636093510000002</v>
      </c>
    </row>
    <row r="568" spans="1:18" x14ac:dyDescent="0.25">
      <c r="A568" s="10">
        <v>567</v>
      </c>
      <c r="B568" s="3" t="s">
        <v>558</v>
      </c>
      <c r="C568" s="3" t="s">
        <v>318</v>
      </c>
      <c r="D568" s="3" t="s">
        <v>1</v>
      </c>
      <c r="E568" s="3" t="s">
        <v>559</v>
      </c>
      <c r="F568" s="87">
        <v>22</v>
      </c>
      <c r="G568" s="5">
        <f t="shared" si="24"/>
        <v>69</v>
      </c>
      <c r="H568" s="5" t="str">
        <f>VLOOKUP(F568,Tabla5[[Columna3]:[Columna4]],2,TRUE)</f>
        <v>Aceptable</v>
      </c>
      <c r="I568" s="18">
        <v>44</v>
      </c>
      <c r="J568" s="5">
        <f t="shared" si="25"/>
        <v>40.74074074074074</v>
      </c>
      <c r="K568" s="5" t="str">
        <f>VLOOKUP(I568,Tabla13[[Rango minimo]:[Estado de calidad del aire]],2,TRUE)</f>
        <v>Buena</v>
      </c>
      <c r="L568" s="21">
        <f t="shared" si="26"/>
        <v>54.870370370370367</v>
      </c>
      <c r="M568" s="21" t="str">
        <f>VLOOKUP(L568,Tabla7[[Valor minimo]:[Estado de calidad el aire]],2,TRUE)</f>
        <v>Aceptable</v>
      </c>
      <c r="N568" s="11">
        <v>4</v>
      </c>
      <c r="O568" s="11" t="s">
        <v>160</v>
      </c>
      <c r="P568" s="11">
        <v>2</v>
      </c>
      <c r="Q568" s="11">
        <v>-74.101079709999993</v>
      </c>
      <c r="R568" s="12">
        <v>4.5616636679999996</v>
      </c>
    </row>
    <row r="569" spans="1:18" x14ac:dyDescent="0.25">
      <c r="A569" s="10">
        <v>568</v>
      </c>
      <c r="B569" s="3" t="s">
        <v>560</v>
      </c>
      <c r="C569" s="3" t="s">
        <v>318</v>
      </c>
      <c r="D569" s="3" t="s">
        <v>1</v>
      </c>
      <c r="E569" s="3" t="s">
        <v>561</v>
      </c>
      <c r="F569" s="87">
        <v>22</v>
      </c>
      <c r="G569" s="5">
        <f t="shared" si="24"/>
        <v>69</v>
      </c>
      <c r="H569" s="5" t="str">
        <f>VLOOKUP(F569,Tabla5[[Columna3]:[Columna4]],2,TRUE)</f>
        <v>Aceptable</v>
      </c>
      <c r="I569" s="18">
        <v>44</v>
      </c>
      <c r="J569" s="5">
        <f t="shared" si="25"/>
        <v>40.74074074074074</v>
      </c>
      <c r="K569" s="5" t="str">
        <f>VLOOKUP(I569,Tabla13[[Rango minimo]:[Estado de calidad del aire]],2,TRUE)</f>
        <v>Buena</v>
      </c>
      <c r="L569" s="21">
        <f t="shared" si="26"/>
        <v>54.870370370370367</v>
      </c>
      <c r="M569" s="21" t="str">
        <f>VLOOKUP(L569,Tabla7[[Valor minimo]:[Estado de calidad el aire]],2,TRUE)</f>
        <v>Aceptable</v>
      </c>
      <c r="N569" s="11">
        <v>4</v>
      </c>
      <c r="O569" s="11" t="s">
        <v>160</v>
      </c>
      <c r="P569" s="11">
        <v>2</v>
      </c>
      <c r="Q569" s="11">
        <v>-74.094237370000002</v>
      </c>
      <c r="R569" s="12">
        <v>4.5566256489999999</v>
      </c>
    </row>
    <row r="570" spans="1:18" x14ac:dyDescent="0.25">
      <c r="A570" s="10">
        <v>569</v>
      </c>
      <c r="B570" s="3" t="s">
        <v>562</v>
      </c>
      <c r="C570" s="3" t="s">
        <v>318</v>
      </c>
      <c r="D570" s="3" t="s">
        <v>1</v>
      </c>
      <c r="E570" s="3" t="s">
        <v>563</v>
      </c>
      <c r="F570" s="87">
        <v>22</v>
      </c>
      <c r="G570" s="5">
        <f t="shared" si="24"/>
        <v>69</v>
      </c>
      <c r="H570" s="5" t="str">
        <f>VLOOKUP(F570,Tabla5[[Columna3]:[Columna4]],2,TRUE)</f>
        <v>Aceptable</v>
      </c>
      <c r="I570" s="18">
        <v>44</v>
      </c>
      <c r="J570" s="5">
        <f t="shared" si="25"/>
        <v>40.74074074074074</v>
      </c>
      <c r="K570" s="5" t="str">
        <f>VLOOKUP(I570,Tabla13[[Rango minimo]:[Estado de calidad del aire]],2,TRUE)</f>
        <v>Buena</v>
      </c>
      <c r="L570" s="21">
        <f t="shared" si="26"/>
        <v>54.870370370370367</v>
      </c>
      <c r="M570" s="21" t="str">
        <f>VLOOKUP(L570,Tabla7[[Valor minimo]:[Estado de calidad el aire]],2,TRUE)</f>
        <v>Aceptable</v>
      </c>
      <c r="N570" s="11">
        <v>4</v>
      </c>
      <c r="O570" s="11" t="s">
        <v>160</v>
      </c>
      <c r="P570" s="11">
        <v>2</v>
      </c>
      <c r="Q570" s="11">
        <v>-74.092163229999997</v>
      </c>
      <c r="R570" s="12">
        <v>4.5688907910000003</v>
      </c>
    </row>
    <row r="571" spans="1:18" x14ac:dyDescent="0.25">
      <c r="A571" s="10">
        <v>570</v>
      </c>
      <c r="B571" s="3" t="s">
        <v>564</v>
      </c>
      <c r="C571" s="3" t="s">
        <v>318</v>
      </c>
      <c r="D571" s="3" t="s">
        <v>1</v>
      </c>
      <c r="E571" s="3" t="s">
        <v>565</v>
      </c>
      <c r="F571" s="87">
        <v>22</v>
      </c>
      <c r="G571" s="5">
        <f t="shared" si="24"/>
        <v>69</v>
      </c>
      <c r="H571" s="5" t="str">
        <f>VLOOKUP(F571,Tabla5[[Columna3]:[Columna4]],2,TRUE)</f>
        <v>Aceptable</v>
      </c>
      <c r="I571" s="18">
        <v>44</v>
      </c>
      <c r="J571" s="5">
        <f t="shared" si="25"/>
        <v>40.74074074074074</v>
      </c>
      <c r="K571" s="5" t="str">
        <f>VLOOKUP(I571,Tabla13[[Rango minimo]:[Estado de calidad del aire]],2,TRUE)</f>
        <v>Buena</v>
      </c>
      <c r="L571" s="21">
        <f t="shared" si="26"/>
        <v>54.870370370370367</v>
      </c>
      <c r="M571" s="21" t="str">
        <f>VLOOKUP(L571,Tabla7[[Valor minimo]:[Estado de calidad el aire]],2,TRUE)</f>
        <v>Aceptable</v>
      </c>
      <c r="N571" s="11">
        <v>4</v>
      </c>
      <c r="O571" s="11" t="s">
        <v>160</v>
      </c>
      <c r="P571" s="11">
        <v>3</v>
      </c>
      <c r="Q571" s="11">
        <v>-74.097083789999999</v>
      </c>
      <c r="R571" s="12">
        <v>4.5702968759999996</v>
      </c>
    </row>
    <row r="572" spans="1:18" x14ac:dyDescent="0.25">
      <c r="A572" s="10">
        <v>571</v>
      </c>
      <c r="B572" s="3" t="s">
        <v>566</v>
      </c>
      <c r="C572" s="3" t="s">
        <v>318</v>
      </c>
      <c r="D572" s="3" t="s">
        <v>1</v>
      </c>
      <c r="E572" s="3" t="s">
        <v>567</v>
      </c>
      <c r="F572" s="87">
        <v>22</v>
      </c>
      <c r="G572" s="5">
        <f t="shared" si="24"/>
        <v>69</v>
      </c>
      <c r="H572" s="5" t="str">
        <f>VLOOKUP(F572,Tabla5[[Columna3]:[Columna4]],2,TRUE)</f>
        <v>Aceptable</v>
      </c>
      <c r="I572" s="18">
        <v>44</v>
      </c>
      <c r="J572" s="5">
        <f t="shared" si="25"/>
        <v>40.74074074074074</v>
      </c>
      <c r="K572" s="5" t="str">
        <f>VLOOKUP(I572,Tabla13[[Rango minimo]:[Estado de calidad del aire]],2,TRUE)</f>
        <v>Buena</v>
      </c>
      <c r="L572" s="21">
        <f t="shared" si="26"/>
        <v>54.870370370370367</v>
      </c>
      <c r="M572" s="21" t="str">
        <f>VLOOKUP(L572,Tabla7[[Valor minimo]:[Estado de calidad el aire]],2,TRUE)</f>
        <v>Aceptable</v>
      </c>
      <c r="N572" s="11">
        <v>4</v>
      </c>
      <c r="O572" s="11" t="s">
        <v>160</v>
      </c>
      <c r="P572" s="11">
        <v>3</v>
      </c>
      <c r="Q572" s="11">
        <v>-74.096653090000004</v>
      </c>
      <c r="R572" s="12">
        <v>4.5687793870000002</v>
      </c>
    </row>
    <row r="573" spans="1:18" x14ac:dyDescent="0.25">
      <c r="A573" s="10">
        <v>572</v>
      </c>
      <c r="B573" s="3" t="s">
        <v>568</v>
      </c>
      <c r="C573" s="3" t="s">
        <v>318</v>
      </c>
      <c r="D573" s="3" t="s">
        <v>1</v>
      </c>
      <c r="E573" s="3" t="s">
        <v>569</v>
      </c>
      <c r="F573" s="87">
        <v>22</v>
      </c>
      <c r="G573" s="5">
        <f t="shared" si="24"/>
        <v>69</v>
      </c>
      <c r="H573" s="5" t="str">
        <f>VLOOKUP(F573,Tabla5[[Columna3]:[Columna4]],2,TRUE)</f>
        <v>Aceptable</v>
      </c>
      <c r="I573" s="18">
        <v>44</v>
      </c>
      <c r="J573" s="5">
        <f t="shared" si="25"/>
        <v>40.74074074074074</v>
      </c>
      <c r="K573" s="5" t="str">
        <f>VLOOKUP(I573,Tabla13[[Rango minimo]:[Estado de calidad del aire]],2,TRUE)</f>
        <v>Buena</v>
      </c>
      <c r="L573" s="21">
        <f t="shared" si="26"/>
        <v>54.870370370370367</v>
      </c>
      <c r="M573" s="21" t="str">
        <f>VLOOKUP(L573,Tabla7[[Valor minimo]:[Estado de calidad el aire]],2,TRUE)</f>
        <v>Aceptable</v>
      </c>
      <c r="N573" s="11">
        <v>4</v>
      </c>
      <c r="O573" s="11" t="s">
        <v>160</v>
      </c>
      <c r="P573" s="11">
        <v>2</v>
      </c>
      <c r="Q573" s="11">
        <v>-74.102374010000005</v>
      </c>
      <c r="R573" s="12">
        <v>4.5651055469999999</v>
      </c>
    </row>
    <row r="574" spans="1:18" x14ac:dyDescent="0.25">
      <c r="A574" s="10">
        <v>573</v>
      </c>
      <c r="B574" s="3" t="s">
        <v>570</v>
      </c>
      <c r="C574" s="3" t="s">
        <v>318</v>
      </c>
      <c r="D574" s="3" t="s">
        <v>1</v>
      </c>
      <c r="E574" s="3" t="s">
        <v>571</v>
      </c>
      <c r="F574" s="87">
        <v>22</v>
      </c>
      <c r="G574" s="5">
        <f t="shared" si="24"/>
        <v>69</v>
      </c>
      <c r="H574" s="5" t="str">
        <f>VLOOKUP(F574,Tabla5[[Columna3]:[Columna4]],2,TRUE)</f>
        <v>Aceptable</v>
      </c>
      <c r="I574" s="18">
        <v>44</v>
      </c>
      <c r="J574" s="5">
        <f t="shared" si="25"/>
        <v>40.74074074074074</v>
      </c>
      <c r="K574" s="5" t="str">
        <f>VLOOKUP(I574,Tabla13[[Rango minimo]:[Estado de calidad del aire]],2,TRUE)</f>
        <v>Buena</v>
      </c>
      <c r="L574" s="21">
        <f t="shared" si="26"/>
        <v>54.870370370370367</v>
      </c>
      <c r="M574" s="21" t="str">
        <f>VLOOKUP(L574,Tabla7[[Valor minimo]:[Estado de calidad el aire]],2,TRUE)</f>
        <v>Aceptable</v>
      </c>
      <c r="N574" s="11">
        <v>4</v>
      </c>
      <c r="O574" s="11" t="s">
        <v>160</v>
      </c>
      <c r="P574" s="11">
        <v>2</v>
      </c>
      <c r="Q574" s="11">
        <v>-74.099583460000005</v>
      </c>
      <c r="R574" s="12">
        <v>4.5633887509999997</v>
      </c>
    </row>
    <row r="575" spans="1:18" x14ac:dyDescent="0.25">
      <c r="A575" s="10">
        <v>574</v>
      </c>
      <c r="B575" s="3" t="s">
        <v>572</v>
      </c>
      <c r="C575" s="3" t="s">
        <v>318</v>
      </c>
      <c r="D575" s="3" t="s">
        <v>1</v>
      </c>
      <c r="E575" s="3" t="s">
        <v>573</v>
      </c>
      <c r="F575" s="87">
        <v>22</v>
      </c>
      <c r="G575" s="5">
        <f t="shared" si="24"/>
        <v>69</v>
      </c>
      <c r="H575" s="5" t="str">
        <f>VLOOKUP(F575,Tabla5[[Columna3]:[Columna4]],2,TRUE)</f>
        <v>Aceptable</v>
      </c>
      <c r="I575" s="18">
        <v>44</v>
      </c>
      <c r="J575" s="5">
        <f t="shared" si="25"/>
        <v>40.74074074074074</v>
      </c>
      <c r="K575" s="5" t="str">
        <f>VLOOKUP(I575,Tabla13[[Rango minimo]:[Estado de calidad del aire]],2,TRUE)</f>
        <v>Buena</v>
      </c>
      <c r="L575" s="21">
        <f t="shared" si="26"/>
        <v>54.870370370370367</v>
      </c>
      <c r="M575" s="21" t="str">
        <f>VLOOKUP(L575,Tabla7[[Valor minimo]:[Estado de calidad el aire]],2,TRUE)</f>
        <v>Aceptable</v>
      </c>
      <c r="N575" s="11">
        <v>4</v>
      </c>
      <c r="O575" s="11" t="s">
        <v>160</v>
      </c>
      <c r="P575" s="11">
        <v>3</v>
      </c>
      <c r="Q575" s="11">
        <v>-74.098533500000002</v>
      </c>
      <c r="R575" s="12">
        <v>4.5660451269999998</v>
      </c>
    </row>
    <row r="576" spans="1:18" x14ac:dyDescent="0.25">
      <c r="A576" s="10">
        <v>575</v>
      </c>
      <c r="B576" s="3" t="s">
        <v>574</v>
      </c>
      <c r="C576" s="3" t="s">
        <v>318</v>
      </c>
      <c r="D576" s="3" t="s">
        <v>1</v>
      </c>
      <c r="E576" s="3" t="s">
        <v>573</v>
      </c>
      <c r="F576" s="87">
        <v>22</v>
      </c>
      <c r="G576" s="5">
        <f t="shared" si="24"/>
        <v>69</v>
      </c>
      <c r="H576" s="5" t="str">
        <f>VLOOKUP(F576,Tabla5[[Columna3]:[Columna4]],2,TRUE)</f>
        <v>Aceptable</v>
      </c>
      <c r="I576" s="18">
        <v>44</v>
      </c>
      <c r="J576" s="5">
        <f t="shared" si="25"/>
        <v>40.74074074074074</v>
      </c>
      <c r="K576" s="5" t="str">
        <f>VLOOKUP(I576,Tabla13[[Rango minimo]:[Estado de calidad del aire]],2,TRUE)</f>
        <v>Buena</v>
      </c>
      <c r="L576" s="21">
        <f t="shared" si="26"/>
        <v>54.870370370370367</v>
      </c>
      <c r="M576" s="21" t="str">
        <f>VLOOKUP(L576,Tabla7[[Valor minimo]:[Estado de calidad el aire]],2,TRUE)</f>
        <v>Aceptable</v>
      </c>
      <c r="N576" s="11">
        <v>4</v>
      </c>
      <c r="O576" s="11" t="s">
        <v>160</v>
      </c>
      <c r="P576" s="11">
        <v>3</v>
      </c>
      <c r="Q576" s="11">
        <v>-74.099164040000005</v>
      </c>
      <c r="R576" s="12">
        <v>4.5673438639999997</v>
      </c>
    </row>
    <row r="577" spans="1:18" x14ac:dyDescent="0.25">
      <c r="A577" s="10">
        <v>576</v>
      </c>
      <c r="B577" s="3" t="s">
        <v>575</v>
      </c>
      <c r="C577" s="3" t="s">
        <v>318</v>
      </c>
      <c r="D577" s="3" t="s">
        <v>1</v>
      </c>
      <c r="E577" s="3" t="s">
        <v>553</v>
      </c>
      <c r="F577" s="87">
        <v>22</v>
      </c>
      <c r="G577" s="5">
        <f t="shared" si="24"/>
        <v>69</v>
      </c>
      <c r="H577" s="5" t="str">
        <f>VLOOKUP(F577,Tabla5[[Columna3]:[Columna4]],2,TRUE)</f>
        <v>Aceptable</v>
      </c>
      <c r="I577" s="18">
        <v>44</v>
      </c>
      <c r="J577" s="5">
        <f t="shared" si="25"/>
        <v>40.74074074074074</v>
      </c>
      <c r="K577" s="5" t="str">
        <f>VLOOKUP(I577,Tabla13[[Rango minimo]:[Estado de calidad del aire]],2,TRUE)</f>
        <v>Buena</v>
      </c>
      <c r="L577" s="21">
        <f t="shared" si="26"/>
        <v>54.870370370370367</v>
      </c>
      <c r="M577" s="21" t="str">
        <f>VLOOKUP(L577,Tabla7[[Valor minimo]:[Estado de calidad el aire]],2,TRUE)</f>
        <v>Aceptable</v>
      </c>
      <c r="N577" s="11">
        <v>4</v>
      </c>
      <c r="O577" s="11" t="s">
        <v>160</v>
      </c>
      <c r="P577" s="11">
        <v>3</v>
      </c>
      <c r="Q577" s="11">
        <v>-74.091014439999995</v>
      </c>
      <c r="R577" s="12">
        <v>4.5672136840000004</v>
      </c>
    </row>
    <row r="578" spans="1:18" x14ac:dyDescent="0.25">
      <c r="A578" s="10">
        <v>577</v>
      </c>
      <c r="B578" s="3" t="s">
        <v>576</v>
      </c>
      <c r="C578" s="3" t="s">
        <v>318</v>
      </c>
      <c r="D578" s="3" t="s">
        <v>1</v>
      </c>
      <c r="E578" s="3" t="s">
        <v>577</v>
      </c>
      <c r="F578" s="87">
        <v>22</v>
      </c>
      <c r="G578" s="5">
        <f t="shared" si="24"/>
        <v>69</v>
      </c>
      <c r="H578" s="5" t="str">
        <f>VLOOKUP(F578,Tabla5[[Columna3]:[Columna4]],2,TRUE)</f>
        <v>Aceptable</v>
      </c>
      <c r="I578" s="18">
        <v>44</v>
      </c>
      <c r="J578" s="5">
        <f t="shared" si="25"/>
        <v>40.74074074074074</v>
      </c>
      <c r="K578" s="5" t="str">
        <f>VLOOKUP(I578,Tabla13[[Rango minimo]:[Estado de calidad del aire]],2,TRUE)</f>
        <v>Buena</v>
      </c>
      <c r="L578" s="21">
        <f t="shared" si="26"/>
        <v>54.870370370370367</v>
      </c>
      <c r="M578" s="21" t="str">
        <f>VLOOKUP(L578,Tabla7[[Valor minimo]:[Estado de calidad el aire]],2,TRUE)</f>
        <v>Aceptable</v>
      </c>
      <c r="N578" s="11">
        <v>4</v>
      </c>
      <c r="O578" s="11" t="s">
        <v>160</v>
      </c>
      <c r="P578" s="11">
        <v>3</v>
      </c>
      <c r="Q578" s="11">
        <v>-74.094342470000001</v>
      </c>
      <c r="R578" s="12">
        <v>4.571247616</v>
      </c>
    </row>
    <row r="579" spans="1:18" x14ac:dyDescent="0.25">
      <c r="A579" s="10">
        <v>578</v>
      </c>
      <c r="B579" s="3" t="s">
        <v>578</v>
      </c>
      <c r="C579" s="3" t="s">
        <v>318</v>
      </c>
      <c r="D579" s="3" t="s">
        <v>1</v>
      </c>
      <c r="E579" s="3" t="s">
        <v>571</v>
      </c>
      <c r="F579" s="87">
        <v>22</v>
      </c>
      <c r="G579" s="5">
        <f t="shared" ref="G579:G642" si="27">IF(F579&lt;=12, F579*50/12,
IF(F579&lt;=37, 51 + (F579-13)*50/25,
IF(F579&lt;=55, 101 + (F579-38)*50/18,
IF(F579&lt;=150, 151 + (F579-56)*50/95,
IF(F579&lt;=250, 201 + (F579-151)*100/100,
301 + (F579-251)*200/250)))))</f>
        <v>69</v>
      </c>
      <c r="H579" s="5" t="str">
        <f>VLOOKUP(F579,Tabla5[[Columna3]:[Columna4]],2,TRUE)</f>
        <v>Aceptable</v>
      </c>
      <c r="I579" s="18">
        <v>44</v>
      </c>
      <c r="J579" s="5">
        <f t="shared" ref="J579:J642" si="28">IF(I579&lt;=54, I579*50/54,
IF(I579&lt;=154, 51 + (I579-55)*50/100,
IF(I579&lt;=254, 101 + (I579-155)*50/100,
IF(I579&lt;=354, 151 + (I579-255)*50/100,
IF(I579&lt;=424, 201 + (I579-355)*100/70,
301 + (I579-425)*200/180)))))</f>
        <v>40.74074074074074</v>
      </c>
      <c r="K579" s="5" t="str">
        <f>VLOOKUP(I579,Tabla13[[Rango minimo]:[Estado de calidad del aire]],2,TRUE)</f>
        <v>Buena</v>
      </c>
      <c r="L579" s="21">
        <f t="shared" ref="L579:L642" si="29">(((G579+J579)/2))</f>
        <v>54.870370370370367</v>
      </c>
      <c r="M579" s="21" t="str">
        <f>VLOOKUP(L579,Tabla7[[Valor minimo]:[Estado de calidad el aire]],2,TRUE)</f>
        <v>Aceptable</v>
      </c>
      <c r="N579" s="11">
        <v>4</v>
      </c>
      <c r="O579" s="11" t="s">
        <v>160</v>
      </c>
      <c r="P579" s="11">
        <v>2</v>
      </c>
      <c r="Q579" s="11">
        <v>-74.098057179999998</v>
      </c>
      <c r="R579" s="12">
        <v>4.5640900670000004</v>
      </c>
    </row>
    <row r="580" spans="1:18" x14ac:dyDescent="0.25">
      <c r="A580" s="10">
        <v>579</v>
      </c>
      <c r="B580" s="3" t="s">
        <v>579</v>
      </c>
      <c r="C580" s="3" t="s">
        <v>318</v>
      </c>
      <c r="D580" s="3" t="s">
        <v>1</v>
      </c>
      <c r="E580" s="3" t="s">
        <v>580</v>
      </c>
      <c r="F580" s="87">
        <v>22</v>
      </c>
      <c r="G580" s="5">
        <f t="shared" si="27"/>
        <v>69</v>
      </c>
      <c r="H580" s="5" t="str">
        <f>VLOOKUP(F580,Tabla5[[Columna3]:[Columna4]],2,TRUE)</f>
        <v>Aceptable</v>
      </c>
      <c r="I580" s="18">
        <v>44</v>
      </c>
      <c r="J580" s="5">
        <f t="shared" si="28"/>
        <v>40.74074074074074</v>
      </c>
      <c r="K580" s="5" t="str">
        <f>VLOOKUP(I580,Tabla13[[Rango minimo]:[Estado de calidad del aire]],2,TRUE)</f>
        <v>Buena</v>
      </c>
      <c r="L580" s="21">
        <f t="shared" si="29"/>
        <v>54.870370370370367</v>
      </c>
      <c r="M580" s="21" t="str">
        <f>VLOOKUP(L580,Tabla7[[Valor minimo]:[Estado de calidad el aire]],2,TRUE)</f>
        <v>Aceptable</v>
      </c>
      <c r="N580" s="11">
        <v>4</v>
      </c>
      <c r="O580" s="11" t="s">
        <v>160</v>
      </c>
      <c r="P580" s="11">
        <v>2</v>
      </c>
      <c r="Q580" s="11">
        <v>-74.088924770000006</v>
      </c>
      <c r="R580" s="12">
        <v>4.5693517699999999</v>
      </c>
    </row>
    <row r="581" spans="1:18" x14ac:dyDescent="0.25">
      <c r="A581" s="10">
        <v>580</v>
      </c>
      <c r="B581" s="3" t="s">
        <v>581</v>
      </c>
      <c r="C581" s="3" t="s">
        <v>318</v>
      </c>
      <c r="D581" s="3" t="s">
        <v>1</v>
      </c>
      <c r="E581" s="3" t="s">
        <v>582</v>
      </c>
      <c r="F581" s="87">
        <v>22</v>
      </c>
      <c r="G581" s="5">
        <f t="shared" si="27"/>
        <v>69</v>
      </c>
      <c r="H581" s="5" t="str">
        <f>VLOOKUP(F581,Tabla5[[Columna3]:[Columna4]],2,TRUE)</f>
        <v>Aceptable</v>
      </c>
      <c r="I581" s="18">
        <v>44</v>
      </c>
      <c r="J581" s="5">
        <f t="shared" si="28"/>
        <v>40.74074074074074</v>
      </c>
      <c r="K581" s="5" t="str">
        <f>VLOOKUP(I581,Tabla13[[Rango minimo]:[Estado de calidad del aire]],2,TRUE)</f>
        <v>Buena</v>
      </c>
      <c r="L581" s="21">
        <f t="shared" si="29"/>
        <v>54.870370370370367</v>
      </c>
      <c r="M581" s="21" t="str">
        <f>VLOOKUP(L581,Tabla7[[Valor minimo]:[Estado de calidad el aire]],2,TRUE)</f>
        <v>Aceptable</v>
      </c>
      <c r="N581" s="11">
        <v>4</v>
      </c>
      <c r="O581" s="11" t="s">
        <v>160</v>
      </c>
      <c r="P581" s="11">
        <v>2</v>
      </c>
      <c r="Q581" s="11">
        <v>-74.094403760000006</v>
      </c>
      <c r="R581" s="12">
        <v>4.5601351560000003</v>
      </c>
    </row>
    <row r="582" spans="1:18" x14ac:dyDescent="0.25">
      <c r="A582" s="10">
        <v>581</v>
      </c>
      <c r="B582" s="3" t="s">
        <v>583</v>
      </c>
      <c r="C582" s="3" t="s">
        <v>318</v>
      </c>
      <c r="D582" s="3" t="s">
        <v>1</v>
      </c>
      <c r="E582" s="3" t="s">
        <v>571</v>
      </c>
      <c r="F582" s="87">
        <v>22</v>
      </c>
      <c r="G582" s="5">
        <f t="shared" si="27"/>
        <v>69</v>
      </c>
      <c r="H582" s="5" t="str">
        <f>VLOOKUP(F582,Tabla5[[Columna3]:[Columna4]],2,TRUE)</f>
        <v>Aceptable</v>
      </c>
      <c r="I582" s="18">
        <v>44</v>
      </c>
      <c r="J582" s="5">
        <f t="shared" si="28"/>
        <v>40.74074074074074</v>
      </c>
      <c r="K582" s="5" t="str">
        <f>VLOOKUP(I582,Tabla13[[Rango minimo]:[Estado de calidad del aire]],2,TRUE)</f>
        <v>Buena</v>
      </c>
      <c r="L582" s="21">
        <f t="shared" si="29"/>
        <v>54.870370370370367</v>
      </c>
      <c r="M582" s="21" t="str">
        <f>VLOOKUP(L582,Tabla7[[Valor minimo]:[Estado de calidad el aire]],2,TRUE)</f>
        <v>Aceptable</v>
      </c>
      <c r="N582" s="11">
        <v>4</v>
      </c>
      <c r="O582" s="11" t="s">
        <v>160</v>
      </c>
      <c r="P582" s="11">
        <v>2</v>
      </c>
      <c r="Q582" s="11">
        <v>-74.097390959999998</v>
      </c>
      <c r="R582" s="12">
        <v>4.5589043089999999</v>
      </c>
    </row>
    <row r="583" spans="1:18" x14ac:dyDescent="0.25">
      <c r="A583" s="10">
        <v>582</v>
      </c>
      <c r="B583" s="3" t="s">
        <v>584</v>
      </c>
      <c r="C583" s="3" t="s">
        <v>318</v>
      </c>
      <c r="D583" s="3" t="s">
        <v>1</v>
      </c>
      <c r="E583" s="3" t="s">
        <v>585</v>
      </c>
      <c r="F583" s="87">
        <v>22</v>
      </c>
      <c r="G583" s="5">
        <f t="shared" si="27"/>
        <v>69</v>
      </c>
      <c r="H583" s="5" t="str">
        <f>VLOOKUP(F583,Tabla5[[Columna3]:[Columna4]],2,TRUE)</f>
        <v>Aceptable</v>
      </c>
      <c r="I583" s="18">
        <v>44</v>
      </c>
      <c r="J583" s="5">
        <f t="shared" si="28"/>
        <v>40.74074074074074</v>
      </c>
      <c r="K583" s="5" t="str">
        <f>VLOOKUP(I583,Tabla13[[Rango minimo]:[Estado de calidad del aire]],2,TRUE)</f>
        <v>Buena</v>
      </c>
      <c r="L583" s="21">
        <f t="shared" si="29"/>
        <v>54.870370370370367</v>
      </c>
      <c r="M583" s="21" t="str">
        <f>VLOOKUP(L583,Tabla7[[Valor minimo]:[Estado de calidad el aire]],2,TRUE)</f>
        <v>Aceptable</v>
      </c>
      <c r="N583" s="11">
        <v>4</v>
      </c>
      <c r="O583" s="11" t="s">
        <v>160</v>
      </c>
      <c r="P583" s="11">
        <v>3</v>
      </c>
      <c r="Q583" s="11">
        <v>-74.098913749999994</v>
      </c>
      <c r="R583" s="12">
        <v>4.5693958060000002</v>
      </c>
    </row>
    <row r="584" spans="1:18" x14ac:dyDescent="0.25">
      <c r="A584" s="10">
        <v>583</v>
      </c>
      <c r="B584" s="3" t="s">
        <v>586</v>
      </c>
      <c r="C584" s="3" t="s">
        <v>318</v>
      </c>
      <c r="D584" s="3" t="s">
        <v>1</v>
      </c>
      <c r="E584" s="3" t="s">
        <v>587</v>
      </c>
      <c r="F584" s="87">
        <v>22</v>
      </c>
      <c r="G584" s="5">
        <f t="shared" si="27"/>
        <v>69</v>
      </c>
      <c r="H584" s="5" t="str">
        <f>VLOOKUP(F584,Tabla5[[Columna3]:[Columna4]],2,TRUE)</f>
        <v>Aceptable</v>
      </c>
      <c r="I584" s="18">
        <v>44</v>
      </c>
      <c r="J584" s="5">
        <f t="shared" si="28"/>
        <v>40.74074074074074</v>
      </c>
      <c r="K584" s="5" t="str">
        <f>VLOOKUP(I584,Tabla13[[Rango minimo]:[Estado de calidad del aire]],2,TRUE)</f>
        <v>Buena</v>
      </c>
      <c r="L584" s="21">
        <f t="shared" si="29"/>
        <v>54.870370370370367</v>
      </c>
      <c r="M584" s="21" t="str">
        <f>VLOOKUP(L584,Tabla7[[Valor minimo]:[Estado de calidad el aire]],2,TRUE)</f>
        <v>Aceptable</v>
      </c>
      <c r="N584" s="11">
        <v>4</v>
      </c>
      <c r="O584" s="11" t="s">
        <v>160</v>
      </c>
      <c r="P584" s="11">
        <v>2</v>
      </c>
      <c r="Q584" s="11">
        <v>-74.092266609999996</v>
      </c>
      <c r="R584" s="12">
        <v>4.5591437690000003</v>
      </c>
    </row>
    <row r="585" spans="1:18" x14ac:dyDescent="0.25">
      <c r="A585" s="10">
        <v>584</v>
      </c>
      <c r="B585" s="3" t="s">
        <v>588</v>
      </c>
      <c r="C585" s="3" t="s">
        <v>318</v>
      </c>
      <c r="D585" s="3" t="s">
        <v>1</v>
      </c>
      <c r="E585" s="3" t="s">
        <v>589</v>
      </c>
      <c r="F585" s="87">
        <v>22</v>
      </c>
      <c r="G585" s="5">
        <f t="shared" si="27"/>
        <v>69</v>
      </c>
      <c r="H585" s="5" t="str">
        <f>VLOOKUP(F585,Tabla5[[Columna3]:[Columna4]],2,TRUE)</f>
        <v>Aceptable</v>
      </c>
      <c r="I585" s="18">
        <v>44</v>
      </c>
      <c r="J585" s="5">
        <f t="shared" si="28"/>
        <v>40.74074074074074</v>
      </c>
      <c r="K585" s="5" t="str">
        <f>VLOOKUP(I585,Tabla13[[Rango minimo]:[Estado de calidad del aire]],2,TRUE)</f>
        <v>Buena</v>
      </c>
      <c r="L585" s="21">
        <f t="shared" si="29"/>
        <v>54.870370370370367</v>
      </c>
      <c r="M585" s="21" t="str">
        <f>VLOOKUP(L585,Tabla7[[Valor minimo]:[Estado de calidad el aire]],2,TRUE)</f>
        <v>Aceptable</v>
      </c>
      <c r="N585" s="11">
        <v>4</v>
      </c>
      <c r="O585" s="11" t="s">
        <v>160</v>
      </c>
      <c r="P585" s="11">
        <v>2</v>
      </c>
      <c r="Q585" s="11">
        <v>-74.088025939999994</v>
      </c>
      <c r="R585" s="12">
        <v>4.5671275419999997</v>
      </c>
    </row>
    <row r="586" spans="1:18" x14ac:dyDescent="0.25">
      <c r="A586" s="10">
        <v>585</v>
      </c>
      <c r="B586" s="3" t="s">
        <v>590</v>
      </c>
      <c r="C586" s="3" t="s">
        <v>318</v>
      </c>
      <c r="D586" s="3" t="s">
        <v>1</v>
      </c>
      <c r="E586" s="3" t="s">
        <v>591</v>
      </c>
      <c r="F586" s="87">
        <v>22</v>
      </c>
      <c r="G586" s="5">
        <f t="shared" si="27"/>
        <v>69</v>
      </c>
      <c r="H586" s="5" t="str">
        <f>VLOOKUP(F586,Tabla5[[Columna3]:[Columna4]],2,TRUE)</f>
        <v>Aceptable</v>
      </c>
      <c r="I586" s="18">
        <v>44</v>
      </c>
      <c r="J586" s="5">
        <f t="shared" si="28"/>
        <v>40.74074074074074</v>
      </c>
      <c r="K586" s="5" t="str">
        <f>VLOOKUP(I586,Tabla13[[Rango minimo]:[Estado de calidad del aire]],2,TRUE)</f>
        <v>Buena</v>
      </c>
      <c r="L586" s="21">
        <f t="shared" si="29"/>
        <v>54.870370370370367</v>
      </c>
      <c r="M586" s="21" t="str">
        <f>VLOOKUP(L586,Tabla7[[Valor minimo]:[Estado de calidad el aire]],2,TRUE)</f>
        <v>Aceptable</v>
      </c>
      <c r="N586" s="11">
        <v>4</v>
      </c>
      <c r="O586" s="11" t="s">
        <v>160</v>
      </c>
      <c r="P586" s="11">
        <v>2</v>
      </c>
      <c r="Q586" s="11">
        <v>-74.088834489999996</v>
      </c>
      <c r="R586" s="12">
        <v>4.5504216099999999</v>
      </c>
    </row>
    <row r="587" spans="1:18" x14ac:dyDescent="0.25">
      <c r="A587" s="10">
        <v>586</v>
      </c>
      <c r="B587" s="3" t="s">
        <v>592</v>
      </c>
      <c r="C587" s="3" t="s">
        <v>318</v>
      </c>
      <c r="D587" s="3" t="s">
        <v>1</v>
      </c>
      <c r="E587" s="3" t="s">
        <v>440</v>
      </c>
      <c r="F587" s="87">
        <v>22</v>
      </c>
      <c r="G587" s="5">
        <f t="shared" si="27"/>
        <v>69</v>
      </c>
      <c r="H587" s="5" t="str">
        <f>VLOOKUP(F587,Tabla5[[Columna3]:[Columna4]],2,TRUE)</f>
        <v>Aceptable</v>
      </c>
      <c r="I587" s="18">
        <v>44</v>
      </c>
      <c r="J587" s="5">
        <f t="shared" si="28"/>
        <v>40.74074074074074</v>
      </c>
      <c r="K587" s="5" t="str">
        <f>VLOOKUP(I587,Tabla13[[Rango minimo]:[Estado de calidad del aire]],2,TRUE)</f>
        <v>Buena</v>
      </c>
      <c r="L587" s="21">
        <f t="shared" si="29"/>
        <v>54.870370370370367</v>
      </c>
      <c r="M587" s="21" t="str">
        <f>VLOOKUP(L587,Tabla7[[Valor minimo]:[Estado de calidad el aire]],2,TRUE)</f>
        <v>Aceptable</v>
      </c>
      <c r="N587" s="11">
        <v>4</v>
      </c>
      <c r="O587" s="11" t="s">
        <v>160</v>
      </c>
      <c r="P587" s="11">
        <v>2</v>
      </c>
      <c r="Q587" s="11">
        <v>-74.099430310000002</v>
      </c>
      <c r="R587" s="12">
        <v>4.5493460280000004</v>
      </c>
    </row>
    <row r="588" spans="1:18" x14ac:dyDescent="0.25">
      <c r="A588" s="10">
        <v>587</v>
      </c>
      <c r="B588" s="3" t="s">
        <v>593</v>
      </c>
      <c r="C588" s="3" t="s">
        <v>318</v>
      </c>
      <c r="D588" s="3" t="s">
        <v>1</v>
      </c>
      <c r="E588" s="3" t="s">
        <v>440</v>
      </c>
      <c r="F588" s="87">
        <v>22</v>
      </c>
      <c r="G588" s="5">
        <f t="shared" si="27"/>
        <v>69</v>
      </c>
      <c r="H588" s="5" t="str">
        <f>VLOOKUP(F588,Tabla5[[Columna3]:[Columna4]],2,TRUE)</f>
        <v>Aceptable</v>
      </c>
      <c r="I588" s="18">
        <v>44</v>
      </c>
      <c r="J588" s="5">
        <f t="shared" si="28"/>
        <v>40.74074074074074</v>
      </c>
      <c r="K588" s="5" t="str">
        <f>VLOOKUP(I588,Tabla13[[Rango minimo]:[Estado de calidad del aire]],2,TRUE)</f>
        <v>Buena</v>
      </c>
      <c r="L588" s="21">
        <f t="shared" si="29"/>
        <v>54.870370370370367</v>
      </c>
      <c r="M588" s="21" t="str">
        <f>VLOOKUP(L588,Tabla7[[Valor minimo]:[Estado de calidad el aire]],2,TRUE)</f>
        <v>Aceptable</v>
      </c>
      <c r="N588" s="11">
        <v>4</v>
      </c>
      <c r="O588" s="11" t="s">
        <v>160</v>
      </c>
      <c r="P588" s="11">
        <v>2</v>
      </c>
      <c r="Q588" s="11">
        <v>-74.096248970000005</v>
      </c>
      <c r="R588" s="12">
        <v>4.5492430610000003</v>
      </c>
    </row>
    <row r="589" spans="1:18" x14ac:dyDescent="0.25">
      <c r="A589" s="10">
        <v>588</v>
      </c>
      <c r="B589" s="3" t="s">
        <v>594</v>
      </c>
      <c r="C589" s="3" t="s">
        <v>318</v>
      </c>
      <c r="D589" s="3" t="s">
        <v>1</v>
      </c>
      <c r="E589" s="3" t="s">
        <v>507</v>
      </c>
      <c r="F589" s="87">
        <v>22</v>
      </c>
      <c r="G589" s="5">
        <f t="shared" si="27"/>
        <v>69</v>
      </c>
      <c r="H589" s="5" t="str">
        <f>VLOOKUP(F589,Tabla5[[Columna3]:[Columna4]],2,TRUE)</f>
        <v>Aceptable</v>
      </c>
      <c r="I589" s="18">
        <v>44</v>
      </c>
      <c r="J589" s="5">
        <f t="shared" si="28"/>
        <v>40.74074074074074</v>
      </c>
      <c r="K589" s="5" t="str">
        <f>VLOOKUP(I589,Tabla13[[Rango minimo]:[Estado de calidad del aire]],2,TRUE)</f>
        <v>Buena</v>
      </c>
      <c r="L589" s="21">
        <f t="shared" si="29"/>
        <v>54.870370370370367</v>
      </c>
      <c r="M589" s="21" t="str">
        <f>VLOOKUP(L589,Tabla7[[Valor minimo]:[Estado de calidad el aire]],2,TRUE)</f>
        <v>Aceptable</v>
      </c>
      <c r="N589" s="11">
        <v>4</v>
      </c>
      <c r="O589" s="11" t="s">
        <v>474</v>
      </c>
      <c r="P589" s="11">
        <v>2</v>
      </c>
      <c r="Q589" s="11">
        <v>-74.085682039999995</v>
      </c>
      <c r="R589" s="12">
        <v>4.5369825849999996</v>
      </c>
    </row>
    <row r="590" spans="1:18" x14ac:dyDescent="0.25">
      <c r="A590" s="10">
        <v>589</v>
      </c>
      <c r="B590" s="3" t="s">
        <v>595</v>
      </c>
      <c r="C590" s="3" t="s">
        <v>318</v>
      </c>
      <c r="D590" s="3" t="s">
        <v>1</v>
      </c>
      <c r="E590" s="3" t="s">
        <v>596</v>
      </c>
      <c r="F590" s="87">
        <v>22</v>
      </c>
      <c r="G590" s="5">
        <f t="shared" si="27"/>
        <v>69</v>
      </c>
      <c r="H590" s="5" t="str">
        <f>VLOOKUP(F590,Tabla5[[Columna3]:[Columna4]],2,TRUE)</f>
        <v>Aceptable</v>
      </c>
      <c r="I590" s="18">
        <v>44</v>
      </c>
      <c r="J590" s="5">
        <f t="shared" si="28"/>
        <v>40.74074074074074</v>
      </c>
      <c r="K590" s="5" t="str">
        <f>VLOOKUP(I590,Tabla13[[Rango minimo]:[Estado de calidad del aire]],2,TRUE)</f>
        <v>Buena</v>
      </c>
      <c r="L590" s="21">
        <f t="shared" si="29"/>
        <v>54.870370370370367</v>
      </c>
      <c r="M590" s="21" t="str">
        <f>VLOOKUP(L590,Tabla7[[Valor minimo]:[Estado de calidad el aire]],2,TRUE)</f>
        <v>Aceptable</v>
      </c>
      <c r="N590" s="11">
        <v>4</v>
      </c>
      <c r="O590" s="11" t="s">
        <v>160</v>
      </c>
      <c r="P590" s="11">
        <v>2</v>
      </c>
      <c r="Q590" s="11">
        <v>-74.10456662</v>
      </c>
      <c r="R590" s="12">
        <v>4.5645170339999996</v>
      </c>
    </row>
    <row r="591" spans="1:18" x14ac:dyDescent="0.25">
      <c r="A591" s="10">
        <v>590</v>
      </c>
      <c r="B591" s="3" t="s">
        <v>597</v>
      </c>
      <c r="C591" s="3" t="s">
        <v>318</v>
      </c>
      <c r="D591" s="3" t="s">
        <v>1</v>
      </c>
      <c r="E591" s="3" t="s">
        <v>598</v>
      </c>
      <c r="F591" s="87">
        <v>22</v>
      </c>
      <c r="G591" s="5">
        <f t="shared" si="27"/>
        <v>69</v>
      </c>
      <c r="H591" s="5" t="str">
        <f>VLOOKUP(F591,Tabla5[[Columna3]:[Columna4]],2,TRUE)</f>
        <v>Aceptable</v>
      </c>
      <c r="I591" s="18">
        <v>44</v>
      </c>
      <c r="J591" s="5">
        <f t="shared" si="28"/>
        <v>40.74074074074074</v>
      </c>
      <c r="K591" s="5" t="str">
        <f>VLOOKUP(I591,Tabla13[[Rango minimo]:[Estado de calidad del aire]],2,TRUE)</f>
        <v>Buena</v>
      </c>
      <c r="L591" s="21">
        <f t="shared" si="29"/>
        <v>54.870370370370367</v>
      </c>
      <c r="M591" s="21" t="str">
        <f>VLOOKUP(L591,Tabla7[[Valor minimo]:[Estado de calidad el aire]],2,TRUE)</f>
        <v>Aceptable</v>
      </c>
      <c r="N591" s="11">
        <v>4</v>
      </c>
      <c r="O591" s="11" t="s">
        <v>160</v>
      </c>
      <c r="P591" s="11">
        <v>2</v>
      </c>
      <c r="Q591" s="11">
        <v>-74.092591889999994</v>
      </c>
      <c r="R591" s="12">
        <v>4.5549624179999997</v>
      </c>
    </row>
    <row r="592" spans="1:18" x14ac:dyDescent="0.25">
      <c r="A592" s="10">
        <v>591</v>
      </c>
      <c r="B592" s="3" t="s">
        <v>599</v>
      </c>
      <c r="C592" s="3" t="s">
        <v>318</v>
      </c>
      <c r="D592" s="3" t="s">
        <v>1</v>
      </c>
      <c r="E592" s="3" t="s">
        <v>600</v>
      </c>
      <c r="F592" s="87">
        <v>22</v>
      </c>
      <c r="G592" s="5">
        <f t="shared" si="27"/>
        <v>69</v>
      </c>
      <c r="H592" s="5" t="str">
        <f>VLOOKUP(F592,Tabla5[[Columna3]:[Columna4]],2,TRUE)</f>
        <v>Aceptable</v>
      </c>
      <c r="I592" s="18">
        <v>44</v>
      </c>
      <c r="J592" s="5">
        <f t="shared" si="28"/>
        <v>40.74074074074074</v>
      </c>
      <c r="K592" s="5" t="str">
        <f>VLOOKUP(I592,Tabla13[[Rango minimo]:[Estado de calidad del aire]],2,TRUE)</f>
        <v>Buena</v>
      </c>
      <c r="L592" s="21">
        <f t="shared" si="29"/>
        <v>54.870370370370367</v>
      </c>
      <c r="M592" s="21" t="str">
        <f>VLOOKUP(L592,Tabla7[[Valor minimo]:[Estado de calidad el aire]],2,TRUE)</f>
        <v>Aceptable</v>
      </c>
      <c r="N592" s="11">
        <v>4</v>
      </c>
      <c r="O592" s="11" t="s">
        <v>344</v>
      </c>
      <c r="P592" s="11">
        <v>1</v>
      </c>
      <c r="Q592" s="11">
        <v>-74.074047550000003</v>
      </c>
      <c r="R592" s="12">
        <v>4.5643896990000004</v>
      </c>
    </row>
    <row r="593" spans="1:18" x14ac:dyDescent="0.25">
      <c r="A593" s="10">
        <v>592</v>
      </c>
      <c r="B593" s="3" t="s">
        <v>470</v>
      </c>
      <c r="C593" s="3" t="s">
        <v>318</v>
      </c>
      <c r="D593" s="3" t="s">
        <v>1</v>
      </c>
      <c r="E593" s="3" t="s">
        <v>343</v>
      </c>
      <c r="F593" s="87">
        <v>22</v>
      </c>
      <c r="G593" s="5">
        <f t="shared" si="27"/>
        <v>69</v>
      </c>
      <c r="H593" s="5" t="str">
        <f>VLOOKUP(F593,Tabla5[[Columna3]:[Columna4]],2,TRUE)</f>
        <v>Aceptable</v>
      </c>
      <c r="I593" s="18">
        <v>44</v>
      </c>
      <c r="J593" s="5">
        <f t="shared" si="28"/>
        <v>40.74074074074074</v>
      </c>
      <c r="K593" s="5" t="str">
        <f>VLOOKUP(I593,Tabla13[[Rango minimo]:[Estado de calidad del aire]],2,TRUE)</f>
        <v>Buena</v>
      </c>
      <c r="L593" s="21">
        <f t="shared" si="29"/>
        <v>54.870370370370367</v>
      </c>
      <c r="M593" s="21" t="str">
        <f>VLOOKUP(L593,Tabla7[[Valor minimo]:[Estado de calidad el aire]],2,TRUE)</f>
        <v>Aceptable</v>
      </c>
      <c r="N593" s="11">
        <v>4</v>
      </c>
      <c r="O593" s="11" t="s">
        <v>344</v>
      </c>
      <c r="P593" s="11">
        <v>1</v>
      </c>
      <c r="Q593" s="11">
        <v>-74.072232720000002</v>
      </c>
      <c r="R593" s="12">
        <v>4.5648911700000001</v>
      </c>
    </row>
    <row r="594" spans="1:18" x14ac:dyDescent="0.25">
      <c r="A594" s="10">
        <v>593</v>
      </c>
      <c r="B594" s="3" t="s">
        <v>471</v>
      </c>
      <c r="C594" s="3" t="s">
        <v>318</v>
      </c>
      <c r="D594" s="3" t="s">
        <v>1</v>
      </c>
      <c r="E594" s="3" t="s">
        <v>343</v>
      </c>
      <c r="F594" s="87">
        <v>22</v>
      </c>
      <c r="G594" s="5">
        <f t="shared" si="27"/>
        <v>69</v>
      </c>
      <c r="H594" s="5" t="str">
        <f>VLOOKUP(F594,Tabla5[[Columna3]:[Columna4]],2,TRUE)</f>
        <v>Aceptable</v>
      </c>
      <c r="I594" s="18">
        <v>44</v>
      </c>
      <c r="J594" s="5">
        <f t="shared" si="28"/>
        <v>40.74074074074074</v>
      </c>
      <c r="K594" s="5" t="str">
        <f>VLOOKUP(I594,Tabla13[[Rango minimo]:[Estado de calidad del aire]],2,TRUE)</f>
        <v>Buena</v>
      </c>
      <c r="L594" s="21">
        <f t="shared" si="29"/>
        <v>54.870370370370367</v>
      </c>
      <c r="M594" s="21" t="str">
        <f>VLOOKUP(L594,Tabla7[[Valor minimo]:[Estado de calidad el aire]],2,TRUE)</f>
        <v>Aceptable</v>
      </c>
      <c r="N594" s="11">
        <v>4</v>
      </c>
      <c r="O594" s="11" t="s">
        <v>344</v>
      </c>
      <c r="P594" s="11">
        <v>1</v>
      </c>
      <c r="Q594" s="11">
        <v>-74.069860559999995</v>
      </c>
      <c r="R594" s="12">
        <v>4.5645609250000003</v>
      </c>
    </row>
    <row r="595" spans="1:18" x14ac:dyDescent="0.25">
      <c r="A595" s="10">
        <v>594</v>
      </c>
      <c r="B595" s="3" t="s">
        <v>472</v>
      </c>
      <c r="C595" s="3" t="s">
        <v>318</v>
      </c>
      <c r="D595" s="3" t="s">
        <v>1</v>
      </c>
      <c r="E595" s="3" t="s">
        <v>473</v>
      </c>
      <c r="F595" s="87">
        <v>22</v>
      </c>
      <c r="G595" s="5">
        <f t="shared" si="27"/>
        <v>69</v>
      </c>
      <c r="H595" s="5" t="str">
        <f>VLOOKUP(F595,Tabla5[[Columna3]:[Columna4]],2,TRUE)</f>
        <v>Aceptable</v>
      </c>
      <c r="I595" s="18">
        <v>44</v>
      </c>
      <c r="J595" s="5">
        <f t="shared" si="28"/>
        <v>40.74074074074074</v>
      </c>
      <c r="K595" s="5" t="str">
        <f>VLOOKUP(I595,Tabla13[[Rango minimo]:[Estado de calidad del aire]],2,TRUE)</f>
        <v>Buena</v>
      </c>
      <c r="L595" s="21">
        <f t="shared" si="29"/>
        <v>54.870370370370367</v>
      </c>
      <c r="M595" s="21" t="str">
        <f>VLOOKUP(L595,Tabla7[[Valor minimo]:[Estado de calidad el aire]],2,TRUE)</f>
        <v>Aceptable</v>
      </c>
      <c r="N595" s="11">
        <v>4</v>
      </c>
      <c r="O595" s="11" t="s">
        <v>474</v>
      </c>
      <c r="P595" s="11">
        <v>2</v>
      </c>
      <c r="Q595" s="11">
        <v>-74.081637240000006</v>
      </c>
      <c r="R595" s="12">
        <v>4.5321622289999999</v>
      </c>
    </row>
    <row r="596" spans="1:18" x14ac:dyDescent="0.25">
      <c r="A596" s="10">
        <v>595</v>
      </c>
      <c r="B596" s="3" t="s">
        <v>475</v>
      </c>
      <c r="C596" s="3" t="s">
        <v>318</v>
      </c>
      <c r="D596" s="3" t="s">
        <v>1</v>
      </c>
      <c r="E596" s="3" t="s">
        <v>476</v>
      </c>
      <c r="F596" s="87">
        <v>22</v>
      </c>
      <c r="G596" s="5">
        <f t="shared" si="27"/>
        <v>69</v>
      </c>
      <c r="H596" s="5" t="str">
        <f>VLOOKUP(F596,Tabla5[[Columna3]:[Columna4]],2,TRUE)</f>
        <v>Aceptable</v>
      </c>
      <c r="I596" s="18">
        <v>44</v>
      </c>
      <c r="J596" s="5">
        <f t="shared" si="28"/>
        <v>40.74074074074074</v>
      </c>
      <c r="K596" s="5" t="str">
        <f>VLOOKUP(I596,Tabla13[[Rango minimo]:[Estado de calidad del aire]],2,TRUE)</f>
        <v>Buena</v>
      </c>
      <c r="L596" s="21">
        <f t="shared" si="29"/>
        <v>54.870370370370367</v>
      </c>
      <c r="M596" s="21" t="str">
        <f>VLOOKUP(L596,Tabla7[[Valor minimo]:[Estado de calidad el aire]],2,TRUE)</f>
        <v>Aceptable</v>
      </c>
      <c r="N596" s="11">
        <v>4</v>
      </c>
      <c r="O596" s="11" t="s">
        <v>160</v>
      </c>
      <c r="P596" s="11">
        <v>2</v>
      </c>
      <c r="Q596" s="11">
        <v>-74.101604550000005</v>
      </c>
      <c r="R596" s="12">
        <v>4.5485164669999998</v>
      </c>
    </row>
    <row r="597" spans="1:18" x14ac:dyDescent="0.25">
      <c r="A597" s="10">
        <v>596</v>
      </c>
      <c r="B597" s="3" t="s">
        <v>477</v>
      </c>
      <c r="C597" s="3" t="s">
        <v>318</v>
      </c>
      <c r="D597" s="3" t="s">
        <v>1</v>
      </c>
      <c r="E597" s="3" t="s">
        <v>476</v>
      </c>
      <c r="F597" s="87">
        <v>22</v>
      </c>
      <c r="G597" s="5">
        <f t="shared" si="27"/>
        <v>69</v>
      </c>
      <c r="H597" s="5" t="str">
        <f>VLOOKUP(F597,Tabla5[[Columna3]:[Columna4]],2,TRUE)</f>
        <v>Aceptable</v>
      </c>
      <c r="I597" s="18">
        <v>44</v>
      </c>
      <c r="J597" s="5">
        <f t="shared" si="28"/>
        <v>40.74074074074074</v>
      </c>
      <c r="K597" s="5" t="str">
        <f>VLOOKUP(I597,Tabla13[[Rango minimo]:[Estado de calidad del aire]],2,TRUE)</f>
        <v>Buena</v>
      </c>
      <c r="L597" s="21">
        <f t="shared" si="29"/>
        <v>54.870370370370367</v>
      </c>
      <c r="M597" s="21" t="str">
        <f>VLOOKUP(L597,Tabla7[[Valor minimo]:[Estado de calidad el aire]],2,TRUE)</f>
        <v>Aceptable</v>
      </c>
      <c r="N597" s="11">
        <v>4</v>
      </c>
      <c r="O597" s="11" t="s">
        <v>160</v>
      </c>
      <c r="P597" s="11">
        <v>2</v>
      </c>
      <c r="Q597" s="11">
        <v>-74.102167719999997</v>
      </c>
      <c r="R597" s="12">
        <v>4.5476589299999999</v>
      </c>
    </row>
    <row r="598" spans="1:18" x14ac:dyDescent="0.25">
      <c r="A598" s="10">
        <v>597</v>
      </c>
      <c r="B598" s="3" t="s">
        <v>478</v>
      </c>
      <c r="C598" s="3" t="s">
        <v>318</v>
      </c>
      <c r="D598" s="3" t="s">
        <v>1</v>
      </c>
      <c r="E598" s="3" t="s">
        <v>479</v>
      </c>
      <c r="F598" s="87">
        <v>22</v>
      </c>
      <c r="G598" s="5">
        <f t="shared" si="27"/>
        <v>69</v>
      </c>
      <c r="H598" s="5" t="str">
        <f>VLOOKUP(F598,Tabla5[[Columna3]:[Columna4]],2,TRUE)</f>
        <v>Aceptable</v>
      </c>
      <c r="I598" s="18">
        <v>44</v>
      </c>
      <c r="J598" s="5">
        <f t="shared" si="28"/>
        <v>40.74074074074074</v>
      </c>
      <c r="K598" s="5" t="str">
        <f>VLOOKUP(I598,Tabla13[[Rango minimo]:[Estado de calidad del aire]],2,TRUE)</f>
        <v>Buena</v>
      </c>
      <c r="L598" s="21">
        <f t="shared" si="29"/>
        <v>54.870370370370367</v>
      </c>
      <c r="M598" s="21" t="str">
        <f>VLOOKUP(L598,Tabla7[[Valor minimo]:[Estado de calidad el aire]],2,TRUE)</f>
        <v>Aceptable</v>
      </c>
      <c r="N598" s="11">
        <v>4</v>
      </c>
      <c r="O598" s="11" t="s">
        <v>344</v>
      </c>
      <c r="P598" s="11">
        <v>1</v>
      </c>
      <c r="Q598" s="11">
        <v>-74.082991989999996</v>
      </c>
      <c r="R598" s="12">
        <v>4.5183247629999999</v>
      </c>
    </row>
    <row r="599" spans="1:18" x14ac:dyDescent="0.25">
      <c r="A599" s="10">
        <v>598</v>
      </c>
      <c r="B599" s="3" t="s">
        <v>480</v>
      </c>
      <c r="C599" s="3" t="s">
        <v>318</v>
      </c>
      <c r="D599" s="3" t="s">
        <v>1</v>
      </c>
      <c r="E599" s="3" t="s">
        <v>434</v>
      </c>
      <c r="F599" s="87">
        <v>22</v>
      </c>
      <c r="G599" s="5">
        <f t="shared" si="27"/>
        <v>69</v>
      </c>
      <c r="H599" s="5" t="str">
        <f>VLOOKUP(F599,Tabla5[[Columna3]:[Columna4]],2,TRUE)</f>
        <v>Aceptable</v>
      </c>
      <c r="I599" s="18">
        <v>44</v>
      </c>
      <c r="J599" s="5">
        <f t="shared" si="28"/>
        <v>40.74074074074074</v>
      </c>
      <c r="K599" s="5" t="str">
        <f>VLOOKUP(I599,Tabla13[[Rango minimo]:[Estado de calidad del aire]],2,TRUE)</f>
        <v>Buena</v>
      </c>
      <c r="L599" s="21">
        <f t="shared" si="29"/>
        <v>54.870370370370367</v>
      </c>
      <c r="M599" s="21" t="str">
        <f>VLOOKUP(L599,Tabla7[[Valor minimo]:[Estado de calidad el aire]],2,TRUE)</f>
        <v>Aceptable</v>
      </c>
      <c r="N599" s="11">
        <v>4</v>
      </c>
      <c r="O599" s="11" t="s">
        <v>160</v>
      </c>
      <c r="P599" s="11">
        <v>2</v>
      </c>
      <c r="Q599" s="11">
        <v>-74.077510349999997</v>
      </c>
      <c r="R599" s="12">
        <v>4.5379586600000001</v>
      </c>
    </row>
    <row r="600" spans="1:18" x14ac:dyDescent="0.25">
      <c r="A600" s="10">
        <v>599</v>
      </c>
      <c r="B600" s="3" t="s">
        <v>481</v>
      </c>
      <c r="C600" s="3" t="s">
        <v>318</v>
      </c>
      <c r="D600" s="3" t="s">
        <v>1</v>
      </c>
      <c r="E600" s="3" t="s">
        <v>482</v>
      </c>
      <c r="F600" s="87">
        <v>22</v>
      </c>
      <c r="G600" s="5">
        <f t="shared" si="27"/>
        <v>69</v>
      </c>
      <c r="H600" s="5" t="str">
        <f>VLOOKUP(F600,Tabla5[[Columna3]:[Columna4]],2,TRUE)</f>
        <v>Aceptable</v>
      </c>
      <c r="I600" s="18">
        <v>44</v>
      </c>
      <c r="J600" s="5">
        <f t="shared" si="28"/>
        <v>40.74074074074074</v>
      </c>
      <c r="K600" s="5" t="str">
        <f>VLOOKUP(I600,Tabla13[[Rango minimo]:[Estado de calidad del aire]],2,TRUE)</f>
        <v>Buena</v>
      </c>
      <c r="L600" s="21">
        <f t="shared" si="29"/>
        <v>54.870370370370367</v>
      </c>
      <c r="M600" s="21" t="str">
        <f>VLOOKUP(L600,Tabla7[[Valor minimo]:[Estado de calidad el aire]],2,TRUE)</f>
        <v>Aceptable</v>
      </c>
      <c r="N600" s="11">
        <v>4</v>
      </c>
      <c r="O600" s="11" t="s">
        <v>160</v>
      </c>
      <c r="P600" s="11">
        <v>2</v>
      </c>
      <c r="Q600" s="11">
        <v>-74.102852530000007</v>
      </c>
      <c r="R600" s="12">
        <v>4.557864887</v>
      </c>
    </row>
    <row r="601" spans="1:18" x14ac:dyDescent="0.25">
      <c r="A601" s="10">
        <v>600</v>
      </c>
      <c r="B601" s="3" t="s">
        <v>483</v>
      </c>
      <c r="C601" s="3" t="s">
        <v>318</v>
      </c>
      <c r="D601" s="3" t="s">
        <v>1</v>
      </c>
      <c r="E601" s="3" t="s">
        <v>484</v>
      </c>
      <c r="F601" s="87">
        <v>22</v>
      </c>
      <c r="G601" s="5">
        <f t="shared" si="27"/>
        <v>69</v>
      </c>
      <c r="H601" s="5" t="str">
        <f>VLOOKUP(F601,Tabla5[[Columna3]:[Columna4]],2,TRUE)</f>
        <v>Aceptable</v>
      </c>
      <c r="I601" s="18">
        <v>44</v>
      </c>
      <c r="J601" s="5">
        <f t="shared" si="28"/>
        <v>40.74074074074074</v>
      </c>
      <c r="K601" s="5" t="str">
        <f>VLOOKUP(I601,Tabla13[[Rango minimo]:[Estado de calidad del aire]],2,TRUE)</f>
        <v>Buena</v>
      </c>
      <c r="L601" s="21">
        <f t="shared" si="29"/>
        <v>54.870370370370367</v>
      </c>
      <c r="M601" s="21" t="str">
        <f>VLOOKUP(L601,Tabla7[[Valor minimo]:[Estado de calidad el aire]],2,TRUE)</f>
        <v>Aceptable</v>
      </c>
      <c r="N601" s="11">
        <v>4</v>
      </c>
      <c r="O601" s="11" t="s">
        <v>160</v>
      </c>
      <c r="P601" s="11">
        <v>2</v>
      </c>
      <c r="Q601" s="11">
        <v>-74.086854329999994</v>
      </c>
      <c r="R601" s="12">
        <v>4.5517101289999999</v>
      </c>
    </row>
    <row r="602" spans="1:18" x14ac:dyDescent="0.25">
      <c r="A602" s="10">
        <v>601</v>
      </c>
      <c r="B602" s="3" t="s">
        <v>485</v>
      </c>
      <c r="C602" s="3" t="s">
        <v>318</v>
      </c>
      <c r="D602" s="3" t="s">
        <v>1</v>
      </c>
      <c r="E602" s="3" t="s">
        <v>376</v>
      </c>
      <c r="F602" s="87">
        <v>22</v>
      </c>
      <c r="G602" s="5">
        <f t="shared" si="27"/>
        <v>69</v>
      </c>
      <c r="H602" s="5" t="str">
        <f>VLOOKUP(F602,Tabla5[[Columna3]:[Columna4]],2,TRUE)</f>
        <v>Aceptable</v>
      </c>
      <c r="I602" s="18">
        <v>44</v>
      </c>
      <c r="J602" s="5">
        <f t="shared" si="28"/>
        <v>40.74074074074074</v>
      </c>
      <c r="K602" s="5" t="str">
        <f>VLOOKUP(I602,Tabla13[[Rango minimo]:[Estado de calidad del aire]],2,TRUE)</f>
        <v>Buena</v>
      </c>
      <c r="L602" s="21">
        <f t="shared" si="29"/>
        <v>54.870370370370367</v>
      </c>
      <c r="M602" s="21" t="str">
        <f>VLOOKUP(L602,Tabla7[[Valor minimo]:[Estado de calidad el aire]],2,TRUE)</f>
        <v>Aceptable</v>
      </c>
      <c r="N602" s="11">
        <v>4</v>
      </c>
      <c r="O602" s="11" t="s">
        <v>160</v>
      </c>
      <c r="P602" s="11">
        <v>3</v>
      </c>
      <c r="Q602" s="11">
        <v>-74.085272149999994</v>
      </c>
      <c r="R602" s="12">
        <v>4.5755796069999999</v>
      </c>
    </row>
    <row r="603" spans="1:18" x14ac:dyDescent="0.25">
      <c r="A603" s="10">
        <v>602</v>
      </c>
      <c r="B603" s="3" t="s">
        <v>486</v>
      </c>
      <c r="C603" s="3" t="s">
        <v>318</v>
      </c>
      <c r="D603" s="3" t="s">
        <v>1</v>
      </c>
      <c r="E603" s="3" t="s">
        <v>487</v>
      </c>
      <c r="F603" s="87">
        <v>22</v>
      </c>
      <c r="G603" s="5">
        <f t="shared" si="27"/>
        <v>69</v>
      </c>
      <c r="H603" s="5" t="str">
        <f>VLOOKUP(F603,Tabla5[[Columna3]:[Columna4]],2,TRUE)</f>
        <v>Aceptable</v>
      </c>
      <c r="I603" s="18">
        <v>44</v>
      </c>
      <c r="J603" s="5">
        <f t="shared" si="28"/>
        <v>40.74074074074074</v>
      </c>
      <c r="K603" s="5" t="str">
        <f>VLOOKUP(I603,Tabla13[[Rango minimo]:[Estado de calidad del aire]],2,TRUE)</f>
        <v>Buena</v>
      </c>
      <c r="L603" s="21">
        <f t="shared" si="29"/>
        <v>54.870370370370367</v>
      </c>
      <c r="M603" s="21" t="str">
        <f>VLOOKUP(L603,Tabla7[[Valor minimo]:[Estado de calidad el aire]],2,TRUE)</f>
        <v>Aceptable</v>
      </c>
      <c r="N603" s="11">
        <v>4</v>
      </c>
      <c r="O603" s="11" t="s">
        <v>160</v>
      </c>
      <c r="P603" s="11">
        <v>2</v>
      </c>
      <c r="Q603" s="11">
        <v>-74.082106909999993</v>
      </c>
      <c r="R603" s="12">
        <v>4.5822442140000001</v>
      </c>
    </row>
    <row r="604" spans="1:18" x14ac:dyDescent="0.25">
      <c r="A604" s="10">
        <v>603</v>
      </c>
      <c r="B604" s="3" t="s">
        <v>488</v>
      </c>
      <c r="C604" s="3" t="s">
        <v>318</v>
      </c>
      <c r="D604" s="3" t="s">
        <v>1</v>
      </c>
      <c r="E604" s="3" t="s">
        <v>489</v>
      </c>
      <c r="F604" s="87">
        <v>22</v>
      </c>
      <c r="G604" s="5">
        <f t="shared" si="27"/>
        <v>69</v>
      </c>
      <c r="H604" s="5" t="str">
        <f>VLOOKUP(F604,Tabla5[[Columna3]:[Columna4]],2,TRUE)</f>
        <v>Aceptable</v>
      </c>
      <c r="I604" s="18">
        <v>44</v>
      </c>
      <c r="J604" s="5">
        <f t="shared" si="28"/>
        <v>40.74074074074074</v>
      </c>
      <c r="K604" s="5" t="str">
        <f>VLOOKUP(I604,Tabla13[[Rango minimo]:[Estado de calidad del aire]],2,TRUE)</f>
        <v>Buena</v>
      </c>
      <c r="L604" s="21">
        <f t="shared" si="29"/>
        <v>54.870370370370367</v>
      </c>
      <c r="M604" s="21" t="str">
        <f>VLOOKUP(L604,Tabla7[[Valor minimo]:[Estado de calidad el aire]],2,TRUE)</f>
        <v>Aceptable</v>
      </c>
      <c r="N604" s="11">
        <v>4</v>
      </c>
      <c r="O604" s="11" t="s">
        <v>160</v>
      </c>
      <c r="P604" s="11">
        <v>2</v>
      </c>
      <c r="Q604" s="11">
        <v>-74.081095820000002</v>
      </c>
      <c r="R604" s="12">
        <v>4.5646273170000002</v>
      </c>
    </row>
    <row r="605" spans="1:18" x14ac:dyDescent="0.25">
      <c r="A605" s="10">
        <v>604</v>
      </c>
      <c r="B605" s="3" t="s">
        <v>490</v>
      </c>
      <c r="C605" s="3" t="s">
        <v>318</v>
      </c>
      <c r="D605" s="3" t="s">
        <v>1</v>
      </c>
      <c r="E605" s="3" t="s">
        <v>491</v>
      </c>
      <c r="F605" s="87">
        <v>22</v>
      </c>
      <c r="G605" s="5">
        <f t="shared" si="27"/>
        <v>69</v>
      </c>
      <c r="H605" s="5" t="str">
        <f>VLOOKUP(F605,Tabla5[[Columna3]:[Columna4]],2,TRUE)</f>
        <v>Aceptable</v>
      </c>
      <c r="I605" s="18">
        <v>44</v>
      </c>
      <c r="J605" s="5">
        <f t="shared" si="28"/>
        <v>40.74074074074074</v>
      </c>
      <c r="K605" s="5" t="str">
        <f>VLOOKUP(I605,Tabla13[[Rango minimo]:[Estado de calidad del aire]],2,TRUE)</f>
        <v>Buena</v>
      </c>
      <c r="L605" s="21">
        <f t="shared" si="29"/>
        <v>54.870370370370367</v>
      </c>
      <c r="M605" s="21" t="str">
        <f>VLOOKUP(L605,Tabla7[[Valor minimo]:[Estado de calidad el aire]],2,TRUE)</f>
        <v>Aceptable</v>
      </c>
      <c r="N605" s="11">
        <v>4</v>
      </c>
      <c r="O605" s="11" t="s">
        <v>474</v>
      </c>
      <c r="P605" s="11">
        <v>2</v>
      </c>
      <c r="Q605" s="11">
        <v>-74.085793460000005</v>
      </c>
      <c r="R605" s="12">
        <v>4.5394097579999997</v>
      </c>
    </row>
    <row r="606" spans="1:18" x14ac:dyDescent="0.25">
      <c r="A606" s="10">
        <v>605</v>
      </c>
      <c r="B606" s="3" t="s">
        <v>492</v>
      </c>
      <c r="C606" s="3" t="s">
        <v>318</v>
      </c>
      <c r="D606" s="3" t="s">
        <v>1</v>
      </c>
      <c r="E606" s="3" t="s">
        <v>493</v>
      </c>
      <c r="F606" s="87">
        <v>22</v>
      </c>
      <c r="G606" s="5">
        <f t="shared" si="27"/>
        <v>69</v>
      </c>
      <c r="H606" s="5" t="str">
        <f>VLOOKUP(F606,Tabla5[[Columna3]:[Columna4]],2,TRUE)</f>
        <v>Aceptable</v>
      </c>
      <c r="I606" s="18">
        <v>44</v>
      </c>
      <c r="J606" s="5">
        <f t="shared" si="28"/>
        <v>40.74074074074074</v>
      </c>
      <c r="K606" s="5" t="str">
        <f>VLOOKUP(I606,Tabla13[[Rango minimo]:[Estado de calidad del aire]],2,TRUE)</f>
        <v>Buena</v>
      </c>
      <c r="L606" s="21">
        <f t="shared" si="29"/>
        <v>54.870370370370367</v>
      </c>
      <c r="M606" s="21" t="str">
        <f>VLOOKUP(L606,Tabla7[[Valor minimo]:[Estado de calidad el aire]],2,TRUE)</f>
        <v>Aceptable</v>
      </c>
      <c r="N606" s="11">
        <v>4</v>
      </c>
      <c r="O606" s="11" t="s">
        <v>160</v>
      </c>
      <c r="P606" s="11">
        <v>0</v>
      </c>
      <c r="Q606" s="11">
        <v>-74.069176639999995</v>
      </c>
      <c r="R606" s="12">
        <v>4.5590240169999996</v>
      </c>
    </row>
    <row r="607" spans="1:18" x14ac:dyDescent="0.25">
      <c r="A607" s="10">
        <v>606</v>
      </c>
      <c r="B607" s="3" t="s">
        <v>494</v>
      </c>
      <c r="C607" s="3" t="s">
        <v>318</v>
      </c>
      <c r="D607" s="3" t="s">
        <v>1</v>
      </c>
      <c r="E607" s="3" t="s">
        <v>495</v>
      </c>
      <c r="F607" s="87">
        <v>22</v>
      </c>
      <c r="G607" s="5">
        <f t="shared" si="27"/>
        <v>69</v>
      </c>
      <c r="H607" s="5" t="str">
        <f>VLOOKUP(F607,Tabla5[[Columna3]:[Columna4]],2,TRUE)</f>
        <v>Aceptable</v>
      </c>
      <c r="I607" s="18">
        <v>44</v>
      </c>
      <c r="J607" s="5">
        <f t="shared" si="28"/>
        <v>40.74074074074074</v>
      </c>
      <c r="K607" s="5" t="str">
        <f>VLOOKUP(I607,Tabla13[[Rango minimo]:[Estado de calidad del aire]],2,TRUE)</f>
        <v>Buena</v>
      </c>
      <c r="L607" s="21">
        <f t="shared" si="29"/>
        <v>54.870370370370367</v>
      </c>
      <c r="M607" s="21" t="str">
        <f>VLOOKUP(L607,Tabla7[[Valor minimo]:[Estado de calidad el aire]],2,TRUE)</f>
        <v>Aceptable</v>
      </c>
      <c r="N607" s="11">
        <v>4</v>
      </c>
      <c r="O607" s="11" t="s">
        <v>160</v>
      </c>
      <c r="P607" s="11">
        <v>2</v>
      </c>
      <c r="Q607" s="11">
        <v>-74.088519719999994</v>
      </c>
      <c r="R607" s="12">
        <v>4.5441107540000001</v>
      </c>
    </row>
    <row r="608" spans="1:18" x14ac:dyDescent="0.25">
      <c r="A608" s="10">
        <v>607</v>
      </c>
      <c r="B608" s="3" t="s">
        <v>1431</v>
      </c>
      <c r="C608" s="3" t="s">
        <v>1432</v>
      </c>
      <c r="D608" s="3" t="s">
        <v>1</v>
      </c>
      <c r="E608" s="3" t="s">
        <v>1433</v>
      </c>
      <c r="F608" s="87">
        <v>22</v>
      </c>
      <c r="G608" s="5">
        <f t="shared" si="27"/>
        <v>69</v>
      </c>
      <c r="H608" s="5" t="str">
        <f>VLOOKUP(F608,Tabla5[[Columna3]:[Columna4]],2,TRUE)</f>
        <v>Aceptable</v>
      </c>
      <c r="I608" s="18">
        <v>44</v>
      </c>
      <c r="J608" s="5">
        <f t="shared" si="28"/>
        <v>40.74074074074074</v>
      </c>
      <c r="K608" s="5" t="str">
        <f>VLOOKUP(I608,Tabla13[[Rango minimo]:[Estado de calidad del aire]],2,TRUE)</f>
        <v>Buena</v>
      </c>
      <c r="L608" s="21">
        <f t="shared" si="29"/>
        <v>54.870370370370367</v>
      </c>
      <c r="M608" s="21" t="str">
        <f>VLOOKUP(L608,Tabla7[[Valor minimo]:[Estado de calidad el aire]],2,TRUE)</f>
        <v>Aceptable</v>
      </c>
      <c r="N608" s="11">
        <v>5</v>
      </c>
      <c r="O608" s="11" t="s">
        <v>474</v>
      </c>
      <c r="P608" s="11">
        <v>2</v>
      </c>
      <c r="Q608" s="11">
        <v>-74.111176610000001</v>
      </c>
      <c r="R608" s="12">
        <v>4.506122779</v>
      </c>
    </row>
    <row r="609" spans="1:18" x14ac:dyDescent="0.25">
      <c r="A609" s="10">
        <v>608</v>
      </c>
      <c r="B609" s="3" t="s">
        <v>1434</v>
      </c>
      <c r="C609" s="3" t="s">
        <v>1432</v>
      </c>
      <c r="D609" s="3" t="s">
        <v>1</v>
      </c>
      <c r="E609" s="3" t="s">
        <v>1435</v>
      </c>
      <c r="F609" s="87">
        <v>22</v>
      </c>
      <c r="G609" s="5">
        <f t="shared" si="27"/>
        <v>69</v>
      </c>
      <c r="H609" s="5" t="str">
        <f>VLOOKUP(F609,Tabla5[[Columna3]:[Columna4]],2,TRUE)</f>
        <v>Aceptable</v>
      </c>
      <c r="I609" s="18">
        <v>44</v>
      </c>
      <c r="J609" s="5">
        <f t="shared" si="28"/>
        <v>40.74074074074074</v>
      </c>
      <c r="K609" s="5" t="str">
        <f>VLOOKUP(I609,Tabla13[[Rango minimo]:[Estado de calidad del aire]],2,TRUE)</f>
        <v>Buena</v>
      </c>
      <c r="L609" s="21">
        <f t="shared" si="29"/>
        <v>54.870370370370367</v>
      </c>
      <c r="M609" s="21" t="str">
        <f>VLOOKUP(L609,Tabla7[[Valor minimo]:[Estado de calidad el aire]],2,TRUE)</f>
        <v>Aceptable</v>
      </c>
      <c r="N609" s="11">
        <v>5</v>
      </c>
      <c r="O609" s="11" t="s">
        <v>474</v>
      </c>
      <c r="P609" s="11">
        <v>2</v>
      </c>
      <c r="Q609" s="11">
        <v>-74.107317559999998</v>
      </c>
      <c r="R609" s="12">
        <v>4.5055567249999999</v>
      </c>
    </row>
    <row r="610" spans="1:18" x14ac:dyDescent="0.25">
      <c r="A610" s="10">
        <v>609</v>
      </c>
      <c r="B610" s="3" t="s">
        <v>1436</v>
      </c>
      <c r="C610" s="3" t="s">
        <v>1432</v>
      </c>
      <c r="D610" s="3" t="s">
        <v>1</v>
      </c>
      <c r="E610" s="3" t="s">
        <v>1437</v>
      </c>
      <c r="F610" s="87">
        <v>22</v>
      </c>
      <c r="G610" s="5">
        <f t="shared" si="27"/>
        <v>69</v>
      </c>
      <c r="H610" s="5" t="str">
        <f>VLOOKUP(F610,Tabla5[[Columna3]:[Columna4]],2,TRUE)</f>
        <v>Aceptable</v>
      </c>
      <c r="I610" s="18">
        <v>44</v>
      </c>
      <c r="J610" s="5">
        <f t="shared" si="28"/>
        <v>40.74074074074074</v>
      </c>
      <c r="K610" s="5" t="str">
        <f>VLOOKUP(I610,Tabla13[[Rango minimo]:[Estado de calidad del aire]],2,TRUE)</f>
        <v>Buena</v>
      </c>
      <c r="L610" s="21">
        <f t="shared" si="29"/>
        <v>54.870370370370367</v>
      </c>
      <c r="M610" s="21" t="str">
        <f>VLOOKUP(L610,Tabla7[[Valor minimo]:[Estado de calidad el aire]],2,TRUE)</f>
        <v>Aceptable</v>
      </c>
      <c r="N610" s="11">
        <v>5</v>
      </c>
      <c r="O610" s="11" t="s">
        <v>474</v>
      </c>
      <c r="P610" s="11">
        <v>1</v>
      </c>
      <c r="Q610" s="11">
        <v>-74.109882470000002</v>
      </c>
      <c r="R610" s="12">
        <v>4.4968669720000003</v>
      </c>
    </row>
    <row r="611" spans="1:18" x14ac:dyDescent="0.25">
      <c r="A611" s="10">
        <v>610</v>
      </c>
      <c r="B611" s="3" t="s">
        <v>1438</v>
      </c>
      <c r="C611" s="3" t="s">
        <v>1432</v>
      </c>
      <c r="D611" s="3" t="s">
        <v>1</v>
      </c>
      <c r="E611" s="3" t="s">
        <v>1439</v>
      </c>
      <c r="F611" s="87">
        <v>22</v>
      </c>
      <c r="G611" s="5">
        <f t="shared" si="27"/>
        <v>69</v>
      </c>
      <c r="H611" s="5" t="str">
        <f>VLOOKUP(F611,Tabla5[[Columna3]:[Columna4]],2,TRUE)</f>
        <v>Aceptable</v>
      </c>
      <c r="I611" s="18">
        <v>44</v>
      </c>
      <c r="J611" s="5">
        <f t="shared" si="28"/>
        <v>40.74074074074074</v>
      </c>
      <c r="K611" s="5" t="str">
        <f>VLOOKUP(I611,Tabla13[[Rango minimo]:[Estado de calidad del aire]],2,TRUE)</f>
        <v>Buena</v>
      </c>
      <c r="L611" s="21">
        <f t="shared" si="29"/>
        <v>54.870370370370367</v>
      </c>
      <c r="M611" s="21" t="str">
        <f>VLOOKUP(L611,Tabla7[[Valor minimo]:[Estado de calidad el aire]],2,TRUE)</f>
        <v>Aceptable</v>
      </c>
      <c r="N611" s="11">
        <v>5</v>
      </c>
      <c r="O611" s="11" t="s">
        <v>474</v>
      </c>
      <c r="P611" s="11">
        <v>1</v>
      </c>
      <c r="Q611" s="11">
        <v>-74.114085489999994</v>
      </c>
      <c r="R611" s="12">
        <v>4.4949024169999996</v>
      </c>
    </row>
    <row r="612" spans="1:18" x14ac:dyDescent="0.25">
      <c r="A612" s="10">
        <v>611</v>
      </c>
      <c r="B612" s="3" t="s">
        <v>1440</v>
      </c>
      <c r="C612" s="3" t="s">
        <v>1432</v>
      </c>
      <c r="D612" s="3" t="s">
        <v>1</v>
      </c>
      <c r="E612" s="3" t="s">
        <v>1435</v>
      </c>
      <c r="F612" s="87">
        <v>22</v>
      </c>
      <c r="G612" s="5">
        <f t="shared" si="27"/>
        <v>69</v>
      </c>
      <c r="H612" s="5" t="str">
        <f>VLOOKUP(F612,Tabla5[[Columna3]:[Columna4]],2,TRUE)</f>
        <v>Aceptable</v>
      </c>
      <c r="I612" s="18">
        <v>44</v>
      </c>
      <c r="J612" s="5">
        <f t="shared" si="28"/>
        <v>40.74074074074074</v>
      </c>
      <c r="K612" s="5" t="str">
        <f>VLOOKUP(I612,Tabla13[[Rango minimo]:[Estado de calidad del aire]],2,TRUE)</f>
        <v>Buena</v>
      </c>
      <c r="L612" s="21">
        <f t="shared" si="29"/>
        <v>54.870370370370367</v>
      </c>
      <c r="M612" s="21" t="str">
        <f>VLOOKUP(L612,Tabla7[[Valor minimo]:[Estado de calidad el aire]],2,TRUE)</f>
        <v>Aceptable</v>
      </c>
      <c r="N612" s="11">
        <v>5</v>
      </c>
      <c r="O612" s="11" t="s">
        <v>474</v>
      </c>
      <c r="P612" s="11">
        <v>2</v>
      </c>
      <c r="Q612" s="11">
        <v>-74.112681080000002</v>
      </c>
      <c r="R612" s="12">
        <v>4.5060909469999997</v>
      </c>
    </row>
    <row r="613" spans="1:18" x14ac:dyDescent="0.25">
      <c r="A613" s="10">
        <v>612</v>
      </c>
      <c r="B613" s="3" t="s">
        <v>1441</v>
      </c>
      <c r="C613" s="3" t="s">
        <v>1432</v>
      </c>
      <c r="D613" s="3" t="s">
        <v>1</v>
      </c>
      <c r="E613" s="3" t="s">
        <v>1442</v>
      </c>
      <c r="F613" s="87">
        <v>22</v>
      </c>
      <c r="G613" s="5">
        <f t="shared" si="27"/>
        <v>69</v>
      </c>
      <c r="H613" s="5" t="str">
        <f>VLOOKUP(F613,Tabla5[[Columna3]:[Columna4]],2,TRUE)</f>
        <v>Aceptable</v>
      </c>
      <c r="I613" s="18">
        <v>44</v>
      </c>
      <c r="J613" s="5">
        <f t="shared" si="28"/>
        <v>40.74074074074074</v>
      </c>
      <c r="K613" s="5" t="str">
        <f>VLOOKUP(I613,Tabla13[[Rango minimo]:[Estado de calidad del aire]],2,TRUE)</f>
        <v>Buena</v>
      </c>
      <c r="L613" s="21">
        <f t="shared" si="29"/>
        <v>54.870370370370367</v>
      </c>
      <c r="M613" s="21" t="str">
        <f>VLOOKUP(L613,Tabla7[[Valor minimo]:[Estado de calidad el aire]],2,TRUE)</f>
        <v>Aceptable</v>
      </c>
      <c r="N613" s="11">
        <v>5</v>
      </c>
      <c r="O613" s="11" t="s">
        <v>474</v>
      </c>
      <c r="P613" s="11">
        <v>1</v>
      </c>
      <c r="Q613" s="11">
        <v>-74.114479950000003</v>
      </c>
      <c r="R613" s="12">
        <v>4.4936356159999997</v>
      </c>
    </row>
    <row r="614" spans="1:18" x14ac:dyDescent="0.25">
      <c r="A614" s="10">
        <v>613</v>
      </c>
      <c r="B614" s="3" t="s">
        <v>1443</v>
      </c>
      <c r="C614" s="3" t="s">
        <v>1432</v>
      </c>
      <c r="D614" s="3" t="s">
        <v>1</v>
      </c>
      <c r="E614" s="3" t="s">
        <v>1444</v>
      </c>
      <c r="F614" s="87">
        <v>22</v>
      </c>
      <c r="G614" s="5">
        <f t="shared" si="27"/>
        <v>69</v>
      </c>
      <c r="H614" s="5" t="str">
        <f>VLOOKUP(F614,Tabla5[[Columna3]:[Columna4]],2,TRUE)</f>
        <v>Aceptable</v>
      </c>
      <c r="I614" s="18">
        <v>44</v>
      </c>
      <c r="J614" s="5">
        <f t="shared" si="28"/>
        <v>40.74074074074074</v>
      </c>
      <c r="K614" s="5" t="str">
        <f>VLOOKUP(I614,Tabla13[[Rango minimo]:[Estado de calidad del aire]],2,TRUE)</f>
        <v>Buena</v>
      </c>
      <c r="L614" s="21">
        <f t="shared" si="29"/>
        <v>54.870370370370367</v>
      </c>
      <c r="M614" s="21" t="str">
        <f>VLOOKUP(L614,Tabla7[[Valor minimo]:[Estado de calidad el aire]],2,TRUE)</f>
        <v>Aceptable</v>
      </c>
      <c r="N614" s="11">
        <v>5</v>
      </c>
      <c r="O614" s="11" t="s">
        <v>474</v>
      </c>
      <c r="P614" s="11">
        <v>2</v>
      </c>
      <c r="Q614" s="11">
        <v>-74.105172850000002</v>
      </c>
      <c r="R614" s="12">
        <v>4.5052916700000001</v>
      </c>
    </row>
    <row r="615" spans="1:18" x14ac:dyDescent="0.25">
      <c r="A615" s="10">
        <v>614</v>
      </c>
      <c r="B615" s="3" t="s">
        <v>1445</v>
      </c>
      <c r="C615" s="3" t="s">
        <v>1432</v>
      </c>
      <c r="D615" s="3" t="s">
        <v>1</v>
      </c>
      <c r="E615" s="3" t="s">
        <v>1446</v>
      </c>
      <c r="F615" s="87">
        <v>22</v>
      </c>
      <c r="G615" s="5">
        <f t="shared" si="27"/>
        <v>69</v>
      </c>
      <c r="H615" s="5" t="str">
        <f>VLOOKUP(F615,Tabla5[[Columna3]:[Columna4]],2,TRUE)</f>
        <v>Aceptable</v>
      </c>
      <c r="I615" s="18">
        <v>44</v>
      </c>
      <c r="J615" s="5">
        <f t="shared" si="28"/>
        <v>40.74074074074074</v>
      </c>
      <c r="K615" s="5" t="str">
        <f>VLOOKUP(I615,Tabla13[[Rango minimo]:[Estado de calidad del aire]],2,TRUE)</f>
        <v>Buena</v>
      </c>
      <c r="L615" s="21">
        <f t="shared" si="29"/>
        <v>54.870370370370367</v>
      </c>
      <c r="M615" s="21" t="str">
        <f>VLOOKUP(L615,Tabla7[[Valor minimo]:[Estado de calidad el aire]],2,TRUE)</f>
        <v>Aceptable</v>
      </c>
      <c r="N615" s="11">
        <v>5</v>
      </c>
      <c r="O615" s="11" t="s">
        <v>474</v>
      </c>
      <c r="P615" s="11">
        <v>1</v>
      </c>
      <c r="Q615" s="11">
        <v>-74.118568929999995</v>
      </c>
      <c r="R615" s="12">
        <v>4.4940241920000004</v>
      </c>
    </row>
    <row r="616" spans="1:18" x14ac:dyDescent="0.25">
      <c r="A616" s="10">
        <v>615</v>
      </c>
      <c r="B616" s="3" t="s">
        <v>1447</v>
      </c>
      <c r="C616" s="3" t="s">
        <v>1432</v>
      </c>
      <c r="D616" s="3" t="s">
        <v>1</v>
      </c>
      <c r="E616" s="3" t="s">
        <v>1442</v>
      </c>
      <c r="F616" s="87">
        <v>22</v>
      </c>
      <c r="G616" s="5">
        <f t="shared" si="27"/>
        <v>69</v>
      </c>
      <c r="H616" s="5" t="str">
        <f>VLOOKUP(F616,Tabla5[[Columna3]:[Columna4]],2,TRUE)</f>
        <v>Aceptable</v>
      </c>
      <c r="I616" s="18">
        <v>44</v>
      </c>
      <c r="J616" s="5">
        <f t="shared" si="28"/>
        <v>40.74074074074074</v>
      </c>
      <c r="K616" s="5" t="str">
        <f>VLOOKUP(I616,Tabla13[[Rango minimo]:[Estado de calidad del aire]],2,TRUE)</f>
        <v>Buena</v>
      </c>
      <c r="L616" s="21">
        <f t="shared" si="29"/>
        <v>54.870370370370367</v>
      </c>
      <c r="M616" s="21" t="str">
        <f>VLOOKUP(L616,Tabla7[[Valor minimo]:[Estado de calidad el aire]],2,TRUE)</f>
        <v>Aceptable</v>
      </c>
      <c r="N616" s="11">
        <v>5</v>
      </c>
      <c r="O616" s="11" t="s">
        <v>474</v>
      </c>
      <c r="P616" s="11">
        <v>1</v>
      </c>
      <c r="Q616" s="11">
        <v>-74.113082899999995</v>
      </c>
      <c r="R616" s="12">
        <v>4.4919848340000001</v>
      </c>
    </row>
    <row r="617" spans="1:18" x14ac:dyDescent="0.25">
      <c r="A617" s="10">
        <v>616</v>
      </c>
      <c r="B617" s="3" t="s">
        <v>1448</v>
      </c>
      <c r="C617" s="3" t="s">
        <v>1432</v>
      </c>
      <c r="D617" s="3" t="s">
        <v>1</v>
      </c>
      <c r="E617" s="3" t="s">
        <v>1449</v>
      </c>
      <c r="F617" s="87">
        <v>22</v>
      </c>
      <c r="G617" s="5">
        <f t="shared" si="27"/>
        <v>69</v>
      </c>
      <c r="H617" s="5" t="str">
        <f>VLOOKUP(F617,Tabla5[[Columna3]:[Columna4]],2,TRUE)</f>
        <v>Aceptable</v>
      </c>
      <c r="I617" s="18">
        <v>44</v>
      </c>
      <c r="J617" s="5">
        <f t="shared" si="28"/>
        <v>40.74074074074074</v>
      </c>
      <c r="K617" s="5" t="str">
        <f>VLOOKUP(I617,Tabla13[[Rango minimo]:[Estado de calidad del aire]],2,TRUE)</f>
        <v>Buena</v>
      </c>
      <c r="L617" s="21">
        <f t="shared" si="29"/>
        <v>54.870370370370367</v>
      </c>
      <c r="M617" s="21" t="str">
        <f>VLOOKUP(L617,Tabla7[[Valor minimo]:[Estado de calidad el aire]],2,TRUE)</f>
        <v>Aceptable</v>
      </c>
      <c r="N617" s="11">
        <v>5</v>
      </c>
      <c r="O617" s="11" t="s">
        <v>474</v>
      </c>
      <c r="P617" s="11">
        <v>1</v>
      </c>
      <c r="Q617" s="11">
        <v>-74.111244099999993</v>
      </c>
      <c r="R617" s="12">
        <v>4.4996853320000003</v>
      </c>
    </row>
    <row r="618" spans="1:18" x14ac:dyDescent="0.25">
      <c r="A618" s="10">
        <v>617</v>
      </c>
      <c r="B618" s="3" t="s">
        <v>1450</v>
      </c>
      <c r="C618" s="3" t="s">
        <v>1432</v>
      </c>
      <c r="D618" s="3" t="s">
        <v>1</v>
      </c>
      <c r="E618" s="3" t="s">
        <v>1435</v>
      </c>
      <c r="F618" s="87">
        <v>22</v>
      </c>
      <c r="G618" s="5">
        <f t="shared" si="27"/>
        <v>69</v>
      </c>
      <c r="H618" s="5" t="str">
        <f>VLOOKUP(F618,Tabla5[[Columna3]:[Columna4]],2,TRUE)</f>
        <v>Aceptable</v>
      </c>
      <c r="I618" s="18">
        <v>44</v>
      </c>
      <c r="J618" s="5">
        <f t="shared" si="28"/>
        <v>40.74074074074074</v>
      </c>
      <c r="K618" s="5" t="str">
        <f>VLOOKUP(I618,Tabla13[[Rango minimo]:[Estado de calidad del aire]],2,TRUE)</f>
        <v>Buena</v>
      </c>
      <c r="L618" s="21">
        <f t="shared" si="29"/>
        <v>54.870370370370367</v>
      </c>
      <c r="M618" s="21" t="str">
        <f>VLOOKUP(L618,Tabla7[[Valor minimo]:[Estado de calidad el aire]],2,TRUE)</f>
        <v>Aceptable</v>
      </c>
      <c r="N618" s="11">
        <v>5</v>
      </c>
      <c r="O618" s="11" t="s">
        <v>474</v>
      </c>
      <c r="P618" s="11">
        <v>2</v>
      </c>
      <c r="Q618" s="11">
        <v>-74.11093434</v>
      </c>
      <c r="R618" s="12">
        <v>4.5052072770000002</v>
      </c>
    </row>
    <row r="619" spans="1:18" x14ac:dyDescent="0.25">
      <c r="A619" s="10">
        <v>618</v>
      </c>
      <c r="B619" s="3" t="s">
        <v>1451</v>
      </c>
      <c r="C619" s="3" t="s">
        <v>1432</v>
      </c>
      <c r="D619" s="3" t="s">
        <v>1</v>
      </c>
      <c r="E619" s="3" t="s">
        <v>1452</v>
      </c>
      <c r="F619" s="87">
        <v>22</v>
      </c>
      <c r="G619" s="5">
        <f t="shared" si="27"/>
        <v>69</v>
      </c>
      <c r="H619" s="5" t="str">
        <f>VLOOKUP(F619,Tabla5[[Columna3]:[Columna4]],2,TRUE)</f>
        <v>Aceptable</v>
      </c>
      <c r="I619" s="18">
        <v>44</v>
      </c>
      <c r="J619" s="5">
        <f t="shared" si="28"/>
        <v>40.74074074074074</v>
      </c>
      <c r="K619" s="5" t="str">
        <f>VLOOKUP(I619,Tabla13[[Rango minimo]:[Estado de calidad del aire]],2,TRUE)</f>
        <v>Buena</v>
      </c>
      <c r="L619" s="21">
        <f t="shared" si="29"/>
        <v>54.870370370370367</v>
      </c>
      <c r="M619" s="21" t="str">
        <f>VLOOKUP(L619,Tabla7[[Valor minimo]:[Estado de calidad el aire]],2,TRUE)</f>
        <v>Aceptable</v>
      </c>
      <c r="N619" s="11">
        <v>5</v>
      </c>
      <c r="O619" s="11" t="s">
        <v>474</v>
      </c>
      <c r="P619" s="11">
        <v>2</v>
      </c>
      <c r="Q619" s="11">
        <v>-74.115057469999996</v>
      </c>
      <c r="R619" s="12">
        <v>4.5067905110000002</v>
      </c>
    </row>
    <row r="620" spans="1:18" x14ac:dyDescent="0.25">
      <c r="A620" s="10">
        <v>619</v>
      </c>
      <c r="B620" s="3" t="s">
        <v>1453</v>
      </c>
      <c r="C620" s="3" t="s">
        <v>1432</v>
      </c>
      <c r="D620" s="3" t="s">
        <v>1</v>
      </c>
      <c r="E620" s="3" t="s">
        <v>1444</v>
      </c>
      <c r="F620" s="87">
        <v>22</v>
      </c>
      <c r="G620" s="5">
        <f t="shared" si="27"/>
        <v>69</v>
      </c>
      <c r="H620" s="5" t="str">
        <f>VLOOKUP(F620,Tabla5[[Columna3]:[Columna4]],2,TRUE)</f>
        <v>Aceptable</v>
      </c>
      <c r="I620" s="18">
        <v>44</v>
      </c>
      <c r="J620" s="5">
        <f t="shared" si="28"/>
        <v>40.74074074074074</v>
      </c>
      <c r="K620" s="5" t="str">
        <f>VLOOKUP(I620,Tabla13[[Rango minimo]:[Estado de calidad del aire]],2,TRUE)</f>
        <v>Buena</v>
      </c>
      <c r="L620" s="21">
        <f t="shared" si="29"/>
        <v>54.870370370370367</v>
      </c>
      <c r="M620" s="21" t="str">
        <f>VLOOKUP(L620,Tabla7[[Valor minimo]:[Estado de calidad el aire]],2,TRUE)</f>
        <v>Aceptable</v>
      </c>
      <c r="N620" s="11">
        <v>5</v>
      </c>
      <c r="O620" s="11" t="s">
        <v>474</v>
      </c>
      <c r="P620" s="11">
        <v>2</v>
      </c>
      <c r="Q620" s="11">
        <v>-74.107017260000006</v>
      </c>
      <c r="R620" s="12">
        <v>4.5036893600000001</v>
      </c>
    </row>
    <row r="621" spans="1:18" x14ac:dyDescent="0.25">
      <c r="A621" s="10">
        <v>620</v>
      </c>
      <c r="B621" s="3" t="s">
        <v>1454</v>
      </c>
      <c r="C621" s="3" t="s">
        <v>1432</v>
      </c>
      <c r="D621" s="3" t="s">
        <v>1</v>
      </c>
      <c r="E621" s="3" t="s">
        <v>1442</v>
      </c>
      <c r="F621" s="87">
        <v>22</v>
      </c>
      <c r="G621" s="5">
        <f t="shared" si="27"/>
        <v>69</v>
      </c>
      <c r="H621" s="5" t="str">
        <f>VLOOKUP(F621,Tabla5[[Columna3]:[Columna4]],2,TRUE)</f>
        <v>Aceptable</v>
      </c>
      <c r="I621" s="18">
        <v>44</v>
      </c>
      <c r="J621" s="5">
        <f t="shared" si="28"/>
        <v>40.74074074074074</v>
      </c>
      <c r="K621" s="5" t="str">
        <f>VLOOKUP(I621,Tabla13[[Rango minimo]:[Estado de calidad del aire]],2,TRUE)</f>
        <v>Buena</v>
      </c>
      <c r="L621" s="21">
        <f t="shared" si="29"/>
        <v>54.870370370370367</v>
      </c>
      <c r="M621" s="21" t="str">
        <f>VLOOKUP(L621,Tabla7[[Valor minimo]:[Estado de calidad el aire]],2,TRUE)</f>
        <v>Aceptable</v>
      </c>
      <c r="N621" s="11">
        <v>5</v>
      </c>
      <c r="O621" s="11" t="s">
        <v>474</v>
      </c>
      <c r="P621" s="11">
        <v>1</v>
      </c>
      <c r="Q621" s="11">
        <v>-74.113739949999996</v>
      </c>
      <c r="R621" s="12">
        <v>4.4931641329999996</v>
      </c>
    </row>
    <row r="622" spans="1:18" x14ac:dyDescent="0.25">
      <c r="A622" s="10">
        <v>621</v>
      </c>
      <c r="B622" s="3" t="s">
        <v>1455</v>
      </c>
      <c r="C622" s="3" t="s">
        <v>1432</v>
      </c>
      <c r="D622" s="3" t="s">
        <v>1</v>
      </c>
      <c r="E622" s="3" t="s">
        <v>1456</v>
      </c>
      <c r="F622" s="87">
        <v>22</v>
      </c>
      <c r="G622" s="5">
        <f t="shared" si="27"/>
        <v>69</v>
      </c>
      <c r="H622" s="5" t="str">
        <f>VLOOKUP(F622,Tabla5[[Columna3]:[Columna4]],2,TRUE)</f>
        <v>Aceptable</v>
      </c>
      <c r="I622" s="18">
        <v>44</v>
      </c>
      <c r="J622" s="5">
        <f t="shared" si="28"/>
        <v>40.74074074074074</v>
      </c>
      <c r="K622" s="5" t="str">
        <f>VLOOKUP(I622,Tabla13[[Rango minimo]:[Estado de calidad del aire]],2,TRUE)</f>
        <v>Buena</v>
      </c>
      <c r="L622" s="21">
        <f t="shared" si="29"/>
        <v>54.870370370370367</v>
      </c>
      <c r="M622" s="21" t="str">
        <f>VLOOKUP(L622,Tabla7[[Valor minimo]:[Estado de calidad el aire]],2,TRUE)</f>
        <v>Aceptable</v>
      </c>
      <c r="N622" s="11">
        <v>5</v>
      </c>
      <c r="O622" s="11" t="s">
        <v>474</v>
      </c>
      <c r="P622" s="11">
        <v>1</v>
      </c>
      <c r="Q622" s="11">
        <v>-74.119810650000005</v>
      </c>
      <c r="R622" s="12">
        <v>4.4922532740000003</v>
      </c>
    </row>
    <row r="623" spans="1:18" x14ac:dyDescent="0.25">
      <c r="A623" s="10">
        <v>622</v>
      </c>
      <c r="B623" s="3" t="s">
        <v>1457</v>
      </c>
      <c r="C623" s="3" t="s">
        <v>1432</v>
      </c>
      <c r="D623" s="3" t="s">
        <v>1</v>
      </c>
      <c r="E623" s="3" t="s">
        <v>1458</v>
      </c>
      <c r="F623" s="87">
        <v>22</v>
      </c>
      <c r="G623" s="5">
        <f t="shared" si="27"/>
        <v>69</v>
      </c>
      <c r="H623" s="5" t="str">
        <f>VLOOKUP(F623,Tabla5[[Columna3]:[Columna4]],2,TRUE)</f>
        <v>Aceptable</v>
      </c>
      <c r="I623" s="18">
        <v>44</v>
      </c>
      <c r="J623" s="5">
        <f t="shared" si="28"/>
        <v>40.74074074074074</v>
      </c>
      <c r="K623" s="5" t="str">
        <f>VLOOKUP(I623,Tabla13[[Rango minimo]:[Estado de calidad del aire]],2,TRUE)</f>
        <v>Buena</v>
      </c>
      <c r="L623" s="21">
        <f t="shared" si="29"/>
        <v>54.870370370370367</v>
      </c>
      <c r="M623" s="21" t="str">
        <f>VLOOKUP(L623,Tabla7[[Valor minimo]:[Estado de calidad el aire]],2,TRUE)</f>
        <v>Aceptable</v>
      </c>
      <c r="N623" s="11">
        <v>5</v>
      </c>
      <c r="O623" s="11" t="s">
        <v>474</v>
      </c>
      <c r="P623" s="11">
        <v>2</v>
      </c>
      <c r="Q623" s="11">
        <v>-74.120762439999993</v>
      </c>
      <c r="R623" s="12">
        <v>4.5098177540000002</v>
      </c>
    </row>
    <row r="624" spans="1:18" x14ac:dyDescent="0.25">
      <c r="A624" s="10">
        <v>623</v>
      </c>
      <c r="B624" s="3" t="s">
        <v>1459</v>
      </c>
      <c r="C624" s="3" t="s">
        <v>1432</v>
      </c>
      <c r="D624" s="3" t="s">
        <v>1</v>
      </c>
      <c r="E624" s="3" t="s">
        <v>1460</v>
      </c>
      <c r="F624" s="87">
        <v>22</v>
      </c>
      <c r="G624" s="5">
        <f t="shared" si="27"/>
        <v>69</v>
      </c>
      <c r="H624" s="5" t="str">
        <f>VLOOKUP(F624,Tabla5[[Columna3]:[Columna4]],2,TRUE)</f>
        <v>Aceptable</v>
      </c>
      <c r="I624" s="18">
        <v>44</v>
      </c>
      <c r="J624" s="5">
        <f t="shared" si="28"/>
        <v>40.74074074074074</v>
      </c>
      <c r="K624" s="5" t="str">
        <f>VLOOKUP(I624,Tabla13[[Rango minimo]:[Estado de calidad del aire]],2,TRUE)</f>
        <v>Buena</v>
      </c>
      <c r="L624" s="21">
        <f t="shared" si="29"/>
        <v>54.870370370370367</v>
      </c>
      <c r="M624" s="21" t="str">
        <f>VLOOKUP(L624,Tabla7[[Valor minimo]:[Estado de calidad el aire]],2,TRUE)</f>
        <v>Aceptable</v>
      </c>
      <c r="N624" s="11">
        <v>5</v>
      </c>
      <c r="O624" s="11" t="s">
        <v>474</v>
      </c>
      <c r="P624" s="11">
        <v>1</v>
      </c>
      <c r="Q624" s="11">
        <v>-74.121044269999999</v>
      </c>
      <c r="R624" s="12">
        <v>4.4953556380000004</v>
      </c>
    </row>
    <row r="625" spans="1:18" x14ac:dyDescent="0.25">
      <c r="A625" s="10">
        <v>624</v>
      </c>
      <c r="B625" s="3" t="s">
        <v>1461</v>
      </c>
      <c r="C625" s="3" t="s">
        <v>1432</v>
      </c>
      <c r="D625" s="3" t="s">
        <v>1</v>
      </c>
      <c r="E625" s="3" t="s">
        <v>1446</v>
      </c>
      <c r="F625" s="87">
        <v>22</v>
      </c>
      <c r="G625" s="5">
        <f t="shared" si="27"/>
        <v>69</v>
      </c>
      <c r="H625" s="5" t="str">
        <f>VLOOKUP(F625,Tabla5[[Columna3]:[Columna4]],2,TRUE)</f>
        <v>Aceptable</v>
      </c>
      <c r="I625" s="18">
        <v>44</v>
      </c>
      <c r="J625" s="5">
        <f t="shared" si="28"/>
        <v>40.74074074074074</v>
      </c>
      <c r="K625" s="5" t="str">
        <f>VLOOKUP(I625,Tabla13[[Rango minimo]:[Estado de calidad del aire]],2,TRUE)</f>
        <v>Buena</v>
      </c>
      <c r="L625" s="21">
        <f t="shared" si="29"/>
        <v>54.870370370370367</v>
      </c>
      <c r="M625" s="21" t="str">
        <f>VLOOKUP(L625,Tabla7[[Valor minimo]:[Estado de calidad el aire]],2,TRUE)</f>
        <v>Aceptable</v>
      </c>
      <c r="N625" s="11">
        <v>5</v>
      </c>
      <c r="O625" s="11" t="s">
        <v>474</v>
      </c>
      <c r="P625" s="11">
        <v>1</v>
      </c>
      <c r="Q625" s="11">
        <v>-74.117225239999996</v>
      </c>
      <c r="R625" s="12">
        <v>4.4940175599999996</v>
      </c>
    </row>
    <row r="626" spans="1:18" x14ac:dyDescent="0.25">
      <c r="A626" s="10">
        <v>625</v>
      </c>
      <c r="B626" s="3" t="s">
        <v>1462</v>
      </c>
      <c r="C626" s="3" t="s">
        <v>1432</v>
      </c>
      <c r="D626" s="3" t="s">
        <v>1</v>
      </c>
      <c r="E626" s="3" t="s">
        <v>1446</v>
      </c>
      <c r="F626" s="87">
        <v>22</v>
      </c>
      <c r="G626" s="5">
        <f t="shared" si="27"/>
        <v>69</v>
      </c>
      <c r="H626" s="5" t="str">
        <f>VLOOKUP(F626,Tabla5[[Columna3]:[Columna4]],2,TRUE)</f>
        <v>Aceptable</v>
      </c>
      <c r="I626" s="18">
        <v>44</v>
      </c>
      <c r="J626" s="5">
        <f t="shared" si="28"/>
        <v>40.74074074074074</v>
      </c>
      <c r="K626" s="5" t="str">
        <f>VLOOKUP(I626,Tabla13[[Rango minimo]:[Estado de calidad del aire]],2,TRUE)</f>
        <v>Buena</v>
      </c>
      <c r="L626" s="21">
        <f t="shared" si="29"/>
        <v>54.870370370370367</v>
      </c>
      <c r="M626" s="21" t="str">
        <f>VLOOKUP(L626,Tabla7[[Valor minimo]:[Estado de calidad el aire]],2,TRUE)</f>
        <v>Aceptable</v>
      </c>
      <c r="N626" s="11">
        <v>5</v>
      </c>
      <c r="O626" s="11" t="s">
        <v>474</v>
      </c>
      <c r="P626" s="11">
        <v>1</v>
      </c>
      <c r="Q626" s="11">
        <v>-74.116383330000005</v>
      </c>
      <c r="R626" s="12">
        <v>4.4952419680000002</v>
      </c>
    </row>
    <row r="627" spans="1:18" x14ac:dyDescent="0.25">
      <c r="A627" s="10">
        <v>626</v>
      </c>
      <c r="B627" s="3" t="s">
        <v>1463</v>
      </c>
      <c r="C627" s="3" t="s">
        <v>1432</v>
      </c>
      <c r="D627" s="3" t="s">
        <v>1</v>
      </c>
      <c r="E627" s="3" t="s">
        <v>1442</v>
      </c>
      <c r="F627" s="87">
        <v>22</v>
      </c>
      <c r="G627" s="5">
        <f t="shared" si="27"/>
        <v>69</v>
      </c>
      <c r="H627" s="5" t="str">
        <f>VLOOKUP(F627,Tabla5[[Columna3]:[Columna4]],2,TRUE)</f>
        <v>Aceptable</v>
      </c>
      <c r="I627" s="18">
        <v>44</v>
      </c>
      <c r="J627" s="5">
        <f t="shared" si="28"/>
        <v>40.74074074074074</v>
      </c>
      <c r="K627" s="5" t="str">
        <f>VLOOKUP(I627,Tabla13[[Rango minimo]:[Estado de calidad del aire]],2,TRUE)</f>
        <v>Buena</v>
      </c>
      <c r="L627" s="21">
        <f t="shared" si="29"/>
        <v>54.870370370370367</v>
      </c>
      <c r="M627" s="21" t="str">
        <f>VLOOKUP(L627,Tabla7[[Valor minimo]:[Estado de calidad el aire]],2,TRUE)</f>
        <v>Aceptable</v>
      </c>
      <c r="N627" s="11">
        <v>5</v>
      </c>
      <c r="O627" s="11" t="s">
        <v>474</v>
      </c>
      <c r="P627" s="11">
        <v>1</v>
      </c>
      <c r="Q627" s="11">
        <v>-74.116761319999995</v>
      </c>
      <c r="R627" s="12">
        <v>4.4916067469999996</v>
      </c>
    </row>
    <row r="628" spans="1:18" x14ac:dyDescent="0.25">
      <c r="A628" s="10">
        <v>627</v>
      </c>
      <c r="B628" s="3" t="s">
        <v>1464</v>
      </c>
      <c r="C628" s="3" t="s">
        <v>1432</v>
      </c>
      <c r="D628" s="3" t="s">
        <v>1</v>
      </c>
      <c r="E628" s="3" t="s">
        <v>1465</v>
      </c>
      <c r="F628" s="87">
        <v>22</v>
      </c>
      <c r="G628" s="5">
        <f t="shared" si="27"/>
        <v>69</v>
      </c>
      <c r="H628" s="5" t="str">
        <f>VLOOKUP(F628,Tabla5[[Columna3]:[Columna4]],2,TRUE)</f>
        <v>Aceptable</v>
      </c>
      <c r="I628" s="18">
        <v>44</v>
      </c>
      <c r="J628" s="5">
        <f t="shared" si="28"/>
        <v>40.74074074074074</v>
      </c>
      <c r="K628" s="5" t="str">
        <f>VLOOKUP(I628,Tabla13[[Rango minimo]:[Estado de calidad del aire]],2,TRUE)</f>
        <v>Buena</v>
      </c>
      <c r="L628" s="21">
        <f t="shared" si="29"/>
        <v>54.870370370370367</v>
      </c>
      <c r="M628" s="21" t="str">
        <f>VLOOKUP(L628,Tabla7[[Valor minimo]:[Estado de calidad el aire]],2,TRUE)</f>
        <v>Aceptable</v>
      </c>
      <c r="N628" s="11">
        <v>5</v>
      </c>
      <c r="O628" s="11" t="s">
        <v>474</v>
      </c>
      <c r="P628" s="11">
        <v>1</v>
      </c>
      <c r="Q628" s="11">
        <v>-74.115138090000002</v>
      </c>
      <c r="R628" s="12">
        <v>4.4907800570000003</v>
      </c>
    </row>
    <row r="629" spans="1:18" x14ac:dyDescent="0.25">
      <c r="A629" s="10">
        <v>628</v>
      </c>
      <c r="B629" s="3" t="s">
        <v>1466</v>
      </c>
      <c r="C629" s="3" t="s">
        <v>1432</v>
      </c>
      <c r="D629" s="3" t="s">
        <v>1</v>
      </c>
      <c r="E629" s="3" t="s">
        <v>1467</v>
      </c>
      <c r="F629" s="87">
        <v>22</v>
      </c>
      <c r="G629" s="5">
        <f t="shared" si="27"/>
        <v>69</v>
      </c>
      <c r="H629" s="5" t="str">
        <f>VLOOKUP(F629,Tabla5[[Columna3]:[Columna4]],2,TRUE)</f>
        <v>Aceptable</v>
      </c>
      <c r="I629" s="18">
        <v>44</v>
      </c>
      <c r="J629" s="5">
        <f t="shared" si="28"/>
        <v>40.74074074074074</v>
      </c>
      <c r="K629" s="5" t="str">
        <f>VLOOKUP(I629,Tabla13[[Rango minimo]:[Estado de calidad del aire]],2,TRUE)</f>
        <v>Buena</v>
      </c>
      <c r="L629" s="21">
        <f t="shared" si="29"/>
        <v>54.870370370370367</v>
      </c>
      <c r="M629" s="21" t="str">
        <f>VLOOKUP(L629,Tabla7[[Valor minimo]:[Estado de calidad el aire]],2,TRUE)</f>
        <v>Aceptable</v>
      </c>
      <c r="N629" s="11">
        <v>5</v>
      </c>
      <c r="O629" s="11" t="s">
        <v>159</v>
      </c>
      <c r="P629" s="11">
        <v>2</v>
      </c>
      <c r="Q629" s="11">
        <v>-74.123854030000004</v>
      </c>
      <c r="R629" s="12">
        <v>4.5177105700000002</v>
      </c>
    </row>
    <row r="630" spans="1:18" x14ac:dyDescent="0.25">
      <c r="A630" s="10">
        <v>629</v>
      </c>
      <c r="B630" s="3" t="s">
        <v>1468</v>
      </c>
      <c r="C630" s="3" t="s">
        <v>1432</v>
      </c>
      <c r="D630" s="3" t="s">
        <v>1</v>
      </c>
      <c r="E630" s="3" t="s">
        <v>1469</v>
      </c>
      <c r="F630" s="87">
        <v>22</v>
      </c>
      <c r="G630" s="5">
        <f t="shared" si="27"/>
        <v>69</v>
      </c>
      <c r="H630" s="5" t="str">
        <f>VLOOKUP(F630,Tabla5[[Columna3]:[Columna4]],2,TRUE)</f>
        <v>Aceptable</v>
      </c>
      <c r="I630" s="18">
        <v>44</v>
      </c>
      <c r="J630" s="5">
        <f t="shared" si="28"/>
        <v>40.74074074074074</v>
      </c>
      <c r="K630" s="5" t="str">
        <f>VLOOKUP(I630,Tabla13[[Rango minimo]:[Estado de calidad del aire]],2,TRUE)</f>
        <v>Buena</v>
      </c>
      <c r="L630" s="21">
        <f t="shared" si="29"/>
        <v>54.870370370370367</v>
      </c>
      <c r="M630" s="21" t="str">
        <f>VLOOKUP(L630,Tabla7[[Valor minimo]:[Estado de calidad el aire]],2,TRUE)</f>
        <v>Aceptable</v>
      </c>
      <c r="N630" s="11">
        <v>5</v>
      </c>
      <c r="O630" s="11" t="s">
        <v>474</v>
      </c>
      <c r="P630" s="11">
        <v>2</v>
      </c>
      <c r="Q630" s="11">
        <v>-74.112616450000004</v>
      </c>
      <c r="R630" s="12">
        <v>4.5036202279999999</v>
      </c>
    </row>
    <row r="631" spans="1:18" x14ac:dyDescent="0.25">
      <c r="A631" s="10">
        <v>630</v>
      </c>
      <c r="B631" s="3" t="s">
        <v>1470</v>
      </c>
      <c r="C631" s="3" t="s">
        <v>1432</v>
      </c>
      <c r="D631" s="3" t="s">
        <v>1</v>
      </c>
      <c r="E631" s="3" t="s">
        <v>1471</v>
      </c>
      <c r="F631" s="87">
        <v>22</v>
      </c>
      <c r="G631" s="5">
        <f t="shared" si="27"/>
        <v>69</v>
      </c>
      <c r="H631" s="5" t="str">
        <f>VLOOKUP(F631,Tabla5[[Columna3]:[Columna4]],2,TRUE)</f>
        <v>Aceptable</v>
      </c>
      <c r="I631" s="18">
        <v>44</v>
      </c>
      <c r="J631" s="5">
        <f t="shared" si="28"/>
        <v>40.74074074074074</v>
      </c>
      <c r="K631" s="5" t="str">
        <f>VLOOKUP(I631,Tabla13[[Rango minimo]:[Estado de calidad del aire]],2,TRUE)</f>
        <v>Buena</v>
      </c>
      <c r="L631" s="21">
        <f t="shared" si="29"/>
        <v>54.870370370370367</v>
      </c>
      <c r="M631" s="21" t="str">
        <f>VLOOKUP(L631,Tabla7[[Valor minimo]:[Estado de calidad el aire]],2,TRUE)</f>
        <v>Aceptable</v>
      </c>
      <c r="N631" s="11">
        <v>5</v>
      </c>
      <c r="O631" s="11" t="s">
        <v>474</v>
      </c>
      <c r="P631" s="11">
        <v>2</v>
      </c>
      <c r="Q631" s="11">
        <v>-74.114602120000001</v>
      </c>
      <c r="R631" s="12">
        <v>4.5011996339999998</v>
      </c>
    </row>
    <row r="632" spans="1:18" x14ac:dyDescent="0.25">
      <c r="A632" s="10">
        <v>631</v>
      </c>
      <c r="B632" s="3" t="s">
        <v>1472</v>
      </c>
      <c r="C632" s="3" t="s">
        <v>1432</v>
      </c>
      <c r="D632" s="3" t="s">
        <v>1</v>
      </c>
      <c r="E632" s="3" t="s">
        <v>1473</v>
      </c>
      <c r="F632" s="87">
        <v>22</v>
      </c>
      <c r="G632" s="5">
        <f t="shared" si="27"/>
        <v>69</v>
      </c>
      <c r="H632" s="5" t="str">
        <f>VLOOKUP(F632,Tabla5[[Columna3]:[Columna4]],2,TRUE)</f>
        <v>Aceptable</v>
      </c>
      <c r="I632" s="18">
        <v>44</v>
      </c>
      <c r="J632" s="5">
        <f t="shared" si="28"/>
        <v>40.74074074074074</v>
      </c>
      <c r="K632" s="5" t="str">
        <f>VLOOKUP(I632,Tabla13[[Rango minimo]:[Estado de calidad del aire]],2,TRUE)</f>
        <v>Buena</v>
      </c>
      <c r="L632" s="21">
        <f t="shared" si="29"/>
        <v>54.870370370370367</v>
      </c>
      <c r="M632" s="21" t="str">
        <f>VLOOKUP(L632,Tabla7[[Valor minimo]:[Estado de calidad el aire]],2,TRUE)</f>
        <v>Aceptable</v>
      </c>
      <c r="N632" s="11">
        <v>5</v>
      </c>
      <c r="O632" s="11" t="s">
        <v>474</v>
      </c>
      <c r="P632" s="11">
        <v>2</v>
      </c>
      <c r="Q632" s="11">
        <v>-74.122790030000004</v>
      </c>
      <c r="R632" s="12">
        <v>4.5043622780000003</v>
      </c>
    </row>
    <row r="633" spans="1:18" x14ac:dyDescent="0.25">
      <c r="A633" s="10">
        <v>632</v>
      </c>
      <c r="B633" s="3" t="s">
        <v>1474</v>
      </c>
      <c r="C633" s="3" t="s">
        <v>1432</v>
      </c>
      <c r="D633" s="3" t="s">
        <v>1</v>
      </c>
      <c r="E633" s="3" t="s">
        <v>1475</v>
      </c>
      <c r="F633" s="87">
        <v>22</v>
      </c>
      <c r="G633" s="5">
        <f t="shared" si="27"/>
        <v>69</v>
      </c>
      <c r="H633" s="5" t="str">
        <f>VLOOKUP(F633,Tabla5[[Columna3]:[Columna4]],2,TRUE)</f>
        <v>Aceptable</v>
      </c>
      <c r="I633" s="18">
        <v>44</v>
      </c>
      <c r="J633" s="5">
        <f t="shared" si="28"/>
        <v>40.74074074074074</v>
      </c>
      <c r="K633" s="5" t="str">
        <f>VLOOKUP(I633,Tabla13[[Rango minimo]:[Estado de calidad del aire]],2,TRUE)</f>
        <v>Buena</v>
      </c>
      <c r="L633" s="21">
        <f t="shared" si="29"/>
        <v>54.870370370370367</v>
      </c>
      <c r="M633" s="21" t="str">
        <f>VLOOKUP(L633,Tabla7[[Valor minimo]:[Estado de calidad el aire]],2,TRUE)</f>
        <v>Aceptable</v>
      </c>
      <c r="N633" s="11">
        <v>5</v>
      </c>
      <c r="O633" s="11" t="s">
        <v>474</v>
      </c>
      <c r="P633" s="11">
        <v>1</v>
      </c>
      <c r="Q633" s="11">
        <v>-74.115124159999993</v>
      </c>
      <c r="R633" s="12">
        <v>4.4999283490000002</v>
      </c>
    </row>
    <row r="634" spans="1:18" x14ac:dyDescent="0.25">
      <c r="A634" s="10">
        <v>633</v>
      </c>
      <c r="B634" s="3" t="s">
        <v>1476</v>
      </c>
      <c r="C634" s="3" t="s">
        <v>1432</v>
      </c>
      <c r="D634" s="3" t="s">
        <v>1</v>
      </c>
      <c r="E634" s="3" t="s">
        <v>1477</v>
      </c>
      <c r="F634" s="87">
        <v>22</v>
      </c>
      <c r="G634" s="5">
        <f t="shared" si="27"/>
        <v>69</v>
      </c>
      <c r="H634" s="5" t="str">
        <f>VLOOKUP(F634,Tabla5[[Columna3]:[Columna4]],2,TRUE)</f>
        <v>Aceptable</v>
      </c>
      <c r="I634" s="18">
        <v>44</v>
      </c>
      <c r="J634" s="5">
        <f t="shared" si="28"/>
        <v>40.74074074074074</v>
      </c>
      <c r="K634" s="5" t="str">
        <f>VLOOKUP(I634,Tabla13[[Rango minimo]:[Estado de calidad del aire]],2,TRUE)</f>
        <v>Buena</v>
      </c>
      <c r="L634" s="21">
        <f t="shared" si="29"/>
        <v>54.870370370370367</v>
      </c>
      <c r="M634" s="21" t="str">
        <f>VLOOKUP(L634,Tabla7[[Valor minimo]:[Estado de calidad el aire]],2,TRUE)</f>
        <v>Aceptable</v>
      </c>
      <c r="N634" s="11">
        <v>5</v>
      </c>
      <c r="O634" s="11" t="s">
        <v>474</v>
      </c>
      <c r="P634" s="11">
        <v>2</v>
      </c>
      <c r="Q634" s="11">
        <v>-74.119172590000005</v>
      </c>
      <c r="R634" s="12">
        <v>4.5040209630000003</v>
      </c>
    </row>
    <row r="635" spans="1:18" x14ac:dyDescent="0.25">
      <c r="A635" s="10">
        <v>634</v>
      </c>
      <c r="B635" s="3" t="s">
        <v>1478</v>
      </c>
      <c r="C635" s="3" t="s">
        <v>1432</v>
      </c>
      <c r="D635" s="3" t="s">
        <v>1</v>
      </c>
      <c r="E635" s="3" t="s">
        <v>1479</v>
      </c>
      <c r="F635" s="87">
        <v>22</v>
      </c>
      <c r="G635" s="5">
        <f t="shared" si="27"/>
        <v>69</v>
      </c>
      <c r="H635" s="5" t="str">
        <f>VLOOKUP(F635,Tabla5[[Columna3]:[Columna4]],2,TRUE)</f>
        <v>Aceptable</v>
      </c>
      <c r="I635" s="18">
        <v>44</v>
      </c>
      <c r="J635" s="5">
        <f t="shared" si="28"/>
        <v>40.74074074074074</v>
      </c>
      <c r="K635" s="5" t="str">
        <f>VLOOKUP(I635,Tabla13[[Rango minimo]:[Estado de calidad del aire]],2,TRUE)</f>
        <v>Buena</v>
      </c>
      <c r="L635" s="21">
        <f t="shared" si="29"/>
        <v>54.870370370370367</v>
      </c>
      <c r="M635" s="21" t="str">
        <f>VLOOKUP(L635,Tabla7[[Valor minimo]:[Estado de calidad el aire]],2,TRUE)</f>
        <v>Aceptable</v>
      </c>
      <c r="N635" s="11">
        <v>5</v>
      </c>
      <c r="O635" s="11" t="s">
        <v>474</v>
      </c>
      <c r="P635" s="11">
        <v>1</v>
      </c>
      <c r="Q635" s="11">
        <v>-74.112904169999993</v>
      </c>
      <c r="R635" s="12">
        <v>4.4933362099999998</v>
      </c>
    </row>
    <row r="636" spans="1:18" x14ac:dyDescent="0.25">
      <c r="A636" s="10">
        <v>635</v>
      </c>
      <c r="B636" s="3" t="s">
        <v>1480</v>
      </c>
      <c r="C636" s="3" t="s">
        <v>1432</v>
      </c>
      <c r="D636" s="3" t="s">
        <v>1</v>
      </c>
      <c r="E636" s="3" t="s">
        <v>1481</v>
      </c>
      <c r="F636" s="87">
        <v>22</v>
      </c>
      <c r="G636" s="5">
        <f t="shared" si="27"/>
        <v>69</v>
      </c>
      <c r="H636" s="5" t="str">
        <f>VLOOKUP(F636,Tabla5[[Columna3]:[Columna4]],2,TRUE)</f>
        <v>Aceptable</v>
      </c>
      <c r="I636" s="18">
        <v>44</v>
      </c>
      <c r="J636" s="5">
        <f t="shared" si="28"/>
        <v>40.74074074074074</v>
      </c>
      <c r="K636" s="5" t="str">
        <f>VLOOKUP(I636,Tabla13[[Rango minimo]:[Estado de calidad del aire]],2,TRUE)</f>
        <v>Buena</v>
      </c>
      <c r="L636" s="21">
        <f t="shared" si="29"/>
        <v>54.870370370370367</v>
      </c>
      <c r="M636" s="21" t="str">
        <f>VLOOKUP(L636,Tabla7[[Valor minimo]:[Estado de calidad el aire]],2,TRUE)</f>
        <v>Aceptable</v>
      </c>
      <c r="N636" s="11">
        <v>5</v>
      </c>
      <c r="O636" s="11" t="s">
        <v>159</v>
      </c>
      <c r="P636" s="11">
        <v>2</v>
      </c>
      <c r="Q636" s="11">
        <v>-74.123456779999998</v>
      </c>
      <c r="R636" s="12">
        <v>4.5201606139999999</v>
      </c>
    </row>
    <row r="637" spans="1:18" x14ac:dyDescent="0.25">
      <c r="A637" s="10">
        <v>636</v>
      </c>
      <c r="B637" s="3" t="s">
        <v>1482</v>
      </c>
      <c r="C637" s="3" t="s">
        <v>1432</v>
      </c>
      <c r="D637" s="3" t="s">
        <v>1</v>
      </c>
      <c r="E637" s="3" t="s">
        <v>1481</v>
      </c>
      <c r="F637" s="87">
        <v>22</v>
      </c>
      <c r="G637" s="5">
        <f t="shared" si="27"/>
        <v>69</v>
      </c>
      <c r="H637" s="5" t="str">
        <f>VLOOKUP(F637,Tabla5[[Columna3]:[Columna4]],2,TRUE)</f>
        <v>Aceptable</v>
      </c>
      <c r="I637" s="18">
        <v>44</v>
      </c>
      <c r="J637" s="5">
        <f t="shared" si="28"/>
        <v>40.74074074074074</v>
      </c>
      <c r="K637" s="5" t="str">
        <f>VLOOKUP(I637,Tabla13[[Rango minimo]:[Estado de calidad del aire]],2,TRUE)</f>
        <v>Buena</v>
      </c>
      <c r="L637" s="21">
        <f t="shared" si="29"/>
        <v>54.870370370370367</v>
      </c>
      <c r="M637" s="21" t="str">
        <f>VLOOKUP(L637,Tabla7[[Valor minimo]:[Estado de calidad el aire]],2,TRUE)</f>
        <v>Aceptable</v>
      </c>
      <c r="N637" s="11">
        <v>5</v>
      </c>
      <c r="O637" s="11" t="s">
        <v>159</v>
      </c>
      <c r="P637" s="11">
        <v>2</v>
      </c>
      <c r="Q637" s="11">
        <v>-74.122653060000005</v>
      </c>
      <c r="R637" s="12">
        <v>4.5174772279999997</v>
      </c>
    </row>
    <row r="638" spans="1:18" x14ac:dyDescent="0.25">
      <c r="A638" s="10">
        <v>637</v>
      </c>
      <c r="B638" s="3" t="s">
        <v>1483</v>
      </c>
      <c r="C638" s="3" t="s">
        <v>1432</v>
      </c>
      <c r="D638" s="3" t="s">
        <v>1</v>
      </c>
      <c r="E638" s="3" t="s">
        <v>1484</v>
      </c>
      <c r="F638" s="87">
        <v>22</v>
      </c>
      <c r="G638" s="5">
        <f t="shared" si="27"/>
        <v>69</v>
      </c>
      <c r="H638" s="5" t="str">
        <f>VLOOKUP(F638,Tabla5[[Columna3]:[Columna4]],2,TRUE)</f>
        <v>Aceptable</v>
      </c>
      <c r="I638" s="18">
        <v>44</v>
      </c>
      <c r="J638" s="5">
        <f t="shared" si="28"/>
        <v>40.74074074074074</v>
      </c>
      <c r="K638" s="5" t="str">
        <f>VLOOKUP(I638,Tabla13[[Rango minimo]:[Estado de calidad del aire]],2,TRUE)</f>
        <v>Buena</v>
      </c>
      <c r="L638" s="21">
        <f t="shared" si="29"/>
        <v>54.870370370370367</v>
      </c>
      <c r="M638" s="21" t="str">
        <f>VLOOKUP(L638,Tabla7[[Valor minimo]:[Estado de calidad el aire]],2,TRUE)</f>
        <v>Aceptable</v>
      </c>
      <c r="N638" s="11">
        <v>5</v>
      </c>
      <c r="O638" s="11" t="s">
        <v>474</v>
      </c>
      <c r="P638" s="11">
        <v>2</v>
      </c>
      <c r="Q638" s="11">
        <v>-74.118535030000004</v>
      </c>
      <c r="R638" s="12">
        <v>4.5073764159999996</v>
      </c>
    </row>
    <row r="639" spans="1:18" x14ac:dyDescent="0.25">
      <c r="A639" s="10">
        <v>638</v>
      </c>
      <c r="B639" s="3" t="s">
        <v>1485</v>
      </c>
      <c r="C639" s="3" t="s">
        <v>1432</v>
      </c>
      <c r="D639" s="3" t="s">
        <v>1</v>
      </c>
      <c r="E639" s="3" t="s">
        <v>1486</v>
      </c>
      <c r="F639" s="87"/>
      <c r="G639" s="5">
        <f t="shared" si="27"/>
        <v>0</v>
      </c>
      <c r="H639" s="5" t="str">
        <f>VLOOKUP(F639,Tabla5[[Columna3]:[Columna4]],2,TRUE)</f>
        <v>Buena</v>
      </c>
      <c r="I639" s="18">
        <v>44</v>
      </c>
      <c r="J639" s="5">
        <f t="shared" si="28"/>
        <v>40.74074074074074</v>
      </c>
      <c r="K639" s="5" t="str">
        <f>VLOOKUP(I639,Tabla13[[Rango minimo]:[Estado de calidad del aire]],2,TRUE)</f>
        <v>Buena</v>
      </c>
      <c r="L639" s="21">
        <f t="shared" si="29"/>
        <v>20.37037037037037</v>
      </c>
      <c r="M639" s="21" t="str">
        <f>VLOOKUP(L639,Tabla7[[Valor minimo]:[Estado de calidad el aire]],2,TRUE)</f>
        <v>Buena</v>
      </c>
      <c r="N639" s="11">
        <v>5</v>
      </c>
      <c r="O639" s="11" t="s">
        <v>474</v>
      </c>
      <c r="P639" s="11">
        <v>1</v>
      </c>
      <c r="Q639" s="11">
        <v>-74.087592169999994</v>
      </c>
      <c r="R639" s="12">
        <v>4.4989039670000004</v>
      </c>
    </row>
    <row r="640" spans="1:18" x14ac:dyDescent="0.25">
      <c r="A640" s="10">
        <v>639</v>
      </c>
      <c r="B640" s="3" t="s">
        <v>1487</v>
      </c>
      <c r="C640" s="3" t="s">
        <v>1432</v>
      </c>
      <c r="D640" s="3" t="s">
        <v>1</v>
      </c>
      <c r="E640" s="3" t="s">
        <v>1488</v>
      </c>
      <c r="F640" s="87">
        <v>22</v>
      </c>
      <c r="G640" s="5">
        <f t="shared" si="27"/>
        <v>69</v>
      </c>
      <c r="H640" s="5" t="str">
        <f>VLOOKUP(F640,Tabla5[[Columna3]:[Columna4]],2,TRUE)</f>
        <v>Aceptable</v>
      </c>
      <c r="I640" s="18">
        <v>44</v>
      </c>
      <c r="J640" s="5">
        <f t="shared" si="28"/>
        <v>40.74074074074074</v>
      </c>
      <c r="K640" s="5" t="str">
        <f>VLOOKUP(I640,Tabla13[[Rango minimo]:[Estado de calidad del aire]],2,TRUE)</f>
        <v>Buena</v>
      </c>
      <c r="L640" s="21">
        <f t="shared" si="29"/>
        <v>54.870370370370367</v>
      </c>
      <c r="M640" s="21" t="str">
        <f>VLOOKUP(L640,Tabla7[[Valor minimo]:[Estado de calidad el aire]],2,TRUE)</f>
        <v>Aceptable</v>
      </c>
      <c r="N640" s="11">
        <v>5</v>
      </c>
      <c r="O640" s="11" t="s">
        <v>474</v>
      </c>
      <c r="P640" s="11">
        <v>1</v>
      </c>
      <c r="Q640" s="11">
        <v>-74.093669370000001</v>
      </c>
      <c r="R640" s="12">
        <v>4.510760254</v>
      </c>
    </row>
    <row r="641" spans="1:18" x14ac:dyDescent="0.25">
      <c r="A641" s="10">
        <v>640</v>
      </c>
      <c r="B641" s="3" t="s">
        <v>1489</v>
      </c>
      <c r="C641" s="3" t="s">
        <v>1432</v>
      </c>
      <c r="D641" s="3" t="s">
        <v>1</v>
      </c>
      <c r="E641" s="3" t="s">
        <v>1488</v>
      </c>
      <c r="F641" s="87">
        <v>22</v>
      </c>
      <c r="G641" s="5">
        <f t="shared" si="27"/>
        <v>69</v>
      </c>
      <c r="H641" s="5" t="str">
        <f>VLOOKUP(F641,Tabla5[[Columna3]:[Columna4]],2,TRUE)</f>
        <v>Aceptable</v>
      </c>
      <c r="I641" s="18">
        <v>44</v>
      </c>
      <c r="J641" s="5">
        <f t="shared" si="28"/>
        <v>40.74074074074074</v>
      </c>
      <c r="K641" s="5" t="str">
        <f>VLOOKUP(I641,Tabla13[[Rango minimo]:[Estado de calidad del aire]],2,TRUE)</f>
        <v>Buena</v>
      </c>
      <c r="L641" s="21">
        <f t="shared" si="29"/>
        <v>54.870370370370367</v>
      </c>
      <c r="M641" s="21" t="str">
        <f>VLOOKUP(L641,Tabla7[[Valor minimo]:[Estado de calidad el aire]],2,TRUE)</f>
        <v>Aceptable</v>
      </c>
      <c r="N641" s="11">
        <v>5</v>
      </c>
      <c r="O641" s="11" t="s">
        <v>474</v>
      </c>
      <c r="P641" s="11">
        <v>1</v>
      </c>
      <c r="Q641" s="11">
        <v>-74.092858680000006</v>
      </c>
      <c r="R641" s="12">
        <v>4.5102588109999999</v>
      </c>
    </row>
    <row r="642" spans="1:18" x14ac:dyDescent="0.25">
      <c r="A642" s="10">
        <v>641</v>
      </c>
      <c r="B642" s="3" t="s">
        <v>1490</v>
      </c>
      <c r="C642" s="3" t="s">
        <v>1432</v>
      </c>
      <c r="D642" s="3" t="s">
        <v>1</v>
      </c>
      <c r="E642" s="3" t="s">
        <v>1488</v>
      </c>
      <c r="F642" s="87">
        <v>22</v>
      </c>
      <c r="G642" s="5">
        <f t="shared" si="27"/>
        <v>69</v>
      </c>
      <c r="H642" s="5" t="str">
        <f>VLOOKUP(F642,Tabla5[[Columna3]:[Columna4]],2,TRUE)</f>
        <v>Aceptable</v>
      </c>
      <c r="I642" s="18">
        <v>44</v>
      </c>
      <c r="J642" s="5">
        <f t="shared" si="28"/>
        <v>40.74074074074074</v>
      </c>
      <c r="K642" s="5" t="str">
        <f>VLOOKUP(I642,Tabla13[[Rango minimo]:[Estado de calidad del aire]],2,TRUE)</f>
        <v>Buena</v>
      </c>
      <c r="L642" s="21">
        <f t="shared" si="29"/>
        <v>54.870370370370367</v>
      </c>
      <c r="M642" s="21" t="str">
        <f>VLOOKUP(L642,Tabla7[[Valor minimo]:[Estado de calidad el aire]],2,TRUE)</f>
        <v>Aceptable</v>
      </c>
      <c r="N642" s="11">
        <v>5</v>
      </c>
      <c r="O642" s="11" t="s">
        <v>474</v>
      </c>
      <c r="P642" s="11">
        <v>1</v>
      </c>
      <c r="Q642" s="11">
        <v>-74.092224819999998</v>
      </c>
      <c r="R642" s="12">
        <v>4.5091861120000001</v>
      </c>
    </row>
    <row r="643" spans="1:18" x14ac:dyDescent="0.25">
      <c r="A643" s="10">
        <v>642</v>
      </c>
      <c r="B643" s="3" t="s">
        <v>1491</v>
      </c>
      <c r="C643" s="3" t="s">
        <v>1432</v>
      </c>
      <c r="D643" s="3" t="s">
        <v>1</v>
      </c>
      <c r="E643" s="3" t="s">
        <v>1492</v>
      </c>
      <c r="F643" s="87"/>
      <c r="G643" s="5">
        <f t="shared" ref="G643:G706" si="30">IF(F643&lt;=12, F643*50/12,
IF(F643&lt;=37, 51 + (F643-13)*50/25,
IF(F643&lt;=55, 101 + (F643-38)*50/18,
IF(F643&lt;=150, 151 + (F643-56)*50/95,
IF(F643&lt;=250, 201 + (F643-151)*100/100,
301 + (F643-251)*200/250)))))</f>
        <v>0</v>
      </c>
      <c r="H643" s="5" t="str">
        <f>VLOOKUP(F643,Tabla5[[Columna3]:[Columna4]],2,TRUE)</f>
        <v>Buena</v>
      </c>
      <c r="I643" s="18">
        <v>44</v>
      </c>
      <c r="J643" s="5">
        <f t="shared" ref="J643:J706" si="31">IF(I643&lt;=54, I643*50/54,
IF(I643&lt;=154, 51 + (I643-55)*50/100,
IF(I643&lt;=254, 101 + (I643-155)*50/100,
IF(I643&lt;=354, 151 + (I643-255)*50/100,
IF(I643&lt;=424, 201 + (I643-355)*100/70,
301 + (I643-425)*200/180)))))</f>
        <v>40.74074074074074</v>
      </c>
      <c r="K643" s="5" t="str">
        <f>VLOOKUP(I643,Tabla13[[Rango minimo]:[Estado de calidad del aire]],2,TRUE)</f>
        <v>Buena</v>
      </c>
      <c r="L643" s="21">
        <f t="shared" ref="L643:L706" si="32">(((G643+J643)/2))</f>
        <v>20.37037037037037</v>
      </c>
      <c r="M643" s="21" t="str">
        <f>VLOOKUP(L643,Tabla7[[Valor minimo]:[Estado de calidad el aire]],2,TRUE)</f>
        <v>Buena</v>
      </c>
      <c r="N643" s="11">
        <v>5</v>
      </c>
      <c r="O643" s="11" t="s">
        <v>474</v>
      </c>
      <c r="P643" s="11">
        <v>1</v>
      </c>
      <c r="Q643" s="11">
        <v>-74.084780589999994</v>
      </c>
      <c r="R643" s="12">
        <v>4.5071129790000004</v>
      </c>
    </row>
    <row r="644" spans="1:18" x14ac:dyDescent="0.25">
      <c r="A644" s="10">
        <v>643</v>
      </c>
      <c r="B644" s="3" t="s">
        <v>1493</v>
      </c>
      <c r="C644" s="3" t="s">
        <v>1432</v>
      </c>
      <c r="D644" s="3" t="s">
        <v>1</v>
      </c>
      <c r="E644" s="3" t="s">
        <v>1494</v>
      </c>
      <c r="F644" s="87"/>
      <c r="G644" s="5">
        <f t="shared" si="30"/>
        <v>0</v>
      </c>
      <c r="H644" s="5" t="str">
        <f>VLOOKUP(F644,Tabla5[[Columna3]:[Columna4]],2,TRUE)</f>
        <v>Buena</v>
      </c>
      <c r="I644" s="18">
        <v>44</v>
      </c>
      <c r="J644" s="5">
        <f t="shared" si="31"/>
        <v>40.74074074074074</v>
      </c>
      <c r="K644" s="5" t="str">
        <f>VLOOKUP(I644,Tabla13[[Rango minimo]:[Estado de calidad del aire]],2,TRUE)</f>
        <v>Buena</v>
      </c>
      <c r="L644" s="21">
        <f t="shared" si="32"/>
        <v>20.37037037037037</v>
      </c>
      <c r="M644" s="21" t="str">
        <f>VLOOKUP(L644,Tabla7[[Valor minimo]:[Estado de calidad el aire]],2,TRUE)</f>
        <v>Buena</v>
      </c>
      <c r="N644" s="11">
        <v>5</v>
      </c>
      <c r="O644" s="11" t="s">
        <v>474</v>
      </c>
      <c r="P644" s="11">
        <v>1</v>
      </c>
      <c r="Q644" s="11">
        <v>-74.086087410000005</v>
      </c>
      <c r="R644" s="12">
        <v>4.5003340319999996</v>
      </c>
    </row>
    <row r="645" spans="1:18" x14ac:dyDescent="0.25">
      <c r="A645" s="10">
        <v>644</v>
      </c>
      <c r="B645" s="3" t="s">
        <v>1495</v>
      </c>
      <c r="C645" s="3" t="s">
        <v>1432</v>
      </c>
      <c r="D645" s="3" t="s">
        <v>1</v>
      </c>
      <c r="E645" s="3" t="s">
        <v>1496</v>
      </c>
      <c r="F645" s="87">
        <v>22</v>
      </c>
      <c r="G645" s="5">
        <f t="shared" si="30"/>
        <v>69</v>
      </c>
      <c r="H645" s="5" t="str">
        <f>VLOOKUP(F645,Tabla5[[Columna3]:[Columna4]],2,TRUE)</f>
        <v>Aceptable</v>
      </c>
      <c r="I645" s="18">
        <v>44</v>
      </c>
      <c r="J645" s="5">
        <f t="shared" si="31"/>
        <v>40.74074074074074</v>
      </c>
      <c r="K645" s="5" t="str">
        <f>VLOOKUP(I645,Tabla13[[Rango minimo]:[Estado de calidad del aire]],2,TRUE)</f>
        <v>Buena</v>
      </c>
      <c r="L645" s="21">
        <f t="shared" si="32"/>
        <v>54.870370370370367</v>
      </c>
      <c r="M645" s="21" t="str">
        <f>VLOOKUP(L645,Tabla7[[Valor minimo]:[Estado de calidad el aire]],2,TRUE)</f>
        <v>Aceptable</v>
      </c>
      <c r="N645" s="11">
        <v>5</v>
      </c>
      <c r="O645" s="11" t="s">
        <v>344</v>
      </c>
      <c r="P645" s="11">
        <v>1</v>
      </c>
      <c r="Q645" s="11">
        <v>-74.088658670000001</v>
      </c>
      <c r="R645" s="12">
        <v>4.5173298239999999</v>
      </c>
    </row>
    <row r="646" spans="1:18" x14ac:dyDescent="0.25">
      <c r="A646" s="10">
        <v>645</v>
      </c>
      <c r="B646" s="3" t="s">
        <v>1497</v>
      </c>
      <c r="C646" s="3" t="s">
        <v>1432</v>
      </c>
      <c r="D646" s="3" t="s">
        <v>1</v>
      </c>
      <c r="E646" s="3" t="s">
        <v>1492</v>
      </c>
      <c r="F646" s="87"/>
      <c r="G646" s="5">
        <f t="shared" si="30"/>
        <v>0</v>
      </c>
      <c r="H646" s="5" t="str">
        <f>VLOOKUP(F646,Tabla5[[Columna3]:[Columna4]],2,TRUE)</f>
        <v>Buena</v>
      </c>
      <c r="I646" s="18">
        <v>44</v>
      </c>
      <c r="J646" s="5">
        <f t="shared" si="31"/>
        <v>40.74074074074074</v>
      </c>
      <c r="K646" s="5" t="str">
        <f>VLOOKUP(I646,Tabla13[[Rango minimo]:[Estado de calidad del aire]],2,TRUE)</f>
        <v>Buena</v>
      </c>
      <c r="L646" s="21">
        <f t="shared" si="32"/>
        <v>20.37037037037037</v>
      </c>
      <c r="M646" s="21" t="str">
        <f>VLOOKUP(L646,Tabla7[[Valor minimo]:[Estado de calidad el aire]],2,TRUE)</f>
        <v>Buena</v>
      </c>
      <c r="N646" s="11">
        <v>5</v>
      </c>
      <c r="O646" s="11" t="s">
        <v>474</v>
      </c>
      <c r="P646" s="11">
        <v>1</v>
      </c>
      <c r="Q646" s="11">
        <v>-74.083232370000005</v>
      </c>
      <c r="R646" s="12">
        <v>4.5083181909999999</v>
      </c>
    </row>
    <row r="647" spans="1:18" x14ac:dyDescent="0.25">
      <c r="A647" s="10">
        <v>646</v>
      </c>
      <c r="B647" s="3" t="s">
        <v>1498</v>
      </c>
      <c r="C647" s="3" t="s">
        <v>1432</v>
      </c>
      <c r="D647" s="3" t="s">
        <v>1</v>
      </c>
      <c r="E647" s="3" t="s">
        <v>1499</v>
      </c>
      <c r="F647" s="87">
        <v>22</v>
      </c>
      <c r="G647" s="5">
        <f t="shared" si="30"/>
        <v>69</v>
      </c>
      <c r="H647" s="5" t="str">
        <f>VLOOKUP(F647,Tabla5[[Columna3]:[Columna4]],2,TRUE)</f>
        <v>Aceptable</v>
      </c>
      <c r="I647" s="18">
        <v>44</v>
      </c>
      <c r="J647" s="5">
        <f t="shared" si="31"/>
        <v>40.74074074074074</v>
      </c>
      <c r="K647" s="5" t="str">
        <f>VLOOKUP(I647,Tabla13[[Rango minimo]:[Estado de calidad del aire]],2,TRUE)</f>
        <v>Buena</v>
      </c>
      <c r="L647" s="21">
        <f t="shared" si="32"/>
        <v>54.870370370370367</v>
      </c>
      <c r="M647" s="21" t="str">
        <f>VLOOKUP(L647,Tabla7[[Valor minimo]:[Estado de calidad el aire]],2,TRUE)</f>
        <v>Aceptable</v>
      </c>
      <c r="N647" s="11">
        <v>5</v>
      </c>
      <c r="O647" s="11" t="s">
        <v>159</v>
      </c>
      <c r="P647" s="11">
        <v>2</v>
      </c>
      <c r="Q647" s="11">
        <v>-74.105551000000006</v>
      </c>
      <c r="R647" s="12">
        <v>4.5074817549999997</v>
      </c>
    </row>
    <row r="648" spans="1:18" x14ac:dyDescent="0.25">
      <c r="A648" s="10">
        <v>647</v>
      </c>
      <c r="B648" s="3" t="s">
        <v>1500</v>
      </c>
      <c r="C648" s="3" t="s">
        <v>1432</v>
      </c>
      <c r="D648" s="3" t="s">
        <v>1</v>
      </c>
      <c r="E648" s="3" t="s">
        <v>1501</v>
      </c>
      <c r="F648" s="87">
        <v>22</v>
      </c>
      <c r="G648" s="5">
        <f t="shared" si="30"/>
        <v>69</v>
      </c>
      <c r="H648" s="5" t="str">
        <f>VLOOKUP(F648,Tabla5[[Columna3]:[Columna4]],2,TRUE)</f>
        <v>Aceptable</v>
      </c>
      <c r="I648" s="18">
        <v>44</v>
      </c>
      <c r="J648" s="5">
        <f t="shared" si="31"/>
        <v>40.74074074074074</v>
      </c>
      <c r="K648" s="5" t="str">
        <f>VLOOKUP(I648,Tabla13[[Rango minimo]:[Estado de calidad del aire]],2,TRUE)</f>
        <v>Buena</v>
      </c>
      <c r="L648" s="21">
        <f t="shared" si="32"/>
        <v>54.870370370370367</v>
      </c>
      <c r="M648" s="21" t="str">
        <f>VLOOKUP(L648,Tabla7[[Valor minimo]:[Estado de calidad el aire]],2,TRUE)</f>
        <v>Aceptable</v>
      </c>
      <c r="N648" s="11">
        <v>5</v>
      </c>
      <c r="O648" s="11" t="s">
        <v>159</v>
      </c>
      <c r="P648" s="11">
        <v>2</v>
      </c>
      <c r="Q648" s="11">
        <v>-74.122689859999994</v>
      </c>
      <c r="R648" s="12">
        <v>4.5230940390000001</v>
      </c>
    </row>
    <row r="649" spans="1:18" x14ac:dyDescent="0.25">
      <c r="A649" s="10">
        <v>648</v>
      </c>
      <c r="B649" s="3" t="s">
        <v>1502</v>
      </c>
      <c r="C649" s="3" t="s">
        <v>1432</v>
      </c>
      <c r="D649" s="3" t="s">
        <v>1</v>
      </c>
      <c r="E649" s="3" t="s">
        <v>1501</v>
      </c>
      <c r="F649" s="87">
        <v>22</v>
      </c>
      <c r="G649" s="5">
        <f t="shared" si="30"/>
        <v>69</v>
      </c>
      <c r="H649" s="5" t="str">
        <f>VLOOKUP(F649,Tabla5[[Columna3]:[Columna4]],2,TRUE)</f>
        <v>Aceptable</v>
      </c>
      <c r="I649" s="18">
        <v>44</v>
      </c>
      <c r="J649" s="5">
        <f t="shared" si="31"/>
        <v>40.74074074074074</v>
      </c>
      <c r="K649" s="5" t="str">
        <f>VLOOKUP(I649,Tabla13[[Rango minimo]:[Estado de calidad del aire]],2,TRUE)</f>
        <v>Buena</v>
      </c>
      <c r="L649" s="21">
        <f t="shared" si="32"/>
        <v>54.870370370370367</v>
      </c>
      <c r="M649" s="21" t="str">
        <f>VLOOKUP(L649,Tabla7[[Valor minimo]:[Estado de calidad el aire]],2,TRUE)</f>
        <v>Aceptable</v>
      </c>
      <c r="N649" s="11">
        <v>5</v>
      </c>
      <c r="O649" s="11" t="s">
        <v>159</v>
      </c>
      <c r="P649" s="11">
        <v>2</v>
      </c>
      <c r="Q649" s="11">
        <v>-74.119603389999995</v>
      </c>
      <c r="R649" s="12">
        <v>4.5198154629999996</v>
      </c>
    </row>
    <row r="650" spans="1:18" x14ac:dyDescent="0.25">
      <c r="A650" s="10">
        <v>649</v>
      </c>
      <c r="B650" s="3" t="s">
        <v>1503</v>
      </c>
      <c r="C650" s="3" t="s">
        <v>1432</v>
      </c>
      <c r="D650" s="3" t="s">
        <v>1</v>
      </c>
      <c r="E650" s="3" t="s">
        <v>1504</v>
      </c>
      <c r="F650" s="87">
        <v>22</v>
      </c>
      <c r="G650" s="5">
        <f t="shared" si="30"/>
        <v>69</v>
      </c>
      <c r="H650" s="5" t="str">
        <f>VLOOKUP(F650,Tabla5[[Columna3]:[Columna4]],2,TRUE)</f>
        <v>Aceptable</v>
      </c>
      <c r="I650" s="18">
        <v>44</v>
      </c>
      <c r="J650" s="5">
        <f t="shared" si="31"/>
        <v>40.74074074074074</v>
      </c>
      <c r="K650" s="5" t="str">
        <f>VLOOKUP(I650,Tabla13[[Rango minimo]:[Estado de calidad del aire]],2,TRUE)</f>
        <v>Buena</v>
      </c>
      <c r="L650" s="21">
        <f t="shared" si="32"/>
        <v>54.870370370370367</v>
      </c>
      <c r="M650" s="21" t="str">
        <f>VLOOKUP(L650,Tabla7[[Valor minimo]:[Estado de calidad el aire]],2,TRUE)</f>
        <v>Aceptable</v>
      </c>
      <c r="N650" s="11">
        <v>5</v>
      </c>
      <c r="O650" s="11" t="s">
        <v>159</v>
      </c>
      <c r="P650" s="11">
        <v>2</v>
      </c>
      <c r="Q650" s="11">
        <v>-74.112980879999995</v>
      </c>
      <c r="R650" s="12">
        <v>4.5100852979999999</v>
      </c>
    </row>
    <row r="651" spans="1:18" x14ac:dyDescent="0.25">
      <c r="A651" s="10">
        <v>650</v>
      </c>
      <c r="B651" s="3" t="s">
        <v>1505</v>
      </c>
      <c r="C651" s="3" t="s">
        <v>1432</v>
      </c>
      <c r="D651" s="3" t="s">
        <v>1</v>
      </c>
      <c r="E651" s="3" t="s">
        <v>1506</v>
      </c>
      <c r="F651" s="87">
        <v>22</v>
      </c>
      <c r="G651" s="5">
        <f t="shared" si="30"/>
        <v>69</v>
      </c>
      <c r="H651" s="5" t="str">
        <f>VLOOKUP(F651,Tabla5[[Columna3]:[Columna4]],2,TRUE)</f>
        <v>Aceptable</v>
      </c>
      <c r="I651" s="18">
        <v>44</v>
      </c>
      <c r="J651" s="5">
        <f t="shared" si="31"/>
        <v>40.74074074074074</v>
      </c>
      <c r="K651" s="5" t="str">
        <f>VLOOKUP(I651,Tabla13[[Rango minimo]:[Estado de calidad del aire]],2,TRUE)</f>
        <v>Buena</v>
      </c>
      <c r="L651" s="21">
        <f t="shared" si="32"/>
        <v>54.870370370370367</v>
      </c>
      <c r="M651" s="21" t="str">
        <f>VLOOKUP(L651,Tabla7[[Valor minimo]:[Estado de calidad el aire]],2,TRUE)</f>
        <v>Aceptable</v>
      </c>
      <c r="N651" s="11">
        <v>5</v>
      </c>
      <c r="O651" s="11" t="s">
        <v>159</v>
      </c>
      <c r="P651" s="11">
        <v>2</v>
      </c>
      <c r="Q651" s="11">
        <v>-74.109229900000003</v>
      </c>
      <c r="R651" s="12">
        <v>4.509735805</v>
      </c>
    </row>
    <row r="652" spans="1:18" x14ac:dyDescent="0.25">
      <c r="A652" s="10">
        <v>651</v>
      </c>
      <c r="B652" s="3" t="s">
        <v>1507</v>
      </c>
      <c r="C652" s="3" t="s">
        <v>1432</v>
      </c>
      <c r="D652" s="3" t="s">
        <v>1</v>
      </c>
      <c r="E652" s="3" t="s">
        <v>1508</v>
      </c>
      <c r="F652" s="87">
        <v>22</v>
      </c>
      <c r="G652" s="5">
        <f t="shared" si="30"/>
        <v>69</v>
      </c>
      <c r="H652" s="5" t="str">
        <f>VLOOKUP(F652,Tabla5[[Columna3]:[Columna4]],2,TRUE)</f>
        <v>Aceptable</v>
      </c>
      <c r="I652" s="18">
        <v>44</v>
      </c>
      <c r="J652" s="5">
        <f t="shared" si="31"/>
        <v>40.74074074074074</v>
      </c>
      <c r="K652" s="5" t="str">
        <f>VLOOKUP(I652,Tabla13[[Rango minimo]:[Estado de calidad del aire]],2,TRUE)</f>
        <v>Buena</v>
      </c>
      <c r="L652" s="21">
        <f t="shared" si="32"/>
        <v>54.870370370370367</v>
      </c>
      <c r="M652" s="21" t="str">
        <f>VLOOKUP(L652,Tabla7[[Valor minimo]:[Estado de calidad el aire]],2,TRUE)</f>
        <v>Aceptable</v>
      </c>
      <c r="N652" s="11">
        <v>5</v>
      </c>
      <c r="O652" s="11" t="s">
        <v>159</v>
      </c>
      <c r="P652" s="11">
        <v>2</v>
      </c>
      <c r="Q652" s="11">
        <v>-74.120821500000005</v>
      </c>
      <c r="R652" s="12">
        <v>4.5270443589999996</v>
      </c>
    </row>
    <row r="653" spans="1:18" x14ac:dyDescent="0.25">
      <c r="A653" s="10">
        <v>652</v>
      </c>
      <c r="B653" s="3" t="s">
        <v>1509</v>
      </c>
      <c r="C653" s="3" t="s">
        <v>1432</v>
      </c>
      <c r="D653" s="3" t="s">
        <v>1</v>
      </c>
      <c r="E653" s="3" t="s">
        <v>1504</v>
      </c>
      <c r="F653" s="87">
        <v>22</v>
      </c>
      <c r="G653" s="5">
        <f t="shared" si="30"/>
        <v>69</v>
      </c>
      <c r="H653" s="5" t="str">
        <f>VLOOKUP(F653,Tabla5[[Columna3]:[Columna4]],2,TRUE)</f>
        <v>Aceptable</v>
      </c>
      <c r="I653" s="18">
        <v>44</v>
      </c>
      <c r="J653" s="5">
        <f t="shared" si="31"/>
        <v>40.74074074074074</v>
      </c>
      <c r="K653" s="5" t="str">
        <f>VLOOKUP(I653,Tabla13[[Rango minimo]:[Estado de calidad del aire]],2,TRUE)</f>
        <v>Buena</v>
      </c>
      <c r="L653" s="21">
        <f t="shared" si="32"/>
        <v>54.870370370370367</v>
      </c>
      <c r="M653" s="21" t="str">
        <f>VLOOKUP(L653,Tabla7[[Valor minimo]:[Estado de calidad el aire]],2,TRUE)</f>
        <v>Aceptable</v>
      </c>
      <c r="N653" s="11">
        <v>5</v>
      </c>
      <c r="O653" s="11" t="s">
        <v>159</v>
      </c>
      <c r="P653" s="11">
        <v>2</v>
      </c>
      <c r="Q653" s="11">
        <v>-74.111016379999995</v>
      </c>
      <c r="R653" s="12">
        <v>4.5110853889999998</v>
      </c>
    </row>
    <row r="654" spans="1:18" x14ac:dyDescent="0.25">
      <c r="A654" s="10">
        <v>653</v>
      </c>
      <c r="B654" s="3" t="s">
        <v>1510</v>
      </c>
      <c r="C654" s="3" t="s">
        <v>1432</v>
      </c>
      <c r="D654" s="3" t="s">
        <v>1</v>
      </c>
      <c r="E654" s="3" t="s">
        <v>1511</v>
      </c>
      <c r="F654" s="87">
        <v>22</v>
      </c>
      <c r="G654" s="5">
        <f t="shared" si="30"/>
        <v>69</v>
      </c>
      <c r="H654" s="5" t="str">
        <f>VLOOKUP(F654,Tabla5[[Columna3]:[Columna4]],2,TRUE)</f>
        <v>Aceptable</v>
      </c>
      <c r="I654" s="18">
        <v>44</v>
      </c>
      <c r="J654" s="5">
        <f t="shared" si="31"/>
        <v>40.74074074074074</v>
      </c>
      <c r="K654" s="5" t="str">
        <f>VLOOKUP(I654,Tabla13[[Rango minimo]:[Estado de calidad del aire]],2,TRUE)</f>
        <v>Buena</v>
      </c>
      <c r="L654" s="21">
        <f t="shared" si="32"/>
        <v>54.870370370370367</v>
      </c>
      <c r="M654" s="21" t="str">
        <f>VLOOKUP(L654,Tabla7[[Valor minimo]:[Estado de calidad el aire]],2,TRUE)</f>
        <v>Aceptable</v>
      </c>
      <c r="N654" s="11">
        <v>5</v>
      </c>
      <c r="O654" s="11" t="s">
        <v>159</v>
      </c>
      <c r="P654" s="11">
        <v>2</v>
      </c>
      <c r="Q654" s="11">
        <v>-74.10405969</v>
      </c>
      <c r="R654" s="12">
        <v>4.5118681189999998</v>
      </c>
    </row>
    <row r="655" spans="1:18" x14ac:dyDescent="0.25">
      <c r="A655" s="10">
        <v>654</v>
      </c>
      <c r="B655" s="3" t="s">
        <v>1512</v>
      </c>
      <c r="C655" s="3" t="s">
        <v>1432</v>
      </c>
      <c r="D655" s="3" t="s">
        <v>1</v>
      </c>
      <c r="E655" s="3" t="s">
        <v>1513</v>
      </c>
      <c r="F655" s="87">
        <v>22</v>
      </c>
      <c r="G655" s="5">
        <f t="shared" si="30"/>
        <v>69</v>
      </c>
      <c r="H655" s="5" t="str">
        <f>VLOOKUP(F655,Tabla5[[Columna3]:[Columna4]],2,TRUE)</f>
        <v>Aceptable</v>
      </c>
      <c r="I655" s="18">
        <v>44</v>
      </c>
      <c r="J655" s="5">
        <f t="shared" si="31"/>
        <v>40.74074074074074</v>
      </c>
      <c r="K655" s="5" t="str">
        <f>VLOOKUP(I655,Tabla13[[Rango minimo]:[Estado de calidad del aire]],2,TRUE)</f>
        <v>Buena</v>
      </c>
      <c r="L655" s="21">
        <f t="shared" si="32"/>
        <v>54.870370370370367</v>
      </c>
      <c r="M655" s="21" t="str">
        <f>VLOOKUP(L655,Tabla7[[Valor minimo]:[Estado de calidad el aire]],2,TRUE)</f>
        <v>Aceptable</v>
      </c>
      <c r="N655" s="11">
        <v>5</v>
      </c>
      <c r="O655" s="11" t="s">
        <v>159</v>
      </c>
      <c r="P655" s="11">
        <v>1</v>
      </c>
      <c r="Q655" s="11">
        <v>-74.107562090000002</v>
      </c>
      <c r="R655" s="12">
        <v>4.5131061299999997</v>
      </c>
    </row>
    <row r="656" spans="1:18" x14ac:dyDescent="0.25">
      <c r="A656" s="10">
        <v>655</v>
      </c>
      <c r="B656" s="3" t="s">
        <v>1514</v>
      </c>
      <c r="C656" s="3" t="s">
        <v>1432</v>
      </c>
      <c r="D656" s="3" t="s">
        <v>1</v>
      </c>
      <c r="E656" s="3" t="s">
        <v>1515</v>
      </c>
      <c r="F656" s="87">
        <v>22</v>
      </c>
      <c r="G656" s="5">
        <f t="shared" si="30"/>
        <v>69</v>
      </c>
      <c r="H656" s="5" t="str">
        <f>VLOOKUP(F656,Tabla5[[Columna3]:[Columna4]],2,TRUE)</f>
        <v>Aceptable</v>
      </c>
      <c r="I656" s="18">
        <v>44</v>
      </c>
      <c r="J656" s="5">
        <f t="shared" si="31"/>
        <v>40.74074074074074</v>
      </c>
      <c r="K656" s="5" t="str">
        <f>VLOOKUP(I656,Tabla13[[Rango minimo]:[Estado de calidad del aire]],2,TRUE)</f>
        <v>Buena</v>
      </c>
      <c r="L656" s="21">
        <f t="shared" si="32"/>
        <v>54.870370370370367</v>
      </c>
      <c r="M656" s="21" t="str">
        <f>VLOOKUP(L656,Tabla7[[Valor minimo]:[Estado de calidad el aire]],2,TRUE)</f>
        <v>Aceptable</v>
      </c>
      <c r="N656" s="11">
        <v>5</v>
      </c>
      <c r="O656" s="11" t="s">
        <v>159</v>
      </c>
      <c r="P656" s="11">
        <v>2</v>
      </c>
      <c r="Q656" s="11">
        <v>-74.116619069999999</v>
      </c>
      <c r="R656" s="12">
        <v>4.5166086190000003</v>
      </c>
    </row>
    <row r="657" spans="1:18" x14ac:dyDescent="0.25">
      <c r="A657" s="10">
        <v>656</v>
      </c>
      <c r="B657" s="3" t="s">
        <v>1516</v>
      </c>
      <c r="C657" s="3" t="s">
        <v>1432</v>
      </c>
      <c r="D657" s="3" t="s">
        <v>1</v>
      </c>
      <c r="E657" s="3" t="s">
        <v>1517</v>
      </c>
      <c r="F657" s="87">
        <v>22</v>
      </c>
      <c r="G657" s="5">
        <f t="shared" si="30"/>
        <v>69</v>
      </c>
      <c r="H657" s="5" t="str">
        <f>VLOOKUP(F657,Tabla5[[Columna3]:[Columna4]],2,TRUE)</f>
        <v>Aceptable</v>
      </c>
      <c r="I657" s="18">
        <v>44</v>
      </c>
      <c r="J657" s="5">
        <f t="shared" si="31"/>
        <v>40.74074074074074</v>
      </c>
      <c r="K657" s="5" t="str">
        <f>VLOOKUP(I657,Tabla13[[Rango minimo]:[Estado de calidad del aire]],2,TRUE)</f>
        <v>Buena</v>
      </c>
      <c r="L657" s="21">
        <f t="shared" si="32"/>
        <v>54.870370370370367</v>
      </c>
      <c r="M657" s="21" t="str">
        <f>VLOOKUP(L657,Tabla7[[Valor minimo]:[Estado de calidad el aire]],2,TRUE)</f>
        <v>Aceptable</v>
      </c>
      <c r="N657" s="11">
        <v>5</v>
      </c>
      <c r="O657" s="11" t="s">
        <v>159</v>
      </c>
      <c r="P657" s="11">
        <v>1</v>
      </c>
      <c r="Q657" s="11">
        <v>-74.111999119999993</v>
      </c>
      <c r="R657" s="12">
        <v>4.5253538549999996</v>
      </c>
    </row>
    <row r="658" spans="1:18" x14ac:dyDescent="0.25">
      <c r="A658" s="10">
        <v>657</v>
      </c>
      <c r="B658" s="3" t="s">
        <v>1518</v>
      </c>
      <c r="C658" s="3" t="s">
        <v>1432</v>
      </c>
      <c r="D658" s="3" t="s">
        <v>1</v>
      </c>
      <c r="E658" s="3" t="s">
        <v>1519</v>
      </c>
      <c r="F658" s="87">
        <v>22</v>
      </c>
      <c r="G658" s="5">
        <f t="shared" si="30"/>
        <v>69</v>
      </c>
      <c r="H658" s="5" t="str">
        <f>VLOOKUP(F658,Tabla5[[Columna3]:[Columna4]],2,TRUE)</f>
        <v>Aceptable</v>
      </c>
      <c r="I658" s="18">
        <v>44</v>
      </c>
      <c r="J658" s="5">
        <f t="shared" si="31"/>
        <v>40.74074074074074</v>
      </c>
      <c r="K658" s="5" t="str">
        <f>VLOOKUP(I658,Tabla13[[Rango minimo]:[Estado de calidad del aire]],2,TRUE)</f>
        <v>Buena</v>
      </c>
      <c r="L658" s="21">
        <f t="shared" si="32"/>
        <v>54.870370370370367</v>
      </c>
      <c r="M658" s="21" t="str">
        <f>VLOOKUP(L658,Tabla7[[Valor minimo]:[Estado de calidad el aire]],2,TRUE)</f>
        <v>Aceptable</v>
      </c>
      <c r="N658" s="11">
        <v>5</v>
      </c>
      <c r="O658" s="11" t="s">
        <v>159</v>
      </c>
      <c r="P658" s="11">
        <v>2</v>
      </c>
      <c r="Q658" s="11">
        <v>-74.115657780000006</v>
      </c>
      <c r="R658" s="12">
        <v>4.5267808409999999</v>
      </c>
    </row>
    <row r="659" spans="1:18" x14ac:dyDescent="0.25">
      <c r="A659" s="10">
        <v>658</v>
      </c>
      <c r="B659" s="3" t="s">
        <v>1520</v>
      </c>
      <c r="C659" s="3" t="s">
        <v>1432</v>
      </c>
      <c r="D659" s="3" t="s">
        <v>1</v>
      </c>
      <c r="E659" s="3" t="s">
        <v>1484</v>
      </c>
      <c r="F659" s="87">
        <v>22</v>
      </c>
      <c r="G659" s="5">
        <f t="shared" si="30"/>
        <v>69</v>
      </c>
      <c r="H659" s="5" t="str">
        <f>VLOOKUP(F659,Tabla5[[Columna3]:[Columna4]],2,TRUE)</f>
        <v>Aceptable</v>
      </c>
      <c r="I659" s="18">
        <v>44</v>
      </c>
      <c r="J659" s="5">
        <f t="shared" si="31"/>
        <v>40.74074074074074</v>
      </c>
      <c r="K659" s="5" t="str">
        <f>VLOOKUP(I659,Tabla13[[Rango minimo]:[Estado de calidad del aire]],2,TRUE)</f>
        <v>Buena</v>
      </c>
      <c r="L659" s="21">
        <f t="shared" si="32"/>
        <v>54.870370370370367</v>
      </c>
      <c r="M659" s="21" t="str">
        <f>VLOOKUP(L659,Tabla7[[Valor minimo]:[Estado de calidad el aire]],2,TRUE)</f>
        <v>Aceptable</v>
      </c>
      <c r="N659" s="11">
        <v>5</v>
      </c>
      <c r="O659" s="11" t="s">
        <v>159</v>
      </c>
      <c r="P659" s="11">
        <v>2</v>
      </c>
      <c r="Q659" s="11">
        <v>-74.117173730000005</v>
      </c>
      <c r="R659" s="12">
        <v>4.5111912460000001</v>
      </c>
    </row>
    <row r="660" spans="1:18" x14ac:dyDescent="0.25">
      <c r="A660" s="10">
        <v>659</v>
      </c>
      <c r="B660" s="3" t="s">
        <v>1521</v>
      </c>
      <c r="C660" s="3" t="s">
        <v>1432</v>
      </c>
      <c r="D660" s="3" t="s">
        <v>1</v>
      </c>
      <c r="E660" s="3" t="s">
        <v>1522</v>
      </c>
      <c r="F660" s="87">
        <v>22</v>
      </c>
      <c r="G660" s="5">
        <f t="shared" si="30"/>
        <v>69</v>
      </c>
      <c r="H660" s="5" t="str">
        <f>VLOOKUP(F660,Tabla5[[Columna3]:[Columna4]],2,TRUE)</f>
        <v>Aceptable</v>
      </c>
      <c r="I660" s="18">
        <v>44</v>
      </c>
      <c r="J660" s="5">
        <f t="shared" si="31"/>
        <v>40.74074074074074</v>
      </c>
      <c r="K660" s="5" t="str">
        <f>VLOOKUP(I660,Tabla13[[Rango minimo]:[Estado de calidad del aire]],2,TRUE)</f>
        <v>Buena</v>
      </c>
      <c r="L660" s="21">
        <f t="shared" si="32"/>
        <v>54.870370370370367</v>
      </c>
      <c r="M660" s="21" t="str">
        <f>VLOOKUP(L660,Tabla7[[Valor minimo]:[Estado de calidad el aire]],2,TRUE)</f>
        <v>Aceptable</v>
      </c>
      <c r="N660" s="11">
        <v>5</v>
      </c>
      <c r="O660" s="11" t="s">
        <v>159</v>
      </c>
      <c r="P660" s="11">
        <v>1</v>
      </c>
      <c r="Q660" s="11">
        <v>-74.100635330000003</v>
      </c>
      <c r="R660" s="12">
        <v>4.5096353410000001</v>
      </c>
    </row>
    <row r="661" spans="1:18" x14ac:dyDescent="0.25">
      <c r="A661" s="10">
        <v>660</v>
      </c>
      <c r="B661" s="3" t="s">
        <v>1523</v>
      </c>
      <c r="C661" s="3" t="s">
        <v>1432</v>
      </c>
      <c r="D661" s="3" t="s">
        <v>1</v>
      </c>
      <c r="E661" s="3" t="s">
        <v>1524</v>
      </c>
      <c r="F661" s="87">
        <v>22</v>
      </c>
      <c r="G661" s="5">
        <f t="shared" si="30"/>
        <v>69</v>
      </c>
      <c r="H661" s="5" t="str">
        <f>VLOOKUP(F661,Tabla5[[Columna3]:[Columna4]],2,TRUE)</f>
        <v>Aceptable</v>
      </c>
      <c r="I661" s="18">
        <v>44</v>
      </c>
      <c r="J661" s="5">
        <f t="shared" si="31"/>
        <v>40.74074074074074</v>
      </c>
      <c r="K661" s="5" t="str">
        <f>VLOOKUP(I661,Tabla13[[Rango minimo]:[Estado de calidad del aire]],2,TRUE)</f>
        <v>Buena</v>
      </c>
      <c r="L661" s="21">
        <f t="shared" si="32"/>
        <v>54.870370370370367</v>
      </c>
      <c r="M661" s="21" t="str">
        <f>VLOOKUP(L661,Tabla7[[Valor minimo]:[Estado de calidad el aire]],2,TRUE)</f>
        <v>Aceptable</v>
      </c>
      <c r="N661" s="11">
        <v>5</v>
      </c>
      <c r="O661" s="11" t="s">
        <v>159</v>
      </c>
      <c r="P661" s="11">
        <v>2</v>
      </c>
      <c r="Q661" s="11">
        <v>-74.113523610000001</v>
      </c>
      <c r="R661" s="12">
        <v>4.5187578720000001</v>
      </c>
    </row>
    <row r="662" spans="1:18" x14ac:dyDescent="0.25">
      <c r="A662" s="10">
        <v>661</v>
      </c>
      <c r="B662" s="3" t="s">
        <v>1525</v>
      </c>
      <c r="C662" s="3" t="s">
        <v>1432</v>
      </c>
      <c r="D662" s="3" t="s">
        <v>1</v>
      </c>
      <c r="E662" s="3" t="s">
        <v>1526</v>
      </c>
      <c r="F662" s="87">
        <v>22</v>
      </c>
      <c r="G662" s="5">
        <f t="shared" si="30"/>
        <v>69</v>
      </c>
      <c r="H662" s="5" t="str">
        <f>VLOOKUP(F662,Tabla5[[Columna3]:[Columna4]],2,TRUE)</f>
        <v>Aceptable</v>
      </c>
      <c r="I662" s="18">
        <v>44</v>
      </c>
      <c r="J662" s="5">
        <f t="shared" si="31"/>
        <v>40.74074074074074</v>
      </c>
      <c r="K662" s="5" t="str">
        <f>VLOOKUP(I662,Tabla13[[Rango minimo]:[Estado de calidad del aire]],2,TRUE)</f>
        <v>Buena</v>
      </c>
      <c r="L662" s="21">
        <f t="shared" si="32"/>
        <v>54.870370370370367</v>
      </c>
      <c r="M662" s="21" t="str">
        <f>VLOOKUP(L662,Tabla7[[Valor minimo]:[Estado de calidad el aire]],2,TRUE)</f>
        <v>Aceptable</v>
      </c>
      <c r="N662" s="11">
        <v>5</v>
      </c>
      <c r="O662" s="11" t="s">
        <v>159</v>
      </c>
      <c r="P662" s="11">
        <v>2</v>
      </c>
      <c r="Q662" s="11">
        <v>-74.120193920000006</v>
      </c>
      <c r="R662" s="12">
        <v>4.512687433</v>
      </c>
    </row>
    <row r="663" spans="1:18" x14ac:dyDescent="0.25">
      <c r="A663" s="10">
        <v>662</v>
      </c>
      <c r="B663" s="3" t="s">
        <v>1527</v>
      </c>
      <c r="C663" s="3" t="s">
        <v>1432</v>
      </c>
      <c r="D663" s="3" t="s">
        <v>1</v>
      </c>
      <c r="E663" s="3" t="s">
        <v>1528</v>
      </c>
      <c r="F663" s="87">
        <v>22</v>
      </c>
      <c r="G663" s="5">
        <f t="shared" si="30"/>
        <v>69</v>
      </c>
      <c r="H663" s="5" t="str">
        <f>VLOOKUP(F663,Tabla5[[Columna3]:[Columna4]],2,TRUE)</f>
        <v>Aceptable</v>
      </c>
      <c r="I663" s="18">
        <v>44</v>
      </c>
      <c r="J663" s="5">
        <f t="shared" si="31"/>
        <v>40.74074074074074</v>
      </c>
      <c r="K663" s="5" t="str">
        <f>VLOOKUP(I663,Tabla13[[Rango minimo]:[Estado de calidad del aire]],2,TRUE)</f>
        <v>Buena</v>
      </c>
      <c r="L663" s="21">
        <f t="shared" si="32"/>
        <v>54.870370370370367</v>
      </c>
      <c r="M663" s="21" t="str">
        <f>VLOOKUP(L663,Tabla7[[Valor minimo]:[Estado de calidad el aire]],2,TRUE)</f>
        <v>Aceptable</v>
      </c>
      <c r="N663" s="11">
        <v>5</v>
      </c>
      <c r="O663" s="11" t="s">
        <v>159</v>
      </c>
      <c r="P663" s="11">
        <v>2</v>
      </c>
      <c r="Q663" s="11">
        <v>-74.110308219999993</v>
      </c>
      <c r="R663" s="12">
        <v>4.5165279859999998</v>
      </c>
    </row>
    <row r="664" spans="1:18" x14ac:dyDescent="0.25">
      <c r="A664" s="10">
        <v>663</v>
      </c>
      <c r="B664" s="3" t="s">
        <v>1529</v>
      </c>
      <c r="C664" s="3" t="s">
        <v>1432</v>
      </c>
      <c r="D664" s="3" t="s">
        <v>1</v>
      </c>
      <c r="E664" s="3" t="s">
        <v>1530</v>
      </c>
      <c r="F664" s="87">
        <v>22</v>
      </c>
      <c r="G664" s="5">
        <f t="shared" si="30"/>
        <v>69</v>
      </c>
      <c r="H664" s="5" t="str">
        <f>VLOOKUP(F664,Tabla5[[Columna3]:[Columna4]],2,TRUE)</f>
        <v>Aceptable</v>
      </c>
      <c r="I664" s="18">
        <v>44</v>
      </c>
      <c r="J664" s="5">
        <f t="shared" si="31"/>
        <v>40.74074074074074</v>
      </c>
      <c r="K664" s="5" t="str">
        <f>VLOOKUP(I664,Tabla13[[Rango minimo]:[Estado de calidad del aire]],2,TRUE)</f>
        <v>Buena</v>
      </c>
      <c r="L664" s="21">
        <f t="shared" si="32"/>
        <v>54.870370370370367</v>
      </c>
      <c r="M664" s="21" t="str">
        <f>VLOOKUP(L664,Tabla7[[Valor minimo]:[Estado de calidad el aire]],2,TRUE)</f>
        <v>Aceptable</v>
      </c>
      <c r="N664" s="11">
        <v>5</v>
      </c>
      <c r="O664" s="11" t="s">
        <v>159</v>
      </c>
      <c r="P664" s="11">
        <v>1</v>
      </c>
      <c r="Q664" s="11">
        <v>-74.101612840000001</v>
      </c>
      <c r="R664" s="12">
        <v>4.5049641510000002</v>
      </c>
    </row>
    <row r="665" spans="1:18" x14ac:dyDescent="0.25">
      <c r="A665" s="10">
        <v>664</v>
      </c>
      <c r="B665" s="3" t="s">
        <v>1531</v>
      </c>
      <c r="C665" s="3" t="s">
        <v>1432</v>
      </c>
      <c r="D665" s="3" t="s">
        <v>1</v>
      </c>
      <c r="E665" s="3" t="s">
        <v>1532</v>
      </c>
      <c r="F665" s="87">
        <v>22</v>
      </c>
      <c r="G665" s="5">
        <f t="shared" si="30"/>
        <v>69</v>
      </c>
      <c r="H665" s="5" t="str">
        <f>VLOOKUP(F665,Tabla5[[Columna3]:[Columna4]],2,TRUE)</f>
        <v>Aceptable</v>
      </c>
      <c r="I665" s="18">
        <v>44</v>
      </c>
      <c r="J665" s="5">
        <f t="shared" si="31"/>
        <v>40.74074074074074</v>
      </c>
      <c r="K665" s="5" t="str">
        <f>VLOOKUP(I665,Tabla13[[Rango minimo]:[Estado de calidad del aire]],2,TRUE)</f>
        <v>Buena</v>
      </c>
      <c r="L665" s="21">
        <f t="shared" si="32"/>
        <v>54.870370370370367</v>
      </c>
      <c r="M665" s="21" t="str">
        <f>VLOOKUP(L665,Tabla7[[Valor minimo]:[Estado de calidad el aire]],2,TRUE)</f>
        <v>Aceptable</v>
      </c>
      <c r="N665" s="11">
        <v>5</v>
      </c>
      <c r="O665" s="11" t="s">
        <v>159</v>
      </c>
      <c r="P665" s="11">
        <v>2</v>
      </c>
      <c r="Q665" s="11">
        <v>-74.114553220000005</v>
      </c>
      <c r="R665" s="12">
        <v>4.5250666449999999</v>
      </c>
    </row>
    <row r="666" spans="1:18" x14ac:dyDescent="0.25">
      <c r="A666" s="10">
        <v>665</v>
      </c>
      <c r="B666" s="3" t="s">
        <v>1533</v>
      </c>
      <c r="C666" s="3" t="s">
        <v>1432</v>
      </c>
      <c r="D666" s="3" t="s">
        <v>1</v>
      </c>
      <c r="E666" s="3" t="s">
        <v>1534</v>
      </c>
      <c r="F666" s="87">
        <v>22</v>
      </c>
      <c r="G666" s="5">
        <f t="shared" si="30"/>
        <v>69</v>
      </c>
      <c r="H666" s="5" t="str">
        <f>VLOOKUP(F666,Tabla5[[Columna3]:[Columna4]],2,TRUE)</f>
        <v>Aceptable</v>
      </c>
      <c r="I666" s="18">
        <v>44</v>
      </c>
      <c r="J666" s="5">
        <f t="shared" si="31"/>
        <v>40.74074074074074</v>
      </c>
      <c r="K666" s="5" t="str">
        <f>VLOOKUP(I666,Tabla13[[Rango minimo]:[Estado de calidad del aire]],2,TRUE)</f>
        <v>Buena</v>
      </c>
      <c r="L666" s="21">
        <f t="shared" si="32"/>
        <v>54.870370370370367</v>
      </c>
      <c r="M666" s="21" t="str">
        <f>VLOOKUP(L666,Tabla7[[Valor minimo]:[Estado de calidad el aire]],2,TRUE)</f>
        <v>Aceptable</v>
      </c>
      <c r="N666" s="11">
        <v>5</v>
      </c>
      <c r="O666" s="11" t="s">
        <v>159</v>
      </c>
      <c r="P666" s="11">
        <v>2</v>
      </c>
      <c r="Q666" s="11">
        <v>-74.12055513</v>
      </c>
      <c r="R666" s="12">
        <v>4.5257739319999999</v>
      </c>
    </row>
    <row r="667" spans="1:18" x14ac:dyDescent="0.25">
      <c r="A667" s="10">
        <v>666</v>
      </c>
      <c r="B667" s="3" t="s">
        <v>1535</v>
      </c>
      <c r="C667" s="3" t="s">
        <v>1432</v>
      </c>
      <c r="D667" s="3" t="s">
        <v>1</v>
      </c>
      <c r="E667" s="3" t="s">
        <v>1536</v>
      </c>
      <c r="F667" s="87">
        <v>22</v>
      </c>
      <c r="G667" s="5">
        <f t="shared" si="30"/>
        <v>69</v>
      </c>
      <c r="H667" s="5" t="str">
        <f>VLOOKUP(F667,Tabla5[[Columna3]:[Columna4]],2,TRUE)</f>
        <v>Aceptable</v>
      </c>
      <c r="I667" s="18">
        <v>44</v>
      </c>
      <c r="J667" s="5">
        <f t="shared" si="31"/>
        <v>40.74074074074074</v>
      </c>
      <c r="K667" s="5" t="str">
        <f>VLOOKUP(I667,Tabla13[[Rango minimo]:[Estado de calidad del aire]],2,TRUE)</f>
        <v>Buena</v>
      </c>
      <c r="L667" s="21">
        <f t="shared" si="32"/>
        <v>54.870370370370367</v>
      </c>
      <c r="M667" s="21" t="str">
        <f>VLOOKUP(L667,Tabla7[[Valor minimo]:[Estado de calidad el aire]],2,TRUE)</f>
        <v>Aceptable</v>
      </c>
      <c r="N667" s="11">
        <v>5</v>
      </c>
      <c r="O667" s="11" t="s">
        <v>159</v>
      </c>
      <c r="P667" s="11">
        <v>2</v>
      </c>
      <c r="Q667" s="11">
        <v>-74.119543059999998</v>
      </c>
      <c r="R667" s="12">
        <v>4.5251652079999998</v>
      </c>
    </row>
    <row r="668" spans="1:18" x14ac:dyDescent="0.25">
      <c r="A668" s="10">
        <v>667</v>
      </c>
      <c r="B668" s="3" t="s">
        <v>1537</v>
      </c>
      <c r="C668" s="3" t="s">
        <v>1432</v>
      </c>
      <c r="D668" s="3" t="s">
        <v>1</v>
      </c>
      <c r="E668" s="3" t="s">
        <v>1538</v>
      </c>
      <c r="F668" s="87">
        <v>22</v>
      </c>
      <c r="G668" s="5">
        <f t="shared" si="30"/>
        <v>69</v>
      </c>
      <c r="H668" s="5" t="str">
        <f>VLOOKUP(F668,Tabla5[[Columna3]:[Columna4]],2,TRUE)</f>
        <v>Aceptable</v>
      </c>
      <c r="I668" s="18">
        <v>44</v>
      </c>
      <c r="J668" s="5">
        <f t="shared" si="31"/>
        <v>40.74074074074074</v>
      </c>
      <c r="K668" s="5" t="str">
        <f>VLOOKUP(I668,Tabla13[[Rango minimo]:[Estado de calidad del aire]],2,TRUE)</f>
        <v>Buena</v>
      </c>
      <c r="L668" s="21">
        <f t="shared" si="32"/>
        <v>54.870370370370367</v>
      </c>
      <c r="M668" s="21" t="str">
        <f>VLOOKUP(L668,Tabla7[[Valor minimo]:[Estado de calidad el aire]],2,TRUE)</f>
        <v>Aceptable</v>
      </c>
      <c r="N668" s="11">
        <v>5</v>
      </c>
      <c r="O668" s="11" t="s">
        <v>159</v>
      </c>
      <c r="P668" s="11">
        <v>2</v>
      </c>
      <c r="Q668" s="11">
        <v>-74.116664799999995</v>
      </c>
      <c r="R668" s="12">
        <v>4.5097585269999998</v>
      </c>
    </row>
    <row r="669" spans="1:18" x14ac:dyDescent="0.25">
      <c r="A669" s="10">
        <v>668</v>
      </c>
      <c r="B669" s="3" t="s">
        <v>1539</v>
      </c>
      <c r="C669" s="3" t="s">
        <v>1432</v>
      </c>
      <c r="D669" s="3" t="s">
        <v>1</v>
      </c>
      <c r="E669" s="3" t="s">
        <v>1540</v>
      </c>
      <c r="F669" s="87">
        <v>22</v>
      </c>
      <c r="G669" s="5">
        <f t="shared" si="30"/>
        <v>69</v>
      </c>
      <c r="H669" s="5" t="str">
        <f>VLOOKUP(F669,Tabla5[[Columna3]:[Columna4]],2,TRUE)</f>
        <v>Aceptable</v>
      </c>
      <c r="I669" s="18">
        <v>44</v>
      </c>
      <c r="J669" s="5">
        <f t="shared" si="31"/>
        <v>40.74074074074074</v>
      </c>
      <c r="K669" s="5" t="str">
        <f>VLOOKUP(I669,Tabla13[[Rango minimo]:[Estado de calidad del aire]],2,TRUE)</f>
        <v>Buena</v>
      </c>
      <c r="L669" s="21">
        <f t="shared" si="32"/>
        <v>54.870370370370367</v>
      </c>
      <c r="M669" s="21" t="str">
        <f>VLOOKUP(L669,Tabla7[[Valor minimo]:[Estado de calidad el aire]],2,TRUE)</f>
        <v>Aceptable</v>
      </c>
      <c r="N669" s="11">
        <v>5</v>
      </c>
      <c r="O669" s="11" t="s">
        <v>159</v>
      </c>
      <c r="P669" s="11">
        <v>2</v>
      </c>
      <c r="Q669" s="11">
        <v>-74.119378769999997</v>
      </c>
      <c r="R669" s="12">
        <v>4.518167654</v>
      </c>
    </row>
    <row r="670" spans="1:18" x14ac:dyDescent="0.25">
      <c r="A670" s="10">
        <v>669</v>
      </c>
      <c r="B670" s="3" t="s">
        <v>1541</v>
      </c>
      <c r="C670" s="3" t="s">
        <v>1432</v>
      </c>
      <c r="D670" s="3" t="s">
        <v>1</v>
      </c>
      <c r="E670" s="3" t="s">
        <v>1542</v>
      </c>
      <c r="F670" s="87">
        <v>22</v>
      </c>
      <c r="G670" s="5">
        <f t="shared" si="30"/>
        <v>69</v>
      </c>
      <c r="H670" s="5" t="str">
        <f>VLOOKUP(F670,Tabla5[[Columna3]:[Columna4]],2,TRUE)</f>
        <v>Aceptable</v>
      </c>
      <c r="I670" s="18">
        <v>44</v>
      </c>
      <c r="J670" s="5">
        <f t="shared" si="31"/>
        <v>40.74074074074074</v>
      </c>
      <c r="K670" s="5" t="str">
        <f>VLOOKUP(I670,Tabla13[[Rango minimo]:[Estado de calidad del aire]],2,TRUE)</f>
        <v>Buena</v>
      </c>
      <c r="L670" s="21">
        <f t="shared" si="32"/>
        <v>54.870370370370367</v>
      </c>
      <c r="M670" s="21" t="str">
        <f>VLOOKUP(L670,Tabla7[[Valor minimo]:[Estado de calidad el aire]],2,TRUE)</f>
        <v>Aceptable</v>
      </c>
      <c r="N670" s="11">
        <v>5</v>
      </c>
      <c r="O670" s="11" t="s">
        <v>159</v>
      </c>
      <c r="P670" s="11">
        <v>2</v>
      </c>
      <c r="Q670" s="11">
        <v>-74.120817740000007</v>
      </c>
      <c r="R670" s="12">
        <v>4.5170990270000004</v>
      </c>
    </row>
    <row r="671" spans="1:18" x14ac:dyDescent="0.25">
      <c r="A671" s="10">
        <v>670</v>
      </c>
      <c r="B671" s="3" t="s">
        <v>1543</v>
      </c>
      <c r="C671" s="3" t="s">
        <v>1432</v>
      </c>
      <c r="D671" s="3" t="s">
        <v>1</v>
      </c>
      <c r="E671" s="3" t="s">
        <v>1484</v>
      </c>
      <c r="F671" s="87">
        <v>22</v>
      </c>
      <c r="G671" s="5">
        <f t="shared" si="30"/>
        <v>69</v>
      </c>
      <c r="H671" s="5" t="str">
        <f>VLOOKUP(F671,Tabla5[[Columna3]:[Columna4]],2,TRUE)</f>
        <v>Aceptable</v>
      </c>
      <c r="I671" s="18">
        <v>44</v>
      </c>
      <c r="J671" s="5">
        <f t="shared" si="31"/>
        <v>40.74074074074074</v>
      </c>
      <c r="K671" s="5" t="str">
        <f>VLOOKUP(I671,Tabla13[[Rango minimo]:[Estado de calidad del aire]],2,TRUE)</f>
        <v>Buena</v>
      </c>
      <c r="L671" s="21">
        <f t="shared" si="32"/>
        <v>54.870370370370367</v>
      </c>
      <c r="M671" s="21" t="str">
        <f>VLOOKUP(L671,Tabla7[[Valor minimo]:[Estado de calidad el aire]],2,TRUE)</f>
        <v>Aceptable</v>
      </c>
      <c r="N671" s="11">
        <v>5</v>
      </c>
      <c r="O671" s="11" t="s">
        <v>159</v>
      </c>
      <c r="P671" s="11">
        <v>2</v>
      </c>
      <c r="Q671" s="11">
        <v>-74.119032349999998</v>
      </c>
      <c r="R671" s="12">
        <v>4.5121550890000002</v>
      </c>
    </row>
    <row r="672" spans="1:18" x14ac:dyDescent="0.25">
      <c r="A672" s="10">
        <v>671</v>
      </c>
      <c r="B672" s="3" t="s">
        <v>1544</v>
      </c>
      <c r="C672" s="3" t="s">
        <v>1432</v>
      </c>
      <c r="D672" s="3" t="s">
        <v>1</v>
      </c>
      <c r="E672" s="3" t="s">
        <v>1545</v>
      </c>
      <c r="F672" s="87">
        <v>22</v>
      </c>
      <c r="G672" s="5">
        <f t="shared" si="30"/>
        <v>69</v>
      </c>
      <c r="H672" s="5" t="str">
        <f>VLOOKUP(F672,Tabla5[[Columna3]:[Columna4]],2,TRUE)</f>
        <v>Aceptable</v>
      </c>
      <c r="I672" s="18">
        <v>44</v>
      </c>
      <c r="J672" s="5">
        <f t="shared" si="31"/>
        <v>40.74074074074074</v>
      </c>
      <c r="K672" s="5" t="str">
        <f>VLOOKUP(I672,Tabla13[[Rango minimo]:[Estado de calidad del aire]],2,TRUE)</f>
        <v>Buena</v>
      </c>
      <c r="L672" s="21">
        <f t="shared" si="32"/>
        <v>54.870370370370367</v>
      </c>
      <c r="M672" s="21" t="str">
        <f>VLOOKUP(L672,Tabla7[[Valor minimo]:[Estado de calidad el aire]],2,TRUE)</f>
        <v>Aceptable</v>
      </c>
      <c r="N672" s="11">
        <v>5</v>
      </c>
      <c r="O672" s="11" t="s">
        <v>159</v>
      </c>
      <c r="P672" s="11">
        <v>2</v>
      </c>
      <c r="Q672" s="11">
        <v>-74.111679559999999</v>
      </c>
      <c r="R672" s="12">
        <v>4.5180182929999999</v>
      </c>
    </row>
    <row r="673" spans="1:18" x14ac:dyDescent="0.25">
      <c r="A673" s="10">
        <v>672</v>
      </c>
      <c r="B673" s="3" t="s">
        <v>1546</v>
      </c>
      <c r="C673" s="3" t="s">
        <v>1432</v>
      </c>
      <c r="D673" s="3" t="s">
        <v>1</v>
      </c>
      <c r="E673" s="3" t="s">
        <v>1547</v>
      </c>
      <c r="F673" s="87">
        <v>22</v>
      </c>
      <c r="G673" s="5">
        <f t="shared" si="30"/>
        <v>69</v>
      </c>
      <c r="H673" s="5" t="str">
        <f>VLOOKUP(F673,Tabla5[[Columna3]:[Columna4]],2,TRUE)</f>
        <v>Aceptable</v>
      </c>
      <c r="I673" s="18">
        <v>44</v>
      </c>
      <c r="J673" s="5">
        <f t="shared" si="31"/>
        <v>40.74074074074074</v>
      </c>
      <c r="K673" s="5" t="str">
        <f>VLOOKUP(I673,Tabla13[[Rango minimo]:[Estado de calidad del aire]],2,TRUE)</f>
        <v>Buena</v>
      </c>
      <c r="L673" s="21">
        <f t="shared" si="32"/>
        <v>54.870370370370367</v>
      </c>
      <c r="M673" s="21" t="str">
        <f>VLOOKUP(L673,Tabla7[[Valor minimo]:[Estado de calidad el aire]],2,TRUE)</f>
        <v>Aceptable</v>
      </c>
      <c r="N673" s="11">
        <v>5</v>
      </c>
      <c r="O673" s="11" t="s">
        <v>159</v>
      </c>
      <c r="P673" s="11">
        <v>2</v>
      </c>
      <c r="Q673" s="11">
        <v>-74.109504740000006</v>
      </c>
      <c r="R673" s="12">
        <v>4.5077324169999997</v>
      </c>
    </row>
    <row r="674" spans="1:18" x14ac:dyDescent="0.25">
      <c r="A674" s="10">
        <v>673</v>
      </c>
      <c r="B674" s="3" t="s">
        <v>1548</v>
      </c>
      <c r="C674" s="3" t="s">
        <v>1432</v>
      </c>
      <c r="D674" s="3" t="s">
        <v>1</v>
      </c>
      <c r="E674" s="3" t="s">
        <v>1549</v>
      </c>
      <c r="F674" s="87">
        <v>22</v>
      </c>
      <c r="G674" s="5">
        <f t="shared" si="30"/>
        <v>69</v>
      </c>
      <c r="H674" s="5" t="str">
        <f>VLOOKUP(F674,Tabla5[[Columna3]:[Columna4]],2,TRUE)</f>
        <v>Aceptable</v>
      </c>
      <c r="I674" s="18">
        <v>44</v>
      </c>
      <c r="J674" s="5">
        <f t="shared" si="31"/>
        <v>40.74074074074074</v>
      </c>
      <c r="K674" s="5" t="str">
        <f>VLOOKUP(I674,Tabla13[[Rango minimo]:[Estado de calidad del aire]],2,TRUE)</f>
        <v>Buena</v>
      </c>
      <c r="L674" s="21">
        <f t="shared" si="32"/>
        <v>54.870370370370367</v>
      </c>
      <c r="M674" s="21" t="str">
        <f>VLOOKUP(L674,Tabla7[[Valor minimo]:[Estado de calidad el aire]],2,TRUE)</f>
        <v>Aceptable</v>
      </c>
      <c r="N674" s="11">
        <v>5</v>
      </c>
      <c r="O674" s="11" t="s">
        <v>159</v>
      </c>
      <c r="P674" s="11">
        <v>2</v>
      </c>
      <c r="Q674" s="11">
        <v>-74.111799660000003</v>
      </c>
      <c r="R674" s="12">
        <v>4.5165632130000004</v>
      </c>
    </row>
    <row r="675" spans="1:18" x14ac:dyDescent="0.25">
      <c r="A675" s="10">
        <v>674</v>
      </c>
      <c r="B675" s="3" t="s">
        <v>1550</v>
      </c>
      <c r="C675" s="3" t="s">
        <v>1432</v>
      </c>
      <c r="D675" s="3" t="s">
        <v>1</v>
      </c>
      <c r="E675" s="3" t="s">
        <v>1551</v>
      </c>
      <c r="F675" s="87">
        <v>22</v>
      </c>
      <c r="G675" s="5">
        <f t="shared" si="30"/>
        <v>69</v>
      </c>
      <c r="H675" s="5" t="str">
        <f>VLOOKUP(F675,Tabla5[[Columna3]:[Columna4]],2,TRUE)</f>
        <v>Aceptable</v>
      </c>
      <c r="I675" s="18">
        <v>44</v>
      </c>
      <c r="J675" s="5">
        <f t="shared" si="31"/>
        <v>40.74074074074074</v>
      </c>
      <c r="K675" s="5" t="str">
        <f>VLOOKUP(I675,Tabla13[[Rango minimo]:[Estado de calidad del aire]],2,TRUE)</f>
        <v>Buena</v>
      </c>
      <c r="L675" s="21">
        <f t="shared" si="32"/>
        <v>54.870370370370367</v>
      </c>
      <c r="M675" s="21" t="str">
        <f>VLOOKUP(L675,Tabla7[[Valor minimo]:[Estado de calidad el aire]],2,TRUE)</f>
        <v>Aceptable</v>
      </c>
      <c r="N675" s="11">
        <v>5</v>
      </c>
      <c r="O675" s="11" t="s">
        <v>159</v>
      </c>
      <c r="P675" s="11">
        <v>2</v>
      </c>
      <c r="Q675" s="11">
        <v>-74.118616889999998</v>
      </c>
      <c r="R675" s="12">
        <v>4.5231298720000002</v>
      </c>
    </row>
    <row r="676" spans="1:18" x14ac:dyDescent="0.25">
      <c r="A676" s="10">
        <v>675</v>
      </c>
      <c r="B676" s="3" t="s">
        <v>1552</v>
      </c>
      <c r="C676" s="3" t="s">
        <v>1432</v>
      </c>
      <c r="D676" s="3" t="s">
        <v>1</v>
      </c>
      <c r="E676" s="3" t="s">
        <v>1551</v>
      </c>
      <c r="F676" s="87">
        <v>22</v>
      </c>
      <c r="G676" s="5">
        <f t="shared" si="30"/>
        <v>69</v>
      </c>
      <c r="H676" s="5" t="str">
        <f>VLOOKUP(F676,Tabla5[[Columna3]:[Columna4]],2,TRUE)</f>
        <v>Aceptable</v>
      </c>
      <c r="I676" s="18">
        <v>44</v>
      </c>
      <c r="J676" s="5">
        <f t="shared" si="31"/>
        <v>40.74074074074074</v>
      </c>
      <c r="K676" s="5" t="str">
        <f>VLOOKUP(I676,Tabla13[[Rango minimo]:[Estado de calidad del aire]],2,TRUE)</f>
        <v>Buena</v>
      </c>
      <c r="L676" s="21">
        <f t="shared" si="32"/>
        <v>54.870370370370367</v>
      </c>
      <c r="M676" s="21" t="str">
        <f>VLOOKUP(L676,Tabla7[[Valor minimo]:[Estado de calidad el aire]],2,TRUE)</f>
        <v>Aceptable</v>
      </c>
      <c r="N676" s="11">
        <v>5</v>
      </c>
      <c r="O676" s="11" t="s">
        <v>159</v>
      </c>
      <c r="P676" s="11">
        <v>2</v>
      </c>
      <c r="Q676" s="11">
        <v>-74.120103819999997</v>
      </c>
      <c r="R676" s="12">
        <v>4.5215187439999998</v>
      </c>
    </row>
    <row r="677" spans="1:18" x14ac:dyDescent="0.25">
      <c r="A677" s="10">
        <v>676</v>
      </c>
      <c r="B677" s="3" t="s">
        <v>1553</v>
      </c>
      <c r="C677" s="3" t="s">
        <v>1432</v>
      </c>
      <c r="D677" s="3" t="s">
        <v>1</v>
      </c>
      <c r="E677" s="3" t="s">
        <v>1554</v>
      </c>
      <c r="F677" s="87">
        <v>22</v>
      </c>
      <c r="G677" s="5">
        <f t="shared" si="30"/>
        <v>69</v>
      </c>
      <c r="H677" s="5" t="str">
        <f>VLOOKUP(F677,Tabla5[[Columna3]:[Columna4]],2,TRUE)</f>
        <v>Aceptable</v>
      </c>
      <c r="I677" s="18">
        <v>44</v>
      </c>
      <c r="J677" s="5">
        <f t="shared" si="31"/>
        <v>40.74074074074074</v>
      </c>
      <c r="K677" s="5" t="str">
        <f>VLOOKUP(I677,Tabla13[[Rango minimo]:[Estado de calidad del aire]],2,TRUE)</f>
        <v>Buena</v>
      </c>
      <c r="L677" s="21">
        <f t="shared" si="32"/>
        <v>54.870370370370367</v>
      </c>
      <c r="M677" s="21" t="str">
        <f>VLOOKUP(L677,Tabla7[[Valor minimo]:[Estado de calidad el aire]],2,TRUE)</f>
        <v>Aceptable</v>
      </c>
      <c r="N677" s="11">
        <v>5</v>
      </c>
      <c r="O677" s="11" t="s">
        <v>159</v>
      </c>
      <c r="P677" s="11">
        <v>2</v>
      </c>
      <c r="Q677" s="11">
        <v>-74.106457419999998</v>
      </c>
      <c r="R677" s="12">
        <v>4.5094067129999997</v>
      </c>
    </row>
    <row r="678" spans="1:18" x14ac:dyDescent="0.25">
      <c r="A678" s="10">
        <v>677</v>
      </c>
      <c r="B678" s="3" t="s">
        <v>1555</v>
      </c>
      <c r="C678" s="3" t="s">
        <v>1432</v>
      </c>
      <c r="D678" s="3" t="s">
        <v>1</v>
      </c>
      <c r="E678" s="3" t="s">
        <v>1556</v>
      </c>
      <c r="F678" s="87">
        <v>22</v>
      </c>
      <c r="G678" s="5">
        <f t="shared" si="30"/>
        <v>69</v>
      </c>
      <c r="H678" s="5" t="str">
        <f>VLOOKUP(F678,Tabla5[[Columna3]:[Columna4]],2,TRUE)</f>
        <v>Aceptable</v>
      </c>
      <c r="I678" s="18">
        <v>44</v>
      </c>
      <c r="J678" s="5">
        <f t="shared" si="31"/>
        <v>40.74074074074074</v>
      </c>
      <c r="K678" s="5" t="str">
        <f>VLOOKUP(I678,Tabla13[[Rango minimo]:[Estado de calidad del aire]],2,TRUE)</f>
        <v>Buena</v>
      </c>
      <c r="L678" s="21">
        <f t="shared" si="32"/>
        <v>54.870370370370367</v>
      </c>
      <c r="M678" s="21" t="str">
        <f>VLOOKUP(L678,Tabla7[[Valor minimo]:[Estado de calidad el aire]],2,TRUE)</f>
        <v>Aceptable</v>
      </c>
      <c r="N678" s="11">
        <v>5</v>
      </c>
      <c r="O678" s="11" t="s">
        <v>159</v>
      </c>
      <c r="P678" s="11">
        <v>2</v>
      </c>
      <c r="Q678" s="11">
        <v>-74.113905889999998</v>
      </c>
      <c r="R678" s="12">
        <v>4.5131210680000002</v>
      </c>
    </row>
    <row r="679" spans="1:18" x14ac:dyDescent="0.25">
      <c r="A679" s="10">
        <v>678</v>
      </c>
      <c r="B679" s="3" t="s">
        <v>1557</v>
      </c>
      <c r="C679" s="3" t="s">
        <v>1432</v>
      </c>
      <c r="D679" s="3" t="s">
        <v>1</v>
      </c>
      <c r="E679" s="3" t="s">
        <v>1558</v>
      </c>
      <c r="F679" s="87">
        <v>22</v>
      </c>
      <c r="G679" s="5">
        <f t="shared" si="30"/>
        <v>69</v>
      </c>
      <c r="H679" s="5" t="str">
        <f>VLOOKUP(F679,Tabla5[[Columna3]:[Columna4]],2,TRUE)</f>
        <v>Aceptable</v>
      </c>
      <c r="I679" s="18">
        <v>44</v>
      </c>
      <c r="J679" s="5">
        <f t="shared" si="31"/>
        <v>40.74074074074074</v>
      </c>
      <c r="K679" s="5" t="str">
        <f>VLOOKUP(I679,Tabla13[[Rango minimo]:[Estado de calidad del aire]],2,TRUE)</f>
        <v>Buena</v>
      </c>
      <c r="L679" s="21">
        <f t="shared" si="32"/>
        <v>54.870370370370367</v>
      </c>
      <c r="M679" s="21" t="str">
        <f>VLOOKUP(L679,Tabla7[[Valor minimo]:[Estado de calidad el aire]],2,TRUE)</f>
        <v>Aceptable</v>
      </c>
      <c r="N679" s="11">
        <v>5</v>
      </c>
      <c r="O679" s="11" t="s">
        <v>159</v>
      </c>
      <c r="P679" s="11">
        <v>2</v>
      </c>
      <c r="Q679" s="11">
        <v>-74.117563369999999</v>
      </c>
      <c r="R679" s="12">
        <v>4.5211494400000003</v>
      </c>
    </row>
    <row r="680" spans="1:18" x14ac:dyDescent="0.25">
      <c r="A680" s="10">
        <v>679</v>
      </c>
      <c r="B680" s="3" t="s">
        <v>1559</v>
      </c>
      <c r="C680" s="3" t="s">
        <v>1432</v>
      </c>
      <c r="D680" s="3" t="s">
        <v>1</v>
      </c>
      <c r="E680" s="3" t="s">
        <v>1560</v>
      </c>
      <c r="F680" s="87">
        <v>22</v>
      </c>
      <c r="G680" s="5">
        <f t="shared" si="30"/>
        <v>69</v>
      </c>
      <c r="H680" s="5" t="str">
        <f>VLOOKUP(F680,Tabla5[[Columna3]:[Columna4]],2,TRUE)</f>
        <v>Aceptable</v>
      </c>
      <c r="I680" s="18">
        <v>44</v>
      </c>
      <c r="J680" s="5">
        <f t="shared" si="31"/>
        <v>40.74074074074074</v>
      </c>
      <c r="K680" s="5" t="str">
        <f>VLOOKUP(I680,Tabla13[[Rango minimo]:[Estado de calidad del aire]],2,TRUE)</f>
        <v>Buena</v>
      </c>
      <c r="L680" s="21">
        <f t="shared" si="32"/>
        <v>54.870370370370367</v>
      </c>
      <c r="M680" s="21" t="str">
        <f>VLOOKUP(L680,Tabla7[[Valor minimo]:[Estado de calidad el aire]],2,TRUE)</f>
        <v>Aceptable</v>
      </c>
      <c r="N680" s="11">
        <v>5</v>
      </c>
      <c r="O680" s="11" t="s">
        <v>159</v>
      </c>
      <c r="P680" s="11">
        <v>1</v>
      </c>
      <c r="Q680" s="11">
        <v>-74.100751090000003</v>
      </c>
      <c r="R680" s="12">
        <v>4.5035357390000001</v>
      </c>
    </row>
    <row r="681" spans="1:18" x14ac:dyDescent="0.25">
      <c r="A681" s="10">
        <v>680</v>
      </c>
      <c r="B681" s="3" t="s">
        <v>1561</v>
      </c>
      <c r="C681" s="3" t="s">
        <v>1432</v>
      </c>
      <c r="D681" s="3" t="s">
        <v>1</v>
      </c>
      <c r="E681" s="3" t="s">
        <v>1562</v>
      </c>
      <c r="F681" s="87">
        <v>22</v>
      </c>
      <c r="G681" s="5">
        <f t="shared" si="30"/>
        <v>69</v>
      </c>
      <c r="H681" s="5" t="str">
        <f>VLOOKUP(F681,Tabla5[[Columna3]:[Columna4]],2,TRUE)</f>
        <v>Aceptable</v>
      </c>
      <c r="I681" s="18">
        <v>44</v>
      </c>
      <c r="J681" s="5">
        <f t="shared" si="31"/>
        <v>40.74074074074074</v>
      </c>
      <c r="K681" s="5" t="str">
        <f>VLOOKUP(I681,Tabla13[[Rango minimo]:[Estado de calidad del aire]],2,TRUE)</f>
        <v>Buena</v>
      </c>
      <c r="L681" s="21">
        <f t="shared" si="32"/>
        <v>54.870370370370367</v>
      </c>
      <c r="M681" s="21" t="str">
        <f>VLOOKUP(L681,Tabla7[[Valor minimo]:[Estado de calidad el aire]],2,TRUE)</f>
        <v>Aceptable</v>
      </c>
      <c r="N681" s="11">
        <v>5</v>
      </c>
      <c r="O681" s="11" t="s">
        <v>159</v>
      </c>
      <c r="P681" s="11">
        <v>2</v>
      </c>
      <c r="Q681" s="11">
        <v>-74.114484779999998</v>
      </c>
      <c r="R681" s="12">
        <v>4.5205686299999996</v>
      </c>
    </row>
    <row r="682" spans="1:18" x14ac:dyDescent="0.25">
      <c r="A682" s="10">
        <v>681</v>
      </c>
      <c r="B682" s="3" t="s">
        <v>1563</v>
      </c>
      <c r="C682" s="3" t="s">
        <v>1432</v>
      </c>
      <c r="D682" s="3" t="s">
        <v>1</v>
      </c>
      <c r="E682" s="3" t="s">
        <v>1564</v>
      </c>
      <c r="F682" s="87">
        <v>22</v>
      </c>
      <c r="G682" s="5">
        <f t="shared" si="30"/>
        <v>69</v>
      </c>
      <c r="H682" s="5" t="str">
        <f>VLOOKUP(F682,Tabla5[[Columna3]:[Columna4]],2,TRUE)</f>
        <v>Aceptable</v>
      </c>
      <c r="I682" s="18">
        <v>44</v>
      </c>
      <c r="J682" s="5">
        <f t="shared" si="31"/>
        <v>40.74074074074074</v>
      </c>
      <c r="K682" s="5" t="str">
        <f>VLOOKUP(I682,Tabla13[[Rango minimo]:[Estado de calidad del aire]],2,TRUE)</f>
        <v>Buena</v>
      </c>
      <c r="L682" s="21">
        <f t="shared" si="32"/>
        <v>54.870370370370367</v>
      </c>
      <c r="M682" s="21" t="str">
        <f>VLOOKUP(L682,Tabla7[[Valor minimo]:[Estado de calidad el aire]],2,TRUE)</f>
        <v>Aceptable</v>
      </c>
      <c r="N682" s="11">
        <v>5</v>
      </c>
      <c r="O682" s="11" t="s">
        <v>159</v>
      </c>
      <c r="P682" s="11">
        <v>2</v>
      </c>
      <c r="Q682" s="11">
        <v>-74.115595060000004</v>
      </c>
      <c r="R682" s="12">
        <v>4.5190291599999997</v>
      </c>
    </row>
    <row r="683" spans="1:18" x14ac:dyDescent="0.25">
      <c r="A683" s="10">
        <v>682</v>
      </c>
      <c r="B683" s="3" t="s">
        <v>1565</v>
      </c>
      <c r="C683" s="3" t="s">
        <v>1432</v>
      </c>
      <c r="D683" s="3" t="s">
        <v>1</v>
      </c>
      <c r="E683" s="3" t="s">
        <v>1501</v>
      </c>
      <c r="F683" s="87">
        <v>22</v>
      </c>
      <c r="G683" s="5">
        <f t="shared" si="30"/>
        <v>69</v>
      </c>
      <c r="H683" s="5" t="str">
        <f>VLOOKUP(F683,Tabla5[[Columna3]:[Columna4]],2,TRUE)</f>
        <v>Aceptable</v>
      </c>
      <c r="I683" s="18">
        <v>44</v>
      </c>
      <c r="J683" s="5">
        <f t="shared" si="31"/>
        <v>40.74074074074074</v>
      </c>
      <c r="K683" s="5" t="str">
        <f>VLOOKUP(I683,Tabla13[[Rango minimo]:[Estado de calidad del aire]],2,TRUE)</f>
        <v>Buena</v>
      </c>
      <c r="L683" s="21">
        <f t="shared" si="32"/>
        <v>54.870370370370367</v>
      </c>
      <c r="M683" s="21" t="str">
        <f>VLOOKUP(L683,Tabla7[[Valor minimo]:[Estado de calidad el aire]],2,TRUE)</f>
        <v>Aceptable</v>
      </c>
      <c r="N683" s="11">
        <v>5</v>
      </c>
      <c r="O683" s="11" t="s">
        <v>159</v>
      </c>
      <c r="P683" s="11">
        <v>2</v>
      </c>
      <c r="Q683" s="11">
        <v>-74.120626810000005</v>
      </c>
      <c r="R683" s="12">
        <v>4.5235407829999996</v>
      </c>
    </row>
    <row r="684" spans="1:18" x14ac:dyDescent="0.25">
      <c r="A684" s="10">
        <v>683</v>
      </c>
      <c r="B684" s="3" t="s">
        <v>1566</v>
      </c>
      <c r="C684" s="3" t="s">
        <v>1432</v>
      </c>
      <c r="D684" s="3" t="s">
        <v>1</v>
      </c>
      <c r="E684" s="3" t="s">
        <v>1567</v>
      </c>
      <c r="F684" s="87">
        <v>22</v>
      </c>
      <c r="G684" s="5">
        <f t="shared" si="30"/>
        <v>69</v>
      </c>
      <c r="H684" s="5" t="str">
        <f>VLOOKUP(F684,Tabla5[[Columna3]:[Columna4]],2,TRUE)</f>
        <v>Aceptable</v>
      </c>
      <c r="I684" s="18">
        <v>44</v>
      </c>
      <c r="J684" s="5">
        <f t="shared" si="31"/>
        <v>40.74074074074074</v>
      </c>
      <c r="K684" s="5" t="str">
        <f>VLOOKUP(I684,Tabla13[[Rango minimo]:[Estado de calidad del aire]],2,TRUE)</f>
        <v>Buena</v>
      </c>
      <c r="L684" s="21">
        <f t="shared" si="32"/>
        <v>54.870370370370367</v>
      </c>
      <c r="M684" s="21" t="str">
        <f>VLOOKUP(L684,Tabla7[[Valor minimo]:[Estado de calidad el aire]],2,TRUE)</f>
        <v>Aceptable</v>
      </c>
      <c r="N684" s="11">
        <v>5</v>
      </c>
      <c r="O684" s="11" t="s">
        <v>159</v>
      </c>
      <c r="P684" s="11">
        <v>1</v>
      </c>
      <c r="Q684" s="11">
        <v>-74.098360540000002</v>
      </c>
      <c r="R684" s="12">
        <v>4.5001789609999996</v>
      </c>
    </row>
    <row r="685" spans="1:18" x14ac:dyDescent="0.25">
      <c r="A685" s="10">
        <v>684</v>
      </c>
      <c r="B685" s="3" t="s">
        <v>1568</v>
      </c>
      <c r="C685" s="3" t="s">
        <v>1432</v>
      </c>
      <c r="D685" s="3" t="s">
        <v>1</v>
      </c>
      <c r="E685" s="3" t="s">
        <v>1484</v>
      </c>
      <c r="F685" s="87">
        <v>22</v>
      </c>
      <c r="G685" s="5">
        <f t="shared" si="30"/>
        <v>69</v>
      </c>
      <c r="H685" s="5" t="str">
        <f>VLOOKUP(F685,Tabla5[[Columna3]:[Columna4]],2,TRUE)</f>
        <v>Aceptable</v>
      </c>
      <c r="I685" s="18">
        <v>44</v>
      </c>
      <c r="J685" s="5">
        <f t="shared" si="31"/>
        <v>40.74074074074074</v>
      </c>
      <c r="K685" s="5" t="str">
        <f>VLOOKUP(I685,Tabla13[[Rango minimo]:[Estado de calidad del aire]],2,TRUE)</f>
        <v>Buena</v>
      </c>
      <c r="L685" s="21">
        <f t="shared" si="32"/>
        <v>54.870370370370367</v>
      </c>
      <c r="M685" s="21" t="str">
        <f>VLOOKUP(L685,Tabla7[[Valor minimo]:[Estado de calidad el aire]],2,TRUE)</f>
        <v>Aceptable</v>
      </c>
      <c r="N685" s="11">
        <v>5</v>
      </c>
      <c r="O685" s="11" t="s">
        <v>159</v>
      </c>
      <c r="P685" s="11">
        <v>2</v>
      </c>
      <c r="Q685" s="11">
        <v>-74.117208849999997</v>
      </c>
      <c r="R685" s="12">
        <v>4.5125670639999997</v>
      </c>
    </row>
    <row r="686" spans="1:18" x14ac:dyDescent="0.25">
      <c r="A686" s="10">
        <v>685</v>
      </c>
      <c r="B686" s="3" t="s">
        <v>1569</v>
      </c>
      <c r="C686" s="3" t="s">
        <v>1432</v>
      </c>
      <c r="D686" s="3" t="s">
        <v>1</v>
      </c>
      <c r="E686" s="3" t="s">
        <v>1570</v>
      </c>
      <c r="F686" s="87">
        <v>22</v>
      </c>
      <c r="G686" s="5">
        <f t="shared" si="30"/>
        <v>69</v>
      </c>
      <c r="H686" s="5" t="str">
        <f>VLOOKUP(F686,Tabla5[[Columna3]:[Columna4]],2,TRUE)</f>
        <v>Aceptable</v>
      </c>
      <c r="I686" s="18">
        <v>44</v>
      </c>
      <c r="J686" s="5">
        <f t="shared" si="31"/>
        <v>40.74074074074074</v>
      </c>
      <c r="K686" s="5" t="str">
        <f>VLOOKUP(I686,Tabla13[[Rango minimo]:[Estado de calidad del aire]],2,TRUE)</f>
        <v>Buena</v>
      </c>
      <c r="L686" s="21">
        <f t="shared" si="32"/>
        <v>54.870370370370367</v>
      </c>
      <c r="M686" s="21" t="str">
        <f>VLOOKUP(L686,Tabla7[[Valor minimo]:[Estado de calidad el aire]],2,TRUE)</f>
        <v>Aceptable</v>
      </c>
      <c r="N686" s="11">
        <v>5</v>
      </c>
      <c r="O686" s="11" t="s">
        <v>159</v>
      </c>
      <c r="P686" s="11">
        <v>2</v>
      </c>
      <c r="Q686" s="11">
        <v>-74.11080604</v>
      </c>
      <c r="R686" s="12">
        <v>4.5139757500000002</v>
      </c>
    </row>
    <row r="687" spans="1:18" x14ac:dyDescent="0.25">
      <c r="A687" s="10">
        <v>686</v>
      </c>
      <c r="B687" s="3" t="s">
        <v>1571</v>
      </c>
      <c r="C687" s="3" t="s">
        <v>1432</v>
      </c>
      <c r="D687" s="3" t="s">
        <v>1</v>
      </c>
      <c r="E687" s="3" t="s">
        <v>1572</v>
      </c>
      <c r="F687" s="87">
        <v>22</v>
      </c>
      <c r="G687" s="5">
        <f t="shared" si="30"/>
        <v>69</v>
      </c>
      <c r="H687" s="5" t="str">
        <f>VLOOKUP(F687,Tabla5[[Columna3]:[Columna4]],2,TRUE)</f>
        <v>Aceptable</v>
      </c>
      <c r="I687" s="18">
        <v>44</v>
      </c>
      <c r="J687" s="5">
        <f t="shared" si="31"/>
        <v>40.74074074074074</v>
      </c>
      <c r="K687" s="5" t="str">
        <f>VLOOKUP(I687,Tabla13[[Rango minimo]:[Estado de calidad del aire]],2,TRUE)</f>
        <v>Buena</v>
      </c>
      <c r="L687" s="21">
        <f t="shared" si="32"/>
        <v>54.870370370370367</v>
      </c>
      <c r="M687" s="21" t="str">
        <f>VLOOKUP(L687,Tabla7[[Valor minimo]:[Estado de calidad el aire]],2,TRUE)</f>
        <v>Aceptable</v>
      </c>
      <c r="N687" s="11">
        <v>5</v>
      </c>
      <c r="O687" s="11" t="s">
        <v>159</v>
      </c>
      <c r="P687" s="11">
        <v>1</v>
      </c>
      <c r="Q687" s="11">
        <v>-74.10656591</v>
      </c>
      <c r="R687" s="12">
        <v>4.512269731</v>
      </c>
    </row>
    <row r="688" spans="1:18" x14ac:dyDescent="0.25">
      <c r="A688" s="10">
        <v>687</v>
      </c>
      <c r="B688" s="3" t="s">
        <v>1573</v>
      </c>
      <c r="C688" s="3" t="s">
        <v>1432</v>
      </c>
      <c r="D688" s="3" t="s">
        <v>1</v>
      </c>
      <c r="E688" s="3" t="s">
        <v>1574</v>
      </c>
      <c r="F688" s="87">
        <v>22</v>
      </c>
      <c r="G688" s="5">
        <f t="shared" si="30"/>
        <v>69</v>
      </c>
      <c r="H688" s="5" t="str">
        <f>VLOOKUP(F688,Tabla5[[Columna3]:[Columna4]],2,TRUE)</f>
        <v>Aceptable</v>
      </c>
      <c r="I688" s="18">
        <v>44</v>
      </c>
      <c r="J688" s="5">
        <f t="shared" si="31"/>
        <v>40.74074074074074</v>
      </c>
      <c r="K688" s="5" t="str">
        <f>VLOOKUP(I688,Tabla13[[Rango minimo]:[Estado de calidad del aire]],2,TRUE)</f>
        <v>Buena</v>
      </c>
      <c r="L688" s="21">
        <f t="shared" si="32"/>
        <v>54.870370370370367</v>
      </c>
      <c r="M688" s="21" t="str">
        <f>VLOOKUP(L688,Tabla7[[Valor minimo]:[Estado de calidad el aire]],2,TRUE)</f>
        <v>Aceptable</v>
      </c>
      <c r="N688" s="11">
        <v>5</v>
      </c>
      <c r="O688" s="11" t="s">
        <v>159</v>
      </c>
      <c r="P688" s="11">
        <v>2</v>
      </c>
      <c r="Q688" s="11">
        <v>-74.104858739999997</v>
      </c>
      <c r="R688" s="12">
        <v>4.507981472</v>
      </c>
    </row>
    <row r="689" spans="1:18" x14ac:dyDescent="0.25">
      <c r="A689" s="10">
        <v>688</v>
      </c>
      <c r="B689" s="3" t="s">
        <v>1575</v>
      </c>
      <c r="C689" s="3" t="s">
        <v>1432</v>
      </c>
      <c r="D689" s="3" t="s">
        <v>1</v>
      </c>
      <c r="E689" s="3" t="s">
        <v>1576</v>
      </c>
      <c r="F689" s="87">
        <v>22</v>
      </c>
      <c r="G689" s="5">
        <f t="shared" si="30"/>
        <v>69</v>
      </c>
      <c r="H689" s="5" t="str">
        <f>VLOOKUP(F689,Tabla5[[Columna3]:[Columna4]],2,TRUE)</f>
        <v>Aceptable</v>
      </c>
      <c r="I689" s="18">
        <v>44</v>
      </c>
      <c r="J689" s="5">
        <f t="shared" si="31"/>
        <v>40.74074074074074</v>
      </c>
      <c r="K689" s="5" t="str">
        <f>VLOOKUP(I689,Tabla13[[Rango minimo]:[Estado de calidad del aire]],2,TRUE)</f>
        <v>Buena</v>
      </c>
      <c r="L689" s="21">
        <f t="shared" si="32"/>
        <v>54.870370370370367</v>
      </c>
      <c r="M689" s="21" t="str">
        <f>VLOOKUP(L689,Tabla7[[Valor minimo]:[Estado de calidad el aire]],2,TRUE)</f>
        <v>Aceptable</v>
      </c>
      <c r="N689" s="11">
        <v>5</v>
      </c>
      <c r="O689" s="11" t="s">
        <v>159</v>
      </c>
      <c r="P689" s="11">
        <v>2</v>
      </c>
      <c r="Q689" s="11">
        <v>-74.106579679999996</v>
      </c>
      <c r="R689" s="12">
        <v>4.5080828549999996</v>
      </c>
    </row>
    <row r="690" spans="1:18" x14ac:dyDescent="0.25">
      <c r="A690" s="10">
        <v>689</v>
      </c>
      <c r="B690" s="3" t="s">
        <v>1577</v>
      </c>
      <c r="C690" s="3" t="s">
        <v>1432</v>
      </c>
      <c r="D690" s="3" t="s">
        <v>1</v>
      </c>
      <c r="E690" s="3" t="s">
        <v>1576</v>
      </c>
      <c r="F690" s="87">
        <v>22</v>
      </c>
      <c r="G690" s="5">
        <f t="shared" si="30"/>
        <v>69</v>
      </c>
      <c r="H690" s="5" t="str">
        <f>VLOOKUP(F690,Tabla5[[Columna3]:[Columna4]],2,TRUE)</f>
        <v>Aceptable</v>
      </c>
      <c r="I690" s="18">
        <v>44</v>
      </c>
      <c r="J690" s="5">
        <f t="shared" si="31"/>
        <v>40.74074074074074</v>
      </c>
      <c r="K690" s="5" t="str">
        <f>VLOOKUP(I690,Tabla13[[Rango minimo]:[Estado de calidad del aire]],2,TRUE)</f>
        <v>Buena</v>
      </c>
      <c r="L690" s="21">
        <f t="shared" si="32"/>
        <v>54.870370370370367</v>
      </c>
      <c r="M690" s="21" t="str">
        <f>VLOOKUP(L690,Tabla7[[Valor minimo]:[Estado de calidad el aire]],2,TRUE)</f>
        <v>Aceptable</v>
      </c>
      <c r="N690" s="11">
        <v>5</v>
      </c>
      <c r="O690" s="11" t="s">
        <v>159</v>
      </c>
      <c r="P690" s="11">
        <v>2</v>
      </c>
      <c r="Q690" s="11">
        <v>-74.108466059999998</v>
      </c>
      <c r="R690" s="12">
        <v>4.5087224780000001</v>
      </c>
    </row>
    <row r="691" spans="1:18" x14ac:dyDescent="0.25">
      <c r="A691" s="10">
        <v>690</v>
      </c>
      <c r="B691" s="3" t="s">
        <v>1578</v>
      </c>
      <c r="C691" s="3" t="s">
        <v>1432</v>
      </c>
      <c r="D691" s="3" t="s">
        <v>1</v>
      </c>
      <c r="E691" s="3" t="s">
        <v>1579</v>
      </c>
      <c r="F691" s="87">
        <v>22</v>
      </c>
      <c r="G691" s="5">
        <f t="shared" si="30"/>
        <v>69</v>
      </c>
      <c r="H691" s="5" t="str">
        <f>VLOOKUP(F691,Tabla5[[Columna3]:[Columna4]],2,TRUE)</f>
        <v>Aceptable</v>
      </c>
      <c r="I691" s="18">
        <v>44</v>
      </c>
      <c r="J691" s="5">
        <f t="shared" si="31"/>
        <v>40.74074074074074</v>
      </c>
      <c r="K691" s="5" t="str">
        <f>VLOOKUP(I691,Tabla13[[Rango minimo]:[Estado de calidad del aire]],2,TRUE)</f>
        <v>Buena</v>
      </c>
      <c r="L691" s="21">
        <f t="shared" si="32"/>
        <v>54.870370370370367</v>
      </c>
      <c r="M691" s="21" t="str">
        <f>VLOOKUP(L691,Tabla7[[Valor minimo]:[Estado de calidad el aire]],2,TRUE)</f>
        <v>Aceptable</v>
      </c>
      <c r="N691" s="11">
        <v>5</v>
      </c>
      <c r="O691" s="11" t="s">
        <v>159</v>
      </c>
      <c r="P691" s="11">
        <v>1</v>
      </c>
      <c r="Q691" s="11">
        <v>-74.104485819999994</v>
      </c>
      <c r="R691" s="12">
        <v>4.5100233029999997</v>
      </c>
    </row>
    <row r="692" spans="1:18" x14ac:dyDescent="0.25">
      <c r="A692" s="10">
        <v>691</v>
      </c>
      <c r="B692" s="3" t="s">
        <v>1580</v>
      </c>
      <c r="C692" s="3" t="s">
        <v>1432</v>
      </c>
      <c r="D692" s="3" t="s">
        <v>1</v>
      </c>
      <c r="E692" s="3" t="s">
        <v>1581</v>
      </c>
      <c r="F692" s="87">
        <v>22</v>
      </c>
      <c r="G692" s="5">
        <f t="shared" si="30"/>
        <v>69</v>
      </c>
      <c r="H692" s="5" t="str">
        <f>VLOOKUP(F692,Tabla5[[Columna3]:[Columna4]],2,TRUE)</f>
        <v>Aceptable</v>
      </c>
      <c r="I692" s="18">
        <v>44</v>
      </c>
      <c r="J692" s="5">
        <f t="shared" si="31"/>
        <v>40.74074074074074</v>
      </c>
      <c r="K692" s="5" t="str">
        <f>VLOOKUP(I692,Tabla13[[Rango minimo]:[Estado de calidad del aire]],2,TRUE)</f>
        <v>Buena</v>
      </c>
      <c r="L692" s="21">
        <f t="shared" si="32"/>
        <v>54.870370370370367</v>
      </c>
      <c r="M692" s="21" t="str">
        <f>VLOOKUP(L692,Tabla7[[Valor minimo]:[Estado de calidad el aire]],2,TRUE)</f>
        <v>Aceptable</v>
      </c>
      <c r="N692" s="11">
        <v>5</v>
      </c>
      <c r="O692" s="11" t="s">
        <v>159</v>
      </c>
      <c r="P692" s="11">
        <v>1</v>
      </c>
      <c r="Q692" s="11">
        <v>-74.099919650000004</v>
      </c>
      <c r="R692" s="12">
        <v>4.5100631800000004</v>
      </c>
    </row>
    <row r="693" spans="1:18" x14ac:dyDescent="0.25">
      <c r="A693" s="10">
        <v>692</v>
      </c>
      <c r="B693" s="3" t="s">
        <v>1582</v>
      </c>
      <c r="C693" s="3" t="s">
        <v>1432</v>
      </c>
      <c r="D693" s="3" t="s">
        <v>1</v>
      </c>
      <c r="E693" s="3" t="s">
        <v>1583</v>
      </c>
      <c r="F693" s="87">
        <v>22</v>
      </c>
      <c r="G693" s="5">
        <f t="shared" si="30"/>
        <v>69</v>
      </c>
      <c r="H693" s="5" t="str">
        <f>VLOOKUP(F693,Tabla5[[Columna3]:[Columna4]],2,TRUE)</f>
        <v>Aceptable</v>
      </c>
      <c r="I693" s="18">
        <v>44</v>
      </c>
      <c r="J693" s="5">
        <f t="shared" si="31"/>
        <v>40.74074074074074</v>
      </c>
      <c r="K693" s="5" t="str">
        <f>VLOOKUP(I693,Tabla13[[Rango minimo]:[Estado de calidad del aire]],2,TRUE)</f>
        <v>Buena</v>
      </c>
      <c r="L693" s="21">
        <f t="shared" si="32"/>
        <v>54.870370370370367</v>
      </c>
      <c r="M693" s="21" t="str">
        <f>VLOOKUP(L693,Tabla7[[Valor minimo]:[Estado de calidad el aire]],2,TRUE)</f>
        <v>Aceptable</v>
      </c>
      <c r="N693" s="11">
        <v>5</v>
      </c>
      <c r="O693" s="11" t="s">
        <v>159</v>
      </c>
      <c r="P693" s="11">
        <v>2</v>
      </c>
      <c r="Q693" s="11">
        <v>-74.102573449999994</v>
      </c>
      <c r="R693" s="12">
        <v>4.5085148830000001</v>
      </c>
    </row>
    <row r="694" spans="1:18" x14ac:dyDescent="0.25">
      <c r="A694" s="10">
        <v>693</v>
      </c>
      <c r="B694" s="3" t="s">
        <v>1584</v>
      </c>
      <c r="C694" s="3" t="s">
        <v>1432</v>
      </c>
      <c r="D694" s="3" t="s">
        <v>1</v>
      </c>
      <c r="E694" s="3" t="s">
        <v>1585</v>
      </c>
      <c r="F694" s="87">
        <v>22</v>
      </c>
      <c r="G694" s="5">
        <f t="shared" si="30"/>
        <v>69</v>
      </c>
      <c r="H694" s="5" t="str">
        <f>VLOOKUP(F694,Tabla5[[Columna3]:[Columna4]],2,TRUE)</f>
        <v>Aceptable</v>
      </c>
      <c r="I694" s="18">
        <v>44</v>
      </c>
      <c r="J694" s="5">
        <f t="shared" si="31"/>
        <v>40.74074074074074</v>
      </c>
      <c r="K694" s="5" t="str">
        <f>VLOOKUP(I694,Tabla13[[Rango minimo]:[Estado de calidad del aire]],2,TRUE)</f>
        <v>Buena</v>
      </c>
      <c r="L694" s="21">
        <f t="shared" si="32"/>
        <v>54.870370370370367</v>
      </c>
      <c r="M694" s="21" t="str">
        <f>VLOOKUP(L694,Tabla7[[Valor minimo]:[Estado de calidad el aire]],2,TRUE)</f>
        <v>Aceptable</v>
      </c>
      <c r="N694" s="11">
        <v>5</v>
      </c>
      <c r="O694" s="11" t="s">
        <v>159</v>
      </c>
      <c r="P694" s="11">
        <v>2</v>
      </c>
      <c r="Q694" s="11">
        <v>-74.097909790000003</v>
      </c>
      <c r="R694" s="12">
        <v>4.5099389470000002</v>
      </c>
    </row>
    <row r="695" spans="1:18" x14ac:dyDescent="0.25">
      <c r="A695" s="10">
        <v>694</v>
      </c>
      <c r="B695" s="3" t="s">
        <v>1586</v>
      </c>
      <c r="C695" s="3" t="s">
        <v>1432</v>
      </c>
      <c r="D695" s="3" t="s">
        <v>1</v>
      </c>
      <c r="E695" s="3" t="s">
        <v>1585</v>
      </c>
      <c r="F695" s="87">
        <v>22</v>
      </c>
      <c r="G695" s="5">
        <f t="shared" si="30"/>
        <v>69</v>
      </c>
      <c r="H695" s="5" t="str">
        <f>VLOOKUP(F695,Tabla5[[Columna3]:[Columna4]],2,TRUE)</f>
        <v>Aceptable</v>
      </c>
      <c r="I695" s="18">
        <v>44</v>
      </c>
      <c r="J695" s="5">
        <f t="shared" si="31"/>
        <v>40.74074074074074</v>
      </c>
      <c r="K695" s="5" t="str">
        <f>VLOOKUP(I695,Tabla13[[Rango minimo]:[Estado de calidad del aire]],2,TRUE)</f>
        <v>Buena</v>
      </c>
      <c r="L695" s="21">
        <f t="shared" si="32"/>
        <v>54.870370370370367</v>
      </c>
      <c r="M695" s="21" t="str">
        <f>VLOOKUP(L695,Tabla7[[Valor minimo]:[Estado de calidad el aire]],2,TRUE)</f>
        <v>Aceptable</v>
      </c>
      <c r="N695" s="11">
        <v>5</v>
      </c>
      <c r="O695" s="11" t="s">
        <v>159</v>
      </c>
      <c r="P695" s="11">
        <v>2</v>
      </c>
      <c r="Q695" s="11">
        <v>-74.09849432</v>
      </c>
      <c r="R695" s="12">
        <v>4.5129382380000003</v>
      </c>
    </row>
    <row r="696" spans="1:18" x14ac:dyDescent="0.25">
      <c r="A696" s="10">
        <v>695</v>
      </c>
      <c r="B696" s="3" t="s">
        <v>1587</v>
      </c>
      <c r="C696" s="3" t="s">
        <v>1432</v>
      </c>
      <c r="D696" s="3" t="s">
        <v>1</v>
      </c>
      <c r="E696" s="3" t="s">
        <v>1588</v>
      </c>
      <c r="F696" s="87">
        <v>22</v>
      </c>
      <c r="G696" s="5">
        <f t="shared" si="30"/>
        <v>69</v>
      </c>
      <c r="H696" s="5" t="str">
        <f>VLOOKUP(F696,Tabla5[[Columna3]:[Columna4]],2,TRUE)</f>
        <v>Aceptable</v>
      </c>
      <c r="I696" s="18">
        <v>44</v>
      </c>
      <c r="J696" s="5">
        <f t="shared" si="31"/>
        <v>40.74074074074074</v>
      </c>
      <c r="K696" s="5" t="str">
        <f>VLOOKUP(I696,Tabla13[[Rango minimo]:[Estado de calidad del aire]],2,TRUE)</f>
        <v>Buena</v>
      </c>
      <c r="L696" s="21">
        <f t="shared" si="32"/>
        <v>54.870370370370367</v>
      </c>
      <c r="M696" s="21" t="str">
        <f>VLOOKUP(L696,Tabla7[[Valor minimo]:[Estado de calidad el aire]],2,TRUE)</f>
        <v>Aceptable</v>
      </c>
      <c r="N696" s="11">
        <v>5</v>
      </c>
      <c r="O696" s="11" t="s">
        <v>159</v>
      </c>
      <c r="P696" s="11">
        <v>2</v>
      </c>
      <c r="Q696" s="11">
        <v>-74.119371799999996</v>
      </c>
      <c r="R696" s="12">
        <v>4.5146415370000001</v>
      </c>
    </row>
    <row r="697" spans="1:18" x14ac:dyDescent="0.25">
      <c r="A697" s="10">
        <v>696</v>
      </c>
      <c r="B697" s="3" t="s">
        <v>1589</v>
      </c>
      <c r="C697" s="3" t="s">
        <v>1432</v>
      </c>
      <c r="D697" s="3" t="s">
        <v>1</v>
      </c>
      <c r="E697" s="3" t="s">
        <v>1590</v>
      </c>
      <c r="F697" s="87">
        <v>22</v>
      </c>
      <c r="G697" s="5">
        <f t="shared" si="30"/>
        <v>69</v>
      </c>
      <c r="H697" s="5" t="str">
        <f>VLOOKUP(F697,Tabla5[[Columna3]:[Columna4]],2,TRUE)</f>
        <v>Aceptable</v>
      </c>
      <c r="I697" s="18">
        <v>44</v>
      </c>
      <c r="J697" s="5">
        <f t="shared" si="31"/>
        <v>40.74074074074074</v>
      </c>
      <c r="K697" s="5" t="str">
        <f>VLOOKUP(I697,Tabla13[[Rango minimo]:[Estado de calidad del aire]],2,TRUE)</f>
        <v>Buena</v>
      </c>
      <c r="L697" s="21">
        <f t="shared" si="32"/>
        <v>54.870370370370367</v>
      </c>
      <c r="M697" s="21" t="str">
        <f>VLOOKUP(L697,Tabla7[[Valor minimo]:[Estado de calidad el aire]],2,TRUE)</f>
        <v>Aceptable</v>
      </c>
      <c r="N697" s="11">
        <v>5</v>
      </c>
      <c r="O697" s="11" t="s">
        <v>159</v>
      </c>
      <c r="P697" s="11">
        <v>2</v>
      </c>
      <c r="Q697" s="11">
        <v>-74.120108209999998</v>
      </c>
      <c r="R697" s="12">
        <v>4.5193800209999999</v>
      </c>
    </row>
    <row r="698" spans="1:18" x14ac:dyDescent="0.25">
      <c r="A698" s="10">
        <v>697</v>
      </c>
      <c r="B698" s="3" t="s">
        <v>1591</v>
      </c>
      <c r="C698" s="3" t="s">
        <v>1432</v>
      </c>
      <c r="D698" s="3" t="s">
        <v>1</v>
      </c>
      <c r="E698" s="3" t="s">
        <v>1592</v>
      </c>
      <c r="F698" s="87">
        <v>22</v>
      </c>
      <c r="G698" s="5">
        <f t="shared" si="30"/>
        <v>69</v>
      </c>
      <c r="H698" s="5" t="str">
        <f>VLOOKUP(F698,Tabla5[[Columna3]:[Columna4]],2,TRUE)</f>
        <v>Aceptable</v>
      </c>
      <c r="I698" s="18">
        <v>44</v>
      </c>
      <c r="J698" s="5">
        <f t="shared" si="31"/>
        <v>40.74074074074074</v>
      </c>
      <c r="K698" s="5" t="str">
        <f>VLOOKUP(I698,Tabla13[[Rango minimo]:[Estado de calidad del aire]],2,TRUE)</f>
        <v>Buena</v>
      </c>
      <c r="L698" s="21">
        <f t="shared" si="32"/>
        <v>54.870370370370367</v>
      </c>
      <c r="M698" s="21" t="str">
        <f>VLOOKUP(L698,Tabla7[[Valor minimo]:[Estado de calidad el aire]],2,TRUE)</f>
        <v>Aceptable</v>
      </c>
      <c r="N698" s="11">
        <v>5</v>
      </c>
      <c r="O698" s="11" t="s">
        <v>159</v>
      </c>
      <c r="P698" s="11">
        <v>2</v>
      </c>
      <c r="Q698" s="11">
        <v>-74.11641899</v>
      </c>
      <c r="R698" s="12">
        <v>4.5222003500000003</v>
      </c>
    </row>
    <row r="699" spans="1:18" x14ac:dyDescent="0.25">
      <c r="A699" s="10">
        <v>698</v>
      </c>
      <c r="B699" s="3" t="s">
        <v>1593</v>
      </c>
      <c r="C699" s="3" t="s">
        <v>1432</v>
      </c>
      <c r="D699" s="3" t="s">
        <v>1</v>
      </c>
      <c r="E699" s="3" t="s">
        <v>1594</v>
      </c>
      <c r="F699" s="87">
        <v>22</v>
      </c>
      <c r="G699" s="5">
        <f t="shared" si="30"/>
        <v>69</v>
      </c>
      <c r="H699" s="5" t="str">
        <f>VLOOKUP(F699,Tabla5[[Columna3]:[Columna4]],2,TRUE)</f>
        <v>Aceptable</v>
      </c>
      <c r="I699" s="18">
        <v>44</v>
      </c>
      <c r="J699" s="5">
        <f t="shared" si="31"/>
        <v>40.74074074074074</v>
      </c>
      <c r="K699" s="5" t="str">
        <f>VLOOKUP(I699,Tabla13[[Rango minimo]:[Estado de calidad del aire]],2,TRUE)</f>
        <v>Buena</v>
      </c>
      <c r="L699" s="21">
        <f t="shared" si="32"/>
        <v>54.870370370370367</v>
      </c>
      <c r="M699" s="21" t="str">
        <f>VLOOKUP(L699,Tabla7[[Valor minimo]:[Estado de calidad el aire]],2,TRUE)</f>
        <v>Aceptable</v>
      </c>
      <c r="N699" s="11">
        <v>5</v>
      </c>
      <c r="O699" s="11" t="s">
        <v>474</v>
      </c>
      <c r="P699" s="11">
        <v>1</v>
      </c>
      <c r="Q699" s="11">
        <v>-74.105917950000006</v>
      </c>
      <c r="R699" s="12">
        <v>4.4952411320000003</v>
      </c>
    </row>
    <row r="700" spans="1:18" x14ac:dyDescent="0.25">
      <c r="A700" s="10">
        <v>699</v>
      </c>
      <c r="B700" s="3" t="s">
        <v>1595</v>
      </c>
      <c r="C700" s="3" t="s">
        <v>1432</v>
      </c>
      <c r="D700" s="3" t="s">
        <v>1</v>
      </c>
      <c r="E700" s="3" t="s">
        <v>1596</v>
      </c>
      <c r="F700" s="87">
        <v>22</v>
      </c>
      <c r="G700" s="5">
        <f t="shared" si="30"/>
        <v>69</v>
      </c>
      <c r="H700" s="5" t="str">
        <f>VLOOKUP(F700,Tabla5[[Columna3]:[Columna4]],2,TRUE)</f>
        <v>Aceptable</v>
      </c>
      <c r="I700" s="18">
        <v>44</v>
      </c>
      <c r="J700" s="5">
        <f t="shared" si="31"/>
        <v>40.74074074074074</v>
      </c>
      <c r="K700" s="5" t="str">
        <f>VLOOKUP(I700,Tabla13[[Rango minimo]:[Estado de calidad del aire]],2,TRUE)</f>
        <v>Buena</v>
      </c>
      <c r="L700" s="21">
        <f t="shared" si="32"/>
        <v>54.870370370370367</v>
      </c>
      <c r="M700" s="21" t="str">
        <f>VLOOKUP(L700,Tabla7[[Valor minimo]:[Estado de calidad el aire]],2,TRUE)</f>
        <v>Aceptable</v>
      </c>
      <c r="N700" s="11">
        <v>5</v>
      </c>
      <c r="O700" s="11" t="s">
        <v>474</v>
      </c>
      <c r="P700" s="11">
        <v>1</v>
      </c>
      <c r="Q700" s="11">
        <v>-74.10251298</v>
      </c>
      <c r="R700" s="12">
        <v>4.4982592639999996</v>
      </c>
    </row>
    <row r="701" spans="1:18" x14ac:dyDescent="0.25">
      <c r="A701" s="10">
        <v>700</v>
      </c>
      <c r="B701" s="3" t="s">
        <v>1597</v>
      </c>
      <c r="C701" s="3" t="s">
        <v>1432</v>
      </c>
      <c r="D701" s="3" t="s">
        <v>1</v>
      </c>
      <c r="E701" s="3" t="s">
        <v>1598</v>
      </c>
      <c r="F701" s="87">
        <v>22</v>
      </c>
      <c r="G701" s="5">
        <f t="shared" si="30"/>
        <v>69</v>
      </c>
      <c r="H701" s="5" t="str">
        <f>VLOOKUP(F701,Tabla5[[Columna3]:[Columna4]],2,TRUE)</f>
        <v>Aceptable</v>
      </c>
      <c r="I701" s="18">
        <v>44</v>
      </c>
      <c r="J701" s="5">
        <f t="shared" si="31"/>
        <v>40.74074074074074</v>
      </c>
      <c r="K701" s="5" t="str">
        <f>VLOOKUP(I701,Tabla13[[Rango minimo]:[Estado de calidad del aire]],2,TRUE)</f>
        <v>Buena</v>
      </c>
      <c r="L701" s="21">
        <f t="shared" si="32"/>
        <v>54.870370370370367</v>
      </c>
      <c r="M701" s="21" t="str">
        <f>VLOOKUP(L701,Tabla7[[Valor minimo]:[Estado de calidad el aire]],2,TRUE)</f>
        <v>Aceptable</v>
      </c>
      <c r="N701" s="11">
        <v>5</v>
      </c>
      <c r="O701" s="11" t="s">
        <v>474</v>
      </c>
      <c r="P701" s="11">
        <v>1</v>
      </c>
      <c r="Q701" s="11">
        <v>-74.103312849999995</v>
      </c>
      <c r="R701" s="12">
        <v>4.4958165369999996</v>
      </c>
    </row>
    <row r="702" spans="1:18" x14ac:dyDescent="0.25">
      <c r="A702" s="10">
        <v>701</v>
      </c>
      <c r="B702" s="3" t="s">
        <v>1599</v>
      </c>
      <c r="C702" s="3" t="s">
        <v>1432</v>
      </c>
      <c r="D702" s="3" t="s">
        <v>1</v>
      </c>
      <c r="E702" s="3" t="s">
        <v>1600</v>
      </c>
      <c r="F702" s="87">
        <v>22</v>
      </c>
      <c r="G702" s="5">
        <f t="shared" si="30"/>
        <v>69</v>
      </c>
      <c r="H702" s="5" t="str">
        <f>VLOOKUP(F702,Tabla5[[Columna3]:[Columna4]],2,TRUE)</f>
        <v>Aceptable</v>
      </c>
      <c r="I702" s="18">
        <v>44</v>
      </c>
      <c r="J702" s="5">
        <f t="shared" si="31"/>
        <v>40.74074074074074</v>
      </c>
      <c r="K702" s="5" t="str">
        <f>VLOOKUP(I702,Tabla13[[Rango minimo]:[Estado de calidad del aire]],2,TRUE)</f>
        <v>Buena</v>
      </c>
      <c r="L702" s="21">
        <f t="shared" si="32"/>
        <v>54.870370370370367</v>
      </c>
      <c r="M702" s="21" t="str">
        <f>VLOOKUP(L702,Tabla7[[Valor minimo]:[Estado de calidad el aire]],2,TRUE)</f>
        <v>Aceptable</v>
      </c>
      <c r="N702" s="11">
        <v>5</v>
      </c>
      <c r="O702" s="11" t="s">
        <v>474</v>
      </c>
      <c r="P702" s="11">
        <v>1</v>
      </c>
      <c r="Q702" s="11">
        <v>-74.099264230000003</v>
      </c>
      <c r="R702" s="12">
        <v>4.4905125699999999</v>
      </c>
    </row>
    <row r="703" spans="1:18" x14ac:dyDescent="0.25">
      <c r="A703" s="10">
        <v>702</v>
      </c>
      <c r="B703" s="3" t="s">
        <v>1601</v>
      </c>
      <c r="C703" s="3" t="s">
        <v>1432</v>
      </c>
      <c r="D703" s="3" t="s">
        <v>1</v>
      </c>
      <c r="E703" s="3" t="s">
        <v>1602</v>
      </c>
      <c r="F703" s="87">
        <v>22</v>
      </c>
      <c r="G703" s="5">
        <f t="shared" si="30"/>
        <v>69</v>
      </c>
      <c r="H703" s="5" t="str">
        <f>VLOOKUP(F703,Tabla5[[Columna3]:[Columna4]],2,TRUE)</f>
        <v>Aceptable</v>
      </c>
      <c r="I703" s="18">
        <v>44</v>
      </c>
      <c r="J703" s="5">
        <f t="shared" si="31"/>
        <v>40.74074074074074</v>
      </c>
      <c r="K703" s="5" t="str">
        <f>VLOOKUP(I703,Tabla13[[Rango minimo]:[Estado de calidad del aire]],2,TRUE)</f>
        <v>Buena</v>
      </c>
      <c r="L703" s="21">
        <f t="shared" si="32"/>
        <v>54.870370370370367</v>
      </c>
      <c r="M703" s="21" t="str">
        <f>VLOOKUP(L703,Tabla7[[Valor minimo]:[Estado de calidad el aire]],2,TRUE)</f>
        <v>Aceptable</v>
      </c>
      <c r="N703" s="11">
        <v>5</v>
      </c>
      <c r="O703" s="11" t="s">
        <v>474</v>
      </c>
      <c r="P703" s="11">
        <v>1</v>
      </c>
      <c r="Q703" s="11">
        <v>-74.100042939999994</v>
      </c>
      <c r="R703" s="12">
        <v>4.4987020600000003</v>
      </c>
    </row>
    <row r="704" spans="1:18" x14ac:dyDescent="0.25">
      <c r="A704" s="10">
        <v>703</v>
      </c>
      <c r="B704" s="3" t="s">
        <v>1603</v>
      </c>
      <c r="C704" s="3" t="s">
        <v>1432</v>
      </c>
      <c r="D704" s="3" t="s">
        <v>1</v>
      </c>
      <c r="E704" s="3" t="s">
        <v>1604</v>
      </c>
      <c r="F704" s="87">
        <v>22</v>
      </c>
      <c r="G704" s="5">
        <f t="shared" si="30"/>
        <v>69</v>
      </c>
      <c r="H704" s="5" t="str">
        <f>VLOOKUP(F704,Tabla5[[Columna3]:[Columna4]],2,TRUE)</f>
        <v>Aceptable</v>
      </c>
      <c r="I704" s="18">
        <v>44</v>
      </c>
      <c r="J704" s="5">
        <f t="shared" si="31"/>
        <v>40.74074074074074</v>
      </c>
      <c r="K704" s="5" t="str">
        <f>VLOOKUP(I704,Tabla13[[Rango minimo]:[Estado de calidad del aire]],2,TRUE)</f>
        <v>Buena</v>
      </c>
      <c r="L704" s="21">
        <f t="shared" si="32"/>
        <v>54.870370370370367</v>
      </c>
      <c r="M704" s="21" t="str">
        <f>VLOOKUP(L704,Tabla7[[Valor minimo]:[Estado de calidad el aire]],2,TRUE)</f>
        <v>Aceptable</v>
      </c>
      <c r="N704" s="11">
        <v>5</v>
      </c>
      <c r="O704" s="11" t="s">
        <v>474</v>
      </c>
      <c r="P704" s="11">
        <v>1</v>
      </c>
      <c r="Q704" s="11">
        <v>-74.104558479999994</v>
      </c>
      <c r="R704" s="12">
        <v>4.4986226169999997</v>
      </c>
    </row>
    <row r="705" spans="1:18" x14ac:dyDescent="0.25">
      <c r="A705" s="10">
        <v>704</v>
      </c>
      <c r="B705" s="3" t="s">
        <v>1605</v>
      </c>
      <c r="C705" s="3" t="s">
        <v>1432</v>
      </c>
      <c r="D705" s="3" t="s">
        <v>1</v>
      </c>
      <c r="E705" s="3" t="s">
        <v>1606</v>
      </c>
      <c r="F705" s="87">
        <v>22</v>
      </c>
      <c r="G705" s="5">
        <f t="shared" si="30"/>
        <v>69</v>
      </c>
      <c r="H705" s="5" t="str">
        <f>VLOOKUP(F705,Tabla5[[Columna3]:[Columna4]],2,TRUE)</f>
        <v>Aceptable</v>
      </c>
      <c r="I705" s="18">
        <v>44</v>
      </c>
      <c r="J705" s="5">
        <f t="shared" si="31"/>
        <v>40.74074074074074</v>
      </c>
      <c r="K705" s="5" t="str">
        <f>VLOOKUP(I705,Tabla13[[Rango minimo]:[Estado de calidad del aire]],2,TRUE)</f>
        <v>Buena</v>
      </c>
      <c r="L705" s="21">
        <f t="shared" si="32"/>
        <v>54.870370370370367</v>
      </c>
      <c r="M705" s="21" t="str">
        <f>VLOOKUP(L705,Tabla7[[Valor minimo]:[Estado de calidad el aire]],2,TRUE)</f>
        <v>Aceptable</v>
      </c>
      <c r="N705" s="11">
        <v>5</v>
      </c>
      <c r="O705" s="11" t="s">
        <v>474</v>
      </c>
      <c r="P705" s="11">
        <v>1</v>
      </c>
      <c r="Q705" s="11">
        <v>-74.102553869999994</v>
      </c>
      <c r="R705" s="12">
        <v>4.4911252370000003</v>
      </c>
    </row>
    <row r="706" spans="1:18" x14ac:dyDescent="0.25">
      <c r="A706" s="10">
        <v>705</v>
      </c>
      <c r="B706" s="3" t="s">
        <v>1607</v>
      </c>
      <c r="C706" s="3" t="s">
        <v>1432</v>
      </c>
      <c r="D706" s="3" t="s">
        <v>1</v>
      </c>
      <c r="E706" s="3" t="s">
        <v>1608</v>
      </c>
      <c r="F706" s="87">
        <v>22</v>
      </c>
      <c r="G706" s="5">
        <f t="shared" si="30"/>
        <v>69</v>
      </c>
      <c r="H706" s="5" t="str">
        <f>VLOOKUP(F706,Tabla5[[Columna3]:[Columna4]],2,TRUE)</f>
        <v>Aceptable</v>
      </c>
      <c r="I706" s="18">
        <v>44</v>
      </c>
      <c r="J706" s="5">
        <f t="shared" si="31"/>
        <v>40.74074074074074</v>
      </c>
      <c r="K706" s="5" t="str">
        <f>VLOOKUP(I706,Tabla13[[Rango minimo]:[Estado de calidad del aire]],2,TRUE)</f>
        <v>Buena</v>
      </c>
      <c r="L706" s="21">
        <f t="shared" si="32"/>
        <v>54.870370370370367</v>
      </c>
      <c r="M706" s="21" t="str">
        <f>VLOOKUP(L706,Tabla7[[Valor minimo]:[Estado de calidad el aire]],2,TRUE)</f>
        <v>Aceptable</v>
      </c>
      <c r="N706" s="11">
        <v>5</v>
      </c>
      <c r="O706" s="11" t="s">
        <v>474</v>
      </c>
      <c r="P706" s="11">
        <v>1</v>
      </c>
      <c r="Q706" s="11">
        <v>-74.104451490000002</v>
      </c>
      <c r="R706" s="12">
        <v>4.4906906629999996</v>
      </c>
    </row>
    <row r="707" spans="1:18" x14ac:dyDescent="0.25">
      <c r="A707" s="10">
        <v>706</v>
      </c>
      <c r="B707" s="3" t="s">
        <v>1609</v>
      </c>
      <c r="C707" s="3" t="s">
        <v>1432</v>
      </c>
      <c r="D707" s="3" t="s">
        <v>1</v>
      </c>
      <c r="E707" s="3" t="s">
        <v>1610</v>
      </c>
      <c r="F707" s="87">
        <v>22</v>
      </c>
      <c r="G707" s="5">
        <f t="shared" ref="G707:G770" si="33">IF(F707&lt;=12, F707*50/12,
IF(F707&lt;=37, 51 + (F707-13)*50/25,
IF(F707&lt;=55, 101 + (F707-38)*50/18,
IF(F707&lt;=150, 151 + (F707-56)*50/95,
IF(F707&lt;=250, 201 + (F707-151)*100/100,
301 + (F707-251)*200/250)))))</f>
        <v>69</v>
      </c>
      <c r="H707" s="5" t="str">
        <f>VLOOKUP(F707,Tabla5[[Columna3]:[Columna4]],2,TRUE)</f>
        <v>Aceptable</v>
      </c>
      <c r="I707" s="18">
        <v>44</v>
      </c>
      <c r="J707" s="5">
        <f t="shared" ref="J707:J770" si="34">IF(I707&lt;=54, I707*50/54,
IF(I707&lt;=154, 51 + (I707-55)*50/100,
IF(I707&lt;=254, 101 + (I707-155)*50/100,
IF(I707&lt;=354, 151 + (I707-255)*50/100,
IF(I707&lt;=424, 201 + (I707-355)*100/70,
301 + (I707-425)*200/180)))))</f>
        <v>40.74074074074074</v>
      </c>
      <c r="K707" s="5" t="str">
        <f>VLOOKUP(I707,Tabla13[[Rango minimo]:[Estado de calidad del aire]],2,TRUE)</f>
        <v>Buena</v>
      </c>
      <c r="L707" s="21">
        <f t="shared" ref="L707:L770" si="35">(((G707+J707)/2))</f>
        <v>54.870370370370367</v>
      </c>
      <c r="M707" s="21" t="str">
        <f>VLOOKUP(L707,Tabla7[[Valor minimo]:[Estado de calidad el aire]],2,TRUE)</f>
        <v>Aceptable</v>
      </c>
      <c r="N707" s="11">
        <v>5</v>
      </c>
      <c r="O707" s="11" t="s">
        <v>474</v>
      </c>
      <c r="P707" s="11">
        <v>1</v>
      </c>
      <c r="Q707" s="11">
        <v>-74.100504709999996</v>
      </c>
      <c r="R707" s="12">
        <v>4.4916054929999998</v>
      </c>
    </row>
    <row r="708" spans="1:18" x14ac:dyDescent="0.25">
      <c r="A708" s="10">
        <v>707</v>
      </c>
      <c r="B708" s="3" t="s">
        <v>1611</v>
      </c>
      <c r="C708" s="3" t="s">
        <v>1432</v>
      </c>
      <c r="D708" s="3" t="s">
        <v>1</v>
      </c>
      <c r="E708" s="3" t="s">
        <v>1612</v>
      </c>
      <c r="F708" s="87"/>
      <c r="G708" s="5">
        <f t="shared" si="33"/>
        <v>0</v>
      </c>
      <c r="H708" s="5" t="str">
        <f>VLOOKUP(F708,Tabla5[[Columna3]:[Columna4]],2,TRUE)</f>
        <v>Buena</v>
      </c>
      <c r="I708" s="18">
        <v>44</v>
      </c>
      <c r="J708" s="5">
        <f t="shared" si="34"/>
        <v>40.74074074074074</v>
      </c>
      <c r="K708" s="5" t="str">
        <f>VLOOKUP(I708,Tabla13[[Rango minimo]:[Estado de calidad del aire]],2,TRUE)</f>
        <v>Buena</v>
      </c>
      <c r="L708" s="21">
        <f t="shared" si="35"/>
        <v>20.37037037037037</v>
      </c>
      <c r="M708" s="21" t="str">
        <f>VLOOKUP(L708,Tabla7[[Valor minimo]:[Estado de calidad el aire]],2,TRUE)</f>
        <v>Buena</v>
      </c>
      <c r="N708" s="11">
        <v>5</v>
      </c>
      <c r="O708" s="11" t="s">
        <v>474</v>
      </c>
      <c r="P708" s="11">
        <v>1</v>
      </c>
      <c r="Q708" s="11">
        <v>-74.102542360000001</v>
      </c>
      <c r="R708" s="12">
        <v>4.4862755830000003</v>
      </c>
    </row>
    <row r="709" spans="1:18" x14ac:dyDescent="0.25">
      <c r="A709" s="10">
        <v>708</v>
      </c>
      <c r="B709" s="3" t="s">
        <v>1613</v>
      </c>
      <c r="C709" s="3" t="s">
        <v>1432</v>
      </c>
      <c r="D709" s="3" t="s">
        <v>1</v>
      </c>
      <c r="E709" s="3" t="s">
        <v>1614</v>
      </c>
      <c r="F709" s="87">
        <v>22</v>
      </c>
      <c r="G709" s="5">
        <f t="shared" si="33"/>
        <v>69</v>
      </c>
      <c r="H709" s="5" t="str">
        <f>VLOOKUP(F709,Tabla5[[Columna3]:[Columna4]],2,TRUE)</f>
        <v>Aceptable</v>
      </c>
      <c r="I709" s="18">
        <v>44</v>
      </c>
      <c r="J709" s="5">
        <f t="shared" si="34"/>
        <v>40.74074074074074</v>
      </c>
      <c r="K709" s="5" t="str">
        <f>VLOOKUP(I709,Tabla13[[Rango minimo]:[Estado de calidad del aire]],2,TRUE)</f>
        <v>Buena</v>
      </c>
      <c r="L709" s="21">
        <f t="shared" si="35"/>
        <v>54.870370370370367</v>
      </c>
      <c r="M709" s="21" t="str">
        <f>VLOOKUP(L709,Tabla7[[Valor minimo]:[Estado de calidad el aire]],2,TRUE)</f>
        <v>Aceptable</v>
      </c>
      <c r="N709" s="11">
        <v>5</v>
      </c>
      <c r="O709" s="11" t="s">
        <v>474</v>
      </c>
      <c r="P709" s="11">
        <v>1</v>
      </c>
      <c r="Q709" s="11">
        <v>-74.105481519999998</v>
      </c>
      <c r="R709" s="12">
        <v>4.4959427600000001</v>
      </c>
    </row>
    <row r="710" spans="1:18" x14ac:dyDescent="0.25">
      <c r="A710" s="10">
        <v>709</v>
      </c>
      <c r="B710" s="3" t="s">
        <v>1615</v>
      </c>
      <c r="C710" s="3" t="s">
        <v>1432</v>
      </c>
      <c r="D710" s="3" t="s">
        <v>1</v>
      </c>
      <c r="E710" s="3" t="s">
        <v>1616</v>
      </c>
      <c r="F710" s="87">
        <v>22</v>
      </c>
      <c r="G710" s="5">
        <f t="shared" si="33"/>
        <v>69</v>
      </c>
      <c r="H710" s="5" t="str">
        <f>VLOOKUP(F710,Tabla5[[Columna3]:[Columna4]],2,TRUE)</f>
        <v>Aceptable</v>
      </c>
      <c r="I710" s="18">
        <v>44</v>
      </c>
      <c r="J710" s="5">
        <f t="shared" si="34"/>
        <v>40.74074074074074</v>
      </c>
      <c r="K710" s="5" t="str">
        <f>VLOOKUP(I710,Tabla13[[Rango minimo]:[Estado de calidad del aire]],2,TRUE)</f>
        <v>Buena</v>
      </c>
      <c r="L710" s="21">
        <f t="shared" si="35"/>
        <v>54.870370370370367</v>
      </c>
      <c r="M710" s="21" t="str">
        <f>VLOOKUP(L710,Tabla7[[Valor minimo]:[Estado de calidad el aire]],2,TRUE)</f>
        <v>Aceptable</v>
      </c>
      <c r="N710" s="11">
        <v>5</v>
      </c>
      <c r="O710" s="11" t="s">
        <v>474</v>
      </c>
      <c r="P710" s="11">
        <v>1</v>
      </c>
      <c r="Q710" s="11">
        <v>-74.099078169999999</v>
      </c>
      <c r="R710" s="12">
        <v>4.4888304349999997</v>
      </c>
    </row>
    <row r="711" spans="1:18" x14ac:dyDescent="0.25">
      <c r="A711" s="10">
        <v>710</v>
      </c>
      <c r="B711" s="3" t="s">
        <v>1617</v>
      </c>
      <c r="C711" s="3" t="s">
        <v>1432</v>
      </c>
      <c r="D711" s="3" t="s">
        <v>1</v>
      </c>
      <c r="E711" s="3" t="s">
        <v>1618</v>
      </c>
      <c r="F711" s="87"/>
      <c r="G711" s="5">
        <f t="shared" si="33"/>
        <v>0</v>
      </c>
      <c r="H711" s="5" t="str">
        <f>VLOOKUP(F711,Tabla5[[Columna3]:[Columna4]],2,TRUE)</f>
        <v>Buena</v>
      </c>
      <c r="I711" s="18">
        <v>44</v>
      </c>
      <c r="J711" s="5">
        <f t="shared" si="34"/>
        <v>40.74074074074074</v>
      </c>
      <c r="K711" s="5" t="str">
        <f>VLOOKUP(I711,Tabla13[[Rango minimo]:[Estado de calidad del aire]],2,TRUE)</f>
        <v>Buena</v>
      </c>
      <c r="L711" s="21">
        <f t="shared" si="35"/>
        <v>20.37037037037037</v>
      </c>
      <c r="M711" s="21" t="str">
        <f>VLOOKUP(L711,Tabla7[[Valor minimo]:[Estado de calidad el aire]],2,TRUE)</f>
        <v>Buena</v>
      </c>
      <c r="N711" s="11">
        <v>5</v>
      </c>
      <c r="O711" s="11" t="s">
        <v>474</v>
      </c>
      <c r="P711" s="11">
        <v>1</v>
      </c>
      <c r="Q711" s="11">
        <v>-74.099046869999995</v>
      </c>
      <c r="R711" s="12">
        <v>4.4868716749999997</v>
      </c>
    </row>
    <row r="712" spans="1:18" x14ac:dyDescent="0.25">
      <c r="A712" s="10">
        <v>711</v>
      </c>
      <c r="B712" s="3" t="s">
        <v>1619</v>
      </c>
      <c r="C712" s="3" t="s">
        <v>1432</v>
      </c>
      <c r="D712" s="3" t="s">
        <v>1</v>
      </c>
      <c r="E712" s="3" t="s">
        <v>1620</v>
      </c>
      <c r="F712" s="87">
        <v>22</v>
      </c>
      <c r="G712" s="5">
        <f t="shared" si="33"/>
        <v>69</v>
      </c>
      <c r="H712" s="5" t="str">
        <f>VLOOKUP(F712,Tabla5[[Columna3]:[Columna4]],2,TRUE)</f>
        <v>Aceptable</v>
      </c>
      <c r="I712" s="18">
        <v>44</v>
      </c>
      <c r="J712" s="5">
        <f t="shared" si="34"/>
        <v>40.74074074074074</v>
      </c>
      <c r="K712" s="5" t="str">
        <f>VLOOKUP(I712,Tabla13[[Rango minimo]:[Estado de calidad del aire]],2,TRUE)</f>
        <v>Buena</v>
      </c>
      <c r="L712" s="21">
        <f t="shared" si="35"/>
        <v>54.870370370370367</v>
      </c>
      <c r="M712" s="21" t="str">
        <f>VLOOKUP(L712,Tabla7[[Valor minimo]:[Estado de calidad el aire]],2,TRUE)</f>
        <v>Aceptable</v>
      </c>
      <c r="N712" s="11">
        <v>5</v>
      </c>
      <c r="O712" s="11" t="s">
        <v>474</v>
      </c>
      <c r="P712" s="11">
        <v>1</v>
      </c>
      <c r="Q712" s="11">
        <v>-74.104364290000007</v>
      </c>
      <c r="R712" s="12">
        <v>4.4921350499999999</v>
      </c>
    </row>
    <row r="713" spans="1:18" x14ac:dyDescent="0.25">
      <c r="A713" s="10">
        <v>712</v>
      </c>
      <c r="B713" s="3" t="s">
        <v>1621</v>
      </c>
      <c r="C713" s="3" t="s">
        <v>1432</v>
      </c>
      <c r="D713" s="3" t="s">
        <v>1</v>
      </c>
      <c r="E713" s="3" t="s">
        <v>1622</v>
      </c>
      <c r="F713" s="87"/>
      <c r="G713" s="5">
        <f t="shared" si="33"/>
        <v>0</v>
      </c>
      <c r="H713" s="5" t="str">
        <f>VLOOKUP(F713,Tabla5[[Columna3]:[Columna4]],2,TRUE)</f>
        <v>Buena</v>
      </c>
      <c r="I713" s="18">
        <v>44</v>
      </c>
      <c r="J713" s="5">
        <f t="shared" si="34"/>
        <v>40.74074074074074</v>
      </c>
      <c r="K713" s="5" t="str">
        <f>VLOOKUP(I713,Tabla13[[Rango minimo]:[Estado de calidad del aire]],2,TRUE)</f>
        <v>Buena</v>
      </c>
      <c r="L713" s="21">
        <f t="shared" si="35"/>
        <v>20.37037037037037</v>
      </c>
      <c r="M713" s="21" t="str">
        <f>VLOOKUP(L713,Tabla7[[Valor minimo]:[Estado de calidad el aire]],2,TRUE)</f>
        <v>Buena</v>
      </c>
      <c r="N713" s="11">
        <v>5</v>
      </c>
      <c r="O713" s="11" t="s">
        <v>474</v>
      </c>
      <c r="P713" s="11">
        <v>1</v>
      </c>
      <c r="Q713" s="11">
        <v>-74.101579520000001</v>
      </c>
      <c r="R713" s="12">
        <v>4.4841468779999998</v>
      </c>
    </row>
    <row r="714" spans="1:18" x14ac:dyDescent="0.25">
      <c r="A714" s="10">
        <v>713</v>
      </c>
      <c r="B714" s="3" t="s">
        <v>1623</v>
      </c>
      <c r="C714" s="3" t="s">
        <v>1432</v>
      </c>
      <c r="D714" s="3" t="s">
        <v>1</v>
      </c>
      <c r="E714" s="3" t="s">
        <v>1624</v>
      </c>
      <c r="F714" s="87"/>
      <c r="G714" s="5">
        <f t="shared" si="33"/>
        <v>0</v>
      </c>
      <c r="H714" s="5" t="str">
        <f>VLOOKUP(F714,Tabla5[[Columna3]:[Columna4]],2,TRUE)</f>
        <v>Buena</v>
      </c>
      <c r="I714" s="18">
        <v>44</v>
      </c>
      <c r="J714" s="5">
        <f t="shared" si="34"/>
        <v>40.74074074074074</v>
      </c>
      <c r="K714" s="5" t="str">
        <f>VLOOKUP(I714,Tabla13[[Rango minimo]:[Estado de calidad del aire]],2,TRUE)</f>
        <v>Buena</v>
      </c>
      <c r="L714" s="21">
        <f t="shared" si="35"/>
        <v>20.37037037037037</v>
      </c>
      <c r="M714" s="21" t="str">
        <f>VLOOKUP(L714,Tabla7[[Valor minimo]:[Estado de calidad el aire]],2,TRUE)</f>
        <v>Buena</v>
      </c>
      <c r="N714" s="11">
        <v>5</v>
      </c>
      <c r="O714" s="11" t="s">
        <v>474</v>
      </c>
      <c r="P714" s="11">
        <v>2</v>
      </c>
      <c r="Q714" s="11">
        <v>-74.121710140000005</v>
      </c>
      <c r="R714" s="12">
        <v>4.473805102</v>
      </c>
    </row>
    <row r="715" spans="1:18" x14ac:dyDescent="0.25">
      <c r="A715" s="10">
        <v>714</v>
      </c>
      <c r="B715" s="3" t="s">
        <v>1625</v>
      </c>
      <c r="C715" s="3" t="s">
        <v>1432</v>
      </c>
      <c r="D715" s="3" t="s">
        <v>1</v>
      </c>
      <c r="E715" s="3" t="s">
        <v>1626</v>
      </c>
      <c r="F715" s="87"/>
      <c r="G715" s="5">
        <f t="shared" si="33"/>
        <v>0</v>
      </c>
      <c r="H715" s="5" t="str">
        <f>VLOOKUP(F715,Tabla5[[Columna3]:[Columna4]],2,TRUE)</f>
        <v>Buena</v>
      </c>
      <c r="I715" s="18">
        <v>44</v>
      </c>
      <c r="J715" s="5">
        <f t="shared" si="34"/>
        <v>40.74074074074074</v>
      </c>
      <c r="K715" s="5" t="str">
        <f>VLOOKUP(I715,Tabla13[[Rango minimo]:[Estado de calidad del aire]],2,TRUE)</f>
        <v>Buena</v>
      </c>
      <c r="L715" s="21">
        <f t="shared" si="35"/>
        <v>20.37037037037037</v>
      </c>
      <c r="M715" s="21" t="str">
        <f>VLOOKUP(L715,Tabla7[[Valor minimo]:[Estado de calidad el aire]],2,TRUE)</f>
        <v>Buena</v>
      </c>
      <c r="N715" s="11">
        <v>5</v>
      </c>
      <c r="O715" s="11" t="s">
        <v>474</v>
      </c>
      <c r="P715" s="11">
        <v>1</v>
      </c>
      <c r="Q715" s="11">
        <v>-74.12280887</v>
      </c>
      <c r="R715" s="12">
        <v>4.4775968290000003</v>
      </c>
    </row>
    <row r="716" spans="1:18" x14ac:dyDescent="0.25">
      <c r="A716" s="10">
        <v>715</v>
      </c>
      <c r="B716" s="3" t="s">
        <v>1627</v>
      </c>
      <c r="C716" s="3" t="s">
        <v>1432</v>
      </c>
      <c r="D716" s="3" t="s">
        <v>1</v>
      </c>
      <c r="E716" s="3" t="s">
        <v>1628</v>
      </c>
      <c r="F716" s="87"/>
      <c r="G716" s="5">
        <f t="shared" si="33"/>
        <v>0</v>
      </c>
      <c r="H716" s="5" t="str">
        <f>VLOOKUP(F716,Tabla5[[Columna3]:[Columna4]],2,TRUE)</f>
        <v>Buena</v>
      </c>
      <c r="I716" s="18">
        <v>44</v>
      </c>
      <c r="J716" s="5">
        <f t="shared" si="34"/>
        <v>40.74074074074074</v>
      </c>
      <c r="K716" s="5" t="str">
        <f>VLOOKUP(I716,Tabla13[[Rango minimo]:[Estado de calidad del aire]],2,TRUE)</f>
        <v>Buena</v>
      </c>
      <c r="L716" s="21">
        <f t="shared" si="35"/>
        <v>20.37037037037037</v>
      </c>
      <c r="M716" s="21" t="str">
        <f>VLOOKUP(L716,Tabla7[[Valor minimo]:[Estado de calidad el aire]],2,TRUE)</f>
        <v>Buena</v>
      </c>
      <c r="N716" s="11">
        <v>5</v>
      </c>
      <c r="O716" s="11" t="s">
        <v>474</v>
      </c>
      <c r="P716" s="11">
        <v>1</v>
      </c>
      <c r="Q716" s="11">
        <v>-74.111039210000001</v>
      </c>
      <c r="R716" s="12">
        <v>4.4872265349999996</v>
      </c>
    </row>
    <row r="717" spans="1:18" x14ac:dyDescent="0.25">
      <c r="A717" s="10">
        <v>716</v>
      </c>
      <c r="B717" s="3" t="s">
        <v>1629</v>
      </c>
      <c r="C717" s="3" t="s">
        <v>1432</v>
      </c>
      <c r="D717" s="3" t="s">
        <v>1</v>
      </c>
      <c r="E717" s="3" t="s">
        <v>1630</v>
      </c>
      <c r="F717" s="87"/>
      <c r="G717" s="5">
        <f t="shared" si="33"/>
        <v>0</v>
      </c>
      <c r="H717" s="5" t="str">
        <f>VLOOKUP(F717,Tabla5[[Columna3]:[Columna4]],2,TRUE)</f>
        <v>Buena</v>
      </c>
      <c r="I717" s="18">
        <v>44</v>
      </c>
      <c r="J717" s="5">
        <f t="shared" si="34"/>
        <v>40.74074074074074</v>
      </c>
      <c r="K717" s="5" t="str">
        <f>VLOOKUP(I717,Tabla13[[Rango minimo]:[Estado de calidad del aire]],2,TRUE)</f>
        <v>Buena</v>
      </c>
      <c r="L717" s="21">
        <f t="shared" si="35"/>
        <v>20.37037037037037</v>
      </c>
      <c r="M717" s="21" t="str">
        <f>VLOOKUP(L717,Tabla7[[Valor minimo]:[Estado de calidad el aire]],2,TRUE)</f>
        <v>Buena</v>
      </c>
      <c r="N717" s="11">
        <v>5</v>
      </c>
      <c r="O717" s="11" t="s">
        <v>474</v>
      </c>
      <c r="P717" s="11">
        <v>2</v>
      </c>
      <c r="Q717" s="11">
        <v>-74.126078910000004</v>
      </c>
      <c r="R717" s="12">
        <v>4.4723476780000002</v>
      </c>
    </row>
    <row r="718" spans="1:18" x14ac:dyDescent="0.25">
      <c r="A718" s="10">
        <v>717</v>
      </c>
      <c r="B718" s="3" t="s">
        <v>1631</v>
      </c>
      <c r="C718" s="3" t="s">
        <v>1432</v>
      </c>
      <c r="D718" s="3" t="s">
        <v>1</v>
      </c>
      <c r="E718" s="3" t="s">
        <v>1632</v>
      </c>
      <c r="F718" s="87"/>
      <c r="G718" s="5">
        <f t="shared" si="33"/>
        <v>0</v>
      </c>
      <c r="H718" s="5" t="str">
        <f>VLOOKUP(F718,Tabla5[[Columna3]:[Columna4]],2,TRUE)</f>
        <v>Buena</v>
      </c>
      <c r="I718" s="18">
        <v>44</v>
      </c>
      <c r="J718" s="5">
        <f t="shared" si="34"/>
        <v>40.74074074074074</v>
      </c>
      <c r="K718" s="5" t="str">
        <f>VLOOKUP(I718,Tabla13[[Rango minimo]:[Estado de calidad del aire]],2,TRUE)</f>
        <v>Buena</v>
      </c>
      <c r="L718" s="21">
        <f t="shared" si="35"/>
        <v>20.37037037037037</v>
      </c>
      <c r="M718" s="21" t="str">
        <f>VLOOKUP(L718,Tabla7[[Valor minimo]:[Estado de calidad el aire]],2,TRUE)</f>
        <v>Buena</v>
      </c>
      <c r="N718" s="11">
        <v>5</v>
      </c>
      <c r="O718" s="11" t="s">
        <v>474</v>
      </c>
      <c r="P718" s="11">
        <v>2</v>
      </c>
      <c r="Q718" s="11">
        <v>-74.130754159999995</v>
      </c>
      <c r="R718" s="12">
        <v>4.4720930430000001</v>
      </c>
    </row>
    <row r="719" spans="1:18" x14ac:dyDescent="0.25">
      <c r="A719" s="10">
        <v>718</v>
      </c>
      <c r="B719" s="3" t="s">
        <v>1633</v>
      </c>
      <c r="C719" s="3" t="s">
        <v>1432</v>
      </c>
      <c r="D719" s="3" t="s">
        <v>1</v>
      </c>
      <c r="E719" s="3" t="s">
        <v>1634</v>
      </c>
      <c r="F719" s="87"/>
      <c r="G719" s="5">
        <f t="shared" si="33"/>
        <v>0</v>
      </c>
      <c r="H719" s="5" t="str">
        <f>VLOOKUP(F719,Tabla5[[Columna3]:[Columna4]],2,TRUE)</f>
        <v>Buena</v>
      </c>
      <c r="I719" s="18">
        <v>44</v>
      </c>
      <c r="J719" s="5">
        <f t="shared" si="34"/>
        <v>40.74074074074074</v>
      </c>
      <c r="K719" s="5" t="str">
        <f>VLOOKUP(I719,Tabla13[[Rango minimo]:[Estado de calidad del aire]],2,TRUE)</f>
        <v>Buena</v>
      </c>
      <c r="L719" s="21">
        <f t="shared" si="35"/>
        <v>20.37037037037037</v>
      </c>
      <c r="M719" s="21" t="str">
        <f>VLOOKUP(L719,Tabla7[[Valor minimo]:[Estado de calidad el aire]],2,TRUE)</f>
        <v>Buena</v>
      </c>
      <c r="N719" s="11">
        <v>5</v>
      </c>
      <c r="O719" s="11" t="s">
        <v>474</v>
      </c>
      <c r="P719" s="11">
        <v>1</v>
      </c>
      <c r="Q719" s="11">
        <v>-74.123652910000004</v>
      </c>
      <c r="R719" s="12">
        <v>4.4775880810000004</v>
      </c>
    </row>
    <row r="720" spans="1:18" x14ac:dyDescent="0.25">
      <c r="A720" s="10">
        <v>719</v>
      </c>
      <c r="B720" s="3" t="s">
        <v>1635</v>
      </c>
      <c r="C720" s="3" t="s">
        <v>1432</v>
      </c>
      <c r="D720" s="3" t="s">
        <v>1</v>
      </c>
      <c r="E720" s="3" t="s">
        <v>1636</v>
      </c>
      <c r="F720" s="87"/>
      <c r="G720" s="5">
        <f t="shared" si="33"/>
        <v>0</v>
      </c>
      <c r="H720" s="5" t="str">
        <f>VLOOKUP(F720,Tabla5[[Columna3]:[Columna4]],2,TRUE)</f>
        <v>Buena</v>
      </c>
      <c r="I720" s="18">
        <v>44</v>
      </c>
      <c r="J720" s="5">
        <f t="shared" si="34"/>
        <v>40.74074074074074</v>
      </c>
      <c r="K720" s="5" t="str">
        <f>VLOOKUP(I720,Tabla13[[Rango minimo]:[Estado de calidad del aire]],2,TRUE)</f>
        <v>Buena</v>
      </c>
      <c r="L720" s="21">
        <f t="shared" si="35"/>
        <v>20.37037037037037</v>
      </c>
      <c r="M720" s="21" t="str">
        <f>VLOOKUP(L720,Tabla7[[Valor minimo]:[Estado de calidad el aire]],2,TRUE)</f>
        <v>Buena</v>
      </c>
      <c r="N720" s="11">
        <v>5</v>
      </c>
      <c r="O720" s="11" t="s">
        <v>474</v>
      </c>
      <c r="P720" s="11">
        <v>2</v>
      </c>
      <c r="Q720" s="11">
        <v>-74.129910210000006</v>
      </c>
      <c r="R720" s="12">
        <v>4.4730192549999996</v>
      </c>
    </row>
    <row r="721" spans="1:18" x14ac:dyDescent="0.25">
      <c r="A721" s="10">
        <v>720</v>
      </c>
      <c r="B721" s="3" t="s">
        <v>1637</v>
      </c>
      <c r="C721" s="3" t="s">
        <v>1432</v>
      </c>
      <c r="D721" s="3" t="s">
        <v>1</v>
      </c>
      <c r="E721" s="3" t="s">
        <v>1636</v>
      </c>
      <c r="F721" s="87"/>
      <c r="G721" s="5">
        <f t="shared" si="33"/>
        <v>0</v>
      </c>
      <c r="H721" s="5" t="str">
        <f>VLOOKUP(F721,Tabla5[[Columna3]:[Columna4]],2,TRUE)</f>
        <v>Buena</v>
      </c>
      <c r="I721" s="18">
        <v>44</v>
      </c>
      <c r="J721" s="5">
        <f t="shared" si="34"/>
        <v>40.74074074074074</v>
      </c>
      <c r="K721" s="5" t="str">
        <f>VLOOKUP(I721,Tabla13[[Rango minimo]:[Estado de calidad del aire]],2,TRUE)</f>
        <v>Buena</v>
      </c>
      <c r="L721" s="21">
        <f t="shared" si="35"/>
        <v>20.37037037037037</v>
      </c>
      <c r="M721" s="21" t="str">
        <f>VLOOKUP(L721,Tabla7[[Valor minimo]:[Estado de calidad el aire]],2,TRUE)</f>
        <v>Buena</v>
      </c>
      <c r="N721" s="11">
        <v>5</v>
      </c>
      <c r="O721" s="11" t="s">
        <v>474</v>
      </c>
      <c r="P721" s="11">
        <v>2</v>
      </c>
      <c r="Q721" s="11">
        <v>-74.125417490000004</v>
      </c>
      <c r="R721" s="12">
        <v>4.4771041609999997</v>
      </c>
    </row>
    <row r="722" spans="1:18" x14ac:dyDescent="0.25">
      <c r="A722" s="10">
        <v>721</v>
      </c>
      <c r="B722" s="3" t="s">
        <v>1638</v>
      </c>
      <c r="C722" s="3" t="s">
        <v>1432</v>
      </c>
      <c r="D722" s="3" t="s">
        <v>1</v>
      </c>
      <c r="E722" s="3" t="s">
        <v>1639</v>
      </c>
      <c r="F722" s="87"/>
      <c r="G722" s="5">
        <f t="shared" si="33"/>
        <v>0</v>
      </c>
      <c r="H722" s="5" t="str">
        <f>VLOOKUP(F722,Tabla5[[Columna3]:[Columna4]],2,TRUE)</f>
        <v>Buena</v>
      </c>
      <c r="I722" s="18">
        <v>44</v>
      </c>
      <c r="J722" s="5">
        <f t="shared" si="34"/>
        <v>40.74074074074074</v>
      </c>
      <c r="K722" s="5" t="str">
        <f>VLOOKUP(I722,Tabla13[[Rango minimo]:[Estado de calidad del aire]],2,TRUE)</f>
        <v>Buena</v>
      </c>
      <c r="L722" s="21">
        <f t="shared" si="35"/>
        <v>20.37037037037037</v>
      </c>
      <c r="M722" s="21" t="str">
        <f>VLOOKUP(L722,Tabla7[[Valor minimo]:[Estado de calidad el aire]],2,TRUE)</f>
        <v>Buena</v>
      </c>
      <c r="N722" s="11">
        <v>5</v>
      </c>
      <c r="O722" s="11" t="s">
        <v>474</v>
      </c>
      <c r="P722" s="11">
        <v>2</v>
      </c>
      <c r="Q722" s="11">
        <v>-74.126263280000003</v>
      </c>
      <c r="R722" s="12">
        <v>4.4745253580000002</v>
      </c>
    </row>
    <row r="723" spans="1:18" x14ac:dyDescent="0.25">
      <c r="A723" s="10">
        <v>722</v>
      </c>
      <c r="B723" s="3" t="s">
        <v>1640</v>
      </c>
      <c r="C723" s="3" t="s">
        <v>1432</v>
      </c>
      <c r="D723" s="3" t="s">
        <v>1</v>
      </c>
      <c r="E723" s="3" t="s">
        <v>1641</v>
      </c>
      <c r="F723" s="87"/>
      <c r="G723" s="5">
        <f t="shared" si="33"/>
        <v>0</v>
      </c>
      <c r="H723" s="5" t="str">
        <f>VLOOKUP(F723,Tabla5[[Columna3]:[Columna4]],2,TRUE)</f>
        <v>Buena</v>
      </c>
      <c r="I723" s="18">
        <v>44</v>
      </c>
      <c r="J723" s="5">
        <f t="shared" si="34"/>
        <v>40.74074074074074</v>
      </c>
      <c r="K723" s="5" t="str">
        <f>VLOOKUP(I723,Tabla13[[Rango minimo]:[Estado de calidad del aire]],2,TRUE)</f>
        <v>Buena</v>
      </c>
      <c r="L723" s="21">
        <f t="shared" si="35"/>
        <v>20.37037037037037</v>
      </c>
      <c r="M723" s="21" t="str">
        <f>VLOOKUP(L723,Tabla7[[Valor minimo]:[Estado de calidad el aire]],2,TRUE)</f>
        <v>Buena</v>
      </c>
      <c r="N723" s="11">
        <v>5</v>
      </c>
      <c r="O723" s="11" t="s">
        <v>474</v>
      </c>
      <c r="P723" s="11">
        <v>2</v>
      </c>
      <c r="Q723" s="11">
        <v>-74.121732039999998</v>
      </c>
      <c r="R723" s="12">
        <v>4.4808451959999998</v>
      </c>
    </row>
    <row r="724" spans="1:18" x14ac:dyDescent="0.25">
      <c r="A724" s="10">
        <v>723</v>
      </c>
      <c r="B724" s="3" t="s">
        <v>1642</v>
      </c>
      <c r="C724" s="3" t="s">
        <v>1432</v>
      </c>
      <c r="D724" s="3" t="s">
        <v>1</v>
      </c>
      <c r="E724" s="3" t="s">
        <v>1643</v>
      </c>
      <c r="F724" s="87"/>
      <c r="G724" s="5">
        <f t="shared" si="33"/>
        <v>0</v>
      </c>
      <c r="H724" s="5" t="str">
        <f>VLOOKUP(F724,Tabla5[[Columna3]:[Columna4]],2,TRUE)</f>
        <v>Buena</v>
      </c>
      <c r="I724" s="18">
        <v>44</v>
      </c>
      <c r="J724" s="5">
        <f t="shared" si="34"/>
        <v>40.74074074074074</v>
      </c>
      <c r="K724" s="5" t="str">
        <f>VLOOKUP(I724,Tabla13[[Rango minimo]:[Estado de calidad del aire]],2,TRUE)</f>
        <v>Buena</v>
      </c>
      <c r="L724" s="21">
        <f t="shared" si="35"/>
        <v>20.37037037037037</v>
      </c>
      <c r="M724" s="21" t="str">
        <f>VLOOKUP(L724,Tabla7[[Valor minimo]:[Estado de calidad el aire]],2,TRUE)</f>
        <v>Buena</v>
      </c>
      <c r="N724" s="11">
        <v>5</v>
      </c>
      <c r="O724" s="11" t="s">
        <v>474</v>
      </c>
      <c r="P724" s="11">
        <v>2</v>
      </c>
      <c r="Q724" s="11">
        <v>-74.122578360000006</v>
      </c>
      <c r="R724" s="12">
        <v>4.4741005930000002</v>
      </c>
    </row>
    <row r="725" spans="1:18" x14ac:dyDescent="0.25">
      <c r="A725" s="10">
        <v>724</v>
      </c>
      <c r="B725" s="3" t="s">
        <v>1644</v>
      </c>
      <c r="C725" s="3" t="s">
        <v>1432</v>
      </c>
      <c r="D725" s="3" t="s">
        <v>1</v>
      </c>
      <c r="E725" s="3" t="s">
        <v>1645</v>
      </c>
      <c r="F725" s="87">
        <v>22</v>
      </c>
      <c r="G725" s="5">
        <f t="shared" si="33"/>
        <v>69</v>
      </c>
      <c r="H725" s="5" t="str">
        <f>VLOOKUP(F725,Tabla5[[Columna3]:[Columna4]],2,TRUE)</f>
        <v>Aceptable</v>
      </c>
      <c r="I725" s="18">
        <v>44</v>
      </c>
      <c r="J725" s="5">
        <f t="shared" si="34"/>
        <v>40.74074074074074</v>
      </c>
      <c r="K725" s="5" t="str">
        <f>VLOOKUP(I725,Tabla13[[Rango minimo]:[Estado de calidad del aire]],2,TRUE)</f>
        <v>Buena</v>
      </c>
      <c r="L725" s="21">
        <f t="shared" si="35"/>
        <v>54.870370370370367</v>
      </c>
      <c r="M725" s="21" t="str">
        <f>VLOOKUP(L725,Tabla7[[Valor minimo]:[Estado de calidad el aire]],2,TRUE)</f>
        <v>Aceptable</v>
      </c>
      <c r="N725" s="11">
        <v>5</v>
      </c>
      <c r="O725" s="11" t="s">
        <v>159</v>
      </c>
      <c r="P725" s="11">
        <v>1</v>
      </c>
      <c r="Q725" s="11">
        <v>-74.112991879999996</v>
      </c>
      <c r="R725" s="12">
        <v>4.5382802870000001</v>
      </c>
    </row>
    <row r="726" spans="1:18" x14ac:dyDescent="0.25">
      <c r="A726" s="10">
        <v>725</v>
      </c>
      <c r="B726" s="3" t="s">
        <v>1646</v>
      </c>
      <c r="C726" s="3" t="s">
        <v>1432</v>
      </c>
      <c r="D726" s="3" t="s">
        <v>1</v>
      </c>
      <c r="E726" s="3" t="s">
        <v>1647</v>
      </c>
      <c r="F726" s="87">
        <v>22</v>
      </c>
      <c r="G726" s="5">
        <f t="shared" si="33"/>
        <v>69</v>
      </c>
      <c r="H726" s="5" t="str">
        <f>VLOOKUP(F726,Tabla5[[Columna3]:[Columna4]],2,TRUE)</f>
        <v>Aceptable</v>
      </c>
      <c r="I726" s="18">
        <v>44</v>
      </c>
      <c r="J726" s="5">
        <f t="shared" si="34"/>
        <v>40.74074074074074</v>
      </c>
      <c r="K726" s="5" t="str">
        <f>VLOOKUP(I726,Tabla13[[Rango minimo]:[Estado de calidad del aire]],2,TRUE)</f>
        <v>Buena</v>
      </c>
      <c r="L726" s="21">
        <f t="shared" si="35"/>
        <v>54.870370370370367</v>
      </c>
      <c r="M726" s="21" t="str">
        <f>VLOOKUP(L726,Tabla7[[Valor minimo]:[Estado de calidad el aire]],2,TRUE)</f>
        <v>Aceptable</v>
      </c>
      <c r="N726" s="11">
        <v>5</v>
      </c>
      <c r="O726" s="11" t="s">
        <v>159</v>
      </c>
      <c r="P726" s="11">
        <v>1</v>
      </c>
      <c r="Q726" s="11">
        <v>-74.108779249999998</v>
      </c>
      <c r="R726" s="12">
        <v>4.537109923</v>
      </c>
    </row>
    <row r="727" spans="1:18" x14ac:dyDescent="0.25">
      <c r="A727" s="10">
        <v>726</v>
      </c>
      <c r="B727" s="3" t="s">
        <v>1648</v>
      </c>
      <c r="C727" s="3" t="s">
        <v>1432</v>
      </c>
      <c r="D727" s="3" t="s">
        <v>1</v>
      </c>
      <c r="E727" s="3" t="s">
        <v>1649</v>
      </c>
      <c r="F727" s="87">
        <v>22</v>
      </c>
      <c r="G727" s="5">
        <f t="shared" si="33"/>
        <v>69</v>
      </c>
      <c r="H727" s="5" t="str">
        <f>VLOOKUP(F727,Tabla5[[Columna3]:[Columna4]],2,TRUE)</f>
        <v>Aceptable</v>
      </c>
      <c r="I727" s="18">
        <v>44</v>
      </c>
      <c r="J727" s="5">
        <f t="shared" si="34"/>
        <v>40.74074074074074</v>
      </c>
      <c r="K727" s="5" t="str">
        <f>VLOOKUP(I727,Tabla13[[Rango minimo]:[Estado de calidad del aire]],2,TRUE)</f>
        <v>Buena</v>
      </c>
      <c r="L727" s="21">
        <f t="shared" si="35"/>
        <v>54.870370370370367</v>
      </c>
      <c r="M727" s="21" t="str">
        <f>VLOOKUP(L727,Tabla7[[Valor minimo]:[Estado de calidad el aire]],2,TRUE)</f>
        <v>Aceptable</v>
      </c>
      <c r="N727" s="11">
        <v>5</v>
      </c>
      <c r="O727" s="11" t="s">
        <v>159</v>
      </c>
      <c r="P727" s="11">
        <v>1</v>
      </c>
      <c r="Q727" s="11">
        <v>-74.112927150000004</v>
      </c>
      <c r="R727" s="12">
        <v>4.5327118930000001</v>
      </c>
    </row>
    <row r="728" spans="1:18" x14ac:dyDescent="0.25">
      <c r="A728" s="10">
        <v>727</v>
      </c>
      <c r="B728" s="3" t="s">
        <v>1650</v>
      </c>
      <c r="C728" s="3" t="s">
        <v>1432</v>
      </c>
      <c r="D728" s="3" t="s">
        <v>1</v>
      </c>
      <c r="E728" s="3" t="s">
        <v>1651</v>
      </c>
      <c r="F728" s="87">
        <v>22</v>
      </c>
      <c r="G728" s="5">
        <f t="shared" si="33"/>
        <v>69</v>
      </c>
      <c r="H728" s="5" t="str">
        <f>VLOOKUP(F728,Tabla5[[Columna3]:[Columna4]],2,TRUE)</f>
        <v>Aceptable</v>
      </c>
      <c r="I728" s="18">
        <v>44</v>
      </c>
      <c r="J728" s="5">
        <f t="shared" si="34"/>
        <v>40.74074074074074</v>
      </c>
      <c r="K728" s="5" t="str">
        <f>VLOOKUP(I728,Tabla13[[Rango minimo]:[Estado de calidad del aire]],2,TRUE)</f>
        <v>Buena</v>
      </c>
      <c r="L728" s="21">
        <f t="shared" si="35"/>
        <v>54.870370370370367</v>
      </c>
      <c r="M728" s="21" t="str">
        <f>VLOOKUP(L728,Tabla7[[Valor minimo]:[Estado de calidad el aire]],2,TRUE)</f>
        <v>Aceptable</v>
      </c>
      <c r="N728" s="11">
        <v>5</v>
      </c>
      <c r="O728" s="11" t="s">
        <v>159</v>
      </c>
      <c r="P728" s="11">
        <v>2</v>
      </c>
      <c r="Q728" s="11">
        <v>-74.114937609999998</v>
      </c>
      <c r="R728" s="12">
        <v>4.5340705110000004</v>
      </c>
    </row>
    <row r="729" spans="1:18" x14ac:dyDescent="0.25">
      <c r="A729" s="10">
        <v>728</v>
      </c>
      <c r="B729" s="3" t="s">
        <v>1652</v>
      </c>
      <c r="C729" s="3" t="s">
        <v>1432</v>
      </c>
      <c r="D729" s="3" t="s">
        <v>1</v>
      </c>
      <c r="E729" s="3" t="s">
        <v>1653</v>
      </c>
      <c r="F729" s="87">
        <v>22</v>
      </c>
      <c r="G729" s="5">
        <f t="shared" si="33"/>
        <v>69</v>
      </c>
      <c r="H729" s="5" t="str">
        <f>VLOOKUP(F729,Tabla5[[Columna3]:[Columna4]],2,TRUE)</f>
        <v>Aceptable</v>
      </c>
      <c r="I729" s="18">
        <v>44</v>
      </c>
      <c r="J729" s="5">
        <f t="shared" si="34"/>
        <v>40.74074074074074</v>
      </c>
      <c r="K729" s="5" t="str">
        <f>VLOOKUP(I729,Tabla13[[Rango minimo]:[Estado de calidad del aire]],2,TRUE)</f>
        <v>Buena</v>
      </c>
      <c r="L729" s="21">
        <f t="shared" si="35"/>
        <v>54.870370370370367</v>
      </c>
      <c r="M729" s="21" t="str">
        <f>VLOOKUP(L729,Tabla7[[Valor minimo]:[Estado de calidad el aire]],2,TRUE)</f>
        <v>Aceptable</v>
      </c>
      <c r="N729" s="11">
        <v>5</v>
      </c>
      <c r="O729" s="11" t="s">
        <v>159</v>
      </c>
      <c r="P729" s="11">
        <v>2</v>
      </c>
      <c r="Q729" s="11">
        <v>-74.115503099999998</v>
      </c>
      <c r="R729" s="12">
        <v>4.5348402070000002</v>
      </c>
    </row>
    <row r="730" spans="1:18" x14ac:dyDescent="0.25">
      <c r="A730" s="10">
        <v>729</v>
      </c>
      <c r="B730" s="3" t="s">
        <v>1654</v>
      </c>
      <c r="C730" s="3" t="s">
        <v>1432</v>
      </c>
      <c r="D730" s="3" t="s">
        <v>1</v>
      </c>
      <c r="E730" s="3" t="s">
        <v>1655</v>
      </c>
      <c r="F730" s="87">
        <v>22</v>
      </c>
      <c r="G730" s="5">
        <f t="shared" si="33"/>
        <v>69</v>
      </c>
      <c r="H730" s="5" t="str">
        <f>VLOOKUP(F730,Tabla5[[Columna3]:[Columna4]],2,TRUE)</f>
        <v>Aceptable</v>
      </c>
      <c r="I730" s="18">
        <v>44</v>
      </c>
      <c r="J730" s="5">
        <f t="shared" si="34"/>
        <v>40.74074074074074</v>
      </c>
      <c r="K730" s="5" t="str">
        <f>VLOOKUP(I730,Tabla13[[Rango minimo]:[Estado de calidad del aire]],2,TRUE)</f>
        <v>Buena</v>
      </c>
      <c r="L730" s="21">
        <f t="shared" si="35"/>
        <v>54.870370370370367</v>
      </c>
      <c r="M730" s="21" t="str">
        <f>VLOOKUP(L730,Tabla7[[Valor minimo]:[Estado de calidad el aire]],2,TRUE)</f>
        <v>Aceptable</v>
      </c>
      <c r="N730" s="11">
        <v>5</v>
      </c>
      <c r="O730" s="11" t="s">
        <v>159</v>
      </c>
      <c r="P730" s="11">
        <v>2</v>
      </c>
      <c r="Q730" s="11">
        <v>-74.114770140000005</v>
      </c>
      <c r="R730" s="12">
        <v>4.5362954999999996</v>
      </c>
    </row>
    <row r="731" spans="1:18" x14ac:dyDescent="0.25">
      <c r="A731" s="10">
        <v>730</v>
      </c>
      <c r="B731" s="3" t="s">
        <v>1656</v>
      </c>
      <c r="C731" s="3" t="s">
        <v>1432</v>
      </c>
      <c r="D731" s="3" t="s">
        <v>1</v>
      </c>
      <c r="E731" s="3" t="s">
        <v>1657</v>
      </c>
      <c r="F731" s="87">
        <v>22</v>
      </c>
      <c r="G731" s="5">
        <f t="shared" si="33"/>
        <v>69</v>
      </c>
      <c r="H731" s="5" t="str">
        <f>VLOOKUP(F731,Tabla5[[Columna3]:[Columna4]],2,TRUE)</f>
        <v>Aceptable</v>
      </c>
      <c r="I731" s="18">
        <v>44</v>
      </c>
      <c r="J731" s="5">
        <f t="shared" si="34"/>
        <v>40.74074074074074</v>
      </c>
      <c r="K731" s="5" t="str">
        <f>VLOOKUP(I731,Tabla13[[Rango minimo]:[Estado de calidad del aire]],2,TRUE)</f>
        <v>Buena</v>
      </c>
      <c r="L731" s="21">
        <f t="shared" si="35"/>
        <v>54.870370370370367</v>
      </c>
      <c r="M731" s="21" t="str">
        <f>VLOOKUP(L731,Tabla7[[Valor minimo]:[Estado de calidad el aire]],2,TRUE)</f>
        <v>Aceptable</v>
      </c>
      <c r="N731" s="11">
        <v>5</v>
      </c>
      <c r="O731" s="11" t="s">
        <v>159</v>
      </c>
      <c r="P731" s="11">
        <v>1</v>
      </c>
      <c r="Q731" s="11">
        <v>-74.1091792</v>
      </c>
      <c r="R731" s="12">
        <v>4.535708402</v>
      </c>
    </row>
    <row r="732" spans="1:18" x14ac:dyDescent="0.25">
      <c r="A732" s="10">
        <v>731</v>
      </c>
      <c r="B732" s="3" t="s">
        <v>1658</v>
      </c>
      <c r="C732" s="3" t="s">
        <v>1432</v>
      </c>
      <c r="D732" s="3" t="s">
        <v>1</v>
      </c>
      <c r="E732" s="3" t="s">
        <v>1659</v>
      </c>
      <c r="F732" s="87">
        <v>22</v>
      </c>
      <c r="G732" s="5">
        <f t="shared" si="33"/>
        <v>69</v>
      </c>
      <c r="H732" s="5" t="str">
        <f>VLOOKUP(F732,Tabla5[[Columna3]:[Columna4]],2,TRUE)</f>
        <v>Aceptable</v>
      </c>
      <c r="I732" s="18">
        <v>44</v>
      </c>
      <c r="J732" s="5">
        <f t="shared" si="34"/>
        <v>40.74074074074074</v>
      </c>
      <c r="K732" s="5" t="str">
        <f>VLOOKUP(I732,Tabla13[[Rango minimo]:[Estado de calidad del aire]],2,TRUE)</f>
        <v>Buena</v>
      </c>
      <c r="L732" s="21">
        <f t="shared" si="35"/>
        <v>54.870370370370367</v>
      </c>
      <c r="M732" s="21" t="str">
        <f>VLOOKUP(L732,Tabla7[[Valor minimo]:[Estado de calidad el aire]],2,TRUE)</f>
        <v>Aceptable</v>
      </c>
      <c r="N732" s="11">
        <v>5</v>
      </c>
      <c r="O732" s="11" t="s">
        <v>159</v>
      </c>
      <c r="P732" s="11">
        <v>2</v>
      </c>
      <c r="Q732" s="11">
        <v>-74.118166619999997</v>
      </c>
      <c r="R732" s="12">
        <v>4.5309021779999998</v>
      </c>
    </row>
    <row r="733" spans="1:18" x14ac:dyDescent="0.25">
      <c r="A733" s="10">
        <v>732</v>
      </c>
      <c r="B733" s="3" t="s">
        <v>1660</v>
      </c>
      <c r="C733" s="3" t="s">
        <v>1432</v>
      </c>
      <c r="D733" s="3" t="s">
        <v>1</v>
      </c>
      <c r="E733" s="3" t="s">
        <v>1661</v>
      </c>
      <c r="F733" s="87">
        <v>22</v>
      </c>
      <c r="G733" s="5">
        <f t="shared" si="33"/>
        <v>69</v>
      </c>
      <c r="H733" s="5" t="str">
        <f>VLOOKUP(F733,Tabla5[[Columna3]:[Columna4]],2,TRUE)</f>
        <v>Aceptable</v>
      </c>
      <c r="I733" s="18">
        <v>44</v>
      </c>
      <c r="J733" s="5">
        <f t="shared" si="34"/>
        <v>40.74074074074074</v>
      </c>
      <c r="K733" s="5" t="str">
        <f>VLOOKUP(I733,Tabla13[[Rango minimo]:[Estado de calidad del aire]],2,TRUE)</f>
        <v>Buena</v>
      </c>
      <c r="L733" s="21">
        <f t="shared" si="35"/>
        <v>54.870370370370367</v>
      </c>
      <c r="M733" s="21" t="str">
        <f>VLOOKUP(L733,Tabla7[[Valor minimo]:[Estado de calidad el aire]],2,TRUE)</f>
        <v>Aceptable</v>
      </c>
      <c r="N733" s="11">
        <v>5</v>
      </c>
      <c r="O733" s="11" t="s">
        <v>159</v>
      </c>
      <c r="P733" s="11">
        <v>2</v>
      </c>
      <c r="Q733" s="11">
        <v>-74.116323199999997</v>
      </c>
      <c r="R733" s="12">
        <v>4.5302971369999998</v>
      </c>
    </row>
    <row r="734" spans="1:18" x14ac:dyDescent="0.25">
      <c r="A734" s="10">
        <v>733</v>
      </c>
      <c r="B734" s="3" t="s">
        <v>1662</v>
      </c>
      <c r="C734" s="3" t="s">
        <v>1432</v>
      </c>
      <c r="D734" s="3" t="s">
        <v>1</v>
      </c>
      <c r="E734" s="3" t="s">
        <v>1663</v>
      </c>
      <c r="F734" s="87">
        <v>22</v>
      </c>
      <c r="G734" s="5">
        <f t="shared" si="33"/>
        <v>69</v>
      </c>
      <c r="H734" s="5" t="str">
        <f>VLOOKUP(F734,Tabla5[[Columna3]:[Columna4]],2,TRUE)</f>
        <v>Aceptable</v>
      </c>
      <c r="I734" s="18">
        <v>44</v>
      </c>
      <c r="J734" s="5">
        <f t="shared" si="34"/>
        <v>40.74074074074074</v>
      </c>
      <c r="K734" s="5" t="str">
        <f>VLOOKUP(I734,Tabla13[[Rango minimo]:[Estado de calidad del aire]],2,TRUE)</f>
        <v>Buena</v>
      </c>
      <c r="L734" s="21">
        <f t="shared" si="35"/>
        <v>54.870370370370367</v>
      </c>
      <c r="M734" s="21" t="str">
        <f>VLOOKUP(L734,Tabla7[[Valor minimo]:[Estado de calidad el aire]],2,TRUE)</f>
        <v>Aceptable</v>
      </c>
      <c r="N734" s="11">
        <v>5</v>
      </c>
      <c r="O734" s="11" t="s">
        <v>159</v>
      </c>
      <c r="P734" s="11">
        <v>1</v>
      </c>
      <c r="Q734" s="11">
        <v>-74.113165679999994</v>
      </c>
      <c r="R734" s="12">
        <v>4.5316276130000004</v>
      </c>
    </row>
    <row r="735" spans="1:18" x14ac:dyDescent="0.25">
      <c r="A735" s="10">
        <v>734</v>
      </c>
      <c r="B735" s="3" t="s">
        <v>1664</v>
      </c>
      <c r="C735" s="3" t="s">
        <v>1432</v>
      </c>
      <c r="D735" s="3" t="s">
        <v>1</v>
      </c>
      <c r="E735" s="3" t="s">
        <v>1661</v>
      </c>
      <c r="F735" s="87">
        <v>22</v>
      </c>
      <c r="G735" s="5">
        <f t="shared" si="33"/>
        <v>69</v>
      </c>
      <c r="H735" s="5" t="str">
        <f>VLOOKUP(F735,Tabla5[[Columna3]:[Columna4]],2,TRUE)</f>
        <v>Aceptable</v>
      </c>
      <c r="I735" s="18">
        <v>44</v>
      </c>
      <c r="J735" s="5">
        <f t="shared" si="34"/>
        <v>40.74074074074074</v>
      </c>
      <c r="K735" s="5" t="str">
        <f>VLOOKUP(I735,Tabla13[[Rango minimo]:[Estado de calidad del aire]],2,TRUE)</f>
        <v>Buena</v>
      </c>
      <c r="L735" s="21">
        <f t="shared" si="35"/>
        <v>54.870370370370367</v>
      </c>
      <c r="M735" s="21" t="str">
        <f>VLOOKUP(L735,Tabla7[[Valor minimo]:[Estado de calidad el aire]],2,TRUE)</f>
        <v>Aceptable</v>
      </c>
      <c r="N735" s="11">
        <v>5</v>
      </c>
      <c r="O735" s="11" t="s">
        <v>159</v>
      </c>
      <c r="P735" s="11">
        <v>2</v>
      </c>
      <c r="Q735" s="11">
        <v>-74.118914559999993</v>
      </c>
      <c r="R735" s="12">
        <v>4.5270997250000002</v>
      </c>
    </row>
    <row r="736" spans="1:18" x14ac:dyDescent="0.25">
      <c r="A736" s="10">
        <v>735</v>
      </c>
      <c r="B736" s="3" t="s">
        <v>1665</v>
      </c>
      <c r="C736" s="3" t="s">
        <v>1432</v>
      </c>
      <c r="D736" s="3" t="s">
        <v>1</v>
      </c>
      <c r="E736" s="3" t="s">
        <v>1666</v>
      </c>
      <c r="F736" s="87">
        <v>22</v>
      </c>
      <c r="G736" s="5">
        <f t="shared" si="33"/>
        <v>69</v>
      </c>
      <c r="H736" s="5" t="str">
        <f>VLOOKUP(F736,Tabla5[[Columna3]:[Columna4]],2,TRUE)</f>
        <v>Aceptable</v>
      </c>
      <c r="I736" s="18">
        <v>44</v>
      </c>
      <c r="J736" s="5">
        <f t="shared" si="34"/>
        <v>40.74074074074074</v>
      </c>
      <c r="K736" s="5" t="str">
        <f>VLOOKUP(I736,Tabla13[[Rango minimo]:[Estado de calidad del aire]],2,TRUE)</f>
        <v>Buena</v>
      </c>
      <c r="L736" s="21">
        <f t="shared" si="35"/>
        <v>54.870370370370367</v>
      </c>
      <c r="M736" s="21" t="str">
        <f>VLOOKUP(L736,Tabla7[[Valor minimo]:[Estado de calidad el aire]],2,TRUE)</f>
        <v>Aceptable</v>
      </c>
      <c r="N736" s="11">
        <v>5</v>
      </c>
      <c r="O736" s="11" t="s">
        <v>159</v>
      </c>
      <c r="P736" s="11">
        <v>2</v>
      </c>
      <c r="Q736" s="11">
        <v>-74.116339089999997</v>
      </c>
      <c r="R736" s="12">
        <v>4.5333401860000002</v>
      </c>
    </row>
    <row r="737" spans="1:18" x14ac:dyDescent="0.25">
      <c r="A737" s="10">
        <v>736</v>
      </c>
      <c r="B737" s="3" t="s">
        <v>1667</v>
      </c>
      <c r="C737" s="3" t="s">
        <v>1432</v>
      </c>
      <c r="D737" s="3" t="s">
        <v>1</v>
      </c>
      <c r="E737" s="3" t="s">
        <v>1668</v>
      </c>
      <c r="F737" s="87">
        <v>22</v>
      </c>
      <c r="G737" s="5">
        <f t="shared" si="33"/>
        <v>69</v>
      </c>
      <c r="H737" s="5" t="str">
        <f>VLOOKUP(F737,Tabla5[[Columna3]:[Columna4]],2,TRUE)</f>
        <v>Aceptable</v>
      </c>
      <c r="I737" s="18">
        <v>44</v>
      </c>
      <c r="J737" s="5">
        <f t="shared" si="34"/>
        <v>40.74074074074074</v>
      </c>
      <c r="K737" s="5" t="str">
        <f>VLOOKUP(I737,Tabla13[[Rango minimo]:[Estado de calidad del aire]],2,TRUE)</f>
        <v>Buena</v>
      </c>
      <c r="L737" s="21">
        <f t="shared" si="35"/>
        <v>54.870370370370367</v>
      </c>
      <c r="M737" s="21" t="str">
        <f>VLOOKUP(L737,Tabla7[[Valor minimo]:[Estado de calidad el aire]],2,TRUE)</f>
        <v>Aceptable</v>
      </c>
      <c r="N737" s="11">
        <v>5</v>
      </c>
      <c r="O737" s="11" t="s">
        <v>159</v>
      </c>
      <c r="P737" s="11">
        <v>2</v>
      </c>
      <c r="Q737" s="11">
        <v>-74.120821340000006</v>
      </c>
      <c r="R737" s="12">
        <v>4.5303625189999996</v>
      </c>
    </row>
    <row r="738" spans="1:18" x14ac:dyDescent="0.25">
      <c r="A738" s="10">
        <v>737</v>
      </c>
      <c r="B738" s="3" t="s">
        <v>1669</v>
      </c>
      <c r="C738" s="3" t="s">
        <v>1432</v>
      </c>
      <c r="D738" s="3" t="s">
        <v>1</v>
      </c>
      <c r="E738" s="3" t="s">
        <v>1670</v>
      </c>
      <c r="F738" s="87">
        <v>22</v>
      </c>
      <c r="G738" s="5">
        <f t="shared" si="33"/>
        <v>69</v>
      </c>
      <c r="H738" s="5" t="str">
        <f>VLOOKUP(F738,Tabla5[[Columna3]:[Columna4]],2,TRUE)</f>
        <v>Aceptable</v>
      </c>
      <c r="I738" s="18">
        <v>44</v>
      </c>
      <c r="J738" s="5">
        <f t="shared" si="34"/>
        <v>40.74074074074074</v>
      </c>
      <c r="K738" s="5" t="str">
        <f>VLOOKUP(I738,Tabla13[[Rango minimo]:[Estado de calidad del aire]],2,TRUE)</f>
        <v>Buena</v>
      </c>
      <c r="L738" s="21">
        <f t="shared" si="35"/>
        <v>54.870370370370367</v>
      </c>
      <c r="M738" s="21" t="str">
        <f>VLOOKUP(L738,Tabla7[[Valor minimo]:[Estado de calidad el aire]],2,TRUE)</f>
        <v>Aceptable</v>
      </c>
      <c r="N738" s="11">
        <v>5</v>
      </c>
      <c r="O738" s="11" t="s">
        <v>159</v>
      </c>
      <c r="P738" s="11">
        <v>2</v>
      </c>
      <c r="Q738" s="11">
        <v>-74.116227749999993</v>
      </c>
      <c r="R738" s="12">
        <v>4.5283340010000002</v>
      </c>
    </row>
    <row r="739" spans="1:18" x14ac:dyDescent="0.25">
      <c r="A739" s="10">
        <v>738</v>
      </c>
      <c r="B739" s="3" t="s">
        <v>1671</v>
      </c>
      <c r="C739" s="3" t="s">
        <v>1432</v>
      </c>
      <c r="D739" s="3" t="s">
        <v>1</v>
      </c>
      <c r="E739" s="3" t="s">
        <v>1469</v>
      </c>
      <c r="F739" s="87">
        <v>22</v>
      </c>
      <c r="G739" s="5">
        <f t="shared" si="33"/>
        <v>69</v>
      </c>
      <c r="H739" s="5" t="str">
        <f>VLOOKUP(F739,Tabla5[[Columna3]:[Columna4]],2,TRUE)</f>
        <v>Aceptable</v>
      </c>
      <c r="I739" s="18">
        <v>44</v>
      </c>
      <c r="J739" s="5">
        <f t="shared" si="34"/>
        <v>40.74074074074074</v>
      </c>
      <c r="K739" s="5" t="str">
        <f>VLOOKUP(I739,Tabla13[[Rango minimo]:[Estado de calidad del aire]],2,TRUE)</f>
        <v>Buena</v>
      </c>
      <c r="L739" s="21">
        <f t="shared" si="35"/>
        <v>54.870370370370367</v>
      </c>
      <c r="M739" s="21" t="str">
        <f>VLOOKUP(L739,Tabla7[[Valor minimo]:[Estado de calidad el aire]],2,TRUE)</f>
        <v>Aceptable</v>
      </c>
      <c r="N739" s="11">
        <v>5</v>
      </c>
      <c r="O739" s="11" t="s">
        <v>474</v>
      </c>
      <c r="P739" s="11">
        <v>2</v>
      </c>
      <c r="Q739" s="11">
        <v>-74.110104710000002</v>
      </c>
      <c r="R739" s="12">
        <v>4.5015594999999999</v>
      </c>
    </row>
    <row r="740" spans="1:18" x14ac:dyDescent="0.25">
      <c r="A740" s="10">
        <v>739</v>
      </c>
      <c r="B740" s="3" t="s">
        <v>1672</v>
      </c>
      <c r="C740" s="3" t="s">
        <v>1432</v>
      </c>
      <c r="D740" s="3" t="s">
        <v>1</v>
      </c>
      <c r="E740" s="3" t="s">
        <v>1673</v>
      </c>
      <c r="F740" s="87">
        <v>22</v>
      </c>
      <c r="G740" s="5">
        <f t="shared" si="33"/>
        <v>69</v>
      </c>
      <c r="H740" s="5" t="str">
        <f>VLOOKUP(F740,Tabla5[[Columna3]:[Columna4]],2,TRUE)</f>
        <v>Aceptable</v>
      </c>
      <c r="I740" s="18">
        <v>44</v>
      </c>
      <c r="J740" s="5">
        <f t="shared" si="34"/>
        <v>40.74074074074074</v>
      </c>
      <c r="K740" s="5" t="str">
        <f>VLOOKUP(I740,Tabla13[[Rango minimo]:[Estado de calidad del aire]],2,TRUE)</f>
        <v>Buena</v>
      </c>
      <c r="L740" s="21">
        <f t="shared" si="35"/>
        <v>54.870370370370367</v>
      </c>
      <c r="M740" s="21" t="str">
        <f>VLOOKUP(L740,Tabla7[[Valor minimo]:[Estado de calidad el aire]],2,TRUE)</f>
        <v>Aceptable</v>
      </c>
      <c r="N740" s="11">
        <v>5</v>
      </c>
      <c r="O740" s="11" t="s">
        <v>474</v>
      </c>
      <c r="P740" s="11">
        <v>1</v>
      </c>
      <c r="Q740" s="11">
        <v>-74.114858799999993</v>
      </c>
      <c r="R740" s="12">
        <v>4.4965504129999996</v>
      </c>
    </row>
    <row r="741" spans="1:18" x14ac:dyDescent="0.25">
      <c r="A741" s="10">
        <v>740</v>
      </c>
      <c r="B741" s="3" t="s">
        <v>1674</v>
      </c>
      <c r="C741" s="3" t="s">
        <v>1432</v>
      </c>
      <c r="D741" s="3" t="s">
        <v>1</v>
      </c>
      <c r="E741" s="3" t="s">
        <v>1675</v>
      </c>
      <c r="F741" s="87"/>
      <c r="G741" s="5">
        <f t="shared" si="33"/>
        <v>0</v>
      </c>
      <c r="H741" s="5" t="str">
        <f>VLOOKUP(F741,Tabla5[[Columna3]:[Columna4]],2,TRUE)</f>
        <v>Buena</v>
      </c>
      <c r="I741" s="18">
        <v>44</v>
      </c>
      <c r="J741" s="5">
        <f t="shared" si="34"/>
        <v>40.74074074074074</v>
      </c>
      <c r="K741" s="5" t="str">
        <f>VLOOKUP(I741,Tabla13[[Rango minimo]:[Estado de calidad del aire]],2,TRUE)</f>
        <v>Buena</v>
      </c>
      <c r="L741" s="21">
        <f t="shared" si="35"/>
        <v>20.37037037037037</v>
      </c>
      <c r="M741" s="21" t="str">
        <f>VLOOKUP(L741,Tabla7[[Valor minimo]:[Estado de calidad el aire]],2,TRUE)</f>
        <v>Buena</v>
      </c>
      <c r="N741" s="11">
        <v>5</v>
      </c>
      <c r="O741" s="11" t="s">
        <v>474</v>
      </c>
      <c r="P741" s="11">
        <v>1</v>
      </c>
      <c r="Q741" s="11">
        <v>-74.113520449999996</v>
      </c>
      <c r="R741" s="12">
        <v>4.4878942659999996</v>
      </c>
    </row>
    <row r="742" spans="1:18" x14ac:dyDescent="0.25">
      <c r="A742" s="10">
        <v>741</v>
      </c>
      <c r="B742" s="3" t="s">
        <v>1676</v>
      </c>
      <c r="C742" s="3" t="s">
        <v>1432</v>
      </c>
      <c r="D742" s="3" t="s">
        <v>1</v>
      </c>
      <c r="E742" s="3" t="s">
        <v>1677</v>
      </c>
      <c r="F742" s="87">
        <v>22</v>
      </c>
      <c r="G742" s="5">
        <f t="shared" si="33"/>
        <v>69</v>
      </c>
      <c r="H742" s="5" t="str">
        <f>VLOOKUP(F742,Tabla5[[Columna3]:[Columna4]],2,TRUE)</f>
        <v>Aceptable</v>
      </c>
      <c r="I742" s="18"/>
      <c r="J742" s="5">
        <f t="shared" si="34"/>
        <v>0</v>
      </c>
      <c r="K742" s="5" t="str">
        <f>VLOOKUP(I742,Tabla13[[Rango minimo]:[Estado de calidad del aire]],2,TRUE)</f>
        <v>Buena</v>
      </c>
      <c r="L742" s="21">
        <f t="shared" si="35"/>
        <v>34.5</v>
      </c>
      <c r="M742" s="21" t="str">
        <f>VLOOKUP(L742,Tabla7[[Valor minimo]:[Estado de calidad el aire]],2,TRUE)</f>
        <v>Buena</v>
      </c>
      <c r="N742" s="11">
        <v>5</v>
      </c>
      <c r="O742" s="11" t="s">
        <v>159</v>
      </c>
      <c r="P742" s="11">
        <v>1</v>
      </c>
      <c r="Q742" s="11">
        <v>-74.106566979999997</v>
      </c>
      <c r="R742" s="12">
        <v>4.5173551009999997</v>
      </c>
    </row>
    <row r="743" spans="1:18" x14ac:dyDescent="0.25">
      <c r="A743" s="10">
        <v>742</v>
      </c>
      <c r="B743" s="3" t="s">
        <v>1678</v>
      </c>
      <c r="C743" s="3" t="s">
        <v>1432</v>
      </c>
      <c r="D743" s="3" t="s">
        <v>1</v>
      </c>
      <c r="E743" s="3" t="s">
        <v>1679</v>
      </c>
      <c r="F743" s="87"/>
      <c r="G743" s="5">
        <v>51</v>
      </c>
      <c r="H743" s="5" t="str">
        <f>VLOOKUP(F743,Tabla5[[Columna3]:[Columna4]],2,TRUE)</f>
        <v>Buena</v>
      </c>
      <c r="I743" s="18"/>
      <c r="J743" s="5">
        <v>6</v>
      </c>
      <c r="K743" s="5" t="str">
        <f>VLOOKUP(I743,Tabla13[[Rango minimo]:[Estado de calidad del aire]],2,TRUE)</f>
        <v>Buena</v>
      </c>
      <c r="L743" s="21">
        <f t="shared" si="35"/>
        <v>28.5</v>
      </c>
      <c r="M743" s="21" t="str">
        <f>VLOOKUP(L743,Tabla7[[Valor minimo]:[Estado de calidad el aire]],2,TRUE)</f>
        <v>Buena</v>
      </c>
      <c r="N743" s="11">
        <v>5</v>
      </c>
      <c r="O743" s="11" t="s">
        <v>344</v>
      </c>
      <c r="P743" s="11">
        <v>1</v>
      </c>
      <c r="Q743" s="11">
        <v>-74.08254805</v>
      </c>
      <c r="R743" s="12">
        <v>4.4726983469999997</v>
      </c>
    </row>
    <row r="744" spans="1:18" x14ac:dyDescent="0.25">
      <c r="A744" s="10">
        <v>743</v>
      </c>
      <c r="B744" s="3" t="s">
        <v>1680</v>
      </c>
      <c r="C744" s="3" t="s">
        <v>1432</v>
      </c>
      <c r="D744" s="3" t="s">
        <v>1</v>
      </c>
      <c r="E744" s="3" t="s">
        <v>1681</v>
      </c>
      <c r="F744" s="87">
        <v>22</v>
      </c>
      <c r="G744" s="5">
        <f t="shared" si="33"/>
        <v>69</v>
      </c>
      <c r="H744" s="5" t="str">
        <f>VLOOKUP(F744,Tabla5[[Columna3]:[Columna4]],2,TRUE)</f>
        <v>Aceptable</v>
      </c>
      <c r="I744" s="18"/>
      <c r="J744" s="5">
        <f t="shared" si="34"/>
        <v>0</v>
      </c>
      <c r="K744" s="5" t="str">
        <f>VLOOKUP(I744,Tabla13[[Rango minimo]:[Estado de calidad del aire]],2,TRUE)</f>
        <v>Buena</v>
      </c>
      <c r="L744" s="21">
        <f t="shared" si="35"/>
        <v>34.5</v>
      </c>
      <c r="M744" s="21" t="str">
        <f>VLOOKUP(L744,Tabla7[[Valor minimo]:[Estado de calidad el aire]],2,TRUE)</f>
        <v>Buena</v>
      </c>
      <c r="N744" s="11">
        <v>5</v>
      </c>
      <c r="O744" s="11" t="s">
        <v>474</v>
      </c>
      <c r="P744" s="11">
        <v>1</v>
      </c>
      <c r="Q744" s="11">
        <v>-74.094291819999995</v>
      </c>
      <c r="R744" s="12">
        <v>4.5121151509999997</v>
      </c>
    </row>
    <row r="745" spans="1:18" x14ac:dyDescent="0.25">
      <c r="A745" s="10">
        <v>744</v>
      </c>
      <c r="B745" s="3" t="s">
        <v>1682</v>
      </c>
      <c r="C745" s="3" t="s">
        <v>1432</v>
      </c>
      <c r="D745" s="3" t="s">
        <v>1</v>
      </c>
      <c r="E745" s="3" t="s">
        <v>1683</v>
      </c>
      <c r="F745" s="87">
        <v>22</v>
      </c>
      <c r="G745" s="5">
        <f t="shared" si="33"/>
        <v>69</v>
      </c>
      <c r="H745" s="5" t="str">
        <f>VLOOKUP(F745,Tabla5[[Columna3]:[Columna4]],2,TRUE)</f>
        <v>Aceptable</v>
      </c>
      <c r="I745" s="18"/>
      <c r="J745" s="5">
        <f t="shared" si="34"/>
        <v>0</v>
      </c>
      <c r="K745" s="5" t="str">
        <f>VLOOKUP(I745,Tabla13[[Rango minimo]:[Estado de calidad del aire]],2,TRUE)</f>
        <v>Buena</v>
      </c>
      <c r="L745" s="21">
        <f t="shared" si="35"/>
        <v>34.5</v>
      </c>
      <c r="M745" s="21" t="str">
        <f>VLOOKUP(L745,Tabla7[[Valor minimo]:[Estado de calidad el aire]],2,TRUE)</f>
        <v>Buena</v>
      </c>
      <c r="N745" s="11">
        <v>5</v>
      </c>
      <c r="O745" s="11" t="s">
        <v>159</v>
      </c>
      <c r="P745" s="11">
        <v>1</v>
      </c>
      <c r="Q745" s="11">
        <v>-74.109773559999994</v>
      </c>
      <c r="R745" s="12">
        <v>4.529539991</v>
      </c>
    </row>
    <row r="746" spans="1:18" x14ac:dyDescent="0.25">
      <c r="A746" s="10">
        <v>745</v>
      </c>
      <c r="B746" s="3" t="s">
        <v>1684</v>
      </c>
      <c r="C746" s="3" t="s">
        <v>1432</v>
      </c>
      <c r="D746" s="3" t="s">
        <v>1</v>
      </c>
      <c r="E746" s="3" t="s">
        <v>1685</v>
      </c>
      <c r="F746" s="87"/>
      <c r="G746" s="5">
        <v>49</v>
      </c>
      <c r="H746" s="5" t="str">
        <f>VLOOKUP(F746,Tabla5[[Columna3]:[Columna4]],2,TRUE)</f>
        <v>Buena</v>
      </c>
      <c r="I746" s="18"/>
      <c r="J746" s="5">
        <v>7</v>
      </c>
      <c r="K746" s="5" t="str">
        <f>VLOOKUP(I746,Tabla13[[Rango minimo]:[Estado de calidad del aire]],2,TRUE)</f>
        <v>Buena</v>
      </c>
      <c r="L746" s="21">
        <f t="shared" si="35"/>
        <v>28</v>
      </c>
      <c r="M746" s="21" t="str">
        <f>VLOOKUP(L746,Tabla7[[Valor minimo]:[Estado de calidad el aire]],2,TRUE)</f>
        <v>Buena</v>
      </c>
      <c r="N746" s="11">
        <v>5</v>
      </c>
      <c r="O746" s="11" t="s">
        <v>474</v>
      </c>
      <c r="P746" s="11">
        <v>1</v>
      </c>
      <c r="Q746" s="11">
        <v>-74.118293600000001</v>
      </c>
      <c r="R746" s="12">
        <v>4.4878156430000002</v>
      </c>
    </row>
    <row r="747" spans="1:18" x14ac:dyDescent="0.25">
      <c r="A747" s="10">
        <v>746</v>
      </c>
      <c r="B747" s="3" t="s">
        <v>1686</v>
      </c>
      <c r="C747" s="3" t="s">
        <v>1432</v>
      </c>
      <c r="D747" s="3" t="s">
        <v>1</v>
      </c>
      <c r="E747" s="3" t="s">
        <v>1687</v>
      </c>
      <c r="F747" s="87">
        <v>22</v>
      </c>
      <c r="G747" s="5">
        <f t="shared" si="33"/>
        <v>69</v>
      </c>
      <c r="H747" s="5" t="str">
        <f>VLOOKUP(F747,Tabla5[[Columna3]:[Columna4]],2,TRUE)</f>
        <v>Aceptable</v>
      </c>
      <c r="I747" s="18"/>
      <c r="J747" s="5">
        <f t="shared" si="34"/>
        <v>0</v>
      </c>
      <c r="K747" s="5" t="str">
        <f>VLOOKUP(I747,Tabla13[[Rango minimo]:[Estado de calidad del aire]],2,TRUE)</f>
        <v>Buena</v>
      </c>
      <c r="L747" s="21">
        <f t="shared" si="35"/>
        <v>34.5</v>
      </c>
      <c r="M747" s="21" t="str">
        <f>VLOOKUP(L747,Tabla7[[Valor minimo]:[Estado de calidad el aire]],2,TRUE)</f>
        <v>Buena</v>
      </c>
      <c r="N747" s="11">
        <v>5</v>
      </c>
      <c r="O747" s="11" t="s">
        <v>474</v>
      </c>
      <c r="P747" s="11">
        <v>1</v>
      </c>
      <c r="Q747" s="11">
        <v>-74.094495350000003</v>
      </c>
      <c r="R747" s="12">
        <v>4.5139765169999997</v>
      </c>
    </row>
    <row r="748" spans="1:18" x14ac:dyDescent="0.25">
      <c r="A748" s="10">
        <v>747</v>
      </c>
      <c r="B748" s="3" t="s">
        <v>1688</v>
      </c>
      <c r="C748" s="3" t="s">
        <v>1432</v>
      </c>
      <c r="D748" s="3" t="s">
        <v>1</v>
      </c>
      <c r="E748" s="3" t="s">
        <v>1689</v>
      </c>
      <c r="F748" s="87">
        <v>22</v>
      </c>
      <c r="G748" s="5">
        <f t="shared" si="33"/>
        <v>69</v>
      </c>
      <c r="H748" s="5" t="str">
        <f>VLOOKUP(F748,Tabla5[[Columna3]:[Columna4]],2,TRUE)</f>
        <v>Aceptable</v>
      </c>
      <c r="I748" s="18"/>
      <c r="J748" s="5">
        <f t="shared" si="34"/>
        <v>0</v>
      </c>
      <c r="K748" s="5" t="str">
        <f>VLOOKUP(I748,Tabla13[[Rango minimo]:[Estado de calidad del aire]],2,TRUE)</f>
        <v>Buena</v>
      </c>
      <c r="L748" s="21">
        <f t="shared" si="35"/>
        <v>34.5</v>
      </c>
      <c r="M748" s="21" t="str">
        <f>VLOOKUP(L748,Tabla7[[Valor minimo]:[Estado de calidad el aire]],2,TRUE)</f>
        <v>Buena</v>
      </c>
      <c r="N748" s="11">
        <v>5</v>
      </c>
      <c r="O748" s="11" t="s">
        <v>474</v>
      </c>
      <c r="P748" s="11">
        <v>1</v>
      </c>
      <c r="Q748" s="11">
        <v>-74.101146499999999</v>
      </c>
      <c r="R748" s="12">
        <v>4.5025605750000004</v>
      </c>
    </row>
    <row r="749" spans="1:18" x14ac:dyDescent="0.25">
      <c r="A749" s="10">
        <v>748</v>
      </c>
      <c r="B749" s="3" t="s">
        <v>1690</v>
      </c>
      <c r="C749" s="3" t="s">
        <v>1432</v>
      </c>
      <c r="D749" s="3" t="s">
        <v>1</v>
      </c>
      <c r="E749" s="3" t="s">
        <v>1691</v>
      </c>
      <c r="F749" s="87">
        <v>22</v>
      </c>
      <c r="G749" s="5">
        <f t="shared" si="33"/>
        <v>69</v>
      </c>
      <c r="H749" s="5" t="str">
        <f>VLOOKUP(F749,Tabla5[[Columna3]:[Columna4]],2,TRUE)</f>
        <v>Aceptable</v>
      </c>
      <c r="I749" s="18"/>
      <c r="J749" s="5">
        <f t="shared" si="34"/>
        <v>0</v>
      </c>
      <c r="K749" s="5" t="str">
        <f>VLOOKUP(I749,Tabla13[[Rango minimo]:[Estado de calidad del aire]],2,TRUE)</f>
        <v>Buena</v>
      </c>
      <c r="L749" s="21">
        <f t="shared" si="35"/>
        <v>34.5</v>
      </c>
      <c r="M749" s="21" t="str">
        <f>VLOOKUP(L749,Tabla7[[Valor minimo]:[Estado de calidad el aire]],2,TRUE)</f>
        <v>Buena</v>
      </c>
      <c r="N749" s="11">
        <v>5</v>
      </c>
      <c r="O749" s="11" t="s">
        <v>474</v>
      </c>
      <c r="P749" s="11">
        <v>1</v>
      </c>
      <c r="Q749" s="11">
        <v>-74.095898160000004</v>
      </c>
      <c r="R749" s="12">
        <v>4.4888033419999998</v>
      </c>
    </row>
    <row r="750" spans="1:18" x14ac:dyDescent="0.25">
      <c r="A750" s="10">
        <v>749</v>
      </c>
      <c r="B750" s="3" t="s">
        <v>1692</v>
      </c>
      <c r="C750" s="3" t="s">
        <v>1432</v>
      </c>
      <c r="D750" s="3" t="s">
        <v>1</v>
      </c>
      <c r="E750" s="3" t="s">
        <v>1693</v>
      </c>
      <c r="F750" s="87">
        <v>22</v>
      </c>
      <c r="G750" s="5">
        <f t="shared" si="33"/>
        <v>69</v>
      </c>
      <c r="H750" s="5" t="str">
        <f>VLOOKUP(F750,Tabla5[[Columna3]:[Columna4]],2,TRUE)</f>
        <v>Aceptable</v>
      </c>
      <c r="I750" s="18"/>
      <c r="J750" s="5">
        <f t="shared" si="34"/>
        <v>0</v>
      </c>
      <c r="K750" s="5" t="str">
        <f>VLOOKUP(I750,Tabla13[[Rango minimo]:[Estado de calidad del aire]],2,TRUE)</f>
        <v>Buena</v>
      </c>
      <c r="L750" s="21">
        <f t="shared" si="35"/>
        <v>34.5</v>
      </c>
      <c r="M750" s="21" t="str">
        <f>VLOOKUP(L750,Tabla7[[Valor minimo]:[Estado de calidad el aire]],2,TRUE)</f>
        <v>Buena</v>
      </c>
      <c r="N750" s="11">
        <v>5</v>
      </c>
      <c r="O750" s="11" t="s">
        <v>159</v>
      </c>
      <c r="P750" s="11">
        <v>1</v>
      </c>
      <c r="Q750" s="11">
        <v>-74.109635170000004</v>
      </c>
      <c r="R750" s="12">
        <v>4.5317566600000001</v>
      </c>
    </row>
    <row r="751" spans="1:18" x14ac:dyDescent="0.25">
      <c r="A751" s="10">
        <v>750</v>
      </c>
      <c r="B751" s="3" t="s">
        <v>1694</v>
      </c>
      <c r="C751" s="3" t="s">
        <v>1432</v>
      </c>
      <c r="D751" s="3" t="s">
        <v>1</v>
      </c>
      <c r="E751" s="3" t="s">
        <v>1691</v>
      </c>
      <c r="F751" s="87"/>
      <c r="G751" s="5">
        <v>53</v>
      </c>
      <c r="H751" s="5" t="str">
        <f>VLOOKUP(F751,Tabla5[[Columna3]:[Columna4]],2,TRUE)</f>
        <v>Buena</v>
      </c>
      <c r="I751" s="18"/>
      <c r="J751" s="5">
        <v>10</v>
      </c>
      <c r="K751" s="5" t="str">
        <f>VLOOKUP(I751,Tabla13[[Rango minimo]:[Estado de calidad del aire]],2,TRUE)</f>
        <v>Buena</v>
      </c>
      <c r="L751" s="21">
        <f t="shared" si="35"/>
        <v>31.5</v>
      </c>
      <c r="M751" s="21" t="str">
        <f>VLOOKUP(L751,Tabla7[[Valor minimo]:[Estado de calidad el aire]],2,TRUE)</f>
        <v>Buena</v>
      </c>
      <c r="N751" s="11">
        <v>5</v>
      </c>
      <c r="O751" s="11" t="s">
        <v>474</v>
      </c>
      <c r="P751" s="11">
        <v>1</v>
      </c>
      <c r="Q751" s="11">
        <v>-74.096532999999994</v>
      </c>
      <c r="R751" s="12">
        <v>4.4878858849999999</v>
      </c>
    </row>
    <row r="752" spans="1:18" x14ac:dyDescent="0.25">
      <c r="A752" s="10">
        <v>751</v>
      </c>
      <c r="B752" s="3" t="s">
        <v>1695</v>
      </c>
      <c r="C752" s="3" t="s">
        <v>1432</v>
      </c>
      <c r="D752" s="3" t="s">
        <v>1</v>
      </c>
      <c r="E752" s="3" t="s">
        <v>1696</v>
      </c>
      <c r="F752" s="87">
        <v>22</v>
      </c>
      <c r="G752" s="5">
        <f t="shared" si="33"/>
        <v>69</v>
      </c>
      <c r="H752" s="5" t="str">
        <f>VLOOKUP(F752,Tabla5[[Columna3]:[Columna4]],2,TRUE)</f>
        <v>Aceptable</v>
      </c>
      <c r="I752" s="18"/>
      <c r="J752" s="5">
        <f t="shared" si="34"/>
        <v>0</v>
      </c>
      <c r="K752" s="5" t="str">
        <f>VLOOKUP(I752,Tabla13[[Rango minimo]:[Estado de calidad del aire]],2,TRUE)</f>
        <v>Buena</v>
      </c>
      <c r="L752" s="21">
        <f t="shared" si="35"/>
        <v>34.5</v>
      </c>
      <c r="M752" s="21" t="str">
        <f>VLOOKUP(L752,Tabla7[[Valor minimo]:[Estado de calidad el aire]],2,TRUE)</f>
        <v>Buena</v>
      </c>
      <c r="N752" s="11">
        <v>5</v>
      </c>
      <c r="O752" s="11" t="s">
        <v>159</v>
      </c>
      <c r="P752" s="11">
        <v>1</v>
      </c>
      <c r="Q752" s="11">
        <v>-74.109561110000001</v>
      </c>
      <c r="R752" s="12">
        <v>4.539144791</v>
      </c>
    </row>
    <row r="753" spans="1:18" x14ac:dyDescent="0.25">
      <c r="A753" s="10">
        <v>752</v>
      </c>
      <c r="B753" s="3" t="s">
        <v>1697</v>
      </c>
      <c r="C753" s="3" t="s">
        <v>1432</v>
      </c>
      <c r="D753" s="3" t="s">
        <v>1</v>
      </c>
      <c r="E753" s="3" t="s">
        <v>1698</v>
      </c>
      <c r="F753" s="87"/>
      <c r="G753" s="5">
        <v>48</v>
      </c>
      <c r="H753" s="5" t="str">
        <f>VLOOKUP(F753,Tabla5[[Columna3]:[Columna4]],2,TRUE)</f>
        <v>Buena</v>
      </c>
      <c r="I753" s="18"/>
      <c r="J753" s="5">
        <v>11</v>
      </c>
      <c r="K753" s="5" t="str">
        <f>VLOOKUP(I753,Tabla13[[Rango minimo]:[Estado de calidad del aire]],2,TRUE)</f>
        <v>Buena</v>
      </c>
      <c r="L753" s="21">
        <f t="shared" si="35"/>
        <v>29.5</v>
      </c>
      <c r="M753" s="21" t="str">
        <f>VLOOKUP(L753,Tabla7[[Valor minimo]:[Estado de calidad el aire]],2,TRUE)</f>
        <v>Buena</v>
      </c>
      <c r="N753" s="11">
        <v>5</v>
      </c>
      <c r="O753" s="11" t="s">
        <v>474</v>
      </c>
      <c r="P753" s="11">
        <v>1</v>
      </c>
      <c r="Q753" s="11">
        <v>-74.086000940000005</v>
      </c>
      <c r="R753" s="12">
        <v>4.4977555139999996</v>
      </c>
    </row>
    <row r="754" spans="1:18" x14ac:dyDescent="0.25">
      <c r="A754" s="10">
        <v>753</v>
      </c>
      <c r="B754" s="3" t="s">
        <v>1699</v>
      </c>
      <c r="C754" s="3" t="s">
        <v>1432</v>
      </c>
      <c r="D754" s="3" t="s">
        <v>1</v>
      </c>
      <c r="E754" s="3" t="s">
        <v>1687</v>
      </c>
      <c r="F754" s="87">
        <v>22</v>
      </c>
      <c r="G754" s="5">
        <f t="shared" si="33"/>
        <v>69</v>
      </c>
      <c r="H754" s="5" t="str">
        <f>VLOOKUP(F754,Tabla5[[Columna3]:[Columna4]],2,TRUE)</f>
        <v>Aceptable</v>
      </c>
      <c r="I754" s="18"/>
      <c r="J754" s="5">
        <f t="shared" si="34"/>
        <v>0</v>
      </c>
      <c r="K754" s="5" t="str">
        <f>VLOOKUP(I754,Tabla13[[Rango minimo]:[Estado de calidad del aire]],2,TRUE)</f>
        <v>Buena</v>
      </c>
      <c r="L754" s="21">
        <f t="shared" si="35"/>
        <v>34.5</v>
      </c>
      <c r="M754" s="21" t="str">
        <f>VLOOKUP(L754,Tabla7[[Valor minimo]:[Estado de calidad el aire]],2,TRUE)</f>
        <v>Buena</v>
      </c>
      <c r="N754" s="11">
        <v>5</v>
      </c>
      <c r="O754" s="11" t="s">
        <v>474</v>
      </c>
      <c r="P754" s="11">
        <v>1</v>
      </c>
      <c r="Q754" s="11">
        <v>-74.094884669999999</v>
      </c>
      <c r="R754" s="12">
        <v>4.5154282800000001</v>
      </c>
    </row>
    <row r="755" spans="1:18" x14ac:dyDescent="0.25">
      <c r="A755" s="10">
        <v>754</v>
      </c>
      <c r="B755" s="3" t="s">
        <v>1700</v>
      </c>
      <c r="C755" s="3" t="s">
        <v>1432</v>
      </c>
      <c r="D755" s="3" t="s">
        <v>1</v>
      </c>
      <c r="E755" s="3" t="s">
        <v>1701</v>
      </c>
      <c r="F755" s="87">
        <v>22</v>
      </c>
      <c r="G755" s="5">
        <f t="shared" si="33"/>
        <v>69</v>
      </c>
      <c r="H755" s="5" t="str">
        <f>VLOOKUP(F755,Tabla5[[Columna3]:[Columna4]],2,TRUE)</f>
        <v>Aceptable</v>
      </c>
      <c r="I755" s="18"/>
      <c r="J755" s="5">
        <f t="shared" si="34"/>
        <v>0</v>
      </c>
      <c r="K755" s="5" t="str">
        <f>VLOOKUP(I755,Tabla13[[Rango minimo]:[Estado de calidad del aire]],2,TRUE)</f>
        <v>Buena</v>
      </c>
      <c r="L755" s="21">
        <f t="shared" si="35"/>
        <v>34.5</v>
      </c>
      <c r="M755" s="21" t="str">
        <f>VLOOKUP(L755,Tabla7[[Valor minimo]:[Estado de calidad el aire]],2,TRUE)</f>
        <v>Buena</v>
      </c>
      <c r="N755" s="11">
        <v>5</v>
      </c>
      <c r="O755" s="11" t="s">
        <v>159</v>
      </c>
      <c r="P755" s="11">
        <v>1</v>
      </c>
      <c r="Q755" s="11">
        <v>-74.097996519999995</v>
      </c>
      <c r="R755" s="12">
        <v>4.5053402440000001</v>
      </c>
    </row>
    <row r="756" spans="1:18" x14ac:dyDescent="0.25">
      <c r="A756" s="10">
        <v>755</v>
      </c>
      <c r="B756" s="3" t="s">
        <v>1702</v>
      </c>
      <c r="C756" s="3" t="s">
        <v>1432</v>
      </c>
      <c r="D756" s="3" t="s">
        <v>1</v>
      </c>
      <c r="E756" s="3" t="s">
        <v>1703</v>
      </c>
      <c r="F756" s="87"/>
      <c r="G756" s="5">
        <v>45</v>
      </c>
      <c r="H756" s="5" t="str">
        <f>VLOOKUP(F756,Tabla5[[Columna3]:[Columna4]],2,TRUE)</f>
        <v>Buena</v>
      </c>
      <c r="I756" s="18"/>
      <c r="J756" s="5">
        <v>12</v>
      </c>
      <c r="K756" s="5" t="str">
        <f>VLOOKUP(I756,Tabla13[[Rango minimo]:[Estado de calidad del aire]],2,TRUE)</f>
        <v>Buena</v>
      </c>
      <c r="L756" s="21">
        <f t="shared" si="35"/>
        <v>28.5</v>
      </c>
      <c r="M756" s="21" t="str">
        <f>VLOOKUP(L756,Tabla7[[Valor minimo]:[Estado de calidad el aire]],2,TRUE)</f>
        <v>Buena</v>
      </c>
      <c r="N756" s="11">
        <v>5</v>
      </c>
      <c r="O756" s="11" t="s">
        <v>344</v>
      </c>
      <c r="P756" s="11">
        <v>1</v>
      </c>
      <c r="Q756" s="11">
        <v>-74.079282579999997</v>
      </c>
      <c r="R756" s="12">
        <v>4.499253994</v>
      </c>
    </row>
    <row r="757" spans="1:18" x14ac:dyDescent="0.25">
      <c r="A757" s="10">
        <v>756</v>
      </c>
      <c r="B757" s="3" t="s">
        <v>1704</v>
      </c>
      <c r="C757" s="3" t="s">
        <v>1432</v>
      </c>
      <c r="D757" s="3" t="s">
        <v>1</v>
      </c>
      <c r="E757" s="3" t="s">
        <v>1645</v>
      </c>
      <c r="F757" s="87">
        <v>22</v>
      </c>
      <c r="G757" s="5">
        <f t="shared" si="33"/>
        <v>69</v>
      </c>
      <c r="H757" s="5" t="str">
        <f>VLOOKUP(F757,Tabla5[[Columna3]:[Columna4]],2,TRUE)</f>
        <v>Aceptable</v>
      </c>
      <c r="I757" s="18"/>
      <c r="J757" s="5">
        <f t="shared" si="34"/>
        <v>0</v>
      </c>
      <c r="K757" s="5" t="str">
        <f>VLOOKUP(I757,Tabla13[[Rango minimo]:[Estado de calidad del aire]],2,TRUE)</f>
        <v>Buena</v>
      </c>
      <c r="L757" s="21">
        <f t="shared" si="35"/>
        <v>34.5</v>
      </c>
      <c r="M757" s="21" t="str">
        <f>VLOOKUP(L757,Tabla7[[Valor minimo]:[Estado de calidad el aire]],2,TRUE)</f>
        <v>Buena</v>
      </c>
      <c r="N757" s="11">
        <v>5</v>
      </c>
      <c r="O757" s="11" t="s">
        <v>159</v>
      </c>
      <c r="P757" s="11">
        <v>1</v>
      </c>
      <c r="Q757" s="11">
        <v>-74.114533080000001</v>
      </c>
      <c r="R757" s="12">
        <v>4.5403676470000001</v>
      </c>
    </row>
    <row r="758" spans="1:18" x14ac:dyDescent="0.25">
      <c r="A758" s="10">
        <v>757</v>
      </c>
      <c r="B758" s="3" t="s">
        <v>1705</v>
      </c>
      <c r="C758" s="3" t="s">
        <v>1432</v>
      </c>
      <c r="D758" s="3" t="s">
        <v>1</v>
      </c>
      <c r="E758" s="3" t="s">
        <v>1679</v>
      </c>
      <c r="F758" s="87"/>
      <c r="G758" s="5">
        <v>49</v>
      </c>
      <c r="H758" s="5" t="str">
        <f>VLOOKUP(F758,Tabla5[[Columna3]:[Columna4]],2,TRUE)</f>
        <v>Buena</v>
      </c>
      <c r="I758" s="18"/>
      <c r="J758" s="5">
        <v>15</v>
      </c>
      <c r="K758" s="5" t="str">
        <f>VLOOKUP(I758,Tabla13[[Rango minimo]:[Estado de calidad del aire]],2,TRUE)</f>
        <v>Buena</v>
      </c>
      <c r="L758" s="21">
        <f t="shared" si="35"/>
        <v>32</v>
      </c>
      <c r="M758" s="21" t="str">
        <f>VLOOKUP(L758,Tabla7[[Valor minimo]:[Estado de calidad el aire]],2,TRUE)</f>
        <v>Buena</v>
      </c>
      <c r="N758" s="11">
        <v>5</v>
      </c>
      <c r="O758" s="11" t="s">
        <v>344</v>
      </c>
      <c r="P758" s="11">
        <v>1</v>
      </c>
      <c r="Q758" s="11">
        <v>-74.079295990000006</v>
      </c>
      <c r="R758" s="12">
        <v>4.4740791489999996</v>
      </c>
    </row>
    <row r="759" spans="1:18" x14ac:dyDescent="0.25">
      <c r="A759" s="10">
        <v>758</v>
      </c>
      <c r="B759" s="3" t="s">
        <v>1706</v>
      </c>
      <c r="C759" s="3" t="s">
        <v>1432</v>
      </c>
      <c r="D759" s="3" t="s">
        <v>1</v>
      </c>
      <c r="E759" s="3" t="s">
        <v>1707</v>
      </c>
      <c r="F759" s="87"/>
      <c r="G759" s="5">
        <v>37</v>
      </c>
      <c r="H759" s="5" t="str">
        <f>VLOOKUP(F759,Tabla5[[Columna3]:[Columna4]],2,TRUE)</f>
        <v>Buena</v>
      </c>
      <c r="I759" s="18"/>
      <c r="J759" s="5">
        <v>11</v>
      </c>
      <c r="K759" s="5" t="str">
        <f>VLOOKUP(I759,Tabla13[[Rango minimo]:[Estado de calidad del aire]],2,TRUE)</f>
        <v>Buena</v>
      </c>
      <c r="L759" s="21">
        <f t="shared" si="35"/>
        <v>24</v>
      </c>
      <c r="M759" s="21" t="str">
        <f>VLOOKUP(L759,Tabla7[[Valor minimo]:[Estado de calidad el aire]],2,TRUE)</f>
        <v>Buena</v>
      </c>
      <c r="N759" s="11">
        <v>5</v>
      </c>
      <c r="O759" s="11" t="s">
        <v>474</v>
      </c>
      <c r="P759" s="11">
        <v>1</v>
      </c>
      <c r="Q759" s="11">
        <v>-74.079308089999998</v>
      </c>
      <c r="R759" s="12">
        <v>4.5030364169999997</v>
      </c>
    </row>
    <row r="760" spans="1:18" x14ac:dyDescent="0.25">
      <c r="A760" s="10">
        <v>759</v>
      </c>
      <c r="B760" s="3" t="s">
        <v>1708</v>
      </c>
      <c r="C760" s="3" t="s">
        <v>1432</v>
      </c>
      <c r="D760" s="3" t="s">
        <v>1</v>
      </c>
      <c r="E760" s="3" t="s">
        <v>1709</v>
      </c>
      <c r="F760" s="87">
        <v>22</v>
      </c>
      <c r="G760" s="5">
        <f t="shared" si="33"/>
        <v>69</v>
      </c>
      <c r="H760" s="5" t="str">
        <f>VLOOKUP(F760,Tabla5[[Columna3]:[Columna4]],2,TRUE)</f>
        <v>Aceptable</v>
      </c>
      <c r="I760" s="18"/>
      <c r="J760" s="5">
        <f t="shared" si="34"/>
        <v>0</v>
      </c>
      <c r="K760" s="5" t="str">
        <f>VLOOKUP(I760,Tabla13[[Rango minimo]:[Estado de calidad del aire]],2,TRUE)</f>
        <v>Buena</v>
      </c>
      <c r="L760" s="21">
        <f t="shared" si="35"/>
        <v>34.5</v>
      </c>
      <c r="M760" s="21" t="str">
        <f>VLOOKUP(L760,Tabla7[[Valor minimo]:[Estado de calidad el aire]],2,TRUE)</f>
        <v>Buena</v>
      </c>
      <c r="N760" s="11">
        <v>5</v>
      </c>
      <c r="O760" s="11" t="s">
        <v>474</v>
      </c>
      <c r="P760" s="11">
        <v>1</v>
      </c>
      <c r="Q760" s="11">
        <v>-74.099719609999994</v>
      </c>
      <c r="R760" s="12">
        <v>4.5008897770000003</v>
      </c>
    </row>
    <row r="761" spans="1:18" x14ac:dyDescent="0.25">
      <c r="A761" s="10">
        <v>760</v>
      </c>
      <c r="B761" s="3" t="s">
        <v>1710</v>
      </c>
      <c r="C761" s="3" t="s">
        <v>1432</v>
      </c>
      <c r="D761" s="3" t="s">
        <v>1</v>
      </c>
      <c r="E761" s="3" t="s">
        <v>1711</v>
      </c>
      <c r="F761" s="87">
        <v>22</v>
      </c>
      <c r="G761" s="5">
        <f t="shared" si="33"/>
        <v>69</v>
      </c>
      <c r="H761" s="5" t="str">
        <f>VLOOKUP(F761,Tabla5[[Columna3]:[Columna4]],2,TRUE)</f>
        <v>Aceptable</v>
      </c>
      <c r="I761" s="18"/>
      <c r="J761" s="5">
        <f t="shared" si="34"/>
        <v>0</v>
      </c>
      <c r="K761" s="5" t="str">
        <f>VLOOKUP(I761,Tabla13[[Rango minimo]:[Estado de calidad del aire]],2,TRUE)</f>
        <v>Buena</v>
      </c>
      <c r="L761" s="21">
        <f t="shared" si="35"/>
        <v>34.5</v>
      </c>
      <c r="M761" s="21" t="str">
        <f>VLOOKUP(L761,Tabla7[[Valor minimo]:[Estado de calidad el aire]],2,TRUE)</f>
        <v>Buena</v>
      </c>
      <c r="N761" s="11">
        <v>5</v>
      </c>
      <c r="O761" s="11" t="s">
        <v>474</v>
      </c>
      <c r="P761" s="11">
        <v>1</v>
      </c>
      <c r="Q761" s="11">
        <v>-74.102399700000007</v>
      </c>
      <c r="R761" s="12">
        <v>4.5038117279999996</v>
      </c>
    </row>
    <row r="762" spans="1:18" x14ac:dyDescent="0.25">
      <c r="A762" s="10">
        <v>761</v>
      </c>
      <c r="B762" s="3" t="s">
        <v>1712</v>
      </c>
      <c r="C762" s="3" t="s">
        <v>1432</v>
      </c>
      <c r="D762" s="3" t="s">
        <v>1</v>
      </c>
      <c r="E762" s="3" t="s">
        <v>1713</v>
      </c>
      <c r="F762" s="87">
        <v>22</v>
      </c>
      <c r="G762" s="5">
        <f t="shared" si="33"/>
        <v>69</v>
      </c>
      <c r="H762" s="5" t="str">
        <f>VLOOKUP(F762,Tabla5[[Columna3]:[Columna4]],2,TRUE)</f>
        <v>Aceptable</v>
      </c>
      <c r="I762" s="18"/>
      <c r="J762" s="5">
        <f t="shared" si="34"/>
        <v>0</v>
      </c>
      <c r="K762" s="5" t="str">
        <f>VLOOKUP(I762,Tabla13[[Rango minimo]:[Estado de calidad del aire]],2,TRUE)</f>
        <v>Buena</v>
      </c>
      <c r="L762" s="21">
        <f t="shared" si="35"/>
        <v>34.5</v>
      </c>
      <c r="M762" s="21" t="str">
        <f>VLOOKUP(L762,Tabla7[[Valor minimo]:[Estado de calidad el aire]],2,TRUE)</f>
        <v>Buena</v>
      </c>
      <c r="N762" s="11">
        <v>5</v>
      </c>
      <c r="O762" s="11" t="s">
        <v>344</v>
      </c>
      <c r="P762" s="11">
        <v>1</v>
      </c>
      <c r="Q762" s="11">
        <v>-74.086717590000006</v>
      </c>
      <c r="R762" s="12">
        <v>4.5169023529999999</v>
      </c>
    </row>
    <row r="763" spans="1:18" x14ac:dyDescent="0.25">
      <c r="A763" s="10">
        <v>762</v>
      </c>
      <c r="B763" s="3" t="s">
        <v>1714</v>
      </c>
      <c r="C763" s="3" t="s">
        <v>1432</v>
      </c>
      <c r="D763" s="3" t="s">
        <v>1</v>
      </c>
      <c r="E763" s="3" t="s">
        <v>1715</v>
      </c>
      <c r="F763" s="87">
        <v>22</v>
      </c>
      <c r="G763" s="5">
        <f t="shared" si="33"/>
        <v>69</v>
      </c>
      <c r="H763" s="5" t="str">
        <f>VLOOKUP(F763,Tabla5[[Columna3]:[Columna4]],2,TRUE)</f>
        <v>Aceptable</v>
      </c>
      <c r="I763" s="18"/>
      <c r="J763" s="5">
        <f t="shared" si="34"/>
        <v>0</v>
      </c>
      <c r="K763" s="5" t="str">
        <f>VLOOKUP(I763,Tabla13[[Rango minimo]:[Estado de calidad del aire]],2,TRUE)</f>
        <v>Buena</v>
      </c>
      <c r="L763" s="21">
        <f t="shared" si="35"/>
        <v>34.5</v>
      </c>
      <c r="M763" s="21" t="str">
        <f>VLOOKUP(L763,Tabla7[[Valor minimo]:[Estado de calidad el aire]],2,TRUE)</f>
        <v>Buena</v>
      </c>
      <c r="N763" s="11">
        <v>5</v>
      </c>
      <c r="O763" s="11" t="s">
        <v>159</v>
      </c>
      <c r="P763" s="11">
        <v>2</v>
      </c>
      <c r="Q763" s="11">
        <v>-74.094413799999998</v>
      </c>
      <c r="R763" s="12">
        <v>4.5197114159999998</v>
      </c>
    </row>
    <row r="764" spans="1:18" x14ac:dyDescent="0.25">
      <c r="A764" s="10">
        <v>763</v>
      </c>
      <c r="B764" s="3" t="s">
        <v>1716</v>
      </c>
      <c r="C764" s="3" t="s">
        <v>1432</v>
      </c>
      <c r="D764" s="3" t="s">
        <v>1</v>
      </c>
      <c r="E764" s="3" t="s">
        <v>1717</v>
      </c>
      <c r="F764" s="87">
        <v>22</v>
      </c>
      <c r="G764" s="5">
        <f t="shared" si="33"/>
        <v>69</v>
      </c>
      <c r="H764" s="5" t="str">
        <f>VLOOKUP(F764,Tabla5[[Columna3]:[Columna4]],2,TRUE)</f>
        <v>Aceptable</v>
      </c>
      <c r="I764" s="18"/>
      <c r="J764" s="5">
        <f t="shared" si="34"/>
        <v>0</v>
      </c>
      <c r="K764" s="5" t="str">
        <f>VLOOKUP(I764,Tabla13[[Rango minimo]:[Estado de calidad del aire]],2,TRUE)</f>
        <v>Buena</v>
      </c>
      <c r="L764" s="21">
        <f t="shared" si="35"/>
        <v>34.5</v>
      </c>
      <c r="M764" s="21" t="str">
        <f>VLOOKUP(L764,Tabla7[[Valor minimo]:[Estado de calidad el aire]],2,TRUE)</f>
        <v>Buena</v>
      </c>
      <c r="N764" s="11">
        <v>5</v>
      </c>
      <c r="O764" s="11" t="s">
        <v>159</v>
      </c>
      <c r="P764" s="11">
        <v>1</v>
      </c>
      <c r="Q764" s="11">
        <v>-74.103191949999996</v>
      </c>
      <c r="R764" s="12">
        <v>4.5051255980000002</v>
      </c>
    </row>
    <row r="765" spans="1:18" x14ac:dyDescent="0.25">
      <c r="A765" s="10">
        <v>764</v>
      </c>
      <c r="B765" s="3" t="s">
        <v>1718</v>
      </c>
      <c r="C765" s="3" t="s">
        <v>1432</v>
      </c>
      <c r="D765" s="3" t="s">
        <v>1</v>
      </c>
      <c r="E765" s="3" t="s">
        <v>1719</v>
      </c>
      <c r="F765" s="87"/>
      <c r="G765" s="5">
        <v>32</v>
      </c>
      <c r="H765" s="5" t="str">
        <f>VLOOKUP(F765,Tabla5[[Columna3]:[Columna4]],2,TRUE)</f>
        <v>Buena</v>
      </c>
      <c r="I765" s="18"/>
      <c r="J765" s="5">
        <v>9</v>
      </c>
      <c r="K765" s="5" t="str">
        <f>VLOOKUP(I765,Tabla13[[Rango minimo]:[Estado de calidad del aire]],2,TRUE)</f>
        <v>Buena</v>
      </c>
      <c r="L765" s="21">
        <f t="shared" si="35"/>
        <v>20.5</v>
      </c>
      <c r="M765" s="21" t="str">
        <f>VLOOKUP(L765,Tabla7[[Valor minimo]:[Estado de calidad el aire]],2,TRUE)</f>
        <v>Buena</v>
      </c>
      <c r="N765" s="11">
        <v>5</v>
      </c>
      <c r="O765" s="11" t="s">
        <v>474</v>
      </c>
      <c r="P765" s="11">
        <v>1</v>
      </c>
      <c r="Q765" s="11">
        <v>-74.088854209999994</v>
      </c>
      <c r="R765" s="12">
        <v>4.5003875249999998</v>
      </c>
    </row>
    <row r="766" spans="1:18" x14ac:dyDescent="0.25">
      <c r="A766" s="10">
        <v>765</v>
      </c>
      <c r="B766" s="3" t="s">
        <v>1720</v>
      </c>
      <c r="C766" s="3" t="s">
        <v>1432</v>
      </c>
      <c r="D766" s="3" t="s">
        <v>1</v>
      </c>
      <c r="E766" s="3" t="s">
        <v>1721</v>
      </c>
      <c r="F766" s="87">
        <v>22</v>
      </c>
      <c r="G766" s="5">
        <f t="shared" si="33"/>
        <v>69</v>
      </c>
      <c r="H766" s="5" t="str">
        <f>VLOOKUP(F766,Tabla5[[Columna3]:[Columna4]],2,TRUE)</f>
        <v>Aceptable</v>
      </c>
      <c r="I766" s="18"/>
      <c r="J766" s="5">
        <f t="shared" si="34"/>
        <v>0</v>
      </c>
      <c r="K766" s="5" t="str">
        <f>VLOOKUP(I766,Tabla13[[Rango minimo]:[Estado de calidad del aire]],2,TRUE)</f>
        <v>Buena</v>
      </c>
      <c r="L766" s="21">
        <f t="shared" si="35"/>
        <v>34.5</v>
      </c>
      <c r="M766" s="21" t="str">
        <f>VLOOKUP(L766,Tabla7[[Valor minimo]:[Estado de calidad el aire]],2,TRUE)</f>
        <v>Buena</v>
      </c>
      <c r="N766" s="11">
        <v>5</v>
      </c>
      <c r="O766" s="11" t="s">
        <v>159</v>
      </c>
      <c r="P766" s="11">
        <v>2</v>
      </c>
      <c r="Q766" s="11">
        <v>-74.113903579999999</v>
      </c>
      <c r="R766" s="12">
        <v>4.5271240759999998</v>
      </c>
    </row>
    <row r="767" spans="1:18" x14ac:dyDescent="0.25">
      <c r="A767" s="10">
        <v>766</v>
      </c>
      <c r="B767" s="3" t="s">
        <v>1722</v>
      </c>
      <c r="C767" s="3" t="s">
        <v>1432</v>
      </c>
      <c r="D767" s="3" t="s">
        <v>1</v>
      </c>
      <c r="E767" s="3" t="s">
        <v>1723</v>
      </c>
      <c r="F767" s="87">
        <v>22</v>
      </c>
      <c r="G767" s="5">
        <f t="shared" si="33"/>
        <v>69</v>
      </c>
      <c r="H767" s="5" t="str">
        <f>VLOOKUP(F767,Tabla5[[Columna3]:[Columna4]],2,TRUE)</f>
        <v>Aceptable</v>
      </c>
      <c r="I767" s="18"/>
      <c r="J767" s="5">
        <f t="shared" si="34"/>
        <v>0</v>
      </c>
      <c r="K767" s="5" t="str">
        <f>VLOOKUP(I767,Tabla13[[Rango minimo]:[Estado de calidad del aire]],2,TRUE)</f>
        <v>Buena</v>
      </c>
      <c r="L767" s="21">
        <f t="shared" si="35"/>
        <v>34.5</v>
      </c>
      <c r="M767" s="21" t="str">
        <f>VLOOKUP(L767,Tabla7[[Valor minimo]:[Estado de calidad el aire]],2,TRUE)</f>
        <v>Buena</v>
      </c>
      <c r="N767" s="11">
        <v>5</v>
      </c>
      <c r="O767" s="11" t="s">
        <v>159</v>
      </c>
      <c r="P767" s="11">
        <v>2</v>
      </c>
      <c r="Q767" s="11">
        <v>-74.101823490000001</v>
      </c>
      <c r="R767" s="12">
        <v>4.5075446790000004</v>
      </c>
    </row>
    <row r="768" spans="1:18" x14ac:dyDescent="0.25">
      <c r="A768" s="10">
        <v>767</v>
      </c>
      <c r="B768" s="3" t="s">
        <v>1724</v>
      </c>
      <c r="C768" s="3" t="s">
        <v>1432</v>
      </c>
      <c r="D768" s="3" t="s">
        <v>1</v>
      </c>
      <c r="E768" s="3" t="s">
        <v>1725</v>
      </c>
      <c r="F768" s="87">
        <v>22</v>
      </c>
      <c r="G768" s="5">
        <f t="shared" si="33"/>
        <v>69</v>
      </c>
      <c r="H768" s="5" t="str">
        <f>VLOOKUP(F768,Tabla5[[Columna3]:[Columna4]],2,TRUE)</f>
        <v>Aceptable</v>
      </c>
      <c r="I768" s="18"/>
      <c r="J768" s="5">
        <f t="shared" si="34"/>
        <v>0</v>
      </c>
      <c r="K768" s="5" t="str">
        <f>VLOOKUP(I768,Tabla13[[Rango minimo]:[Estado de calidad del aire]],2,TRUE)</f>
        <v>Buena</v>
      </c>
      <c r="L768" s="21">
        <f t="shared" si="35"/>
        <v>34.5</v>
      </c>
      <c r="M768" s="21" t="str">
        <f>VLOOKUP(L768,Tabla7[[Valor minimo]:[Estado de calidad el aire]],2,TRUE)</f>
        <v>Buena</v>
      </c>
      <c r="N768" s="11">
        <v>5</v>
      </c>
      <c r="O768" s="11" t="s">
        <v>159</v>
      </c>
      <c r="P768" s="11">
        <v>2</v>
      </c>
      <c r="Q768" s="11">
        <v>-74.120662269999997</v>
      </c>
      <c r="R768" s="12">
        <v>4.5232463679999997</v>
      </c>
    </row>
    <row r="769" spans="1:18" x14ac:dyDescent="0.25">
      <c r="A769" s="10">
        <v>768</v>
      </c>
      <c r="B769" s="3" t="s">
        <v>3</v>
      </c>
      <c r="C769" s="3" t="s">
        <v>4</v>
      </c>
      <c r="D769" s="3" t="s">
        <v>1</v>
      </c>
      <c r="E769" s="3" t="s">
        <v>5</v>
      </c>
      <c r="F769" s="87">
        <v>33</v>
      </c>
      <c r="G769" s="5">
        <f t="shared" si="33"/>
        <v>91</v>
      </c>
      <c r="H769" s="5" t="str">
        <f>VLOOKUP(F769,Tabla5[[Columna3]:[Columna4]],2,TRUE)</f>
        <v>Aceptable</v>
      </c>
      <c r="I769" s="18">
        <v>66</v>
      </c>
      <c r="J769" s="5">
        <f t="shared" si="34"/>
        <v>56.5</v>
      </c>
      <c r="K769" s="5" t="str">
        <f>VLOOKUP(I769,Tabla13[[Rango minimo]:[Estado de calidad del aire]],2,TRUE)</f>
        <v>Aceptable</v>
      </c>
      <c r="L769" s="21">
        <f t="shared" si="35"/>
        <v>73.75</v>
      </c>
      <c r="M769" s="21" t="str">
        <f>VLOOKUP(L769,Tabla7[[Valor minimo]:[Estado de calidad el aire]],2,TRUE)</f>
        <v>Aceptable</v>
      </c>
      <c r="N769" s="11">
        <v>6</v>
      </c>
      <c r="O769" s="11" t="s">
        <v>6</v>
      </c>
      <c r="P769" s="11">
        <v>3</v>
      </c>
      <c r="Q769" s="11">
        <v>-74.15008512</v>
      </c>
      <c r="R769" s="12">
        <v>4.5861982240000003</v>
      </c>
    </row>
    <row r="770" spans="1:18" x14ac:dyDescent="0.25">
      <c r="A770" s="10">
        <v>769</v>
      </c>
      <c r="B770" s="3" t="s">
        <v>7</v>
      </c>
      <c r="C770" s="3" t="s">
        <v>4</v>
      </c>
      <c r="D770" s="3" t="s">
        <v>1</v>
      </c>
      <c r="E770" s="3" t="s">
        <v>8</v>
      </c>
      <c r="F770" s="87">
        <v>28</v>
      </c>
      <c r="G770" s="5">
        <f t="shared" si="33"/>
        <v>81</v>
      </c>
      <c r="H770" s="5" t="str">
        <f>VLOOKUP(F770,Tabla5[[Columna3]:[Columna4]],2,TRUE)</f>
        <v>Aceptable</v>
      </c>
      <c r="I770" s="18">
        <v>66</v>
      </c>
      <c r="J770" s="5">
        <f t="shared" si="34"/>
        <v>56.5</v>
      </c>
      <c r="K770" s="5" t="str">
        <f>VLOOKUP(I770,Tabla13[[Rango minimo]:[Estado de calidad del aire]],2,TRUE)</f>
        <v>Aceptable</v>
      </c>
      <c r="L770" s="21">
        <f t="shared" si="35"/>
        <v>68.75</v>
      </c>
      <c r="M770" s="21" t="str">
        <f>VLOOKUP(L770,Tabla7[[Valor minimo]:[Estado de calidad el aire]],2,TRUE)</f>
        <v>Aceptable</v>
      </c>
      <c r="N770" s="11">
        <v>6</v>
      </c>
      <c r="O770" s="11" t="s">
        <v>6</v>
      </c>
      <c r="P770" s="11">
        <v>2</v>
      </c>
      <c r="Q770" s="11">
        <v>-74.142319380000004</v>
      </c>
      <c r="R770" s="12">
        <v>4.5786887729999997</v>
      </c>
    </row>
    <row r="771" spans="1:18" x14ac:dyDescent="0.25">
      <c r="A771" s="10">
        <v>770</v>
      </c>
      <c r="B771" s="3" t="s">
        <v>9</v>
      </c>
      <c r="C771" s="3" t="s">
        <v>4</v>
      </c>
      <c r="D771" s="3" t="s">
        <v>1</v>
      </c>
      <c r="E771" s="3" t="s">
        <v>10</v>
      </c>
      <c r="F771" s="87">
        <v>33</v>
      </c>
      <c r="G771" s="5">
        <f t="shared" ref="G771:G834" si="36">IF(F771&lt;=12, F771*50/12,
IF(F771&lt;=37, 51 + (F771-13)*50/25,
IF(F771&lt;=55, 101 + (F771-38)*50/18,
IF(F771&lt;=150, 151 + (F771-56)*50/95,
IF(F771&lt;=250, 201 + (F771-151)*100/100,
301 + (F771-251)*200/250)))))</f>
        <v>91</v>
      </c>
      <c r="H771" s="5" t="str">
        <f>VLOOKUP(F771,Tabla5[[Columna3]:[Columna4]],2,TRUE)</f>
        <v>Aceptable</v>
      </c>
      <c r="I771" s="18">
        <v>66</v>
      </c>
      <c r="J771" s="5">
        <f t="shared" ref="J771:J834" si="37">IF(I771&lt;=54, I771*50/54,
IF(I771&lt;=154, 51 + (I771-55)*50/100,
IF(I771&lt;=254, 101 + (I771-155)*50/100,
IF(I771&lt;=354, 151 + (I771-255)*50/100,
IF(I771&lt;=424, 201 + (I771-355)*100/70,
301 + (I771-425)*200/180)))))</f>
        <v>56.5</v>
      </c>
      <c r="K771" s="5" t="str">
        <f>VLOOKUP(I771,Tabla13[[Rango minimo]:[Estado de calidad del aire]],2,TRUE)</f>
        <v>Aceptable</v>
      </c>
      <c r="L771" s="21">
        <f t="shared" ref="L771:L834" si="38">(((G771+J771)/2))</f>
        <v>73.75</v>
      </c>
      <c r="M771" s="21" t="str">
        <f>VLOOKUP(L771,Tabla7[[Valor minimo]:[Estado de calidad el aire]],2,TRUE)</f>
        <v>Aceptable</v>
      </c>
      <c r="N771" s="11">
        <v>6</v>
      </c>
      <c r="O771" s="11" t="s">
        <v>6</v>
      </c>
      <c r="P771" s="11">
        <v>3</v>
      </c>
      <c r="Q771" s="11">
        <v>-74.144483649999998</v>
      </c>
      <c r="R771" s="12">
        <v>4.5917536480000001</v>
      </c>
    </row>
    <row r="772" spans="1:18" x14ac:dyDescent="0.25">
      <c r="A772" s="10">
        <v>771</v>
      </c>
      <c r="B772" s="3" t="s">
        <v>11</v>
      </c>
      <c r="C772" s="3" t="s">
        <v>4</v>
      </c>
      <c r="D772" s="3" t="s">
        <v>1</v>
      </c>
      <c r="E772" s="3" t="s">
        <v>12</v>
      </c>
      <c r="F772" s="87">
        <v>33</v>
      </c>
      <c r="G772" s="5">
        <f t="shared" si="36"/>
        <v>91</v>
      </c>
      <c r="H772" s="5" t="str">
        <f>VLOOKUP(F772,Tabla5[[Columna3]:[Columna4]],2,TRUE)</f>
        <v>Aceptable</v>
      </c>
      <c r="I772" s="18">
        <v>66</v>
      </c>
      <c r="J772" s="5">
        <f t="shared" si="37"/>
        <v>56.5</v>
      </c>
      <c r="K772" s="5" t="str">
        <f>VLOOKUP(I772,Tabla13[[Rango minimo]:[Estado de calidad del aire]],2,TRUE)</f>
        <v>Aceptable</v>
      </c>
      <c r="L772" s="21">
        <f t="shared" si="38"/>
        <v>73.75</v>
      </c>
      <c r="M772" s="21" t="str">
        <f>VLOOKUP(L772,Tabla7[[Valor minimo]:[Estado de calidad el aire]],2,TRUE)</f>
        <v>Aceptable</v>
      </c>
      <c r="N772" s="11">
        <v>6</v>
      </c>
      <c r="O772" s="11" t="s">
        <v>6</v>
      </c>
      <c r="P772" s="11">
        <v>3</v>
      </c>
      <c r="Q772" s="11">
        <v>-74.143669930000002</v>
      </c>
      <c r="R772" s="12">
        <v>4.5898518949999998</v>
      </c>
    </row>
    <row r="773" spans="1:18" x14ac:dyDescent="0.25">
      <c r="A773" s="10">
        <v>772</v>
      </c>
      <c r="B773" s="3" t="s">
        <v>13</v>
      </c>
      <c r="C773" s="3" t="s">
        <v>4</v>
      </c>
      <c r="D773" s="3" t="s">
        <v>1</v>
      </c>
      <c r="E773" s="3" t="s">
        <v>14</v>
      </c>
      <c r="F773" s="87">
        <v>24</v>
      </c>
      <c r="G773" s="5">
        <f t="shared" si="36"/>
        <v>73</v>
      </c>
      <c r="H773" s="5" t="str">
        <f>VLOOKUP(F773,Tabla5[[Columna3]:[Columna4]],2,TRUE)</f>
        <v>Aceptable</v>
      </c>
      <c r="I773" s="18">
        <v>66</v>
      </c>
      <c r="J773" s="5">
        <f t="shared" si="37"/>
        <v>56.5</v>
      </c>
      <c r="K773" s="5" t="str">
        <f>VLOOKUP(I773,Tabla13[[Rango minimo]:[Estado de calidad del aire]],2,TRUE)</f>
        <v>Aceptable</v>
      </c>
      <c r="L773" s="21">
        <f t="shared" si="38"/>
        <v>64.75</v>
      </c>
      <c r="M773" s="21" t="str">
        <f>VLOOKUP(L773,Tabla7[[Valor minimo]:[Estado de calidad el aire]],2,TRUE)</f>
        <v>Aceptable</v>
      </c>
      <c r="N773" s="11">
        <v>6</v>
      </c>
      <c r="O773" s="11" t="s">
        <v>6</v>
      </c>
      <c r="P773" s="11">
        <v>3</v>
      </c>
      <c r="Q773" s="11">
        <v>-74.131725090000003</v>
      </c>
      <c r="R773" s="12">
        <v>4.5784273989999997</v>
      </c>
    </row>
    <row r="774" spans="1:18" x14ac:dyDescent="0.25">
      <c r="A774" s="10">
        <v>773</v>
      </c>
      <c r="B774" s="3" t="s">
        <v>15</v>
      </c>
      <c r="C774" s="3" t="s">
        <v>4</v>
      </c>
      <c r="D774" s="3" t="s">
        <v>1</v>
      </c>
      <c r="E774" s="3" t="s">
        <v>16</v>
      </c>
      <c r="F774" s="87">
        <v>24</v>
      </c>
      <c r="G774" s="5">
        <f t="shared" si="36"/>
        <v>73</v>
      </c>
      <c r="H774" s="5" t="str">
        <f>VLOOKUP(F774,Tabla5[[Columna3]:[Columna4]],2,TRUE)</f>
        <v>Aceptable</v>
      </c>
      <c r="I774" s="18">
        <v>66</v>
      </c>
      <c r="J774" s="5">
        <f t="shared" si="37"/>
        <v>56.5</v>
      </c>
      <c r="K774" s="5" t="str">
        <f>VLOOKUP(I774,Tabla13[[Rango minimo]:[Estado de calidad del aire]],2,TRUE)</f>
        <v>Aceptable</v>
      </c>
      <c r="L774" s="21">
        <f t="shared" si="38"/>
        <v>64.75</v>
      </c>
      <c r="M774" s="21" t="str">
        <f>VLOOKUP(L774,Tabla7[[Valor minimo]:[Estado de calidad el aire]],2,TRUE)</f>
        <v>Aceptable</v>
      </c>
      <c r="N774" s="11">
        <v>6</v>
      </c>
      <c r="O774" s="11" t="s">
        <v>6</v>
      </c>
      <c r="P774" s="11">
        <v>2</v>
      </c>
      <c r="Q774" s="11">
        <v>-74.13164562</v>
      </c>
      <c r="R774" s="12">
        <v>4.5822584219999998</v>
      </c>
    </row>
    <row r="775" spans="1:18" x14ac:dyDescent="0.25">
      <c r="A775" s="10">
        <v>774</v>
      </c>
      <c r="B775" s="3" t="s">
        <v>17</v>
      </c>
      <c r="C775" s="3" t="s">
        <v>4</v>
      </c>
      <c r="D775" s="3" t="s">
        <v>1</v>
      </c>
      <c r="E775" s="3" t="s">
        <v>18</v>
      </c>
      <c r="F775" s="87">
        <v>28</v>
      </c>
      <c r="G775" s="5">
        <f t="shared" si="36"/>
        <v>81</v>
      </c>
      <c r="H775" s="5" t="str">
        <f>VLOOKUP(F775,Tabla5[[Columna3]:[Columna4]],2,TRUE)</f>
        <v>Aceptable</v>
      </c>
      <c r="I775" s="18">
        <v>66</v>
      </c>
      <c r="J775" s="5">
        <f t="shared" si="37"/>
        <v>56.5</v>
      </c>
      <c r="K775" s="5" t="str">
        <f>VLOOKUP(I775,Tabla13[[Rango minimo]:[Estado de calidad del aire]],2,TRUE)</f>
        <v>Aceptable</v>
      </c>
      <c r="L775" s="21">
        <f t="shared" si="38"/>
        <v>68.75</v>
      </c>
      <c r="M775" s="21" t="str">
        <f>VLOOKUP(L775,Tabla7[[Valor minimo]:[Estado de calidad el aire]],2,TRUE)</f>
        <v>Aceptable</v>
      </c>
      <c r="N775" s="11">
        <v>6</v>
      </c>
      <c r="O775" s="11" t="s">
        <v>6</v>
      </c>
      <c r="P775" s="11">
        <v>3</v>
      </c>
      <c r="Q775" s="11">
        <v>-74.138086319999999</v>
      </c>
      <c r="R775" s="12">
        <v>4.5901202339999996</v>
      </c>
    </row>
    <row r="776" spans="1:18" x14ac:dyDescent="0.25">
      <c r="A776" s="10">
        <v>775</v>
      </c>
      <c r="B776" s="3" t="s">
        <v>19</v>
      </c>
      <c r="C776" s="3" t="s">
        <v>4</v>
      </c>
      <c r="D776" s="3" t="s">
        <v>1</v>
      </c>
      <c r="E776" s="3" t="s">
        <v>20</v>
      </c>
      <c r="F776" s="87">
        <v>24</v>
      </c>
      <c r="G776" s="5">
        <f t="shared" si="36"/>
        <v>73</v>
      </c>
      <c r="H776" s="5" t="str">
        <f>VLOOKUP(F776,Tabla5[[Columna3]:[Columna4]],2,TRUE)</f>
        <v>Aceptable</v>
      </c>
      <c r="I776" s="18">
        <v>50</v>
      </c>
      <c r="J776" s="5">
        <f t="shared" si="37"/>
        <v>46.296296296296298</v>
      </c>
      <c r="K776" s="5" t="str">
        <f>VLOOKUP(I776,Tabla13[[Rango minimo]:[Estado de calidad del aire]],2,TRUE)</f>
        <v>Buena</v>
      </c>
      <c r="L776" s="21">
        <f t="shared" si="38"/>
        <v>59.648148148148152</v>
      </c>
      <c r="M776" s="21" t="str">
        <f>VLOOKUP(L776,Tabla7[[Valor minimo]:[Estado de calidad el aire]],2,TRUE)</f>
        <v>Aceptable</v>
      </c>
      <c r="N776" s="11">
        <v>6</v>
      </c>
      <c r="O776" s="11" t="s">
        <v>6</v>
      </c>
      <c r="P776" s="11">
        <v>3</v>
      </c>
      <c r="Q776" s="11">
        <v>-74.129891889999996</v>
      </c>
      <c r="R776" s="12">
        <v>4.578674769</v>
      </c>
    </row>
    <row r="777" spans="1:18" x14ac:dyDescent="0.25">
      <c r="A777" s="10">
        <v>776</v>
      </c>
      <c r="B777" s="3" t="s">
        <v>21</v>
      </c>
      <c r="C777" s="3" t="s">
        <v>4</v>
      </c>
      <c r="D777" s="3" t="s">
        <v>1</v>
      </c>
      <c r="E777" s="3" t="s">
        <v>22</v>
      </c>
      <c r="F777" s="87">
        <v>28</v>
      </c>
      <c r="G777" s="5">
        <f t="shared" si="36"/>
        <v>81</v>
      </c>
      <c r="H777" s="5" t="str">
        <f>VLOOKUP(F777,Tabla5[[Columna3]:[Columna4]],2,TRUE)</f>
        <v>Aceptable</v>
      </c>
      <c r="I777" s="18">
        <v>50</v>
      </c>
      <c r="J777" s="5">
        <f t="shared" si="37"/>
        <v>46.296296296296298</v>
      </c>
      <c r="K777" s="5" t="str">
        <f>VLOOKUP(I777,Tabla13[[Rango minimo]:[Estado de calidad del aire]],2,TRUE)</f>
        <v>Buena</v>
      </c>
      <c r="L777" s="21">
        <f t="shared" si="38"/>
        <v>63.648148148148152</v>
      </c>
      <c r="M777" s="21" t="str">
        <f>VLOOKUP(L777,Tabla7[[Valor minimo]:[Estado de calidad el aire]],2,TRUE)</f>
        <v>Aceptable</v>
      </c>
      <c r="N777" s="11">
        <v>6</v>
      </c>
      <c r="O777" s="11" t="s">
        <v>6</v>
      </c>
      <c r="P777" s="11">
        <v>2</v>
      </c>
      <c r="Q777" s="11">
        <v>-74.141545989999997</v>
      </c>
      <c r="R777" s="12">
        <v>4.5770618919999997</v>
      </c>
    </row>
    <row r="778" spans="1:18" x14ac:dyDescent="0.25">
      <c r="A778" s="10">
        <v>777</v>
      </c>
      <c r="B778" s="3" t="s">
        <v>23</v>
      </c>
      <c r="C778" s="3" t="s">
        <v>4</v>
      </c>
      <c r="D778" s="3" t="s">
        <v>1</v>
      </c>
      <c r="E778" s="3" t="s">
        <v>24</v>
      </c>
      <c r="F778" s="87">
        <v>28</v>
      </c>
      <c r="G778" s="5">
        <f t="shared" si="36"/>
        <v>81</v>
      </c>
      <c r="H778" s="5" t="str">
        <f>VLOOKUP(F778,Tabla5[[Columna3]:[Columna4]],2,TRUE)</f>
        <v>Aceptable</v>
      </c>
      <c r="I778" s="18">
        <v>50</v>
      </c>
      <c r="J778" s="5">
        <f t="shared" si="37"/>
        <v>46.296296296296298</v>
      </c>
      <c r="K778" s="5" t="str">
        <f>VLOOKUP(I778,Tabla13[[Rango minimo]:[Estado de calidad del aire]],2,TRUE)</f>
        <v>Buena</v>
      </c>
      <c r="L778" s="21">
        <f t="shared" si="38"/>
        <v>63.648148148148152</v>
      </c>
      <c r="M778" s="21" t="str">
        <f>VLOOKUP(L778,Tabla7[[Valor minimo]:[Estado de calidad el aire]],2,TRUE)</f>
        <v>Aceptable</v>
      </c>
      <c r="N778" s="11">
        <v>6</v>
      </c>
      <c r="O778" s="11" t="s">
        <v>6</v>
      </c>
      <c r="P778" s="11">
        <v>2</v>
      </c>
      <c r="Q778" s="11">
        <v>-74.137408859999994</v>
      </c>
      <c r="R778" s="12">
        <v>4.5874387969999999</v>
      </c>
    </row>
    <row r="779" spans="1:18" x14ac:dyDescent="0.25">
      <c r="A779" s="10">
        <v>778</v>
      </c>
      <c r="B779" s="3" t="s">
        <v>25</v>
      </c>
      <c r="C779" s="3" t="s">
        <v>4</v>
      </c>
      <c r="D779" s="3" t="s">
        <v>1</v>
      </c>
      <c r="E779" s="3" t="s">
        <v>26</v>
      </c>
      <c r="F779" s="87">
        <v>33</v>
      </c>
      <c r="G779" s="5">
        <f t="shared" si="36"/>
        <v>91</v>
      </c>
      <c r="H779" s="5" t="str">
        <f>VLOOKUP(F779,Tabla5[[Columna3]:[Columna4]],2,TRUE)</f>
        <v>Aceptable</v>
      </c>
      <c r="I779" s="18">
        <v>50</v>
      </c>
      <c r="J779" s="5">
        <f t="shared" si="37"/>
        <v>46.296296296296298</v>
      </c>
      <c r="K779" s="5" t="str">
        <f>VLOOKUP(I779,Tabla13[[Rango minimo]:[Estado de calidad del aire]],2,TRUE)</f>
        <v>Buena</v>
      </c>
      <c r="L779" s="21">
        <f t="shared" si="38"/>
        <v>68.648148148148152</v>
      </c>
      <c r="M779" s="21" t="str">
        <f>VLOOKUP(L779,Tabla7[[Valor minimo]:[Estado de calidad el aire]],2,TRUE)</f>
        <v>Aceptable</v>
      </c>
      <c r="N779" s="11">
        <v>6</v>
      </c>
      <c r="O779" s="11" t="s">
        <v>6</v>
      </c>
      <c r="P779" s="11">
        <v>3</v>
      </c>
      <c r="Q779" s="11">
        <v>-74.14021572</v>
      </c>
      <c r="R779" s="12">
        <v>4.5923223389999999</v>
      </c>
    </row>
    <row r="780" spans="1:18" x14ac:dyDescent="0.25">
      <c r="A780" s="10">
        <v>779</v>
      </c>
      <c r="B780" s="3" t="s">
        <v>27</v>
      </c>
      <c r="C780" s="3" t="s">
        <v>4</v>
      </c>
      <c r="D780" s="3" t="s">
        <v>1</v>
      </c>
      <c r="E780" s="3" t="s">
        <v>28</v>
      </c>
      <c r="F780" s="87">
        <v>33</v>
      </c>
      <c r="G780" s="5">
        <f t="shared" si="36"/>
        <v>91</v>
      </c>
      <c r="H780" s="5" t="str">
        <f>VLOOKUP(F780,Tabla5[[Columna3]:[Columna4]],2,TRUE)</f>
        <v>Aceptable</v>
      </c>
      <c r="I780" s="18">
        <v>50</v>
      </c>
      <c r="J780" s="5">
        <f t="shared" si="37"/>
        <v>46.296296296296298</v>
      </c>
      <c r="K780" s="5" t="str">
        <f>VLOOKUP(I780,Tabla13[[Rango minimo]:[Estado de calidad del aire]],2,TRUE)</f>
        <v>Buena</v>
      </c>
      <c r="L780" s="21">
        <f t="shared" si="38"/>
        <v>68.648148148148152</v>
      </c>
      <c r="M780" s="21" t="str">
        <f>VLOOKUP(L780,Tabla7[[Valor minimo]:[Estado de calidad el aire]],2,TRUE)</f>
        <v>Aceptable</v>
      </c>
      <c r="N780" s="11">
        <v>6</v>
      </c>
      <c r="O780" s="11" t="s">
        <v>6</v>
      </c>
      <c r="P780" s="11">
        <v>3</v>
      </c>
      <c r="Q780" s="11">
        <v>-74.147206089999997</v>
      </c>
      <c r="R780" s="12">
        <v>4.5897793809999996</v>
      </c>
    </row>
    <row r="781" spans="1:18" x14ac:dyDescent="0.25">
      <c r="A781" s="10">
        <v>780</v>
      </c>
      <c r="B781" s="3" t="s">
        <v>29</v>
      </c>
      <c r="C781" s="3" t="s">
        <v>4</v>
      </c>
      <c r="D781" s="3" t="s">
        <v>1</v>
      </c>
      <c r="E781" s="3" t="s">
        <v>14</v>
      </c>
      <c r="F781" s="87">
        <v>24</v>
      </c>
      <c r="G781" s="5">
        <f t="shared" si="36"/>
        <v>73</v>
      </c>
      <c r="H781" s="5" t="str">
        <f>VLOOKUP(F781,Tabla5[[Columna3]:[Columna4]],2,TRUE)</f>
        <v>Aceptable</v>
      </c>
      <c r="I781" s="18">
        <v>50</v>
      </c>
      <c r="J781" s="5">
        <f t="shared" si="37"/>
        <v>46.296296296296298</v>
      </c>
      <c r="K781" s="5" t="str">
        <f>VLOOKUP(I781,Tabla13[[Rango minimo]:[Estado de calidad del aire]],2,TRUE)</f>
        <v>Buena</v>
      </c>
      <c r="L781" s="21">
        <f t="shared" si="38"/>
        <v>59.648148148148152</v>
      </c>
      <c r="M781" s="21" t="str">
        <f>VLOOKUP(L781,Tabla7[[Valor minimo]:[Estado de calidad el aire]],2,TRUE)</f>
        <v>Aceptable</v>
      </c>
      <c r="N781" s="11">
        <v>6</v>
      </c>
      <c r="O781" s="11" t="s">
        <v>6</v>
      </c>
      <c r="P781" s="11">
        <v>3</v>
      </c>
      <c r="Q781" s="11">
        <v>-74.12798995</v>
      </c>
      <c r="R781" s="12">
        <v>4.574162984</v>
      </c>
    </row>
    <row r="782" spans="1:18" x14ac:dyDescent="0.25">
      <c r="A782" s="10">
        <v>781</v>
      </c>
      <c r="B782" s="3" t="s">
        <v>30</v>
      </c>
      <c r="C782" s="3" t="s">
        <v>4</v>
      </c>
      <c r="D782" s="3" t="s">
        <v>1</v>
      </c>
      <c r="E782" s="3" t="s">
        <v>31</v>
      </c>
      <c r="F782" s="87">
        <v>24</v>
      </c>
      <c r="G782" s="5">
        <f t="shared" si="36"/>
        <v>73</v>
      </c>
      <c r="H782" s="5" t="str">
        <f>VLOOKUP(F782,Tabla5[[Columna3]:[Columna4]],2,TRUE)</f>
        <v>Aceptable</v>
      </c>
      <c r="I782" s="18">
        <v>50</v>
      </c>
      <c r="J782" s="5">
        <f t="shared" si="37"/>
        <v>46.296296296296298</v>
      </c>
      <c r="K782" s="5" t="str">
        <f>VLOOKUP(I782,Tabla13[[Rango minimo]:[Estado de calidad del aire]],2,TRUE)</f>
        <v>Buena</v>
      </c>
      <c r="L782" s="21">
        <f t="shared" si="38"/>
        <v>59.648148148148152</v>
      </c>
      <c r="M782" s="21" t="str">
        <f>VLOOKUP(L782,Tabla7[[Valor minimo]:[Estado de calidad el aire]],2,TRUE)</f>
        <v>Aceptable</v>
      </c>
      <c r="N782" s="11">
        <v>6</v>
      </c>
      <c r="O782" s="11" t="s">
        <v>6</v>
      </c>
      <c r="P782" s="11">
        <v>3</v>
      </c>
      <c r="Q782" s="11">
        <v>-74.129142290000004</v>
      </c>
      <c r="R782" s="12">
        <v>4.5742408179999998</v>
      </c>
    </row>
    <row r="783" spans="1:18" x14ac:dyDescent="0.25">
      <c r="A783" s="10">
        <v>782</v>
      </c>
      <c r="B783" s="3" t="s">
        <v>32</v>
      </c>
      <c r="C783" s="3" t="s">
        <v>4</v>
      </c>
      <c r="D783" s="3" t="s">
        <v>1</v>
      </c>
      <c r="E783" s="3" t="s">
        <v>14</v>
      </c>
      <c r="F783" s="87">
        <v>24</v>
      </c>
      <c r="G783" s="5">
        <f t="shared" si="36"/>
        <v>73</v>
      </c>
      <c r="H783" s="5" t="str">
        <f>VLOOKUP(F783,Tabla5[[Columna3]:[Columna4]],2,TRUE)</f>
        <v>Aceptable</v>
      </c>
      <c r="I783" s="18">
        <v>50</v>
      </c>
      <c r="J783" s="5">
        <f t="shared" si="37"/>
        <v>46.296296296296298</v>
      </c>
      <c r="K783" s="5" t="str">
        <f>VLOOKUP(I783,Tabla13[[Rango minimo]:[Estado de calidad del aire]],2,TRUE)</f>
        <v>Buena</v>
      </c>
      <c r="L783" s="21">
        <f t="shared" si="38"/>
        <v>59.648148148148152</v>
      </c>
      <c r="M783" s="21" t="str">
        <f>VLOOKUP(L783,Tabla7[[Valor minimo]:[Estado de calidad el aire]],2,TRUE)</f>
        <v>Aceptable</v>
      </c>
      <c r="N783" s="11">
        <v>6</v>
      </c>
      <c r="O783" s="11" t="s">
        <v>6</v>
      </c>
      <c r="P783" s="11">
        <v>3</v>
      </c>
      <c r="Q783" s="11">
        <v>-74.128616269999995</v>
      </c>
      <c r="R783" s="12">
        <v>4.5722810300000001</v>
      </c>
    </row>
    <row r="784" spans="1:18" x14ac:dyDescent="0.25">
      <c r="A784" s="10">
        <v>783</v>
      </c>
      <c r="B784" s="3" t="s">
        <v>33</v>
      </c>
      <c r="C784" s="3" t="s">
        <v>4</v>
      </c>
      <c r="D784" s="3" t="s">
        <v>1</v>
      </c>
      <c r="E784" s="3" t="s">
        <v>14</v>
      </c>
      <c r="F784" s="87">
        <v>24</v>
      </c>
      <c r="G784" s="5">
        <f t="shared" si="36"/>
        <v>73</v>
      </c>
      <c r="H784" s="5" t="str">
        <f>VLOOKUP(F784,Tabla5[[Columna3]:[Columna4]],2,TRUE)</f>
        <v>Aceptable</v>
      </c>
      <c r="I784" s="18">
        <v>50</v>
      </c>
      <c r="J784" s="5">
        <f t="shared" si="37"/>
        <v>46.296296296296298</v>
      </c>
      <c r="K784" s="5" t="str">
        <f>VLOOKUP(I784,Tabla13[[Rango minimo]:[Estado de calidad del aire]],2,TRUE)</f>
        <v>Buena</v>
      </c>
      <c r="L784" s="21">
        <f t="shared" si="38"/>
        <v>59.648148148148152</v>
      </c>
      <c r="M784" s="21" t="str">
        <f>VLOOKUP(L784,Tabla7[[Valor minimo]:[Estado de calidad el aire]],2,TRUE)</f>
        <v>Aceptable</v>
      </c>
      <c r="N784" s="11">
        <v>6</v>
      </c>
      <c r="O784" s="11" t="s">
        <v>6</v>
      </c>
      <c r="P784" s="11">
        <v>3</v>
      </c>
      <c r="Q784" s="11">
        <v>-74.128713169999997</v>
      </c>
      <c r="R784" s="12">
        <v>4.575924219</v>
      </c>
    </row>
    <row r="785" spans="1:18" x14ac:dyDescent="0.25">
      <c r="A785" s="10">
        <v>784</v>
      </c>
      <c r="B785" s="3" t="s">
        <v>34</v>
      </c>
      <c r="C785" s="3" t="s">
        <v>4</v>
      </c>
      <c r="D785" s="3" t="s">
        <v>1</v>
      </c>
      <c r="E785" s="3" t="s">
        <v>14</v>
      </c>
      <c r="F785" s="87">
        <v>24</v>
      </c>
      <c r="G785" s="5">
        <f t="shared" si="36"/>
        <v>73</v>
      </c>
      <c r="H785" s="5" t="str">
        <f>VLOOKUP(F785,Tabla5[[Columna3]:[Columna4]],2,TRUE)</f>
        <v>Aceptable</v>
      </c>
      <c r="I785" s="18">
        <v>50</v>
      </c>
      <c r="J785" s="5">
        <f t="shared" si="37"/>
        <v>46.296296296296298</v>
      </c>
      <c r="K785" s="5" t="str">
        <f>VLOOKUP(I785,Tabla13[[Rango minimo]:[Estado de calidad del aire]],2,TRUE)</f>
        <v>Buena</v>
      </c>
      <c r="L785" s="21">
        <f t="shared" si="38"/>
        <v>59.648148148148152</v>
      </c>
      <c r="M785" s="21" t="str">
        <f>VLOOKUP(L785,Tabla7[[Valor minimo]:[Estado de calidad el aire]],2,TRUE)</f>
        <v>Aceptable</v>
      </c>
      <c r="N785" s="11">
        <v>6</v>
      </c>
      <c r="O785" s="11" t="s">
        <v>6</v>
      </c>
      <c r="P785" s="11">
        <v>3</v>
      </c>
      <c r="Q785" s="11">
        <v>-74.132525569999999</v>
      </c>
      <c r="R785" s="12">
        <v>4.5763825410000001</v>
      </c>
    </row>
    <row r="786" spans="1:18" x14ac:dyDescent="0.25">
      <c r="A786" s="10">
        <v>785</v>
      </c>
      <c r="B786" s="3" t="s">
        <v>35</v>
      </c>
      <c r="C786" s="3" t="s">
        <v>4</v>
      </c>
      <c r="D786" s="3" t="s">
        <v>1</v>
      </c>
      <c r="E786" s="3" t="s">
        <v>14</v>
      </c>
      <c r="F786" s="87">
        <v>24</v>
      </c>
      <c r="G786" s="5">
        <f t="shared" si="36"/>
        <v>73</v>
      </c>
      <c r="H786" s="5" t="str">
        <f>VLOOKUP(F786,Tabla5[[Columna3]:[Columna4]],2,TRUE)</f>
        <v>Aceptable</v>
      </c>
      <c r="I786" s="18">
        <v>50</v>
      </c>
      <c r="J786" s="5">
        <f t="shared" si="37"/>
        <v>46.296296296296298</v>
      </c>
      <c r="K786" s="5" t="str">
        <f>VLOOKUP(I786,Tabla13[[Rango minimo]:[Estado de calidad del aire]],2,TRUE)</f>
        <v>Buena</v>
      </c>
      <c r="L786" s="21">
        <f t="shared" si="38"/>
        <v>59.648148148148152</v>
      </c>
      <c r="M786" s="21" t="str">
        <f>VLOOKUP(L786,Tabla7[[Valor minimo]:[Estado de calidad el aire]],2,TRUE)</f>
        <v>Aceptable</v>
      </c>
      <c r="N786" s="11">
        <v>6</v>
      </c>
      <c r="O786" s="11" t="s">
        <v>6</v>
      </c>
      <c r="P786" s="11">
        <v>3</v>
      </c>
      <c r="Q786" s="11">
        <v>-74.133314830000003</v>
      </c>
      <c r="R786" s="12">
        <v>4.5778135259999999</v>
      </c>
    </row>
    <row r="787" spans="1:18" x14ac:dyDescent="0.25">
      <c r="A787" s="10">
        <v>786</v>
      </c>
      <c r="B787" s="3" t="s">
        <v>36</v>
      </c>
      <c r="C787" s="3" t="s">
        <v>4</v>
      </c>
      <c r="D787" s="3" t="s">
        <v>1</v>
      </c>
      <c r="E787" s="3" t="s">
        <v>14</v>
      </c>
      <c r="F787" s="87">
        <v>24</v>
      </c>
      <c r="G787" s="5">
        <f t="shared" si="36"/>
        <v>73</v>
      </c>
      <c r="H787" s="5" t="str">
        <f>VLOOKUP(F787,Tabla5[[Columna3]:[Columna4]],2,TRUE)</f>
        <v>Aceptable</v>
      </c>
      <c r="I787" s="18">
        <v>50</v>
      </c>
      <c r="J787" s="5">
        <f t="shared" si="37"/>
        <v>46.296296296296298</v>
      </c>
      <c r="K787" s="5" t="str">
        <f>VLOOKUP(I787,Tabla13[[Rango minimo]:[Estado de calidad del aire]],2,TRUE)</f>
        <v>Buena</v>
      </c>
      <c r="L787" s="21">
        <f t="shared" si="38"/>
        <v>59.648148148148152</v>
      </c>
      <c r="M787" s="21" t="str">
        <f>VLOOKUP(L787,Tabla7[[Valor minimo]:[Estado de calidad el aire]],2,TRUE)</f>
        <v>Aceptable</v>
      </c>
      <c r="N787" s="11">
        <v>6</v>
      </c>
      <c r="O787" s="11" t="s">
        <v>6</v>
      </c>
      <c r="P787" s="11">
        <v>3</v>
      </c>
      <c r="Q787" s="11">
        <v>-74.134434170000006</v>
      </c>
      <c r="R787" s="12">
        <v>4.5773661179999996</v>
      </c>
    </row>
    <row r="788" spans="1:18" x14ac:dyDescent="0.25">
      <c r="A788" s="10">
        <v>787</v>
      </c>
      <c r="B788" s="3" t="s">
        <v>37</v>
      </c>
      <c r="C788" s="3" t="s">
        <v>4</v>
      </c>
      <c r="D788" s="3" t="s">
        <v>1</v>
      </c>
      <c r="E788" s="3" t="s">
        <v>14</v>
      </c>
      <c r="F788" s="87">
        <v>24</v>
      </c>
      <c r="G788" s="5">
        <f t="shared" si="36"/>
        <v>73</v>
      </c>
      <c r="H788" s="5" t="str">
        <f>VLOOKUP(F788,Tabla5[[Columna3]:[Columna4]],2,TRUE)</f>
        <v>Aceptable</v>
      </c>
      <c r="I788" s="18">
        <v>50</v>
      </c>
      <c r="J788" s="5">
        <f t="shared" si="37"/>
        <v>46.296296296296298</v>
      </c>
      <c r="K788" s="5" t="str">
        <f>VLOOKUP(I788,Tabla13[[Rango minimo]:[Estado de calidad del aire]],2,TRUE)</f>
        <v>Buena</v>
      </c>
      <c r="L788" s="21">
        <f t="shared" si="38"/>
        <v>59.648148148148152</v>
      </c>
      <c r="M788" s="21" t="str">
        <f>VLOOKUP(L788,Tabla7[[Valor minimo]:[Estado de calidad el aire]],2,TRUE)</f>
        <v>Aceptable</v>
      </c>
      <c r="N788" s="11">
        <v>6</v>
      </c>
      <c r="O788" s="11" t="s">
        <v>6</v>
      </c>
      <c r="P788" s="11">
        <v>3</v>
      </c>
      <c r="Q788" s="11">
        <v>-74.129279769999997</v>
      </c>
      <c r="R788" s="12">
        <v>4.5771597970000002</v>
      </c>
    </row>
    <row r="789" spans="1:18" x14ac:dyDescent="0.25">
      <c r="A789" s="10">
        <v>788</v>
      </c>
      <c r="B789" s="3" t="s">
        <v>38</v>
      </c>
      <c r="C789" s="3" t="s">
        <v>4</v>
      </c>
      <c r="D789" s="3" t="s">
        <v>1</v>
      </c>
      <c r="E789" s="3" t="s">
        <v>14</v>
      </c>
      <c r="F789" s="87">
        <v>24</v>
      </c>
      <c r="G789" s="5">
        <f t="shared" si="36"/>
        <v>73</v>
      </c>
      <c r="H789" s="5" t="str">
        <f>VLOOKUP(F789,Tabla5[[Columna3]:[Columna4]],2,TRUE)</f>
        <v>Aceptable</v>
      </c>
      <c r="I789" s="18">
        <v>50</v>
      </c>
      <c r="J789" s="5">
        <f t="shared" si="37"/>
        <v>46.296296296296298</v>
      </c>
      <c r="K789" s="5" t="str">
        <f>VLOOKUP(I789,Tabla13[[Rango minimo]:[Estado de calidad del aire]],2,TRUE)</f>
        <v>Buena</v>
      </c>
      <c r="L789" s="21">
        <f t="shared" si="38"/>
        <v>59.648148148148152</v>
      </c>
      <c r="M789" s="21" t="str">
        <f>VLOOKUP(L789,Tabla7[[Valor minimo]:[Estado de calidad el aire]],2,TRUE)</f>
        <v>Aceptable</v>
      </c>
      <c r="N789" s="11">
        <v>6</v>
      </c>
      <c r="O789" s="11" t="s">
        <v>6</v>
      </c>
      <c r="P789" s="11">
        <v>3</v>
      </c>
      <c r="Q789" s="11">
        <v>-74.139137469999994</v>
      </c>
      <c r="R789" s="12">
        <v>4.5741783390000004</v>
      </c>
    </row>
    <row r="790" spans="1:18" x14ac:dyDescent="0.25">
      <c r="A790" s="10">
        <v>789</v>
      </c>
      <c r="B790" s="3" t="s">
        <v>39</v>
      </c>
      <c r="C790" s="3" t="s">
        <v>4</v>
      </c>
      <c r="D790" s="3" t="s">
        <v>1</v>
      </c>
      <c r="E790" s="3" t="s">
        <v>14</v>
      </c>
      <c r="F790" s="87">
        <v>24</v>
      </c>
      <c r="G790" s="5">
        <f t="shared" si="36"/>
        <v>73</v>
      </c>
      <c r="H790" s="5" t="str">
        <f>VLOOKUP(F790,Tabla5[[Columna3]:[Columna4]],2,TRUE)</f>
        <v>Aceptable</v>
      </c>
      <c r="I790" s="18">
        <v>50</v>
      </c>
      <c r="J790" s="5">
        <f t="shared" si="37"/>
        <v>46.296296296296298</v>
      </c>
      <c r="K790" s="5" t="str">
        <f>VLOOKUP(I790,Tabla13[[Rango minimo]:[Estado de calidad del aire]],2,TRUE)</f>
        <v>Buena</v>
      </c>
      <c r="L790" s="21">
        <f t="shared" si="38"/>
        <v>59.648148148148152</v>
      </c>
      <c r="M790" s="21" t="str">
        <f>VLOOKUP(L790,Tabla7[[Valor minimo]:[Estado de calidad el aire]],2,TRUE)</f>
        <v>Aceptable</v>
      </c>
      <c r="N790" s="11">
        <v>6</v>
      </c>
      <c r="O790" s="11" t="s">
        <v>6</v>
      </c>
      <c r="P790" s="11">
        <v>3</v>
      </c>
      <c r="Q790" s="11">
        <v>-74.136675449999998</v>
      </c>
      <c r="R790" s="12">
        <v>4.5762456670000002</v>
      </c>
    </row>
    <row r="791" spans="1:18" x14ac:dyDescent="0.25">
      <c r="A791" s="10">
        <v>790</v>
      </c>
      <c r="B791" s="3" t="s">
        <v>40</v>
      </c>
      <c r="C791" s="3" t="s">
        <v>4</v>
      </c>
      <c r="D791" s="3" t="s">
        <v>1</v>
      </c>
      <c r="E791" s="3" t="s">
        <v>14</v>
      </c>
      <c r="F791" s="87">
        <v>24</v>
      </c>
      <c r="G791" s="5">
        <f t="shared" si="36"/>
        <v>73</v>
      </c>
      <c r="H791" s="5" t="str">
        <f>VLOOKUP(F791,Tabla5[[Columna3]:[Columna4]],2,TRUE)</f>
        <v>Aceptable</v>
      </c>
      <c r="I791" s="18">
        <v>50</v>
      </c>
      <c r="J791" s="5">
        <f t="shared" si="37"/>
        <v>46.296296296296298</v>
      </c>
      <c r="K791" s="5" t="str">
        <f>VLOOKUP(I791,Tabla13[[Rango minimo]:[Estado de calidad del aire]],2,TRUE)</f>
        <v>Buena</v>
      </c>
      <c r="L791" s="21">
        <f t="shared" si="38"/>
        <v>59.648148148148152</v>
      </c>
      <c r="M791" s="21" t="str">
        <f>VLOOKUP(L791,Tabla7[[Valor minimo]:[Estado de calidad el aire]],2,TRUE)</f>
        <v>Aceptable</v>
      </c>
      <c r="N791" s="11">
        <v>6</v>
      </c>
      <c r="O791" s="11" t="s">
        <v>6</v>
      </c>
      <c r="P791" s="11">
        <v>3</v>
      </c>
      <c r="Q791" s="11">
        <v>-74.130071779999994</v>
      </c>
      <c r="R791" s="12">
        <v>4.5797661710000002</v>
      </c>
    </row>
    <row r="792" spans="1:18" x14ac:dyDescent="0.25">
      <c r="A792" s="10">
        <v>791</v>
      </c>
      <c r="B792" s="3" t="s">
        <v>41</v>
      </c>
      <c r="C792" s="3" t="s">
        <v>4</v>
      </c>
      <c r="D792" s="3" t="s">
        <v>1</v>
      </c>
      <c r="E792" s="3" t="s">
        <v>14</v>
      </c>
      <c r="F792" s="87">
        <v>24</v>
      </c>
      <c r="G792" s="5">
        <f t="shared" si="36"/>
        <v>73</v>
      </c>
      <c r="H792" s="5" t="str">
        <f>VLOOKUP(F792,Tabla5[[Columna3]:[Columna4]],2,TRUE)</f>
        <v>Aceptable</v>
      </c>
      <c r="I792" s="18">
        <v>44</v>
      </c>
      <c r="J792" s="5">
        <f t="shared" si="37"/>
        <v>40.74074074074074</v>
      </c>
      <c r="K792" s="5" t="str">
        <f>VLOOKUP(I792,Tabla13[[Rango minimo]:[Estado de calidad del aire]],2,TRUE)</f>
        <v>Buena</v>
      </c>
      <c r="L792" s="21">
        <f t="shared" si="38"/>
        <v>56.870370370370367</v>
      </c>
      <c r="M792" s="21" t="str">
        <f>VLOOKUP(L792,Tabla7[[Valor minimo]:[Estado de calidad el aire]],2,TRUE)</f>
        <v>Aceptable</v>
      </c>
      <c r="N792" s="11">
        <v>6</v>
      </c>
      <c r="O792" s="11" t="s">
        <v>6</v>
      </c>
      <c r="P792" s="11">
        <v>3</v>
      </c>
      <c r="Q792" s="11">
        <v>-74.127352470000005</v>
      </c>
      <c r="R792" s="12">
        <v>4.5720130780000003</v>
      </c>
    </row>
    <row r="793" spans="1:18" x14ac:dyDescent="0.25">
      <c r="A793" s="10">
        <v>792</v>
      </c>
      <c r="B793" s="3" t="s">
        <v>42</v>
      </c>
      <c r="C793" s="3" t="s">
        <v>4</v>
      </c>
      <c r="D793" s="3" t="s">
        <v>1</v>
      </c>
      <c r="E793" s="3" t="s">
        <v>14</v>
      </c>
      <c r="F793" s="87">
        <v>28</v>
      </c>
      <c r="G793" s="5">
        <f t="shared" si="36"/>
        <v>81</v>
      </c>
      <c r="H793" s="5" t="str">
        <f>VLOOKUP(F793,Tabla5[[Columna3]:[Columna4]],2,TRUE)</f>
        <v>Aceptable</v>
      </c>
      <c r="I793" s="18">
        <v>44</v>
      </c>
      <c r="J793" s="5">
        <f t="shared" si="37"/>
        <v>40.74074074074074</v>
      </c>
      <c r="K793" s="5" t="str">
        <f>VLOOKUP(I793,Tabla13[[Rango minimo]:[Estado de calidad del aire]],2,TRUE)</f>
        <v>Buena</v>
      </c>
      <c r="L793" s="21">
        <f t="shared" si="38"/>
        <v>60.870370370370367</v>
      </c>
      <c r="M793" s="21" t="str">
        <f>VLOOKUP(L793,Tabla7[[Valor minimo]:[Estado de calidad el aire]],2,TRUE)</f>
        <v>Aceptable</v>
      </c>
      <c r="N793" s="11">
        <v>6</v>
      </c>
      <c r="O793" s="11" t="s">
        <v>6</v>
      </c>
      <c r="P793" s="11">
        <v>3</v>
      </c>
      <c r="Q793" s="11">
        <v>-74.13704396</v>
      </c>
      <c r="R793" s="12">
        <v>4.5779851200000001</v>
      </c>
    </row>
    <row r="794" spans="1:18" x14ac:dyDescent="0.25">
      <c r="A794" s="10">
        <v>793</v>
      </c>
      <c r="B794" s="3" t="s">
        <v>43</v>
      </c>
      <c r="C794" s="3" t="s">
        <v>4</v>
      </c>
      <c r="D794" s="3" t="s">
        <v>1</v>
      </c>
      <c r="E794" s="3" t="s">
        <v>14</v>
      </c>
      <c r="F794" s="87">
        <v>24</v>
      </c>
      <c r="G794" s="5">
        <f t="shared" si="36"/>
        <v>73</v>
      </c>
      <c r="H794" s="5" t="str">
        <f>VLOOKUP(F794,Tabla5[[Columna3]:[Columna4]],2,TRUE)</f>
        <v>Aceptable</v>
      </c>
      <c r="I794" s="18">
        <v>44</v>
      </c>
      <c r="J794" s="5">
        <f t="shared" si="37"/>
        <v>40.74074074074074</v>
      </c>
      <c r="K794" s="5" t="str">
        <f>VLOOKUP(I794,Tabla13[[Rango minimo]:[Estado de calidad del aire]],2,TRUE)</f>
        <v>Buena</v>
      </c>
      <c r="L794" s="21">
        <f t="shared" si="38"/>
        <v>56.870370370370367</v>
      </c>
      <c r="M794" s="21" t="str">
        <f>VLOOKUP(L794,Tabla7[[Valor minimo]:[Estado de calidad el aire]],2,TRUE)</f>
        <v>Aceptable</v>
      </c>
      <c r="N794" s="11">
        <v>6</v>
      </c>
      <c r="O794" s="11" t="s">
        <v>6</v>
      </c>
      <c r="P794" s="11">
        <v>3</v>
      </c>
      <c r="Q794" s="11">
        <v>-74.135864080000005</v>
      </c>
      <c r="R794" s="12">
        <v>4.5750117010000002</v>
      </c>
    </row>
    <row r="795" spans="1:18" x14ac:dyDescent="0.25">
      <c r="A795" s="10">
        <v>794</v>
      </c>
      <c r="B795" s="3" t="s">
        <v>44</v>
      </c>
      <c r="C795" s="3" t="s">
        <v>4</v>
      </c>
      <c r="D795" s="3" t="s">
        <v>1</v>
      </c>
      <c r="E795" s="3" t="s">
        <v>45</v>
      </c>
      <c r="F795" s="87">
        <v>33</v>
      </c>
      <c r="G795" s="5">
        <f t="shared" si="36"/>
        <v>91</v>
      </c>
      <c r="H795" s="5" t="str">
        <f>VLOOKUP(F795,Tabla5[[Columna3]:[Columna4]],2,TRUE)</f>
        <v>Aceptable</v>
      </c>
      <c r="I795" s="18">
        <v>44</v>
      </c>
      <c r="J795" s="5">
        <f t="shared" si="37"/>
        <v>40.74074074074074</v>
      </c>
      <c r="K795" s="5" t="str">
        <f>VLOOKUP(I795,Tabla13[[Rango minimo]:[Estado de calidad del aire]],2,TRUE)</f>
        <v>Buena</v>
      </c>
      <c r="L795" s="21">
        <f t="shared" si="38"/>
        <v>65.870370370370367</v>
      </c>
      <c r="M795" s="21" t="str">
        <f>VLOOKUP(L795,Tabla7[[Valor minimo]:[Estado de calidad el aire]],2,TRUE)</f>
        <v>Aceptable</v>
      </c>
      <c r="N795" s="11">
        <v>6</v>
      </c>
      <c r="O795" s="11" t="s">
        <v>6</v>
      </c>
      <c r="P795" s="11">
        <v>3</v>
      </c>
      <c r="Q795" s="11">
        <v>-74.143278339999995</v>
      </c>
      <c r="R795" s="12">
        <v>4.5943830830000003</v>
      </c>
    </row>
    <row r="796" spans="1:18" x14ac:dyDescent="0.25">
      <c r="A796" s="10">
        <v>795</v>
      </c>
      <c r="B796" s="3" t="s">
        <v>46</v>
      </c>
      <c r="C796" s="3" t="s">
        <v>4</v>
      </c>
      <c r="D796" s="3" t="s">
        <v>1</v>
      </c>
      <c r="E796" s="3" t="s">
        <v>14</v>
      </c>
      <c r="F796" s="87">
        <v>24</v>
      </c>
      <c r="G796" s="5">
        <f t="shared" si="36"/>
        <v>73</v>
      </c>
      <c r="H796" s="5" t="str">
        <f>VLOOKUP(F796,Tabla5[[Columna3]:[Columna4]],2,TRUE)</f>
        <v>Aceptable</v>
      </c>
      <c r="I796" s="18">
        <v>44</v>
      </c>
      <c r="J796" s="5">
        <f t="shared" si="37"/>
        <v>40.74074074074074</v>
      </c>
      <c r="K796" s="5" t="str">
        <f>VLOOKUP(I796,Tabla13[[Rango minimo]:[Estado de calidad del aire]],2,TRUE)</f>
        <v>Buena</v>
      </c>
      <c r="L796" s="21">
        <f t="shared" si="38"/>
        <v>56.870370370370367</v>
      </c>
      <c r="M796" s="21" t="str">
        <f>VLOOKUP(L796,Tabla7[[Valor minimo]:[Estado de calidad el aire]],2,TRUE)</f>
        <v>Aceptable</v>
      </c>
      <c r="N796" s="11">
        <v>6</v>
      </c>
      <c r="O796" s="11" t="s">
        <v>6</v>
      </c>
      <c r="P796" s="11">
        <v>3</v>
      </c>
      <c r="Q796" s="11">
        <v>-74.134016020000004</v>
      </c>
      <c r="R796" s="12">
        <v>4.5762933940000003</v>
      </c>
    </row>
    <row r="797" spans="1:18" x14ac:dyDescent="0.25">
      <c r="A797" s="10">
        <v>796</v>
      </c>
      <c r="B797" s="3" t="s">
        <v>47</v>
      </c>
      <c r="C797" s="3" t="s">
        <v>4</v>
      </c>
      <c r="D797" s="3" t="s">
        <v>1</v>
      </c>
      <c r="E797" s="3" t="s">
        <v>14</v>
      </c>
      <c r="F797" s="87">
        <v>24</v>
      </c>
      <c r="G797" s="5">
        <f t="shared" si="36"/>
        <v>73</v>
      </c>
      <c r="H797" s="5" t="str">
        <f>VLOOKUP(F797,Tabla5[[Columna3]:[Columna4]],2,TRUE)</f>
        <v>Aceptable</v>
      </c>
      <c r="I797" s="18">
        <v>44</v>
      </c>
      <c r="J797" s="5">
        <f t="shared" si="37"/>
        <v>40.74074074074074</v>
      </c>
      <c r="K797" s="5" t="str">
        <f>VLOOKUP(I797,Tabla13[[Rango minimo]:[Estado de calidad del aire]],2,TRUE)</f>
        <v>Buena</v>
      </c>
      <c r="L797" s="21">
        <f t="shared" si="38"/>
        <v>56.870370370370367</v>
      </c>
      <c r="M797" s="21" t="str">
        <f>VLOOKUP(L797,Tabla7[[Valor minimo]:[Estado de calidad el aire]],2,TRUE)</f>
        <v>Aceptable</v>
      </c>
      <c r="N797" s="11">
        <v>6</v>
      </c>
      <c r="O797" s="11" t="s">
        <v>6</v>
      </c>
      <c r="P797" s="11">
        <v>3</v>
      </c>
      <c r="Q797" s="11">
        <v>-74.134854840000003</v>
      </c>
      <c r="R797" s="12">
        <v>4.576698586</v>
      </c>
    </row>
    <row r="798" spans="1:18" x14ac:dyDescent="0.25">
      <c r="A798" s="10">
        <v>797</v>
      </c>
      <c r="B798" s="3" t="s">
        <v>48</v>
      </c>
      <c r="C798" s="3" t="s">
        <v>4</v>
      </c>
      <c r="D798" s="3" t="s">
        <v>1</v>
      </c>
      <c r="E798" s="3" t="s">
        <v>49</v>
      </c>
      <c r="F798" s="87">
        <v>24</v>
      </c>
      <c r="G798" s="5">
        <f t="shared" si="36"/>
        <v>73</v>
      </c>
      <c r="H798" s="5" t="str">
        <f>VLOOKUP(F798,Tabla5[[Columna3]:[Columna4]],2,TRUE)</f>
        <v>Aceptable</v>
      </c>
      <c r="I798" s="18">
        <v>44</v>
      </c>
      <c r="J798" s="5">
        <f t="shared" si="37"/>
        <v>40.74074074074074</v>
      </c>
      <c r="K798" s="5" t="str">
        <f>VLOOKUP(I798,Tabla13[[Rango minimo]:[Estado de calidad del aire]],2,TRUE)</f>
        <v>Buena</v>
      </c>
      <c r="L798" s="21">
        <f t="shared" si="38"/>
        <v>56.870370370370367</v>
      </c>
      <c r="M798" s="21" t="str">
        <f>VLOOKUP(L798,Tabla7[[Valor minimo]:[Estado de calidad el aire]],2,TRUE)</f>
        <v>Aceptable</v>
      </c>
      <c r="N798" s="11">
        <v>6</v>
      </c>
      <c r="O798" s="11" t="s">
        <v>6</v>
      </c>
      <c r="P798" s="11">
        <v>3</v>
      </c>
      <c r="Q798" s="11">
        <v>-74.127848090000001</v>
      </c>
      <c r="R798" s="12">
        <v>4.5708484909999996</v>
      </c>
    </row>
    <row r="799" spans="1:18" x14ac:dyDescent="0.25">
      <c r="A799" s="10">
        <v>798</v>
      </c>
      <c r="B799" s="3" t="s">
        <v>50</v>
      </c>
      <c r="C799" s="3" t="s">
        <v>4</v>
      </c>
      <c r="D799" s="3" t="s">
        <v>1</v>
      </c>
      <c r="E799" s="3" t="s">
        <v>51</v>
      </c>
      <c r="F799" s="87">
        <v>28</v>
      </c>
      <c r="G799" s="5">
        <f t="shared" si="36"/>
        <v>81</v>
      </c>
      <c r="H799" s="5" t="str">
        <f>VLOOKUP(F799,Tabla5[[Columna3]:[Columna4]],2,TRUE)</f>
        <v>Aceptable</v>
      </c>
      <c r="I799" s="18">
        <v>44</v>
      </c>
      <c r="J799" s="5">
        <f t="shared" si="37"/>
        <v>40.74074074074074</v>
      </c>
      <c r="K799" s="5" t="str">
        <f>VLOOKUP(I799,Tabla13[[Rango minimo]:[Estado de calidad del aire]],2,TRUE)</f>
        <v>Buena</v>
      </c>
      <c r="L799" s="21">
        <f t="shared" si="38"/>
        <v>60.870370370370367</v>
      </c>
      <c r="M799" s="21" t="str">
        <f>VLOOKUP(L799,Tabla7[[Valor minimo]:[Estado de calidad el aire]],2,TRUE)</f>
        <v>Aceptable</v>
      </c>
      <c r="N799" s="11">
        <v>6</v>
      </c>
      <c r="O799" s="11" t="s">
        <v>6</v>
      </c>
      <c r="P799" s="11">
        <v>3</v>
      </c>
      <c r="Q799" s="11">
        <v>-74.139863210000001</v>
      </c>
      <c r="R799" s="12">
        <v>4.5760569430000002</v>
      </c>
    </row>
    <row r="800" spans="1:18" x14ac:dyDescent="0.25">
      <c r="A800" s="10">
        <v>799</v>
      </c>
      <c r="B800" s="3" t="s">
        <v>52</v>
      </c>
      <c r="C800" s="3" t="s">
        <v>4</v>
      </c>
      <c r="D800" s="3" t="s">
        <v>1</v>
      </c>
      <c r="E800" s="3" t="s">
        <v>51</v>
      </c>
      <c r="F800" s="87">
        <v>28</v>
      </c>
      <c r="G800" s="5">
        <f t="shared" si="36"/>
        <v>81</v>
      </c>
      <c r="H800" s="5" t="str">
        <f>VLOOKUP(F800,Tabla5[[Columna3]:[Columna4]],2,TRUE)</f>
        <v>Aceptable</v>
      </c>
      <c r="I800" s="18">
        <v>44</v>
      </c>
      <c r="J800" s="5">
        <f t="shared" si="37"/>
        <v>40.74074074074074</v>
      </c>
      <c r="K800" s="5" t="str">
        <f>VLOOKUP(I800,Tabla13[[Rango minimo]:[Estado de calidad del aire]],2,TRUE)</f>
        <v>Buena</v>
      </c>
      <c r="L800" s="21">
        <f t="shared" si="38"/>
        <v>60.870370370370367</v>
      </c>
      <c r="M800" s="21" t="str">
        <f>VLOOKUP(L800,Tabla7[[Valor minimo]:[Estado de calidad el aire]],2,TRUE)</f>
        <v>Aceptable</v>
      </c>
      <c r="N800" s="11">
        <v>6</v>
      </c>
      <c r="O800" s="11" t="s">
        <v>6</v>
      </c>
      <c r="P800" s="11">
        <v>3</v>
      </c>
      <c r="Q800" s="11">
        <v>-74.138960699999998</v>
      </c>
      <c r="R800" s="12">
        <v>4.5755239019999996</v>
      </c>
    </row>
    <row r="801" spans="1:18" x14ac:dyDescent="0.25">
      <c r="A801" s="10">
        <v>800</v>
      </c>
      <c r="B801" s="3" t="s">
        <v>53</v>
      </c>
      <c r="C801" s="3" t="s">
        <v>4</v>
      </c>
      <c r="D801" s="3" t="s">
        <v>1</v>
      </c>
      <c r="E801" s="3" t="s">
        <v>54</v>
      </c>
      <c r="F801" s="87">
        <v>28</v>
      </c>
      <c r="G801" s="5">
        <f t="shared" si="36"/>
        <v>81</v>
      </c>
      <c r="H801" s="5" t="str">
        <f>VLOOKUP(F801,Tabla5[[Columna3]:[Columna4]],2,TRUE)</f>
        <v>Aceptable</v>
      </c>
      <c r="I801" s="18">
        <v>44</v>
      </c>
      <c r="J801" s="5">
        <f t="shared" si="37"/>
        <v>40.74074074074074</v>
      </c>
      <c r="K801" s="5" t="str">
        <f>VLOOKUP(I801,Tabla13[[Rango minimo]:[Estado de calidad del aire]],2,TRUE)</f>
        <v>Buena</v>
      </c>
      <c r="L801" s="21">
        <f t="shared" si="38"/>
        <v>60.870370370370367</v>
      </c>
      <c r="M801" s="21" t="str">
        <f>VLOOKUP(L801,Tabla7[[Valor minimo]:[Estado de calidad el aire]],2,TRUE)</f>
        <v>Aceptable</v>
      </c>
      <c r="N801" s="11">
        <v>6</v>
      </c>
      <c r="O801" s="11" t="s">
        <v>6</v>
      </c>
      <c r="P801" s="11">
        <v>3</v>
      </c>
      <c r="Q801" s="11">
        <v>-74.14215935</v>
      </c>
      <c r="R801" s="12">
        <v>4.5859799719999996</v>
      </c>
    </row>
    <row r="802" spans="1:18" x14ac:dyDescent="0.25">
      <c r="A802" s="10">
        <v>801</v>
      </c>
      <c r="B802" s="3" t="s">
        <v>55</v>
      </c>
      <c r="C802" s="3" t="s">
        <v>4</v>
      </c>
      <c r="D802" s="3" t="s">
        <v>1</v>
      </c>
      <c r="E802" s="3" t="s">
        <v>51</v>
      </c>
      <c r="F802" s="87">
        <v>24</v>
      </c>
      <c r="G802" s="5">
        <f t="shared" si="36"/>
        <v>73</v>
      </c>
      <c r="H802" s="5" t="str">
        <f>VLOOKUP(F802,Tabla5[[Columna3]:[Columna4]],2,TRUE)</f>
        <v>Aceptable</v>
      </c>
      <c r="I802" s="18">
        <v>44</v>
      </c>
      <c r="J802" s="5">
        <f t="shared" si="37"/>
        <v>40.74074074074074</v>
      </c>
      <c r="K802" s="5" t="str">
        <f>VLOOKUP(I802,Tabla13[[Rango minimo]:[Estado de calidad del aire]],2,TRUE)</f>
        <v>Buena</v>
      </c>
      <c r="L802" s="21">
        <f t="shared" si="38"/>
        <v>56.870370370370367</v>
      </c>
      <c r="M802" s="21" t="str">
        <f>VLOOKUP(L802,Tabla7[[Valor minimo]:[Estado de calidad el aire]],2,TRUE)</f>
        <v>Aceptable</v>
      </c>
      <c r="N802" s="11">
        <v>6</v>
      </c>
      <c r="O802" s="11" t="s">
        <v>6</v>
      </c>
      <c r="P802" s="11">
        <v>3</v>
      </c>
      <c r="Q802" s="11">
        <v>-74.137085040000002</v>
      </c>
      <c r="R802" s="12">
        <v>4.574996295</v>
      </c>
    </row>
    <row r="803" spans="1:18" x14ac:dyDescent="0.25">
      <c r="A803" s="10">
        <v>802</v>
      </c>
      <c r="B803" s="3" t="s">
        <v>57</v>
      </c>
      <c r="C803" s="3" t="s">
        <v>4</v>
      </c>
      <c r="D803" s="3" t="s">
        <v>1</v>
      </c>
      <c r="E803" s="3" t="s">
        <v>51</v>
      </c>
      <c r="F803" s="87">
        <v>24</v>
      </c>
      <c r="G803" s="5">
        <f t="shared" si="36"/>
        <v>73</v>
      </c>
      <c r="H803" s="5" t="str">
        <f>VLOOKUP(F803,Tabla5[[Columna3]:[Columna4]],2,TRUE)</f>
        <v>Aceptable</v>
      </c>
      <c r="I803" s="18">
        <v>44</v>
      </c>
      <c r="J803" s="5">
        <f t="shared" si="37"/>
        <v>40.74074074074074</v>
      </c>
      <c r="K803" s="5" t="str">
        <f>VLOOKUP(I803,Tabla13[[Rango minimo]:[Estado de calidad del aire]],2,TRUE)</f>
        <v>Buena</v>
      </c>
      <c r="L803" s="21">
        <f t="shared" si="38"/>
        <v>56.870370370370367</v>
      </c>
      <c r="M803" s="21" t="str">
        <f>VLOOKUP(L803,Tabla7[[Valor minimo]:[Estado de calidad el aire]],2,TRUE)</f>
        <v>Aceptable</v>
      </c>
      <c r="N803" s="11">
        <v>6</v>
      </c>
      <c r="O803" s="11" t="s">
        <v>6</v>
      </c>
      <c r="P803" s="11">
        <v>3</v>
      </c>
      <c r="Q803" s="11">
        <v>-74.131525310000001</v>
      </c>
      <c r="R803" s="12">
        <v>4.5795126809999998</v>
      </c>
    </row>
    <row r="804" spans="1:18" x14ac:dyDescent="0.25">
      <c r="A804" s="10">
        <v>803</v>
      </c>
      <c r="B804" s="3" t="s">
        <v>58</v>
      </c>
      <c r="C804" s="3" t="s">
        <v>4</v>
      </c>
      <c r="D804" s="3" t="s">
        <v>1</v>
      </c>
      <c r="E804" s="3" t="s">
        <v>54</v>
      </c>
      <c r="F804" s="87">
        <v>28</v>
      </c>
      <c r="G804" s="5">
        <f t="shared" si="36"/>
        <v>81</v>
      </c>
      <c r="H804" s="5" t="str">
        <f>VLOOKUP(F804,Tabla5[[Columna3]:[Columna4]],2,TRUE)</f>
        <v>Aceptable</v>
      </c>
      <c r="I804" s="18">
        <v>44</v>
      </c>
      <c r="J804" s="5">
        <f t="shared" si="37"/>
        <v>40.74074074074074</v>
      </c>
      <c r="K804" s="5" t="str">
        <f>VLOOKUP(I804,Tabla13[[Rango minimo]:[Estado de calidad del aire]],2,TRUE)</f>
        <v>Buena</v>
      </c>
      <c r="L804" s="21">
        <f t="shared" si="38"/>
        <v>60.870370370370367</v>
      </c>
      <c r="M804" s="21" t="str">
        <f>VLOOKUP(L804,Tabla7[[Valor minimo]:[Estado de calidad el aire]],2,TRUE)</f>
        <v>Aceptable</v>
      </c>
      <c r="N804" s="11">
        <v>6</v>
      </c>
      <c r="O804" s="11" t="s">
        <v>6</v>
      </c>
      <c r="P804" s="11">
        <v>3</v>
      </c>
      <c r="Q804" s="11">
        <v>-74.142623909999998</v>
      </c>
      <c r="R804" s="12">
        <v>4.5835678399999997</v>
      </c>
    </row>
    <row r="805" spans="1:18" x14ac:dyDescent="0.25">
      <c r="A805" s="10">
        <v>804</v>
      </c>
      <c r="B805" s="3" t="s">
        <v>59</v>
      </c>
      <c r="C805" s="3" t="s">
        <v>4</v>
      </c>
      <c r="D805" s="3" t="s">
        <v>1</v>
      </c>
      <c r="E805" s="3" t="s">
        <v>60</v>
      </c>
      <c r="F805" s="87">
        <v>33</v>
      </c>
      <c r="G805" s="5">
        <f t="shared" si="36"/>
        <v>91</v>
      </c>
      <c r="H805" s="5" t="str">
        <f>VLOOKUP(F805,Tabla5[[Columna3]:[Columna4]],2,TRUE)</f>
        <v>Aceptable</v>
      </c>
      <c r="I805" s="18">
        <v>44</v>
      </c>
      <c r="J805" s="5">
        <f t="shared" si="37"/>
        <v>40.74074074074074</v>
      </c>
      <c r="K805" s="5" t="str">
        <f>VLOOKUP(I805,Tabla13[[Rango minimo]:[Estado de calidad del aire]],2,TRUE)</f>
        <v>Buena</v>
      </c>
      <c r="L805" s="21">
        <f t="shared" si="38"/>
        <v>65.870370370370367</v>
      </c>
      <c r="M805" s="21" t="str">
        <f>VLOOKUP(L805,Tabla7[[Valor minimo]:[Estado de calidad el aire]],2,TRUE)</f>
        <v>Aceptable</v>
      </c>
      <c r="N805" s="11">
        <v>6</v>
      </c>
      <c r="O805" s="11" t="s">
        <v>6</v>
      </c>
      <c r="P805" s="11">
        <v>3</v>
      </c>
      <c r="Q805" s="11">
        <v>-74.150128179999996</v>
      </c>
      <c r="R805" s="12">
        <v>4.5877769769999999</v>
      </c>
    </row>
    <row r="806" spans="1:18" x14ac:dyDescent="0.25">
      <c r="A806" s="10">
        <v>805</v>
      </c>
      <c r="B806" s="3" t="s">
        <v>61</v>
      </c>
      <c r="C806" s="3" t="s">
        <v>4</v>
      </c>
      <c r="D806" s="3" t="s">
        <v>1</v>
      </c>
      <c r="E806" s="3" t="s">
        <v>62</v>
      </c>
      <c r="F806" s="87">
        <v>33</v>
      </c>
      <c r="G806" s="5">
        <f t="shared" si="36"/>
        <v>91</v>
      </c>
      <c r="H806" s="5" t="str">
        <f>VLOOKUP(F806,Tabla5[[Columna3]:[Columna4]],2,TRUE)</f>
        <v>Aceptable</v>
      </c>
      <c r="I806" s="18">
        <v>44</v>
      </c>
      <c r="J806" s="5">
        <f t="shared" si="37"/>
        <v>40.74074074074074</v>
      </c>
      <c r="K806" s="5" t="str">
        <f>VLOOKUP(I806,Tabla13[[Rango minimo]:[Estado de calidad del aire]],2,TRUE)</f>
        <v>Buena</v>
      </c>
      <c r="L806" s="21">
        <f t="shared" si="38"/>
        <v>65.870370370370367</v>
      </c>
      <c r="M806" s="21" t="str">
        <f>VLOOKUP(L806,Tabla7[[Valor minimo]:[Estado de calidad el aire]],2,TRUE)</f>
        <v>Aceptable</v>
      </c>
      <c r="N806" s="11">
        <v>6</v>
      </c>
      <c r="O806" s="11" t="s">
        <v>2</v>
      </c>
      <c r="P806" s="11">
        <v>2</v>
      </c>
      <c r="Q806" s="11">
        <v>-74.152242630000003</v>
      </c>
      <c r="R806" s="12">
        <v>4.5892427820000004</v>
      </c>
    </row>
    <row r="807" spans="1:18" x14ac:dyDescent="0.25">
      <c r="A807" s="10">
        <v>806</v>
      </c>
      <c r="B807" s="3" t="s">
        <v>63</v>
      </c>
      <c r="C807" s="3" t="s">
        <v>4</v>
      </c>
      <c r="D807" s="3" t="s">
        <v>1</v>
      </c>
      <c r="E807" s="3" t="s">
        <v>56</v>
      </c>
      <c r="F807" s="87">
        <v>33</v>
      </c>
      <c r="G807" s="5">
        <f t="shared" si="36"/>
        <v>91</v>
      </c>
      <c r="H807" s="5" t="str">
        <f>VLOOKUP(F807,Tabla5[[Columna3]:[Columna4]],2,TRUE)</f>
        <v>Aceptable</v>
      </c>
      <c r="I807" s="18">
        <v>58</v>
      </c>
      <c r="J807" s="5">
        <f t="shared" si="37"/>
        <v>52.5</v>
      </c>
      <c r="K807" s="5" t="str">
        <f>VLOOKUP(I807,Tabla13[[Rango minimo]:[Estado de calidad del aire]],2,TRUE)</f>
        <v>Aceptable</v>
      </c>
      <c r="L807" s="21">
        <f t="shared" si="38"/>
        <v>71.75</v>
      </c>
      <c r="M807" s="21" t="str">
        <f>VLOOKUP(L807,Tabla7[[Valor minimo]:[Estado de calidad el aire]],2,TRUE)</f>
        <v>Aceptable</v>
      </c>
      <c r="N807" s="11">
        <v>6</v>
      </c>
      <c r="O807" s="11" t="s">
        <v>6</v>
      </c>
      <c r="P807" s="11">
        <v>3</v>
      </c>
      <c r="Q807" s="11">
        <v>-74.150042499999998</v>
      </c>
      <c r="R807" s="12">
        <v>4.5840173650000002</v>
      </c>
    </row>
    <row r="808" spans="1:18" x14ac:dyDescent="0.25">
      <c r="A808" s="10">
        <v>807</v>
      </c>
      <c r="B808" s="3" t="s">
        <v>64</v>
      </c>
      <c r="C808" s="3" t="s">
        <v>4</v>
      </c>
      <c r="D808" s="3" t="s">
        <v>1</v>
      </c>
      <c r="E808" s="3" t="s">
        <v>65</v>
      </c>
      <c r="F808" s="87">
        <v>33</v>
      </c>
      <c r="G808" s="5">
        <f t="shared" si="36"/>
        <v>91</v>
      </c>
      <c r="H808" s="5" t="str">
        <f>VLOOKUP(F808,Tabla5[[Columna3]:[Columna4]],2,TRUE)</f>
        <v>Aceptable</v>
      </c>
      <c r="I808" s="18">
        <v>58</v>
      </c>
      <c r="J808" s="5">
        <f t="shared" si="37"/>
        <v>52.5</v>
      </c>
      <c r="K808" s="5" t="str">
        <f>VLOOKUP(I808,Tabla13[[Rango minimo]:[Estado de calidad del aire]],2,TRUE)</f>
        <v>Aceptable</v>
      </c>
      <c r="L808" s="21">
        <f t="shared" si="38"/>
        <v>71.75</v>
      </c>
      <c r="M808" s="21" t="str">
        <f>VLOOKUP(L808,Tabla7[[Valor minimo]:[Estado de calidad el aire]],2,TRUE)</f>
        <v>Aceptable</v>
      </c>
      <c r="N808" s="11">
        <v>6</v>
      </c>
      <c r="O808" s="11" t="s">
        <v>6</v>
      </c>
      <c r="P808" s="11">
        <v>3</v>
      </c>
      <c r="Q808" s="11">
        <v>-74.150006919999996</v>
      </c>
      <c r="R808" s="12">
        <v>4.5894517989999999</v>
      </c>
    </row>
    <row r="809" spans="1:18" x14ac:dyDescent="0.25">
      <c r="A809" s="10">
        <v>808</v>
      </c>
      <c r="B809" s="3" t="s">
        <v>66</v>
      </c>
      <c r="C809" s="3" t="s">
        <v>4</v>
      </c>
      <c r="D809" s="3" t="s">
        <v>1</v>
      </c>
      <c r="E809" s="3" t="s">
        <v>67</v>
      </c>
      <c r="F809" s="87">
        <v>24</v>
      </c>
      <c r="G809" s="5">
        <f t="shared" si="36"/>
        <v>73</v>
      </c>
      <c r="H809" s="5" t="str">
        <f>VLOOKUP(F809,Tabla5[[Columna3]:[Columna4]],2,TRUE)</f>
        <v>Aceptable</v>
      </c>
      <c r="I809" s="18">
        <v>58</v>
      </c>
      <c r="J809" s="5">
        <f t="shared" si="37"/>
        <v>52.5</v>
      </c>
      <c r="K809" s="5" t="str">
        <f>VLOOKUP(I809,Tabla13[[Rango minimo]:[Estado de calidad del aire]],2,TRUE)</f>
        <v>Aceptable</v>
      </c>
      <c r="L809" s="21">
        <f t="shared" si="38"/>
        <v>62.75</v>
      </c>
      <c r="M809" s="21" t="str">
        <f>VLOOKUP(L809,Tabla7[[Valor minimo]:[Estado de calidad el aire]],2,TRUE)</f>
        <v>Aceptable</v>
      </c>
      <c r="N809" s="11">
        <v>6</v>
      </c>
      <c r="O809" s="11" t="s">
        <v>6</v>
      </c>
      <c r="P809" s="11">
        <v>2</v>
      </c>
      <c r="Q809" s="11">
        <v>-74.129490910000001</v>
      </c>
      <c r="R809" s="12">
        <v>4.5673366599999996</v>
      </c>
    </row>
    <row r="810" spans="1:18" x14ac:dyDescent="0.25">
      <c r="A810" s="10">
        <v>809</v>
      </c>
      <c r="B810" s="3" t="s">
        <v>68</v>
      </c>
      <c r="C810" s="3" t="s">
        <v>4</v>
      </c>
      <c r="D810" s="3" t="s">
        <v>1</v>
      </c>
      <c r="E810" s="3" t="s">
        <v>69</v>
      </c>
      <c r="F810" s="87">
        <v>24</v>
      </c>
      <c r="G810" s="5">
        <f t="shared" si="36"/>
        <v>73</v>
      </c>
      <c r="H810" s="5" t="str">
        <f>VLOOKUP(F810,Tabla5[[Columna3]:[Columna4]],2,TRUE)</f>
        <v>Aceptable</v>
      </c>
      <c r="I810" s="18">
        <v>58</v>
      </c>
      <c r="J810" s="5">
        <f t="shared" si="37"/>
        <v>52.5</v>
      </c>
      <c r="K810" s="5" t="str">
        <f>VLOOKUP(I810,Tabla13[[Rango minimo]:[Estado de calidad del aire]],2,TRUE)</f>
        <v>Aceptable</v>
      </c>
      <c r="L810" s="21">
        <f t="shared" si="38"/>
        <v>62.75</v>
      </c>
      <c r="M810" s="21" t="str">
        <f>VLOOKUP(L810,Tabla7[[Valor minimo]:[Estado de calidad el aire]],2,TRUE)</f>
        <v>Aceptable</v>
      </c>
      <c r="N810" s="11">
        <v>6</v>
      </c>
      <c r="O810" s="11" t="s">
        <v>6</v>
      </c>
      <c r="P810" s="11">
        <v>3</v>
      </c>
      <c r="Q810" s="11">
        <v>-74.12724661</v>
      </c>
      <c r="R810" s="12">
        <v>4.5693338089999997</v>
      </c>
    </row>
    <row r="811" spans="1:18" x14ac:dyDescent="0.25">
      <c r="A811" s="10">
        <v>810</v>
      </c>
      <c r="B811" s="3" t="s">
        <v>70</v>
      </c>
      <c r="C811" s="3" t="s">
        <v>4</v>
      </c>
      <c r="D811" s="3" t="s">
        <v>1</v>
      </c>
      <c r="E811" s="3" t="s">
        <v>71</v>
      </c>
      <c r="F811" s="87">
        <v>24</v>
      </c>
      <c r="G811" s="5">
        <f t="shared" si="36"/>
        <v>73</v>
      </c>
      <c r="H811" s="5" t="str">
        <f>VLOOKUP(F811,Tabla5[[Columna3]:[Columna4]],2,TRUE)</f>
        <v>Aceptable</v>
      </c>
      <c r="I811" s="18">
        <v>58</v>
      </c>
      <c r="J811" s="5">
        <f t="shared" si="37"/>
        <v>52.5</v>
      </c>
      <c r="K811" s="5" t="str">
        <f>VLOOKUP(I811,Tabla13[[Rango minimo]:[Estado de calidad del aire]],2,TRUE)</f>
        <v>Aceptable</v>
      </c>
      <c r="L811" s="21">
        <f t="shared" si="38"/>
        <v>62.75</v>
      </c>
      <c r="M811" s="21" t="str">
        <f>VLOOKUP(L811,Tabla7[[Valor minimo]:[Estado de calidad el aire]],2,TRUE)</f>
        <v>Aceptable</v>
      </c>
      <c r="N811" s="11">
        <v>6</v>
      </c>
      <c r="O811" s="11" t="s">
        <v>6</v>
      </c>
      <c r="P811" s="11">
        <v>2</v>
      </c>
      <c r="Q811" s="11">
        <v>-74.131904800000001</v>
      </c>
      <c r="R811" s="12">
        <v>4.5598502649999997</v>
      </c>
    </row>
    <row r="812" spans="1:18" x14ac:dyDescent="0.25">
      <c r="A812" s="10">
        <v>811</v>
      </c>
      <c r="B812" s="3" t="s">
        <v>72</v>
      </c>
      <c r="C812" s="3" t="s">
        <v>4</v>
      </c>
      <c r="D812" s="3" t="s">
        <v>1</v>
      </c>
      <c r="E812" s="3" t="s">
        <v>73</v>
      </c>
      <c r="F812" s="87">
        <v>22</v>
      </c>
      <c r="G812" s="5">
        <f t="shared" si="36"/>
        <v>69</v>
      </c>
      <c r="H812" s="5" t="str">
        <f>VLOOKUP(F812,Tabla5[[Columna3]:[Columna4]],2,TRUE)</f>
        <v>Aceptable</v>
      </c>
      <c r="I812" s="18">
        <v>58</v>
      </c>
      <c r="J812" s="5">
        <f t="shared" si="37"/>
        <v>52.5</v>
      </c>
      <c r="K812" s="5" t="str">
        <f>VLOOKUP(I812,Tabla13[[Rango minimo]:[Estado de calidad del aire]],2,TRUE)</f>
        <v>Aceptable</v>
      </c>
      <c r="L812" s="21">
        <f t="shared" si="38"/>
        <v>60.75</v>
      </c>
      <c r="M812" s="21" t="str">
        <f>VLOOKUP(L812,Tabla7[[Valor minimo]:[Estado de calidad el aire]],2,TRUE)</f>
        <v>Aceptable</v>
      </c>
      <c r="N812" s="11">
        <v>6</v>
      </c>
      <c r="O812" s="11" t="s">
        <v>6</v>
      </c>
      <c r="P812" s="11">
        <v>2</v>
      </c>
      <c r="Q812" s="11">
        <v>-74.129883489999997</v>
      </c>
      <c r="R812" s="12">
        <v>4.5593663769999999</v>
      </c>
    </row>
    <row r="813" spans="1:18" x14ac:dyDescent="0.25">
      <c r="A813" s="10">
        <v>812</v>
      </c>
      <c r="B813" s="3" t="s">
        <v>74</v>
      </c>
      <c r="C813" s="3" t="s">
        <v>4</v>
      </c>
      <c r="D813" s="3" t="s">
        <v>1</v>
      </c>
      <c r="E813" s="3" t="s">
        <v>75</v>
      </c>
      <c r="F813" s="87">
        <v>24</v>
      </c>
      <c r="G813" s="5">
        <f t="shared" si="36"/>
        <v>73</v>
      </c>
      <c r="H813" s="5" t="str">
        <f>VLOOKUP(F813,Tabla5[[Columna3]:[Columna4]],2,TRUE)</f>
        <v>Aceptable</v>
      </c>
      <c r="I813" s="18">
        <v>58</v>
      </c>
      <c r="J813" s="5">
        <f t="shared" si="37"/>
        <v>52.5</v>
      </c>
      <c r="K813" s="5" t="str">
        <f>VLOOKUP(I813,Tabla13[[Rango minimo]:[Estado de calidad del aire]],2,TRUE)</f>
        <v>Aceptable</v>
      </c>
      <c r="L813" s="21">
        <f t="shared" si="38"/>
        <v>62.75</v>
      </c>
      <c r="M813" s="21" t="str">
        <f>VLOOKUP(L813,Tabla7[[Valor minimo]:[Estado de calidad el aire]],2,TRUE)</f>
        <v>Aceptable</v>
      </c>
      <c r="N813" s="11">
        <v>6</v>
      </c>
      <c r="O813" s="11" t="s">
        <v>6</v>
      </c>
      <c r="P813" s="11">
        <v>2</v>
      </c>
      <c r="Q813" s="11">
        <v>-74.137375230000004</v>
      </c>
      <c r="R813" s="12">
        <v>4.5659143350000004</v>
      </c>
    </row>
    <row r="814" spans="1:18" x14ac:dyDescent="0.25">
      <c r="A814" s="10">
        <v>813</v>
      </c>
      <c r="B814" s="3" t="s">
        <v>1726</v>
      </c>
      <c r="C814" s="3" t="s">
        <v>1727</v>
      </c>
      <c r="D814" s="3" t="s">
        <v>1</v>
      </c>
      <c r="E814" s="3" t="s">
        <v>1728</v>
      </c>
      <c r="F814" s="87">
        <v>28</v>
      </c>
      <c r="G814" s="5">
        <f t="shared" si="36"/>
        <v>81</v>
      </c>
      <c r="H814" s="5" t="str">
        <f>VLOOKUP(F814,Tabla5[[Columna3]:[Columna4]],2,TRUE)</f>
        <v>Aceptable</v>
      </c>
      <c r="I814" s="18">
        <v>66</v>
      </c>
      <c r="J814" s="5">
        <f t="shared" si="37"/>
        <v>56.5</v>
      </c>
      <c r="K814" s="5" t="str">
        <f>VLOOKUP(I814,Tabla13[[Rango minimo]:[Estado de calidad del aire]],2,TRUE)</f>
        <v>Aceptable</v>
      </c>
      <c r="L814" s="21">
        <f t="shared" si="38"/>
        <v>68.75</v>
      </c>
      <c r="M814" s="21" t="str">
        <f>VLOOKUP(L814,Tabla7[[Valor minimo]:[Estado de calidad el aire]],2,TRUE)</f>
        <v>Aceptable</v>
      </c>
      <c r="N814" s="11">
        <v>7</v>
      </c>
      <c r="O814" s="11" t="s">
        <v>5988</v>
      </c>
      <c r="P814" s="11">
        <v>2</v>
      </c>
      <c r="Q814" s="11">
        <v>-74.16419913</v>
      </c>
      <c r="R814" s="12">
        <v>4.5981552050000003</v>
      </c>
    </row>
    <row r="815" spans="1:18" x14ac:dyDescent="0.25">
      <c r="A815" s="10">
        <v>814</v>
      </c>
      <c r="B815" s="3" t="s">
        <v>1729</v>
      </c>
      <c r="C815" s="3" t="s">
        <v>1727</v>
      </c>
      <c r="D815" s="3" t="s">
        <v>1</v>
      </c>
      <c r="E815" s="3" t="s">
        <v>1730</v>
      </c>
      <c r="F815" s="87">
        <v>33</v>
      </c>
      <c r="G815" s="5">
        <f t="shared" si="36"/>
        <v>91</v>
      </c>
      <c r="H815" s="5" t="str">
        <f>VLOOKUP(F815,Tabla5[[Columna3]:[Columna4]],2,TRUE)</f>
        <v>Aceptable</v>
      </c>
      <c r="I815" s="18">
        <v>66</v>
      </c>
      <c r="J815" s="5">
        <f t="shared" si="37"/>
        <v>56.5</v>
      </c>
      <c r="K815" s="5" t="str">
        <f>VLOOKUP(I815,Tabla13[[Rango minimo]:[Estado de calidad del aire]],2,TRUE)</f>
        <v>Aceptable</v>
      </c>
      <c r="L815" s="21">
        <f t="shared" si="38"/>
        <v>73.75</v>
      </c>
      <c r="M815" s="21" t="str">
        <f>VLOOKUP(L815,Tabla7[[Valor minimo]:[Estado de calidad el aire]],2,TRUE)</f>
        <v>Aceptable</v>
      </c>
      <c r="N815" s="11">
        <v>7</v>
      </c>
      <c r="O815" s="11" t="s">
        <v>5989</v>
      </c>
      <c r="P815" s="11">
        <v>3</v>
      </c>
      <c r="Q815" s="11">
        <v>-74.15948727</v>
      </c>
      <c r="R815" s="12">
        <v>4.5985568189999997</v>
      </c>
    </row>
    <row r="816" spans="1:18" x14ac:dyDescent="0.25">
      <c r="A816" s="10">
        <v>815</v>
      </c>
      <c r="B816" s="3" t="s">
        <v>1731</v>
      </c>
      <c r="C816" s="3" t="s">
        <v>1727</v>
      </c>
      <c r="D816" s="3" t="s">
        <v>1</v>
      </c>
      <c r="E816" s="3" t="s">
        <v>1732</v>
      </c>
      <c r="F816" s="87">
        <v>28</v>
      </c>
      <c r="G816" s="5">
        <f t="shared" si="36"/>
        <v>81</v>
      </c>
      <c r="H816" s="5" t="str">
        <f>VLOOKUP(F816,Tabla5[[Columna3]:[Columna4]],2,TRUE)</f>
        <v>Aceptable</v>
      </c>
      <c r="I816" s="18">
        <v>66</v>
      </c>
      <c r="J816" s="5">
        <f t="shared" si="37"/>
        <v>56.5</v>
      </c>
      <c r="K816" s="5" t="str">
        <f>VLOOKUP(I816,Tabla13[[Rango minimo]:[Estado de calidad del aire]],2,TRUE)</f>
        <v>Aceptable</v>
      </c>
      <c r="L816" s="21">
        <f t="shared" si="38"/>
        <v>68.75</v>
      </c>
      <c r="M816" s="21" t="str">
        <f>VLOOKUP(L816,Tabla7[[Valor minimo]:[Estado de calidad el aire]],2,TRUE)</f>
        <v>Aceptable</v>
      </c>
      <c r="N816" s="11">
        <v>7</v>
      </c>
      <c r="O816" s="11" t="s">
        <v>5988</v>
      </c>
      <c r="P816" s="11">
        <v>2</v>
      </c>
      <c r="Q816" s="11">
        <v>-74.162644279999995</v>
      </c>
      <c r="R816" s="12">
        <v>4.599994734</v>
      </c>
    </row>
    <row r="817" spans="1:18" x14ac:dyDescent="0.25">
      <c r="A817" s="10">
        <v>816</v>
      </c>
      <c r="B817" s="3" t="s">
        <v>1733</v>
      </c>
      <c r="C817" s="3" t="s">
        <v>1727</v>
      </c>
      <c r="D817" s="3" t="s">
        <v>1</v>
      </c>
      <c r="E817" s="3" t="s">
        <v>1734</v>
      </c>
      <c r="F817" s="87">
        <v>33</v>
      </c>
      <c r="G817" s="5">
        <f t="shared" si="36"/>
        <v>91</v>
      </c>
      <c r="H817" s="5" t="str">
        <f>VLOOKUP(F817,Tabla5[[Columna3]:[Columna4]],2,TRUE)</f>
        <v>Aceptable</v>
      </c>
      <c r="I817" s="18">
        <v>66</v>
      </c>
      <c r="J817" s="5">
        <f t="shared" si="37"/>
        <v>56.5</v>
      </c>
      <c r="K817" s="5" t="str">
        <f>VLOOKUP(I817,Tabla13[[Rango minimo]:[Estado de calidad del aire]],2,TRUE)</f>
        <v>Aceptable</v>
      </c>
      <c r="L817" s="21">
        <f t="shared" si="38"/>
        <v>73.75</v>
      </c>
      <c r="M817" s="21" t="str">
        <f>VLOOKUP(L817,Tabla7[[Valor minimo]:[Estado de calidad el aire]],2,TRUE)</f>
        <v>Aceptable</v>
      </c>
      <c r="N817" s="11">
        <v>7</v>
      </c>
      <c r="O817" s="11" t="s">
        <v>5989</v>
      </c>
      <c r="P817" s="11">
        <v>3</v>
      </c>
      <c r="Q817" s="11">
        <v>-74.154653289999999</v>
      </c>
      <c r="R817" s="12">
        <v>4.601377136</v>
      </c>
    </row>
    <row r="818" spans="1:18" x14ac:dyDescent="0.25">
      <c r="A818" s="10">
        <v>817</v>
      </c>
      <c r="B818" s="3" t="s">
        <v>1735</v>
      </c>
      <c r="C818" s="3" t="s">
        <v>1727</v>
      </c>
      <c r="D818" s="3" t="s">
        <v>1</v>
      </c>
      <c r="E818" s="3" t="s">
        <v>1736</v>
      </c>
      <c r="F818" s="87">
        <v>28</v>
      </c>
      <c r="G818" s="5">
        <f t="shared" si="36"/>
        <v>81</v>
      </c>
      <c r="H818" s="5" t="str">
        <f>VLOOKUP(F818,Tabla5[[Columna3]:[Columna4]],2,TRUE)</f>
        <v>Aceptable</v>
      </c>
      <c r="I818" s="18">
        <v>66</v>
      </c>
      <c r="J818" s="5">
        <f t="shared" si="37"/>
        <v>56.5</v>
      </c>
      <c r="K818" s="5" t="str">
        <f>VLOOKUP(I818,Tabla13[[Rango minimo]:[Estado de calidad del aire]],2,TRUE)</f>
        <v>Aceptable</v>
      </c>
      <c r="L818" s="21">
        <f t="shared" si="38"/>
        <v>68.75</v>
      </c>
      <c r="M818" s="21" t="str">
        <f>VLOOKUP(L818,Tabla7[[Valor minimo]:[Estado de calidad el aire]],2,TRUE)</f>
        <v>Aceptable</v>
      </c>
      <c r="N818" s="11">
        <v>7</v>
      </c>
      <c r="O818" s="11" t="s">
        <v>5988</v>
      </c>
      <c r="P818" s="11">
        <v>2</v>
      </c>
      <c r="Q818" s="11">
        <v>-74.165887350000006</v>
      </c>
      <c r="R818" s="12">
        <v>4.603018703</v>
      </c>
    </row>
    <row r="819" spans="1:18" x14ac:dyDescent="0.25">
      <c r="A819" s="10">
        <v>818</v>
      </c>
      <c r="B819" s="3" t="s">
        <v>1737</v>
      </c>
      <c r="C819" s="3" t="s">
        <v>1727</v>
      </c>
      <c r="D819" s="3" t="s">
        <v>1</v>
      </c>
      <c r="E819" s="3" t="s">
        <v>1738</v>
      </c>
      <c r="F819" s="87">
        <v>24</v>
      </c>
      <c r="G819" s="5">
        <f t="shared" si="36"/>
        <v>73</v>
      </c>
      <c r="H819" s="5" t="str">
        <f>VLOOKUP(F819,Tabla5[[Columna3]:[Columna4]],2,TRUE)</f>
        <v>Aceptable</v>
      </c>
      <c r="I819" s="18">
        <v>66</v>
      </c>
      <c r="J819" s="5">
        <f t="shared" si="37"/>
        <v>56.5</v>
      </c>
      <c r="K819" s="5" t="str">
        <f>VLOOKUP(I819,Tabla13[[Rango minimo]:[Estado de calidad del aire]],2,TRUE)</f>
        <v>Aceptable</v>
      </c>
      <c r="L819" s="21">
        <f t="shared" si="38"/>
        <v>64.75</v>
      </c>
      <c r="M819" s="21" t="str">
        <f>VLOOKUP(L819,Tabla7[[Valor minimo]:[Estado de calidad el aire]],2,TRUE)</f>
        <v>Aceptable</v>
      </c>
      <c r="N819" s="11">
        <v>7</v>
      </c>
      <c r="O819" s="11" t="s">
        <v>5990</v>
      </c>
      <c r="P819" s="11">
        <v>2</v>
      </c>
      <c r="Q819" s="11">
        <v>-74.198612749999995</v>
      </c>
      <c r="R819" s="12">
        <v>4.6311462099999998</v>
      </c>
    </row>
    <row r="820" spans="1:18" x14ac:dyDescent="0.25">
      <c r="A820" s="10">
        <v>819</v>
      </c>
      <c r="B820" s="3" t="s">
        <v>1739</v>
      </c>
      <c r="C820" s="3" t="s">
        <v>1727</v>
      </c>
      <c r="D820" s="3" t="s">
        <v>1</v>
      </c>
      <c r="E820" s="3" t="s">
        <v>1740</v>
      </c>
      <c r="F820" s="87">
        <v>24</v>
      </c>
      <c r="G820" s="5">
        <f t="shared" si="36"/>
        <v>73</v>
      </c>
      <c r="H820" s="5" t="str">
        <f>VLOOKUP(F820,Tabla5[[Columna3]:[Columna4]],2,TRUE)</f>
        <v>Aceptable</v>
      </c>
      <c r="I820" s="18">
        <v>50</v>
      </c>
      <c r="J820" s="5">
        <f t="shared" si="37"/>
        <v>46.296296296296298</v>
      </c>
      <c r="K820" s="5" t="str">
        <f>VLOOKUP(I820,Tabla13[[Rango minimo]:[Estado de calidad del aire]],2,TRUE)</f>
        <v>Buena</v>
      </c>
      <c r="L820" s="21">
        <f t="shared" si="38"/>
        <v>59.648148148148152</v>
      </c>
      <c r="M820" s="21" t="str">
        <f>VLOOKUP(L820,Tabla7[[Valor minimo]:[Estado de calidad el aire]],2,TRUE)</f>
        <v>Aceptable</v>
      </c>
      <c r="N820" s="11">
        <v>7</v>
      </c>
      <c r="O820" s="11" t="s">
        <v>5990</v>
      </c>
      <c r="P820" s="11">
        <v>2</v>
      </c>
      <c r="Q820" s="11">
        <v>-74.201999069999999</v>
      </c>
      <c r="R820" s="12">
        <v>4.6295279110000003</v>
      </c>
    </row>
    <row r="821" spans="1:18" x14ac:dyDescent="0.25">
      <c r="A821" s="10">
        <v>820</v>
      </c>
      <c r="B821" s="3" t="s">
        <v>1741</v>
      </c>
      <c r="C821" s="3" t="s">
        <v>1727</v>
      </c>
      <c r="D821" s="3" t="s">
        <v>1</v>
      </c>
      <c r="E821" s="3" t="s">
        <v>1738</v>
      </c>
      <c r="F821" s="87">
        <v>24</v>
      </c>
      <c r="G821" s="5">
        <f t="shared" si="36"/>
        <v>73</v>
      </c>
      <c r="H821" s="5" t="str">
        <f>VLOOKUP(F821,Tabla5[[Columna3]:[Columna4]],2,TRUE)</f>
        <v>Aceptable</v>
      </c>
      <c r="I821" s="18">
        <v>50</v>
      </c>
      <c r="J821" s="5">
        <f t="shared" si="37"/>
        <v>46.296296296296298</v>
      </c>
      <c r="K821" s="5" t="str">
        <f>VLOOKUP(I821,Tabla13[[Rango minimo]:[Estado de calidad del aire]],2,TRUE)</f>
        <v>Buena</v>
      </c>
      <c r="L821" s="21">
        <f t="shared" si="38"/>
        <v>59.648148148148152</v>
      </c>
      <c r="M821" s="21" t="str">
        <f>VLOOKUP(L821,Tabla7[[Valor minimo]:[Estado de calidad el aire]],2,TRUE)</f>
        <v>Aceptable</v>
      </c>
      <c r="N821" s="11">
        <v>7</v>
      </c>
      <c r="O821" s="11" t="s">
        <v>5990</v>
      </c>
      <c r="P821" s="11">
        <v>2</v>
      </c>
      <c r="Q821" s="11">
        <v>-74.203972669999999</v>
      </c>
      <c r="R821" s="12">
        <v>4.6338936610000001</v>
      </c>
    </row>
    <row r="822" spans="1:18" x14ac:dyDescent="0.25">
      <c r="A822" s="10">
        <v>821</v>
      </c>
      <c r="B822" s="3" t="s">
        <v>1742</v>
      </c>
      <c r="C822" s="3" t="s">
        <v>1727</v>
      </c>
      <c r="D822" s="3" t="s">
        <v>1</v>
      </c>
      <c r="E822" s="3" t="s">
        <v>1738</v>
      </c>
      <c r="F822" s="87">
        <v>24</v>
      </c>
      <c r="G822" s="5">
        <f t="shared" si="36"/>
        <v>73</v>
      </c>
      <c r="H822" s="5" t="str">
        <f>VLOOKUP(F822,Tabla5[[Columna3]:[Columna4]],2,TRUE)</f>
        <v>Aceptable</v>
      </c>
      <c r="I822" s="18">
        <v>50</v>
      </c>
      <c r="J822" s="5">
        <f t="shared" si="37"/>
        <v>46.296296296296298</v>
      </c>
      <c r="K822" s="5" t="str">
        <f>VLOOKUP(I822,Tabla13[[Rango minimo]:[Estado de calidad del aire]],2,TRUE)</f>
        <v>Buena</v>
      </c>
      <c r="L822" s="21">
        <f t="shared" si="38"/>
        <v>59.648148148148152</v>
      </c>
      <c r="M822" s="21" t="str">
        <f>VLOOKUP(L822,Tabla7[[Valor minimo]:[Estado de calidad el aire]],2,TRUE)</f>
        <v>Aceptable</v>
      </c>
      <c r="N822" s="11">
        <v>7</v>
      </c>
      <c r="O822" s="11" t="s">
        <v>5990</v>
      </c>
      <c r="P822" s="11">
        <v>2</v>
      </c>
      <c r="Q822" s="11">
        <v>-74.200980470000005</v>
      </c>
      <c r="R822" s="12">
        <v>4.6353345780000001</v>
      </c>
    </row>
    <row r="823" spans="1:18" x14ac:dyDescent="0.25">
      <c r="A823" s="10">
        <v>822</v>
      </c>
      <c r="B823" s="3" t="s">
        <v>1743</v>
      </c>
      <c r="C823" s="3" t="s">
        <v>1727</v>
      </c>
      <c r="D823" s="3" t="s">
        <v>1</v>
      </c>
      <c r="E823" s="3" t="s">
        <v>1744</v>
      </c>
      <c r="F823" s="87">
        <v>24</v>
      </c>
      <c r="G823" s="5">
        <f t="shared" si="36"/>
        <v>73</v>
      </c>
      <c r="H823" s="5" t="str">
        <f>VLOOKUP(F823,Tabla5[[Columna3]:[Columna4]],2,TRUE)</f>
        <v>Aceptable</v>
      </c>
      <c r="I823" s="18">
        <v>50</v>
      </c>
      <c r="J823" s="5">
        <f t="shared" si="37"/>
        <v>46.296296296296298</v>
      </c>
      <c r="K823" s="5" t="str">
        <f>VLOOKUP(I823,Tabla13[[Rango minimo]:[Estado de calidad del aire]],2,TRUE)</f>
        <v>Buena</v>
      </c>
      <c r="L823" s="21">
        <f t="shared" si="38"/>
        <v>59.648148148148152</v>
      </c>
      <c r="M823" s="21" t="str">
        <f>VLOOKUP(L823,Tabla7[[Valor minimo]:[Estado de calidad el aire]],2,TRUE)</f>
        <v>Aceptable</v>
      </c>
      <c r="N823" s="11">
        <v>7</v>
      </c>
      <c r="O823" s="11" t="s">
        <v>5990</v>
      </c>
      <c r="P823" s="11">
        <v>2</v>
      </c>
      <c r="Q823" s="11">
        <v>-74.202609140000007</v>
      </c>
      <c r="R823" s="12">
        <v>4.6383536740000002</v>
      </c>
    </row>
    <row r="824" spans="1:18" x14ac:dyDescent="0.25">
      <c r="A824" s="10">
        <v>823</v>
      </c>
      <c r="B824" s="3" t="s">
        <v>1745</v>
      </c>
      <c r="C824" s="3" t="s">
        <v>1727</v>
      </c>
      <c r="D824" s="3" t="s">
        <v>1</v>
      </c>
      <c r="E824" s="3" t="s">
        <v>1738</v>
      </c>
      <c r="F824" s="87">
        <v>24</v>
      </c>
      <c r="G824" s="5">
        <f t="shared" si="36"/>
        <v>73</v>
      </c>
      <c r="H824" s="5" t="str">
        <f>VLOOKUP(F824,Tabla5[[Columna3]:[Columna4]],2,TRUE)</f>
        <v>Aceptable</v>
      </c>
      <c r="I824" s="18">
        <v>50</v>
      </c>
      <c r="J824" s="5">
        <f t="shared" si="37"/>
        <v>46.296296296296298</v>
      </c>
      <c r="K824" s="5" t="str">
        <f>VLOOKUP(I824,Tabla13[[Rango minimo]:[Estado de calidad del aire]],2,TRUE)</f>
        <v>Buena</v>
      </c>
      <c r="L824" s="21">
        <f t="shared" si="38"/>
        <v>59.648148148148152</v>
      </c>
      <c r="M824" s="21" t="str">
        <f>VLOOKUP(L824,Tabla7[[Valor minimo]:[Estado de calidad el aire]],2,TRUE)</f>
        <v>Aceptable</v>
      </c>
      <c r="N824" s="11">
        <v>7</v>
      </c>
      <c r="O824" s="11" t="s">
        <v>5990</v>
      </c>
      <c r="P824" s="11">
        <v>2</v>
      </c>
      <c r="Q824" s="11">
        <v>-74.205369899999994</v>
      </c>
      <c r="R824" s="12">
        <v>4.6369785170000002</v>
      </c>
    </row>
    <row r="825" spans="1:18" x14ac:dyDescent="0.25">
      <c r="A825" s="10">
        <v>824</v>
      </c>
      <c r="B825" s="3" t="s">
        <v>1746</v>
      </c>
      <c r="C825" s="3" t="s">
        <v>1727</v>
      </c>
      <c r="D825" s="3" t="s">
        <v>1</v>
      </c>
      <c r="E825" s="3" t="s">
        <v>1747</v>
      </c>
      <c r="F825" s="87">
        <v>24</v>
      </c>
      <c r="G825" s="5">
        <f t="shared" si="36"/>
        <v>73</v>
      </c>
      <c r="H825" s="5" t="str">
        <f>VLOOKUP(F825,Tabla5[[Columna3]:[Columna4]],2,TRUE)</f>
        <v>Aceptable</v>
      </c>
      <c r="I825" s="18">
        <v>50</v>
      </c>
      <c r="J825" s="5">
        <f t="shared" si="37"/>
        <v>46.296296296296298</v>
      </c>
      <c r="K825" s="5" t="str">
        <f>VLOOKUP(I825,Tabla13[[Rango minimo]:[Estado de calidad del aire]],2,TRUE)</f>
        <v>Buena</v>
      </c>
      <c r="L825" s="21">
        <f t="shared" si="38"/>
        <v>59.648148148148152</v>
      </c>
      <c r="M825" s="21" t="str">
        <f>VLOOKUP(L825,Tabla7[[Valor minimo]:[Estado de calidad el aire]],2,TRUE)</f>
        <v>Aceptable</v>
      </c>
      <c r="N825" s="11">
        <v>7</v>
      </c>
      <c r="O825" s="11" t="s">
        <v>5990</v>
      </c>
      <c r="P825" s="11">
        <v>2</v>
      </c>
      <c r="Q825" s="11">
        <v>-74.205497809999997</v>
      </c>
      <c r="R825" s="12">
        <v>4.6311873270000001</v>
      </c>
    </row>
    <row r="826" spans="1:18" x14ac:dyDescent="0.25">
      <c r="A826" s="10">
        <v>825</v>
      </c>
      <c r="B826" s="3" t="s">
        <v>1748</v>
      </c>
      <c r="C826" s="3" t="s">
        <v>1727</v>
      </c>
      <c r="D826" s="3" t="s">
        <v>1</v>
      </c>
      <c r="E826" s="3" t="s">
        <v>1749</v>
      </c>
      <c r="F826" s="87">
        <v>24</v>
      </c>
      <c r="G826" s="5">
        <f t="shared" si="36"/>
        <v>73</v>
      </c>
      <c r="H826" s="5" t="str">
        <f>VLOOKUP(F826,Tabla5[[Columna3]:[Columna4]],2,TRUE)</f>
        <v>Aceptable</v>
      </c>
      <c r="I826" s="18">
        <v>50</v>
      </c>
      <c r="J826" s="5">
        <f t="shared" si="37"/>
        <v>46.296296296296298</v>
      </c>
      <c r="K826" s="5" t="str">
        <f>VLOOKUP(I826,Tabla13[[Rango minimo]:[Estado de calidad del aire]],2,TRUE)</f>
        <v>Buena</v>
      </c>
      <c r="L826" s="21">
        <f t="shared" si="38"/>
        <v>59.648148148148152</v>
      </c>
      <c r="M826" s="21" t="str">
        <f>VLOOKUP(L826,Tabla7[[Valor minimo]:[Estado de calidad el aire]],2,TRUE)</f>
        <v>Aceptable</v>
      </c>
      <c r="N826" s="11">
        <v>7</v>
      </c>
      <c r="O826" s="11" t="s">
        <v>5990</v>
      </c>
      <c r="P826" s="11">
        <v>2</v>
      </c>
      <c r="Q826" s="11">
        <v>-74.206509609999998</v>
      </c>
      <c r="R826" s="12">
        <v>4.6333901549999998</v>
      </c>
    </row>
    <row r="827" spans="1:18" x14ac:dyDescent="0.25">
      <c r="A827" s="10">
        <v>826</v>
      </c>
      <c r="B827" s="3" t="s">
        <v>1750</v>
      </c>
      <c r="C827" s="3" t="s">
        <v>1727</v>
      </c>
      <c r="D827" s="3" t="s">
        <v>1</v>
      </c>
      <c r="E827" s="3" t="s">
        <v>1749</v>
      </c>
      <c r="F827" s="87">
        <v>24</v>
      </c>
      <c r="G827" s="5">
        <f t="shared" si="36"/>
        <v>73</v>
      </c>
      <c r="H827" s="5" t="str">
        <f>VLOOKUP(F827,Tabla5[[Columna3]:[Columna4]],2,TRUE)</f>
        <v>Aceptable</v>
      </c>
      <c r="I827" s="18">
        <v>50</v>
      </c>
      <c r="J827" s="5">
        <f t="shared" si="37"/>
        <v>46.296296296296298</v>
      </c>
      <c r="K827" s="5" t="str">
        <f>VLOOKUP(I827,Tabla13[[Rango minimo]:[Estado de calidad del aire]],2,TRUE)</f>
        <v>Buena</v>
      </c>
      <c r="L827" s="21">
        <f t="shared" si="38"/>
        <v>59.648148148148152</v>
      </c>
      <c r="M827" s="21" t="str">
        <f>VLOOKUP(L827,Tabla7[[Valor minimo]:[Estado de calidad el aire]],2,TRUE)</f>
        <v>Aceptable</v>
      </c>
      <c r="N827" s="11">
        <v>7</v>
      </c>
      <c r="O827" s="11" t="s">
        <v>5990</v>
      </c>
      <c r="P827" s="11">
        <v>2</v>
      </c>
      <c r="Q827" s="11">
        <v>-74.206861579999995</v>
      </c>
      <c r="R827" s="12">
        <v>4.6343088479999999</v>
      </c>
    </row>
    <row r="828" spans="1:18" x14ac:dyDescent="0.25">
      <c r="A828" s="10">
        <v>827</v>
      </c>
      <c r="B828" s="3" t="s">
        <v>1751</v>
      </c>
      <c r="C828" s="3" t="s">
        <v>1727</v>
      </c>
      <c r="D828" s="3" t="s">
        <v>1</v>
      </c>
      <c r="E828" s="3" t="s">
        <v>1752</v>
      </c>
      <c r="F828" s="87">
        <v>24</v>
      </c>
      <c r="G828" s="5">
        <f t="shared" si="36"/>
        <v>73</v>
      </c>
      <c r="H828" s="5" t="str">
        <f>VLOOKUP(F828,Tabla5[[Columna3]:[Columna4]],2,TRUE)</f>
        <v>Aceptable</v>
      </c>
      <c r="I828" s="18">
        <v>50</v>
      </c>
      <c r="J828" s="5">
        <f t="shared" si="37"/>
        <v>46.296296296296298</v>
      </c>
      <c r="K828" s="5" t="str">
        <f>VLOOKUP(I828,Tabla13[[Rango minimo]:[Estado de calidad del aire]],2,TRUE)</f>
        <v>Buena</v>
      </c>
      <c r="L828" s="21">
        <f t="shared" si="38"/>
        <v>59.648148148148152</v>
      </c>
      <c r="M828" s="21" t="str">
        <f>VLOOKUP(L828,Tabla7[[Valor minimo]:[Estado de calidad el aire]],2,TRUE)</f>
        <v>Aceptable</v>
      </c>
      <c r="N828" s="11">
        <v>7</v>
      </c>
      <c r="O828" s="11" t="s">
        <v>5990</v>
      </c>
      <c r="P828" s="11">
        <v>2</v>
      </c>
      <c r="Q828" s="11">
        <v>-74.203798840000005</v>
      </c>
      <c r="R828" s="12">
        <v>4.6276321669999998</v>
      </c>
    </row>
    <row r="829" spans="1:18" x14ac:dyDescent="0.25">
      <c r="A829" s="10">
        <v>828</v>
      </c>
      <c r="B829" s="3" t="s">
        <v>1753</v>
      </c>
      <c r="C829" s="3" t="s">
        <v>1727</v>
      </c>
      <c r="D829" s="3" t="s">
        <v>1</v>
      </c>
      <c r="E829" s="3" t="s">
        <v>1754</v>
      </c>
      <c r="F829" s="87">
        <v>24</v>
      </c>
      <c r="G829" s="5">
        <f t="shared" si="36"/>
        <v>73</v>
      </c>
      <c r="H829" s="5" t="str">
        <f>VLOOKUP(F829,Tabla5[[Columna3]:[Columna4]],2,TRUE)</f>
        <v>Aceptable</v>
      </c>
      <c r="I829" s="18">
        <v>50</v>
      </c>
      <c r="J829" s="5">
        <f t="shared" si="37"/>
        <v>46.296296296296298</v>
      </c>
      <c r="K829" s="5" t="str">
        <f>VLOOKUP(I829,Tabla13[[Rango minimo]:[Estado de calidad del aire]],2,TRUE)</f>
        <v>Buena</v>
      </c>
      <c r="L829" s="21">
        <f t="shared" si="38"/>
        <v>59.648148148148152</v>
      </c>
      <c r="M829" s="21" t="str">
        <f>VLOOKUP(L829,Tabla7[[Valor minimo]:[Estado de calidad el aire]],2,TRUE)</f>
        <v>Aceptable</v>
      </c>
      <c r="N829" s="11">
        <v>7</v>
      </c>
      <c r="O829" s="11" t="s">
        <v>5991</v>
      </c>
      <c r="P829" s="11">
        <v>2</v>
      </c>
      <c r="Q829" s="11">
        <v>-74.180281140000005</v>
      </c>
      <c r="R829" s="12">
        <v>4.6266460010000001</v>
      </c>
    </row>
    <row r="830" spans="1:18" x14ac:dyDescent="0.25">
      <c r="A830" s="10">
        <v>829</v>
      </c>
      <c r="B830" s="3" t="s">
        <v>1755</v>
      </c>
      <c r="C830" s="3" t="s">
        <v>1727</v>
      </c>
      <c r="D830" s="3" t="s">
        <v>1</v>
      </c>
      <c r="E830" s="3" t="s">
        <v>1756</v>
      </c>
      <c r="F830" s="87">
        <v>24</v>
      </c>
      <c r="G830" s="5">
        <f t="shared" si="36"/>
        <v>73</v>
      </c>
      <c r="H830" s="5" t="str">
        <f>VLOOKUP(F830,Tabla5[[Columna3]:[Columna4]],2,TRUE)</f>
        <v>Aceptable</v>
      </c>
      <c r="I830" s="18">
        <v>50</v>
      </c>
      <c r="J830" s="5">
        <f t="shared" si="37"/>
        <v>46.296296296296298</v>
      </c>
      <c r="K830" s="5" t="str">
        <f>VLOOKUP(I830,Tabla13[[Rango minimo]:[Estado de calidad del aire]],2,TRUE)</f>
        <v>Buena</v>
      </c>
      <c r="L830" s="21">
        <f t="shared" si="38"/>
        <v>59.648148148148152</v>
      </c>
      <c r="M830" s="21" t="str">
        <f>VLOOKUP(L830,Tabla7[[Valor minimo]:[Estado de calidad el aire]],2,TRUE)</f>
        <v>Aceptable</v>
      </c>
      <c r="N830" s="11">
        <v>7</v>
      </c>
      <c r="O830" s="11" t="s">
        <v>5991</v>
      </c>
      <c r="P830" s="11">
        <v>2</v>
      </c>
      <c r="Q830" s="11">
        <v>-74.181426270000003</v>
      </c>
      <c r="R830" s="12">
        <v>4.6228977269999998</v>
      </c>
    </row>
    <row r="831" spans="1:18" x14ac:dyDescent="0.25">
      <c r="A831" s="10">
        <v>830</v>
      </c>
      <c r="B831" s="3" t="s">
        <v>1757</v>
      </c>
      <c r="C831" s="3" t="s">
        <v>1727</v>
      </c>
      <c r="D831" s="3" t="s">
        <v>1</v>
      </c>
      <c r="E831" s="3" t="s">
        <v>1758</v>
      </c>
      <c r="F831" s="87">
        <v>24</v>
      </c>
      <c r="G831" s="5">
        <f t="shared" si="36"/>
        <v>73</v>
      </c>
      <c r="H831" s="5" t="str">
        <f>VLOOKUP(F831,Tabla5[[Columna3]:[Columna4]],2,TRUE)</f>
        <v>Aceptable</v>
      </c>
      <c r="I831" s="18">
        <v>50</v>
      </c>
      <c r="J831" s="5">
        <f t="shared" si="37"/>
        <v>46.296296296296298</v>
      </c>
      <c r="K831" s="5" t="str">
        <f>VLOOKUP(I831,Tabla13[[Rango minimo]:[Estado de calidad del aire]],2,TRUE)</f>
        <v>Buena</v>
      </c>
      <c r="L831" s="21">
        <f t="shared" si="38"/>
        <v>59.648148148148152</v>
      </c>
      <c r="M831" s="21" t="str">
        <f>VLOOKUP(L831,Tabla7[[Valor minimo]:[Estado de calidad el aire]],2,TRUE)</f>
        <v>Aceptable</v>
      </c>
      <c r="N831" s="11">
        <v>7</v>
      </c>
      <c r="O831" s="11" t="s">
        <v>5991</v>
      </c>
      <c r="P831" s="11">
        <v>2</v>
      </c>
      <c r="Q831" s="11">
        <v>-74.19383474</v>
      </c>
      <c r="R831" s="12">
        <v>4.6262013299999998</v>
      </c>
    </row>
    <row r="832" spans="1:18" x14ac:dyDescent="0.25">
      <c r="A832" s="10">
        <v>831</v>
      </c>
      <c r="B832" s="3" t="s">
        <v>1759</v>
      </c>
      <c r="C832" s="3" t="s">
        <v>1727</v>
      </c>
      <c r="D832" s="3" t="s">
        <v>1</v>
      </c>
      <c r="E832" s="3" t="s">
        <v>1760</v>
      </c>
      <c r="F832" s="87">
        <v>24</v>
      </c>
      <c r="G832" s="5">
        <f t="shared" si="36"/>
        <v>73</v>
      </c>
      <c r="H832" s="5" t="str">
        <f>VLOOKUP(F832,Tabla5[[Columna3]:[Columna4]],2,TRUE)</f>
        <v>Aceptable</v>
      </c>
      <c r="I832" s="18">
        <v>50</v>
      </c>
      <c r="J832" s="5">
        <f t="shared" si="37"/>
        <v>46.296296296296298</v>
      </c>
      <c r="K832" s="5" t="str">
        <f>VLOOKUP(I832,Tabla13[[Rango minimo]:[Estado de calidad del aire]],2,TRUE)</f>
        <v>Buena</v>
      </c>
      <c r="L832" s="21">
        <f t="shared" si="38"/>
        <v>59.648148148148152</v>
      </c>
      <c r="M832" s="21" t="str">
        <f>VLOOKUP(L832,Tabla7[[Valor minimo]:[Estado de calidad el aire]],2,TRUE)</f>
        <v>Aceptable</v>
      </c>
      <c r="N832" s="11">
        <v>7</v>
      </c>
      <c r="O832" s="11" t="s">
        <v>5991</v>
      </c>
      <c r="P832" s="11">
        <v>2</v>
      </c>
      <c r="Q832" s="11">
        <v>-74.193769689999996</v>
      </c>
      <c r="R832" s="12">
        <v>4.6276880739999999</v>
      </c>
    </row>
    <row r="833" spans="1:18" x14ac:dyDescent="0.25">
      <c r="A833" s="10">
        <v>832</v>
      </c>
      <c r="B833" s="3" t="s">
        <v>1761</v>
      </c>
      <c r="C833" s="3" t="s">
        <v>1727</v>
      </c>
      <c r="D833" s="3" t="s">
        <v>1</v>
      </c>
      <c r="E833" s="3" t="s">
        <v>1762</v>
      </c>
      <c r="F833" s="87">
        <v>24</v>
      </c>
      <c r="G833" s="5">
        <f t="shared" si="36"/>
        <v>73</v>
      </c>
      <c r="H833" s="5" t="str">
        <f>VLOOKUP(F833,Tabla5[[Columna3]:[Columna4]],2,TRUE)</f>
        <v>Aceptable</v>
      </c>
      <c r="I833" s="18">
        <v>50</v>
      </c>
      <c r="J833" s="5">
        <f t="shared" si="37"/>
        <v>46.296296296296298</v>
      </c>
      <c r="K833" s="5" t="str">
        <f>VLOOKUP(I833,Tabla13[[Rango minimo]:[Estado de calidad del aire]],2,TRUE)</f>
        <v>Buena</v>
      </c>
      <c r="L833" s="21">
        <f t="shared" si="38"/>
        <v>59.648148148148152</v>
      </c>
      <c r="M833" s="21" t="str">
        <f>VLOOKUP(L833,Tabla7[[Valor minimo]:[Estado de calidad el aire]],2,TRUE)</f>
        <v>Aceptable</v>
      </c>
      <c r="N833" s="11">
        <v>7</v>
      </c>
      <c r="O833" s="11" t="s">
        <v>5991</v>
      </c>
      <c r="P833" s="11">
        <v>2</v>
      </c>
      <c r="Q833" s="11">
        <v>-74.179409239999998</v>
      </c>
      <c r="R833" s="12">
        <v>4.6302030969999999</v>
      </c>
    </row>
    <row r="834" spans="1:18" x14ac:dyDescent="0.25">
      <c r="A834" s="10">
        <v>833</v>
      </c>
      <c r="B834" s="3" t="s">
        <v>1763</v>
      </c>
      <c r="C834" s="3" t="s">
        <v>1727</v>
      </c>
      <c r="D834" s="3" t="s">
        <v>1</v>
      </c>
      <c r="E834" s="3" t="s">
        <v>1764</v>
      </c>
      <c r="F834" s="87">
        <v>24</v>
      </c>
      <c r="G834" s="5">
        <f t="shared" si="36"/>
        <v>73</v>
      </c>
      <c r="H834" s="5" t="str">
        <f>VLOOKUP(F834,Tabla5[[Columna3]:[Columna4]],2,TRUE)</f>
        <v>Aceptable</v>
      </c>
      <c r="I834" s="18">
        <v>50</v>
      </c>
      <c r="J834" s="5">
        <f t="shared" si="37"/>
        <v>46.296296296296298</v>
      </c>
      <c r="K834" s="5" t="str">
        <f>VLOOKUP(I834,Tabla13[[Rango minimo]:[Estado de calidad del aire]],2,TRUE)</f>
        <v>Buena</v>
      </c>
      <c r="L834" s="21">
        <f t="shared" si="38"/>
        <v>59.648148148148152</v>
      </c>
      <c r="M834" s="21" t="str">
        <f>VLOOKUP(L834,Tabla7[[Valor minimo]:[Estado de calidad el aire]],2,TRUE)</f>
        <v>Aceptable</v>
      </c>
      <c r="N834" s="11">
        <v>7</v>
      </c>
      <c r="O834" s="11" t="s">
        <v>5991</v>
      </c>
      <c r="P834" s="11">
        <v>2</v>
      </c>
      <c r="Q834" s="11">
        <v>-74.184476930000002</v>
      </c>
      <c r="R834" s="12">
        <v>4.6277181609999998</v>
      </c>
    </row>
    <row r="835" spans="1:18" x14ac:dyDescent="0.25">
      <c r="A835" s="10">
        <v>834</v>
      </c>
      <c r="B835" s="3" t="s">
        <v>1765</v>
      </c>
      <c r="C835" s="3" t="s">
        <v>1727</v>
      </c>
      <c r="D835" s="3" t="s">
        <v>1</v>
      </c>
      <c r="E835" s="3" t="s">
        <v>1766</v>
      </c>
      <c r="F835" s="87">
        <v>24</v>
      </c>
      <c r="G835" s="5">
        <f t="shared" ref="G835:G898" si="39">IF(F835&lt;=12, F835*50/12,
IF(F835&lt;=37, 51 + (F835-13)*50/25,
IF(F835&lt;=55, 101 + (F835-38)*50/18,
IF(F835&lt;=150, 151 + (F835-56)*50/95,
IF(F835&lt;=250, 201 + (F835-151)*100/100,
301 + (F835-251)*200/250)))))</f>
        <v>73</v>
      </c>
      <c r="H835" s="5" t="str">
        <f>VLOOKUP(F835,Tabla5[[Columna3]:[Columna4]],2,TRUE)</f>
        <v>Aceptable</v>
      </c>
      <c r="I835" s="18">
        <v>50</v>
      </c>
      <c r="J835" s="5">
        <f t="shared" ref="J835:J898" si="40">IF(I835&lt;=54, I835*50/54,
IF(I835&lt;=154, 51 + (I835-55)*50/100,
IF(I835&lt;=254, 101 + (I835-155)*50/100,
IF(I835&lt;=354, 151 + (I835-255)*50/100,
IF(I835&lt;=424, 201 + (I835-355)*100/70,
301 + (I835-425)*200/180)))))</f>
        <v>46.296296296296298</v>
      </c>
      <c r="K835" s="5" t="str">
        <f>VLOOKUP(I835,Tabla13[[Rango minimo]:[Estado de calidad del aire]],2,TRUE)</f>
        <v>Buena</v>
      </c>
      <c r="L835" s="21">
        <f t="shared" ref="L835:L898" si="41">(((G835+J835)/2))</f>
        <v>59.648148148148152</v>
      </c>
      <c r="M835" s="21" t="str">
        <f>VLOOKUP(L835,Tabla7[[Valor minimo]:[Estado de calidad el aire]],2,TRUE)</f>
        <v>Aceptable</v>
      </c>
      <c r="N835" s="11">
        <v>7</v>
      </c>
      <c r="O835" s="11" t="s">
        <v>5991</v>
      </c>
      <c r="P835" s="11">
        <v>2</v>
      </c>
      <c r="Q835" s="11">
        <v>-74.200811759999993</v>
      </c>
      <c r="R835" s="12">
        <v>4.618359527</v>
      </c>
    </row>
    <row r="836" spans="1:18" x14ac:dyDescent="0.25">
      <c r="A836" s="10">
        <v>835</v>
      </c>
      <c r="B836" s="3" t="s">
        <v>1767</v>
      </c>
      <c r="C836" s="3" t="s">
        <v>1727</v>
      </c>
      <c r="D836" s="3" t="s">
        <v>1</v>
      </c>
      <c r="E836" s="3" t="s">
        <v>1768</v>
      </c>
      <c r="F836" s="87">
        <v>24</v>
      </c>
      <c r="G836" s="5">
        <f t="shared" si="39"/>
        <v>73</v>
      </c>
      <c r="H836" s="5" t="str">
        <f>VLOOKUP(F836,Tabla5[[Columna3]:[Columna4]],2,TRUE)</f>
        <v>Aceptable</v>
      </c>
      <c r="I836" s="18">
        <v>50</v>
      </c>
      <c r="J836" s="5">
        <f t="shared" si="40"/>
        <v>46.296296296296298</v>
      </c>
      <c r="K836" s="5" t="str">
        <f>VLOOKUP(I836,Tabla13[[Rango minimo]:[Estado de calidad del aire]],2,TRUE)</f>
        <v>Buena</v>
      </c>
      <c r="L836" s="21">
        <f t="shared" si="41"/>
        <v>59.648148148148152</v>
      </c>
      <c r="M836" s="21" t="str">
        <f>VLOOKUP(L836,Tabla7[[Valor minimo]:[Estado de calidad el aire]],2,TRUE)</f>
        <v>Aceptable</v>
      </c>
      <c r="N836" s="11">
        <v>7</v>
      </c>
      <c r="O836" s="11" t="s">
        <v>5991</v>
      </c>
      <c r="P836" s="11">
        <v>2</v>
      </c>
      <c r="Q836" s="11">
        <v>-74.181325619999996</v>
      </c>
      <c r="R836" s="12">
        <v>4.6335605040000001</v>
      </c>
    </row>
    <row r="837" spans="1:18" x14ac:dyDescent="0.25">
      <c r="A837" s="10">
        <v>836</v>
      </c>
      <c r="B837" s="3" t="s">
        <v>1769</v>
      </c>
      <c r="C837" s="3" t="s">
        <v>1727</v>
      </c>
      <c r="D837" s="3" t="s">
        <v>1</v>
      </c>
      <c r="E837" s="3" t="s">
        <v>1358</v>
      </c>
      <c r="F837" s="87">
        <v>24</v>
      </c>
      <c r="G837" s="5">
        <f t="shared" si="39"/>
        <v>73</v>
      </c>
      <c r="H837" s="5" t="str">
        <f>VLOOKUP(F837,Tabla5[[Columna3]:[Columna4]],2,TRUE)</f>
        <v>Aceptable</v>
      </c>
      <c r="I837" s="18">
        <v>50</v>
      </c>
      <c r="J837" s="5">
        <f t="shared" si="40"/>
        <v>46.296296296296298</v>
      </c>
      <c r="K837" s="5" t="str">
        <f>VLOOKUP(I837,Tabla13[[Rango minimo]:[Estado de calidad del aire]],2,TRUE)</f>
        <v>Buena</v>
      </c>
      <c r="L837" s="21">
        <f t="shared" si="41"/>
        <v>59.648148148148152</v>
      </c>
      <c r="M837" s="21" t="str">
        <f>VLOOKUP(L837,Tabla7[[Valor minimo]:[Estado de calidad el aire]],2,TRUE)</f>
        <v>Aceptable</v>
      </c>
      <c r="N837" s="11">
        <v>7</v>
      </c>
      <c r="O837" s="11" t="s">
        <v>5991</v>
      </c>
      <c r="P837" s="11">
        <v>2</v>
      </c>
      <c r="Q837" s="11">
        <v>-74.187265920000002</v>
      </c>
      <c r="R837" s="12">
        <v>4.6221179970000001</v>
      </c>
    </row>
    <row r="838" spans="1:18" x14ac:dyDescent="0.25">
      <c r="A838" s="10">
        <v>837</v>
      </c>
      <c r="B838" s="3" t="s">
        <v>1770</v>
      </c>
      <c r="C838" s="3" t="s">
        <v>1727</v>
      </c>
      <c r="D838" s="3" t="s">
        <v>1</v>
      </c>
      <c r="E838" s="3" t="s">
        <v>1771</v>
      </c>
      <c r="F838" s="87">
        <v>24</v>
      </c>
      <c r="G838" s="5">
        <f t="shared" si="39"/>
        <v>73</v>
      </c>
      <c r="H838" s="5" t="str">
        <f>VLOOKUP(F838,Tabla5[[Columna3]:[Columna4]],2,TRUE)</f>
        <v>Aceptable</v>
      </c>
      <c r="I838" s="18">
        <v>50</v>
      </c>
      <c r="J838" s="5">
        <f t="shared" si="40"/>
        <v>46.296296296296298</v>
      </c>
      <c r="K838" s="5" t="str">
        <f>VLOOKUP(I838,Tabla13[[Rango minimo]:[Estado de calidad del aire]],2,TRUE)</f>
        <v>Buena</v>
      </c>
      <c r="L838" s="21">
        <f t="shared" si="41"/>
        <v>59.648148148148152</v>
      </c>
      <c r="M838" s="21" t="str">
        <f>VLOOKUP(L838,Tabla7[[Valor minimo]:[Estado de calidad el aire]],2,TRUE)</f>
        <v>Aceptable</v>
      </c>
      <c r="N838" s="11">
        <v>7</v>
      </c>
      <c r="O838" s="11" t="s">
        <v>5991</v>
      </c>
      <c r="P838" s="11">
        <v>2</v>
      </c>
      <c r="Q838" s="11">
        <v>-74.1786101</v>
      </c>
      <c r="R838" s="12">
        <v>4.6233979249999999</v>
      </c>
    </row>
    <row r="839" spans="1:18" x14ac:dyDescent="0.25">
      <c r="A839" s="10">
        <v>838</v>
      </c>
      <c r="B839" s="3" t="s">
        <v>1772</v>
      </c>
      <c r="C839" s="3" t="s">
        <v>1727</v>
      </c>
      <c r="D839" s="3" t="s">
        <v>1</v>
      </c>
      <c r="E839" s="3" t="s">
        <v>1773</v>
      </c>
      <c r="F839" s="87">
        <v>24</v>
      </c>
      <c r="G839" s="5">
        <f t="shared" si="39"/>
        <v>73</v>
      </c>
      <c r="H839" s="5" t="str">
        <f>VLOOKUP(F839,Tabla5[[Columna3]:[Columna4]],2,TRUE)</f>
        <v>Aceptable</v>
      </c>
      <c r="I839" s="18">
        <v>50</v>
      </c>
      <c r="J839" s="5">
        <f t="shared" si="40"/>
        <v>46.296296296296298</v>
      </c>
      <c r="K839" s="5" t="str">
        <f>VLOOKUP(I839,Tabla13[[Rango minimo]:[Estado de calidad del aire]],2,TRUE)</f>
        <v>Buena</v>
      </c>
      <c r="L839" s="21">
        <f t="shared" si="41"/>
        <v>59.648148148148152</v>
      </c>
      <c r="M839" s="21" t="str">
        <f>VLOOKUP(L839,Tabla7[[Valor minimo]:[Estado de calidad el aire]],2,TRUE)</f>
        <v>Aceptable</v>
      </c>
      <c r="N839" s="11">
        <v>7</v>
      </c>
      <c r="O839" s="11" t="s">
        <v>5991</v>
      </c>
      <c r="P839" s="11">
        <v>2</v>
      </c>
      <c r="Q839" s="11">
        <v>-74.19428997</v>
      </c>
      <c r="R839" s="12">
        <v>4.6227125610000002</v>
      </c>
    </row>
    <row r="840" spans="1:18" x14ac:dyDescent="0.25">
      <c r="A840" s="10">
        <v>839</v>
      </c>
      <c r="B840" s="3" t="s">
        <v>1774</v>
      </c>
      <c r="C840" s="3" t="s">
        <v>1727</v>
      </c>
      <c r="D840" s="3" t="s">
        <v>1</v>
      </c>
      <c r="E840" s="3" t="s">
        <v>1775</v>
      </c>
      <c r="F840" s="87">
        <v>24</v>
      </c>
      <c r="G840" s="5">
        <f t="shared" si="39"/>
        <v>73</v>
      </c>
      <c r="H840" s="5" t="str">
        <f>VLOOKUP(F840,Tabla5[[Columna3]:[Columna4]],2,TRUE)</f>
        <v>Aceptable</v>
      </c>
      <c r="I840" s="18">
        <v>50</v>
      </c>
      <c r="J840" s="5">
        <f t="shared" si="40"/>
        <v>46.296296296296298</v>
      </c>
      <c r="K840" s="5" t="str">
        <f>VLOOKUP(I840,Tabla13[[Rango minimo]:[Estado de calidad del aire]],2,TRUE)</f>
        <v>Buena</v>
      </c>
      <c r="L840" s="21">
        <f t="shared" si="41"/>
        <v>59.648148148148152</v>
      </c>
      <c r="M840" s="21" t="str">
        <f>VLOOKUP(L840,Tabla7[[Valor minimo]:[Estado de calidad el aire]],2,TRUE)</f>
        <v>Aceptable</v>
      </c>
      <c r="N840" s="11">
        <v>7</v>
      </c>
      <c r="O840" s="11" t="s">
        <v>5991</v>
      </c>
      <c r="P840" s="11">
        <v>2</v>
      </c>
      <c r="Q840" s="11">
        <v>-74.188485700000001</v>
      </c>
      <c r="R840" s="12">
        <v>4.6221231420000004</v>
      </c>
    </row>
    <row r="841" spans="1:18" x14ac:dyDescent="0.25">
      <c r="A841" s="10">
        <v>840</v>
      </c>
      <c r="B841" s="3" t="s">
        <v>1776</v>
      </c>
      <c r="C841" s="3" t="s">
        <v>1727</v>
      </c>
      <c r="D841" s="3" t="s">
        <v>1</v>
      </c>
      <c r="E841" s="3" t="s">
        <v>1777</v>
      </c>
      <c r="F841" s="87">
        <v>24</v>
      </c>
      <c r="G841" s="5">
        <f t="shared" si="39"/>
        <v>73</v>
      </c>
      <c r="H841" s="5" t="str">
        <f>VLOOKUP(F841,Tabla5[[Columna3]:[Columna4]],2,TRUE)</f>
        <v>Aceptable</v>
      </c>
      <c r="I841" s="18">
        <v>50</v>
      </c>
      <c r="J841" s="5">
        <f t="shared" si="40"/>
        <v>46.296296296296298</v>
      </c>
      <c r="K841" s="5" t="str">
        <f>VLOOKUP(I841,Tabla13[[Rango minimo]:[Estado de calidad del aire]],2,TRUE)</f>
        <v>Buena</v>
      </c>
      <c r="L841" s="21">
        <f t="shared" si="41"/>
        <v>59.648148148148152</v>
      </c>
      <c r="M841" s="21" t="str">
        <f>VLOOKUP(L841,Tabla7[[Valor minimo]:[Estado de calidad el aire]],2,TRUE)</f>
        <v>Aceptable</v>
      </c>
      <c r="N841" s="11">
        <v>7</v>
      </c>
      <c r="O841" s="11" t="s">
        <v>5991</v>
      </c>
      <c r="P841" s="11">
        <v>2</v>
      </c>
      <c r="Q841" s="11">
        <v>-74.195051989999996</v>
      </c>
      <c r="R841" s="12">
        <v>4.6226477460000002</v>
      </c>
    </row>
    <row r="842" spans="1:18" x14ac:dyDescent="0.25">
      <c r="A842" s="10">
        <v>841</v>
      </c>
      <c r="B842" s="3" t="s">
        <v>1778</v>
      </c>
      <c r="C842" s="3" t="s">
        <v>1727</v>
      </c>
      <c r="D842" s="3" t="s">
        <v>1</v>
      </c>
      <c r="E842" s="3" t="s">
        <v>1756</v>
      </c>
      <c r="F842" s="87">
        <v>24</v>
      </c>
      <c r="G842" s="5">
        <f t="shared" si="39"/>
        <v>73</v>
      </c>
      <c r="H842" s="5" t="str">
        <f>VLOOKUP(F842,Tabla5[[Columna3]:[Columna4]],2,TRUE)</f>
        <v>Aceptable</v>
      </c>
      <c r="I842" s="18">
        <v>50</v>
      </c>
      <c r="J842" s="5">
        <f t="shared" si="40"/>
        <v>46.296296296296298</v>
      </c>
      <c r="K842" s="5" t="str">
        <f>VLOOKUP(I842,Tabla13[[Rango minimo]:[Estado de calidad del aire]],2,TRUE)</f>
        <v>Buena</v>
      </c>
      <c r="L842" s="21">
        <f t="shared" si="41"/>
        <v>59.648148148148152</v>
      </c>
      <c r="M842" s="21" t="str">
        <f>VLOOKUP(L842,Tabla7[[Valor minimo]:[Estado de calidad el aire]],2,TRUE)</f>
        <v>Aceptable</v>
      </c>
      <c r="N842" s="11">
        <v>7</v>
      </c>
      <c r="O842" s="11" t="s">
        <v>5991</v>
      </c>
      <c r="P842" s="11">
        <v>2</v>
      </c>
      <c r="Q842" s="11">
        <v>-74.178410389999996</v>
      </c>
      <c r="R842" s="12">
        <v>4.6242064779999996</v>
      </c>
    </row>
    <row r="843" spans="1:18" x14ac:dyDescent="0.25">
      <c r="A843" s="10">
        <v>842</v>
      </c>
      <c r="B843" s="3" t="s">
        <v>1779</v>
      </c>
      <c r="C843" s="3" t="s">
        <v>1727</v>
      </c>
      <c r="D843" s="3" t="s">
        <v>1</v>
      </c>
      <c r="E843" s="3" t="s">
        <v>1780</v>
      </c>
      <c r="F843" s="87">
        <v>24</v>
      </c>
      <c r="G843" s="5">
        <f t="shared" si="39"/>
        <v>73</v>
      </c>
      <c r="H843" s="5" t="str">
        <f>VLOOKUP(F843,Tabla5[[Columna3]:[Columna4]],2,TRUE)</f>
        <v>Aceptable</v>
      </c>
      <c r="I843" s="18">
        <v>50</v>
      </c>
      <c r="J843" s="5">
        <f t="shared" si="40"/>
        <v>46.296296296296298</v>
      </c>
      <c r="K843" s="5" t="str">
        <f>VLOOKUP(I843,Tabla13[[Rango minimo]:[Estado de calidad del aire]],2,TRUE)</f>
        <v>Buena</v>
      </c>
      <c r="L843" s="21">
        <f t="shared" si="41"/>
        <v>59.648148148148152</v>
      </c>
      <c r="M843" s="21" t="str">
        <f>VLOOKUP(L843,Tabla7[[Valor minimo]:[Estado de calidad el aire]],2,TRUE)</f>
        <v>Aceptable</v>
      </c>
      <c r="N843" s="11">
        <v>7</v>
      </c>
      <c r="O843" s="11" t="s">
        <v>5991</v>
      </c>
      <c r="P843" s="11">
        <v>2</v>
      </c>
      <c r="Q843" s="11">
        <v>-74.196615030000004</v>
      </c>
      <c r="R843" s="12">
        <v>4.6260151990000002</v>
      </c>
    </row>
    <row r="844" spans="1:18" x14ac:dyDescent="0.25">
      <c r="A844" s="10">
        <v>843</v>
      </c>
      <c r="B844" s="3" t="s">
        <v>1781</v>
      </c>
      <c r="C844" s="3" t="s">
        <v>1727</v>
      </c>
      <c r="D844" s="3" t="s">
        <v>1</v>
      </c>
      <c r="E844" s="3" t="s">
        <v>1756</v>
      </c>
      <c r="F844" s="87">
        <v>24</v>
      </c>
      <c r="G844" s="5">
        <f t="shared" si="39"/>
        <v>73</v>
      </c>
      <c r="H844" s="5" t="str">
        <f>VLOOKUP(F844,Tabla5[[Columna3]:[Columna4]],2,TRUE)</f>
        <v>Aceptable</v>
      </c>
      <c r="I844" s="18">
        <v>50</v>
      </c>
      <c r="J844" s="5">
        <f t="shared" si="40"/>
        <v>46.296296296296298</v>
      </c>
      <c r="K844" s="5" t="str">
        <f>VLOOKUP(I844,Tabla13[[Rango minimo]:[Estado de calidad del aire]],2,TRUE)</f>
        <v>Buena</v>
      </c>
      <c r="L844" s="21">
        <f t="shared" si="41"/>
        <v>59.648148148148152</v>
      </c>
      <c r="M844" s="21" t="str">
        <f>VLOOKUP(L844,Tabla7[[Valor minimo]:[Estado de calidad el aire]],2,TRUE)</f>
        <v>Aceptable</v>
      </c>
      <c r="N844" s="11">
        <v>7</v>
      </c>
      <c r="O844" s="11" t="s">
        <v>5991</v>
      </c>
      <c r="P844" s="11">
        <v>2</v>
      </c>
      <c r="Q844" s="11">
        <v>-74.181680450000002</v>
      </c>
      <c r="R844" s="12">
        <v>4.6259413240000002</v>
      </c>
    </row>
    <row r="845" spans="1:18" x14ac:dyDescent="0.25">
      <c r="A845" s="10">
        <v>844</v>
      </c>
      <c r="B845" s="3" t="s">
        <v>1782</v>
      </c>
      <c r="C845" s="3" t="s">
        <v>1727</v>
      </c>
      <c r="D845" s="3" t="s">
        <v>1</v>
      </c>
      <c r="E845" s="3" t="s">
        <v>1783</v>
      </c>
      <c r="F845" s="87">
        <v>24</v>
      </c>
      <c r="G845" s="5">
        <f t="shared" si="39"/>
        <v>73</v>
      </c>
      <c r="H845" s="5" t="str">
        <f>VLOOKUP(F845,Tabla5[[Columna3]:[Columna4]],2,TRUE)</f>
        <v>Aceptable</v>
      </c>
      <c r="I845" s="18">
        <v>50</v>
      </c>
      <c r="J845" s="5">
        <f t="shared" si="40"/>
        <v>46.296296296296298</v>
      </c>
      <c r="K845" s="5" t="str">
        <f>VLOOKUP(I845,Tabla13[[Rango minimo]:[Estado de calidad del aire]],2,TRUE)</f>
        <v>Buena</v>
      </c>
      <c r="L845" s="21">
        <f t="shared" si="41"/>
        <v>59.648148148148152</v>
      </c>
      <c r="M845" s="21" t="str">
        <f>VLOOKUP(L845,Tabla7[[Valor minimo]:[Estado de calidad el aire]],2,TRUE)</f>
        <v>Aceptable</v>
      </c>
      <c r="N845" s="11">
        <v>7</v>
      </c>
      <c r="O845" s="11" t="s">
        <v>5991</v>
      </c>
      <c r="P845" s="11">
        <v>2</v>
      </c>
      <c r="Q845" s="11">
        <v>-74.194541479999998</v>
      </c>
      <c r="R845" s="12">
        <v>4.628372089</v>
      </c>
    </row>
    <row r="846" spans="1:18" x14ac:dyDescent="0.25">
      <c r="A846" s="10">
        <v>845</v>
      </c>
      <c r="B846" s="3" t="s">
        <v>1784</v>
      </c>
      <c r="C846" s="3" t="s">
        <v>1727</v>
      </c>
      <c r="D846" s="3" t="s">
        <v>1</v>
      </c>
      <c r="E846" s="3" t="s">
        <v>1785</v>
      </c>
      <c r="F846" s="87">
        <v>24</v>
      </c>
      <c r="G846" s="5">
        <f t="shared" si="39"/>
        <v>73</v>
      </c>
      <c r="H846" s="5" t="str">
        <f>VLOOKUP(F846,Tabla5[[Columna3]:[Columna4]],2,TRUE)</f>
        <v>Aceptable</v>
      </c>
      <c r="I846" s="18">
        <v>50</v>
      </c>
      <c r="J846" s="5">
        <f t="shared" si="40"/>
        <v>46.296296296296298</v>
      </c>
      <c r="K846" s="5" t="str">
        <f>VLOOKUP(I846,Tabla13[[Rango minimo]:[Estado de calidad del aire]],2,TRUE)</f>
        <v>Buena</v>
      </c>
      <c r="L846" s="21">
        <f t="shared" si="41"/>
        <v>59.648148148148152</v>
      </c>
      <c r="M846" s="21" t="str">
        <f>VLOOKUP(L846,Tabla7[[Valor minimo]:[Estado de calidad el aire]],2,TRUE)</f>
        <v>Aceptable</v>
      </c>
      <c r="N846" s="11">
        <v>7</v>
      </c>
      <c r="O846" s="11" t="s">
        <v>5991</v>
      </c>
      <c r="P846" s="11">
        <v>2</v>
      </c>
      <c r="Q846" s="11">
        <v>-74.180157570000006</v>
      </c>
      <c r="R846" s="12">
        <v>4.6319332539999998</v>
      </c>
    </row>
    <row r="847" spans="1:18" x14ac:dyDescent="0.25">
      <c r="A847" s="10">
        <v>846</v>
      </c>
      <c r="B847" s="3" t="s">
        <v>1786</v>
      </c>
      <c r="C847" s="3" t="s">
        <v>1727</v>
      </c>
      <c r="D847" s="3" t="s">
        <v>1</v>
      </c>
      <c r="E847" s="3" t="s">
        <v>1787</v>
      </c>
      <c r="F847" s="87">
        <v>24</v>
      </c>
      <c r="G847" s="5">
        <f t="shared" si="39"/>
        <v>73</v>
      </c>
      <c r="H847" s="5" t="str">
        <f>VLOOKUP(F847,Tabla5[[Columna3]:[Columna4]],2,TRUE)</f>
        <v>Aceptable</v>
      </c>
      <c r="I847" s="18">
        <v>50</v>
      </c>
      <c r="J847" s="5">
        <f t="shared" si="40"/>
        <v>46.296296296296298</v>
      </c>
      <c r="K847" s="5" t="str">
        <f>VLOOKUP(I847,Tabla13[[Rango minimo]:[Estado de calidad del aire]],2,TRUE)</f>
        <v>Buena</v>
      </c>
      <c r="L847" s="21">
        <f t="shared" si="41"/>
        <v>59.648148148148152</v>
      </c>
      <c r="M847" s="21" t="str">
        <f>VLOOKUP(L847,Tabla7[[Valor minimo]:[Estado de calidad el aire]],2,TRUE)</f>
        <v>Aceptable</v>
      </c>
      <c r="N847" s="11">
        <v>7</v>
      </c>
      <c r="O847" s="11" t="s">
        <v>5991</v>
      </c>
      <c r="P847" s="11">
        <v>2</v>
      </c>
      <c r="Q847" s="11">
        <v>-74.185488269999993</v>
      </c>
      <c r="R847" s="12">
        <v>4.6310380909999997</v>
      </c>
    </row>
    <row r="848" spans="1:18" x14ac:dyDescent="0.25">
      <c r="A848" s="10">
        <v>847</v>
      </c>
      <c r="B848" s="3" t="s">
        <v>1788</v>
      </c>
      <c r="C848" s="3" t="s">
        <v>1727</v>
      </c>
      <c r="D848" s="3" t="s">
        <v>1</v>
      </c>
      <c r="E848" s="3" t="s">
        <v>1789</v>
      </c>
      <c r="F848" s="87">
        <v>24</v>
      </c>
      <c r="G848" s="5">
        <f t="shared" si="39"/>
        <v>73</v>
      </c>
      <c r="H848" s="5" t="str">
        <f>VLOOKUP(F848,Tabla5[[Columna3]:[Columna4]],2,TRUE)</f>
        <v>Aceptable</v>
      </c>
      <c r="I848" s="18">
        <v>50</v>
      </c>
      <c r="J848" s="5">
        <f t="shared" si="40"/>
        <v>46.296296296296298</v>
      </c>
      <c r="K848" s="5" t="str">
        <f>VLOOKUP(I848,Tabla13[[Rango minimo]:[Estado de calidad del aire]],2,TRUE)</f>
        <v>Buena</v>
      </c>
      <c r="L848" s="21">
        <f t="shared" si="41"/>
        <v>59.648148148148152</v>
      </c>
      <c r="M848" s="21" t="str">
        <f>VLOOKUP(L848,Tabla7[[Valor minimo]:[Estado de calidad el aire]],2,TRUE)</f>
        <v>Aceptable</v>
      </c>
      <c r="N848" s="11">
        <v>7</v>
      </c>
      <c r="O848" s="11" t="s">
        <v>5991</v>
      </c>
      <c r="P848" s="11">
        <v>2</v>
      </c>
      <c r="Q848" s="11">
        <v>-74.188964819999995</v>
      </c>
      <c r="R848" s="12">
        <v>4.6291830909999998</v>
      </c>
    </row>
    <row r="849" spans="1:18" x14ac:dyDescent="0.25">
      <c r="A849" s="10">
        <v>848</v>
      </c>
      <c r="B849" s="3" t="s">
        <v>1790</v>
      </c>
      <c r="C849" s="3" t="s">
        <v>1727</v>
      </c>
      <c r="D849" s="3" t="s">
        <v>1</v>
      </c>
      <c r="E849" s="3" t="s">
        <v>1791</v>
      </c>
      <c r="F849" s="87">
        <v>24</v>
      </c>
      <c r="G849" s="5">
        <f t="shared" si="39"/>
        <v>73</v>
      </c>
      <c r="H849" s="5" t="str">
        <f>VLOOKUP(F849,Tabla5[[Columna3]:[Columna4]],2,TRUE)</f>
        <v>Aceptable</v>
      </c>
      <c r="I849" s="18">
        <v>50</v>
      </c>
      <c r="J849" s="5">
        <f t="shared" si="40"/>
        <v>46.296296296296298</v>
      </c>
      <c r="K849" s="5" t="str">
        <f>VLOOKUP(I849,Tabla13[[Rango minimo]:[Estado de calidad del aire]],2,TRUE)</f>
        <v>Buena</v>
      </c>
      <c r="L849" s="21">
        <f t="shared" si="41"/>
        <v>59.648148148148152</v>
      </c>
      <c r="M849" s="21" t="str">
        <f>VLOOKUP(L849,Tabla7[[Valor minimo]:[Estado de calidad el aire]],2,TRUE)</f>
        <v>Aceptable</v>
      </c>
      <c r="N849" s="11">
        <v>7</v>
      </c>
      <c r="O849" s="11" t="s">
        <v>5991</v>
      </c>
      <c r="P849" s="11">
        <v>2</v>
      </c>
      <c r="Q849" s="11">
        <v>-74.18842712</v>
      </c>
      <c r="R849" s="12">
        <v>4.6190116679999997</v>
      </c>
    </row>
    <row r="850" spans="1:18" x14ac:dyDescent="0.25">
      <c r="A850" s="10">
        <v>849</v>
      </c>
      <c r="B850" s="3" t="s">
        <v>1792</v>
      </c>
      <c r="C850" s="3" t="s">
        <v>1727</v>
      </c>
      <c r="D850" s="3" t="s">
        <v>1</v>
      </c>
      <c r="E850" s="3" t="s">
        <v>1793</v>
      </c>
      <c r="F850" s="87">
        <v>24</v>
      </c>
      <c r="G850" s="5">
        <f t="shared" si="39"/>
        <v>73</v>
      </c>
      <c r="H850" s="5" t="str">
        <f>VLOOKUP(F850,Tabla5[[Columna3]:[Columna4]],2,TRUE)</f>
        <v>Aceptable</v>
      </c>
      <c r="I850" s="18">
        <v>50</v>
      </c>
      <c r="J850" s="5">
        <f t="shared" si="40"/>
        <v>46.296296296296298</v>
      </c>
      <c r="K850" s="5" t="str">
        <f>VLOOKUP(I850,Tabla13[[Rango minimo]:[Estado de calidad del aire]],2,TRUE)</f>
        <v>Buena</v>
      </c>
      <c r="L850" s="21">
        <f t="shared" si="41"/>
        <v>59.648148148148152</v>
      </c>
      <c r="M850" s="21" t="str">
        <f>VLOOKUP(L850,Tabla7[[Valor minimo]:[Estado de calidad el aire]],2,TRUE)</f>
        <v>Aceptable</v>
      </c>
      <c r="N850" s="11">
        <v>7</v>
      </c>
      <c r="O850" s="11" t="s">
        <v>5991</v>
      </c>
      <c r="P850" s="11">
        <v>2</v>
      </c>
      <c r="Q850" s="11">
        <v>-74.18186695</v>
      </c>
      <c r="R850" s="12">
        <v>4.6222686389999996</v>
      </c>
    </row>
    <row r="851" spans="1:18" x14ac:dyDescent="0.25">
      <c r="A851" s="10">
        <v>850</v>
      </c>
      <c r="B851" s="3" t="s">
        <v>1794</v>
      </c>
      <c r="C851" s="3" t="s">
        <v>1727</v>
      </c>
      <c r="D851" s="3" t="s">
        <v>1</v>
      </c>
      <c r="E851" s="3" t="s">
        <v>1795</v>
      </c>
      <c r="F851" s="87">
        <v>24</v>
      </c>
      <c r="G851" s="5">
        <f t="shared" si="39"/>
        <v>73</v>
      </c>
      <c r="H851" s="5" t="str">
        <f>VLOOKUP(F851,Tabla5[[Columna3]:[Columna4]],2,TRUE)</f>
        <v>Aceptable</v>
      </c>
      <c r="I851" s="18">
        <v>50</v>
      </c>
      <c r="J851" s="5">
        <f t="shared" si="40"/>
        <v>46.296296296296298</v>
      </c>
      <c r="K851" s="5" t="str">
        <f>VLOOKUP(I851,Tabla13[[Rango minimo]:[Estado de calidad del aire]],2,TRUE)</f>
        <v>Buena</v>
      </c>
      <c r="L851" s="21">
        <f t="shared" si="41"/>
        <v>59.648148148148152</v>
      </c>
      <c r="M851" s="21" t="str">
        <f>VLOOKUP(L851,Tabla7[[Valor minimo]:[Estado de calidad el aire]],2,TRUE)</f>
        <v>Aceptable</v>
      </c>
      <c r="N851" s="11">
        <v>7</v>
      </c>
      <c r="O851" s="11" t="s">
        <v>5991</v>
      </c>
      <c r="P851" s="11">
        <v>2</v>
      </c>
      <c r="Q851" s="11">
        <v>-74.185134340000005</v>
      </c>
      <c r="R851" s="12">
        <v>4.6290937970000003</v>
      </c>
    </row>
    <row r="852" spans="1:18" x14ac:dyDescent="0.25">
      <c r="A852" s="10">
        <v>851</v>
      </c>
      <c r="B852" s="3" t="s">
        <v>1796</v>
      </c>
      <c r="C852" s="3" t="s">
        <v>1727</v>
      </c>
      <c r="D852" s="3" t="s">
        <v>1</v>
      </c>
      <c r="E852" s="3" t="s">
        <v>1797</v>
      </c>
      <c r="F852" s="87">
        <v>24</v>
      </c>
      <c r="G852" s="5">
        <f t="shared" si="39"/>
        <v>73</v>
      </c>
      <c r="H852" s="5" t="str">
        <f>VLOOKUP(F852,Tabla5[[Columna3]:[Columna4]],2,TRUE)</f>
        <v>Aceptable</v>
      </c>
      <c r="I852" s="18">
        <v>50</v>
      </c>
      <c r="J852" s="5">
        <f t="shared" si="40"/>
        <v>46.296296296296298</v>
      </c>
      <c r="K852" s="5" t="str">
        <f>VLOOKUP(I852,Tabla13[[Rango minimo]:[Estado de calidad del aire]],2,TRUE)</f>
        <v>Buena</v>
      </c>
      <c r="L852" s="21">
        <f t="shared" si="41"/>
        <v>59.648148148148152</v>
      </c>
      <c r="M852" s="21" t="str">
        <f>VLOOKUP(L852,Tabla7[[Valor minimo]:[Estado de calidad el aire]],2,TRUE)</f>
        <v>Aceptable</v>
      </c>
      <c r="N852" s="11">
        <v>7</v>
      </c>
      <c r="O852" s="11" t="s">
        <v>5991</v>
      </c>
      <c r="P852" s="11">
        <v>2</v>
      </c>
      <c r="Q852" s="11">
        <v>-74.180820389999994</v>
      </c>
      <c r="R852" s="12">
        <v>4.6192879920000003</v>
      </c>
    </row>
    <row r="853" spans="1:18" x14ac:dyDescent="0.25">
      <c r="A853" s="10">
        <v>852</v>
      </c>
      <c r="B853" s="3" t="s">
        <v>1798</v>
      </c>
      <c r="C853" s="3" t="s">
        <v>1727</v>
      </c>
      <c r="D853" s="3" t="s">
        <v>1</v>
      </c>
      <c r="E853" s="3" t="s">
        <v>1799</v>
      </c>
      <c r="F853" s="87">
        <v>24</v>
      </c>
      <c r="G853" s="5">
        <f t="shared" si="39"/>
        <v>73</v>
      </c>
      <c r="H853" s="5" t="str">
        <f>VLOOKUP(F853,Tabla5[[Columna3]:[Columna4]],2,TRUE)</f>
        <v>Aceptable</v>
      </c>
      <c r="I853" s="18">
        <v>50</v>
      </c>
      <c r="J853" s="5">
        <f t="shared" si="40"/>
        <v>46.296296296296298</v>
      </c>
      <c r="K853" s="5" t="str">
        <f>VLOOKUP(I853,Tabla13[[Rango minimo]:[Estado de calidad del aire]],2,TRUE)</f>
        <v>Buena</v>
      </c>
      <c r="L853" s="21">
        <f t="shared" si="41"/>
        <v>59.648148148148152</v>
      </c>
      <c r="M853" s="21" t="str">
        <f>VLOOKUP(L853,Tabla7[[Valor minimo]:[Estado de calidad el aire]],2,TRUE)</f>
        <v>Aceptable</v>
      </c>
      <c r="N853" s="11">
        <v>7</v>
      </c>
      <c r="O853" s="11" t="s">
        <v>5991</v>
      </c>
      <c r="P853" s="11">
        <v>2</v>
      </c>
      <c r="Q853" s="11">
        <v>-74.180754059999998</v>
      </c>
      <c r="R853" s="12">
        <v>4.6203750320000001</v>
      </c>
    </row>
    <row r="854" spans="1:18" x14ac:dyDescent="0.25">
      <c r="A854" s="10">
        <v>853</v>
      </c>
      <c r="B854" s="3" t="s">
        <v>1800</v>
      </c>
      <c r="C854" s="3" t="s">
        <v>1727</v>
      </c>
      <c r="D854" s="3" t="s">
        <v>1</v>
      </c>
      <c r="E854" s="3" t="s">
        <v>1801</v>
      </c>
      <c r="F854" s="87">
        <v>24</v>
      </c>
      <c r="G854" s="5">
        <f t="shared" si="39"/>
        <v>73</v>
      </c>
      <c r="H854" s="5" t="str">
        <f>VLOOKUP(F854,Tabla5[[Columna3]:[Columna4]],2,TRUE)</f>
        <v>Aceptable</v>
      </c>
      <c r="I854" s="18">
        <v>50</v>
      </c>
      <c r="J854" s="5">
        <f t="shared" si="40"/>
        <v>46.296296296296298</v>
      </c>
      <c r="K854" s="5" t="str">
        <f>VLOOKUP(I854,Tabla13[[Rango minimo]:[Estado de calidad del aire]],2,TRUE)</f>
        <v>Buena</v>
      </c>
      <c r="L854" s="21">
        <f t="shared" si="41"/>
        <v>59.648148148148152</v>
      </c>
      <c r="M854" s="21" t="str">
        <f>VLOOKUP(L854,Tabla7[[Valor minimo]:[Estado de calidad el aire]],2,TRUE)</f>
        <v>Aceptable</v>
      </c>
      <c r="N854" s="11">
        <v>7</v>
      </c>
      <c r="O854" s="11" t="s">
        <v>5991</v>
      </c>
      <c r="P854" s="11">
        <v>2</v>
      </c>
      <c r="Q854" s="11">
        <v>-74.177064529999996</v>
      </c>
      <c r="R854" s="12">
        <v>4.6245316929999998</v>
      </c>
    </row>
    <row r="855" spans="1:18" x14ac:dyDescent="0.25">
      <c r="A855" s="10">
        <v>854</v>
      </c>
      <c r="B855" s="3" t="s">
        <v>1802</v>
      </c>
      <c r="C855" s="3" t="s">
        <v>1727</v>
      </c>
      <c r="D855" s="3" t="s">
        <v>1</v>
      </c>
      <c r="E855" s="3" t="s">
        <v>1803</v>
      </c>
      <c r="F855" s="87">
        <v>24</v>
      </c>
      <c r="G855" s="5">
        <f t="shared" si="39"/>
        <v>73</v>
      </c>
      <c r="H855" s="5" t="str">
        <f>VLOOKUP(F855,Tabla5[[Columna3]:[Columna4]],2,TRUE)</f>
        <v>Aceptable</v>
      </c>
      <c r="I855" s="18">
        <v>50</v>
      </c>
      <c r="J855" s="5">
        <f t="shared" si="40"/>
        <v>46.296296296296298</v>
      </c>
      <c r="K855" s="5" t="str">
        <f>VLOOKUP(I855,Tabla13[[Rango minimo]:[Estado de calidad del aire]],2,TRUE)</f>
        <v>Buena</v>
      </c>
      <c r="L855" s="21">
        <f t="shared" si="41"/>
        <v>59.648148148148152</v>
      </c>
      <c r="M855" s="21" t="str">
        <f>VLOOKUP(L855,Tabla7[[Valor minimo]:[Estado de calidad el aire]],2,TRUE)</f>
        <v>Aceptable</v>
      </c>
      <c r="N855" s="11">
        <v>7</v>
      </c>
      <c r="O855" s="11" t="s">
        <v>5991</v>
      </c>
      <c r="P855" s="11">
        <v>2</v>
      </c>
      <c r="Q855" s="11">
        <v>-74.189381650000001</v>
      </c>
      <c r="R855" s="12">
        <v>4.6186332940000003</v>
      </c>
    </row>
    <row r="856" spans="1:18" x14ac:dyDescent="0.25">
      <c r="A856" s="10">
        <v>855</v>
      </c>
      <c r="B856" s="3" t="s">
        <v>1804</v>
      </c>
      <c r="C856" s="3" t="s">
        <v>1727</v>
      </c>
      <c r="D856" s="3" t="s">
        <v>1</v>
      </c>
      <c r="E856" s="3" t="s">
        <v>1805</v>
      </c>
      <c r="F856" s="87">
        <v>24</v>
      </c>
      <c r="G856" s="5">
        <f t="shared" si="39"/>
        <v>73</v>
      </c>
      <c r="H856" s="5" t="str">
        <f>VLOOKUP(F856,Tabla5[[Columna3]:[Columna4]],2,TRUE)</f>
        <v>Aceptable</v>
      </c>
      <c r="I856" s="18">
        <v>50</v>
      </c>
      <c r="J856" s="5">
        <f t="shared" si="40"/>
        <v>46.296296296296298</v>
      </c>
      <c r="K856" s="5" t="str">
        <f>VLOOKUP(I856,Tabla13[[Rango minimo]:[Estado de calidad del aire]],2,TRUE)</f>
        <v>Buena</v>
      </c>
      <c r="L856" s="21">
        <f t="shared" si="41"/>
        <v>59.648148148148152</v>
      </c>
      <c r="M856" s="21" t="str">
        <f>VLOOKUP(L856,Tabla7[[Valor minimo]:[Estado de calidad el aire]],2,TRUE)</f>
        <v>Aceptable</v>
      </c>
      <c r="N856" s="11">
        <v>7</v>
      </c>
      <c r="O856" s="11" t="s">
        <v>5991</v>
      </c>
      <c r="P856" s="11">
        <v>2</v>
      </c>
      <c r="Q856" s="11">
        <v>-74.195668699999999</v>
      </c>
      <c r="R856" s="12">
        <v>4.6261025169999996</v>
      </c>
    </row>
    <row r="857" spans="1:18" x14ac:dyDescent="0.25">
      <c r="A857" s="10">
        <v>856</v>
      </c>
      <c r="B857" s="3" t="s">
        <v>1806</v>
      </c>
      <c r="C857" s="3" t="s">
        <v>1727</v>
      </c>
      <c r="D857" s="3" t="s">
        <v>1</v>
      </c>
      <c r="E857" s="3" t="s">
        <v>1807</v>
      </c>
      <c r="F857" s="87">
        <v>24</v>
      </c>
      <c r="G857" s="5">
        <f t="shared" si="39"/>
        <v>73</v>
      </c>
      <c r="H857" s="5" t="str">
        <f>VLOOKUP(F857,Tabla5[[Columna3]:[Columna4]],2,TRUE)</f>
        <v>Aceptable</v>
      </c>
      <c r="I857" s="18">
        <v>50</v>
      </c>
      <c r="J857" s="5">
        <f t="shared" si="40"/>
        <v>46.296296296296298</v>
      </c>
      <c r="K857" s="5" t="str">
        <f>VLOOKUP(I857,Tabla13[[Rango minimo]:[Estado de calidad del aire]],2,TRUE)</f>
        <v>Buena</v>
      </c>
      <c r="L857" s="21">
        <f t="shared" si="41"/>
        <v>59.648148148148152</v>
      </c>
      <c r="M857" s="21" t="str">
        <f>VLOOKUP(L857,Tabla7[[Valor minimo]:[Estado de calidad el aire]],2,TRUE)</f>
        <v>Aceptable</v>
      </c>
      <c r="N857" s="11">
        <v>7</v>
      </c>
      <c r="O857" s="11" t="s">
        <v>5991</v>
      </c>
      <c r="P857" s="11">
        <v>2</v>
      </c>
      <c r="Q857" s="11">
        <v>-74.20245396</v>
      </c>
      <c r="R857" s="12">
        <v>4.6245934980000003</v>
      </c>
    </row>
    <row r="858" spans="1:18" x14ac:dyDescent="0.25">
      <c r="A858" s="10">
        <v>857</v>
      </c>
      <c r="B858" s="3" t="s">
        <v>1808</v>
      </c>
      <c r="C858" s="3" t="s">
        <v>1727</v>
      </c>
      <c r="D858" s="3" t="s">
        <v>1</v>
      </c>
      <c r="E858" s="3" t="s">
        <v>1809</v>
      </c>
      <c r="F858" s="87">
        <v>24</v>
      </c>
      <c r="G858" s="5">
        <f t="shared" si="39"/>
        <v>73</v>
      </c>
      <c r="H858" s="5" t="str">
        <f>VLOOKUP(F858,Tabla5[[Columna3]:[Columna4]],2,TRUE)</f>
        <v>Aceptable</v>
      </c>
      <c r="I858" s="18">
        <v>50</v>
      </c>
      <c r="J858" s="5">
        <f t="shared" si="40"/>
        <v>46.296296296296298</v>
      </c>
      <c r="K858" s="5" t="str">
        <f>VLOOKUP(I858,Tabla13[[Rango minimo]:[Estado de calidad del aire]],2,TRUE)</f>
        <v>Buena</v>
      </c>
      <c r="L858" s="21">
        <f t="shared" si="41"/>
        <v>59.648148148148152</v>
      </c>
      <c r="M858" s="21" t="str">
        <f>VLOOKUP(L858,Tabla7[[Valor minimo]:[Estado de calidad el aire]],2,TRUE)</f>
        <v>Aceptable</v>
      </c>
      <c r="N858" s="11">
        <v>7</v>
      </c>
      <c r="O858" s="11" t="s">
        <v>5991</v>
      </c>
      <c r="P858" s="11">
        <v>2</v>
      </c>
      <c r="Q858" s="11">
        <v>-74.199889749999997</v>
      </c>
      <c r="R858" s="12">
        <v>4.6201845710000002</v>
      </c>
    </row>
    <row r="859" spans="1:18" x14ac:dyDescent="0.25">
      <c r="A859" s="10">
        <v>858</v>
      </c>
      <c r="B859" s="3" t="s">
        <v>1810</v>
      </c>
      <c r="C859" s="3" t="s">
        <v>1727</v>
      </c>
      <c r="D859" s="3" t="s">
        <v>1</v>
      </c>
      <c r="E859" s="3" t="s">
        <v>1811</v>
      </c>
      <c r="F859" s="87">
        <v>24</v>
      </c>
      <c r="G859" s="5">
        <f t="shared" si="39"/>
        <v>73</v>
      </c>
      <c r="H859" s="5" t="str">
        <f>VLOOKUP(F859,Tabla5[[Columna3]:[Columna4]],2,TRUE)</f>
        <v>Aceptable</v>
      </c>
      <c r="I859" s="18">
        <v>50</v>
      </c>
      <c r="J859" s="5">
        <f t="shared" si="40"/>
        <v>46.296296296296298</v>
      </c>
      <c r="K859" s="5" t="str">
        <f>VLOOKUP(I859,Tabla13[[Rango minimo]:[Estado de calidad del aire]],2,TRUE)</f>
        <v>Buena</v>
      </c>
      <c r="L859" s="21">
        <f t="shared" si="41"/>
        <v>59.648148148148152</v>
      </c>
      <c r="M859" s="21" t="str">
        <f>VLOOKUP(L859,Tabla7[[Valor minimo]:[Estado de calidad el aire]],2,TRUE)</f>
        <v>Aceptable</v>
      </c>
      <c r="N859" s="11">
        <v>7</v>
      </c>
      <c r="O859" s="11" t="s">
        <v>5991</v>
      </c>
      <c r="P859" s="11">
        <v>2</v>
      </c>
      <c r="Q859" s="11">
        <v>-74.190461339999999</v>
      </c>
      <c r="R859" s="12">
        <v>4.6254834000000002</v>
      </c>
    </row>
    <row r="860" spans="1:18" x14ac:dyDescent="0.25">
      <c r="A860" s="10">
        <v>859</v>
      </c>
      <c r="B860" s="3" t="s">
        <v>1812</v>
      </c>
      <c r="C860" s="3" t="s">
        <v>1727</v>
      </c>
      <c r="D860" s="3" t="s">
        <v>1</v>
      </c>
      <c r="E860" s="3" t="s">
        <v>1813</v>
      </c>
      <c r="F860" s="87">
        <v>24</v>
      </c>
      <c r="G860" s="5">
        <f t="shared" si="39"/>
        <v>73</v>
      </c>
      <c r="H860" s="5" t="str">
        <f>VLOOKUP(F860,Tabla5[[Columna3]:[Columna4]],2,TRUE)</f>
        <v>Aceptable</v>
      </c>
      <c r="I860" s="18">
        <v>50</v>
      </c>
      <c r="J860" s="5">
        <f t="shared" si="40"/>
        <v>46.296296296296298</v>
      </c>
      <c r="K860" s="5" t="str">
        <f>VLOOKUP(I860,Tabla13[[Rango minimo]:[Estado de calidad del aire]],2,TRUE)</f>
        <v>Buena</v>
      </c>
      <c r="L860" s="21">
        <f t="shared" si="41"/>
        <v>59.648148148148152</v>
      </c>
      <c r="M860" s="21" t="str">
        <f>VLOOKUP(L860,Tabla7[[Valor minimo]:[Estado de calidad el aire]],2,TRUE)</f>
        <v>Aceptable</v>
      </c>
      <c r="N860" s="11">
        <v>7</v>
      </c>
      <c r="O860" s="11" t="s">
        <v>5991</v>
      </c>
      <c r="P860" s="11">
        <v>2</v>
      </c>
      <c r="Q860" s="11">
        <v>-74.178076439999998</v>
      </c>
      <c r="R860" s="12">
        <v>4.6289646859999998</v>
      </c>
    </row>
    <row r="861" spans="1:18" x14ac:dyDescent="0.25">
      <c r="A861" s="10">
        <v>860</v>
      </c>
      <c r="B861" s="3" t="s">
        <v>1814</v>
      </c>
      <c r="C861" s="3" t="s">
        <v>1727</v>
      </c>
      <c r="D861" s="3" t="s">
        <v>1</v>
      </c>
      <c r="E861" s="3" t="s">
        <v>1813</v>
      </c>
      <c r="F861" s="87">
        <v>24</v>
      </c>
      <c r="G861" s="5">
        <f t="shared" si="39"/>
        <v>73</v>
      </c>
      <c r="H861" s="5" t="str">
        <f>VLOOKUP(F861,Tabla5[[Columna3]:[Columna4]],2,TRUE)</f>
        <v>Aceptable</v>
      </c>
      <c r="I861" s="18">
        <v>50</v>
      </c>
      <c r="J861" s="5">
        <f t="shared" si="40"/>
        <v>46.296296296296298</v>
      </c>
      <c r="K861" s="5" t="str">
        <f>VLOOKUP(I861,Tabla13[[Rango minimo]:[Estado de calidad del aire]],2,TRUE)</f>
        <v>Buena</v>
      </c>
      <c r="L861" s="21">
        <f t="shared" si="41"/>
        <v>59.648148148148152</v>
      </c>
      <c r="M861" s="21" t="str">
        <f>VLOOKUP(L861,Tabla7[[Valor minimo]:[Estado de calidad el aire]],2,TRUE)</f>
        <v>Aceptable</v>
      </c>
      <c r="N861" s="11">
        <v>7</v>
      </c>
      <c r="O861" s="11" t="s">
        <v>5991</v>
      </c>
      <c r="P861" s="11">
        <v>2</v>
      </c>
      <c r="Q861" s="11">
        <v>-74.183464650000005</v>
      </c>
      <c r="R861" s="12">
        <v>4.6311571100000002</v>
      </c>
    </row>
    <row r="862" spans="1:18" x14ac:dyDescent="0.25">
      <c r="A862" s="10">
        <v>861</v>
      </c>
      <c r="B862" s="3" t="s">
        <v>1815</v>
      </c>
      <c r="C862" s="3" t="s">
        <v>1727</v>
      </c>
      <c r="D862" s="3" t="s">
        <v>1</v>
      </c>
      <c r="E862" s="3" t="s">
        <v>1816</v>
      </c>
      <c r="F862" s="87">
        <v>24</v>
      </c>
      <c r="G862" s="5">
        <f t="shared" si="39"/>
        <v>73</v>
      </c>
      <c r="H862" s="5" t="str">
        <f>VLOOKUP(F862,Tabla5[[Columna3]:[Columna4]],2,TRUE)</f>
        <v>Aceptable</v>
      </c>
      <c r="I862" s="18">
        <v>50</v>
      </c>
      <c r="J862" s="5">
        <f t="shared" si="40"/>
        <v>46.296296296296298</v>
      </c>
      <c r="K862" s="5" t="str">
        <f>VLOOKUP(I862,Tabla13[[Rango minimo]:[Estado de calidad del aire]],2,TRUE)</f>
        <v>Buena</v>
      </c>
      <c r="L862" s="21">
        <f t="shared" si="41"/>
        <v>59.648148148148152</v>
      </c>
      <c r="M862" s="21" t="str">
        <f>VLOOKUP(L862,Tabla7[[Valor minimo]:[Estado de calidad el aire]],2,TRUE)</f>
        <v>Aceptable</v>
      </c>
      <c r="N862" s="11">
        <v>7</v>
      </c>
      <c r="O862" s="11" t="s">
        <v>5991</v>
      </c>
      <c r="P862" s="11">
        <v>2</v>
      </c>
      <c r="Q862" s="11">
        <v>-74.185320919999995</v>
      </c>
      <c r="R862" s="12">
        <v>4.6174796200000001</v>
      </c>
    </row>
    <row r="863" spans="1:18" x14ac:dyDescent="0.25">
      <c r="A863" s="10">
        <v>862</v>
      </c>
      <c r="B863" s="3" t="s">
        <v>1817</v>
      </c>
      <c r="C863" s="3" t="s">
        <v>1727</v>
      </c>
      <c r="D863" s="3" t="s">
        <v>1</v>
      </c>
      <c r="E863" s="3" t="s">
        <v>1818</v>
      </c>
      <c r="F863" s="87">
        <v>24</v>
      </c>
      <c r="G863" s="5">
        <f t="shared" si="39"/>
        <v>73</v>
      </c>
      <c r="H863" s="5" t="str">
        <f>VLOOKUP(F863,Tabla5[[Columna3]:[Columna4]],2,TRUE)</f>
        <v>Aceptable</v>
      </c>
      <c r="I863" s="18">
        <v>50</v>
      </c>
      <c r="J863" s="5">
        <f t="shared" si="40"/>
        <v>46.296296296296298</v>
      </c>
      <c r="K863" s="5" t="str">
        <f>VLOOKUP(I863,Tabla13[[Rango minimo]:[Estado de calidad del aire]],2,TRUE)</f>
        <v>Buena</v>
      </c>
      <c r="L863" s="21">
        <f t="shared" si="41"/>
        <v>59.648148148148152</v>
      </c>
      <c r="M863" s="21" t="str">
        <f>VLOOKUP(L863,Tabla7[[Valor minimo]:[Estado de calidad el aire]],2,TRUE)</f>
        <v>Aceptable</v>
      </c>
      <c r="N863" s="11">
        <v>7</v>
      </c>
      <c r="O863" s="11" t="s">
        <v>5991</v>
      </c>
      <c r="P863" s="11">
        <v>2</v>
      </c>
      <c r="Q863" s="11">
        <v>-74.186829349999996</v>
      </c>
      <c r="R863" s="12">
        <v>4.6314669039999998</v>
      </c>
    </row>
    <row r="864" spans="1:18" x14ac:dyDescent="0.25">
      <c r="A864" s="10">
        <v>863</v>
      </c>
      <c r="B864" s="3" t="s">
        <v>1819</v>
      </c>
      <c r="C864" s="3" t="s">
        <v>1727</v>
      </c>
      <c r="D864" s="3" t="s">
        <v>1</v>
      </c>
      <c r="E864" s="3" t="s">
        <v>1820</v>
      </c>
      <c r="F864" s="87">
        <v>24</v>
      </c>
      <c r="G864" s="5">
        <f t="shared" si="39"/>
        <v>73</v>
      </c>
      <c r="H864" s="5" t="str">
        <f>VLOOKUP(F864,Tabla5[[Columna3]:[Columna4]],2,TRUE)</f>
        <v>Aceptable</v>
      </c>
      <c r="I864" s="18">
        <v>50</v>
      </c>
      <c r="J864" s="5">
        <f t="shared" si="40"/>
        <v>46.296296296296298</v>
      </c>
      <c r="K864" s="5" t="str">
        <f>VLOOKUP(I864,Tabla13[[Rango minimo]:[Estado de calidad del aire]],2,TRUE)</f>
        <v>Buena</v>
      </c>
      <c r="L864" s="21">
        <f t="shared" si="41"/>
        <v>59.648148148148152</v>
      </c>
      <c r="M864" s="21" t="str">
        <f>VLOOKUP(L864,Tabla7[[Valor minimo]:[Estado de calidad el aire]],2,TRUE)</f>
        <v>Aceptable</v>
      </c>
      <c r="N864" s="11">
        <v>7</v>
      </c>
      <c r="O864" s="11" t="s">
        <v>5988</v>
      </c>
      <c r="P864" s="11">
        <v>2</v>
      </c>
      <c r="Q864" s="11">
        <v>-74.197433739999994</v>
      </c>
      <c r="R864" s="12">
        <v>4.612536038</v>
      </c>
    </row>
    <row r="865" spans="1:18" x14ac:dyDescent="0.25">
      <c r="A865" s="10">
        <v>864</v>
      </c>
      <c r="B865" s="3" t="s">
        <v>1821</v>
      </c>
      <c r="C865" s="3" t="s">
        <v>1727</v>
      </c>
      <c r="D865" s="3" t="s">
        <v>1</v>
      </c>
      <c r="E865" s="3" t="s">
        <v>1822</v>
      </c>
      <c r="F865" s="87">
        <v>24</v>
      </c>
      <c r="G865" s="5">
        <f t="shared" si="39"/>
        <v>73</v>
      </c>
      <c r="H865" s="5" t="str">
        <f>VLOOKUP(F865,Tabla5[[Columna3]:[Columna4]],2,TRUE)</f>
        <v>Aceptable</v>
      </c>
      <c r="I865" s="18">
        <v>50</v>
      </c>
      <c r="J865" s="5">
        <f t="shared" si="40"/>
        <v>46.296296296296298</v>
      </c>
      <c r="K865" s="5" t="str">
        <f>VLOOKUP(I865,Tabla13[[Rango minimo]:[Estado de calidad del aire]],2,TRUE)</f>
        <v>Buena</v>
      </c>
      <c r="L865" s="21">
        <f t="shared" si="41"/>
        <v>59.648148148148152</v>
      </c>
      <c r="M865" s="21" t="str">
        <f>VLOOKUP(L865,Tabla7[[Valor minimo]:[Estado de calidad el aire]],2,TRUE)</f>
        <v>Aceptable</v>
      </c>
      <c r="N865" s="11">
        <v>7</v>
      </c>
      <c r="O865" s="11" t="s">
        <v>5988</v>
      </c>
      <c r="P865" s="11">
        <v>2</v>
      </c>
      <c r="Q865" s="11">
        <v>-74.188765200000006</v>
      </c>
      <c r="R865" s="12">
        <v>4.6005325480000003</v>
      </c>
    </row>
    <row r="866" spans="1:18" x14ac:dyDescent="0.25">
      <c r="A866" s="10">
        <v>865</v>
      </c>
      <c r="B866" s="3" t="s">
        <v>1823</v>
      </c>
      <c r="C866" s="3" t="s">
        <v>1727</v>
      </c>
      <c r="D866" s="3" t="s">
        <v>1</v>
      </c>
      <c r="E866" s="3" t="s">
        <v>1824</v>
      </c>
      <c r="F866" s="87">
        <v>24</v>
      </c>
      <c r="G866" s="5">
        <f t="shared" si="39"/>
        <v>73</v>
      </c>
      <c r="H866" s="5" t="str">
        <f>VLOOKUP(F866,Tabla5[[Columna3]:[Columna4]],2,TRUE)</f>
        <v>Aceptable</v>
      </c>
      <c r="I866" s="18">
        <v>50</v>
      </c>
      <c r="J866" s="5">
        <f t="shared" si="40"/>
        <v>46.296296296296298</v>
      </c>
      <c r="K866" s="5" t="str">
        <f>VLOOKUP(I866,Tabla13[[Rango minimo]:[Estado de calidad del aire]],2,TRUE)</f>
        <v>Buena</v>
      </c>
      <c r="L866" s="21">
        <f t="shared" si="41"/>
        <v>59.648148148148152</v>
      </c>
      <c r="M866" s="21" t="str">
        <f>VLOOKUP(L866,Tabla7[[Valor minimo]:[Estado de calidad el aire]],2,TRUE)</f>
        <v>Aceptable</v>
      </c>
      <c r="N866" s="11">
        <v>7</v>
      </c>
      <c r="O866" s="11" t="s">
        <v>5988</v>
      </c>
      <c r="P866" s="11">
        <v>2</v>
      </c>
      <c r="Q866" s="11">
        <v>-74.198243829999996</v>
      </c>
      <c r="R866" s="12">
        <v>4.6016954549999998</v>
      </c>
    </row>
    <row r="867" spans="1:18" x14ac:dyDescent="0.25">
      <c r="A867" s="10">
        <v>866</v>
      </c>
      <c r="B867" s="3" t="s">
        <v>1825</v>
      </c>
      <c r="C867" s="3" t="s">
        <v>1727</v>
      </c>
      <c r="D867" s="3" t="s">
        <v>1</v>
      </c>
      <c r="E867" s="3" t="s">
        <v>1826</v>
      </c>
      <c r="F867" s="87">
        <v>24</v>
      </c>
      <c r="G867" s="5">
        <f t="shared" si="39"/>
        <v>73</v>
      </c>
      <c r="H867" s="5" t="str">
        <f>VLOOKUP(F867,Tabla5[[Columna3]:[Columna4]],2,TRUE)</f>
        <v>Aceptable</v>
      </c>
      <c r="I867" s="18">
        <v>50</v>
      </c>
      <c r="J867" s="5">
        <f t="shared" si="40"/>
        <v>46.296296296296298</v>
      </c>
      <c r="K867" s="5" t="str">
        <f>VLOOKUP(I867,Tabla13[[Rango minimo]:[Estado de calidad del aire]],2,TRUE)</f>
        <v>Buena</v>
      </c>
      <c r="L867" s="21">
        <f t="shared" si="41"/>
        <v>59.648148148148152</v>
      </c>
      <c r="M867" s="21" t="str">
        <f>VLOOKUP(L867,Tabla7[[Valor minimo]:[Estado de calidad el aire]],2,TRUE)</f>
        <v>Aceptable</v>
      </c>
      <c r="N867" s="11">
        <v>7</v>
      </c>
      <c r="O867" s="11" t="s">
        <v>5988</v>
      </c>
      <c r="P867" s="11">
        <v>2</v>
      </c>
      <c r="Q867" s="11">
        <v>-74.201431229999997</v>
      </c>
      <c r="R867" s="12">
        <v>4.6086756089999996</v>
      </c>
    </row>
    <row r="868" spans="1:18" x14ac:dyDescent="0.25">
      <c r="A868" s="10">
        <v>867</v>
      </c>
      <c r="B868" s="3" t="s">
        <v>1827</v>
      </c>
      <c r="C868" s="3" t="s">
        <v>1727</v>
      </c>
      <c r="D868" s="3" t="s">
        <v>1</v>
      </c>
      <c r="E868" s="3" t="s">
        <v>1828</v>
      </c>
      <c r="F868" s="87">
        <v>24</v>
      </c>
      <c r="G868" s="5">
        <f t="shared" si="39"/>
        <v>73</v>
      </c>
      <c r="H868" s="5" t="str">
        <f>VLOOKUP(F868,Tabla5[[Columna3]:[Columna4]],2,TRUE)</f>
        <v>Aceptable</v>
      </c>
      <c r="I868" s="18">
        <v>50</v>
      </c>
      <c r="J868" s="5">
        <f t="shared" si="40"/>
        <v>46.296296296296298</v>
      </c>
      <c r="K868" s="5" t="str">
        <f>VLOOKUP(I868,Tabla13[[Rango minimo]:[Estado de calidad del aire]],2,TRUE)</f>
        <v>Buena</v>
      </c>
      <c r="L868" s="21">
        <f t="shared" si="41"/>
        <v>59.648148148148152</v>
      </c>
      <c r="M868" s="21" t="str">
        <f>VLOOKUP(L868,Tabla7[[Valor minimo]:[Estado de calidad el aire]],2,TRUE)</f>
        <v>Aceptable</v>
      </c>
      <c r="N868" s="11">
        <v>7</v>
      </c>
      <c r="O868" s="11" t="s">
        <v>5988</v>
      </c>
      <c r="P868" s="11">
        <v>2</v>
      </c>
      <c r="Q868" s="11">
        <v>-74.189467350000001</v>
      </c>
      <c r="R868" s="12">
        <v>4.6074686759999999</v>
      </c>
    </row>
    <row r="869" spans="1:18" x14ac:dyDescent="0.25">
      <c r="A869" s="10">
        <v>868</v>
      </c>
      <c r="B869" s="3" t="s">
        <v>1829</v>
      </c>
      <c r="C869" s="3" t="s">
        <v>1727</v>
      </c>
      <c r="D869" s="3" t="s">
        <v>1</v>
      </c>
      <c r="E869" s="3" t="s">
        <v>1828</v>
      </c>
      <c r="F869" s="87">
        <v>24</v>
      </c>
      <c r="G869" s="5">
        <f t="shared" si="39"/>
        <v>73</v>
      </c>
      <c r="H869" s="5" t="str">
        <f>VLOOKUP(F869,Tabla5[[Columna3]:[Columna4]],2,TRUE)</f>
        <v>Aceptable</v>
      </c>
      <c r="I869" s="18">
        <v>50</v>
      </c>
      <c r="J869" s="5">
        <f t="shared" si="40"/>
        <v>46.296296296296298</v>
      </c>
      <c r="K869" s="5" t="str">
        <f>VLOOKUP(I869,Tabla13[[Rango minimo]:[Estado de calidad del aire]],2,TRUE)</f>
        <v>Buena</v>
      </c>
      <c r="L869" s="21">
        <f t="shared" si="41"/>
        <v>59.648148148148152</v>
      </c>
      <c r="M869" s="21" t="str">
        <f>VLOOKUP(L869,Tabla7[[Valor minimo]:[Estado de calidad el aire]],2,TRUE)</f>
        <v>Aceptable</v>
      </c>
      <c r="N869" s="11">
        <v>7</v>
      </c>
      <c r="O869" s="11" t="s">
        <v>5988</v>
      </c>
      <c r="P869" s="11">
        <v>2</v>
      </c>
      <c r="Q869" s="11">
        <v>-74.189742659999993</v>
      </c>
      <c r="R869" s="12">
        <v>4.6091151930000001</v>
      </c>
    </row>
    <row r="870" spans="1:18" x14ac:dyDescent="0.25">
      <c r="A870" s="10">
        <v>869</v>
      </c>
      <c r="B870" s="3" t="s">
        <v>1830</v>
      </c>
      <c r="C870" s="3" t="s">
        <v>1727</v>
      </c>
      <c r="D870" s="3" t="s">
        <v>1</v>
      </c>
      <c r="E870" s="3" t="s">
        <v>1831</v>
      </c>
      <c r="F870" s="87">
        <v>24</v>
      </c>
      <c r="G870" s="5">
        <f t="shared" si="39"/>
        <v>73</v>
      </c>
      <c r="H870" s="5" t="str">
        <f>VLOOKUP(F870,Tabla5[[Columna3]:[Columna4]],2,TRUE)</f>
        <v>Aceptable</v>
      </c>
      <c r="I870" s="18">
        <v>50</v>
      </c>
      <c r="J870" s="5">
        <f t="shared" si="40"/>
        <v>46.296296296296298</v>
      </c>
      <c r="K870" s="5" t="str">
        <f>VLOOKUP(I870,Tabla13[[Rango minimo]:[Estado de calidad del aire]],2,TRUE)</f>
        <v>Buena</v>
      </c>
      <c r="L870" s="21">
        <f t="shared" si="41"/>
        <v>59.648148148148152</v>
      </c>
      <c r="M870" s="21" t="str">
        <f>VLOOKUP(L870,Tabla7[[Valor minimo]:[Estado de calidad el aire]],2,TRUE)</f>
        <v>Aceptable</v>
      </c>
      <c r="N870" s="11">
        <v>7</v>
      </c>
      <c r="O870" s="11" t="s">
        <v>5988</v>
      </c>
      <c r="P870" s="11">
        <v>2</v>
      </c>
      <c r="Q870" s="11">
        <v>-74.189952840000004</v>
      </c>
      <c r="R870" s="12">
        <v>4.6047711329999998</v>
      </c>
    </row>
    <row r="871" spans="1:18" x14ac:dyDescent="0.25">
      <c r="A871" s="10">
        <v>870</v>
      </c>
      <c r="B871" s="3" t="s">
        <v>1832</v>
      </c>
      <c r="C871" s="3" t="s">
        <v>1727</v>
      </c>
      <c r="D871" s="3" t="s">
        <v>1</v>
      </c>
      <c r="E871" s="3" t="s">
        <v>1831</v>
      </c>
      <c r="F871" s="87">
        <v>24</v>
      </c>
      <c r="G871" s="5">
        <f t="shared" si="39"/>
        <v>73</v>
      </c>
      <c r="H871" s="5" t="str">
        <f>VLOOKUP(F871,Tabla5[[Columna3]:[Columna4]],2,TRUE)</f>
        <v>Aceptable</v>
      </c>
      <c r="I871" s="18">
        <v>50</v>
      </c>
      <c r="J871" s="5">
        <f t="shared" si="40"/>
        <v>46.296296296296298</v>
      </c>
      <c r="K871" s="5" t="str">
        <f>VLOOKUP(I871,Tabla13[[Rango minimo]:[Estado de calidad del aire]],2,TRUE)</f>
        <v>Buena</v>
      </c>
      <c r="L871" s="21">
        <f t="shared" si="41"/>
        <v>59.648148148148152</v>
      </c>
      <c r="M871" s="21" t="str">
        <f>VLOOKUP(L871,Tabla7[[Valor minimo]:[Estado de calidad el aire]],2,TRUE)</f>
        <v>Aceptable</v>
      </c>
      <c r="N871" s="11">
        <v>7</v>
      </c>
      <c r="O871" s="11" t="s">
        <v>5988</v>
      </c>
      <c r="P871" s="11">
        <v>2</v>
      </c>
      <c r="Q871" s="11">
        <v>-74.191207340000005</v>
      </c>
      <c r="R871" s="12">
        <v>4.6050629379999997</v>
      </c>
    </row>
    <row r="872" spans="1:18" x14ac:dyDescent="0.25">
      <c r="A872" s="10">
        <v>871</v>
      </c>
      <c r="B872" s="3" t="s">
        <v>1833</v>
      </c>
      <c r="C872" s="3" t="s">
        <v>1727</v>
      </c>
      <c r="D872" s="3" t="s">
        <v>1</v>
      </c>
      <c r="E872" s="3" t="s">
        <v>1834</v>
      </c>
      <c r="F872" s="87">
        <v>24</v>
      </c>
      <c r="G872" s="5">
        <f t="shared" si="39"/>
        <v>73</v>
      </c>
      <c r="H872" s="5" t="str">
        <f>VLOOKUP(F872,Tabla5[[Columna3]:[Columna4]],2,TRUE)</f>
        <v>Aceptable</v>
      </c>
      <c r="I872" s="18">
        <v>50</v>
      </c>
      <c r="J872" s="5">
        <f t="shared" si="40"/>
        <v>46.296296296296298</v>
      </c>
      <c r="K872" s="5" t="str">
        <f>VLOOKUP(I872,Tabla13[[Rango minimo]:[Estado de calidad del aire]],2,TRUE)</f>
        <v>Buena</v>
      </c>
      <c r="L872" s="21">
        <f t="shared" si="41"/>
        <v>59.648148148148152</v>
      </c>
      <c r="M872" s="21" t="str">
        <f>VLOOKUP(L872,Tabla7[[Valor minimo]:[Estado de calidad el aire]],2,TRUE)</f>
        <v>Aceptable</v>
      </c>
      <c r="N872" s="11">
        <v>7</v>
      </c>
      <c r="O872" s="11" t="s">
        <v>5988</v>
      </c>
      <c r="P872" s="11">
        <v>2</v>
      </c>
      <c r="Q872" s="11">
        <v>-74.189000770000007</v>
      </c>
      <c r="R872" s="12">
        <v>4.6056925399999997</v>
      </c>
    </row>
    <row r="873" spans="1:18" x14ac:dyDescent="0.25">
      <c r="A873" s="10">
        <v>872</v>
      </c>
      <c r="B873" s="3" t="s">
        <v>1835</v>
      </c>
      <c r="C873" s="3" t="s">
        <v>1727</v>
      </c>
      <c r="D873" s="3" t="s">
        <v>1</v>
      </c>
      <c r="E873" s="3" t="s">
        <v>1836</v>
      </c>
      <c r="F873" s="87">
        <v>28</v>
      </c>
      <c r="G873" s="5">
        <f t="shared" si="39"/>
        <v>81</v>
      </c>
      <c r="H873" s="5" t="str">
        <f>VLOOKUP(F873,Tabla5[[Columna3]:[Columna4]],2,TRUE)</f>
        <v>Aceptable</v>
      </c>
      <c r="I873" s="18">
        <v>50</v>
      </c>
      <c r="J873" s="5">
        <f t="shared" si="40"/>
        <v>46.296296296296298</v>
      </c>
      <c r="K873" s="5" t="str">
        <f>VLOOKUP(I873,Tabla13[[Rango minimo]:[Estado de calidad del aire]],2,TRUE)</f>
        <v>Buena</v>
      </c>
      <c r="L873" s="21">
        <f t="shared" si="41"/>
        <v>63.648148148148152</v>
      </c>
      <c r="M873" s="21" t="str">
        <f>VLOOKUP(L873,Tabla7[[Valor minimo]:[Estado de calidad el aire]],2,TRUE)</f>
        <v>Aceptable</v>
      </c>
      <c r="N873" s="11">
        <v>7</v>
      </c>
      <c r="O873" s="11" t="s">
        <v>5988</v>
      </c>
      <c r="P873" s="11">
        <v>2</v>
      </c>
      <c r="Q873" s="11">
        <v>-74.185277439999993</v>
      </c>
      <c r="R873" s="12">
        <v>4.6001758229999998</v>
      </c>
    </row>
    <row r="874" spans="1:18" x14ac:dyDescent="0.25">
      <c r="A874" s="10">
        <v>873</v>
      </c>
      <c r="B874" s="3" t="s">
        <v>1837</v>
      </c>
      <c r="C874" s="3" t="s">
        <v>1727</v>
      </c>
      <c r="D874" s="3" t="s">
        <v>1</v>
      </c>
      <c r="E874" s="3" t="s">
        <v>1828</v>
      </c>
      <c r="F874" s="87">
        <v>24</v>
      </c>
      <c r="G874" s="5">
        <f t="shared" si="39"/>
        <v>73</v>
      </c>
      <c r="H874" s="5" t="str">
        <f>VLOOKUP(F874,Tabla5[[Columna3]:[Columna4]],2,TRUE)</f>
        <v>Aceptable</v>
      </c>
      <c r="I874" s="18">
        <v>50</v>
      </c>
      <c r="J874" s="5">
        <f t="shared" si="40"/>
        <v>46.296296296296298</v>
      </c>
      <c r="K874" s="5" t="str">
        <f>VLOOKUP(I874,Tabla13[[Rango minimo]:[Estado de calidad del aire]],2,TRUE)</f>
        <v>Buena</v>
      </c>
      <c r="L874" s="21">
        <f t="shared" si="41"/>
        <v>59.648148148148152</v>
      </c>
      <c r="M874" s="21" t="str">
        <f>VLOOKUP(L874,Tabla7[[Valor minimo]:[Estado de calidad el aire]],2,TRUE)</f>
        <v>Aceptable</v>
      </c>
      <c r="N874" s="11">
        <v>7</v>
      </c>
      <c r="O874" s="11" t="s">
        <v>5988</v>
      </c>
      <c r="P874" s="11">
        <v>2</v>
      </c>
      <c r="Q874" s="11">
        <v>-74.189149599999993</v>
      </c>
      <c r="R874" s="12">
        <v>4.6082228650000001</v>
      </c>
    </row>
    <row r="875" spans="1:18" x14ac:dyDescent="0.25">
      <c r="A875" s="10">
        <v>874</v>
      </c>
      <c r="B875" s="3" t="s">
        <v>1838</v>
      </c>
      <c r="C875" s="3" t="s">
        <v>1727</v>
      </c>
      <c r="D875" s="3" t="s">
        <v>1</v>
      </c>
      <c r="E875" s="3" t="s">
        <v>1824</v>
      </c>
      <c r="F875" s="87">
        <v>24</v>
      </c>
      <c r="G875" s="5">
        <f t="shared" si="39"/>
        <v>73</v>
      </c>
      <c r="H875" s="5" t="str">
        <f>VLOOKUP(F875,Tabla5[[Columna3]:[Columna4]],2,TRUE)</f>
        <v>Aceptable</v>
      </c>
      <c r="I875" s="18">
        <v>50</v>
      </c>
      <c r="J875" s="5">
        <f t="shared" si="40"/>
        <v>46.296296296296298</v>
      </c>
      <c r="K875" s="5" t="str">
        <f>VLOOKUP(I875,Tabla13[[Rango minimo]:[Estado de calidad del aire]],2,TRUE)</f>
        <v>Buena</v>
      </c>
      <c r="L875" s="21">
        <f t="shared" si="41"/>
        <v>59.648148148148152</v>
      </c>
      <c r="M875" s="21" t="str">
        <f>VLOOKUP(L875,Tabla7[[Valor minimo]:[Estado de calidad el aire]],2,TRUE)</f>
        <v>Aceptable</v>
      </c>
      <c r="N875" s="11">
        <v>7</v>
      </c>
      <c r="O875" s="11" t="s">
        <v>5988</v>
      </c>
      <c r="P875" s="11">
        <v>2</v>
      </c>
      <c r="Q875" s="11">
        <v>-74.194880879999999</v>
      </c>
      <c r="R875" s="12">
        <v>4.603156222</v>
      </c>
    </row>
    <row r="876" spans="1:18" x14ac:dyDescent="0.25">
      <c r="A876" s="10">
        <v>875</v>
      </c>
      <c r="B876" s="3" t="s">
        <v>1839</v>
      </c>
      <c r="C876" s="3" t="s">
        <v>1727</v>
      </c>
      <c r="D876" s="3" t="s">
        <v>1</v>
      </c>
      <c r="E876" s="3" t="s">
        <v>1840</v>
      </c>
      <c r="F876" s="87">
        <v>24</v>
      </c>
      <c r="G876" s="5">
        <f t="shared" si="39"/>
        <v>73</v>
      </c>
      <c r="H876" s="5" t="str">
        <f>VLOOKUP(F876,Tabla5[[Columna3]:[Columna4]],2,TRUE)</f>
        <v>Aceptable</v>
      </c>
      <c r="I876" s="18">
        <v>50</v>
      </c>
      <c r="J876" s="5">
        <f t="shared" si="40"/>
        <v>46.296296296296298</v>
      </c>
      <c r="K876" s="5" t="str">
        <f>VLOOKUP(I876,Tabla13[[Rango minimo]:[Estado de calidad del aire]],2,TRUE)</f>
        <v>Buena</v>
      </c>
      <c r="L876" s="21">
        <f t="shared" si="41"/>
        <v>59.648148148148152</v>
      </c>
      <c r="M876" s="21" t="str">
        <f>VLOOKUP(L876,Tabla7[[Valor minimo]:[Estado de calidad el aire]],2,TRUE)</f>
        <v>Aceptable</v>
      </c>
      <c r="N876" s="11">
        <v>7</v>
      </c>
      <c r="O876" s="11" t="s">
        <v>5988</v>
      </c>
      <c r="P876" s="11">
        <v>2</v>
      </c>
      <c r="Q876" s="11">
        <v>-74.200286449999993</v>
      </c>
      <c r="R876" s="12">
        <v>4.6059607429999998</v>
      </c>
    </row>
    <row r="877" spans="1:18" x14ac:dyDescent="0.25">
      <c r="A877" s="10">
        <v>876</v>
      </c>
      <c r="B877" s="3" t="s">
        <v>1841</v>
      </c>
      <c r="C877" s="3" t="s">
        <v>1727</v>
      </c>
      <c r="D877" s="3" t="s">
        <v>1</v>
      </c>
      <c r="E877" s="3" t="s">
        <v>1842</v>
      </c>
      <c r="F877" s="87">
        <v>24</v>
      </c>
      <c r="G877" s="5">
        <f t="shared" si="39"/>
        <v>73</v>
      </c>
      <c r="H877" s="5" t="str">
        <f>VLOOKUP(F877,Tabla5[[Columna3]:[Columna4]],2,TRUE)</f>
        <v>Aceptable</v>
      </c>
      <c r="I877" s="18">
        <v>50</v>
      </c>
      <c r="J877" s="5">
        <f t="shared" si="40"/>
        <v>46.296296296296298</v>
      </c>
      <c r="K877" s="5" t="str">
        <f>VLOOKUP(I877,Tabla13[[Rango minimo]:[Estado de calidad del aire]],2,TRUE)</f>
        <v>Buena</v>
      </c>
      <c r="L877" s="21">
        <f t="shared" si="41"/>
        <v>59.648148148148152</v>
      </c>
      <c r="M877" s="21" t="str">
        <f>VLOOKUP(L877,Tabla7[[Valor minimo]:[Estado de calidad el aire]],2,TRUE)</f>
        <v>Aceptable</v>
      </c>
      <c r="N877" s="11">
        <v>7</v>
      </c>
      <c r="O877" s="11" t="s">
        <v>5988</v>
      </c>
      <c r="P877" s="11">
        <v>2</v>
      </c>
      <c r="Q877" s="11">
        <v>-74.181917490000004</v>
      </c>
      <c r="R877" s="12">
        <v>4.6117995240000003</v>
      </c>
    </row>
    <row r="878" spans="1:18" x14ac:dyDescent="0.25">
      <c r="A878" s="10">
        <v>877</v>
      </c>
      <c r="B878" s="3" t="s">
        <v>1843</v>
      </c>
      <c r="C878" s="3" t="s">
        <v>1727</v>
      </c>
      <c r="D878" s="3" t="s">
        <v>1</v>
      </c>
      <c r="E878" s="3" t="s">
        <v>1844</v>
      </c>
      <c r="F878" s="87">
        <v>24</v>
      </c>
      <c r="G878" s="5">
        <f t="shared" si="39"/>
        <v>73</v>
      </c>
      <c r="H878" s="5" t="str">
        <f>VLOOKUP(F878,Tabla5[[Columna3]:[Columna4]],2,TRUE)</f>
        <v>Aceptable</v>
      </c>
      <c r="I878" s="18">
        <v>50</v>
      </c>
      <c r="J878" s="5">
        <f t="shared" si="40"/>
        <v>46.296296296296298</v>
      </c>
      <c r="K878" s="5" t="str">
        <f>VLOOKUP(I878,Tabla13[[Rango minimo]:[Estado de calidad del aire]],2,TRUE)</f>
        <v>Buena</v>
      </c>
      <c r="L878" s="21">
        <f t="shared" si="41"/>
        <v>59.648148148148152</v>
      </c>
      <c r="M878" s="21" t="str">
        <f>VLOOKUP(L878,Tabla7[[Valor minimo]:[Estado de calidad el aire]],2,TRUE)</f>
        <v>Aceptable</v>
      </c>
      <c r="N878" s="11">
        <v>7</v>
      </c>
      <c r="O878" s="11" t="s">
        <v>5988</v>
      </c>
      <c r="P878" s="11">
        <v>2</v>
      </c>
      <c r="Q878" s="11">
        <v>-74.199070680000005</v>
      </c>
      <c r="R878" s="12">
        <v>4.6170966760000001</v>
      </c>
    </row>
    <row r="879" spans="1:18" x14ac:dyDescent="0.25">
      <c r="A879" s="10">
        <v>878</v>
      </c>
      <c r="B879" s="3" t="s">
        <v>1845</v>
      </c>
      <c r="C879" s="3" t="s">
        <v>1727</v>
      </c>
      <c r="D879" s="3" t="s">
        <v>1</v>
      </c>
      <c r="E879" s="3" t="s">
        <v>1846</v>
      </c>
      <c r="F879" s="87">
        <v>24</v>
      </c>
      <c r="G879" s="5">
        <f t="shared" si="39"/>
        <v>73</v>
      </c>
      <c r="H879" s="5" t="str">
        <f>VLOOKUP(F879,Tabla5[[Columna3]:[Columna4]],2,TRUE)</f>
        <v>Aceptable</v>
      </c>
      <c r="I879" s="18">
        <v>50</v>
      </c>
      <c r="J879" s="5">
        <f t="shared" si="40"/>
        <v>46.296296296296298</v>
      </c>
      <c r="K879" s="5" t="str">
        <f>VLOOKUP(I879,Tabla13[[Rango minimo]:[Estado de calidad del aire]],2,TRUE)</f>
        <v>Buena</v>
      </c>
      <c r="L879" s="21">
        <f t="shared" si="41"/>
        <v>59.648148148148152</v>
      </c>
      <c r="M879" s="21" t="str">
        <f>VLOOKUP(L879,Tabla7[[Valor minimo]:[Estado de calidad el aire]],2,TRUE)</f>
        <v>Aceptable</v>
      </c>
      <c r="N879" s="11">
        <v>7</v>
      </c>
      <c r="O879" s="11" t="s">
        <v>5988</v>
      </c>
      <c r="P879" s="11">
        <v>2</v>
      </c>
      <c r="Q879" s="11">
        <v>-74.201788089999994</v>
      </c>
      <c r="R879" s="12">
        <v>4.6109946869999998</v>
      </c>
    </row>
    <row r="880" spans="1:18" x14ac:dyDescent="0.25">
      <c r="A880" s="10">
        <v>879</v>
      </c>
      <c r="B880" s="3" t="s">
        <v>1847</v>
      </c>
      <c r="C880" s="3" t="s">
        <v>1727</v>
      </c>
      <c r="D880" s="3" t="s">
        <v>1</v>
      </c>
      <c r="E880" s="3" t="s">
        <v>1848</v>
      </c>
      <c r="F880" s="87">
        <v>24</v>
      </c>
      <c r="G880" s="5">
        <f t="shared" si="39"/>
        <v>73</v>
      </c>
      <c r="H880" s="5" t="str">
        <f>VLOOKUP(F880,Tabla5[[Columna3]:[Columna4]],2,TRUE)</f>
        <v>Aceptable</v>
      </c>
      <c r="I880" s="18">
        <v>50</v>
      </c>
      <c r="J880" s="5">
        <f t="shared" si="40"/>
        <v>46.296296296296298</v>
      </c>
      <c r="K880" s="5" t="str">
        <f>VLOOKUP(I880,Tabla13[[Rango minimo]:[Estado de calidad del aire]],2,TRUE)</f>
        <v>Buena</v>
      </c>
      <c r="L880" s="21">
        <f t="shared" si="41"/>
        <v>59.648148148148152</v>
      </c>
      <c r="M880" s="21" t="str">
        <f>VLOOKUP(L880,Tabla7[[Valor minimo]:[Estado de calidad el aire]],2,TRUE)</f>
        <v>Aceptable</v>
      </c>
      <c r="N880" s="11">
        <v>7</v>
      </c>
      <c r="O880" s="11" t="s">
        <v>5988</v>
      </c>
      <c r="P880" s="11">
        <v>2</v>
      </c>
      <c r="Q880" s="11">
        <v>-74.196856150000002</v>
      </c>
      <c r="R880" s="12">
        <v>4.6174276470000004</v>
      </c>
    </row>
    <row r="881" spans="1:18" x14ac:dyDescent="0.25">
      <c r="A881" s="10">
        <v>880</v>
      </c>
      <c r="B881" s="3" t="s">
        <v>1849</v>
      </c>
      <c r="C881" s="3" t="s">
        <v>1727</v>
      </c>
      <c r="D881" s="3" t="s">
        <v>1</v>
      </c>
      <c r="E881" s="3" t="s">
        <v>1850</v>
      </c>
      <c r="F881" s="87">
        <v>28</v>
      </c>
      <c r="G881" s="5">
        <f t="shared" si="39"/>
        <v>81</v>
      </c>
      <c r="H881" s="5" t="str">
        <f>VLOOKUP(F881,Tabla5[[Columna3]:[Columna4]],2,TRUE)</f>
        <v>Aceptable</v>
      </c>
      <c r="I881" s="18">
        <v>50</v>
      </c>
      <c r="J881" s="5">
        <f t="shared" si="40"/>
        <v>46.296296296296298</v>
      </c>
      <c r="K881" s="5" t="str">
        <f>VLOOKUP(I881,Tabla13[[Rango minimo]:[Estado de calidad del aire]],2,TRUE)</f>
        <v>Buena</v>
      </c>
      <c r="L881" s="21">
        <f t="shared" si="41"/>
        <v>63.648148148148152</v>
      </c>
      <c r="M881" s="21" t="str">
        <f>VLOOKUP(L881,Tabla7[[Valor minimo]:[Estado de calidad el aire]],2,TRUE)</f>
        <v>Aceptable</v>
      </c>
      <c r="N881" s="11">
        <v>7</v>
      </c>
      <c r="O881" s="11" t="s">
        <v>5988</v>
      </c>
      <c r="P881" s="11">
        <v>2</v>
      </c>
      <c r="Q881" s="11">
        <v>-74.181525960000002</v>
      </c>
      <c r="R881" s="12">
        <v>4.6074924770000001</v>
      </c>
    </row>
    <row r="882" spans="1:18" x14ac:dyDescent="0.25">
      <c r="A882" s="10">
        <v>881</v>
      </c>
      <c r="B882" s="3" t="s">
        <v>1851</v>
      </c>
      <c r="C882" s="3" t="s">
        <v>1727</v>
      </c>
      <c r="D882" s="3" t="s">
        <v>1</v>
      </c>
      <c r="E882" s="3" t="s">
        <v>1852</v>
      </c>
      <c r="F882" s="87">
        <v>24</v>
      </c>
      <c r="G882" s="5">
        <f t="shared" si="39"/>
        <v>73</v>
      </c>
      <c r="H882" s="5" t="str">
        <f>VLOOKUP(F882,Tabla5[[Columna3]:[Columna4]],2,TRUE)</f>
        <v>Aceptable</v>
      </c>
      <c r="I882" s="18">
        <v>50</v>
      </c>
      <c r="J882" s="5">
        <f t="shared" si="40"/>
        <v>46.296296296296298</v>
      </c>
      <c r="K882" s="5" t="str">
        <f>VLOOKUP(I882,Tabla13[[Rango minimo]:[Estado de calidad del aire]],2,TRUE)</f>
        <v>Buena</v>
      </c>
      <c r="L882" s="21">
        <f t="shared" si="41"/>
        <v>59.648148148148152</v>
      </c>
      <c r="M882" s="21" t="str">
        <f>VLOOKUP(L882,Tabla7[[Valor minimo]:[Estado de calidad el aire]],2,TRUE)</f>
        <v>Aceptable</v>
      </c>
      <c r="N882" s="11">
        <v>7</v>
      </c>
      <c r="O882" s="11" t="s">
        <v>5988</v>
      </c>
      <c r="P882" s="11">
        <v>2</v>
      </c>
      <c r="Q882" s="11">
        <v>-74.208172719999993</v>
      </c>
      <c r="R882" s="12">
        <v>4.6092223900000002</v>
      </c>
    </row>
    <row r="883" spans="1:18" x14ac:dyDescent="0.25">
      <c r="A883" s="10">
        <v>882</v>
      </c>
      <c r="B883" s="3" t="s">
        <v>1853</v>
      </c>
      <c r="C883" s="3" t="s">
        <v>1727</v>
      </c>
      <c r="D883" s="3" t="s">
        <v>1</v>
      </c>
      <c r="E883" s="3" t="s">
        <v>408</v>
      </c>
      <c r="F883" s="87">
        <v>24</v>
      </c>
      <c r="G883" s="5">
        <f t="shared" si="39"/>
        <v>73</v>
      </c>
      <c r="H883" s="5" t="str">
        <f>VLOOKUP(F883,Tabla5[[Columna3]:[Columna4]],2,TRUE)</f>
        <v>Aceptable</v>
      </c>
      <c r="I883" s="18">
        <v>50</v>
      </c>
      <c r="J883" s="5">
        <f t="shared" si="40"/>
        <v>46.296296296296298</v>
      </c>
      <c r="K883" s="5" t="str">
        <f>VLOOKUP(I883,Tabla13[[Rango minimo]:[Estado de calidad del aire]],2,TRUE)</f>
        <v>Buena</v>
      </c>
      <c r="L883" s="21">
        <f t="shared" si="41"/>
        <v>59.648148148148152</v>
      </c>
      <c r="M883" s="21" t="str">
        <f>VLOOKUP(L883,Tabla7[[Valor minimo]:[Estado de calidad el aire]],2,TRUE)</f>
        <v>Aceptable</v>
      </c>
      <c r="N883" s="11">
        <v>7</v>
      </c>
      <c r="O883" s="11" t="s">
        <v>5988</v>
      </c>
      <c r="P883" s="11">
        <v>2</v>
      </c>
      <c r="Q883" s="11">
        <v>-74.205147049999994</v>
      </c>
      <c r="R883" s="12">
        <v>4.6136415360000003</v>
      </c>
    </row>
    <row r="884" spans="1:18" x14ac:dyDescent="0.25">
      <c r="A884" s="10">
        <v>883</v>
      </c>
      <c r="B884" s="3" t="s">
        <v>1854</v>
      </c>
      <c r="C884" s="3" t="s">
        <v>1727</v>
      </c>
      <c r="D884" s="3" t="s">
        <v>1</v>
      </c>
      <c r="E884" s="3" t="s">
        <v>408</v>
      </c>
      <c r="F884" s="87">
        <v>24</v>
      </c>
      <c r="G884" s="5">
        <f t="shared" si="39"/>
        <v>73</v>
      </c>
      <c r="H884" s="5" t="str">
        <f>VLOOKUP(F884,Tabla5[[Columna3]:[Columna4]],2,TRUE)</f>
        <v>Aceptable</v>
      </c>
      <c r="I884" s="18">
        <v>50</v>
      </c>
      <c r="J884" s="5">
        <f t="shared" si="40"/>
        <v>46.296296296296298</v>
      </c>
      <c r="K884" s="5" t="str">
        <f>VLOOKUP(I884,Tabla13[[Rango minimo]:[Estado de calidad del aire]],2,TRUE)</f>
        <v>Buena</v>
      </c>
      <c r="L884" s="21">
        <f t="shared" si="41"/>
        <v>59.648148148148152</v>
      </c>
      <c r="M884" s="21" t="str">
        <f>VLOOKUP(L884,Tabla7[[Valor minimo]:[Estado de calidad el aire]],2,TRUE)</f>
        <v>Aceptable</v>
      </c>
      <c r="N884" s="11">
        <v>7</v>
      </c>
      <c r="O884" s="11" t="s">
        <v>5988</v>
      </c>
      <c r="P884" s="11">
        <v>2</v>
      </c>
      <c r="Q884" s="11">
        <v>-74.202649350000002</v>
      </c>
      <c r="R884" s="12">
        <v>4.614790878</v>
      </c>
    </row>
    <row r="885" spans="1:18" x14ac:dyDescent="0.25">
      <c r="A885" s="10">
        <v>884</v>
      </c>
      <c r="B885" s="3" t="s">
        <v>1855</v>
      </c>
      <c r="C885" s="3" t="s">
        <v>1727</v>
      </c>
      <c r="D885" s="3" t="s">
        <v>1</v>
      </c>
      <c r="E885" s="3" t="s">
        <v>408</v>
      </c>
      <c r="F885" s="87">
        <v>24</v>
      </c>
      <c r="G885" s="5">
        <f t="shared" si="39"/>
        <v>73</v>
      </c>
      <c r="H885" s="5" t="str">
        <f>VLOOKUP(F885,Tabla5[[Columna3]:[Columna4]],2,TRUE)</f>
        <v>Aceptable</v>
      </c>
      <c r="I885" s="18">
        <v>50</v>
      </c>
      <c r="J885" s="5">
        <f t="shared" si="40"/>
        <v>46.296296296296298</v>
      </c>
      <c r="K885" s="5" t="str">
        <f>VLOOKUP(I885,Tabla13[[Rango minimo]:[Estado de calidad del aire]],2,TRUE)</f>
        <v>Buena</v>
      </c>
      <c r="L885" s="21">
        <f t="shared" si="41"/>
        <v>59.648148148148152</v>
      </c>
      <c r="M885" s="21" t="str">
        <f>VLOOKUP(L885,Tabla7[[Valor minimo]:[Estado de calidad el aire]],2,TRUE)</f>
        <v>Aceptable</v>
      </c>
      <c r="N885" s="11">
        <v>7</v>
      </c>
      <c r="O885" s="11" t="s">
        <v>5988</v>
      </c>
      <c r="P885" s="11">
        <v>2</v>
      </c>
      <c r="Q885" s="11">
        <v>-74.205984599999994</v>
      </c>
      <c r="R885" s="12">
        <v>4.6121497219999998</v>
      </c>
    </row>
    <row r="886" spans="1:18" x14ac:dyDescent="0.25">
      <c r="A886" s="10">
        <v>885</v>
      </c>
      <c r="B886" s="3" t="s">
        <v>1856</v>
      </c>
      <c r="C886" s="3" t="s">
        <v>1727</v>
      </c>
      <c r="D886" s="3" t="s">
        <v>1</v>
      </c>
      <c r="E886" s="3" t="s">
        <v>1824</v>
      </c>
      <c r="F886" s="87">
        <v>24</v>
      </c>
      <c r="G886" s="5">
        <f t="shared" si="39"/>
        <v>73</v>
      </c>
      <c r="H886" s="5" t="str">
        <f>VLOOKUP(F886,Tabla5[[Columna3]:[Columna4]],2,TRUE)</f>
        <v>Aceptable</v>
      </c>
      <c r="I886" s="18">
        <v>50</v>
      </c>
      <c r="J886" s="5">
        <f t="shared" si="40"/>
        <v>46.296296296296298</v>
      </c>
      <c r="K886" s="5" t="str">
        <f>VLOOKUP(I886,Tabla13[[Rango minimo]:[Estado de calidad del aire]],2,TRUE)</f>
        <v>Buena</v>
      </c>
      <c r="L886" s="21">
        <f t="shared" si="41"/>
        <v>59.648148148148152</v>
      </c>
      <c r="M886" s="21" t="str">
        <f>VLOOKUP(L886,Tabla7[[Valor minimo]:[Estado de calidad el aire]],2,TRUE)</f>
        <v>Aceptable</v>
      </c>
      <c r="N886" s="11">
        <v>7</v>
      </c>
      <c r="O886" s="11" t="s">
        <v>5988</v>
      </c>
      <c r="P886" s="11">
        <v>2</v>
      </c>
      <c r="Q886" s="11">
        <v>-74.195542459999999</v>
      </c>
      <c r="R886" s="12">
        <v>4.6009713320000003</v>
      </c>
    </row>
    <row r="887" spans="1:18" x14ac:dyDescent="0.25">
      <c r="A887" s="10">
        <v>886</v>
      </c>
      <c r="B887" s="3" t="s">
        <v>1857</v>
      </c>
      <c r="C887" s="3" t="s">
        <v>1727</v>
      </c>
      <c r="D887" s="3" t="s">
        <v>1</v>
      </c>
      <c r="E887" s="3" t="s">
        <v>1824</v>
      </c>
      <c r="F887" s="87">
        <v>24</v>
      </c>
      <c r="G887" s="5">
        <f t="shared" si="39"/>
        <v>73</v>
      </c>
      <c r="H887" s="5" t="str">
        <f>VLOOKUP(F887,Tabla5[[Columna3]:[Columna4]],2,TRUE)</f>
        <v>Aceptable</v>
      </c>
      <c r="I887" s="18">
        <v>50</v>
      </c>
      <c r="J887" s="5">
        <f t="shared" si="40"/>
        <v>46.296296296296298</v>
      </c>
      <c r="K887" s="5" t="str">
        <f>VLOOKUP(I887,Tabla13[[Rango minimo]:[Estado de calidad del aire]],2,TRUE)</f>
        <v>Buena</v>
      </c>
      <c r="L887" s="21">
        <f t="shared" si="41"/>
        <v>59.648148148148152</v>
      </c>
      <c r="M887" s="21" t="str">
        <f>VLOOKUP(L887,Tabla7[[Valor minimo]:[Estado de calidad el aire]],2,TRUE)</f>
        <v>Aceptable</v>
      </c>
      <c r="N887" s="11">
        <v>7</v>
      </c>
      <c r="O887" s="11" t="s">
        <v>5988</v>
      </c>
      <c r="P887" s="11">
        <v>2</v>
      </c>
      <c r="Q887" s="11">
        <v>-74.197248110000004</v>
      </c>
      <c r="R887" s="12">
        <v>4.6005778959999999</v>
      </c>
    </row>
    <row r="888" spans="1:18" x14ac:dyDescent="0.25">
      <c r="A888" s="10">
        <v>887</v>
      </c>
      <c r="B888" s="3" t="s">
        <v>1858</v>
      </c>
      <c r="C888" s="3" t="s">
        <v>1727</v>
      </c>
      <c r="D888" s="3" t="s">
        <v>1</v>
      </c>
      <c r="E888" s="3" t="s">
        <v>1859</v>
      </c>
      <c r="F888" s="87">
        <v>24</v>
      </c>
      <c r="G888" s="5">
        <f t="shared" si="39"/>
        <v>73</v>
      </c>
      <c r="H888" s="5" t="str">
        <f>VLOOKUP(F888,Tabla5[[Columna3]:[Columna4]],2,TRUE)</f>
        <v>Aceptable</v>
      </c>
      <c r="I888" s="18">
        <v>50</v>
      </c>
      <c r="J888" s="5">
        <f t="shared" si="40"/>
        <v>46.296296296296298</v>
      </c>
      <c r="K888" s="5" t="str">
        <f>VLOOKUP(I888,Tabla13[[Rango minimo]:[Estado de calidad del aire]],2,TRUE)</f>
        <v>Buena</v>
      </c>
      <c r="L888" s="21">
        <f t="shared" si="41"/>
        <v>59.648148148148152</v>
      </c>
      <c r="M888" s="21" t="str">
        <f>VLOOKUP(L888,Tabla7[[Valor minimo]:[Estado de calidad el aire]],2,TRUE)</f>
        <v>Aceptable</v>
      </c>
      <c r="N888" s="11">
        <v>7</v>
      </c>
      <c r="O888" s="11" t="s">
        <v>5988</v>
      </c>
      <c r="P888" s="11">
        <v>2</v>
      </c>
      <c r="Q888" s="11">
        <v>-74.197120029999994</v>
      </c>
      <c r="R888" s="12">
        <v>4.6082768239999998</v>
      </c>
    </row>
    <row r="889" spans="1:18" x14ac:dyDescent="0.25">
      <c r="A889" s="10">
        <v>888</v>
      </c>
      <c r="B889" s="3" t="s">
        <v>1860</v>
      </c>
      <c r="C889" s="3" t="s">
        <v>1727</v>
      </c>
      <c r="D889" s="3" t="s">
        <v>1</v>
      </c>
      <c r="E889" s="3" t="s">
        <v>1861</v>
      </c>
      <c r="F889" s="87">
        <v>24</v>
      </c>
      <c r="G889" s="5">
        <f t="shared" si="39"/>
        <v>73</v>
      </c>
      <c r="H889" s="5" t="str">
        <f>VLOOKUP(F889,Tabla5[[Columna3]:[Columna4]],2,TRUE)</f>
        <v>Aceptable</v>
      </c>
      <c r="I889" s="18">
        <v>50</v>
      </c>
      <c r="J889" s="5">
        <f t="shared" si="40"/>
        <v>46.296296296296298</v>
      </c>
      <c r="K889" s="5" t="str">
        <f>VLOOKUP(I889,Tabla13[[Rango minimo]:[Estado de calidad del aire]],2,TRUE)</f>
        <v>Buena</v>
      </c>
      <c r="L889" s="21">
        <f t="shared" si="41"/>
        <v>59.648148148148152</v>
      </c>
      <c r="M889" s="21" t="str">
        <f>VLOOKUP(L889,Tabla7[[Valor minimo]:[Estado de calidad el aire]],2,TRUE)</f>
        <v>Aceptable</v>
      </c>
      <c r="N889" s="11">
        <v>7</v>
      </c>
      <c r="O889" s="11" t="s">
        <v>5988</v>
      </c>
      <c r="P889" s="11">
        <v>2</v>
      </c>
      <c r="Q889" s="11">
        <v>-74.198674839999995</v>
      </c>
      <c r="R889" s="12">
        <v>4.6088693599999999</v>
      </c>
    </row>
    <row r="890" spans="1:18" x14ac:dyDescent="0.25">
      <c r="A890" s="10">
        <v>889</v>
      </c>
      <c r="B890" s="3" t="s">
        <v>1862</v>
      </c>
      <c r="C890" s="3" t="s">
        <v>1727</v>
      </c>
      <c r="D890" s="3" t="s">
        <v>1</v>
      </c>
      <c r="E890" s="3" t="s">
        <v>1861</v>
      </c>
      <c r="F890" s="87">
        <v>24</v>
      </c>
      <c r="G890" s="5">
        <f t="shared" si="39"/>
        <v>73</v>
      </c>
      <c r="H890" s="5" t="str">
        <f>VLOOKUP(F890,Tabla5[[Columna3]:[Columna4]],2,TRUE)</f>
        <v>Aceptable</v>
      </c>
      <c r="I890" s="18">
        <v>50</v>
      </c>
      <c r="J890" s="5">
        <f t="shared" si="40"/>
        <v>46.296296296296298</v>
      </c>
      <c r="K890" s="5" t="str">
        <f>VLOOKUP(I890,Tabla13[[Rango minimo]:[Estado de calidad del aire]],2,TRUE)</f>
        <v>Buena</v>
      </c>
      <c r="L890" s="21">
        <f t="shared" si="41"/>
        <v>59.648148148148152</v>
      </c>
      <c r="M890" s="21" t="str">
        <f>VLOOKUP(L890,Tabla7[[Valor minimo]:[Estado de calidad el aire]],2,TRUE)</f>
        <v>Aceptable</v>
      </c>
      <c r="N890" s="11">
        <v>7</v>
      </c>
      <c r="O890" s="11" t="s">
        <v>5988</v>
      </c>
      <c r="P890" s="11">
        <v>2</v>
      </c>
      <c r="Q890" s="11">
        <v>-74.201765170000002</v>
      </c>
      <c r="R890" s="12">
        <v>4.6095275500000001</v>
      </c>
    </row>
    <row r="891" spans="1:18" x14ac:dyDescent="0.25">
      <c r="A891" s="10">
        <v>890</v>
      </c>
      <c r="B891" s="3" t="s">
        <v>1863</v>
      </c>
      <c r="C891" s="3" t="s">
        <v>1727</v>
      </c>
      <c r="D891" s="3" t="s">
        <v>1</v>
      </c>
      <c r="E891" s="3" t="s">
        <v>1861</v>
      </c>
      <c r="F891" s="87">
        <v>24</v>
      </c>
      <c r="G891" s="5">
        <f t="shared" si="39"/>
        <v>73</v>
      </c>
      <c r="H891" s="5" t="str">
        <f>VLOOKUP(F891,Tabla5[[Columna3]:[Columna4]],2,TRUE)</f>
        <v>Aceptable</v>
      </c>
      <c r="I891" s="18">
        <v>50</v>
      </c>
      <c r="J891" s="5">
        <f t="shared" si="40"/>
        <v>46.296296296296298</v>
      </c>
      <c r="K891" s="5" t="str">
        <f>VLOOKUP(I891,Tabla13[[Rango minimo]:[Estado de calidad del aire]],2,TRUE)</f>
        <v>Buena</v>
      </c>
      <c r="L891" s="21">
        <f t="shared" si="41"/>
        <v>59.648148148148152</v>
      </c>
      <c r="M891" s="21" t="str">
        <f>VLOOKUP(L891,Tabla7[[Valor minimo]:[Estado de calidad el aire]],2,TRUE)</f>
        <v>Aceptable</v>
      </c>
      <c r="N891" s="11">
        <v>7</v>
      </c>
      <c r="O891" s="11" t="s">
        <v>5988</v>
      </c>
      <c r="P891" s="11">
        <v>2</v>
      </c>
      <c r="Q891" s="11">
        <v>-74.199707340000003</v>
      </c>
      <c r="R891" s="12">
        <v>4.6117152219999999</v>
      </c>
    </row>
    <row r="892" spans="1:18" x14ac:dyDescent="0.25">
      <c r="A892" s="10">
        <v>891</v>
      </c>
      <c r="B892" s="3" t="s">
        <v>1864</v>
      </c>
      <c r="C892" s="3" t="s">
        <v>1727</v>
      </c>
      <c r="D892" s="3" t="s">
        <v>1</v>
      </c>
      <c r="E892" s="3" t="s">
        <v>1865</v>
      </c>
      <c r="F892" s="87">
        <v>24</v>
      </c>
      <c r="G892" s="5">
        <f t="shared" si="39"/>
        <v>73</v>
      </c>
      <c r="H892" s="5" t="str">
        <f>VLOOKUP(F892,Tabla5[[Columna3]:[Columna4]],2,TRUE)</f>
        <v>Aceptable</v>
      </c>
      <c r="I892" s="18">
        <v>50</v>
      </c>
      <c r="J892" s="5">
        <f t="shared" si="40"/>
        <v>46.296296296296298</v>
      </c>
      <c r="K892" s="5" t="str">
        <f>VLOOKUP(I892,Tabla13[[Rango minimo]:[Estado de calidad del aire]],2,TRUE)</f>
        <v>Buena</v>
      </c>
      <c r="L892" s="21">
        <f t="shared" si="41"/>
        <v>59.648148148148152</v>
      </c>
      <c r="M892" s="21" t="str">
        <f>VLOOKUP(L892,Tabla7[[Valor minimo]:[Estado de calidad el aire]],2,TRUE)</f>
        <v>Aceptable</v>
      </c>
      <c r="N892" s="11">
        <v>7</v>
      </c>
      <c r="O892" s="11" t="s">
        <v>5988</v>
      </c>
      <c r="P892" s="11">
        <v>2</v>
      </c>
      <c r="Q892" s="11">
        <v>-74.198168449999997</v>
      </c>
      <c r="R892" s="12">
        <v>4.6113869960000002</v>
      </c>
    </row>
    <row r="893" spans="1:18" x14ac:dyDescent="0.25">
      <c r="A893" s="10">
        <v>892</v>
      </c>
      <c r="B893" s="3" t="s">
        <v>1866</v>
      </c>
      <c r="C893" s="3" t="s">
        <v>1727</v>
      </c>
      <c r="D893" s="3" t="s">
        <v>1</v>
      </c>
      <c r="E893" s="3" t="s">
        <v>1867</v>
      </c>
      <c r="F893" s="87">
        <v>24</v>
      </c>
      <c r="G893" s="5">
        <f t="shared" si="39"/>
        <v>73</v>
      </c>
      <c r="H893" s="5" t="str">
        <f>VLOOKUP(F893,Tabla5[[Columna3]:[Columna4]],2,TRUE)</f>
        <v>Aceptable</v>
      </c>
      <c r="I893" s="18">
        <v>50</v>
      </c>
      <c r="J893" s="5">
        <f t="shared" si="40"/>
        <v>46.296296296296298</v>
      </c>
      <c r="K893" s="5" t="str">
        <f>VLOOKUP(I893,Tabla13[[Rango minimo]:[Estado de calidad del aire]],2,TRUE)</f>
        <v>Buena</v>
      </c>
      <c r="L893" s="21">
        <f t="shared" si="41"/>
        <v>59.648148148148152</v>
      </c>
      <c r="M893" s="21" t="str">
        <f>VLOOKUP(L893,Tabla7[[Valor minimo]:[Estado de calidad el aire]],2,TRUE)</f>
        <v>Aceptable</v>
      </c>
      <c r="N893" s="11">
        <v>7</v>
      </c>
      <c r="O893" s="11" t="s">
        <v>5988</v>
      </c>
      <c r="P893" s="11">
        <v>2</v>
      </c>
      <c r="Q893" s="11">
        <v>-74.193430969999994</v>
      </c>
      <c r="R893" s="12">
        <v>4.610099344</v>
      </c>
    </row>
    <row r="894" spans="1:18" x14ac:dyDescent="0.25">
      <c r="A894" s="10">
        <v>893</v>
      </c>
      <c r="B894" s="3" t="s">
        <v>1868</v>
      </c>
      <c r="C894" s="3" t="s">
        <v>1727</v>
      </c>
      <c r="D894" s="3" t="s">
        <v>1</v>
      </c>
      <c r="E894" s="3" t="s">
        <v>1869</v>
      </c>
      <c r="F894" s="87">
        <v>24</v>
      </c>
      <c r="G894" s="5">
        <f t="shared" si="39"/>
        <v>73</v>
      </c>
      <c r="H894" s="5" t="str">
        <f>VLOOKUP(F894,Tabla5[[Columna3]:[Columna4]],2,TRUE)</f>
        <v>Aceptable</v>
      </c>
      <c r="I894" s="18">
        <v>50</v>
      </c>
      <c r="J894" s="5">
        <f t="shared" si="40"/>
        <v>46.296296296296298</v>
      </c>
      <c r="K894" s="5" t="str">
        <f>VLOOKUP(I894,Tabla13[[Rango minimo]:[Estado de calidad del aire]],2,TRUE)</f>
        <v>Buena</v>
      </c>
      <c r="L894" s="21">
        <f t="shared" si="41"/>
        <v>59.648148148148152</v>
      </c>
      <c r="M894" s="21" t="str">
        <f>VLOOKUP(L894,Tabla7[[Valor minimo]:[Estado de calidad el aire]],2,TRUE)</f>
        <v>Aceptable</v>
      </c>
      <c r="N894" s="11">
        <v>7</v>
      </c>
      <c r="O894" s="11" t="s">
        <v>5988</v>
      </c>
      <c r="P894" s="11">
        <v>2</v>
      </c>
      <c r="Q894" s="11">
        <v>-74.195077209999994</v>
      </c>
      <c r="R894" s="12">
        <v>4.6107364400000002</v>
      </c>
    </row>
    <row r="895" spans="1:18" x14ac:dyDescent="0.25">
      <c r="A895" s="10">
        <v>894</v>
      </c>
      <c r="B895" s="3" t="s">
        <v>1870</v>
      </c>
      <c r="C895" s="3" t="s">
        <v>1727</v>
      </c>
      <c r="D895" s="3" t="s">
        <v>1</v>
      </c>
      <c r="E895" s="3" t="s">
        <v>1871</v>
      </c>
      <c r="F895" s="87">
        <v>24</v>
      </c>
      <c r="G895" s="5">
        <f t="shared" si="39"/>
        <v>73</v>
      </c>
      <c r="H895" s="5" t="str">
        <f>VLOOKUP(F895,Tabla5[[Columna3]:[Columna4]],2,TRUE)</f>
        <v>Aceptable</v>
      </c>
      <c r="I895" s="18">
        <v>50</v>
      </c>
      <c r="J895" s="5">
        <f t="shared" si="40"/>
        <v>46.296296296296298</v>
      </c>
      <c r="K895" s="5" t="str">
        <f>VLOOKUP(I895,Tabla13[[Rango minimo]:[Estado de calidad del aire]],2,TRUE)</f>
        <v>Buena</v>
      </c>
      <c r="L895" s="21">
        <f t="shared" si="41"/>
        <v>59.648148148148152</v>
      </c>
      <c r="M895" s="21" t="str">
        <f>VLOOKUP(L895,Tabla7[[Valor minimo]:[Estado de calidad el aire]],2,TRUE)</f>
        <v>Aceptable</v>
      </c>
      <c r="N895" s="11">
        <v>7</v>
      </c>
      <c r="O895" s="11" t="s">
        <v>5988</v>
      </c>
      <c r="P895" s="11">
        <v>2</v>
      </c>
      <c r="Q895" s="11">
        <v>-74.191307460000004</v>
      </c>
      <c r="R895" s="12">
        <v>4.6016429140000001</v>
      </c>
    </row>
    <row r="896" spans="1:18" x14ac:dyDescent="0.25">
      <c r="A896" s="10">
        <v>895</v>
      </c>
      <c r="B896" s="3" t="s">
        <v>1872</v>
      </c>
      <c r="C896" s="3" t="s">
        <v>1727</v>
      </c>
      <c r="D896" s="3" t="s">
        <v>1</v>
      </c>
      <c r="E896" s="3" t="s">
        <v>1873</v>
      </c>
      <c r="F896" s="87">
        <v>24</v>
      </c>
      <c r="G896" s="5">
        <f t="shared" si="39"/>
        <v>73</v>
      </c>
      <c r="H896" s="5" t="str">
        <f>VLOOKUP(F896,Tabla5[[Columna3]:[Columna4]],2,TRUE)</f>
        <v>Aceptable</v>
      </c>
      <c r="I896" s="18">
        <v>50</v>
      </c>
      <c r="J896" s="5">
        <f t="shared" si="40"/>
        <v>46.296296296296298</v>
      </c>
      <c r="K896" s="5" t="str">
        <f>VLOOKUP(I896,Tabla13[[Rango minimo]:[Estado de calidad del aire]],2,TRUE)</f>
        <v>Buena</v>
      </c>
      <c r="L896" s="21">
        <f t="shared" si="41"/>
        <v>59.648148148148152</v>
      </c>
      <c r="M896" s="21" t="str">
        <f>VLOOKUP(L896,Tabla7[[Valor minimo]:[Estado de calidad el aire]],2,TRUE)</f>
        <v>Aceptable</v>
      </c>
      <c r="N896" s="11">
        <v>7</v>
      </c>
      <c r="O896" s="11" t="s">
        <v>5988</v>
      </c>
      <c r="P896" s="11">
        <v>2</v>
      </c>
      <c r="Q896" s="11">
        <v>-74.184720459999994</v>
      </c>
      <c r="R896" s="12">
        <v>4.609904373</v>
      </c>
    </row>
    <row r="897" spans="1:18" x14ac:dyDescent="0.25">
      <c r="A897" s="10">
        <v>896</v>
      </c>
      <c r="B897" s="3" t="s">
        <v>1874</v>
      </c>
      <c r="C897" s="3" t="s">
        <v>1727</v>
      </c>
      <c r="D897" s="3" t="s">
        <v>1</v>
      </c>
      <c r="E897" s="3" t="s">
        <v>1875</v>
      </c>
      <c r="F897" s="87">
        <v>24</v>
      </c>
      <c r="G897" s="5">
        <f t="shared" si="39"/>
        <v>73</v>
      </c>
      <c r="H897" s="5" t="str">
        <f>VLOOKUP(F897,Tabla5[[Columna3]:[Columna4]],2,TRUE)</f>
        <v>Aceptable</v>
      </c>
      <c r="I897" s="18">
        <v>50</v>
      </c>
      <c r="J897" s="5">
        <f t="shared" si="40"/>
        <v>46.296296296296298</v>
      </c>
      <c r="K897" s="5" t="str">
        <f>VLOOKUP(I897,Tabla13[[Rango minimo]:[Estado de calidad del aire]],2,TRUE)</f>
        <v>Buena</v>
      </c>
      <c r="L897" s="21">
        <f t="shared" si="41"/>
        <v>59.648148148148152</v>
      </c>
      <c r="M897" s="21" t="str">
        <f>VLOOKUP(L897,Tabla7[[Valor minimo]:[Estado de calidad el aire]],2,TRUE)</f>
        <v>Aceptable</v>
      </c>
      <c r="N897" s="11">
        <v>7</v>
      </c>
      <c r="O897" s="11" t="s">
        <v>5988</v>
      </c>
      <c r="P897" s="11">
        <v>2</v>
      </c>
      <c r="Q897" s="11">
        <v>-74.202645029999999</v>
      </c>
      <c r="R897" s="12">
        <v>4.6116070760000003</v>
      </c>
    </row>
    <row r="898" spans="1:18" x14ac:dyDescent="0.25">
      <c r="A898" s="10">
        <v>897</v>
      </c>
      <c r="B898" s="3" t="s">
        <v>1876</v>
      </c>
      <c r="C898" s="3" t="s">
        <v>1727</v>
      </c>
      <c r="D898" s="3" t="s">
        <v>1</v>
      </c>
      <c r="E898" s="3" t="s">
        <v>1877</v>
      </c>
      <c r="F898" s="87">
        <v>28</v>
      </c>
      <c r="G898" s="5">
        <f t="shared" si="39"/>
        <v>81</v>
      </c>
      <c r="H898" s="5" t="str">
        <f>VLOOKUP(F898,Tabla5[[Columna3]:[Columna4]],2,TRUE)</f>
        <v>Aceptable</v>
      </c>
      <c r="I898" s="18">
        <v>50</v>
      </c>
      <c r="J898" s="5">
        <f t="shared" si="40"/>
        <v>46.296296296296298</v>
      </c>
      <c r="K898" s="5" t="str">
        <f>VLOOKUP(I898,Tabla13[[Rango minimo]:[Estado de calidad del aire]],2,TRUE)</f>
        <v>Buena</v>
      </c>
      <c r="L898" s="21">
        <f t="shared" si="41"/>
        <v>63.648148148148152</v>
      </c>
      <c r="M898" s="21" t="str">
        <f>VLOOKUP(L898,Tabla7[[Valor minimo]:[Estado de calidad el aire]],2,TRUE)</f>
        <v>Aceptable</v>
      </c>
      <c r="N898" s="11">
        <v>7</v>
      </c>
      <c r="O898" s="11" t="s">
        <v>5988</v>
      </c>
      <c r="P898" s="11">
        <v>2</v>
      </c>
      <c r="Q898" s="11">
        <v>-74.181312500000004</v>
      </c>
      <c r="R898" s="12">
        <v>4.6048024239999998</v>
      </c>
    </row>
    <row r="899" spans="1:18" x14ac:dyDescent="0.25">
      <c r="A899" s="10">
        <v>898</v>
      </c>
      <c r="B899" s="3" t="s">
        <v>1878</v>
      </c>
      <c r="C899" s="3" t="s">
        <v>1727</v>
      </c>
      <c r="D899" s="3" t="s">
        <v>1</v>
      </c>
      <c r="E899" s="3" t="s">
        <v>1879</v>
      </c>
      <c r="F899" s="87">
        <v>28</v>
      </c>
      <c r="G899" s="5">
        <f t="shared" ref="G899:G962" si="42">IF(F899&lt;=12, F899*50/12,
IF(F899&lt;=37, 51 + (F899-13)*50/25,
IF(F899&lt;=55, 101 + (F899-38)*50/18,
IF(F899&lt;=150, 151 + (F899-56)*50/95,
IF(F899&lt;=250, 201 + (F899-151)*100/100,
301 + (F899-251)*200/250)))))</f>
        <v>81</v>
      </c>
      <c r="H899" s="5" t="str">
        <f>VLOOKUP(F899,Tabla5[[Columna3]:[Columna4]],2,TRUE)</f>
        <v>Aceptable</v>
      </c>
      <c r="I899" s="18">
        <v>50</v>
      </c>
      <c r="J899" s="5">
        <f t="shared" ref="J899:J962" si="43">IF(I899&lt;=54, I899*50/54,
IF(I899&lt;=154, 51 + (I899-55)*50/100,
IF(I899&lt;=254, 101 + (I899-155)*50/100,
IF(I899&lt;=354, 151 + (I899-255)*50/100,
IF(I899&lt;=424, 201 + (I899-355)*100/70,
301 + (I899-425)*200/180)))))</f>
        <v>46.296296296296298</v>
      </c>
      <c r="K899" s="5" t="str">
        <f>VLOOKUP(I899,Tabla13[[Rango minimo]:[Estado de calidad del aire]],2,TRUE)</f>
        <v>Buena</v>
      </c>
      <c r="L899" s="21">
        <f t="shared" ref="L899:L962" si="44">(((G899+J899)/2))</f>
        <v>63.648148148148152</v>
      </c>
      <c r="M899" s="21" t="str">
        <f>VLOOKUP(L899,Tabla7[[Valor minimo]:[Estado de calidad el aire]],2,TRUE)</f>
        <v>Aceptable</v>
      </c>
      <c r="N899" s="11">
        <v>7</v>
      </c>
      <c r="O899" s="11" t="s">
        <v>5988</v>
      </c>
      <c r="P899" s="11">
        <v>2</v>
      </c>
      <c r="Q899" s="11">
        <v>-74.178098790000007</v>
      </c>
      <c r="R899" s="12">
        <v>4.6086032049999996</v>
      </c>
    </row>
    <row r="900" spans="1:18" x14ac:dyDescent="0.25">
      <c r="A900" s="10">
        <v>899</v>
      </c>
      <c r="B900" s="3" t="s">
        <v>1880</v>
      </c>
      <c r="C900" s="3" t="s">
        <v>1727</v>
      </c>
      <c r="D900" s="3" t="s">
        <v>1</v>
      </c>
      <c r="E900" s="3" t="s">
        <v>1867</v>
      </c>
      <c r="F900" s="87">
        <v>24</v>
      </c>
      <c r="G900" s="5">
        <f t="shared" si="42"/>
        <v>73</v>
      </c>
      <c r="H900" s="5" t="str">
        <f>VLOOKUP(F900,Tabla5[[Columna3]:[Columna4]],2,TRUE)</f>
        <v>Aceptable</v>
      </c>
      <c r="I900" s="18">
        <v>50</v>
      </c>
      <c r="J900" s="5">
        <f t="shared" si="43"/>
        <v>46.296296296296298</v>
      </c>
      <c r="K900" s="5" t="str">
        <f>VLOOKUP(I900,Tabla13[[Rango minimo]:[Estado de calidad del aire]],2,TRUE)</f>
        <v>Buena</v>
      </c>
      <c r="L900" s="21">
        <f t="shared" si="44"/>
        <v>59.648148148148152</v>
      </c>
      <c r="M900" s="21" t="str">
        <f>VLOOKUP(L900,Tabla7[[Valor minimo]:[Estado de calidad el aire]],2,TRUE)</f>
        <v>Aceptable</v>
      </c>
      <c r="N900" s="11">
        <v>7</v>
      </c>
      <c r="O900" s="11" t="s">
        <v>5988</v>
      </c>
      <c r="P900" s="11">
        <v>2</v>
      </c>
      <c r="Q900" s="11">
        <v>-74.190177449999993</v>
      </c>
      <c r="R900" s="12">
        <v>4.6108965460000002</v>
      </c>
    </row>
    <row r="901" spans="1:18" x14ac:dyDescent="0.25">
      <c r="A901" s="10">
        <v>900</v>
      </c>
      <c r="B901" s="3" t="s">
        <v>1881</v>
      </c>
      <c r="C901" s="3" t="s">
        <v>1727</v>
      </c>
      <c r="D901" s="3" t="s">
        <v>1</v>
      </c>
      <c r="E901" s="3" t="s">
        <v>1824</v>
      </c>
      <c r="F901" s="87">
        <v>24</v>
      </c>
      <c r="G901" s="5">
        <f t="shared" si="42"/>
        <v>73</v>
      </c>
      <c r="H901" s="5" t="str">
        <f>VLOOKUP(F901,Tabla5[[Columna3]:[Columna4]],2,TRUE)</f>
        <v>Aceptable</v>
      </c>
      <c r="I901" s="18">
        <v>50</v>
      </c>
      <c r="J901" s="5">
        <f t="shared" si="43"/>
        <v>46.296296296296298</v>
      </c>
      <c r="K901" s="5" t="str">
        <f>VLOOKUP(I901,Tabla13[[Rango minimo]:[Estado de calidad del aire]],2,TRUE)</f>
        <v>Buena</v>
      </c>
      <c r="L901" s="21">
        <f t="shared" si="44"/>
        <v>59.648148148148152</v>
      </c>
      <c r="M901" s="21" t="str">
        <f>VLOOKUP(L901,Tabla7[[Valor minimo]:[Estado de calidad el aire]],2,TRUE)</f>
        <v>Aceptable</v>
      </c>
      <c r="N901" s="11">
        <v>7</v>
      </c>
      <c r="O901" s="11" t="s">
        <v>5988</v>
      </c>
      <c r="P901" s="11">
        <v>2</v>
      </c>
      <c r="Q901" s="11">
        <v>-74.196475640000003</v>
      </c>
      <c r="R901" s="12">
        <v>4.5993640569999998</v>
      </c>
    </row>
    <row r="902" spans="1:18" x14ac:dyDescent="0.25">
      <c r="A902" s="10">
        <v>901</v>
      </c>
      <c r="B902" s="3" t="s">
        <v>1882</v>
      </c>
      <c r="C902" s="3" t="s">
        <v>1727</v>
      </c>
      <c r="D902" s="3" t="s">
        <v>1</v>
      </c>
      <c r="E902" s="3" t="s">
        <v>1883</v>
      </c>
      <c r="F902" s="87">
        <v>24</v>
      </c>
      <c r="G902" s="5">
        <f t="shared" si="42"/>
        <v>73</v>
      </c>
      <c r="H902" s="5" t="str">
        <f>VLOOKUP(F902,Tabla5[[Columna3]:[Columna4]],2,TRUE)</f>
        <v>Aceptable</v>
      </c>
      <c r="I902" s="18">
        <v>50</v>
      </c>
      <c r="J902" s="5">
        <f t="shared" si="43"/>
        <v>46.296296296296298</v>
      </c>
      <c r="K902" s="5" t="str">
        <f>VLOOKUP(I902,Tabla13[[Rango minimo]:[Estado de calidad del aire]],2,TRUE)</f>
        <v>Buena</v>
      </c>
      <c r="L902" s="21">
        <f t="shared" si="44"/>
        <v>59.648148148148152</v>
      </c>
      <c r="M902" s="21" t="str">
        <f>VLOOKUP(L902,Tabla7[[Valor minimo]:[Estado de calidad el aire]],2,TRUE)</f>
        <v>Aceptable</v>
      </c>
      <c r="N902" s="11">
        <v>7</v>
      </c>
      <c r="O902" s="11" t="s">
        <v>5988</v>
      </c>
      <c r="P902" s="11">
        <v>2</v>
      </c>
      <c r="Q902" s="11">
        <v>-74.198411899999996</v>
      </c>
      <c r="R902" s="12">
        <v>4.6052004499999999</v>
      </c>
    </row>
    <row r="903" spans="1:18" x14ac:dyDescent="0.25">
      <c r="A903" s="10">
        <v>902</v>
      </c>
      <c r="B903" s="3" t="s">
        <v>1884</v>
      </c>
      <c r="C903" s="3" t="s">
        <v>1727</v>
      </c>
      <c r="D903" s="3" t="s">
        <v>1</v>
      </c>
      <c r="E903" s="3" t="s">
        <v>1885</v>
      </c>
      <c r="F903" s="87">
        <v>24</v>
      </c>
      <c r="G903" s="5">
        <f t="shared" si="42"/>
        <v>73</v>
      </c>
      <c r="H903" s="5" t="str">
        <f>VLOOKUP(F903,Tabla5[[Columna3]:[Columna4]],2,TRUE)</f>
        <v>Aceptable</v>
      </c>
      <c r="I903" s="18">
        <v>50</v>
      </c>
      <c r="J903" s="5">
        <f t="shared" si="43"/>
        <v>46.296296296296298</v>
      </c>
      <c r="K903" s="5" t="str">
        <f>VLOOKUP(I903,Tabla13[[Rango minimo]:[Estado de calidad del aire]],2,TRUE)</f>
        <v>Buena</v>
      </c>
      <c r="L903" s="21">
        <f t="shared" si="44"/>
        <v>59.648148148148152</v>
      </c>
      <c r="M903" s="21" t="str">
        <f>VLOOKUP(L903,Tabla7[[Valor minimo]:[Estado de calidad el aire]],2,TRUE)</f>
        <v>Aceptable</v>
      </c>
      <c r="N903" s="11">
        <v>7</v>
      </c>
      <c r="O903" s="11" t="s">
        <v>5988</v>
      </c>
      <c r="P903" s="11">
        <v>2</v>
      </c>
      <c r="Q903" s="11">
        <v>-74.193484990000002</v>
      </c>
      <c r="R903" s="12">
        <v>4.6020177459999996</v>
      </c>
    </row>
    <row r="904" spans="1:18" x14ac:dyDescent="0.25">
      <c r="A904" s="10">
        <v>903</v>
      </c>
      <c r="B904" s="3" t="s">
        <v>1886</v>
      </c>
      <c r="C904" s="3" t="s">
        <v>1727</v>
      </c>
      <c r="D904" s="3" t="s">
        <v>1</v>
      </c>
      <c r="E904" s="3" t="s">
        <v>1887</v>
      </c>
      <c r="F904" s="87">
        <v>24</v>
      </c>
      <c r="G904" s="5">
        <f t="shared" si="42"/>
        <v>73</v>
      </c>
      <c r="H904" s="5" t="str">
        <f>VLOOKUP(F904,Tabla5[[Columna3]:[Columna4]],2,TRUE)</f>
        <v>Aceptable</v>
      </c>
      <c r="I904" s="18">
        <v>50</v>
      </c>
      <c r="J904" s="5">
        <f t="shared" si="43"/>
        <v>46.296296296296298</v>
      </c>
      <c r="K904" s="5" t="str">
        <f>VLOOKUP(I904,Tabla13[[Rango minimo]:[Estado de calidad del aire]],2,TRUE)</f>
        <v>Buena</v>
      </c>
      <c r="L904" s="21">
        <f t="shared" si="44"/>
        <v>59.648148148148152</v>
      </c>
      <c r="M904" s="21" t="str">
        <f>VLOOKUP(L904,Tabla7[[Valor minimo]:[Estado de calidad el aire]],2,TRUE)</f>
        <v>Aceptable</v>
      </c>
      <c r="N904" s="11">
        <v>7</v>
      </c>
      <c r="O904" s="11" t="s">
        <v>5988</v>
      </c>
      <c r="P904" s="11">
        <v>2</v>
      </c>
      <c r="Q904" s="11">
        <v>-74.195373810000007</v>
      </c>
      <c r="R904" s="12">
        <v>4.6125982890000001</v>
      </c>
    </row>
    <row r="905" spans="1:18" x14ac:dyDescent="0.25">
      <c r="A905" s="10">
        <v>904</v>
      </c>
      <c r="B905" s="3" t="s">
        <v>1888</v>
      </c>
      <c r="C905" s="3" t="s">
        <v>1727</v>
      </c>
      <c r="D905" s="3" t="s">
        <v>1</v>
      </c>
      <c r="E905" s="3" t="s">
        <v>1889</v>
      </c>
      <c r="F905" s="87">
        <v>28</v>
      </c>
      <c r="G905" s="5">
        <f t="shared" si="42"/>
        <v>81</v>
      </c>
      <c r="H905" s="5" t="str">
        <f>VLOOKUP(F905,Tabla5[[Columna3]:[Columna4]],2,TRUE)</f>
        <v>Aceptable</v>
      </c>
      <c r="I905" s="18">
        <v>50</v>
      </c>
      <c r="J905" s="5">
        <f t="shared" si="43"/>
        <v>46.296296296296298</v>
      </c>
      <c r="K905" s="5" t="str">
        <f>VLOOKUP(I905,Tabla13[[Rango minimo]:[Estado de calidad del aire]],2,TRUE)</f>
        <v>Buena</v>
      </c>
      <c r="L905" s="21">
        <f t="shared" si="44"/>
        <v>63.648148148148152</v>
      </c>
      <c r="M905" s="21" t="str">
        <f>VLOOKUP(L905,Tabla7[[Valor minimo]:[Estado de calidad el aire]],2,TRUE)</f>
        <v>Aceptable</v>
      </c>
      <c r="N905" s="11">
        <v>7</v>
      </c>
      <c r="O905" s="11" t="s">
        <v>5988</v>
      </c>
      <c r="P905" s="11">
        <v>2</v>
      </c>
      <c r="Q905" s="11">
        <v>-74.182150460000003</v>
      </c>
      <c r="R905" s="12">
        <v>4.5979994389999996</v>
      </c>
    </row>
    <row r="906" spans="1:18" x14ac:dyDescent="0.25">
      <c r="A906" s="10">
        <v>905</v>
      </c>
      <c r="B906" s="3" t="s">
        <v>1890</v>
      </c>
      <c r="C906" s="3" t="s">
        <v>1727</v>
      </c>
      <c r="D906" s="3" t="s">
        <v>1</v>
      </c>
      <c r="E906" s="3" t="s">
        <v>1891</v>
      </c>
      <c r="F906" s="87">
        <v>24</v>
      </c>
      <c r="G906" s="5">
        <f t="shared" si="42"/>
        <v>73</v>
      </c>
      <c r="H906" s="5" t="str">
        <f>VLOOKUP(F906,Tabla5[[Columna3]:[Columna4]],2,TRUE)</f>
        <v>Aceptable</v>
      </c>
      <c r="I906" s="18">
        <v>50</v>
      </c>
      <c r="J906" s="5">
        <f t="shared" si="43"/>
        <v>46.296296296296298</v>
      </c>
      <c r="K906" s="5" t="str">
        <f>VLOOKUP(I906,Tabla13[[Rango minimo]:[Estado de calidad del aire]],2,TRUE)</f>
        <v>Buena</v>
      </c>
      <c r="L906" s="21">
        <f t="shared" si="44"/>
        <v>59.648148148148152</v>
      </c>
      <c r="M906" s="21" t="str">
        <f>VLOOKUP(L906,Tabla7[[Valor minimo]:[Estado de calidad el aire]],2,TRUE)</f>
        <v>Aceptable</v>
      </c>
      <c r="N906" s="11">
        <v>7</v>
      </c>
      <c r="O906" s="11" t="s">
        <v>5988</v>
      </c>
      <c r="P906" s="11">
        <v>2</v>
      </c>
      <c r="Q906" s="11">
        <v>-74.196732760000003</v>
      </c>
      <c r="R906" s="12">
        <v>4.6141218090000002</v>
      </c>
    </row>
    <row r="907" spans="1:18" x14ac:dyDescent="0.25">
      <c r="A907" s="10">
        <v>906</v>
      </c>
      <c r="B907" s="3" t="s">
        <v>1892</v>
      </c>
      <c r="C907" s="3" t="s">
        <v>1727</v>
      </c>
      <c r="D907" s="3" t="s">
        <v>1</v>
      </c>
      <c r="E907" s="3" t="s">
        <v>1893</v>
      </c>
      <c r="F907" s="87">
        <v>24</v>
      </c>
      <c r="G907" s="5">
        <f t="shared" si="42"/>
        <v>73</v>
      </c>
      <c r="H907" s="5" t="str">
        <f>VLOOKUP(F907,Tabla5[[Columna3]:[Columna4]],2,TRUE)</f>
        <v>Aceptable</v>
      </c>
      <c r="I907" s="18">
        <v>50</v>
      </c>
      <c r="J907" s="5">
        <f t="shared" si="43"/>
        <v>46.296296296296298</v>
      </c>
      <c r="K907" s="5" t="str">
        <f>VLOOKUP(I907,Tabla13[[Rango minimo]:[Estado de calidad del aire]],2,TRUE)</f>
        <v>Buena</v>
      </c>
      <c r="L907" s="21">
        <f t="shared" si="44"/>
        <v>59.648148148148152</v>
      </c>
      <c r="M907" s="21" t="str">
        <f>VLOOKUP(L907,Tabla7[[Valor minimo]:[Estado de calidad el aire]],2,TRUE)</f>
        <v>Aceptable</v>
      </c>
      <c r="N907" s="11">
        <v>7</v>
      </c>
      <c r="O907" s="11" t="s">
        <v>5988</v>
      </c>
      <c r="P907" s="11">
        <v>2</v>
      </c>
      <c r="Q907" s="11">
        <v>-74.196895269999999</v>
      </c>
      <c r="R907" s="12">
        <v>4.6096847859999999</v>
      </c>
    </row>
    <row r="908" spans="1:18" x14ac:dyDescent="0.25">
      <c r="A908" s="10">
        <v>907</v>
      </c>
      <c r="B908" s="3" t="s">
        <v>1894</v>
      </c>
      <c r="C908" s="3" t="s">
        <v>1727</v>
      </c>
      <c r="D908" s="3" t="s">
        <v>1</v>
      </c>
      <c r="E908" s="3" t="s">
        <v>1895</v>
      </c>
      <c r="F908" s="87">
        <v>24</v>
      </c>
      <c r="G908" s="5">
        <f t="shared" si="42"/>
        <v>73</v>
      </c>
      <c r="H908" s="5" t="str">
        <f>VLOOKUP(F908,Tabla5[[Columna3]:[Columna4]],2,TRUE)</f>
        <v>Aceptable</v>
      </c>
      <c r="I908" s="18">
        <v>50</v>
      </c>
      <c r="J908" s="5">
        <f t="shared" si="43"/>
        <v>46.296296296296298</v>
      </c>
      <c r="K908" s="5" t="str">
        <f>VLOOKUP(I908,Tabla13[[Rango minimo]:[Estado de calidad del aire]],2,TRUE)</f>
        <v>Buena</v>
      </c>
      <c r="L908" s="21">
        <f t="shared" si="44"/>
        <v>59.648148148148152</v>
      </c>
      <c r="M908" s="21" t="str">
        <f>VLOOKUP(L908,Tabla7[[Valor minimo]:[Estado de calidad el aire]],2,TRUE)</f>
        <v>Aceptable</v>
      </c>
      <c r="N908" s="11">
        <v>7</v>
      </c>
      <c r="O908" s="11" t="s">
        <v>5988</v>
      </c>
      <c r="P908" s="11">
        <v>2</v>
      </c>
      <c r="Q908" s="11">
        <v>-74.192161029999994</v>
      </c>
      <c r="R908" s="12">
        <v>4.6091452989999997</v>
      </c>
    </row>
    <row r="909" spans="1:18" x14ac:dyDescent="0.25">
      <c r="A909" s="10">
        <v>908</v>
      </c>
      <c r="B909" s="3" t="s">
        <v>1896</v>
      </c>
      <c r="C909" s="3" t="s">
        <v>1727</v>
      </c>
      <c r="D909" s="3" t="s">
        <v>1</v>
      </c>
      <c r="E909" s="3" t="s">
        <v>1897</v>
      </c>
      <c r="F909" s="87">
        <v>24</v>
      </c>
      <c r="G909" s="5">
        <f t="shared" si="42"/>
        <v>73</v>
      </c>
      <c r="H909" s="5" t="str">
        <f>VLOOKUP(F909,Tabla5[[Columna3]:[Columna4]],2,TRUE)</f>
        <v>Aceptable</v>
      </c>
      <c r="I909" s="18">
        <v>50</v>
      </c>
      <c r="J909" s="5">
        <f t="shared" si="43"/>
        <v>46.296296296296298</v>
      </c>
      <c r="K909" s="5" t="str">
        <f>VLOOKUP(I909,Tabla13[[Rango minimo]:[Estado de calidad del aire]],2,TRUE)</f>
        <v>Buena</v>
      </c>
      <c r="L909" s="21">
        <f t="shared" si="44"/>
        <v>59.648148148148152</v>
      </c>
      <c r="M909" s="21" t="str">
        <f>VLOOKUP(L909,Tabla7[[Valor minimo]:[Estado de calidad el aire]],2,TRUE)</f>
        <v>Aceptable</v>
      </c>
      <c r="N909" s="11">
        <v>7</v>
      </c>
      <c r="O909" s="11" t="s">
        <v>5988</v>
      </c>
      <c r="P909" s="11">
        <v>2</v>
      </c>
      <c r="Q909" s="11">
        <v>-74.18282327</v>
      </c>
      <c r="R909" s="12">
        <v>4.6101207320000004</v>
      </c>
    </row>
    <row r="910" spans="1:18" x14ac:dyDescent="0.25">
      <c r="A910" s="10">
        <v>909</v>
      </c>
      <c r="B910" s="3" t="s">
        <v>1898</v>
      </c>
      <c r="C910" s="3" t="s">
        <v>1727</v>
      </c>
      <c r="D910" s="3" t="s">
        <v>1</v>
      </c>
      <c r="E910" s="3" t="s">
        <v>1899</v>
      </c>
      <c r="F910" s="87">
        <v>28</v>
      </c>
      <c r="G910" s="5">
        <f t="shared" si="42"/>
        <v>81</v>
      </c>
      <c r="H910" s="5" t="str">
        <f>VLOOKUP(F910,Tabla5[[Columna3]:[Columna4]],2,TRUE)</f>
        <v>Aceptable</v>
      </c>
      <c r="I910" s="18">
        <v>50</v>
      </c>
      <c r="J910" s="5">
        <f t="shared" si="43"/>
        <v>46.296296296296298</v>
      </c>
      <c r="K910" s="5" t="str">
        <f>VLOOKUP(I910,Tabla13[[Rango minimo]:[Estado de calidad del aire]],2,TRUE)</f>
        <v>Buena</v>
      </c>
      <c r="L910" s="21">
        <f t="shared" si="44"/>
        <v>63.648148148148152</v>
      </c>
      <c r="M910" s="21" t="str">
        <f>VLOOKUP(L910,Tabla7[[Valor minimo]:[Estado de calidad el aire]],2,TRUE)</f>
        <v>Aceptable</v>
      </c>
      <c r="N910" s="11">
        <v>7</v>
      </c>
      <c r="O910" s="11" t="s">
        <v>5988</v>
      </c>
      <c r="P910" s="11">
        <v>2</v>
      </c>
      <c r="Q910" s="11">
        <v>-74.182948080000003</v>
      </c>
      <c r="R910" s="12">
        <v>4.5986881679999998</v>
      </c>
    </row>
    <row r="911" spans="1:18" x14ac:dyDescent="0.25">
      <c r="A911" s="10">
        <v>910</v>
      </c>
      <c r="B911" s="3" t="s">
        <v>1900</v>
      </c>
      <c r="C911" s="3" t="s">
        <v>1727</v>
      </c>
      <c r="D911" s="3" t="s">
        <v>1</v>
      </c>
      <c r="E911" s="3" t="s">
        <v>1901</v>
      </c>
      <c r="F911" s="87">
        <v>28</v>
      </c>
      <c r="G911" s="5">
        <f t="shared" si="42"/>
        <v>81</v>
      </c>
      <c r="H911" s="5" t="str">
        <f>VLOOKUP(F911,Tabla5[[Columna3]:[Columna4]],2,TRUE)</f>
        <v>Aceptable</v>
      </c>
      <c r="I911" s="18">
        <v>50</v>
      </c>
      <c r="J911" s="5">
        <f t="shared" si="43"/>
        <v>46.296296296296298</v>
      </c>
      <c r="K911" s="5" t="str">
        <f>VLOOKUP(I911,Tabla13[[Rango minimo]:[Estado de calidad del aire]],2,TRUE)</f>
        <v>Buena</v>
      </c>
      <c r="L911" s="21">
        <f t="shared" si="44"/>
        <v>63.648148148148152</v>
      </c>
      <c r="M911" s="21" t="str">
        <f>VLOOKUP(L911,Tabla7[[Valor minimo]:[Estado de calidad el aire]],2,TRUE)</f>
        <v>Aceptable</v>
      </c>
      <c r="N911" s="11">
        <v>7</v>
      </c>
      <c r="O911" s="11" t="s">
        <v>5988</v>
      </c>
      <c r="P911" s="11">
        <v>2</v>
      </c>
      <c r="Q911" s="11">
        <v>-74.176612860000006</v>
      </c>
      <c r="R911" s="12">
        <v>4.6042106</v>
      </c>
    </row>
    <row r="912" spans="1:18" x14ac:dyDescent="0.25">
      <c r="A912" s="10">
        <v>911</v>
      </c>
      <c r="B912" s="3" t="s">
        <v>1902</v>
      </c>
      <c r="C912" s="3" t="s">
        <v>1727</v>
      </c>
      <c r="D912" s="3" t="s">
        <v>1</v>
      </c>
      <c r="E912" s="3" t="s">
        <v>1903</v>
      </c>
      <c r="F912" s="87">
        <v>24</v>
      </c>
      <c r="G912" s="5">
        <f t="shared" si="42"/>
        <v>73</v>
      </c>
      <c r="H912" s="5" t="str">
        <f>VLOOKUP(F912,Tabla5[[Columna3]:[Columna4]],2,TRUE)</f>
        <v>Aceptable</v>
      </c>
      <c r="I912" s="18">
        <v>50</v>
      </c>
      <c r="J912" s="5">
        <f t="shared" si="43"/>
        <v>46.296296296296298</v>
      </c>
      <c r="K912" s="5" t="str">
        <f>VLOOKUP(I912,Tabla13[[Rango minimo]:[Estado de calidad del aire]],2,TRUE)</f>
        <v>Buena</v>
      </c>
      <c r="L912" s="21">
        <f t="shared" si="44"/>
        <v>59.648148148148152</v>
      </c>
      <c r="M912" s="21" t="str">
        <f>VLOOKUP(L912,Tabla7[[Valor minimo]:[Estado de calidad el aire]],2,TRUE)</f>
        <v>Aceptable</v>
      </c>
      <c r="N912" s="11">
        <v>7</v>
      </c>
      <c r="O912" s="11" t="s">
        <v>5988</v>
      </c>
      <c r="P912" s="11">
        <v>2</v>
      </c>
      <c r="Q912" s="11">
        <v>-74.198952599999998</v>
      </c>
      <c r="R912" s="12">
        <v>4.6076340670000002</v>
      </c>
    </row>
    <row r="913" spans="1:18" x14ac:dyDescent="0.25">
      <c r="A913" s="10">
        <v>912</v>
      </c>
      <c r="B913" s="3" t="s">
        <v>1904</v>
      </c>
      <c r="C913" s="3" t="s">
        <v>1727</v>
      </c>
      <c r="D913" s="3" t="s">
        <v>1</v>
      </c>
      <c r="E913" s="3" t="s">
        <v>1905</v>
      </c>
      <c r="F913" s="87">
        <v>24</v>
      </c>
      <c r="G913" s="5">
        <f t="shared" si="42"/>
        <v>73</v>
      </c>
      <c r="H913" s="5" t="str">
        <f>VLOOKUP(F913,Tabla5[[Columna3]:[Columna4]],2,TRUE)</f>
        <v>Aceptable</v>
      </c>
      <c r="I913" s="18">
        <v>50</v>
      </c>
      <c r="J913" s="5">
        <f t="shared" si="43"/>
        <v>46.296296296296298</v>
      </c>
      <c r="K913" s="5" t="str">
        <f>VLOOKUP(I913,Tabla13[[Rango minimo]:[Estado de calidad del aire]],2,TRUE)</f>
        <v>Buena</v>
      </c>
      <c r="L913" s="21">
        <f t="shared" si="44"/>
        <v>59.648148148148152</v>
      </c>
      <c r="M913" s="21" t="str">
        <f>VLOOKUP(L913,Tabla7[[Valor minimo]:[Estado de calidad el aire]],2,TRUE)</f>
        <v>Aceptable</v>
      </c>
      <c r="N913" s="11">
        <v>7</v>
      </c>
      <c r="O913" s="11" t="s">
        <v>5988</v>
      </c>
      <c r="P913" s="11">
        <v>2</v>
      </c>
      <c r="Q913" s="11">
        <v>-74.212133510000001</v>
      </c>
      <c r="R913" s="12">
        <v>4.6117628970000002</v>
      </c>
    </row>
    <row r="914" spans="1:18" x14ac:dyDescent="0.25">
      <c r="A914" s="10">
        <v>913</v>
      </c>
      <c r="B914" s="3" t="s">
        <v>1906</v>
      </c>
      <c r="C914" s="3" t="s">
        <v>1727</v>
      </c>
      <c r="D914" s="3" t="s">
        <v>1</v>
      </c>
      <c r="E914" s="3" t="s">
        <v>1905</v>
      </c>
      <c r="F914" s="87">
        <v>24</v>
      </c>
      <c r="G914" s="5">
        <f t="shared" si="42"/>
        <v>73</v>
      </c>
      <c r="H914" s="5" t="str">
        <f>VLOOKUP(F914,Tabla5[[Columna3]:[Columna4]],2,TRUE)</f>
        <v>Aceptable</v>
      </c>
      <c r="I914" s="18">
        <v>50</v>
      </c>
      <c r="J914" s="5">
        <f t="shared" si="43"/>
        <v>46.296296296296298</v>
      </c>
      <c r="K914" s="5" t="str">
        <f>VLOOKUP(I914,Tabla13[[Rango minimo]:[Estado de calidad del aire]],2,TRUE)</f>
        <v>Buena</v>
      </c>
      <c r="L914" s="21">
        <f t="shared" si="44"/>
        <v>59.648148148148152</v>
      </c>
      <c r="M914" s="21" t="str">
        <f>VLOOKUP(L914,Tabla7[[Valor minimo]:[Estado de calidad el aire]],2,TRUE)</f>
        <v>Aceptable</v>
      </c>
      <c r="N914" s="11">
        <v>7</v>
      </c>
      <c r="O914" s="11" t="s">
        <v>5988</v>
      </c>
      <c r="P914" s="11">
        <v>2</v>
      </c>
      <c r="Q914" s="11">
        <v>-74.211152190000007</v>
      </c>
      <c r="R914" s="12">
        <v>4.610905636</v>
      </c>
    </row>
    <row r="915" spans="1:18" x14ac:dyDescent="0.25">
      <c r="A915" s="10">
        <v>914</v>
      </c>
      <c r="B915" s="3" t="s">
        <v>1907</v>
      </c>
      <c r="C915" s="3" t="s">
        <v>1727</v>
      </c>
      <c r="D915" s="3" t="s">
        <v>1</v>
      </c>
      <c r="E915" s="3" t="s">
        <v>1908</v>
      </c>
      <c r="F915" s="87">
        <v>24</v>
      </c>
      <c r="G915" s="5">
        <f t="shared" si="42"/>
        <v>73</v>
      </c>
      <c r="H915" s="5" t="str">
        <f>VLOOKUP(F915,Tabla5[[Columna3]:[Columna4]],2,TRUE)</f>
        <v>Aceptable</v>
      </c>
      <c r="I915" s="18">
        <v>50</v>
      </c>
      <c r="J915" s="5">
        <f t="shared" si="43"/>
        <v>46.296296296296298</v>
      </c>
      <c r="K915" s="5" t="str">
        <f>VLOOKUP(I915,Tabla13[[Rango minimo]:[Estado de calidad del aire]],2,TRUE)</f>
        <v>Buena</v>
      </c>
      <c r="L915" s="21">
        <f t="shared" si="44"/>
        <v>59.648148148148152</v>
      </c>
      <c r="M915" s="21" t="str">
        <f>VLOOKUP(L915,Tabla7[[Valor minimo]:[Estado de calidad el aire]],2,TRUE)</f>
        <v>Aceptable</v>
      </c>
      <c r="N915" s="11">
        <v>7</v>
      </c>
      <c r="O915" s="11" t="s">
        <v>5988</v>
      </c>
      <c r="P915" s="11">
        <v>2</v>
      </c>
      <c r="Q915" s="11">
        <v>-74.192087430000001</v>
      </c>
      <c r="R915" s="12">
        <v>4.6180934980000004</v>
      </c>
    </row>
    <row r="916" spans="1:18" x14ac:dyDescent="0.25">
      <c r="A916" s="10">
        <v>915</v>
      </c>
      <c r="B916" s="3" t="s">
        <v>1909</v>
      </c>
      <c r="C916" s="3" t="s">
        <v>1727</v>
      </c>
      <c r="D916" s="3" t="s">
        <v>1</v>
      </c>
      <c r="E916" s="3" t="s">
        <v>1910</v>
      </c>
      <c r="F916" s="87">
        <v>24</v>
      </c>
      <c r="G916" s="5">
        <f t="shared" si="42"/>
        <v>73</v>
      </c>
      <c r="H916" s="5" t="str">
        <f>VLOOKUP(F916,Tabla5[[Columna3]:[Columna4]],2,TRUE)</f>
        <v>Aceptable</v>
      </c>
      <c r="I916" s="18">
        <v>50</v>
      </c>
      <c r="J916" s="5">
        <f t="shared" si="43"/>
        <v>46.296296296296298</v>
      </c>
      <c r="K916" s="5" t="str">
        <f>VLOOKUP(I916,Tabla13[[Rango minimo]:[Estado de calidad del aire]],2,TRUE)</f>
        <v>Buena</v>
      </c>
      <c r="L916" s="21">
        <f t="shared" si="44"/>
        <v>59.648148148148152</v>
      </c>
      <c r="M916" s="21" t="str">
        <f>VLOOKUP(L916,Tabla7[[Valor minimo]:[Estado de calidad el aire]],2,TRUE)</f>
        <v>Aceptable</v>
      </c>
      <c r="N916" s="11">
        <v>7</v>
      </c>
      <c r="O916" s="11" t="s">
        <v>5988</v>
      </c>
      <c r="P916" s="11">
        <v>2</v>
      </c>
      <c r="Q916" s="11">
        <v>-74.191906639999999</v>
      </c>
      <c r="R916" s="12">
        <v>4.6043877689999997</v>
      </c>
    </row>
    <row r="917" spans="1:18" x14ac:dyDescent="0.25">
      <c r="A917" s="10">
        <v>916</v>
      </c>
      <c r="B917" s="3" t="s">
        <v>1911</v>
      </c>
      <c r="C917" s="3" t="s">
        <v>1727</v>
      </c>
      <c r="D917" s="3" t="s">
        <v>1</v>
      </c>
      <c r="E917" s="3" t="s">
        <v>1912</v>
      </c>
      <c r="F917" s="87">
        <v>24</v>
      </c>
      <c r="G917" s="5">
        <f t="shared" si="42"/>
        <v>73</v>
      </c>
      <c r="H917" s="5" t="str">
        <f>VLOOKUP(F917,Tabla5[[Columna3]:[Columna4]],2,TRUE)</f>
        <v>Aceptable</v>
      </c>
      <c r="I917" s="18">
        <v>50</v>
      </c>
      <c r="J917" s="5">
        <f t="shared" si="43"/>
        <v>46.296296296296298</v>
      </c>
      <c r="K917" s="5" t="str">
        <f>VLOOKUP(I917,Tabla13[[Rango minimo]:[Estado de calidad del aire]],2,TRUE)</f>
        <v>Buena</v>
      </c>
      <c r="L917" s="21">
        <f t="shared" si="44"/>
        <v>59.648148148148152</v>
      </c>
      <c r="M917" s="21" t="str">
        <f>VLOOKUP(L917,Tabla7[[Valor minimo]:[Estado de calidad el aire]],2,TRUE)</f>
        <v>Aceptable</v>
      </c>
      <c r="N917" s="11">
        <v>7</v>
      </c>
      <c r="O917" s="11" t="s">
        <v>5988</v>
      </c>
      <c r="P917" s="11">
        <v>1</v>
      </c>
      <c r="Q917" s="11">
        <v>-74.213814529999993</v>
      </c>
      <c r="R917" s="12">
        <v>4.6161722489999999</v>
      </c>
    </row>
    <row r="918" spans="1:18" x14ac:dyDescent="0.25">
      <c r="A918" s="10">
        <v>917</v>
      </c>
      <c r="B918" s="3" t="s">
        <v>1913</v>
      </c>
      <c r="C918" s="3" t="s">
        <v>1727</v>
      </c>
      <c r="D918" s="3" t="s">
        <v>1</v>
      </c>
      <c r="E918" s="3" t="s">
        <v>1852</v>
      </c>
      <c r="F918" s="87">
        <v>24</v>
      </c>
      <c r="G918" s="5">
        <f t="shared" si="42"/>
        <v>73</v>
      </c>
      <c r="H918" s="5" t="str">
        <f>VLOOKUP(F918,Tabla5[[Columna3]:[Columna4]],2,TRUE)</f>
        <v>Aceptable</v>
      </c>
      <c r="I918" s="18">
        <v>50</v>
      </c>
      <c r="J918" s="5">
        <f t="shared" si="43"/>
        <v>46.296296296296298</v>
      </c>
      <c r="K918" s="5" t="str">
        <f>VLOOKUP(I918,Tabla13[[Rango minimo]:[Estado de calidad del aire]],2,TRUE)</f>
        <v>Buena</v>
      </c>
      <c r="L918" s="21">
        <f t="shared" si="44"/>
        <v>59.648148148148152</v>
      </c>
      <c r="M918" s="21" t="str">
        <f>VLOOKUP(L918,Tabla7[[Valor minimo]:[Estado de calidad el aire]],2,TRUE)</f>
        <v>Aceptable</v>
      </c>
      <c r="N918" s="11">
        <v>7</v>
      </c>
      <c r="O918" s="11" t="s">
        <v>5988</v>
      </c>
      <c r="P918" s="11">
        <v>2</v>
      </c>
      <c r="Q918" s="11">
        <v>-74.210965200000004</v>
      </c>
      <c r="R918" s="12">
        <v>4.6093581400000003</v>
      </c>
    </row>
    <row r="919" spans="1:18" x14ac:dyDescent="0.25">
      <c r="A919" s="10">
        <v>918</v>
      </c>
      <c r="B919" s="3" t="s">
        <v>1914</v>
      </c>
      <c r="C919" s="3" t="s">
        <v>1727</v>
      </c>
      <c r="D919" s="3" t="s">
        <v>1</v>
      </c>
      <c r="E919" s="3" t="s">
        <v>1915</v>
      </c>
      <c r="F919" s="87">
        <v>24</v>
      </c>
      <c r="G919" s="5">
        <f t="shared" si="42"/>
        <v>73</v>
      </c>
      <c r="H919" s="5" t="str">
        <f>VLOOKUP(F919,Tabla5[[Columna3]:[Columna4]],2,TRUE)</f>
        <v>Aceptable</v>
      </c>
      <c r="I919" s="18">
        <v>50</v>
      </c>
      <c r="J919" s="5">
        <f t="shared" si="43"/>
        <v>46.296296296296298</v>
      </c>
      <c r="K919" s="5" t="str">
        <f>VLOOKUP(I919,Tabla13[[Rango minimo]:[Estado de calidad del aire]],2,TRUE)</f>
        <v>Buena</v>
      </c>
      <c r="L919" s="21">
        <f t="shared" si="44"/>
        <v>59.648148148148152</v>
      </c>
      <c r="M919" s="21" t="str">
        <f>VLOOKUP(L919,Tabla7[[Valor minimo]:[Estado de calidad el aire]],2,TRUE)</f>
        <v>Aceptable</v>
      </c>
      <c r="N919" s="11">
        <v>7</v>
      </c>
      <c r="O919" s="11" t="s">
        <v>5988</v>
      </c>
      <c r="P919" s="11">
        <v>2</v>
      </c>
      <c r="Q919" s="11">
        <v>-74.185110089999995</v>
      </c>
      <c r="R919" s="12">
        <v>4.6069561590000001</v>
      </c>
    </row>
    <row r="920" spans="1:18" x14ac:dyDescent="0.25">
      <c r="A920" s="10">
        <v>919</v>
      </c>
      <c r="B920" s="3" t="s">
        <v>1916</v>
      </c>
      <c r="C920" s="3" t="s">
        <v>1727</v>
      </c>
      <c r="D920" s="3" t="s">
        <v>1</v>
      </c>
      <c r="E920" s="3" t="s">
        <v>1917</v>
      </c>
      <c r="F920" s="87">
        <v>28</v>
      </c>
      <c r="G920" s="5">
        <f t="shared" si="42"/>
        <v>81</v>
      </c>
      <c r="H920" s="5" t="str">
        <f>VLOOKUP(F920,Tabla5[[Columna3]:[Columna4]],2,TRUE)</f>
        <v>Aceptable</v>
      </c>
      <c r="I920" s="18">
        <v>50</v>
      </c>
      <c r="J920" s="5">
        <f t="shared" si="43"/>
        <v>46.296296296296298</v>
      </c>
      <c r="K920" s="5" t="str">
        <f>VLOOKUP(I920,Tabla13[[Rango minimo]:[Estado de calidad del aire]],2,TRUE)</f>
        <v>Buena</v>
      </c>
      <c r="L920" s="21">
        <f t="shared" si="44"/>
        <v>63.648148148148152</v>
      </c>
      <c r="M920" s="21" t="str">
        <f>VLOOKUP(L920,Tabla7[[Valor minimo]:[Estado de calidad el aire]],2,TRUE)</f>
        <v>Aceptable</v>
      </c>
      <c r="N920" s="11">
        <v>7</v>
      </c>
      <c r="O920" s="11" t="s">
        <v>5988</v>
      </c>
      <c r="P920" s="11">
        <v>2</v>
      </c>
      <c r="Q920" s="11">
        <v>-74.178354549999995</v>
      </c>
      <c r="R920" s="12">
        <v>4.6058670389999996</v>
      </c>
    </row>
    <row r="921" spans="1:18" x14ac:dyDescent="0.25">
      <c r="A921" s="10">
        <v>920</v>
      </c>
      <c r="B921" s="3" t="s">
        <v>1918</v>
      </c>
      <c r="C921" s="3" t="s">
        <v>1727</v>
      </c>
      <c r="D921" s="3" t="s">
        <v>1</v>
      </c>
      <c r="E921" s="3" t="s">
        <v>1919</v>
      </c>
      <c r="F921" s="87">
        <v>24</v>
      </c>
      <c r="G921" s="5">
        <f t="shared" si="42"/>
        <v>73</v>
      </c>
      <c r="H921" s="5" t="str">
        <f>VLOOKUP(F921,Tabla5[[Columna3]:[Columna4]],2,TRUE)</f>
        <v>Aceptable</v>
      </c>
      <c r="I921" s="18">
        <v>50</v>
      </c>
      <c r="J921" s="5">
        <f t="shared" si="43"/>
        <v>46.296296296296298</v>
      </c>
      <c r="K921" s="5" t="str">
        <f>VLOOKUP(I921,Tabla13[[Rango minimo]:[Estado de calidad del aire]],2,TRUE)</f>
        <v>Buena</v>
      </c>
      <c r="L921" s="21">
        <f t="shared" si="44"/>
        <v>59.648148148148152</v>
      </c>
      <c r="M921" s="21" t="str">
        <f>VLOOKUP(L921,Tabla7[[Valor minimo]:[Estado de calidad el aire]],2,TRUE)</f>
        <v>Aceptable</v>
      </c>
      <c r="N921" s="11">
        <v>7</v>
      </c>
      <c r="O921" s="11" t="s">
        <v>5988</v>
      </c>
      <c r="P921" s="11">
        <v>2</v>
      </c>
      <c r="Q921" s="11">
        <v>-74.186698770000007</v>
      </c>
      <c r="R921" s="12">
        <v>4.6009232510000002</v>
      </c>
    </row>
    <row r="922" spans="1:18" x14ac:dyDescent="0.25">
      <c r="A922" s="10">
        <v>921</v>
      </c>
      <c r="B922" s="3" t="s">
        <v>1920</v>
      </c>
      <c r="C922" s="3" t="s">
        <v>1727</v>
      </c>
      <c r="D922" s="3" t="s">
        <v>1</v>
      </c>
      <c r="E922" s="3" t="s">
        <v>1865</v>
      </c>
      <c r="F922" s="87">
        <v>24</v>
      </c>
      <c r="G922" s="5">
        <f t="shared" si="42"/>
        <v>73</v>
      </c>
      <c r="H922" s="5" t="str">
        <f>VLOOKUP(F922,Tabla5[[Columna3]:[Columna4]],2,TRUE)</f>
        <v>Aceptable</v>
      </c>
      <c r="I922" s="18">
        <v>50</v>
      </c>
      <c r="J922" s="5">
        <f t="shared" si="43"/>
        <v>46.296296296296298</v>
      </c>
      <c r="K922" s="5" t="str">
        <f>VLOOKUP(I922,Tabla13[[Rango minimo]:[Estado de calidad del aire]],2,TRUE)</f>
        <v>Buena</v>
      </c>
      <c r="L922" s="21">
        <f t="shared" si="44"/>
        <v>59.648148148148152</v>
      </c>
      <c r="M922" s="21" t="str">
        <f>VLOOKUP(L922,Tabla7[[Valor minimo]:[Estado de calidad el aire]],2,TRUE)</f>
        <v>Aceptable</v>
      </c>
      <c r="N922" s="11">
        <v>7</v>
      </c>
      <c r="O922" s="11" t="s">
        <v>5988</v>
      </c>
      <c r="P922" s="11">
        <v>2</v>
      </c>
      <c r="Q922" s="11">
        <v>-74.196735810000007</v>
      </c>
      <c r="R922" s="12">
        <v>4.6106004440000001</v>
      </c>
    </row>
    <row r="923" spans="1:18" x14ac:dyDescent="0.25">
      <c r="A923" s="10">
        <v>922</v>
      </c>
      <c r="B923" s="3" t="s">
        <v>1921</v>
      </c>
      <c r="C923" s="3" t="s">
        <v>1727</v>
      </c>
      <c r="D923" s="3" t="s">
        <v>1</v>
      </c>
      <c r="E923" s="3" t="s">
        <v>1922</v>
      </c>
      <c r="F923" s="87">
        <v>24</v>
      </c>
      <c r="G923" s="5">
        <f t="shared" si="42"/>
        <v>73</v>
      </c>
      <c r="H923" s="5" t="str">
        <f>VLOOKUP(F923,Tabla5[[Columna3]:[Columna4]],2,TRUE)</f>
        <v>Aceptable</v>
      </c>
      <c r="I923" s="18">
        <v>50</v>
      </c>
      <c r="J923" s="5">
        <f t="shared" si="43"/>
        <v>46.296296296296298</v>
      </c>
      <c r="K923" s="5" t="str">
        <f>VLOOKUP(I923,Tabla13[[Rango minimo]:[Estado de calidad del aire]],2,TRUE)</f>
        <v>Buena</v>
      </c>
      <c r="L923" s="21">
        <f t="shared" si="44"/>
        <v>59.648148148148152</v>
      </c>
      <c r="M923" s="21" t="str">
        <f>VLOOKUP(L923,Tabla7[[Valor minimo]:[Estado de calidad el aire]],2,TRUE)</f>
        <v>Aceptable</v>
      </c>
      <c r="N923" s="11">
        <v>7</v>
      </c>
      <c r="O923" s="11" t="s">
        <v>5988</v>
      </c>
      <c r="P923" s="11">
        <v>2</v>
      </c>
      <c r="Q923" s="11">
        <v>-74.195328680000003</v>
      </c>
      <c r="R923" s="12">
        <v>4.6093182529999996</v>
      </c>
    </row>
    <row r="924" spans="1:18" x14ac:dyDescent="0.25">
      <c r="A924" s="10">
        <v>923</v>
      </c>
      <c r="B924" s="3" t="s">
        <v>1923</v>
      </c>
      <c r="C924" s="3" t="s">
        <v>1727</v>
      </c>
      <c r="D924" s="3" t="s">
        <v>1</v>
      </c>
      <c r="E924" s="3" t="s">
        <v>1828</v>
      </c>
      <c r="F924" s="87">
        <v>24</v>
      </c>
      <c r="G924" s="5">
        <f t="shared" si="42"/>
        <v>73</v>
      </c>
      <c r="H924" s="5" t="str">
        <f>VLOOKUP(F924,Tabla5[[Columna3]:[Columna4]],2,TRUE)</f>
        <v>Aceptable</v>
      </c>
      <c r="I924" s="18">
        <v>50</v>
      </c>
      <c r="J924" s="5">
        <f t="shared" si="43"/>
        <v>46.296296296296298</v>
      </c>
      <c r="K924" s="5" t="str">
        <f>VLOOKUP(I924,Tabla13[[Rango minimo]:[Estado de calidad del aire]],2,TRUE)</f>
        <v>Buena</v>
      </c>
      <c r="L924" s="21">
        <f t="shared" si="44"/>
        <v>59.648148148148152</v>
      </c>
      <c r="M924" s="21" t="str">
        <f>VLOOKUP(L924,Tabla7[[Valor minimo]:[Estado de calidad el aire]],2,TRUE)</f>
        <v>Aceptable</v>
      </c>
      <c r="N924" s="11">
        <v>7</v>
      </c>
      <c r="O924" s="11" t="s">
        <v>5988</v>
      </c>
      <c r="P924" s="11">
        <v>2</v>
      </c>
      <c r="Q924" s="11">
        <v>-74.191315549999999</v>
      </c>
      <c r="R924" s="12">
        <v>4.603646694</v>
      </c>
    </row>
    <row r="925" spans="1:18" x14ac:dyDescent="0.25">
      <c r="A925" s="10">
        <v>924</v>
      </c>
      <c r="B925" s="3" t="s">
        <v>1924</v>
      </c>
      <c r="C925" s="3" t="s">
        <v>1727</v>
      </c>
      <c r="D925" s="3" t="s">
        <v>1</v>
      </c>
      <c r="E925" s="3" t="s">
        <v>1828</v>
      </c>
      <c r="F925" s="87">
        <v>24</v>
      </c>
      <c r="G925" s="5">
        <f t="shared" si="42"/>
        <v>73</v>
      </c>
      <c r="H925" s="5" t="str">
        <f>VLOOKUP(F925,Tabla5[[Columna3]:[Columna4]],2,TRUE)</f>
        <v>Aceptable</v>
      </c>
      <c r="I925" s="18">
        <v>50</v>
      </c>
      <c r="J925" s="5">
        <f t="shared" si="43"/>
        <v>46.296296296296298</v>
      </c>
      <c r="K925" s="5" t="str">
        <f>VLOOKUP(I925,Tabla13[[Rango minimo]:[Estado de calidad del aire]],2,TRUE)</f>
        <v>Buena</v>
      </c>
      <c r="L925" s="21">
        <f t="shared" si="44"/>
        <v>59.648148148148152</v>
      </c>
      <c r="M925" s="21" t="str">
        <f>VLOOKUP(L925,Tabla7[[Valor minimo]:[Estado de calidad el aire]],2,TRUE)</f>
        <v>Aceptable</v>
      </c>
      <c r="N925" s="11">
        <v>7</v>
      </c>
      <c r="O925" s="11" t="s">
        <v>5988</v>
      </c>
      <c r="P925" s="11">
        <v>2</v>
      </c>
      <c r="Q925" s="11">
        <v>-74.189946309999996</v>
      </c>
      <c r="R925" s="12">
        <v>4.6024924</v>
      </c>
    </row>
    <row r="926" spans="1:18" x14ac:dyDescent="0.25">
      <c r="A926" s="10">
        <v>925</v>
      </c>
      <c r="B926" s="3" t="s">
        <v>1925</v>
      </c>
      <c r="C926" s="3" t="s">
        <v>1727</v>
      </c>
      <c r="D926" s="3" t="s">
        <v>1</v>
      </c>
      <c r="E926" s="3" t="s">
        <v>1926</v>
      </c>
      <c r="F926" s="87">
        <v>24</v>
      </c>
      <c r="G926" s="5">
        <f t="shared" si="42"/>
        <v>73</v>
      </c>
      <c r="H926" s="5" t="str">
        <f>VLOOKUP(F926,Tabla5[[Columna3]:[Columna4]],2,TRUE)</f>
        <v>Aceptable</v>
      </c>
      <c r="I926" s="18">
        <v>50</v>
      </c>
      <c r="J926" s="5">
        <f t="shared" si="43"/>
        <v>46.296296296296298</v>
      </c>
      <c r="K926" s="5" t="str">
        <f>VLOOKUP(I926,Tabla13[[Rango minimo]:[Estado de calidad del aire]],2,TRUE)</f>
        <v>Buena</v>
      </c>
      <c r="L926" s="21">
        <f t="shared" si="44"/>
        <v>59.648148148148152</v>
      </c>
      <c r="M926" s="21" t="str">
        <f>VLOOKUP(L926,Tabla7[[Valor minimo]:[Estado de calidad el aire]],2,TRUE)</f>
        <v>Aceptable</v>
      </c>
      <c r="N926" s="11">
        <v>7</v>
      </c>
      <c r="O926" s="11" t="s">
        <v>5988</v>
      </c>
      <c r="P926" s="11">
        <v>2</v>
      </c>
      <c r="Q926" s="11">
        <v>-74.200482910000005</v>
      </c>
      <c r="R926" s="12">
        <v>4.6030049819999999</v>
      </c>
    </row>
    <row r="927" spans="1:18" x14ac:dyDescent="0.25">
      <c r="A927" s="10">
        <v>926</v>
      </c>
      <c r="B927" s="3" t="s">
        <v>1927</v>
      </c>
      <c r="C927" s="3" t="s">
        <v>1727</v>
      </c>
      <c r="D927" s="3" t="s">
        <v>1</v>
      </c>
      <c r="E927" s="3" t="s">
        <v>1928</v>
      </c>
      <c r="F927" s="87">
        <v>24</v>
      </c>
      <c r="G927" s="5">
        <f t="shared" si="42"/>
        <v>73</v>
      </c>
      <c r="H927" s="5" t="str">
        <f>VLOOKUP(F927,Tabla5[[Columna3]:[Columna4]],2,TRUE)</f>
        <v>Aceptable</v>
      </c>
      <c r="I927" s="18">
        <v>58</v>
      </c>
      <c r="J927" s="5">
        <f t="shared" si="43"/>
        <v>52.5</v>
      </c>
      <c r="K927" s="5" t="str">
        <f>VLOOKUP(I927,Tabla13[[Rango minimo]:[Estado de calidad del aire]],2,TRUE)</f>
        <v>Aceptable</v>
      </c>
      <c r="L927" s="21">
        <f t="shared" si="44"/>
        <v>62.75</v>
      </c>
      <c r="M927" s="21" t="str">
        <f>VLOOKUP(L927,Tabla7[[Valor minimo]:[Estado de calidad el aire]],2,TRUE)</f>
        <v>Aceptable</v>
      </c>
      <c r="N927" s="11">
        <v>7</v>
      </c>
      <c r="O927" s="11" t="s">
        <v>5988</v>
      </c>
      <c r="P927" s="11">
        <v>2</v>
      </c>
      <c r="Q927" s="11">
        <v>-74.198595699999998</v>
      </c>
      <c r="R927" s="12">
        <v>4.6100329330000003</v>
      </c>
    </row>
    <row r="928" spans="1:18" x14ac:dyDescent="0.25">
      <c r="A928" s="10">
        <v>927</v>
      </c>
      <c r="B928" s="3" t="s">
        <v>1929</v>
      </c>
      <c r="C928" s="3" t="s">
        <v>1727</v>
      </c>
      <c r="D928" s="3" t="s">
        <v>1</v>
      </c>
      <c r="E928" s="3" t="s">
        <v>1930</v>
      </c>
      <c r="F928" s="87">
        <v>24</v>
      </c>
      <c r="G928" s="5">
        <f t="shared" si="42"/>
        <v>73</v>
      </c>
      <c r="H928" s="5" t="str">
        <f>VLOOKUP(F928,Tabla5[[Columna3]:[Columna4]],2,TRUE)</f>
        <v>Aceptable</v>
      </c>
      <c r="I928" s="18">
        <v>58</v>
      </c>
      <c r="J928" s="5">
        <f t="shared" si="43"/>
        <v>52.5</v>
      </c>
      <c r="K928" s="5" t="str">
        <f>VLOOKUP(I928,Tabla13[[Rango minimo]:[Estado de calidad del aire]],2,TRUE)</f>
        <v>Aceptable</v>
      </c>
      <c r="L928" s="21">
        <f t="shared" si="44"/>
        <v>62.75</v>
      </c>
      <c r="M928" s="21" t="str">
        <f>VLOOKUP(L928,Tabla7[[Valor minimo]:[Estado de calidad el aire]],2,TRUE)</f>
        <v>Aceptable</v>
      </c>
      <c r="N928" s="11">
        <v>7</v>
      </c>
      <c r="O928" s="11" t="s">
        <v>5988</v>
      </c>
      <c r="P928" s="11">
        <v>2</v>
      </c>
      <c r="Q928" s="11">
        <v>-74.214116469999993</v>
      </c>
      <c r="R928" s="12">
        <v>4.6128728859999999</v>
      </c>
    </row>
    <row r="929" spans="1:18" x14ac:dyDescent="0.25">
      <c r="A929" s="10">
        <v>928</v>
      </c>
      <c r="B929" s="3" t="s">
        <v>1931</v>
      </c>
      <c r="C929" s="3" t="s">
        <v>1727</v>
      </c>
      <c r="D929" s="3" t="s">
        <v>1</v>
      </c>
      <c r="E929" s="3" t="s">
        <v>1932</v>
      </c>
      <c r="F929" s="87">
        <v>28</v>
      </c>
      <c r="G929" s="5">
        <f t="shared" si="42"/>
        <v>81</v>
      </c>
      <c r="H929" s="5" t="str">
        <f>VLOOKUP(F929,Tabla5[[Columna3]:[Columna4]],2,TRUE)</f>
        <v>Aceptable</v>
      </c>
      <c r="I929" s="18">
        <v>58</v>
      </c>
      <c r="J929" s="5">
        <f t="shared" si="43"/>
        <v>52.5</v>
      </c>
      <c r="K929" s="5" t="str">
        <f>VLOOKUP(I929,Tabla13[[Rango minimo]:[Estado de calidad del aire]],2,TRUE)</f>
        <v>Aceptable</v>
      </c>
      <c r="L929" s="21">
        <f t="shared" si="44"/>
        <v>66.75</v>
      </c>
      <c r="M929" s="21" t="str">
        <f>VLOOKUP(L929,Tabla7[[Valor minimo]:[Estado de calidad el aire]],2,TRUE)</f>
        <v>Aceptable</v>
      </c>
      <c r="N929" s="11">
        <v>7</v>
      </c>
      <c r="O929" s="11" t="s">
        <v>5988</v>
      </c>
      <c r="P929" s="11">
        <v>2</v>
      </c>
      <c r="Q929" s="11">
        <v>-74.182004070000005</v>
      </c>
      <c r="R929" s="12">
        <v>4.6055439229999999</v>
      </c>
    </row>
    <row r="930" spans="1:18" x14ac:dyDescent="0.25">
      <c r="A930" s="10">
        <v>929</v>
      </c>
      <c r="B930" s="3" t="s">
        <v>1933</v>
      </c>
      <c r="C930" s="3" t="s">
        <v>1727</v>
      </c>
      <c r="D930" s="3" t="s">
        <v>1</v>
      </c>
      <c r="E930" s="3" t="s">
        <v>1934</v>
      </c>
      <c r="F930" s="87">
        <v>24</v>
      </c>
      <c r="G930" s="5">
        <f t="shared" si="42"/>
        <v>73</v>
      </c>
      <c r="H930" s="5" t="str">
        <f>VLOOKUP(F930,Tabla5[[Columna3]:[Columna4]],2,TRUE)</f>
        <v>Aceptable</v>
      </c>
      <c r="I930" s="18">
        <v>58</v>
      </c>
      <c r="J930" s="5">
        <f t="shared" si="43"/>
        <v>52.5</v>
      </c>
      <c r="K930" s="5" t="str">
        <f>VLOOKUP(I930,Tabla13[[Rango minimo]:[Estado de calidad del aire]],2,TRUE)</f>
        <v>Aceptable</v>
      </c>
      <c r="L930" s="21">
        <f t="shared" si="44"/>
        <v>62.75</v>
      </c>
      <c r="M930" s="21" t="str">
        <f>VLOOKUP(L930,Tabla7[[Valor minimo]:[Estado de calidad el aire]],2,TRUE)</f>
        <v>Aceptable</v>
      </c>
      <c r="N930" s="11">
        <v>7</v>
      </c>
      <c r="O930" s="11" t="s">
        <v>5988</v>
      </c>
      <c r="P930" s="11">
        <v>2</v>
      </c>
      <c r="Q930" s="11">
        <v>-74.185236720000006</v>
      </c>
      <c r="R930" s="12">
        <v>4.6047488530000003</v>
      </c>
    </row>
    <row r="931" spans="1:18" x14ac:dyDescent="0.25">
      <c r="A931" s="10">
        <v>930</v>
      </c>
      <c r="B931" s="3" t="s">
        <v>1935</v>
      </c>
      <c r="C931" s="3" t="s">
        <v>1727</v>
      </c>
      <c r="D931" s="3" t="s">
        <v>1</v>
      </c>
      <c r="E931" s="3" t="s">
        <v>1934</v>
      </c>
      <c r="F931" s="87">
        <v>28</v>
      </c>
      <c r="G931" s="5">
        <f t="shared" si="42"/>
        <v>81</v>
      </c>
      <c r="H931" s="5" t="str">
        <f>VLOOKUP(F931,Tabla5[[Columna3]:[Columna4]],2,TRUE)</f>
        <v>Aceptable</v>
      </c>
      <c r="I931" s="18">
        <v>58</v>
      </c>
      <c r="J931" s="5">
        <f t="shared" si="43"/>
        <v>52.5</v>
      </c>
      <c r="K931" s="5" t="str">
        <f>VLOOKUP(I931,Tabla13[[Rango minimo]:[Estado de calidad del aire]],2,TRUE)</f>
        <v>Aceptable</v>
      </c>
      <c r="L931" s="21">
        <f t="shared" si="44"/>
        <v>66.75</v>
      </c>
      <c r="M931" s="21" t="str">
        <f>VLOOKUP(L931,Tabla7[[Valor minimo]:[Estado de calidad el aire]],2,TRUE)</f>
        <v>Aceptable</v>
      </c>
      <c r="N931" s="11">
        <v>7</v>
      </c>
      <c r="O931" s="11" t="s">
        <v>5988</v>
      </c>
      <c r="P931" s="11">
        <v>2</v>
      </c>
      <c r="Q931" s="11">
        <v>-74.183799160000007</v>
      </c>
      <c r="R931" s="12">
        <v>4.6046769159999998</v>
      </c>
    </row>
    <row r="932" spans="1:18" x14ac:dyDescent="0.25">
      <c r="A932" s="10">
        <v>931</v>
      </c>
      <c r="B932" s="3" t="s">
        <v>1936</v>
      </c>
      <c r="C932" s="3" t="s">
        <v>1727</v>
      </c>
      <c r="D932" s="3" t="s">
        <v>1</v>
      </c>
      <c r="E932" s="3" t="s">
        <v>1926</v>
      </c>
      <c r="F932" s="87">
        <v>24</v>
      </c>
      <c r="G932" s="5">
        <f t="shared" si="42"/>
        <v>73</v>
      </c>
      <c r="H932" s="5" t="str">
        <f>VLOOKUP(F932,Tabla5[[Columna3]:[Columna4]],2,TRUE)</f>
        <v>Aceptable</v>
      </c>
      <c r="I932" s="18">
        <v>58</v>
      </c>
      <c r="J932" s="5">
        <f t="shared" si="43"/>
        <v>52.5</v>
      </c>
      <c r="K932" s="5" t="str">
        <f>VLOOKUP(I932,Tabla13[[Rango minimo]:[Estado de calidad del aire]],2,TRUE)</f>
        <v>Aceptable</v>
      </c>
      <c r="L932" s="21">
        <f t="shared" si="44"/>
        <v>62.75</v>
      </c>
      <c r="M932" s="21" t="str">
        <f>VLOOKUP(L932,Tabla7[[Valor minimo]:[Estado de calidad el aire]],2,TRUE)</f>
        <v>Aceptable</v>
      </c>
      <c r="N932" s="11">
        <v>7</v>
      </c>
      <c r="O932" s="11" t="s">
        <v>5988</v>
      </c>
      <c r="P932" s="11">
        <v>2</v>
      </c>
      <c r="Q932" s="11">
        <v>-74.201982490000006</v>
      </c>
      <c r="R932" s="12">
        <v>4.6042732160000002</v>
      </c>
    </row>
    <row r="933" spans="1:18" x14ac:dyDescent="0.25">
      <c r="A933" s="10">
        <v>932</v>
      </c>
      <c r="B933" s="3" t="s">
        <v>1937</v>
      </c>
      <c r="C933" s="3" t="s">
        <v>1727</v>
      </c>
      <c r="D933" s="3" t="s">
        <v>1</v>
      </c>
      <c r="E933" s="3" t="s">
        <v>1938</v>
      </c>
      <c r="F933" s="87">
        <v>24</v>
      </c>
      <c r="G933" s="5">
        <f t="shared" si="42"/>
        <v>73</v>
      </c>
      <c r="H933" s="5" t="str">
        <f>VLOOKUP(F933,Tabla5[[Columna3]:[Columna4]],2,TRUE)</f>
        <v>Aceptable</v>
      </c>
      <c r="I933" s="18">
        <v>58</v>
      </c>
      <c r="J933" s="5">
        <f t="shared" si="43"/>
        <v>52.5</v>
      </c>
      <c r="K933" s="5" t="str">
        <f>VLOOKUP(I933,Tabla13[[Rango minimo]:[Estado de calidad del aire]],2,TRUE)</f>
        <v>Aceptable</v>
      </c>
      <c r="L933" s="21">
        <f t="shared" si="44"/>
        <v>62.75</v>
      </c>
      <c r="M933" s="21" t="str">
        <f>VLOOKUP(L933,Tabla7[[Valor minimo]:[Estado de calidad el aire]],2,TRUE)</f>
        <v>Aceptable</v>
      </c>
      <c r="N933" s="11">
        <v>7</v>
      </c>
      <c r="O933" s="11" t="s">
        <v>5990</v>
      </c>
      <c r="P933" s="11">
        <v>2</v>
      </c>
      <c r="Q933" s="11">
        <v>-74.19911347</v>
      </c>
      <c r="R933" s="12">
        <v>4.6396684280000002</v>
      </c>
    </row>
    <row r="934" spans="1:18" x14ac:dyDescent="0.25">
      <c r="A934" s="10">
        <v>933</v>
      </c>
      <c r="B934" s="3" t="s">
        <v>1939</v>
      </c>
      <c r="C934" s="3" t="s">
        <v>1727</v>
      </c>
      <c r="D934" s="3" t="s">
        <v>1</v>
      </c>
      <c r="E934" s="3" t="s">
        <v>1940</v>
      </c>
      <c r="F934" s="87">
        <v>24</v>
      </c>
      <c r="G934" s="5">
        <f t="shared" si="42"/>
        <v>73</v>
      </c>
      <c r="H934" s="5" t="str">
        <f>VLOOKUP(F934,Tabla5[[Columna3]:[Columna4]],2,TRUE)</f>
        <v>Aceptable</v>
      </c>
      <c r="I934" s="18">
        <v>58</v>
      </c>
      <c r="J934" s="5">
        <f t="shared" si="43"/>
        <v>52.5</v>
      </c>
      <c r="K934" s="5" t="str">
        <f>VLOOKUP(I934,Tabla13[[Rango minimo]:[Estado de calidad del aire]],2,TRUE)</f>
        <v>Aceptable</v>
      </c>
      <c r="L934" s="21">
        <f t="shared" si="44"/>
        <v>62.75</v>
      </c>
      <c r="M934" s="21" t="str">
        <f>VLOOKUP(L934,Tabla7[[Valor minimo]:[Estado de calidad el aire]],2,TRUE)</f>
        <v>Aceptable</v>
      </c>
      <c r="N934" s="11">
        <v>7</v>
      </c>
      <c r="O934" s="11" t="s">
        <v>5990</v>
      </c>
      <c r="P934" s="11">
        <v>2</v>
      </c>
      <c r="Q934" s="11">
        <v>-74.191532629999998</v>
      </c>
      <c r="R934" s="12">
        <v>4.6334657569999997</v>
      </c>
    </row>
    <row r="935" spans="1:18" x14ac:dyDescent="0.25">
      <c r="A935" s="10">
        <v>934</v>
      </c>
      <c r="B935" s="3" t="s">
        <v>1941</v>
      </c>
      <c r="C935" s="3" t="s">
        <v>1727</v>
      </c>
      <c r="D935" s="3" t="s">
        <v>1</v>
      </c>
      <c r="E935" s="3" t="s">
        <v>1942</v>
      </c>
      <c r="F935" s="87">
        <v>24</v>
      </c>
      <c r="G935" s="5">
        <f t="shared" si="42"/>
        <v>73</v>
      </c>
      <c r="H935" s="5" t="str">
        <f>VLOOKUP(F935,Tabla5[[Columna3]:[Columna4]],2,TRUE)</f>
        <v>Aceptable</v>
      </c>
      <c r="I935" s="18">
        <v>58</v>
      </c>
      <c r="J935" s="5">
        <f t="shared" si="43"/>
        <v>52.5</v>
      </c>
      <c r="K935" s="5" t="str">
        <f>VLOOKUP(I935,Tabla13[[Rango minimo]:[Estado de calidad del aire]],2,TRUE)</f>
        <v>Aceptable</v>
      </c>
      <c r="L935" s="21">
        <f t="shared" si="44"/>
        <v>62.75</v>
      </c>
      <c r="M935" s="21" t="str">
        <f>VLOOKUP(L935,Tabla7[[Valor minimo]:[Estado de calidad el aire]],2,TRUE)</f>
        <v>Aceptable</v>
      </c>
      <c r="N935" s="11">
        <v>7</v>
      </c>
      <c r="O935" s="11" t="s">
        <v>5990</v>
      </c>
      <c r="P935" s="11">
        <v>1</v>
      </c>
      <c r="Q935" s="11">
        <v>-74.193542960000002</v>
      </c>
      <c r="R935" s="12">
        <v>4.6352164</v>
      </c>
    </row>
    <row r="936" spans="1:18" x14ac:dyDescent="0.25">
      <c r="A936" s="10">
        <v>935</v>
      </c>
      <c r="B936" s="3" t="s">
        <v>1943</v>
      </c>
      <c r="C936" s="3" t="s">
        <v>1727</v>
      </c>
      <c r="D936" s="3" t="s">
        <v>1</v>
      </c>
      <c r="E936" s="3" t="s">
        <v>1944</v>
      </c>
      <c r="F936" s="87">
        <v>24</v>
      </c>
      <c r="G936" s="5">
        <f t="shared" si="42"/>
        <v>73</v>
      </c>
      <c r="H936" s="5" t="str">
        <f>VLOOKUP(F936,Tabla5[[Columna3]:[Columna4]],2,TRUE)</f>
        <v>Aceptable</v>
      </c>
      <c r="I936" s="18">
        <v>58</v>
      </c>
      <c r="J936" s="5">
        <f t="shared" si="43"/>
        <v>52.5</v>
      </c>
      <c r="K936" s="5" t="str">
        <f>VLOOKUP(I936,Tabla13[[Rango minimo]:[Estado de calidad del aire]],2,TRUE)</f>
        <v>Aceptable</v>
      </c>
      <c r="L936" s="21">
        <f t="shared" si="44"/>
        <v>62.75</v>
      </c>
      <c r="M936" s="21" t="str">
        <f>VLOOKUP(L936,Tabla7[[Valor minimo]:[Estado de calidad el aire]],2,TRUE)</f>
        <v>Aceptable</v>
      </c>
      <c r="N936" s="11">
        <v>7</v>
      </c>
      <c r="O936" s="11" t="s">
        <v>5990</v>
      </c>
      <c r="P936" s="11">
        <v>1</v>
      </c>
      <c r="Q936" s="11">
        <v>-74.191322889999995</v>
      </c>
      <c r="R936" s="12">
        <v>4.6310408450000002</v>
      </c>
    </row>
    <row r="937" spans="1:18" x14ac:dyDescent="0.25">
      <c r="A937" s="10">
        <v>936</v>
      </c>
      <c r="B937" s="3" t="s">
        <v>1945</v>
      </c>
      <c r="C937" s="3" t="s">
        <v>1727</v>
      </c>
      <c r="D937" s="3" t="s">
        <v>1</v>
      </c>
      <c r="E937" s="3" t="s">
        <v>1946</v>
      </c>
      <c r="F937" s="87">
        <v>24</v>
      </c>
      <c r="G937" s="5">
        <f t="shared" si="42"/>
        <v>73</v>
      </c>
      <c r="H937" s="5" t="str">
        <f>VLOOKUP(F937,Tabla5[[Columna3]:[Columna4]],2,TRUE)</f>
        <v>Aceptable</v>
      </c>
      <c r="I937" s="18">
        <v>58</v>
      </c>
      <c r="J937" s="5">
        <f t="shared" si="43"/>
        <v>52.5</v>
      </c>
      <c r="K937" s="5" t="str">
        <f>VLOOKUP(I937,Tabla13[[Rango minimo]:[Estado de calidad del aire]],2,TRUE)</f>
        <v>Aceptable</v>
      </c>
      <c r="L937" s="21">
        <f t="shared" si="44"/>
        <v>62.75</v>
      </c>
      <c r="M937" s="21" t="str">
        <f>VLOOKUP(L937,Tabla7[[Valor minimo]:[Estado de calidad el aire]],2,TRUE)</f>
        <v>Aceptable</v>
      </c>
      <c r="N937" s="11">
        <v>7</v>
      </c>
      <c r="O937" s="11" t="s">
        <v>5990</v>
      </c>
      <c r="P937" s="11">
        <v>2</v>
      </c>
      <c r="Q937" s="11">
        <v>-74.18454002</v>
      </c>
      <c r="R937" s="12">
        <v>4.6412584360000002</v>
      </c>
    </row>
    <row r="938" spans="1:18" x14ac:dyDescent="0.25">
      <c r="A938" s="10">
        <v>937</v>
      </c>
      <c r="B938" s="3" t="s">
        <v>1947</v>
      </c>
      <c r="C938" s="3" t="s">
        <v>1727</v>
      </c>
      <c r="D938" s="3" t="s">
        <v>1</v>
      </c>
      <c r="E938" s="3" t="s">
        <v>1948</v>
      </c>
      <c r="F938" s="87">
        <v>24</v>
      </c>
      <c r="G938" s="5">
        <f t="shared" si="42"/>
        <v>73</v>
      </c>
      <c r="H938" s="5" t="str">
        <f>VLOOKUP(F938,Tabla5[[Columna3]:[Columna4]],2,TRUE)</f>
        <v>Aceptable</v>
      </c>
      <c r="I938" s="18">
        <v>58</v>
      </c>
      <c r="J938" s="5">
        <f t="shared" si="43"/>
        <v>52.5</v>
      </c>
      <c r="K938" s="5" t="str">
        <f>VLOOKUP(I938,Tabla13[[Rango minimo]:[Estado de calidad del aire]],2,TRUE)</f>
        <v>Aceptable</v>
      </c>
      <c r="L938" s="21">
        <f t="shared" si="44"/>
        <v>62.75</v>
      </c>
      <c r="M938" s="21" t="str">
        <f>VLOOKUP(L938,Tabla7[[Valor minimo]:[Estado de calidad el aire]],2,TRUE)</f>
        <v>Aceptable</v>
      </c>
      <c r="N938" s="11">
        <v>7</v>
      </c>
      <c r="O938" s="11" t="s">
        <v>5990</v>
      </c>
      <c r="P938" s="11">
        <v>1</v>
      </c>
      <c r="Q938" s="11">
        <v>-74.183551789999996</v>
      </c>
      <c r="R938" s="12">
        <v>4.6365394530000001</v>
      </c>
    </row>
    <row r="939" spans="1:18" x14ac:dyDescent="0.25">
      <c r="A939" s="10">
        <v>938</v>
      </c>
      <c r="B939" s="3" t="s">
        <v>1949</v>
      </c>
      <c r="C939" s="3" t="s">
        <v>1727</v>
      </c>
      <c r="D939" s="3" t="s">
        <v>1</v>
      </c>
      <c r="E939" s="3" t="s">
        <v>1950</v>
      </c>
      <c r="F939" s="87">
        <v>24</v>
      </c>
      <c r="G939" s="5">
        <f t="shared" si="42"/>
        <v>73</v>
      </c>
      <c r="H939" s="5" t="str">
        <f>VLOOKUP(F939,Tabla5[[Columna3]:[Columna4]],2,TRUE)</f>
        <v>Aceptable</v>
      </c>
      <c r="I939" s="18">
        <v>58</v>
      </c>
      <c r="J939" s="5">
        <f t="shared" si="43"/>
        <v>52.5</v>
      </c>
      <c r="K939" s="5" t="str">
        <f>VLOOKUP(I939,Tabla13[[Rango minimo]:[Estado de calidad del aire]],2,TRUE)</f>
        <v>Aceptable</v>
      </c>
      <c r="L939" s="21">
        <f t="shared" si="44"/>
        <v>62.75</v>
      </c>
      <c r="M939" s="21" t="str">
        <f>VLOOKUP(L939,Tabla7[[Valor minimo]:[Estado de calidad el aire]],2,TRUE)</f>
        <v>Aceptable</v>
      </c>
      <c r="N939" s="11">
        <v>7</v>
      </c>
      <c r="O939" s="11" t="s">
        <v>5990</v>
      </c>
      <c r="P939" s="11">
        <v>2</v>
      </c>
      <c r="Q939" s="11">
        <v>-74.194906970000005</v>
      </c>
      <c r="R939" s="12">
        <v>4.6324558529999997</v>
      </c>
    </row>
    <row r="940" spans="1:18" x14ac:dyDescent="0.25">
      <c r="A940" s="10">
        <v>939</v>
      </c>
      <c r="B940" s="3" t="s">
        <v>1951</v>
      </c>
      <c r="C940" s="3" t="s">
        <v>1727</v>
      </c>
      <c r="D940" s="3" t="s">
        <v>1</v>
      </c>
      <c r="E940" s="3" t="s">
        <v>1950</v>
      </c>
      <c r="F940" s="87">
        <v>24</v>
      </c>
      <c r="G940" s="5">
        <f t="shared" si="42"/>
        <v>73</v>
      </c>
      <c r="H940" s="5" t="str">
        <f>VLOOKUP(F940,Tabla5[[Columna3]:[Columna4]],2,TRUE)</f>
        <v>Aceptable</v>
      </c>
      <c r="I940" s="18">
        <v>58</v>
      </c>
      <c r="J940" s="5">
        <f t="shared" si="43"/>
        <v>52.5</v>
      </c>
      <c r="K940" s="5" t="str">
        <f>VLOOKUP(I940,Tabla13[[Rango minimo]:[Estado de calidad del aire]],2,TRUE)</f>
        <v>Aceptable</v>
      </c>
      <c r="L940" s="21">
        <f t="shared" si="44"/>
        <v>62.75</v>
      </c>
      <c r="M940" s="21" t="str">
        <f>VLOOKUP(L940,Tabla7[[Valor minimo]:[Estado de calidad el aire]],2,TRUE)</f>
        <v>Aceptable</v>
      </c>
      <c r="N940" s="11">
        <v>7</v>
      </c>
      <c r="O940" s="11" t="s">
        <v>5990</v>
      </c>
      <c r="P940" s="11">
        <v>2</v>
      </c>
      <c r="Q940" s="11">
        <v>-74.197379760000004</v>
      </c>
      <c r="R940" s="12">
        <v>4.6367050279999997</v>
      </c>
    </row>
    <row r="941" spans="1:18" x14ac:dyDescent="0.25">
      <c r="A941" s="10">
        <v>940</v>
      </c>
      <c r="B941" s="3" t="s">
        <v>1952</v>
      </c>
      <c r="C941" s="3" t="s">
        <v>1727</v>
      </c>
      <c r="D941" s="3" t="s">
        <v>1</v>
      </c>
      <c r="E941" s="3" t="s">
        <v>1953</v>
      </c>
      <c r="F941" s="87">
        <v>24</v>
      </c>
      <c r="G941" s="5">
        <f t="shared" si="42"/>
        <v>73</v>
      </c>
      <c r="H941" s="5" t="str">
        <f>VLOOKUP(F941,Tabla5[[Columna3]:[Columna4]],2,TRUE)</f>
        <v>Aceptable</v>
      </c>
      <c r="I941" s="18">
        <v>58</v>
      </c>
      <c r="J941" s="5">
        <f t="shared" si="43"/>
        <v>52.5</v>
      </c>
      <c r="K941" s="5" t="str">
        <f>VLOOKUP(I941,Tabla13[[Rango minimo]:[Estado de calidad del aire]],2,TRUE)</f>
        <v>Aceptable</v>
      </c>
      <c r="L941" s="21">
        <f t="shared" si="44"/>
        <v>62.75</v>
      </c>
      <c r="M941" s="21" t="str">
        <f>VLOOKUP(L941,Tabla7[[Valor minimo]:[Estado de calidad el aire]],2,TRUE)</f>
        <v>Aceptable</v>
      </c>
      <c r="N941" s="11">
        <v>7</v>
      </c>
      <c r="O941" s="11" t="s">
        <v>5990</v>
      </c>
      <c r="P941" s="11">
        <v>2</v>
      </c>
      <c r="Q941" s="11">
        <v>-74.190065759999996</v>
      </c>
      <c r="R941" s="12">
        <v>4.6384701369999997</v>
      </c>
    </row>
    <row r="942" spans="1:18" x14ac:dyDescent="0.25">
      <c r="A942" s="10">
        <v>941</v>
      </c>
      <c r="B942" s="3" t="s">
        <v>1954</v>
      </c>
      <c r="C942" s="3" t="s">
        <v>1727</v>
      </c>
      <c r="D942" s="3" t="s">
        <v>1</v>
      </c>
      <c r="E942" s="3" t="s">
        <v>1955</v>
      </c>
      <c r="F942" s="87">
        <v>24</v>
      </c>
      <c r="G942" s="5">
        <f t="shared" si="42"/>
        <v>73</v>
      </c>
      <c r="H942" s="5" t="str">
        <f>VLOOKUP(F942,Tabla5[[Columna3]:[Columna4]],2,TRUE)</f>
        <v>Aceptable</v>
      </c>
      <c r="I942" s="18">
        <v>58</v>
      </c>
      <c r="J942" s="5">
        <f t="shared" si="43"/>
        <v>52.5</v>
      </c>
      <c r="K942" s="5" t="str">
        <f>VLOOKUP(I942,Tabla13[[Rango minimo]:[Estado de calidad del aire]],2,TRUE)</f>
        <v>Aceptable</v>
      </c>
      <c r="L942" s="21">
        <f t="shared" si="44"/>
        <v>62.75</v>
      </c>
      <c r="M942" s="21" t="str">
        <f>VLOOKUP(L942,Tabla7[[Valor minimo]:[Estado de calidad el aire]],2,TRUE)</f>
        <v>Aceptable</v>
      </c>
      <c r="N942" s="11">
        <v>7</v>
      </c>
      <c r="O942" s="11" t="s">
        <v>5990</v>
      </c>
      <c r="P942" s="11">
        <v>2</v>
      </c>
      <c r="Q942" s="11">
        <v>-74.193364720000005</v>
      </c>
      <c r="R942" s="12">
        <v>4.643503967</v>
      </c>
    </row>
    <row r="943" spans="1:18" x14ac:dyDescent="0.25">
      <c r="A943" s="10">
        <v>942</v>
      </c>
      <c r="B943" s="3" t="s">
        <v>1956</v>
      </c>
      <c r="C943" s="3" t="s">
        <v>1727</v>
      </c>
      <c r="D943" s="3" t="s">
        <v>1</v>
      </c>
      <c r="E943" s="3" t="s">
        <v>1957</v>
      </c>
      <c r="F943" s="87">
        <v>24</v>
      </c>
      <c r="G943" s="5">
        <f t="shared" si="42"/>
        <v>73</v>
      </c>
      <c r="H943" s="5" t="str">
        <f>VLOOKUP(F943,Tabla5[[Columna3]:[Columna4]],2,TRUE)</f>
        <v>Aceptable</v>
      </c>
      <c r="I943" s="18">
        <v>58</v>
      </c>
      <c r="J943" s="5">
        <f t="shared" si="43"/>
        <v>52.5</v>
      </c>
      <c r="K943" s="5" t="str">
        <f>VLOOKUP(I943,Tabla13[[Rango minimo]:[Estado de calidad del aire]],2,TRUE)</f>
        <v>Aceptable</v>
      </c>
      <c r="L943" s="21">
        <f t="shared" si="44"/>
        <v>62.75</v>
      </c>
      <c r="M943" s="21" t="str">
        <f>VLOOKUP(L943,Tabla7[[Valor minimo]:[Estado de calidad el aire]],2,TRUE)</f>
        <v>Aceptable</v>
      </c>
      <c r="N943" s="11">
        <v>7</v>
      </c>
      <c r="O943" s="11" t="s">
        <v>5990</v>
      </c>
      <c r="P943" s="11">
        <v>1</v>
      </c>
      <c r="Q943" s="11">
        <v>-74.188102119999996</v>
      </c>
      <c r="R943" s="12">
        <v>4.6340288660000004</v>
      </c>
    </row>
    <row r="944" spans="1:18" x14ac:dyDescent="0.25">
      <c r="A944" s="10">
        <v>943</v>
      </c>
      <c r="B944" s="3" t="s">
        <v>1958</v>
      </c>
      <c r="C944" s="3" t="s">
        <v>1727</v>
      </c>
      <c r="D944" s="3" t="s">
        <v>1</v>
      </c>
      <c r="E944" s="3" t="s">
        <v>1959</v>
      </c>
      <c r="F944" s="87">
        <v>24</v>
      </c>
      <c r="G944" s="5">
        <f t="shared" si="42"/>
        <v>73</v>
      </c>
      <c r="H944" s="5" t="str">
        <f>VLOOKUP(F944,Tabla5[[Columna3]:[Columna4]],2,TRUE)</f>
        <v>Aceptable</v>
      </c>
      <c r="I944" s="18">
        <v>58</v>
      </c>
      <c r="J944" s="5">
        <f t="shared" si="43"/>
        <v>52.5</v>
      </c>
      <c r="K944" s="5" t="str">
        <f>VLOOKUP(I944,Tabla13[[Rango minimo]:[Estado de calidad del aire]],2,TRUE)</f>
        <v>Aceptable</v>
      </c>
      <c r="L944" s="21">
        <f t="shared" si="44"/>
        <v>62.75</v>
      </c>
      <c r="M944" s="21" t="str">
        <f>VLOOKUP(L944,Tabla7[[Valor minimo]:[Estado de calidad el aire]],2,TRUE)</f>
        <v>Aceptable</v>
      </c>
      <c r="N944" s="11">
        <v>7</v>
      </c>
      <c r="O944" s="11" t="s">
        <v>5991</v>
      </c>
      <c r="P944" s="11">
        <v>2</v>
      </c>
      <c r="Q944" s="11">
        <v>-74.189997349999999</v>
      </c>
      <c r="R944" s="12">
        <v>4.6139877250000003</v>
      </c>
    </row>
    <row r="945" spans="1:18" x14ac:dyDescent="0.25">
      <c r="A945" s="10">
        <v>944</v>
      </c>
      <c r="B945" s="3" t="s">
        <v>1960</v>
      </c>
      <c r="C945" s="3" t="s">
        <v>1727</v>
      </c>
      <c r="D945" s="3" t="s">
        <v>1</v>
      </c>
      <c r="E945" s="3" t="s">
        <v>1961</v>
      </c>
      <c r="F945" s="87">
        <v>24</v>
      </c>
      <c r="G945" s="5">
        <f t="shared" si="42"/>
        <v>73</v>
      </c>
      <c r="H945" s="5" t="str">
        <f>VLOOKUP(F945,Tabla5[[Columna3]:[Columna4]],2,TRUE)</f>
        <v>Aceptable</v>
      </c>
      <c r="I945" s="18">
        <v>58</v>
      </c>
      <c r="J945" s="5">
        <f t="shared" si="43"/>
        <v>52.5</v>
      </c>
      <c r="K945" s="5" t="str">
        <f>VLOOKUP(I945,Tabla13[[Rango minimo]:[Estado de calidad del aire]],2,TRUE)</f>
        <v>Aceptable</v>
      </c>
      <c r="L945" s="21">
        <f t="shared" si="44"/>
        <v>62.75</v>
      </c>
      <c r="M945" s="21" t="str">
        <f>VLOOKUP(L945,Tabla7[[Valor minimo]:[Estado de calidad el aire]],2,TRUE)</f>
        <v>Aceptable</v>
      </c>
      <c r="N945" s="11">
        <v>7</v>
      </c>
      <c r="O945" s="11" t="s">
        <v>5988</v>
      </c>
      <c r="P945" s="11">
        <v>2</v>
      </c>
      <c r="Q945" s="11">
        <v>-74.185604159999997</v>
      </c>
      <c r="R945" s="12">
        <v>4.6128041350000002</v>
      </c>
    </row>
    <row r="946" spans="1:18" x14ac:dyDescent="0.25">
      <c r="A946" s="10">
        <v>945</v>
      </c>
      <c r="B946" s="3" t="s">
        <v>1962</v>
      </c>
      <c r="C946" s="3" t="s">
        <v>1727</v>
      </c>
      <c r="D946" s="3" t="s">
        <v>1</v>
      </c>
      <c r="E946" s="3" t="s">
        <v>1963</v>
      </c>
      <c r="F946" s="87">
        <v>24</v>
      </c>
      <c r="G946" s="5">
        <f t="shared" si="42"/>
        <v>73</v>
      </c>
      <c r="H946" s="5" t="str">
        <f>VLOOKUP(F946,Tabla5[[Columna3]:[Columna4]],2,TRUE)</f>
        <v>Aceptable</v>
      </c>
      <c r="I946" s="18">
        <v>58</v>
      </c>
      <c r="J946" s="5">
        <f t="shared" si="43"/>
        <v>52.5</v>
      </c>
      <c r="K946" s="5" t="str">
        <f>VLOOKUP(I946,Tabla13[[Rango minimo]:[Estado de calidad del aire]],2,TRUE)</f>
        <v>Aceptable</v>
      </c>
      <c r="L946" s="21">
        <f t="shared" si="44"/>
        <v>62.75</v>
      </c>
      <c r="M946" s="21" t="str">
        <f>VLOOKUP(L946,Tabla7[[Valor minimo]:[Estado de calidad el aire]],2,TRUE)</f>
        <v>Aceptable</v>
      </c>
      <c r="N946" s="11">
        <v>7</v>
      </c>
      <c r="O946" s="11" t="s">
        <v>5988</v>
      </c>
      <c r="P946" s="11">
        <v>2</v>
      </c>
      <c r="Q946" s="11">
        <v>-74.188070300000007</v>
      </c>
      <c r="R946" s="12">
        <v>4.6119277060000003</v>
      </c>
    </row>
    <row r="947" spans="1:18" x14ac:dyDescent="0.25">
      <c r="A947" s="10">
        <v>946</v>
      </c>
      <c r="B947" s="3" t="s">
        <v>1964</v>
      </c>
      <c r="C947" s="3" t="s">
        <v>1727</v>
      </c>
      <c r="D947" s="3" t="s">
        <v>1</v>
      </c>
      <c r="E947" s="3" t="s">
        <v>1965</v>
      </c>
      <c r="F947" s="87">
        <v>24</v>
      </c>
      <c r="G947" s="5">
        <f t="shared" si="42"/>
        <v>73</v>
      </c>
      <c r="H947" s="5" t="str">
        <f>VLOOKUP(F947,Tabla5[[Columna3]:[Columna4]],2,TRUE)</f>
        <v>Aceptable</v>
      </c>
      <c r="I947" s="18">
        <v>58</v>
      </c>
      <c r="J947" s="5">
        <f t="shared" si="43"/>
        <v>52.5</v>
      </c>
      <c r="K947" s="5" t="str">
        <f>VLOOKUP(I947,Tabla13[[Rango minimo]:[Estado de calidad del aire]],2,TRUE)</f>
        <v>Aceptable</v>
      </c>
      <c r="L947" s="21">
        <f t="shared" si="44"/>
        <v>62.75</v>
      </c>
      <c r="M947" s="21" t="str">
        <f>VLOOKUP(L947,Tabla7[[Valor minimo]:[Estado de calidad el aire]],2,TRUE)</f>
        <v>Aceptable</v>
      </c>
      <c r="N947" s="11">
        <v>7</v>
      </c>
      <c r="O947" s="11" t="s">
        <v>5988</v>
      </c>
      <c r="P947" s="11">
        <v>2</v>
      </c>
      <c r="Q947" s="11">
        <v>-74.191979779999997</v>
      </c>
      <c r="R947" s="12">
        <v>4.6104759319999999</v>
      </c>
    </row>
    <row r="948" spans="1:18" x14ac:dyDescent="0.25">
      <c r="A948" s="10">
        <v>947</v>
      </c>
      <c r="B948" s="3" t="s">
        <v>1966</v>
      </c>
      <c r="C948" s="3" t="s">
        <v>1727</v>
      </c>
      <c r="D948" s="3" t="s">
        <v>1</v>
      </c>
      <c r="E948" s="3" t="s">
        <v>1967</v>
      </c>
      <c r="F948" s="87">
        <v>24</v>
      </c>
      <c r="G948" s="5">
        <f t="shared" si="42"/>
        <v>73</v>
      </c>
      <c r="H948" s="5" t="str">
        <f>VLOOKUP(F948,Tabla5[[Columna3]:[Columna4]],2,TRUE)</f>
        <v>Aceptable</v>
      </c>
      <c r="I948" s="18">
        <v>58</v>
      </c>
      <c r="J948" s="5">
        <f t="shared" si="43"/>
        <v>52.5</v>
      </c>
      <c r="K948" s="5" t="str">
        <f>VLOOKUP(I948,Tabla13[[Rango minimo]:[Estado de calidad del aire]],2,TRUE)</f>
        <v>Aceptable</v>
      </c>
      <c r="L948" s="21">
        <f t="shared" si="44"/>
        <v>62.75</v>
      </c>
      <c r="M948" s="21" t="str">
        <f>VLOOKUP(L948,Tabla7[[Valor minimo]:[Estado de calidad el aire]],2,TRUE)</f>
        <v>Aceptable</v>
      </c>
      <c r="N948" s="11">
        <v>7</v>
      </c>
      <c r="O948" s="11" t="s">
        <v>5991</v>
      </c>
      <c r="P948" s="11">
        <v>2</v>
      </c>
      <c r="Q948" s="11">
        <v>-74.193610359999994</v>
      </c>
      <c r="R948" s="12">
        <v>4.6185485140000004</v>
      </c>
    </row>
    <row r="949" spans="1:18" x14ac:dyDescent="0.25">
      <c r="A949" s="10">
        <v>948</v>
      </c>
      <c r="B949" s="3" t="s">
        <v>1968</v>
      </c>
      <c r="C949" s="3" t="s">
        <v>1727</v>
      </c>
      <c r="D949" s="3" t="s">
        <v>1</v>
      </c>
      <c r="E949" s="3" t="s">
        <v>1969</v>
      </c>
      <c r="F949" s="87">
        <v>24</v>
      </c>
      <c r="G949" s="5">
        <f t="shared" si="42"/>
        <v>73</v>
      </c>
      <c r="H949" s="5" t="str">
        <f>VLOOKUP(F949,Tabla5[[Columna3]:[Columna4]],2,TRUE)</f>
        <v>Aceptable</v>
      </c>
      <c r="I949" s="18">
        <v>58</v>
      </c>
      <c r="J949" s="5">
        <f t="shared" si="43"/>
        <v>52.5</v>
      </c>
      <c r="K949" s="5" t="str">
        <f>VLOOKUP(I949,Tabla13[[Rango minimo]:[Estado de calidad del aire]],2,TRUE)</f>
        <v>Aceptable</v>
      </c>
      <c r="L949" s="21">
        <f t="shared" si="44"/>
        <v>62.75</v>
      </c>
      <c r="M949" s="21" t="str">
        <f>VLOOKUP(L949,Tabla7[[Valor minimo]:[Estado de calidad el aire]],2,TRUE)</f>
        <v>Aceptable</v>
      </c>
      <c r="N949" s="11">
        <v>7</v>
      </c>
      <c r="O949" s="11" t="s">
        <v>5991</v>
      </c>
      <c r="P949" s="11">
        <v>2</v>
      </c>
      <c r="Q949" s="11">
        <v>-74.197436179999997</v>
      </c>
      <c r="R949" s="12">
        <v>4.6190068850000001</v>
      </c>
    </row>
    <row r="950" spans="1:18" x14ac:dyDescent="0.25">
      <c r="A950" s="10">
        <v>949</v>
      </c>
      <c r="B950" s="3" t="s">
        <v>1970</v>
      </c>
      <c r="C950" s="3" t="s">
        <v>1727</v>
      </c>
      <c r="D950" s="3" t="s">
        <v>1</v>
      </c>
      <c r="E950" s="3" t="s">
        <v>1969</v>
      </c>
      <c r="F950" s="87">
        <v>24</v>
      </c>
      <c r="G950" s="5">
        <f t="shared" si="42"/>
        <v>73</v>
      </c>
      <c r="H950" s="5" t="str">
        <f>VLOOKUP(F950,Tabla5[[Columna3]:[Columna4]],2,TRUE)</f>
        <v>Aceptable</v>
      </c>
      <c r="I950" s="18">
        <v>58</v>
      </c>
      <c r="J950" s="5">
        <f t="shared" si="43"/>
        <v>52.5</v>
      </c>
      <c r="K950" s="5" t="str">
        <f>VLOOKUP(I950,Tabla13[[Rango minimo]:[Estado de calidad del aire]],2,TRUE)</f>
        <v>Aceptable</v>
      </c>
      <c r="L950" s="21">
        <f t="shared" si="44"/>
        <v>62.75</v>
      </c>
      <c r="M950" s="21" t="str">
        <f>VLOOKUP(L950,Tabla7[[Valor minimo]:[Estado de calidad el aire]],2,TRUE)</f>
        <v>Aceptable</v>
      </c>
      <c r="N950" s="11">
        <v>7</v>
      </c>
      <c r="O950" s="11" t="s">
        <v>5991</v>
      </c>
      <c r="P950" s="11">
        <v>2</v>
      </c>
      <c r="Q950" s="11">
        <v>-74.196130859999997</v>
      </c>
      <c r="R950" s="12">
        <v>4.617582369</v>
      </c>
    </row>
    <row r="951" spans="1:18" x14ac:dyDescent="0.25">
      <c r="A951" s="10">
        <v>950</v>
      </c>
      <c r="B951" s="3" t="s">
        <v>1971</v>
      </c>
      <c r="C951" s="3" t="s">
        <v>1727</v>
      </c>
      <c r="D951" s="3" t="s">
        <v>1</v>
      </c>
      <c r="E951" s="3" t="s">
        <v>1972</v>
      </c>
      <c r="F951" s="87">
        <v>24</v>
      </c>
      <c r="G951" s="5">
        <f t="shared" si="42"/>
        <v>73</v>
      </c>
      <c r="H951" s="5" t="str">
        <f>VLOOKUP(F951,Tabla5[[Columna3]:[Columna4]],2,TRUE)</f>
        <v>Aceptable</v>
      </c>
      <c r="I951" s="18">
        <v>58</v>
      </c>
      <c r="J951" s="5">
        <f t="shared" si="43"/>
        <v>52.5</v>
      </c>
      <c r="K951" s="5" t="str">
        <f>VLOOKUP(I951,Tabla13[[Rango minimo]:[Estado de calidad del aire]],2,TRUE)</f>
        <v>Aceptable</v>
      </c>
      <c r="L951" s="21">
        <f t="shared" si="44"/>
        <v>62.75</v>
      </c>
      <c r="M951" s="21" t="str">
        <f>VLOOKUP(L951,Tabla7[[Valor minimo]:[Estado de calidad el aire]],2,TRUE)</f>
        <v>Aceptable</v>
      </c>
      <c r="N951" s="11">
        <v>7</v>
      </c>
      <c r="O951" s="11" t="s">
        <v>5990</v>
      </c>
      <c r="P951" s="11">
        <v>2</v>
      </c>
      <c r="Q951" s="11">
        <v>-74.201746380000003</v>
      </c>
      <c r="R951" s="12">
        <v>4.6268481169999998</v>
      </c>
    </row>
    <row r="952" spans="1:18" x14ac:dyDescent="0.25">
      <c r="A952" s="10">
        <v>951</v>
      </c>
      <c r="B952" s="3" t="s">
        <v>1973</v>
      </c>
      <c r="C952" s="3" t="s">
        <v>1727</v>
      </c>
      <c r="D952" s="3" t="s">
        <v>1</v>
      </c>
      <c r="E952" s="3" t="s">
        <v>1974</v>
      </c>
      <c r="F952" s="87">
        <v>24</v>
      </c>
      <c r="G952" s="5">
        <f t="shared" si="42"/>
        <v>73</v>
      </c>
      <c r="H952" s="5" t="str">
        <f>VLOOKUP(F952,Tabla5[[Columna3]:[Columna4]],2,TRUE)</f>
        <v>Aceptable</v>
      </c>
      <c r="I952" s="18">
        <v>58</v>
      </c>
      <c r="J952" s="5">
        <f t="shared" si="43"/>
        <v>52.5</v>
      </c>
      <c r="K952" s="5" t="str">
        <f>VLOOKUP(I952,Tabla13[[Rango minimo]:[Estado de calidad del aire]],2,TRUE)</f>
        <v>Aceptable</v>
      </c>
      <c r="L952" s="21">
        <f t="shared" si="44"/>
        <v>62.75</v>
      </c>
      <c r="M952" s="21" t="str">
        <f>VLOOKUP(L952,Tabla7[[Valor minimo]:[Estado de calidad el aire]],2,TRUE)</f>
        <v>Aceptable</v>
      </c>
      <c r="N952" s="11">
        <v>7</v>
      </c>
      <c r="O952" s="11" t="s">
        <v>5991</v>
      </c>
      <c r="P952" s="11">
        <v>2</v>
      </c>
      <c r="Q952" s="11">
        <v>-74.185422970000005</v>
      </c>
      <c r="R952" s="12">
        <v>4.6158212990000003</v>
      </c>
    </row>
    <row r="953" spans="1:18" x14ac:dyDescent="0.25">
      <c r="A953" s="10">
        <v>952</v>
      </c>
      <c r="B953" s="3" t="s">
        <v>1975</v>
      </c>
      <c r="C953" s="3" t="s">
        <v>1727</v>
      </c>
      <c r="D953" s="3" t="s">
        <v>1</v>
      </c>
      <c r="E953" s="3" t="s">
        <v>1976</v>
      </c>
      <c r="F953" s="87">
        <v>24</v>
      </c>
      <c r="G953" s="5">
        <f t="shared" si="42"/>
        <v>73</v>
      </c>
      <c r="H953" s="5" t="str">
        <f>VLOOKUP(F953,Tabla5[[Columna3]:[Columna4]],2,TRUE)</f>
        <v>Aceptable</v>
      </c>
      <c r="I953" s="18">
        <v>58</v>
      </c>
      <c r="J953" s="5">
        <f t="shared" si="43"/>
        <v>52.5</v>
      </c>
      <c r="K953" s="5" t="str">
        <f>VLOOKUP(I953,Tabla13[[Rango minimo]:[Estado de calidad del aire]],2,TRUE)</f>
        <v>Aceptable</v>
      </c>
      <c r="L953" s="21">
        <f t="shared" si="44"/>
        <v>62.75</v>
      </c>
      <c r="M953" s="21" t="str">
        <f>VLOOKUP(L953,Tabla7[[Valor minimo]:[Estado de calidad el aire]],2,TRUE)</f>
        <v>Aceptable</v>
      </c>
      <c r="N953" s="11">
        <v>7</v>
      </c>
      <c r="O953" s="11" t="s">
        <v>5990</v>
      </c>
      <c r="P953" s="11">
        <v>2</v>
      </c>
      <c r="Q953" s="11">
        <v>-74.200173680000006</v>
      </c>
      <c r="R953" s="12">
        <v>4.6275093500000004</v>
      </c>
    </row>
    <row r="954" spans="1:18" x14ac:dyDescent="0.25">
      <c r="A954" s="10">
        <v>953</v>
      </c>
      <c r="B954" s="3" t="s">
        <v>1977</v>
      </c>
      <c r="C954" s="3" t="s">
        <v>1727</v>
      </c>
      <c r="D954" s="3" t="s">
        <v>1</v>
      </c>
      <c r="E954" s="3" t="s">
        <v>1732</v>
      </c>
      <c r="F954" s="87">
        <v>28</v>
      </c>
      <c r="G954" s="5">
        <f t="shared" si="42"/>
        <v>81</v>
      </c>
      <c r="H954" s="5" t="str">
        <f>VLOOKUP(F954,Tabla5[[Columna3]:[Columna4]],2,TRUE)</f>
        <v>Aceptable</v>
      </c>
      <c r="I954" s="18">
        <v>58</v>
      </c>
      <c r="J954" s="5">
        <f t="shared" si="43"/>
        <v>52.5</v>
      </c>
      <c r="K954" s="5" t="str">
        <f>VLOOKUP(I954,Tabla13[[Rango minimo]:[Estado de calidad del aire]],2,TRUE)</f>
        <v>Aceptable</v>
      </c>
      <c r="L954" s="21">
        <f t="shared" si="44"/>
        <v>66.75</v>
      </c>
      <c r="M954" s="21" t="str">
        <f>VLOOKUP(L954,Tabla7[[Valor minimo]:[Estado de calidad el aire]],2,TRUE)</f>
        <v>Aceptable</v>
      </c>
      <c r="N954" s="11">
        <v>7</v>
      </c>
      <c r="O954" s="11" t="s">
        <v>5988</v>
      </c>
      <c r="P954" s="11">
        <v>2</v>
      </c>
      <c r="Q954" s="11">
        <v>-74.165146960000001</v>
      </c>
      <c r="R954" s="12">
        <v>4.6044796320000003</v>
      </c>
    </row>
    <row r="955" spans="1:18" x14ac:dyDescent="0.25">
      <c r="A955" s="10">
        <v>954</v>
      </c>
      <c r="B955" s="3" t="s">
        <v>1978</v>
      </c>
      <c r="C955" s="3" t="s">
        <v>1727</v>
      </c>
      <c r="D955" s="3" t="s">
        <v>1</v>
      </c>
      <c r="E955" s="3" t="s">
        <v>1963</v>
      </c>
      <c r="F955" s="87">
        <v>24</v>
      </c>
      <c r="G955" s="5">
        <f t="shared" si="42"/>
        <v>73</v>
      </c>
      <c r="H955" s="5" t="str">
        <f>VLOOKUP(F955,Tabla5[[Columna3]:[Columna4]],2,TRUE)</f>
        <v>Aceptable</v>
      </c>
      <c r="I955" s="18">
        <v>58</v>
      </c>
      <c r="J955" s="5">
        <f t="shared" si="43"/>
        <v>52.5</v>
      </c>
      <c r="K955" s="5" t="str">
        <f>VLOOKUP(I955,Tabla13[[Rango minimo]:[Estado de calidad del aire]],2,TRUE)</f>
        <v>Aceptable</v>
      </c>
      <c r="L955" s="21">
        <f t="shared" si="44"/>
        <v>62.75</v>
      </c>
      <c r="M955" s="21" t="str">
        <f>VLOOKUP(L955,Tabla7[[Valor minimo]:[Estado de calidad el aire]],2,TRUE)</f>
        <v>Aceptable</v>
      </c>
      <c r="N955" s="11">
        <v>7</v>
      </c>
      <c r="O955" s="11" t="s">
        <v>5988</v>
      </c>
      <c r="P955" s="11">
        <v>2</v>
      </c>
      <c r="Q955" s="11">
        <v>-74.188546189999997</v>
      </c>
      <c r="R955" s="12">
        <v>4.6130351169999999</v>
      </c>
    </row>
    <row r="956" spans="1:18" x14ac:dyDescent="0.25">
      <c r="A956" s="10">
        <v>955</v>
      </c>
      <c r="B956" s="3" t="s">
        <v>1979</v>
      </c>
      <c r="C956" s="3" t="s">
        <v>1727</v>
      </c>
      <c r="D956" s="3" t="s">
        <v>1</v>
      </c>
      <c r="E956" s="3" t="s">
        <v>1980</v>
      </c>
      <c r="F956" s="87">
        <v>24</v>
      </c>
      <c r="G956" s="5">
        <f t="shared" si="42"/>
        <v>73</v>
      </c>
      <c r="H956" s="5" t="str">
        <f>VLOOKUP(F956,Tabla5[[Columna3]:[Columna4]],2,TRUE)</f>
        <v>Aceptable</v>
      </c>
      <c r="I956" s="18">
        <v>58</v>
      </c>
      <c r="J956" s="5">
        <f t="shared" si="43"/>
        <v>52.5</v>
      </c>
      <c r="K956" s="5" t="str">
        <f>VLOOKUP(I956,Tabla13[[Rango minimo]:[Estado de calidad del aire]],2,TRUE)</f>
        <v>Aceptable</v>
      </c>
      <c r="L956" s="21">
        <f t="shared" si="44"/>
        <v>62.75</v>
      </c>
      <c r="M956" s="21" t="str">
        <f>VLOOKUP(L956,Tabla7[[Valor minimo]:[Estado de calidad el aire]],2,TRUE)</f>
        <v>Aceptable</v>
      </c>
      <c r="N956" s="11">
        <v>7</v>
      </c>
      <c r="O956" s="11" t="s">
        <v>5991</v>
      </c>
      <c r="P956" s="11">
        <v>2</v>
      </c>
      <c r="Q956" s="11">
        <v>-74.193046960000004</v>
      </c>
      <c r="R956" s="12">
        <v>4.6265046879999998</v>
      </c>
    </row>
    <row r="957" spans="1:18" x14ac:dyDescent="0.25">
      <c r="A957" s="10">
        <v>956</v>
      </c>
      <c r="B957" s="3" t="s">
        <v>1981</v>
      </c>
      <c r="C957" s="3" t="s">
        <v>1727</v>
      </c>
      <c r="D957" s="3" t="s">
        <v>1</v>
      </c>
      <c r="E957" s="3" t="s">
        <v>1982</v>
      </c>
      <c r="F957" s="87">
        <v>24</v>
      </c>
      <c r="G957" s="5">
        <f t="shared" si="42"/>
        <v>73</v>
      </c>
      <c r="H957" s="5" t="str">
        <f>VLOOKUP(F957,Tabla5[[Columna3]:[Columna4]],2,TRUE)</f>
        <v>Aceptable</v>
      </c>
      <c r="I957" s="18">
        <v>58</v>
      </c>
      <c r="J957" s="5">
        <f t="shared" si="43"/>
        <v>52.5</v>
      </c>
      <c r="K957" s="5" t="str">
        <f>VLOOKUP(I957,Tabla13[[Rango minimo]:[Estado de calidad del aire]],2,TRUE)</f>
        <v>Aceptable</v>
      </c>
      <c r="L957" s="21">
        <f t="shared" si="44"/>
        <v>62.75</v>
      </c>
      <c r="M957" s="21" t="str">
        <f>VLOOKUP(L957,Tabla7[[Valor minimo]:[Estado de calidad el aire]],2,TRUE)</f>
        <v>Aceptable</v>
      </c>
      <c r="N957" s="11">
        <v>7</v>
      </c>
      <c r="O957" s="11" t="s">
        <v>5990</v>
      </c>
      <c r="P957" s="11">
        <v>2</v>
      </c>
      <c r="Q957" s="11">
        <v>-74.206692250000003</v>
      </c>
      <c r="R957" s="12">
        <v>4.6254779099999999</v>
      </c>
    </row>
    <row r="958" spans="1:18" x14ac:dyDescent="0.25">
      <c r="A958" s="10">
        <v>957</v>
      </c>
      <c r="B958" s="3" t="s">
        <v>1983</v>
      </c>
      <c r="C958" s="3" t="s">
        <v>1727</v>
      </c>
      <c r="D958" s="3" t="s">
        <v>1</v>
      </c>
      <c r="E958" s="3" t="s">
        <v>1984</v>
      </c>
      <c r="F958" s="87">
        <v>24</v>
      </c>
      <c r="G958" s="5">
        <f t="shared" si="42"/>
        <v>73</v>
      </c>
      <c r="H958" s="5" t="str">
        <f>VLOOKUP(F958,Tabla5[[Columna3]:[Columna4]],2,TRUE)</f>
        <v>Aceptable</v>
      </c>
      <c r="I958" s="18">
        <v>58</v>
      </c>
      <c r="J958" s="5">
        <f t="shared" si="43"/>
        <v>52.5</v>
      </c>
      <c r="K958" s="5" t="str">
        <f>VLOOKUP(I958,Tabla13[[Rango minimo]:[Estado de calidad del aire]],2,TRUE)</f>
        <v>Aceptable</v>
      </c>
      <c r="L958" s="21">
        <f t="shared" si="44"/>
        <v>62.75</v>
      </c>
      <c r="M958" s="21" t="str">
        <f>VLOOKUP(L958,Tabla7[[Valor minimo]:[Estado de calidad el aire]],2,TRUE)</f>
        <v>Aceptable</v>
      </c>
      <c r="N958" s="11">
        <v>7</v>
      </c>
      <c r="O958" s="11" t="s">
        <v>5990</v>
      </c>
      <c r="P958" s="11">
        <v>2</v>
      </c>
      <c r="Q958" s="11">
        <v>-74.209216580000003</v>
      </c>
      <c r="R958" s="12">
        <v>4.6268533510000003</v>
      </c>
    </row>
    <row r="959" spans="1:18" x14ac:dyDescent="0.25">
      <c r="A959" s="10">
        <v>958</v>
      </c>
      <c r="B959" s="3" t="s">
        <v>1985</v>
      </c>
      <c r="C959" s="3" t="s">
        <v>1986</v>
      </c>
      <c r="D959" s="3" t="s">
        <v>1</v>
      </c>
      <c r="E959" s="3" t="s">
        <v>1987</v>
      </c>
      <c r="F959" s="87">
        <v>28</v>
      </c>
      <c r="G959" s="5">
        <f t="shared" si="42"/>
        <v>81</v>
      </c>
      <c r="H959" s="5" t="str">
        <f>VLOOKUP(F959,Tabla5[[Columna3]:[Columna4]],2,TRUE)</f>
        <v>Aceptable</v>
      </c>
      <c r="I959" s="18">
        <v>66</v>
      </c>
      <c r="J959" s="5">
        <f t="shared" si="43"/>
        <v>56.5</v>
      </c>
      <c r="K959" s="5" t="str">
        <f>VLOOKUP(I959,Tabla13[[Rango minimo]:[Estado de calidad del aire]],2,TRUE)</f>
        <v>Aceptable</v>
      </c>
      <c r="L959" s="21">
        <f t="shared" si="44"/>
        <v>68.75</v>
      </c>
      <c r="M959" s="21" t="str">
        <f>VLOOKUP(L959,Tabla7[[Valor minimo]:[Estado de calidad el aire]],2,TRUE)</f>
        <v>Aceptable</v>
      </c>
      <c r="N959" s="11">
        <v>8</v>
      </c>
      <c r="O959" s="11" t="s">
        <v>5988</v>
      </c>
      <c r="P959" s="11">
        <v>2</v>
      </c>
      <c r="Q959" s="11">
        <v>-74.177147250000004</v>
      </c>
      <c r="R959" s="12">
        <v>4.6077290179999997</v>
      </c>
    </row>
    <row r="960" spans="1:18" x14ac:dyDescent="0.25">
      <c r="A960" s="10">
        <v>959</v>
      </c>
      <c r="B960" s="3" t="s">
        <v>1988</v>
      </c>
      <c r="C960" s="3" t="s">
        <v>1986</v>
      </c>
      <c r="D960" s="3" t="s">
        <v>1</v>
      </c>
      <c r="E960" s="3" t="s">
        <v>1989</v>
      </c>
      <c r="F960" s="87">
        <v>28</v>
      </c>
      <c r="G960" s="5">
        <f t="shared" si="42"/>
        <v>81</v>
      </c>
      <c r="H960" s="5" t="str">
        <f>VLOOKUP(F960,Tabla5[[Columna3]:[Columna4]],2,TRUE)</f>
        <v>Aceptable</v>
      </c>
      <c r="I960" s="18">
        <v>66</v>
      </c>
      <c r="J960" s="5">
        <f t="shared" si="43"/>
        <v>56.5</v>
      </c>
      <c r="K960" s="5" t="str">
        <f>VLOOKUP(I960,Tabla13[[Rango minimo]:[Estado de calidad del aire]],2,TRUE)</f>
        <v>Aceptable</v>
      </c>
      <c r="L960" s="21">
        <f t="shared" si="44"/>
        <v>68.75</v>
      </c>
      <c r="M960" s="21" t="str">
        <f>VLOOKUP(L960,Tabla7[[Valor minimo]:[Estado de calidad el aire]],2,TRUE)</f>
        <v>Aceptable</v>
      </c>
      <c r="N960" s="11">
        <v>8</v>
      </c>
      <c r="O960" s="11" t="s">
        <v>5988</v>
      </c>
      <c r="P960" s="11">
        <v>2</v>
      </c>
      <c r="Q960" s="11">
        <v>-74.174976529999995</v>
      </c>
      <c r="R960" s="12">
        <v>4.6052117790000002</v>
      </c>
    </row>
    <row r="961" spans="1:18" x14ac:dyDescent="0.25">
      <c r="A961" s="10">
        <v>960</v>
      </c>
      <c r="B961" s="3" t="s">
        <v>1990</v>
      </c>
      <c r="C961" s="3" t="s">
        <v>1986</v>
      </c>
      <c r="D961" s="3" t="s">
        <v>1</v>
      </c>
      <c r="E961" s="3" t="s">
        <v>1991</v>
      </c>
      <c r="F961" s="87">
        <v>28</v>
      </c>
      <c r="G961" s="5">
        <f t="shared" si="42"/>
        <v>81</v>
      </c>
      <c r="H961" s="5" t="str">
        <f>VLOOKUP(F961,Tabla5[[Columna3]:[Columna4]],2,TRUE)</f>
        <v>Aceptable</v>
      </c>
      <c r="I961" s="18">
        <v>66</v>
      </c>
      <c r="J961" s="5">
        <f t="shared" si="43"/>
        <v>56.5</v>
      </c>
      <c r="K961" s="5" t="str">
        <f>VLOOKUP(I961,Tabla13[[Rango minimo]:[Estado de calidad del aire]],2,TRUE)</f>
        <v>Aceptable</v>
      </c>
      <c r="L961" s="21">
        <f t="shared" si="44"/>
        <v>68.75</v>
      </c>
      <c r="M961" s="21" t="str">
        <f>VLOOKUP(L961,Tabla7[[Valor minimo]:[Estado de calidad el aire]],2,TRUE)</f>
        <v>Aceptable</v>
      </c>
      <c r="N961" s="11">
        <v>8</v>
      </c>
      <c r="O961" s="11" t="s">
        <v>5988</v>
      </c>
      <c r="P961" s="11">
        <v>2</v>
      </c>
      <c r="Q961" s="11">
        <v>-74.173501220000006</v>
      </c>
      <c r="R961" s="12">
        <v>4.6051153859999996</v>
      </c>
    </row>
    <row r="962" spans="1:18" x14ac:dyDescent="0.25">
      <c r="A962" s="10">
        <v>961</v>
      </c>
      <c r="B962" s="3" t="s">
        <v>1992</v>
      </c>
      <c r="C962" s="3" t="s">
        <v>1986</v>
      </c>
      <c r="D962" s="3" t="s">
        <v>1</v>
      </c>
      <c r="E962" s="3" t="s">
        <v>1993</v>
      </c>
      <c r="F962" s="87">
        <v>28</v>
      </c>
      <c r="G962" s="5">
        <f t="shared" si="42"/>
        <v>81</v>
      </c>
      <c r="H962" s="5" t="str">
        <f>VLOOKUP(F962,Tabla5[[Columna3]:[Columna4]],2,TRUE)</f>
        <v>Aceptable</v>
      </c>
      <c r="I962" s="18">
        <v>66</v>
      </c>
      <c r="J962" s="5">
        <f t="shared" si="43"/>
        <v>56.5</v>
      </c>
      <c r="K962" s="5" t="str">
        <f>VLOOKUP(I962,Tabla13[[Rango minimo]:[Estado de calidad del aire]],2,TRUE)</f>
        <v>Aceptable</v>
      </c>
      <c r="L962" s="21">
        <f t="shared" si="44"/>
        <v>68.75</v>
      </c>
      <c r="M962" s="21" t="str">
        <f>VLOOKUP(L962,Tabla7[[Valor minimo]:[Estado de calidad el aire]],2,TRUE)</f>
        <v>Aceptable</v>
      </c>
      <c r="N962" s="11">
        <v>8</v>
      </c>
      <c r="O962" s="11" t="s">
        <v>5988</v>
      </c>
      <c r="P962" s="11">
        <v>2</v>
      </c>
      <c r="Q962" s="11">
        <v>-74.164136830000004</v>
      </c>
      <c r="R962" s="12">
        <v>4.609311377</v>
      </c>
    </row>
    <row r="963" spans="1:18" x14ac:dyDescent="0.25">
      <c r="A963" s="10">
        <v>962</v>
      </c>
      <c r="B963" s="3" t="s">
        <v>1994</v>
      </c>
      <c r="C963" s="3" t="s">
        <v>1986</v>
      </c>
      <c r="D963" s="3" t="s">
        <v>1</v>
      </c>
      <c r="E963" s="3" t="s">
        <v>1995</v>
      </c>
      <c r="F963" s="87">
        <v>28</v>
      </c>
      <c r="G963" s="5">
        <f t="shared" ref="G963:G1026" si="45">IF(F963&lt;=12, F963*50/12,
IF(F963&lt;=37, 51 + (F963-13)*50/25,
IF(F963&lt;=55, 101 + (F963-38)*50/18,
IF(F963&lt;=150, 151 + (F963-56)*50/95,
IF(F963&lt;=250, 201 + (F963-151)*100/100,
301 + (F963-251)*200/250)))))</f>
        <v>81</v>
      </c>
      <c r="H963" s="5" t="str">
        <f>VLOOKUP(F963,Tabla5[[Columna3]:[Columna4]],2,TRUE)</f>
        <v>Aceptable</v>
      </c>
      <c r="I963" s="18">
        <v>66</v>
      </c>
      <c r="J963" s="5">
        <f t="shared" ref="J963:J1026" si="46">IF(I963&lt;=54, I963*50/54,
IF(I963&lt;=154, 51 + (I963-55)*50/100,
IF(I963&lt;=254, 101 + (I963-155)*50/100,
IF(I963&lt;=354, 151 + (I963-255)*50/100,
IF(I963&lt;=424, 201 + (I963-355)*100/70,
301 + (I963-425)*200/180)))))</f>
        <v>56.5</v>
      </c>
      <c r="K963" s="5" t="str">
        <f>VLOOKUP(I963,Tabla13[[Rango minimo]:[Estado de calidad del aire]],2,TRUE)</f>
        <v>Aceptable</v>
      </c>
      <c r="L963" s="21">
        <f t="shared" ref="L963:L1026" si="47">(((G963+J963)/2))</f>
        <v>68.75</v>
      </c>
      <c r="M963" s="21" t="str">
        <f>VLOOKUP(L963,Tabla7[[Valor minimo]:[Estado de calidad el aire]],2,TRUE)</f>
        <v>Aceptable</v>
      </c>
      <c r="N963" s="11">
        <v>8</v>
      </c>
      <c r="O963" s="11" t="s">
        <v>5988</v>
      </c>
      <c r="P963" s="11">
        <v>2</v>
      </c>
      <c r="Q963" s="11">
        <v>-74.164123259999997</v>
      </c>
      <c r="R963" s="12">
        <v>4.6118390619999996</v>
      </c>
    </row>
    <row r="964" spans="1:18" x14ac:dyDescent="0.25">
      <c r="A964" s="10">
        <v>963</v>
      </c>
      <c r="B964" s="3" t="s">
        <v>1996</v>
      </c>
      <c r="C964" s="3" t="s">
        <v>1986</v>
      </c>
      <c r="D964" s="3" t="s">
        <v>1</v>
      </c>
      <c r="E964" s="3" t="s">
        <v>1997</v>
      </c>
      <c r="F964" s="87">
        <v>33</v>
      </c>
      <c r="G964" s="5">
        <f t="shared" si="45"/>
        <v>91</v>
      </c>
      <c r="H964" s="5" t="str">
        <f>VLOOKUP(F964,Tabla5[[Columna3]:[Columna4]],2,TRUE)</f>
        <v>Aceptable</v>
      </c>
      <c r="I964" s="18">
        <v>66</v>
      </c>
      <c r="J964" s="5">
        <f t="shared" si="46"/>
        <v>56.5</v>
      </c>
      <c r="K964" s="5" t="str">
        <f>VLOOKUP(I964,Tabla13[[Rango minimo]:[Estado de calidad del aire]],2,TRUE)</f>
        <v>Aceptable</v>
      </c>
      <c r="L964" s="21">
        <f t="shared" si="47"/>
        <v>73.75</v>
      </c>
      <c r="M964" s="21" t="str">
        <f>VLOOKUP(L964,Tabla7[[Valor minimo]:[Estado de calidad el aire]],2,TRUE)</f>
        <v>Aceptable</v>
      </c>
      <c r="N964" s="11">
        <v>8</v>
      </c>
      <c r="O964" s="11" t="s">
        <v>5989</v>
      </c>
      <c r="P964" s="11">
        <v>3</v>
      </c>
      <c r="Q964" s="11">
        <v>-74.151703380000001</v>
      </c>
      <c r="R964" s="12">
        <v>4.6007397230000002</v>
      </c>
    </row>
    <row r="965" spans="1:18" x14ac:dyDescent="0.25">
      <c r="A965" s="10">
        <v>964</v>
      </c>
      <c r="B965" s="3" t="s">
        <v>1998</v>
      </c>
      <c r="C965" s="3" t="s">
        <v>1986</v>
      </c>
      <c r="D965" s="3" t="s">
        <v>1</v>
      </c>
      <c r="E965" s="3" t="s">
        <v>1999</v>
      </c>
      <c r="F965" s="87">
        <v>28</v>
      </c>
      <c r="G965" s="5">
        <f t="shared" si="45"/>
        <v>81</v>
      </c>
      <c r="H965" s="5" t="str">
        <f>VLOOKUP(F965,Tabla5[[Columna3]:[Columna4]],2,TRUE)</f>
        <v>Aceptable</v>
      </c>
      <c r="I965" s="18">
        <v>66</v>
      </c>
      <c r="J965" s="5">
        <f t="shared" si="46"/>
        <v>56.5</v>
      </c>
      <c r="K965" s="5" t="str">
        <f>VLOOKUP(I965,Tabla13[[Rango minimo]:[Estado de calidad del aire]],2,TRUE)</f>
        <v>Aceptable</v>
      </c>
      <c r="L965" s="21">
        <f t="shared" si="47"/>
        <v>68.75</v>
      </c>
      <c r="M965" s="21" t="str">
        <f>VLOOKUP(L965,Tabla7[[Valor minimo]:[Estado de calidad el aire]],2,TRUE)</f>
        <v>Aceptable</v>
      </c>
      <c r="N965" s="11">
        <v>8</v>
      </c>
      <c r="O965" s="11" t="s">
        <v>5989</v>
      </c>
      <c r="P965" s="11">
        <v>3</v>
      </c>
      <c r="Q965" s="11">
        <v>-74.153035840000001</v>
      </c>
      <c r="R965" s="12">
        <v>4.6146594719999996</v>
      </c>
    </row>
    <row r="966" spans="1:18" x14ac:dyDescent="0.25">
      <c r="A966" s="10">
        <v>965</v>
      </c>
      <c r="B966" s="3" t="s">
        <v>2000</v>
      </c>
      <c r="C966" s="3" t="s">
        <v>1986</v>
      </c>
      <c r="D966" s="3" t="s">
        <v>1</v>
      </c>
      <c r="E966" s="3" t="s">
        <v>2001</v>
      </c>
      <c r="F966" s="87">
        <v>28</v>
      </c>
      <c r="G966" s="5">
        <f t="shared" si="45"/>
        <v>81</v>
      </c>
      <c r="H966" s="5" t="str">
        <f>VLOOKUP(F966,Tabla5[[Columna3]:[Columna4]],2,TRUE)</f>
        <v>Aceptable</v>
      </c>
      <c r="I966" s="18">
        <v>66</v>
      </c>
      <c r="J966" s="5">
        <f t="shared" si="46"/>
        <v>56.5</v>
      </c>
      <c r="K966" s="5" t="str">
        <f>VLOOKUP(I966,Tabla13[[Rango minimo]:[Estado de calidad del aire]],2,TRUE)</f>
        <v>Aceptable</v>
      </c>
      <c r="L966" s="21">
        <f t="shared" si="47"/>
        <v>68.75</v>
      </c>
      <c r="M966" s="21" t="str">
        <f>VLOOKUP(L966,Tabla7[[Valor minimo]:[Estado de calidad el aire]],2,TRUE)</f>
        <v>Aceptable</v>
      </c>
      <c r="N966" s="11">
        <v>8</v>
      </c>
      <c r="O966" s="11" t="s">
        <v>5989</v>
      </c>
      <c r="P966" s="11">
        <v>3</v>
      </c>
      <c r="Q966" s="11">
        <v>-74.161692520000003</v>
      </c>
      <c r="R966" s="12">
        <v>4.6149139610000001</v>
      </c>
    </row>
    <row r="967" spans="1:18" x14ac:dyDescent="0.25">
      <c r="A967" s="10">
        <v>966</v>
      </c>
      <c r="B967" s="3" t="s">
        <v>2002</v>
      </c>
      <c r="C967" s="3" t="s">
        <v>1986</v>
      </c>
      <c r="D967" s="3" t="s">
        <v>1</v>
      </c>
      <c r="E967" s="3" t="s">
        <v>2003</v>
      </c>
      <c r="F967" s="87">
        <v>28</v>
      </c>
      <c r="G967" s="5">
        <f t="shared" si="45"/>
        <v>81</v>
      </c>
      <c r="H967" s="5" t="str">
        <f>VLOOKUP(F967,Tabla5[[Columna3]:[Columna4]],2,TRUE)</f>
        <v>Aceptable</v>
      </c>
      <c r="I967" s="18">
        <v>66</v>
      </c>
      <c r="J967" s="5">
        <f t="shared" si="46"/>
        <v>56.5</v>
      </c>
      <c r="K967" s="5" t="str">
        <f>VLOOKUP(I967,Tabla13[[Rango minimo]:[Estado de calidad del aire]],2,TRUE)</f>
        <v>Aceptable</v>
      </c>
      <c r="L967" s="21">
        <f t="shared" si="47"/>
        <v>68.75</v>
      </c>
      <c r="M967" s="21" t="str">
        <f>VLOOKUP(L967,Tabla7[[Valor minimo]:[Estado de calidad el aire]],2,TRUE)</f>
        <v>Aceptable</v>
      </c>
      <c r="N967" s="11">
        <v>8</v>
      </c>
      <c r="O967" s="11" t="s">
        <v>5988</v>
      </c>
      <c r="P967" s="11">
        <v>3</v>
      </c>
      <c r="Q967" s="11">
        <v>-74.173877020000006</v>
      </c>
      <c r="R967" s="12">
        <v>4.6119694129999997</v>
      </c>
    </row>
    <row r="968" spans="1:18" x14ac:dyDescent="0.25">
      <c r="A968" s="10">
        <v>967</v>
      </c>
      <c r="B968" s="3" t="s">
        <v>2004</v>
      </c>
      <c r="C968" s="3" t="s">
        <v>1986</v>
      </c>
      <c r="D968" s="3" t="s">
        <v>1</v>
      </c>
      <c r="E968" s="3" t="s">
        <v>2003</v>
      </c>
      <c r="F968" s="87">
        <v>28</v>
      </c>
      <c r="G968" s="5">
        <f t="shared" si="45"/>
        <v>81</v>
      </c>
      <c r="H968" s="5" t="str">
        <f>VLOOKUP(F968,Tabla5[[Columna3]:[Columna4]],2,TRUE)</f>
        <v>Aceptable</v>
      </c>
      <c r="I968" s="18">
        <v>66</v>
      </c>
      <c r="J968" s="5">
        <f t="shared" si="46"/>
        <v>56.5</v>
      </c>
      <c r="K968" s="5" t="str">
        <f>VLOOKUP(I968,Tabla13[[Rango minimo]:[Estado de calidad del aire]],2,TRUE)</f>
        <v>Aceptable</v>
      </c>
      <c r="L968" s="21">
        <f t="shared" si="47"/>
        <v>68.75</v>
      </c>
      <c r="M968" s="21" t="str">
        <f>VLOOKUP(L968,Tabla7[[Valor minimo]:[Estado de calidad el aire]],2,TRUE)</f>
        <v>Aceptable</v>
      </c>
      <c r="N968" s="11">
        <v>8</v>
      </c>
      <c r="O968" s="11" t="s">
        <v>5988</v>
      </c>
      <c r="P968" s="11">
        <v>3</v>
      </c>
      <c r="Q968" s="11">
        <v>-74.170583620000002</v>
      </c>
      <c r="R968" s="12">
        <v>4.6116122769999999</v>
      </c>
    </row>
    <row r="969" spans="1:18" x14ac:dyDescent="0.25">
      <c r="A969" s="10">
        <v>968</v>
      </c>
      <c r="B969" s="3" t="s">
        <v>2005</v>
      </c>
      <c r="C969" s="3" t="s">
        <v>1986</v>
      </c>
      <c r="D969" s="3" t="s">
        <v>1</v>
      </c>
      <c r="E969" s="3" t="s">
        <v>1993</v>
      </c>
      <c r="F969" s="87">
        <v>28</v>
      </c>
      <c r="G969" s="5">
        <f t="shared" si="45"/>
        <v>81</v>
      </c>
      <c r="H969" s="5" t="str">
        <f>VLOOKUP(F969,Tabla5[[Columna3]:[Columna4]],2,TRUE)</f>
        <v>Aceptable</v>
      </c>
      <c r="I969" s="18">
        <v>66</v>
      </c>
      <c r="J969" s="5">
        <f t="shared" si="46"/>
        <v>56.5</v>
      </c>
      <c r="K969" s="5" t="str">
        <f>VLOOKUP(I969,Tabla13[[Rango minimo]:[Estado de calidad del aire]],2,TRUE)</f>
        <v>Aceptable</v>
      </c>
      <c r="L969" s="21">
        <f t="shared" si="47"/>
        <v>68.75</v>
      </c>
      <c r="M969" s="21" t="str">
        <f>VLOOKUP(L969,Tabla7[[Valor minimo]:[Estado de calidad el aire]],2,TRUE)</f>
        <v>Aceptable</v>
      </c>
      <c r="N969" s="11">
        <v>8</v>
      </c>
      <c r="O969" s="11" t="s">
        <v>5988</v>
      </c>
      <c r="P969" s="11">
        <v>2</v>
      </c>
      <c r="Q969" s="11">
        <v>-74.164618250000004</v>
      </c>
      <c r="R969" s="12">
        <v>4.6110326590000001</v>
      </c>
    </row>
    <row r="970" spans="1:18" x14ac:dyDescent="0.25">
      <c r="A970" s="10">
        <v>969</v>
      </c>
      <c r="B970" s="3" t="s">
        <v>2006</v>
      </c>
      <c r="C970" s="3" t="s">
        <v>1986</v>
      </c>
      <c r="D970" s="3" t="s">
        <v>1</v>
      </c>
      <c r="E970" s="3" t="s">
        <v>1989</v>
      </c>
      <c r="F970" s="87">
        <v>28</v>
      </c>
      <c r="G970" s="5">
        <f t="shared" si="45"/>
        <v>81</v>
      </c>
      <c r="H970" s="5" t="str">
        <f>VLOOKUP(F970,Tabla5[[Columna3]:[Columna4]],2,TRUE)</f>
        <v>Aceptable</v>
      </c>
      <c r="I970" s="18">
        <v>66</v>
      </c>
      <c r="J970" s="5">
        <f t="shared" si="46"/>
        <v>56.5</v>
      </c>
      <c r="K970" s="5" t="str">
        <f>VLOOKUP(I970,Tabla13[[Rango minimo]:[Estado de calidad del aire]],2,TRUE)</f>
        <v>Aceptable</v>
      </c>
      <c r="L970" s="21">
        <f t="shared" si="47"/>
        <v>68.75</v>
      </c>
      <c r="M970" s="21" t="str">
        <f>VLOOKUP(L970,Tabla7[[Valor minimo]:[Estado de calidad el aire]],2,TRUE)</f>
        <v>Aceptable</v>
      </c>
      <c r="N970" s="11">
        <v>8</v>
      </c>
      <c r="O970" s="11" t="s">
        <v>5988</v>
      </c>
      <c r="P970" s="11">
        <v>2</v>
      </c>
      <c r="Q970" s="11">
        <v>-74.177107199999995</v>
      </c>
      <c r="R970" s="12">
        <v>4.6054977619999997</v>
      </c>
    </row>
    <row r="971" spans="1:18" x14ac:dyDescent="0.25">
      <c r="A971" s="10">
        <v>970</v>
      </c>
      <c r="B971" s="3" t="s">
        <v>2007</v>
      </c>
      <c r="C971" s="3" t="s">
        <v>1986</v>
      </c>
      <c r="D971" s="3" t="s">
        <v>1</v>
      </c>
      <c r="E971" s="3" t="s">
        <v>2008</v>
      </c>
      <c r="F971" s="87">
        <v>28</v>
      </c>
      <c r="G971" s="5">
        <f t="shared" si="45"/>
        <v>81</v>
      </c>
      <c r="H971" s="5" t="str">
        <f>VLOOKUP(F971,Tabla5[[Columna3]:[Columna4]],2,TRUE)</f>
        <v>Aceptable</v>
      </c>
      <c r="I971" s="18">
        <v>66</v>
      </c>
      <c r="J971" s="5">
        <f t="shared" si="46"/>
        <v>56.5</v>
      </c>
      <c r="K971" s="5" t="str">
        <f>VLOOKUP(I971,Tabla13[[Rango minimo]:[Estado de calidad del aire]],2,TRUE)</f>
        <v>Aceptable</v>
      </c>
      <c r="L971" s="21">
        <f t="shared" si="47"/>
        <v>68.75</v>
      </c>
      <c r="M971" s="21" t="str">
        <f>VLOOKUP(L971,Tabla7[[Valor minimo]:[Estado de calidad el aire]],2,TRUE)</f>
        <v>Aceptable</v>
      </c>
      <c r="N971" s="11">
        <v>8</v>
      </c>
      <c r="O971" s="11" t="s">
        <v>5989</v>
      </c>
      <c r="P971" s="11">
        <v>3</v>
      </c>
      <c r="Q971" s="11">
        <v>-74.149329129999998</v>
      </c>
      <c r="R971" s="12">
        <v>4.6089003310000001</v>
      </c>
    </row>
    <row r="972" spans="1:18" x14ac:dyDescent="0.25">
      <c r="A972" s="10">
        <v>971</v>
      </c>
      <c r="B972" s="3" t="s">
        <v>2009</v>
      </c>
      <c r="C972" s="3" t="s">
        <v>1986</v>
      </c>
      <c r="D972" s="3" t="s">
        <v>1</v>
      </c>
      <c r="E972" s="3" t="s">
        <v>2010</v>
      </c>
      <c r="F972" s="87">
        <v>28</v>
      </c>
      <c r="G972" s="5">
        <f t="shared" si="45"/>
        <v>81</v>
      </c>
      <c r="H972" s="5" t="str">
        <f>VLOOKUP(F972,Tabla5[[Columna3]:[Columna4]],2,TRUE)</f>
        <v>Aceptable</v>
      </c>
      <c r="I972" s="18">
        <v>66</v>
      </c>
      <c r="J972" s="5">
        <f t="shared" si="46"/>
        <v>56.5</v>
      </c>
      <c r="K972" s="5" t="str">
        <f>VLOOKUP(I972,Tabla13[[Rango minimo]:[Estado de calidad del aire]],2,TRUE)</f>
        <v>Aceptable</v>
      </c>
      <c r="L972" s="21">
        <f t="shared" si="47"/>
        <v>68.75</v>
      </c>
      <c r="M972" s="21" t="str">
        <f>VLOOKUP(L972,Tabla7[[Valor minimo]:[Estado de calidad el aire]],2,TRUE)</f>
        <v>Aceptable</v>
      </c>
      <c r="N972" s="11">
        <v>8</v>
      </c>
      <c r="O972" s="11" t="s">
        <v>5989</v>
      </c>
      <c r="P972" s="11">
        <v>3</v>
      </c>
      <c r="Q972" s="11">
        <v>-74.159191129999996</v>
      </c>
      <c r="R972" s="12">
        <v>4.6078791219999999</v>
      </c>
    </row>
    <row r="973" spans="1:18" x14ac:dyDescent="0.25">
      <c r="A973" s="10">
        <v>972</v>
      </c>
      <c r="B973" s="3" t="s">
        <v>2011</v>
      </c>
      <c r="C973" s="3" t="s">
        <v>1986</v>
      </c>
      <c r="D973" s="3" t="s">
        <v>1</v>
      </c>
      <c r="E973" s="3" t="s">
        <v>1989</v>
      </c>
      <c r="F973" s="87">
        <v>28</v>
      </c>
      <c r="G973" s="5">
        <f t="shared" si="45"/>
        <v>81</v>
      </c>
      <c r="H973" s="5" t="str">
        <f>VLOOKUP(F973,Tabla5[[Columna3]:[Columna4]],2,TRUE)</f>
        <v>Aceptable</v>
      </c>
      <c r="I973" s="18">
        <v>66</v>
      </c>
      <c r="J973" s="5">
        <f t="shared" si="46"/>
        <v>56.5</v>
      </c>
      <c r="K973" s="5" t="str">
        <f>VLOOKUP(I973,Tabla13[[Rango minimo]:[Estado de calidad del aire]],2,TRUE)</f>
        <v>Aceptable</v>
      </c>
      <c r="L973" s="21">
        <f t="shared" si="47"/>
        <v>68.75</v>
      </c>
      <c r="M973" s="21" t="str">
        <f>VLOOKUP(L973,Tabla7[[Valor minimo]:[Estado de calidad el aire]],2,TRUE)</f>
        <v>Aceptable</v>
      </c>
      <c r="N973" s="11">
        <v>8</v>
      </c>
      <c r="O973" s="11" t="s">
        <v>5988</v>
      </c>
      <c r="P973" s="11">
        <v>2</v>
      </c>
      <c r="Q973" s="11">
        <v>-74.175382049999996</v>
      </c>
      <c r="R973" s="12">
        <v>4.6061083260000002</v>
      </c>
    </row>
    <row r="974" spans="1:18" x14ac:dyDescent="0.25">
      <c r="A974" s="10">
        <v>973</v>
      </c>
      <c r="B974" s="3" t="s">
        <v>2012</v>
      </c>
      <c r="C974" s="3" t="s">
        <v>1986</v>
      </c>
      <c r="D974" s="3" t="s">
        <v>1</v>
      </c>
      <c r="E974" s="3" t="s">
        <v>1989</v>
      </c>
      <c r="F974" s="87">
        <v>28</v>
      </c>
      <c r="G974" s="5">
        <f t="shared" si="45"/>
        <v>81</v>
      </c>
      <c r="H974" s="5" t="str">
        <f>VLOOKUP(F974,Tabla5[[Columna3]:[Columna4]],2,TRUE)</f>
        <v>Aceptable</v>
      </c>
      <c r="I974" s="18">
        <v>66</v>
      </c>
      <c r="J974" s="5">
        <f t="shared" si="46"/>
        <v>56.5</v>
      </c>
      <c r="K974" s="5" t="str">
        <f>VLOOKUP(I974,Tabla13[[Rango minimo]:[Estado de calidad del aire]],2,TRUE)</f>
        <v>Aceptable</v>
      </c>
      <c r="L974" s="21">
        <f t="shared" si="47"/>
        <v>68.75</v>
      </c>
      <c r="M974" s="21" t="str">
        <f>VLOOKUP(L974,Tabla7[[Valor minimo]:[Estado de calidad el aire]],2,TRUE)</f>
        <v>Aceptable</v>
      </c>
      <c r="N974" s="11">
        <v>8</v>
      </c>
      <c r="O974" s="11" t="s">
        <v>5988</v>
      </c>
      <c r="P974" s="11">
        <v>2</v>
      </c>
      <c r="Q974" s="11">
        <v>-74.174491279999998</v>
      </c>
      <c r="R974" s="12">
        <v>4.6043099940000003</v>
      </c>
    </row>
    <row r="975" spans="1:18" x14ac:dyDescent="0.25">
      <c r="A975" s="10">
        <v>974</v>
      </c>
      <c r="B975" s="3" t="s">
        <v>2013</v>
      </c>
      <c r="C975" s="3" t="s">
        <v>1986</v>
      </c>
      <c r="D975" s="3" t="s">
        <v>1</v>
      </c>
      <c r="E975" s="3" t="s">
        <v>2014</v>
      </c>
      <c r="F975" s="87">
        <v>28</v>
      </c>
      <c r="G975" s="5">
        <f t="shared" si="45"/>
        <v>81</v>
      </c>
      <c r="H975" s="5" t="str">
        <f>VLOOKUP(F975,Tabla5[[Columna3]:[Columna4]],2,TRUE)</f>
        <v>Aceptable</v>
      </c>
      <c r="I975" s="18">
        <v>66</v>
      </c>
      <c r="J975" s="5">
        <f t="shared" si="46"/>
        <v>56.5</v>
      </c>
      <c r="K975" s="5" t="str">
        <f>VLOOKUP(I975,Tabla13[[Rango minimo]:[Estado de calidad del aire]],2,TRUE)</f>
        <v>Aceptable</v>
      </c>
      <c r="L975" s="21">
        <f t="shared" si="47"/>
        <v>68.75</v>
      </c>
      <c r="M975" s="21" t="str">
        <f>VLOOKUP(L975,Tabla7[[Valor minimo]:[Estado de calidad el aire]],2,TRUE)</f>
        <v>Aceptable</v>
      </c>
      <c r="N975" s="11">
        <v>8</v>
      </c>
      <c r="O975" s="11" t="s">
        <v>5988</v>
      </c>
      <c r="P975" s="11">
        <v>2</v>
      </c>
      <c r="Q975" s="11">
        <v>-74.16813089</v>
      </c>
      <c r="R975" s="12">
        <v>4.6055405030000003</v>
      </c>
    </row>
    <row r="976" spans="1:18" x14ac:dyDescent="0.25">
      <c r="A976" s="10">
        <v>975</v>
      </c>
      <c r="B976" s="3" t="s">
        <v>2015</v>
      </c>
      <c r="C976" s="3" t="s">
        <v>1986</v>
      </c>
      <c r="D976" s="3" t="s">
        <v>1</v>
      </c>
      <c r="E976" s="3" t="s">
        <v>2016</v>
      </c>
      <c r="F976" s="87">
        <v>33</v>
      </c>
      <c r="G976" s="5">
        <f t="shared" si="45"/>
        <v>91</v>
      </c>
      <c r="H976" s="5" t="str">
        <f>VLOOKUP(F976,Tabla5[[Columna3]:[Columna4]],2,TRUE)</f>
        <v>Aceptable</v>
      </c>
      <c r="I976" s="18">
        <v>66</v>
      </c>
      <c r="J976" s="5">
        <f t="shared" si="46"/>
        <v>56.5</v>
      </c>
      <c r="K976" s="5" t="str">
        <f>VLOOKUP(I976,Tabla13[[Rango minimo]:[Estado de calidad del aire]],2,TRUE)</f>
        <v>Aceptable</v>
      </c>
      <c r="L976" s="21">
        <f t="shared" si="47"/>
        <v>73.75</v>
      </c>
      <c r="M976" s="21" t="str">
        <f>VLOOKUP(L976,Tabla7[[Valor minimo]:[Estado de calidad el aire]],2,TRUE)</f>
        <v>Aceptable</v>
      </c>
      <c r="N976" s="11">
        <v>8</v>
      </c>
      <c r="O976" s="11" t="s">
        <v>5989</v>
      </c>
      <c r="P976" s="11">
        <v>3</v>
      </c>
      <c r="Q976" s="11">
        <v>-74.149543449999996</v>
      </c>
      <c r="R976" s="12">
        <v>4.6073864630000001</v>
      </c>
    </row>
    <row r="977" spans="1:18" x14ac:dyDescent="0.25">
      <c r="A977" s="10">
        <v>976</v>
      </c>
      <c r="B977" s="3" t="s">
        <v>2017</v>
      </c>
      <c r="C977" s="3" t="s">
        <v>1986</v>
      </c>
      <c r="D977" s="3" t="s">
        <v>1</v>
      </c>
      <c r="E977" s="3" t="s">
        <v>2018</v>
      </c>
      <c r="F977" s="87">
        <v>33</v>
      </c>
      <c r="G977" s="5">
        <f t="shared" si="45"/>
        <v>91</v>
      </c>
      <c r="H977" s="5" t="str">
        <f>VLOOKUP(F977,Tabla5[[Columna3]:[Columna4]],2,TRUE)</f>
        <v>Aceptable</v>
      </c>
      <c r="I977" s="18">
        <v>66</v>
      </c>
      <c r="J977" s="5">
        <f t="shared" si="46"/>
        <v>56.5</v>
      </c>
      <c r="K977" s="5" t="str">
        <f>VLOOKUP(I977,Tabla13[[Rango minimo]:[Estado de calidad del aire]],2,TRUE)</f>
        <v>Aceptable</v>
      </c>
      <c r="L977" s="21">
        <f t="shared" si="47"/>
        <v>73.75</v>
      </c>
      <c r="M977" s="21" t="str">
        <f>VLOOKUP(L977,Tabla7[[Valor minimo]:[Estado de calidad el aire]],2,TRUE)</f>
        <v>Aceptable</v>
      </c>
      <c r="N977" s="11">
        <v>8</v>
      </c>
      <c r="O977" s="11" t="s">
        <v>5989</v>
      </c>
      <c r="P977" s="11">
        <v>2</v>
      </c>
      <c r="Q977" s="11">
        <v>-74.147308330000001</v>
      </c>
      <c r="R977" s="12">
        <v>4.6063911639999997</v>
      </c>
    </row>
    <row r="978" spans="1:18" x14ac:dyDescent="0.25">
      <c r="A978" s="10">
        <v>977</v>
      </c>
      <c r="B978" s="3" t="s">
        <v>2019</v>
      </c>
      <c r="C978" s="3" t="s">
        <v>1986</v>
      </c>
      <c r="D978" s="3" t="s">
        <v>1</v>
      </c>
      <c r="E978" s="3" t="s">
        <v>2020</v>
      </c>
      <c r="F978" s="87">
        <v>33</v>
      </c>
      <c r="G978" s="5">
        <f t="shared" si="45"/>
        <v>91</v>
      </c>
      <c r="H978" s="5" t="str">
        <f>VLOOKUP(F978,Tabla5[[Columna3]:[Columna4]],2,TRUE)</f>
        <v>Aceptable</v>
      </c>
      <c r="I978" s="18">
        <v>66</v>
      </c>
      <c r="J978" s="5">
        <f t="shared" si="46"/>
        <v>56.5</v>
      </c>
      <c r="K978" s="5" t="str">
        <f>VLOOKUP(I978,Tabla13[[Rango minimo]:[Estado de calidad del aire]],2,TRUE)</f>
        <v>Aceptable</v>
      </c>
      <c r="L978" s="21">
        <f t="shared" si="47"/>
        <v>73.75</v>
      </c>
      <c r="M978" s="21" t="str">
        <f>VLOOKUP(L978,Tabla7[[Valor minimo]:[Estado de calidad el aire]],2,TRUE)</f>
        <v>Aceptable</v>
      </c>
      <c r="N978" s="11">
        <v>8</v>
      </c>
      <c r="O978" s="11" t="s">
        <v>5989</v>
      </c>
      <c r="P978" s="11">
        <v>3</v>
      </c>
      <c r="Q978" s="11">
        <v>-74.154209510000001</v>
      </c>
      <c r="R978" s="12">
        <v>4.6035414069999998</v>
      </c>
    </row>
    <row r="979" spans="1:18" x14ac:dyDescent="0.25">
      <c r="A979" s="10">
        <v>978</v>
      </c>
      <c r="B979" s="3" t="s">
        <v>2021</v>
      </c>
      <c r="C979" s="3" t="s">
        <v>1986</v>
      </c>
      <c r="D979" s="3" t="s">
        <v>1</v>
      </c>
      <c r="E979" s="3" t="s">
        <v>2022</v>
      </c>
      <c r="F979" s="87">
        <v>28</v>
      </c>
      <c r="G979" s="5">
        <f t="shared" si="45"/>
        <v>81</v>
      </c>
      <c r="H979" s="5" t="str">
        <f>VLOOKUP(F979,Tabla5[[Columna3]:[Columna4]],2,TRUE)</f>
        <v>Aceptable</v>
      </c>
      <c r="I979" s="18">
        <v>66</v>
      </c>
      <c r="J979" s="5">
        <f t="shared" si="46"/>
        <v>56.5</v>
      </c>
      <c r="K979" s="5" t="str">
        <f>VLOOKUP(I979,Tabla13[[Rango minimo]:[Estado de calidad del aire]],2,TRUE)</f>
        <v>Aceptable</v>
      </c>
      <c r="L979" s="21">
        <f t="shared" si="47"/>
        <v>68.75</v>
      </c>
      <c r="M979" s="21" t="str">
        <f>VLOOKUP(L979,Tabla7[[Valor minimo]:[Estado de calidad el aire]],2,TRUE)</f>
        <v>Aceptable</v>
      </c>
      <c r="N979" s="11">
        <v>8</v>
      </c>
      <c r="O979" s="11" t="s">
        <v>5989</v>
      </c>
      <c r="P979" s="11">
        <v>3</v>
      </c>
      <c r="Q979" s="11">
        <v>-74.157897539999993</v>
      </c>
      <c r="R979" s="12">
        <v>4.6081755710000003</v>
      </c>
    </row>
    <row r="980" spans="1:18" x14ac:dyDescent="0.25">
      <c r="A980" s="10">
        <v>979</v>
      </c>
      <c r="B980" s="3" t="s">
        <v>2023</v>
      </c>
      <c r="C980" s="3" t="s">
        <v>1986</v>
      </c>
      <c r="D980" s="3" t="s">
        <v>1</v>
      </c>
      <c r="E980" s="3" t="s">
        <v>2024</v>
      </c>
      <c r="F980" s="87">
        <v>33</v>
      </c>
      <c r="G980" s="5">
        <f t="shared" si="45"/>
        <v>91</v>
      </c>
      <c r="H980" s="5" t="str">
        <f>VLOOKUP(F980,Tabla5[[Columna3]:[Columna4]],2,TRUE)</f>
        <v>Aceptable</v>
      </c>
      <c r="I980" s="18">
        <v>66</v>
      </c>
      <c r="J980" s="5">
        <f t="shared" si="46"/>
        <v>56.5</v>
      </c>
      <c r="K980" s="5" t="str">
        <f>VLOOKUP(I980,Tabla13[[Rango minimo]:[Estado de calidad del aire]],2,TRUE)</f>
        <v>Aceptable</v>
      </c>
      <c r="L980" s="21">
        <f t="shared" si="47"/>
        <v>73.75</v>
      </c>
      <c r="M980" s="21" t="str">
        <f>VLOOKUP(L980,Tabla7[[Valor minimo]:[Estado de calidad el aire]],2,TRUE)</f>
        <v>Aceptable</v>
      </c>
      <c r="N980" s="11">
        <v>8</v>
      </c>
      <c r="O980" s="11" t="s">
        <v>5989</v>
      </c>
      <c r="P980" s="11">
        <v>3</v>
      </c>
      <c r="Q980" s="11">
        <v>-74.146788959999995</v>
      </c>
      <c r="R980" s="12">
        <v>4.6028456450000004</v>
      </c>
    </row>
    <row r="981" spans="1:18" x14ac:dyDescent="0.25">
      <c r="A981" s="10">
        <v>980</v>
      </c>
      <c r="B981" s="3" t="s">
        <v>2025</v>
      </c>
      <c r="C981" s="3" t="s">
        <v>1986</v>
      </c>
      <c r="D981" s="3" t="s">
        <v>1</v>
      </c>
      <c r="E981" s="3" t="s">
        <v>2026</v>
      </c>
      <c r="F981" s="87">
        <v>28</v>
      </c>
      <c r="G981" s="5">
        <f t="shared" si="45"/>
        <v>81</v>
      </c>
      <c r="H981" s="5" t="str">
        <f>VLOOKUP(F981,Tabla5[[Columna3]:[Columna4]],2,TRUE)</f>
        <v>Aceptable</v>
      </c>
      <c r="I981" s="18">
        <v>66</v>
      </c>
      <c r="J981" s="5">
        <f t="shared" si="46"/>
        <v>56.5</v>
      </c>
      <c r="K981" s="5" t="str">
        <f>VLOOKUP(I981,Tabla13[[Rango minimo]:[Estado de calidad del aire]],2,TRUE)</f>
        <v>Aceptable</v>
      </c>
      <c r="L981" s="21">
        <f t="shared" si="47"/>
        <v>68.75</v>
      </c>
      <c r="M981" s="21" t="str">
        <f>VLOOKUP(L981,Tabla7[[Valor minimo]:[Estado de calidad el aire]],2,TRUE)</f>
        <v>Aceptable</v>
      </c>
      <c r="N981" s="11">
        <v>8</v>
      </c>
      <c r="O981" s="11" t="s">
        <v>5989</v>
      </c>
      <c r="P981" s="11">
        <v>3</v>
      </c>
      <c r="Q981" s="11">
        <v>-74.156456680000005</v>
      </c>
      <c r="R981" s="12">
        <v>4.6146550020000001</v>
      </c>
    </row>
    <row r="982" spans="1:18" x14ac:dyDescent="0.25">
      <c r="A982" s="10">
        <v>981</v>
      </c>
      <c r="B982" s="3" t="s">
        <v>2027</v>
      </c>
      <c r="C982" s="3" t="s">
        <v>1986</v>
      </c>
      <c r="D982" s="3" t="s">
        <v>1</v>
      </c>
      <c r="E982" s="3" t="s">
        <v>2028</v>
      </c>
      <c r="F982" s="87">
        <v>28</v>
      </c>
      <c r="G982" s="5">
        <f t="shared" si="45"/>
        <v>81</v>
      </c>
      <c r="H982" s="5" t="str">
        <f>VLOOKUP(F982,Tabla5[[Columna3]:[Columna4]],2,TRUE)</f>
        <v>Aceptable</v>
      </c>
      <c r="I982" s="18">
        <v>66</v>
      </c>
      <c r="J982" s="5">
        <f t="shared" si="46"/>
        <v>56.5</v>
      </c>
      <c r="K982" s="5" t="str">
        <f>VLOOKUP(I982,Tabla13[[Rango minimo]:[Estado de calidad del aire]],2,TRUE)</f>
        <v>Aceptable</v>
      </c>
      <c r="L982" s="21">
        <f t="shared" si="47"/>
        <v>68.75</v>
      </c>
      <c r="M982" s="21" t="str">
        <f>VLOOKUP(L982,Tabla7[[Valor minimo]:[Estado de calidad el aire]],2,TRUE)</f>
        <v>Aceptable</v>
      </c>
      <c r="N982" s="11">
        <v>8</v>
      </c>
      <c r="O982" s="11" t="s">
        <v>5988</v>
      </c>
      <c r="P982" s="11">
        <v>3</v>
      </c>
      <c r="Q982" s="11">
        <v>-74.173496299999996</v>
      </c>
      <c r="R982" s="12">
        <v>4.6077210749999997</v>
      </c>
    </row>
    <row r="983" spans="1:18" x14ac:dyDescent="0.25">
      <c r="A983" s="10">
        <v>982</v>
      </c>
      <c r="B983" s="3" t="s">
        <v>2029</v>
      </c>
      <c r="C983" s="3" t="s">
        <v>1986</v>
      </c>
      <c r="D983" s="3" t="s">
        <v>1</v>
      </c>
      <c r="E983" s="3" t="s">
        <v>1989</v>
      </c>
      <c r="F983" s="87">
        <v>28</v>
      </c>
      <c r="G983" s="5">
        <f t="shared" si="45"/>
        <v>81</v>
      </c>
      <c r="H983" s="5" t="str">
        <f>VLOOKUP(F983,Tabla5[[Columna3]:[Columna4]],2,TRUE)</f>
        <v>Aceptable</v>
      </c>
      <c r="I983" s="18">
        <v>66</v>
      </c>
      <c r="J983" s="5">
        <f t="shared" si="46"/>
        <v>56.5</v>
      </c>
      <c r="K983" s="5" t="str">
        <f>VLOOKUP(I983,Tabla13[[Rango minimo]:[Estado de calidad del aire]],2,TRUE)</f>
        <v>Aceptable</v>
      </c>
      <c r="L983" s="21">
        <f t="shared" si="47"/>
        <v>68.75</v>
      </c>
      <c r="M983" s="21" t="str">
        <f>VLOOKUP(L983,Tabla7[[Valor minimo]:[Estado de calidad el aire]],2,TRUE)</f>
        <v>Aceptable</v>
      </c>
      <c r="N983" s="11">
        <v>8</v>
      </c>
      <c r="O983" s="11" t="s">
        <v>5988</v>
      </c>
      <c r="P983" s="11">
        <v>2</v>
      </c>
      <c r="Q983" s="11">
        <v>-74.174661909999998</v>
      </c>
      <c r="R983" s="12">
        <v>4.6074854649999999</v>
      </c>
    </row>
    <row r="984" spans="1:18" x14ac:dyDescent="0.25">
      <c r="A984" s="10">
        <v>983</v>
      </c>
      <c r="B984" s="3" t="s">
        <v>2030</v>
      </c>
      <c r="C984" s="3" t="s">
        <v>1986</v>
      </c>
      <c r="D984" s="3" t="s">
        <v>1</v>
      </c>
      <c r="E984" s="3" t="s">
        <v>1989</v>
      </c>
      <c r="F984" s="87">
        <v>28</v>
      </c>
      <c r="G984" s="5">
        <f t="shared" si="45"/>
        <v>81</v>
      </c>
      <c r="H984" s="5" t="str">
        <f>VLOOKUP(F984,Tabla5[[Columna3]:[Columna4]],2,TRUE)</f>
        <v>Aceptable</v>
      </c>
      <c r="I984" s="18">
        <v>66</v>
      </c>
      <c r="J984" s="5">
        <f t="shared" si="46"/>
        <v>56.5</v>
      </c>
      <c r="K984" s="5" t="str">
        <f>VLOOKUP(I984,Tabla13[[Rango minimo]:[Estado de calidad del aire]],2,TRUE)</f>
        <v>Aceptable</v>
      </c>
      <c r="L984" s="21">
        <f t="shared" si="47"/>
        <v>68.75</v>
      </c>
      <c r="M984" s="21" t="str">
        <f>VLOOKUP(L984,Tabla7[[Valor minimo]:[Estado de calidad el aire]],2,TRUE)</f>
        <v>Aceptable</v>
      </c>
      <c r="N984" s="11">
        <v>8</v>
      </c>
      <c r="O984" s="11" t="s">
        <v>5988</v>
      </c>
      <c r="P984" s="11">
        <v>2</v>
      </c>
      <c r="Q984" s="11">
        <v>-74.17406785</v>
      </c>
      <c r="R984" s="12">
        <v>4.6066338330000001</v>
      </c>
    </row>
    <row r="985" spans="1:18" x14ac:dyDescent="0.25">
      <c r="A985" s="10">
        <v>984</v>
      </c>
      <c r="B985" s="3" t="s">
        <v>2031</v>
      </c>
      <c r="C985" s="3" t="s">
        <v>1986</v>
      </c>
      <c r="D985" s="3" t="s">
        <v>1</v>
      </c>
      <c r="E985" s="3" t="s">
        <v>2032</v>
      </c>
      <c r="F985" s="87">
        <v>28</v>
      </c>
      <c r="G985" s="5">
        <f t="shared" si="45"/>
        <v>81</v>
      </c>
      <c r="H985" s="5" t="str">
        <f>VLOOKUP(F985,Tabla5[[Columna3]:[Columna4]],2,TRUE)</f>
        <v>Aceptable</v>
      </c>
      <c r="I985" s="18">
        <v>66</v>
      </c>
      <c r="J985" s="5">
        <f t="shared" si="46"/>
        <v>56.5</v>
      </c>
      <c r="K985" s="5" t="str">
        <f>VLOOKUP(I985,Tabla13[[Rango minimo]:[Estado de calidad del aire]],2,TRUE)</f>
        <v>Aceptable</v>
      </c>
      <c r="L985" s="21">
        <f t="shared" si="47"/>
        <v>68.75</v>
      </c>
      <c r="M985" s="21" t="str">
        <f>VLOOKUP(L985,Tabla7[[Valor minimo]:[Estado de calidad el aire]],2,TRUE)</f>
        <v>Aceptable</v>
      </c>
      <c r="N985" s="11">
        <v>8</v>
      </c>
      <c r="O985" s="11" t="s">
        <v>5988</v>
      </c>
      <c r="P985" s="11">
        <v>2</v>
      </c>
      <c r="Q985" s="11">
        <v>-74.171468610000005</v>
      </c>
      <c r="R985" s="12">
        <v>4.603709491</v>
      </c>
    </row>
    <row r="986" spans="1:18" x14ac:dyDescent="0.25">
      <c r="A986" s="10">
        <v>985</v>
      </c>
      <c r="B986" s="3" t="s">
        <v>2033</v>
      </c>
      <c r="C986" s="3" t="s">
        <v>1986</v>
      </c>
      <c r="D986" s="3" t="s">
        <v>1</v>
      </c>
      <c r="E986" s="3" t="s">
        <v>2034</v>
      </c>
      <c r="F986" s="87">
        <v>33</v>
      </c>
      <c r="G986" s="5">
        <f t="shared" si="45"/>
        <v>91</v>
      </c>
      <c r="H986" s="5" t="str">
        <f>VLOOKUP(F986,Tabla5[[Columna3]:[Columna4]],2,TRUE)</f>
        <v>Aceptable</v>
      </c>
      <c r="I986" s="18">
        <v>66</v>
      </c>
      <c r="J986" s="5">
        <f t="shared" si="46"/>
        <v>56.5</v>
      </c>
      <c r="K986" s="5" t="str">
        <f>VLOOKUP(I986,Tabla13[[Rango minimo]:[Estado de calidad del aire]],2,TRUE)</f>
        <v>Aceptable</v>
      </c>
      <c r="L986" s="21">
        <f t="shared" si="47"/>
        <v>73.75</v>
      </c>
      <c r="M986" s="21" t="str">
        <f>VLOOKUP(L986,Tabla7[[Valor minimo]:[Estado de calidad el aire]],2,TRUE)</f>
        <v>Aceptable</v>
      </c>
      <c r="N986" s="11">
        <v>8</v>
      </c>
      <c r="O986" s="11" t="s">
        <v>5989</v>
      </c>
      <c r="P986" s="11">
        <v>3</v>
      </c>
      <c r="Q986" s="11">
        <v>-74.151756989999996</v>
      </c>
      <c r="R986" s="12">
        <v>4.6041274879999996</v>
      </c>
    </row>
    <row r="987" spans="1:18" x14ac:dyDescent="0.25">
      <c r="A987" s="10">
        <v>986</v>
      </c>
      <c r="B987" s="3" t="s">
        <v>2035</v>
      </c>
      <c r="C987" s="3" t="s">
        <v>1986</v>
      </c>
      <c r="D987" s="3" t="s">
        <v>1</v>
      </c>
      <c r="E987" s="3" t="s">
        <v>2036</v>
      </c>
      <c r="F987" s="87">
        <v>28</v>
      </c>
      <c r="G987" s="5">
        <f t="shared" si="45"/>
        <v>81</v>
      </c>
      <c r="H987" s="5" t="str">
        <f>VLOOKUP(F987,Tabla5[[Columna3]:[Columna4]],2,TRUE)</f>
        <v>Aceptable</v>
      </c>
      <c r="I987" s="18">
        <v>66</v>
      </c>
      <c r="J987" s="5">
        <f t="shared" si="46"/>
        <v>56.5</v>
      </c>
      <c r="K987" s="5" t="str">
        <f>VLOOKUP(I987,Tabla13[[Rango minimo]:[Estado de calidad del aire]],2,TRUE)</f>
        <v>Aceptable</v>
      </c>
      <c r="L987" s="21">
        <f t="shared" si="47"/>
        <v>68.75</v>
      </c>
      <c r="M987" s="21" t="str">
        <f>VLOOKUP(L987,Tabla7[[Valor minimo]:[Estado de calidad el aire]],2,TRUE)</f>
        <v>Aceptable</v>
      </c>
      <c r="N987" s="11">
        <v>8</v>
      </c>
      <c r="O987" s="11" t="s">
        <v>5988</v>
      </c>
      <c r="P987" s="11">
        <v>2</v>
      </c>
      <c r="Q987" s="11">
        <v>-74.169084209999994</v>
      </c>
      <c r="R987" s="12">
        <v>4.6102302489999998</v>
      </c>
    </row>
    <row r="988" spans="1:18" x14ac:dyDescent="0.25">
      <c r="A988" s="10">
        <v>987</v>
      </c>
      <c r="B988" s="3" t="s">
        <v>2037</v>
      </c>
      <c r="C988" s="3" t="s">
        <v>1986</v>
      </c>
      <c r="D988" s="3" t="s">
        <v>1</v>
      </c>
      <c r="E988" s="3" t="s">
        <v>2038</v>
      </c>
      <c r="F988" s="87">
        <v>33</v>
      </c>
      <c r="G988" s="5">
        <f t="shared" si="45"/>
        <v>91</v>
      </c>
      <c r="H988" s="5" t="str">
        <f>VLOOKUP(F988,Tabla5[[Columna3]:[Columna4]],2,TRUE)</f>
        <v>Aceptable</v>
      </c>
      <c r="I988" s="18">
        <v>66</v>
      </c>
      <c r="J988" s="5">
        <f t="shared" si="46"/>
        <v>56.5</v>
      </c>
      <c r="K988" s="5" t="str">
        <f>VLOOKUP(I988,Tabla13[[Rango minimo]:[Estado de calidad del aire]],2,TRUE)</f>
        <v>Aceptable</v>
      </c>
      <c r="L988" s="21">
        <f t="shared" si="47"/>
        <v>73.75</v>
      </c>
      <c r="M988" s="21" t="str">
        <f>VLOOKUP(L988,Tabla7[[Valor minimo]:[Estado de calidad el aire]],2,TRUE)</f>
        <v>Aceptable</v>
      </c>
      <c r="N988" s="11">
        <v>8</v>
      </c>
      <c r="O988" s="11" t="s">
        <v>5989</v>
      </c>
      <c r="P988" s="11">
        <v>3</v>
      </c>
      <c r="Q988" s="11">
        <v>-74.153584629999997</v>
      </c>
      <c r="R988" s="12">
        <v>4.6024944750000003</v>
      </c>
    </row>
    <row r="989" spans="1:18" x14ac:dyDescent="0.25">
      <c r="A989" s="10">
        <v>988</v>
      </c>
      <c r="B989" s="3" t="s">
        <v>2039</v>
      </c>
      <c r="C989" s="3" t="s">
        <v>1986</v>
      </c>
      <c r="D989" s="3" t="s">
        <v>1</v>
      </c>
      <c r="E989" s="3" t="s">
        <v>2040</v>
      </c>
      <c r="F989" s="87">
        <v>28</v>
      </c>
      <c r="G989" s="5">
        <f t="shared" si="45"/>
        <v>81</v>
      </c>
      <c r="H989" s="5" t="str">
        <f>VLOOKUP(F989,Tabla5[[Columna3]:[Columna4]],2,TRUE)</f>
        <v>Aceptable</v>
      </c>
      <c r="I989" s="18">
        <v>66</v>
      </c>
      <c r="J989" s="5">
        <f t="shared" si="46"/>
        <v>56.5</v>
      </c>
      <c r="K989" s="5" t="str">
        <f>VLOOKUP(I989,Tabla13[[Rango minimo]:[Estado de calidad del aire]],2,TRUE)</f>
        <v>Aceptable</v>
      </c>
      <c r="L989" s="21">
        <f t="shared" si="47"/>
        <v>68.75</v>
      </c>
      <c r="M989" s="21" t="str">
        <f>VLOOKUP(L989,Tabla7[[Valor minimo]:[Estado de calidad el aire]],2,TRUE)</f>
        <v>Aceptable</v>
      </c>
      <c r="N989" s="11">
        <v>8</v>
      </c>
      <c r="O989" s="11" t="s">
        <v>5988</v>
      </c>
      <c r="P989" s="11">
        <v>3</v>
      </c>
      <c r="Q989" s="11">
        <v>-74.161801870000005</v>
      </c>
      <c r="R989" s="12">
        <v>4.6096413189999996</v>
      </c>
    </row>
    <row r="990" spans="1:18" x14ac:dyDescent="0.25">
      <c r="A990" s="10">
        <v>989</v>
      </c>
      <c r="B990" s="3" t="s">
        <v>2041</v>
      </c>
      <c r="C990" s="3" t="s">
        <v>1986</v>
      </c>
      <c r="D990" s="3" t="s">
        <v>1</v>
      </c>
      <c r="E990" s="3" t="s">
        <v>1993</v>
      </c>
      <c r="F990" s="87">
        <v>28</v>
      </c>
      <c r="G990" s="5">
        <f t="shared" si="45"/>
        <v>81</v>
      </c>
      <c r="H990" s="5" t="str">
        <f>VLOOKUP(F990,Tabla5[[Columna3]:[Columna4]],2,TRUE)</f>
        <v>Aceptable</v>
      </c>
      <c r="I990" s="18">
        <v>66</v>
      </c>
      <c r="J990" s="5">
        <f t="shared" si="46"/>
        <v>56.5</v>
      </c>
      <c r="K990" s="5" t="str">
        <f>VLOOKUP(I990,Tabla13[[Rango minimo]:[Estado de calidad del aire]],2,TRUE)</f>
        <v>Aceptable</v>
      </c>
      <c r="L990" s="21">
        <f t="shared" si="47"/>
        <v>68.75</v>
      </c>
      <c r="M990" s="21" t="str">
        <f>VLOOKUP(L990,Tabla7[[Valor minimo]:[Estado de calidad el aire]],2,TRUE)</f>
        <v>Aceptable</v>
      </c>
      <c r="N990" s="11">
        <v>8</v>
      </c>
      <c r="O990" s="11" t="s">
        <v>5988</v>
      </c>
      <c r="P990" s="11">
        <v>2</v>
      </c>
      <c r="Q990" s="11">
        <v>-74.164948120000005</v>
      </c>
      <c r="R990" s="12">
        <v>4.6096567730000002</v>
      </c>
    </row>
    <row r="991" spans="1:18" x14ac:dyDescent="0.25">
      <c r="A991" s="10">
        <v>990</v>
      </c>
      <c r="B991" s="3" t="s">
        <v>2042</v>
      </c>
      <c r="C991" s="3" t="s">
        <v>1986</v>
      </c>
      <c r="D991" s="3" t="s">
        <v>1</v>
      </c>
      <c r="E991" s="3" t="s">
        <v>2043</v>
      </c>
      <c r="F991" s="87">
        <v>28</v>
      </c>
      <c r="G991" s="5">
        <f t="shared" si="45"/>
        <v>81</v>
      </c>
      <c r="H991" s="5" t="str">
        <f>VLOOKUP(F991,Tabla5[[Columna3]:[Columna4]],2,TRUE)</f>
        <v>Aceptable</v>
      </c>
      <c r="I991" s="18">
        <v>66</v>
      </c>
      <c r="J991" s="5">
        <f t="shared" si="46"/>
        <v>56.5</v>
      </c>
      <c r="K991" s="5" t="str">
        <f>VLOOKUP(I991,Tabla13[[Rango minimo]:[Estado de calidad del aire]],2,TRUE)</f>
        <v>Aceptable</v>
      </c>
      <c r="L991" s="21">
        <f t="shared" si="47"/>
        <v>68.75</v>
      </c>
      <c r="M991" s="21" t="str">
        <f>VLOOKUP(L991,Tabla7[[Valor minimo]:[Estado de calidad el aire]],2,TRUE)</f>
        <v>Aceptable</v>
      </c>
      <c r="N991" s="11">
        <v>8</v>
      </c>
      <c r="O991" s="11" t="s">
        <v>5988</v>
      </c>
      <c r="P991" s="11">
        <v>3</v>
      </c>
      <c r="Q991" s="11">
        <v>-74.170492920000001</v>
      </c>
      <c r="R991" s="12">
        <v>4.6121551030000001</v>
      </c>
    </row>
    <row r="992" spans="1:18" x14ac:dyDescent="0.25">
      <c r="A992" s="10">
        <v>991</v>
      </c>
      <c r="B992" s="3" t="s">
        <v>2044</v>
      </c>
      <c r="C992" s="3" t="s">
        <v>1986</v>
      </c>
      <c r="D992" s="3" t="s">
        <v>1</v>
      </c>
      <c r="E992" s="3" t="s">
        <v>2034</v>
      </c>
      <c r="F992" s="87">
        <v>33</v>
      </c>
      <c r="G992" s="5">
        <f t="shared" si="45"/>
        <v>91</v>
      </c>
      <c r="H992" s="5" t="str">
        <f>VLOOKUP(F992,Tabla5[[Columna3]:[Columna4]],2,TRUE)</f>
        <v>Aceptable</v>
      </c>
      <c r="I992" s="18">
        <v>66</v>
      </c>
      <c r="J992" s="5">
        <f t="shared" si="46"/>
        <v>56.5</v>
      </c>
      <c r="K992" s="5" t="str">
        <f>VLOOKUP(I992,Tabla13[[Rango minimo]:[Estado de calidad del aire]],2,TRUE)</f>
        <v>Aceptable</v>
      </c>
      <c r="L992" s="21">
        <f t="shared" si="47"/>
        <v>73.75</v>
      </c>
      <c r="M992" s="21" t="str">
        <f>VLOOKUP(L992,Tabla7[[Valor minimo]:[Estado de calidad el aire]],2,TRUE)</f>
        <v>Aceptable</v>
      </c>
      <c r="N992" s="11">
        <v>8</v>
      </c>
      <c r="O992" s="11" t="s">
        <v>5989</v>
      </c>
      <c r="P992" s="11">
        <v>3</v>
      </c>
      <c r="Q992" s="11">
        <v>-74.151229130000004</v>
      </c>
      <c r="R992" s="12">
        <v>4.6062764200000004</v>
      </c>
    </row>
    <row r="993" spans="1:18" x14ac:dyDescent="0.25">
      <c r="A993" s="10">
        <v>992</v>
      </c>
      <c r="B993" s="3" t="s">
        <v>2045</v>
      </c>
      <c r="C993" s="3" t="s">
        <v>1986</v>
      </c>
      <c r="D993" s="3" t="s">
        <v>1</v>
      </c>
      <c r="E993" s="3" t="s">
        <v>1989</v>
      </c>
      <c r="F993" s="87">
        <v>28</v>
      </c>
      <c r="G993" s="5">
        <f t="shared" si="45"/>
        <v>81</v>
      </c>
      <c r="H993" s="5" t="str">
        <f>VLOOKUP(F993,Tabla5[[Columna3]:[Columna4]],2,TRUE)</f>
        <v>Aceptable</v>
      </c>
      <c r="I993" s="18">
        <v>66</v>
      </c>
      <c r="J993" s="5">
        <f t="shared" si="46"/>
        <v>56.5</v>
      </c>
      <c r="K993" s="5" t="str">
        <f>VLOOKUP(I993,Tabla13[[Rango minimo]:[Estado de calidad del aire]],2,TRUE)</f>
        <v>Aceptable</v>
      </c>
      <c r="L993" s="21">
        <f t="shared" si="47"/>
        <v>68.75</v>
      </c>
      <c r="M993" s="21" t="str">
        <f>VLOOKUP(L993,Tabla7[[Valor minimo]:[Estado de calidad el aire]],2,TRUE)</f>
        <v>Aceptable</v>
      </c>
      <c r="N993" s="11">
        <v>8</v>
      </c>
      <c r="O993" s="11" t="s">
        <v>5988</v>
      </c>
      <c r="P993" s="11">
        <v>2</v>
      </c>
      <c r="Q993" s="11">
        <v>-74.176352989999998</v>
      </c>
      <c r="R993" s="12">
        <v>4.6056774349999996</v>
      </c>
    </row>
    <row r="994" spans="1:18" x14ac:dyDescent="0.25">
      <c r="A994" s="10">
        <v>993</v>
      </c>
      <c r="B994" s="3" t="s">
        <v>2046</v>
      </c>
      <c r="C994" s="3" t="s">
        <v>1986</v>
      </c>
      <c r="D994" s="3" t="s">
        <v>1</v>
      </c>
      <c r="E994" s="3" t="s">
        <v>1993</v>
      </c>
      <c r="F994" s="87">
        <v>28</v>
      </c>
      <c r="G994" s="5">
        <f t="shared" si="45"/>
        <v>81</v>
      </c>
      <c r="H994" s="5" t="str">
        <f>VLOOKUP(F994,Tabla5[[Columna3]:[Columna4]],2,TRUE)</f>
        <v>Aceptable</v>
      </c>
      <c r="I994" s="18">
        <v>66</v>
      </c>
      <c r="J994" s="5">
        <f t="shared" si="46"/>
        <v>56.5</v>
      </c>
      <c r="K994" s="5" t="str">
        <f>VLOOKUP(I994,Tabla13[[Rango minimo]:[Estado de calidad del aire]],2,TRUE)</f>
        <v>Aceptable</v>
      </c>
      <c r="L994" s="21">
        <f t="shared" si="47"/>
        <v>68.75</v>
      </c>
      <c r="M994" s="21" t="str">
        <f>VLOOKUP(L994,Tabla7[[Valor minimo]:[Estado de calidad el aire]],2,TRUE)</f>
        <v>Aceptable</v>
      </c>
      <c r="N994" s="11">
        <v>8</v>
      </c>
      <c r="O994" s="11" t="s">
        <v>5988</v>
      </c>
      <c r="P994" s="11">
        <v>2</v>
      </c>
      <c r="Q994" s="11">
        <v>-74.163962499999997</v>
      </c>
      <c r="R994" s="12">
        <v>4.6110520419999999</v>
      </c>
    </row>
    <row r="995" spans="1:18" x14ac:dyDescent="0.25">
      <c r="A995" s="10">
        <v>994</v>
      </c>
      <c r="B995" s="3" t="s">
        <v>2047</v>
      </c>
      <c r="C995" s="3" t="s">
        <v>1986</v>
      </c>
      <c r="D995" s="3" t="s">
        <v>1</v>
      </c>
      <c r="E995" s="3" t="s">
        <v>2048</v>
      </c>
      <c r="F995" s="87">
        <v>28</v>
      </c>
      <c r="G995" s="5">
        <f t="shared" si="45"/>
        <v>81</v>
      </c>
      <c r="H995" s="5" t="str">
        <f>VLOOKUP(F995,Tabla5[[Columna3]:[Columna4]],2,TRUE)</f>
        <v>Aceptable</v>
      </c>
      <c r="I995" s="18">
        <v>66</v>
      </c>
      <c r="J995" s="5">
        <f t="shared" si="46"/>
        <v>56.5</v>
      </c>
      <c r="K995" s="5" t="str">
        <f>VLOOKUP(I995,Tabla13[[Rango minimo]:[Estado de calidad del aire]],2,TRUE)</f>
        <v>Aceptable</v>
      </c>
      <c r="L995" s="21">
        <f t="shared" si="47"/>
        <v>68.75</v>
      </c>
      <c r="M995" s="21" t="str">
        <f>VLOOKUP(L995,Tabla7[[Valor minimo]:[Estado de calidad el aire]],2,TRUE)</f>
        <v>Aceptable</v>
      </c>
      <c r="N995" s="11">
        <v>8</v>
      </c>
      <c r="O995" s="11" t="s">
        <v>5988</v>
      </c>
      <c r="P995" s="11">
        <v>2</v>
      </c>
      <c r="Q995" s="11">
        <v>-74.166843619999995</v>
      </c>
      <c r="R995" s="12">
        <v>4.6112069829999998</v>
      </c>
    </row>
    <row r="996" spans="1:18" x14ac:dyDescent="0.25">
      <c r="A996" s="10">
        <v>995</v>
      </c>
      <c r="B996" s="3" t="s">
        <v>2049</v>
      </c>
      <c r="C996" s="3" t="s">
        <v>1986</v>
      </c>
      <c r="D996" s="3" t="s">
        <v>1</v>
      </c>
      <c r="E996" s="3" t="s">
        <v>2034</v>
      </c>
      <c r="F996" s="87">
        <v>33</v>
      </c>
      <c r="G996" s="5">
        <f t="shared" si="45"/>
        <v>91</v>
      </c>
      <c r="H996" s="5" t="str">
        <f>VLOOKUP(F996,Tabla5[[Columna3]:[Columna4]],2,TRUE)</f>
        <v>Aceptable</v>
      </c>
      <c r="I996" s="18">
        <v>66</v>
      </c>
      <c r="J996" s="5">
        <f t="shared" si="46"/>
        <v>56.5</v>
      </c>
      <c r="K996" s="5" t="str">
        <f>VLOOKUP(I996,Tabla13[[Rango minimo]:[Estado de calidad del aire]],2,TRUE)</f>
        <v>Aceptable</v>
      </c>
      <c r="L996" s="21">
        <f t="shared" si="47"/>
        <v>73.75</v>
      </c>
      <c r="M996" s="21" t="str">
        <f>VLOOKUP(L996,Tabla7[[Valor minimo]:[Estado de calidad el aire]],2,TRUE)</f>
        <v>Aceptable</v>
      </c>
      <c r="N996" s="11">
        <v>8</v>
      </c>
      <c r="O996" s="11" t="s">
        <v>5989</v>
      </c>
      <c r="P996" s="11">
        <v>3</v>
      </c>
      <c r="Q996" s="11">
        <v>-74.15437111</v>
      </c>
      <c r="R996" s="12">
        <v>4.605660458</v>
      </c>
    </row>
    <row r="997" spans="1:18" x14ac:dyDescent="0.25">
      <c r="A997" s="10">
        <v>996</v>
      </c>
      <c r="B997" s="3" t="s">
        <v>2050</v>
      </c>
      <c r="C997" s="3" t="s">
        <v>1986</v>
      </c>
      <c r="D997" s="3" t="s">
        <v>1</v>
      </c>
      <c r="E997" s="3" t="s">
        <v>2051</v>
      </c>
      <c r="F997" s="87">
        <v>28</v>
      </c>
      <c r="G997" s="5">
        <f t="shared" si="45"/>
        <v>81</v>
      </c>
      <c r="H997" s="5" t="str">
        <f>VLOOKUP(F997,Tabla5[[Columna3]:[Columna4]],2,TRUE)</f>
        <v>Aceptable</v>
      </c>
      <c r="I997" s="18">
        <v>66</v>
      </c>
      <c r="J997" s="5">
        <f t="shared" si="46"/>
        <v>56.5</v>
      </c>
      <c r="K997" s="5" t="str">
        <f>VLOOKUP(I997,Tabla13[[Rango minimo]:[Estado de calidad del aire]],2,TRUE)</f>
        <v>Aceptable</v>
      </c>
      <c r="L997" s="21">
        <f t="shared" si="47"/>
        <v>68.75</v>
      </c>
      <c r="M997" s="21" t="str">
        <f>VLOOKUP(L997,Tabla7[[Valor minimo]:[Estado de calidad el aire]],2,TRUE)</f>
        <v>Aceptable</v>
      </c>
      <c r="N997" s="11">
        <v>8</v>
      </c>
      <c r="O997" s="11" t="s">
        <v>5988</v>
      </c>
      <c r="P997" s="11">
        <v>2</v>
      </c>
      <c r="Q997" s="11">
        <v>-74.169285650000006</v>
      </c>
      <c r="R997" s="12">
        <v>4.606222668</v>
      </c>
    </row>
    <row r="998" spans="1:18" x14ac:dyDescent="0.25">
      <c r="A998" s="10">
        <v>997</v>
      </c>
      <c r="B998" s="3" t="s">
        <v>2052</v>
      </c>
      <c r="C998" s="3" t="s">
        <v>1986</v>
      </c>
      <c r="D998" s="3" t="s">
        <v>1</v>
      </c>
      <c r="E998" s="3" t="s">
        <v>2051</v>
      </c>
      <c r="F998" s="87">
        <v>28</v>
      </c>
      <c r="G998" s="5">
        <f t="shared" si="45"/>
        <v>81</v>
      </c>
      <c r="H998" s="5" t="str">
        <f>VLOOKUP(F998,Tabla5[[Columna3]:[Columna4]],2,TRUE)</f>
        <v>Aceptable</v>
      </c>
      <c r="I998" s="18">
        <v>66</v>
      </c>
      <c r="J998" s="5">
        <f t="shared" si="46"/>
        <v>56.5</v>
      </c>
      <c r="K998" s="5" t="str">
        <f>VLOOKUP(I998,Tabla13[[Rango minimo]:[Estado de calidad del aire]],2,TRUE)</f>
        <v>Aceptable</v>
      </c>
      <c r="L998" s="21">
        <f t="shared" si="47"/>
        <v>68.75</v>
      </c>
      <c r="M998" s="21" t="str">
        <f>VLOOKUP(L998,Tabla7[[Valor minimo]:[Estado de calidad el aire]],2,TRUE)</f>
        <v>Aceptable</v>
      </c>
      <c r="N998" s="11">
        <v>8</v>
      </c>
      <c r="O998" s="11" t="s">
        <v>5988</v>
      </c>
      <c r="P998" s="11">
        <v>2</v>
      </c>
      <c r="Q998" s="11">
        <v>-74.169301149999995</v>
      </c>
      <c r="R998" s="12">
        <v>4.6077257300000003</v>
      </c>
    </row>
    <row r="999" spans="1:18" x14ac:dyDescent="0.25">
      <c r="A999" s="10">
        <v>998</v>
      </c>
      <c r="B999" s="3" t="s">
        <v>2053</v>
      </c>
      <c r="C999" s="3" t="s">
        <v>1986</v>
      </c>
      <c r="D999" s="3" t="s">
        <v>1</v>
      </c>
      <c r="E999" s="3" t="s">
        <v>2054</v>
      </c>
      <c r="F999" s="87">
        <v>28</v>
      </c>
      <c r="G999" s="5">
        <f t="shared" si="45"/>
        <v>81</v>
      </c>
      <c r="H999" s="5" t="str">
        <f>VLOOKUP(F999,Tabla5[[Columna3]:[Columna4]],2,TRUE)</f>
        <v>Aceptable</v>
      </c>
      <c r="I999" s="18">
        <v>66</v>
      </c>
      <c r="J999" s="5">
        <f t="shared" si="46"/>
        <v>56.5</v>
      </c>
      <c r="K999" s="5" t="str">
        <f>VLOOKUP(I999,Tabla13[[Rango minimo]:[Estado de calidad del aire]],2,TRUE)</f>
        <v>Aceptable</v>
      </c>
      <c r="L999" s="21">
        <f t="shared" si="47"/>
        <v>68.75</v>
      </c>
      <c r="M999" s="21" t="str">
        <f>VLOOKUP(L999,Tabla7[[Valor minimo]:[Estado de calidad el aire]],2,TRUE)</f>
        <v>Aceptable</v>
      </c>
      <c r="N999" s="11">
        <v>8</v>
      </c>
      <c r="O999" s="11" t="s">
        <v>5989</v>
      </c>
      <c r="P999" s="11">
        <v>3</v>
      </c>
      <c r="Q999" s="11">
        <v>-74.160132129999994</v>
      </c>
      <c r="R999" s="12">
        <v>4.615422133</v>
      </c>
    </row>
    <row r="1000" spans="1:18" x14ac:dyDescent="0.25">
      <c r="A1000" s="10">
        <v>999</v>
      </c>
      <c r="B1000" s="3" t="s">
        <v>2055</v>
      </c>
      <c r="C1000" s="3" t="s">
        <v>1986</v>
      </c>
      <c r="D1000" s="3" t="s">
        <v>1</v>
      </c>
      <c r="E1000" s="3" t="s">
        <v>2056</v>
      </c>
      <c r="F1000" s="87">
        <v>28</v>
      </c>
      <c r="G1000" s="5">
        <f t="shared" si="45"/>
        <v>81</v>
      </c>
      <c r="H1000" s="5" t="str">
        <f>VLOOKUP(F1000,Tabla5[[Columna3]:[Columna4]],2,TRUE)</f>
        <v>Aceptable</v>
      </c>
      <c r="I1000" s="18">
        <v>66</v>
      </c>
      <c r="J1000" s="5">
        <f t="shared" si="46"/>
        <v>56.5</v>
      </c>
      <c r="K1000" s="5" t="str">
        <f>VLOOKUP(I1000,Tabla13[[Rango minimo]:[Estado de calidad del aire]],2,TRUE)</f>
        <v>Aceptable</v>
      </c>
      <c r="L1000" s="21">
        <f t="shared" si="47"/>
        <v>68.75</v>
      </c>
      <c r="M1000" s="21" t="str">
        <f>VLOOKUP(L1000,Tabla7[[Valor minimo]:[Estado de calidad el aire]],2,TRUE)</f>
        <v>Aceptable</v>
      </c>
      <c r="N1000" s="11">
        <v>8</v>
      </c>
      <c r="O1000" s="11" t="s">
        <v>5989</v>
      </c>
      <c r="P1000" s="11">
        <v>3</v>
      </c>
      <c r="Q1000" s="11">
        <v>-74.156504420000005</v>
      </c>
      <c r="R1000" s="12">
        <v>4.6103554750000004</v>
      </c>
    </row>
    <row r="1001" spans="1:18" x14ac:dyDescent="0.25">
      <c r="A1001" s="10">
        <v>1000</v>
      </c>
      <c r="B1001" s="3" t="s">
        <v>2057</v>
      </c>
      <c r="C1001" s="3" t="s">
        <v>1986</v>
      </c>
      <c r="D1001" s="3" t="s">
        <v>1</v>
      </c>
      <c r="E1001" s="3" t="s">
        <v>1989</v>
      </c>
      <c r="F1001" s="87">
        <v>28</v>
      </c>
      <c r="G1001" s="5">
        <f t="shared" si="45"/>
        <v>81</v>
      </c>
      <c r="H1001" s="5" t="str">
        <f>VLOOKUP(F1001,Tabla5[[Columna3]:[Columna4]],2,TRUE)</f>
        <v>Aceptable</v>
      </c>
      <c r="I1001" s="18">
        <v>66</v>
      </c>
      <c r="J1001" s="5">
        <f t="shared" si="46"/>
        <v>56.5</v>
      </c>
      <c r="K1001" s="5" t="str">
        <f>VLOOKUP(I1001,Tabla13[[Rango minimo]:[Estado de calidad del aire]],2,TRUE)</f>
        <v>Aceptable</v>
      </c>
      <c r="L1001" s="21">
        <f t="shared" si="47"/>
        <v>68.75</v>
      </c>
      <c r="M1001" s="21" t="str">
        <f>VLOOKUP(L1001,Tabla7[[Valor minimo]:[Estado de calidad el aire]],2,TRUE)</f>
        <v>Aceptable</v>
      </c>
      <c r="N1001" s="11">
        <v>8</v>
      </c>
      <c r="O1001" s="11" t="s">
        <v>5988</v>
      </c>
      <c r="P1001" s="11">
        <v>2</v>
      </c>
      <c r="Q1001" s="11">
        <v>-74.175571559999995</v>
      </c>
      <c r="R1001" s="12">
        <v>4.6044927339999999</v>
      </c>
    </row>
    <row r="1002" spans="1:18" x14ac:dyDescent="0.25">
      <c r="A1002" s="10">
        <v>1001</v>
      </c>
      <c r="B1002" s="3" t="s">
        <v>2058</v>
      </c>
      <c r="C1002" s="3" t="s">
        <v>1986</v>
      </c>
      <c r="D1002" s="3" t="s">
        <v>1</v>
      </c>
      <c r="E1002" s="3" t="s">
        <v>749</v>
      </c>
      <c r="F1002" s="87">
        <v>33</v>
      </c>
      <c r="G1002" s="5">
        <f t="shared" si="45"/>
        <v>91</v>
      </c>
      <c r="H1002" s="5" t="str">
        <f>VLOOKUP(F1002,Tabla5[[Columna3]:[Columna4]],2,TRUE)</f>
        <v>Aceptable</v>
      </c>
      <c r="I1002" s="18">
        <v>66</v>
      </c>
      <c r="J1002" s="5">
        <f t="shared" si="46"/>
        <v>56.5</v>
      </c>
      <c r="K1002" s="5" t="str">
        <f>VLOOKUP(I1002,Tabla13[[Rango minimo]:[Estado de calidad del aire]],2,TRUE)</f>
        <v>Aceptable</v>
      </c>
      <c r="L1002" s="21">
        <f t="shared" si="47"/>
        <v>73.75</v>
      </c>
      <c r="M1002" s="21" t="str">
        <f>VLOOKUP(L1002,Tabla7[[Valor minimo]:[Estado de calidad el aire]],2,TRUE)</f>
        <v>Aceptable</v>
      </c>
      <c r="N1002" s="11">
        <v>8</v>
      </c>
      <c r="O1002" s="11" t="s">
        <v>5989</v>
      </c>
      <c r="P1002" s="11">
        <v>3</v>
      </c>
      <c r="Q1002" s="11">
        <v>-74.149456169999993</v>
      </c>
      <c r="R1002" s="12">
        <v>4.6040956260000003</v>
      </c>
    </row>
    <row r="1003" spans="1:18" x14ac:dyDescent="0.25">
      <c r="A1003" s="10">
        <v>1002</v>
      </c>
      <c r="B1003" s="3" t="s">
        <v>2059</v>
      </c>
      <c r="C1003" s="3" t="s">
        <v>1986</v>
      </c>
      <c r="D1003" s="3" t="s">
        <v>1</v>
      </c>
      <c r="E1003" s="3" t="s">
        <v>2060</v>
      </c>
      <c r="F1003" s="87">
        <v>33</v>
      </c>
      <c r="G1003" s="5">
        <f t="shared" si="45"/>
        <v>91</v>
      </c>
      <c r="H1003" s="5" t="str">
        <f>VLOOKUP(F1003,Tabla5[[Columna3]:[Columna4]],2,TRUE)</f>
        <v>Aceptable</v>
      </c>
      <c r="I1003" s="18">
        <v>66</v>
      </c>
      <c r="J1003" s="5">
        <f t="shared" si="46"/>
        <v>56.5</v>
      </c>
      <c r="K1003" s="5" t="str">
        <f>VLOOKUP(I1003,Tabla13[[Rango minimo]:[Estado de calidad del aire]],2,TRUE)</f>
        <v>Aceptable</v>
      </c>
      <c r="L1003" s="21">
        <f t="shared" si="47"/>
        <v>73.75</v>
      </c>
      <c r="M1003" s="21" t="str">
        <f>VLOOKUP(L1003,Tabla7[[Valor minimo]:[Estado de calidad el aire]],2,TRUE)</f>
        <v>Aceptable</v>
      </c>
      <c r="N1003" s="11">
        <v>8</v>
      </c>
      <c r="O1003" s="11" t="s">
        <v>5989</v>
      </c>
      <c r="P1003" s="11">
        <v>3</v>
      </c>
      <c r="Q1003" s="11">
        <v>-74.150253259999999</v>
      </c>
      <c r="R1003" s="12">
        <v>4.6055535010000002</v>
      </c>
    </row>
    <row r="1004" spans="1:18" x14ac:dyDescent="0.25">
      <c r="A1004" s="10">
        <v>1003</v>
      </c>
      <c r="B1004" s="3" t="s">
        <v>2061</v>
      </c>
      <c r="C1004" s="3" t="s">
        <v>1986</v>
      </c>
      <c r="D1004" s="3" t="s">
        <v>1</v>
      </c>
      <c r="E1004" s="3" t="s">
        <v>2024</v>
      </c>
      <c r="F1004" s="87">
        <v>33</v>
      </c>
      <c r="G1004" s="5">
        <f t="shared" si="45"/>
        <v>91</v>
      </c>
      <c r="H1004" s="5" t="str">
        <f>VLOOKUP(F1004,Tabla5[[Columna3]:[Columna4]],2,TRUE)</f>
        <v>Aceptable</v>
      </c>
      <c r="I1004" s="18">
        <v>66</v>
      </c>
      <c r="J1004" s="5">
        <f t="shared" si="46"/>
        <v>56.5</v>
      </c>
      <c r="K1004" s="5" t="str">
        <f>VLOOKUP(I1004,Tabla13[[Rango minimo]:[Estado de calidad del aire]],2,TRUE)</f>
        <v>Aceptable</v>
      </c>
      <c r="L1004" s="21">
        <f t="shared" si="47"/>
        <v>73.75</v>
      </c>
      <c r="M1004" s="21" t="str">
        <f>VLOOKUP(L1004,Tabla7[[Valor minimo]:[Estado de calidad el aire]],2,TRUE)</f>
        <v>Aceptable</v>
      </c>
      <c r="N1004" s="11">
        <v>8</v>
      </c>
      <c r="O1004" s="11" t="s">
        <v>5989</v>
      </c>
      <c r="P1004" s="11">
        <v>3</v>
      </c>
      <c r="Q1004" s="11">
        <v>-74.147557300000003</v>
      </c>
      <c r="R1004" s="12">
        <v>4.6033631819999998</v>
      </c>
    </row>
    <row r="1005" spans="1:18" x14ac:dyDescent="0.25">
      <c r="A1005" s="10">
        <v>1004</v>
      </c>
      <c r="B1005" s="3" t="s">
        <v>2062</v>
      </c>
      <c r="C1005" s="3" t="s">
        <v>1986</v>
      </c>
      <c r="D1005" s="3" t="s">
        <v>1</v>
      </c>
      <c r="E1005" s="3" t="s">
        <v>2063</v>
      </c>
      <c r="F1005" s="87">
        <v>28</v>
      </c>
      <c r="G1005" s="5">
        <f t="shared" si="45"/>
        <v>81</v>
      </c>
      <c r="H1005" s="5" t="str">
        <f>VLOOKUP(F1005,Tabla5[[Columna3]:[Columna4]],2,TRUE)</f>
        <v>Aceptable</v>
      </c>
      <c r="I1005" s="18">
        <v>66</v>
      </c>
      <c r="J1005" s="5">
        <f t="shared" si="46"/>
        <v>56.5</v>
      </c>
      <c r="K1005" s="5" t="str">
        <f>VLOOKUP(I1005,Tabla13[[Rango minimo]:[Estado de calidad del aire]],2,TRUE)</f>
        <v>Aceptable</v>
      </c>
      <c r="L1005" s="21">
        <f t="shared" si="47"/>
        <v>68.75</v>
      </c>
      <c r="M1005" s="21" t="str">
        <f>VLOOKUP(L1005,Tabla7[[Valor minimo]:[Estado de calidad el aire]],2,TRUE)</f>
        <v>Aceptable</v>
      </c>
      <c r="N1005" s="11">
        <v>8</v>
      </c>
      <c r="O1005" s="11" t="s">
        <v>5989</v>
      </c>
      <c r="P1005" s="11">
        <v>3</v>
      </c>
      <c r="Q1005" s="11">
        <v>-74.155245410000006</v>
      </c>
      <c r="R1005" s="12">
        <v>4.6128294509999996</v>
      </c>
    </row>
    <row r="1006" spans="1:18" x14ac:dyDescent="0.25">
      <c r="A1006" s="10">
        <v>1005</v>
      </c>
      <c r="B1006" s="3" t="s">
        <v>2064</v>
      </c>
      <c r="C1006" s="3" t="s">
        <v>1986</v>
      </c>
      <c r="D1006" s="3" t="s">
        <v>1</v>
      </c>
      <c r="E1006" s="3" t="s">
        <v>2065</v>
      </c>
      <c r="F1006" s="87">
        <v>33</v>
      </c>
      <c r="G1006" s="5">
        <f t="shared" si="45"/>
        <v>91</v>
      </c>
      <c r="H1006" s="5" t="str">
        <f>VLOOKUP(F1006,Tabla5[[Columna3]:[Columna4]],2,TRUE)</f>
        <v>Aceptable</v>
      </c>
      <c r="I1006" s="18">
        <v>66</v>
      </c>
      <c r="J1006" s="5">
        <f t="shared" si="46"/>
        <v>56.5</v>
      </c>
      <c r="K1006" s="5" t="str">
        <f>VLOOKUP(I1006,Tabla13[[Rango minimo]:[Estado de calidad del aire]],2,TRUE)</f>
        <v>Aceptable</v>
      </c>
      <c r="L1006" s="21">
        <f t="shared" si="47"/>
        <v>73.75</v>
      </c>
      <c r="M1006" s="21" t="str">
        <f>VLOOKUP(L1006,Tabla7[[Valor minimo]:[Estado de calidad el aire]],2,TRUE)</f>
        <v>Aceptable</v>
      </c>
      <c r="N1006" s="11">
        <v>8</v>
      </c>
      <c r="O1006" s="11" t="s">
        <v>5989</v>
      </c>
      <c r="P1006" s="11">
        <v>3</v>
      </c>
      <c r="Q1006" s="11">
        <v>-74.148173099999994</v>
      </c>
      <c r="R1006" s="12">
        <v>4.6019987230000003</v>
      </c>
    </row>
    <row r="1007" spans="1:18" x14ac:dyDescent="0.25">
      <c r="A1007" s="10">
        <v>1006</v>
      </c>
      <c r="B1007" s="3" t="s">
        <v>2066</v>
      </c>
      <c r="C1007" s="3" t="s">
        <v>1986</v>
      </c>
      <c r="D1007" s="3" t="s">
        <v>1</v>
      </c>
      <c r="E1007" s="3" t="s">
        <v>2067</v>
      </c>
      <c r="F1007" s="87">
        <v>33</v>
      </c>
      <c r="G1007" s="5">
        <f t="shared" si="45"/>
        <v>91</v>
      </c>
      <c r="H1007" s="5" t="str">
        <f>VLOOKUP(F1007,Tabla5[[Columna3]:[Columna4]],2,TRUE)</f>
        <v>Aceptable</v>
      </c>
      <c r="I1007" s="18">
        <v>66</v>
      </c>
      <c r="J1007" s="5">
        <f t="shared" si="46"/>
        <v>56.5</v>
      </c>
      <c r="K1007" s="5" t="str">
        <f>VLOOKUP(I1007,Tabla13[[Rango minimo]:[Estado de calidad del aire]],2,TRUE)</f>
        <v>Aceptable</v>
      </c>
      <c r="L1007" s="21">
        <f t="shared" si="47"/>
        <v>73.75</v>
      </c>
      <c r="M1007" s="21" t="str">
        <f>VLOOKUP(L1007,Tabla7[[Valor minimo]:[Estado de calidad el aire]],2,TRUE)</f>
        <v>Aceptable</v>
      </c>
      <c r="N1007" s="11">
        <v>8</v>
      </c>
      <c r="O1007" s="11" t="s">
        <v>5989</v>
      </c>
      <c r="P1007" s="11">
        <v>3</v>
      </c>
      <c r="Q1007" s="11">
        <v>-74.149581069999996</v>
      </c>
      <c r="R1007" s="12">
        <v>4.6024278340000002</v>
      </c>
    </row>
    <row r="1008" spans="1:18" x14ac:dyDescent="0.25">
      <c r="A1008" s="10">
        <v>1007</v>
      </c>
      <c r="B1008" s="3" t="s">
        <v>2068</v>
      </c>
      <c r="C1008" s="3" t="s">
        <v>1986</v>
      </c>
      <c r="D1008" s="3" t="s">
        <v>1</v>
      </c>
      <c r="E1008" s="3" t="s">
        <v>749</v>
      </c>
      <c r="F1008" s="87">
        <v>33</v>
      </c>
      <c r="G1008" s="5">
        <f t="shared" si="45"/>
        <v>91</v>
      </c>
      <c r="H1008" s="5" t="str">
        <f>VLOOKUP(F1008,Tabla5[[Columna3]:[Columna4]],2,TRUE)</f>
        <v>Aceptable</v>
      </c>
      <c r="I1008" s="18">
        <v>66</v>
      </c>
      <c r="J1008" s="5">
        <f t="shared" si="46"/>
        <v>56.5</v>
      </c>
      <c r="K1008" s="5" t="str">
        <f>VLOOKUP(I1008,Tabla13[[Rango minimo]:[Estado de calidad del aire]],2,TRUE)</f>
        <v>Aceptable</v>
      </c>
      <c r="L1008" s="21">
        <f t="shared" si="47"/>
        <v>73.75</v>
      </c>
      <c r="M1008" s="21" t="str">
        <f>VLOOKUP(L1008,Tabla7[[Valor minimo]:[Estado de calidad el aire]],2,TRUE)</f>
        <v>Aceptable</v>
      </c>
      <c r="N1008" s="11">
        <v>8</v>
      </c>
      <c r="O1008" s="11" t="s">
        <v>5989</v>
      </c>
      <c r="P1008" s="11">
        <v>3</v>
      </c>
      <c r="Q1008" s="11">
        <v>-74.148574620000005</v>
      </c>
      <c r="R1008" s="12">
        <v>4.6055434420000001</v>
      </c>
    </row>
    <row r="1009" spans="1:18" x14ac:dyDescent="0.25">
      <c r="A1009" s="10">
        <v>1008</v>
      </c>
      <c r="B1009" s="3" t="s">
        <v>2069</v>
      </c>
      <c r="C1009" s="3" t="s">
        <v>1986</v>
      </c>
      <c r="D1009" s="3" t="s">
        <v>1</v>
      </c>
      <c r="E1009" s="3" t="s">
        <v>2070</v>
      </c>
      <c r="F1009" s="87">
        <v>28</v>
      </c>
      <c r="G1009" s="5">
        <f t="shared" si="45"/>
        <v>81</v>
      </c>
      <c r="H1009" s="5" t="str">
        <f>VLOOKUP(F1009,Tabla5[[Columna3]:[Columna4]],2,TRUE)</f>
        <v>Aceptable</v>
      </c>
      <c r="I1009" s="18">
        <v>66</v>
      </c>
      <c r="J1009" s="5">
        <f t="shared" si="46"/>
        <v>56.5</v>
      </c>
      <c r="K1009" s="5" t="str">
        <f>VLOOKUP(I1009,Tabla13[[Rango minimo]:[Estado de calidad del aire]],2,TRUE)</f>
        <v>Aceptable</v>
      </c>
      <c r="L1009" s="21">
        <f t="shared" si="47"/>
        <v>68.75</v>
      </c>
      <c r="M1009" s="21" t="str">
        <f>VLOOKUP(L1009,Tabla7[[Valor minimo]:[Estado de calidad el aire]],2,TRUE)</f>
        <v>Aceptable</v>
      </c>
      <c r="N1009" s="11">
        <v>8</v>
      </c>
      <c r="O1009" s="11" t="s">
        <v>5988</v>
      </c>
      <c r="P1009" s="11">
        <v>3</v>
      </c>
      <c r="Q1009" s="11">
        <v>-74.175050859999999</v>
      </c>
      <c r="R1009" s="12">
        <v>4.6124324530000003</v>
      </c>
    </row>
    <row r="1010" spans="1:18" x14ac:dyDescent="0.25">
      <c r="A1010" s="10">
        <v>1009</v>
      </c>
      <c r="B1010" s="3" t="s">
        <v>2071</v>
      </c>
      <c r="C1010" s="3" t="s">
        <v>1986</v>
      </c>
      <c r="D1010" s="3" t="s">
        <v>1</v>
      </c>
      <c r="E1010" s="3" t="s">
        <v>2072</v>
      </c>
      <c r="F1010" s="87">
        <v>28</v>
      </c>
      <c r="G1010" s="5">
        <f t="shared" si="45"/>
        <v>81</v>
      </c>
      <c r="H1010" s="5" t="str">
        <f>VLOOKUP(F1010,Tabla5[[Columna3]:[Columna4]],2,TRUE)</f>
        <v>Aceptable</v>
      </c>
      <c r="I1010" s="18">
        <v>66</v>
      </c>
      <c r="J1010" s="5">
        <f t="shared" si="46"/>
        <v>56.5</v>
      </c>
      <c r="K1010" s="5" t="str">
        <f>VLOOKUP(I1010,Tabla13[[Rango minimo]:[Estado de calidad del aire]],2,TRUE)</f>
        <v>Aceptable</v>
      </c>
      <c r="L1010" s="21">
        <f t="shared" si="47"/>
        <v>68.75</v>
      </c>
      <c r="M1010" s="21" t="str">
        <f>VLOOKUP(L1010,Tabla7[[Valor minimo]:[Estado de calidad el aire]],2,TRUE)</f>
        <v>Aceptable</v>
      </c>
      <c r="N1010" s="11">
        <v>8</v>
      </c>
      <c r="O1010" s="11" t="s">
        <v>5988</v>
      </c>
      <c r="P1010" s="11">
        <v>3</v>
      </c>
      <c r="Q1010" s="11">
        <v>-74.165368900000004</v>
      </c>
      <c r="R1010" s="12">
        <v>4.6140542279999996</v>
      </c>
    </row>
    <row r="1011" spans="1:18" x14ac:dyDescent="0.25">
      <c r="A1011" s="10">
        <v>1010</v>
      </c>
      <c r="B1011" s="3" t="s">
        <v>2073</v>
      </c>
      <c r="C1011" s="3" t="s">
        <v>1986</v>
      </c>
      <c r="D1011" s="3" t="s">
        <v>1</v>
      </c>
      <c r="E1011" s="3" t="s">
        <v>2020</v>
      </c>
      <c r="F1011" s="87">
        <v>33</v>
      </c>
      <c r="G1011" s="5">
        <f t="shared" si="45"/>
        <v>91</v>
      </c>
      <c r="H1011" s="5" t="str">
        <f>VLOOKUP(F1011,Tabla5[[Columna3]:[Columna4]],2,TRUE)</f>
        <v>Aceptable</v>
      </c>
      <c r="I1011" s="18">
        <v>66</v>
      </c>
      <c r="J1011" s="5">
        <f t="shared" si="46"/>
        <v>56.5</v>
      </c>
      <c r="K1011" s="5" t="str">
        <f>VLOOKUP(I1011,Tabla13[[Rango minimo]:[Estado de calidad del aire]],2,TRUE)</f>
        <v>Aceptable</v>
      </c>
      <c r="L1011" s="21">
        <f t="shared" si="47"/>
        <v>73.75</v>
      </c>
      <c r="M1011" s="21" t="str">
        <f>VLOOKUP(L1011,Tabla7[[Valor minimo]:[Estado de calidad el aire]],2,TRUE)</f>
        <v>Aceptable</v>
      </c>
      <c r="N1011" s="11">
        <v>8</v>
      </c>
      <c r="O1011" s="11" t="s">
        <v>5989</v>
      </c>
      <c r="P1011" s="11">
        <v>3</v>
      </c>
      <c r="Q1011" s="11">
        <v>-74.152424819999993</v>
      </c>
      <c r="R1011" s="12">
        <v>4.6028612710000001</v>
      </c>
    </row>
    <row r="1012" spans="1:18" x14ac:dyDescent="0.25">
      <c r="A1012" s="10">
        <v>1011</v>
      </c>
      <c r="B1012" s="3" t="s">
        <v>2074</v>
      </c>
      <c r="C1012" s="3" t="s">
        <v>1986</v>
      </c>
      <c r="D1012" s="3" t="s">
        <v>1</v>
      </c>
      <c r="E1012" s="3" t="s">
        <v>2075</v>
      </c>
      <c r="F1012" s="87">
        <v>33</v>
      </c>
      <c r="G1012" s="5">
        <f t="shared" si="45"/>
        <v>91</v>
      </c>
      <c r="H1012" s="5" t="str">
        <f>VLOOKUP(F1012,Tabla5[[Columna3]:[Columna4]],2,TRUE)</f>
        <v>Aceptable</v>
      </c>
      <c r="I1012" s="18">
        <v>66</v>
      </c>
      <c r="J1012" s="5">
        <f t="shared" si="46"/>
        <v>56.5</v>
      </c>
      <c r="K1012" s="5" t="str">
        <f>VLOOKUP(I1012,Tabla13[[Rango minimo]:[Estado de calidad del aire]],2,TRUE)</f>
        <v>Aceptable</v>
      </c>
      <c r="L1012" s="21">
        <f t="shared" si="47"/>
        <v>73.75</v>
      </c>
      <c r="M1012" s="21" t="str">
        <f>VLOOKUP(L1012,Tabla7[[Valor minimo]:[Estado de calidad el aire]],2,TRUE)</f>
        <v>Aceptable</v>
      </c>
      <c r="N1012" s="11">
        <v>8</v>
      </c>
      <c r="O1012" s="11" t="s">
        <v>5989</v>
      </c>
      <c r="P1012" s="11">
        <v>3</v>
      </c>
      <c r="Q1012" s="11">
        <v>-74.14642164</v>
      </c>
      <c r="R1012" s="12">
        <v>4.6042828880000002</v>
      </c>
    </row>
    <row r="1013" spans="1:18" x14ac:dyDescent="0.25">
      <c r="A1013" s="10">
        <v>1012</v>
      </c>
      <c r="B1013" s="3" t="s">
        <v>2076</v>
      </c>
      <c r="C1013" s="3" t="s">
        <v>1986</v>
      </c>
      <c r="D1013" s="3" t="s">
        <v>1</v>
      </c>
      <c r="E1013" s="3" t="s">
        <v>2077</v>
      </c>
      <c r="F1013" s="87">
        <v>33</v>
      </c>
      <c r="G1013" s="5">
        <f t="shared" si="45"/>
        <v>91</v>
      </c>
      <c r="H1013" s="5" t="str">
        <f>VLOOKUP(F1013,Tabla5[[Columna3]:[Columna4]],2,TRUE)</f>
        <v>Aceptable</v>
      </c>
      <c r="I1013" s="18">
        <v>66</v>
      </c>
      <c r="J1013" s="5">
        <f t="shared" si="46"/>
        <v>56.5</v>
      </c>
      <c r="K1013" s="5" t="str">
        <f>VLOOKUP(I1013,Tabla13[[Rango minimo]:[Estado de calidad del aire]],2,TRUE)</f>
        <v>Aceptable</v>
      </c>
      <c r="L1013" s="21">
        <f t="shared" si="47"/>
        <v>73.75</v>
      </c>
      <c r="M1013" s="21" t="str">
        <f>VLOOKUP(L1013,Tabla7[[Valor minimo]:[Estado de calidad el aire]],2,TRUE)</f>
        <v>Aceptable</v>
      </c>
      <c r="N1013" s="11">
        <v>8</v>
      </c>
      <c r="O1013" s="11" t="s">
        <v>5989</v>
      </c>
      <c r="P1013" s="11">
        <v>3</v>
      </c>
      <c r="Q1013" s="11">
        <v>-74.147473750000003</v>
      </c>
      <c r="R1013" s="12">
        <v>4.6024321940000004</v>
      </c>
    </row>
    <row r="1014" spans="1:18" x14ac:dyDescent="0.25">
      <c r="A1014" s="10">
        <v>1013</v>
      </c>
      <c r="B1014" s="3" t="s">
        <v>2078</v>
      </c>
      <c r="C1014" s="3" t="s">
        <v>1986</v>
      </c>
      <c r="D1014" s="3" t="s">
        <v>1</v>
      </c>
      <c r="E1014" s="3" t="s">
        <v>2003</v>
      </c>
      <c r="F1014" s="87">
        <v>28</v>
      </c>
      <c r="G1014" s="5">
        <f t="shared" si="45"/>
        <v>81</v>
      </c>
      <c r="H1014" s="5" t="str">
        <f>VLOOKUP(F1014,Tabla5[[Columna3]:[Columna4]],2,TRUE)</f>
        <v>Aceptable</v>
      </c>
      <c r="I1014" s="18">
        <v>66</v>
      </c>
      <c r="J1014" s="5">
        <f t="shared" si="46"/>
        <v>56.5</v>
      </c>
      <c r="K1014" s="5" t="str">
        <f>VLOOKUP(I1014,Tabla13[[Rango minimo]:[Estado de calidad del aire]],2,TRUE)</f>
        <v>Aceptable</v>
      </c>
      <c r="L1014" s="21">
        <f t="shared" si="47"/>
        <v>68.75</v>
      </c>
      <c r="M1014" s="21" t="str">
        <f>VLOOKUP(L1014,Tabla7[[Valor minimo]:[Estado de calidad el aire]],2,TRUE)</f>
        <v>Aceptable</v>
      </c>
      <c r="N1014" s="11">
        <v>8</v>
      </c>
      <c r="O1014" s="11" t="s">
        <v>5988</v>
      </c>
      <c r="P1014" s="11">
        <v>3</v>
      </c>
      <c r="Q1014" s="11">
        <v>-74.172543059999995</v>
      </c>
      <c r="R1014" s="12">
        <v>4.6119252399999997</v>
      </c>
    </row>
    <row r="1015" spans="1:18" x14ac:dyDescent="0.25">
      <c r="A1015" s="10">
        <v>1014</v>
      </c>
      <c r="B1015" s="3" t="s">
        <v>2079</v>
      </c>
      <c r="C1015" s="3" t="s">
        <v>1986</v>
      </c>
      <c r="D1015" s="3" t="s">
        <v>1</v>
      </c>
      <c r="E1015" s="3" t="s">
        <v>2080</v>
      </c>
      <c r="F1015" s="87">
        <v>28</v>
      </c>
      <c r="G1015" s="5">
        <f t="shared" si="45"/>
        <v>81</v>
      </c>
      <c r="H1015" s="5" t="str">
        <f>VLOOKUP(F1015,Tabla5[[Columna3]:[Columna4]],2,TRUE)</f>
        <v>Aceptable</v>
      </c>
      <c r="I1015" s="18">
        <v>66</v>
      </c>
      <c r="J1015" s="5">
        <f t="shared" si="46"/>
        <v>56.5</v>
      </c>
      <c r="K1015" s="5" t="str">
        <f>VLOOKUP(I1015,Tabla13[[Rango minimo]:[Estado de calidad del aire]],2,TRUE)</f>
        <v>Aceptable</v>
      </c>
      <c r="L1015" s="21">
        <f t="shared" si="47"/>
        <v>68.75</v>
      </c>
      <c r="M1015" s="21" t="str">
        <f>VLOOKUP(L1015,Tabla7[[Valor minimo]:[Estado de calidad el aire]],2,TRUE)</f>
        <v>Aceptable</v>
      </c>
      <c r="N1015" s="11">
        <v>8</v>
      </c>
      <c r="O1015" s="11" t="s">
        <v>5988</v>
      </c>
      <c r="P1015" s="11">
        <v>3</v>
      </c>
      <c r="Q1015" s="11">
        <v>-74.171673040000002</v>
      </c>
      <c r="R1015" s="12">
        <v>4.6051398399999997</v>
      </c>
    </row>
    <row r="1016" spans="1:18" x14ac:dyDescent="0.25">
      <c r="A1016" s="10">
        <v>1015</v>
      </c>
      <c r="B1016" s="3" t="s">
        <v>2081</v>
      </c>
      <c r="C1016" s="3" t="s">
        <v>1986</v>
      </c>
      <c r="D1016" s="3" t="s">
        <v>1</v>
      </c>
      <c r="E1016" s="3" t="s">
        <v>2063</v>
      </c>
      <c r="F1016" s="87">
        <v>28</v>
      </c>
      <c r="G1016" s="5">
        <f t="shared" si="45"/>
        <v>81</v>
      </c>
      <c r="H1016" s="5" t="str">
        <f>VLOOKUP(F1016,Tabla5[[Columna3]:[Columna4]],2,TRUE)</f>
        <v>Aceptable</v>
      </c>
      <c r="I1016" s="18">
        <v>66</v>
      </c>
      <c r="J1016" s="5">
        <f t="shared" si="46"/>
        <v>56.5</v>
      </c>
      <c r="K1016" s="5" t="str">
        <f>VLOOKUP(I1016,Tabla13[[Rango minimo]:[Estado de calidad del aire]],2,TRUE)</f>
        <v>Aceptable</v>
      </c>
      <c r="L1016" s="21">
        <f t="shared" si="47"/>
        <v>68.75</v>
      </c>
      <c r="M1016" s="21" t="str">
        <f>VLOOKUP(L1016,Tabla7[[Valor minimo]:[Estado de calidad el aire]],2,TRUE)</f>
        <v>Aceptable</v>
      </c>
      <c r="N1016" s="11">
        <v>8</v>
      </c>
      <c r="O1016" s="11" t="s">
        <v>5989</v>
      </c>
      <c r="P1016" s="11">
        <v>3</v>
      </c>
      <c r="Q1016" s="11">
        <v>-74.158109190000005</v>
      </c>
      <c r="R1016" s="12">
        <v>4.6124277390000001</v>
      </c>
    </row>
    <row r="1017" spans="1:18" x14ac:dyDescent="0.25">
      <c r="A1017" s="10">
        <v>1016</v>
      </c>
      <c r="B1017" s="3" t="s">
        <v>2082</v>
      </c>
      <c r="C1017" s="3" t="s">
        <v>1986</v>
      </c>
      <c r="D1017" s="3" t="s">
        <v>1</v>
      </c>
      <c r="E1017" s="3" t="s">
        <v>2063</v>
      </c>
      <c r="F1017" s="87">
        <v>28</v>
      </c>
      <c r="G1017" s="5">
        <f t="shared" si="45"/>
        <v>81</v>
      </c>
      <c r="H1017" s="5" t="str">
        <f>VLOOKUP(F1017,Tabla5[[Columna3]:[Columna4]],2,TRUE)</f>
        <v>Aceptable</v>
      </c>
      <c r="I1017" s="18">
        <v>66</v>
      </c>
      <c r="J1017" s="5">
        <f t="shared" si="46"/>
        <v>56.5</v>
      </c>
      <c r="K1017" s="5" t="str">
        <f>VLOOKUP(I1017,Tabla13[[Rango minimo]:[Estado de calidad del aire]],2,TRUE)</f>
        <v>Aceptable</v>
      </c>
      <c r="L1017" s="21">
        <f t="shared" si="47"/>
        <v>68.75</v>
      </c>
      <c r="M1017" s="21" t="str">
        <f>VLOOKUP(L1017,Tabla7[[Valor minimo]:[Estado de calidad el aire]],2,TRUE)</f>
        <v>Aceptable</v>
      </c>
      <c r="N1017" s="11">
        <v>8</v>
      </c>
      <c r="O1017" s="11" t="s">
        <v>5989</v>
      </c>
      <c r="P1017" s="11">
        <v>3</v>
      </c>
      <c r="Q1017" s="11">
        <v>-74.156871339999995</v>
      </c>
      <c r="R1017" s="12">
        <v>4.6128276609999999</v>
      </c>
    </row>
    <row r="1018" spans="1:18" x14ac:dyDescent="0.25">
      <c r="A1018" s="10">
        <v>1017</v>
      </c>
      <c r="B1018" s="3" t="s">
        <v>2083</v>
      </c>
      <c r="C1018" s="3" t="s">
        <v>1986</v>
      </c>
      <c r="D1018" s="3" t="s">
        <v>1</v>
      </c>
      <c r="E1018" s="3" t="s">
        <v>2084</v>
      </c>
      <c r="F1018" s="87">
        <v>28</v>
      </c>
      <c r="G1018" s="5">
        <f t="shared" si="45"/>
        <v>81</v>
      </c>
      <c r="H1018" s="5" t="str">
        <f>VLOOKUP(F1018,Tabla5[[Columna3]:[Columna4]],2,TRUE)</f>
        <v>Aceptable</v>
      </c>
      <c r="I1018" s="18">
        <v>66</v>
      </c>
      <c r="J1018" s="5">
        <f t="shared" si="46"/>
        <v>56.5</v>
      </c>
      <c r="K1018" s="5" t="str">
        <f>VLOOKUP(I1018,Tabla13[[Rango minimo]:[Estado de calidad del aire]],2,TRUE)</f>
        <v>Aceptable</v>
      </c>
      <c r="L1018" s="21">
        <f t="shared" si="47"/>
        <v>68.75</v>
      </c>
      <c r="M1018" s="21" t="str">
        <f>VLOOKUP(L1018,Tabla7[[Valor minimo]:[Estado de calidad el aire]],2,TRUE)</f>
        <v>Aceptable</v>
      </c>
      <c r="N1018" s="11">
        <v>8</v>
      </c>
      <c r="O1018" s="11" t="s">
        <v>5989</v>
      </c>
      <c r="P1018" s="11">
        <v>3</v>
      </c>
      <c r="Q1018" s="11">
        <v>-74.159627110000002</v>
      </c>
      <c r="R1018" s="12">
        <v>4.6136045479999996</v>
      </c>
    </row>
    <row r="1019" spans="1:18" x14ac:dyDescent="0.25">
      <c r="A1019" s="10">
        <v>1018</v>
      </c>
      <c r="B1019" s="3" t="s">
        <v>2085</v>
      </c>
      <c r="C1019" s="3" t="s">
        <v>1986</v>
      </c>
      <c r="D1019" s="3" t="s">
        <v>1</v>
      </c>
      <c r="E1019" s="3" t="s">
        <v>2086</v>
      </c>
      <c r="F1019" s="87">
        <v>24</v>
      </c>
      <c r="G1019" s="5">
        <f t="shared" si="45"/>
        <v>73</v>
      </c>
      <c r="H1019" s="5" t="str">
        <f>VLOOKUP(F1019,Tabla5[[Columna3]:[Columna4]],2,TRUE)</f>
        <v>Aceptable</v>
      </c>
      <c r="I1019" s="18">
        <v>66</v>
      </c>
      <c r="J1019" s="5">
        <f t="shared" si="46"/>
        <v>56.5</v>
      </c>
      <c r="K1019" s="5" t="str">
        <f>VLOOKUP(I1019,Tabla13[[Rango minimo]:[Estado de calidad del aire]],2,TRUE)</f>
        <v>Aceptable</v>
      </c>
      <c r="L1019" s="21">
        <f t="shared" si="47"/>
        <v>64.75</v>
      </c>
      <c r="M1019" s="21" t="str">
        <f>VLOOKUP(L1019,Tabla7[[Valor minimo]:[Estado de calidad el aire]],2,TRUE)</f>
        <v>Aceptable</v>
      </c>
      <c r="N1019" s="11">
        <v>8</v>
      </c>
      <c r="O1019" s="11" t="s">
        <v>5991</v>
      </c>
      <c r="P1019" s="11">
        <v>2</v>
      </c>
      <c r="Q1019" s="11">
        <v>-74.17766872</v>
      </c>
      <c r="R1019" s="12">
        <v>4.6309940950000001</v>
      </c>
    </row>
    <row r="1020" spans="1:18" x14ac:dyDescent="0.25">
      <c r="A1020" s="10">
        <v>1019</v>
      </c>
      <c r="B1020" s="3" t="s">
        <v>2087</v>
      </c>
      <c r="C1020" s="3" t="s">
        <v>1986</v>
      </c>
      <c r="D1020" s="3" t="s">
        <v>1</v>
      </c>
      <c r="E1020" s="3" t="s">
        <v>2086</v>
      </c>
      <c r="F1020" s="87">
        <v>24</v>
      </c>
      <c r="G1020" s="5">
        <f t="shared" si="45"/>
        <v>73</v>
      </c>
      <c r="H1020" s="5" t="str">
        <f>VLOOKUP(F1020,Tabla5[[Columna3]:[Columna4]],2,TRUE)</f>
        <v>Aceptable</v>
      </c>
      <c r="I1020" s="18">
        <v>66</v>
      </c>
      <c r="J1020" s="5">
        <f t="shared" si="46"/>
        <v>56.5</v>
      </c>
      <c r="K1020" s="5" t="str">
        <f>VLOOKUP(I1020,Tabla13[[Rango minimo]:[Estado de calidad del aire]],2,TRUE)</f>
        <v>Aceptable</v>
      </c>
      <c r="L1020" s="21">
        <f t="shared" si="47"/>
        <v>64.75</v>
      </c>
      <c r="M1020" s="21" t="str">
        <f>VLOOKUP(L1020,Tabla7[[Valor minimo]:[Estado de calidad el aire]],2,TRUE)</f>
        <v>Aceptable</v>
      </c>
      <c r="N1020" s="11">
        <v>8</v>
      </c>
      <c r="O1020" s="11" t="s">
        <v>5991</v>
      </c>
      <c r="P1020" s="11">
        <v>2</v>
      </c>
      <c r="Q1020" s="11">
        <v>-74.177243649999994</v>
      </c>
      <c r="R1020" s="12">
        <v>4.630086704</v>
      </c>
    </row>
    <row r="1021" spans="1:18" x14ac:dyDescent="0.25">
      <c r="A1021" s="10">
        <v>1020</v>
      </c>
      <c r="B1021" s="3" t="s">
        <v>2088</v>
      </c>
      <c r="C1021" s="3" t="s">
        <v>1986</v>
      </c>
      <c r="D1021" s="3" t="s">
        <v>1</v>
      </c>
      <c r="E1021" s="3" t="s">
        <v>2086</v>
      </c>
      <c r="F1021" s="87">
        <v>24</v>
      </c>
      <c r="G1021" s="5">
        <f t="shared" si="45"/>
        <v>73</v>
      </c>
      <c r="H1021" s="5" t="str">
        <f>VLOOKUP(F1021,Tabla5[[Columna3]:[Columna4]],2,TRUE)</f>
        <v>Aceptable</v>
      </c>
      <c r="I1021" s="18">
        <v>66</v>
      </c>
      <c r="J1021" s="5">
        <f t="shared" si="46"/>
        <v>56.5</v>
      </c>
      <c r="K1021" s="5" t="str">
        <f>VLOOKUP(I1021,Tabla13[[Rango minimo]:[Estado de calidad del aire]],2,TRUE)</f>
        <v>Aceptable</v>
      </c>
      <c r="L1021" s="21">
        <f t="shared" si="47"/>
        <v>64.75</v>
      </c>
      <c r="M1021" s="21" t="str">
        <f>VLOOKUP(L1021,Tabla7[[Valor minimo]:[Estado de calidad el aire]],2,TRUE)</f>
        <v>Aceptable</v>
      </c>
      <c r="N1021" s="11">
        <v>8</v>
      </c>
      <c r="O1021" s="11" t="s">
        <v>5991</v>
      </c>
      <c r="P1021" s="11">
        <v>2</v>
      </c>
      <c r="Q1021" s="11">
        <v>-74.178890839999994</v>
      </c>
      <c r="R1021" s="12">
        <v>4.6340500479999998</v>
      </c>
    </row>
    <row r="1022" spans="1:18" x14ac:dyDescent="0.25">
      <c r="A1022" s="10">
        <v>1021</v>
      </c>
      <c r="B1022" s="3" t="s">
        <v>2089</v>
      </c>
      <c r="C1022" s="3" t="s">
        <v>1986</v>
      </c>
      <c r="D1022" s="3" t="s">
        <v>1</v>
      </c>
      <c r="E1022" s="3" t="s">
        <v>2086</v>
      </c>
      <c r="F1022" s="87">
        <v>24</v>
      </c>
      <c r="G1022" s="5">
        <f t="shared" si="45"/>
        <v>73</v>
      </c>
      <c r="H1022" s="5" t="str">
        <f>VLOOKUP(F1022,Tabla5[[Columna3]:[Columna4]],2,TRUE)</f>
        <v>Aceptable</v>
      </c>
      <c r="I1022" s="18">
        <v>66</v>
      </c>
      <c r="J1022" s="5">
        <f t="shared" si="46"/>
        <v>56.5</v>
      </c>
      <c r="K1022" s="5" t="str">
        <f>VLOOKUP(I1022,Tabla13[[Rango minimo]:[Estado de calidad del aire]],2,TRUE)</f>
        <v>Aceptable</v>
      </c>
      <c r="L1022" s="21">
        <f t="shared" si="47"/>
        <v>64.75</v>
      </c>
      <c r="M1022" s="21" t="str">
        <f>VLOOKUP(L1022,Tabla7[[Valor minimo]:[Estado de calidad el aire]],2,TRUE)</f>
        <v>Aceptable</v>
      </c>
      <c r="N1022" s="11">
        <v>8</v>
      </c>
      <c r="O1022" s="11" t="s">
        <v>5991</v>
      </c>
      <c r="P1022" s="11">
        <v>2</v>
      </c>
      <c r="Q1022" s="11">
        <v>-74.178526140000002</v>
      </c>
      <c r="R1022" s="12">
        <v>4.6328681879999998</v>
      </c>
    </row>
    <row r="1023" spans="1:18" x14ac:dyDescent="0.25">
      <c r="A1023" s="10">
        <v>1022</v>
      </c>
      <c r="B1023" s="3" t="s">
        <v>2090</v>
      </c>
      <c r="C1023" s="3" t="s">
        <v>1986</v>
      </c>
      <c r="D1023" s="3" t="s">
        <v>1</v>
      </c>
      <c r="E1023" s="3" t="s">
        <v>2091</v>
      </c>
      <c r="F1023" s="87">
        <v>24</v>
      </c>
      <c r="G1023" s="5">
        <f t="shared" si="45"/>
        <v>73</v>
      </c>
      <c r="H1023" s="5" t="str">
        <f>VLOOKUP(F1023,Tabla5[[Columna3]:[Columna4]],2,TRUE)</f>
        <v>Aceptable</v>
      </c>
      <c r="I1023" s="18">
        <v>66</v>
      </c>
      <c r="J1023" s="5">
        <f t="shared" si="46"/>
        <v>56.5</v>
      </c>
      <c r="K1023" s="5" t="str">
        <f>VLOOKUP(I1023,Tabla13[[Rango minimo]:[Estado de calidad del aire]],2,TRUE)</f>
        <v>Aceptable</v>
      </c>
      <c r="L1023" s="21">
        <f t="shared" si="47"/>
        <v>64.75</v>
      </c>
      <c r="M1023" s="21" t="str">
        <f>VLOOKUP(L1023,Tabla7[[Valor minimo]:[Estado de calidad el aire]],2,TRUE)</f>
        <v>Aceptable</v>
      </c>
      <c r="N1023" s="11">
        <v>8</v>
      </c>
      <c r="O1023" s="11" t="s">
        <v>5990</v>
      </c>
      <c r="P1023" s="11">
        <v>2</v>
      </c>
      <c r="Q1023" s="11">
        <v>-74.176155080000001</v>
      </c>
      <c r="R1023" s="12">
        <v>4.6368448469999999</v>
      </c>
    </row>
    <row r="1024" spans="1:18" x14ac:dyDescent="0.25">
      <c r="A1024" s="10">
        <v>1023</v>
      </c>
      <c r="B1024" s="3" t="s">
        <v>2092</v>
      </c>
      <c r="C1024" s="3" t="s">
        <v>1986</v>
      </c>
      <c r="D1024" s="3" t="s">
        <v>1</v>
      </c>
      <c r="E1024" s="3" t="s">
        <v>2091</v>
      </c>
      <c r="F1024" s="87">
        <v>24</v>
      </c>
      <c r="G1024" s="5">
        <f t="shared" si="45"/>
        <v>73</v>
      </c>
      <c r="H1024" s="5" t="str">
        <f>VLOOKUP(F1024,Tabla5[[Columna3]:[Columna4]],2,TRUE)</f>
        <v>Aceptable</v>
      </c>
      <c r="I1024" s="18">
        <v>66</v>
      </c>
      <c r="J1024" s="5">
        <f t="shared" si="46"/>
        <v>56.5</v>
      </c>
      <c r="K1024" s="5" t="str">
        <f>VLOOKUP(I1024,Tabla13[[Rango minimo]:[Estado de calidad del aire]],2,TRUE)</f>
        <v>Aceptable</v>
      </c>
      <c r="L1024" s="21">
        <f t="shared" si="47"/>
        <v>64.75</v>
      </c>
      <c r="M1024" s="21" t="str">
        <f>VLOOKUP(L1024,Tabla7[[Valor minimo]:[Estado de calidad el aire]],2,TRUE)</f>
        <v>Aceptable</v>
      </c>
      <c r="N1024" s="11">
        <v>8</v>
      </c>
      <c r="O1024" s="11" t="s">
        <v>5990</v>
      </c>
      <c r="P1024" s="11">
        <v>2</v>
      </c>
      <c r="Q1024" s="11">
        <v>-74.179132069999994</v>
      </c>
      <c r="R1024" s="12">
        <v>4.6363167909999996</v>
      </c>
    </row>
    <row r="1025" spans="1:18" x14ac:dyDescent="0.25">
      <c r="A1025" s="10">
        <v>1024</v>
      </c>
      <c r="B1025" s="3" t="s">
        <v>2093</v>
      </c>
      <c r="C1025" s="3" t="s">
        <v>1986</v>
      </c>
      <c r="D1025" s="3" t="s">
        <v>1</v>
      </c>
      <c r="E1025" s="3" t="s">
        <v>2091</v>
      </c>
      <c r="F1025" s="87">
        <v>24</v>
      </c>
      <c r="G1025" s="5">
        <f t="shared" si="45"/>
        <v>73</v>
      </c>
      <c r="H1025" s="5" t="str">
        <f>VLOOKUP(F1025,Tabla5[[Columna3]:[Columna4]],2,TRUE)</f>
        <v>Aceptable</v>
      </c>
      <c r="I1025" s="18">
        <v>66</v>
      </c>
      <c r="J1025" s="5">
        <f t="shared" si="46"/>
        <v>56.5</v>
      </c>
      <c r="K1025" s="5" t="str">
        <f>VLOOKUP(I1025,Tabla13[[Rango minimo]:[Estado de calidad del aire]],2,TRUE)</f>
        <v>Aceptable</v>
      </c>
      <c r="L1025" s="21">
        <f t="shared" si="47"/>
        <v>64.75</v>
      </c>
      <c r="M1025" s="21" t="str">
        <f>VLOOKUP(L1025,Tabla7[[Valor minimo]:[Estado de calidad el aire]],2,TRUE)</f>
        <v>Aceptable</v>
      </c>
      <c r="N1025" s="11">
        <v>8</v>
      </c>
      <c r="O1025" s="11" t="s">
        <v>5991</v>
      </c>
      <c r="P1025" s="11">
        <v>2</v>
      </c>
      <c r="Q1025" s="11">
        <v>-74.177507640000002</v>
      </c>
      <c r="R1025" s="12">
        <v>4.6347074389999996</v>
      </c>
    </row>
    <row r="1026" spans="1:18" x14ac:dyDescent="0.25">
      <c r="A1026" s="10">
        <v>1025</v>
      </c>
      <c r="B1026" s="3" t="s">
        <v>2094</v>
      </c>
      <c r="C1026" s="3" t="s">
        <v>1986</v>
      </c>
      <c r="D1026" s="3" t="s">
        <v>1</v>
      </c>
      <c r="E1026" s="3" t="s">
        <v>2091</v>
      </c>
      <c r="F1026" s="87">
        <v>24</v>
      </c>
      <c r="G1026" s="5">
        <f t="shared" si="45"/>
        <v>73</v>
      </c>
      <c r="H1026" s="5" t="str">
        <f>VLOOKUP(F1026,Tabla5[[Columna3]:[Columna4]],2,TRUE)</f>
        <v>Aceptable</v>
      </c>
      <c r="I1026" s="18">
        <v>66</v>
      </c>
      <c r="J1026" s="5">
        <f t="shared" si="46"/>
        <v>56.5</v>
      </c>
      <c r="K1026" s="5" t="str">
        <f>VLOOKUP(I1026,Tabla13[[Rango minimo]:[Estado de calidad del aire]],2,TRUE)</f>
        <v>Aceptable</v>
      </c>
      <c r="L1026" s="21">
        <f t="shared" si="47"/>
        <v>64.75</v>
      </c>
      <c r="M1026" s="21" t="str">
        <f>VLOOKUP(L1026,Tabla7[[Valor minimo]:[Estado de calidad el aire]],2,TRUE)</f>
        <v>Aceptable</v>
      </c>
      <c r="N1026" s="11">
        <v>8</v>
      </c>
      <c r="O1026" s="11" t="s">
        <v>5991</v>
      </c>
      <c r="P1026" s="11">
        <v>2</v>
      </c>
      <c r="Q1026" s="11">
        <v>-74.17547003</v>
      </c>
      <c r="R1026" s="12">
        <v>4.6347574969999998</v>
      </c>
    </row>
    <row r="1027" spans="1:18" x14ac:dyDescent="0.25">
      <c r="A1027" s="10">
        <v>1026</v>
      </c>
      <c r="B1027" s="3" t="s">
        <v>2095</v>
      </c>
      <c r="C1027" s="3" t="s">
        <v>1986</v>
      </c>
      <c r="D1027" s="3" t="s">
        <v>1</v>
      </c>
      <c r="E1027" s="3" t="s">
        <v>2091</v>
      </c>
      <c r="F1027" s="87">
        <v>24</v>
      </c>
      <c r="G1027" s="5">
        <f t="shared" ref="G1027:G1090" si="48">IF(F1027&lt;=12, F1027*50/12,
IF(F1027&lt;=37, 51 + (F1027-13)*50/25,
IF(F1027&lt;=55, 101 + (F1027-38)*50/18,
IF(F1027&lt;=150, 151 + (F1027-56)*50/95,
IF(F1027&lt;=250, 201 + (F1027-151)*100/100,
301 + (F1027-251)*200/250)))))</f>
        <v>73</v>
      </c>
      <c r="H1027" s="5" t="str">
        <f>VLOOKUP(F1027,Tabla5[[Columna3]:[Columna4]],2,TRUE)</f>
        <v>Aceptable</v>
      </c>
      <c r="I1027" s="18">
        <v>66</v>
      </c>
      <c r="J1027" s="5">
        <f t="shared" ref="J1027:J1090" si="49">IF(I1027&lt;=54, I1027*50/54,
IF(I1027&lt;=154, 51 + (I1027-55)*50/100,
IF(I1027&lt;=254, 101 + (I1027-155)*50/100,
IF(I1027&lt;=354, 151 + (I1027-255)*50/100,
IF(I1027&lt;=424, 201 + (I1027-355)*100/70,
301 + (I1027-425)*200/180)))))</f>
        <v>56.5</v>
      </c>
      <c r="K1027" s="5" t="str">
        <f>VLOOKUP(I1027,Tabla13[[Rango minimo]:[Estado de calidad del aire]],2,TRUE)</f>
        <v>Aceptable</v>
      </c>
      <c r="L1027" s="21">
        <f t="shared" ref="L1027:L1090" si="50">(((G1027+J1027)/2))</f>
        <v>64.75</v>
      </c>
      <c r="M1027" s="21" t="str">
        <f>VLOOKUP(L1027,Tabla7[[Valor minimo]:[Estado de calidad el aire]],2,TRUE)</f>
        <v>Aceptable</v>
      </c>
      <c r="N1027" s="11">
        <v>8</v>
      </c>
      <c r="O1027" s="11" t="s">
        <v>5990</v>
      </c>
      <c r="P1027" s="11">
        <v>2</v>
      </c>
      <c r="Q1027" s="11">
        <v>-74.179801139999995</v>
      </c>
      <c r="R1027" s="12">
        <v>4.6354786429999999</v>
      </c>
    </row>
    <row r="1028" spans="1:18" x14ac:dyDescent="0.25">
      <c r="A1028" s="10">
        <v>1027</v>
      </c>
      <c r="B1028" s="3" t="s">
        <v>2096</v>
      </c>
      <c r="C1028" s="3" t="s">
        <v>1986</v>
      </c>
      <c r="D1028" s="3" t="s">
        <v>1</v>
      </c>
      <c r="E1028" s="3" t="s">
        <v>2091</v>
      </c>
      <c r="F1028" s="87">
        <v>24</v>
      </c>
      <c r="G1028" s="5">
        <f t="shared" si="48"/>
        <v>73</v>
      </c>
      <c r="H1028" s="5" t="str">
        <f>VLOOKUP(F1028,Tabla5[[Columna3]:[Columna4]],2,TRUE)</f>
        <v>Aceptable</v>
      </c>
      <c r="I1028" s="18">
        <v>66</v>
      </c>
      <c r="J1028" s="5">
        <f t="shared" si="49"/>
        <v>56.5</v>
      </c>
      <c r="K1028" s="5" t="str">
        <f>VLOOKUP(I1028,Tabla13[[Rango minimo]:[Estado de calidad del aire]],2,TRUE)</f>
        <v>Aceptable</v>
      </c>
      <c r="L1028" s="21">
        <f t="shared" si="50"/>
        <v>64.75</v>
      </c>
      <c r="M1028" s="21" t="str">
        <f>VLOOKUP(L1028,Tabla7[[Valor minimo]:[Estado de calidad el aire]],2,TRUE)</f>
        <v>Aceptable</v>
      </c>
      <c r="N1028" s="11">
        <v>8</v>
      </c>
      <c r="O1028" s="11" t="s">
        <v>5990</v>
      </c>
      <c r="P1028" s="11">
        <v>2</v>
      </c>
      <c r="Q1028" s="11">
        <v>-74.177832589999994</v>
      </c>
      <c r="R1028" s="12">
        <v>4.6355551860000004</v>
      </c>
    </row>
    <row r="1029" spans="1:18" x14ac:dyDescent="0.25">
      <c r="A1029" s="10">
        <v>1028</v>
      </c>
      <c r="B1029" s="3" t="s">
        <v>2097</v>
      </c>
      <c r="C1029" s="3" t="s">
        <v>1986</v>
      </c>
      <c r="D1029" s="3" t="s">
        <v>1</v>
      </c>
      <c r="E1029" s="3" t="s">
        <v>2098</v>
      </c>
      <c r="F1029" s="87">
        <v>24</v>
      </c>
      <c r="G1029" s="5">
        <f t="shared" si="48"/>
        <v>73</v>
      </c>
      <c r="H1029" s="5" t="str">
        <f>VLOOKUP(F1029,Tabla5[[Columna3]:[Columna4]],2,TRUE)</f>
        <v>Aceptable</v>
      </c>
      <c r="I1029" s="18">
        <v>66</v>
      </c>
      <c r="J1029" s="5">
        <f t="shared" si="49"/>
        <v>56.5</v>
      </c>
      <c r="K1029" s="5" t="str">
        <f>VLOOKUP(I1029,Tabla13[[Rango minimo]:[Estado de calidad del aire]],2,TRUE)</f>
        <v>Aceptable</v>
      </c>
      <c r="L1029" s="21">
        <f t="shared" si="50"/>
        <v>64.75</v>
      </c>
      <c r="M1029" s="21" t="str">
        <f>VLOOKUP(L1029,Tabla7[[Valor minimo]:[Estado de calidad el aire]],2,TRUE)</f>
        <v>Aceptable</v>
      </c>
      <c r="N1029" s="11">
        <v>8</v>
      </c>
      <c r="O1029" s="11" t="s">
        <v>5991</v>
      </c>
      <c r="P1029" s="11">
        <v>2</v>
      </c>
      <c r="Q1029" s="11">
        <v>-74.176277099999993</v>
      </c>
      <c r="R1029" s="12">
        <v>4.6280047309999999</v>
      </c>
    </row>
    <row r="1030" spans="1:18" x14ac:dyDescent="0.25">
      <c r="A1030" s="10">
        <v>1029</v>
      </c>
      <c r="B1030" s="3" t="s">
        <v>2099</v>
      </c>
      <c r="C1030" s="3" t="s">
        <v>1986</v>
      </c>
      <c r="D1030" s="3" t="s">
        <v>1</v>
      </c>
      <c r="E1030" s="3" t="s">
        <v>2098</v>
      </c>
      <c r="F1030" s="87">
        <v>24</v>
      </c>
      <c r="G1030" s="5">
        <f t="shared" si="48"/>
        <v>73</v>
      </c>
      <c r="H1030" s="5" t="str">
        <f>VLOOKUP(F1030,Tabla5[[Columna3]:[Columna4]],2,TRUE)</f>
        <v>Aceptable</v>
      </c>
      <c r="I1030" s="18">
        <v>66</v>
      </c>
      <c r="J1030" s="5">
        <f t="shared" si="49"/>
        <v>56.5</v>
      </c>
      <c r="K1030" s="5" t="str">
        <f>VLOOKUP(I1030,Tabla13[[Rango minimo]:[Estado de calidad del aire]],2,TRUE)</f>
        <v>Aceptable</v>
      </c>
      <c r="L1030" s="21">
        <f t="shared" si="50"/>
        <v>64.75</v>
      </c>
      <c r="M1030" s="21" t="str">
        <f>VLOOKUP(L1030,Tabla7[[Valor minimo]:[Estado de calidad el aire]],2,TRUE)</f>
        <v>Aceptable</v>
      </c>
      <c r="N1030" s="11">
        <v>8</v>
      </c>
      <c r="O1030" s="11" t="s">
        <v>5991</v>
      </c>
      <c r="P1030" s="11">
        <v>2</v>
      </c>
      <c r="Q1030" s="11">
        <v>-74.176587990000002</v>
      </c>
      <c r="R1030" s="12">
        <v>4.6295332140000003</v>
      </c>
    </row>
    <row r="1031" spans="1:18" x14ac:dyDescent="0.25">
      <c r="A1031" s="10">
        <v>1030</v>
      </c>
      <c r="B1031" s="3" t="s">
        <v>2100</v>
      </c>
      <c r="C1031" s="3" t="s">
        <v>1986</v>
      </c>
      <c r="D1031" s="3" t="s">
        <v>1</v>
      </c>
      <c r="E1031" s="3" t="s">
        <v>2098</v>
      </c>
      <c r="F1031" s="87">
        <v>24</v>
      </c>
      <c r="G1031" s="5">
        <f t="shared" si="48"/>
        <v>73</v>
      </c>
      <c r="H1031" s="5" t="str">
        <f>VLOOKUP(F1031,Tabla5[[Columna3]:[Columna4]],2,TRUE)</f>
        <v>Aceptable</v>
      </c>
      <c r="I1031" s="18">
        <v>66</v>
      </c>
      <c r="J1031" s="5">
        <f t="shared" si="49"/>
        <v>56.5</v>
      </c>
      <c r="K1031" s="5" t="str">
        <f>VLOOKUP(I1031,Tabla13[[Rango minimo]:[Estado de calidad del aire]],2,TRUE)</f>
        <v>Aceptable</v>
      </c>
      <c r="L1031" s="21">
        <f t="shared" si="50"/>
        <v>64.75</v>
      </c>
      <c r="M1031" s="21" t="str">
        <f>VLOOKUP(L1031,Tabla7[[Valor minimo]:[Estado de calidad el aire]],2,TRUE)</f>
        <v>Aceptable</v>
      </c>
      <c r="N1031" s="11">
        <v>8</v>
      </c>
      <c r="O1031" s="11" t="s">
        <v>5991</v>
      </c>
      <c r="P1031" s="11">
        <v>2</v>
      </c>
      <c r="Q1031" s="11">
        <v>-74.176623890000002</v>
      </c>
      <c r="R1031" s="12">
        <v>4.6314277329999998</v>
      </c>
    </row>
    <row r="1032" spans="1:18" x14ac:dyDescent="0.25">
      <c r="A1032" s="10">
        <v>1031</v>
      </c>
      <c r="B1032" s="3" t="s">
        <v>2101</v>
      </c>
      <c r="C1032" s="3" t="s">
        <v>1986</v>
      </c>
      <c r="D1032" s="3" t="s">
        <v>1</v>
      </c>
      <c r="E1032" s="3" t="s">
        <v>2098</v>
      </c>
      <c r="F1032" s="87">
        <v>24</v>
      </c>
      <c r="G1032" s="5">
        <f t="shared" si="48"/>
        <v>73</v>
      </c>
      <c r="H1032" s="5" t="str">
        <f>VLOOKUP(F1032,Tabla5[[Columna3]:[Columna4]],2,TRUE)</f>
        <v>Aceptable</v>
      </c>
      <c r="I1032" s="18">
        <v>66</v>
      </c>
      <c r="J1032" s="5">
        <f t="shared" si="49"/>
        <v>56.5</v>
      </c>
      <c r="K1032" s="5" t="str">
        <f>VLOOKUP(I1032,Tabla13[[Rango minimo]:[Estado de calidad del aire]],2,TRUE)</f>
        <v>Aceptable</v>
      </c>
      <c r="L1032" s="21">
        <f t="shared" si="50"/>
        <v>64.75</v>
      </c>
      <c r="M1032" s="21" t="str">
        <f>VLOOKUP(L1032,Tabla7[[Valor minimo]:[Estado de calidad el aire]],2,TRUE)</f>
        <v>Aceptable</v>
      </c>
      <c r="N1032" s="11">
        <v>8</v>
      </c>
      <c r="O1032" s="11" t="s">
        <v>5991</v>
      </c>
      <c r="P1032" s="11">
        <v>2</v>
      </c>
      <c r="Q1032" s="11">
        <v>-74.177492150000006</v>
      </c>
      <c r="R1032" s="12">
        <v>4.6332986829999996</v>
      </c>
    </row>
    <row r="1033" spans="1:18" x14ac:dyDescent="0.25">
      <c r="A1033" s="10">
        <v>1032</v>
      </c>
      <c r="B1033" s="3" t="s">
        <v>2102</v>
      </c>
      <c r="C1033" s="3" t="s">
        <v>1986</v>
      </c>
      <c r="D1033" s="3" t="s">
        <v>1</v>
      </c>
      <c r="E1033" s="3" t="s">
        <v>2103</v>
      </c>
      <c r="F1033" s="87">
        <v>24</v>
      </c>
      <c r="G1033" s="5">
        <f t="shared" si="48"/>
        <v>73</v>
      </c>
      <c r="H1033" s="5" t="str">
        <f>VLOOKUP(F1033,Tabla5[[Columna3]:[Columna4]],2,TRUE)</f>
        <v>Aceptable</v>
      </c>
      <c r="I1033" s="18">
        <v>66</v>
      </c>
      <c r="J1033" s="5">
        <f t="shared" si="49"/>
        <v>56.5</v>
      </c>
      <c r="K1033" s="5" t="str">
        <f>VLOOKUP(I1033,Tabla13[[Rango minimo]:[Estado de calidad del aire]],2,TRUE)</f>
        <v>Aceptable</v>
      </c>
      <c r="L1033" s="21">
        <f t="shared" si="50"/>
        <v>64.75</v>
      </c>
      <c r="M1033" s="21" t="str">
        <f>VLOOKUP(L1033,Tabla7[[Valor minimo]:[Estado de calidad el aire]],2,TRUE)</f>
        <v>Aceptable</v>
      </c>
      <c r="N1033" s="11">
        <v>8</v>
      </c>
      <c r="O1033" s="11" t="s">
        <v>5991</v>
      </c>
      <c r="P1033" s="11">
        <v>2</v>
      </c>
      <c r="Q1033" s="11">
        <v>-74.175882139999999</v>
      </c>
      <c r="R1033" s="12">
        <v>4.630655634</v>
      </c>
    </row>
    <row r="1034" spans="1:18" x14ac:dyDescent="0.25">
      <c r="A1034" s="10">
        <v>1033</v>
      </c>
      <c r="B1034" s="3" t="s">
        <v>2104</v>
      </c>
      <c r="C1034" s="3" t="s">
        <v>1986</v>
      </c>
      <c r="D1034" s="3" t="s">
        <v>1</v>
      </c>
      <c r="E1034" s="3" t="s">
        <v>2098</v>
      </c>
      <c r="F1034" s="87">
        <v>24</v>
      </c>
      <c r="G1034" s="5">
        <f t="shared" si="48"/>
        <v>73</v>
      </c>
      <c r="H1034" s="5" t="str">
        <f>VLOOKUP(F1034,Tabla5[[Columna3]:[Columna4]],2,TRUE)</f>
        <v>Aceptable</v>
      </c>
      <c r="I1034" s="18">
        <v>66</v>
      </c>
      <c r="J1034" s="5">
        <f t="shared" si="49"/>
        <v>56.5</v>
      </c>
      <c r="K1034" s="5" t="str">
        <f>VLOOKUP(I1034,Tabla13[[Rango minimo]:[Estado de calidad del aire]],2,TRUE)</f>
        <v>Aceptable</v>
      </c>
      <c r="L1034" s="21">
        <f t="shared" si="50"/>
        <v>64.75</v>
      </c>
      <c r="M1034" s="21" t="str">
        <f>VLOOKUP(L1034,Tabla7[[Valor minimo]:[Estado de calidad el aire]],2,TRUE)</f>
        <v>Aceptable</v>
      </c>
      <c r="N1034" s="11">
        <v>8</v>
      </c>
      <c r="O1034" s="11" t="s">
        <v>5991</v>
      </c>
      <c r="P1034" s="11">
        <v>2</v>
      </c>
      <c r="Q1034" s="11">
        <v>-74.176098589999995</v>
      </c>
      <c r="R1034" s="12">
        <v>4.6338144129999996</v>
      </c>
    </row>
    <row r="1035" spans="1:18" x14ac:dyDescent="0.25">
      <c r="A1035" s="10">
        <v>1034</v>
      </c>
      <c r="B1035" s="3" t="s">
        <v>2105</v>
      </c>
      <c r="C1035" s="3" t="s">
        <v>1986</v>
      </c>
      <c r="D1035" s="3" t="s">
        <v>1</v>
      </c>
      <c r="E1035" s="3" t="s">
        <v>2106</v>
      </c>
      <c r="F1035" s="87">
        <v>24</v>
      </c>
      <c r="G1035" s="5">
        <f t="shared" si="48"/>
        <v>73</v>
      </c>
      <c r="H1035" s="5" t="str">
        <f>VLOOKUP(F1035,Tabla5[[Columna3]:[Columna4]],2,TRUE)</f>
        <v>Aceptable</v>
      </c>
      <c r="I1035" s="18">
        <v>66</v>
      </c>
      <c r="J1035" s="5">
        <f t="shared" si="49"/>
        <v>56.5</v>
      </c>
      <c r="K1035" s="5" t="str">
        <f>VLOOKUP(I1035,Tabla13[[Rango minimo]:[Estado de calidad del aire]],2,TRUE)</f>
        <v>Aceptable</v>
      </c>
      <c r="L1035" s="21">
        <f t="shared" si="50"/>
        <v>64.75</v>
      </c>
      <c r="M1035" s="21" t="str">
        <f>VLOOKUP(L1035,Tabla7[[Valor minimo]:[Estado de calidad el aire]],2,TRUE)</f>
        <v>Aceptable</v>
      </c>
      <c r="N1035" s="11">
        <v>8</v>
      </c>
      <c r="O1035" s="11" t="s">
        <v>5992</v>
      </c>
      <c r="P1035" s="11">
        <v>3</v>
      </c>
      <c r="Q1035" s="11">
        <v>-74.128787169999995</v>
      </c>
      <c r="R1035" s="12">
        <v>4.6413795990000004</v>
      </c>
    </row>
    <row r="1036" spans="1:18" x14ac:dyDescent="0.25">
      <c r="A1036" s="10">
        <v>1035</v>
      </c>
      <c r="B1036" s="3" t="s">
        <v>2107</v>
      </c>
      <c r="C1036" s="3" t="s">
        <v>1986</v>
      </c>
      <c r="D1036" s="3" t="s">
        <v>1</v>
      </c>
      <c r="E1036" s="3" t="s">
        <v>2106</v>
      </c>
      <c r="F1036" s="87">
        <v>24</v>
      </c>
      <c r="G1036" s="5">
        <f t="shared" si="48"/>
        <v>73</v>
      </c>
      <c r="H1036" s="5" t="str">
        <f>VLOOKUP(F1036,Tabla5[[Columna3]:[Columna4]],2,TRUE)</f>
        <v>Aceptable</v>
      </c>
      <c r="I1036" s="18">
        <v>66</v>
      </c>
      <c r="J1036" s="5">
        <f t="shared" si="49"/>
        <v>56.5</v>
      </c>
      <c r="K1036" s="5" t="str">
        <f>VLOOKUP(I1036,Tabla13[[Rango minimo]:[Estado de calidad del aire]],2,TRUE)</f>
        <v>Aceptable</v>
      </c>
      <c r="L1036" s="21">
        <f t="shared" si="50"/>
        <v>64.75</v>
      </c>
      <c r="M1036" s="21" t="str">
        <f>VLOOKUP(L1036,Tabla7[[Valor minimo]:[Estado de calidad el aire]],2,TRUE)</f>
        <v>Aceptable</v>
      </c>
      <c r="N1036" s="11">
        <v>8</v>
      </c>
      <c r="O1036" s="11" t="s">
        <v>5992</v>
      </c>
      <c r="P1036" s="11">
        <v>4</v>
      </c>
      <c r="Q1036" s="11">
        <v>-74.127770900000002</v>
      </c>
      <c r="R1036" s="12">
        <v>4.6433567250000003</v>
      </c>
    </row>
    <row r="1037" spans="1:18" x14ac:dyDescent="0.25">
      <c r="A1037" s="10">
        <v>1036</v>
      </c>
      <c r="B1037" s="3" t="s">
        <v>2108</v>
      </c>
      <c r="C1037" s="3" t="s">
        <v>1986</v>
      </c>
      <c r="D1037" s="3" t="s">
        <v>1</v>
      </c>
      <c r="E1037" s="3" t="s">
        <v>2109</v>
      </c>
      <c r="F1037" s="87">
        <v>24</v>
      </c>
      <c r="G1037" s="5">
        <f t="shared" si="48"/>
        <v>73</v>
      </c>
      <c r="H1037" s="5" t="str">
        <f>VLOOKUP(F1037,Tabla5[[Columna3]:[Columna4]],2,TRUE)</f>
        <v>Aceptable</v>
      </c>
      <c r="I1037" s="18">
        <v>66</v>
      </c>
      <c r="J1037" s="5">
        <f t="shared" si="49"/>
        <v>56.5</v>
      </c>
      <c r="K1037" s="5" t="str">
        <f>VLOOKUP(I1037,Tabla13[[Rango minimo]:[Estado de calidad del aire]],2,TRUE)</f>
        <v>Aceptable</v>
      </c>
      <c r="L1037" s="21">
        <f t="shared" si="50"/>
        <v>64.75</v>
      </c>
      <c r="M1037" s="21" t="str">
        <f>VLOOKUP(L1037,Tabla7[[Valor minimo]:[Estado de calidad el aire]],2,TRUE)</f>
        <v>Aceptable</v>
      </c>
      <c r="N1037" s="11">
        <v>8</v>
      </c>
      <c r="O1037" s="11" t="s">
        <v>5992</v>
      </c>
      <c r="P1037" s="11">
        <v>3</v>
      </c>
      <c r="Q1037" s="11">
        <v>-74.132933350000002</v>
      </c>
      <c r="R1037" s="12">
        <v>4.6326047360000002</v>
      </c>
    </row>
    <row r="1038" spans="1:18" x14ac:dyDescent="0.25">
      <c r="A1038" s="10">
        <v>1037</v>
      </c>
      <c r="B1038" s="3" t="s">
        <v>2110</v>
      </c>
      <c r="C1038" s="3" t="s">
        <v>1986</v>
      </c>
      <c r="D1038" s="3" t="s">
        <v>1</v>
      </c>
      <c r="E1038" s="3" t="s">
        <v>2111</v>
      </c>
      <c r="F1038" s="87">
        <v>24</v>
      </c>
      <c r="G1038" s="5">
        <f t="shared" si="48"/>
        <v>73</v>
      </c>
      <c r="H1038" s="5" t="str">
        <f>VLOOKUP(F1038,Tabla5[[Columna3]:[Columna4]],2,TRUE)</f>
        <v>Aceptable</v>
      </c>
      <c r="I1038" s="18">
        <v>66</v>
      </c>
      <c r="J1038" s="5">
        <f t="shared" si="49"/>
        <v>56.5</v>
      </c>
      <c r="K1038" s="5" t="str">
        <f>VLOOKUP(I1038,Tabla13[[Rango minimo]:[Estado de calidad del aire]],2,TRUE)</f>
        <v>Aceptable</v>
      </c>
      <c r="L1038" s="21">
        <f t="shared" si="50"/>
        <v>64.75</v>
      </c>
      <c r="M1038" s="21" t="str">
        <f>VLOOKUP(L1038,Tabla7[[Valor minimo]:[Estado de calidad el aire]],2,TRUE)</f>
        <v>Aceptable</v>
      </c>
      <c r="N1038" s="11">
        <v>8</v>
      </c>
      <c r="O1038" s="11" t="s">
        <v>5992</v>
      </c>
      <c r="P1038" s="11">
        <v>3</v>
      </c>
      <c r="Q1038" s="11">
        <v>-74.125351019999997</v>
      </c>
      <c r="R1038" s="12">
        <v>4.6315854959999996</v>
      </c>
    </row>
    <row r="1039" spans="1:18" x14ac:dyDescent="0.25">
      <c r="A1039" s="10">
        <v>1038</v>
      </c>
      <c r="B1039" s="3" t="s">
        <v>2112</v>
      </c>
      <c r="C1039" s="3" t="s">
        <v>1986</v>
      </c>
      <c r="D1039" s="3" t="s">
        <v>1</v>
      </c>
      <c r="E1039" s="3" t="s">
        <v>2113</v>
      </c>
      <c r="F1039" s="87">
        <v>24</v>
      </c>
      <c r="G1039" s="5">
        <f t="shared" si="48"/>
        <v>73</v>
      </c>
      <c r="H1039" s="5" t="str">
        <f>VLOOKUP(F1039,Tabla5[[Columna3]:[Columna4]],2,TRUE)</f>
        <v>Aceptable</v>
      </c>
      <c r="I1039" s="18">
        <v>66</v>
      </c>
      <c r="J1039" s="5">
        <f t="shared" si="49"/>
        <v>56.5</v>
      </c>
      <c r="K1039" s="5" t="str">
        <f>VLOOKUP(I1039,Tabla13[[Rango minimo]:[Estado de calidad del aire]],2,TRUE)</f>
        <v>Aceptable</v>
      </c>
      <c r="L1039" s="21">
        <f t="shared" si="50"/>
        <v>64.75</v>
      </c>
      <c r="M1039" s="21" t="str">
        <f>VLOOKUP(L1039,Tabla7[[Valor minimo]:[Estado de calidad el aire]],2,TRUE)</f>
        <v>Aceptable</v>
      </c>
      <c r="N1039" s="11">
        <v>8</v>
      </c>
      <c r="O1039" s="11" t="s">
        <v>5992</v>
      </c>
      <c r="P1039" s="11">
        <v>3</v>
      </c>
      <c r="Q1039" s="11">
        <v>-74.124824849999996</v>
      </c>
      <c r="R1039" s="12">
        <v>4.6296977960000003</v>
      </c>
    </row>
    <row r="1040" spans="1:18" x14ac:dyDescent="0.25">
      <c r="A1040" s="10">
        <v>1039</v>
      </c>
      <c r="B1040" s="3" t="s">
        <v>2114</v>
      </c>
      <c r="C1040" s="3" t="s">
        <v>1986</v>
      </c>
      <c r="D1040" s="3" t="s">
        <v>1</v>
      </c>
      <c r="E1040" s="3" t="s">
        <v>2115</v>
      </c>
      <c r="F1040" s="87">
        <v>24</v>
      </c>
      <c r="G1040" s="5">
        <f t="shared" si="48"/>
        <v>73</v>
      </c>
      <c r="H1040" s="5" t="str">
        <f>VLOOKUP(F1040,Tabla5[[Columna3]:[Columna4]],2,TRUE)</f>
        <v>Aceptable</v>
      </c>
      <c r="I1040" s="18">
        <v>66</v>
      </c>
      <c r="J1040" s="5">
        <f t="shared" si="49"/>
        <v>56.5</v>
      </c>
      <c r="K1040" s="5" t="str">
        <f>VLOOKUP(I1040,Tabla13[[Rango minimo]:[Estado de calidad del aire]],2,TRUE)</f>
        <v>Aceptable</v>
      </c>
      <c r="L1040" s="21">
        <f t="shared" si="50"/>
        <v>64.75</v>
      </c>
      <c r="M1040" s="21" t="str">
        <f>VLOOKUP(L1040,Tabla7[[Valor minimo]:[Estado de calidad el aire]],2,TRUE)</f>
        <v>Aceptable</v>
      </c>
      <c r="N1040" s="11">
        <v>8</v>
      </c>
      <c r="O1040" s="11" t="s">
        <v>5992</v>
      </c>
      <c r="P1040" s="11">
        <v>3</v>
      </c>
      <c r="Q1040" s="11">
        <v>-74.129065740000001</v>
      </c>
      <c r="R1040" s="12">
        <v>4.6355248500000004</v>
      </c>
    </row>
    <row r="1041" spans="1:18" x14ac:dyDescent="0.25">
      <c r="A1041" s="10">
        <v>1040</v>
      </c>
      <c r="B1041" s="3" t="s">
        <v>2116</v>
      </c>
      <c r="C1041" s="3" t="s">
        <v>1986</v>
      </c>
      <c r="D1041" s="3" t="s">
        <v>1</v>
      </c>
      <c r="E1041" s="3" t="s">
        <v>2106</v>
      </c>
      <c r="F1041" s="87">
        <v>24</v>
      </c>
      <c r="G1041" s="5">
        <f t="shared" si="48"/>
        <v>73</v>
      </c>
      <c r="H1041" s="5" t="str">
        <f>VLOOKUP(F1041,Tabla5[[Columna3]:[Columna4]],2,TRUE)</f>
        <v>Aceptable</v>
      </c>
      <c r="I1041" s="18">
        <v>66</v>
      </c>
      <c r="J1041" s="5">
        <f t="shared" si="49"/>
        <v>56.5</v>
      </c>
      <c r="K1041" s="5" t="str">
        <f>VLOOKUP(I1041,Tabla13[[Rango minimo]:[Estado de calidad del aire]],2,TRUE)</f>
        <v>Aceptable</v>
      </c>
      <c r="L1041" s="21">
        <f t="shared" si="50"/>
        <v>64.75</v>
      </c>
      <c r="M1041" s="21" t="str">
        <f>VLOOKUP(L1041,Tabla7[[Valor minimo]:[Estado de calidad el aire]],2,TRUE)</f>
        <v>Aceptable</v>
      </c>
      <c r="N1041" s="11">
        <v>8</v>
      </c>
      <c r="O1041" s="11" t="s">
        <v>5992</v>
      </c>
      <c r="P1041" s="11">
        <v>4</v>
      </c>
      <c r="Q1041" s="11">
        <v>-74.125724719999994</v>
      </c>
      <c r="R1041" s="12">
        <v>4.6405025660000003</v>
      </c>
    </row>
    <row r="1042" spans="1:18" x14ac:dyDescent="0.25">
      <c r="A1042" s="10">
        <v>1041</v>
      </c>
      <c r="B1042" s="3" t="s">
        <v>2117</v>
      </c>
      <c r="C1042" s="3" t="s">
        <v>1986</v>
      </c>
      <c r="D1042" s="3" t="s">
        <v>1</v>
      </c>
      <c r="E1042" s="3" t="s">
        <v>2118</v>
      </c>
      <c r="F1042" s="87">
        <v>24</v>
      </c>
      <c r="G1042" s="5">
        <f t="shared" si="48"/>
        <v>73</v>
      </c>
      <c r="H1042" s="5" t="str">
        <f>VLOOKUP(F1042,Tabla5[[Columna3]:[Columna4]],2,TRUE)</f>
        <v>Aceptable</v>
      </c>
      <c r="I1042" s="18">
        <v>66</v>
      </c>
      <c r="J1042" s="5">
        <f t="shared" si="49"/>
        <v>56.5</v>
      </c>
      <c r="K1042" s="5" t="str">
        <f>VLOOKUP(I1042,Tabla13[[Rango minimo]:[Estado de calidad del aire]],2,TRUE)</f>
        <v>Aceptable</v>
      </c>
      <c r="L1042" s="21">
        <f t="shared" si="50"/>
        <v>64.75</v>
      </c>
      <c r="M1042" s="21" t="str">
        <f>VLOOKUP(L1042,Tabla7[[Valor minimo]:[Estado de calidad el aire]],2,TRUE)</f>
        <v>Aceptable</v>
      </c>
      <c r="N1042" s="11">
        <v>8</v>
      </c>
      <c r="O1042" s="11" t="s">
        <v>5992</v>
      </c>
      <c r="P1042" s="11">
        <v>3</v>
      </c>
      <c r="Q1042" s="11">
        <v>-74.126867700000005</v>
      </c>
      <c r="R1042" s="12">
        <v>4.6315294920000003</v>
      </c>
    </row>
    <row r="1043" spans="1:18" x14ac:dyDescent="0.25">
      <c r="A1043" s="10">
        <v>1042</v>
      </c>
      <c r="B1043" s="3" t="s">
        <v>2119</v>
      </c>
      <c r="C1043" s="3" t="s">
        <v>1986</v>
      </c>
      <c r="D1043" s="3" t="s">
        <v>1</v>
      </c>
      <c r="E1043" s="3" t="s">
        <v>2120</v>
      </c>
      <c r="F1043" s="87">
        <v>24</v>
      </c>
      <c r="G1043" s="5">
        <f t="shared" si="48"/>
        <v>73</v>
      </c>
      <c r="H1043" s="5" t="str">
        <f>VLOOKUP(F1043,Tabla5[[Columna3]:[Columna4]],2,TRUE)</f>
        <v>Aceptable</v>
      </c>
      <c r="I1043" s="18">
        <v>66</v>
      </c>
      <c r="J1043" s="5">
        <f t="shared" si="49"/>
        <v>56.5</v>
      </c>
      <c r="K1043" s="5" t="str">
        <f>VLOOKUP(I1043,Tabla13[[Rango minimo]:[Estado de calidad del aire]],2,TRUE)</f>
        <v>Aceptable</v>
      </c>
      <c r="L1043" s="21">
        <f t="shared" si="50"/>
        <v>64.75</v>
      </c>
      <c r="M1043" s="21" t="str">
        <f>VLOOKUP(L1043,Tabla7[[Valor minimo]:[Estado de calidad el aire]],2,TRUE)</f>
        <v>Aceptable</v>
      </c>
      <c r="N1043" s="11">
        <v>8</v>
      </c>
      <c r="O1043" s="11" t="s">
        <v>5992</v>
      </c>
      <c r="P1043" s="11">
        <v>3</v>
      </c>
      <c r="Q1043" s="11">
        <v>-74.122452589999995</v>
      </c>
      <c r="R1043" s="12">
        <v>4.6379225660000003</v>
      </c>
    </row>
    <row r="1044" spans="1:18" x14ac:dyDescent="0.25">
      <c r="A1044" s="10">
        <v>1043</v>
      </c>
      <c r="B1044" s="3" t="s">
        <v>2121</v>
      </c>
      <c r="C1044" s="3" t="s">
        <v>1986</v>
      </c>
      <c r="D1044" s="3" t="s">
        <v>1</v>
      </c>
      <c r="E1044" s="3" t="s">
        <v>2106</v>
      </c>
      <c r="F1044" s="87">
        <v>24</v>
      </c>
      <c r="G1044" s="5">
        <f t="shared" si="48"/>
        <v>73</v>
      </c>
      <c r="H1044" s="5" t="str">
        <f>VLOOKUP(F1044,Tabla5[[Columna3]:[Columna4]],2,TRUE)</f>
        <v>Aceptable</v>
      </c>
      <c r="I1044" s="18">
        <v>66</v>
      </c>
      <c r="J1044" s="5">
        <f t="shared" si="49"/>
        <v>56.5</v>
      </c>
      <c r="K1044" s="5" t="str">
        <f>VLOOKUP(I1044,Tabla13[[Rango minimo]:[Estado de calidad del aire]],2,TRUE)</f>
        <v>Aceptable</v>
      </c>
      <c r="L1044" s="21">
        <f t="shared" si="50"/>
        <v>64.75</v>
      </c>
      <c r="M1044" s="21" t="str">
        <f>VLOOKUP(L1044,Tabla7[[Valor minimo]:[Estado de calidad el aire]],2,TRUE)</f>
        <v>Aceptable</v>
      </c>
      <c r="N1044" s="11">
        <v>8</v>
      </c>
      <c r="O1044" s="11" t="s">
        <v>5992</v>
      </c>
      <c r="P1044" s="11">
        <v>4</v>
      </c>
      <c r="Q1044" s="11">
        <v>-74.125722819999993</v>
      </c>
      <c r="R1044" s="12">
        <v>4.6430960289999996</v>
      </c>
    </row>
    <row r="1045" spans="1:18" x14ac:dyDescent="0.25">
      <c r="A1045" s="10">
        <v>1044</v>
      </c>
      <c r="B1045" s="3" t="s">
        <v>2122</v>
      </c>
      <c r="C1045" s="3" t="s">
        <v>1986</v>
      </c>
      <c r="D1045" s="3" t="s">
        <v>1</v>
      </c>
      <c r="E1045" s="3" t="s">
        <v>2123</v>
      </c>
      <c r="F1045" s="87">
        <v>24</v>
      </c>
      <c r="G1045" s="5">
        <f t="shared" si="48"/>
        <v>73</v>
      </c>
      <c r="H1045" s="5" t="str">
        <f>VLOOKUP(F1045,Tabla5[[Columna3]:[Columna4]],2,TRUE)</f>
        <v>Aceptable</v>
      </c>
      <c r="I1045" s="18">
        <v>66</v>
      </c>
      <c r="J1045" s="5">
        <f t="shared" si="49"/>
        <v>56.5</v>
      </c>
      <c r="K1045" s="5" t="str">
        <f>VLOOKUP(I1045,Tabla13[[Rango minimo]:[Estado de calidad del aire]],2,TRUE)</f>
        <v>Aceptable</v>
      </c>
      <c r="L1045" s="21">
        <f t="shared" si="50"/>
        <v>64.75</v>
      </c>
      <c r="M1045" s="21" t="str">
        <f>VLOOKUP(L1045,Tabla7[[Valor minimo]:[Estado de calidad el aire]],2,TRUE)</f>
        <v>Aceptable</v>
      </c>
      <c r="N1045" s="11">
        <v>8</v>
      </c>
      <c r="O1045" s="11" t="s">
        <v>5992</v>
      </c>
      <c r="P1045" s="11">
        <v>3</v>
      </c>
      <c r="Q1045" s="11">
        <v>-74.125637909999995</v>
      </c>
      <c r="R1045" s="12">
        <v>4.6358755739999999</v>
      </c>
    </row>
    <row r="1046" spans="1:18" x14ac:dyDescent="0.25">
      <c r="A1046" s="10">
        <v>1045</v>
      </c>
      <c r="B1046" s="3" t="s">
        <v>2124</v>
      </c>
      <c r="C1046" s="3" t="s">
        <v>1986</v>
      </c>
      <c r="D1046" s="3" t="s">
        <v>1</v>
      </c>
      <c r="E1046" s="3" t="s">
        <v>2125</v>
      </c>
      <c r="F1046" s="87">
        <v>24</v>
      </c>
      <c r="G1046" s="5">
        <f t="shared" si="48"/>
        <v>73</v>
      </c>
      <c r="H1046" s="5" t="str">
        <f>VLOOKUP(F1046,Tabla5[[Columna3]:[Columna4]],2,TRUE)</f>
        <v>Aceptable</v>
      </c>
      <c r="I1046" s="18">
        <v>66</v>
      </c>
      <c r="J1046" s="5">
        <f t="shared" si="49"/>
        <v>56.5</v>
      </c>
      <c r="K1046" s="5" t="str">
        <f>VLOOKUP(I1046,Tabla13[[Rango minimo]:[Estado de calidad del aire]],2,TRUE)</f>
        <v>Aceptable</v>
      </c>
      <c r="L1046" s="21">
        <f t="shared" si="50"/>
        <v>64.75</v>
      </c>
      <c r="M1046" s="21" t="str">
        <f>VLOOKUP(L1046,Tabla7[[Valor minimo]:[Estado de calidad el aire]],2,TRUE)</f>
        <v>Aceptable</v>
      </c>
      <c r="N1046" s="11">
        <v>8</v>
      </c>
      <c r="O1046" s="11" t="s">
        <v>5992</v>
      </c>
      <c r="P1046" s="11">
        <v>3</v>
      </c>
      <c r="Q1046" s="11">
        <v>-74.130371670000002</v>
      </c>
      <c r="R1046" s="12">
        <v>4.6320200070000004</v>
      </c>
    </row>
    <row r="1047" spans="1:18" x14ac:dyDescent="0.25">
      <c r="A1047" s="10">
        <v>1046</v>
      </c>
      <c r="B1047" s="3" t="s">
        <v>2126</v>
      </c>
      <c r="C1047" s="3" t="s">
        <v>1986</v>
      </c>
      <c r="D1047" s="3" t="s">
        <v>1</v>
      </c>
      <c r="E1047" s="3" t="s">
        <v>2127</v>
      </c>
      <c r="F1047" s="87">
        <v>24</v>
      </c>
      <c r="G1047" s="5">
        <f t="shared" si="48"/>
        <v>73</v>
      </c>
      <c r="H1047" s="5" t="str">
        <f>VLOOKUP(F1047,Tabla5[[Columna3]:[Columna4]],2,TRUE)</f>
        <v>Aceptable</v>
      </c>
      <c r="I1047" s="18">
        <v>50</v>
      </c>
      <c r="J1047" s="5">
        <f t="shared" si="49"/>
        <v>46.296296296296298</v>
      </c>
      <c r="K1047" s="5" t="str">
        <f>VLOOKUP(I1047,Tabla13[[Rango minimo]:[Estado de calidad del aire]],2,TRUE)</f>
        <v>Buena</v>
      </c>
      <c r="L1047" s="21">
        <f t="shared" si="50"/>
        <v>59.648148148148152</v>
      </c>
      <c r="M1047" s="21" t="str">
        <f>VLOOKUP(L1047,Tabla7[[Valor minimo]:[Estado de calidad el aire]],2,TRUE)</f>
        <v>Aceptable</v>
      </c>
      <c r="N1047" s="11">
        <v>8</v>
      </c>
      <c r="O1047" s="11" t="s">
        <v>5992</v>
      </c>
      <c r="P1047" s="11">
        <v>3</v>
      </c>
      <c r="Q1047" s="11">
        <v>-74.131671580000003</v>
      </c>
      <c r="R1047" s="12">
        <v>4.6436812290000002</v>
      </c>
    </row>
    <row r="1048" spans="1:18" x14ac:dyDescent="0.25">
      <c r="A1048" s="10">
        <v>1047</v>
      </c>
      <c r="B1048" s="3" t="s">
        <v>2128</v>
      </c>
      <c r="C1048" s="3" t="s">
        <v>1986</v>
      </c>
      <c r="D1048" s="3" t="s">
        <v>1</v>
      </c>
      <c r="E1048" s="3" t="s">
        <v>2106</v>
      </c>
      <c r="F1048" s="87">
        <v>24</v>
      </c>
      <c r="G1048" s="5">
        <f t="shared" si="48"/>
        <v>73</v>
      </c>
      <c r="H1048" s="5" t="str">
        <f>VLOOKUP(F1048,Tabla5[[Columna3]:[Columna4]],2,TRUE)</f>
        <v>Aceptable</v>
      </c>
      <c r="I1048" s="18">
        <v>50</v>
      </c>
      <c r="J1048" s="5">
        <f t="shared" si="49"/>
        <v>46.296296296296298</v>
      </c>
      <c r="K1048" s="5" t="str">
        <f>VLOOKUP(I1048,Tabla13[[Rango minimo]:[Estado de calidad del aire]],2,TRUE)</f>
        <v>Buena</v>
      </c>
      <c r="L1048" s="21">
        <f t="shared" si="50"/>
        <v>59.648148148148152</v>
      </c>
      <c r="M1048" s="21" t="str">
        <f>VLOOKUP(L1048,Tabla7[[Valor minimo]:[Estado de calidad el aire]],2,TRUE)</f>
        <v>Aceptable</v>
      </c>
      <c r="N1048" s="11">
        <v>8</v>
      </c>
      <c r="O1048" s="11" t="s">
        <v>5992</v>
      </c>
      <c r="P1048" s="11">
        <v>4</v>
      </c>
      <c r="Q1048" s="11">
        <v>-74.126825780000004</v>
      </c>
      <c r="R1048" s="12">
        <v>4.6416324839999996</v>
      </c>
    </row>
    <row r="1049" spans="1:18" x14ac:dyDescent="0.25">
      <c r="A1049" s="10">
        <v>1048</v>
      </c>
      <c r="B1049" s="3" t="s">
        <v>2129</v>
      </c>
      <c r="C1049" s="3" t="s">
        <v>1986</v>
      </c>
      <c r="D1049" s="3" t="s">
        <v>1</v>
      </c>
      <c r="E1049" s="3" t="s">
        <v>2130</v>
      </c>
      <c r="F1049" s="87">
        <v>24</v>
      </c>
      <c r="G1049" s="5">
        <f t="shared" si="48"/>
        <v>73</v>
      </c>
      <c r="H1049" s="5" t="str">
        <f>VLOOKUP(F1049,Tabla5[[Columna3]:[Columna4]],2,TRUE)</f>
        <v>Aceptable</v>
      </c>
      <c r="I1049" s="18">
        <v>50</v>
      </c>
      <c r="J1049" s="5">
        <f t="shared" si="49"/>
        <v>46.296296296296298</v>
      </c>
      <c r="K1049" s="5" t="str">
        <f>VLOOKUP(I1049,Tabla13[[Rango minimo]:[Estado de calidad del aire]],2,TRUE)</f>
        <v>Buena</v>
      </c>
      <c r="L1049" s="21">
        <f t="shared" si="50"/>
        <v>59.648148148148152</v>
      </c>
      <c r="M1049" s="21" t="str">
        <f>VLOOKUP(L1049,Tabla7[[Valor minimo]:[Estado de calidad el aire]],2,TRUE)</f>
        <v>Aceptable</v>
      </c>
      <c r="N1049" s="11">
        <v>8</v>
      </c>
      <c r="O1049" s="11" t="s">
        <v>5992</v>
      </c>
      <c r="P1049" s="11">
        <v>3</v>
      </c>
      <c r="Q1049" s="11">
        <v>-74.124144279999996</v>
      </c>
      <c r="R1049" s="12">
        <v>4.6324055340000001</v>
      </c>
    </row>
    <row r="1050" spans="1:18" x14ac:dyDescent="0.25">
      <c r="A1050" s="10">
        <v>1049</v>
      </c>
      <c r="B1050" s="3" t="s">
        <v>2131</v>
      </c>
      <c r="C1050" s="3" t="s">
        <v>1986</v>
      </c>
      <c r="D1050" s="3" t="s">
        <v>1</v>
      </c>
      <c r="E1050" s="3" t="s">
        <v>2132</v>
      </c>
      <c r="F1050" s="87">
        <v>24</v>
      </c>
      <c r="G1050" s="5">
        <f t="shared" si="48"/>
        <v>73</v>
      </c>
      <c r="H1050" s="5" t="str">
        <f>VLOOKUP(F1050,Tabla5[[Columna3]:[Columna4]],2,TRUE)</f>
        <v>Aceptable</v>
      </c>
      <c r="I1050" s="18">
        <v>50</v>
      </c>
      <c r="J1050" s="5">
        <f t="shared" si="49"/>
        <v>46.296296296296298</v>
      </c>
      <c r="K1050" s="5" t="str">
        <f>VLOOKUP(I1050,Tabla13[[Rango minimo]:[Estado de calidad del aire]],2,TRUE)</f>
        <v>Buena</v>
      </c>
      <c r="L1050" s="21">
        <f t="shared" si="50"/>
        <v>59.648148148148152</v>
      </c>
      <c r="M1050" s="21" t="str">
        <f>VLOOKUP(L1050,Tabla7[[Valor minimo]:[Estado de calidad el aire]],2,TRUE)</f>
        <v>Aceptable</v>
      </c>
      <c r="N1050" s="11">
        <v>8</v>
      </c>
      <c r="O1050" s="11" t="s">
        <v>5989</v>
      </c>
      <c r="P1050" s="11">
        <v>2</v>
      </c>
      <c r="Q1050" s="11">
        <v>-74.127866949999998</v>
      </c>
      <c r="R1050" s="12">
        <v>4.6207277690000002</v>
      </c>
    </row>
    <row r="1051" spans="1:18" x14ac:dyDescent="0.25">
      <c r="A1051" s="10">
        <v>1050</v>
      </c>
      <c r="B1051" s="3" t="s">
        <v>2133</v>
      </c>
      <c r="C1051" s="3" t="s">
        <v>1986</v>
      </c>
      <c r="D1051" s="3" t="s">
        <v>1</v>
      </c>
      <c r="E1051" s="3" t="s">
        <v>2134</v>
      </c>
      <c r="F1051" s="87">
        <v>24</v>
      </c>
      <c r="G1051" s="5">
        <f t="shared" si="48"/>
        <v>73</v>
      </c>
      <c r="H1051" s="5" t="str">
        <f>VLOOKUP(F1051,Tabla5[[Columna3]:[Columna4]],2,TRUE)</f>
        <v>Aceptable</v>
      </c>
      <c r="I1051" s="18">
        <v>50</v>
      </c>
      <c r="J1051" s="5">
        <f t="shared" si="49"/>
        <v>46.296296296296298</v>
      </c>
      <c r="K1051" s="5" t="str">
        <f>VLOOKUP(I1051,Tabla13[[Rango minimo]:[Estado de calidad del aire]],2,TRUE)</f>
        <v>Buena</v>
      </c>
      <c r="L1051" s="21">
        <f t="shared" si="50"/>
        <v>59.648148148148152</v>
      </c>
      <c r="M1051" s="21" t="str">
        <f>VLOOKUP(L1051,Tabla7[[Valor minimo]:[Estado de calidad el aire]],2,TRUE)</f>
        <v>Aceptable</v>
      </c>
      <c r="N1051" s="11">
        <v>8</v>
      </c>
      <c r="O1051" s="11" t="s">
        <v>5989</v>
      </c>
      <c r="P1051" s="11">
        <v>3</v>
      </c>
      <c r="Q1051" s="11">
        <v>-74.128772949999998</v>
      </c>
      <c r="R1051" s="12">
        <v>4.616600558</v>
      </c>
    </row>
    <row r="1052" spans="1:18" x14ac:dyDescent="0.25">
      <c r="A1052" s="10">
        <v>1051</v>
      </c>
      <c r="B1052" s="3" t="s">
        <v>2135</v>
      </c>
      <c r="C1052" s="3" t="s">
        <v>1986</v>
      </c>
      <c r="D1052" s="3" t="s">
        <v>1</v>
      </c>
      <c r="E1052" s="3" t="s">
        <v>2136</v>
      </c>
      <c r="F1052" s="87">
        <v>24</v>
      </c>
      <c r="G1052" s="5">
        <f t="shared" si="48"/>
        <v>73</v>
      </c>
      <c r="H1052" s="5" t="str">
        <f>VLOOKUP(F1052,Tabla5[[Columna3]:[Columna4]],2,TRUE)</f>
        <v>Aceptable</v>
      </c>
      <c r="I1052" s="18">
        <v>50</v>
      </c>
      <c r="J1052" s="5">
        <f t="shared" si="49"/>
        <v>46.296296296296298</v>
      </c>
      <c r="K1052" s="5" t="str">
        <f>VLOOKUP(I1052,Tabla13[[Rango minimo]:[Estado de calidad del aire]],2,TRUE)</f>
        <v>Buena</v>
      </c>
      <c r="L1052" s="21">
        <f t="shared" si="50"/>
        <v>59.648148148148152</v>
      </c>
      <c r="M1052" s="21" t="str">
        <f>VLOOKUP(L1052,Tabla7[[Valor minimo]:[Estado de calidad el aire]],2,TRUE)</f>
        <v>Aceptable</v>
      </c>
      <c r="N1052" s="11">
        <v>8</v>
      </c>
      <c r="O1052" s="11" t="s">
        <v>5989</v>
      </c>
      <c r="P1052" s="11">
        <v>3</v>
      </c>
      <c r="Q1052" s="11">
        <v>-74.143142670000003</v>
      </c>
      <c r="R1052" s="12">
        <v>4.6253136059999997</v>
      </c>
    </row>
    <row r="1053" spans="1:18" x14ac:dyDescent="0.25">
      <c r="A1053" s="10">
        <v>1052</v>
      </c>
      <c r="B1053" s="3" t="s">
        <v>2137</v>
      </c>
      <c r="C1053" s="3" t="s">
        <v>1986</v>
      </c>
      <c r="D1053" s="3" t="s">
        <v>1</v>
      </c>
      <c r="E1053" s="3" t="s">
        <v>2138</v>
      </c>
      <c r="F1053" s="87">
        <v>24</v>
      </c>
      <c r="G1053" s="5">
        <f t="shared" si="48"/>
        <v>73</v>
      </c>
      <c r="H1053" s="5" t="str">
        <f>VLOOKUP(F1053,Tabla5[[Columna3]:[Columna4]],2,TRUE)</f>
        <v>Aceptable</v>
      </c>
      <c r="I1053" s="18">
        <v>50</v>
      </c>
      <c r="J1053" s="5">
        <f t="shared" si="49"/>
        <v>46.296296296296298</v>
      </c>
      <c r="K1053" s="5" t="str">
        <f>VLOOKUP(I1053,Tabla13[[Rango minimo]:[Estado de calidad del aire]],2,TRUE)</f>
        <v>Buena</v>
      </c>
      <c r="L1053" s="21">
        <f t="shared" si="50"/>
        <v>59.648148148148152</v>
      </c>
      <c r="M1053" s="21" t="str">
        <f>VLOOKUP(L1053,Tabla7[[Valor minimo]:[Estado de calidad el aire]],2,TRUE)</f>
        <v>Aceptable</v>
      </c>
      <c r="N1053" s="11">
        <v>8</v>
      </c>
      <c r="O1053" s="11" t="s">
        <v>5989</v>
      </c>
      <c r="P1053" s="11">
        <v>3</v>
      </c>
      <c r="Q1053" s="11">
        <v>-74.130800789999995</v>
      </c>
      <c r="R1053" s="12">
        <v>4.615130658</v>
      </c>
    </row>
    <row r="1054" spans="1:18" x14ac:dyDescent="0.25">
      <c r="A1054" s="10">
        <v>1053</v>
      </c>
      <c r="B1054" s="3" t="s">
        <v>2139</v>
      </c>
      <c r="C1054" s="3" t="s">
        <v>1986</v>
      </c>
      <c r="D1054" s="3" t="s">
        <v>1</v>
      </c>
      <c r="E1054" s="3" t="s">
        <v>2140</v>
      </c>
      <c r="F1054" s="87">
        <v>24</v>
      </c>
      <c r="G1054" s="5">
        <f t="shared" si="48"/>
        <v>73</v>
      </c>
      <c r="H1054" s="5" t="str">
        <f>VLOOKUP(F1054,Tabla5[[Columna3]:[Columna4]],2,TRUE)</f>
        <v>Aceptable</v>
      </c>
      <c r="I1054" s="18">
        <v>50</v>
      </c>
      <c r="J1054" s="5">
        <f t="shared" si="49"/>
        <v>46.296296296296298</v>
      </c>
      <c r="K1054" s="5" t="str">
        <f>VLOOKUP(I1054,Tabla13[[Rango minimo]:[Estado de calidad del aire]],2,TRUE)</f>
        <v>Buena</v>
      </c>
      <c r="L1054" s="21">
        <f t="shared" si="50"/>
        <v>59.648148148148152</v>
      </c>
      <c r="M1054" s="21" t="str">
        <f>VLOOKUP(L1054,Tabla7[[Valor minimo]:[Estado de calidad el aire]],2,TRUE)</f>
        <v>Aceptable</v>
      </c>
      <c r="N1054" s="11">
        <v>8</v>
      </c>
      <c r="O1054" s="11" t="s">
        <v>5989</v>
      </c>
      <c r="P1054" s="11">
        <v>3</v>
      </c>
      <c r="Q1054" s="11">
        <v>-74.140382410000001</v>
      </c>
      <c r="R1054" s="12">
        <v>4.6249925709999999</v>
      </c>
    </row>
    <row r="1055" spans="1:18" x14ac:dyDescent="0.25">
      <c r="A1055" s="10">
        <v>1054</v>
      </c>
      <c r="B1055" s="3" t="s">
        <v>2141</v>
      </c>
      <c r="C1055" s="3" t="s">
        <v>1986</v>
      </c>
      <c r="D1055" s="3" t="s">
        <v>1</v>
      </c>
      <c r="E1055" s="3" t="s">
        <v>2142</v>
      </c>
      <c r="F1055" s="87">
        <v>24</v>
      </c>
      <c r="G1055" s="5">
        <f t="shared" si="48"/>
        <v>73</v>
      </c>
      <c r="H1055" s="5" t="str">
        <f>VLOOKUP(F1055,Tabla5[[Columna3]:[Columna4]],2,TRUE)</f>
        <v>Aceptable</v>
      </c>
      <c r="I1055" s="18">
        <v>50</v>
      </c>
      <c r="J1055" s="5">
        <f t="shared" si="49"/>
        <v>46.296296296296298</v>
      </c>
      <c r="K1055" s="5" t="str">
        <f>VLOOKUP(I1055,Tabla13[[Rango minimo]:[Estado de calidad del aire]],2,TRUE)</f>
        <v>Buena</v>
      </c>
      <c r="L1055" s="21">
        <f t="shared" si="50"/>
        <v>59.648148148148152</v>
      </c>
      <c r="M1055" s="21" t="str">
        <f>VLOOKUP(L1055,Tabla7[[Valor minimo]:[Estado de calidad el aire]],2,TRUE)</f>
        <v>Aceptable</v>
      </c>
      <c r="N1055" s="11">
        <v>8</v>
      </c>
      <c r="O1055" s="11" t="s">
        <v>5989</v>
      </c>
      <c r="P1055" s="11">
        <v>3</v>
      </c>
      <c r="Q1055" s="11">
        <v>-74.138241679999993</v>
      </c>
      <c r="R1055" s="12">
        <v>4.6222540649999999</v>
      </c>
    </row>
    <row r="1056" spans="1:18" x14ac:dyDescent="0.25">
      <c r="A1056" s="10">
        <v>1055</v>
      </c>
      <c r="B1056" s="3" t="s">
        <v>2143</v>
      </c>
      <c r="C1056" s="3" t="s">
        <v>1986</v>
      </c>
      <c r="D1056" s="3" t="s">
        <v>1</v>
      </c>
      <c r="E1056" s="3" t="s">
        <v>2138</v>
      </c>
      <c r="F1056" s="87">
        <v>28</v>
      </c>
      <c r="G1056" s="5">
        <f t="shared" si="48"/>
        <v>81</v>
      </c>
      <c r="H1056" s="5" t="str">
        <f>VLOOKUP(F1056,Tabla5[[Columna3]:[Columna4]],2,TRUE)</f>
        <v>Aceptable</v>
      </c>
      <c r="I1056" s="18">
        <v>50</v>
      </c>
      <c r="J1056" s="5">
        <f t="shared" si="49"/>
        <v>46.296296296296298</v>
      </c>
      <c r="K1056" s="5" t="str">
        <f>VLOOKUP(I1056,Tabla13[[Rango minimo]:[Estado de calidad del aire]],2,TRUE)</f>
        <v>Buena</v>
      </c>
      <c r="L1056" s="21">
        <f t="shared" si="50"/>
        <v>63.648148148148152</v>
      </c>
      <c r="M1056" s="21" t="str">
        <f>VLOOKUP(L1056,Tabla7[[Valor minimo]:[Estado de calidad el aire]],2,TRUE)</f>
        <v>Aceptable</v>
      </c>
      <c r="N1056" s="11">
        <v>8</v>
      </c>
      <c r="O1056" s="11" t="s">
        <v>5989</v>
      </c>
      <c r="P1056" s="11">
        <v>3</v>
      </c>
      <c r="Q1056" s="11">
        <v>-74.135398230000007</v>
      </c>
      <c r="R1056" s="12">
        <v>4.6157242429999998</v>
      </c>
    </row>
    <row r="1057" spans="1:18" x14ac:dyDescent="0.25">
      <c r="A1057" s="10">
        <v>1056</v>
      </c>
      <c r="B1057" s="3" t="s">
        <v>2144</v>
      </c>
      <c r="C1057" s="3" t="s">
        <v>1986</v>
      </c>
      <c r="D1057" s="3" t="s">
        <v>1</v>
      </c>
      <c r="E1057" s="3" t="s">
        <v>2145</v>
      </c>
      <c r="F1057" s="87">
        <v>24</v>
      </c>
      <c r="G1057" s="5">
        <f t="shared" si="48"/>
        <v>73</v>
      </c>
      <c r="H1057" s="5" t="str">
        <f>VLOOKUP(F1057,Tabla5[[Columna3]:[Columna4]],2,TRUE)</f>
        <v>Aceptable</v>
      </c>
      <c r="I1057" s="18">
        <v>50</v>
      </c>
      <c r="J1057" s="5">
        <f t="shared" si="49"/>
        <v>46.296296296296298</v>
      </c>
      <c r="K1057" s="5" t="str">
        <f>VLOOKUP(I1057,Tabla13[[Rango minimo]:[Estado de calidad del aire]],2,TRUE)</f>
        <v>Buena</v>
      </c>
      <c r="L1057" s="21">
        <f t="shared" si="50"/>
        <v>59.648148148148152</v>
      </c>
      <c r="M1057" s="21" t="str">
        <f>VLOOKUP(L1057,Tabla7[[Valor minimo]:[Estado de calidad el aire]],2,TRUE)</f>
        <v>Aceptable</v>
      </c>
      <c r="N1057" s="11">
        <v>8</v>
      </c>
      <c r="O1057" s="11" t="s">
        <v>5989</v>
      </c>
      <c r="P1057" s="11">
        <v>4</v>
      </c>
      <c r="Q1057" s="11">
        <v>-74.142021920000005</v>
      </c>
      <c r="R1057" s="12">
        <v>4.6281330760000001</v>
      </c>
    </row>
    <row r="1058" spans="1:18" x14ac:dyDescent="0.25">
      <c r="A1058" s="10">
        <v>1057</v>
      </c>
      <c r="B1058" s="3" t="s">
        <v>2146</v>
      </c>
      <c r="C1058" s="3" t="s">
        <v>1986</v>
      </c>
      <c r="D1058" s="3" t="s">
        <v>1</v>
      </c>
      <c r="E1058" s="3" t="s">
        <v>2147</v>
      </c>
      <c r="F1058" s="87">
        <v>24</v>
      </c>
      <c r="G1058" s="5">
        <f t="shared" si="48"/>
        <v>73</v>
      </c>
      <c r="H1058" s="5" t="str">
        <f>VLOOKUP(F1058,Tabla5[[Columna3]:[Columna4]],2,TRUE)</f>
        <v>Aceptable</v>
      </c>
      <c r="I1058" s="18">
        <v>50</v>
      </c>
      <c r="J1058" s="5">
        <f t="shared" si="49"/>
        <v>46.296296296296298</v>
      </c>
      <c r="K1058" s="5" t="str">
        <f>VLOOKUP(I1058,Tabla13[[Rango minimo]:[Estado de calidad del aire]],2,TRUE)</f>
        <v>Buena</v>
      </c>
      <c r="L1058" s="21">
        <f t="shared" si="50"/>
        <v>59.648148148148152</v>
      </c>
      <c r="M1058" s="21" t="str">
        <f>VLOOKUP(L1058,Tabla7[[Valor minimo]:[Estado de calidad el aire]],2,TRUE)</f>
        <v>Aceptable</v>
      </c>
      <c r="N1058" s="11">
        <v>8</v>
      </c>
      <c r="O1058" s="11" t="s">
        <v>5989</v>
      </c>
      <c r="P1058" s="11">
        <v>3</v>
      </c>
      <c r="Q1058" s="11">
        <v>-74.134657669999996</v>
      </c>
      <c r="R1058" s="12">
        <v>4.6271325110000001</v>
      </c>
    </row>
    <row r="1059" spans="1:18" x14ac:dyDescent="0.25">
      <c r="A1059" s="10">
        <v>1058</v>
      </c>
      <c r="B1059" s="3" t="s">
        <v>2148</v>
      </c>
      <c r="C1059" s="3" t="s">
        <v>1986</v>
      </c>
      <c r="D1059" s="3" t="s">
        <v>1</v>
      </c>
      <c r="E1059" s="3" t="s">
        <v>2149</v>
      </c>
      <c r="F1059" s="87">
        <v>28</v>
      </c>
      <c r="G1059" s="5">
        <f t="shared" si="48"/>
        <v>81</v>
      </c>
      <c r="H1059" s="5" t="str">
        <f>VLOOKUP(F1059,Tabla5[[Columna3]:[Columna4]],2,TRUE)</f>
        <v>Aceptable</v>
      </c>
      <c r="I1059" s="18">
        <v>50</v>
      </c>
      <c r="J1059" s="5">
        <f t="shared" si="49"/>
        <v>46.296296296296298</v>
      </c>
      <c r="K1059" s="5" t="str">
        <f>VLOOKUP(I1059,Tabla13[[Rango minimo]:[Estado de calidad del aire]],2,TRUE)</f>
        <v>Buena</v>
      </c>
      <c r="L1059" s="21">
        <f t="shared" si="50"/>
        <v>63.648148148148152</v>
      </c>
      <c r="M1059" s="21" t="str">
        <f>VLOOKUP(L1059,Tabla7[[Valor minimo]:[Estado de calidad el aire]],2,TRUE)</f>
        <v>Aceptable</v>
      </c>
      <c r="N1059" s="11">
        <v>8</v>
      </c>
      <c r="O1059" s="11" t="s">
        <v>5989</v>
      </c>
      <c r="P1059" s="11">
        <v>3</v>
      </c>
      <c r="Q1059" s="11">
        <v>-74.144670349999998</v>
      </c>
      <c r="R1059" s="12">
        <v>4.6238195229999999</v>
      </c>
    </row>
    <row r="1060" spans="1:18" x14ac:dyDescent="0.25">
      <c r="A1060" s="10">
        <v>1059</v>
      </c>
      <c r="B1060" s="3" t="s">
        <v>2150</v>
      </c>
      <c r="C1060" s="3" t="s">
        <v>1986</v>
      </c>
      <c r="D1060" s="3" t="s">
        <v>1</v>
      </c>
      <c r="E1060" s="3" t="s">
        <v>2151</v>
      </c>
      <c r="F1060" s="87">
        <v>24</v>
      </c>
      <c r="G1060" s="5">
        <f t="shared" si="48"/>
        <v>73</v>
      </c>
      <c r="H1060" s="5" t="str">
        <f>VLOOKUP(F1060,Tabla5[[Columna3]:[Columna4]],2,TRUE)</f>
        <v>Aceptable</v>
      </c>
      <c r="I1060" s="18">
        <v>50</v>
      </c>
      <c r="J1060" s="5">
        <f t="shared" si="49"/>
        <v>46.296296296296298</v>
      </c>
      <c r="K1060" s="5" t="str">
        <f>VLOOKUP(I1060,Tabla13[[Rango minimo]:[Estado de calidad del aire]],2,TRUE)</f>
        <v>Buena</v>
      </c>
      <c r="L1060" s="21">
        <f t="shared" si="50"/>
        <v>59.648148148148152</v>
      </c>
      <c r="M1060" s="21" t="str">
        <f>VLOOKUP(L1060,Tabla7[[Valor minimo]:[Estado de calidad el aire]],2,TRUE)</f>
        <v>Aceptable</v>
      </c>
      <c r="N1060" s="11">
        <v>8</v>
      </c>
      <c r="O1060" s="11" t="s">
        <v>5989</v>
      </c>
      <c r="P1060" s="11">
        <v>3</v>
      </c>
      <c r="Q1060" s="11">
        <v>-74.130373340000006</v>
      </c>
      <c r="R1060" s="12">
        <v>4.6273607800000001</v>
      </c>
    </row>
    <row r="1061" spans="1:18" x14ac:dyDescent="0.25">
      <c r="A1061" s="10">
        <v>1060</v>
      </c>
      <c r="B1061" s="3" t="s">
        <v>2152</v>
      </c>
      <c r="C1061" s="3" t="s">
        <v>1986</v>
      </c>
      <c r="D1061" s="3" t="s">
        <v>1</v>
      </c>
      <c r="E1061" s="3" t="s">
        <v>2153</v>
      </c>
      <c r="F1061" s="87">
        <v>24</v>
      </c>
      <c r="G1061" s="5">
        <f t="shared" si="48"/>
        <v>73</v>
      </c>
      <c r="H1061" s="5" t="str">
        <f>VLOOKUP(F1061,Tabla5[[Columna3]:[Columna4]],2,TRUE)</f>
        <v>Aceptable</v>
      </c>
      <c r="I1061" s="18">
        <v>50</v>
      </c>
      <c r="J1061" s="5">
        <f t="shared" si="49"/>
        <v>46.296296296296298</v>
      </c>
      <c r="K1061" s="5" t="str">
        <f>VLOOKUP(I1061,Tabla13[[Rango minimo]:[Estado de calidad del aire]],2,TRUE)</f>
        <v>Buena</v>
      </c>
      <c r="L1061" s="21">
        <f t="shared" si="50"/>
        <v>59.648148148148152</v>
      </c>
      <c r="M1061" s="21" t="str">
        <f>VLOOKUP(L1061,Tabla7[[Valor minimo]:[Estado de calidad el aire]],2,TRUE)</f>
        <v>Aceptable</v>
      </c>
      <c r="N1061" s="11">
        <v>8</v>
      </c>
      <c r="O1061" s="11" t="s">
        <v>5989</v>
      </c>
      <c r="P1061" s="11">
        <v>4</v>
      </c>
      <c r="Q1061" s="11">
        <v>-74.143341930000005</v>
      </c>
      <c r="R1061" s="12">
        <v>4.6289200990000001</v>
      </c>
    </row>
    <row r="1062" spans="1:18" x14ac:dyDescent="0.25">
      <c r="A1062" s="10">
        <v>1061</v>
      </c>
      <c r="B1062" s="3" t="s">
        <v>2154</v>
      </c>
      <c r="C1062" s="3" t="s">
        <v>1986</v>
      </c>
      <c r="D1062" s="3" t="s">
        <v>1</v>
      </c>
      <c r="E1062" s="3" t="s">
        <v>2155</v>
      </c>
      <c r="F1062" s="87">
        <v>24</v>
      </c>
      <c r="G1062" s="5">
        <f t="shared" si="48"/>
        <v>73</v>
      </c>
      <c r="H1062" s="5" t="str">
        <f>VLOOKUP(F1062,Tabla5[[Columna3]:[Columna4]],2,TRUE)</f>
        <v>Aceptable</v>
      </c>
      <c r="I1062" s="18">
        <v>50</v>
      </c>
      <c r="J1062" s="5">
        <f t="shared" si="49"/>
        <v>46.296296296296298</v>
      </c>
      <c r="K1062" s="5" t="str">
        <f>VLOOKUP(I1062,Tabla13[[Rango minimo]:[Estado de calidad del aire]],2,TRUE)</f>
        <v>Buena</v>
      </c>
      <c r="L1062" s="21">
        <f t="shared" si="50"/>
        <v>59.648148148148152</v>
      </c>
      <c r="M1062" s="21" t="str">
        <f>VLOOKUP(L1062,Tabla7[[Valor minimo]:[Estado de calidad el aire]],2,TRUE)</f>
        <v>Aceptable</v>
      </c>
      <c r="N1062" s="11">
        <v>8</v>
      </c>
      <c r="O1062" s="11" t="s">
        <v>5989</v>
      </c>
      <c r="P1062" s="11">
        <v>4</v>
      </c>
      <c r="Q1062" s="11">
        <v>-74.146153319999996</v>
      </c>
      <c r="R1062" s="12">
        <v>4.6285859589999996</v>
      </c>
    </row>
    <row r="1063" spans="1:18" x14ac:dyDescent="0.25">
      <c r="A1063" s="10">
        <v>1062</v>
      </c>
      <c r="B1063" s="3" t="s">
        <v>2156</v>
      </c>
      <c r="C1063" s="3" t="s">
        <v>1986</v>
      </c>
      <c r="D1063" s="3" t="s">
        <v>1</v>
      </c>
      <c r="E1063" s="3" t="s">
        <v>2157</v>
      </c>
      <c r="F1063" s="87">
        <v>24</v>
      </c>
      <c r="G1063" s="5">
        <f t="shared" si="48"/>
        <v>73</v>
      </c>
      <c r="H1063" s="5" t="str">
        <f>VLOOKUP(F1063,Tabla5[[Columna3]:[Columna4]],2,TRUE)</f>
        <v>Aceptable</v>
      </c>
      <c r="I1063" s="18">
        <v>50</v>
      </c>
      <c r="J1063" s="5">
        <f t="shared" si="49"/>
        <v>46.296296296296298</v>
      </c>
      <c r="K1063" s="5" t="str">
        <f>VLOOKUP(I1063,Tabla13[[Rango minimo]:[Estado de calidad del aire]],2,TRUE)</f>
        <v>Buena</v>
      </c>
      <c r="L1063" s="21">
        <f t="shared" si="50"/>
        <v>59.648148148148152</v>
      </c>
      <c r="M1063" s="21" t="str">
        <f>VLOOKUP(L1063,Tabla7[[Valor minimo]:[Estado de calidad el aire]],2,TRUE)</f>
        <v>Aceptable</v>
      </c>
      <c r="N1063" s="11">
        <v>8</v>
      </c>
      <c r="O1063" s="11" t="s">
        <v>5989</v>
      </c>
      <c r="P1063" s="11">
        <v>3</v>
      </c>
      <c r="Q1063" s="11">
        <v>-74.141691750000007</v>
      </c>
      <c r="R1063" s="12">
        <v>4.624745592</v>
      </c>
    </row>
    <row r="1064" spans="1:18" x14ac:dyDescent="0.25">
      <c r="A1064" s="10">
        <v>1063</v>
      </c>
      <c r="B1064" s="3" t="s">
        <v>2158</v>
      </c>
      <c r="C1064" s="3" t="s">
        <v>1986</v>
      </c>
      <c r="D1064" s="3" t="s">
        <v>1</v>
      </c>
      <c r="E1064" s="3" t="s">
        <v>2145</v>
      </c>
      <c r="F1064" s="87">
        <v>24</v>
      </c>
      <c r="G1064" s="5">
        <f t="shared" si="48"/>
        <v>73</v>
      </c>
      <c r="H1064" s="5" t="str">
        <f>VLOOKUP(F1064,Tabla5[[Columna3]:[Columna4]],2,TRUE)</f>
        <v>Aceptable</v>
      </c>
      <c r="I1064" s="18">
        <v>50</v>
      </c>
      <c r="J1064" s="5">
        <f t="shared" si="49"/>
        <v>46.296296296296298</v>
      </c>
      <c r="K1064" s="5" t="str">
        <f>VLOOKUP(I1064,Tabla13[[Rango minimo]:[Estado de calidad del aire]],2,TRUE)</f>
        <v>Buena</v>
      </c>
      <c r="L1064" s="21">
        <f t="shared" si="50"/>
        <v>59.648148148148152</v>
      </c>
      <c r="M1064" s="21" t="str">
        <f>VLOOKUP(L1064,Tabla7[[Valor minimo]:[Estado de calidad el aire]],2,TRUE)</f>
        <v>Aceptable</v>
      </c>
      <c r="N1064" s="11">
        <v>8</v>
      </c>
      <c r="O1064" s="11" t="s">
        <v>5989</v>
      </c>
      <c r="P1064" s="11">
        <v>4</v>
      </c>
      <c r="Q1064" s="11">
        <v>-74.141887319999995</v>
      </c>
      <c r="R1064" s="12">
        <v>4.6294587790000001</v>
      </c>
    </row>
    <row r="1065" spans="1:18" x14ac:dyDescent="0.25">
      <c r="A1065" s="10">
        <v>1064</v>
      </c>
      <c r="B1065" s="3" t="s">
        <v>2159</v>
      </c>
      <c r="C1065" s="3" t="s">
        <v>1986</v>
      </c>
      <c r="D1065" s="3" t="s">
        <v>1</v>
      </c>
      <c r="E1065" s="3" t="s">
        <v>2147</v>
      </c>
      <c r="F1065" s="87">
        <v>24</v>
      </c>
      <c r="G1065" s="5">
        <f t="shared" si="48"/>
        <v>73</v>
      </c>
      <c r="H1065" s="5" t="str">
        <f>VLOOKUP(F1065,Tabla5[[Columna3]:[Columna4]],2,TRUE)</f>
        <v>Aceptable</v>
      </c>
      <c r="I1065" s="18">
        <v>50</v>
      </c>
      <c r="J1065" s="5">
        <f t="shared" si="49"/>
        <v>46.296296296296298</v>
      </c>
      <c r="K1065" s="5" t="str">
        <f>VLOOKUP(I1065,Tabla13[[Rango minimo]:[Estado de calidad del aire]],2,TRUE)</f>
        <v>Buena</v>
      </c>
      <c r="L1065" s="21">
        <f t="shared" si="50"/>
        <v>59.648148148148152</v>
      </c>
      <c r="M1065" s="21" t="str">
        <f>VLOOKUP(L1065,Tabla7[[Valor minimo]:[Estado de calidad el aire]],2,TRUE)</f>
        <v>Aceptable</v>
      </c>
      <c r="N1065" s="11">
        <v>8</v>
      </c>
      <c r="O1065" s="11" t="s">
        <v>5989</v>
      </c>
      <c r="P1065" s="11">
        <v>3</v>
      </c>
      <c r="Q1065" s="11">
        <v>-74.137188859999995</v>
      </c>
      <c r="R1065" s="12">
        <v>4.6277462270000003</v>
      </c>
    </row>
    <row r="1066" spans="1:18" x14ac:dyDescent="0.25">
      <c r="A1066" s="10">
        <v>1065</v>
      </c>
      <c r="B1066" s="3" t="s">
        <v>2160</v>
      </c>
      <c r="C1066" s="3" t="s">
        <v>1986</v>
      </c>
      <c r="D1066" s="3" t="s">
        <v>1</v>
      </c>
      <c r="E1066" s="3" t="s">
        <v>2138</v>
      </c>
      <c r="F1066" s="87">
        <v>24</v>
      </c>
      <c r="G1066" s="5">
        <f t="shared" si="48"/>
        <v>73</v>
      </c>
      <c r="H1066" s="5" t="str">
        <f>VLOOKUP(F1066,Tabla5[[Columna3]:[Columna4]],2,TRUE)</f>
        <v>Aceptable</v>
      </c>
      <c r="I1066" s="18">
        <v>50</v>
      </c>
      <c r="J1066" s="5">
        <f t="shared" si="49"/>
        <v>46.296296296296298</v>
      </c>
      <c r="K1066" s="5" t="str">
        <f>VLOOKUP(I1066,Tabla13[[Rango minimo]:[Estado de calidad del aire]],2,TRUE)</f>
        <v>Buena</v>
      </c>
      <c r="L1066" s="21">
        <f t="shared" si="50"/>
        <v>59.648148148148152</v>
      </c>
      <c r="M1066" s="21" t="str">
        <f>VLOOKUP(L1066,Tabla7[[Valor minimo]:[Estado de calidad el aire]],2,TRUE)</f>
        <v>Aceptable</v>
      </c>
      <c r="N1066" s="11">
        <v>8</v>
      </c>
      <c r="O1066" s="11" t="s">
        <v>5989</v>
      </c>
      <c r="P1066" s="11">
        <v>3</v>
      </c>
      <c r="Q1066" s="11">
        <v>-74.130133400000005</v>
      </c>
      <c r="R1066" s="12">
        <v>4.613753633</v>
      </c>
    </row>
    <row r="1067" spans="1:18" x14ac:dyDescent="0.25">
      <c r="A1067" s="10">
        <v>1066</v>
      </c>
      <c r="B1067" s="3" t="s">
        <v>2161</v>
      </c>
      <c r="C1067" s="3" t="s">
        <v>1986</v>
      </c>
      <c r="D1067" s="3" t="s">
        <v>1</v>
      </c>
      <c r="E1067" s="3" t="s">
        <v>2147</v>
      </c>
      <c r="F1067" s="87">
        <v>24</v>
      </c>
      <c r="G1067" s="5">
        <f t="shared" si="48"/>
        <v>73</v>
      </c>
      <c r="H1067" s="5" t="str">
        <f>VLOOKUP(F1067,Tabla5[[Columna3]:[Columna4]],2,TRUE)</f>
        <v>Aceptable</v>
      </c>
      <c r="I1067" s="18">
        <v>50</v>
      </c>
      <c r="J1067" s="5">
        <f t="shared" si="49"/>
        <v>46.296296296296298</v>
      </c>
      <c r="K1067" s="5" t="str">
        <f>VLOOKUP(I1067,Tabla13[[Rango minimo]:[Estado de calidad del aire]],2,TRUE)</f>
        <v>Buena</v>
      </c>
      <c r="L1067" s="21">
        <f t="shared" si="50"/>
        <v>59.648148148148152</v>
      </c>
      <c r="M1067" s="21" t="str">
        <f>VLOOKUP(L1067,Tabla7[[Valor minimo]:[Estado de calidad el aire]],2,TRUE)</f>
        <v>Aceptable</v>
      </c>
      <c r="N1067" s="11">
        <v>8</v>
      </c>
      <c r="O1067" s="11" t="s">
        <v>5989</v>
      </c>
      <c r="P1067" s="11">
        <v>3</v>
      </c>
      <c r="Q1067" s="11">
        <v>-74.137324250000006</v>
      </c>
      <c r="R1067" s="12">
        <v>4.6262878550000002</v>
      </c>
    </row>
    <row r="1068" spans="1:18" x14ac:dyDescent="0.25">
      <c r="A1068" s="10">
        <v>1067</v>
      </c>
      <c r="B1068" s="3" t="s">
        <v>2162</v>
      </c>
      <c r="C1068" s="3" t="s">
        <v>1986</v>
      </c>
      <c r="D1068" s="3" t="s">
        <v>1</v>
      </c>
      <c r="E1068" s="3" t="s">
        <v>2163</v>
      </c>
      <c r="F1068" s="87">
        <v>28</v>
      </c>
      <c r="G1068" s="5">
        <f t="shared" si="48"/>
        <v>81</v>
      </c>
      <c r="H1068" s="5" t="str">
        <f>VLOOKUP(F1068,Tabla5[[Columna3]:[Columna4]],2,TRUE)</f>
        <v>Aceptable</v>
      </c>
      <c r="I1068" s="18">
        <v>50</v>
      </c>
      <c r="J1068" s="5">
        <f t="shared" si="49"/>
        <v>46.296296296296298</v>
      </c>
      <c r="K1068" s="5" t="str">
        <f>VLOOKUP(I1068,Tabla13[[Rango minimo]:[Estado de calidad del aire]],2,TRUE)</f>
        <v>Buena</v>
      </c>
      <c r="L1068" s="21">
        <f t="shared" si="50"/>
        <v>63.648148148148152</v>
      </c>
      <c r="M1068" s="21" t="str">
        <f>VLOOKUP(L1068,Tabla7[[Valor minimo]:[Estado de calidad el aire]],2,TRUE)</f>
        <v>Aceptable</v>
      </c>
      <c r="N1068" s="11">
        <v>8</v>
      </c>
      <c r="O1068" s="11" t="s">
        <v>5989</v>
      </c>
      <c r="P1068" s="11">
        <v>3</v>
      </c>
      <c r="Q1068" s="11">
        <v>-74.139880980000001</v>
      </c>
      <c r="R1068" s="12">
        <v>4.6190878199999998</v>
      </c>
    </row>
    <row r="1069" spans="1:18" x14ac:dyDescent="0.25">
      <c r="A1069" s="10">
        <v>1068</v>
      </c>
      <c r="B1069" s="3" t="s">
        <v>2164</v>
      </c>
      <c r="C1069" s="3" t="s">
        <v>1986</v>
      </c>
      <c r="D1069" s="3" t="s">
        <v>1</v>
      </c>
      <c r="E1069" s="3" t="s">
        <v>2142</v>
      </c>
      <c r="F1069" s="87">
        <v>24</v>
      </c>
      <c r="G1069" s="5">
        <f t="shared" si="48"/>
        <v>73</v>
      </c>
      <c r="H1069" s="5" t="str">
        <f>VLOOKUP(F1069,Tabla5[[Columna3]:[Columna4]],2,TRUE)</f>
        <v>Aceptable</v>
      </c>
      <c r="I1069" s="18">
        <v>50</v>
      </c>
      <c r="J1069" s="5">
        <f t="shared" si="49"/>
        <v>46.296296296296298</v>
      </c>
      <c r="K1069" s="5" t="str">
        <f>VLOOKUP(I1069,Tabla13[[Rango minimo]:[Estado de calidad del aire]],2,TRUE)</f>
        <v>Buena</v>
      </c>
      <c r="L1069" s="21">
        <f t="shared" si="50"/>
        <v>59.648148148148152</v>
      </c>
      <c r="M1069" s="21" t="str">
        <f>VLOOKUP(L1069,Tabla7[[Valor minimo]:[Estado de calidad el aire]],2,TRUE)</f>
        <v>Aceptable</v>
      </c>
      <c r="N1069" s="11">
        <v>8</v>
      </c>
      <c r="O1069" s="11" t="s">
        <v>5989</v>
      </c>
      <c r="P1069" s="11">
        <v>3</v>
      </c>
      <c r="Q1069" s="11">
        <v>-74.137983849999998</v>
      </c>
      <c r="R1069" s="12">
        <v>4.6246203499999998</v>
      </c>
    </row>
    <row r="1070" spans="1:18" x14ac:dyDescent="0.25">
      <c r="A1070" s="10">
        <v>1069</v>
      </c>
      <c r="B1070" s="3" t="s">
        <v>2165</v>
      </c>
      <c r="C1070" s="3" t="s">
        <v>1986</v>
      </c>
      <c r="D1070" s="3" t="s">
        <v>1</v>
      </c>
      <c r="E1070" s="3" t="s">
        <v>2166</v>
      </c>
      <c r="F1070" s="87">
        <v>28</v>
      </c>
      <c r="G1070" s="5">
        <f t="shared" si="48"/>
        <v>81</v>
      </c>
      <c r="H1070" s="5" t="str">
        <f>VLOOKUP(F1070,Tabla5[[Columna3]:[Columna4]],2,TRUE)</f>
        <v>Aceptable</v>
      </c>
      <c r="I1070" s="18">
        <v>50</v>
      </c>
      <c r="J1070" s="5">
        <f t="shared" si="49"/>
        <v>46.296296296296298</v>
      </c>
      <c r="K1070" s="5" t="str">
        <f>VLOOKUP(I1070,Tabla13[[Rango minimo]:[Estado de calidad del aire]],2,TRUE)</f>
        <v>Buena</v>
      </c>
      <c r="L1070" s="21">
        <f t="shared" si="50"/>
        <v>63.648148148148152</v>
      </c>
      <c r="M1070" s="21" t="str">
        <f>VLOOKUP(L1070,Tabla7[[Valor minimo]:[Estado de calidad el aire]],2,TRUE)</f>
        <v>Aceptable</v>
      </c>
      <c r="N1070" s="11">
        <v>8</v>
      </c>
      <c r="O1070" s="11" t="s">
        <v>5989</v>
      </c>
      <c r="P1070" s="11">
        <v>3</v>
      </c>
      <c r="Q1070" s="11">
        <v>-74.131313149999997</v>
      </c>
      <c r="R1070" s="12">
        <v>4.6118707030000001</v>
      </c>
    </row>
    <row r="1071" spans="1:18" x14ac:dyDescent="0.25">
      <c r="A1071" s="10">
        <v>1070</v>
      </c>
      <c r="B1071" s="3" t="s">
        <v>2167</v>
      </c>
      <c r="C1071" s="3" t="s">
        <v>1986</v>
      </c>
      <c r="D1071" s="3" t="s">
        <v>1</v>
      </c>
      <c r="E1071" s="3" t="s">
        <v>2168</v>
      </c>
      <c r="F1071" s="87">
        <v>24</v>
      </c>
      <c r="G1071" s="5">
        <f t="shared" si="48"/>
        <v>73</v>
      </c>
      <c r="H1071" s="5" t="str">
        <f>VLOOKUP(F1071,Tabla5[[Columna3]:[Columna4]],2,TRUE)</f>
        <v>Aceptable</v>
      </c>
      <c r="I1071" s="18">
        <v>50</v>
      </c>
      <c r="J1071" s="5">
        <f t="shared" si="49"/>
        <v>46.296296296296298</v>
      </c>
      <c r="K1071" s="5" t="str">
        <f>VLOOKUP(I1071,Tabla13[[Rango minimo]:[Estado de calidad del aire]],2,TRUE)</f>
        <v>Buena</v>
      </c>
      <c r="L1071" s="21">
        <f t="shared" si="50"/>
        <v>59.648148148148152</v>
      </c>
      <c r="M1071" s="21" t="str">
        <f>VLOOKUP(L1071,Tabla7[[Valor minimo]:[Estado de calidad el aire]],2,TRUE)</f>
        <v>Aceptable</v>
      </c>
      <c r="N1071" s="11">
        <v>8</v>
      </c>
      <c r="O1071" s="11" t="s">
        <v>5989</v>
      </c>
      <c r="P1071" s="11">
        <v>3</v>
      </c>
      <c r="Q1071" s="11">
        <v>-74.127554750000002</v>
      </c>
      <c r="R1071" s="12">
        <v>4.6171282920000003</v>
      </c>
    </row>
    <row r="1072" spans="1:18" x14ac:dyDescent="0.25">
      <c r="A1072" s="10">
        <v>1071</v>
      </c>
      <c r="B1072" s="3" t="s">
        <v>2169</v>
      </c>
      <c r="C1072" s="3" t="s">
        <v>1986</v>
      </c>
      <c r="D1072" s="3" t="s">
        <v>1</v>
      </c>
      <c r="E1072" s="3" t="s">
        <v>2136</v>
      </c>
      <c r="F1072" s="87">
        <v>24</v>
      </c>
      <c r="G1072" s="5">
        <f t="shared" si="48"/>
        <v>73</v>
      </c>
      <c r="H1072" s="5" t="str">
        <f>VLOOKUP(F1072,Tabla5[[Columna3]:[Columna4]],2,TRUE)</f>
        <v>Aceptable</v>
      </c>
      <c r="I1072" s="18">
        <v>50</v>
      </c>
      <c r="J1072" s="5">
        <f t="shared" si="49"/>
        <v>46.296296296296298</v>
      </c>
      <c r="K1072" s="5" t="str">
        <f>VLOOKUP(I1072,Tabla13[[Rango minimo]:[Estado de calidad del aire]],2,TRUE)</f>
        <v>Buena</v>
      </c>
      <c r="L1072" s="21">
        <f t="shared" si="50"/>
        <v>59.648148148148152</v>
      </c>
      <c r="M1072" s="21" t="str">
        <f>VLOOKUP(L1072,Tabla7[[Valor minimo]:[Estado de calidad el aire]],2,TRUE)</f>
        <v>Aceptable</v>
      </c>
      <c r="N1072" s="11">
        <v>8</v>
      </c>
      <c r="O1072" s="11" t="s">
        <v>5989</v>
      </c>
      <c r="P1072" s="11">
        <v>3</v>
      </c>
      <c r="Q1072" s="11">
        <v>-74.144318139999996</v>
      </c>
      <c r="R1072" s="12">
        <v>4.6260020610000003</v>
      </c>
    </row>
    <row r="1073" spans="1:18" x14ac:dyDescent="0.25">
      <c r="A1073" s="10">
        <v>1072</v>
      </c>
      <c r="B1073" s="3" t="s">
        <v>2170</v>
      </c>
      <c r="C1073" s="3" t="s">
        <v>1986</v>
      </c>
      <c r="D1073" s="3" t="s">
        <v>1</v>
      </c>
      <c r="E1073" s="3" t="s">
        <v>2171</v>
      </c>
      <c r="F1073" s="87">
        <v>28</v>
      </c>
      <c r="G1073" s="5">
        <f t="shared" si="48"/>
        <v>81</v>
      </c>
      <c r="H1073" s="5" t="str">
        <f>VLOOKUP(F1073,Tabla5[[Columna3]:[Columna4]],2,TRUE)</f>
        <v>Aceptable</v>
      </c>
      <c r="I1073" s="18">
        <v>50</v>
      </c>
      <c r="J1073" s="5">
        <f t="shared" si="49"/>
        <v>46.296296296296298</v>
      </c>
      <c r="K1073" s="5" t="str">
        <f>VLOOKUP(I1073,Tabla13[[Rango minimo]:[Estado de calidad del aire]],2,TRUE)</f>
        <v>Buena</v>
      </c>
      <c r="L1073" s="21">
        <f t="shared" si="50"/>
        <v>63.648148148148152</v>
      </c>
      <c r="M1073" s="21" t="str">
        <f>VLOOKUP(L1073,Tabla7[[Valor minimo]:[Estado de calidad el aire]],2,TRUE)</f>
        <v>Aceptable</v>
      </c>
      <c r="N1073" s="11">
        <v>8</v>
      </c>
      <c r="O1073" s="11" t="s">
        <v>5989</v>
      </c>
      <c r="P1073" s="11">
        <v>3</v>
      </c>
      <c r="Q1073" s="11">
        <v>-74.139008009999998</v>
      </c>
      <c r="R1073" s="12">
        <v>4.6222059990000002</v>
      </c>
    </row>
    <row r="1074" spans="1:18" x14ac:dyDescent="0.25">
      <c r="A1074" s="10">
        <v>1073</v>
      </c>
      <c r="B1074" s="3" t="s">
        <v>2172</v>
      </c>
      <c r="C1074" s="3" t="s">
        <v>1986</v>
      </c>
      <c r="D1074" s="3" t="s">
        <v>1</v>
      </c>
      <c r="E1074" s="3" t="s">
        <v>2173</v>
      </c>
      <c r="F1074" s="87">
        <v>24</v>
      </c>
      <c r="G1074" s="5">
        <f t="shared" si="48"/>
        <v>73</v>
      </c>
      <c r="H1074" s="5" t="str">
        <f>VLOOKUP(F1074,Tabla5[[Columna3]:[Columna4]],2,TRUE)</f>
        <v>Aceptable</v>
      </c>
      <c r="I1074" s="18">
        <v>50</v>
      </c>
      <c r="J1074" s="5">
        <f t="shared" si="49"/>
        <v>46.296296296296298</v>
      </c>
      <c r="K1074" s="5" t="str">
        <f>VLOOKUP(I1074,Tabla13[[Rango minimo]:[Estado de calidad del aire]],2,TRUE)</f>
        <v>Buena</v>
      </c>
      <c r="L1074" s="21">
        <f t="shared" si="50"/>
        <v>59.648148148148152</v>
      </c>
      <c r="M1074" s="21" t="str">
        <f>VLOOKUP(L1074,Tabla7[[Valor minimo]:[Estado de calidad el aire]],2,TRUE)</f>
        <v>Aceptable</v>
      </c>
      <c r="N1074" s="11">
        <v>8</v>
      </c>
      <c r="O1074" s="11" t="s">
        <v>5989</v>
      </c>
      <c r="P1074" s="11">
        <v>3</v>
      </c>
      <c r="Q1074" s="11">
        <v>-74.137156180000005</v>
      </c>
      <c r="R1074" s="12">
        <v>4.6288326890000002</v>
      </c>
    </row>
    <row r="1075" spans="1:18" x14ac:dyDescent="0.25">
      <c r="A1075" s="10">
        <v>1074</v>
      </c>
      <c r="B1075" s="3" t="s">
        <v>2174</v>
      </c>
      <c r="C1075" s="3" t="s">
        <v>1986</v>
      </c>
      <c r="D1075" s="3" t="s">
        <v>1</v>
      </c>
      <c r="E1075" s="3" t="s">
        <v>2175</v>
      </c>
      <c r="F1075" s="87">
        <v>24</v>
      </c>
      <c r="G1075" s="5">
        <f t="shared" si="48"/>
        <v>73</v>
      </c>
      <c r="H1075" s="5" t="str">
        <f>VLOOKUP(F1075,Tabla5[[Columna3]:[Columna4]],2,TRUE)</f>
        <v>Aceptable</v>
      </c>
      <c r="I1075" s="18">
        <v>50</v>
      </c>
      <c r="J1075" s="5">
        <f t="shared" si="49"/>
        <v>46.296296296296298</v>
      </c>
      <c r="K1075" s="5" t="str">
        <f>VLOOKUP(I1075,Tabla13[[Rango minimo]:[Estado de calidad del aire]],2,TRUE)</f>
        <v>Buena</v>
      </c>
      <c r="L1075" s="21">
        <f t="shared" si="50"/>
        <v>59.648148148148152</v>
      </c>
      <c r="M1075" s="21" t="str">
        <f>VLOOKUP(L1075,Tabla7[[Valor minimo]:[Estado de calidad el aire]],2,TRUE)</f>
        <v>Aceptable</v>
      </c>
      <c r="N1075" s="11">
        <v>8</v>
      </c>
      <c r="O1075" s="11" t="s">
        <v>5989</v>
      </c>
      <c r="P1075" s="11">
        <v>3</v>
      </c>
      <c r="Q1075" s="11">
        <v>-74.128862089999998</v>
      </c>
      <c r="R1075" s="12">
        <v>4.6130799590000002</v>
      </c>
    </row>
    <row r="1076" spans="1:18" x14ac:dyDescent="0.25">
      <c r="A1076" s="10">
        <v>1075</v>
      </c>
      <c r="B1076" s="3" t="s">
        <v>2176</v>
      </c>
      <c r="C1076" s="3" t="s">
        <v>1986</v>
      </c>
      <c r="D1076" s="3" t="s">
        <v>1</v>
      </c>
      <c r="E1076" s="3" t="s">
        <v>2175</v>
      </c>
      <c r="F1076" s="87">
        <v>24</v>
      </c>
      <c r="G1076" s="5">
        <f t="shared" si="48"/>
        <v>73</v>
      </c>
      <c r="H1076" s="5" t="str">
        <f>VLOOKUP(F1076,Tabla5[[Columna3]:[Columna4]],2,TRUE)</f>
        <v>Aceptable</v>
      </c>
      <c r="I1076" s="18">
        <v>50</v>
      </c>
      <c r="J1076" s="5">
        <f t="shared" si="49"/>
        <v>46.296296296296298</v>
      </c>
      <c r="K1076" s="5" t="str">
        <f>VLOOKUP(I1076,Tabla13[[Rango minimo]:[Estado de calidad del aire]],2,TRUE)</f>
        <v>Buena</v>
      </c>
      <c r="L1076" s="21">
        <f t="shared" si="50"/>
        <v>59.648148148148152</v>
      </c>
      <c r="M1076" s="21" t="str">
        <f>VLOOKUP(L1076,Tabla7[[Valor minimo]:[Estado de calidad el aire]],2,TRUE)</f>
        <v>Aceptable</v>
      </c>
      <c r="N1076" s="11">
        <v>8</v>
      </c>
      <c r="O1076" s="11" t="s">
        <v>5989</v>
      </c>
      <c r="P1076" s="11">
        <v>3</v>
      </c>
      <c r="Q1076" s="11">
        <v>-74.129207339999994</v>
      </c>
      <c r="R1076" s="12">
        <v>4.6120828109999996</v>
      </c>
    </row>
    <row r="1077" spans="1:18" x14ac:dyDescent="0.25">
      <c r="A1077" s="10">
        <v>1076</v>
      </c>
      <c r="B1077" s="3" t="s">
        <v>2177</v>
      </c>
      <c r="C1077" s="3" t="s">
        <v>1986</v>
      </c>
      <c r="D1077" s="3" t="s">
        <v>1</v>
      </c>
      <c r="E1077" s="3" t="s">
        <v>2178</v>
      </c>
      <c r="F1077" s="87">
        <v>24</v>
      </c>
      <c r="G1077" s="5">
        <f t="shared" si="48"/>
        <v>73</v>
      </c>
      <c r="H1077" s="5" t="str">
        <f>VLOOKUP(F1077,Tabla5[[Columna3]:[Columna4]],2,TRUE)</f>
        <v>Aceptable</v>
      </c>
      <c r="I1077" s="18">
        <v>50</v>
      </c>
      <c r="J1077" s="5">
        <f t="shared" si="49"/>
        <v>46.296296296296298</v>
      </c>
      <c r="K1077" s="5" t="str">
        <f>VLOOKUP(I1077,Tabla13[[Rango minimo]:[Estado de calidad del aire]],2,TRUE)</f>
        <v>Buena</v>
      </c>
      <c r="L1077" s="21">
        <f t="shared" si="50"/>
        <v>59.648148148148152</v>
      </c>
      <c r="M1077" s="21" t="str">
        <f>VLOOKUP(L1077,Tabla7[[Valor minimo]:[Estado de calidad el aire]],2,TRUE)</f>
        <v>Aceptable</v>
      </c>
      <c r="N1077" s="11">
        <v>8</v>
      </c>
      <c r="O1077" s="11" t="s">
        <v>5989</v>
      </c>
      <c r="P1077" s="11">
        <v>3</v>
      </c>
      <c r="Q1077" s="11">
        <v>-74.138806590000002</v>
      </c>
      <c r="R1077" s="12">
        <v>4.6237480839999998</v>
      </c>
    </row>
    <row r="1078" spans="1:18" x14ac:dyDescent="0.25">
      <c r="A1078" s="10">
        <v>1077</v>
      </c>
      <c r="B1078" s="3" t="s">
        <v>2179</v>
      </c>
      <c r="C1078" s="3" t="s">
        <v>1986</v>
      </c>
      <c r="D1078" s="3" t="s">
        <v>1</v>
      </c>
      <c r="E1078" s="3" t="s">
        <v>2180</v>
      </c>
      <c r="F1078" s="87">
        <v>24</v>
      </c>
      <c r="G1078" s="5">
        <f t="shared" si="48"/>
        <v>73</v>
      </c>
      <c r="H1078" s="5" t="str">
        <f>VLOOKUP(F1078,Tabla5[[Columna3]:[Columna4]],2,TRUE)</f>
        <v>Aceptable</v>
      </c>
      <c r="I1078" s="18">
        <v>50</v>
      </c>
      <c r="J1078" s="5">
        <f t="shared" si="49"/>
        <v>46.296296296296298</v>
      </c>
      <c r="K1078" s="5" t="str">
        <f>VLOOKUP(I1078,Tabla13[[Rango minimo]:[Estado de calidad del aire]],2,TRUE)</f>
        <v>Buena</v>
      </c>
      <c r="L1078" s="21">
        <f t="shared" si="50"/>
        <v>59.648148148148152</v>
      </c>
      <c r="M1078" s="21" t="str">
        <f>VLOOKUP(L1078,Tabla7[[Valor minimo]:[Estado de calidad el aire]],2,TRUE)</f>
        <v>Aceptable</v>
      </c>
      <c r="N1078" s="11">
        <v>8</v>
      </c>
      <c r="O1078" s="11" t="s">
        <v>5989</v>
      </c>
      <c r="P1078" s="11">
        <v>3</v>
      </c>
      <c r="Q1078" s="11">
        <v>-74.128866250000002</v>
      </c>
      <c r="R1078" s="12">
        <v>4.6113523939999999</v>
      </c>
    </row>
    <row r="1079" spans="1:18" x14ac:dyDescent="0.25">
      <c r="A1079" s="10">
        <v>1078</v>
      </c>
      <c r="B1079" s="3" t="s">
        <v>2181</v>
      </c>
      <c r="C1079" s="3" t="s">
        <v>1986</v>
      </c>
      <c r="D1079" s="3" t="s">
        <v>1</v>
      </c>
      <c r="E1079" s="3" t="s">
        <v>2155</v>
      </c>
      <c r="F1079" s="87">
        <v>24</v>
      </c>
      <c r="G1079" s="5">
        <f t="shared" si="48"/>
        <v>73</v>
      </c>
      <c r="H1079" s="5" t="str">
        <f>VLOOKUP(F1079,Tabla5[[Columna3]:[Columna4]],2,TRUE)</f>
        <v>Aceptable</v>
      </c>
      <c r="I1079" s="18">
        <v>50</v>
      </c>
      <c r="J1079" s="5">
        <f t="shared" si="49"/>
        <v>46.296296296296298</v>
      </c>
      <c r="K1079" s="5" t="str">
        <f>VLOOKUP(I1079,Tabla13[[Rango minimo]:[Estado de calidad del aire]],2,TRUE)</f>
        <v>Buena</v>
      </c>
      <c r="L1079" s="21">
        <f t="shared" si="50"/>
        <v>59.648148148148152</v>
      </c>
      <c r="M1079" s="21" t="str">
        <f>VLOOKUP(L1079,Tabla7[[Valor minimo]:[Estado de calidad el aire]],2,TRUE)</f>
        <v>Aceptable</v>
      </c>
      <c r="N1079" s="11">
        <v>8</v>
      </c>
      <c r="O1079" s="11" t="s">
        <v>5989</v>
      </c>
      <c r="P1079" s="11">
        <v>4</v>
      </c>
      <c r="Q1079" s="11">
        <v>-74.146026079999999</v>
      </c>
      <c r="R1079" s="12">
        <v>4.6298794929999998</v>
      </c>
    </row>
    <row r="1080" spans="1:18" x14ac:dyDescent="0.25">
      <c r="A1080" s="10">
        <v>1079</v>
      </c>
      <c r="B1080" s="3" t="s">
        <v>2182</v>
      </c>
      <c r="C1080" s="3" t="s">
        <v>1986</v>
      </c>
      <c r="D1080" s="3" t="s">
        <v>1</v>
      </c>
      <c r="E1080" s="3" t="s">
        <v>2183</v>
      </c>
      <c r="F1080" s="87">
        <v>24</v>
      </c>
      <c r="G1080" s="5">
        <f t="shared" si="48"/>
        <v>73</v>
      </c>
      <c r="H1080" s="5" t="str">
        <f>VLOOKUP(F1080,Tabla5[[Columna3]:[Columna4]],2,TRUE)</f>
        <v>Aceptable</v>
      </c>
      <c r="I1080" s="18">
        <v>50</v>
      </c>
      <c r="J1080" s="5">
        <f t="shared" si="49"/>
        <v>46.296296296296298</v>
      </c>
      <c r="K1080" s="5" t="str">
        <f>VLOOKUP(I1080,Tabla13[[Rango minimo]:[Estado de calidad del aire]],2,TRUE)</f>
        <v>Buena</v>
      </c>
      <c r="L1080" s="21">
        <f t="shared" si="50"/>
        <v>59.648148148148152</v>
      </c>
      <c r="M1080" s="21" t="str">
        <f>VLOOKUP(L1080,Tabla7[[Valor minimo]:[Estado de calidad el aire]],2,TRUE)</f>
        <v>Aceptable</v>
      </c>
      <c r="N1080" s="11">
        <v>8</v>
      </c>
      <c r="O1080" s="11" t="s">
        <v>5989</v>
      </c>
      <c r="P1080" s="11">
        <v>4</v>
      </c>
      <c r="Q1080" s="11">
        <v>-74.144932699999998</v>
      </c>
      <c r="R1080" s="12">
        <v>4.6258835219999996</v>
      </c>
    </row>
    <row r="1081" spans="1:18" x14ac:dyDescent="0.25">
      <c r="A1081" s="10">
        <v>1080</v>
      </c>
      <c r="B1081" s="3" t="s">
        <v>2184</v>
      </c>
      <c r="C1081" s="3" t="s">
        <v>1986</v>
      </c>
      <c r="D1081" s="3" t="s">
        <v>1</v>
      </c>
      <c r="E1081" s="3" t="s">
        <v>2185</v>
      </c>
      <c r="F1081" s="87">
        <v>24</v>
      </c>
      <c r="G1081" s="5">
        <f t="shared" si="48"/>
        <v>73</v>
      </c>
      <c r="H1081" s="5" t="str">
        <f>VLOOKUP(F1081,Tabla5[[Columna3]:[Columna4]],2,TRUE)</f>
        <v>Aceptable</v>
      </c>
      <c r="I1081" s="18">
        <v>50</v>
      </c>
      <c r="J1081" s="5">
        <f t="shared" si="49"/>
        <v>46.296296296296298</v>
      </c>
      <c r="K1081" s="5" t="str">
        <f>VLOOKUP(I1081,Tabla13[[Rango minimo]:[Estado de calidad del aire]],2,TRUE)</f>
        <v>Buena</v>
      </c>
      <c r="L1081" s="21">
        <f t="shared" si="50"/>
        <v>59.648148148148152</v>
      </c>
      <c r="M1081" s="21" t="str">
        <f>VLOOKUP(L1081,Tabla7[[Valor minimo]:[Estado de calidad el aire]],2,TRUE)</f>
        <v>Aceptable</v>
      </c>
      <c r="N1081" s="11">
        <v>8</v>
      </c>
      <c r="O1081" s="11" t="s">
        <v>5989</v>
      </c>
      <c r="P1081" s="11">
        <v>3</v>
      </c>
      <c r="Q1081" s="11">
        <v>-74.138617519999997</v>
      </c>
      <c r="R1081" s="12">
        <v>4.628846019</v>
      </c>
    </row>
    <row r="1082" spans="1:18" x14ac:dyDescent="0.25">
      <c r="A1082" s="10">
        <v>1081</v>
      </c>
      <c r="B1082" s="3" t="s">
        <v>2186</v>
      </c>
      <c r="C1082" s="3" t="s">
        <v>1986</v>
      </c>
      <c r="D1082" s="3" t="s">
        <v>1</v>
      </c>
      <c r="E1082" s="3" t="s">
        <v>2157</v>
      </c>
      <c r="F1082" s="87">
        <v>24</v>
      </c>
      <c r="G1082" s="5">
        <f t="shared" si="48"/>
        <v>73</v>
      </c>
      <c r="H1082" s="5" t="str">
        <f>VLOOKUP(F1082,Tabla5[[Columna3]:[Columna4]],2,TRUE)</f>
        <v>Aceptable</v>
      </c>
      <c r="I1082" s="18">
        <v>50</v>
      </c>
      <c r="J1082" s="5">
        <f t="shared" si="49"/>
        <v>46.296296296296298</v>
      </c>
      <c r="K1082" s="5" t="str">
        <f>VLOOKUP(I1082,Tabla13[[Rango minimo]:[Estado de calidad del aire]],2,TRUE)</f>
        <v>Buena</v>
      </c>
      <c r="L1082" s="21">
        <f t="shared" si="50"/>
        <v>59.648148148148152</v>
      </c>
      <c r="M1082" s="21" t="str">
        <f>VLOOKUP(L1082,Tabla7[[Valor minimo]:[Estado de calidad el aire]],2,TRUE)</f>
        <v>Aceptable</v>
      </c>
      <c r="N1082" s="11">
        <v>8</v>
      </c>
      <c r="O1082" s="11" t="s">
        <v>5989</v>
      </c>
      <c r="P1082" s="11">
        <v>3</v>
      </c>
      <c r="Q1082" s="11">
        <v>-74.142611990000006</v>
      </c>
      <c r="R1082" s="12">
        <v>4.624842084</v>
      </c>
    </row>
    <row r="1083" spans="1:18" x14ac:dyDescent="0.25">
      <c r="A1083" s="10">
        <v>1082</v>
      </c>
      <c r="B1083" s="3" t="s">
        <v>2187</v>
      </c>
      <c r="C1083" s="3" t="s">
        <v>1986</v>
      </c>
      <c r="D1083" s="3" t="s">
        <v>1</v>
      </c>
      <c r="E1083" s="3" t="s">
        <v>2188</v>
      </c>
      <c r="F1083" s="87">
        <v>28</v>
      </c>
      <c r="G1083" s="5">
        <f t="shared" si="48"/>
        <v>81</v>
      </c>
      <c r="H1083" s="5" t="str">
        <f>VLOOKUP(F1083,Tabla5[[Columna3]:[Columna4]],2,TRUE)</f>
        <v>Aceptable</v>
      </c>
      <c r="I1083" s="18">
        <v>50</v>
      </c>
      <c r="J1083" s="5">
        <f t="shared" si="49"/>
        <v>46.296296296296298</v>
      </c>
      <c r="K1083" s="5" t="str">
        <f>VLOOKUP(I1083,Tabla13[[Rango minimo]:[Estado de calidad del aire]],2,TRUE)</f>
        <v>Buena</v>
      </c>
      <c r="L1083" s="21">
        <f t="shared" si="50"/>
        <v>63.648148148148152</v>
      </c>
      <c r="M1083" s="21" t="str">
        <f>VLOOKUP(L1083,Tabla7[[Valor minimo]:[Estado de calidad el aire]],2,TRUE)</f>
        <v>Aceptable</v>
      </c>
      <c r="N1083" s="11">
        <v>8</v>
      </c>
      <c r="O1083" s="11" t="s">
        <v>5989</v>
      </c>
      <c r="P1083" s="11">
        <v>3</v>
      </c>
      <c r="Q1083" s="11">
        <v>-74.141398429999995</v>
      </c>
      <c r="R1083" s="12">
        <v>4.6220291690000002</v>
      </c>
    </row>
    <row r="1084" spans="1:18" x14ac:dyDescent="0.25">
      <c r="A1084" s="10">
        <v>1083</v>
      </c>
      <c r="B1084" s="3" t="s">
        <v>2189</v>
      </c>
      <c r="C1084" s="3" t="s">
        <v>1986</v>
      </c>
      <c r="D1084" s="3" t="s">
        <v>1</v>
      </c>
      <c r="E1084" s="3" t="s">
        <v>2188</v>
      </c>
      <c r="F1084" s="87">
        <v>28</v>
      </c>
      <c r="G1084" s="5">
        <f t="shared" si="48"/>
        <v>81</v>
      </c>
      <c r="H1084" s="5" t="str">
        <f>VLOOKUP(F1084,Tabla5[[Columna3]:[Columna4]],2,TRUE)</f>
        <v>Aceptable</v>
      </c>
      <c r="I1084" s="18">
        <v>50</v>
      </c>
      <c r="J1084" s="5">
        <f t="shared" si="49"/>
        <v>46.296296296296298</v>
      </c>
      <c r="K1084" s="5" t="str">
        <f>VLOOKUP(I1084,Tabla13[[Rango minimo]:[Estado de calidad del aire]],2,TRUE)</f>
        <v>Buena</v>
      </c>
      <c r="L1084" s="21">
        <f t="shared" si="50"/>
        <v>63.648148148148152</v>
      </c>
      <c r="M1084" s="21" t="str">
        <f>VLOOKUP(L1084,Tabla7[[Valor minimo]:[Estado de calidad el aire]],2,TRUE)</f>
        <v>Aceptable</v>
      </c>
      <c r="N1084" s="11">
        <v>8</v>
      </c>
      <c r="O1084" s="11" t="s">
        <v>5989</v>
      </c>
      <c r="P1084" s="11">
        <v>3</v>
      </c>
      <c r="Q1084" s="11">
        <v>-74.140076620000002</v>
      </c>
      <c r="R1084" s="12">
        <v>4.6207501349999998</v>
      </c>
    </row>
    <row r="1085" spans="1:18" x14ac:dyDescent="0.25">
      <c r="A1085" s="10">
        <v>1084</v>
      </c>
      <c r="B1085" s="3" t="s">
        <v>2190</v>
      </c>
      <c r="C1085" s="3" t="s">
        <v>1986</v>
      </c>
      <c r="D1085" s="3" t="s">
        <v>1</v>
      </c>
      <c r="E1085" s="3" t="s">
        <v>2188</v>
      </c>
      <c r="F1085" s="87">
        <v>28</v>
      </c>
      <c r="G1085" s="5">
        <f t="shared" si="48"/>
        <v>81</v>
      </c>
      <c r="H1085" s="5" t="str">
        <f>VLOOKUP(F1085,Tabla5[[Columna3]:[Columna4]],2,TRUE)</f>
        <v>Aceptable</v>
      </c>
      <c r="I1085" s="18">
        <v>50</v>
      </c>
      <c r="J1085" s="5">
        <f t="shared" si="49"/>
        <v>46.296296296296298</v>
      </c>
      <c r="K1085" s="5" t="str">
        <f>VLOOKUP(I1085,Tabla13[[Rango minimo]:[Estado de calidad del aire]],2,TRUE)</f>
        <v>Buena</v>
      </c>
      <c r="L1085" s="21">
        <f t="shared" si="50"/>
        <v>63.648148148148152</v>
      </c>
      <c r="M1085" s="21" t="str">
        <f>VLOOKUP(L1085,Tabla7[[Valor minimo]:[Estado de calidad el aire]],2,TRUE)</f>
        <v>Aceptable</v>
      </c>
      <c r="N1085" s="11">
        <v>8</v>
      </c>
      <c r="O1085" s="11" t="s">
        <v>5989</v>
      </c>
      <c r="P1085" s="11">
        <v>3</v>
      </c>
      <c r="Q1085" s="11">
        <v>-74.142533990000004</v>
      </c>
      <c r="R1085" s="12">
        <v>4.6230461380000003</v>
      </c>
    </row>
    <row r="1086" spans="1:18" x14ac:dyDescent="0.25">
      <c r="A1086" s="10">
        <v>1085</v>
      </c>
      <c r="B1086" s="3" t="s">
        <v>2191</v>
      </c>
      <c r="C1086" s="3" t="s">
        <v>1986</v>
      </c>
      <c r="D1086" s="3" t="s">
        <v>1</v>
      </c>
      <c r="E1086" s="3" t="s">
        <v>2192</v>
      </c>
      <c r="F1086" s="87">
        <v>24</v>
      </c>
      <c r="G1086" s="5">
        <f t="shared" si="48"/>
        <v>73</v>
      </c>
      <c r="H1086" s="5" t="str">
        <f>VLOOKUP(F1086,Tabla5[[Columna3]:[Columna4]],2,TRUE)</f>
        <v>Aceptable</v>
      </c>
      <c r="I1086" s="18">
        <v>50</v>
      </c>
      <c r="J1086" s="5">
        <f t="shared" si="49"/>
        <v>46.296296296296298</v>
      </c>
      <c r="K1086" s="5" t="str">
        <f>VLOOKUP(I1086,Tabla13[[Rango minimo]:[Estado de calidad del aire]],2,TRUE)</f>
        <v>Buena</v>
      </c>
      <c r="L1086" s="21">
        <f t="shared" si="50"/>
        <v>59.648148148148152</v>
      </c>
      <c r="M1086" s="21" t="str">
        <f>VLOOKUP(L1086,Tabla7[[Valor minimo]:[Estado de calidad el aire]],2,TRUE)</f>
        <v>Aceptable</v>
      </c>
      <c r="N1086" s="11">
        <v>8</v>
      </c>
      <c r="O1086" s="11" t="s">
        <v>5989</v>
      </c>
      <c r="P1086" s="11">
        <v>4</v>
      </c>
      <c r="Q1086" s="11">
        <v>-74.129665729999999</v>
      </c>
      <c r="R1086" s="12">
        <v>4.6203034159999996</v>
      </c>
    </row>
    <row r="1087" spans="1:18" x14ac:dyDescent="0.25">
      <c r="A1087" s="10">
        <v>1086</v>
      </c>
      <c r="B1087" s="3" t="s">
        <v>2193</v>
      </c>
      <c r="C1087" s="3" t="s">
        <v>1986</v>
      </c>
      <c r="D1087" s="3" t="s">
        <v>1</v>
      </c>
      <c r="E1087" s="3" t="s">
        <v>2192</v>
      </c>
      <c r="F1087" s="87">
        <v>24</v>
      </c>
      <c r="G1087" s="5">
        <f t="shared" si="48"/>
        <v>73</v>
      </c>
      <c r="H1087" s="5" t="str">
        <f>VLOOKUP(F1087,Tabla5[[Columna3]:[Columna4]],2,TRUE)</f>
        <v>Aceptable</v>
      </c>
      <c r="I1087" s="18">
        <v>50</v>
      </c>
      <c r="J1087" s="5">
        <f t="shared" si="49"/>
        <v>46.296296296296298</v>
      </c>
      <c r="K1087" s="5" t="str">
        <f>VLOOKUP(I1087,Tabla13[[Rango minimo]:[Estado de calidad del aire]],2,TRUE)</f>
        <v>Buena</v>
      </c>
      <c r="L1087" s="21">
        <f t="shared" si="50"/>
        <v>59.648148148148152</v>
      </c>
      <c r="M1087" s="21" t="str">
        <f>VLOOKUP(L1087,Tabla7[[Valor minimo]:[Estado de calidad el aire]],2,TRUE)</f>
        <v>Aceptable</v>
      </c>
      <c r="N1087" s="11">
        <v>8</v>
      </c>
      <c r="O1087" s="11" t="s">
        <v>5989</v>
      </c>
      <c r="P1087" s="11">
        <v>4</v>
      </c>
      <c r="Q1087" s="11">
        <v>-74.130306719999993</v>
      </c>
      <c r="R1087" s="12">
        <v>4.6213845630000003</v>
      </c>
    </row>
    <row r="1088" spans="1:18" x14ac:dyDescent="0.25">
      <c r="A1088" s="10">
        <v>1087</v>
      </c>
      <c r="B1088" s="3" t="s">
        <v>2194</v>
      </c>
      <c r="C1088" s="3" t="s">
        <v>1986</v>
      </c>
      <c r="D1088" s="3" t="s">
        <v>1</v>
      </c>
      <c r="E1088" s="3" t="s">
        <v>2149</v>
      </c>
      <c r="F1088" s="87">
        <v>28</v>
      </c>
      <c r="G1088" s="5">
        <f t="shared" si="48"/>
        <v>81</v>
      </c>
      <c r="H1088" s="5" t="str">
        <f>VLOOKUP(F1088,Tabla5[[Columna3]:[Columna4]],2,TRUE)</f>
        <v>Aceptable</v>
      </c>
      <c r="I1088" s="18">
        <v>50</v>
      </c>
      <c r="J1088" s="5">
        <f t="shared" si="49"/>
        <v>46.296296296296298</v>
      </c>
      <c r="K1088" s="5" t="str">
        <f>VLOOKUP(I1088,Tabla13[[Rango minimo]:[Estado de calidad del aire]],2,TRUE)</f>
        <v>Buena</v>
      </c>
      <c r="L1088" s="21">
        <f t="shared" si="50"/>
        <v>63.648148148148152</v>
      </c>
      <c r="M1088" s="21" t="str">
        <f>VLOOKUP(L1088,Tabla7[[Valor minimo]:[Estado de calidad el aire]],2,TRUE)</f>
        <v>Aceptable</v>
      </c>
      <c r="N1088" s="11">
        <v>8</v>
      </c>
      <c r="O1088" s="11" t="s">
        <v>5989</v>
      </c>
      <c r="P1088" s="11">
        <v>3</v>
      </c>
      <c r="Q1088" s="11">
        <v>-74.143933480000001</v>
      </c>
      <c r="R1088" s="12">
        <v>4.6235001210000002</v>
      </c>
    </row>
    <row r="1089" spans="1:18" x14ac:dyDescent="0.25">
      <c r="A1089" s="10">
        <v>1088</v>
      </c>
      <c r="B1089" s="3" t="s">
        <v>2195</v>
      </c>
      <c r="C1089" s="3" t="s">
        <v>1986</v>
      </c>
      <c r="D1089" s="3" t="s">
        <v>1</v>
      </c>
      <c r="E1089" s="3" t="s">
        <v>2196</v>
      </c>
      <c r="F1089" s="87">
        <v>24</v>
      </c>
      <c r="G1089" s="5">
        <f t="shared" si="48"/>
        <v>73</v>
      </c>
      <c r="H1089" s="5" t="str">
        <f>VLOOKUP(F1089,Tabla5[[Columna3]:[Columna4]],2,TRUE)</f>
        <v>Aceptable</v>
      </c>
      <c r="I1089" s="18">
        <v>50</v>
      </c>
      <c r="J1089" s="5">
        <f t="shared" si="49"/>
        <v>46.296296296296298</v>
      </c>
      <c r="K1089" s="5" t="str">
        <f>VLOOKUP(I1089,Tabla13[[Rango minimo]:[Estado de calidad del aire]],2,TRUE)</f>
        <v>Buena</v>
      </c>
      <c r="L1089" s="21">
        <f t="shared" si="50"/>
        <v>59.648148148148152</v>
      </c>
      <c r="M1089" s="21" t="str">
        <f>VLOOKUP(L1089,Tabla7[[Valor minimo]:[Estado de calidad el aire]],2,TRUE)</f>
        <v>Aceptable</v>
      </c>
      <c r="N1089" s="11">
        <v>8</v>
      </c>
      <c r="O1089" s="11" t="s">
        <v>5989</v>
      </c>
      <c r="P1089" s="11">
        <v>3</v>
      </c>
      <c r="Q1089" s="11">
        <v>-74.129946480000001</v>
      </c>
      <c r="R1089" s="12">
        <v>4.6175899100000004</v>
      </c>
    </row>
    <row r="1090" spans="1:18" x14ac:dyDescent="0.25">
      <c r="A1090" s="10">
        <v>1089</v>
      </c>
      <c r="B1090" s="3" t="s">
        <v>2197</v>
      </c>
      <c r="C1090" s="3" t="s">
        <v>1986</v>
      </c>
      <c r="D1090" s="3" t="s">
        <v>1</v>
      </c>
      <c r="E1090" s="3" t="s">
        <v>2198</v>
      </c>
      <c r="F1090" s="87">
        <v>28</v>
      </c>
      <c r="G1090" s="5">
        <f t="shared" si="48"/>
        <v>81</v>
      </c>
      <c r="H1090" s="5" t="str">
        <f>VLOOKUP(F1090,Tabla5[[Columna3]:[Columna4]],2,TRUE)</f>
        <v>Aceptable</v>
      </c>
      <c r="I1090" s="18">
        <v>50</v>
      </c>
      <c r="J1090" s="5">
        <f t="shared" si="49"/>
        <v>46.296296296296298</v>
      </c>
      <c r="K1090" s="5" t="str">
        <f>VLOOKUP(I1090,Tabla13[[Rango minimo]:[Estado de calidad del aire]],2,TRUE)</f>
        <v>Buena</v>
      </c>
      <c r="L1090" s="21">
        <f t="shared" si="50"/>
        <v>63.648148148148152</v>
      </c>
      <c r="M1090" s="21" t="str">
        <f>VLOOKUP(L1090,Tabla7[[Valor minimo]:[Estado de calidad el aire]],2,TRUE)</f>
        <v>Aceptable</v>
      </c>
      <c r="N1090" s="11">
        <v>8</v>
      </c>
      <c r="O1090" s="11" t="s">
        <v>5989</v>
      </c>
      <c r="P1090" s="11">
        <v>3</v>
      </c>
      <c r="Q1090" s="11">
        <v>-74.14241389</v>
      </c>
      <c r="R1090" s="12">
        <v>4.6222403099999996</v>
      </c>
    </row>
    <row r="1091" spans="1:18" x14ac:dyDescent="0.25">
      <c r="A1091" s="10">
        <v>1090</v>
      </c>
      <c r="B1091" s="3" t="s">
        <v>2199</v>
      </c>
      <c r="C1091" s="3" t="s">
        <v>1986</v>
      </c>
      <c r="D1091" s="3" t="s">
        <v>1</v>
      </c>
      <c r="E1091" s="3" t="s">
        <v>2200</v>
      </c>
      <c r="F1091" s="87">
        <v>24</v>
      </c>
      <c r="G1091" s="5">
        <f t="shared" ref="G1091:G1154" si="51">IF(F1091&lt;=12, F1091*50/12,
IF(F1091&lt;=37, 51 + (F1091-13)*50/25,
IF(F1091&lt;=55, 101 + (F1091-38)*50/18,
IF(F1091&lt;=150, 151 + (F1091-56)*50/95,
IF(F1091&lt;=250, 201 + (F1091-151)*100/100,
301 + (F1091-251)*200/250)))))</f>
        <v>73</v>
      </c>
      <c r="H1091" s="5" t="str">
        <f>VLOOKUP(F1091,Tabla5[[Columna3]:[Columna4]],2,TRUE)</f>
        <v>Aceptable</v>
      </c>
      <c r="I1091" s="18">
        <v>50</v>
      </c>
      <c r="J1091" s="5">
        <f t="shared" ref="J1091:J1154" si="52">IF(I1091&lt;=54, I1091*50/54,
IF(I1091&lt;=154, 51 + (I1091-55)*50/100,
IF(I1091&lt;=254, 101 + (I1091-155)*50/100,
IF(I1091&lt;=354, 151 + (I1091-255)*50/100,
IF(I1091&lt;=424, 201 + (I1091-355)*100/70,
301 + (I1091-425)*200/180)))))</f>
        <v>46.296296296296298</v>
      </c>
      <c r="K1091" s="5" t="str">
        <f>VLOOKUP(I1091,Tabla13[[Rango minimo]:[Estado de calidad del aire]],2,TRUE)</f>
        <v>Buena</v>
      </c>
      <c r="L1091" s="21">
        <f t="shared" ref="L1091:L1154" si="53">(((G1091+J1091)/2))</f>
        <v>59.648148148148152</v>
      </c>
      <c r="M1091" s="21" t="str">
        <f>VLOOKUP(L1091,Tabla7[[Valor minimo]:[Estado de calidad el aire]],2,TRUE)</f>
        <v>Aceptable</v>
      </c>
      <c r="N1091" s="11">
        <v>8</v>
      </c>
      <c r="O1091" s="11" t="s">
        <v>5989</v>
      </c>
      <c r="P1091" s="11">
        <v>4</v>
      </c>
      <c r="Q1091" s="11">
        <v>-74.144952270000005</v>
      </c>
      <c r="R1091" s="12">
        <v>4.6262397899999996</v>
      </c>
    </row>
    <row r="1092" spans="1:18" x14ac:dyDescent="0.25">
      <c r="A1092" s="10">
        <v>1091</v>
      </c>
      <c r="B1092" s="3" t="s">
        <v>2201</v>
      </c>
      <c r="C1092" s="3" t="s">
        <v>1986</v>
      </c>
      <c r="D1092" s="3" t="s">
        <v>1</v>
      </c>
      <c r="E1092" s="3" t="s">
        <v>2202</v>
      </c>
      <c r="F1092" s="87">
        <v>24</v>
      </c>
      <c r="G1092" s="5">
        <f t="shared" si="51"/>
        <v>73</v>
      </c>
      <c r="H1092" s="5" t="str">
        <f>VLOOKUP(F1092,Tabla5[[Columna3]:[Columna4]],2,TRUE)</f>
        <v>Aceptable</v>
      </c>
      <c r="I1092" s="18">
        <v>50</v>
      </c>
      <c r="J1092" s="5">
        <f t="shared" si="52"/>
        <v>46.296296296296298</v>
      </c>
      <c r="K1092" s="5" t="str">
        <f>VLOOKUP(I1092,Tabla13[[Rango minimo]:[Estado de calidad del aire]],2,TRUE)</f>
        <v>Buena</v>
      </c>
      <c r="L1092" s="21">
        <f t="shared" si="53"/>
        <v>59.648148148148152</v>
      </c>
      <c r="M1092" s="21" t="str">
        <f>VLOOKUP(L1092,Tabla7[[Valor minimo]:[Estado de calidad el aire]],2,TRUE)</f>
        <v>Aceptable</v>
      </c>
      <c r="N1092" s="11">
        <v>8</v>
      </c>
      <c r="O1092" s="11" t="s">
        <v>5989</v>
      </c>
      <c r="P1092" s="11">
        <v>3</v>
      </c>
      <c r="Q1092" s="11">
        <v>-74.138512739999996</v>
      </c>
      <c r="R1092" s="12">
        <v>4.6273259900000001</v>
      </c>
    </row>
    <row r="1093" spans="1:18" x14ac:dyDescent="0.25">
      <c r="A1093" s="10">
        <v>1092</v>
      </c>
      <c r="B1093" s="3" t="s">
        <v>2203</v>
      </c>
      <c r="C1093" s="3" t="s">
        <v>1986</v>
      </c>
      <c r="D1093" s="3" t="s">
        <v>1</v>
      </c>
      <c r="E1093" s="3" t="s">
        <v>2198</v>
      </c>
      <c r="F1093" s="87">
        <v>28</v>
      </c>
      <c r="G1093" s="5">
        <f t="shared" si="51"/>
        <v>81</v>
      </c>
      <c r="H1093" s="5" t="str">
        <f>VLOOKUP(F1093,Tabla5[[Columna3]:[Columna4]],2,TRUE)</f>
        <v>Aceptable</v>
      </c>
      <c r="I1093" s="18">
        <v>50</v>
      </c>
      <c r="J1093" s="5">
        <f t="shared" si="52"/>
        <v>46.296296296296298</v>
      </c>
      <c r="K1093" s="5" t="str">
        <f>VLOOKUP(I1093,Tabla13[[Rango minimo]:[Estado de calidad del aire]],2,TRUE)</f>
        <v>Buena</v>
      </c>
      <c r="L1093" s="21">
        <f t="shared" si="53"/>
        <v>63.648148148148152</v>
      </c>
      <c r="M1093" s="21" t="str">
        <f>VLOOKUP(L1093,Tabla7[[Valor minimo]:[Estado de calidad el aire]],2,TRUE)</f>
        <v>Aceptable</v>
      </c>
      <c r="N1093" s="11">
        <v>8</v>
      </c>
      <c r="O1093" s="11" t="s">
        <v>5989</v>
      </c>
      <c r="P1093" s="11">
        <v>3</v>
      </c>
      <c r="Q1093" s="11">
        <v>-74.142793690000005</v>
      </c>
      <c r="R1093" s="12">
        <v>4.6218561950000003</v>
      </c>
    </row>
    <row r="1094" spans="1:18" x14ac:dyDescent="0.25">
      <c r="A1094" s="10">
        <v>1093</v>
      </c>
      <c r="B1094" s="3" t="s">
        <v>2204</v>
      </c>
      <c r="C1094" s="3" t="s">
        <v>1986</v>
      </c>
      <c r="D1094" s="3" t="s">
        <v>1</v>
      </c>
      <c r="E1094" s="3" t="s">
        <v>2145</v>
      </c>
      <c r="F1094" s="87">
        <v>24</v>
      </c>
      <c r="G1094" s="5">
        <f t="shared" si="51"/>
        <v>73</v>
      </c>
      <c r="H1094" s="5" t="str">
        <f>VLOOKUP(F1094,Tabla5[[Columna3]:[Columna4]],2,TRUE)</f>
        <v>Aceptable</v>
      </c>
      <c r="I1094" s="18">
        <v>50</v>
      </c>
      <c r="J1094" s="5">
        <f t="shared" si="52"/>
        <v>46.296296296296298</v>
      </c>
      <c r="K1094" s="5" t="str">
        <f>VLOOKUP(I1094,Tabla13[[Rango minimo]:[Estado de calidad del aire]],2,TRUE)</f>
        <v>Buena</v>
      </c>
      <c r="L1094" s="21">
        <f t="shared" si="53"/>
        <v>59.648148148148152</v>
      </c>
      <c r="M1094" s="21" t="str">
        <f>VLOOKUP(L1094,Tabla7[[Valor minimo]:[Estado de calidad el aire]],2,TRUE)</f>
        <v>Aceptable</v>
      </c>
      <c r="N1094" s="11">
        <v>8</v>
      </c>
      <c r="O1094" s="11" t="s">
        <v>5989</v>
      </c>
      <c r="P1094" s="11">
        <v>4</v>
      </c>
      <c r="Q1094" s="11">
        <v>-74.144125489999993</v>
      </c>
      <c r="R1094" s="12">
        <v>4.6276249500000004</v>
      </c>
    </row>
    <row r="1095" spans="1:18" x14ac:dyDescent="0.25">
      <c r="A1095" s="10">
        <v>1094</v>
      </c>
      <c r="B1095" s="3" t="s">
        <v>2205</v>
      </c>
      <c r="C1095" s="3" t="s">
        <v>1986</v>
      </c>
      <c r="D1095" s="3" t="s">
        <v>1</v>
      </c>
      <c r="E1095" s="3" t="s">
        <v>2166</v>
      </c>
      <c r="F1095" s="87">
        <v>28</v>
      </c>
      <c r="G1095" s="5">
        <f t="shared" si="51"/>
        <v>81</v>
      </c>
      <c r="H1095" s="5" t="str">
        <f>VLOOKUP(F1095,Tabla5[[Columna3]:[Columna4]],2,TRUE)</f>
        <v>Aceptable</v>
      </c>
      <c r="I1095" s="18">
        <v>50</v>
      </c>
      <c r="J1095" s="5">
        <f t="shared" si="52"/>
        <v>46.296296296296298</v>
      </c>
      <c r="K1095" s="5" t="str">
        <f>VLOOKUP(I1095,Tabla13[[Rango minimo]:[Estado de calidad del aire]],2,TRUE)</f>
        <v>Buena</v>
      </c>
      <c r="L1095" s="21">
        <f t="shared" si="53"/>
        <v>63.648148148148152</v>
      </c>
      <c r="M1095" s="21" t="str">
        <f>VLOOKUP(L1095,Tabla7[[Valor minimo]:[Estado de calidad el aire]],2,TRUE)</f>
        <v>Aceptable</v>
      </c>
      <c r="N1095" s="11">
        <v>8</v>
      </c>
      <c r="O1095" s="11" t="s">
        <v>5989</v>
      </c>
      <c r="P1095" s="11">
        <v>3</v>
      </c>
      <c r="Q1095" s="11">
        <v>-74.131123209999998</v>
      </c>
      <c r="R1095" s="12">
        <v>4.6129927500000001</v>
      </c>
    </row>
    <row r="1096" spans="1:18" x14ac:dyDescent="0.25">
      <c r="A1096" s="10">
        <v>1095</v>
      </c>
      <c r="B1096" s="3" t="s">
        <v>2206</v>
      </c>
      <c r="C1096" s="3" t="s">
        <v>1986</v>
      </c>
      <c r="D1096" s="3" t="s">
        <v>1</v>
      </c>
      <c r="E1096" s="3" t="s">
        <v>2207</v>
      </c>
      <c r="F1096" s="87">
        <v>24</v>
      </c>
      <c r="G1096" s="5">
        <f t="shared" si="51"/>
        <v>73</v>
      </c>
      <c r="H1096" s="5" t="str">
        <f>VLOOKUP(F1096,Tabla5[[Columna3]:[Columna4]],2,TRUE)</f>
        <v>Aceptable</v>
      </c>
      <c r="I1096" s="18">
        <v>50</v>
      </c>
      <c r="J1096" s="5">
        <f t="shared" si="52"/>
        <v>46.296296296296298</v>
      </c>
      <c r="K1096" s="5" t="str">
        <f>VLOOKUP(I1096,Tabla13[[Rango minimo]:[Estado de calidad del aire]],2,TRUE)</f>
        <v>Buena</v>
      </c>
      <c r="L1096" s="21">
        <f t="shared" si="53"/>
        <v>59.648148148148152</v>
      </c>
      <c r="M1096" s="21" t="str">
        <f>VLOOKUP(L1096,Tabla7[[Valor minimo]:[Estado de calidad el aire]],2,TRUE)</f>
        <v>Aceptable</v>
      </c>
      <c r="N1096" s="11">
        <v>8</v>
      </c>
      <c r="O1096" s="11" t="s">
        <v>5989</v>
      </c>
      <c r="P1096" s="11">
        <v>4</v>
      </c>
      <c r="Q1096" s="11">
        <v>-74.124972049999997</v>
      </c>
      <c r="R1096" s="12">
        <v>4.6241352329999996</v>
      </c>
    </row>
    <row r="1097" spans="1:18" x14ac:dyDescent="0.25">
      <c r="A1097" s="10">
        <v>1096</v>
      </c>
      <c r="B1097" s="3" t="s">
        <v>2208</v>
      </c>
      <c r="C1097" s="3" t="s">
        <v>1986</v>
      </c>
      <c r="D1097" s="3" t="s">
        <v>1</v>
      </c>
      <c r="E1097" s="3" t="s">
        <v>2207</v>
      </c>
      <c r="F1097" s="87">
        <v>24</v>
      </c>
      <c r="G1097" s="5">
        <f t="shared" si="51"/>
        <v>73</v>
      </c>
      <c r="H1097" s="5" t="str">
        <f>VLOOKUP(F1097,Tabla5[[Columna3]:[Columna4]],2,TRUE)</f>
        <v>Aceptable</v>
      </c>
      <c r="I1097" s="18">
        <v>50</v>
      </c>
      <c r="J1097" s="5">
        <f t="shared" si="52"/>
        <v>46.296296296296298</v>
      </c>
      <c r="K1097" s="5" t="str">
        <f>VLOOKUP(I1097,Tabla13[[Rango minimo]:[Estado de calidad del aire]],2,TRUE)</f>
        <v>Buena</v>
      </c>
      <c r="L1097" s="21">
        <f t="shared" si="53"/>
        <v>59.648148148148152</v>
      </c>
      <c r="M1097" s="21" t="str">
        <f>VLOOKUP(L1097,Tabla7[[Valor minimo]:[Estado de calidad el aire]],2,TRUE)</f>
        <v>Aceptable</v>
      </c>
      <c r="N1097" s="11">
        <v>8</v>
      </c>
      <c r="O1097" s="11" t="s">
        <v>5989</v>
      </c>
      <c r="P1097" s="11">
        <v>4</v>
      </c>
      <c r="Q1097" s="11">
        <v>-74.125532809999996</v>
      </c>
      <c r="R1097" s="12">
        <v>4.622766092</v>
      </c>
    </row>
    <row r="1098" spans="1:18" x14ac:dyDescent="0.25">
      <c r="A1098" s="10">
        <v>1097</v>
      </c>
      <c r="B1098" s="3" t="s">
        <v>2209</v>
      </c>
      <c r="C1098" s="3" t="s">
        <v>1986</v>
      </c>
      <c r="D1098" s="3" t="s">
        <v>1</v>
      </c>
      <c r="E1098" s="3" t="s">
        <v>2210</v>
      </c>
      <c r="F1098" s="87">
        <v>24</v>
      </c>
      <c r="G1098" s="5">
        <f t="shared" si="51"/>
        <v>73</v>
      </c>
      <c r="H1098" s="5" t="str">
        <f>VLOOKUP(F1098,Tabla5[[Columna3]:[Columna4]],2,TRUE)</f>
        <v>Aceptable</v>
      </c>
      <c r="I1098" s="18">
        <v>50</v>
      </c>
      <c r="J1098" s="5">
        <f t="shared" si="52"/>
        <v>46.296296296296298</v>
      </c>
      <c r="K1098" s="5" t="str">
        <f>VLOOKUP(I1098,Tabla13[[Rango minimo]:[Estado de calidad del aire]],2,TRUE)</f>
        <v>Buena</v>
      </c>
      <c r="L1098" s="21">
        <f t="shared" si="53"/>
        <v>59.648148148148152</v>
      </c>
      <c r="M1098" s="21" t="str">
        <f>VLOOKUP(L1098,Tabla7[[Valor minimo]:[Estado de calidad el aire]],2,TRUE)</f>
        <v>Aceptable</v>
      </c>
      <c r="N1098" s="11">
        <v>8</v>
      </c>
      <c r="O1098" s="11" t="s">
        <v>5989</v>
      </c>
      <c r="P1098" s="11">
        <v>4</v>
      </c>
      <c r="Q1098" s="11">
        <v>-74.125518470000003</v>
      </c>
      <c r="R1098" s="12">
        <v>4.626320722</v>
      </c>
    </row>
    <row r="1099" spans="1:18" x14ac:dyDescent="0.25">
      <c r="A1099" s="10">
        <v>1098</v>
      </c>
      <c r="B1099" s="3" t="s">
        <v>2211</v>
      </c>
      <c r="C1099" s="3" t="s">
        <v>1986</v>
      </c>
      <c r="D1099" s="3" t="s">
        <v>1</v>
      </c>
      <c r="E1099" s="3" t="s">
        <v>2212</v>
      </c>
      <c r="F1099" s="87">
        <v>38</v>
      </c>
      <c r="G1099" s="5">
        <f t="shared" si="51"/>
        <v>101</v>
      </c>
      <c r="H1099" s="5" t="str">
        <f>VLOOKUP(F1099,Tabla5[[Columna3]:[Columna4]],2,TRUE)</f>
        <v>Dañino para la salud de grupos sensibles</v>
      </c>
      <c r="I1099" s="18">
        <v>50</v>
      </c>
      <c r="J1099" s="5">
        <f t="shared" si="52"/>
        <v>46.296296296296298</v>
      </c>
      <c r="K1099" s="5" t="str">
        <f>VLOOKUP(I1099,Tabla13[[Rango minimo]:[Estado de calidad del aire]],2,TRUE)</f>
        <v>Buena</v>
      </c>
      <c r="L1099" s="21">
        <f t="shared" si="53"/>
        <v>73.648148148148152</v>
      </c>
      <c r="M1099" s="21" t="str">
        <f>VLOOKUP(L1099,Tabla7[[Valor minimo]:[Estado de calidad el aire]],2,TRUE)</f>
        <v>Aceptable</v>
      </c>
      <c r="N1099" s="11">
        <v>8</v>
      </c>
      <c r="O1099" s="11" t="s">
        <v>5989</v>
      </c>
      <c r="P1099" s="11">
        <v>3</v>
      </c>
      <c r="Q1099" s="11">
        <v>-74.146920809999997</v>
      </c>
      <c r="R1099" s="12">
        <v>4.5963903950000002</v>
      </c>
    </row>
    <row r="1100" spans="1:18" x14ac:dyDescent="0.25">
      <c r="A1100" s="10">
        <v>1099</v>
      </c>
      <c r="B1100" s="3" t="s">
        <v>2213</v>
      </c>
      <c r="C1100" s="3" t="s">
        <v>1986</v>
      </c>
      <c r="D1100" s="3" t="s">
        <v>1</v>
      </c>
      <c r="E1100" s="3" t="s">
        <v>2214</v>
      </c>
      <c r="F1100" s="87">
        <v>38</v>
      </c>
      <c r="G1100" s="5">
        <f t="shared" si="51"/>
        <v>101</v>
      </c>
      <c r="H1100" s="5" t="str">
        <f>VLOOKUP(F1100,Tabla5[[Columna3]:[Columna4]],2,TRUE)</f>
        <v>Dañino para la salud de grupos sensibles</v>
      </c>
      <c r="I1100" s="18">
        <v>50</v>
      </c>
      <c r="J1100" s="5">
        <f t="shared" si="52"/>
        <v>46.296296296296298</v>
      </c>
      <c r="K1100" s="5" t="str">
        <f>VLOOKUP(I1100,Tabla13[[Rango minimo]:[Estado de calidad del aire]],2,TRUE)</f>
        <v>Buena</v>
      </c>
      <c r="L1100" s="21">
        <f t="shared" si="53"/>
        <v>73.648148148148152</v>
      </c>
      <c r="M1100" s="21" t="str">
        <f>VLOOKUP(L1100,Tabla7[[Valor minimo]:[Estado de calidad el aire]],2,TRUE)</f>
        <v>Aceptable</v>
      </c>
      <c r="N1100" s="11">
        <v>8</v>
      </c>
      <c r="O1100" s="11" t="s">
        <v>5989</v>
      </c>
      <c r="P1100" s="11">
        <v>3</v>
      </c>
      <c r="Q1100" s="11">
        <v>-74.146960129999997</v>
      </c>
      <c r="R1100" s="12">
        <v>4.5999318239999996</v>
      </c>
    </row>
    <row r="1101" spans="1:18" x14ac:dyDescent="0.25">
      <c r="A1101" s="10">
        <v>1100</v>
      </c>
      <c r="B1101" s="3" t="s">
        <v>2215</v>
      </c>
      <c r="C1101" s="3" t="s">
        <v>1986</v>
      </c>
      <c r="D1101" s="3" t="s">
        <v>1</v>
      </c>
      <c r="E1101" s="3" t="s">
        <v>2216</v>
      </c>
      <c r="F1101" s="87">
        <v>28</v>
      </c>
      <c r="G1101" s="5">
        <f t="shared" si="51"/>
        <v>81</v>
      </c>
      <c r="H1101" s="5" t="str">
        <f>VLOOKUP(F1101,Tabla5[[Columna3]:[Columna4]],2,TRUE)</f>
        <v>Aceptable</v>
      </c>
      <c r="I1101" s="18">
        <v>50</v>
      </c>
      <c r="J1101" s="5">
        <f t="shared" si="52"/>
        <v>46.296296296296298</v>
      </c>
      <c r="K1101" s="5" t="str">
        <f>VLOOKUP(I1101,Tabla13[[Rango minimo]:[Estado de calidad del aire]],2,TRUE)</f>
        <v>Buena</v>
      </c>
      <c r="L1101" s="21">
        <f t="shared" si="53"/>
        <v>63.648148148148152</v>
      </c>
      <c r="M1101" s="21" t="str">
        <f>VLOOKUP(L1101,Tabla7[[Valor minimo]:[Estado de calidad el aire]],2,TRUE)</f>
        <v>Aceptable</v>
      </c>
      <c r="N1101" s="11">
        <v>8</v>
      </c>
      <c r="O1101" s="11" t="s">
        <v>5989</v>
      </c>
      <c r="P1101" s="11">
        <v>3</v>
      </c>
      <c r="Q1101" s="11">
        <v>-74.148437959999995</v>
      </c>
      <c r="R1101" s="12">
        <v>4.6114217640000001</v>
      </c>
    </row>
    <row r="1102" spans="1:18" x14ac:dyDescent="0.25">
      <c r="A1102" s="10">
        <v>1101</v>
      </c>
      <c r="B1102" s="3" t="s">
        <v>2217</v>
      </c>
      <c r="C1102" s="3" t="s">
        <v>1986</v>
      </c>
      <c r="D1102" s="3" t="s">
        <v>1</v>
      </c>
      <c r="E1102" s="3" t="s">
        <v>2218</v>
      </c>
      <c r="F1102" s="87">
        <v>28</v>
      </c>
      <c r="G1102" s="5">
        <f t="shared" si="51"/>
        <v>81</v>
      </c>
      <c r="H1102" s="5" t="str">
        <f>VLOOKUP(F1102,Tabla5[[Columna3]:[Columna4]],2,TRUE)</f>
        <v>Aceptable</v>
      </c>
      <c r="I1102" s="18">
        <v>50</v>
      </c>
      <c r="J1102" s="5">
        <f t="shared" si="52"/>
        <v>46.296296296296298</v>
      </c>
      <c r="K1102" s="5" t="str">
        <f>VLOOKUP(I1102,Tabla13[[Rango minimo]:[Estado de calidad del aire]],2,TRUE)</f>
        <v>Buena</v>
      </c>
      <c r="L1102" s="21">
        <f t="shared" si="53"/>
        <v>63.648148148148152</v>
      </c>
      <c r="M1102" s="21" t="str">
        <f>VLOOKUP(L1102,Tabla7[[Valor minimo]:[Estado de calidad el aire]],2,TRUE)</f>
        <v>Aceptable</v>
      </c>
      <c r="N1102" s="11">
        <v>8</v>
      </c>
      <c r="O1102" s="11" t="s">
        <v>5989</v>
      </c>
      <c r="P1102" s="11">
        <v>3</v>
      </c>
      <c r="Q1102" s="11">
        <v>-74.144842909999994</v>
      </c>
      <c r="R1102" s="12">
        <v>4.6097097160000002</v>
      </c>
    </row>
    <row r="1103" spans="1:18" x14ac:dyDescent="0.25">
      <c r="A1103" s="10">
        <v>1102</v>
      </c>
      <c r="B1103" s="3" t="s">
        <v>2219</v>
      </c>
      <c r="C1103" s="3" t="s">
        <v>1986</v>
      </c>
      <c r="D1103" s="3" t="s">
        <v>1</v>
      </c>
      <c r="E1103" s="3" t="s">
        <v>2138</v>
      </c>
      <c r="F1103" s="87">
        <v>28</v>
      </c>
      <c r="G1103" s="5">
        <f t="shared" si="51"/>
        <v>81</v>
      </c>
      <c r="H1103" s="5" t="str">
        <f>VLOOKUP(F1103,Tabla5[[Columna3]:[Columna4]],2,TRUE)</f>
        <v>Aceptable</v>
      </c>
      <c r="I1103" s="18">
        <v>50</v>
      </c>
      <c r="J1103" s="5">
        <f t="shared" si="52"/>
        <v>46.296296296296298</v>
      </c>
      <c r="K1103" s="5" t="str">
        <f>VLOOKUP(I1103,Tabla13[[Rango minimo]:[Estado de calidad del aire]],2,TRUE)</f>
        <v>Buena</v>
      </c>
      <c r="L1103" s="21">
        <f t="shared" si="53"/>
        <v>63.648148148148152</v>
      </c>
      <c r="M1103" s="21" t="str">
        <f>VLOOKUP(L1103,Tabla7[[Valor minimo]:[Estado de calidad el aire]],2,TRUE)</f>
        <v>Aceptable</v>
      </c>
      <c r="N1103" s="11">
        <v>8</v>
      </c>
      <c r="O1103" s="11" t="s">
        <v>5989</v>
      </c>
      <c r="P1103" s="11">
        <v>3</v>
      </c>
      <c r="Q1103" s="11">
        <v>-74.143368659999993</v>
      </c>
      <c r="R1103" s="12">
        <v>4.6085408839999999</v>
      </c>
    </row>
    <row r="1104" spans="1:18" x14ac:dyDescent="0.25">
      <c r="A1104" s="10">
        <v>1103</v>
      </c>
      <c r="B1104" s="3" t="s">
        <v>2220</v>
      </c>
      <c r="C1104" s="3" t="s">
        <v>1986</v>
      </c>
      <c r="D1104" s="3" t="s">
        <v>1</v>
      </c>
      <c r="E1104" s="3" t="s">
        <v>2221</v>
      </c>
      <c r="F1104" s="87">
        <v>33</v>
      </c>
      <c r="G1104" s="5">
        <f t="shared" si="51"/>
        <v>91</v>
      </c>
      <c r="H1104" s="5" t="str">
        <f>VLOOKUP(F1104,Tabla5[[Columna3]:[Columna4]],2,TRUE)</f>
        <v>Aceptable</v>
      </c>
      <c r="I1104" s="18">
        <v>50</v>
      </c>
      <c r="J1104" s="5">
        <f t="shared" si="52"/>
        <v>46.296296296296298</v>
      </c>
      <c r="K1104" s="5" t="str">
        <f>VLOOKUP(I1104,Tabla13[[Rango minimo]:[Estado de calidad del aire]],2,TRUE)</f>
        <v>Buena</v>
      </c>
      <c r="L1104" s="21">
        <f t="shared" si="53"/>
        <v>68.648148148148152</v>
      </c>
      <c r="M1104" s="21" t="str">
        <f>VLOOKUP(L1104,Tabla7[[Valor minimo]:[Estado de calidad el aire]],2,TRUE)</f>
        <v>Aceptable</v>
      </c>
      <c r="N1104" s="11">
        <v>8</v>
      </c>
      <c r="O1104" s="11" t="s">
        <v>5989</v>
      </c>
      <c r="P1104" s="11">
        <v>2</v>
      </c>
      <c r="Q1104" s="11">
        <v>-74.140689120000005</v>
      </c>
      <c r="R1104" s="12">
        <v>4.6030835369999998</v>
      </c>
    </row>
    <row r="1105" spans="1:18" x14ac:dyDescent="0.25">
      <c r="A1105" s="10">
        <v>1104</v>
      </c>
      <c r="B1105" s="3" t="s">
        <v>2222</v>
      </c>
      <c r="C1105" s="3" t="s">
        <v>1986</v>
      </c>
      <c r="D1105" s="3" t="s">
        <v>1</v>
      </c>
      <c r="E1105" s="3" t="s">
        <v>2138</v>
      </c>
      <c r="F1105" s="87">
        <v>28</v>
      </c>
      <c r="G1105" s="5">
        <f t="shared" si="51"/>
        <v>81</v>
      </c>
      <c r="H1105" s="5" t="str">
        <f>VLOOKUP(F1105,Tabla5[[Columna3]:[Columna4]],2,TRUE)</f>
        <v>Aceptable</v>
      </c>
      <c r="I1105" s="18">
        <v>50</v>
      </c>
      <c r="J1105" s="5">
        <f t="shared" si="52"/>
        <v>46.296296296296298</v>
      </c>
      <c r="K1105" s="5" t="str">
        <f>VLOOKUP(I1105,Tabla13[[Rango minimo]:[Estado de calidad del aire]],2,TRUE)</f>
        <v>Buena</v>
      </c>
      <c r="L1105" s="21">
        <f t="shared" si="53"/>
        <v>63.648148148148152</v>
      </c>
      <c r="M1105" s="21" t="str">
        <f>VLOOKUP(L1105,Tabla7[[Valor minimo]:[Estado de calidad el aire]],2,TRUE)</f>
        <v>Aceptable</v>
      </c>
      <c r="N1105" s="11">
        <v>8</v>
      </c>
      <c r="O1105" s="11" t="s">
        <v>5989</v>
      </c>
      <c r="P1105" s="11">
        <v>3</v>
      </c>
      <c r="Q1105" s="11">
        <v>-74.135195539999998</v>
      </c>
      <c r="R1105" s="12">
        <v>4.6106987760000004</v>
      </c>
    </row>
    <row r="1106" spans="1:18" x14ac:dyDescent="0.25">
      <c r="A1106" s="10">
        <v>1105</v>
      </c>
      <c r="B1106" s="3" t="s">
        <v>2223</v>
      </c>
      <c r="C1106" s="3" t="s">
        <v>1986</v>
      </c>
      <c r="D1106" s="3" t="s">
        <v>1</v>
      </c>
      <c r="E1106" s="3" t="s">
        <v>2224</v>
      </c>
      <c r="F1106" s="87">
        <v>33</v>
      </c>
      <c r="G1106" s="5">
        <f t="shared" si="51"/>
        <v>91</v>
      </c>
      <c r="H1106" s="5" t="str">
        <f>VLOOKUP(F1106,Tabla5[[Columna3]:[Columna4]],2,TRUE)</f>
        <v>Aceptable</v>
      </c>
      <c r="I1106" s="18">
        <v>50</v>
      </c>
      <c r="J1106" s="5">
        <f t="shared" si="52"/>
        <v>46.296296296296298</v>
      </c>
      <c r="K1106" s="5" t="str">
        <f>VLOOKUP(I1106,Tabla13[[Rango minimo]:[Estado de calidad del aire]],2,TRUE)</f>
        <v>Buena</v>
      </c>
      <c r="L1106" s="21">
        <f t="shared" si="53"/>
        <v>68.648148148148152</v>
      </c>
      <c r="M1106" s="21" t="str">
        <f>VLOOKUP(L1106,Tabla7[[Valor minimo]:[Estado de calidad el aire]],2,TRUE)</f>
        <v>Aceptable</v>
      </c>
      <c r="N1106" s="11">
        <v>8</v>
      </c>
      <c r="O1106" s="11" t="s">
        <v>5989</v>
      </c>
      <c r="P1106" s="11">
        <v>3</v>
      </c>
      <c r="Q1106" s="11">
        <v>-74.145855530000006</v>
      </c>
      <c r="R1106" s="12">
        <v>4.6008972850000003</v>
      </c>
    </row>
    <row r="1107" spans="1:18" x14ac:dyDescent="0.25">
      <c r="A1107" s="10">
        <v>1106</v>
      </c>
      <c r="B1107" s="3" t="s">
        <v>2225</v>
      </c>
      <c r="C1107" s="3" t="s">
        <v>1986</v>
      </c>
      <c r="D1107" s="3" t="s">
        <v>1</v>
      </c>
      <c r="E1107" s="3" t="s">
        <v>2226</v>
      </c>
      <c r="F1107" s="87">
        <v>33</v>
      </c>
      <c r="G1107" s="5">
        <f t="shared" si="51"/>
        <v>91</v>
      </c>
      <c r="H1107" s="5" t="str">
        <f>VLOOKUP(F1107,Tabla5[[Columna3]:[Columna4]],2,TRUE)</f>
        <v>Aceptable</v>
      </c>
      <c r="I1107" s="18">
        <v>50</v>
      </c>
      <c r="J1107" s="5">
        <f t="shared" si="52"/>
        <v>46.296296296296298</v>
      </c>
      <c r="K1107" s="5" t="str">
        <f>VLOOKUP(I1107,Tabla13[[Rango minimo]:[Estado de calidad del aire]],2,TRUE)</f>
        <v>Buena</v>
      </c>
      <c r="L1107" s="21">
        <f t="shared" si="53"/>
        <v>68.648148148148152</v>
      </c>
      <c r="M1107" s="21" t="str">
        <f>VLOOKUP(L1107,Tabla7[[Valor minimo]:[Estado de calidad el aire]],2,TRUE)</f>
        <v>Aceptable</v>
      </c>
      <c r="N1107" s="11">
        <v>8</v>
      </c>
      <c r="O1107" s="11" t="s">
        <v>5989</v>
      </c>
      <c r="P1107" s="11">
        <v>3</v>
      </c>
      <c r="Q1107" s="11">
        <v>-74.144008909999997</v>
      </c>
      <c r="R1107" s="12">
        <v>4.6060011889999997</v>
      </c>
    </row>
    <row r="1108" spans="1:18" x14ac:dyDescent="0.25">
      <c r="A1108" s="10">
        <v>1107</v>
      </c>
      <c r="B1108" s="3" t="s">
        <v>2227</v>
      </c>
      <c r="C1108" s="3" t="s">
        <v>1986</v>
      </c>
      <c r="D1108" s="3" t="s">
        <v>1</v>
      </c>
      <c r="E1108" s="3" t="s">
        <v>2218</v>
      </c>
      <c r="F1108" s="87">
        <v>28</v>
      </c>
      <c r="G1108" s="5">
        <f t="shared" si="51"/>
        <v>81</v>
      </c>
      <c r="H1108" s="5" t="str">
        <f>VLOOKUP(F1108,Tabla5[[Columna3]:[Columna4]],2,TRUE)</f>
        <v>Aceptable</v>
      </c>
      <c r="I1108" s="18">
        <v>50</v>
      </c>
      <c r="J1108" s="5">
        <f t="shared" si="52"/>
        <v>46.296296296296298</v>
      </c>
      <c r="K1108" s="5" t="str">
        <f>VLOOKUP(I1108,Tabla13[[Rango minimo]:[Estado de calidad del aire]],2,TRUE)</f>
        <v>Buena</v>
      </c>
      <c r="L1108" s="21">
        <f t="shared" si="53"/>
        <v>63.648148148148152</v>
      </c>
      <c r="M1108" s="21" t="str">
        <f>VLOOKUP(L1108,Tabla7[[Valor minimo]:[Estado de calidad el aire]],2,TRUE)</f>
        <v>Aceptable</v>
      </c>
      <c r="N1108" s="11">
        <v>8</v>
      </c>
      <c r="O1108" s="11" t="s">
        <v>5989</v>
      </c>
      <c r="P1108" s="11">
        <v>3</v>
      </c>
      <c r="Q1108" s="11">
        <v>-74.144472460000003</v>
      </c>
      <c r="R1108" s="12">
        <v>4.6100379150000004</v>
      </c>
    </row>
    <row r="1109" spans="1:18" x14ac:dyDescent="0.25">
      <c r="A1109" s="10">
        <v>1108</v>
      </c>
      <c r="B1109" s="3" t="s">
        <v>2228</v>
      </c>
      <c r="C1109" s="3" t="s">
        <v>1986</v>
      </c>
      <c r="D1109" s="3" t="s">
        <v>1</v>
      </c>
      <c r="E1109" s="3" t="s">
        <v>2138</v>
      </c>
      <c r="F1109" s="87">
        <v>28</v>
      </c>
      <c r="G1109" s="5">
        <f t="shared" si="51"/>
        <v>81</v>
      </c>
      <c r="H1109" s="5" t="str">
        <f>VLOOKUP(F1109,Tabla5[[Columna3]:[Columna4]],2,TRUE)</f>
        <v>Aceptable</v>
      </c>
      <c r="I1109" s="18">
        <v>50</v>
      </c>
      <c r="J1109" s="5">
        <f t="shared" si="52"/>
        <v>46.296296296296298</v>
      </c>
      <c r="K1109" s="5" t="str">
        <f>VLOOKUP(I1109,Tabla13[[Rango minimo]:[Estado de calidad del aire]],2,TRUE)</f>
        <v>Buena</v>
      </c>
      <c r="L1109" s="21">
        <f t="shared" si="53"/>
        <v>63.648148148148152</v>
      </c>
      <c r="M1109" s="21" t="str">
        <f>VLOOKUP(L1109,Tabla7[[Valor minimo]:[Estado de calidad el aire]],2,TRUE)</f>
        <v>Aceptable</v>
      </c>
      <c r="N1109" s="11">
        <v>8</v>
      </c>
      <c r="O1109" s="11" t="s">
        <v>5989</v>
      </c>
      <c r="P1109" s="11">
        <v>3</v>
      </c>
      <c r="Q1109" s="11">
        <v>-74.144625160000004</v>
      </c>
      <c r="R1109" s="12">
        <v>4.6169741889999996</v>
      </c>
    </row>
    <row r="1110" spans="1:18" x14ac:dyDescent="0.25">
      <c r="A1110" s="10">
        <v>1109</v>
      </c>
      <c r="B1110" s="3" t="s">
        <v>2229</v>
      </c>
      <c r="C1110" s="3" t="s">
        <v>1986</v>
      </c>
      <c r="D1110" s="3" t="s">
        <v>1</v>
      </c>
      <c r="E1110" s="3" t="s">
        <v>2230</v>
      </c>
      <c r="F1110" s="87">
        <v>28</v>
      </c>
      <c r="G1110" s="5">
        <f t="shared" si="51"/>
        <v>81</v>
      </c>
      <c r="H1110" s="5" t="str">
        <f>VLOOKUP(F1110,Tabla5[[Columna3]:[Columna4]],2,TRUE)</f>
        <v>Aceptable</v>
      </c>
      <c r="I1110" s="18">
        <v>50</v>
      </c>
      <c r="J1110" s="5">
        <f t="shared" si="52"/>
        <v>46.296296296296298</v>
      </c>
      <c r="K1110" s="5" t="str">
        <f>VLOOKUP(I1110,Tabla13[[Rango minimo]:[Estado de calidad del aire]],2,TRUE)</f>
        <v>Buena</v>
      </c>
      <c r="L1110" s="21">
        <f t="shared" si="53"/>
        <v>63.648148148148152</v>
      </c>
      <c r="M1110" s="21" t="str">
        <f>VLOOKUP(L1110,Tabla7[[Valor minimo]:[Estado de calidad el aire]],2,TRUE)</f>
        <v>Aceptable</v>
      </c>
      <c r="N1110" s="11">
        <v>8</v>
      </c>
      <c r="O1110" s="11" t="s">
        <v>5989</v>
      </c>
      <c r="P1110" s="11">
        <v>3</v>
      </c>
      <c r="Q1110" s="11">
        <v>-74.149653850000007</v>
      </c>
      <c r="R1110" s="12">
        <v>4.6133590010000001</v>
      </c>
    </row>
    <row r="1111" spans="1:18" x14ac:dyDescent="0.25">
      <c r="A1111" s="10">
        <v>1110</v>
      </c>
      <c r="B1111" s="3" t="s">
        <v>2231</v>
      </c>
      <c r="C1111" s="3" t="s">
        <v>1986</v>
      </c>
      <c r="D1111" s="3" t="s">
        <v>1</v>
      </c>
      <c r="E1111" s="3" t="s">
        <v>2232</v>
      </c>
      <c r="F1111" s="87">
        <v>28</v>
      </c>
      <c r="G1111" s="5">
        <f t="shared" si="51"/>
        <v>81</v>
      </c>
      <c r="H1111" s="5" t="str">
        <f>VLOOKUP(F1111,Tabla5[[Columna3]:[Columna4]],2,TRUE)</f>
        <v>Aceptable</v>
      </c>
      <c r="I1111" s="18">
        <v>50</v>
      </c>
      <c r="J1111" s="5">
        <f t="shared" si="52"/>
        <v>46.296296296296298</v>
      </c>
      <c r="K1111" s="5" t="str">
        <f>VLOOKUP(I1111,Tabla13[[Rango minimo]:[Estado de calidad del aire]],2,TRUE)</f>
        <v>Buena</v>
      </c>
      <c r="L1111" s="21">
        <f t="shared" si="53"/>
        <v>63.648148148148152</v>
      </c>
      <c r="M1111" s="21" t="str">
        <f>VLOOKUP(L1111,Tabla7[[Valor minimo]:[Estado de calidad el aire]],2,TRUE)</f>
        <v>Aceptable</v>
      </c>
      <c r="N1111" s="11">
        <v>8</v>
      </c>
      <c r="O1111" s="11" t="s">
        <v>5989</v>
      </c>
      <c r="P1111" s="11">
        <v>3</v>
      </c>
      <c r="Q1111" s="11">
        <v>-74.146919729999993</v>
      </c>
      <c r="R1111" s="12">
        <v>4.6128372850000003</v>
      </c>
    </row>
    <row r="1112" spans="1:18" x14ac:dyDescent="0.25">
      <c r="A1112" s="10">
        <v>1111</v>
      </c>
      <c r="B1112" s="3" t="s">
        <v>2233</v>
      </c>
      <c r="C1112" s="3" t="s">
        <v>1986</v>
      </c>
      <c r="D1112" s="3" t="s">
        <v>1</v>
      </c>
      <c r="E1112" s="3" t="s">
        <v>2234</v>
      </c>
      <c r="F1112" s="87">
        <v>28</v>
      </c>
      <c r="G1112" s="5">
        <f t="shared" si="51"/>
        <v>81</v>
      </c>
      <c r="H1112" s="5" t="str">
        <f>VLOOKUP(F1112,Tabla5[[Columna3]:[Columna4]],2,TRUE)</f>
        <v>Aceptable</v>
      </c>
      <c r="I1112" s="18">
        <v>50</v>
      </c>
      <c r="J1112" s="5">
        <f t="shared" si="52"/>
        <v>46.296296296296298</v>
      </c>
      <c r="K1112" s="5" t="str">
        <f>VLOOKUP(I1112,Tabla13[[Rango minimo]:[Estado de calidad del aire]],2,TRUE)</f>
        <v>Buena</v>
      </c>
      <c r="L1112" s="21">
        <f t="shared" si="53"/>
        <v>63.648148148148152</v>
      </c>
      <c r="M1112" s="21" t="str">
        <f>VLOOKUP(L1112,Tabla7[[Valor minimo]:[Estado de calidad el aire]],2,TRUE)</f>
        <v>Aceptable</v>
      </c>
      <c r="N1112" s="11">
        <v>8</v>
      </c>
      <c r="O1112" s="11" t="s">
        <v>5989</v>
      </c>
      <c r="P1112" s="11">
        <v>3</v>
      </c>
      <c r="Q1112" s="11">
        <v>-74.149358699999993</v>
      </c>
      <c r="R1112" s="12">
        <v>4.6173169510000003</v>
      </c>
    </row>
    <row r="1113" spans="1:18" x14ac:dyDescent="0.25">
      <c r="A1113" s="10">
        <v>1112</v>
      </c>
      <c r="B1113" s="3" t="s">
        <v>2235</v>
      </c>
      <c r="C1113" s="3" t="s">
        <v>1986</v>
      </c>
      <c r="D1113" s="3" t="s">
        <v>1</v>
      </c>
      <c r="E1113" s="3" t="s">
        <v>2224</v>
      </c>
      <c r="F1113" s="87">
        <v>33</v>
      </c>
      <c r="G1113" s="5">
        <f t="shared" si="51"/>
        <v>91</v>
      </c>
      <c r="H1113" s="5" t="str">
        <f>VLOOKUP(F1113,Tabla5[[Columna3]:[Columna4]],2,TRUE)</f>
        <v>Aceptable</v>
      </c>
      <c r="I1113" s="18">
        <v>50</v>
      </c>
      <c r="J1113" s="5">
        <f t="shared" si="52"/>
        <v>46.296296296296298</v>
      </c>
      <c r="K1113" s="5" t="str">
        <f>VLOOKUP(I1113,Tabla13[[Rango minimo]:[Estado de calidad del aire]],2,TRUE)</f>
        <v>Buena</v>
      </c>
      <c r="L1113" s="21">
        <f t="shared" si="53"/>
        <v>68.648148148148152</v>
      </c>
      <c r="M1113" s="21" t="str">
        <f>VLOOKUP(L1113,Tabla7[[Valor minimo]:[Estado de calidad el aire]],2,TRUE)</f>
        <v>Aceptable</v>
      </c>
      <c r="N1113" s="11">
        <v>8</v>
      </c>
      <c r="O1113" s="11" t="s">
        <v>5989</v>
      </c>
      <c r="P1113" s="11">
        <v>3</v>
      </c>
      <c r="Q1113" s="11">
        <v>-74.146356519999998</v>
      </c>
      <c r="R1113" s="12">
        <v>4.6016491220000004</v>
      </c>
    </row>
    <row r="1114" spans="1:18" x14ac:dyDescent="0.25">
      <c r="A1114" s="10">
        <v>1113</v>
      </c>
      <c r="B1114" s="3" t="s">
        <v>2236</v>
      </c>
      <c r="C1114" s="3" t="s">
        <v>1986</v>
      </c>
      <c r="D1114" s="3" t="s">
        <v>1</v>
      </c>
      <c r="E1114" s="3" t="s">
        <v>2237</v>
      </c>
      <c r="F1114" s="87">
        <v>33</v>
      </c>
      <c r="G1114" s="5">
        <f t="shared" si="51"/>
        <v>91</v>
      </c>
      <c r="H1114" s="5" t="str">
        <f>VLOOKUP(F1114,Tabla5[[Columna3]:[Columna4]],2,TRUE)</f>
        <v>Aceptable</v>
      </c>
      <c r="I1114" s="18">
        <v>50</v>
      </c>
      <c r="J1114" s="5">
        <f t="shared" si="52"/>
        <v>46.296296296296298</v>
      </c>
      <c r="K1114" s="5" t="str">
        <f>VLOOKUP(I1114,Tabla13[[Rango minimo]:[Estado de calidad del aire]],2,TRUE)</f>
        <v>Buena</v>
      </c>
      <c r="L1114" s="21">
        <f t="shared" si="53"/>
        <v>68.648148148148152</v>
      </c>
      <c r="M1114" s="21" t="str">
        <f>VLOOKUP(L1114,Tabla7[[Valor minimo]:[Estado de calidad el aire]],2,TRUE)</f>
        <v>Aceptable</v>
      </c>
      <c r="N1114" s="11">
        <v>8</v>
      </c>
      <c r="O1114" s="11" t="s">
        <v>5989</v>
      </c>
      <c r="P1114" s="11">
        <v>3</v>
      </c>
      <c r="Q1114" s="11">
        <v>-74.142527610000002</v>
      </c>
      <c r="R1114" s="12">
        <v>4.5976497920000003</v>
      </c>
    </row>
    <row r="1115" spans="1:18" x14ac:dyDescent="0.25">
      <c r="A1115" s="10">
        <v>1114</v>
      </c>
      <c r="B1115" s="3" t="s">
        <v>2238</v>
      </c>
      <c r="C1115" s="3" t="s">
        <v>1986</v>
      </c>
      <c r="D1115" s="3" t="s">
        <v>1</v>
      </c>
      <c r="E1115" s="3" t="s">
        <v>2230</v>
      </c>
      <c r="F1115" s="87">
        <v>28</v>
      </c>
      <c r="G1115" s="5">
        <f t="shared" si="51"/>
        <v>81</v>
      </c>
      <c r="H1115" s="5" t="str">
        <f>VLOOKUP(F1115,Tabla5[[Columna3]:[Columna4]],2,TRUE)</f>
        <v>Aceptable</v>
      </c>
      <c r="I1115" s="18">
        <v>50</v>
      </c>
      <c r="J1115" s="5">
        <f t="shared" si="52"/>
        <v>46.296296296296298</v>
      </c>
      <c r="K1115" s="5" t="str">
        <f>VLOOKUP(I1115,Tabla13[[Rango minimo]:[Estado de calidad del aire]],2,TRUE)</f>
        <v>Buena</v>
      </c>
      <c r="L1115" s="21">
        <f t="shared" si="53"/>
        <v>63.648148148148152</v>
      </c>
      <c r="M1115" s="21" t="str">
        <f>VLOOKUP(L1115,Tabla7[[Valor minimo]:[Estado de calidad el aire]],2,TRUE)</f>
        <v>Aceptable</v>
      </c>
      <c r="N1115" s="11">
        <v>8</v>
      </c>
      <c r="O1115" s="11" t="s">
        <v>5989</v>
      </c>
      <c r="P1115" s="11">
        <v>3</v>
      </c>
      <c r="Q1115" s="11">
        <v>-74.148331319999997</v>
      </c>
      <c r="R1115" s="12">
        <v>4.6137454580000004</v>
      </c>
    </row>
    <row r="1116" spans="1:18" x14ac:dyDescent="0.25">
      <c r="A1116" s="10">
        <v>1115</v>
      </c>
      <c r="B1116" s="3" t="s">
        <v>2239</v>
      </c>
      <c r="C1116" s="3" t="s">
        <v>1986</v>
      </c>
      <c r="D1116" s="3" t="s">
        <v>1</v>
      </c>
      <c r="E1116" s="3" t="s">
        <v>2230</v>
      </c>
      <c r="F1116" s="87">
        <v>28</v>
      </c>
      <c r="G1116" s="5">
        <f t="shared" si="51"/>
        <v>81</v>
      </c>
      <c r="H1116" s="5" t="str">
        <f>VLOOKUP(F1116,Tabla5[[Columna3]:[Columna4]],2,TRUE)</f>
        <v>Aceptable</v>
      </c>
      <c r="I1116" s="18">
        <v>50</v>
      </c>
      <c r="J1116" s="5">
        <f t="shared" si="52"/>
        <v>46.296296296296298</v>
      </c>
      <c r="K1116" s="5" t="str">
        <f>VLOOKUP(I1116,Tabla13[[Rango minimo]:[Estado de calidad del aire]],2,TRUE)</f>
        <v>Buena</v>
      </c>
      <c r="L1116" s="21">
        <f t="shared" si="53"/>
        <v>63.648148148148152</v>
      </c>
      <c r="M1116" s="21" t="str">
        <f>VLOOKUP(L1116,Tabla7[[Valor minimo]:[Estado de calidad el aire]],2,TRUE)</f>
        <v>Aceptable</v>
      </c>
      <c r="N1116" s="11">
        <v>8</v>
      </c>
      <c r="O1116" s="11" t="s">
        <v>5989</v>
      </c>
      <c r="P1116" s="11">
        <v>3</v>
      </c>
      <c r="Q1116" s="11">
        <v>-74.14895885</v>
      </c>
      <c r="R1116" s="12">
        <v>4.6145117940000002</v>
      </c>
    </row>
    <row r="1117" spans="1:18" x14ac:dyDescent="0.25">
      <c r="A1117" s="10">
        <v>1116</v>
      </c>
      <c r="B1117" s="3" t="s">
        <v>2240</v>
      </c>
      <c r="C1117" s="3" t="s">
        <v>1986</v>
      </c>
      <c r="D1117" s="3" t="s">
        <v>1</v>
      </c>
      <c r="E1117" s="3" t="s">
        <v>2218</v>
      </c>
      <c r="F1117" s="87">
        <v>28</v>
      </c>
      <c r="G1117" s="5">
        <f t="shared" si="51"/>
        <v>81</v>
      </c>
      <c r="H1117" s="5" t="str">
        <f>VLOOKUP(F1117,Tabla5[[Columna3]:[Columna4]],2,TRUE)</f>
        <v>Aceptable</v>
      </c>
      <c r="I1117" s="18">
        <v>50</v>
      </c>
      <c r="J1117" s="5">
        <f t="shared" si="52"/>
        <v>46.296296296296298</v>
      </c>
      <c r="K1117" s="5" t="str">
        <f>VLOOKUP(I1117,Tabla13[[Rango minimo]:[Estado de calidad del aire]],2,TRUE)</f>
        <v>Buena</v>
      </c>
      <c r="L1117" s="21">
        <f t="shared" si="53"/>
        <v>63.648148148148152</v>
      </c>
      <c r="M1117" s="21" t="str">
        <f>VLOOKUP(L1117,Tabla7[[Valor minimo]:[Estado de calidad el aire]],2,TRUE)</f>
        <v>Aceptable</v>
      </c>
      <c r="N1117" s="11">
        <v>8</v>
      </c>
      <c r="O1117" s="11" t="s">
        <v>5989</v>
      </c>
      <c r="P1117" s="11">
        <v>3</v>
      </c>
      <c r="Q1117" s="11">
        <v>-74.144359140000006</v>
      </c>
      <c r="R1117" s="12">
        <v>4.6091925050000002</v>
      </c>
    </row>
    <row r="1118" spans="1:18" x14ac:dyDescent="0.25">
      <c r="A1118" s="10">
        <v>1117</v>
      </c>
      <c r="B1118" s="3" t="s">
        <v>2241</v>
      </c>
      <c r="C1118" s="3" t="s">
        <v>1986</v>
      </c>
      <c r="D1118" s="3" t="s">
        <v>1</v>
      </c>
      <c r="E1118" s="3" t="s">
        <v>2242</v>
      </c>
      <c r="F1118" s="87">
        <v>33</v>
      </c>
      <c r="G1118" s="5">
        <f t="shared" si="51"/>
        <v>91</v>
      </c>
      <c r="H1118" s="5" t="str">
        <f>VLOOKUP(F1118,Tabla5[[Columna3]:[Columna4]],2,TRUE)</f>
        <v>Aceptable</v>
      </c>
      <c r="I1118" s="18">
        <v>50</v>
      </c>
      <c r="J1118" s="5">
        <f t="shared" si="52"/>
        <v>46.296296296296298</v>
      </c>
      <c r="K1118" s="5" t="str">
        <f>VLOOKUP(I1118,Tabla13[[Rango minimo]:[Estado de calidad del aire]],2,TRUE)</f>
        <v>Buena</v>
      </c>
      <c r="L1118" s="21">
        <f t="shared" si="53"/>
        <v>68.648148148148152</v>
      </c>
      <c r="M1118" s="21" t="str">
        <f>VLOOKUP(L1118,Tabla7[[Valor minimo]:[Estado de calidad el aire]],2,TRUE)</f>
        <v>Aceptable</v>
      </c>
      <c r="N1118" s="11">
        <v>8</v>
      </c>
      <c r="O1118" s="11" t="s">
        <v>5989</v>
      </c>
      <c r="P1118" s="11">
        <v>2</v>
      </c>
      <c r="Q1118" s="11">
        <v>-74.139580760000001</v>
      </c>
      <c r="R1118" s="12">
        <v>4.5958113379999999</v>
      </c>
    </row>
    <row r="1119" spans="1:18" x14ac:dyDescent="0.25">
      <c r="A1119" s="10">
        <v>1118</v>
      </c>
      <c r="B1119" s="3" t="s">
        <v>2243</v>
      </c>
      <c r="C1119" s="3" t="s">
        <v>1986</v>
      </c>
      <c r="D1119" s="3" t="s">
        <v>1</v>
      </c>
      <c r="E1119" s="3" t="s">
        <v>2244</v>
      </c>
      <c r="F1119" s="87">
        <v>28</v>
      </c>
      <c r="G1119" s="5">
        <f t="shared" si="51"/>
        <v>81</v>
      </c>
      <c r="H1119" s="5" t="str">
        <f>VLOOKUP(F1119,Tabla5[[Columna3]:[Columna4]],2,TRUE)</f>
        <v>Aceptable</v>
      </c>
      <c r="I1119" s="18">
        <v>50</v>
      </c>
      <c r="J1119" s="5">
        <f t="shared" si="52"/>
        <v>46.296296296296298</v>
      </c>
      <c r="K1119" s="5" t="str">
        <f>VLOOKUP(I1119,Tabla13[[Rango minimo]:[Estado de calidad del aire]],2,TRUE)</f>
        <v>Buena</v>
      </c>
      <c r="L1119" s="21">
        <f t="shared" si="53"/>
        <v>63.648148148148152</v>
      </c>
      <c r="M1119" s="21" t="str">
        <f>VLOOKUP(L1119,Tabla7[[Valor minimo]:[Estado de calidad el aire]],2,TRUE)</f>
        <v>Aceptable</v>
      </c>
      <c r="N1119" s="11">
        <v>8</v>
      </c>
      <c r="O1119" s="11" t="s">
        <v>5989</v>
      </c>
      <c r="P1119" s="11">
        <v>3</v>
      </c>
      <c r="Q1119" s="11">
        <v>-74.145810639999993</v>
      </c>
      <c r="R1119" s="12">
        <v>4.6118804569999998</v>
      </c>
    </row>
    <row r="1120" spans="1:18" x14ac:dyDescent="0.25">
      <c r="A1120" s="10">
        <v>1119</v>
      </c>
      <c r="B1120" s="3" t="s">
        <v>2245</v>
      </c>
      <c r="C1120" s="3" t="s">
        <v>1986</v>
      </c>
      <c r="D1120" s="3" t="s">
        <v>1</v>
      </c>
      <c r="E1120" s="3" t="s">
        <v>2246</v>
      </c>
      <c r="F1120" s="87">
        <v>33</v>
      </c>
      <c r="G1120" s="5">
        <f t="shared" si="51"/>
        <v>91</v>
      </c>
      <c r="H1120" s="5" t="str">
        <f>VLOOKUP(F1120,Tabla5[[Columna3]:[Columna4]],2,TRUE)</f>
        <v>Aceptable</v>
      </c>
      <c r="I1120" s="18">
        <v>50</v>
      </c>
      <c r="J1120" s="5">
        <f t="shared" si="52"/>
        <v>46.296296296296298</v>
      </c>
      <c r="K1120" s="5" t="str">
        <f>VLOOKUP(I1120,Tabla13[[Rango minimo]:[Estado de calidad del aire]],2,TRUE)</f>
        <v>Buena</v>
      </c>
      <c r="L1120" s="21">
        <f t="shared" si="53"/>
        <v>68.648148148148152</v>
      </c>
      <c r="M1120" s="21" t="str">
        <f>VLOOKUP(L1120,Tabla7[[Valor minimo]:[Estado de calidad el aire]],2,TRUE)</f>
        <v>Aceptable</v>
      </c>
      <c r="N1120" s="11">
        <v>8</v>
      </c>
      <c r="O1120" s="11" t="s">
        <v>5989</v>
      </c>
      <c r="P1120" s="11">
        <v>3</v>
      </c>
      <c r="Q1120" s="11">
        <v>-74.145392759999993</v>
      </c>
      <c r="R1120" s="12">
        <v>4.6074592389999998</v>
      </c>
    </row>
    <row r="1121" spans="1:18" x14ac:dyDescent="0.25">
      <c r="A1121" s="10">
        <v>1120</v>
      </c>
      <c r="B1121" s="3" t="s">
        <v>2247</v>
      </c>
      <c r="C1121" s="3" t="s">
        <v>1986</v>
      </c>
      <c r="D1121" s="3" t="s">
        <v>1</v>
      </c>
      <c r="E1121" s="3" t="s">
        <v>2248</v>
      </c>
      <c r="F1121" s="87">
        <v>28</v>
      </c>
      <c r="G1121" s="5">
        <f t="shared" si="51"/>
        <v>81</v>
      </c>
      <c r="H1121" s="5" t="str">
        <f>VLOOKUP(F1121,Tabla5[[Columna3]:[Columna4]],2,TRUE)</f>
        <v>Aceptable</v>
      </c>
      <c r="I1121" s="18">
        <v>44</v>
      </c>
      <c r="J1121" s="5">
        <f t="shared" si="52"/>
        <v>40.74074074074074</v>
      </c>
      <c r="K1121" s="5" t="str">
        <f>VLOOKUP(I1121,Tabla13[[Rango minimo]:[Estado de calidad del aire]],2,TRUE)</f>
        <v>Buena</v>
      </c>
      <c r="L1121" s="21">
        <f t="shared" si="53"/>
        <v>60.870370370370367</v>
      </c>
      <c r="M1121" s="21" t="str">
        <f>VLOOKUP(L1121,Tabla7[[Valor minimo]:[Estado de calidad el aire]],2,TRUE)</f>
        <v>Aceptable</v>
      </c>
      <c r="N1121" s="11">
        <v>8</v>
      </c>
      <c r="O1121" s="11" t="s">
        <v>5989</v>
      </c>
      <c r="P1121" s="11">
        <v>3</v>
      </c>
      <c r="Q1121" s="11">
        <v>-74.130859000000001</v>
      </c>
      <c r="R1121" s="12">
        <v>4.6099348610000002</v>
      </c>
    </row>
    <row r="1122" spans="1:18" x14ac:dyDescent="0.25">
      <c r="A1122" s="10">
        <v>1121</v>
      </c>
      <c r="B1122" s="3" t="s">
        <v>2249</v>
      </c>
      <c r="C1122" s="3" t="s">
        <v>1986</v>
      </c>
      <c r="D1122" s="3" t="s">
        <v>1</v>
      </c>
      <c r="E1122" s="3" t="s">
        <v>2250</v>
      </c>
      <c r="F1122" s="87">
        <v>33</v>
      </c>
      <c r="G1122" s="5">
        <f t="shared" si="51"/>
        <v>91</v>
      </c>
      <c r="H1122" s="5" t="str">
        <f>VLOOKUP(F1122,Tabla5[[Columna3]:[Columna4]],2,TRUE)</f>
        <v>Aceptable</v>
      </c>
      <c r="I1122" s="18">
        <v>44</v>
      </c>
      <c r="J1122" s="5">
        <f t="shared" si="52"/>
        <v>40.74074074074074</v>
      </c>
      <c r="K1122" s="5" t="str">
        <f>VLOOKUP(I1122,Tabla13[[Rango minimo]:[Estado de calidad del aire]],2,TRUE)</f>
        <v>Buena</v>
      </c>
      <c r="L1122" s="21">
        <f t="shared" si="53"/>
        <v>65.870370370370367</v>
      </c>
      <c r="M1122" s="21" t="str">
        <f>VLOOKUP(L1122,Tabla7[[Valor minimo]:[Estado de calidad el aire]],2,TRUE)</f>
        <v>Aceptable</v>
      </c>
      <c r="N1122" s="11">
        <v>8</v>
      </c>
      <c r="O1122" s="11" t="s">
        <v>5989</v>
      </c>
      <c r="P1122" s="11">
        <v>3</v>
      </c>
      <c r="Q1122" s="11">
        <v>-74.144758049999993</v>
      </c>
      <c r="R1122" s="12">
        <v>4.6023379240000004</v>
      </c>
    </row>
    <row r="1123" spans="1:18" x14ac:dyDescent="0.25">
      <c r="A1123" s="10">
        <v>1122</v>
      </c>
      <c r="B1123" s="3" t="s">
        <v>2251</v>
      </c>
      <c r="C1123" s="3" t="s">
        <v>1986</v>
      </c>
      <c r="D1123" s="3" t="s">
        <v>1</v>
      </c>
      <c r="E1123" s="3" t="s">
        <v>2218</v>
      </c>
      <c r="F1123" s="87">
        <v>28</v>
      </c>
      <c r="G1123" s="5">
        <f t="shared" si="51"/>
        <v>81</v>
      </c>
      <c r="H1123" s="5" t="str">
        <f>VLOOKUP(F1123,Tabla5[[Columna3]:[Columna4]],2,TRUE)</f>
        <v>Aceptable</v>
      </c>
      <c r="I1123" s="18">
        <v>44</v>
      </c>
      <c r="J1123" s="5">
        <f t="shared" si="52"/>
        <v>40.74074074074074</v>
      </c>
      <c r="K1123" s="5" t="str">
        <f>VLOOKUP(I1123,Tabla13[[Rango minimo]:[Estado de calidad del aire]],2,TRUE)</f>
        <v>Buena</v>
      </c>
      <c r="L1123" s="21">
        <f t="shared" si="53"/>
        <v>60.870370370370367</v>
      </c>
      <c r="M1123" s="21" t="str">
        <f>VLOOKUP(L1123,Tabla7[[Valor minimo]:[Estado de calidad el aire]],2,TRUE)</f>
        <v>Aceptable</v>
      </c>
      <c r="N1123" s="11">
        <v>8</v>
      </c>
      <c r="O1123" s="11" t="s">
        <v>5989</v>
      </c>
      <c r="P1123" s="11">
        <v>3</v>
      </c>
      <c r="Q1123" s="11">
        <v>-74.14344054</v>
      </c>
      <c r="R1123" s="12">
        <v>4.61015614</v>
      </c>
    </row>
    <row r="1124" spans="1:18" x14ac:dyDescent="0.25">
      <c r="A1124" s="10">
        <v>1123</v>
      </c>
      <c r="B1124" s="3" t="s">
        <v>2252</v>
      </c>
      <c r="C1124" s="3" t="s">
        <v>1986</v>
      </c>
      <c r="D1124" s="3" t="s">
        <v>1</v>
      </c>
      <c r="E1124" s="3" t="s">
        <v>2218</v>
      </c>
      <c r="F1124" s="87">
        <v>28</v>
      </c>
      <c r="G1124" s="5">
        <f t="shared" si="51"/>
        <v>81</v>
      </c>
      <c r="H1124" s="5" t="str">
        <f>VLOOKUP(F1124,Tabla5[[Columna3]:[Columna4]],2,TRUE)</f>
        <v>Aceptable</v>
      </c>
      <c r="I1124" s="18">
        <v>44</v>
      </c>
      <c r="J1124" s="5">
        <f t="shared" si="52"/>
        <v>40.74074074074074</v>
      </c>
      <c r="K1124" s="5" t="str">
        <f>VLOOKUP(I1124,Tabla13[[Rango minimo]:[Estado de calidad del aire]],2,TRUE)</f>
        <v>Buena</v>
      </c>
      <c r="L1124" s="21">
        <f t="shared" si="53"/>
        <v>60.870370370370367</v>
      </c>
      <c r="M1124" s="21" t="str">
        <f>VLOOKUP(L1124,Tabla7[[Valor minimo]:[Estado de calidad el aire]],2,TRUE)</f>
        <v>Aceptable</v>
      </c>
      <c r="N1124" s="11">
        <v>8</v>
      </c>
      <c r="O1124" s="11" t="s">
        <v>5989</v>
      </c>
      <c r="P1124" s="11">
        <v>3</v>
      </c>
      <c r="Q1124" s="11">
        <v>-74.144181810000006</v>
      </c>
      <c r="R1124" s="12">
        <v>4.6104655890000004</v>
      </c>
    </row>
    <row r="1125" spans="1:18" x14ac:dyDescent="0.25">
      <c r="A1125" s="10">
        <v>1124</v>
      </c>
      <c r="B1125" s="3" t="s">
        <v>2253</v>
      </c>
      <c r="C1125" s="3" t="s">
        <v>1986</v>
      </c>
      <c r="D1125" s="3" t="s">
        <v>1</v>
      </c>
      <c r="E1125" s="3" t="s">
        <v>2254</v>
      </c>
      <c r="F1125" s="87">
        <v>33</v>
      </c>
      <c r="G1125" s="5">
        <f t="shared" si="51"/>
        <v>91</v>
      </c>
      <c r="H1125" s="5" t="str">
        <f>VLOOKUP(F1125,Tabla5[[Columna3]:[Columna4]],2,TRUE)</f>
        <v>Aceptable</v>
      </c>
      <c r="I1125" s="18">
        <v>44</v>
      </c>
      <c r="J1125" s="5">
        <f t="shared" si="52"/>
        <v>40.74074074074074</v>
      </c>
      <c r="K1125" s="5" t="str">
        <f>VLOOKUP(I1125,Tabla13[[Rango minimo]:[Estado de calidad del aire]],2,TRUE)</f>
        <v>Buena</v>
      </c>
      <c r="L1125" s="21">
        <f t="shared" si="53"/>
        <v>65.870370370370367</v>
      </c>
      <c r="M1125" s="21" t="str">
        <f>VLOOKUP(L1125,Tabla7[[Valor minimo]:[Estado de calidad el aire]],2,TRUE)</f>
        <v>Aceptable</v>
      </c>
      <c r="N1125" s="11">
        <v>8</v>
      </c>
      <c r="O1125" s="11" t="s">
        <v>5989</v>
      </c>
      <c r="P1125" s="11">
        <v>3</v>
      </c>
      <c r="Q1125" s="11">
        <v>-74.145143300000001</v>
      </c>
      <c r="R1125" s="12">
        <v>4.5991176429999996</v>
      </c>
    </row>
    <row r="1126" spans="1:18" x14ac:dyDescent="0.25">
      <c r="A1126" s="10">
        <v>1125</v>
      </c>
      <c r="B1126" s="3" t="s">
        <v>2255</v>
      </c>
      <c r="C1126" s="3" t="s">
        <v>1986</v>
      </c>
      <c r="D1126" s="3" t="s">
        <v>1</v>
      </c>
      <c r="E1126" s="3" t="s">
        <v>2237</v>
      </c>
      <c r="F1126" s="87">
        <v>33</v>
      </c>
      <c r="G1126" s="5">
        <f t="shared" si="51"/>
        <v>91</v>
      </c>
      <c r="H1126" s="5" t="str">
        <f>VLOOKUP(F1126,Tabla5[[Columna3]:[Columna4]],2,TRUE)</f>
        <v>Aceptable</v>
      </c>
      <c r="I1126" s="18">
        <v>44</v>
      </c>
      <c r="J1126" s="5">
        <f t="shared" si="52"/>
        <v>40.74074074074074</v>
      </c>
      <c r="K1126" s="5" t="str">
        <f>VLOOKUP(I1126,Tabla13[[Rango minimo]:[Estado de calidad del aire]],2,TRUE)</f>
        <v>Buena</v>
      </c>
      <c r="L1126" s="21">
        <f t="shared" si="53"/>
        <v>65.870370370370367</v>
      </c>
      <c r="M1126" s="21" t="str">
        <f>VLOOKUP(L1126,Tabla7[[Valor minimo]:[Estado de calidad el aire]],2,TRUE)</f>
        <v>Aceptable</v>
      </c>
      <c r="N1126" s="11">
        <v>8</v>
      </c>
      <c r="O1126" s="11" t="s">
        <v>5989</v>
      </c>
      <c r="P1126" s="11">
        <v>3</v>
      </c>
      <c r="Q1126" s="11">
        <v>-74.142853040000006</v>
      </c>
      <c r="R1126" s="12">
        <v>4.5999675910000004</v>
      </c>
    </row>
    <row r="1127" spans="1:18" x14ac:dyDescent="0.25">
      <c r="A1127" s="10">
        <v>1126</v>
      </c>
      <c r="B1127" s="3" t="s">
        <v>2256</v>
      </c>
      <c r="C1127" s="3" t="s">
        <v>1986</v>
      </c>
      <c r="D1127" s="3" t="s">
        <v>1</v>
      </c>
      <c r="E1127" s="3" t="s">
        <v>2138</v>
      </c>
      <c r="F1127" s="87">
        <v>28</v>
      </c>
      <c r="G1127" s="5">
        <f t="shared" si="51"/>
        <v>81</v>
      </c>
      <c r="H1127" s="5" t="str">
        <f>VLOOKUP(F1127,Tabla5[[Columna3]:[Columna4]],2,TRUE)</f>
        <v>Aceptable</v>
      </c>
      <c r="I1127" s="18">
        <v>44</v>
      </c>
      <c r="J1127" s="5">
        <f t="shared" si="52"/>
        <v>40.74074074074074</v>
      </c>
      <c r="K1127" s="5" t="str">
        <f>VLOOKUP(I1127,Tabla13[[Rango minimo]:[Estado de calidad del aire]],2,TRUE)</f>
        <v>Buena</v>
      </c>
      <c r="L1127" s="21">
        <f t="shared" si="53"/>
        <v>60.870370370370367</v>
      </c>
      <c r="M1127" s="21" t="str">
        <f>VLOOKUP(L1127,Tabla7[[Valor minimo]:[Estado de calidad el aire]],2,TRUE)</f>
        <v>Aceptable</v>
      </c>
      <c r="N1127" s="11">
        <v>8</v>
      </c>
      <c r="O1127" s="11" t="s">
        <v>5989</v>
      </c>
      <c r="P1127" s="11">
        <v>3</v>
      </c>
      <c r="Q1127" s="11">
        <v>-74.139743350000003</v>
      </c>
      <c r="R1127" s="12">
        <v>4.6132310250000002</v>
      </c>
    </row>
    <row r="1128" spans="1:18" x14ac:dyDescent="0.25">
      <c r="A1128" s="10">
        <v>1127</v>
      </c>
      <c r="B1128" s="3" t="s">
        <v>2257</v>
      </c>
      <c r="C1128" s="3" t="s">
        <v>1986</v>
      </c>
      <c r="D1128" s="3" t="s">
        <v>1</v>
      </c>
      <c r="E1128" s="3" t="s">
        <v>2258</v>
      </c>
      <c r="F1128" s="87">
        <v>28</v>
      </c>
      <c r="G1128" s="5">
        <f t="shared" si="51"/>
        <v>81</v>
      </c>
      <c r="H1128" s="5" t="str">
        <f>VLOOKUP(F1128,Tabla5[[Columna3]:[Columna4]],2,TRUE)</f>
        <v>Aceptable</v>
      </c>
      <c r="I1128" s="18">
        <v>44</v>
      </c>
      <c r="J1128" s="5">
        <f t="shared" si="52"/>
        <v>40.74074074074074</v>
      </c>
      <c r="K1128" s="5" t="str">
        <f>VLOOKUP(I1128,Tabla13[[Rango minimo]:[Estado de calidad del aire]],2,TRUE)</f>
        <v>Buena</v>
      </c>
      <c r="L1128" s="21">
        <f t="shared" si="53"/>
        <v>60.870370370370367</v>
      </c>
      <c r="M1128" s="21" t="str">
        <f>VLOOKUP(L1128,Tabla7[[Valor minimo]:[Estado de calidad el aire]],2,TRUE)</f>
        <v>Aceptable</v>
      </c>
      <c r="N1128" s="11">
        <v>8</v>
      </c>
      <c r="O1128" s="11" t="s">
        <v>5989</v>
      </c>
      <c r="P1128" s="11">
        <v>3</v>
      </c>
      <c r="Q1128" s="11">
        <v>-74.133286720000001</v>
      </c>
      <c r="R1128" s="12">
        <v>4.608183436</v>
      </c>
    </row>
    <row r="1129" spans="1:18" x14ac:dyDescent="0.25">
      <c r="A1129" s="10">
        <v>1128</v>
      </c>
      <c r="B1129" s="3" t="s">
        <v>2259</v>
      </c>
      <c r="C1129" s="3" t="s">
        <v>1986</v>
      </c>
      <c r="D1129" s="3" t="s">
        <v>1</v>
      </c>
      <c r="E1129" s="3" t="s">
        <v>2260</v>
      </c>
      <c r="F1129" s="87">
        <v>33</v>
      </c>
      <c r="G1129" s="5">
        <f t="shared" si="51"/>
        <v>91</v>
      </c>
      <c r="H1129" s="5" t="str">
        <f>VLOOKUP(F1129,Tabla5[[Columna3]:[Columna4]],2,TRUE)</f>
        <v>Aceptable</v>
      </c>
      <c r="I1129" s="18">
        <v>44</v>
      </c>
      <c r="J1129" s="5">
        <f t="shared" si="52"/>
        <v>40.74074074074074</v>
      </c>
      <c r="K1129" s="5" t="str">
        <f>VLOOKUP(I1129,Tabla13[[Rango minimo]:[Estado de calidad del aire]],2,TRUE)</f>
        <v>Buena</v>
      </c>
      <c r="L1129" s="21">
        <f t="shared" si="53"/>
        <v>65.870370370370367</v>
      </c>
      <c r="M1129" s="21" t="str">
        <f>VLOOKUP(L1129,Tabla7[[Valor minimo]:[Estado de calidad el aire]],2,TRUE)</f>
        <v>Aceptable</v>
      </c>
      <c r="N1129" s="11">
        <v>8</v>
      </c>
      <c r="O1129" s="11" t="s">
        <v>5989</v>
      </c>
      <c r="P1129" s="11">
        <v>3</v>
      </c>
      <c r="Q1129" s="11">
        <v>-74.144594639999994</v>
      </c>
      <c r="R1129" s="12">
        <v>4.6071866840000002</v>
      </c>
    </row>
    <row r="1130" spans="1:18" x14ac:dyDescent="0.25">
      <c r="A1130" s="10">
        <v>1129</v>
      </c>
      <c r="B1130" s="3" t="s">
        <v>2261</v>
      </c>
      <c r="C1130" s="3" t="s">
        <v>1986</v>
      </c>
      <c r="D1130" s="3" t="s">
        <v>1</v>
      </c>
      <c r="E1130" s="3" t="s">
        <v>2262</v>
      </c>
      <c r="F1130" s="87">
        <v>28</v>
      </c>
      <c r="G1130" s="5">
        <f t="shared" si="51"/>
        <v>81</v>
      </c>
      <c r="H1130" s="5" t="str">
        <f>VLOOKUP(F1130,Tabla5[[Columna3]:[Columna4]],2,TRUE)</f>
        <v>Aceptable</v>
      </c>
      <c r="I1130" s="18">
        <v>44</v>
      </c>
      <c r="J1130" s="5">
        <f t="shared" si="52"/>
        <v>40.74074074074074</v>
      </c>
      <c r="K1130" s="5" t="str">
        <f>VLOOKUP(I1130,Tabla13[[Rango minimo]:[Estado de calidad del aire]],2,TRUE)</f>
        <v>Buena</v>
      </c>
      <c r="L1130" s="21">
        <f t="shared" si="53"/>
        <v>60.870370370370367</v>
      </c>
      <c r="M1130" s="21" t="str">
        <f>VLOOKUP(L1130,Tabla7[[Valor minimo]:[Estado de calidad el aire]],2,TRUE)</f>
        <v>Aceptable</v>
      </c>
      <c r="N1130" s="11">
        <v>8</v>
      </c>
      <c r="O1130" s="11" t="s">
        <v>5989</v>
      </c>
      <c r="P1130" s="11">
        <v>3</v>
      </c>
      <c r="Q1130" s="11">
        <v>-74.131953260000003</v>
      </c>
      <c r="R1130" s="12">
        <v>4.6059118830000001</v>
      </c>
    </row>
    <row r="1131" spans="1:18" x14ac:dyDescent="0.25">
      <c r="A1131" s="10">
        <v>1130</v>
      </c>
      <c r="B1131" s="3" t="s">
        <v>2263</v>
      </c>
      <c r="C1131" s="3" t="s">
        <v>1986</v>
      </c>
      <c r="D1131" s="3" t="s">
        <v>1</v>
      </c>
      <c r="E1131" s="3" t="s">
        <v>2138</v>
      </c>
      <c r="F1131" s="87">
        <v>28</v>
      </c>
      <c r="G1131" s="5">
        <f t="shared" si="51"/>
        <v>81</v>
      </c>
      <c r="H1131" s="5" t="str">
        <f>VLOOKUP(F1131,Tabla5[[Columna3]:[Columna4]],2,TRUE)</f>
        <v>Aceptable</v>
      </c>
      <c r="I1131" s="18">
        <v>44</v>
      </c>
      <c r="J1131" s="5">
        <f t="shared" si="52"/>
        <v>40.74074074074074</v>
      </c>
      <c r="K1131" s="5" t="str">
        <f>VLOOKUP(I1131,Tabla13[[Rango minimo]:[Estado de calidad del aire]],2,TRUE)</f>
        <v>Buena</v>
      </c>
      <c r="L1131" s="21">
        <f t="shared" si="53"/>
        <v>60.870370370370367</v>
      </c>
      <c r="M1131" s="21" t="str">
        <f>VLOOKUP(L1131,Tabla7[[Valor minimo]:[Estado de calidad el aire]],2,TRUE)</f>
        <v>Aceptable</v>
      </c>
      <c r="N1131" s="11">
        <v>8</v>
      </c>
      <c r="O1131" s="11" t="s">
        <v>5989</v>
      </c>
      <c r="P1131" s="11">
        <v>3</v>
      </c>
      <c r="Q1131" s="11">
        <v>-74.14086734</v>
      </c>
      <c r="R1131" s="12">
        <v>4.6093081199999997</v>
      </c>
    </row>
    <row r="1132" spans="1:18" x14ac:dyDescent="0.25">
      <c r="A1132" s="10">
        <v>1131</v>
      </c>
      <c r="B1132" s="3" t="s">
        <v>2264</v>
      </c>
      <c r="C1132" s="3" t="s">
        <v>1986</v>
      </c>
      <c r="D1132" s="3" t="s">
        <v>1</v>
      </c>
      <c r="E1132" s="3" t="s">
        <v>2138</v>
      </c>
      <c r="F1132" s="87">
        <v>28</v>
      </c>
      <c r="G1132" s="5">
        <f t="shared" si="51"/>
        <v>81</v>
      </c>
      <c r="H1132" s="5" t="str">
        <f>VLOOKUP(F1132,Tabla5[[Columna3]:[Columna4]],2,TRUE)</f>
        <v>Aceptable</v>
      </c>
      <c r="I1132" s="18">
        <v>58</v>
      </c>
      <c r="J1132" s="5">
        <f t="shared" si="52"/>
        <v>52.5</v>
      </c>
      <c r="K1132" s="5" t="str">
        <f>VLOOKUP(I1132,Tabla13[[Rango minimo]:[Estado de calidad del aire]],2,TRUE)</f>
        <v>Aceptable</v>
      </c>
      <c r="L1132" s="21">
        <f t="shared" si="53"/>
        <v>66.75</v>
      </c>
      <c r="M1132" s="21" t="str">
        <f>VLOOKUP(L1132,Tabla7[[Valor minimo]:[Estado de calidad el aire]],2,TRUE)</f>
        <v>Aceptable</v>
      </c>
      <c r="N1132" s="11">
        <v>8</v>
      </c>
      <c r="O1132" s="11" t="s">
        <v>5989</v>
      </c>
      <c r="P1132" s="11">
        <v>3</v>
      </c>
      <c r="Q1132" s="11">
        <v>-74.14192697</v>
      </c>
      <c r="R1132" s="12">
        <v>4.6181611809999996</v>
      </c>
    </row>
    <row r="1133" spans="1:18" x14ac:dyDescent="0.25">
      <c r="A1133" s="10">
        <v>1132</v>
      </c>
      <c r="B1133" s="3" t="s">
        <v>2265</v>
      </c>
      <c r="C1133" s="3" t="s">
        <v>1986</v>
      </c>
      <c r="D1133" s="3" t="s">
        <v>1</v>
      </c>
      <c r="E1133" s="3" t="s">
        <v>2266</v>
      </c>
      <c r="F1133" s="87">
        <v>38</v>
      </c>
      <c r="G1133" s="5">
        <f t="shared" si="51"/>
        <v>101</v>
      </c>
      <c r="H1133" s="5" t="str">
        <f>VLOOKUP(F1133,Tabla5[[Columna3]:[Columna4]],2,TRUE)</f>
        <v>Dañino para la salud de grupos sensibles</v>
      </c>
      <c r="I1133" s="18">
        <v>58</v>
      </c>
      <c r="J1133" s="5">
        <f t="shared" si="52"/>
        <v>52.5</v>
      </c>
      <c r="K1133" s="5" t="str">
        <f>VLOOKUP(I1133,Tabla13[[Rango minimo]:[Estado de calidad del aire]],2,TRUE)</f>
        <v>Aceptable</v>
      </c>
      <c r="L1133" s="21">
        <f t="shared" si="53"/>
        <v>76.75</v>
      </c>
      <c r="M1133" s="21" t="str">
        <f>VLOOKUP(L1133,Tabla7[[Valor minimo]:[Estado de calidad el aire]],2,TRUE)</f>
        <v>Aceptable</v>
      </c>
      <c r="N1133" s="11">
        <v>8</v>
      </c>
      <c r="O1133" s="11" t="s">
        <v>5989</v>
      </c>
      <c r="P1133" s="11">
        <v>2</v>
      </c>
      <c r="Q1133" s="11">
        <v>-74.150508950000003</v>
      </c>
      <c r="R1133" s="12">
        <v>4.5982475059999999</v>
      </c>
    </row>
    <row r="1134" spans="1:18" x14ac:dyDescent="0.25">
      <c r="A1134" s="10">
        <v>1133</v>
      </c>
      <c r="B1134" s="3" t="s">
        <v>2267</v>
      </c>
      <c r="C1134" s="3" t="s">
        <v>1986</v>
      </c>
      <c r="D1134" s="3" t="s">
        <v>1</v>
      </c>
      <c r="E1134" s="3" t="s">
        <v>2234</v>
      </c>
      <c r="F1134" s="87">
        <v>28</v>
      </c>
      <c r="G1134" s="5">
        <f t="shared" si="51"/>
        <v>81</v>
      </c>
      <c r="H1134" s="5" t="str">
        <f>VLOOKUP(F1134,Tabla5[[Columna3]:[Columna4]],2,TRUE)</f>
        <v>Aceptable</v>
      </c>
      <c r="I1134" s="18">
        <v>58</v>
      </c>
      <c r="J1134" s="5">
        <f t="shared" si="52"/>
        <v>52.5</v>
      </c>
      <c r="K1134" s="5" t="str">
        <f>VLOOKUP(I1134,Tabla13[[Rango minimo]:[Estado de calidad del aire]],2,TRUE)</f>
        <v>Aceptable</v>
      </c>
      <c r="L1134" s="21">
        <f t="shared" si="53"/>
        <v>66.75</v>
      </c>
      <c r="M1134" s="21" t="str">
        <f>VLOOKUP(L1134,Tabla7[[Valor minimo]:[Estado de calidad el aire]],2,TRUE)</f>
        <v>Aceptable</v>
      </c>
      <c r="N1134" s="11">
        <v>8</v>
      </c>
      <c r="O1134" s="11" t="s">
        <v>5989</v>
      </c>
      <c r="P1134" s="11">
        <v>3</v>
      </c>
      <c r="Q1134" s="11">
        <v>-74.151863120000002</v>
      </c>
      <c r="R1134" s="12">
        <v>4.6160841789999996</v>
      </c>
    </row>
    <row r="1135" spans="1:18" x14ac:dyDescent="0.25">
      <c r="A1135" s="10">
        <v>1134</v>
      </c>
      <c r="B1135" s="3" t="s">
        <v>2268</v>
      </c>
      <c r="C1135" s="3" t="s">
        <v>1986</v>
      </c>
      <c r="D1135" s="3" t="s">
        <v>1</v>
      </c>
      <c r="E1135" s="3" t="s">
        <v>2269</v>
      </c>
      <c r="F1135" s="87">
        <v>28</v>
      </c>
      <c r="G1135" s="5">
        <f t="shared" si="51"/>
        <v>81</v>
      </c>
      <c r="H1135" s="5" t="str">
        <f>VLOOKUP(F1135,Tabla5[[Columna3]:[Columna4]],2,TRUE)</f>
        <v>Aceptable</v>
      </c>
      <c r="I1135" s="18">
        <v>58</v>
      </c>
      <c r="J1135" s="5">
        <f t="shared" si="52"/>
        <v>52.5</v>
      </c>
      <c r="K1135" s="5" t="str">
        <f>VLOOKUP(I1135,Tabla13[[Rango minimo]:[Estado de calidad del aire]],2,TRUE)</f>
        <v>Aceptable</v>
      </c>
      <c r="L1135" s="21">
        <f t="shared" si="53"/>
        <v>66.75</v>
      </c>
      <c r="M1135" s="21" t="str">
        <f>VLOOKUP(L1135,Tabla7[[Valor minimo]:[Estado de calidad el aire]],2,TRUE)</f>
        <v>Aceptable</v>
      </c>
      <c r="N1135" s="11">
        <v>8</v>
      </c>
      <c r="O1135" s="11" t="s">
        <v>5989</v>
      </c>
      <c r="P1135" s="11">
        <v>3</v>
      </c>
      <c r="Q1135" s="11">
        <v>-74.146819710000003</v>
      </c>
      <c r="R1135" s="12">
        <v>4.6143086220000002</v>
      </c>
    </row>
    <row r="1136" spans="1:18" x14ac:dyDescent="0.25">
      <c r="A1136" s="10">
        <v>1135</v>
      </c>
      <c r="B1136" s="3" t="s">
        <v>2270</v>
      </c>
      <c r="C1136" s="3" t="s">
        <v>1986</v>
      </c>
      <c r="D1136" s="3" t="s">
        <v>1</v>
      </c>
      <c r="E1136" s="3" t="s">
        <v>2271</v>
      </c>
      <c r="F1136" s="87">
        <v>38</v>
      </c>
      <c r="G1136" s="5">
        <f t="shared" si="51"/>
        <v>101</v>
      </c>
      <c r="H1136" s="5" t="str">
        <f>VLOOKUP(F1136,Tabla5[[Columna3]:[Columna4]],2,TRUE)</f>
        <v>Dañino para la salud de grupos sensibles</v>
      </c>
      <c r="I1136" s="18">
        <v>58</v>
      </c>
      <c r="J1136" s="5">
        <f t="shared" si="52"/>
        <v>52.5</v>
      </c>
      <c r="K1136" s="5" t="str">
        <f>VLOOKUP(I1136,Tabla13[[Rango minimo]:[Estado de calidad del aire]],2,TRUE)</f>
        <v>Aceptable</v>
      </c>
      <c r="L1136" s="21">
        <f t="shared" si="53"/>
        <v>76.75</v>
      </c>
      <c r="M1136" s="21" t="str">
        <f>VLOOKUP(L1136,Tabla7[[Valor minimo]:[Estado de calidad el aire]],2,TRUE)</f>
        <v>Aceptable</v>
      </c>
      <c r="N1136" s="11">
        <v>8</v>
      </c>
      <c r="O1136" s="11" t="s">
        <v>5989</v>
      </c>
      <c r="P1136" s="11">
        <v>2</v>
      </c>
      <c r="Q1136" s="11">
        <v>-74.149506279999997</v>
      </c>
      <c r="R1136" s="12">
        <v>4.596114343</v>
      </c>
    </row>
    <row r="1137" spans="1:18" x14ac:dyDescent="0.25">
      <c r="A1137" s="10">
        <v>1136</v>
      </c>
      <c r="B1137" s="3" t="s">
        <v>2272</v>
      </c>
      <c r="C1137" s="3" t="s">
        <v>1986</v>
      </c>
      <c r="D1137" s="3" t="s">
        <v>1</v>
      </c>
      <c r="E1137" s="3" t="s">
        <v>2138</v>
      </c>
      <c r="F1137" s="87">
        <v>28</v>
      </c>
      <c r="G1137" s="5">
        <f t="shared" si="51"/>
        <v>81</v>
      </c>
      <c r="H1137" s="5" t="str">
        <f>VLOOKUP(F1137,Tabla5[[Columna3]:[Columna4]],2,TRUE)</f>
        <v>Aceptable</v>
      </c>
      <c r="I1137" s="18">
        <v>58</v>
      </c>
      <c r="J1137" s="5">
        <f t="shared" si="52"/>
        <v>52.5</v>
      </c>
      <c r="K1137" s="5" t="str">
        <f>VLOOKUP(I1137,Tabla13[[Rango minimo]:[Estado de calidad del aire]],2,TRUE)</f>
        <v>Aceptable</v>
      </c>
      <c r="L1137" s="21">
        <f t="shared" si="53"/>
        <v>66.75</v>
      </c>
      <c r="M1137" s="21" t="str">
        <f>VLOOKUP(L1137,Tabla7[[Valor minimo]:[Estado de calidad el aire]],2,TRUE)</f>
        <v>Aceptable</v>
      </c>
      <c r="N1137" s="11">
        <v>8</v>
      </c>
      <c r="O1137" s="11" t="s">
        <v>5989</v>
      </c>
      <c r="P1137" s="11">
        <v>3</v>
      </c>
      <c r="Q1137" s="11">
        <v>-74.141309870000001</v>
      </c>
      <c r="R1137" s="12">
        <v>4.6128476029999996</v>
      </c>
    </row>
    <row r="1138" spans="1:18" x14ac:dyDescent="0.25">
      <c r="A1138" s="10">
        <v>1137</v>
      </c>
      <c r="B1138" s="3" t="s">
        <v>2273</v>
      </c>
      <c r="C1138" s="3" t="s">
        <v>1986</v>
      </c>
      <c r="D1138" s="3" t="s">
        <v>1</v>
      </c>
      <c r="E1138" s="3" t="s">
        <v>2274</v>
      </c>
      <c r="F1138" s="87">
        <v>28</v>
      </c>
      <c r="G1138" s="5">
        <f t="shared" si="51"/>
        <v>81</v>
      </c>
      <c r="H1138" s="5" t="str">
        <f>VLOOKUP(F1138,Tabla5[[Columna3]:[Columna4]],2,TRUE)</f>
        <v>Aceptable</v>
      </c>
      <c r="I1138" s="18">
        <v>58</v>
      </c>
      <c r="J1138" s="5">
        <f t="shared" si="52"/>
        <v>52.5</v>
      </c>
      <c r="K1138" s="5" t="str">
        <f>VLOOKUP(I1138,Tabla13[[Rango minimo]:[Estado de calidad del aire]],2,TRUE)</f>
        <v>Aceptable</v>
      </c>
      <c r="L1138" s="21">
        <f t="shared" si="53"/>
        <v>66.75</v>
      </c>
      <c r="M1138" s="21" t="str">
        <f>VLOOKUP(L1138,Tabla7[[Valor minimo]:[Estado de calidad el aire]],2,TRUE)</f>
        <v>Aceptable</v>
      </c>
      <c r="N1138" s="11">
        <v>8</v>
      </c>
      <c r="O1138" s="11" t="s">
        <v>5989</v>
      </c>
      <c r="P1138" s="11">
        <v>3</v>
      </c>
      <c r="Q1138" s="11">
        <v>-74.138330429999996</v>
      </c>
      <c r="R1138" s="12">
        <v>4.6060715879999998</v>
      </c>
    </row>
    <row r="1139" spans="1:18" x14ac:dyDescent="0.25">
      <c r="A1139" s="10">
        <v>1138</v>
      </c>
      <c r="B1139" s="3" t="s">
        <v>2275</v>
      </c>
      <c r="C1139" s="3" t="s">
        <v>1986</v>
      </c>
      <c r="D1139" s="3" t="s">
        <v>1</v>
      </c>
      <c r="E1139" s="3" t="s">
        <v>2276</v>
      </c>
      <c r="F1139" s="87">
        <v>28</v>
      </c>
      <c r="G1139" s="5">
        <f t="shared" si="51"/>
        <v>81</v>
      </c>
      <c r="H1139" s="5" t="str">
        <f>VLOOKUP(F1139,Tabla5[[Columna3]:[Columna4]],2,TRUE)</f>
        <v>Aceptable</v>
      </c>
      <c r="I1139" s="18">
        <v>58</v>
      </c>
      <c r="J1139" s="5">
        <f t="shared" si="52"/>
        <v>52.5</v>
      </c>
      <c r="K1139" s="5" t="str">
        <f>VLOOKUP(I1139,Tabla13[[Rango minimo]:[Estado de calidad del aire]],2,TRUE)</f>
        <v>Aceptable</v>
      </c>
      <c r="L1139" s="21">
        <f t="shared" si="53"/>
        <v>66.75</v>
      </c>
      <c r="M1139" s="21" t="str">
        <f>VLOOKUP(L1139,Tabla7[[Valor minimo]:[Estado de calidad el aire]],2,TRUE)</f>
        <v>Aceptable</v>
      </c>
      <c r="N1139" s="11">
        <v>8</v>
      </c>
      <c r="O1139" s="11" t="s">
        <v>5989</v>
      </c>
      <c r="P1139" s="11">
        <v>2</v>
      </c>
      <c r="Q1139" s="11">
        <v>-74.133629060000004</v>
      </c>
      <c r="R1139" s="12">
        <v>4.6031262079999999</v>
      </c>
    </row>
    <row r="1140" spans="1:18" x14ac:dyDescent="0.25">
      <c r="A1140" s="10">
        <v>1139</v>
      </c>
      <c r="B1140" s="3" t="s">
        <v>2277</v>
      </c>
      <c r="C1140" s="3" t="s">
        <v>1986</v>
      </c>
      <c r="D1140" s="3" t="s">
        <v>1</v>
      </c>
      <c r="E1140" s="3" t="s">
        <v>2278</v>
      </c>
      <c r="F1140" s="87">
        <v>33</v>
      </c>
      <c r="G1140" s="5">
        <f t="shared" si="51"/>
        <v>91</v>
      </c>
      <c r="H1140" s="5" t="str">
        <f>VLOOKUP(F1140,Tabla5[[Columna3]:[Columna4]],2,TRUE)</f>
        <v>Aceptable</v>
      </c>
      <c r="I1140" s="18">
        <v>58</v>
      </c>
      <c r="J1140" s="5">
        <f t="shared" si="52"/>
        <v>52.5</v>
      </c>
      <c r="K1140" s="5" t="str">
        <f>VLOOKUP(I1140,Tabla13[[Rango minimo]:[Estado de calidad del aire]],2,TRUE)</f>
        <v>Aceptable</v>
      </c>
      <c r="L1140" s="21">
        <f t="shared" si="53"/>
        <v>71.75</v>
      </c>
      <c r="M1140" s="21" t="str">
        <f>VLOOKUP(L1140,Tabla7[[Valor minimo]:[Estado de calidad el aire]],2,TRUE)</f>
        <v>Aceptable</v>
      </c>
      <c r="N1140" s="11">
        <v>8</v>
      </c>
      <c r="O1140" s="11" t="s">
        <v>5989</v>
      </c>
      <c r="P1140" s="11">
        <v>2</v>
      </c>
      <c r="Q1140" s="11">
        <v>-74.141493249999996</v>
      </c>
      <c r="R1140" s="12">
        <v>4.5978926849999997</v>
      </c>
    </row>
    <row r="1141" spans="1:18" x14ac:dyDescent="0.25">
      <c r="A1141" s="10">
        <v>1140</v>
      </c>
      <c r="B1141" s="3" t="s">
        <v>2279</v>
      </c>
      <c r="C1141" s="3" t="s">
        <v>1986</v>
      </c>
      <c r="D1141" s="3" t="s">
        <v>1</v>
      </c>
      <c r="E1141" s="3" t="s">
        <v>2280</v>
      </c>
      <c r="F1141" s="87">
        <v>33</v>
      </c>
      <c r="G1141" s="5">
        <f t="shared" si="51"/>
        <v>91</v>
      </c>
      <c r="H1141" s="5" t="str">
        <f>VLOOKUP(F1141,Tabla5[[Columna3]:[Columna4]],2,TRUE)</f>
        <v>Aceptable</v>
      </c>
      <c r="I1141" s="18">
        <v>58</v>
      </c>
      <c r="J1141" s="5">
        <f t="shared" si="52"/>
        <v>52.5</v>
      </c>
      <c r="K1141" s="5" t="str">
        <f>VLOOKUP(I1141,Tabla13[[Rango minimo]:[Estado de calidad del aire]],2,TRUE)</f>
        <v>Aceptable</v>
      </c>
      <c r="L1141" s="21">
        <f t="shared" si="53"/>
        <v>71.75</v>
      </c>
      <c r="M1141" s="21" t="str">
        <f>VLOOKUP(L1141,Tabla7[[Valor minimo]:[Estado de calidad el aire]],2,TRUE)</f>
        <v>Aceptable</v>
      </c>
      <c r="N1141" s="11">
        <v>8</v>
      </c>
      <c r="O1141" s="11" t="s">
        <v>5989</v>
      </c>
      <c r="P1141" s="11">
        <v>2</v>
      </c>
      <c r="Q1141" s="11">
        <v>-74.140713680000005</v>
      </c>
      <c r="R1141" s="12">
        <v>4.5985004209999998</v>
      </c>
    </row>
    <row r="1142" spans="1:18" x14ac:dyDescent="0.25">
      <c r="A1142" s="10">
        <v>1141</v>
      </c>
      <c r="B1142" s="3" t="s">
        <v>2281</v>
      </c>
      <c r="C1142" s="3" t="s">
        <v>1986</v>
      </c>
      <c r="D1142" s="3" t="s">
        <v>1</v>
      </c>
      <c r="E1142" s="3" t="s">
        <v>2282</v>
      </c>
      <c r="F1142" s="87">
        <v>33</v>
      </c>
      <c r="G1142" s="5">
        <f t="shared" si="51"/>
        <v>91</v>
      </c>
      <c r="H1142" s="5" t="str">
        <f>VLOOKUP(F1142,Tabla5[[Columna3]:[Columna4]],2,TRUE)</f>
        <v>Aceptable</v>
      </c>
      <c r="I1142" s="18">
        <v>58</v>
      </c>
      <c r="J1142" s="5">
        <f t="shared" si="52"/>
        <v>52.5</v>
      </c>
      <c r="K1142" s="5" t="str">
        <f>VLOOKUP(I1142,Tabla13[[Rango minimo]:[Estado de calidad del aire]],2,TRUE)</f>
        <v>Aceptable</v>
      </c>
      <c r="L1142" s="21">
        <f t="shared" si="53"/>
        <v>71.75</v>
      </c>
      <c r="M1142" s="21" t="str">
        <f>VLOOKUP(L1142,Tabla7[[Valor minimo]:[Estado de calidad el aire]],2,TRUE)</f>
        <v>Aceptable</v>
      </c>
      <c r="N1142" s="11">
        <v>8</v>
      </c>
      <c r="O1142" s="11" t="s">
        <v>5989</v>
      </c>
      <c r="P1142" s="11">
        <v>2</v>
      </c>
      <c r="Q1142" s="11">
        <v>-74.140656559999996</v>
      </c>
      <c r="R1142" s="12">
        <v>4.5961912229999999</v>
      </c>
    </row>
    <row r="1143" spans="1:18" x14ac:dyDescent="0.25">
      <c r="A1143" s="10">
        <v>1142</v>
      </c>
      <c r="B1143" s="3" t="s">
        <v>2283</v>
      </c>
      <c r="C1143" s="3" t="s">
        <v>1986</v>
      </c>
      <c r="D1143" s="3" t="s">
        <v>1</v>
      </c>
      <c r="E1143" s="3" t="s">
        <v>2284</v>
      </c>
      <c r="F1143" s="87">
        <v>28</v>
      </c>
      <c r="G1143" s="5">
        <f t="shared" si="51"/>
        <v>81</v>
      </c>
      <c r="H1143" s="5" t="str">
        <f>VLOOKUP(F1143,Tabla5[[Columna3]:[Columna4]],2,TRUE)</f>
        <v>Aceptable</v>
      </c>
      <c r="I1143" s="18">
        <v>58</v>
      </c>
      <c r="J1143" s="5">
        <f t="shared" si="52"/>
        <v>52.5</v>
      </c>
      <c r="K1143" s="5" t="str">
        <f>VLOOKUP(I1143,Tabla13[[Rango minimo]:[Estado de calidad del aire]],2,TRUE)</f>
        <v>Aceptable</v>
      </c>
      <c r="L1143" s="21">
        <f t="shared" si="53"/>
        <v>66.75</v>
      </c>
      <c r="M1143" s="21" t="str">
        <f>VLOOKUP(L1143,Tabla7[[Valor minimo]:[Estado de calidad el aire]],2,TRUE)</f>
        <v>Aceptable</v>
      </c>
      <c r="N1143" s="11">
        <v>8</v>
      </c>
      <c r="O1143" s="11" t="s">
        <v>5989</v>
      </c>
      <c r="P1143" s="11">
        <v>3</v>
      </c>
      <c r="Q1143" s="11">
        <v>-74.138651390000007</v>
      </c>
      <c r="R1143" s="12">
        <v>4.6066224900000003</v>
      </c>
    </row>
    <row r="1144" spans="1:18" x14ac:dyDescent="0.25">
      <c r="A1144" s="10">
        <v>1143</v>
      </c>
      <c r="B1144" s="3" t="s">
        <v>2285</v>
      </c>
      <c r="C1144" s="3" t="s">
        <v>1986</v>
      </c>
      <c r="D1144" s="3" t="s">
        <v>1</v>
      </c>
      <c r="E1144" s="3" t="s">
        <v>2286</v>
      </c>
      <c r="F1144" s="87">
        <v>28</v>
      </c>
      <c r="G1144" s="5">
        <f t="shared" si="51"/>
        <v>81</v>
      </c>
      <c r="H1144" s="5" t="str">
        <f>VLOOKUP(F1144,Tabla5[[Columna3]:[Columna4]],2,TRUE)</f>
        <v>Aceptable</v>
      </c>
      <c r="I1144" s="18">
        <v>58</v>
      </c>
      <c r="J1144" s="5">
        <f t="shared" si="52"/>
        <v>52.5</v>
      </c>
      <c r="K1144" s="5" t="str">
        <f>VLOOKUP(I1144,Tabla13[[Rango minimo]:[Estado de calidad del aire]],2,TRUE)</f>
        <v>Aceptable</v>
      </c>
      <c r="L1144" s="21">
        <f t="shared" si="53"/>
        <v>66.75</v>
      </c>
      <c r="M1144" s="21" t="str">
        <f>VLOOKUP(L1144,Tabla7[[Valor minimo]:[Estado de calidad el aire]],2,TRUE)</f>
        <v>Aceptable</v>
      </c>
      <c r="N1144" s="11">
        <v>8</v>
      </c>
      <c r="O1144" s="11" t="s">
        <v>5992</v>
      </c>
      <c r="P1144" s="11">
        <v>2</v>
      </c>
      <c r="Q1144" s="11">
        <v>-74.137805689999993</v>
      </c>
      <c r="R1144" s="12">
        <v>4.6525798089999997</v>
      </c>
    </row>
    <row r="1145" spans="1:18" x14ac:dyDescent="0.25">
      <c r="A1145" s="10">
        <v>1144</v>
      </c>
      <c r="B1145" s="3" t="s">
        <v>2287</v>
      </c>
      <c r="C1145" s="3" t="s">
        <v>1986</v>
      </c>
      <c r="D1145" s="3" t="s">
        <v>1</v>
      </c>
      <c r="E1145" s="3" t="s">
        <v>2288</v>
      </c>
      <c r="F1145" s="87">
        <v>24</v>
      </c>
      <c r="G1145" s="5">
        <f t="shared" si="51"/>
        <v>73</v>
      </c>
      <c r="H1145" s="5" t="str">
        <f>VLOOKUP(F1145,Tabla5[[Columna3]:[Columna4]],2,TRUE)</f>
        <v>Aceptable</v>
      </c>
      <c r="I1145" s="18">
        <v>58</v>
      </c>
      <c r="J1145" s="5">
        <f t="shared" si="52"/>
        <v>52.5</v>
      </c>
      <c r="K1145" s="5" t="str">
        <f>VLOOKUP(I1145,Tabla13[[Rango minimo]:[Estado de calidad del aire]],2,TRUE)</f>
        <v>Aceptable</v>
      </c>
      <c r="L1145" s="21">
        <f t="shared" si="53"/>
        <v>62.75</v>
      </c>
      <c r="M1145" s="21" t="str">
        <f>VLOOKUP(L1145,Tabla7[[Valor minimo]:[Estado de calidad el aire]],2,TRUE)</f>
        <v>Aceptable</v>
      </c>
      <c r="N1145" s="11">
        <v>8</v>
      </c>
      <c r="O1145" s="11" t="s">
        <v>5992</v>
      </c>
      <c r="P1145" s="11">
        <v>3</v>
      </c>
      <c r="Q1145" s="11">
        <v>-74.145200180000003</v>
      </c>
      <c r="R1145" s="12">
        <v>4.6430526800000003</v>
      </c>
    </row>
    <row r="1146" spans="1:18" x14ac:dyDescent="0.25">
      <c r="A1146" s="10">
        <v>1145</v>
      </c>
      <c r="B1146" s="3" t="s">
        <v>2289</v>
      </c>
      <c r="C1146" s="3" t="s">
        <v>1986</v>
      </c>
      <c r="D1146" s="3" t="s">
        <v>1</v>
      </c>
      <c r="E1146" s="3" t="s">
        <v>2290</v>
      </c>
      <c r="F1146" s="87">
        <v>24</v>
      </c>
      <c r="G1146" s="5">
        <f t="shared" si="51"/>
        <v>73</v>
      </c>
      <c r="H1146" s="5" t="str">
        <f>VLOOKUP(F1146,Tabla5[[Columna3]:[Columna4]],2,TRUE)</f>
        <v>Aceptable</v>
      </c>
      <c r="I1146" s="18">
        <v>58</v>
      </c>
      <c r="J1146" s="5">
        <f t="shared" si="52"/>
        <v>52.5</v>
      </c>
      <c r="K1146" s="5" t="str">
        <f>VLOOKUP(I1146,Tabla13[[Rango minimo]:[Estado de calidad del aire]],2,TRUE)</f>
        <v>Aceptable</v>
      </c>
      <c r="L1146" s="21">
        <f t="shared" si="53"/>
        <v>62.75</v>
      </c>
      <c r="M1146" s="21" t="str">
        <f>VLOOKUP(L1146,Tabla7[[Valor minimo]:[Estado de calidad el aire]],2,TRUE)</f>
        <v>Aceptable</v>
      </c>
      <c r="N1146" s="11">
        <v>8</v>
      </c>
      <c r="O1146" s="11" t="s">
        <v>5992</v>
      </c>
      <c r="P1146" s="11">
        <v>3</v>
      </c>
      <c r="Q1146" s="11">
        <v>-74.137736700000005</v>
      </c>
      <c r="R1146" s="12">
        <v>4.6465986160000003</v>
      </c>
    </row>
    <row r="1147" spans="1:18" x14ac:dyDescent="0.25">
      <c r="A1147" s="10">
        <v>1146</v>
      </c>
      <c r="B1147" s="3" t="s">
        <v>2291</v>
      </c>
      <c r="C1147" s="3" t="s">
        <v>1986</v>
      </c>
      <c r="D1147" s="3" t="s">
        <v>1</v>
      </c>
      <c r="E1147" s="3" t="s">
        <v>2290</v>
      </c>
      <c r="F1147" s="87">
        <v>24</v>
      </c>
      <c r="G1147" s="5">
        <f t="shared" si="51"/>
        <v>73</v>
      </c>
      <c r="H1147" s="5" t="str">
        <f>VLOOKUP(F1147,Tabla5[[Columna3]:[Columna4]],2,TRUE)</f>
        <v>Aceptable</v>
      </c>
      <c r="I1147" s="18">
        <v>58</v>
      </c>
      <c r="J1147" s="5">
        <f t="shared" si="52"/>
        <v>52.5</v>
      </c>
      <c r="K1147" s="5" t="str">
        <f>VLOOKUP(I1147,Tabla13[[Rango minimo]:[Estado de calidad del aire]],2,TRUE)</f>
        <v>Aceptable</v>
      </c>
      <c r="L1147" s="21">
        <f t="shared" si="53"/>
        <v>62.75</v>
      </c>
      <c r="M1147" s="21" t="str">
        <f>VLOOKUP(L1147,Tabla7[[Valor minimo]:[Estado de calidad el aire]],2,TRUE)</f>
        <v>Aceptable</v>
      </c>
      <c r="N1147" s="11">
        <v>8</v>
      </c>
      <c r="O1147" s="11" t="s">
        <v>5992</v>
      </c>
      <c r="P1147" s="11">
        <v>3</v>
      </c>
      <c r="Q1147" s="11">
        <v>-74.133323529999998</v>
      </c>
      <c r="R1147" s="12">
        <v>4.6463535770000002</v>
      </c>
    </row>
    <row r="1148" spans="1:18" x14ac:dyDescent="0.25">
      <c r="A1148" s="10">
        <v>1147</v>
      </c>
      <c r="B1148" s="3" t="s">
        <v>2292</v>
      </c>
      <c r="C1148" s="3" t="s">
        <v>1986</v>
      </c>
      <c r="D1148" s="3" t="s">
        <v>1</v>
      </c>
      <c r="E1148" s="3" t="s">
        <v>2290</v>
      </c>
      <c r="F1148" s="87">
        <v>24</v>
      </c>
      <c r="G1148" s="5">
        <f t="shared" si="51"/>
        <v>73</v>
      </c>
      <c r="H1148" s="5" t="str">
        <f>VLOOKUP(F1148,Tabla5[[Columna3]:[Columna4]],2,TRUE)</f>
        <v>Aceptable</v>
      </c>
      <c r="I1148" s="18">
        <v>58</v>
      </c>
      <c r="J1148" s="5">
        <f t="shared" si="52"/>
        <v>52.5</v>
      </c>
      <c r="K1148" s="5" t="str">
        <f>VLOOKUP(I1148,Tabla13[[Rango minimo]:[Estado de calidad del aire]],2,TRUE)</f>
        <v>Aceptable</v>
      </c>
      <c r="L1148" s="21">
        <f t="shared" si="53"/>
        <v>62.75</v>
      </c>
      <c r="M1148" s="21" t="str">
        <f>VLOOKUP(L1148,Tabla7[[Valor minimo]:[Estado de calidad el aire]],2,TRUE)</f>
        <v>Aceptable</v>
      </c>
      <c r="N1148" s="11">
        <v>8</v>
      </c>
      <c r="O1148" s="11" t="s">
        <v>5992</v>
      </c>
      <c r="P1148" s="11">
        <v>3</v>
      </c>
      <c r="Q1148" s="11">
        <v>-74.136491109999994</v>
      </c>
      <c r="R1148" s="12">
        <v>4.6455784400000004</v>
      </c>
    </row>
    <row r="1149" spans="1:18" x14ac:dyDescent="0.25">
      <c r="A1149" s="10">
        <v>1148</v>
      </c>
      <c r="B1149" s="3" t="s">
        <v>2293</v>
      </c>
      <c r="C1149" s="3" t="s">
        <v>1986</v>
      </c>
      <c r="D1149" s="3" t="s">
        <v>1</v>
      </c>
      <c r="E1149" s="3" t="s">
        <v>2294</v>
      </c>
      <c r="F1149" s="87">
        <v>24</v>
      </c>
      <c r="G1149" s="5">
        <f t="shared" si="51"/>
        <v>73</v>
      </c>
      <c r="H1149" s="5" t="str">
        <f>VLOOKUP(F1149,Tabla5[[Columna3]:[Columna4]],2,TRUE)</f>
        <v>Aceptable</v>
      </c>
      <c r="I1149" s="18">
        <v>58</v>
      </c>
      <c r="J1149" s="5">
        <f t="shared" si="52"/>
        <v>52.5</v>
      </c>
      <c r="K1149" s="5" t="str">
        <f>VLOOKUP(I1149,Tabla13[[Rango minimo]:[Estado de calidad del aire]],2,TRUE)</f>
        <v>Aceptable</v>
      </c>
      <c r="L1149" s="21">
        <f t="shared" si="53"/>
        <v>62.75</v>
      </c>
      <c r="M1149" s="21" t="str">
        <f>VLOOKUP(L1149,Tabla7[[Valor minimo]:[Estado de calidad el aire]],2,TRUE)</f>
        <v>Aceptable</v>
      </c>
      <c r="N1149" s="11">
        <v>8</v>
      </c>
      <c r="O1149" s="11" t="s">
        <v>5992</v>
      </c>
      <c r="P1149" s="11">
        <v>3</v>
      </c>
      <c r="Q1149" s="11">
        <v>-74.134399169999995</v>
      </c>
      <c r="R1149" s="12">
        <v>4.6523976530000004</v>
      </c>
    </row>
    <row r="1150" spans="1:18" x14ac:dyDescent="0.25">
      <c r="A1150" s="10">
        <v>1149</v>
      </c>
      <c r="B1150" s="3" t="s">
        <v>2295</v>
      </c>
      <c r="C1150" s="3" t="s">
        <v>1986</v>
      </c>
      <c r="D1150" s="3" t="s">
        <v>1</v>
      </c>
      <c r="E1150" s="3" t="s">
        <v>2296</v>
      </c>
      <c r="F1150" s="87">
        <v>28</v>
      </c>
      <c r="G1150" s="5">
        <f t="shared" si="51"/>
        <v>81</v>
      </c>
      <c r="H1150" s="5" t="str">
        <f>VLOOKUP(F1150,Tabla5[[Columna3]:[Columna4]],2,TRUE)</f>
        <v>Aceptable</v>
      </c>
      <c r="I1150" s="18">
        <v>58</v>
      </c>
      <c r="J1150" s="5">
        <f t="shared" si="52"/>
        <v>52.5</v>
      </c>
      <c r="K1150" s="5" t="str">
        <f>VLOOKUP(I1150,Tabla13[[Rango minimo]:[Estado de calidad del aire]],2,TRUE)</f>
        <v>Aceptable</v>
      </c>
      <c r="L1150" s="21">
        <f t="shared" si="53"/>
        <v>66.75</v>
      </c>
      <c r="M1150" s="21" t="str">
        <f>VLOOKUP(L1150,Tabla7[[Valor minimo]:[Estado de calidad el aire]],2,TRUE)</f>
        <v>Aceptable</v>
      </c>
      <c r="N1150" s="11">
        <v>8</v>
      </c>
      <c r="O1150" s="11" t="s">
        <v>5992</v>
      </c>
      <c r="P1150" s="11">
        <v>2</v>
      </c>
      <c r="Q1150" s="11">
        <v>-74.136495640000007</v>
      </c>
      <c r="R1150" s="12">
        <v>4.6523355369999999</v>
      </c>
    </row>
    <row r="1151" spans="1:18" x14ac:dyDescent="0.25">
      <c r="A1151" s="10">
        <v>1150</v>
      </c>
      <c r="B1151" s="3" t="s">
        <v>2297</v>
      </c>
      <c r="C1151" s="3" t="s">
        <v>1986</v>
      </c>
      <c r="D1151" s="3" t="s">
        <v>1</v>
      </c>
      <c r="E1151" s="3" t="s">
        <v>2298</v>
      </c>
      <c r="F1151" s="87">
        <v>24</v>
      </c>
      <c r="G1151" s="5">
        <f t="shared" si="51"/>
        <v>73</v>
      </c>
      <c r="H1151" s="5" t="str">
        <f>VLOOKUP(F1151,Tabla5[[Columna3]:[Columna4]],2,TRUE)</f>
        <v>Aceptable</v>
      </c>
      <c r="I1151" s="18">
        <v>58</v>
      </c>
      <c r="J1151" s="5">
        <f t="shared" si="52"/>
        <v>52.5</v>
      </c>
      <c r="K1151" s="5" t="str">
        <f>VLOOKUP(I1151,Tabla13[[Rango minimo]:[Estado de calidad del aire]],2,TRUE)</f>
        <v>Aceptable</v>
      </c>
      <c r="L1151" s="21">
        <f t="shared" si="53"/>
        <v>62.75</v>
      </c>
      <c r="M1151" s="21" t="str">
        <f>VLOOKUP(L1151,Tabla7[[Valor minimo]:[Estado de calidad el aire]],2,TRUE)</f>
        <v>Aceptable</v>
      </c>
      <c r="N1151" s="11">
        <v>8</v>
      </c>
      <c r="O1151" s="11" t="s">
        <v>5992</v>
      </c>
      <c r="P1151" s="11">
        <v>3</v>
      </c>
      <c r="Q1151" s="11">
        <v>-74.140097650000001</v>
      </c>
      <c r="R1151" s="12">
        <v>4.643054148</v>
      </c>
    </row>
    <row r="1152" spans="1:18" x14ac:dyDescent="0.25">
      <c r="A1152" s="10">
        <v>1151</v>
      </c>
      <c r="B1152" s="3" t="s">
        <v>2299</v>
      </c>
      <c r="C1152" s="3" t="s">
        <v>1986</v>
      </c>
      <c r="D1152" s="3" t="s">
        <v>1</v>
      </c>
      <c r="E1152" s="3" t="s">
        <v>2300</v>
      </c>
      <c r="F1152" s="87">
        <v>24</v>
      </c>
      <c r="G1152" s="5">
        <f t="shared" si="51"/>
        <v>73</v>
      </c>
      <c r="H1152" s="5" t="str">
        <f>VLOOKUP(F1152,Tabla5[[Columna3]:[Columna4]],2,TRUE)</f>
        <v>Aceptable</v>
      </c>
      <c r="I1152" s="18">
        <v>58</v>
      </c>
      <c r="J1152" s="5">
        <f t="shared" si="52"/>
        <v>52.5</v>
      </c>
      <c r="K1152" s="5" t="str">
        <f>VLOOKUP(I1152,Tabla13[[Rango minimo]:[Estado de calidad del aire]],2,TRUE)</f>
        <v>Aceptable</v>
      </c>
      <c r="L1152" s="21">
        <f t="shared" si="53"/>
        <v>62.75</v>
      </c>
      <c r="M1152" s="21" t="str">
        <f>VLOOKUP(L1152,Tabla7[[Valor minimo]:[Estado de calidad el aire]],2,TRUE)</f>
        <v>Aceptable</v>
      </c>
      <c r="N1152" s="11">
        <v>8</v>
      </c>
      <c r="O1152" s="11" t="s">
        <v>5992</v>
      </c>
      <c r="P1152" s="11">
        <v>3</v>
      </c>
      <c r="Q1152" s="11">
        <v>-74.135486499999999</v>
      </c>
      <c r="R1152" s="12">
        <v>4.6418197340000003</v>
      </c>
    </row>
    <row r="1153" spans="1:18" x14ac:dyDescent="0.25">
      <c r="A1153" s="10">
        <v>1152</v>
      </c>
      <c r="B1153" s="3" t="s">
        <v>2301</v>
      </c>
      <c r="C1153" s="3" t="s">
        <v>1986</v>
      </c>
      <c r="D1153" s="3" t="s">
        <v>1</v>
      </c>
      <c r="E1153" s="3" t="s">
        <v>2302</v>
      </c>
      <c r="F1153" s="87">
        <v>24</v>
      </c>
      <c r="G1153" s="5">
        <f t="shared" si="51"/>
        <v>73</v>
      </c>
      <c r="H1153" s="5" t="str">
        <f>VLOOKUP(F1153,Tabla5[[Columna3]:[Columna4]],2,TRUE)</f>
        <v>Aceptable</v>
      </c>
      <c r="I1153" s="18">
        <v>58</v>
      </c>
      <c r="J1153" s="5">
        <f t="shared" si="52"/>
        <v>52.5</v>
      </c>
      <c r="K1153" s="5" t="str">
        <f>VLOOKUP(I1153,Tabla13[[Rango minimo]:[Estado de calidad del aire]],2,TRUE)</f>
        <v>Aceptable</v>
      </c>
      <c r="L1153" s="21">
        <f t="shared" si="53"/>
        <v>62.75</v>
      </c>
      <c r="M1153" s="21" t="str">
        <f>VLOOKUP(L1153,Tabla7[[Valor minimo]:[Estado de calidad el aire]],2,TRUE)</f>
        <v>Aceptable</v>
      </c>
      <c r="N1153" s="11">
        <v>8</v>
      </c>
      <c r="O1153" s="11" t="s">
        <v>5992</v>
      </c>
      <c r="P1153" s="11">
        <v>3</v>
      </c>
      <c r="Q1153" s="11">
        <v>-74.146982399999999</v>
      </c>
      <c r="R1153" s="12">
        <v>4.6402162579999997</v>
      </c>
    </row>
    <row r="1154" spans="1:18" x14ac:dyDescent="0.25">
      <c r="A1154" s="10">
        <v>1153</v>
      </c>
      <c r="B1154" s="3" t="s">
        <v>2303</v>
      </c>
      <c r="C1154" s="3" t="s">
        <v>1986</v>
      </c>
      <c r="D1154" s="3" t="s">
        <v>1</v>
      </c>
      <c r="E1154" s="3" t="s">
        <v>2300</v>
      </c>
      <c r="F1154" s="87">
        <v>24</v>
      </c>
      <c r="G1154" s="5">
        <f t="shared" si="51"/>
        <v>73</v>
      </c>
      <c r="H1154" s="5" t="str">
        <f>VLOOKUP(F1154,Tabla5[[Columna3]:[Columna4]],2,TRUE)</f>
        <v>Aceptable</v>
      </c>
      <c r="I1154" s="18">
        <v>58</v>
      </c>
      <c r="J1154" s="5">
        <f t="shared" si="52"/>
        <v>52.5</v>
      </c>
      <c r="K1154" s="5" t="str">
        <f>VLOOKUP(I1154,Tabla13[[Rango minimo]:[Estado de calidad del aire]],2,TRUE)</f>
        <v>Aceptable</v>
      </c>
      <c r="L1154" s="21">
        <f t="shared" si="53"/>
        <v>62.75</v>
      </c>
      <c r="M1154" s="21" t="str">
        <f>VLOOKUP(L1154,Tabla7[[Valor minimo]:[Estado de calidad el aire]],2,TRUE)</f>
        <v>Aceptable</v>
      </c>
      <c r="N1154" s="11">
        <v>8</v>
      </c>
      <c r="O1154" s="11" t="s">
        <v>5992</v>
      </c>
      <c r="P1154" s="11">
        <v>3</v>
      </c>
      <c r="Q1154" s="11">
        <v>-74.137954660000005</v>
      </c>
      <c r="R1154" s="12">
        <v>4.6432301640000002</v>
      </c>
    </row>
    <row r="1155" spans="1:18" x14ac:dyDescent="0.25">
      <c r="A1155" s="10">
        <v>1154</v>
      </c>
      <c r="B1155" s="3" t="s">
        <v>2304</v>
      </c>
      <c r="C1155" s="3" t="s">
        <v>1986</v>
      </c>
      <c r="D1155" s="3" t="s">
        <v>1</v>
      </c>
      <c r="E1155" s="3" t="s">
        <v>2305</v>
      </c>
      <c r="F1155" s="87">
        <v>24</v>
      </c>
      <c r="G1155" s="5">
        <f t="shared" ref="G1155:G1218" si="54">IF(F1155&lt;=12, F1155*50/12,
IF(F1155&lt;=37, 51 + (F1155-13)*50/25,
IF(F1155&lt;=55, 101 + (F1155-38)*50/18,
IF(F1155&lt;=150, 151 + (F1155-56)*50/95,
IF(F1155&lt;=250, 201 + (F1155-151)*100/100,
301 + (F1155-251)*200/250)))))</f>
        <v>73</v>
      </c>
      <c r="H1155" s="5" t="str">
        <f>VLOOKUP(F1155,Tabla5[[Columna3]:[Columna4]],2,TRUE)</f>
        <v>Aceptable</v>
      </c>
      <c r="I1155" s="18">
        <v>58</v>
      </c>
      <c r="J1155" s="5">
        <f t="shared" ref="J1155:J1218" si="55">IF(I1155&lt;=54, I1155*50/54,
IF(I1155&lt;=154, 51 + (I1155-55)*50/100,
IF(I1155&lt;=254, 101 + (I1155-155)*50/100,
IF(I1155&lt;=354, 151 + (I1155-255)*50/100,
IF(I1155&lt;=424, 201 + (I1155-355)*100/70,
301 + (I1155-425)*200/180)))))</f>
        <v>52.5</v>
      </c>
      <c r="K1155" s="5" t="str">
        <f>VLOOKUP(I1155,Tabla13[[Rango minimo]:[Estado de calidad del aire]],2,TRUE)</f>
        <v>Aceptable</v>
      </c>
      <c r="L1155" s="21">
        <f t="shared" ref="L1155:L1218" si="56">(((G1155+J1155)/2))</f>
        <v>62.75</v>
      </c>
      <c r="M1155" s="21" t="str">
        <f>VLOOKUP(L1155,Tabla7[[Valor minimo]:[Estado de calidad el aire]],2,TRUE)</f>
        <v>Aceptable</v>
      </c>
      <c r="N1155" s="11">
        <v>8</v>
      </c>
      <c r="O1155" s="11" t="s">
        <v>5992</v>
      </c>
      <c r="P1155" s="11">
        <v>3</v>
      </c>
      <c r="Q1155" s="11">
        <v>-74.148650599999996</v>
      </c>
      <c r="R1155" s="12">
        <v>4.6333769819999997</v>
      </c>
    </row>
    <row r="1156" spans="1:18" x14ac:dyDescent="0.25">
      <c r="A1156" s="10">
        <v>1155</v>
      </c>
      <c r="B1156" s="3" t="s">
        <v>2306</v>
      </c>
      <c r="C1156" s="3" t="s">
        <v>1986</v>
      </c>
      <c r="D1156" s="3" t="s">
        <v>1</v>
      </c>
      <c r="E1156" s="3" t="s">
        <v>2307</v>
      </c>
      <c r="F1156" s="87">
        <v>24</v>
      </c>
      <c r="G1156" s="5">
        <f t="shared" si="54"/>
        <v>73</v>
      </c>
      <c r="H1156" s="5" t="str">
        <f>VLOOKUP(F1156,Tabla5[[Columna3]:[Columna4]],2,TRUE)</f>
        <v>Aceptable</v>
      </c>
      <c r="I1156" s="18">
        <v>58</v>
      </c>
      <c r="J1156" s="5">
        <f t="shared" si="55"/>
        <v>52.5</v>
      </c>
      <c r="K1156" s="5" t="str">
        <f>VLOOKUP(I1156,Tabla13[[Rango minimo]:[Estado de calidad del aire]],2,TRUE)</f>
        <v>Aceptable</v>
      </c>
      <c r="L1156" s="21">
        <f t="shared" si="56"/>
        <v>62.75</v>
      </c>
      <c r="M1156" s="21" t="str">
        <f>VLOOKUP(L1156,Tabla7[[Valor minimo]:[Estado de calidad el aire]],2,TRUE)</f>
        <v>Aceptable</v>
      </c>
      <c r="N1156" s="11">
        <v>8</v>
      </c>
      <c r="O1156" s="11" t="s">
        <v>5992</v>
      </c>
      <c r="P1156" s="11">
        <v>3</v>
      </c>
      <c r="Q1156" s="11">
        <v>-74.147266549999998</v>
      </c>
      <c r="R1156" s="12">
        <v>4.6388249830000001</v>
      </c>
    </row>
    <row r="1157" spans="1:18" x14ac:dyDescent="0.25">
      <c r="A1157" s="10">
        <v>1156</v>
      </c>
      <c r="B1157" s="3" t="s">
        <v>2308</v>
      </c>
      <c r="C1157" s="3" t="s">
        <v>1986</v>
      </c>
      <c r="D1157" s="3" t="s">
        <v>1</v>
      </c>
      <c r="E1157" s="3" t="s">
        <v>2309</v>
      </c>
      <c r="F1157" s="87">
        <v>24</v>
      </c>
      <c r="G1157" s="5">
        <f t="shared" si="54"/>
        <v>73</v>
      </c>
      <c r="H1157" s="5" t="str">
        <f>VLOOKUP(F1157,Tabla5[[Columna3]:[Columna4]],2,TRUE)</f>
        <v>Aceptable</v>
      </c>
      <c r="I1157" s="18">
        <v>58</v>
      </c>
      <c r="J1157" s="5">
        <f t="shared" si="55"/>
        <v>52.5</v>
      </c>
      <c r="K1157" s="5" t="str">
        <f>VLOOKUP(I1157,Tabla13[[Rango minimo]:[Estado de calidad del aire]],2,TRUE)</f>
        <v>Aceptable</v>
      </c>
      <c r="L1157" s="21">
        <f t="shared" si="56"/>
        <v>62.75</v>
      </c>
      <c r="M1157" s="21" t="str">
        <f>VLOOKUP(L1157,Tabla7[[Valor minimo]:[Estado de calidad el aire]],2,TRUE)</f>
        <v>Aceptable</v>
      </c>
      <c r="N1157" s="11">
        <v>8</v>
      </c>
      <c r="O1157" s="11" t="s">
        <v>5992</v>
      </c>
      <c r="P1157" s="11">
        <v>3</v>
      </c>
      <c r="Q1157" s="11">
        <v>-74.138247930000006</v>
      </c>
      <c r="R1157" s="12">
        <v>4.6349067919999998</v>
      </c>
    </row>
    <row r="1158" spans="1:18" x14ac:dyDescent="0.25">
      <c r="A1158" s="10">
        <v>1157</v>
      </c>
      <c r="B1158" s="3" t="s">
        <v>2310</v>
      </c>
      <c r="C1158" s="3" t="s">
        <v>1986</v>
      </c>
      <c r="D1158" s="3" t="s">
        <v>1</v>
      </c>
      <c r="E1158" s="3" t="s">
        <v>2311</v>
      </c>
      <c r="F1158" s="87">
        <v>28</v>
      </c>
      <c r="G1158" s="5">
        <f t="shared" si="54"/>
        <v>81</v>
      </c>
      <c r="H1158" s="5" t="str">
        <f>VLOOKUP(F1158,Tabla5[[Columna3]:[Columna4]],2,TRUE)</f>
        <v>Aceptable</v>
      </c>
      <c r="I1158" s="18">
        <v>58</v>
      </c>
      <c r="J1158" s="5">
        <f t="shared" si="55"/>
        <v>52.5</v>
      </c>
      <c r="K1158" s="5" t="str">
        <f>VLOOKUP(I1158,Tabla13[[Rango minimo]:[Estado de calidad del aire]],2,TRUE)</f>
        <v>Aceptable</v>
      </c>
      <c r="L1158" s="21">
        <f t="shared" si="56"/>
        <v>66.75</v>
      </c>
      <c r="M1158" s="21" t="str">
        <f>VLOOKUP(L1158,Tabla7[[Valor minimo]:[Estado de calidad el aire]],2,TRUE)</f>
        <v>Aceptable</v>
      </c>
      <c r="N1158" s="11">
        <v>8</v>
      </c>
      <c r="O1158" s="11" t="s">
        <v>5992</v>
      </c>
      <c r="P1158" s="11">
        <v>2</v>
      </c>
      <c r="Q1158" s="11">
        <v>-74.141655510000007</v>
      </c>
      <c r="R1158" s="12">
        <v>4.6531958900000001</v>
      </c>
    </row>
    <row r="1159" spans="1:18" x14ac:dyDescent="0.25">
      <c r="A1159" s="10">
        <v>1158</v>
      </c>
      <c r="B1159" s="3" t="s">
        <v>2312</v>
      </c>
      <c r="C1159" s="3" t="s">
        <v>1986</v>
      </c>
      <c r="D1159" s="3" t="s">
        <v>1</v>
      </c>
      <c r="E1159" s="3" t="s">
        <v>2313</v>
      </c>
      <c r="F1159" s="87">
        <v>24</v>
      </c>
      <c r="G1159" s="5">
        <f t="shared" si="54"/>
        <v>73</v>
      </c>
      <c r="H1159" s="5" t="str">
        <f>VLOOKUP(F1159,Tabla5[[Columna3]:[Columna4]],2,TRUE)</f>
        <v>Aceptable</v>
      </c>
      <c r="I1159" s="18">
        <v>58</v>
      </c>
      <c r="J1159" s="5">
        <f t="shared" si="55"/>
        <v>52.5</v>
      </c>
      <c r="K1159" s="5" t="str">
        <f>VLOOKUP(I1159,Tabla13[[Rango minimo]:[Estado de calidad del aire]],2,TRUE)</f>
        <v>Aceptable</v>
      </c>
      <c r="L1159" s="21">
        <f t="shared" si="56"/>
        <v>62.75</v>
      </c>
      <c r="M1159" s="21" t="str">
        <f>VLOOKUP(L1159,Tabla7[[Valor minimo]:[Estado de calidad el aire]],2,TRUE)</f>
        <v>Aceptable</v>
      </c>
      <c r="N1159" s="11">
        <v>8</v>
      </c>
      <c r="O1159" s="11" t="s">
        <v>5992</v>
      </c>
      <c r="P1159" s="11">
        <v>3</v>
      </c>
      <c r="Q1159" s="11">
        <v>-74.1470822</v>
      </c>
      <c r="R1159" s="12">
        <v>4.6322855729999999</v>
      </c>
    </row>
    <row r="1160" spans="1:18" x14ac:dyDescent="0.25">
      <c r="A1160" s="10">
        <v>1159</v>
      </c>
      <c r="B1160" s="3" t="s">
        <v>2314</v>
      </c>
      <c r="C1160" s="3" t="s">
        <v>1986</v>
      </c>
      <c r="D1160" s="3" t="s">
        <v>1</v>
      </c>
      <c r="E1160" s="3" t="s">
        <v>2315</v>
      </c>
      <c r="F1160" s="87">
        <v>24</v>
      </c>
      <c r="G1160" s="5">
        <f t="shared" si="54"/>
        <v>73</v>
      </c>
      <c r="H1160" s="5" t="str">
        <f>VLOOKUP(F1160,Tabla5[[Columna3]:[Columna4]],2,TRUE)</f>
        <v>Aceptable</v>
      </c>
      <c r="I1160" s="18">
        <v>58</v>
      </c>
      <c r="J1160" s="5">
        <f t="shared" si="55"/>
        <v>52.5</v>
      </c>
      <c r="K1160" s="5" t="str">
        <f>VLOOKUP(I1160,Tabla13[[Rango minimo]:[Estado de calidad del aire]],2,TRUE)</f>
        <v>Aceptable</v>
      </c>
      <c r="L1160" s="21">
        <f t="shared" si="56"/>
        <v>62.75</v>
      </c>
      <c r="M1160" s="21" t="str">
        <f>VLOOKUP(L1160,Tabla7[[Valor minimo]:[Estado de calidad el aire]],2,TRUE)</f>
        <v>Aceptable</v>
      </c>
      <c r="N1160" s="11">
        <v>8</v>
      </c>
      <c r="O1160" s="11" t="s">
        <v>5992</v>
      </c>
      <c r="P1160" s="11">
        <v>3</v>
      </c>
      <c r="Q1160" s="11">
        <v>-74.143792869999999</v>
      </c>
      <c r="R1160" s="12">
        <v>4.6343942650000001</v>
      </c>
    </row>
    <row r="1161" spans="1:18" x14ac:dyDescent="0.25">
      <c r="A1161" s="10">
        <v>1160</v>
      </c>
      <c r="B1161" s="3" t="s">
        <v>2316</v>
      </c>
      <c r="C1161" s="3" t="s">
        <v>1986</v>
      </c>
      <c r="D1161" s="3" t="s">
        <v>1</v>
      </c>
      <c r="E1161" s="3" t="s">
        <v>2317</v>
      </c>
      <c r="F1161" s="87">
        <v>24</v>
      </c>
      <c r="G1161" s="5">
        <f t="shared" si="54"/>
        <v>73</v>
      </c>
      <c r="H1161" s="5" t="str">
        <f>VLOOKUP(F1161,Tabla5[[Columna3]:[Columna4]],2,TRUE)</f>
        <v>Aceptable</v>
      </c>
      <c r="I1161" s="18">
        <v>58</v>
      </c>
      <c r="J1161" s="5">
        <f t="shared" si="55"/>
        <v>52.5</v>
      </c>
      <c r="K1161" s="5" t="str">
        <f>VLOOKUP(I1161,Tabla13[[Rango minimo]:[Estado de calidad del aire]],2,TRUE)</f>
        <v>Aceptable</v>
      </c>
      <c r="L1161" s="21">
        <f t="shared" si="56"/>
        <v>62.75</v>
      </c>
      <c r="M1161" s="21" t="str">
        <f>VLOOKUP(L1161,Tabla7[[Valor minimo]:[Estado de calidad el aire]],2,TRUE)</f>
        <v>Aceptable</v>
      </c>
      <c r="N1161" s="11">
        <v>8</v>
      </c>
      <c r="O1161" s="11" t="s">
        <v>5992</v>
      </c>
      <c r="P1161" s="11">
        <v>3</v>
      </c>
      <c r="Q1161" s="11">
        <v>-74.141579669999999</v>
      </c>
      <c r="R1161" s="12">
        <v>4.6448904300000002</v>
      </c>
    </row>
    <row r="1162" spans="1:18" x14ac:dyDescent="0.25">
      <c r="A1162" s="10">
        <v>1161</v>
      </c>
      <c r="B1162" s="3" t="s">
        <v>2318</v>
      </c>
      <c r="C1162" s="3" t="s">
        <v>1986</v>
      </c>
      <c r="D1162" s="3" t="s">
        <v>1</v>
      </c>
      <c r="E1162" s="3" t="s">
        <v>2319</v>
      </c>
      <c r="F1162" s="87">
        <v>28</v>
      </c>
      <c r="G1162" s="5">
        <f t="shared" si="54"/>
        <v>81</v>
      </c>
      <c r="H1162" s="5" t="str">
        <f>VLOOKUP(F1162,Tabla5[[Columna3]:[Columna4]],2,TRUE)</f>
        <v>Aceptable</v>
      </c>
      <c r="I1162" s="18">
        <v>58</v>
      </c>
      <c r="J1162" s="5">
        <f t="shared" si="55"/>
        <v>52.5</v>
      </c>
      <c r="K1162" s="5" t="str">
        <f>VLOOKUP(I1162,Tabla13[[Rango minimo]:[Estado de calidad del aire]],2,TRUE)</f>
        <v>Aceptable</v>
      </c>
      <c r="L1162" s="21">
        <f t="shared" si="56"/>
        <v>66.75</v>
      </c>
      <c r="M1162" s="21" t="str">
        <f>VLOOKUP(L1162,Tabla7[[Valor minimo]:[Estado de calidad el aire]],2,TRUE)</f>
        <v>Aceptable</v>
      </c>
      <c r="N1162" s="11">
        <v>8</v>
      </c>
      <c r="O1162" s="11" t="s">
        <v>5992</v>
      </c>
      <c r="P1162" s="11">
        <v>2</v>
      </c>
      <c r="Q1162" s="11">
        <v>-74.13835014</v>
      </c>
      <c r="R1162" s="12">
        <v>4.6519936509999997</v>
      </c>
    </row>
    <row r="1163" spans="1:18" x14ac:dyDescent="0.25">
      <c r="A1163" s="10">
        <v>1162</v>
      </c>
      <c r="B1163" s="3" t="s">
        <v>2320</v>
      </c>
      <c r="C1163" s="3" t="s">
        <v>1986</v>
      </c>
      <c r="D1163" s="3" t="s">
        <v>1</v>
      </c>
      <c r="E1163" s="3" t="s">
        <v>2321</v>
      </c>
      <c r="F1163" s="87">
        <v>24</v>
      </c>
      <c r="G1163" s="5">
        <f t="shared" si="54"/>
        <v>73</v>
      </c>
      <c r="H1163" s="5" t="str">
        <f>VLOOKUP(F1163,Tabla5[[Columna3]:[Columna4]],2,TRUE)</f>
        <v>Aceptable</v>
      </c>
      <c r="I1163" s="18">
        <v>58</v>
      </c>
      <c r="J1163" s="5">
        <f t="shared" si="55"/>
        <v>52.5</v>
      </c>
      <c r="K1163" s="5" t="str">
        <f>VLOOKUP(I1163,Tabla13[[Rango minimo]:[Estado de calidad del aire]],2,TRUE)</f>
        <v>Aceptable</v>
      </c>
      <c r="L1163" s="21">
        <f t="shared" si="56"/>
        <v>62.75</v>
      </c>
      <c r="M1163" s="21" t="str">
        <f>VLOOKUP(L1163,Tabla7[[Valor minimo]:[Estado de calidad el aire]],2,TRUE)</f>
        <v>Aceptable</v>
      </c>
      <c r="N1163" s="11">
        <v>8</v>
      </c>
      <c r="O1163" s="11" t="s">
        <v>5992</v>
      </c>
      <c r="P1163" s="11">
        <v>3</v>
      </c>
      <c r="Q1163" s="11">
        <v>-74.139712160000002</v>
      </c>
      <c r="R1163" s="12">
        <v>4.636803692</v>
      </c>
    </row>
    <row r="1164" spans="1:18" x14ac:dyDescent="0.25">
      <c r="A1164" s="10">
        <v>1163</v>
      </c>
      <c r="B1164" s="3" t="s">
        <v>2322</v>
      </c>
      <c r="C1164" s="3" t="s">
        <v>1986</v>
      </c>
      <c r="D1164" s="3" t="s">
        <v>1</v>
      </c>
      <c r="E1164" s="3" t="s">
        <v>2323</v>
      </c>
      <c r="F1164" s="87">
        <v>24</v>
      </c>
      <c r="G1164" s="5">
        <f t="shared" si="54"/>
        <v>73</v>
      </c>
      <c r="H1164" s="5" t="str">
        <f>VLOOKUP(F1164,Tabla5[[Columna3]:[Columna4]],2,TRUE)</f>
        <v>Aceptable</v>
      </c>
      <c r="I1164" s="18">
        <v>58</v>
      </c>
      <c r="J1164" s="5">
        <f t="shared" si="55"/>
        <v>52.5</v>
      </c>
      <c r="K1164" s="5" t="str">
        <f>VLOOKUP(I1164,Tabla13[[Rango minimo]:[Estado de calidad del aire]],2,TRUE)</f>
        <v>Aceptable</v>
      </c>
      <c r="L1164" s="21">
        <f t="shared" si="56"/>
        <v>62.75</v>
      </c>
      <c r="M1164" s="21" t="str">
        <f>VLOOKUP(L1164,Tabla7[[Valor minimo]:[Estado de calidad el aire]],2,TRUE)</f>
        <v>Aceptable</v>
      </c>
      <c r="N1164" s="11">
        <v>8</v>
      </c>
      <c r="O1164" s="11" t="s">
        <v>5992</v>
      </c>
      <c r="P1164" s="11">
        <v>3</v>
      </c>
      <c r="Q1164" s="11">
        <v>-74.150386949999998</v>
      </c>
      <c r="R1164" s="12">
        <v>4.6373716509999996</v>
      </c>
    </row>
    <row r="1165" spans="1:18" x14ac:dyDescent="0.25">
      <c r="A1165" s="10">
        <v>1164</v>
      </c>
      <c r="B1165" s="3" t="s">
        <v>2324</v>
      </c>
      <c r="C1165" s="3" t="s">
        <v>1986</v>
      </c>
      <c r="D1165" s="3" t="s">
        <v>1</v>
      </c>
      <c r="E1165" s="3" t="s">
        <v>2300</v>
      </c>
      <c r="F1165" s="87">
        <v>24</v>
      </c>
      <c r="G1165" s="5">
        <f t="shared" si="54"/>
        <v>73</v>
      </c>
      <c r="H1165" s="5" t="str">
        <f>VLOOKUP(F1165,Tabla5[[Columna3]:[Columna4]],2,TRUE)</f>
        <v>Aceptable</v>
      </c>
      <c r="I1165" s="18">
        <v>58</v>
      </c>
      <c r="J1165" s="5">
        <f t="shared" si="55"/>
        <v>52.5</v>
      </c>
      <c r="K1165" s="5" t="str">
        <f>VLOOKUP(I1165,Tabla13[[Rango minimo]:[Estado de calidad del aire]],2,TRUE)</f>
        <v>Aceptable</v>
      </c>
      <c r="L1165" s="21">
        <f t="shared" si="56"/>
        <v>62.75</v>
      </c>
      <c r="M1165" s="21" t="str">
        <f>VLOOKUP(L1165,Tabla7[[Valor minimo]:[Estado de calidad el aire]],2,TRUE)</f>
        <v>Aceptable</v>
      </c>
      <c r="N1165" s="11">
        <v>8</v>
      </c>
      <c r="O1165" s="11" t="s">
        <v>5992</v>
      </c>
      <c r="P1165" s="11">
        <v>3</v>
      </c>
      <c r="Q1165" s="11">
        <v>-74.136714240000003</v>
      </c>
      <c r="R1165" s="12">
        <v>4.6425946299999996</v>
      </c>
    </row>
    <row r="1166" spans="1:18" x14ac:dyDescent="0.25">
      <c r="A1166" s="10">
        <v>1165</v>
      </c>
      <c r="B1166" s="3" t="s">
        <v>2325</v>
      </c>
      <c r="C1166" s="3" t="s">
        <v>1986</v>
      </c>
      <c r="D1166" s="3" t="s">
        <v>1</v>
      </c>
      <c r="E1166" s="3" t="s">
        <v>2326</v>
      </c>
      <c r="F1166" s="87">
        <v>24</v>
      </c>
      <c r="G1166" s="5">
        <f t="shared" si="54"/>
        <v>73</v>
      </c>
      <c r="H1166" s="5" t="str">
        <f>VLOOKUP(F1166,Tabla5[[Columna3]:[Columna4]],2,TRUE)</f>
        <v>Aceptable</v>
      </c>
      <c r="I1166" s="18">
        <v>58</v>
      </c>
      <c r="J1166" s="5">
        <f t="shared" si="55"/>
        <v>52.5</v>
      </c>
      <c r="K1166" s="5" t="str">
        <f>VLOOKUP(I1166,Tabla13[[Rango minimo]:[Estado de calidad del aire]],2,TRUE)</f>
        <v>Aceptable</v>
      </c>
      <c r="L1166" s="21">
        <f t="shared" si="56"/>
        <v>62.75</v>
      </c>
      <c r="M1166" s="21" t="str">
        <f>VLOOKUP(L1166,Tabla7[[Valor minimo]:[Estado de calidad el aire]],2,TRUE)</f>
        <v>Aceptable</v>
      </c>
      <c r="N1166" s="11">
        <v>8</v>
      </c>
      <c r="O1166" s="11" t="s">
        <v>5992</v>
      </c>
      <c r="P1166" s="11">
        <v>3</v>
      </c>
      <c r="Q1166" s="11">
        <v>-74.146345839999995</v>
      </c>
      <c r="R1166" s="12">
        <v>4.6374251930000003</v>
      </c>
    </row>
    <row r="1167" spans="1:18" x14ac:dyDescent="0.25">
      <c r="A1167" s="10">
        <v>1166</v>
      </c>
      <c r="B1167" s="3" t="s">
        <v>2327</v>
      </c>
      <c r="C1167" s="3" t="s">
        <v>1986</v>
      </c>
      <c r="D1167" s="3" t="s">
        <v>1</v>
      </c>
      <c r="E1167" s="3" t="s">
        <v>2300</v>
      </c>
      <c r="F1167" s="87">
        <v>24</v>
      </c>
      <c r="G1167" s="5">
        <f t="shared" si="54"/>
        <v>73</v>
      </c>
      <c r="H1167" s="5" t="str">
        <f>VLOOKUP(F1167,Tabla5[[Columna3]:[Columna4]],2,TRUE)</f>
        <v>Aceptable</v>
      </c>
      <c r="I1167" s="18">
        <v>58</v>
      </c>
      <c r="J1167" s="5">
        <f t="shared" si="55"/>
        <v>52.5</v>
      </c>
      <c r="K1167" s="5" t="str">
        <f>VLOOKUP(I1167,Tabla13[[Rango minimo]:[Estado de calidad del aire]],2,TRUE)</f>
        <v>Aceptable</v>
      </c>
      <c r="L1167" s="21">
        <f t="shared" si="56"/>
        <v>62.75</v>
      </c>
      <c r="M1167" s="21" t="str">
        <f>VLOOKUP(L1167,Tabla7[[Valor minimo]:[Estado de calidad el aire]],2,TRUE)</f>
        <v>Aceptable</v>
      </c>
      <c r="N1167" s="11">
        <v>8</v>
      </c>
      <c r="O1167" s="11" t="s">
        <v>5992</v>
      </c>
      <c r="P1167" s="11">
        <v>3</v>
      </c>
      <c r="Q1167" s="11">
        <v>-74.135627970000002</v>
      </c>
      <c r="R1167" s="12">
        <v>4.6444521480000001</v>
      </c>
    </row>
    <row r="1168" spans="1:18" x14ac:dyDescent="0.25">
      <c r="A1168" s="10">
        <v>1167</v>
      </c>
      <c r="B1168" s="3" t="s">
        <v>2328</v>
      </c>
      <c r="C1168" s="3" t="s">
        <v>1986</v>
      </c>
      <c r="D1168" s="3" t="s">
        <v>1</v>
      </c>
      <c r="E1168" s="3" t="s">
        <v>2329</v>
      </c>
      <c r="F1168" s="87">
        <v>28</v>
      </c>
      <c r="G1168" s="5">
        <f t="shared" si="54"/>
        <v>81</v>
      </c>
      <c r="H1168" s="5" t="str">
        <f>VLOOKUP(F1168,Tabla5[[Columna3]:[Columna4]],2,TRUE)</f>
        <v>Aceptable</v>
      </c>
      <c r="I1168" s="18">
        <v>58</v>
      </c>
      <c r="J1168" s="5">
        <f t="shared" si="55"/>
        <v>52.5</v>
      </c>
      <c r="K1168" s="5" t="str">
        <f>VLOOKUP(I1168,Tabla13[[Rango minimo]:[Estado de calidad del aire]],2,TRUE)</f>
        <v>Aceptable</v>
      </c>
      <c r="L1168" s="21">
        <f t="shared" si="56"/>
        <v>66.75</v>
      </c>
      <c r="M1168" s="21" t="str">
        <f>VLOOKUP(L1168,Tabla7[[Valor minimo]:[Estado de calidad el aire]],2,TRUE)</f>
        <v>Aceptable</v>
      </c>
      <c r="N1168" s="11">
        <v>8</v>
      </c>
      <c r="O1168" s="11" t="s">
        <v>5992</v>
      </c>
      <c r="P1168" s="11">
        <v>2</v>
      </c>
      <c r="Q1168" s="11">
        <v>-74.138400129999994</v>
      </c>
      <c r="R1168" s="12">
        <v>4.6534961409999998</v>
      </c>
    </row>
    <row r="1169" spans="1:18" x14ac:dyDescent="0.25">
      <c r="A1169" s="10">
        <v>1168</v>
      </c>
      <c r="B1169" s="3" t="s">
        <v>2330</v>
      </c>
      <c r="C1169" s="3" t="s">
        <v>1986</v>
      </c>
      <c r="D1169" s="3" t="s">
        <v>1</v>
      </c>
      <c r="E1169" s="3" t="s">
        <v>2331</v>
      </c>
      <c r="F1169" s="87">
        <v>28</v>
      </c>
      <c r="G1169" s="5">
        <f t="shared" si="54"/>
        <v>81</v>
      </c>
      <c r="H1169" s="5" t="str">
        <f>VLOOKUP(F1169,Tabla5[[Columna3]:[Columna4]],2,TRUE)</f>
        <v>Aceptable</v>
      </c>
      <c r="I1169" s="18">
        <v>58</v>
      </c>
      <c r="J1169" s="5">
        <f t="shared" si="55"/>
        <v>52.5</v>
      </c>
      <c r="K1169" s="5" t="str">
        <f>VLOOKUP(I1169,Tabla13[[Rango minimo]:[Estado de calidad del aire]],2,TRUE)</f>
        <v>Aceptable</v>
      </c>
      <c r="L1169" s="21">
        <f t="shared" si="56"/>
        <v>66.75</v>
      </c>
      <c r="M1169" s="21" t="str">
        <f>VLOOKUP(L1169,Tabla7[[Valor minimo]:[Estado de calidad el aire]],2,TRUE)</f>
        <v>Aceptable</v>
      </c>
      <c r="N1169" s="11">
        <v>8</v>
      </c>
      <c r="O1169" s="11" t="s">
        <v>5992</v>
      </c>
      <c r="P1169" s="11">
        <v>2</v>
      </c>
      <c r="Q1169" s="11">
        <v>-74.146916379999993</v>
      </c>
      <c r="R1169" s="12">
        <v>4.6452244729999999</v>
      </c>
    </row>
    <row r="1170" spans="1:18" x14ac:dyDescent="0.25">
      <c r="A1170" s="10">
        <v>1169</v>
      </c>
      <c r="B1170" s="3" t="s">
        <v>2332</v>
      </c>
      <c r="C1170" s="3" t="s">
        <v>1986</v>
      </c>
      <c r="D1170" s="3" t="s">
        <v>1</v>
      </c>
      <c r="E1170" s="3" t="s">
        <v>2333</v>
      </c>
      <c r="F1170" s="87">
        <v>28</v>
      </c>
      <c r="G1170" s="5">
        <f t="shared" si="54"/>
        <v>81</v>
      </c>
      <c r="H1170" s="5" t="str">
        <f>VLOOKUP(F1170,Tabla5[[Columna3]:[Columna4]],2,TRUE)</f>
        <v>Aceptable</v>
      </c>
      <c r="I1170" s="18">
        <v>58</v>
      </c>
      <c r="J1170" s="5">
        <f t="shared" si="55"/>
        <v>52.5</v>
      </c>
      <c r="K1170" s="5" t="str">
        <f>VLOOKUP(I1170,Tabla13[[Rango minimo]:[Estado de calidad del aire]],2,TRUE)</f>
        <v>Aceptable</v>
      </c>
      <c r="L1170" s="21">
        <f t="shared" si="56"/>
        <v>66.75</v>
      </c>
      <c r="M1170" s="21" t="str">
        <f>VLOOKUP(L1170,Tabla7[[Valor minimo]:[Estado de calidad el aire]],2,TRUE)</f>
        <v>Aceptable</v>
      </c>
      <c r="N1170" s="11">
        <v>8</v>
      </c>
      <c r="O1170" s="11" t="s">
        <v>5992</v>
      </c>
      <c r="P1170" s="11">
        <v>2</v>
      </c>
      <c r="Q1170" s="11">
        <v>-74.136637629999996</v>
      </c>
      <c r="R1170" s="12">
        <v>4.6539798790000004</v>
      </c>
    </row>
    <row r="1171" spans="1:18" x14ac:dyDescent="0.25">
      <c r="A1171" s="10">
        <v>1170</v>
      </c>
      <c r="B1171" s="3" t="s">
        <v>2334</v>
      </c>
      <c r="C1171" s="3" t="s">
        <v>1986</v>
      </c>
      <c r="D1171" s="3" t="s">
        <v>1</v>
      </c>
      <c r="E1171" s="3" t="s">
        <v>2335</v>
      </c>
      <c r="F1171" s="87">
        <v>28</v>
      </c>
      <c r="G1171" s="5">
        <f t="shared" si="54"/>
        <v>81</v>
      </c>
      <c r="H1171" s="5" t="str">
        <f>VLOOKUP(F1171,Tabla5[[Columna3]:[Columna4]],2,TRUE)</f>
        <v>Aceptable</v>
      </c>
      <c r="I1171" s="18">
        <v>58</v>
      </c>
      <c r="J1171" s="5">
        <f t="shared" si="55"/>
        <v>52.5</v>
      </c>
      <c r="K1171" s="5" t="str">
        <f>VLOOKUP(I1171,Tabla13[[Rango minimo]:[Estado de calidad del aire]],2,TRUE)</f>
        <v>Aceptable</v>
      </c>
      <c r="L1171" s="21">
        <f t="shared" si="56"/>
        <v>66.75</v>
      </c>
      <c r="M1171" s="21" t="str">
        <f>VLOOKUP(L1171,Tabla7[[Valor minimo]:[Estado de calidad el aire]],2,TRUE)</f>
        <v>Aceptable</v>
      </c>
      <c r="N1171" s="11">
        <v>8</v>
      </c>
      <c r="O1171" s="11" t="s">
        <v>5992</v>
      </c>
      <c r="P1171" s="11">
        <v>3</v>
      </c>
      <c r="Q1171" s="11">
        <v>-74.146398719999993</v>
      </c>
      <c r="R1171" s="12">
        <v>4.6478186270000004</v>
      </c>
    </row>
    <row r="1172" spans="1:18" x14ac:dyDescent="0.25">
      <c r="A1172" s="10">
        <v>1171</v>
      </c>
      <c r="B1172" s="3" t="s">
        <v>2336</v>
      </c>
      <c r="C1172" s="3" t="s">
        <v>1986</v>
      </c>
      <c r="D1172" s="3" t="s">
        <v>1</v>
      </c>
      <c r="E1172" s="3" t="s">
        <v>2337</v>
      </c>
      <c r="F1172" s="87">
        <v>24</v>
      </c>
      <c r="G1172" s="5">
        <f t="shared" si="54"/>
        <v>73</v>
      </c>
      <c r="H1172" s="5" t="str">
        <f>VLOOKUP(F1172,Tabla5[[Columna3]:[Columna4]],2,TRUE)</f>
        <v>Aceptable</v>
      </c>
      <c r="I1172" s="18">
        <v>58</v>
      </c>
      <c r="J1172" s="5">
        <f t="shared" si="55"/>
        <v>52.5</v>
      </c>
      <c r="K1172" s="5" t="str">
        <f>VLOOKUP(I1172,Tabla13[[Rango minimo]:[Estado de calidad del aire]],2,TRUE)</f>
        <v>Aceptable</v>
      </c>
      <c r="L1172" s="21">
        <f t="shared" si="56"/>
        <v>62.75</v>
      </c>
      <c r="M1172" s="21" t="str">
        <f>VLOOKUP(L1172,Tabla7[[Valor minimo]:[Estado de calidad el aire]],2,TRUE)</f>
        <v>Aceptable</v>
      </c>
      <c r="N1172" s="11">
        <v>8</v>
      </c>
      <c r="O1172" s="11" t="s">
        <v>5992</v>
      </c>
      <c r="P1172" s="11">
        <v>3</v>
      </c>
      <c r="Q1172" s="11">
        <v>-74.155136670000005</v>
      </c>
      <c r="R1172" s="12">
        <v>4.6410219379999997</v>
      </c>
    </row>
    <row r="1173" spans="1:18" x14ac:dyDescent="0.25">
      <c r="A1173" s="10">
        <v>1172</v>
      </c>
      <c r="B1173" s="3" t="s">
        <v>2338</v>
      </c>
      <c r="C1173" s="3" t="s">
        <v>1986</v>
      </c>
      <c r="D1173" s="3" t="s">
        <v>1</v>
      </c>
      <c r="E1173" s="3" t="s">
        <v>2300</v>
      </c>
      <c r="F1173" s="87">
        <v>24</v>
      </c>
      <c r="G1173" s="5">
        <f t="shared" si="54"/>
        <v>73</v>
      </c>
      <c r="H1173" s="5" t="str">
        <f>VLOOKUP(F1173,Tabla5[[Columna3]:[Columna4]],2,TRUE)</f>
        <v>Aceptable</v>
      </c>
      <c r="I1173" s="18">
        <v>58</v>
      </c>
      <c r="J1173" s="5">
        <f t="shared" si="55"/>
        <v>52.5</v>
      </c>
      <c r="K1173" s="5" t="str">
        <f>VLOOKUP(I1173,Tabla13[[Rango minimo]:[Estado de calidad del aire]],2,TRUE)</f>
        <v>Aceptable</v>
      </c>
      <c r="L1173" s="21">
        <f t="shared" si="56"/>
        <v>62.75</v>
      </c>
      <c r="M1173" s="21" t="str">
        <f>VLOOKUP(L1173,Tabla7[[Valor minimo]:[Estado de calidad el aire]],2,TRUE)</f>
        <v>Aceptable</v>
      </c>
      <c r="N1173" s="11">
        <v>8</v>
      </c>
      <c r="O1173" s="11" t="s">
        <v>5992</v>
      </c>
      <c r="P1173" s="11">
        <v>3</v>
      </c>
      <c r="Q1173" s="11">
        <v>-74.134461549999997</v>
      </c>
      <c r="R1173" s="12">
        <v>4.6436354340000001</v>
      </c>
    </row>
    <row r="1174" spans="1:18" x14ac:dyDescent="0.25">
      <c r="A1174" s="10">
        <v>1173</v>
      </c>
      <c r="B1174" s="3" t="s">
        <v>2339</v>
      </c>
      <c r="C1174" s="3" t="s">
        <v>1986</v>
      </c>
      <c r="D1174" s="3" t="s">
        <v>1</v>
      </c>
      <c r="E1174" s="3" t="s">
        <v>2340</v>
      </c>
      <c r="F1174" s="87">
        <v>24</v>
      </c>
      <c r="G1174" s="5">
        <f t="shared" si="54"/>
        <v>73</v>
      </c>
      <c r="H1174" s="5" t="str">
        <f>VLOOKUP(F1174,Tabla5[[Columna3]:[Columna4]],2,TRUE)</f>
        <v>Aceptable</v>
      </c>
      <c r="I1174" s="18">
        <v>58</v>
      </c>
      <c r="J1174" s="5">
        <f t="shared" si="55"/>
        <v>52.5</v>
      </c>
      <c r="K1174" s="5" t="str">
        <f>VLOOKUP(I1174,Tabla13[[Rango minimo]:[Estado de calidad del aire]],2,TRUE)</f>
        <v>Aceptable</v>
      </c>
      <c r="L1174" s="21">
        <f t="shared" si="56"/>
        <v>62.75</v>
      </c>
      <c r="M1174" s="21" t="str">
        <f>VLOOKUP(L1174,Tabla7[[Valor minimo]:[Estado de calidad el aire]],2,TRUE)</f>
        <v>Aceptable</v>
      </c>
      <c r="N1174" s="11">
        <v>8</v>
      </c>
      <c r="O1174" s="11" t="s">
        <v>5992</v>
      </c>
      <c r="P1174" s="11">
        <v>3</v>
      </c>
      <c r="Q1174" s="11">
        <v>-74.148432339999999</v>
      </c>
      <c r="R1174" s="12">
        <v>4.6354841889999996</v>
      </c>
    </row>
    <row r="1175" spans="1:18" x14ac:dyDescent="0.25">
      <c r="A1175" s="10">
        <v>1174</v>
      </c>
      <c r="B1175" s="3" t="s">
        <v>2341</v>
      </c>
      <c r="C1175" s="3" t="s">
        <v>1986</v>
      </c>
      <c r="D1175" s="3" t="s">
        <v>1</v>
      </c>
      <c r="E1175" s="3" t="s">
        <v>2342</v>
      </c>
      <c r="F1175" s="87">
        <v>24</v>
      </c>
      <c r="G1175" s="5">
        <f t="shared" si="54"/>
        <v>73</v>
      </c>
      <c r="H1175" s="5" t="str">
        <f>VLOOKUP(F1175,Tabla5[[Columna3]:[Columna4]],2,TRUE)</f>
        <v>Aceptable</v>
      </c>
      <c r="I1175" s="18">
        <v>58</v>
      </c>
      <c r="J1175" s="5">
        <f t="shared" si="55"/>
        <v>52.5</v>
      </c>
      <c r="K1175" s="5" t="str">
        <f>VLOOKUP(I1175,Tabla13[[Rango minimo]:[Estado de calidad del aire]],2,TRUE)</f>
        <v>Aceptable</v>
      </c>
      <c r="L1175" s="21">
        <f t="shared" si="56"/>
        <v>62.75</v>
      </c>
      <c r="M1175" s="21" t="str">
        <f>VLOOKUP(L1175,Tabla7[[Valor minimo]:[Estado de calidad el aire]],2,TRUE)</f>
        <v>Aceptable</v>
      </c>
      <c r="N1175" s="11">
        <v>8</v>
      </c>
      <c r="O1175" s="11" t="s">
        <v>5992</v>
      </c>
      <c r="P1175" s="11">
        <v>3</v>
      </c>
      <c r="Q1175" s="11">
        <v>-74.151297060000005</v>
      </c>
      <c r="R1175" s="12">
        <v>4.6325632429999999</v>
      </c>
    </row>
    <row r="1176" spans="1:18" x14ac:dyDescent="0.25">
      <c r="A1176" s="10">
        <v>1175</v>
      </c>
      <c r="B1176" s="3" t="s">
        <v>2343</v>
      </c>
      <c r="C1176" s="3" t="s">
        <v>1986</v>
      </c>
      <c r="D1176" s="3" t="s">
        <v>1</v>
      </c>
      <c r="E1176" s="3" t="s">
        <v>2326</v>
      </c>
      <c r="F1176" s="87">
        <v>24</v>
      </c>
      <c r="G1176" s="5">
        <f t="shared" si="54"/>
        <v>73</v>
      </c>
      <c r="H1176" s="5" t="str">
        <f>VLOOKUP(F1176,Tabla5[[Columna3]:[Columna4]],2,TRUE)</f>
        <v>Aceptable</v>
      </c>
      <c r="I1176" s="18">
        <v>58</v>
      </c>
      <c r="J1176" s="5">
        <f t="shared" si="55"/>
        <v>52.5</v>
      </c>
      <c r="K1176" s="5" t="str">
        <f>VLOOKUP(I1176,Tabla13[[Rango minimo]:[Estado de calidad del aire]],2,TRUE)</f>
        <v>Aceptable</v>
      </c>
      <c r="L1176" s="21">
        <f t="shared" si="56"/>
        <v>62.75</v>
      </c>
      <c r="M1176" s="21" t="str">
        <f>VLOOKUP(L1176,Tabla7[[Valor minimo]:[Estado de calidad el aire]],2,TRUE)</f>
        <v>Aceptable</v>
      </c>
      <c r="N1176" s="11">
        <v>8</v>
      </c>
      <c r="O1176" s="11" t="s">
        <v>5992</v>
      </c>
      <c r="P1176" s="11">
        <v>3</v>
      </c>
      <c r="Q1176" s="11">
        <v>-74.14454653</v>
      </c>
      <c r="R1176" s="12">
        <v>4.6359503919999998</v>
      </c>
    </row>
    <row r="1177" spans="1:18" x14ac:dyDescent="0.25">
      <c r="A1177" s="10">
        <v>1176</v>
      </c>
      <c r="B1177" s="3" t="s">
        <v>2344</v>
      </c>
      <c r="C1177" s="3" t="s">
        <v>1986</v>
      </c>
      <c r="D1177" s="3" t="s">
        <v>1</v>
      </c>
      <c r="E1177" s="3" t="s">
        <v>2317</v>
      </c>
      <c r="F1177" s="87">
        <v>24</v>
      </c>
      <c r="G1177" s="5">
        <f t="shared" si="54"/>
        <v>73</v>
      </c>
      <c r="H1177" s="5" t="str">
        <f>VLOOKUP(F1177,Tabla5[[Columna3]:[Columna4]],2,TRUE)</f>
        <v>Aceptable</v>
      </c>
      <c r="I1177" s="18">
        <v>58</v>
      </c>
      <c r="J1177" s="5">
        <f t="shared" si="55"/>
        <v>52.5</v>
      </c>
      <c r="K1177" s="5" t="str">
        <f>VLOOKUP(I1177,Tabla13[[Rango minimo]:[Estado de calidad del aire]],2,TRUE)</f>
        <v>Aceptable</v>
      </c>
      <c r="L1177" s="21">
        <f t="shared" si="56"/>
        <v>62.75</v>
      </c>
      <c r="M1177" s="21" t="str">
        <f>VLOOKUP(L1177,Tabla7[[Valor minimo]:[Estado de calidad el aire]],2,TRUE)</f>
        <v>Aceptable</v>
      </c>
      <c r="N1177" s="11">
        <v>8</v>
      </c>
      <c r="O1177" s="11" t="s">
        <v>5992</v>
      </c>
      <c r="P1177" s="11">
        <v>3</v>
      </c>
      <c r="Q1177" s="11">
        <v>-74.141342559999998</v>
      </c>
      <c r="R1177" s="12">
        <v>4.6427082820000001</v>
      </c>
    </row>
    <row r="1178" spans="1:18" x14ac:dyDescent="0.25">
      <c r="A1178" s="10">
        <v>1177</v>
      </c>
      <c r="B1178" s="3" t="s">
        <v>2345</v>
      </c>
      <c r="C1178" s="3" t="s">
        <v>1986</v>
      </c>
      <c r="D1178" s="3" t="s">
        <v>1</v>
      </c>
      <c r="E1178" s="3" t="s">
        <v>2346</v>
      </c>
      <c r="F1178" s="87">
        <v>24</v>
      </c>
      <c r="G1178" s="5">
        <f t="shared" si="54"/>
        <v>73</v>
      </c>
      <c r="H1178" s="5" t="str">
        <f>VLOOKUP(F1178,Tabla5[[Columna3]:[Columna4]],2,TRUE)</f>
        <v>Aceptable</v>
      </c>
      <c r="I1178" s="18">
        <v>58</v>
      </c>
      <c r="J1178" s="5">
        <f t="shared" si="55"/>
        <v>52.5</v>
      </c>
      <c r="K1178" s="5" t="str">
        <f>VLOOKUP(I1178,Tabla13[[Rango minimo]:[Estado de calidad del aire]],2,TRUE)</f>
        <v>Aceptable</v>
      </c>
      <c r="L1178" s="21">
        <f t="shared" si="56"/>
        <v>62.75</v>
      </c>
      <c r="M1178" s="21" t="str">
        <f>VLOOKUP(L1178,Tabla7[[Valor minimo]:[Estado de calidad el aire]],2,TRUE)</f>
        <v>Aceptable</v>
      </c>
      <c r="N1178" s="11">
        <v>8</v>
      </c>
      <c r="O1178" s="11" t="s">
        <v>5992</v>
      </c>
      <c r="P1178" s="11">
        <v>3</v>
      </c>
      <c r="Q1178" s="11">
        <v>-74.139264109999999</v>
      </c>
      <c r="R1178" s="12">
        <v>4.6382244259999998</v>
      </c>
    </row>
    <row r="1179" spans="1:18" x14ac:dyDescent="0.25">
      <c r="A1179" s="10">
        <v>1178</v>
      </c>
      <c r="B1179" s="3" t="s">
        <v>2347</v>
      </c>
      <c r="C1179" s="3" t="s">
        <v>1986</v>
      </c>
      <c r="D1179" s="3" t="s">
        <v>1</v>
      </c>
      <c r="E1179" s="3" t="s">
        <v>2348</v>
      </c>
      <c r="F1179" s="87">
        <v>24</v>
      </c>
      <c r="G1179" s="5">
        <f t="shared" si="54"/>
        <v>73</v>
      </c>
      <c r="H1179" s="5" t="str">
        <f>VLOOKUP(F1179,Tabla5[[Columna3]:[Columna4]],2,TRUE)</f>
        <v>Aceptable</v>
      </c>
      <c r="I1179" s="18">
        <v>58</v>
      </c>
      <c r="J1179" s="5">
        <f t="shared" si="55"/>
        <v>52.5</v>
      </c>
      <c r="K1179" s="5" t="str">
        <f>VLOOKUP(I1179,Tabla13[[Rango minimo]:[Estado de calidad del aire]],2,TRUE)</f>
        <v>Aceptable</v>
      </c>
      <c r="L1179" s="21">
        <f t="shared" si="56"/>
        <v>62.75</v>
      </c>
      <c r="M1179" s="21" t="str">
        <f>VLOOKUP(L1179,Tabla7[[Valor minimo]:[Estado de calidad el aire]],2,TRUE)</f>
        <v>Aceptable</v>
      </c>
      <c r="N1179" s="11">
        <v>8</v>
      </c>
      <c r="O1179" s="11" t="s">
        <v>5992</v>
      </c>
      <c r="P1179" s="11">
        <v>3</v>
      </c>
      <c r="Q1179" s="11">
        <v>-74.141212409999994</v>
      </c>
      <c r="R1179" s="12">
        <v>4.6376068869999996</v>
      </c>
    </row>
    <row r="1180" spans="1:18" x14ac:dyDescent="0.25">
      <c r="A1180" s="10">
        <v>1179</v>
      </c>
      <c r="B1180" s="3" t="s">
        <v>2349</v>
      </c>
      <c r="C1180" s="3" t="s">
        <v>1986</v>
      </c>
      <c r="D1180" s="3" t="s">
        <v>1</v>
      </c>
      <c r="E1180" s="3" t="s">
        <v>2350</v>
      </c>
      <c r="F1180" s="87">
        <v>28</v>
      </c>
      <c r="G1180" s="5">
        <f t="shared" si="54"/>
        <v>81</v>
      </c>
      <c r="H1180" s="5" t="str">
        <f>VLOOKUP(F1180,Tabla5[[Columna3]:[Columna4]],2,TRUE)</f>
        <v>Aceptable</v>
      </c>
      <c r="I1180" s="18">
        <v>58</v>
      </c>
      <c r="J1180" s="5">
        <f t="shared" si="55"/>
        <v>52.5</v>
      </c>
      <c r="K1180" s="5" t="str">
        <f>VLOOKUP(I1180,Tabla13[[Rango minimo]:[Estado de calidad del aire]],2,TRUE)</f>
        <v>Aceptable</v>
      </c>
      <c r="L1180" s="21">
        <f t="shared" si="56"/>
        <v>66.75</v>
      </c>
      <c r="M1180" s="21" t="str">
        <f>VLOOKUP(L1180,Tabla7[[Valor minimo]:[Estado de calidad el aire]],2,TRUE)</f>
        <v>Aceptable</v>
      </c>
      <c r="N1180" s="11">
        <v>8</v>
      </c>
      <c r="O1180" s="11" t="s">
        <v>5992</v>
      </c>
      <c r="P1180" s="11">
        <v>2</v>
      </c>
      <c r="Q1180" s="11">
        <v>-74.136989229999998</v>
      </c>
      <c r="R1180" s="12">
        <v>4.657318944</v>
      </c>
    </row>
    <row r="1181" spans="1:18" x14ac:dyDescent="0.25">
      <c r="A1181" s="10">
        <v>1180</v>
      </c>
      <c r="B1181" s="3" t="s">
        <v>2351</v>
      </c>
      <c r="C1181" s="3" t="s">
        <v>1986</v>
      </c>
      <c r="D1181" s="3" t="s">
        <v>1</v>
      </c>
      <c r="E1181" s="3" t="s">
        <v>2290</v>
      </c>
      <c r="F1181" s="87">
        <v>24</v>
      </c>
      <c r="G1181" s="5">
        <f t="shared" si="54"/>
        <v>73</v>
      </c>
      <c r="H1181" s="5" t="str">
        <f>VLOOKUP(F1181,Tabla5[[Columna3]:[Columna4]],2,TRUE)</f>
        <v>Aceptable</v>
      </c>
      <c r="I1181" s="18">
        <v>58</v>
      </c>
      <c r="J1181" s="5">
        <f t="shared" si="55"/>
        <v>52.5</v>
      </c>
      <c r="K1181" s="5" t="str">
        <f>VLOOKUP(I1181,Tabla13[[Rango minimo]:[Estado de calidad del aire]],2,TRUE)</f>
        <v>Aceptable</v>
      </c>
      <c r="L1181" s="21">
        <f t="shared" si="56"/>
        <v>62.75</v>
      </c>
      <c r="M1181" s="21" t="str">
        <f>VLOOKUP(L1181,Tabla7[[Valor minimo]:[Estado de calidad el aire]],2,TRUE)</f>
        <v>Aceptable</v>
      </c>
      <c r="N1181" s="11">
        <v>8</v>
      </c>
      <c r="O1181" s="11" t="s">
        <v>5992</v>
      </c>
      <c r="P1181" s="11">
        <v>3</v>
      </c>
      <c r="Q1181" s="11">
        <v>-74.132614410000002</v>
      </c>
      <c r="R1181" s="12">
        <v>4.6469616040000004</v>
      </c>
    </row>
    <row r="1182" spans="1:18" x14ac:dyDescent="0.25">
      <c r="A1182" s="10">
        <v>1181</v>
      </c>
      <c r="B1182" s="3" t="s">
        <v>2352</v>
      </c>
      <c r="C1182" s="3" t="s">
        <v>1986</v>
      </c>
      <c r="D1182" s="3" t="s">
        <v>1</v>
      </c>
      <c r="E1182" s="3" t="s">
        <v>2353</v>
      </c>
      <c r="F1182" s="87">
        <v>28</v>
      </c>
      <c r="G1182" s="5">
        <f t="shared" si="54"/>
        <v>81</v>
      </c>
      <c r="H1182" s="5" t="str">
        <f>VLOOKUP(F1182,Tabla5[[Columna3]:[Columna4]],2,TRUE)</f>
        <v>Aceptable</v>
      </c>
      <c r="I1182" s="18">
        <v>58</v>
      </c>
      <c r="J1182" s="5">
        <f t="shared" si="55"/>
        <v>52.5</v>
      </c>
      <c r="K1182" s="5" t="str">
        <f>VLOOKUP(I1182,Tabla13[[Rango minimo]:[Estado de calidad del aire]],2,TRUE)</f>
        <v>Aceptable</v>
      </c>
      <c r="L1182" s="21">
        <f t="shared" si="56"/>
        <v>66.75</v>
      </c>
      <c r="M1182" s="21" t="str">
        <f>VLOOKUP(L1182,Tabla7[[Valor minimo]:[Estado de calidad el aire]],2,TRUE)</f>
        <v>Aceptable</v>
      </c>
      <c r="N1182" s="11">
        <v>8</v>
      </c>
      <c r="O1182" s="11" t="s">
        <v>5992</v>
      </c>
      <c r="P1182" s="11">
        <v>2</v>
      </c>
      <c r="Q1182" s="11">
        <v>-74.141218699999996</v>
      </c>
      <c r="R1182" s="12">
        <v>4.6509979770000003</v>
      </c>
    </row>
    <row r="1183" spans="1:18" x14ac:dyDescent="0.25">
      <c r="A1183" s="10">
        <v>1182</v>
      </c>
      <c r="B1183" s="3" t="s">
        <v>2354</v>
      </c>
      <c r="C1183" s="3" t="s">
        <v>1986</v>
      </c>
      <c r="D1183" s="3" t="s">
        <v>1</v>
      </c>
      <c r="E1183" s="3" t="s">
        <v>2355</v>
      </c>
      <c r="F1183" s="87">
        <v>24</v>
      </c>
      <c r="G1183" s="5">
        <f t="shared" si="54"/>
        <v>73</v>
      </c>
      <c r="H1183" s="5" t="str">
        <f>VLOOKUP(F1183,Tabla5[[Columna3]:[Columna4]],2,TRUE)</f>
        <v>Aceptable</v>
      </c>
      <c r="I1183" s="18">
        <v>58</v>
      </c>
      <c r="J1183" s="5">
        <f t="shared" si="55"/>
        <v>52.5</v>
      </c>
      <c r="K1183" s="5" t="str">
        <f>VLOOKUP(I1183,Tabla13[[Rango minimo]:[Estado de calidad del aire]],2,TRUE)</f>
        <v>Aceptable</v>
      </c>
      <c r="L1183" s="21">
        <f t="shared" si="56"/>
        <v>62.75</v>
      </c>
      <c r="M1183" s="21" t="str">
        <f>VLOOKUP(L1183,Tabla7[[Valor minimo]:[Estado de calidad el aire]],2,TRUE)</f>
        <v>Aceptable</v>
      </c>
      <c r="N1183" s="11">
        <v>8</v>
      </c>
      <c r="O1183" s="11" t="s">
        <v>5992</v>
      </c>
      <c r="P1183" s="11">
        <v>3</v>
      </c>
      <c r="Q1183" s="11">
        <v>-74.146676409999998</v>
      </c>
      <c r="R1183" s="12">
        <v>4.6392115929999997</v>
      </c>
    </row>
    <row r="1184" spans="1:18" x14ac:dyDescent="0.25">
      <c r="A1184" s="10">
        <v>1183</v>
      </c>
      <c r="B1184" s="3" t="s">
        <v>2356</v>
      </c>
      <c r="C1184" s="3" t="s">
        <v>1986</v>
      </c>
      <c r="D1184" s="3" t="s">
        <v>1</v>
      </c>
      <c r="E1184" s="3" t="s">
        <v>2355</v>
      </c>
      <c r="F1184" s="87">
        <v>24</v>
      </c>
      <c r="G1184" s="5">
        <f t="shared" si="54"/>
        <v>73</v>
      </c>
      <c r="H1184" s="5" t="str">
        <f>VLOOKUP(F1184,Tabla5[[Columna3]:[Columna4]],2,TRUE)</f>
        <v>Aceptable</v>
      </c>
      <c r="I1184" s="18">
        <v>58</v>
      </c>
      <c r="J1184" s="5">
        <f t="shared" si="55"/>
        <v>52.5</v>
      </c>
      <c r="K1184" s="5" t="str">
        <f>VLOOKUP(I1184,Tabla13[[Rango minimo]:[Estado de calidad del aire]],2,TRUE)</f>
        <v>Aceptable</v>
      </c>
      <c r="L1184" s="21">
        <f t="shared" si="56"/>
        <v>62.75</v>
      </c>
      <c r="M1184" s="21" t="str">
        <f>VLOOKUP(L1184,Tabla7[[Valor minimo]:[Estado de calidad el aire]],2,TRUE)</f>
        <v>Aceptable</v>
      </c>
      <c r="N1184" s="11">
        <v>8</v>
      </c>
      <c r="O1184" s="11" t="s">
        <v>5992</v>
      </c>
      <c r="P1184" s="11">
        <v>3</v>
      </c>
      <c r="Q1184" s="11">
        <v>-74.147630739999997</v>
      </c>
      <c r="R1184" s="12">
        <v>4.6398245549999997</v>
      </c>
    </row>
    <row r="1185" spans="1:18" x14ac:dyDescent="0.25">
      <c r="A1185" s="10">
        <v>1184</v>
      </c>
      <c r="B1185" s="3" t="s">
        <v>2357</v>
      </c>
      <c r="C1185" s="3" t="s">
        <v>1986</v>
      </c>
      <c r="D1185" s="3" t="s">
        <v>1</v>
      </c>
      <c r="E1185" s="3" t="s">
        <v>2358</v>
      </c>
      <c r="F1185" s="87">
        <v>24</v>
      </c>
      <c r="G1185" s="5">
        <f t="shared" si="54"/>
        <v>73</v>
      </c>
      <c r="H1185" s="5" t="str">
        <f>VLOOKUP(F1185,Tabla5[[Columna3]:[Columna4]],2,TRUE)</f>
        <v>Aceptable</v>
      </c>
      <c r="I1185" s="18">
        <v>58</v>
      </c>
      <c r="J1185" s="5">
        <f t="shared" si="55"/>
        <v>52.5</v>
      </c>
      <c r="K1185" s="5" t="str">
        <f>VLOOKUP(I1185,Tabla13[[Rango minimo]:[Estado de calidad del aire]],2,TRUE)</f>
        <v>Aceptable</v>
      </c>
      <c r="L1185" s="21">
        <f t="shared" si="56"/>
        <v>62.75</v>
      </c>
      <c r="M1185" s="21" t="str">
        <f>VLOOKUP(L1185,Tabla7[[Valor minimo]:[Estado de calidad el aire]],2,TRUE)</f>
        <v>Aceptable</v>
      </c>
      <c r="N1185" s="11">
        <v>8</v>
      </c>
      <c r="O1185" s="11" t="s">
        <v>5992</v>
      </c>
      <c r="P1185" s="11">
        <v>3</v>
      </c>
      <c r="Q1185" s="11">
        <v>-74.139938090000001</v>
      </c>
      <c r="R1185" s="12">
        <v>4.6338603699999998</v>
      </c>
    </row>
    <row r="1186" spans="1:18" x14ac:dyDescent="0.25">
      <c r="A1186" s="10">
        <v>1185</v>
      </c>
      <c r="B1186" s="3" t="s">
        <v>2359</v>
      </c>
      <c r="C1186" s="3" t="s">
        <v>1986</v>
      </c>
      <c r="D1186" s="3" t="s">
        <v>1</v>
      </c>
      <c r="E1186" s="3" t="s">
        <v>2360</v>
      </c>
      <c r="F1186" s="87">
        <v>24</v>
      </c>
      <c r="G1186" s="5">
        <f t="shared" si="54"/>
        <v>73</v>
      </c>
      <c r="H1186" s="5" t="str">
        <f>VLOOKUP(F1186,Tabla5[[Columna3]:[Columna4]],2,TRUE)</f>
        <v>Aceptable</v>
      </c>
      <c r="I1186" s="18">
        <v>58</v>
      </c>
      <c r="J1186" s="5">
        <f t="shared" si="55"/>
        <v>52.5</v>
      </c>
      <c r="K1186" s="5" t="str">
        <f>VLOOKUP(I1186,Tabla13[[Rango minimo]:[Estado de calidad del aire]],2,TRUE)</f>
        <v>Aceptable</v>
      </c>
      <c r="L1186" s="21">
        <f t="shared" si="56"/>
        <v>62.75</v>
      </c>
      <c r="M1186" s="21" t="str">
        <f>VLOOKUP(L1186,Tabla7[[Valor minimo]:[Estado de calidad el aire]],2,TRUE)</f>
        <v>Aceptable</v>
      </c>
      <c r="N1186" s="11">
        <v>8</v>
      </c>
      <c r="O1186" s="11" t="s">
        <v>5992</v>
      </c>
      <c r="P1186" s="11">
        <v>3</v>
      </c>
      <c r="Q1186" s="11">
        <v>-74.151555569999999</v>
      </c>
      <c r="R1186" s="12">
        <v>4.6420002150000004</v>
      </c>
    </row>
    <row r="1187" spans="1:18" x14ac:dyDescent="0.25">
      <c r="A1187" s="10">
        <v>1186</v>
      </c>
      <c r="B1187" s="3" t="s">
        <v>2361</v>
      </c>
      <c r="C1187" s="3" t="s">
        <v>1986</v>
      </c>
      <c r="D1187" s="3" t="s">
        <v>1</v>
      </c>
      <c r="E1187" s="3" t="s">
        <v>2360</v>
      </c>
      <c r="F1187" s="87">
        <v>24</v>
      </c>
      <c r="G1187" s="5">
        <f t="shared" si="54"/>
        <v>73</v>
      </c>
      <c r="H1187" s="5" t="str">
        <f>VLOOKUP(F1187,Tabla5[[Columna3]:[Columna4]],2,TRUE)</f>
        <v>Aceptable</v>
      </c>
      <c r="I1187" s="18">
        <v>58</v>
      </c>
      <c r="J1187" s="5">
        <f t="shared" si="55"/>
        <v>52.5</v>
      </c>
      <c r="K1187" s="5" t="str">
        <f>VLOOKUP(I1187,Tabla13[[Rango minimo]:[Estado de calidad del aire]],2,TRUE)</f>
        <v>Aceptable</v>
      </c>
      <c r="L1187" s="21">
        <f t="shared" si="56"/>
        <v>62.75</v>
      </c>
      <c r="M1187" s="21" t="str">
        <f>VLOOKUP(L1187,Tabla7[[Valor minimo]:[Estado de calidad el aire]],2,TRUE)</f>
        <v>Aceptable</v>
      </c>
      <c r="N1187" s="11">
        <v>8</v>
      </c>
      <c r="O1187" s="11" t="s">
        <v>5992</v>
      </c>
      <c r="P1187" s="11">
        <v>3</v>
      </c>
      <c r="Q1187" s="11">
        <v>-74.154302790000003</v>
      </c>
      <c r="R1187" s="12">
        <v>4.6401834710000003</v>
      </c>
    </row>
    <row r="1188" spans="1:18" x14ac:dyDescent="0.25">
      <c r="A1188" s="10">
        <v>1187</v>
      </c>
      <c r="B1188" s="3" t="s">
        <v>2362</v>
      </c>
      <c r="C1188" s="3" t="s">
        <v>1986</v>
      </c>
      <c r="D1188" s="3" t="s">
        <v>1</v>
      </c>
      <c r="E1188" s="3" t="s">
        <v>2363</v>
      </c>
      <c r="F1188" s="87">
        <v>24</v>
      </c>
      <c r="G1188" s="5">
        <f t="shared" si="54"/>
        <v>73</v>
      </c>
      <c r="H1188" s="5" t="str">
        <f>VLOOKUP(F1188,Tabla5[[Columna3]:[Columna4]],2,TRUE)</f>
        <v>Aceptable</v>
      </c>
      <c r="I1188" s="18">
        <v>58</v>
      </c>
      <c r="J1188" s="5">
        <f t="shared" si="55"/>
        <v>52.5</v>
      </c>
      <c r="K1188" s="5" t="str">
        <f>VLOOKUP(I1188,Tabla13[[Rango minimo]:[Estado de calidad del aire]],2,TRUE)</f>
        <v>Aceptable</v>
      </c>
      <c r="L1188" s="21">
        <f t="shared" si="56"/>
        <v>62.75</v>
      </c>
      <c r="M1188" s="21" t="str">
        <f>VLOOKUP(L1188,Tabla7[[Valor minimo]:[Estado de calidad el aire]],2,TRUE)</f>
        <v>Aceptable</v>
      </c>
      <c r="N1188" s="11">
        <v>8</v>
      </c>
      <c r="O1188" s="11" t="s">
        <v>5992</v>
      </c>
      <c r="P1188" s="11">
        <v>3</v>
      </c>
      <c r="Q1188" s="11">
        <v>-74.131299920000004</v>
      </c>
      <c r="R1188" s="12">
        <v>4.6470983649999997</v>
      </c>
    </row>
    <row r="1189" spans="1:18" x14ac:dyDescent="0.25">
      <c r="A1189" s="10">
        <v>1188</v>
      </c>
      <c r="B1189" s="3" t="s">
        <v>2364</v>
      </c>
      <c r="C1189" s="3" t="s">
        <v>1986</v>
      </c>
      <c r="D1189" s="3" t="s">
        <v>1</v>
      </c>
      <c r="E1189" s="3" t="s">
        <v>2365</v>
      </c>
      <c r="F1189" s="87">
        <v>28</v>
      </c>
      <c r="G1189" s="5">
        <f t="shared" si="54"/>
        <v>81</v>
      </c>
      <c r="H1189" s="5" t="str">
        <f>VLOOKUP(F1189,Tabla5[[Columna3]:[Columna4]],2,TRUE)</f>
        <v>Aceptable</v>
      </c>
      <c r="I1189" s="18">
        <v>58</v>
      </c>
      <c r="J1189" s="5">
        <f t="shared" si="55"/>
        <v>52.5</v>
      </c>
      <c r="K1189" s="5" t="str">
        <f>VLOOKUP(I1189,Tabla13[[Rango minimo]:[Estado de calidad del aire]],2,TRUE)</f>
        <v>Aceptable</v>
      </c>
      <c r="L1189" s="21">
        <f t="shared" si="56"/>
        <v>66.75</v>
      </c>
      <c r="M1189" s="21" t="str">
        <f>VLOOKUP(L1189,Tabla7[[Valor minimo]:[Estado de calidad el aire]],2,TRUE)</f>
        <v>Aceptable</v>
      </c>
      <c r="N1189" s="11">
        <v>8</v>
      </c>
      <c r="O1189" s="11" t="s">
        <v>5992</v>
      </c>
      <c r="P1189" s="11">
        <v>2</v>
      </c>
      <c r="Q1189" s="11">
        <v>-74.136765780000005</v>
      </c>
      <c r="R1189" s="12">
        <v>4.6527938410000003</v>
      </c>
    </row>
    <row r="1190" spans="1:18" x14ac:dyDescent="0.25">
      <c r="A1190" s="10">
        <v>1189</v>
      </c>
      <c r="B1190" s="3" t="s">
        <v>2366</v>
      </c>
      <c r="C1190" s="3" t="s">
        <v>1986</v>
      </c>
      <c r="D1190" s="3" t="s">
        <v>1</v>
      </c>
      <c r="E1190" s="3" t="s">
        <v>2360</v>
      </c>
      <c r="F1190" s="87">
        <v>24</v>
      </c>
      <c r="G1190" s="5">
        <f t="shared" si="54"/>
        <v>73</v>
      </c>
      <c r="H1190" s="5" t="str">
        <f>VLOOKUP(F1190,Tabla5[[Columna3]:[Columna4]],2,TRUE)</f>
        <v>Aceptable</v>
      </c>
      <c r="I1190" s="18">
        <v>58</v>
      </c>
      <c r="J1190" s="5">
        <f t="shared" si="55"/>
        <v>52.5</v>
      </c>
      <c r="K1190" s="5" t="str">
        <f>VLOOKUP(I1190,Tabla13[[Rango minimo]:[Estado de calidad del aire]],2,TRUE)</f>
        <v>Aceptable</v>
      </c>
      <c r="L1190" s="21">
        <f t="shared" si="56"/>
        <v>62.75</v>
      </c>
      <c r="M1190" s="21" t="str">
        <f>VLOOKUP(L1190,Tabla7[[Valor minimo]:[Estado de calidad el aire]],2,TRUE)</f>
        <v>Aceptable</v>
      </c>
      <c r="N1190" s="11">
        <v>8</v>
      </c>
      <c r="O1190" s="11" t="s">
        <v>5992</v>
      </c>
      <c r="P1190" s="11">
        <v>3</v>
      </c>
      <c r="Q1190" s="11">
        <v>-74.153711950000002</v>
      </c>
      <c r="R1190" s="12">
        <v>4.6381525449999996</v>
      </c>
    </row>
    <row r="1191" spans="1:18" x14ac:dyDescent="0.25">
      <c r="A1191" s="10">
        <v>1190</v>
      </c>
      <c r="B1191" s="3" t="s">
        <v>2367</v>
      </c>
      <c r="C1191" s="3" t="s">
        <v>1986</v>
      </c>
      <c r="D1191" s="3" t="s">
        <v>1</v>
      </c>
      <c r="E1191" s="3" t="s">
        <v>2360</v>
      </c>
      <c r="F1191" s="87">
        <v>24</v>
      </c>
      <c r="G1191" s="5">
        <f t="shared" si="54"/>
        <v>73</v>
      </c>
      <c r="H1191" s="5" t="str">
        <f>VLOOKUP(F1191,Tabla5[[Columna3]:[Columna4]],2,TRUE)</f>
        <v>Aceptable</v>
      </c>
      <c r="I1191" s="18">
        <v>58</v>
      </c>
      <c r="J1191" s="5">
        <f t="shared" si="55"/>
        <v>52.5</v>
      </c>
      <c r="K1191" s="5" t="str">
        <f>VLOOKUP(I1191,Tabla13[[Rango minimo]:[Estado de calidad del aire]],2,TRUE)</f>
        <v>Aceptable</v>
      </c>
      <c r="L1191" s="21">
        <f t="shared" si="56"/>
        <v>62.75</v>
      </c>
      <c r="M1191" s="21" t="str">
        <f>VLOOKUP(L1191,Tabla7[[Valor minimo]:[Estado de calidad el aire]],2,TRUE)</f>
        <v>Aceptable</v>
      </c>
      <c r="N1191" s="11">
        <v>8</v>
      </c>
      <c r="O1191" s="11" t="s">
        <v>5992</v>
      </c>
      <c r="P1191" s="11">
        <v>3</v>
      </c>
      <c r="Q1191" s="11">
        <v>-74.149189370000002</v>
      </c>
      <c r="R1191" s="12">
        <v>4.6376366109999996</v>
      </c>
    </row>
    <row r="1192" spans="1:18" x14ac:dyDescent="0.25">
      <c r="A1192" s="10">
        <v>1191</v>
      </c>
      <c r="B1192" s="3" t="s">
        <v>2368</v>
      </c>
      <c r="C1192" s="3" t="s">
        <v>1986</v>
      </c>
      <c r="D1192" s="3" t="s">
        <v>1</v>
      </c>
      <c r="E1192" s="3" t="s">
        <v>2348</v>
      </c>
      <c r="F1192" s="87">
        <v>24</v>
      </c>
      <c r="G1192" s="5">
        <f t="shared" si="54"/>
        <v>73</v>
      </c>
      <c r="H1192" s="5" t="str">
        <f>VLOOKUP(F1192,Tabla5[[Columna3]:[Columna4]],2,TRUE)</f>
        <v>Aceptable</v>
      </c>
      <c r="I1192" s="18">
        <v>58</v>
      </c>
      <c r="J1192" s="5">
        <f t="shared" si="55"/>
        <v>52.5</v>
      </c>
      <c r="K1192" s="5" t="str">
        <f>VLOOKUP(I1192,Tabla13[[Rango minimo]:[Estado de calidad del aire]],2,TRUE)</f>
        <v>Aceptable</v>
      </c>
      <c r="L1192" s="21">
        <f t="shared" si="56"/>
        <v>62.75</v>
      </c>
      <c r="M1192" s="21" t="str">
        <f>VLOOKUP(L1192,Tabla7[[Valor minimo]:[Estado de calidad el aire]],2,TRUE)</f>
        <v>Aceptable</v>
      </c>
      <c r="N1192" s="11">
        <v>8</v>
      </c>
      <c r="O1192" s="11" t="s">
        <v>5992</v>
      </c>
      <c r="P1192" s="11">
        <v>3</v>
      </c>
      <c r="Q1192" s="11">
        <v>-74.142801590000005</v>
      </c>
      <c r="R1192" s="12">
        <v>4.6410149550000002</v>
      </c>
    </row>
    <row r="1193" spans="1:18" x14ac:dyDescent="0.25">
      <c r="A1193" s="10">
        <v>1192</v>
      </c>
      <c r="B1193" s="3" t="s">
        <v>2369</v>
      </c>
      <c r="C1193" s="3" t="s">
        <v>1986</v>
      </c>
      <c r="D1193" s="3" t="s">
        <v>1</v>
      </c>
      <c r="E1193" s="3" t="s">
        <v>2321</v>
      </c>
      <c r="F1193" s="87">
        <v>24</v>
      </c>
      <c r="G1193" s="5">
        <f t="shared" si="54"/>
        <v>73</v>
      </c>
      <c r="H1193" s="5" t="str">
        <f>VLOOKUP(F1193,Tabla5[[Columna3]:[Columna4]],2,TRUE)</f>
        <v>Aceptable</v>
      </c>
      <c r="I1193" s="18">
        <v>58</v>
      </c>
      <c r="J1193" s="5">
        <f t="shared" si="55"/>
        <v>52.5</v>
      </c>
      <c r="K1193" s="5" t="str">
        <f>VLOOKUP(I1193,Tabla13[[Rango minimo]:[Estado de calidad del aire]],2,TRUE)</f>
        <v>Aceptable</v>
      </c>
      <c r="L1193" s="21">
        <f t="shared" si="56"/>
        <v>62.75</v>
      </c>
      <c r="M1193" s="21" t="str">
        <f>VLOOKUP(L1193,Tabla7[[Valor minimo]:[Estado de calidad el aire]],2,TRUE)</f>
        <v>Aceptable</v>
      </c>
      <c r="N1193" s="11">
        <v>8</v>
      </c>
      <c r="O1193" s="11" t="s">
        <v>5992</v>
      </c>
      <c r="P1193" s="11">
        <v>3</v>
      </c>
      <c r="Q1193" s="11">
        <v>-74.13866548</v>
      </c>
      <c r="R1193" s="12">
        <v>4.6399739179999999</v>
      </c>
    </row>
    <row r="1194" spans="1:18" x14ac:dyDescent="0.25">
      <c r="A1194" s="10">
        <v>1193</v>
      </c>
      <c r="B1194" s="3" t="s">
        <v>2370</v>
      </c>
      <c r="C1194" s="3" t="s">
        <v>1986</v>
      </c>
      <c r="D1194" s="3" t="s">
        <v>1</v>
      </c>
      <c r="E1194" s="3" t="s">
        <v>2371</v>
      </c>
      <c r="F1194" s="87">
        <v>24</v>
      </c>
      <c r="G1194" s="5">
        <f t="shared" si="54"/>
        <v>73</v>
      </c>
      <c r="H1194" s="5" t="str">
        <f>VLOOKUP(F1194,Tabla5[[Columna3]:[Columna4]],2,TRUE)</f>
        <v>Aceptable</v>
      </c>
      <c r="I1194" s="18">
        <v>58</v>
      </c>
      <c r="J1194" s="5">
        <f t="shared" si="55"/>
        <v>52.5</v>
      </c>
      <c r="K1194" s="5" t="str">
        <f>VLOOKUP(I1194,Tabla13[[Rango minimo]:[Estado de calidad del aire]],2,TRUE)</f>
        <v>Aceptable</v>
      </c>
      <c r="L1194" s="21">
        <f t="shared" si="56"/>
        <v>62.75</v>
      </c>
      <c r="M1194" s="21" t="str">
        <f>VLOOKUP(L1194,Tabla7[[Valor minimo]:[Estado de calidad el aire]],2,TRUE)</f>
        <v>Aceptable</v>
      </c>
      <c r="N1194" s="11">
        <v>8</v>
      </c>
      <c r="O1194" s="11" t="s">
        <v>5992</v>
      </c>
      <c r="P1194" s="11">
        <v>3</v>
      </c>
      <c r="Q1194" s="11">
        <v>-74.137532780000001</v>
      </c>
      <c r="R1194" s="12">
        <v>4.6385557669999997</v>
      </c>
    </row>
    <row r="1195" spans="1:18" x14ac:dyDescent="0.25">
      <c r="A1195" s="10">
        <v>1194</v>
      </c>
      <c r="B1195" s="3" t="s">
        <v>2372</v>
      </c>
      <c r="C1195" s="3" t="s">
        <v>1986</v>
      </c>
      <c r="D1195" s="3" t="s">
        <v>1</v>
      </c>
      <c r="E1195" s="3" t="s">
        <v>2373</v>
      </c>
      <c r="F1195" s="87">
        <v>24</v>
      </c>
      <c r="G1195" s="5">
        <f t="shared" si="54"/>
        <v>73</v>
      </c>
      <c r="H1195" s="5" t="str">
        <f>VLOOKUP(F1195,Tabla5[[Columna3]:[Columna4]],2,TRUE)</f>
        <v>Aceptable</v>
      </c>
      <c r="I1195" s="18">
        <v>58</v>
      </c>
      <c r="J1195" s="5">
        <f t="shared" si="55"/>
        <v>52.5</v>
      </c>
      <c r="K1195" s="5" t="str">
        <f>VLOOKUP(I1195,Tabla13[[Rango minimo]:[Estado de calidad del aire]],2,TRUE)</f>
        <v>Aceptable</v>
      </c>
      <c r="L1195" s="21">
        <f t="shared" si="56"/>
        <v>62.75</v>
      </c>
      <c r="M1195" s="21" t="str">
        <f>VLOOKUP(L1195,Tabla7[[Valor minimo]:[Estado de calidad el aire]],2,TRUE)</f>
        <v>Aceptable</v>
      </c>
      <c r="N1195" s="11">
        <v>8</v>
      </c>
      <c r="O1195" s="11" t="s">
        <v>5992</v>
      </c>
      <c r="P1195" s="11">
        <v>3</v>
      </c>
      <c r="Q1195" s="11">
        <v>-74.149877570000001</v>
      </c>
      <c r="R1195" s="12">
        <v>4.6354261259999996</v>
      </c>
    </row>
    <row r="1196" spans="1:18" x14ac:dyDescent="0.25">
      <c r="A1196" s="10">
        <v>1195</v>
      </c>
      <c r="B1196" s="3" t="s">
        <v>2374</v>
      </c>
      <c r="C1196" s="3" t="s">
        <v>1986</v>
      </c>
      <c r="D1196" s="3" t="s">
        <v>1</v>
      </c>
      <c r="E1196" s="3" t="s">
        <v>2375</v>
      </c>
      <c r="F1196" s="87">
        <v>24</v>
      </c>
      <c r="G1196" s="5">
        <f t="shared" si="54"/>
        <v>73</v>
      </c>
      <c r="H1196" s="5" t="str">
        <f>VLOOKUP(F1196,Tabla5[[Columna3]:[Columna4]],2,TRUE)</f>
        <v>Aceptable</v>
      </c>
      <c r="I1196" s="18">
        <v>58</v>
      </c>
      <c r="J1196" s="5">
        <f t="shared" si="55"/>
        <v>52.5</v>
      </c>
      <c r="K1196" s="5" t="str">
        <f>VLOOKUP(I1196,Tabla13[[Rango minimo]:[Estado de calidad del aire]],2,TRUE)</f>
        <v>Aceptable</v>
      </c>
      <c r="L1196" s="21">
        <f t="shared" si="56"/>
        <v>62.75</v>
      </c>
      <c r="M1196" s="21" t="str">
        <f>VLOOKUP(L1196,Tabla7[[Valor minimo]:[Estado de calidad el aire]],2,TRUE)</f>
        <v>Aceptable</v>
      </c>
      <c r="N1196" s="11">
        <v>8</v>
      </c>
      <c r="O1196" s="11" t="s">
        <v>5992</v>
      </c>
      <c r="P1196" s="11">
        <v>3</v>
      </c>
      <c r="Q1196" s="11">
        <v>-74.143926910000005</v>
      </c>
      <c r="R1196" s="12">
        <v>4.6438754099999997</v>
      </c>
    </row>
    <row r="1197" spans="1:18" x14ac:dyDescent="0.25">
      <c r="A1197" s="10">
        <v>1196</v>
      </c>
      <c r="B1197" s="3" t="s">
        <v>2376</v>
      </c>
      <c r="C1197" s="3" t="s">
        <v>1986</v>
      </c>
      <c r="D1197" s="3" t="s">
        <v>1</v>
      </c>
      <c r="E1197" s="3" t="s">
        <v>2377</v>
      </c>
      <c r="F1197" s="87">
        <v>24</v>
      </c>
      <c r="G1197" s="5">
        <f t="shared" si="54"/>
        <v>73</v>
      </c>
      <c r="H1197" s="5" t="str">
        <f>VLOOKUP(F1197,Tabla5[[Columna3]:[Columna4]],2,TRUE)</f>
        <v>Aceptable</v>
      </c>
      <c r="I1197" s="18">
        <v>58</v>
      </c>
      <c r="J1197" s="5">
        <f t="shared" si="55"/>
        <v>52.5</v>
      </c>
      <c r="K1197" s="5" t="str">
        <f>VLOOKUP(I1197,Tabla13[[Rango minimo]:[Estado de calidad del aire]],2,TRUE)</f>
        <v>Aceptable</v>
      </c>
      <c r="L1197" s="21">
        <f t="shared" si="56"/>
        <v>62.75</v>
      </c>
      <c r="M1197" s="21" t="str">
        <f>VLOOKUP(L1197,Tabla7[[Valor minimo]:[Estado de calidad el aire]],2,TRUE)</f>
        <v>Aceptable</v>
      </c>
      <c r="N1197" s="11">
        <v>8</v>
      </c>
      <c r="O1197" s="11" t="s">
        <v>5992</v>
      </c>
      <c r="P1197" s="11">
        <v>3</v>
      </c>
      <c r="Q1197" s="11">
        <v>-74.14668399</v>
      </c>
      <c r="R1197" s="12">
        <v>4.636557099</v>
      </c>
    </row>
    <row r="1198" spans="1:18" x14ac:dyDescent="0.25">
      <c r="A1198" s="10">
        <v>1197</v>
      </c>
      <c r="B1198" s="3" t="s">
        <v>2378</v>
      </c>
      <c r="C1198" s="3" t="s">
        <v>1986</v>
      </c>
      <c r="D1198" s="3" t="s">
        <v>1</v>
      </c>
      <c r="E1198" s="3" t="s">
        <v>2379</v>
      </c>
      <c r="F1198" s="87">
        <v>24</v>
      </c>
      <c r="G1198" s="5">
        <f t="shared" si="54"/>
        <v>73</v>
      </c>
      <c r="H1198" s="5" t="str">
        <f>VLOOKUP(F1198,Tabla5[[Columna3]:[Columna4]],2,TRUE)</f>
        <v>Aceptable</v>
      </c>
      <c r="I1198" s="18">
        <v>58</v>
      </c>
      <c r="J1198" s="5">
        <f t="shared" si="55"/>
        <v>52.5</v>
      </c>
      <c r="K1198" s="5" t="str">
        <f>VLOOKUP(I1198,Tabla13[[Rango minimo]:[Estado de calidad del aire]],2,TRUE)</f>
        <v>Aceptable</v>
      </c>
      <c r="L1198" s="21">
        <f t="shared" si="56"/>
        <v>62.75</v>
      </c>
      <c r="M1198" s="21" t="str">
        <f>VLOOKUP(L1198,Tabla7[[Valor minimo]:[Estado de calidad el aire]],2,TRUE)</f>
        <v>Aceptable</v>
      </c>
      <c r="N1198" s="11">
        <v>8</v>
      </c>
      <c r="O1198" s="11" t="s">
        <v>5992</v>
      </c>
      <c r="P1198" s="11">
        <v>3</v>
      </c>
      <c r="Q1198" s="11">
        <v>-74.147434570000001</v>
      </c>
      <c r="R1198" s="12">
        <v>4.6420654389999996</v>
      </c>
    </row>
    <row r="1199" spans="1:18" x14ac:dyDescent="0.25">
      <c r="A1199" s="10">
        <v>1198</v>
      </c>
      <c r="B1199" s="3" t="s">
        <v>2380</v>
      </c>
      <c r="C1199" s="3" t="s">
        <v>1986</v>
      </c>
      <c r="D1199" s="3" t="s">
        <v>1</v>
      </c>
      <c r="E1199" s="3" t="s">
        <v>2379</v>
      </c>
      <c r="F1199" s="87">
        <v>24</v>
      </c>
      <c r="G1199" s="5">
        <f t="shared" si="54"/>
        <v>73</v>
      </c>
      <c r="H1199" s="5" t="str">
        <f>VLOOKUP(F1199,Tabla5[[Columna3]:[Columna4]],2,TRUE)</f>
        <v>Aceptable</v>
      </c>
      <c r="I1199" s="18">
        <v>58</v>
      </c>
      <c r="J1199" s="5">
        <f t="shared" si="55"/>
        <v>52.5</v>
      </c>
      <c r="K1199" s="5" t="str">
        <f>VLOOKUP(I1199,Tabla13[[Rango minimo]:[Estado de calidad del aire]],2,TRUE)</f>
        <v>Aceptable</v>
      </c>
      <c r="L1199" s="21">
        <f t="shared" si="56"/>
        <v>62.75</v>
      </c>
      <c r="M1199" s="21" t="str">
        <f>VLOOKUP(L1199,Tabla7[[Valor minimo]:[Estado de calidad el aire]],2,TRUE)</f>
        <v>Aceptable</v>
      </c>
      <c r="N1199" s="11">
        <v>8</v>
      </c>
      <c r="O1199" s="11" t="s">
        <v>5992</v>
      </c>
      <c r="P1199" s="11">
        <v>3</v>
      </c>
      <c r="Q1199" s="11">
        <v>-74.145833010000004</v>
      </c>
      <c r="R1199" s="12">
        <v>4.6420943140000004</v>
      </c>
    </row>
    <row r="1200" spans="1:18" x14ac:dyDescent="0.25">
      <c r="A1200" s="10">
        <v>1199</v>
      </c>
      <c r="B1200" s="3" t="s">
        <v>2381</v>
      </c>
      <c r="C1200" s="3" t="s">
        <v>1986</v>
      </c>
      <c r="D1200" s="3" t="s">
        <v>1</v>
      </c>
      <c r="E1200" s="3" t="s">
        <v>2382</v>
      </c>
      <c r="F1200" s="87">
        <v>28</v>
      </c>
      <c r="G1200" s="5">
        <f t="shared" si="54"/>
        <v>81</v>
      </c>
      <c r="H1200" s="5" t="str">
        <f>VLOOKUP(F1200,Tabla5[[Columna3]:[Columna4]],2,TRUE)</f>
        <v>Aceptable</v>
      </c>
      <c r="I1200" s="18">
        <v>58</v>
      </c>
      <c r="J1200" s="5">
        <f t="shared" si="55"/>
        <v>52.5</v>
      </c>
      <c r="K1200" s="5" t="str">
        <f>VLOOKUP(I1200,Tabla13[[Rango minimo]:[Estado de calidad del aire]],2,TRUE)</f>
        <v>Aceptable</v>
      </c>
      <c r="L1200" s="21">
        <f t="shared" si="56"/>
        <v>66.75</v>
      </c>
      <c r="M1200" s="21" t="str">
        <f>VLOOKUP(L1200,Tabla7[[Valor minimo]:[Estado de calidad el aire]],2,TRUE)</f>
        <v>Aceptable</v>
      </c>
      <c r="N1200" s="11">
        <v>8</v>
      </c>
      <c r="O1200" s="11" t="s">
        <v>5992</v>
      </c>
      <c r="P1200" s="11">
        <v>3</v>
      </c>
      <c r="Q1200" s="11">
        <v>-74.150018639999999</v>
      </c>
      <c r="R1200" s="12">
        <v>4.6433085050000003</v>
      </c>
    </row>
    <row r="1201" spans="1:18" x14ac:dyDescent="0.25">
      <c r="A1201" s="10">
        <v>1200</v>
      </c>
      <c r="B1201" s="3" t="s">
        <v>2383</v>
      </c>
      <c r="C1201" s="3" t="s">
        <v>1986</v>
      </c>
      <c r="D1201" s="3" t="s">
        <v>1</v>
      </c>
      <c r="E1201" s="3" t="s">
        <v>2384</v>
      </c>
      <c r="F1201" s="87">
        <v>28</v>
      </c>
      <c r="G1201" s="5">
        <f t="shared" si="54"/>
        <v>81</v>
      </c>
      <c r="H1201" s="5" t="str">
        <f>VLOOKUP(F1201,Tabla5[[Columna3]:[Columna4]],2,TRUE)</f>
        <v>Aceptable</v>
      </c>
      <c r="I1201" s="18">
        <v>58</v>
      </c>
      <c r="J1201" s="5">
        <f t="shared" si="55"/>
        <v>52.5</v>
      </c>
      <c r="K1201" s="5" t="str">
        <f>VLOOKUP(I1201,Tabla13[[Rango minimo]:[Estado de calidad del aire]],2,TRUE)</f>
        <v>Aceptable</v>
      </c>
      <c r="L1201" s="21">
        <f t="shared" si="56"/>
        <v>66.75</v>
      </c>
      <c r="M1201" s="21" t="str">
        <f>VLOOKUP(L1201,Tabla7[[Valor minimo]:[Estado de calidad el aire]],2,TRUE)</f>
        <v>Aceptable</v>
      </c>
      <c r="N1201" s="11">
        <v>8</v>
      </c>
      <c r="O1201" s="11" t="s">
        <v>5992</v>
      </c>
      <c r="P1201" s="11">
        <v>3</v>
      </c>
      <c r="Q1201" s="11">
        <v>-74.143359469999993</v>
      </c>
      <c r="R1201" s="12">
        <v>4.6461920819999998</v>
      </c>
    </row>
    <row r="1202" spans="1:18" x14ac:dyDescent="0.25">
      <c r="A1202" s="10">
        <v>1201</v>
      </c>
      <c r="B1202" s="3" t="s">
        <v>2385</v>
      </c>
      <c r="C1202" s="3" t="s">
        <v>1986</v>
      </c>
      <c r="D1202" s="3" t="s">
        <v>1</v>
      </c>
      <c r="E1202" s="3" t="s">
        <v>2386</v>
      </c>
      <c r="F1202" s="87">
        <v>28</v>
      </c>
      <c r="G1202" s="5">
        <f t="shared" si="54"/>
        <v>81</v>
      </c>
      <c r="H1202" s="5" t="str">
        <f>VLOOKUP(F1202,Tabla5[[Columna3]:[Columna4]],2,TRUE)</f>
        <v>Aceptable</v>
      </c>
      <c r="I1202" s="18">
        <v>58</v>
      </c>
      <c r="J1202" s="5">
        <f t="shared" si="55"/>
        <v>52.5</v>
      </c>
      <c r="K1202" s="5" t="str">
        <f>VLOOKUP(I1202,Tabla13[[Rango minimo]:[Estado de calidad del aire]],2,TRUE)</f>
        <v>Aceptable</v>
      </c>
      <c r="L1202" s="21">
        <f t="shared" si="56"/>
        <v>66.75</v>
      </c>
      <c r="M1202" s="21" t="str">
        <f>VLOOKUP(L1202,Tabla7[[Valor minimo]:[Estado de calidad el aire]],2,TRUE)</f>
        <v>Aceptable</v>
      </c>
      <c r="N1202" s="11">
        <v>8</v>
      </c>
      <c r="O1202" s="11" t="s">
        <v>5992</v>
      </c>
      <c r="P1202" s="11">
        <v>3</v>
      </c>
      <c r="Q1202" s="11">
        <v>-74.145405330000003</v>
      </c>
      <c r="R1202" s="12">
        <v>4.6468198129999996</v>
      </c>
    </row>
    <row r="1203" spans="1:18" x14ac:dyDescent="0.25">
      <c r="A1203" s="10">
        <v>1202</v>
      </c>
      <c r="B1203" s="3" t="s">
        <v>2387</v>
      </c>
      <c r="C1203" s="3" t="s">
        <v>1986</v>
      </c>
      <c r="D1203" s="3" t="s">
        <v>1</v>
      </c>
      <c r="E1203" s="3" t="s">
        <v>2388</v>
      </c>
      <c r="F1203" s="87">
        <v>28</v>
      </c>
      <c r="G1203" s="5">
        <f t="shared" si="54"/>
        <v>81</v>
      </c>
      <c r="H1203" s="5" t="str">
        <f>VLOOKUP(F1203,Tabla5[[Columna3]:[Columna4]],2,TRUE)</f>
        <v>Aceptable</v>
      </c>
      <c r="I1203" s="18">
        <v>58</v>
      </c>
      <c r="J1203" s="5">
        <f t="shared" si="55"/>
        <v>52.5</v>
      </c>
      <c r="K1203" s="5" t="str">
        <f>VLOOKUP(I1203,Tabla13[[Rango minimo]:[Estado de calidad del aire]],2,TRUE)</f>
        <v>Aceptable</v>
      </c>
      <c r="L1203" s="21">
        <f t="shared" si="56"/>
        <v>66.75</v>
      </c>
      <c r="M1203" s="21" t="str">
        <f>VLOOKUP(L1203,Tabla7[[Valor minimo]:[Estado de calidad el aire]],2,TRUE)</f>
        <v>Aceptable</v>
      </c>
      <c r="N1203" s="11">
        <v>8</v>
      </c>
      <c r="O1203" s="11" t="s">
        <v>5989</v>
      </c>
      <c r="P1203" s="11">
        <v>3</v>
      </c>
      <c r="Q1203" s="11">
        <v>-74.152302640000002</v>
      </c>
      <c r="R1203" s="12">
        <v>4.6183712640000003</v>
      </c>
    </row>
    <row r="1204" spans="1:18" x14ac:dyDescent="0.25">
      <c r="A1204" s="10">
        <v>1203</v>
      </c>
      <c r="B1204" s="3" t="s">
        <v>2389</v>
      </c>
      <c r="C1204" s="3" t="s">
        <v>1986</v>
      </c>
      <c r="D1204" s="3" t="s">
        <v>1</v>
      </c>
      <c r="E1204" s="3" t="s">
        <v>2390</v>
      </c>
      <c r="F1204" s="87">
        <v>24</v>
      </c>
      <c r="G1204" s="5">
        <f t="shared" si="54"/>
        <v>73</v>
      </c>
      <c r="H1204" s="5" t="str">
        <f>VLOOKUP(F1204,Tabla5[[Columna3]:[Columna4]],2,TRUE)</f>
        <v>Aceptable</v>
      </c>
      <c r="I1204" s="18">
        <v>58</v>
      </c>
      <c r="J1204" s="5">
        <f t="shared" si="55"/>
        <v>52.5</v>
      </c>
      <c r="K1204" s="5" t="str">
        <f>VLOOKUP(I1204,Tabla13[[Rango minimo]:[Estado de calidad del aire]],2,TRUE)</f>
        <v>Aceptable</v>
      </c>
      <c r="L1204" s="21">
        <f t="shared" si="56"/>
        <v>62.75</v>
      </c>
      <c r="M1204" s="21" t="str">
        <f>VLOOKUP(L1204,Tabla7[[Valor minimo]:[Estado de calidad el aire]],2,TRUE)</f>
        <v>Aceptable</v>
      </c>
      <c r="N1204" s="11">
        <v>8</v>
      </c>
      <c r="O1204" s="11" t="s">
        <v>5989</v>
      </c>
      <c r="P1204" s="11">
        <v>3</v>
      </c>
      <c r="Q1204" s="11">
        <v>-74.160432779999994</v>
      </c>
      <c r="R1204" s="12">
        <v>4.6214932129999999</v>
      </c>
    </row>
    <row r="1205" spans="1:18" x14ac:dyDescent="0.25">
      <c r="A1205" s="10">
        <v>1204</v>
      </c>
      <c r="B1205" s="3" t="s">
        <v>2391</v>
      </c>
      <c r="C1205" s="3" t="s">
        <v>1986</v>
      </c>
      <c r="D1205" s="3" t="s">
        <v>1</v>
      </c>
      <c r="E1205" s="3" t="s">
        <v>2390</v>
      </c>
      <c r="F1205" s="87">
        <v>24</v>
      </c>
      <c r="G1205" s="5">
        <f t="shared" si="54"/>
        <v>73</v>
      </c>
      <c r="H1205" s="5" t="str">
        <f>VLOOKUP(F1205,Tabla5[[Columna3]:[Columna4]],2,TRUE)</f>
        <v>Aceptable</v>
      </c>
      <c r="I1205" s="18">
        <v>58</v>
      </c>
      <c r="J1205" s="5">
        <f t="shared" si="55"/>
        <v>52.5</v>
      </c>
      <c r="K1205" s="5" t="str">
        <f>VLOOKUP(I1205,Tabla13[[Rango minimo]:[Estado de calidad del aire]],2,TRUE)</f>
        <v>Aceptable</v>
      </c>
      <c r="L1205" s="21">
        <f t="shared" si="56"/>
        <v>62.75</v>
      </c>
      <c r="M1205" s="21" t="str">
        <f>VLOOKUP(L1205,Tabla7[[Valor minimo]:[Estado de calidad el aire]],2,TRUE)</f>
        <v>Aceptable</v>
      </c>
      <c r="N1205" s="11">
        <v>8</v>
      </c>
      <c r="O1205" s="11" t="s">
        <v>5989</v>
      </c>
      <c r="P1205" s="11">
        <v>3</v>
      </c>
      <c r="Q1205" s="11">
        <v>-74.162041579999993</v>
      </c>
      <c r="R1205" s="12">
        <v>4.6207845980000002</v>
      </c>
    </row>
    <row r="1206" spans="1:18" x14ac:dyDescent="0.25">
      <c r="A1206" s="10">
        <v>1205</v>
      </c>
      <c r="B1206" s="3" t="s">
        <v>2392</v>
      </c>
      <c r="C1206" s="3" t="s">
        <v>1986</v>
      </c>
      <c r="D1206" s="3" t="s">
        <v>1</v>
      </c>
      <c r="E1206" s="3" t="s">
        <v>2393</v>
      </c>
      <c r="F1206" s="87">
        <v>24</v>
      </c>
      <c r="G1206" s="5">
        <f t="shared" si="54"/>
        <v>73</v>
      </c>
      <c r="H1206" s="5" t="str">
        <f>VLOOKUP(F1206,Tabla5[[Columna3]:[Columna4]],2,TRUE)</f>
        <v>Aceptable</v>
      </c>
      <c r="I1206" s="18">
        <v>58</v>
      </c>
      <c r="J1206" s="5">
        <f t="shared" si="55"/>
        <v>52.5</v>
      </c>
      <c r="K1206" s="5" t="str">
        <f>VLOOKUP(I1206,Tabla13[[Rango minimo]:[Estado de calidad del aire]],2,TRUE)</f>
        <v>Aceptable</v>
      </c>
      <c r="L1206" s="21">
        <f t="shared" si="56"/>
        <v>62.75</v>
      </c>
      <c r="M1206" s="21" t="str">
        <f>VLOOKUP(L1206,Tabla7[[Valor minimo]:[Estado de calidad el aire]],2,TRUE)</f>
        <v>Aceptable</v>
      </c>
      <c r="N1206" s="11">
        <v>8</v>
      </c>
      <c r="O1206" s="11" t="s">
        <v>5989</v>
      </c>
      <c r="P1206" s="11">
        <v>3</v>
      </c>
      <c r="Q1206" s="11">
        <v>-74.156291659999994</v>
      </c>
      <c r="R1206" s="12">
        <v>4.6202633999999998</v>
      </c>
    </row>
    <row r="1207" spans="1:18" x14ac:dyDescent="0.25">
      <c r="A1207" s="10">
        <v>1206</v>
      </c>
      <c r="B1207" s="3" t="s">
        <v>2394</v>
      </c>
      <c r="C1207" s="3" t="s">
        <v>1986</v>
      </c>
      <c r="D1207" s="3" t="s">
        <v>1</v>
      </c>
      <c r="E1207" s="3" t="s">
        <v>2395</v>
      </c>
      <c r="F1207" s="87">
        <v>24</v>
      </c>
      <c r="G1207" s="5">
        <f t="shared" si="54"/>
        <v>73</v>
      </c>
      <c r="H1207" s="5" t="str">
        <f>VLOOKUP(F1207,Tabla5[[Columna3]:[Columna4]],2,TRUE)</f>
        <v>Aceptable</v>
      </c>
      <c r="I1207" s="18">
        <v>58</v>
      </c>
      <c r="J1207" s="5">
        <f t="shared" si="55"/>
        <v>52.5</v>
      </c>
      <c r="K1207" s="5" t="str">
        <f>VLOOKUP(I1207,Tabla13[[Rango minimo]:[Estado de calidad del aire]],2,TRUE)</f>
        <v>Aceptable</v>
      </c>
      <c r="L1207" s="21">
        <f t="shared" si="56"/>
        <v>62.75</v>
      </c>
      <c r="M1207" s="21" t="str">
        <f>VLOOKUP(L1207,Tabla7[[Valor minimo]:[Estado de calidad el aire]],2,TRUE)</f>
        <v>Aceptable</v>
      </c>
      <c r="N1207" s="11">
        <v>8</v>
      </c>
      <c r="O1207" s="11" t="s">
        <v>5989</v>
      </c>
      <c r="P1207" s="11">
        <v>3</v>
      </c>
      <c r="Q1207" s="11">
        <v>-74.149962819999999</v>
      </c>
      <c r="R1207" s="12">
        <v>4.6249348020000003</v>
      </c>
    </row>
    <row r="1208" spans="1:18" x14ac:dyDescent="0.25">
      <c r="A1208" s="10">
        <v>1207</v>
      </c>
      <c r="B1208" s="3" t="s">
        <v>2396</v>
      </c>
      <c r="C1208" s="3" t="s">
        <v>1986</v>
      </c>
      <c r="D1208" s="3" t="s">
        <v>1</v>
      </c>
      <c r="E1208" s="3" t="s">
        <v>2397</v>
      </c>
      <c r="F1208" s="87">
        <v>24</v>
      </c>
      <c r="G1208" s="5">
        <f t="shared" si="54"/>
        <v>73</v>
      </c>
      <c r="H1208" s="5" t="str">
        <f>VLOOKUP(F1208,Tabla5[[Columna3]:[Columna4]],2,TRUE)</f>
        <v>Aceptable</v>
      </c>
      <c r="I1208" s="18">
        <v>58</v>
      </c>
      <c r="J1208" s="5">
        <f t="shared" si="55"/>
        <v>52.5</v>
      </c>
      <c r="K1208" s="5" t="str">
        <f>VLOOKUP(I1208,Tabla13[[Rango minimo]:[Estado de calidad del aire]],2,TRUE)</f>
        <v>Aceptable</v>
      </c>
      <c r="L1208" s="21">
        <f t="shared" si="56"/>
        <v>62.75</v>
      </c>
      <c r="M1208" s="21" t="str">
        <f>VLOOKUP(L1208,Tabla7[[Valor minimo]:[Estado de calidad el aire]],2,TRUE)</f>
        <v>Aceptable</v>
      </c>
      <c r="N1208" s="11">
        <v>8</v>
      </c>
      <c r="O1208" s="11" t="s">
        <v>5989</v>
      </c>
      <c r="P1208" s="11">
        <v>3</v>
      </c>
      <c r="Q1208" s="11">
        <v>-74.157387749999998</v>
      </c>
      <c r="R1208" s="12">
        <v>4.6224211970000004</v>
      </c>
    </row>
    <row r="1209" spans="1:18" x14ac:dyDescent="0.25">
      <c r="A1209" s="10">
        <v>1208</v>
      </c>
      <c r="B1209" s="3" t="s">
        <v>2398</v>
      </c>
      <c r="C1209" s="3" t="s">
        <v>1986</v>
      </c>
      <c r="D1209" s="3" t="s">
        <v>1</v>
      </c>
      <c r="E1209" s="3" t="s">
        <v>2399</v>
      </c>
      <c r="F1209" s="87">
        <v>24</v>
      </c>
      <c r="G1209" s="5">
        <f t="shared" si="54"/>
        <v>73</v>
      </c>
      <c r="H1209" s="5" t="str">
        <f>VLOOKUP(F1209,Tabla5[[Columna3]:[Columna4]],2,TRUE)</f>
        <v>Aceptable</v>
      </c>
      <c r="I1209" s="18">
        <v>58</v>
      </c>
      <c r="J1209" s="5">
        <f t="shared" si="55"/>
        <v>52.5</v>
      </c>
      <c r="K1209" s="5" t="str">
        <f>VLOOKUP(I1209,Tabla13[[Rango minimo]:[Estado de calidad del aire]],2,TRUE)</f>
        <v>Aceptable</v>
      </c>
      <c r="L1209" s="21">
        <f t="shared" si="56"/>
        <v>62.75</v>
      </c>
      <c r="M1209" s="21" t="str">
        <f>VLOOKUP(L1209,Tabla7[[Valor minimo]:[Estado de calidad el aire]],2,TRUE)</f>
        <v>Aceptable</v>
      </c>
      <c r="N1209" s="11">
        <v>8</v>
      </c>
      <c r="O1209" s="11" t="s">
        <v>5989</v>
      </c>
      <c r="P1209" s="11">
        <v>3</v>
      </c>
      <c r="Q1209" s="11">
        <v>-74.158694120000007</v>
      </c>
      <c r="R1209" s="12">
        <v>4.6198059000000002</v>
      </c>
    </row>
    <row r="1210" spans="1:18" x14ac:dyDescent="0.25">
      <c r="A1210" s="10">
        <v>1209</v>
      </c>
      <c r="B1210" s="3" t="s">
        <v>2400</v>
      </c>
      <c r="C1210" s="3" t="s">
        <v>1986</v>
      </c>
      <c r="D1210" s="3" t="s">
        <v>1</v>
      </c>
      <c r="E1210" s="3" t="s">
        <v>2401</v>
      </c>
      <c r="F1210" s="87">
        <v>28</v>
      </c>
      <c r="G1210" s="5">
        <f t="shared" si="54"/>
        <v>81</v>
      </c>
      <c r="H1210" s="5" t="str">
        <f>VLOOKUP(F1210,Tabla5[[Columna3]:[Columna4]],2,TRUE)</f>
        <v>Aceptable</v>
      </c>
      <c r="I1210" s="18">
        <v>58</v>
      </c>
      <c r="J1210" s="5">
        <f t="shared" si="55"/>
        <v>52.5</v>
      </c>
      <c r="K1210" s="5" t="str">
        <f>VLOOKUP(I1210,Tabla13[[Rango minimo]:[Estado de calidad del aire]],2,TRUE)</f>
        <v>Aceptable</v>
      </c>
      <c r="L1210" s="21">
        <f t="shared" si="56"/>
        <v>66.75</v>
      </c>
      <c r="M1210" s="21" t="str">
        <f>VLOOKUP(L1210,Tabla7[[Valor minimo]:[Estado de calidad el aire]],2,TRUE)</f>
        <v>Aceptable</v>
      </c>
      <c r="N1210" s="11">
        <v>8</v>
      </c>
      <c r="O1210" s="11" t="s">
        <v>5989</v>
      </c>
      <c r="P1210" s="11">
        <v>3</v>
      </c>
      <c r="Q1210" s="11">
        <v>-74.157616219999994</v>
      </c>
      <c r="R1210" s="12">
        <v>4.6180457930000003</v>
      </c>
    </row>
    <row r="1211" spans="1:18" x14ac:dyDescent="0.25">
      <c r="A1211" s="10">
        <v>1210</v>
      </c>
      <c r="B1211" s="3" t="s">
        <v>2402</v>
      </c>
      <c r="C1211" s="3" t="s">
        <v>1986</v>
      </c>
      <c r="D1211" s="3" t="s">
        <v>1</v>
      </c>
      <c r="E1211" s="3" t="s">
        <v>2403</v>
      </c>
      <c r="F1211" s="87">
        <v>28</v>
      </c>
      <c r="G1211" s="5">
        <f t="shared" si="54"/>
        <v>81</v>
      </c>
      <c r="H1211" s="5" t="str">
        <f>VLOOKUP(F1211,Tabla5[[Columna3]:[Columna4]],2,TRUE)</f>
        <v>Aceptable</v>
      </c>
      <c r="I1211" s="18">
        <v>58</v>
      </c>
      <c r="J1211" s="5">
        <f t="shared" si="55"/>
        <v>52.5</v>
      </c>
      <c r="K1211" s="5" t="str">
        <f>VLOOKUP(I1211,Tabla13[[Rango minimo]:[Estado de calidad del aire]],2,TRUE)</f>
        <v>Aceptable</v>
      </c>
      <c r="L1211" s="21">
        <f t="shared" si="56"/>
        <v>66.75</v>
      </c>
      <c r="M1211" s="21" t="str">
        <f>VLOOKUP(L1211,Tabla7[[Valor minimo]:[Estado de calidad el aire]],2,TRUE)</f>
        <v>Aceptable</v>
      </c>
      <c r="N1211" s="11">
        <v>8</v>
      </c>
      <c r="O1211" s="11" t="s">
        <v>5989</v>
      </c>
      <c r="P1211" s="11">
        <v>3</v>
      </c>
      <c r="Q1211" s="11">
        <v>-74.146854430000005</v>
      </c>
      <c r="R1211" s="12">
        <v>4.6235126199999996</v>
      </c>
    </row>
    <row r="1212" spans="1:18" x14ac:dyDescent="0.25">
      <c r="A1212" s="10">
        <v>1211</v>
      </c>
      <c r="B1212" s="3" t="s">
        <v>2404</v>
      </c>
      <c r="C1212" s="3" t="s">
        <v>1986</v>
      </c>
      <c r="D1212" s="3" t="s">
        <v>1</v>
      </c>
      <c r="E1212" s="3" t="s">
        <v>2405</v>
      </c>
      <c r="F1212" s="87">
        <v>24</v>
      </c>
      <c r="G1212" s="5">
        <f t="shared" si="54"/>
        <v>73</v>
      </c>
      <c r="H1212" s="5" t="str">
        <f>VLOOKUP(F1212,Tabla5[[Columna3]:[Columna4]],2,TRUE)</f>
        <v>Aceptable</v>
      </c>
      <c r="I1212" s="18">
        <v>58</v>
      </c>
      <c r="J1212" s="5">
        <f t="shared" si="55"/>
        <v>52.5</v>
      </c>
      <c r="K1212" s="5" t="str">
        <f>VLOOKUP(I1212,Tabla13[[Rango minimo]:[Estado de calidad del aire]],2,TRUE)</f>
        <v>Aceptable</v>
      </c>
      <c r="L1212" s="21">
        <f t="shared" si="56"/>
        <v>62.75</v>
      </c>
      <c r="M1212" s="21" t="str">
        <f>VLOOKUP(L1212,Tabla7[[Valor minimo]:[Estado de calidad el aire]],2,TRUE)</f>
        <v>Aceptable</v>
      </c>
      <c r="N1212" s="11">
        <v>8</v>
      </c>
      <c r="O1212" s="11" t="s">
        <v>5989</v>
      </c>
      <c r="P1212" s="11">
        <v>3</v>
      </c>
      <c r="Q1212" s="11">
        <v>-74.147278380000003</v>
      </c>
      <c r="R1212" s="12">
        <v>4.626828862</v>
      </c>
    </row>
    <row r="1213" spans="1:18" x14ac:dyDescent="0.25">
      <c r="A1213" s="10">
        <v>1212</v>
      </c>
      <c r="B1213" s="3" t="s">
        <v>2406</v>
      </c>
      <c r="C1213" s="3" t="s">
        <v>1986</v>
      </c>
      <c r="D1213" s="3" t="s">
        <v>1</v>
      </c>
      <c r="E1213" s="3" t="s">
        <v>2407</v>
      </c>
      <c r="F1213" s="87">
        <v>28</v>
      </c>
      <c r="G1213" s="5">
        <f t="shared" si="54"/>
        <v>81</v>
      </c>
      <c r="H1213" s="5" t="str">
        <f>VLOOKUP(F1213,Tabla5[[Columna3]:[Columna4]],2,TRUE)</f>
        <v>Aceptable</v>
      </c>
      <c r="I1213" s="18">
        <v>58</v>
      </c>
      <c r="J1213" s="5">
        <f t="shared" si="55"/>
        <v>52.5</v>
      </c>
      <c r="K1213" s="5" t="str">
        <f>VLOOKUP(I1213,Tabla13[[Rango minimo]:[Estado de calidad del aire]],2,TRUE)</f>
        <v>Aceptable</v>
      </c>
      <c r="L1213" s="21">
        <f t="shared" si="56"/>
        <v>66.75</v>
      </c>
      <c r="M1213" s="21" t="str">
        <f>VLOOKUP(L1213,Tabla7[[Valor minimo]:[Estado de calidad el aire]],2,TRUE)</f>
        <v>Aceptable</v>
      </c>
      <c r="N1213" s="11">
        <v>8</v>
      </c>
      <c r="O1213" s="11" t="s">
        <v>5989</v>
      </c>
      <c r="P1213" s="11">
        <v>3</v>
      </c>
      <c r="Q1213" s="11">
        <v>-74.143456819999997</v>
      </c>
      <c r="R1213" s="12">
        <v>4.6197785189999996</v>
      </c>
    </row>
    <row r="1214" spans="1:18" x14ac:dyDescent="0.25">
      <c r="A1214" s="10">
        <v>1213</v>
      </c>
      <c r="B1214" s="3" t="s">
        <v>2408</v>
      </c>
      <c r="C1214" s="3" t="s">
        <v>1986</v>
      </c>
      <c r="D1214" s="3" t="s">
        <v>1</v>
      </c>
      <c r="E1214" s="3" t="s">
        <v>2409</v>
      </c>
      <c r="F1214" s="87">
        <v>28</v>
      </c>
      <c r="G1214" s="5">
        <f t="shared" si="54"/>
        <v>81</v>
      </c>
      <c r="H1214" s="5" t="str">
        <f>VLOOKUP(F1214,Tabla5[[Columna3]:[Columna4]],2,TRUE)</f>
        <v>Aceptable</v>
      </c>
      <c r="I1214" s="18">
        <v>58</v>
      </c>
      <c r="J1214" s="5">
        <f t="shared" si="55"/>
        <v>52.5</v>
      </c>
      <c r="K1214" s="5" t="str">
        <f>VLOOKUP(I1214,Tabla13[[Rango minimo]:[Estado de calidad del aire]],2,TRUE)</f>
        <v>Aceptable</v>
      </c>
      <c r="L1214" s="21">
        <f t="shared" si="56"/>
        <v>66.75</v>
      </c>
      <c r="M1214" s="21" t="str">
        <f>VLOOKUP(L1214,Tabla7[[Valor minimo]:[Estado de calidad el aire]],2,TRUE)</f>
        <v>Aceptable</v>
      </c>
      <c r="N1214" s="11">
        <v>8</v>
      </c>
      <c r="O1214" s="11" t="s">
        <v>5988</v>
      </c>
      <c r="P1214" s="11">
        <v>3</v>
      </c>
      <c r="Q1214" s="11">
        <v>-74.164410779999997</v>
      </c>
      <c r="R1214" s="12">
        <v>4.6157729339999998</v>
      </c>
    </row>
    <row r="1215" spans="1:18" x14ac:dyDescent="0.25">
      <c r="A1215" s="10">
        <v>1214</v>
      </c>
      <c r="B1215" s="3" t="s">
        <v>2410</v>
      </c>
      <c r="C1215" s="3" t="s">
        <v>1986</v>
      </c>
      <c r="D1215" s="3" t="s">
        <v>1</v>
      </c>
      <c r="E1215" s="3" t="s">
        <v>2397</v>
      </c>
      <c r="F1215" s="87">
        <v>24</v>
      </c>
      <c r="G1215" s="5">
        <f t="shared" si="54"/>
        <v>73</v>
      </c>
      <c r="H1215" s="5" t="str">
        <f>VLOOKUP(F1215,Tabla5[[Columna3]:[Columna4]],2,TRUE)</f>
        <v>Aceptable</v>
      </c>
      <c r="I1215" s="18">
        <v>58</v>
      </c>
      <c r="J1215" s="5">
        <f t="shared" si="55"/>
        <v>52.5</v>
      </c>
      <c r="K1215" s="5" t="str">
        <f>VLOOKUP(I1215,Tabla13[[Rango minimo]:[Estado de calidad del aire]],2,TRUE)</f>
        <v>Aceptable</v>
      </c>
      <c r="L1215" s="21">
        <f t="shared" si="56"/>
        <v>62.75</v>
      </c>
      <c r="M1215" s="21" t="str">
        <f>VLOOKUP(L1215,Tabla7[[Valor minimo]:[Estado de calidad el aire]],2,TRUE)</f>
        <v>Aceptable</v>
      </c>
      <c r="N1215" s="11">
        <v>8</v>
      </c>
      <c r="O1215" s="11" t="s">
        <v>5989</v>
      </c>
      <c r="P1215" s="11">
        <v>3</v>
      </c>
      <c r="Q1215" s="11">
        <v>-74.157683419999998</v>
      </c>
      <c r="R1215" s="12">
        <v>4.6206493489999998</v>
      </c>
    </row>
    <row r="1216" spans="1:18" x14ac:dyDescent="0.25">
      <c r="A1216" s="10">
        <v>1215</v>
      </c>
      <c r="B1216" s="3" t="s">
        <v>2411</v>
      </c>
      <c r="C1216" s="3" t="s">
        <v>1986</v>
      </c>
      <c r="D1216" s="3" t="s">
        <v>1</v>
      </c>
      <c r="E1216" s="3" t="s">
        <v>2393</v>
      </c>
      <c r="F1216" s="87">
        <v>28</v>
      </c>
      <c r="G1216" s="5">
        <f t="shared" si="54"/>
        <v>81</v>
      </c>
      <c r="H1216" s="5" t="str">
        <f>VLOOKUP(F1216,Tabla5[[Columna3]:[Columna4]],2,TRUE)</f>
        <v>Aceptable</v>
      </c>
      <c r="I1216" s="18">
        <v>58</v>
      </c>
      <c r="J1216" s="5">
        <f t="shared" si="55"/>
        <v>52.5</v>
      </c>
      <c r="K1216" s="5" t="str">
        <f>VLOOKUP(I1216,Tabla13[[Rango minimo]:[Estado de calidad del aire]],2,TRUE)</f>
        <v>Aceptable</v>
      </c>
      <c r="L1216" s="21">
        <f t="shared" si="56"/>
        <v>66.75</v>
      </c>
      <c r="M1216" s="21" t="str">
        <f>VLOOKUP(L1216,Tabla7[[Valor minimo]:[Estado de calidad el aire]],2,TRUE)</f>
        <v>Aceptable</v>
      </c>
      <c r="N1216" s="11">
        <v>8</v>
      </c>
      <c r="O1216" s="11" t="s">
        <v>5989</v>
      </c>
      <c r="P1216" s="11">
        <v>3</v>
      </c>
      <c r="Q1216" s="11">
        <v>-74.15215662</v>
      </c>
      <c r="R1216" s="12">
        <v>4.6220207020000004</v>
      </c>
    </row>
    <row r="1217" spans="1:18" x14ac:dyDescent="0.25">
      <c r="A1217" s="10">
        <v>1216</v>
      </c>
      <c r="B1217" s="3" t="s">
        <v>2412</v>
      </c>
      <c r="C1217" s="3" t="s">
        <v>1986</v>
      </c>
      <c r="D1217" s="3" t="s">
        <v>1</v>
      </c>
      <c r="E1217" s="3" t="s">
        <v>2390</v>
      </c>
      <c r="F1217" s="87">
        <v>24</v>
      </c>
      <c r="G1217" s="5">
        <f t="shared" si="54"/>
        <v>73</v>
      </c>
      <c r="H1217" s="5" t="str">
        <f>VLOOKUP(F1217,Tabla5[[Columna3]:[Columna4]],2,TRUE)</f>
        <v>Aceptable</v>
      </c>
      <c r="I1217" s="18">
        <v>58</v>
      </c>
      <c r="J1217" s="5">
        <f t="shared" si="55"/>
        <v>52.5</v>
      </c>
      <c r="K1217" s="5" t="str">
        <f>VLOOKUP(I1217,Tabla13[[Rango minimo]:[Estado de calidad del aire]],2,TRUE)</f>
        <v>Aceptable</v>
      </c>
      <c r="L1217" s="21">
        <f t="shared" si="56"/>
        <v>62.75</v>
      </c>
      <c r="M1217" s="21" t="str">
        <f>VLOOKUP(L1217,Tabla7[[Valor minimo]:[Estado de calidad el aire]],2,TRUE)</f>
        <v>Aceptable</v>
      </c>
      <c r="N1217" s="11">
        <v>8</v>
      </c>
      <c r="O1217" s="11" t="s">
        <v>5989</v>
      </c>
      <c r="P1217" s="11">
        <v>3</v>
      </c>
      <c r="Q1217" s="11">
        <v>-74.159426409999995</v>
      </c>
      <c r="R1217" s="12">
        <v>4.6223389829999997</v>
      </c>
    </row>
    <row r="1218" spans="1:18" x14ac:dyDescent="0.25">
      <c r="A1218" s="10">
        <v>1217</v>
      </c>
      <c r="B1218" s="3" t="s">
        <v>2413</v>
      </c>
      <c r="C1218" s="3" t="s">
        <v>1986</v>
      </c>
      <c r="D1218" s="3" t="s">
        <v>1</v>
      </c>
      <c r="E1218" s="3" t="s">
        <v>2390</v>
      </c>
      <c r="F1218" s="87">
        <v>24</v>
      </c>
      <c r="G1218" s="5">
        <f t="shared" si="54"/>
        <v>73</v>
      </c>
      <c r="H1218" s="5" t="str">
        <f>VLOOKUP(F1218,Tabla5[[Columna3]:[Columna4]],2,TRUE)</f>
        <v>Aceptable</v>
      </c>
      <c r="I1218" s="18">
        <v>58</v>
      </c>
      <c r="J1218" s="5">
        <f t="shared" si="55"/>
        <v>52.5</v>
      </c>
      <c r="K1218" s="5" t="str">
        <f>VLOOKUP(I1218,Tabla13[[Rango minimo]:[Estado de calidad del aire]],2,TRUE)</f>
        <v>Aceptable</v>
      </c>
      <c r="L1218" s="21">
        <f t="shared" si="56"/>
        <v>62.75</v>
      </c>
      <c r="M1218" s="21" t="str">
        <f>VLOOKUP(L1218,Tabla7[[Valor minimo]:[Estado de calidad el aire]],2,TRUE)</f>
        <v>Aceptable</v>
      </c>
      <c r="N1218" s="11">
        <v>8</v>
      </c>
      <c r="O1218" s="11" t="s">
        <v>5989</v>
      </c>
      <c r="P1218" s="11">
        <v>3</v>
      </c>
      <c r="Q1218" s="11">
        <v>-74.159779150000006</v>
      </c>
      <c r="R1218" s="12">
        <v>4.6233462080000001</v>
      </c>
    </row>
    <row r="1219" spans="1:18" x14ac:dyDescent="0.25">
      <c r="A1219" s="10">
        <v>1218</v>
      </c>
      <c r="B1219" s="3" t="s">
        <v>2414</v>
      </c>
      <c r="C1219" s="3" t="s">
        <v>1986</v>
      </c>
      <c r="D1219" s="3" t="s">
        <v>1</v>
      </c>
      <c r="E1219" s="3" t="s">
        <v>2390</v>
      </c>
      <c r="F1219" s="87">
        <v>24</v>
      </c>
      <c r="G1219" s="5">
        <f t="shared" ref="G1219:G1282" si="57">IF(F1219&lt;=12, F1219*50/12,
IF(F1219&lt;=37, 51 + (F1219-13)*50/25,
IF(F1219&lt;=55, 101 + (F1219-38)*50/18,
IF(F1219&lt;=150, 151 + (F1219-56)*50/95,
IF(F1219&lt;=250, 201 + (F1219-151)*100/100,
301 + (F1219-251)*200/250)))))</f>
        <v>73</v>
      </c>
      <c r="H1219" s="5" t="str">
        <f>VLOOKUP(F1219,Tabla5[[Columna3]:[Columna4]],2,TRUE)</f>
        <v>Aceptable</v>
      </c>
      <c r="I1219" s="18">
        <v>58</v>
      </c>
      <c r="J1219" s="5">
        <f t="shared" ref="J1219:J1282" si="58">IF(I1219&lt;=54, I1219*50/54,
IF(I1219&lt;=154, 51 + (I1219-55)*50/100,
IF(I1219&lt;=254, 101 + (I1219-155)*50/100,
IF(I1219&lt;=354, 151 + (I1219-255)*50/100,
IF(I1219&lt;=424, 201 + (I1219-355)*100/70,
301 + (I1219-425)*200/180)))))</f>
        <v>52.5</v>
      </c>
      <c r="K1219" s="5" t="str">
        <f>VLOOKUP(I1219,Tabla13[[Rango minimo]:[Estado de calidad del aire]],2,TRUE)</f>
        <v>Aceptable</v>
      </c>
      <c r="L1219" s="21">
        <f t="shared" ref="L1219:L1282" si="59">(((G1219+J1219)/2))</f>
        <v>62.75</v>
      </c>
      <c r="M1219" s="21" t="str">
        <f>VLOOKUP(L1219,Tabla7[[Valor minimo]:[Estado de calidad el aire]],2,TRUE)</f>
        <v>Aceptable</v>
      </c>
      <c r="N1219" s="11">
        <v>8</v>
      </c>
      <c r="O1219" s="11" t="s">
        <v>5989</v>
      </c>
      <c r="P1219" s="11">
        <v>3</v>
      </c>
      <c r="Q1219" s="11">
        <v>-74.16042272</v>
      </c>
      <c r="R1219" s="12">
        <v>4.6239141200000002</v>
      </c>
    </row>
    <row r="1220" spans="1:18" x14ac:dyDescent="0.25">
      <c r="A1220" s="10">
        <v>1219</v>
      </c>
      <c r="B1220" s="3" t="s">
        <v>2415</v>
      </c>
      <c r="C1220" s="3" t="s">
        <v>1986</v>
      </c>
      <c r="D1220" s="3" t="s">
        <v>1</v>
      </c>
      <c r="E1220" s="3" t="s">
        <v>2416</v>
      </c>
      <c r="F1220" s="87">
        <v>24</v>
      </c>
      <c r="G1220" s="5">
        <f t="shared" si="57"/>
        <v>73</v>
      </c>
      <c r="H1220" s="5" t="str">
        <f>VLOOKUP(F1220,Tabla5[[Columna3]:[Columna4]],2,TRUE)</f>
        <v>Aceptable</v>
      </c>
      <c r="I1220" s="18">
        <v>58</v>
      </c>
      <c r="J1220" s="5">
        <f t="shared" si="58"/>
        <v>52.5</v>
      </c>
      <c r="K1220" s="5" t="str">
        <f>VLOOKUP(I1220,Tabla13[[Rango minimo]:[Estado de calidad del aire]],2,TRUE)</f>
        <v>Aceptable</v>
      </c>
      <c r="L1220" s="21">
        <f t="shared" si="59"/>
        <v>62.75</v>
      </c>
      <c r="M1220" s="21" t="str">
        <f>VLOOKUP(L1220,Tabla7[[Valor minimo]:[Estado de calidad el aire]],2,TRUE)</f>
        <v>Aceptable</v>
      </c>
      <c r="N1220" s="11">
        <v>8</v>
      </c>
      <c r="O1220" s="11" t="s">
        <v>5989</v>
      </c>
      <c r="P1220" s="11">
        <v>3</v>
      </c>
      <c r="Q1220" s="11">
        <v>-74.151848209999997</v>
      </c>
      <c r="R1220" s="12">
        <v>4.6279468210000001</v>
      </c>
    </row>
    <row r="1221" spans="1:18" x14ac:dyDescent="0.25">
      <c r="A1221" s="10">
        <v>1220</v>
      </c>
      <c r="B1221" s="3" t="s">
        <v>2417</v>
      </c>
      <c r="C1221" s="3" t="s">
        <v>1986</v>
      </c>
      <c r="D1221" s="3" t="s">
        <v>1</v>
      </c>
      <c r="E1221" s="3" t="s">
        <v>2418</v>
      </c>
      <c r="F1221" s="87">
        <v>24</v>
      </c>
      <c r="G1221" s="5">
        <f t="shared" si="57"/>
        <v>73</v>
      </c>
      <c r="H1221" s="5" t="str">
        <f>VLOOKUP(F1221,Tabla5[[Columna3]:[Columna4]],2,TRUE)</f>
        <v>Aceptable</v>
      </c>
      <c r="I1221" s="18">
        <v>58</v>
      </c>
      <c r="J1221" s="5">
        <f t="shared" si="58"/>
        <v>52.5</v>
      </c>
      <c r="K1221" s="5" t="str">
        <f>VLOOKUP(I1221,Tabla13[[Rango minimo]:[Estado de calidad del aire]],2,TRUE)</f>
        <v>Aceptable</v>
      </c>
      <c r="L1221" s="21">
        <f t="shared" si="59"/>
        <v>62.75</v>
      </c>
      <c r="M1221" s="21" t="str">
        <f>VLOOKUP(L1221,Tabla7[[Valor minimo]:[Estado de calidad el aire]],2,TRUE)</f>
        <v>Aceptable</v>
      </c>
      <c r="N1221" s="11">
        <v>8</v>
      </c>
      <c r="O1221" s="11" t="s">
        <v>5989</v>
      </c>
      <c r="P1221" s="11">
        <v>3</v>
      </c>
      <c r="Q1221" s="11">
        <v>-74.15787048</v>
      </c>
      <c r="R1221" s="12">
        <v>4.6240453649999997</v>
      </c>
    </row>
    <row r="1222" spans="1:18" x14ac:dyDescent="0.25">
      <c r="A1222" s="10">
        <v>1221</v>
      </c>
      <c r="B1222" s="3" t="s">
        <v>2419</v>
      </c>
      <c r="C1222" s="3" t="s">
        <v>1986</v>
      </c>
      <c r="D1222" s="3" t="s">
        <v>1</v>
      </c>
      <c r="E1222" s="3" t="s">
        <v>2420</v>
      </c>
      <c r="F1222" s="87">
        <v>24</v>
      </c>
      <c r="G1222" s="5">
        <f t="shared" si="57"/>
        <v>73</v>
      </c>
      <c r="H1222" s="5" t="str">
        <f>VLOOKUP(F1222,Tabla5[[Columna3]:[Columna4]],2,TRUE)</f>
        <v>Aceptable</v>
      </c>
      <c r="I1222" s="18">
        <v>58</v>
      </c>
      <c r="J1222" s="5">
        <f t="shared" si="58"/>
        <v>52.5</v>
      </c>
      <c r="K1222" s="5" t="str">
        <f>VLOOKUP(I1222,Tabla13[[Rango minimo]:[Estado de calidad del aire]],2,TRUE)</f>
        <v>Aceptable</v>
      </c>
      <c r="L1222" s="21">
        <f t="shared" si="59"/>
        <v>62.75</v>
      </c>
      <c r="M1222" s="21" t="str">
        <f>VLOOKUP(L1222,Tabla7[[Valor minimo]:[Estado de calidad el aire]],2,TRUE)</f>
        <v>Aceptable</v>
      </c>
      <c r="N1222" s="11">
        <v>8</v>
      </c>
      <c r="O1222" s="11" t="s">
        <v>5989</v>
      </c>
      <c r="P1222" s="11">
        <v>3</v>
      </c>
      <c r="Q1222" s="11">
        <v>-74.145373910000004</v>
      </c>
      <c r="R1222" s="12">
        <v>4.6255763840000004</v>
      </c>
    </row>
    <row r="1223" spans="1:18" x14ac:dyDescent="0.25">
      <c r="A1223" s="10">
        <v>1222</v>
      </c>
      <c r="B1223" s="3" t="s">
        <v>2421</v>
      </c>
      <c r="C1223" s="3" t="s">
        <v>1986</v>
      </c>
      <c r="D1223" s="3" t="s">
        <v>1</v>
      </c>
      <c r="E1223" s="3" t="s">
        <v>2401</v>
      </c>
      <c r="F1223" s="87">
        <v>28</v>
      </c>
      <c r="G1223" s="5">
        <f t="shared" si="57"/>
        <v>81</v>
      </c>
      <c r="H1223" s="5" t="str">
        <f>VLOOKUP(F1223,Tabla5[[Columna3]:[Columna4]],2,TRUE)</f>
        <v>Aceptable</v>
      </c>
      <c r="I1223" s="18">
        <v>58</v>
      </c>
      <c r="J1223" s="5">
        <f t="shared" si="58"/>
        <v>52.5</v>
      </c>
      <c r="K1223" s="5" t="str">
        <f>VLOOKUP(I1223,Tabla13[[Rango minimo]:[Estado de calidad del aire]],2,TRUE)</f>
        <v>Aceptable</v>
      </c>
      <c r="L1223" s="21">
        <f t="shared" si="59"/>
        <v>66.75</v>
      </c>
      <c r="M1223" s="21" t="str">
        <f>VLOOKUP(L1223,Tabla7[[Valor minimo]:[Estado de calidad el aire]],2,TRUE)</f>
        <v>Aceptable</v>
      </c>
      <c r="N1223" s="11">
        <v>8</v>
      </c>
      <c r="O1223" s="11" t="s">
        <v>5989</v>
      </c>
      <c r="P1223" s="11">
        <v>3</v>
      </c>
      <c r="Q1223" s="11">
        <v>-74.158318510000001</v>
      </c>
      <c r="R1223" s="12">
        <v>4.6167156189999998</v>
      </c>
    </row>
    <row r="1224" spans="1:18" x14ac:dyDescent="0.25">
      <c r="A1224" s="10">
        <v>1223</v>
      </c>
      <c r="B1224" s="3" t="s">
        <v>2422</v>
      </c>
      <c r="C1224" s="3" t="s">
        <v>1986</v>
      </c>
      <c r="D1224" s="3" t="s">
        <v>1</v>
      </c>
      <c r="E1224" s="3" t="s">
        <v>2423</v>
      </c>
      <c r="F1224" s="87">
        <v>24</v>
      </c>
      <c r="G1224" s="5">
        <f t="shared" si="57"/>
        <v>73</v>
      </c>
      <c r="H1224" s="5" t="str">
        <f>VLOOKUP(F1224,Tabla5[[Columna3]:[Columna4]],2,TRUE)</f>
        <v>Aceptable</v>
      </c>
      <c r="I1224" s="18">
        <v>58</v>
      </c>
      <c r="J1224" s="5">
        <f t="shared" si="58"/>
        <v>52.5</v>
      </c>
      <c r="K1224" s="5" t="str">
        <f>VLOOKUP(I1224,Tabla13[[Rango minimo]:[Estado de calidad del aire]],2,TRUE)</f>
        <v>Aceptable</v>
      </c>
      <c r="L1224" s="21">
        <f t="shared" si="59"/>
        <v>62.75</v>
      </c>
      <c r="M1224" s="21" t="str">
        <f>VLOOKUP(L1224,Tabla7[[Valor minimo]:[Estado de calidad el aire]],2,TRUE)</f>
        <v>Aceptable</v>
      </c>
      <c r="N1224" s="11">
        <v>8</v>
      </c>
      <c r="O1224" s="11" t="s">
        <v>5989</v>
      </c>
      <c r="P1224" s="11">
        <v>3</v>
      </c>
      <c r="Q1224" s="11">
        <v>-74.162547840000002</v>
      </c>
      <c r="R1224" s="12">
        <v>4.6183401310000001</v>
      </c>
    </row>
    <row r="1225" spans="1:18" x14ac:dyDescent="0.25">
      <c r="A1225" s="10">
        <v>1224</v>
      </c>
      <c r="B1225" s="3" t="s">
        <v>2424</v>
      </c>
      <c r="C1225" s="3" t="s">
        <v>1986</v>
      </c>
      <c r="D1225" s="3" t="s">
        <v>1</v>
      </c>
      <c r="E1225" s="3" t="s">
        <v>2388</v>
      </c>
      <c r="F1225" s="87">
        <v>28</v>
      </c>
      <c r="G1225" s="5">
        <f t="shared" si="57"/>
        <v>81</v>
      </c>
      <c r="H1225" s="5" t="str">
        <f>VLOOKUP(F1225,Tabla5[[Columna3]:[Columna4]],2,TRUE)</f>
        <v>Aceptable</v>
      </c>
      <c r="I1225" s="18">
        <v>58</v>
      </c>
      <c r="J1225" s="5">
        <f t="shared" si="58"/>
        <v>52.5</v>
      </c>
      <c r="K1225" s="5" t="str">
        <f>VLOOKUP(I1225,Tabla13[[Rango minimo]:[Estado de calidad del aire]],2,TRUE)</f>
        <v>Aceptable</v>
      </c>
      <c r="L1225" s="21">
        <f t="shared" si="59"/>
        <v>66.75</v>
      </c>
      <c r="M1225" s="21" t="str">
        <f>VLOOKUP(L1225,Tabla7[[Valor minimo]:[Estado de calidad el aire]],2,TRUE)</f>
        <v>Aceptable</v>
      </c>
      <c r="N1225" s="11">
        <v>8</v>
      </c>
      <c r="O1225" s="11" t="s">
        <v>5989</v>
      </c>
      <c r="P1225" s="11">
        <v>3</v>
      </c>
      <c r="Q1225" s="11">
        <v>-74.150552910000002</v>
      </c>
      <c r="R1225" s="12">
        <v>4.6182829639999996</v>
      </c>
    </row>
    <row r="1226" spans="1:18" x14ac:dyDescent="0.25">
      <c r="A1226" s="10">
        <v>1225</v>
      </c>
      <c r="B1226" s="3" t="s">
        <v>2425</v>
      </c>
      <c r="C1226" s="3" t="s">
        <v>1986</v>
      </c>
      <c r="D1226" s="3" t="s">
        <v>1</v>
      </c>
      <c r="E1226" s="3" t="s">
        <v>2401</v>
      </c>
      <c r="F1226" s="87">
        <v>28</v>
      </c>
      <c r="G1226" s="5">
        <f t="shared" si="57"/>
        <v>81</v>
      </c>
      <c r="H1226" s="5" t="str">
        <f>VLOOKUP(F1226,Tabla5[[Columna3]:[Columna4]],2,TRUE)</f>
        <v>Aceptable</v>
      </c>
      <c r="I1226" s="18">
        <v>58</v>
      </c>
      <c r="J1226" s="5">
        <f t="shared" si="58"/>
        <v>52.5</v>
      </c>
      <c r="K1226" s="5" t="str">
        <f>VLOOKUP(I1226,Tabla13[[Rango minimo]:[Estado de calidad del aire]],2,TRUE)</f>
        <v>Aceptable</v>
      </c>
      <c r="L1226" s="21">
        <f t="shared" si="59"/>
        <v>66.75</v>
      </c>
      <c r="M1226" s="21" t="str">
        <f>VLOOKUP(L1226,Tabla7[[Valor minimo]:[Estado de calidad el aire]],2,TRUE)</f>
        <v>Aceptable</v>
      </c>
      <c r="N1226" s="11">
        <v>8</v>
      </c>
      <c r="O1226" s="11" t="s">
        <v>5989</v>
      </c>
      <c r="P1226" s="11">
        <v>3</v>
      </c>
      <c r="Q1226" s="11">
        <v>-74.159201800000005</v>
      </c>
      <c r="R1226" s="12">
        <v>4.6170052149999998</v>
      </c>
    </row>
    <row r="1227" spans="1:18" x14ac:dyDescent="0.25">
      <c r="A1227" s="10">
        <v>1226</v>
      </c>
      <c r="B1227" s="3" t="s">
        <v>2426</v>
      </c>
      <c r="C1227" s="3" t="s">
        <v>1986</v>
      </c>
      <c r="D1227" s="3" t="s">
        <v>1</v>
      </c>
      <c r="E1227" s="3" t="s">
        <v>2393</v>
      </c>
      <c r="F1227" s="87">
        <v>28</v>
      </c>
      <c r="G1227" s="5">
        <f t="shared" si="57"/>
        <v>81</v>
      </c>
      <c r="H1227" s="5" t="str">
        <f>VLOOKUP(F1227,Tabla5[[Columna3]:[Columna4]],2,TRUE)</f>
        <v>Aceptable</v>
      </c>
      <c r="I1227" s="18">
        <v>58</v>
      </c>
      <c r="J1227" s="5">
        <f t="shared" si="58"/>
        <v>52.5</v>
      </c>
      <c r="K1227" s="5" t="str">
        <f>VLOOKUP(I1227,Tabla13[[Rango minimo]:[Estado de calidad del aire]],2,TRUE)</f>
        <v>Aceptable</v>
      </c>
      <c r="L1227" s="21">
        <f t="shared" si="59"/>
        <v>66.75</v>
      </c>
      <c r="M1227" s="21" t="str">
        <f>VLOOKUP(L1227,Tabla7[[Valor minimo]:[Estado de calidad el aire]],2,TRUE)</f>
        <v>Aceptable</v>
      </c>
      <c r="N1227" s="11">
        <v>8</v>
      </c>
      <c r="O1227" s="11" t="s">
        <v>5989</v>
      </c>
      <c r="P1227" s="11">
        <v>3</v>
      </c>
      <c r="Q1227" s="11">
        <v>-74.153933850000001</v>
      </c>
      <c r="R1227" s="12">
        <v>4.6196424049999996</v>
      </c>
    </row>
    <row r="1228" spans="1:18" x14ac:dyDescent="0.25">
      <c r="A1228" s="10">
        <v>1227</v>
      </c>
      <c r="B1228" s="3" t="s">
        <v>2427</v>
      </c>
      <c r="C1228" s="3" t="s">
        <v>1986</v>
      </c>
      <c r="D1228" s="3" t="s">
        <v>1</v>
      </c>
      <c r="E1228" s="3" t="s">
        <v>2388</v>
      </c>
      <c r="F1228" s="87">
        <v>28</v>
      </c>
      <c r="G1228" s="5">
        <f t="shared" si="57"/>
        <v>81</v>
      </c>
      <c r="H1228" s="5" t="str">
        <f>VLOOKUP(F1228,Tabla5[[Columna3]:[Columna4]],2,TRUE)</f>
        <v>Aceptable</v>
      </c>
      <c r="I1228" s="18">
        <v>58</v>
      </c>
      <c r="J1228" s="5">
        <f t="shared" si="58"/>
        <v>52.5</v>
      </c>
      <c r="K1228" s="5" t="str">
        <f>VLOOKUP(I1228,Tabla13[[Rango minimo]:[Estado de calidad del aire]],2,TRUE)</f>
        <v>Aceptable</v>
      </c>
      <c r="L1228" s="21">
        <f t="shared" si="59"/>
        <v>66.75</v>
      </c>
      <c r="M1228" s="21" t="str">
        <f>VLOOKUP(L1228,Tabla7[[Valor minimo]:[Estado de calidad el aire]],2,TRUE)</f>
        <v>Aceptable</v>
      </c>
      <c r="N1228" s="11">
        <v>8</v>
      </c>
      <c r="O1228" s="11" t="s">
        <v>5989</v>
      </c>
      <c r="P1228" s="11">
        <v>3</v>
      </c>
      <c r="Q1228" s="11">
        <v>-74.148929210000006</v>
      </c>
      <c r="R1228" s="12">
        <v>4.6205179730000001</v>
      </c>
    </row>
    <row r="1229" spans="1:18" x14ac:dyDescent="0.25">
      <c r="A1229" s="10">
        <v>1228</v>
      </c>
      <c r="B1229" s="3" t="s">
        <v>2428</v>
      </c>
      <c r="C1229" s="3" t="s">
        <v>1986</v>
      </c>
      <c r="D1229" s="3" t="s">
        <v>1</v>
      </c>
      <c r="E1229" s="3" t="s">
        <v>2388</v>
      </c>
      <c r="F1229" s="87">
        <v>28</v>
      </c>
      <c r="G1229" s="5">
        <f t="shared" si="57"/>
        <v>81</v>
      </c>
      <c r="H1229" s="5" t="str">
        <f>VLOOKUP(F1229,Tabla5[[Columna3]:[Columna4]],2,TRUE)</f>
        <v>Aceptable</v>
      </c>
      <c r="I1229" s="18">
        <v>58</v>
      </c>
      <c r="J1229" s="5">
        <f t="shared" si="58"/>
        <v>52.5</v>
      </c>
      <c r="K1229" s="5" t="str">
        <f>VLOOKUP(I1229,Tabla13[[Rango minimo]:[Estado de calidad del aire]],2,TRUE)</f>
        <v>Aceptable</v>
      </c>
      <c r="L1229" s="21">
        <f t="shared" si="59"/>
        <v>66.75</v>
      </c>
      <c r="M1229" s="21" t="str">
        <f>VLOOKUP(L1229,Tabla7[[Valor minimo]:[Estado de calidad el aire]],2,TRUE)</f>
        <v>Aceptable</v>
      </c>
      <c r="N1229" s="11">
        <v>8</v>
      </c>
      <c r="O1229" s="11" t="s">
        <v>5989</v>
      </c>
      <c r="P1229" s="11">
        <v>3</v>
      </c>
      <c r="Q1229" s="11">
        <v>-74.149787419999996</v>
      </c>
      <c r="R1229" s="12">
        <v>4.6188455900000003</v>
      </c>
    </row>
    <row r="1230" spans="1:18" x14ac:dyDescent="0.25">
      <c r="A1230" s="10">
        <v>1229</v>
      </c>
      <c r="B1230" s="3" t="s">
        <v>2429</v>
      </c>
      <c r="C1230" s="3" t="s">
        <v>1986</v>
      </c>
      <c r="D1230" s="3" t="s">
        <v>1</v>
      </c>
      <c r="E1230" s="3" t="s">
        <v>2423</v>
      </c>
      <c r="F1230" s="87">
        <v>24</v>
      </c>
      <c r="G1230" s="5">
        <f t="shared" si="57"/>
        <v>73</v>
      </c>
      <c r="H1230" s="5" t="str">
        <f>VLOOKUP(F1230,Tabla5[[Columna3]:[Columna4]],2,TRUE)</f>
        <v>Aceptable</v>
      </c>
      <c r="I1230" s="18">
        <v>58</v>
      </c>
      <c r="J1230" s="5">
        <f t="shared" si="58"/>
        <v>52.5</v>
      </c>
      <c r="K1230" s="5" t="str">
        <f>VLOOKUP(I1230,Tabla13[[Rango minimo]:[Estado de calidad del aire]],2,TRUE)</f>
        <v>Aceptable</v>
      </c>
      <c r="L1230" s="21">
        <f t="shared" si="59"/>
        <v>62.75</v>
      </c>
      <c r="M1230" s="21" t="str">
        <f>VLOOKUP(L1230,Tabla7[[Valor minimo]:[Estado de calidad el aire]],2,TRUE)</f>
        <v>Aceptable</v>
      </c>
      <c r="N1230" s="11">
        <v>8</v>
      </c>
      <c r="O1230" s="11" t="s">
        <v>5989</v>
      </c>
      <c r="P1230" s="11">
        <v>3</v>
      </c>
      <c r="Q1230" s="11">
        <v>-74.160995439999994</v>
      </c>
      <c r="R1230" s="12">
        <v>4.6183366489999997</v>
      </c>
    </row>
    <row r="1231" spans="1:18" x14ac:dyDescent="0.25">
      <c r="A1231" s="10">
        <v>1230</v>
      </c>
      <c r="B1231" s="3" t="s">
        <v>2430</v>
      </c>
      <c r="C1231" s="3" t="s">
        <v>1986</v>
      </c>
      <c r="D1231" s="3" t="s">
        <v>1</v>
      </c>
      <c r="E1231" s="3" t="s">
        <v>2403</v>
      </c>
      <c r="F1231" s="87">
        <v>28</v>
      </c>
      <c r="G1231" s="5">
        <f t="shared" si="57"/>
        <v>81</v>
      </c>
      <c r="H1231" s="5" t="str">
        <f>VLOOKUP(F1231,Tabla5[[Columna3]:[Columna4]],2,TRUE)</f>
        <v>Aceptable</v>
      </c>
      <c r="I1231" s="18">
        <v>58</v>
      </c>
      <c r="J1231" s="5">
        <f t="shared" si="58"/>
        <v>52.5</v>
      </c>
      <c r="K1231" s="5" t="str">
        <f>VLOOKUP(I1231,Tabla13[[Rango minimo]:[Estado de calidad del aire]],2,TRUE)</f>
        <v>Aceptable</v>
      </c>
      <c r="L1231" s="21">
        <f t="shared" si="59"/>
        <v>66.75</v>
      </c>
      <c r="M1231" s="21" t="str">
        <f>VLOOKUP(L1231,Tabla7[[Valor minimo]:[Estado de calidad el aire]],2,TRUE)</f>
        <v>Aceptable</v>
      </c>
      <c r="N1231" s="11">
        <v>8</v>
      </c>
      <c r="O1231" s="11" t="s">
        <v>5989</v>
      </c>
      <c r="P1231" s="11">
        <v>3</v>
      </c>
      <c r="Q1231" s="11">
        <v>-74.148987439999999</v>
      </c>
      <c r="R1231" s="12">
        <v>4.6224908239999998</v>
      </c>
    </row>
    <row r="1232" spans="1:18" x14ac:dyDescent="0.25">
      <c r="A1232" s="10">
        <v>1231</v>
      </c>
      <c r="B1232" s="3" t="s">
        <v>2431</v>
      </c>
      <c r="C1232" s="3" t="s">
        <v>1986</v>
      </c>
      <c r="D1232" s="3" t="s">
        <v>1</v>
      </c>
      <c r="E1232" s="3" t="s">
        <v>2432</v>
      </c>
      <c r="F1232" s="87">
        <v>24</v>
      </c>
      <c r="G1232" s="5">
        <f t="shared" si="57"/>
        <v>73</v>
      </c>
      <c r="H1232" s="5" t="str">
        <f>VLOOKUP(F1232,Tabla5[[Columna3]:[Columna4]],2,TRUE)</f>
        <v>Aceptable</v>
      </c>
      <c r="I1232" s="18">
        <v>58</v>
      </c>
      <c r="J1232" s="5">
        <f t="shared" si="58"/>
        <v>52.5</v>
      </c>
      <c r="K1232" s="5" t="str">
        <f>VLOOKUP(I1232,Tabla13[[Rango minimo]:[Estado de calidad del aire]],2,TRUE)</f>
        <v>Aceptable</v>
      </c>
      <c r="L1232" s="21">
        <f t="shared" si="59"/>
        <v>62.75</v>
      </c>
      <c r="M1232" s="21" t="str">
        <f>VLOOKUP(L1232,Tabla7[[Valor minimo]:[Estado de calidad el aire]],2,TRUE)</f>
        <v>Aceptable</v>
      </c>
      <c r="N1232" s="11">
        <v>8</v>
      </c>
      <c r="O1232" s="11" t="s">
        <v>5989</v>
      </c>
      <c r="P1232" s="11">
        <v>3</v>
      </c>
      <c r="Q1232" s="11">
        <v>-74.165475119999996</v>
      </c>
      <c r="R1232" s="12">
        <v>4.620529178</v>
      </c>
    </row>
    <row r="1233" spans="1:18" x14ac:dyDescent="0.25">
      <c r="A1233" s="10">
        <v>1232</v>
      </c>
      <c r="B1233" s="3" t="s">
        <v>2433</v>
      </c>
      <c r="C1233" s="3" t="s">
        <v>1986</v>
      </c>
      <c r="D1233" s="3" t="s">
        <v>1</v>
      </c>
      <c r="E1233" s="3" t="s">
        <v>2420</v>
      </c>
      <c r="F1233" s="87">
        <v>24</v>
      </c>
      <c r="G1233" s="5">
        <f t="shared" si="57"/>
        <v>73</v>
      </c>
      <c r="H1233" s="5" t="str">
        <f>VLOOKUP(F1233,Tabla5[[Columna3]:[Columna4]],2,TRUE)</f>
        <v>Aceptable</v>
      </c>
      <c r="I1233" s="18">
        <v>58</v>
      </c>
      <c r="J1233" s="5">
        <f t="shared" si="58"/>
        <v>52.5</v>
      </c>
      <c r="K1233" s="5" t="str">
        <f>VLOOKUP(I1233,Tabla13[[Rango minimo]:[Estado de calidad del aire]],2,TRUE)</f>
        <v>Aceptable</v>
      </c>
      <c r="L1233" s="21">
        <f t="shared" si="59"/>
        <v>62.75</v>
      </c>
      <c r="M1233" s="21" t="str">
        <f>VLOOKUP(L1233,Tabla7[[Valor minimo]:[Estado de calidad el aire]],2,TRUE)</f>
        <v>Aceptable</v>
      </c>
      <c r="N1233" s="11">
        <v>8</v>
      </c>
      <c r="O1233" s="11" t="s">
        <v>5989</v>
      </c>
      <c r="P1233" s="11">
        <v>3</v>
      </c>
      <c r="Q1233" s="11">
        <v>-74.146798689999997</v>
      </c>
      <c r="R1233" s="12">
        <v>4.6257034709999996</v>
      </c>
    </row>
    <row r="1234" spans="1:18" x14ac:dyDescent="0.25">
      <c r="A1234" s="10">
        <v>1233</v>
      </c>
      <c r="B1234" s="3" t="s">
        <v>2434</v>
      </c>
      <c r="C1234" s="3" t="s">
        <v>1986</v>
      </c>
      <c r="D1234" s="3" t="s">
        <v>1</v>
      </c>
      <c r="E1234" s="3" t="s">
        <v>2435</v>
      </c>
      <c r="F1234" s="87">
        <v>24</v>
      </c>
      <c r="G1234" s="5">
        <f t="shared" si="57"/>
        <v>73</v>
      </c>
      <c r="H1234" s="5" t="str">
        <f>VLOOKUP(F1234,Tabla5[[Columna3]:[Columna4]],2,TRUE)</f>
        <v>Aceptable</v>
      </c>
      <c r="I1234" s="18">
        <v>58</v>
      </c>
      <c r="J1234" s="5">
        <f t="shared" si="58"/>
        <v>52.5</v>
      </c>
      <c r="K1234" s="5" t="str">
        <f>VLOOKUP(I1234,Tabla13[[Rango minimo]:[Estado de calidad del aire]],2,TRUE)</f>
        <v>Aceptable</v>
      </c>
      <c r="L1234" s="21">
        <f t="shared" si="59"/>
        <v>62.75</v>
      </c>
      <c r="M1234" s="21" t="str">
        <f>VLOOKUP(L1234,Tabla7[[Valor minimo]:[Estado de calidad el aire]],2,TRUE)</f>
        <v>Aceptable</v>
      </c>
      <c r="N1234" s="11">
        <v>8</v>
      </c>
      <c r="O1234" s="11" t="s">
        <v>5989</v>
      </c>
      <c r="P1234" s="11">
        <v>3</v>
      </c>
      <c r="Q1234" s="11">
        <v>-74.148765389999994</v>
      </c>
      <c r="R1234" s="12">
        <v>4.6293879770000004</v>
      </c>
    </row>
    <row r="1235" spans="1:18" x14ac:dyDescent="0.25">
      <c r="A1235" s="10">
        <v>1234</v>
      </c>
      <c r="B1235" s="3" t="s">
        <v>2436</v>
      </c>
      <c r="C1235" s="3" t="s">
        <v>1986</v>
      </c>
      <c r="D1235" s="3" t="s">
        <v>1</v>
      </c>
      <c r="E1235" s="3" t="s">
        <v>2401</v>
      </c>
      <c r="F1235" s="87">
        <v>28</v>
      </c>
      <c r="G1235" s="5">
        <f t="shared" si="57"/>
        <v>81</v>
      </c>
      <c r="H1235" s="5" t="str">
        <f>VLOOKUP(F1235,Tabla5[[Columna3]:[Columna4]],2,TRUE)</f>
        <v>Aceptable</v>
      </c>
      <c r="I1235" s="18">
        <v>58</v>
      </c>
      <c r="J1235" s="5">
        <f t="shared" si="58"/>
        <v>52.5</v>
      </c>
      <c r="K1235" s="5" t="str">
        <f>VLOOKUP(I1235,Tabla13[[Rango minimo]:[Estado de calidad del aire]],2,TRUE)</f>
        <v>Aceptable</v>
      </c>
      <c r="L1235" s="21">
        <f t="shared" si="59"/>
        <v>66.75</v>
      </c>
      <c r="M1235" s="21" t="str">
        <f>VLOOKUP(L1235,Tabla7[[Valor minimo]:[Estado de calidad el aire]],2,TRUE)</f>
        <v>Aceptable</v>
      </c>
      <c r="N1235" s="11">
        <v>8</v>
      </c>
      <c r="O1235" s="11" t="s">
        <v>5989</v>
      </c>
      <c r="P1235" s="11">
        <v>3</v>
      </c>
      <c r="Q1235" s="11">
        <v>-74.159396869999995</v>
      </c>
      <c r="R1235" s="12">
        <v>4.6177463740000002</v>
      </c>
    </row>
    <row r="1236" spans="1:18" x14ac:dyDescent="0.25">
      <c r="A1236" s="10">
        <v>1235</v>
      </c>
      <c r="B1236" s="3" t="s">
        <v>2437</v>
      </c>
      <c r="C1236" s="3" t="s">
        <v>1986</v>
      </c>
      <c r="D1236" s="3" t="s">
        <v>1</v>
      </c>
      <c r="E1236" s="3" t="s">
        <v>2438</v>
      </c>
      <c r="F1236" s="87">
        <v>24</v>
      </c>
      <c r="G1236" s="5">
        <f t="shared" si="57"/>
        <v>73</v>
      </c>
      <c r="H1236" s="5" t="str">
        <f>VLOOKUP(F1236,Tabla5[[Columna3]:[Columna4]],2,TRUE)</f>
        <v>Aceptable</v>
      </c>
      <c r="I1236" s="18">
        <v>58</v>
      </c>
      <c r="J1236" s="5">
        <f t="shared" si="58"/>
        <v>52.5</v>
      </c>
      <c r="K1236" s="5" t="str">
        <f>VLOOKUP(I1236,Tabla13[[Rango minimo]:[Estado de calidad del aire]],2,TRUE)</f>
        <v>Aceptable</v>
      </c>
      <c r="L1236" s="21">
        <f t="shared" si="59"/>
        <v>62.75</v>
      </c>
      <c r="M1236" s="21" t="str">
        <f>VLOOKUP(L1236,Tabla7[[Valor minimo]:[Estado de calidad el aire]],2,TRUE)</f>
        <v>Aceptable</v>
      </c>
      <c r="N1236" s="11">
        <v>8</v>
      </c>
      <c r="O1236" s="11" t="s">
        <v>5988</v>
      </c>
      <c r="P1236" s="11">
        <v>3</v>
      </c>
      <c r="Q1236" s="11">
        <v>-74.166224979999996</v>
      </c>
      <c r="R1236" s="12">
        <v>4.6188853480000001</v>
      </c>
    </row>
    <row r="1237" spans="1:18" x14ac:dyDescent="0.25">
      <c r="A1237" s="10">
        <v>1236</v>
      </c>
      <c r="B1237" s="3" t="s">
        <v>2439</v>
      </c>
      <c r="C1237" s="3" t="s">
        <v>1986</v>
      </c>
      <c r="D1237" s="3" t="s">
        <v>1</v>
      </c>
      <c r="E1237" s="3" t="s">
        <v>2423</v>
      </c>
      <c r="F1237" s="87">
        <v>28</v>
      </c>
      <c r="G1237" s="5">
        <f t="shared" si="57"/>
        <v>81</v>
      </c>
      <c r="H1237" s="5" t="str">
        <f>VLOOKUP(F1237,Tabla5[[Columna3]:[Columna4]],2,TRUE)</f>
        <v>Aceptable</v>
      </c>
      <c r="I1237" s="18">
        <v>58</v>
      </c>
      <c r="J1237" s="5">
        <f t="shared" si="58"/>
        <v>52.5</v>
      </c>
      <c r="K1237" s="5" t="str">
        <f>VLOOKUP(I1237,Tabla13[[Rango minimo]:[Estado de calidad del aire]],2,TRUE)</f>
        <v>Aceptable</v>
      </c>
      <c r="L1237" s="21">
        <f t="shared" si="59"/>
        <v>66.75</v>
      </c>
      <c r="M1237" s="21" t="str">
        <f>VLOOKUP(L1237,Tabla7[[Valor minimo]:[Estado de calidad el aire]],2,TRUE)</f>
        <v>Aceptable</v>
      </c>
      <c r="N1237" s="11">
        <v>8</v>
      </c>
      <c r="O1237" s="11" t="s">
        <v>5989</v>
      </c>
      <c r="P1237" s="11">
        <v>3</v>
      </c>
      <c r="Q1237" s="11">
        <v>-74.162851119999999</v>
      </c>
      <c r="R1237" s="12">
        <v>4.616086793</v>
      </c>
    </row>
    <row r="1238" spans="1:18" x14ac:dyDescent="0.25">
      <c r="A1238" s="10">
        <v>1237</v>
      </c>
      <c r="B1238" s="3" t="s">
        <v>2440</v>
      </c>
      <c r="C1238" s="3" t="s">
        <v>1986</v>
      </c>
      <c r="D1238" s="3" t="s">
        <v>1</v>
      </c>
      <c r="E1238" s="3" t="s">
        <v>2423</v>
      </c>
      <c r="F1238" s="87">
        <v>28</v>
      </c>
      <c r="G1238" s="5">
        <f t="shared" si="57"/>
        <v>81</v>
      </c>
      <c r="H1238" s="5" t="str">
        <f>VLOOKUP(F1238,Tabla5[[Columna3]:[Columna4]],2,TRUE)</f>
        <v>Aceptable</v>
      </c>
      <c r="I1238" s="18">
        <v>58</v>
      </c>
      <c r="J1238" s="5">
        <f t="shared" si="58"/>
        <v>52.5</v>
      </c>
      <c r="K1238" s="5" t="str">
        <f>VLOOKUP(I1238,Tabla13[[Rango minimo]:[Estado de calidad del aire]],2,TRUE)</f>
        <v>Aceptable</v>
      </c>
      <c r="L1238" s="21">
        <f t="shared" si="59"/>
        <v>66.75</v>
      </c>
      <c r="M1238" s="21" t="str">
        <f>VLOOKUP(L1238,Tabla7[[Valor minimo]:[Estado de calidad el aire]],2,TRUE)</f>
        <v>Aceptable</v>
      </c>
      <c r="N1238" s="11">
        <v>8</v>
      </c>
      <c r="O1238" s="11" t="s">
        <v>5989</v>
      </c>
      <c r="P1238" s="11">
        <v>3</v>
      </c>
      <c r="Q1238" s="11">
        <v>-74.161719230000003</v>
      </c>
      <c r="R1238" s="12">
        <v>4.6167352130000001</v>
      </c>
    </row>
    <row r="1239" spans="1:18" x14ac:dyDescent="0.25">
      <c r="A1239" s="10">
        <v>1238</v>
      </c>
      <c r="B1239" s="3" t="s">
        <v>2441</v>
      </c>
      <c r="C1239" s="3" t="s">
        <v>1986</v>
      </c>
      <c r="D1239" s="3" t="s">
        <v>1</v>
      </c>
      <c r="E1239" s="3" t="s">
        <v>2442</v>
      </c>
      <c r="F1239" s="87">
        <v>24</v>
      </c>
      <c r="G1239" s="5">
        <f t="shared" si="57"/>
        <v>73</v>
      </c>
      <c r="H1239" s="5" t="str">
        <f>VLOOKUP(F1239,Tabla5[[Columna3]:[Columna4]],2,TRUE)</f>
        <v>Aceptable</v>
      </c>
      <c r="I1239" s="18">
        <v>58</v>
      </c>
      <c r="J1239" s="5">
        <f t="shared" si="58"/>
        <v>52.5</v>
      </c>
      <c r="K1239" s="5" t="str">
        <f>VLOOKUP(I1239,Tabla13[[Rango minimo]:[Estado de calidad del aire]],2,TRUE)</f>
        <v>Aceptable</v>
      </c>
      <c r="L1239" s="21">
        <f t="shared" si="59"/>
        <v>62.75</v>
      </c>
      <c r="M1239" s="21" t="str">
        <f>VLOOKUP(L1239,Tabla7[[Valor minimo]:[Estado de calidad el aire]],2,TRUE)</f>
        <v>Aceptable</v>
      </c>
      <c r="N1239" s="11">
        <v>8</v>
      </c>
      <c r="O1239" s="11" t="s">
        <v>5989</v>
      </c>
      <c r="P1239" s="11">
        <v>3</v>
      </c>
      <c r="Q1239" s="11">
        <v>-74.156517789999995</v>
      </c>
      <c r="R1239" s="12">
        <v>4.6210586859999996</v>
      </c>
    </row>
    <row r="1240" spans="1:18" x14ac:dyDescent="0.25">
      <c r="A1240" s="10">
        <v>1239</v>
      </c>
      <c r="B1240" s="3" t="s">
        <v>2443</v>
      </c>
      <c r="C1240" s="3" t="s">
        <v>1986</v>
      </c>
      <c r="D1240" s="3" t="s">
        <v>1</v>
      </c>
      <c r="E1240" s="3" t="s">
        <v>2388</v>
      </c>
      <c r="F1240" s="87">
        <v>28</v>
      </c>
      <c r="G1240" s="5">
        <f t="shared" si="57"/>
        <v>81</v>
      </c>
      <c r="H1240" s="5" t="str">
        <f>VLOOKUP(F1240,Tabla5[[Columna3]:[Columna4]],2,TRUE)</f>
        <v>Aceptable</v>
      </c>
      <c r="I1240" s="18">
        <v>58</v>
      </c>
      <c r="J1240" s="5">
        <f t="shared" si="58"/>
        <v>52.5</v>
      </c>
      <c r="K1240" s="5" t="str">
        <f>VLOOKUP(I1240,Tabla13[[Rango minimo]:[Estado de calidad del aire]],2,TRUE)</f>
        <v>Aceptable</v>
      </c>
      <c r="L1240" s="21">
        <f t="shared" si="59"/>
        <v>66.75</v>
      </c>
      <c r="M1240" s="21" t="str">
        <f>VLOOKUP(L1240,Tabla7[[Valor minimo]:[Estado de calidad el aire]],2,TRUE)</f>
        <v>Aceptable</v>
      </c>
      <c r="N1240" s="11">
        <v>8</v>
      </c>
      <c r="O1240" s="11" t="s">
        <v>5989</v>
      </c>
      <c r="P1240" s="11">
        <v>3</v>
      </c>
      <c r="Q1240" s="11">
        <v>-74.152895720000004</v>
      </c>
      <c r="R1240" s="12">
        <v>4.6193286469999997</v>
      </c>
    </row>
    <row r="1241" spans="1:18" x14ac:dyDescent="0.25">
      <c r="A1241" s="10">
        <v>1240</v>
      </c>
      <c r="B1241" s="3" t="s">
        <v>2444</v>
      </c>
      <c r="C1241" s="3" t="s">
        <v>1986</v>
      </c>
      <c r="D1241" s="3" t="s">
        <v>1</v>
      </c>
      <c r="E1241" s="3" t="s">
        <v>2442</v>
      </c>
      <c r="F1241" s="87">
        <v>24</v>
      </c>
      <c r="G1241" s="5">
        <f t="shared" si="57"/>
        <v>73</v>
      </c>
      <c r="H1241" s="5" t="str">
        <f>VLOOKUP(F1241,Tabla5[[Columna3]:[Columna4]],2,TRUE)</f>
        <v>Aceptable</v>
      </c>
      <c r="I1241" s="18">
        <v>58</v>
      </c>
      <c r="J1241" s="5">
        <f t="shared" si="58"/>
        <v>52.5</v>
      </c>
      <c r="K1241" s="5" t="str">
        <f>VLOOKUP(I1241,Tabla13[[Rango minimo]:[Estado de calidad del aire]],2,TRUE)</f>
        <v>Aceptable</v>
      </c>
      <c r="L1241" s="21">
        <f t="shared" si="59"/>
        <v>62.75</v>
      </c>
      <c r="M1241" s="21" t="str">
        <f>VLOOKUP(L1241,Tabla7[[Valor minimo]:[Estado de calidad el aire]],2,TRUE)</f>
        <v>Aceptable</v>
      </c>
      <c r="N1241" s="11">
        <v>8</v>
      </c>
      <c r="O1241" s="11" t="s">
        <v>5989</v>
      </c>
      <c r="P1241" s="11">
        <v>3</v>
      </c>
      <c r="Q1241" s="11">
        <v>-74.155873229999997</v>
      </c>
      <c r="R1241" s="12">
        <v>4.6218355320000004</v>
      </c>
    </row>
    <row r="1242" spans="1:18" x14ac:dyDescent="0.25">
      <c r="A1242" s="10">
        <v>1241</v>
      </c>
      <c r="B1242" s="3" t="s">
        <v>2445</v>
      </c>
      <c r="C1242" s="3" t="s">
        <v>1986</v>
      </c>
      <c r="D1242" s="3" t="s">
        <v>1</v>
      </c>
      <c r="E1242" s="3" t="s">
        <v>2446</v>
      </c>
      <c r="F1242" s="87">
        <v>24</v>
      </c>
      <c r="G1242" s="5">
        <f t="shared" si="57"/>
        <v>73</v>
      </c>
      <c r="H1242" s="5" t="str">
        <f>VLOOKUP(F1242,Tabla5[[Columna3]:[Columna4]],2,TRUE)</f>
        <v>Aceptable</v>
      </c>
      <c r="I1242" s="18">
        <v>58</v>
      </c>
      <c r="J1242" s="5">
        <f t="shared" si="58"/>
        <v>52.5</v>
      </c>
      <c r="K1242" s="5" t="str">
        <f>VLOOKUP(I1242,Tabla13[[Rango minimo]:[Estado de calidad del aire]],2,TRUE)</f>
        <v>Aceptable</v>
      </c>
      <c r="L1242" s="21">
        <f t="shared" si="59"/>
        <v>62.75</v>
      </c>
      <c r="M1242" s="21" t="str">
        <f>VLOOKUP(L1242,Tabla7[[Valor minimo]:[Estado de calidad el aire]],2,TRUE)</f>
        <v>Aceptable</v>
      </c>
      <c r="N1242" s="11">
        <v>8</v>
      </c>
      <c r="O1242" s="11" t="s">
        <v>5989</v>
      </c>
      <c r="P1242" s="11">
        <v>3</v>
      </c>
      <c r="Q1242" s="11">
        <v>-74.157123609999999</v>
      </c>
      <c r="R1242" s="12">
        <v>4.6205622460000004</v>
      </c>
    </row>
    <row r="1243" spans="1:18" x14ac:dyDescent="0.25">
      <c r="A1243" s="10">
        <v>1242</v>
      </c>
      <c r="B1243" s="3" t="s">
        <v>2447</v>
      </c>
      <c r="C1243" s="3" t="s">
        <v>1986</v>
      </c>
      <c r="D1243" s="3" t="s">
        <v>1</v>
      </c>
      <c r="E1243" s="3" t="s">
        <v>2448</v>
      </c>
      <c r="F1243" s="87">
        <v>24</v>
      </c>
      <c r="G1243" s="5">
        <f t="shared" si="57"/>
        <v>73</v>
      </c>
      <c r="H1243" s="5" t="str">
        <f>VLOOKUP(F1243,Tabla5[[Columna3]:[Columna4]],2,TRUE)</f>
        <v>Aceptable</v>
      </c>
      <c r="I1243" s="18">
        <v>58</v>
      </c>
      <c r="J1243" s="5">
        <f t="shared" si="58"/>
        <v>52.5</v>
      </c>
      <c r="K1243" s="5" t="str">
        <f>VLOOKUP(I1243,Tabla13[[Rango minimo]:[Estado de calidad del aire]],2,TRUE)</f>
        <v>Aceptable</v>
      </c>
      <c r="L1243" s="21">
        <f t="shared" si="59"/>
        <v>62.75</v>
      </c>
      <c r="M1243" s="21" t="str">
        <f>VLOOKUP(L1243,Tabla7[[Valor minimo]:[Estado de calidad el aire]],2,TRUE)</f>
        <v>Aceptable</v>
      </c>
      <c r="N1243" s="11">
        <v>8</v>
      </c>
      <c r="O1243" s="11" t="s">
        <v>5989</v>
      </c>
      <c r="P1243" s="11">
        <v>3</v>
      </c>
      <c r="Q1243" s="11">
        <v>-74.151281960000006</v>
      </c>
      <c r="R1243" s="12">
        <v>4.6303878879999996</v>
      </c>
    </row>
    <row r="1244" spans="1:18" x14ac:dyDescent="0.25">
      <c r="A1244" s="10">
        <v>1243</v>
      </c>
      <c r="B1244" s="3" t="s">
        <v>2449</v>
      </c>
      <c r="C1244" s="3" t="s">
        <v>1986</v>
      </c>
      <c r="D1244" s="3" t="s">
        <v>1</v>
      </c>
      <c r="E1244" s="3" t="s">
        <v>2450</v>
      </c>
      <c r="F1244" s="87">
        <v>24</v>
      </c>
      <c r="G1244" s="5">
        <f t="shared" si="57"/>
        <v>73</v>
      </c>
      <c r="H1244" s="5" t="str">
        <f>VLOOKUP(F1244,Tabla5[[Columna3]:[Columna4]],2,TRUE)</f>
        <v>Aceptable</v>
      </c>
      <c r="I1244" s="18">
        <v>58</v>
      </c>
      <c r="J1244" s="5">
        <f t="shared" si="58"/>
        <v>52.5</v>
      </c>
      <c r="K1244" s="5" t="str">
        <f>VLOOKUP(I1244,Tabla13[[Rango minimo]:[Estado de calidad del aire]],2,TRUE)</f>
        <v>Aceptable</v>
      </c>
      <c r="L1244" s="21">
        <f t="shared" si="59"/>
        <v>62.75</v>
      </c>
      <c r="M1244" s="21" t="str">
        <f>VLOOKUP(L1244,Tabla7[[Valor minimo]:[Estado de calidad el aire]],2,TRUE)</f>
        <v>Aceptable</v>
      </c>
      <c r="N1244" s="11">
        <v>8</v>
      </c>
      <c r="O1244" s="11" t="s">
        <v>5988</v>
      </c>
      <c r="P1244" s="11">
        <v>3</v>
      </c>
      <c r="Q1244" s="11">
        <v>-74.167407319999995</v>
      </c>
      <c r="R1244" s="12">
        <v>4.6180572069999997</v>
      </c>
    </row>
    <row r="1245" spans="1:18" x14ac:dyDescent="0.25">
      <c r="A1245" s="10">
        <v>1244</v>
      </c>
      <c r="B1245" s="3" t="s">
        <v>2451</v>
      </c>
      <c r="C1245" s="3" t="s">
        <v>1986</v>
      </c>
      <c r="D1245" s="3" t="s">
        <v>1</v>
      </c>
      <c r="E1245" s="3" t="s">
        <v>2401</v>
      </c>
      <c r="F1245" s="87">
        <v>28</v>
      </c>
      <c r="G1245" s="5">
        <f t="shared" si="57"/>
        <v>81</v>
      </c>
      <c r="H1245" s="5" t="str">
        <f>VLOOKUP(F1245,Tabla5[[Columna3]:[Columna4]],2,TRUE)</f>
        <v>Aceptable</v>
      </c>
      <c r="I1245" s="18">
        <v>58</v>
      </c>
      <c r="J1245" s="5">
        <f t="shared" si="58"/>
        <v>52.5</v>
      </c>
      <c r="K1245" s="5" t="str">
        <f>VLOOKUP(I1245,Tabla13[[Rango minimo]:[Estado de calidad del aire]],2,TRUE)</f>
        <v>Aceptable</v>
      </c>
      <c r="L1245" s="21">
        <f t="shared" si="59"/>
        <v>66.75</v>
      </c>
      <c r="M1245" s="21" t="str">
        <f>VLOOKUP(L1245,Tabla7[[Valor minimo]:[Estado de calidad el aire]],2,TRUE)</f>
        <v>Aceptable</v>
      </c>
      <c r="N1245" s="11">
        <v>8</v>
      </c>
      <c r="O1245" s="11" t="s">
        <v>5989</v>
      </c>
      <c r="P1245" s="11">
        <v>3</v>
      </c>
      <c r="Q1245" s="11">
        <v>-74.15741989</v>
      </c>
      <c r="R1245" s="12">
        <v>4.6173254369999999</v>
      </c>
    </row>
    <row r="1246" spans="1:18" x14ac:dyDescent="0.25">
      <c r="A1246" s="10">
        <v>1245</v>
      </c>
      <c r="B1246" s="3" t="s">
        <v>2452</v>
      </c>
      <c r="C1246" s="3" t="s">
        <v>1986</v>
      </c>
      <c r="D1246" s="3" t="s">
        <v>1</v>
      </c>
      <c r="E1246" s="3" t="s">
        <v>2453</v>
      </c>
      <c r="F1246" s="87">
        <v>28</v>
      </c>
      <c r="G1246" s="5">
        <f t="shared" si="57"/>
        <v>81</v>
      </c>
      <c r="H1246" s="5" t="str">
        <f>VLOOKUP(F1246,Tabla5[[Columna3]:[Columna4]],2,TRUE)</f>
        <v>Aceptable</v>
      </c>
      <c r="I1246" s="18">
        <v>58</v>
      </c>
      <c r="J1246" s="5">
        <f t="shared" si="58"/>
        <v>52.5</v>
      </c>
      <c r="K1246" s="5" t="str">
        <f>VLOOKUP(I1246,Tabla13[[Rango minimo]:[Estado de calidad del aire]],2,TRUE)</f>
        <v>Aceptable</v>
      </c>
      <c r="L1246" s="21">
        <f t="shared" si="59"/>
        <v>66.75</v>
      </c>
      <c r="M1246" s="21" t="str">
        <f>VLOOKUP(L1246,Tabla7[[Valor minimo]:[Estado de calidad el aire]],2,TRUE)</f>
        <v>Aceptable</v>
      </c>
      <c r="N1246" s="11">
        <v>8</v>
      </c>
      <c r="O1246" s="11" t="s">
        <v>5988</v>
      </c>
      <c r="P1246" s="11">
        <v>3</v>
      </c>
      <c r="Q1246" s="11">
        <v>-74.167540430000003</v>
      </c>
      <c r="R1246" s="12">
        <v>4.6153800460000003</v>
      </c>
    </row>
    <row r="1247" spans="1:18" x14ac:dyDescent="0.25">
      <c r="A1247" s="10">
        <v>1246</v>
      </c>
      <c r="B1247" s="3" t="s">
        <v>2454</v>
      </c>
      <c r="C1247" s="3" t="s">
        <v>1986</v>
      </c>
      <c r="D1247" s="3" t="s">
        <v>1</v>
      </c>
      <c r="E1247" s="3" t="s">
        <v>2388</v>
      </c>
      <c r="F1247" s="87">
        <v>28</v>
      </c>
      <c r="G1247" s="5">
        <f t="shared" si="57"/>
        <v>81</v>
      </c>
      <c r="H1247" s="5" t="str">
        <f>VLOOKUP(F1247,Tabla5[[Columna3]:[Columna4]],2,TRUE)</f>
        <v>Aceptable</v>
      </c>
      <c r="I1247" s="18">
        <v>58</v>
      </c>
      <c r="J1247" s="5">
        <f t="shared" si="58"/>
        <v>52.5</v>
      </c>
      <c r="K1247" s="5" t="str">
        <f>VLOOKUP(I1247,Tabla13[[Rango minimo]:[Estado de calidad del aire]],2,TRUE)</f>
        <v>Aceptable</v>
      </c>
      <c r="L1247" s="21">
        <f t="shared" si="59"/>
        <v>66.75</v>
      </c>
      <c r="M1247" s="21" t="str">
        <f>VLOOKUP(L1247,Tabla7[[Valor minimo]:[Estado de calidad el aire]],2,TRUE)</f>
        <v>Aceptable</v>
      </c>
      <c r="N1247" s="11">
        <v>8</v>
      </c>
      <c r="O1247" s="11" t="s">
        <v>5989</v>
      </c>
      <c r="P1247" s="11">
        <v>3</v>
      </c>
      <c r="Q1247" s="11">
        <v>-74.150249439999996</v>
      </c>
      <c r="R1247" s="12">
        <v>4.6216287569999999</v>
      </c>
    </row>
    <row r="1248" spans="1:18" x14ac:dyDescent="0.25">
      <c r="A1248" s="10">
        <v>1247</v>
      </c>
      <c r="B1248" s="3" t="s">
        <v>2455</v>
      </c>
      <c r="C1248" s="3" t="s">
        <v>1986</v>
      </c>
      <c r="D1248" s="3" t="s">
        <v>1</v>
      </c>
      <c r="E1248" s="3" t="s">
        <v>2456</v>
      </c>
      <c r="F1248" s="87">
        <v>28</v>
      </c>
      <c r="G1248" s="5">
        <f t="shared" si="57"/>
        <v>81</v>
      </c>
      <c r="H1248" s="5" t="str">
        <f>VLOOKUP(F1248,Tabla5[[Columna3]:[Columna4]],2,TRUE)</f>
        <v>Aceptable</v>
      </c>
      <c r="I1248" s="18">
        <v>58</v>
      </c>
      <c r="J1248" s="5">
        <f t="shared" si="58"/>
        <v>52.5</v>
      </c>
      <c r="K1248" s="5" t="str">
        <f>VLOOKUP(I1248,Tabla13[[Rango minimo]:[Estado de calidad del aire]],2,TRUE)</f>
        <v>Aceptable</v>
      </c>
      <c r="L1248" s="21">
        <f t="shared" si="59"/>
        <v>66.75</v>
      </c>
      <c r="M1248" s="21" t="str">
        <f>VLOOKUP(L1248,Tabla7[[Valor minimo]:[Estado de calidad el aire]],2,TRUE)</f>
        <v>Aceptable</v>
      </c>
      <c r="N1248" s="11">
        <v>8</v>
      </c>
      <c r="O1248" s="11" t="s">
        <v>5988</v>
      </c>
      <c r="P1248" s="11">
        <v>3</v>
      </c>
      <c r="Q1248" s="11">
        <v>-74.172154210000002</v>
      </c>
      <c r="R1248" s="12">
        <v>4.613891679</v>
      </c>
    </row>
    <row r="1249" spans="1:18" x14ac:dyDescent="0.25">
      <c r="A1249" s="10">
        <v>1248</v>
      </c>
      <c r="B1249" s="3" t="s">
        <v>2457</v>
      </c>
      <c r="C1249" s="3" t="s">
        <v>1986</v>
      </c>
      <c r="D1249" s="3" t="s">
        <v>1</v>
      </c>
      <c r="E1249" s="3" t="s">
        <v>2458</v>
      </c>
      <c r="F1249" s="87">
        <v>28</v>
      </c>
      <c r="G1249" s="5">
        <f t="shared" si="57"/>
        <v>81</v>
      </c>
      <c r="H1249" s="5" t="str">
        <f>VLOOKUP(F1249,Tabla5[[Columna3]:[Columna4]],2,TRUE)</f>
        <v>Aceptable</v>
      </c>
      <c r="I1249" s="18">
        <v>58</v>
      </c>
      <c r="J1249" s="5">
        <f t="shared" si="58"/>
        <v>52.5</v>
      </c>
      <c r="K1249" s="5" t="str">
        <f>VLOOKUP(I1249,Tabla13[[Rango minimo]:[Estado de calidad del aire]],2,TRUE)</f>
        <v>Aceptable</v>
      </c>
      <c r="L1249" s="21">
        <f t="shared" si="59"/>
        <v>66.75</v>
      </c>
      <c r="M1249" s="21" t="str">
        <f>VLOOKUP(L1249,Tabla7[[Valor minimo]:[Estado de calidad el aire]],2,TRUE)</f>
        <v>Aceptable</v>
      </c>
      <c r="N1249" s="11">
        <v>8</v>
      </c>
      <c r="O1249" s="11" t="s">
        <v>5988</v>
      </c>
      <c r="P1249" s="11">
        <v>3</v>
      </c>
      <c r="Q1249" s="11">
        <v>-74.16982342</v>
      </c>
      <c r="R1249" s="12">
        <v>4.6162396479999996</v>
      </c>
    </row>
    <row r="1250" spans="1:18" x14ac:dyDescent="0.25">
      <c r="A1250" s="10">
        <v>1249</v>
      </c>
      <c r="B1250" s="3" t="s">
        <v>2459</v>
      </c>
      <c r="C1250" s="3" t="s">
        <v>1986</v>
      </c>
      <c r="D1250" s="3" t="s">
        <v>1</v>
      </c>
      <c r="E1250" s="3" t="s">
        <v>2460</v>
      </c>
      <c r="F1250" s="87">
        <v>24</v>
      </c>
      <c r="G1250" s="5">
        <f t="shared" si="57"/>
        <v>73</v>
      </c>
      <c r="H1250" s="5" t="str">
        <f>VLOOKUP(F1250,Tabla5[[Columna3]:[Columna4]],2,TRUE)</f>
        <v>Aceptable</v>
      </c>
      <c r="I1250" s="18">
        <v>58</v>
      </c>
      <c r="J1250" s="5">
        <f t="shared" si="58"/>
        <v>52.5</v>
      </c>
      <c r="K1250" s="5" t="str">
        <f>VLOOKUP(I1250,Tabla13[[Rango minimo]:[Estado de calidad del aire]],2,TRUE)</f>
        <v>Aceptable</v>
      </c>
      <c r="L1250" s="21">
        <f t="shared" si="59"/>
        <v>62.75</v>
      </c>
      <c r="M1250" s="21" t="str">
        <f>VLOOKUP(L1250,Tabla7[[Valor minimo]:[Estado de calidad el aire]],2,TRUE)</f>
        <v>Aceptable</v>
      </c>
      <c r="N1250" s="11">
        <v>8</v>
      </c>
      <c r="O1250" s="11" t="s">
        <v>5989</v>
      </c>
      <c r="P1250" s="11">
        <v>3</v>
      </c>
      <c r="Q1250" s="11">
        <v>-74.163211410000002</v>
      </c>
      <c r="R1250" s="12">
        <v>4.619172893</v>
      </c>
    </row>
    <row r="1251" spans="1:18" x14ac:dyDescent="0.25">
      <c r="A1251" s="10">
        <v>1250</v>
      </c>
      <c r="B1251" s="3" t="s">
        <v>2461</v>
      </c>
      <c r="C1251" s="3" t="s">
        <v>1986</v>
      </c>
      <c r="D1251" s="3" t="s">
        <v>1</v>
      </c>
      <c r="E1251" s="3" t="s">
        <v>2462</v>
      </c>
      <c r="F1251" s="87">
        <v>28</v>
      </c>
      <c r="G1251" s="5">
        <f t="shared" si="57"/>
        <v>81</v>
      </c>
      <c r="H1251" s="5" t="str">
        <f>VLOOKUP(F1251,Tabla5[[Columna3]:[Columna4]],2,TRUE)</f>
        <v>Aceptable</v>
      </c>
      <c r="I1251" s="18">
        <v>58</v>
      </c>
      <c r="J1251" s="5">
        <f t="shared" si="58"/>
        <v>52.5</v>
      </c>
      <c r="K1251" s="5" t="str">
        <f>VLOOKUP(I1251,Tabla13[[Rango minimo]:[Estado de calidad del aire]],2,TRUE)</f>
        <v>Aceptable</v>
      </c>
      <c r="L1251" s="21">
        <f t="shared" si="59"/>
        <v>66.75</v>
      </c>
      <c r="M1251" s="21" t="str">
        <f>VLOOKUP(L1251,Tabla7[[Valor minimo]:[Estado de calidad el aire]],2,TRUE)</f>
        <v>Aceptable</v>
      </c>
      <c r="N1251" s="11">
        <v>8</v>
      </c>
      <c r="O1251" s="11" t="s">
        <v>5992</v>
      </c>
      <c r="P1251" s="11">
        <v>2</v>
      </c>
      <c r="Q1251" s="11">
        <v>-74.157624799999994</v>
      </c>
      <c r="R1251" s="12">
        <v>4.6511526139999999</v>
      </c>
    </row>
    <row r="1252" spans="1:18" x14ac:dyDescent="0.25">
      <c r="A1252" s="10">
        <v>1251</v>
      </c>
      <c r="B1252" s="3" t="s">
        <v>2463</v>
      </c>
      <c r="C1252" s="3" t="s">
        <v>1986</v>
      </c>
      <c r="D1252" s="3" t="s">
        <v>1</v>
      </c>
      <c r="E1252" s="3" t="s">
        <v>2462</v>
      </c>
      <c r="F1252" s="87">
        <v>28</v>
      </c>
      <c r="G1252" s="5">
        <f t="shared" si="57"/>
        <v>81</v>
      </c>
      <c r="H1252" s="5" t="str">
        <f>VLOOKUP(F1252,Tabla5[[Columna3]:[Columna4]],2,TRUE)</f>
        <v>Aceptable</v>
      </c>
      <c r="I1252" s="18">
        <v>58</v>
      </c>
      <c r="J1252" s="5">
        <f t="shared" si="58"/>
        <v>52.5</v>
      </c>
      <c r="K1252" s="5" t="str">
        <f>VLOOKUP(I1252,Tabla13[[Rango minimo]:[Estado de calidad del aire]],2,TRUE)</f>
        <v>Aceptable</v>
      </c>
      <c r="L1252" s="21">
        <f t="shared" si="59"/>
        <v>66.75</v>
      </c>
      <c r="M1252" s="21" t="str">
        <f>VLOOKUP(L1252,Tabla7[[Valor minimo]:[Estado de calidad el aire]],2,TRUE)</f>
        <v>Aceptable</v>
      </c>
      <c r="N1252" s="11">
        <v>8</v>
      </c>
      <c r="O1252" s="11" t="s">
        <v>5992</v>
      </c>
      <c r="P1252" s="11">
        <v>2</v>
      </c>
      <c r="Q1252" s="11">
        <v>-74.157019349999999</v>
      </c>
      <c r="R1252" s="12">
        <v>4.6532626419999996</v>
      </c>
    </row>
    <row r="1253" spans="1:18" x14ac:dyDescent="0.25">
      <c r="A1253" s="10">
        <v>1252</v>
      </c>
      <c r="B1253" s="3" t="s">
        <v>2464</v>
      </c>
      <c r="C1253" s="3" t="s">
        <v>1986</v>
      </c>
      <c r="D1253" s="3" t="s">
        <v>1</v>
      </c>
      <c r="E1253" s="3" t="s">
        <v>2465</v>
      </c>
      <c r="F1253" s="87">
        <v>28</v>
      </c>
      <c r="G1253" s="5">
        <f t="shared" si="57"/>
        <v>81</v>
      </c>
      <c r="H1253" s="5" t="str">
        <f>VLOOKUP(F1253,Tabla5[[Columna3]:[Columna4]],2,TRUE)</f>
        <v>Aceptable</v>
      </c>
      <c r="I1253" s="18">
        <v>58</v>
      </c>
      <c r="J1253" s="5">
        <f t="shared" si="58"/>
        <v>52.5</v>
      </c>
      <c r="K1253" s="5" t="str">
        <f>VLOOKUP(I1253,Tabla13[[Rango minimo]:[Estado de calidad del aire]],2,TRUE)</f>
        <v>Aceptable</v>
      </c>
      <c r="L1253" s="21">
        <f t="shared" si="59"/>
        <v>66.75</v>
      </c>
      <c r="M1253" s="21" t="str">
        <f>VLOOKUP(L1253,Tabla7[[Valor minimo]:[Estado de calidad el aire]],2,TRUE)</f>
        <v>Aceptable</v>
      </c>
      <c r="N1253" s="11">
        <v>8</v>
      </c>
      <c r="O1253" s="11" t="s">
        <v>5992</v>
      </c>
      <c r="P1253" s="11">
        <v>2</v>
      </c>
      <c r="Q1253" s="11">
        <v>-74.158870870000001</v>
      </c>
      <c r="R1253" s="12">
        <v>4.6495800100000002</v>
      </c>
    </row>
    <row r="1254" spans="1:18" x14ac:dyDescent="0.25">
      <c r="A1254" s="10">
        <v>1253</v>
      </c>
      <c r="B1254" s="3" t="s">
        <v>2466</v>
      </c>
      <c r="C1254" s="3" t="s">
        <v>1986</v>
      </c>
      <c r="D1254" s="3" t="s">
        <v>1</v>
      </c>
      <c r="E1254" s="3" t="s">
        <v>2467</v>
      </c>
      <c r="F1254" s="87">
        <v>24</v>
      </c>
      <c r="G1254" s="5">
        <f t="shared" si="57"/>
        <v>73</v>
      </c>
      <c r="H1254" s="5" t="str">
        <f>VLOOKUP(F1254,Tabla5[[Columna3]:[Columna4]],2,TRUE)</f>
        <v>Aceptable</v>
      </c>
      <c r="I1254" s="18">
        <v>58</v>
      </c>
      <c r="J1254" s="5">
        <f t="shared" si="58"/>
        <v>52.5</v>
      </c>
      <c r="K1254" s="5" t="str">
        <f>VLOOKUP(I1254,Tabla13[[Rango minimo]:[Estado de calidad del aire]],2,TRUE)</f>
        <v>Aceptable</v>
      </c>
      <c r="L1254" s="21">
        <f t="shared" si="59"/>
        <v>62.75</v>
      </c>
      <c r="M1254" s="21" t="str">
        <f>VLOOKUP(L1254,Tabla7[[Valor minimo]:[Estado de calidad el aire]],2,TRUE)</f>
        <v>Aceptable</v>
      </c>
      <c r="N1254" s="11">
        <v>8</v>
      </c>
      <c r="O1254" s="11" t="s">
        <v>5993</v>
      </c>
      <c r="P1254" s="11">
        <v>2</v>
      </c>
      <c r="Q1254" s="11">
        <v>-74.170184340000006</v>
      </c>
      <c r="R1254" s="12">
        <v>4.6464830389999996</v>
      </c>
    </row>
    <row r="1255" spans="1:18" x14ac:dyDescent="0.25">
      <c r="A1255" s="10">
        <v>1254</v>
      </c>
      <c r="B1255" s="3" t="s">
        <v>2468</v>
      </c>
      <c r="C1255" s="3" t="s">
        <v>1986</v>
      </c>
      <c r="D1255" s="3" t="s">
        <v>1</v>
      </c>
      <c r="E1255" s="3" t="s">
        <v>2469</v>
      </c>
      <c r="F1255" s="87">
        <v>28</v>
      </c>
      <c r="G1255" s="5">
        <f t="shared" si="57"/>
        <v>81</v>
      </c>
      <c r="H1255" s="5" t="str">
        <f>VLOOKUP(F1255,Tabla5[[Columna3]:[Columna4]],2,TRUE)</f>
        <v>Aceptable</v>
      </c>
      <c r="I1255" s="18">
        <v>58</v>
      </c>
      <c r="J1255" s="5">
        <f t="shared" si="58"/>
        <v>52.5</v>
      </c>
      <c r="K1255" s="5" t="str">
        <f>VLOOKUP(I1255,Tabla13[[Rango minimo]:[Estado de calidad del aire]],2,TRUE)</f>
        <v>Aceptable</v>
      </c>
      <c r="L1255" s="21">
        <f t="shared" si="59"/>
        <v>66.75</v>
      </c>
      <c r="M1255" s="21" t="str">
        <f>VLOOKUP(L1255,Tabla7[[Valor minimo]:[Estado de calidad el aire]],2,TRUE)</f>
        <v>Aceptable</v>
      </c>
      <c r="N1255" s="11">
        <v>8</v>
      </c>
      <c r="O1255" s="11" t="s">
        <v>5993</v>
      </c>
      <c r="P1255" s="11">
        <v>2</v>
      </c>
      <c r="Q1255" s="11">
        <v>-74.163885390000004</v>
      </c>
      <c r="R1255" s="12">
        <v>4.6465724469999996</v>
      </c>
    </row>
    <row r="1256" spans="1:18" x14ac:dyDescent="0.25">
      <c r="A1256" s="10">
        <v>1255</v>
      </c>
      <c r="B1256" s="3" t="s">
        <v>2470</v>
      </c>
      <c r="C1256" s="3" t="s">
        <v>1986</v>
      </c>
      <c r="D1256" s="3" t="s">
        <v>1</v>
      </c>
      <c r="E1256" s="3" t="s">
        <v>2471</v>
      </c>
      <c r="F1256" s="87">
        <v>24</v>
      </c>
      <c r="G1256" s="5">
        <f t="shared" si="57"/>
        <v>73</v>
      </c>
      <c r="H1256" s="5" t="str">
        <f>VLOOKUP(F1256,Tabla5[[Columna3]:[Columna4]],2,TRUE)</f>
        <v>Aceptable</v>
      </c>
      <c r="I1256" s="18">
        <v>58</v>
      </c>
      <c r="J1256" s="5">
        <f t="shared" si="58"/>
        <v>52.5</v>
      </c>
      <c r="K1256" s="5" t="str">
        <f>VLOOKUP(I1256,Tabla13[[Rango minimo]:[Estado de calidad del aire]],2,TRUE)</f>
        <v>Aceptable</v>
      </c>
      <c r="L1256" s="21">
        <f t="shared" si="59"/>
        <v>62.75</v>
      </c>
      <c r="M1256" s="21" t="str">
        <f>VLOOKUP(L1256,Tabla7[[Valor minimo]:[Estado de calidad el aire]],2,TRUE)</f>
        <v>Aceptable</v>
      </c>
      <c r="N1256" s="11">
        <v>8</v>
      </c>
      <c r="O1256" s="11" t="s">
        <v>5993</v>
      </c>
      <c r="P1256" s="11">
        <v>2</v>
      </c>
      <c r="Q1256" s="11">
        <v>-74.161541200000002</v>
      </c>
      <c r="R1256" s="12">
        <v>4.645281765</v>
      </c>
    </row>
    <row r="1257" spans="1:18" x14ac:dyDescent="0.25">
      <c r="A1257" s="10">
        <v>1256</v>
      </c>
      <c r="B1257" s="3" t="s">
        <v>2472</v>
      </c>
      <c r="C1257" s="3" t="s">
        <v>1986</v>
      </c>
      <c r="D1257" s="3" t="s">
        <v>1</v>
      </c>
      <c r="E1257" s="3" t="s">
        <v>2473</v>
      </c>
      <c r="F1257" s="87">
        <v>28</v>
      </c>
      <c r="G1257" s="5">
        <f t="shared" si="57"/>
        <v>81</v>
      </c>
      <c r="H1257" s="5" t="str">
        <f>VLOOKUP(F1257,Tabla5[[Columna3]:[Columna4]],2,TRUE)</f>
        <v>Aceptable</v>
      </c>
      <c r="I1257" s="18">
        <v>58</v>
      </c>
      <c r="J1257" s="5">
        <f t="shared" si="58"/>
        <v>52.5</v>
      </c>
      <c r="K1257" s="5" t="str">
        <f>VLOOKUP(I1257,Tabla13[[Rango minimo]:[Estado de calidad del aire]],2,TRUE)</f>
        <v>Aceptable</v>
      </c>
      <c r="L1257" s="21">
        <f t="shared" si="59"/>
        <v>66.75</v>
      </c>
      <c r="M1257" s="21" t="str">
        <f>VLOOKUP(L1257,Tabla7[[Valor minimo]:[Estado de calidad el aire]],2,TRUE)</f>
        <v>Aceptable</v>
      </c>
      <c r="N1257" s="11">
        <v>8</v>
      </c>
      <c r="O1257" s="11" t="s">
        <v>5993</v>
      </c>
      <c r="P1257" s="11">
        <v>2</v>
      </c>
      <c r="Q1257" s="11">
        <v>-74.16439681</v>
      </c>
      <c r="R1257" s="12">
        <v>4.6481612989999999</v>
      </c>
    </row>
    <row r="1258" spans="1:18" x14ac:dyDescent="0.25">
      <c r="A1258" s="10">
        <v>1257</v>
      </c>
      <c r="B1258" s="3" t="s">
        <v>2474</v>
      </c>
      <c r="C1258" s="3" t="s">
        <v>1986</v>
      </c>
      <c r="D1258" s="3" t="s">
        <v>1</v>
      </c>
      <c r="E1258" s="3" t="s">
        <v>2462</v>
      </c>
      <c r="F1258" s="87">
        <v>28</v>
      </c>
      <c r="G1258" s="5">
        <f t="shared" si="57"/>
        <v>81</v>
      </c>
      <c r="H1258" s="5" t="str">
        <f>VLOOKUP(F1258,Tabla5[[Columna3]:[Columna4]],2,TRUE)</f>
        <v>Aceptable</v>
      </c>
      <c r="I1258" s="18">
        <v>58</v>
      </c>
      <c r="J1258" s="5">
        <f t="shared" si="58"/>
        <v>52.5</v>
      </c>
      <c r="K1258" s="5" t="str">
        <f>VLOOKUP(I1258,Tabla13[[Rango minimo]:[Estado de calidad del aire]],2,TRUE)</f>
        <v>Aceptable</v>
      </c>
      <c r="L1258" s="21">
        <f t="shared" si="59"/>
        <v>66.75</v>
      </c>
      <c r="M1258" s="21" t="str">
        <f>VLOOKUP(L1258,Tabla7[[Valor minimo]:[Estado de calidad el aire]],2,TRUE)</f>
        <v>Aceptable</v>
      </c>
      <c r="N1258" s="11">
        <v>8</v>
      </c>
      <c r="O1258" s="11" t="s">
        <v>5992</v>
      </c>
      <c r="P1258" s="11">
        <v>2</v>
      </c>
      <c r="Q1258" s="11">
        <v>-74.155784679999996</v>
      </c>
      <c r="R1258" s="12">
        <v>4.6514460240000002</v>
      </c>
    </row>
    <row r="1259" spans="1:18" x14ac:dyDescent="0.25">
      <c r="A1259" s="10">
        <v>1258</v>
      </c>
      <c r="B1259" s="3" t="s">
        <v>2475</v>
      </c>
      <c r="C1259" s="3" t="s">
        <v>1986</v>
      </c>
      <c r="D1259" s="3" t="s">
        <v>1</v>
      </c>
      <c r="E1259" s="3" t="s">
        <v>2462</v>
      </c>
      <c r="F1259" s="87">
        <v>28</v>
      </c>
      <c r="G1259" s="5">
        <f t="shared" si="57"/>
        <v>81</v>
      </c>
      <c r="H1259" s="5" t="str">
        <f>VLOOKUP(F1259,Tabla5[[Columna3]:[Columna4]],2,TRUE)</f>
        <v>Aceptable</v>
      </c>
      <c r="I1259" s="18">
        <v>58</v>
      </c>
      <c r="J1259" s="5">
        <f t="shared" si="58"/>
        <v>52.5</v>
      </c>
      <c r="K1259" s="5" t="str">
        <f>VLOOKUP(I1259,Tabla13[[Rango minimo]:[Estado de calidad del aire]],2,TRUE)</f>
        <v>Aceptable</v>
      </c>
      <c r="L1259" s="21">
        <f t="shared" si="59"/>
        <v>66.75</v>
      </c>
      <c r="M1259" s="21" t="str">
        <f>VLOOKUP(L1259,Tabla7[[Valor minimo]:[Estado de calidad el aire]],2,TRUE)</f>
        <v>Aceptable</v>
      </c>
      <c r="N1259" s="11">
        <v>8</v>
      </c>
      <c r="O1259" s="11" t="s">
        <v>5992</v>
      </c>
      <c r="P1259" s="11">
        <v>2</v>
      </c>
      <c r="Q1259" s="11">
        <v>-74.156770289999997</v>
      </c>
      <c r="R1259" s="12">
        <v>4.6496733319999999</v>
      </c>
    </row>
    <row r="1260" spans="1:18" x14ac:dyDescent="0.25">
      <c r="A1260" s="10">
        <v>1259</v>
      </c>
      <c r="B1260" s="3" t="s">
        <v>2476</v>
      </c>
      <c r="C1260" s="3" t="s">
        <v>1986</v>
      </c>
      <c r="D1260" s="3" t="s">
        <v>1</v>
      </c>
      <c r="E1260" s="3" t="s">
        <v>2462</v>
      </c>
      <c r="F1260" s="87">
        <v>28</v>
      </c>
      <c r="G1260" s="5">
        <f t="shared" si="57"/>
        <v>81</v>
      </c>
      <c r="H1260" s="5" t="str">
        <f>VLOOKUP(F1260,Tabla5[[Columna3]:[Columna4]],2,TRUE)</f>
        <v>Aceptable</v>
      </c>
      <c r="I1260" s="18">
        <v>58</v>
      </c>
      <c r="J1260" s="5">
        <f t="shared" si="58"/>
        <v>52.5</v>
      </c>
      <c r="K1260" s="5" t="str">
        <f>VLOOKUP(I1260,Tabla13[[Rango minimo]:[Estado de calidad del aire]],2,TRUE)</f>
        <v>Aceptable</v>
      </c>
      <c r="L1260" s="21">
        <f t="shared" si="59"/>
        <v>66.75</v>
      </c>
      <c r="M1260" s="21" t="str">
        <f>VLOOKUP(L1260,Tabla7[[Valor minimo]:[Estado de calidad el aire]],2,TRUE)</f>
        <v>Aceptable</v>
      </c>
      <c r="N1260" s="11">
        <v>8</v>
      </c>
      <c r="O1260" s="11" t="s">
        <v>5992</v>
      </c>
      <c r="P1260" s="11">
        <v>2</v>
      </c>
      <c r="Q1260" s="11">
        <v>-74.153153939999996</v>
      </c>
      <c r="R1260" s="12">
        <v>4.6497932899999999</v>
      </c>
    </row>
    <row r="1261" spans="1:18" x14ac:dyDescent="0.25">
      <c r="A1261" s="10">
        <v>1260</v>
      </c>
      <c r="B1261" s="3" t="s">
        <v>2477</v>
      </c>
      <c r="C1261" s="3" t="s">
        <v>1986</v>
      </c>
      <c r="D1261" s="3" t="s">
        <v>1</v>
      </c>
      <c r="E1261" s="3" t="s">
        <v>2462</v>
      </c>
      <c r="F1261" s="87">
        <v>28</v>
      </c>
      <c r="G1261" s="5">
        <f t="shared" si="57"/>
        <v>81</v>
      </c>
      <c r="H1261" s="5" t="str">
        <f>VLOOKUP(F1261,Tabla5[[Columna3]:[Columna4]],2,TRUE)</f>
        <v>Aceptable</v>
      </c>
      <c r="I1261" s="18">
        <v>58</v>
      </c>
      <c r="J1261" s="5">
        <f t="shared" si="58"/>
        <v>52.5</v>
      </c>
      <c r="K1261" s="5" t="str">
        <f>VLOOKUP(I1261,Tabla13[[Rango minimo]:[Estado de calidad del aire]],2,TRUE)</f>
        <v>Aceptable</v>
      </c>
      <c r="L1261" s="21">
        <f t="shared" si="59"/>
        <v>66.75</v>
      </c>
      <c r="M1261" s="21" t="str">
        <f>VLOOKUP(L1261,Tabla7[[Valor minimo]:[Estado de calidad el aire]],2,TRUE)</f>
        <v>Aceptable</v>
      </c>
      <c r="N1261" s="11">
        <v>8</v>
      </c>
      <c r="O1261" s="11" t="s">
        <v>5992</v>
      </c>
      <c r="P1261" s="11">
        <v>2</v>
      </c>
      <c r="Q1261" s="11">
        <v>-74.152939349999997</v>
      </c>
      <c r="R1261" s="12">
        <v>4.6510289680000003</v>
      </c>
    </row>
    <row r="1262" spans="1:18" x14ac:dyDescent="0.25">
      <c r="A1262" s="10">
        <v>1261</v>
      </c>
      <c r="B1262" s="3" t="s">
        <v>2478</v>
      </c>
      <c r="C1262" s="3" t="s">
        <v>1986</v>
      </c>
      <c r="D1262" s="3" t="s">
        <v>1</v>
      </c>
      <c r="E1262" s="3" t="s">
        <v>2462</v>
      </c>
      <c r="F1262" s="87">
        <v>28</v>
      </c>
      <c r="G1262" s="5">
        <f t="shared" si="57"/>
        <v>81</v>
      </c>
      <c r="H1262" s="5" t="str">
        <f>VLOOKUP(F1262,Tabla5[[Columna3]:[Columna4]],2,TRUE)</f>
        <v>Aceptable</v>
      </c>
      <c r="I1262" s="18">
        <v>58</v>
      </c>
      <c r="J1262" s="5">
        <f t="shared" si="58"/>
        <v>52.5</v>
      </c>
      <c r="K1262" s="5" t="str">
        <f>VLOOKUP(I1262,Tabla13[[Rango minimo]:[Estado de calidad del aire]],2,TRUE)</f>
        <v>Aceptable</v>
      </c>
      <c r="L1262" s="21">
        <f t="shared" si="59"/>
        <v>66.75</v>
      </c>
      <c r="M1262" s="21" t="str">
        <f>VLOOKUP(L1262,Tabla7[[Valor minimo]:[Estado de calidad el aire]],2,TRUE)</f>
        <v>Aceptable</v>
      </c>
      <c r="N1262" s="11">
        <v>8</v>
      </c>
      <c r="O1262" s="11" t="s">
        <v>5992</v>
      </c>
      <c r="P1262" s="11">
        <v>2</v>
      </c>
      <c r="Q1262" s="11">
        <v>-74.151494540000002</v>
      </c>
      <c r="R1262" s="12">
        <v>4.6500299619999996</v>
      </c>
    </row>
    <row r="1263" spans="1:18" x14ac:dyDescent="0.25">
      <c r="A1263" s="10">
        <v>1262</v>
      </c>
      <c r="B1263" s="3" t="s">
        <v>2479</v>
      </c>
      <c r="C1263" s="3" t="s">
        <v>1986</v>
      </c>
      <c r="D1263" s="3" t="s">
        <v>1</v>
      </c>
      <c r="E1263" s="3" t="s">
        <v>2480</v>
      </c>
      <c r="F1263" s="87">
        <v>28</v>
      </c>
      <c r="G1263" s="5">
        <f t="shared" si="57"/>
        <v>81</v>
      </c>
      <c r="H1263" s="5" t="str">
        <f>VLOOKUP(F1263,Tabla5[[Columna3]:[Columna4]],2,TRUE)</f>
        <v>Aceptable</v>
      </c>
      <c r="I1263" s="18">
        <v>58</v>
      </c>
      <c r="J1263" s="5">
        <f t="shared" si="58"/>
        <v>52.5</v>
      </c>
      <c r="K1263" s="5" t="str">
        <f>VLOOKUP(I1263,Tabla13[[Rango minimo]:[Estado de calidad del aire]],2,TRUE)</f>
        <v>Aceptable</v>
      </c>
      <c r="L1263" s="21">
        <f t="shared" si="59"/>
        <v>66.75</v>
      </c>
      <c r="M1263" s="21" t="str">
        <f>VLOOKUP(L1263,Tabla7[[Valor minimo]:[Estado de calidad el aire]],2,TRUE)</f>
        <v>Aceptable</v>
      </c>
      <c r="N1263" s="11">
        <v>8</v>
      </c>
      <c r="O1263" s="11" t="s">
        <v>5993</v>
      </c>
      <c r="P1263" s="11">
        <v>2</v>
      </c>
      <c r="Q1263" s="11">
        <v>-74.164339510000005</v>
      </c>
      <c r="R1263" s="12">
        <v>4.6486788600000004</v>
      </c>
    </row>
    <row r="1264" spans="1:18" x14ac:dyDescent="0.25">
      <c r="A1264" s="10">
        <v>1263</v>
      </c>
      <c r="B1264" s="3" t="s">
        <v>2481</v>
      </c>
      <c r="C1264" s="3" t="s">
        <v>1986</v>
      </c>
      <c r="D1264" s="3" t="s">
        <v>1</v>
      </c>
      <c r="E1264" s="3" t="s">
        <v>2482</v>
      </c>
      <c r="F1264" s="87">
        <v>24</v>
      </c>
      <c r="G1264" s="5">
        <f t="shared" si="57"/>
        <v>73</v>
      </c>
      <c r="H1264" s="5" t="str">
        <f>VLOOKUP(F1264,Tabla5[[Columna3]:[Columna4]],2,TRUE)</f>
        <v>Aceptable</v>
      </c>
      <c r="I1264" s="18">
        <v>58</v>
      </c>
      <c r="J1264" s="5">
        <f t="shared" si="58"/>
        <v>52.5</v>
      </c>
      <c r="K1264" s="5" t="str">
        <f>VLOOKUP(I1264,Tabla13[[Rango minimo]:[Estado de calidad del aire]],2,TRUE)</f>
        <v>Aceptable</v>
      </c>
      <c r="L1264" s="21">
        <f t="shared" si="59"/>
        <v>62.75</v>
      </c>
      <c r="M1264" s="21" t="str">
        <f>VLOOKUP(L1264,Tabla7[[Valor minimo]:[Estado de calidad el aire]],2,TRUE)</f>
        <v>Aceptable</v>
      </c>
      <c r="N1264" s="11">
        <v>8</v>
      </c>
      <c r="O1264" s="11" t="s">
        <v>5992</v>
      </c>
      <c r="P1264" s="11">
        <v>2</v>
      </c>
      <c r="Q1264" s="11">
        <v>-74.157789159999993</v>
      </c>
      <c r="R1264" s="12">
        <v>4.6437431829999998</v>
      </c>
    </row>
    <row r="1265" spans="1:18" x14ac:dyDescent="0.25">
      <c r="A1265" s="10">
        <v>1264</v>
      </c>
      <c r="B1265" s="3" t="s">
        <v>2483</v>
      </c>
      <c r="C1265" s="3" t="s">
        <v>1986</v>
      </c>
      <c r="D1265" s="3" t="s">
        <v>1</v>
      </c>
      <c r="E1265" s="3" t="s">
        <v>2484</v>
      </c>
      <c r="F1265" s="87">
        <v>24</v>
      </c>
      <c r="G1265" s="5">
        <f t="shared" si="57"/>
        <v>73</v>
      </c>
      <c r="H1265" s="5" t="str">
        <f>VLOOKUP(F1265,Tabla5[[Columna3]:[Columna4]],2,TRUE)</f>
        <v>Aceptable</v>
      </c>
      <c r="I1265" s="18">
        <v>58</v>
      </c>
      <c r="J1265" s="5">
        <f t="shared" si="58"/>
        <v>52.5</v>
      </c>
      <c r="K1265" s="5" t="str">
        <f>VLOOKUP(I1265,Tabla13[[Rango minimo]:[Estado de calidad del aire]],2,TRUE)</f>
        <v>Aceptable</v>
      </c>
      <c r="L1265" s="21">
        <f t="shared" si="59"/>
        <v>62.75</v>
      </c>
      <c r="M1265" s="21" t="str">
        <f>VLOOKUP(L1265,Tabla7[[Valor minimo]:[Estado de calidad el aire]],2,TRUE)</f>
        <v>Aceptable</v>
      </c>
      <c r="N1265" s="11">
        <v>8</v>
      </c>
      <c r="O1265" s="11" t="s">
        <v>5993</v>
      </c>
      <c r="P1265" s="11">
        <v>2</v>
      </c>
      <c r="Q1265" s="11">
        <v>-74.166281979999994</v>
      </c>
      <c r="R1265" s="12">
        <v>4.642704342</v>
      </c>
    </row>
    <row r="1266" spans="1:18" x14ac:dyDescent="0.25">
      <c r="A1266" s="10">
        <v>1265</v>
      </c>
      <c r="B1266" s="3" t="s">
        <v>2485</v>
      </c>
      <c r="C1266" s="3" t="s">
        <v>1986</v>
      </c>
      <c r="D1266" s="3" t="s">
        <v>1</v>
      </c>
      <c r="E1266" s="3" t="s">
        <v>2484</v>
      </c>
      <c r="F1266" s="87">
        <v>24</v>
      </c>
      <c r="G1266" s="5">
        <f t="shared" si="57"/>
        <v>73</v>
      </c>
      <c r="H1266" s="5" t="str">
        <f>VLOOKUP(F1266,Tabla5[[Columna3]:[Columna4]],2,TRUE)</f>
        <v>Aceptable</v>
      </c>
      <c r="I1266" s="18">
        <v>58</v>
      </c>
      <c r="J1266" s="5">
        <f t="shared" si="58"/>
        <v>52.5</v>
      </c>
      <c r="K1266" s="5" t="str">
        <f>VLOOKUP(I1266,Tabla13[[Rango minimo]:[Estado de calidad del aire]],2,TRUE)</f>
        <v>Aceptable</v>
      </c>
      <c r="L1266" s="21">
        <f t="shared" si="59"/>
        <v>62.75</v>
      </c>
      <c r="M1266" s="21" t="str">
        <f>VLOOKUP(L1266,Tabla7[[Valor minimo]:[Estado de calidad el aire]],2,TRUE)</f>
        <v>Aceptable</v>
      </c>
      <c r="N1266" s="11">
        <v>8</v>
      </c>
      <c r="O1266" s="11" t="s">
        <v>5993</v>
      </c>
      <c r="P1266" s="11">
        <v>2</v>
      </c>
      <c r="Q1266" s="11">
        <v>-74.166770869999993</v>
      </c>
      <c r="R1266" s="12">
        <v>4.6422005119999996</v>
      </c>
    </row>
    <row r="1267" spans="1:18" x14ac:dyDescent="0.25">
      <c r="A1267" s="10">
        <v>1266</v>
      </c>
      <c r="B1267" s="3" t="s">
        <v>2486</v>
      </c>
      <c r="C1267" s="3" t="s">
        <v>1986</v>
      </c>
      <c r="D1267" s="3" t="s">
        <v>1</v>
      </c>
      <c r="E1267" s="3" t="s">
        <v>2487</v>
      </c>
      <c r="F1267" s="87">
        <v>24</v>
      </c>
      <c r="G1267" s="5">
        <f t="shared" si="57"/>
        <v>73</v>
      </c>
      <c r="H1267" s="5" t="str">
        <f>VLOOKUP(F1267,Tabla5[[Columna3]:[Columna4]],2,TRUE)</f>
        <v>Aceptable</v>
      </c>
      <c r="I1267" s="18">
        <v>58</v>
      </c>
      <c r="J1267" s="5">
        <f t="shared" si="58"/>
        <v>52.5</v>
      </c>
      <c r="K1267" s="5" t="str">
        <f>VLOOKUP(I1267,Tabla13[[Rango minimo]:[Estado de calidad del aire]],2,TRUE)</f>
        <v>Aceptable</v>
      </c>
      <c r="L1267" s="21">
        <f t="shared" si="59"/>
        <v>62.75</v>
      </c>
      <c r="M1267" s="21" t="str">
        <f>VLOOKUP(L1267,Tabla7[[Valor minimo]:[Estado de calidad el aire]],2,TRUE)</f>
        <v>Aceptable</v>
      </c>
      <c r="N1267" s="11">
        <v>8</v>
      </c>
      <c r="O1267" s="11" t="s">
        <v>5993</v>
      </c>
      <c r="P1267" s="11">
        <v>2</v>
      </c>
      <c r="Q1267" s="11">
        <v>-74.173208239999994</v>
      </c>
      <c r="R1267" s="12">
        <v>4.6516781869999999</v>
      </c>
    </row>
    <row r="1268" spans="1:18" x14ac:dyDescent="0.25">
      <c r="A1268" s="10">
        <v>1267</v>
      </c>
      <c r="B1268" s="3" t="s">
        <v>2488</v>
      </c>
      <c r="C1268" s="3" t="s">
        <v>1986</v>
      </c>
      <c r="D1268" s="3" t="s">
        <v>1</v>
      </c>
      <c r="E1268" s="3" t="s">
        <v>2487</v>
      </c>
      <c r="F1268" s="87">
        <v>24</v>
      </c>
      <c r="G1268" s="5">
        <f t="shared" si="57"/>
        <v>73</v>
      </c>
      <c r="H1268" s="5" t="str">
        <f>VLOOKUP(F1268,Tabla5[[Columna3]:[Columna4]],2,TRUE)</f>
        <v>Aceptable</v>
      </c>
      <c r="I1268" s="18">
        <v>58</v>
      </c>
      <c r="J1268" s="5">
        <f t="shared" si="58"/>
        <v>52.5</v>
      </c>
      <c r="K1268" s="5" t="str">
        <f>VLOOKUP(I1268,Tabla13[[Rango minimo]:[Estado de calidad del aire]],2,TRUE)</f>
        <v>Aceptable</v>
      </c>
      <c r="L1268" s="21">
        <f t="shared" si="59"/>
        <v>62.75</v>
      </c>
      <c r="M1268" s="21" t="str">
        <f>VLOOKUP(L1268,Tabla7[[Valor minimo]:[Estado de calidad el aire]],2,TRUE)</f>
        <v>Aceptable</v>
      </c>
      <c r="N1268" s="11">
        <v>8</v>
      </c>
      <c r="O1268" s="11" t="s">
        <v>5993</v>
      </c>
      <c r="P1268" s="11">
        <v>2</v>
      </c>
      <c r="Q1268" s="11">
        <v>-74.170879769999999</v>
      </c>
      <c r="R1268" s="12">
        <v>4.6485592029999996</v>
      </c>
    </row>
    <row r="1269" spans="1:18" x14ac:dyDescent="0.25">
      <c r="A1269" s="10">
        <v>1268</v>
      </c>
      <c r="B1269" s="3" t="s">
        <v>2489</v>
      </c>
      <c r="C1269" s="3" t="s">
        <v>1986</v>
      </c>
      <c r="D1269" s="3" t="s">
        <v>1</v>
      </c>
      <c r="E1269" s="3" t="s">
        <v>2490</v>
      </c>
      <c r="F1269" s="87">
        <v>28</v>
      </c>
      <c r="G1269" s="5">
        <f t="shared" si="57"/>
        <v>81</v>
      </c>
      <c r="H1269" s="5" t="str">
        <f>VLOOKUP(F1269,Tabla5[[Columna3]:[Columna4]],2,TRUE)</f>
        <v>Aceptable</v>
      </c>
      <c r="I1269" s="18">
        <v>58</v>
      </c>
      <c r="J1269" s="5">
        <f t="shared" si="58"/>
        <v>52.5</v>
      </c>
      <c r="K1269" s="5" t="str">
        <f>VLOOKUP(I1269,Tabla13[[Rango minimo]:[Estado de calidad del aire]],2,TRUE)</f>
        <v>Aceptable</v>
      </c>
      <c r="L1269" s="21">
        <f t="shared" si="59"/>
        <v>66.75</v>
      </c>
      <c r="M1269" s="21" t="str">
        <f>VLOOKUP(L1269,Tabla7[[Valor minimo]:[Estado de calidad el aire]],2,TRUE)</f>
        <v>Aceptable</v>
      </c>
      <c r="N1269" s="11">
        <v>8</v>
      </c>
      <c r="O1269" s="11" t="s">
        <v>5992</v>
      </c>
      <c r="P1269" s="11">
        <v>2</v>
      </c>
      <c r="Q1269" s="11">
        <v>-74.159151859999994</v>
      </c>
      <c r="R1269" s="12">
        <v>4.6453160889999996</v>
      </c>
    </row>
    <row r="1270" spans="1:18" x14ac:dyDescent="0.25">
      <c r="A1270" s="10">
        <v>1269</v>
      </c>
      <c r="B1270" s="3" t="s">
        <v>2491</v>
      </c>
      <c r="C1270" s="3" t="s">
        <v>1986</v>
      </c>
      <c r="D1270" s="3" t="s">
        <v>1</v>
      </c>
      <c r="E1270" s="3" t="s">
        <v>2492</v>
      </c>
      <c r="F1270" s="87">
        <v>24</v>
      </c>
      <c r="G1270" s="5">
        <f t="shared" si="57"/>
        <v>73</v>
      </c>
      <c r="H1270" s="5" t="str">
        <f>VLOOKUP(F1270,Tabla5[[Columna3]:[Columna4]],2,TRUE)</f>
        <v>Aceptable</v>
      </c>
      <c r="I1270" s="18">
        <v>58</v>
      </c>
      <c r="J1270" s="5">
        <f t="shared" si="58"/>
        <v>52.5</v>
      </c>
      <c r="K1270" s="5" t="str">
        <f>VLOOKUP(I1270,Tabla13[[Rango minimo]:[Estado de calidad del aire]],2,TRUE)</f>
        <v>Aceptable</v>
      </c>
      <c r="L1270" s="21">
        <f t="shared" si="59"/>
        <v>62.75</v>
      </c>
      <c r="M1270" s="21" t="str">
        <f>VLOOKUP(L1270,Tabla7[[Valor minimo]:[Estado de calidad el aire]],2,TRUE)</f>
        <v>Aceptable</v>
      </c>
      <c r="N1270" s="11">
        <v>8</v>
      </c>
      <c r="O1270" s="11" t="s">
        <v>5993</v>
      </c>
      <c r="P1270" s="11">
        <v>2</v>
      </c>
      <c r="Q1270" s="11">
        <v>-74.168576529999996</v>
      </c>
      <c r="R1270" s="12">
        <v>4.6476763129999998</v>
      </c>
    </row>
    <row r="1271" spans="1:18" x14ac:dyDescent="0.25">
      <c r="A1271" s="10">
        <v>1270</v>
      </c>
      <c r="B1271" s="3" t="s">
        <v>2493</v>
      </c>
      <c r="C1271" s="3" t="s">
        <v>1986</v>
      </c>
      <c r="D1271" s="3" t="s">
        <v>1</v>
      </c>
      <c r="E1271" s="3" t="s">
        <v>2492</v>
      </c>
      <c r="F1271" s="87">
        <v>24</v>
      </c>
      <c r="G1271" s="5">
        <f t="shared" si="57"/>
        <v>73</v>
      </c>
      <c r="H1271" s="5" t="str">
        <f>VLOOKUP(F1271,Tabla5[[Columna3]:[Columna4]],2,TRUE)</f>
        <v>Aceptable</v>
      </c>
      <c r="I1271" s="18">
        <v>58</v>
      </c>
      <c r="J1271" s="5">
        <f t="shared" si="58"/>
        <v>52.5</v>
      </c>
      <c r="K1271" s="5" t="str">
        <f>VLOOKUP(I1271,Tabla13[[Rango minimo]:[Estado de calidad del aire]],2,TRUE)</f>
        <v>Aceptable</v>
      </c>
      <c r="L1271" s="21">
        <f t="shared" si="59"/>
        <v>62.75</v>
      </c>
      <c r="M1271" s="21" t="str">
        <f>VLOOKUP(L1271,Tabla7[[Valor minimo]:[Estado de calidad el aire]],2,TRUE)</f>
        <v>Aceptable</v>
      </c>
      <c r="N1271" s="11">
        <v>8</v>
      </c>
      <c r="O1271" s="11" t="s">
        <v>5993</v>
      </c>
      <c r="P1271" s="11">
        <v>2</v>
      </c>
      <c r="Q1271" s="11">
        <v>-74.171065749999997</v>
      </c>
      <c r="R1271" s="12">
        <v>4.6467561220000002</v>
      </c>
    </row>
    <row r="1272" spans="1:18" x14ac:dyDescent="0.25">
      <c r="A1272" s="10">
        <v>1271</v>
      </c>
      <c r="B1272" s="3" t="s">
        <v>2494</v>
      </c>
      <c r="C1272" s="3" t="s">
        <v>1986</v>
      </c>
      <c r="D1272" s="3" t="s">
        <v>1</v>
      </c>
      <c r="E1272" s="3" t="s">
        <v>2495</v>
      </c>
      <c r="F1272" s="87">
        <v>28</v>
      </c>
      <c r="G1272" s="5">
        <f t="shared" si="57"/>
        <v>81</v>
      </c>
      <c r="H1272" s="5" t="str">
        <f>VLOOKUP(F1272,Tabla5[[Columna3]:[Columna4]],2,TRUE)</f>
        <v>Aceptable</v>
      </c>
      <c r="I1272" s="18">
        <v>58</v>
      </c>
      <c r="J1272" s="5">
        <f t="shared" si="58"/>
        <v>52.5</v>
      </c>
      <c r="K1272" s="5" t="str">
        <f>VLOOKUP(I1272,Tabla13[[Rango minimo]:[Estado de calidad del aire]],2,TRUE)</f>
        <v>Aceptable</v>
      </c>
      <c r="L1272" s="21">
        <f t="shared" si="59"/>
        <v>66.75</v>
      </c>
      <c r="M1272" s="21" t="str">
        <f>VLOOKUP(L1272,Tabla7[[Valor minimo]:[Estado de calidad el aire]],2,TRUE)</f>
        <v>Aceptable</v>
      </c>
      <c r="N1272" s="11">
        <v>8</v>
      </c>
      <c r="O1272" s="11" t="s">
        <v>5992</v>
      </c>
      <c r="P1272" s="11">
        <v>3</v>
      </c>
      <c r="Q1272" s="11">
        <v>-74.154004299999997</v>
      </c>
      <c r="R1272" s="12">
        <v>4.6552379410000002</v>
      </c>
    </row>
    <row r="1273" spans="1:18" x14ac:dyDescent="0.25">
      <c r="A1273" s="10">
        <v>1272</v>
      </c>
      <c r="B1273" s="3" t="s">
        <v>2496</v>
      </c>
      <c r="C1273" s="3" t="s">
        <v>1986</v>
      </c>
      <c r="D1273" s="3" t="s">
        <v>1</v>
      </c>
      <c r="E1273" s="3" t="s">
        <v>2492</v>
      </c>
      <c r="F1273" s="87">
        <v>24</v>
      </c>
      <c r="G1273" s="5">
        <f t="shared" si="57"/>
        <v>73</v>
      </c>
      <c r="H1273" s="5" t="str">
        <f>VLOOKUP(F1273,Tabla5[[Columna3]:[Columna4]],2,TRUE)</f>
        <v>Aceptable</v>
      </c>
      <c r="I1273" s="18">
        <v>58</v>
      </c>
      <c r="J1273" s="5">
        <f t="shared" si="58"/>
        <v>52.5</v>
      </c>
      <c r="K1273" s="5" t="str">
        <f>VLOOKUP(I1273,Tabla13[[Rango minimo]:[Estado de calidad del aire]],2,TRUE)</f>
        <v>Aceptable</v>
      </c>
      <c r="L1273" s="21">
        <f t="shared" si="59"/>
        <v>62.75</v>
      </c>
      <c r="M1273" s="21" t="str">
        <f>VLOOKUP(L1273,Tabla7[[Valor minimo]:[Estado de calidad el aire]],2,TRUE)</f>
        <v>Aceptable</v>
      </c>
      <c r="N1273" s="11">
        <v>8</v>
      </c>
      <c r="O1273" s="11" t="s">
        <v>5993</v>
      </c>
      <c r="P1273" s="11">
        <v>2</v>
      </c>
      <c r="Q1273" s="11">
        <v>-74.16771962</v>
      </c>
      <c r="R1273" s="12">
        <v>4.6459532079999999</v>
      </c>
    </row>
    <row r="1274" spans="1:18" x14ac:dyDescent="0.25">
      <c r="A1274" s="10">
        <v>1273</v>
      </c>
      <c r="B1274" s="3" t="s">
        <v>2497</v>
      </c>
      <c r="C1274" s="3" t="s">
        <v>1986</v>
      </c>
      <c r="D1274" s="3" t="s">
        <v>1</v>
      </c>
      <c r="E1274" s="3" t="s">
        <v>2498</v>
      </c>
      <c r="F1274" s="87">
        <v>28</v>
      </c>
      <c r="G1274" s="5">
        <f t="shared" si="57"/>
        <v>81</v>
      </c>
      <c r="H1274" s="5" t="str">
        <f>VLOOKUP(F1274,Tabla5[[Columna3]:[Columna4]],2,TRUE)</f>
        <v>Aceptable</v>
      </c>
      <c r="I1274" s="18">
        <v>58</v>
      </c>
      <c r="J1274" s="5">
        <f t="shared" si="58"/>
        <v>52.5</v>
      </c>
      <c r="K1274" s="5" t="str">
        <f>VLOOKUP(I1274,Tabla13[[Rango minimo]:[Estado de calidad del aire]],2,TRUE)</f>
        <v>Aceptable</v>
      </c>
      <c r="L1274" s="21">
        <f t="shared" si="59"/>
        <v>66.75</v>
      </c>
      <c r="M1274" s="21" t="str">
        <f>VLOOKUP(L1274,Tabla7[[Valor minimo]:[Estado de calidad el aire]],2,TRUE)</f>
        <v>Aceptable</v>
      </c>
      <c r="N1274" s="11">
        <v>8</v>
      </c>
      <c r="O1274" s="11" t="s">
        <v>5992</v>
      </c>
      <c r="P1274" s="11">
        <v>2</v>
      </c>
      <c r="Q1274" s="11">
        <v>-74.162744779999997</v>
      </c>
      <c r="R1274" s="12">
        <v>4.6495357449999997</v>
      </c>
    </row>
    <row r="1275" spans="1:18" x14ac:dyDescent="0.25">
      <c r="A1275" s="10">
        <v>1274</v>
      </c>
      <c r="B1275" s="3" t="s">
        <v>2499</v>
      </c>
      <c r="C1275" s="3" t="s">
        <v>1986</v>
      </c>
      <c r="D1275" s="3" t="s">
        <v>1</v>
      </c>
      <c r="E1275" s="3" t="s">
        <v>2500</v>
      </c>
      <c r="F1275" s="87">
        <v>24</v>
      </c>
      <c r="G1275" s="5">
        <f t="shared" si="57"/>
        <v>73</v>
      </c>
      <c r="H1275" s="5" t="str">
        <f>VLOOKUP(F1275,Tabla5[[Columna3]:[Columna4]],2,TRUE)</f>
        <v>Aceptable</v>
      </c>
      <c r="I1275" s="18">
        <v>58</v>
      </c>
      <c r="J1275" s="5">
        <f t="shared" si="58"/>
        <v>52.5</v>
      </c>
      <c r="K1275" s="5" t="str">
        <f>VLOOKUP(I1275,Tabla13[[Rango minimo]:[Estado de calidad del aire]],2,TRUE)</f>
        <v>Aceptable</v>
      </c>
      <c r="L1275" s="21">
        <f t="shared" si="59"/>
        <v>62.75</v>
      </c>
      <c r="M1275" s="21" t="str">
        <f>VLOOKUP(L1275,Tabla7[[Valor minimo]:[Estado de calidad el aire]],2,TRUE)</f>
        <v>Aceptable</v>
      </c>
      <c r="N1275" s="11">
        <v>8</v>
      </c>
      <c r="O1275" s="11" t="s">
        <v>5993</v>
      </c>
      <c r="P1275" s="11">
        <v>2</v>
      </c>
      <c r="Q1275" s="11">
        <v>-74.168916379999999</v>
      </c>
      <c r="R1275" s="12">
        <v>4.6436007689999999</v>
      </c>
    </row>
    <row r="1276" spans="1:18" x14ac:dyDescent="0.25">
      <c r="A1276" s="10">
        <v>1275</v>
      </c>
      <c r="B1276" s="3" t="s">
        <v>2501</v>
      </c>
      <c r="C1276" s="3" t="s">
        <v>1986</v>
      </c>
      <c r="D1276" s="3" t="s">
        <v>1</v>
      </c>
      <c r="E1276" s="3" t="s">
        <v>2462</v>
      </c>
      <c r="F1276" s="87">
        <v>28</v>
      </c>
      <c r="G1276" s="5">
        <f t="shared" si="57"/>
        <v>81</v>
      </c>
      <c r="H1276" s="5" t="str">
        <f>VLOOKUP(F1276,Tabla5[[Columna3]:[Columna4]],2,TRUE)</f>
        <v>Aceptable</v>
      </c>
      <c r="I1276" s="18">
        <v>58</v>
      </c>
      <c r="J1276" s="5">
        <f t="shared" si="58"/>
        <v>52.5</v>
      </c>
      <c r="K1276" s="5" t="str">
        <f>VLOOKUP(I1276,Tabla13[[Rango minimo]:[Estado de calidad del aire]],2,TRUE)</f>
        <v>Aceptable</v>
      </c>
      <c r="L1276" s="21">
        <f t="shared" si="59"/>
        <v>66.75</v>
      </c>
      <c r="M1276" s="21" t="str">
        <f>VLOOKUP(L1276,Tabla7[[Valor minimo]:[Estado de calidad el aire]],2,TRUE)</f>
        <v>Aceptable</v>
      </c>
      <c r="N1276" s="11">
        <v>8</v>
      </c>
      <c r="O1276" s="11" t="s">
        <v>5992</v>
      </c>
      <c r="P1276" s="11">
        <v>2</v>
      </c>
      <c r="Q1276" s="11">
        <v>-74.151072350000007</v>
      </c>
      <c r="R1276" s="12">
        <v>4.6522588540000003</v>
      </c>
    </row>
    <row r="1277" spans="1:18" x14ac:dyDescent="0.25">
      <c r="A1277" s="10">
        <v>1276</v>
      </c>
      <c r="B1277" s="3" t="s">
        <v>2502</v>
      </c>
      <c r="C1277" s="3" t="s">
        <v>1986</v>
      </c>
      <c r="D1277" s="3" t="s">
        <v>1</v>
      </c>
      <c r="E1277" s="3" t="s">
        <v>2462</v>
      </c>
      <c r="F1277" s="87">
        <v>28</v>
      </c>
      <c r="G1277" s="5">
        <f t="shared" si="57"/>
        <v>81</v>
      </c>
      <c r="H1277" s="5" t="str">
        <f>VLOOKUP(F1277,Tabla5[[Columna3]:[Columna4]],2,TRUE)</f>
        <v>Aceptable</v>
      </c>
      <c r="I1277" s="18">
        <v>58</v>
      </c>
      <c r="J1277" s="5">
        <f t="shared" si="58"/>
        <v>52.5</v>
      </c>
      <c r="K1277" s="5" t="str">
        <f>VLOOKUP(I1277,Tabla13[[Rango minimo]:[Estado de calidad del aire]],2,TRUE)</f>
        <v>Aceptable</v>
      </c>
      <c r="L1277" s="21">
        <f t="shared" si="59"/>
        <v>66.75</v>
      </c>
      <c r="M1277" s="21" t="str">
        <f>VLOOKUP(L1277,Tabla7[[Valor minimo]:[Estado de calidad el aire]],2,TRUE)</f>
        <v>Aceptable</v>
      </c>
      <c r="N1277" s="11">
        <v>8</v>
      </c>
      <c r="O1277" s="11" t="s">
        <v>5992</v>
      </c>
      <c r="P1277" s="11">
        <v>2</v>
      </c>
      <c r="Q1277" s="11">
        <v>-74.149993730000006</v>
      </c>
      <c r="R1277" s="12">
        <v>4.6512867150000003</v>
      </c>
    </row>
    <row r="1278" spans="1:18" x14ac:dyDescent="0.25">
      <c r="A1278" s="10">
        <v>1277</v>
      </c>
      <c r="B1278" s="3" t="s">
        <v>2503</v>
      </c>
      <c r="C1278" s="3" t="s">
        <v>1986</v>
      </c>
      <c r="D1278" s="3" t="s">
        <v>1</v>
      </c>
      <c r="E1278" s="3" t="s">
        <v>2504</v>
      </c>
      <c r="F1278" s="87">
        <v>28</v>
      </c>
      <c r="G1278" s="5">
        <f t="shared" si="57"/>
        <v>81</v>
      </c>
      <c r="H1278" s="5" t="str">
        <f>VLOOKUP(F1278,Tabla5[[Columna3]:[Columna4]],2,TRUE)</f>
        <v>Aceptable</v>
      </c>
      <c r="I1278" s="18">
        <v>58</v>
      </c>
      <c r="J1278" s="5">
        <f t="shared" si="58"/>
        <v>52.5</v>
      </c>
      <c r="K1278" s="5" t="str">
        <f>VLOOKUP(I1278,Tabla13[[Rango minimo]:[Estado de calidad del aire]],2,TRUE)</f>
        <v>Aceptable</v>
      </c>
      <c r="L1278" s="21">
        <f t="shared" si="59"/>
        <v>66.75</v>
      </c>
      <c r="M1278" s="21" t="str">
        <f>VLOOKUP(L1278,Tabla7[[Valor minimo]:[Estado de calidad el aire]],2,TRUE)</f>
        <v>Aceptable</v>
      </c>
      <c r="N1278" s="11">
        <v>8</v>
      </c>
      <c r="O1278" s="11" t="s">
        <v>5992</v>
      </c>
      <c r="P1278" s="11">
        <v>2</v>
      </c>
      <c r="Q1278" s="11">
        <v>-74.15403929</v>
      </c>
      <c r="R1278" s="12">
        <v>4.6491205449999997</v>
      </c>
    </row>
    <row r="1279" spans="1:18" x14ac:dyDescent="0.25">
      <c r="A1279" s="10">
        <v>1278</v>
      </c>
      <c r="B1279" s="3" t="s">
        <v>2505</v>
      </c>
      <c r="C1279" s="3" t="s">
        <v>1986</v>
      </c>
      <c r="D1279" s="3" t="s">
        <v>1</v>
      </c>
      <c r="E1279" s="3" t="s">
        <v>2504</v>
      </c>
      <c r="F1279" s="87">
        <v>28</v>
      </c>
      <c r="G1279" s="5">
        <f t="shared" si="57"/>
        <v>81</v>
      </c>
      <c r="H1279" s="5" t="str">
        <f>VLOOKUP(F1279,Tabla5[[Columna3]:[Columna4]],2,TRUE)</f>
        <v>Aceptable</v>
      </c>
      <c r="I1279" s="18">
        <v>58</v>
      </c>
      <c r="J1279" s="5">
        <f t="shared" si="58"/>
        <v>52.5</v>
      </c>
      <c r="K1279" s="5" t="str">
        <f>VLOOKUP(I1279,Tabla13[[Rango minimo]:[Estado de calidad del aire]],2,TRUE)</f>
        <v>Aceptable</v>
      </c>
      <c r="L1279" s="21">
        <f t="shared" si="59"/>
        <v>66.75</v>
      </c>
      <c r="M1279" s="21" t="str">
        <f>VLOOKUP(L1279,Tabla7[[Valor minimo]:[Estado de calidad el aire]],2,TRUE)</f>
        <v>Aceptable</v>
      </c>
      <c r="N1279" s="11">
        <v>8</v>
      </c>
      <c r="O1279" s="11" t="s">
        <v>5992</v>
      </c>
      <c r="P1279" s="11">
        <v>2</v>
      </c>
      <c r="Q1279" s="11">
        <v>-74.154941210000004</v>
      </c>
      <c r="R1279" s="12">
        <v>4.6471351959999998</v>
      </c>
    </row>
    <row r="1280" spans="1:18" x14ac:dyDescent="0.25">
      <c r="A1280" s="10">
        <v>1279</v>
      </c>
      <c r="B1280" s="3" t="s">
        <v>2506</v>
      </c>
      <c r="C1280" s="3" t="s">
        <v>1986</v>
      </c>
      <c r="D1280" s="3" t="s">
        <v>1</v>
      </c>
      <c r="E1280" s="3" t="s">
        <v>2465</v>
      </c>
      <c r="F1280" s="87">
        <v>28</v>
      </c>
      <c r="G1280" s="5">
        <f t="shared" si="57"/>
        <v>81</v>
      </c>
      <c r="H1280" s="5" t="str">
        <f>VLOOKUP(F1280,Tabla5[[Columna3]:[Columna4]],2,TRUE)</f>
        <v>Aceptable</v>
      </c>
      <c r="I1280" s="18">
        <v>58</v>
      </c>
      <c r="J1280" s="5">
        <f t="shared" si="58"/>
        <v>52.5</v>
      </c>
      <c r="K1280" s="5" t="str">
        <f>VLOOKUP(I1280,Tabla13[[Rango minimo]:[Estado de calidad del aire]],2,TRUE)</f>
        <v>Aceptable</v>
      </c>
      <c r="L1280" s="21">
        <f t="shared" si="59"/>
        <v>66.75</v>
      </c>
      <c r="M1280" s="21" t="str">
        <f>VLOOKUP(L1280,Tabla7[[Valor minimo]:[Estado de calidad el aire]],2,TRUE)</f>
        <v>Aceptable</v>
      </c>
      <c r="N1280" s="11">
        <v>8</v>
      </c>
      <c r="O1280" s="11" t="s">
        <v>5992</v>
      </c>
      <c r="P1280" s="11">
        <v>2</v>
      </c>
      <c r="Q1280" s="11">
        <v>-74.160440159999993</v>
      </c>
      <c r="R1280" s="12">
        <v>4.6517975209999998</v>
      </c>
    </row>
    <row r="1281" spans="1:18" x14ac:dyDescent="0.25">
      <c r="A1281" s="10">
        <v>1280</v>
      </c>
      <c r="B1281" s="3" t="s">
        <v>2507</v>
      </c>
      <c r="C1281" s="3" t="s">
        <v>1986</v>
      </c>
      <c r="D1281" s="3" t="s">
        <v>1</v>
      </c>
      <c r="E1281" s="3" t="s">
        <v>2465</v>
      </c>
      <c r="F1281" s="87">
        <v>28</v>
      </c>
      <c r="G1281" s="5">
        <f t="shared" si="57"/>
        <v>81</v>
      </c>
      <c r="H1281" s="5" t="str">
        <f>VLOOKUP(F1281,Tabla5[[Columna3]:[Columna4]],2,TRUE)</f>
        <v>Aceptable</v>
      </c>
      <c r="I1281" s="18">
        <v>58</v>
      </c>
      <c r="J1281" s="5">
        <f t="shared" si="58"/>
        <v>52.5</v>
      </c>
      <c r="K1281" s="5" t="str">
        <f>VLOOKUP(I1281,Tabla13[[Rango minimo]:[Estado de calidad del aire]],2,TRUE)</f>
        <v>Aceptable</v>
      </c>
      <c r="L1281" s="21">
        <f t="shared" si="59"/>
        <v>66.75</v>
      </c>
      <c r="M1281" s="21" t="str">
        <f>VLOOKUP(L1281,Tabla7[[Valor minimo]:[Estado de calidad el aire]],2,TRUE)</f>
        <v>Aceptable</v>
      </c>
      <c r="N1281" s="11">
        <v>8</v>
      </c>
      <c r="O1281" s="11" t="s">
        <v>5992</v>
      </c>
      <c r="P1281" s="11">
        <v>2</v>
      </c>
      <c r="Q1281" s="11">
        <v>-74.159648110000006</v>
      </c>
      <c r="R1281" s="12">
        <v>4.6504301420000003</v>
      </c>
    </row>
    <row r="1282" spans="1:18" x14ac:dyDescent="0.25">
      <c r="A1282" s="10">
        <v>1281</v>
      </c>
      <c r="B1282" s="3" t="s">
        <v>2508</v>
      </c>
      <c r="C1282" s="3" t="s">
        <v>1986</v>
      </c>
      <c r="D1282" s="3" t="s">
        <v>1</v>
      </c>
      <c r="E1282" s="3" t="s">
        <v>2509</v>
      </c>
      <c r="F1282" s="87">
        <v>28</v>
      </c>
      <c r="G1282" s="5">
        <f t="shared" si="57"/>
        <v>81</v>
      </c>
      <c r="H1282" s="5" t="str">
        <f>VLOOKUP(F1282,Tabla5[[Columna3]:[Columna4]],2,TRUE)</f>
        <v>Aceptable</v>
      </c>
      <c r="I1282" s="18">
        <v>58</v>
      </c>
      <c r="J1282" s="5">
        <f t="shared" si="58"/>
        <v>52.5</v>
      </c>
      <c r="K1282" s="5" t="str">
        <f>VLOOKUP(I1282,Tabla13[[Rango minimo]:[Estado de calidad del aire]],2,TRUE)</f>
        <v>Aceptable</v>
      </c>
      <c r="L1282" s="21">
        <f t="shared" si="59"/>
        <v>66.75</v>
      </c>
      <c r="M1282" s="21" t="str">
        <f>VLOOKUP(L1282,Tabla7[[Valor minimo]:[Estado de calidad el aire]],2,TRUE)</f>
        <v>Aceptable</v>
      </c>
      <c r="N1282" s="11">
        <v>8</v>
      </c>
      <c r="O1282" s="11" t="s">
        <v>5993</v>
      </c>
      <c r="P1282" s="11">
        <v>2</v>
      </c>
      <c r="Q1282" s="11">
        <v>-74.166459090000004</v>
      </c>
      <c r="R1282" s="12">
        <v>4.6485742300000004</v>
      </c>
    </row>
    <row r="1283" spans="1:18" x14ac:dyDescent="0.25">
      <c r="A1283" s="10">
        <v>1282</v>
      </c>
      <c r="B1283" s="3" t="s">
        <v>2510</v>
      </c>
      <c r="C1283" s="3" t="s">
        <v>1986</v>
      </c>
      <c r="D1283" s="3" t="s">
        <v>1</v>
      </c>
      <c r="E1283" s="3" t="s">
        <v>2511</v>
      </c>
      <c r="F1283" s="87">
        <v>28</v>
      </c>
      <c r="G1283" s="5">
        <f t="shared" ref="G1283:G1346" si="60">IF(F1283&lt;=12, F1283*50/12,
IF(F1283&lt;=37, 51 + (F1283-13)*50/25,
IF(F1283&lt;=55, 101 + (F1283-38)*50/18,
IF(F1283&lt;=150, 151 + (F1283-56)*50/95,
IF(F1283&lt;=250, 201 + (F1283-151)*100/100,
301 + (F1283-251)*200/250)))))</f>
        <v>81</v>
      </c>
      <c r="H1283" s="5" t="str">
        <f>VLOOKUP(F1283,Tabla5[[Columna3]:[Columna4]],2,TRUE)</f>
        <v>Aceptable</v>
      </c>
      <c r="I1283" s="18">
        <v>58</v>
      </c>
      <c r="J1283" s="5">
        <f t="shared" ref="J1283:J1346" si="61">IF(I1283&lt;=54, I1283*50/54,
IF(I1283&lt;=154, 51 + (I1283-55)*50/100,
IF(I1283&lt;=254, 101 + (I1283-155)*50/100,
IF(I1283&lt;=354, 151 + (I1283-255)*50/100,
IF(I1283&lt;=424, 201 + (I1283-355)*100/70,
301 + (I1283-425)*200/180)))))</f>
        <v>52.5</v>
      </c>
      <c r="K1283" s="5" t="str">
        <f>VLOOKUP(I1283,Tabla13[[Rango minimo]:[Estado de calidad del aire]],2,TRUE)</f>
        <v>Aceptable</v>
      </c>
      <c r="L1283" s="21">
        <f t="shared" ref="L1283:L1346" si="62">(((G1283+J1283)/2))</f>
        <v>66.75</v>
      </c>
      <c r="M1283" s="21" t="str">
        <f>VLOOKUP(L1283,Tabla7[[Valor minimo]:[Estado de calidad el aire]],2,TRUE)</f>
        <v>Aceptable</v>
      </c>
      <c r="N1283" s="11">
        <v>8</v>
      </c>
      <c r="O1283" s="11" t="s">
        <v>5992</v>
      </c>
      <c r="P1283" s="11">
        <v>3</v>
      </c>
      <c r="Q1283" s="11">
        <v>-74.155285289999995</v>
      </c>
      <c r="R1283" s="12">
        <v>4.6541282080000004</v>
      </c>
    </row>
    <row r="1284" spans="1:18" x14ac:dyDescent="0.25">
      <c r="A1284" s="10">
        <v>1283</v>
      </c>
      <c r="B1284" s="3" t="s">
        <v>2512</v>
      </c>
      <c r="C1284" s="3" t="s">
        <v>1986</v>
      </c>
      <c r="D1284" s="3" t="s">
        <v>1</v>
      </c>
      <c r="E1284" s="3" t="s">
        <v>2513</v>
      </c>
      <c r="F1284" s="87">
        <v>28</v>
      </c>
      <c r="G1284" s="5">
        <f t="shared" si="60"/>
        <v>81</v>
      </c>
      <c r="H1284" s="5" t="str">
        <f>VLOOKUP(F1284,Tabla5[[Columna3]:[Columna4]],2,TRUE)</f>
        <v>Aceptable</v>
      </c>
      <c r="I1284" s="18">
        <v>58</v>
      </c>
      <c r="J1284" s="5">
        <f t="shared" si="61"/>
        <v>52.5</v>
      </c>
      <c r="K1284" s="5" t="str">
        <f>VLOOKUP(I1284,Tabla13[[Rango minimo]:[Estado de calidad del aire]],2,TRUE)</f>
        <v>Aceptable</v>
      </c>
      <c r="L1284" s="21">
        <f t="shared" si="62"/>
        <v>66.75</v>
      </c>
      <c r="M1284" s="21" t="str">
        <f>VLOOKUP(L1284,Tabla7[[Valor minimo]:[Estado de calidad el aire]],2,TRUE)</f>
        <v>Aceptable</v>
      </c>
      <c r="N1284" s="11">
        <v>8</v>
      </c>
      <c r="O1284" s="11" t="s">
        <v>5992</v>
      </c>
      <c r="P1284" s="11">
        <v>2</v>
      </c>
      <c r="Q1284" s="11">
        <v>-74.158299540000002</v>
      </c>
      <c r="R1284" s="12">
        <v>4.6485867509999999</v>
      </c>
    </row>
    <row r="1285" spans="1:18" x14ac:dyDescent="0.25">
      <c r="A1285" s="10">
        <v>1284</v>
      </c>
      <c r="B1285" s="3" t="s">
        <v>2514</v>
      </c>
      <c r="C1285" s="3" t="s">
        <v>1986</v>
      </c>
      <c r="D1285" s="3" t="s">
        <v>1</v>
      </c>
      <c r="E1285" s="3" t="s">
        <v>2513</v>
      </c>
      <c r="F1285" s="87">
        <v>28</v>
      </c>
      <c r="G1285" s="5">
        <f t="shared" si="60"/>
        <v>81</v>
      </c>
      <c r="H1285" s="5" t="str">
        <f>VLOOKUP(F1285,Tabla5[[Columna3]:[Columna4]],2,TRUE)</f>
        <v>Aceptable</v>
      </c>
      <c r="I1285" s="18">
        <v>58</v>
      </c>
      <c r="J1285" s="5">
        <f t="shared" si="61"/>
        <v>52.5</v>
      </c>
      <c r="K1285" s="5" t="str">
        <f>VLOOKUP(I1285,Tabla13[[Rango minimo]:[Estado de calidad del aire]],2,TRUE)</f>
        <v>Aceptable</v>
      </c>
      <c r="L1285" s="21">
        <f t="shared" si="62"/>
        <v>66.75</v>
      </c>
      <c r="M1285" s="21" t="str">
        <f>VLOOKUP(L1285,Tabla7[[Valor minimo]:[Estado de calidad el aire]],2,TRUE)</f>
        <v>Aceptable</v>
      </c>
      <c r="N1285" s="11">
        <v>8</v>
      </c>
      <c r="O1285" s="11" t="s">
        <v>5992</v>
      </c>
      <c r="P1285" s="11">
        <v>2</v>
      </c>
      <c r="Q1285" s="11">
        <v>-74.157431040000006</v>
      </c>
      <c r="R1285" s="12">
        <v>4.6473170430000001</v>
      </c>
    </row>
    <row r="1286" spans="1:18" x14ac:dyDescent="0.25">
      <c r="A1286" s="10">
        <v>1285</v>
      </c>
      <c r="B1286" s="3" t="s">
        <v>2515</v>
      </c>
      <c r="C1286" s="3" t="s">
        <v>1986</v>
      </c>
      <c r="D1286" s="3" t="s">
        <v>1</v>
      </c>
      <c r="E1286" s="3" t="s">
        <v>2516</v>
      </c>
      <c r="F1286" s="87">
        <v>28</v>
      </c>
      <c r="G1286" s="5">
        <f t="shared" si="60"/>
        <v>81</v>
      </c>
      <c r="H1286" s="5" t="str">
        <f>VLOOKUP(F1286,Tabla5[[Columna3]:[Columna4]],2,TRUE)</f>
        <v>Aceptable</v>
      </c>
      <c r="I1286" s="18">
        <v>58</v>
      </c>
      <c r="J1286" s="5">
        <f t="shared" si="61"/>
        <v>52.5</v>
      </c>
      <c r="K1286" s="5" t="str">
        <f>VLOOKUP(I1286,Tabla13[[Rango minimo]:[Estado de calidad del aire]],2,TRUE)</f>
        <v>Aceptable</v>
      </c>
      <c r="L1286" s="21">
        <f t="shared" si="62"/>
        <v>66.75</v>
      </c>
      <c r="M1286" s="21" t="str">
        <f>VLOOKUP(L1286,Tabla7[[Valor minimo]:[Estado de calidad el aire]],2,TRUE)</f>
        <v>Aceptable</v>
      </c>
      <c r="N1286" s="11">
        <v>8</v>
      </c>
      <c r="O1286" s="11" t="s">
        <v>5992</v>
      </c>
      <c r="P1286" s="11">
        <v>3</v>
      </c>
      <c r="Q1286" s="11">
        <v>-74.153606159999995</v>
      </c>
      <c r="R1286" s="12">
        <v>4.651922645</v>
      </c>
    </row>
    <row r="1287" spans="1:18" x14ac:dyDescent="0.25">
      <c r="A1287" s="10">
        <v>1286</v>
      </c>
      <c r="B1287" s="3" t="s">
        <v>2517</v>
      </c>
      <c r="C1287" s="3" t="s">
        <v>1986</v>
      </c>
      <c r="D1287" s="3" t="s">
        <v>1</v>
      </c>
      <c r="E1287" s="3" t="s">
        <v>2518</v>
      </c>
      <c r="F1287" s="87">
        <v>28</v>
      </c>
      <c r="G1287" s="5">
        <f t="shared" si="60"/>
        <v>81</v>
      </c>
      <c r="H1287" s="5" t="str">
        <f>VLOOKUP(F1287,Tabla5[[Columna3]:[Columna4]],2,TRUE)</f>
        <v>Aceptable</v>
      </c>
      <c r="I1287" s="18">
        <v>58</v>
      </c>
      <c r="J1287" s="5">
        <f t="shared" si="61"/>
        <v>52.5</v>
      </c>
      <c r="K1287" s="5" t="str">
        <f>VLOOKUP(I1287,Tabla13[[Rango minimo]:[Estado de calidad del aire]],2,TRUE)</f>
        <v>Aceptable</v>
      </c>
      <c r="L1287" s="21">
        <f t="shared" si="62"/>
        <v>66.75</v>
      </c>
      <c r="M1287" s="21" t="str">
        <f>VLOOKUP(L1287,Tabla7[[Valor minimo]:[Estado de calidad el aire]],2,TRUE)</f>
        <v>Aceptable</v>
      </c>
      <c r="N1287" s="11">
        <v>8</v>
      </c>
      <c r="O1287" s="11" t="s">
        <v>5992</v>
      </c>
      <c r="P1287" s="11">
        <v>3</v>
      </c>
      <c r="Q1287" s="11">
        <v>-74.15487444</v>
      </c>
      <c r="R1287" s="12">
        <v>4.6521298609999997</v>
      </c>
    </row>
    <row r="1288" spans="1:18" x14ac:dyDescent="0.25">
      <c r="A1288" s="10">
        <v>1287</v>
      </c>
      <c r="B1288" s="3" t="s">
        <v>2519</v>
      </c>
      <c r="C1288" s="3" t="s">
        <v>1986</v>
      </c>
      <c r="D1288" s="3" t="s">
        <v>1</v>
      </c>
      <c r="E1288" s="3" t="s">
        <v>2520</v>
      </c>
      <c r="F1288" s="87">
        <v>28</v>
      </c>
      <c r="G1288" s="5">
        <f t="shared" si="60"/>
        <v>81</v>
      </c>
      <c r="H1288" s="5" t="str">
        <f>VLOOKUP(F1288,Tabla5[[Columna3]:[Columna4]],2,TRUE)</f>
        <v>Aceptable</v>
      </c>
      <c r="I1288" s="18">
        <v>58</v>
      </c>
      <c r="J1288" s="5">
        <f t="shared" si="61"/>
        <v>52.5</v>
      </c>
      <c r="K1288" s="5" t="str">
        <f>VLOOKUP(I1288,Tabla13[[Rango minimo]:[Estado de calidad del aire]],2,TRUE)</f>
        <v>Aceptable</v>
      </c>
      <c r="L1288" s="21">
        <f t="shared" si="62"/>
        <v>66.75</v>
      </c>
      <c r="M1288" s="21" t="str">
        <f>VLOOKUP(L1288,Tabla7[[Valor minimo]:[Estado de calidad el aire]],2,TRUE)</f>
        <v>Aceptable</v>
      </c>
      <c r="N1288" s="11">
        <v>8</v>
      </c>
      <c r="O1288" s="11" t="s">
        <v>5992</v>
      </c>
      <c r="P1288" s="11">
        <v>2</v>
      </c>
      <c r="Q1288" s="11">
        <v>-74.153211929999998</v>
      </c>
      <c r="R1288" s="12">
        <v>4.6448293429999996</v>
      </c>
    </row>
    <row r="1289" spans="1:18" x14ac:dyDescent="0.25">
      <c r="A1289" s="10">
        <v>1288</v>
      </c>
      <c r="B1289" s="3" t="s">
        <v>2521</v>
      </c>
      <c r="C1289" s="3" t="s">
        <v>1986</v>
      </c>
      <c r="D1289" s="3" t="s">
        <v>1</v>
      </c>
      <c r="E1289" s="3" t="s">
        <v>2522</v>
      </c>
      <c r="F1289" s="87">
        <v>28</v>
      </c>
      <c r="G1289" s="5">
        <f t="shared" si="60"/>
        <v>81</v>
      </c>
      <c r="H1289" s="5" t="str">
        <f>VLOOKUP(F1289,Tabla5[[Columna3]:[Columna4]],2,TRUE)</f>
        <v>Aceptable</v>
      </c>
      <c r="I1289" s="18">
        <v>58</v>
      </c>
      <c r="J1289" s="5">
        <f t="shared" si="61"/>
        <v>52.5</v>
      </c>
      <c r="K1289" s="5" t="str">
        <f>VLOOKUP(I1289,Tabla13[[Rango minimo]:[Estado de calidad del aire]],2,TRUE)</f>
        <v>Aceptable</v>
      </c>
      <c r="L1289" s="21">
        <f t="shared" si="62"/>
        <v>66.75</v>
      </c>
      <c r="M1289" s="21" t="str">
        <f>VLOOKUP(L1289,Tabla7[[Valor minimo]:[Estado de calidad el aire]],2,TRUE)</f>
        <v>Aceptable</v>
      </c>
      <c r="N1289" s="11">
        <v>8</v>
      </c>
      <c r="O1289" s="11" t="s">
        <v>5992</v>
      </c>
      <c r="P1289" s="11">
        <v>2</v>
      </c>
      <c r="Q1289" s="11">
        <v>-74.148472409999997</v>
      </c>
      <c r="R1289" s="12">
        <v>4.6496798510000001</v>
      </c>
    </row>
    <row r="1290" spans="1:18" x14ac:dyDescent="0.25">
      <c r="A1290" s="10">
        <v>1289</v>
      </c>
      <c r="B1290" s="3" t="s">
        <v>2523</v>
      </c>
      <c r="C1290" s="3" t="s">
        <v>1986</v>
      </c>
      <c r="D1290" s="3" t="s">
        <v>1</v>
      </c>
      <c r="E1290" s="3" t="s">
        <v>2524</v>
      </c>
      <c r="F1290" s="87">
        <v>28</v>
      </c>
      <c r="G1290" s="5">
        <f t="shared" si="60"/>
        <v>81</v>
      </c>
      <c r="H1290" s="5" t="str">
        <f>VLOOKUP(F1290,Tabla5[[Columna3]:[Columna4]],2,TRUE)</f>
        <v>Aceptable</v>
      </c>
      <c r="I1290" s="18">
        <v>58</v>
      </c>
      <c r="J1290" s="5">
        <f t="shared" si="61"/>
        <v>52.5</v>
      </c>
      <c r="K1290" s="5" t="str">
        <f>VLOOKUP(I1290,Tabla13[[Rango minimo]:[Estado de calidad del aire]],2,TRUE)</f>
        <v>Aceptable</v>
      </c>
      <c r="L1290" s="21">
        <f t="shared" si="62"/>
        <v>66.75</v>
      </c>
      <c r="M1290" s="21" t="str">
        <f>VLOOKUP(L1290,Tabla7[[Valor minimo]:[Estado de calidad el aire]],2,TRUE)</f>
        <v>Aceptable</v>
      </c>
      <c r="N1290" s="11">
        <v>8</v>
      </c>
      <c r="O1290" s="11" t="s">
        <v>5992</v>
      </c>
      <c r="P1290" s="11">
        <v>2</v>
      </c>
      <c r="Q1290" s="11">
        <v>-74.15553156</v>
      </c>
      <c r="R1290" s="12">
        <v>4.6452826629999997</v>
      </c>
    </row>
    <row r="1291" spans="1:18" x14ac:dyDescent="0.25">
      <c r="A1291" s="10">
        <v>1290</v>
      </c>
      <c r="B1291" s="3" t="s">
        <v>2525</v>
      </c>
      <c r="C1291" s="3" t="s">
        <v>1986</v>
      </c>
      <c r="D1291" s="3" t="s">
        <v>1</v>
      </c>
      <c r="E1291" s="3" t="s">
        <v>2526</v>
      </c>
      <c r="F1291" s="87">
        <v>24</v>
      </c>
      <c r="G1291" s="5">
        <f t="shared" si="60"/>
        <v>73</v>
      </c>
      <c r="H1291" s="5" t="str">
        <f>VLOOKUP(F1291,Tabla5[[Columna3]:[Columna4]],2,TRUE)</f>
        <v>Aceptable</v>
      </c>
      <c r="I1291" s="18">
        <v>58</v>
      </c>
      <c r="J1291" s="5">
        <f t="shared" si="61"/>
        <v>52.5</v>
      </c>
      <c r="K1291" s="5" t="str">
        <f>VLOOKUP(I1291,Tabla13[[Rango minimo]:[Estado de calidad del aire]],2,TRUE)</f>
        <v>Aceptable</v>
      </c>
      <c r="L1291" s="21">
        <f t="shared" si="62"/>
        <v>62.75</v>
      </c>
      <c r="M1291" s="21" t="str">
        <f>VLOOKUP(L1291,Tabla7[[Valor minimo]:[Estado de calidad el aire]],2,TRUE)</f>
        <v>Aceptable</v>
      </c>
      <c r="N1291" s="11">
        <v>8</v>
      </c>
      <c r="O1291" s="11" t="s">
        <v>5993</v>
      </c>
      <c r="P1291" s="11">
        <v>2</v>
      </c>
      <c r="Q1291" s="11">
        <v>-74.166629599999993</v>
      </c>
      <c r="R1291" s="12">
        <v>4.6445096829999999</v>
      </c>
    </row>
    <row r="1292" spans="1:18" x14ac:dyDescent="0.25">
      <c r="A1292" s="10">
        <v>1291</v>
      </c>
      <c r="B1292" s="3" t="s">
        <v>2527</v>
      </c>
      <c r="C1292" s="3" t="s">
        <v>1986</v>
      </c>
      <c r="D1292" s="3" t="s">
        <v>1</v>
      </c>
      <c r="E1292" s="3" t="s">
        <v>2528</v>
      </c>
      <c r="F1292" s="87">
        <v>28</v>
      </c>
      <c r="G1292" s="5">
        <f t="shared" si="60"/>
        <v>81</v>
      </c>
      <c r="H1292" s="5" t="str">
        <f>VLOOKUP(F1292,Tabla5[[Columna3]:[Columna4]],2,TRUE)</f>
        <v>Aceptable</v>
      </c>
      <c r="I1292" s="18">
        <v>58</v>
      </c>
      <c r="J1292" s="5">
        <f t="shared" si="61"/>
        <v>52.5</v>
      </c>
      <c r="K1292" s="5" t="str">
        <f>VLOOKUP(I1292,Tabla13[[Rango minimo]:[Estado de calidad del aire]],2,TRUE)</f>
        <v>Aceptable</v>
      </c>
      <c r="L1292" s="21">
        <f t="shared" si="62"/>
        <v>66.75</v>
      </c>
      <c r="M1292" s="21" t="str">
        <f>VLOOKUP(L1292,Tabla7[[Valor minimo]:[Estado de calidad el aire]],2,TRUE)</f>
        <v>Aceptable</v>
      </c>
      <c r="N1292" s="11">
        <v>8</v>
      </c>
      <c r="O1292" s="11" t="s">
        <v>5992</v>
      </c>
      <c r="P1292" s="11">
        <v>3</v>
      </c>
      <c r="Q1292" s="11">
        <v>-74.148010490000004</v>
      </c>
      <c r="R1292" s="12">
        <v>4.651179924</v>
      </c>
    </row>
    <row r="1293" spans="1:18" x14ac:dyDescent="0.25">
      <c r="A1293" s="10">
        <v>1292</v>
      </c>
      <c r="B1293" s="3" t="s">
        <v>2529</v>
      </c>
      <c r="C1293" s="3" t="s">
        <v>1986</v>
      </c>
      <c r="D1293" s="3" t="s">
        <v>1</v>
      </c>
      <c r="E1293" s="3" t="s">
        <v>2530</v>
      </c>
      <c r="F1293" s="87">
        <v>28</v>
      </c>
      <c r="G1293" s="5">
        <f t="shared" si="60"/>
        <v>81</v>
      </c>
      <c r="H1293" s="5" t="str">
        <f>VLOOKUP(F1293,Tabla5[[Columna3]:[Columna4]],2,TRUE)</f>
        <v>Aceptable</v>
      </c>
      <c r="I1293" s="18">
        <v>58</v>
      </c>
      <c r="J1293" s="5">
        <f t="shared" si="61"/>
        <v>52.5</v>
      </c>
      <c r="K1293" s="5" t="str">
        <f>VLOOKUP(I1293,Tabla13[[Rango minimo]:[Estado de calidad del aire]],2,TRUE)</f>
        <v>Aceptable</v>
      </c>
      <c r="L1293" s="21">
        <f t="shared" si="62"/>
        <v>66.75</v>
      </c>
      <c r="M1293" s="21" t="str">
        <f>VLOOKUP(L1293,Tabla7[[Valor minimo]:[Estado de calidad el aire]],2,TRUE)</f>
        <v>Aceptable</v>
      </c>
      <c r="N1293" s="11">
        <v>8</v>
      </c>
      <c r="O1293" s="11" t="s">
        <v>5992</v>
      </c>
      <c r="P1293" s="11">
        <v>2</v>
      </c>
      <c r="Q1293" s="11">
        <v>-74.163519919999999</v>
      </c>
      <c r="R1293" s="12">
        <v>4.6514118619999998</v>
      </c>
    </row>
    <row r="1294" spans="1:18" x14ac:dyDescent="0.25">
      <c r="A1294" s="10">
        <v>1293</v>
      </c>
      <c r="B1294" s="3" t="s">
        <v>2531</v>
      </c>
      <c r="C1294" s="3" t="s">
        <v>1986</v>
      </c>
      <c r="D1294" s="3" t="s">
        <v>1</v>
      </c>
      <c r="E1294" s="3" t="s">
        <v>2532</v>
      </c>
      <c r="F1294" s="87">
        <v>28</v>
      </c>
      <c r="G1294" s="5">
        <f t="shared" si="60"/>
        <v>81</v>
      </c>
      <c r="H1294" s="5" t="str">
        <f>VLOOKUP(F1294,Tabla5[[Columna3]:[Columna4]],2,TRUE)</f>
        <v>Aceptable</v>
      </c>
      <c r="I1294" s="18">
        <v>58</v>
      </c>
      <c r="J1294" s="5">
        <f t="shared" si="61"/>
        <v>52.5</v>
      </c>
      <c r="K1294" s="5" t="str">
        <f>VLOOKUP(I1294,Tabla13[[Rango minimo]:[Estado de calidad del aire]],2,TRUE)</f>
        <v>Aceptable</v>
      </c>
      <c r="L1294" s="21">
        <f t="shared" si="62"/>
        <v>66.75</v>
      </c>
      <c r="M1294" s="21" t="str">
        <f>VLOOKUP(L1294,Tabla7[[Valor minimo]:[Estado de calidad el aire]],2,TRUE)</f>
        <v>Aceptable</v>
      </c>
      <c r="N1294" s="11">
        <v>8</v>
      </c>
      <c r="O1294" s="11" t="s">
        <v>5992</v>
      </c>
      <c r="P1294" s="11">
        <v>2</v>
      </c>
      <c r="Q1294" s="11">
        <v>-74.157435179999993</v>
      </c>
      <c r="R1294" s="12">
        <v>4.6559208639999996</v>
      </c>
    </row>
    <row r="1295" spans="1:18" x14ac:dyDescent="0.25">
      <c r="A1295" s="10">
        <v>1294</v>
      </c>
      <c r="B1295" s="3" t="s">
        <v>2533</v>
      </c>
      <c r="C1295" s="3" t="s">
        <v>1986</v>
      </c>
      <c r="D1295" s="3" t="s">
        <v>1</v>
      </c>
      <c r="E1295" s="3" t="s">
        <v>2534</v>
      </c>
      <c r="F1295" s="87">
        <v>28</v>
      </c>
      <c r="G1295" s="5">
        <f t="shared" si="60"/>
        <v>81</v>
      </c>
      <c r="H1295" s="5" t="str">
        <f>VLOOKUP(F1295,Tabla5[[Columna3]:[Columna4]],2,TRUE)</f>
        <v>Aceptable</v>
      </c>
      <c r="I1295" s="18">
        <v>58</v>
      </c>
      <c r="J1295" s="5">
        <f t="shared" si="61"/>
        <v>52.5</v>
      </c>
      <c r="K1295" s="5" t="str">
        <f>VLOOKUP(I1295,Tabla13[[Rango minimo]:[Estado de calidad del aire]],2,TRUE)</f>
        <v>Aceptable</v>
      </c>
      <c r="L1295" s="21">
        <f t="shared" si="62"/>
        <v>66.75</v>
      </c>
      <c r="M1295" s="21" t="str">
        <f>VLOOKUP(L1295,Tabla7[[Valor minimo]:[Estado de calidad el aire]],2,TRUE)</f>
        <v>Aceptable</v>
      </c>
      <c r="N1295" s="11">
        <v>8</v>
      </c>
      <c r="O1295" s="11" t="s">
        <v>5992</v>
      </c>
      <c r="P1295" s="11">
        <v>2</v>
      </c>
      <c r="Q1295" s="11">
        <v>-74.158547769999998</v>
      </c>
      <c r="R1295" s="12">
        <v>4.6550250450000004</v>
      </c>
    </row>
    <row r="1296" spans="1:18" x14ac:dyDescent="0.25">
      <c r="A1296" s="10">
        <v>1295</v>
      </c>
      <c r="B1296" s="3" t="s">
        <v>2535</v>
      </c>
      <c r="C1296" s="3" t="s">
        <v>1986</v>
      </c>
      <c r="D1296" s="3" t="s">
        <v>1</v>
      </c>
      <c r="E1296" s="3" t="s">
        <v>2536</v>
      </c>
      <c r="F1296" s="87">
        <v>28</v>
      </c>
      <c r="G1296" s="5">
        <f t="shared" si="60"/>
        <v>81</v>
      </c>
      <c r="H1296" s="5" t="str">
        <f>VLOOKUP(F1296,Tabla5[[Columna3]:[Columna4]],2,TRUE)</f>
        <v>Aceptable</v>
      </c>
      <c r="I1296" s="18">
        <v>58</v>
      </c>
      <c r="J1296" s="5">
        <f t="shared" si="61"/>
        <v>52.5</v>
      </c>
      <c r="K1296" s="5" t="str">
        <f>VLOOKUP(I1296,Tabla13[[Rango minimo]:[Estado de calidad del aire]],2,TRUE)</f>
        <v>Aceptable</v>
      </c>
      <c r="L1296" s="21">
        <f t="shared" si="62"/>
        <v>66.75</v>
      </c>
      <c r="M1296" s="21" t="str">
        <f>VLOOKUP(L1296,Tabla7[[Valor minimo]:[Estado de calidad el aire]],2,TRUE)</f>
        <v>Aceptable</v>
      </c>
      <c r="N1296" s="11">
        <v>8</v>
      </c>
      <c r="O1296" s="11" t="s">
        <v>5992</v>
      </c>
      <c r="P1296" s="11">
        <v>2</v>
      </c>
      <c r="Q1296" s="11">
        <v>-74.164453820000006</v>
      </c>
      <c r="R1296" s="12">
        <v>4.6525262029999999</v>
      </c>
    </row>
    <row r="1297" spans="1:18" x14ac:dyDescent="0.25">
      <c r="A1297" s="10">
        <v>1296</v>
      </c>
      <c r="B1297" s="3" t="s">
        <v>2537</v>
      </c>
      <c r="C1297" s="3" t="s">
        <v>1986</v>
      </c>
      <c r="D1297" s="3" t="s">
        <v>1</v>
      </c>
      <c r="E1297" s="3" t="s">
        <v>2538</v>
      </c>
      <c r="F1297" s="87">
        <v>28</v>
      </c>
      <c r="G1297" s="5">
        <f t="shared" si="60"/>
        <v>81</v>
      </c>
      <c r="H1297" s="5" t="str">
        <f>VLOOKUP(F1297,Tabla5[[Columna3]:[Columna4]],2,TRUE)</f>
        <v>Aceptable</v>
      </c>
      <c r="I1297" s="18">
        <v>58</v>
      </c>
      <c r="J1297" s="5">
        <f t="shared" si="61"/>
        <v>52.5</v>
      </c>
      <c r="K1297" s="5" t="str">
        <f>VLOOKUP(I1297,Tabla13[[Rango minimo]:[Estado de calidad del aire]],2,TRUE)</f>
        <v>Aceptable</v>
      </c>
      <c r="L1297" s="21">
        <f t="shared" si="62"/>
        <v>66.75</v>
      </c>
      <c r="M1297" s="21" t="str">
        <f>VLOOKUP(L1297,Tabla7[[Valor minimo]:[Estado de calidad el aire]],2,TRUE)</f>
        <v>Aceptable</v>
      </c>
      <c r="N1297" s="11">
        <v>8</v>
      </c>
      <c r="O1297" s="11" t="s">
        <v>5992</v>
      </c>
      <c r="P1297" s="11">
        <v>3</v>
      </c>
      <c r="Q1297" s="11">
        <v>-74.149209670000005</v>
      </c>
      <c r="R1297" s="12">
        <v>4.6523044589999998</v>
      </c>
    </row>
    <row r="1298" spans="1:18" x14ac:dyDescent="0.25">
      <c r="A1298" s="10">
        <v>1297</v>
      </c>
      <c r="B1298" s="3" t="s">
        <v>2539</v>
      </c>
      <c r="C1298" s="3" t="s">
        <v>1986</v>
      </c>
      <c r="D1298" s="3" t="s">
        <v>1</v>
      </c>
      <c r="E1298" s="3" t="s">
        <v>2540</v>
      </c>
      <c r="F1298" s="87">
        <v>28</v>
      </c>
      <c r="G1298" s="5">
        <f t="shared" si="60"/>
        <v>81</v>
      </c>
      <c r="H1298" s="5" t="str">
        <f>VLOOKUP(F1298,Tabla5[[Columna3]:[Columna4]],2,TRUE)</f>
        <v>Aceptable</v>
      </c>
      <c r="I1298" s="18">
        <v>58</v>
      </c>
      <c r="J1298" s="5">
        <f t="shared" si="61"/>
        <v>52.5</v>
      </c>
      <c r="K1298" s="5" t="str">
        <f>VLOOKUP(I1298,Tabla13[[Rango minimo]:[Estado de calidad del aire]],2,TRUE)</f>
        <v>Aceptable</v>
      </c>
      <c r="L1298" s="21">
        <f t="shared" si="62"/>
        <v>66.75</v>
      </c>
      <c r="M1298" s="21" t="str">
        <f>VLOOKUP(L1298,Tabla7[[Valor minimo]:[Estado de calidad el aire]],2,TRUE)</f>
        <v>Aceptable</v>
      </c>
      <c r="N1298" s="11">
        <v>8</v>
      </c>
      <c r="O1298" s="11" t="s">
        <v>5992</v>
      </c>
      <c r="P1298" s="11">
        <v>3</v>
      </c>
      <c r="Q1298" s="11">
        <v>-74.148662669999993</v>
      </c>
      <c r="R1298" s="12">
        <v>4.6535112959999996</v>
      </c>
    </row>
    <row r="1299" spans="1:18" x14ac:dyDescent="0.25">
      <c r="A1299" s="10">
        <v>1298</v>
      </c>
      <c r="B1299" s="3" t="s">
        <v>2541</v>
      </c>
      <c r="C1299" s="3" t="s">
        <v>1986</v>
      </c>
      <c r="D1299" s="3" t="s">
        <v>1</v>
      </c>
      <c r="E1299" s="3" t="s">
        <v>2542</v>
      </c>
      <c r="F1299" s="87">
        <v>28</v>
      </c>
      <c r="G1299" s="5">
        <f t="shared" si="60"/>
        <v>81</v>
      </c>
      <c r="H1299" s="5" t="str">
        <f>VLOOKUP(F1299,Tabla5[[Columna3]:[Columna4]],2,TRUE)</f>
        <v>Aceptable</v>
      </c>
      <c r="I1299" s="18">
        <v>58</v>
      </c>
      <c r="J1299" s="5">
        <f t="shared" si="61"/>
        <v>52.5</v>
      </c>
      <c r="K1299" s="5" t="str">
        <f>VLOOKUP(I1299,Tabla13[[Rango minimo]:[Estado de calidad del aire]],2,TRUE)</f>
        <v>Aceptable</v>
      </c>
      <c r="L1299" s="21">
        <f t="shared" si="62"/>
        <v>66.75</v>
      </c>
      <c r="M1299" s="21" t="str">
        <f>VLOOKUP(L1299,Tabla7[[Valor minimo]:[Estado de calidad el aire]],2,TRUE)</f>
        <v>Aceptable</v>
      </c>
      <c r="N1299" s="11">
        <v>8</v>
      </c>
      <c r="O1299" s="11" t="s">
        <v>5992</v>
      </c>
      <c r="P1299" s="11">
        <v>3</v>
      </c>
      <c r="Q1299" s="11">
        <v>-74.146521699999994</v>
      </c>
      <c r="R1299" s="12">
        <v>4.6521058259999997</v>
      </c>
    </row>
    <row r="1300" spans="1:18" x14ac:dyDescent="0.25">
      <c r="A1300" s="10">
        <v>1299</v>
      </c>
      <c r="B1300" s="3" t="s">
        <v>2543</v>
      </c>
      <c r="C1300" s="3" t="s">
        <v>1986</v>
      </c>
      <c r="D1300" s="3" t="s">
        <v>1</v>
      </c>
      <c r="E1300" s="3" t="s">
        <v>2544</v>
      </c>
      <c r="F1300" s="87">
        <v>24</v>
      </c>
      <c r="G1300" s="5">
        <f t="shared" si="60"/>
        <v>73</v>
      </c>
      <c r="H1300" s="5" t="str">
        <f>VLOOKUP(F1300,Tabla5[[Columna3]:[Columna4]],2,TRUE)</f>
        <v>Aceptable</v>
      </c>
      <c r="I1300" s="18">
        <v>58</v>
      </c>
      <c r="J1300" s="5">
        <f t="shared" si="61"/>
        <v>52.5</v>
      </c>
      <c r="K1300" s="5" t="str">
        <f>VLOOKUP(I1300,Tabla13[[Rango minimo]:[Estado de calidad del aire]],2,TRUE)</f>
        <v>Aceptable</v>
      </c>
      <c r="L1300" s="21">
        <f t="shared" si="62"/>
        <v>62.75</v>
      </c>
      <c r="M1300" s="21" t="str">
        <f>VLOOKUP(L1300,Tabla7[[Valor minimo]:[Estado de calidad el aire]],2,TRUE)</f>
        <v>Aceptable</v>
      </c>
      <c r="N1300" s="11">
        <v>8</v>
      </c>
      <c r="O1300" s="11" t="s">
        <v>5993</v>
      </c>
      <c r="P1300" s="11">
        <v>2</v>
      </c>
      <c r="Q1300" s="11">
        <v>-74.166909419999996</v>
      </c>
      <c r="R1300" s="12">
        <v>4.6260232920000002</v>
      </c>
    </row>
    <row r="1301" spans="1:18" x14ac:dyDescent="0.25">
      <c r="A1301" s="10">
        <v>1300</v>
      </c>
      <c r="B1301" s="3" t="s">
        <v>2545</v>
      </c>
      <c r="C1301" s="3" t="s">
        <v>1986</v>
      </c>
      <c r="D1301" s="3" t="s">
        <v>1</v>
      </c>
      <c r="E1301" s="3" t="s">
        <v>2546</v>
      </c>
      <c r="F1301" s="87">
        <v>24</v>
      </c>
      <c r="G1301" s="5">
        <f t="shared" si="60"/>
        <v>73</v>
      </c>
      <c r="H1301" s="5" t="str">
        <f>VLOOKUP(F1301,Tabla5[[Columna3]:[Columna4]],2,TRUE)</f>
        <v>Aceptable</v>
      </c>
      <c r="I1301" s="18">
        <v>58</v>
      </c>
      <c r="J1301" s="5">
        <f t="shared" si="61"/>
        <v>52.5</v>
      </c>
      <c r="K1301" s="5" t="str">
        <f>VLOOKUP(I1301,Tabla13[[Rango minimo]:[Estado de calidad del aire]],2,TRUE)</f>
        <v>Aceptable</v>
      </c>
      <c r="L1301" s="21">
        <f t="shared" si="62"/>
        <v>62.75</v>
      </c>
      <c r="M1301" s="21" t="str">
        <f>VLOOKUP(L1301,Tabla7[[Valor minimo]:[Estado de calidad el aire]],2,TRUE)</f>
        <v>Aceptable</v>
      </c>
      <c r="N1301" s="11">
        <v>8</v>
      </c>
      <c r="O1301" s="11" t="s">
        <v>5993</v>
      </c>
      <c r="P1301" s="11">
        <v>2</v>
      </c>
      <c r="Q1301" s="11">
        <v>-74.162194600000007</v>
      </c>
      <c r="R1301" s="12">
        <v>4.6337721150000002</v>
      </c>
    </row>
    <row r="1302" spans="1:18" x14ac:dyDescent="0.25">
      <c r="A1302" s="10">
        <v>1301</v>
      </c>
      <c r="B1302" s="3" t="s">
        <v>2547</v>
      </c>
      <c r="C1302" s="3" t="s">
        <v>1986</v>
      </c>
      <c r="D1302" s="3" t="s">
        <v>1</v>
      </c>
      <c r="E1302" s="3" t="s">
        <v>2548</v>
      </c>
      <c r="F1302" s="87">
        <v>24</v>
      </c>
      <c r="G1302" s="5">
        <f t="shared" si="60"/>
        <v>73</v>
      </c>
      <c r="H1302" s="5" t="str">
        <f>VLOOKUP(F1302,Tabla5[[Columna3]:[Columna4]],2,TRUE)</f>
        <v>Aceptable</v>
      </c>
      <c r="I1302" s="18">
        <v>58</v>
      </c>
      <c r="J1302" s="5">
        <f t="shared" si="61"/>
        <v>52.5</v>
      </c>
      <c r="K1302" s="5" t="str">
        <f>VLOOKUP(I1302,Tabla13[[Rango minimo]:[Estado de calidad del aire]],2,TRUE)</f>
        <v>Aceptable</v>
      </c>
      <c r="L1302" s="21">
        <f t="shared" si="62"/>
        <v>62.75</v>
      </c>
      <c r="M1302" s="21" t="str">
        <f>VLOOKUP(L1302,Tabla7[[Valor minimo]:[Estado de calidad el aire]],2,TRUE)</f>
        <v>Aceptable</v>
      </c>
      <c r="N1302" s="11">
        <v>8</v>
      </c>
      <c r="O1302" s="11" t="s">
        <v>5993</v>
      </c>
      <c r="P1302" s="11">
        <v>2</v>
      </c>
      <c r="Q1302" s="11">
        <v>-74.157960959999997</v>
      </c>
      <c r="R1302" s="12">
        <v>4.6366247559999998</v>
      </c>
    </row>
    <row r="1303" spans="1:18" x14ac:dyDescent="0.25">
      <c r="A1303" s="10">
        <v>1302</v>
      </c>
      <c r="B1303" s="3" t="s">
        <v>2549</v>
      </c>
      <c r="C1303" s="3" t="s">
        <v>1986</v>
      </c>
      <c r="D1303" s="3" t="s">
        <v>1</v>
      </c>
      <c r="E1303" s="3" t="s">
        <v>2550</v>
      </c>
      <c r="F1303" s="87">
        <v>24</v>
      </c>
      <c r="G1303" s="5">
        <f t="shared" si="60"/>
        <v>73</v>
      </c>
      <c r="H1303" s="5" t="str">
        <f>VLOOKUP(F1303,Tabla5[[Columna3]:[Columna4]],2,TRUE)</f>
        <v>Aceptable</v>
      </c>
      <c r="I1303" s="18">
        <v>58</v>
      </c>
      <c r="J1303" s="5">
        <f t="shared" si="61"/>
        <v>52.5</v>
      </c>
      <c r="K1303" s="5" t="str">
        <f>VLOOKUP(I1303,Tabla13[[Rango minimo]:[Estado de calidad del aire]],2,TRUE)</f>
        <v>Aceptable</v>
      </c>
      <c r="L1303" s="21">
        <f t="shared" si="62"/>
        <v>62.75</v>
      </c>
      <c r="M1303" s="21" t="str">
        <f>VLOOKUP(L1303,Tabla7[[Valor minimo]:[Estado de calidad el aire]],2,TRUE)</f>
        <v>Aceptable</v>
      </c>
      <c r="N1303" s="11">
        <v>8</v>
      </c>
      <c r="O1303" s="11" t="s">
        <v>5993</v>
      </c>
      <c r="P1303" s="11">
        <v>3</v>
      </c>
      <c r="Q1303" s="11">
        <v>-74.156612010000003</v>
      </c>
      <c r="R1303" s="12">
        <v>4.6390225960000002</v>
      </c>
    </row>
    <row r="1304" spans="1:18" x14ac:dyDescent="0.25">
      <c r="A1304" s="10">
        <v>1303</v>
      </c>
      <c r="B1304" s="3" t="s">
        <v>2551</v>
      </c>
      <c r="C1304" s="3" t="s">
        <v>1986</v>
      </c>
      <c r="D1304" s="3" t="s">
        <v>1</v>
      </c>
      <c r="E1304" s="3" t="s">
        <v>2552</v>
      </c>
      <c r="F1304" s="87">
        <v>24</v>
      </c>
      <c r="G1304" s="5">
        <f t="shared" si="60"/>
        <v>73</v>
      </c>
      <c r="H1304" s="5" t="str">
        <f>VLOOKUP(F1304,Tabla5[[Columna3]:[Columna4]],2,TRUE)</f>
        <v>Aceptable</v>
      </c>
      <c r="I1304" s="18">
        <v>58</v>
      </c>
      <c r="J1304" s="5">
        <f t="shared" si="61"/>
        <v>52.5</v>
      </c>
      <c r="K1304" s="5" t="str">
        <f>VLOOKUP(I1304,Tabla13[[Rango minimo]:[Estado de calidad del aire]],2,TRUE)</f>
        <v>Aceptable</v>
      </c>
      <c r="L1304" s="21">
        <f t="shared" si="62"/>
        <v>62.75</v>
      </c>
      <c r="M1304" s="21" t="str">
        <f>VLOOKUP(L1304,Tabla7[[Valor minimo]:[Estado de calidad el aire]],2,TRUE)</f>
        <v>Aceptable</v>
      </c>
      <c r="N1304" s="11">
        <v>8</v>
      </c>
      <c r="O1304" s="11" t="s">
        <v>5991</v>
      </c>
      <c r="P1304" s="11">
        <v>2</v>
      </c>
      <c r="Q1304" s="11">
        <v>-74.178068640000006</v>
      </c>
      <c r="R1304" s="12">
        <v>4.6181649179999997</v>
      </c>
    </row>
    <row r="1305" spans="1:18" x14ac:dyDescent="0.25">
      <c r="A1305" s="10">
        <v>1304</v>
      </c>
      <c r="B1305" s="3" t="s">
        <v>2553</v>
      </c>
      <c r="C1305" s="3" t="s">
        <v>1986</v>
      </c>
      <c r="D1305" s="3" t="s">
        <v>1</v>
      </c>
      <c r="E1305" s="3" t="s">
        <v>2554</v>
      </c>
      <c r="F1305" s="87">
        <v>24</v>
      </c>
      <c r="G1305" s="5">
        <f t="shared" si="60"/>
        <v>73</v>
      </c>
      <c r="H1305" s="5" t="str">
        <f>VLOOKUP(F1305,Tabla5[[Columna3]:[Columna4]],2,TRUE)</f>
        <v>Aceptable</v>
      </c>
      <c r="I1305" s="18">
        <v>58</v>
      </c>
      <c r="J1305" s="5">
        <f t="shared" si="61"/>
        <v>52.5</v>
      </c>
      <c r="K1305" s="5" t="str">
        <f>VLOOKUP(I1305,Tabla13[[Rango minimo]:[Estado de calidad del aire]],2,TRUE)</f>
        <v>Aceptable</v>
      </c>
      <c r="L1305" s="21">
        <f t="shared" si="62"/>
        <v>62.75</v>
      </c>
      <c r="M1305" s="21" t="str">
        <f>VLOOKUP(L1305,Tabla7[[Valor minimo]:[Estado de calidad el aire]],2,TRUE)</f>
        <v>Aceptable</v>
      </c>
      <c r="N1305" s="11">
        <v>8</v>
      </c>
      <c r="O1305" s="11" t="s">
        <v>5991</v>
      </c>
      <c r="P1305" s="11">
        <v>2</v>
      </c>
      <c r="Q1305" s="11">
        <v>-74.175457859999995</v>
      </c>
      <c r="R1305" s="12">
        <v>4.6204755930000001</v>
      </c>
    </row>
    <row r="1306" spans="1:18" x14ac:dyDescent="0.25">
      <c r="A1306" s="10">
        <v>1305</v>
      </c>
      <c r="B1306" s="3" t="s">
        <v>2555</v>
      </c>
      <c r="C1306" s="3" t="s">
        <v>1986</v>
      </c>
      <c r="D1306" s="3" t="s">
        <v>1</v>
      </c>
      <c r="E1306" s="3" t="s">
        <v>2556</v>
      </c>
      <c r="F1306" s="87">
        <v>24</v>
      </c>
      <c r="G1306" s="5">
        <f t="shared" si="60"/>
        <v>73</v>
      </c>
      <c r="H1306" s="5" t="str">
        <f>VLOOKUP(F1306,Tabla5[[Columna3]:[Columna4]],2,TRUE)</f>
        <v>Aceptable</v>
      </c>
      <c r="I1306" s="18">
        <v>58</v>
      </c>
      <c r="J1306" s="5">
        <f t="shared" si="61"/>
        <v>52.5</v>
      </c>
      <c r="K1306" s="5" t="str">
        <f>VLOOKUP(I1306,Tabla13[[Rango minimo]:[Estado de calidad del aire]],2,TRUE)</f>
        <v>Aceptable</v>
      </c>
      <c r="L1306" s="21">
        <f t="shared" si="62"/>
        <v>62.75</v>
      </c>
      <c r="M1306" s="21" t="str">
        <f>VLOOKUP(L1306,Tabla7[[Valor minimo]:[Estado de calidad el aire]],2,TRUE)</f>
        <v>Aceptable</v>
      </c>
      <c r="N1306" s="11">
        <v>8</v>
      </c>
      <c r="O1306" s="11" t="s">
        <v>5991</v>
      </c>
      <c r="P1306" s="11">
        <v>2</v>
      </c>
      <c r="Q1306" s="11">
        <v>-74.169372510000002</v>
      </c>
      <c r="R1306" s="12">
        <v>4.6208752100000003</v>
      </c>
    </row>
    <row r="1307" spans="1:18" x14ac:dyDescent="0.25">
      <c r="A1307" s="10">
        <v>1306</v>
      </c>
      <c r="B1307" s="3" t="s">
        <v>2557</v>
      </c>
      <c r="C1307" s="3" t="s">
        <v>1986</v>
      </c>
      <c r="D1307" s="3" t="s">
        <v>1</v>
      </c>
      <c r="E1307" s="3" t="s">
        <v>2558</v>
      </c>
      <c r="F1307" s="87">
        <v>24</v>
      </c>
      <c r="G1307" s="5">
        <f t="shared" si="60"/>
        <v>73</v>
      </c>
      <c r="H1307" s="5" t="str">
        <f>VLOOKUP(F1307,Tabla5[[Columna3]:[Columna4]],2,TRUE)</f>
        <v>Aceptable</v>
      </c>
      <c r="I1307" s="18">
        <v>58</v>
      </c>
      <c r="J1307" s="5">
        <f t="shared" si="61"/>
        <v>52.5</v>
      </c>
      <c r="K1307" s="5" t="str">
        <f>VLOOKUP(I1307,Tabla13[[Rango minimo]:[Estado de calidad del aire]],2,TRUE)</f>
        <v>Aceptable</v>
      </c>
      <c r="L1307" s="21">
        <f t="shared" si="62"/>
        <v>62.75</v>
      </c>
      <c r="M1307" s="21" t="str">
        <f>VLOOKUP(L1307,Tabla7[[Valor minimo]:[Estado de calidad el aire]],2,TRUE)</f>
        <v>Aceptable</v>
      </c>
      <c r="N1307" s="11">
        <v>8</v>
      </c>
      <c r="O1307" s="11" t="s">
        <v>5991</v>
      </c>
      <c r="P1307" s="11">
        <v>2</v>
      </c>
      <c r="Q1307" s="11">
        <v>-74.179936839999996</v>
      </c>
      <c r="R1307" s="12">
        <v>4.612564237</v>
      </c>
    </row>
    <row r="1308" spans="1:18" x14ac:dyDescent="0.25">
      <c r="A1308" s="10">
        <v>1307</v>
      </c>
      <c r="B1308" s="3" t="s">
        <v>2559</v>
      </c>
      <c r="C1308" s="3" t="s">
        <v>1986</v>
      </c>
      <c r="D1308" s="3" t="s">
        <v>1</v>
      </c>
      <c r="E1308" s="3" t="s">
        <v>2560</v>
      </c>
      <c r="F1308" s="87">
        <v>24</v>
      </c>
      <c r="G1308" s="5">
        <f t="shared" si="60"/>
        <v>73</v>
      </c>
      <c r="H1308" s="5" t="str">
        <f>VLOOKUP(F1308,Tabla5[[Columna3]:[Columna4]],2,TRUE)</f>
        <v>Aceptable</v>
      </c>
      <c r="I1308" s="18">
        <v>58</v>
      </c>
      <c r="J1308" s="5">
        <f t="shared" si="61"/>
        <v>52.5</v>
      </c>
      <c r="K1308" s="5" t="str">
        <f>VLOOKUP(I1308,Tabla13[[Rango minimo]:[Estado de calidad del aire]],2,TRUE)</f>
        <v>Aceptable</v>
      </c>
      <c r="L1308" s="21">
        <f t="shared" si="62"/>
        <v>62.75</v>
      </c>
      <c r="M1308" s="21" t="str">
        <f>VLOOKUP(L1308,Tabla7[[Valor minimo]:[Estado de calidad el aire]],2,TRUE)</f>
        <v>Aceptable</v>
      </c>
      <c r="N1308" s="11">
        <v>8</v>
      </c>
      <c r="O1308" s="11" t="s">
        <v>5991</v>
      </c>
      <c r="P1308" s="11">
        <v>2</v>
      </c>
      <c r="Q1308" s="11">
        <v>-74.176856670000006</v>
      </c>
      <c r="R1308" s="12">
        <v>4.6231741140000002</v>
      </c>
    </row>
    <row r="1309" spans="1:18" x14ac:dyDescent="0.25">
      <c r="A1309" s="10">
        <v>1308</v>
      </c>
      <c r="B1309" s="3" t="s">
        <v>2561</v>
      </c>
      <c r="C1309" s="3" t="s">
        <v>1986</v>
      </c>
      <c r="D1309" s="3" t="s">
        <v>1</v>
      </c>
      <c r="E1309" s="3" t="s">
        <v>2562</v>
      </c>
      <c r="F1309" s="87">
        <v>24</v>
      </c>
      <c r="G1309" s="5">
        <f t="shared" si="60"/>
        <v>73</v>
      </c>
      <c r="H1309" s="5" t="str">
        <f>VLOOKUP(F1309,Tabla5[[Columna3]:[Columna4]],2,TRUE)</f>
        <v>Aceptable</v>
      </c>
      <c r="I1309" s="18">
        <v>58</v>
      </c>
      <c r="J1309" s="5">
        <f t="shared" si="61"/>
        <v>52.5</v>
      </c>
      <c r="K1309" s="5" t="str">
        <f>VLOOKUP(I1309,Tabla13[[Rango minimo]:[Estado de calidad del aire]],2,TRUE)</f>
        <v>Aceptable</v>
      </c>
      <c r="L1309" s="21">
        <f t="shared" si="62"/>
        <v>62.75</v>
      </c>
      <c r="M1309" s="21" t="str">
        <f>VLOOKUP(L1309,Tabla7[[Valor minimo]:[Estado de calidad el aire]],2,TRUE)</f>
        <v>Aceptable</v>
      </c>
      <c r="N1309" s="11">
        <v>8</v>
      </c>
      <c r="O1309" s="11" t="s">
        <v>5991</v>
      </c>
      <c r="P1309" s="11">
        <v>2</v>
      </c>
      <c r="Q1309" s="11">
        <v>-74.176140450000005</v>
      </c>
      <c r="R1309" s="12">
        <v>4.6173588829999996</v>
      </c>
    </row>
    <row r="1310" spans="1:18" x14ac:dyDescent="0.25">
      <c r="A1310" s="10">
        <v>1309</v>
      </c>
      <c r="B1310" s="3" t="s">
        <v>2563</v>
      </c>
      <c r="C1310" s="3" t="s">
        <v>1986</v>
      </c>
      <c r="D1310" s="3" t="s">
        <v>1</v>
      </c>
      <c r="E1310" s="3" t="s">
        <v>2564</v>
      </c>
      <c r="F1310" s="87">
        <v>24</v>
      </c>
      <c r="G1310" s="5">
        <f t="shared" si="60"/>
        <v>73</v>
      </c>
      <c r="H1310" s="5" t="str">
        <f>VLOOKUP(F1310,Tabla5[[Columna3]:[Columna4]],2,TRUE)</f>
        <v>Aceptable</v>
      </c>
      <c r="I1310" s="18">
        <v>58</v>
      </c>
      <c r="J1310" s="5">
        <f t="shared" si="61"/>
        <v>52.5</v>
      </c>
      <c r="K1310" s="5" t="str">
        <f>VLOOKUP(I1310,Tabla13[[Rango minimo]:[Estado de calidad del aire]],2,TRUE)</f>
        <v>Aceptable</v>
      </c>
      <c r="L1310" s="21">
        <f t="shared" si="62"/>
        <v>62.75</v>
      </c>
      <c r="M1310" s="21" t="str">
        <f>VLOOKUP(L1310,Tabla7[[Valor minimo]:[Estado de calidad el aire]],2,TRUE)</f>
        <v>Aceptable</v>
      </c>
      <c r="N1310" s="11">
        <v>8</v>
      </c>
      <c r="O1310" s="11" t="s">
        <v>5991</v>
      </c>
      <c r="P1310" s="11">
        <v>2</v>
      </c>
      <c r="Q1310" s="11">
        <v>-74.176020230000006</v>
      </c>
      <c r="R1310" s="12">
        <v>4.6193493050000001</v>
      </c>
    </row>
    <row r="1311" spans="1:18" x14ac:dyDescent="0.25">
      <c r="A1311" s="10">
        <v>1310</v>
      </c>
      <c r="B1311" s="3" t="s">
        <v>2565</v>
      </c>
      <c r="C1311" s="3" t="s">
        <v>1986</v>
      </c>
      <c r="D1311" s="3" t="s">
        <v>1</v>
      </c>
      <c r="E1311" s="3" t="s">
        <v>2554</v>
      </c>
      <c r="F1311" s="87">
        <v>24</v>
      </c>
      <c r="G1311" s="5">
        <f t="shared" si="60"/>
        <v>73</v>
      </c>
      <c r="H1311" s="5" t="str">
        <f>VLOOKUP(F1311,Tabla5[[Columna3]:[Columna4]],2,TRUE)</f>
        <v>Aceptable</v>
      </c>
      <c r="I1311" s="18">
        <v>58</v>
      </c>
      <c r="J1311" s="5">
        <f t="shared" si="61"/>
        <v>52.5</v>
      </c>
      <c r="K1311" s="5" t="str">
        <f>VLOOKUP(I1311,Tabla13[[Rango minimo]:[Estado de calidad del aire]],2,TRUE)</f>
        <v>Aceptable</v>
      </c>
      <c r="L1311" s="21">
        <f t="shared" si="62"/>
        <v>62.75</v>
      </c>
      <c r="M1311" s="21" t="str">
        <f>VLOOKUP(L1311,Tabla7[[Valor minimo]:[Estado de calidad el aire]],2,TRUE)</f>
        <v>Aceptable</v>
      </c>
      <c r="N1311" s="11">
        <v>8</v>
      </c>
      <c r="O1311" s="11" t="s">
        <v>5991</v>
      </c>
      <c r="P1311" s="11">
        <v>2</v>
      </c>
      <c r="Q1311" s="11">
        <v>-74.178067159999998</v>
      </c>
      <c r="R1311" s="12">
        <v>4.6212658879999999</v>
      </c>
    </row>
    <row r="1312" spans="1:18" x14ac:dyDescent="0.25">
      <c r="A1312" s="10">
        <v>1311</v>
      </c>
      <c r="B1312" s="3" t="s">
        <v>2566</v>
      </c>
      <c r="C1312" s="3" t="s">
        <v>1986</v>
      </c>
      <c r="D1312" s="3" t="s">
        <v>1</v>
      </c>
      <c r="E1312" s="3" t="s">
        <v>2554</v>
      </c>
      <c r="F1312" s="87">
        <v>24</v>
      </c>
      <c r="G1312" s="5">
        <f t="shared" si="60"/>
        <v>73</v>
      </c>
      <c r="H1312" s="5" t="str">
        <f>VLOOKUP(F1312,Tabla5[[Columna3]:[Columna4]],2,TRUE)</f>
        <v>Aceptable</v>
      </c>
      <c r="I1312" s="18">
        <v>58</v>
      </c>
      <c r="J1312" s="5">
        <f t="shared" si="61"/>
        <v>52.5</v>
      </c>
      <c r="K1312" s="5" t="str">
        <f>VLOOKUP(I1312,Tabla13[[Rango minimo]:[Estado de calidad del aire]],2,TRUE)</f>
        <v>Aceptable</v>
      </c>
      <c r="L1312" s="21">
        <f t="shared" si="62"/>
        <v>62.75</v>
      </c>
      <c r="M1312" s="21" t="str">
        <f>VLOOKUP(L1312,Tabla7[[Valor minimo]:[Estado de calidad el aire]],2,TRUE)</f>
        <v>Aceptable</v>
      </c>
      <c r="N1312" s="11">
        <v>8</v>
      </c>
      <c r="O1312" s="11" t="s">
        <v>5991</v>
      </c>
      <c r="P1312" s="11">
        <v>2</v>
      </c>
      <c r="Q1312" s="11">
        <v>-74.175083439999995</v>
      </c>
      <c r="R1312" s="12">
        <v>4.6214132760000002</v>
      </c>
    </row>
    <row r="1313" spans="1:18" x14ac:dyDescent="0.25">
      <c r="A1313" s="10">
        <v>1312</v>
      </c>
      <c r="B1313" s="3" t="s">
        <v>2567</v>
      </c>
      <c r="C1313" s="3" t="s">
        <v>1986</v>
      </c>
      <c r="D1313" s="3" t="s">
        <v>1</v>
      </c>
      <c r="E1313" s="3" t="s">
        <v>2554</v>
      </c>
      <c r="F1313" s="87">
        <v>24</v>
      </c>
      <c r="G1313" s="5">
        <f t="shared" si="60"/>
        <v>73</v>
      </c>
      <c r="H1313" s="5" t="str">
        <f>VLOOKUP(F1313,Tabla5[[Columna3]:[Columna4]],2,TRUE)</f>
        <v>Aceptable</v>
      </c>
      <c r="I1313" s="18">
        <v>58</v>
      </c>
      <c r="J1313" s="5">
        <f t="shared" si="61"/>
        <v>52.5</v>
      </c>
      <c r="K1313" s="5" t="str">
        <f>VLOOKUP(I1313,Tabla13[[Rango minimo]:[Estado de calidad del aire]],2,TRUE)</f>
        <v>Aceptable</v>
      </c>
      <c r="L1313" s="21">
        <f t="shared" si="62"/>
        <v>62.75</v>
      </c>
      <c r="M1313" s="21" t="str">
        <f>VLOOKUP(L1313,Tabla7[[Valor minimo]:[Estado de calidad el aire]],2,TRUE)</f>
        <v>Aceptable</v>
      </c>
      <c r="N1313" s="11">
        <v>8</v>
      </c>
      <c r="O1313" s="11" t="s">
        <v>5991</v>
      </c>
      <c r="P1313" s="11">
        <v>2</v>
      </c>
      <c r="Q1313" s="11">
        <v>-74.174449050000007</v>
      </c>
      <c r="R1313" s="12">
        <v>4.620472704</v>
      </c>
    </row>
    <row r="1314" spans="1:18" x14ac:dyDescent="0.25">
      <c r="A1314" s="10">
        <v>1313</v>
      </c>
      <c r="B1314" s="3" t="s">
        <v>2568</v>
      </c>
      <c r="C1314" s="3" t="s">
        <v>1986</v>
      </c>
      <c r="D1314" s="3" t="s">
        <v>1</v>
      </c>
      <c r="E1314" s="3" t="s">
        <v>2569</v>
      </c>
      <c r="F1314" s="87">
        <v>24</v>
      </c>
      <c r="G1314" s="5">
        <f t="shared" si="60"/>
        <v>73</v>
      </c>
      <c r="H1314" s="5" t="str">
        <f>VLOOKUP(F1314,Tabla5[[Columna3]:[Columna4]],2,TRUE)</f>
        <v>Aceptable</v>
      </c>
      <c r="I1314" s="18">
        <v>58</v>
      </c>
      <c r="J1314" s="5">
        <f t="shared" si="61"/>
        <v>52.5</v>
      </c>
      <c r="K1314" s="5" t="str">
        <f>VLOOKUP(I1314,Tabla13[[Rango minimo]:[Estado de calidad del aire]],2,TRUE)</f>
        <v>Aceptable</v>
      </c>
      <c r="L1314" s="21">
        <f t="shared" si="62"/>
        <v>62.75</v>
      </c>
      <c r="M1314" s="21" t="str">
        <f>VLOOKUP(L1314,Tabla7[[Valor minimo]:[Estado de calidad el aire]],2,TRUE)</f>
        <v>Aceptable</v>
      </c>
      <c r="N1314" s="11">
        <v>8</v>
      </c>
      <c r="O1314" s="11" t="s">
        <v>5991</v>
      </c>
      <c r="P1314" s="11">
        <v>2</v>
      </c>
      <c r="Q1314" s="11">
        <v>-74.176386460000003</v>
      </c>
      <c r="R1314" s="12">
        <v>4.6220043899999999</v>
      </c>
    </row>
    <row r="1315" spans="1:18" x14ac:dyDescent="0.25">
      <c r="A1315" s="10">
        <v>1314</v>
      </c>
      <c r="B1315" s="3" t="s">
        <v>2570</v>
      </c>
      <c r="C1315" s="3" t="s">
        <v>1986</v>
      </c>
      <c r="D1315" s="3" t="s">
        <v>1</v>
      </c>
      <c r="E1315" s="3" t="s">
        <v>2571</v>
      </c>
      <c r="F1315" s="87">
        <v>24</v>
      </c>
      <c r="G1315" s="5">
        <f t="shared" si="60"/>
        <v>73</v>
      </c>
      <c r="H1315" s="5" t="str">
        <f>VLOOKUP(F1315,Tabla5[[Columna3]:[Columna4]],2,TRUE)</f>
        <v>Aceptable</v>
      </c>
      <c r="I1315" s="18">
        <v>58</v>
      </c>
      <c r="J1315" s="5">
        <f t="shared" si="61"/>
        <v>52.5</v>
      </c>
      <c r="K1315" s="5" t="str">
        <f>VLOOKUP(I1315,Tabla13[[Rango minimo]:[Estado de calidad del aire]],2,TRUE)</f>
        <v>Aceptable</v>
      </c>
      <c r="L1315" s="21">
        <f t="shared" si="62"/>
        <v>62.75</v>
      </c>
      <c r="M1315" s="21" t="str">
        <f>VLOOKUP(L1315,Tabla7[[Valor minimo]:[Estado de calidad el aire]],2,TRUE)</f>
        <v>Aceptable</v>
      </c>
      <c r="N1315" s="11">
        <v>8</v>
      </c>
      <c r="O1315" s="11" t="s">
        <v>5991</v>
      </c>
      <c r="P1315" s="11">
        <v>2</v>
      </c>
      <c r="Q1315" s="11">
        <v>-74.174772709999999</v>
      </c>
      <c r="R1315" s="12">
        <v>4.6160150270000004</v>
      </c>
    </row>
    <row r="1316" spans="1:18" x14ac:dyDescent="0.25">
      <c r="A1316" s="10">
        <v>1315</v>
      </c>
      <c r="B1316" s="3" t="s">
        <v>2572</v>
      </c>
      <c r="C1316" s="3" t="s">
        <v>1986</v>
      </c>
      <c r="D1316" s="3" t="s">
        <v>1</v>
      </c>
      <c r="E1316" s="3" t="s">
        <v>2573</v>
      </c>
      <c r="F1316" s="87">
        <v>24</v>
      </c>
      <c r="G1316" s="5">
        <f t="shared" si="60"/>
        <v>73</v>
      </c>
      <c r="H1316" s="5" t="str">
        <f>VLOOKUP(F1316,Tabla5[[Columna3]:[Columna4]],2,TRUE)</f>
        <v>Aceptable</v>
      </c>
      <c r="I1316" s="18">
        <v>58</v>
      </c>
      <c r="J1316" s="5">
        <f t="shared" si="61"/>
        <v>52.5</v>
      </c>
      <c r="K1316" s="5" t="str">
        <f>VLOOKUP(I1316,Tabla13[[Rango minimo]:[Estado de calidad del aire]],2,TRUE)</f>
        <v>Aceptable</v>
      </c>
      <c r="L1316" s="21">
        <f t="shared" si="62"/>
        <v>62.75</v>
      </c>
      <c r="M1316" s="21" t="str">
        <f>VLOOKUP(L1316,Tabla7[[Valor minimo]:[Estado de calidad el aire]],2,TRUE)</f>
        <v>Aceptable</v>
      </c>
      <c r="N1316" s="11">
        <v>8</v>
      </c>
      <c r="O1316" s="11" t="s">
        <v>5991</v>
      </c>
      <c r="P1316" s="11">
        <v>2</v>
      </c>
      <c r="Q1316" s="11">
        <v>-74.170733209999995</v>
      </c>
      <c r="R1316" s="12">
        <v>4.6218068969999999</v>
      </c>
    </row>
    <row r="1317" spans="1:18" x14ac:dyDescent="0.25">
      <c r="A1317" s="10">
        <v>1316</v>
      </c>
      <c r="B1317" s="3" t="s">
        <v>2574</v>
      </c>
      <c r="C1317" s="3" t="s">
        <v>1986</v>
      </c>
      <c r="D1317" s="3" t="s">
        <v>1</v>
      </c>
      <c r="E1317" s="3" t="s">
        <v>2575</v>
      </c>
      <c r="F1317" s="87">
        <v>24</v>
      </c>
      <c r="G1317" s="5">
        <f t="shared" si="60"/>
        <v>73</v>
      </c>
      <c r="H1317" s="5" t="str">
        <f>VLOOKUP(F1317,Tabla5[[Columna3]:[Columna4]],2,TRUE)</f>
        <v>Aceptable</v>
      </c>
      <c r="I1317" s="18">
        <v>58</v>
      </c>
      <c r="J1317" s="5">
        <f t="shared" si="61"/>
        <v>52.5</v>
      </c>
      <c r="K1317" s="5" t="str">
        <f>VLOOKUP(I1317,Tabla13[[Rango minimo]:[Estado de calidad del aire]],2,TRUE)</f>
        <v>Aceptable</v>
      </c>
      <c r="L1317" s="21">
        <f t="shared" si="62"/>
        <v>62.75</v>
      </c>
      <c r="M1317" s="21" t="str">
        <f>VLOOKUP(L1317,Tabla7[[Valor minimo]:[Estado de calidad el aire]],2,TRUE)</f>
        <v>Aceptable</v>
      </c>
      <c r="N1317" s="11">
        <v>8</v>
      </c>
      <c r="O1317" s="11" t="s">
        <v>5991</v>
      </c>
      <c r="P1317" s="11">
        <v>2</v>
      </c>
      <c r="Q1317" s="11">
        <v>-74.16852025</v>
      </c>
      <c r="R1317" s="12">
        <v>4.6198518919999998</v>
      </c>
    </row>
    <row r="1318" spans="1:18" x14ac:dyDescent="0.25">
      <c r="A1318" s="10">
        <v>1317</v>
      </c>
      <c r="B1318" s="3" t="s">
        <v>2576</v>
      </c>
      <c r="C1318" s="3" t="s">
        <v>1986</v>
      </c>
      <c r="D1318" s="3" t="s">
        <v>1</v>
      </c>
      <c r="E1318" s="3" t="s">
        <v>2573</v>
      </c>
      <c r="F1318" s="87">
        <v>24</v>
      </c>
      <c r="G1318" s="5">
        <f t="shared" si="60"/>
        <v>73</v>
      </c>
      <c r="H1318" s="5" t="str">
        <f>VLOOKUP(F1318,Tabla5[[Columna3]:[Columna4]],2,TRUE)</f>
        <v>Aceptable</v>
      </c>
      <c r="I1318" s="18">
        <v>58</v>
      </c>
      <c r="J1318" s="5">
        <f t="shared" si="61"/>
        <v>52.5</v>
      </c>
      <c r="K1318" s="5" t="str">
        <f>VLOOKUP(I1318,Tabla13[[Rango minimo]:[Estado de calidad del aire]],2,TRUE)</f>
        <v>Aceptable</v>
      </c>
      <c r="L1318" s="21">
        <f t="shared" si="62"/>
        <v>62.75</v>
      </c>
      <c r="M1318" s="21" t="str">
        <f>VLOOKUP(L1318,Tabla7[[Valor minimo]:[Estado de calidad el aire]],2,TRUE)</f>
        <v>Aceptable</v>
      </c>
      <c r="N1318" s="11">
        <v>8</v>
      </c>
      <c r="O1318" s="11" t="s">
        <v>5991</v>
      </c>
      <c r="P1318" s="11">
        <v>2</v>
      </c>
      <c r="Q1318" s="11">
        <v>-74.1740736</v>
      </c>
      <c r="R1318" s="12">
        <v>4.6183441199999997</v>
      </c>
    </row>
    <row r="1319" spans="1:18" x14ac:dyDescent="0.25">
      <c r="A1319" s="10">
        <v>1318</v>
      </c>
      <c r="B1319" s="3" t="s">
        <v>2577</v>
      </c>
      <c r="C1319" s="3" t="s">
        <v>1986</v>
      </c>
      <c r="D1319" s="3" t="s">
        <v>1</v>
      </c>
      <c r="E1319" s="3" t="s">
        <v>2573</v>
      </c>
      <c r="F1319" s="87">
        <v>24</v>
      </c>
      <c r="G1319" s="5">
        <f t="shared" si="60"/>
        <v>73</v>
      </c>
      <c r="H1319" s="5" t="str">
        <f>VLOOKUP(F1319,Tabla5[[Columna3]:[Columna4]],2,TRUE)</f>
        <v>Aceptable</v>
      </c>
      <c r="I1319" s="18">
        <v>58</v>
      </c>
      <c r="J1319" s="5">
        <f t="shared" si="61"/>
        <v>52.5</v>
      </c>
      <c r="K1319" s="5" t="str">
        <f>VLOOKUP(I1319,Tabla13[[Rango minimo]:[Estado de calidad del aire]],2,TRUE)</f>
        <v>Aceptable</v>
      </c>
      <c r="L1319" s="21">
        <f t="shared" si="62"/>
        <v>62.75</v>
      </c>
      <c r="M1319" s="21" t="str">
        <f>VLOOKUP(L1319,Tabla7[[Valor minimo]:[Estado de calidad el aire]],2,TRUE)</f>
        <v>Aceptable</v>
      </c>
      <c r="N1319" s="11">
        <v>8</v>
      </c>
      <c r="O1319" s="11" t="s">
        <v>5991</v>
      </c>
      <c r="P1319" s="11">
        <v>2</v>
      </c>
      <c r="Q1319" s="11">
        <v>-74.172767870000001</v>
      </c>
      <c r="R1319" s="12">
        <v>4.6247607430000004</v>
      </c>
    </row>
    <row r="1320" spans="1:18" x14ac:dyDescent="0.25">
      <c r="A1320" s="10">
        <v>1319</v>
      </c>
      <c r="B1320" s="3" t="s">
        <v>2578</v>
      </c>
      <c r="C1320" s="3" t="s">
        <v>1986</v>
      </c>
      <c r="D1320" s="3" t="s">
        <v>1</v>
      </c>
      <c r="E1320" s="3" t="s">
        <v>2573</v>
      </c>
      <c r="F1320" s="87">
        <v>24</v>
      </c>
      <c r="G1320" s="5">
        <f t="shared" si="60"/>
        <v>73</v>
      </c>
      <c r="H1320" s="5" t="str">
        <f>VLOOKUP(F1320,Tabla5[[Columna3]:[Columna4]],2,TRUE)</f>
        <v>Aceptable</v>
      </c>
      <c r="I1320" s="18">
        <v>58</v>
      </c>
      <c r="J1320" s="5">
        <f t="shared" si="61"/>
        <v>52.5</v>
      </c>
      <c r="K1320" s="5" t="str">
        <f>VLOOKUP(I1320,Tabla13[[Rango minimo]:[Estado de calidad del aire]],2,TRUE)</f>
        <v>Aceptable</v>
      </c>
      <c r="L1320" s="21">
        <f t="shared" si="62"/>
        <v>62.75</v>
      </c>
      <c r="M1320" s="21" t="str">
        <f>VLOOKUP(L1320,Tabla7[[Valor minimo]:[Estado de calidad el aire]],2,TRUE)</f>
        <v>Aceptable</v>
      </c>
      <c r="N1320" s="11">
        <v>8</v>
      </c>
      <c r="O1320" s="11" t="s">
        <v>5991</v>
      </c>
      <c r="P1320" s="11">
        <v>2</v>
      </c>
      <c r="Q1320" s="11">
        <v>-74.173177769999995</v>
      </c>
      <c r="R1320" s="12">
        <v>4.6188398770000001</v>
      </c>
    </row>
    <row r="1321" spans="1:18" x14ac:dyDescent="0.25">
      <c r="A1321" s="10">
        <v>1320</v>
      </c>
      <c r="B1321" s="3" t="s">
        <v>2579</v>
      </c>
      <c r="C1321" s="3" t="s">
        <v>1986</v>
      </c>
      <c r="D1321" s="3" t="s">
        <v>1</v>
      </c>
      <c r="E1321" s="3" t="s">
        <v>2580</v>
      </c>
      <c r="F1321" s="87">
        <v>24</v>
      </c>
      <c r="G1321" s="5">
        <f t="shared" si="60"/>
        <v>73</v>
      </c>
      <c r="H1321" s="5" t="str">
        <f>VLOOKUP(F1321,Tabla5[[Columna3]:[Columna4]],2,TRUE)</f>
        <v>Aceptable</v>
      </c>
      <c r="I1321" s="18">
        <v>58</v>
      </c>
      <c r="J1321" s="5">
        <f t="shared" si="61"/>
        <v>52.5</v>
      </c>
      <c r="K1321" s="5" t="str">
        <f>VLOOKUP(I1321,Tabla13[[Rango minimo]:[Estado de calidad del aire]],2,TRUE)</f>
        <v>Aceptable</v>
      </c>
      <c r="L1321" s="21">
        <f t="shared" si="62"/>
        <v>62.75</v>
      </c>
      <c r="M1321" s="21" t="str">
        <f>VLOOKUP(L1321,Tabla7[[Valor minimo]:[Estado de calidad el aire]],2,TRUE)</f>
        <v>Aceptable</v>
      </c>
      <c r="N1321" s="11">
        <v>8</v>
      </c>
      <c r="O1321" s="11" t="s">
        <v>5993</v>
      </c>
      <c r="P1321" s="11">
        <v>2</v>
      </c>
      <c r="Q1321" s="11">
        <v>-74.171532139999997</v>
      </c>
      <c r="R1321" s="12">
        <v>4.6378014429999999</v>
      </c>
    </row>
    <row r="1322" spans="1:18" x14ac:dyDescent="0.25">
      <c r="A1322" s="10">
        <v>1321</v>
      </c>
      <c r="B1322" s="3" t="s">
        <v>2581</v>
      </c>
      <c r="C1322" s="3" t="s">
        <v>1986</v>
      </c>
      <c r="D1322" s="3" t="s">
        <v>1</v>
      </c>
      <c r="E1322" s="3" t="s">
        <v>2582</v>
      </c>
      <c r="F1322" s="87">
        <v>24</v>
      </c>
      <c r="G1322" s="5">
        <f t="shared" si="60"/>
        <v>73</v>
      </c>
      <c r="H1322" s="5" t="str">
        <f>VLOOKUP(F1322,Tabla5[[Columna3]:[Columna4]],2,TRUE)</f>
        <v>Aceptable</v>
      </c>
      <c r="I1322" s="18">
        <v>58</v>
      </c>
      <c r="J1322" s="5">
        <f t="shared" si="61"/>
        <v>52.5</v>
      </c>
      <c r="K1322" s="5" t="str">
        <f>VLOOKUP(I1322,Tabla13[[Rango minimo]:[Estado de calidad del aire]],2,TRUE)</f>
        <v>Aceptable</v>
      </c>
      <c r="L1322" s="21">
        <f t="shared" si="62"/>
        <v>62.75</v>
      </c>
      <c r="M1322" s="21" t="str">
        <f>VLOOKUP(L1322,Tabla7[[Valor minimo]:[Estado de calidad el aire]],2,TRUE)</f>
        <v>Aceptable</v>
      </c>
      <c r="N1322" s="11">
        <v>8</v>
      </c>
      <c r="O1322" s="11" t="s">
        <v>5993</v>
      </c>
      <c r="P1322" s="11">
        <v>2</v>
      </c>
      <c r="Q1322" s="11">
        <v>-74.159899319999994</v>
      </c>
      <c r="R1322" s="12">
        <v>4.6405503750000001</v>
      </c>
    </row>
    <row r="1323" spans="1:18" x14ac:dyDescent="0.25">
      <c r="A1323" s="10">
        <v>1322</v>
      </c>
      <c r="B1323" s="3" t="s">
        <v>2583</v>
      </c>
      <c r="C1323" s="3" t="s">
        <v>1986</v>
      </c>
      <c r="D1323" s="3" t="s">
        <v>1</v>
      </c>
      <c r="E1323" s="3" t="s">
        <v>2584</v>
      </c>
      <c r="F1323" s="87">
        <v>24</v>
      </c>
      <c r="G1323" s="5">
        <f t="shared" si="60"/>
        <v>73</v>
      </c>
      <c r="H1323" s="5" t="str">
        <f>VLOOKUP(F1323,Tabla5[[Columna3]:[Columna4]],2,TRUE)</f>
        <v>Aceptable</v>
      </c>
      <c r="I1323" s="18">
        <v>58</v>
      </c>
      <c r="J1323" s="5">
        <f t="shared" si="61"/>
        <v>52.5</v>
      </c>
      <c r="K1323" s="5" t="str">
        <f>VLOOKUP(I1323,Tabla13[[Rango minimo]:[Estado de calidad del aire]],2,TRUE)</f>
        <v>Aceptable</v>
      </c>
      <c r="L1323" s="21">
        <f t="shared" si="62"/>
        <v>62.75</v>
      </c>
      <c r="M1323" s="21" t="str">
        <f>VLOOKUP(L1323,Tabla7[[Valor minimo]:[Estado de calidad el aire]],2,TRUE)</f>
        <v>Aceptable</v>
      </c>
      <c r="N1323" s="11">
        <v>8</v>
      </c>
      <c r="O1323" s="11" t="s">
        <v>5993</v>
      </c>
      <c r="P1323" s="11">
        <v>2</v>
      </c>
      <c r="Q1323" s="11">
        <v>-74.166393150000005</v>
      </c>
      <c r="R1323" s="12">
        <v>4.6380316300000004</v>
      </c>
    </row>
    <row r="1324" spans="1:18" x14ac:dyDescent="0.25">
      <c r="A1324" s="10">
        <v>1323</v>
      </c>
      <c r="B1324" s="3" t="s">
        <v>2585</v>
      </c>
      <c r="C1324" s="3" t="s">
        <v>1986</v>
      </c>
      <c r="D1324" s="3" t="s">
        <v>1</v>
      </c>
      <c r="E1324" s="3" t="s">
        <v>2586</v>
      </c>
      <c r="F1324" s="87">
        <v>24</v>
      </c>
      <c r="G1324" s="5">
        <f t="shared" si="60"/>
        <v>73</v>
      </c>
      <c r="H1324" s="5" t="str">
        <f>VLOOKUP(F1324,Tabla5[[Columna3]:[Columna4]],2,TRUE)</f>
        <v>Aceptable</v>
      </c>
      <c r="I1324" s="18">
        <v>58</v>
      </c>
      <c r="J1324" s="5">
        <f t="shared" si="61"/>
        <v>52.5</v>
      </c>
      <c r="K1324" s="5" t="str">
        <f>VLOOKUP(I1324,Tabla13[[Rango minimo]:[Estado de calidad del aire]],2,TRUE)</f>
        <v>Aceptable</v>
      </c>
      <c r="L1324" s="21">
        <f t="shared" si="62"/>
        <v>62.75</v>
      </c>
      <c r="M1324" s="21" t="str">
        <f>VLOOKUP(L1324,Tabla7[[Valor minimo]:[Estado de calidad el aire]],2,TRUE)</f>
        <v>Aceptable</v>
      </c>
      <c r="N1324" s="11">
        <v>8</v>
      </c>
      <c r="O1324" s="11" t="s">
        <v>5993</v>
      </c>
      <c r="P1324" s="11">
        <v>2</v>
      </c>
      <c r="Q1324" s="11">
        <v>-74.175429390000005</v>
      </c>
      <c r="R1324" s="12">
        <v>4.6414503439999999</v>
      </c>
    </row>
    <row r="1325" spans="1:18" x14ac:dyDescent="0.25">
      <c r="A1325" s="10">
        <v>1324</v>
      </c>
      <c r="B1325" s="3" t="s">
        <v>2587</v>
      </c>
      <c r="C1325" s="3" t="s">
        <v>1986</v>
      </c>
      <c r="D1325" s="3" t="s">
        <v>1</v>
      </c>
      <c r="E1325" s="3" t="s">
        <v>2588</v>
      </c>
      <c r="F1325" s="87">
        <v>24</v>
      </c>
      <c r="G1325" s="5">
        <f t="shared" si="60"/>
        <v>73</v>
      </c>
      <c r="H1325" s="5" t="str">
        <f>VLOOKUP(F1325,Tabla5[[Columna3]:[Columna4]],2,TRUE)</f>
        <v>Aceptable</v>
      </c>
      <c r="I1325" s="18">
        <v>58</v>
      </c>
      <c r="J1325" s="5">
        <f t="shared" si="61"/>
        <v>52.5</v>
      </c>
      <c r="K1325" s="5" t="str">
        <f>VLOOKUP(I1325,Tabla13[[Rango minimo]:[Estado de calidad del aire]],2,TRUE)</f>
        <v>Aceptable</v>
      </c>
      <c r="L1325" s="21">
        <f t="shared" si="62"/>
        <v>62.75</v>
      </c>
      <c r="M1325" s="21" t="str">
        <f>VLOOKUP(L1325,Tabla7[[Valor minimo]:[Estado de calidad el aire]],2,TRUE)</f>
        <v>Aceptable</v>
      </c>
      <c r="N1325" s="11">
        <v>8</v>
      </c>
      <c r="O1325" s="11" t="s">
        <v>5993</v>
      </c>
      <c r="P1325" s="11">
        <v>2</v>
      </c>
      <c r="Q1325" s="11">
        <v>-74.170089869999998</v>
      </c>
      <c r="R1325" s="12">
        <v>4.6325192819999996</v>
      </c>
    </row>
    <row r="1326" spans="1:18" x14ac:dyDescent="0.25">
      <c r="A1326" s="10">
        <v>1325</v>
      </c>
      <c r="B1326" s="3" t="s">
        <v>2589</v>
      </c>
      <c r="C1326" s="3" t="s">
        <v>1986</v>
      </c>
      <c r="D1326" s="3" t="s">
        <v>1</v>
      </c>
      <c r="E1326" s="3" t="s">
        <v>2590</v>
      </c>
      <c r="F1326" s="87">
        <v>24</v>
      </c>
      <c r="G1326" s="5">
        <f t="shared" si="60"/>
        <v>73</v>
      </c>
      <c r="H1326" s="5" t="str">
        <f>VLOOKUP(F1326,Tabla5[[Columna3]:[Columna4]],2,TRUE)</f>
        <v>Aceptable</v>
      </c>
      <c r="I1326" s="18">
        <v>58</v>
      </c>
      <c r="J1326" s="5">
        <f t="shared" si="61"/>
        <v>52.5</v>
      </c>
      <c r="K1326" s="5" t="str">
        <f>VLOOKUP(I1326,Tabla13[[Rango minimo]:[Estado de calidad del aire]],2,TRUE)</f>
        <v>Aceptable</v>
      </c>
      <c r="L1326" s="21">
        <f t="shared" si="62"/>
        <v>62.75</v>
      </c>
      <c r="M1326" s="21" t="str">
        <f>VLOOKUP(L1326,Tabla7[[Valor minimo]:[Estado de calidad el aire]],2,TRUE)</f>
        <v>Aceptable</v>
      </c>
      <c r="N1326" s="11">
        <v>8</v>
      </c>
      <c r="O1326" s="11" t="s">
        <v>5993</v>
      </c>
      <c r="P1326" s="11">
        <v>2</v>
      </c>
      <c r="Q1326" s="11">
        <v>-74.167677870000006</v>
      </c>
      <c r="R1326" s="12">
        <v>4.6308493579999999</v>
      </c>
    </row>
    <row r="1327" spans="1:18" x14ac:dyDescent="0.25">
      <c r="A1327" s="10">
        <v>1326</v>
      </c>
      <c r="B1327" s="3" t="s">
        <v>2591</v>
      </c>
      <c r="C1327" s="3" t="s">
        <v>1986</v>
      </c>
      <c r="D1327" s="3" t="s">
        <v>1</v>
      </c>
      <c r="E1327" s="3" t="s">
        <v>2592</v>
      </c>
      <c r="F1327" s="87">
        <v>24</v>
      </c>
      <c r="G1327" s="5">
        <f t="shared" si="60"/>
        <v>73</v>
      </c>
      <c r="H1327" s="5" t="str">
        <f>VLOOKUP(F1327,Tabla5[[Columna3]:[Columna4]],2,TRUE)</f>
        <v>Aceptable</v>
      </c>
      <c r="I1327" s="18">
        <v>58</v>
      </c>
      <c r="J1327" s="5">
        <f t="shared" si="61"/>
        <v>52.5</v>
      </c>
      <c r="K1327" s="5" t="str">
        <f>VLOOKUP(I1327,Tabla13[[Rango minimo]:[Estado de calidad del aire]],2,TRUE)</f>
        <v>Aceptable</v>
      </c>
      <c r="L1327" s="21">
        <f t="shared" si="62"/>
        <v>62.75</v>
      </c>
      <c r="M1327" s="21" t="str">
        <f>VLOOKUP(L1327,Tabla7[[Valor minimo]:[Estado de calidad el aire]],2,TRUE)</f>
        <v>Aceptable</v>
      </c>
      <c r="N1327" s="11">
        <v>8</v>
      </c>
      <c r="O1327" s="11" t="s">
        <v>5993</v>
      </c>
      <c r="P1327" s="11">
        <v>2</v>
      </c>
      <c r="Q1327" s="11">
        <v>-74.169394560000001</v>
      </c>
      <c r="R1327" s="12">
        <v>4.6402698190000002</v>
      </c>
    </row>
    <row r="1328" spans="1:18" x14ac:dyDescent="0.25">
      <c r="A1328" s="10">
        <v>1327</v>
      </c>
      <c r="B1328" s="3" t="s">
        <v>2593</v>
      </c>
      <c r="C1328" s="3" t="s">
        <v>1986</v>
      </c>
      <c r="D1328" s="3" t="s">
        <v>1</v>
      </c>
      <c r="E1328" s="3" t="s">
        <v>2586</v>
      </c>
      <c r="F1328" s="87">
        <v>24</v>
      </c>
      <c r="G1328" s="5">
        <f t="shared" si="60"/>
        <v>73</v>
      </c>
      <c r="H1328" s="5" t="str">
        <f>VLOOKUP(F1328,Tabla5[[Columna3]:[Columna4]],2,TRUE)</f>
        <v>Aceptable</v>
      </c>
      <c r="I1328" s="18">
        <v>58</v>
      </c>
      <c r="J1328" s="5">
        <f t="shared" si="61"/>
        <v>52.5</v>
      </c>
      <c r="K1328" s="5" t="str">
        <f>VLOOKUP(I1328,Tabla13[[Rango minimo]:[Estado de calidad del aire]],2,TRUE)</f>
        <v>Aceptable</v>
      </c>
      <c r="L1328" s="21">
        <f t="shared" si="62"/>
        <v>62.75</v>
      </c>
      <c r="M1328" s="21" t="str">
        <f>VLOOKUP(L1328,Tabla7[[Valor minimo]:[Estado de calidad el aire]],2,TRUE)</f>
        <v>Aceptable</v>
      </c>
      <c r="N1328" s="11">
        <v>8</v>
      </c>
      <c r="O1328" s="11" t="s">
        <v>5993</v>
      </c>
      <c r="P1328" s="11">
        <v>2</v>
      </c>
      <c r="Q1328" s="11">
        <v>-74.173368749999995</v>
      </c>
      <c r="R1328" s="12">
        <v>4.6385313410000002</v>
      </c>
    </row>
    <row r="1329" spans="1:18" x14ac:dyDescent="0.25">
      <c r="A1329" s="10">
        <v>1328</v>
      </c>
      <c r="B1329" s="3" t="s">
        <v>2594</v>
      </c>
      <c r="C1329" s="3" t="s">
        <v>1986</v>
      </c>
      <c r="D1329" s="3" t="s">
        <v>1</v>
      </c>
      <c r="E1329" s="3" t="s">
        <v>2595</v>
      </c>
      <c r="F1329" s="87">
        <v>24</v>
      </c>
      <c r="G1329" s="5">
        <f t="shared" si="60"/>
        <v>73</v>
      </c>
      <c r="H1329" s="5" t="str">
        <f>VLOOKUP(F1329,Tabla5[[Columna3]:[Columna4]],2,TRUE)</f>
        <v>Aceptable</v>
      </c>
      <c r="I1329" s="18">
        <v>58</v>
      </c>
      <c r="J1329" s="5">
        <f t="shared" si="61"/>
        <v>52.5</v>
      </c>
      <c r="K1329" s="5" t="str">
        <f>VLOOKUP(I1329,Tabla13[[Rango minimo]:[Estado de calidad del aire]],2,TRUE)</f>
        <v>Aceptable</v>
      </c>
      <c r="L1329" s="21">
        <f t="shared" si="62"/>
        <v>62.75</v>
      </c>
      <c r="M1329" s="21" t="str">
        <f>VLOOKUP(L1329,Tabla7[[Valor minimo]:[Estado de calidad el aire]],2,TRUE)</f>
        <v>Aceptable</v>
      </c>
      <c r="N1329" s="11">
        <v>8</v>
      </c>
      <c r="O1329" s="11" t="s">
        <v>5993</v>
      </c>
      <c r="P1329" s="11">
        <v>2</v>
      </c>
      <c r="Q1329" s="11">
        <v>-74.166894619999994</v>
      </c>
      <c r="R1329" s="12">
        <v>4.6370061290000004</v>
      </c>
    </row>
    <row r="1330" spans="1:18" x14ac:dyDescent="0.25">
      <c r="A1330" s="10">
        <v>1329</v>
      </c>
      <c r="B1330" s="3" t="s">
        <v>2596</v>
      </c>
      <c r="C1330" s="3" t="s">
        <v>1986</v>
      </c>
      <c r="D1330" s="3" t="s">
        <v>1</v>
      </c>
      <c r="E1330" s="3" t="s">
        <v>2597</v>
      </c>
      <c r="F1330" s="87">
        <v>24</v>
      </c>
      <c r="G1330" s="5">
        <f t="shared" si="60"/>
        <v>73</v>
      </c>
      <c r="H1330" s="5" t="str">
        <f>VLOOKUP(F1330,Tabla5[[Columna3]:[Columna4]],2,TRUE)</f>
        <v>Aceptable</v>
      </c>
      <c r="I1330" s="18">
        <v>58</v>
      </c>
      <c r="J1330" s="5">
        <f t="shared" si="61"/>
        <v>52.5</v>
      </c>
      <c r="K1330" s="5" t="str">
        <f>VLOOKUP(I1330,Tabla13[[Rango minimo]:[Estado de calidad del aire]],2,TRUE)</f>
        <v>Aceptable</v>
      </c>
      <c r="L1330" s="21">
        <f t="shared" si="62"/>
        <v>62.75</v>
      </c>
      <c r="M1330" s="21" t="str">
        <f>VLOOKUP(L1330,Tabla7[[Valor minimo]:[Estado de calidad el aire]],2,TRUE)</f>
        <v>Aceptable</v>
      </c>
      <c r="N1330" s="11">
        <v>8</v>
      </c>
      <c r="O1330" s="11" t="s">
        <v>5993</v>
      </c>
      <c r="P1330" s="11">
        <v>2</v>
      </c>
      <c r="Q1330" s="11">
        <v>-74.178521059999994</v>
      </c>
      <c r="R1330" s="12">
        <v>4.6477482849999996</v>
      </c>
    </row>
    <row r="1331" spans="1:18" x14ac:dyDescent="0.25">
      <c r="A1331" s="10">
        <v>1330</v>
      </c>
      <c r="B1331" s="3" t="s">
        <v>2598</v>
      </c>
      <c r="C1331" s="3" t="s">
        <v>1986</v>
      </c>
      <c r="D1331" s="3" t="s">
        <v>1</v>
      </c>
      <c r="E1331" s="3" t="s">
        <v>2599</v>
      </c>
      <c r="F1331" s="87">
        <v>24</v>
      </c>
      <c r="G1331" s="5">
        <f t="shared" si="60"/>
        <v>73</v>
      </c>
      <c r="H1331" s="5" t="str">
        <f>VLOOKUP(F1331,Tabla5[[Columna3]:[Columna4]],2,TRUE)</f>
        <v>Aceptable</v>
      </c>
      <c r="I1331" s="18">
        <v>58</v>
      </c>
      <c r="J1331" s="5">
        <f t="shared" si="61"/>
        <v>52.5</v>
      </c>
      <c r="K1331" s="5" t="str">
        <f>VLOOKUP(I1331,Tabla13[[Rango minimo]:[Estado de calidad del aire]],2,TRUE)</f>
        <v>Aceptable</v>
      </c>
      <c r="L1331" s="21">
        <f t="shared" si="62"/>
        <v>62.75</v>
      </c>
      <c r="M1331" s="21" t="str">
        <f>VLOOKUP(L1331,Tabla7[[Valor minimo]:[Estado de calidad el aire]],2,TRUE)</f>
        <v>Aceptable</v>
      </c>
      <c r="N1331" s="11">
        <v>8</v>
      </c>
      <c r="O1331" s="11" t="s">
        <v>5993</v>
      </c>
      <c r="P1331" s="11">
        <v>2</v>
      </c>
      <c r="Q1331" s="11">
        <v>-74.172509759999997</v>
      </c>
      <c r="R1331" s="12">
        <v>4.6457857029999996</v>
      </c>
    </row>
    <row r="1332" spans="1:18" x14ac:dyDescent="0.25">
      <c r="A1332" s="10">
        <v>1331</v>
      </c>
      <c r="B1332" s="3" t="s">
        <v>2600</v>
      </c>
      <c r="C1332" s="3" t="s">
        <v>1986</v>
      </c>
      <c r="D1332" s="3" t="s">
        <v>1</v>
      </c>
      <c r="E1332" s="3" t="s">
        <v>2601</v>
      </c>
      <c r="F1332" s="87">
        <v>24</v>
      </c>
      <c r="G1332" s="5">
        <f t="shared" si="60"/>
        <v>73</v>
      </c>
      <c r="H1332" s="5" t="str">
        <f>VLOOKUP(F1332,Tabla5[[Columna3]:[Columna4]],2,TRUE)</f>
        <v>Aceptable</v>
      </c>
      <c r="I1332" s="18">
        <v>58</v>
      </c>
      <c r="J1332" s="5">
        <f t="shared" si="61"/>
        <v>52.5</v>
      </c>
      <c r="K1332" s="5" t="str">
        <f>VLOOKUP(I1332,Tabla13[[Rango minimo]:[Estado de calidad del aire]],2,TRUE)</f>
        <v>Aceptable</v>
      </c>
      <c r="L1332" s="21">
        <f t="shared" si="62"/>
        <v>62.75</v>
      </c>
      <c r="M1332" s="21" t="str">
        <f>VLOOKUP(L1332,Tabla7[[Valor minimo]:[Estado de calidad el aire]],2,TRUE)</f>
        <v>Aceptable</v>
      </c>
      <c r="N1332" s="11">
        <v>8</v>
      </c>
      <c r="O1332" s="11" t="s">
        <v>5993</v>
      </c>
      <c r="P1332" s="11">
        <v>2</v>
      </c>
      <c r="Q1332" s="11">
        <v>-74.177499589999996</v>
      </c>
      <c r="R1332" s="12">
        <v>4.6453586949999996</v>
      </c>
    </row>
    <row r="1333" spans="1:18" x14ac:dyDescent="0.25">
      <c r="A1333" s="10">
        <v>1332</v>
      </c>
      <c r="B1333" s="3" t="s">
        <v>2602</v>
      </c>
      <c r="C1333" s="3" t="s">
        <v>1986</v>
      </c>
      <c r="D1333" s="3" t="s">
        <v>1</v>
      </c>
      <c r="E1333" s="3" t="s">
        <v>2603</v>
      </c>
      <c r="F1333" s="87">
        <v>24</v>
      </c>
      <c r="G1333" s="5">
        <f t="shared" si="60"/>
        <v>73</v>
      </c>
      <c r="H1333" s="5" t="str">
        <f>VLOOKUP(F1333,Tabla5[[Columna3]:[Columna4]],2,TRUE)</f>
        <v>Aceptable</v>
      </c>
      <c r="I1333" s="18">
        <v>58</v>
      </c>
      <c r="J1333" s="5">
        <f t="shared" si="61"/>
        <v>52.5</v>
      </c>
      <c r="K1333" s="5" t="str">
        <f>VLOOKUP(I1333,Tabla13[[Rango minimo]:[Estado de calidad del aire]],2,TRUE)</f>
        <v>Aceptable</v>
      </c>
      <c r="L1333" s="21">
        <f t="shared" si="62"/>
        <v>62.75</v>
      </c>
      <c r="M1333" s="21" t="str">
        <f>VLOOKUP(L1333,Tabla7[[Valor minimo]:[Estado de calidad el aire]],2,TRUE)</f>
        <v>Aceptable</v>
      </c>
      <c r="N1333" s="11">
        <v>8</v>
      </c>
      <c r="O1333" s="11" t="s">
        <v>5993</v>
      </c>
      <c r="P1333" s="11">
        <v>2</v>
      </c>
      <c r="Q1333" s="11">
        <v>-74.169115700000006</v>
      </c>
      <c r="R1333" s="12">
        <v>4.641907217</v>
      </c>
    </row>
    <row r="1334" spans="1:18" x14ac:dyDescent="0.25">
      <c r="A1334" s="10">
        <v>1333</v>
      </c>
      <c r="B1334" s="3" t="s">
        <v>2604</v>
      </c>
      <c r="C1334" s="3" t="s">
        <v>1986</v>
      </c>
      <c r="D1334" s="3" t="s">
        <v>1</v>
      </c>
      <c r="E1334" s="3" t="s">
        <v>2605</v>
      </c>
      <c r="F1334" s="87">
        <v>24</v>
      </c>
      <c r="G1334" s="5">
        <f t="shared" si="60"/>
        <v>73</v>
      </c>
      <c r="H1334" s="5" t="str">
        <f>VLOOKUP(F1334,Tabla5[[Columna3]:[Columna4]],2,TRUE)</f>
        <v>Aceptable</v>
      </c>
      <c r="I1334" s="18">
        <v>58</v>
      </c>
      <c r="J1334" s="5">
        <f t="shared" si="61"/>
        <v>52.5</v>
      </c>
      <c r="K1334" s="5" t="str">
        <f>VLOOKUP(I1334,Tabla13[[Rango minimo]:[Estado de calidad del aire]],2,TRUE)</f>
        <v>Aceptable</v>
      </c>
      <c r="L1334" s="21">
        <f t="shared" si="62"/>
        <v>62.75</v>
      </c>
      <c r="M1334" s="21" t="str">
        <f>VLOOKUP(L1334,Tabla7[[Valor minimo]:[Estado de calidad el aire]],2,TRUE)</f>
        <v>Aceptable</v>
      </c>
      <c r="N1334" s="11">
        <v>8</v>
      </c>
      <c r="O1334" s="11" t="s">
        <v>5993</v>
      </c>
      <c r="P1334" s="11">
        <v>2</v>
      </c>
      <c r="Q1334" s="11">
        <v>-74.171444289999997</v>
      </c>
      <c r="R1334" s="12">
        <v>4.6355783500000003</v>
      </c>
    </row>
    <row r="1335" spans="1:18" x14ac:dyDescent="0.25">
      <c r="A1335" s="10">
        <v>1334</v>
      </c>
      <c r="B1335" s="3" t="s">
        <v>2606</v>
      </c>
      <c r="C1335" s="3" t="s">
        <v>1986</v>
      </c>
      <c r="D1335" s="3" t="s">
        <v>1</v>
      </c>
      <c r="E1335" s="3" t="s">
        <v>2582</v>
      </c>
      <c r="F1335" s="87">
        <v>24</v>
      </c>
      <c r="G1335" s="5">
        <f t="shared" si="60"/>
        <v>73</v>
      </c>
      <c r="H1335" s="5" t="str">
        <f>VLOOKUP(F1335,Tabla5[[Columna3]:[Columna4]],2,TRUE)</f>
        <v>Aceptable</v>
      </c>
      <c r="I1335" s="18">
        <v>58</v>
      </c>
      <c r="J1335" s="5">
        <f t="shared" si="61"/>
        <v>52.5</v>
      </c>
      <c r="K1335" s="5" t="str">
        <f>VLOOKUP(I1335,Tabla13[[Rango minimo]:[Estado de calidad del aire]],2,TRUE)</f>
        <v>Aceptable</v>
      </c>
      <c r="L1335" s="21">
        <f t="shared" si="62"/>
        <v>62.75</v>
      </c>
      <c r="M1335" s="21" t="str">
        <f>VLOOKUP(L1335,Tabla7[[Valor minimo]:[Estado de calidad el aire]],2,TRUE)</f>
        <v>Aceptable</v>
      </c>
      <c r="N1335" s="11">
        <v>8</v>
      </c>
      <c r="O1335" s="11" t="s">
        <v>5993</v>
      </c>
      <c r="P1335" s="11">
        <v>2</v>
      </c>
      <c r="Q1335" s="11">
        <v>-74.163860339999999</v>
      </c>
      <c r="R1335" s="12">
        <v>4.6380202519999996</v>
      </c>
    </row>
    <row r="1336" spans="1:18" x14ac:dyDescent="0.25">
      <c r="A1336" s="10">
        <v>1335</v>
      </c>
      <c r="B1336" s="3" t="s">
        <v>2607</v>
      </c>
      <c r="C1336" s="3" t="s">
        <v>1986</v>
      </c>
      <c r="D1336" s="3" t="s">
        <v>1</v>
      </c>
      <c r="E1336" s="3" t="s">
        <v>2608</v>
      </c>
      <c r="F1336" s="87">
        <v>24</v>
      </c>
      <c r="G1336" s="5">
        <f t="shared" si="60"/>
        <v>73</v>
      </c>
      <c r="H1336" s="5" t="str">
        <f>VLOOKUP(F1336,Tabla5[[Columna3]:[Columna4]],2,TRUE)</f>
        <v>Aceptable</v>
      </c>
      <c r="I1336" s="18">
        <v>58</v>
      </c>
      <c r="J1336" s="5">
        <f t="shared" si="61"/>
        <v>52.5</v>
      </c>
      <c r="K1336" s="5" t="str">
        <f>VLOOKUP(I1336,Tabla13[[Rango minimo]:[Estado de calidad del aire]],2,TRUE)</f>
        <v>Aceptable</v>
      </c>
      <c r="L1336" s="21">
        <f t="shared" si="62"/>
        <v>62.75</v>
      </c>
      <c r="M1336" s="21" t="str">
        <f>VLOOKUP(L1336,Tabla7[[Valor minimo]:[Estado de calidad el aire]],2,TRUE)</f>
        <v>Aceptable</v>
      </c>
      <c r="N1336" s="11">
        <v>8</v>
      </c>
      <c r="O1336" s="11" t="s">
        <v>5993</v>
      </c>
      <c r="P1336" s="11">
        <v>2</v>
      </c>
      <c r="Q1336" s="11">
        <v>-74.159950039999998</v>
      </c>
      <c r="R1336" s="12">
        <v>4.6422042809999997</v>
      </c>
    </row>
    <row r="1337" spans="1:18" x14ac:dyDescent="0.25">
      <c r="A1337" s="10">
        <v>1336</v>
      </c>
      <c r="B1337" s="3" t="s">
        <v>2609</v>
      </c>
      <c r="C1337" s="3" t="s">
        <v>1986</v>
      </c>
      <c r="D1337" s="3" t="s">
        <v>1</v>
      </c>
      <c r="E1337" s="3" t="s">
        <v>2610</v>
      </c>
      <c r="F1337" s="87">
        <v>24</v>
      </c>
      <c r="G1337" s="5">
        <f t="shared" si="60"/>
        <v>73</v>
      </c>
      <c r="H1337" s="5" t="str">
        <f>VLOOKUP(F1337,Tabla5[[Columna3]:[Columna4]],2,TRUE)</f>
        <v>Aceptable</v>
      </c>
      <c r="I1337" s="18">
        <v>58</v>
      </c>
      <c r="J1337" s="5">
        <f t="shared" si="61"/>
        <v>52.5</v>
      </c>
      <c r="K1337" s="5" t="str">
        <f>VLOOKUP(I1337,Tabla13[[Rango minimo]:[Estado de calidad del aire]],2,TRUE)</f>
        <v>Aceptable</v>
      </c>
      <c r="L1337" s="21">
        <f t="shared" si="62"/>
        <v>62.75</v>
      </c>
      <c r="M1337" s="21" t="str">
        <f>VLOOKUP(L1337,Tabla7[[Valor minimo]:[Estado de calidad el aire]],2,TRUE)</f>
        <v>Aceptable</v>
      </c>
      <c r="N1337" s="11">
        <v>8</v>
      </c>
      <c r="O1337" s="11" t="s">
        <v>5993</v>
      </c>
      <c r="P1337" s="11">
        <v>2</v>
      </c>
      <c r="Q1337" s="11">
        <v>-74.166574350000005</v>
      </c>
      <c r="R1337" s="12">
        <v>4.6344339689999998</v>
      </c>
    </row>
    <row r="1338" spans="1:18" x14ac:dyDescent="0.25">
      <c r="A1338" s="10">
        <v>1337</v>
      </c>
      <c r="B1338" s="3" t="s">
        <v>2611</v>
      </c>
      <c r="C1338" s="3" t="s">
        <v>1986</v>
      </c>
      <c r="D1338" s="3" t="s">
        <v>1</v>
      </c>
      <c r="E1338" s="3" t="s">
        <v>1598</v>
      </c>
      <c r="F1338" s="87">
        <v>24</v>
      </c>
      <c r="G1338" s="5">
        <f t="shared" si="60"/>
        <v>73</v>
      </c>
      <c r="H1338" s="5" t="str">
        <f>VLOOKUP(F1338,Tabla5[[Columna3]:[Columna4]],2,TRUE)</f>
        <v>Aceptable</v>
      </c>
      <c r="I1338" s="18">
        <v>58</v>
      </c>
      <c r="J1338" s="5">
        <f t="shared" si="61"/>
        <v>52.5</v>
      </c>
      <c r="K1338" s="5" t="str">
        <f>VLOOKUP(I1338,Tabla13[[Rango minimo]:[Estado de calidad del aire]],2,TRUE)</f>
        <v>Aceptable</v>
      </c>
      <c r="L1338" s="21">
        <f t="shared" si="62"/>
        <v>62.75</v>
      </c>
      <c r="M1338" s="21" t="str">
        <f>VLOOKUP(L1338,Tabla7[[Valor minimo]:[Estado de calidad el aire]],2,TRUE)</f>
        <v>Aceptable</v>
      </c>
      <c r="N1338" s="11">
        <v>8</v>
      </c>
      <c r="O1338" s="11" t="s">
        <v>5993</v>
      </c>
      <c r="P1338" s="11">
        <v>2</v>
      </c>
      <c r="Q1338" s="11">
        <v>-74.168075709999997</v>
      </c>
      <c r="R1338" s="12">
        <v>4.6345799550000004</v>
      </c>
    </row>
    <row r="1339" spans="1:18" x14ac:dyDescent="0.25">
      <c r="A1339" s="10">
        <v>1338</v>
      </c>
      <c r="B1339" s="3" t="s">
        <v>2612</v>
      </c>
      <c r="C1339" s="3" t="s">
        <v>1986</v>
      </c>
      <c r="D1339" s="3" t="s">
        <v>1</v>
      </c>
      <c r="E1339" s="3" t="s">
        <v>2613</v>
      </c>
      <c r="F1339" s="87">
        <v>24</v>
      </c>
      <c r="G1339" s="5">
        <f t="shared" si="60"/>
        <v>73</v>
      </c>
      <c r="H1339" s="5" t="str">
        <f>VLOOKUP(F1339,Tabla5[[Columna3]:[Columna4]],2,TRUE)</f>
        <v>Aceptable</v>
      </c>
      <c r="I1339" s="18">
        <v>58</v>
      </c>
      <c r="J1339" s="5">
        <f t="shared" si="61"/>
        <v>52.5</v>
      </c>
      <c r="K1339" s="5" t="str">
        <f>VLOOKUP(I1339,Tabla13[[Rango minimo]:[Estado de calidad del aire]],2,TRUE)</f>
        <v>Aceptable</v>
      </c>
      <c r="L1339" s="21">
        <f t="shared" si="62"/>
        <v>62.75</v>
      </c>
      <c r="M1339" s="21" t="str">
        <f>VLOOKUP(L1339,Tabla7[[Valor minimo]:[Estado de calidad el aire]],2,TRUE)</f>
        <v>Aceptable</v>
      </c>
      <c r="N1339" s="11">
        <v>8</v>
      </c>
      <c r="O1339" s="11" t="s">
        <v>5993</v>
      </c>
      <c r="P1339" s="11">
        <v>2</v>
      </c>
      <c r="Q1339" s="11">
        <v>-74.168859080000004</v>
      </c>
      <c r="R1339" s="12">
        <v>4.6345337359999998</v>
      </c>
    </row>
    <row r="1340" spans="1:18" x14ac:dyDescent="0.25">
      <c r="A1340" s="10">
        <v>1339</v>
      </c>
      <c r="B1340" s="3" t="s">
        <v>2614</v>
      </c>
      <c r="C1340" s="3" t="s">
        <v>1986</v>
      </c>
      <c r="D1340" s="3" t="s">
        <v>1</v>
      </c>
      <c r="E1340" s="3" t="s">
        <v>2615</v>
      </c>
      <c r="F1340" s="87">
        <v>24</v>
      </c>
      <c r="G1340" s="5">
        <f t="shared" si="60"/>
        <v>73</v>
      </c>
      <c r="H1340" s="5" t="str">
        <f>VLOOKUP(F1340,Tabla5[[Columna3]:[Columna4]],2,TRUE)</f>
        <v>Aceptable</v>
      </c>
      <c r="I1340" s="18">
        <v>58</v>
      </c>
      <c r="J1340" s="5">
        <f t="shared" si="61"/>
        <v>52.5</v>
      </c>
      <c r="K1340" s="5" t="str">
        <f>VLOOKUP(I1340,Tabla13[[Rango minimo]:[Estado de calidad del aire]],2,TRUE)</f>
        <v>Aceptable</v>
      </c>
      <c r="L1340" s="21">
        <f t="shared" si="62"/>
        <v>62.75</v>
      </c>
      <c r="M1340" s="21" t="str">
        <f>VLOOKUP(L1340,Tabla7[[Valor minimo]:[Estado de calidad el aire]],2,TRUE)</f>
        <v>Aceptable</v>
      </c>
      <c r="N1340" s="11">
        <v>8</v>
      </c>
      <c r="O1340" s="11" t="s">
        <v>5993</v>
      </c>
      <c r="P1340" s="11">
        <v>2</v>
      </c>
      <c r="Q1340" s="11">
        <v>-74.170411950000002</v>
      </c>
      <c r="R1340" s="12">
        <v>4.6305955609999998</v>
      </c>
    </row>
    <row r="1341" spans="1:18" x14ac:dyDescent="0.25">
      <c r="A1341" s="10">
        <v>1340</v>
      </c>
      <c r="B1341" s="3" t="s">
        <v>2616</v>
      </c>
      <c r="C1341" s="3" t="s">
        <v>1986</v>
      </c>
      <c r="D1341" s="3" t="s">
        <v>1</v>
      </c>
      <c r="E1341" s="3" t="s">
        <v>2617</v>
      </c>
      <c r="F1341" s="87">
        <v>24</v>
      </c>
      <c r="G1341" s="5">
        <f t="shared" si="60"/>
        <v>73</v>
      </c>
      <c r="H1341" s="5" t="str">
        <f>VLOOKUP(F1341,Tabla5[[Columna3]:[Columna4]],2,TRUE)</f>
        <v>Aceptable</v>
      </c>
      <c r="I1341" s="18">
        <v>58</v>
      </c>
      <c r="J1341" s="5">
        <f t="shared" si="61"/>
        <v>52.5</v>
      </c>
      <c r="K1341" s="5" t="str">
        <f>VLOOKUP(I1341,Tabla13[[Rango minimo]:[Estado de calidad del aire]],2,TRUE)</f>
        <v>Aceptable</v>
      </c>
      <c r="L1341" s="21">
        <f t="shared" si="62"/>
        <v>62.75</v>
      </c>
      <c r="M1341" s="21" t="str">
        <f>VLOOKUP(L1341,Tabla7[[Valor minimo]:[Estado de calidad el aire]],2,TRUE)</f>
        <v>Aceptable</v>
      </c>
      <c r="N1341" s="11">
        <v>8</v>
      </c>
      <c r="O1341" s="11" t="s">
        <v>5993</v>
      </c>
      <c r="P1341" s="11">
        <v>2</v>
      </c>
      <c r="Q1341" s="11">
        <v>-74.157787870000007</v>
      </c>
      <c r="R1341" s="12">
        <v>4.6414491020000002</v>
      </c>
    </row>
    <row r="1342" spans="1:18" x14ac:dyDescent="0.25">
      <c r="A1342" s="10">
        <v>1341</v>
      </c>
      <c r="B1342" s="3" t="s">
        <v>2618</v>
      </c>
      <c r="C1342" s="3" t="s">
        <v>1986</v>
      </c>
      <c r="D1342" s="3" t="s">
        <v>1</v>
      </c>
      <c r="E1342" s="3" t="s">
        <v>2619</v>
      </c>
      <c r="F1342" s="87">
        <v>24</v>
      </c>
      <c r="G1342" s="5">
        <f t="shared" si="60"/>
        <v>73</v>
      </c>
      <c r="H1342" s="5" t="str">
        <f>VLOOKUP(F1342,Tabla5[[Columna3]:[Columna4]],2,TRUE)</f>
        <v>Aceptable</v>
      </c>
      <c r="I1342" s="18">
        <v>58</v>
      </c>
      <c r="J1342" s="5">
        <f t="shared" si="61"/>
        <v>52.5</v>
      </c>
      <c r="K1342" s="5" t="str">
        <f>VLOOKUP(I1342,Tabla13[[Rango minimo]:[Estado de calidad del aire]],2,TRUE)</f>
        <v>Aceptable</v>
      </c>
      <c r="L1342" s="21">
        <f t="shared" si="62"/>
        <v>62.75</v>
      </c>
      <c r="M1342" s="21" t="str">
        <f>VLOOKUP(L1342,Tabla7[[Valor minimo]:[Estado de calidad el aire]],2,TRUE)</f>
        <v>Aceptable</v>
      </c>
      <c r="N1342" s="11">
        <v>8</v>
      </c>
      <c r="O1342" s="11" t="s">
        <v>5993</v>
      </c>
      <c r="P1342" s="11">
        <v>2</v>
      </c>
      <c r="Q1342" s="11">
        <v>-74.165046279999999</v>
      </c>
      <c r="R1342" s="12">
        <v>4.6342736760000003</v>
      </c>
    </row>
    <row r="1343" spans="1:18" x14ac:dyDescent="0.25">
      <c r="A1343" s="10">
        <v>1342</v>
      </c>
      <c r="B1343" s="3" t="s">
        <v>2620</v>
      </c>
      <c r="C1343" s="3" t="s">
        <v>1986</v>
      </c>
      <c r="D1343" s="3" t="s">
        <v>1</v>
      </c>
      <c r="E1343" s="3" t="s">
        <v>2621</v>
      </c>
      <c r="F1343" s="87">
        <v>24</v>
      </c>
      <c r="G1343" s="5">
        <f t="shared" si="60"/>
        <v>73</v>
      </c>
      <c r="H1343" s="5" t="str">
        <f>VLOOKUP(F1343,Tabla5[[Columna3]:[Columna4]],2,TRUE)</f>
        <v>Aceptable</v>
      </c>
      <c r="I1343" s="18">
        <v>58</v>
      </c>
      <c r="J1343" s="5">
        <f t="shared" si="61"/>
        <v>52.5</v>
      </c>
      <c r="K1343" s="5" t="str">
        <f>VLOOKUP(I1343,Tabla13[[Rango minimo]:[Estado de calidad del aire]],2,TRUE)</f>
        <v>Aceptable</v>
      </c>
      <c r="L1343" s="21">
        <f t="shared" si="62"/>
        <v>62.75</v>
      </c>
      <c r="M1343" s="21" t="str">
        <f>VLOOKUP(L1343,Tabla7[[Valor minimo]:[Estado de calidad el aire]],2,TRUE)</f>
        <v>Aceptable</v>
      </c>
      <c r="N1343" s="11">
        <v>8</v>
      </c>
      <c r="O1343" s="11" t="s">
        <v>5993</v>
      </c>
      <c r="P1343" s="11">
        <v>2</v>
      </c>
      <c r="Q1343" s="11">
        <v>-74.163534709999993</v>
      </c>
      <c r="R1343" s="12">
        <v>4.6400918610000002</v>
      </c>
    </row>
    <row r="1344" spans="1:18" x14ac:dyDescent="0.25">
      <c r="A1344" s="10">
        <v>1343</v>
      </c>
      <c r="B1344" s="3" t="s">
        <v>2622</v>
      </c>
      <c r="C1344" s="3" t="s">
        <v>1986</v>
      </c>
      <c r="D1344" s="3" t="s">
        <v>1</v>
      </c>
      <c r="E1344" s="3" t="s">
        <v>2608</v>
      </c>
      <c r="F1344" s="87">
        <v>24</v>
      </c>
      <c r="G1344" s="5">
        <f t="shared" si="60"/>
        <v>73</v>
      </c>
      <c r="H1344" s="5" t="str">
        <f>VLOOKUP(F1344,Tabla5[[Columna3]:[Columna4]],2,TRUE)</f>
        <v>Aceptable</v>
      </c>
      <c r="I1344" s="18">
        <v>58</v>
      </c>
      <c r="J1344" s="5">
        <f t="shared" si="61"/>
        <v>52.5</v>
      </c>
      <c r="K1344" s="5" t="str">
        <f>VLOOKUP(I1344,Tabla13[[Rango minimo]:[Estado de calidad del aire]],2,TRUE)</f>
        <v>Aceptable</v>
      </c>
      <c r="L1344" s="21">
        <f t="shared" si="62"/>
        <v>62.75</v>
      </c>
      <c r="M1344" s="21" t="str">
        <f>VLOOKUP(L1344,Tabla7[[Valor minimo]:[Estado de calidad el aire]],2,TRUE)</f>
        <v>Aceptable</v>
      </c>
      <c r="N1344" s="11">
        <v>8</v>
      </c>
      <c r="O1344" s="11" t="s">
        <v>5993</v>
      </c>
      <c r="P1344" s="11">
        <v>2</v>
      </c>
      <c r="Q1344" s="11">
        <v>-74.161159900000001</v>
      </c>
      <c r="R1344" s="12">
        <v>4.6428020849999996</v>
      </c>
    </row>
    <row r="1345" spans="1:18" x14ac:dyDescent="0.25">
      <c r="A1345" s="10">
        <v>1344</v>
      </c>
      <c r="B1345" s="3" t="s">
        <v>2623</v>
      </c>
      <c r="C1345" s="3" t="s">
        <v>1986</v>
      </c>
      <c r="D1345" s="3" t="s">
        <v>1</v>
      </c>
      <c r="E1345" s="3" t="s">
        <v>2624</v>
      </c>
      <c r="F1345" s="87">
        <v>24</v>
      </c>
      <c r="G1345" s="5">
        <f t="shared" si="60"/>
        <v>73</v>
      </c>
      <c r="H1345" s="5" t="str">
        <f>VLOOKUP(F1345,Tabla5[[Columna3]:[Columna4]],2,TRUE)</f>
        <v>Aceptable</v>
      </c>
      <c r="I1345" s="18">
        <v>58</v>
      </c>
      <c r="J1345" s="5">
        <f t="shared" si="61"/>
        <v>52.5</v>
      </c>
      <c r="K1345" s="5" t="str">
        <f>VLOOKUP(I1345,Tabla13[[Rango minimo]:[Estado de calidad del aire]],2,TRUE)</f>
        <v>Aceptable</v>
      </c>
      <c r="L1345" s="21">
        <f t="shared" si="62"/>
        <v>62.75</v>
      </c>
      <c r="M1345" s="21" t="str">
        <f>VLOOKUP(L1345,Tabla7[[Valor minimo]:[Estado de calidad el aire]],2,TRUE)</f>
        <v>Aceptable</v>
      </c>
      <c r="N1345" s="11">
        <v>8</v>
      </c>
      <c r="O1345" s="11" t="s">
        <v>5993</v>
      </c>
      <c r="P1345" s="11">
        <v>2</v>
      </c>
      <c r="Q1345" s="11">
        <v>-74.159981869999996</v>
      </c>
      <c r="R1345" s="12">
        <v>4.6440816659999999</v>
      </c>
    </row>
    <row r="1346" spans="1:18" x14ac:dyDescent="0.25">
      <c r="A1346" s="10">
        <v>1345</v>
      </c>
      <c r="B1346" s="3" t="s">
        <v>2625</v>
      </c>
      <c r="C1346" s="3" t="s">
        <v>1986</v>
      </c>
      <c r="D1346" s="3" t="s">
        <v>1</v>
      </c>
      <c r="E1346" s="3" t="s">
        <v>2613</v>
      </c>
      <c r="F1346" s="87">
        <v>24</v>
      </c>
      <c r="G1346" s="5">
        <f t="shared" si="60"/>
        <v>73</v>
      </c>
      <c r="H1346" s="5" t="str">
        <f>VLOOKUP(F1346,Tabla5[[Columna3]:[Columna4]],2,TRUE)</f>
        <v>Aceptable</v>
      </c>
      <c r="I1346" s="18">
        <v>58</v>
      </c>
      <c r="J1346" s="5">
        <f t="shared" si="61"/>
        <v>52.5</v>
      </c>
      <c r="K1346" s="5" t="str">
        <f>VLOOKUP(I1346,Tabla13[[Rango minimo]:[Estado de calidad del aire]],2,TRUE)</f>
        <v>Aceptable</v>
      </c>
      <c r="L1346" s="21">
        <f t="shared" si="62"/>
        <v>62.75</v>
      </c>
      <c r="M1346" s="21" t="str">
        <f>VLOOKUP(L1346,Tabla7[[Valor minimo]:[Estado de calidad el aire]],2,TRUE)</f>
        <v>Aceptable</v>
      </c>
      <c r="N1346" s="11">
        <v>8</v>
      </c>
      <c r="O1346" s="11" t="s">
        <v>5993</v>
      </c>
      <c r="P1346" s="11">
        <v>2</v>
      </c>
      <c r="Q1346" s="11">
        <v>-74.171276660000004</v>
      </c>
      <c r="R1346" s="12">
        <v>4.637225419</v>
      </c>
    </row>
    <row r="1347" spans="1:18" x14ac:dyDescent="0.25">
      <c r="A1347" s="10">
        <v>1346</v>
      </c>
      <c r="B1347" s="3" t="s">
        <v>2626</v>
      </c>
      <c r="C1347" s="3" t="s">
        <v>1986</v>
      </c>
      <c r="D1347" s="3" t="s">
        <v>1</v>
      </c>
      <c r="E1347" s="3" t="s">
        <v>2003</v>
      </c>
      <c r="F1347" s="87">
        <v>28</v>
      </c>
      <c r="G1347" s="5">
        <f t="shared" ref="G1347:G1410" si="63">IF(F1347&lt;=12, F1347*50/12,
IF(F1347&lt;=37, 51 + (F1347-13)*50/25,
IF(F1347&lt;=55, 101 + (F1347-38)*50/18,
IF(F1347&lt;=150, 151 + (F1347-56)*50/95,
IF(F1347&lt;=250, 201 + (F1347-151)*100/100,
301 + (F1347-251)*200/250)))))</f>
        <v>81</v>
      </c>
      <c r="H1347" s="5" t="str">
        <f>VLOOKUP(F1347,Tabla5[[Columna3]:[Columna4]],2,TRUE)</f>
        <v>Aceptable</v>
      </c>
      <c r="I1347" s="18">
        <v>58</v>
      </c>
      <c r="J1347" s="5">
        <f t="shared" ref="J1347:J1410" si="64">IF(I1347&lt;=54, I1347*50/54,
IF(I1347&lt;=154, 51 + (I1347-55)*50/100,
IF(I1347&lt;=254, 101 + (I1347-155)*50/100,
IF(I1347&lt;=354, 151 + (I1347-255)*50/100,
IF(I1347&lt;=424, 201 + (I1347-355)*100/70,
301 + (I1347-425)*200/180)))))</f>
        <v>52.5</v>
      </c>
      <c r="K1347" s="5" t="str">
        <f>VLOOKUP(I1347,Tabla13[[Rango minimo]:[Estado de calidad del aire]],2,TRUE)</f>
        <v>Aceptable</v>
      </c>
      <c r="L1347" s="21">
        <f t="shared" ref="L1347:L1410" si="65">(((G1347+J1347)/2))</f>
        <v>66.75</v>
      </c>
      <c r="M1347" s="21" t="str">
        <f>VLOOKUP(L1347,Tabla7[[Valor minimo]:[Estado de calidad el aire]],2,TRUE)</f>
        <v>Aceptable</v>
      </c>
      <c r="N1347" s="11">
        <v>8</v>
      </c>
      <c r="O1347" s="11" t="s">
        <v>5988</v>
      </c>
      <c r="P1347" s="11">
        <v>3</v>
      </c>
      <c r="Q1347" s="11">
        <v>-74.175934319999996</v>
      </c>
      <c r="R1347" s="12">
        <v>4.6112141099999997</v>
      </c>
    </row>
    <row r="1348" spans="1:18" x14ac:dyDescent="0.25">
      <c r="A1348" s="10">
        <v>1347</v>
      </c>
      <c r="B1348" s="3" t="s">
        <v>2627</v>
      </c>
      <c r="C1348" s="3" t="s">
        <v>1986</v>
      </c>
      <c r="D1348" s="3" t="s">
        <v>1</v>
      </c>
      <c r="E1348" s="3" t="s">
        <v>2003</v>
      </c>
      <c r="F1348" s="87">
        <v>28</v>
      </c>
      <c r="G1348" s="5">
        <f t="shared" si="63"/>
        <v>81</v>
      </c>
      <c r="H1348" s="5" t="str">
        <f>VLOOKUP(F1348,Tabla5[[Columna3]:[Columna4]],2,TRUE)</f>
        <v>Aceptable</v>
      </c>
      <c r="I1348" s="18">
        <v>58</v>
      </c>
      <c r="J1348" s="5">
        <f t="shared" si="64"/>
        <v>52.5</v>
      </c>
      <c r="K1348" s="5" t="str">
        <f>VLOOKUP(I1348,Tabla13[[Rango minimo]:[Estado de calidad del aire]],2,TRUE)</f>
        <v>Aceptable</v>
      </c>
      <c r="L1348" s="21">
        <f t="shared" si="65"/>
        <v>66.75</v>
      </c>
      <c r="M1348" s="21" t="str">
        <f>VLOOKUP(L1348,Tabla7[[Valor minimo]:[Estado de calidad el aire]],2,TRUE)</f>
        <v>Aceptable</v>
      </c>
      <c r="N1348" s="11">
        <v>8</v>
      </c>
      <c r="O1348" s="11" t="s">
        <v>5988</v>
      </c>
      <c r="P1348" s="11">
        <v>3</v>
      </c>
      <c r="Q1348" s="11">
        <v>-74.174933940000003</v>
      </c>
      <c r="R1348" s="12">
        <v>4.6131864130000002</v>
      </c>
    </row>
    <row r="1349" spans="1:18" x14ac:dyDescent="0.25">
      <c r="A1349" s="10">
        <v>1348</v>
      </c>
      <c r="B1349" s="3" t="s">
        <v>2628</v>
      </c>
      <c r="C1349" s="3" t="s">
        <v>1986</v>
      </c>
      <c r="D1349" s="3" t="s">
        <v>1</v>
      </c>
      <c r="E1349" s="3" t="s">
        <v>2629</v>
      </c>
      <c r="F1349" s="87">
        <v>33</v>
      </c>
      <c r="G1349" s="5">
        <f t="shared" si="63"/>
        <v>91</v>
      </c>
      <c r="H1349" s="5" t="str">
        <f>VLOOKUP(F1349,Tabla5[[Columna3]:[Columna4]],2,TRUE)</f>
        <v>Aceptable</v>
      </c>
      <c r="I1349" s="18">
        <v>58</v>
      </c>
      <c r="J1349" s="5">
        <f t="shared" si="64"/>
        <v>52.5</v>
      </c>
      <c r="K1349" s="5" t="str">
        <f>VLOOKUP(I1349,Tabla13[[Rango minimo]:[Estado de calidad del aire]],2,TRUE)</f>
        <v>Aceptable</v>
      </c>
      <c r="L1349" s="21">
        <f t="shared" si="65"/>
        <v>71.75</v>
      </c>
      <c r="M1349" s="21" t="str">
        <f>VLOOKUP(L1349,Tabla7[[Valor minimo]:[Estado de calidad el aire]],2,TRUE)</f>
        <v>Aceptable</v>
      </c>
      <c r="N1349" s="11">
        <v>8</v>
      </c>
      <c r="O1349" s="11" t="s">
        <v>5989</v>
      </c>
      <c r="P1349" s="11">
        <v>3</v>
      </c>
      <c r="Q1349" s="11">
        <v>-74.153915589999997</v>
      </c>
      <c r="R1349" s="12">
        <v>4.6065411650000003</v>
      </c>
    </row>
    <row r="1350" spans="1:18" x14ac:dyDescent="0.25">
      <c r="A1350" s="10">
        <v>1349</v>
      </c>
      <c r="B1350" s="3" t="s">
        <v>2630</v>
      </c>
      <c r="C1350" s="3" t="s">
        <v>1986</v>
      </c>
      <c r="D1350" s="3" t="s">
        <v>1</v>
      </c>
      <c r="E1350" s="3" t="s">
        <v>2631</v>
      </c>
      <c r="F1350" s="87">
        <v>28</v>
      </c>
      <c r="G1350" s="5">
        <f t="shared" si="63"/>
        <v>81</v>
      </c>
      <c r="H1350" s="5" t="str">
        <f>VLOOKUP(F1350,Tabla5[[Columna3]:[Columna4]],2,TRUE)</f>
        <v>Aceptable</v>
      </c>
      <c r="I1350" s="18">
        <v>58</v>
      </c>
      <c r="J1350" s="5">
        <f t="shared" si="64"/>
        <v>52.5</v>
      </c>
      <c r="K1350" s="5" t="str">
        <f>VLOOKUP(I1350,Tabla13[[Rango minimo]:[Estado de calidad del aire]],2,TRUE)</f>
        <v>Aceptable</v>
      </c>
      <c r="L1350" s="21">
        <f t="shared" si="65"/>
        <v>66.75</v>
      </c>
      <c r="M1350" s="21" t="str">
        <f>VLOOKUP(L1350,Tabla7[[Valor minimo]:[Estado de calidad el aire]],2,TRUE)</f>
        <v>Aceptable</v>
      </c>
      <c r="N1350" s="11">
        <v>8</v>
      </c>
      <c r="O1350" s="11" t="s">
        <v>5989</v>
      </c>
      <c r="P1350" s="11">
        <v>3</v>
      </c>
      <c r="Q1350" s="11">
        <v>-74.157157620000007</v>
      </c>
      <c r="R1350" s="12">
        <v>4.6061754639999997</v>
      </c>
    </row>
    <row r="1351" spans="1:18" x14ac:dyDescent="0.25">
      <c r="A1351" s="10">
        <v>1350</v>
      </c>
      <c r="B1351" s="3" t="s">
        <v>2632</v>
      </c>
      <c r="C1351" s="3" t="s">
        <v>1986</v>
      </c>
      <c r="D1351" s="3" t="s">
        <v>1</v>
      </c>
      <c r="E1351" s="3" t="s">
        <v>2034</v>
      </c>
      <c r="F1351" s="87">
        <v>33</v>
      </c>
      <c r="G1351" s="5">
        <f t="shared" si="63"/>
        <v>91</v>
      </c>
      <c r="H1351" s="5" t="str">
        <f>VLOOKUP(F1351,Tabla5[[Columna3]:[Columna4]],2,TRUE)</f>
        <v>Aceptable</v>
      </c>
      <c r="I1351" s="18">
        <v>58</v>
      </c>
      <c r="J1351" s="5">
        <f t="shared" si="64"/>
        <v>52.5</v>
      </c>
      <c r="K1351" s="5" t="str">
        <f>VLOOKUP(I1351,Tabla13[[Rango minimo]:[Estado de calidad del aire]],2,TRUE)</f>
        <v>Aceptable</v>
      </c>
      <c r="L1351" s="21">
        <f t="shared" si="65"/>
        <v>71.75</v>
      </c>
      <c r="M1351" s="21" t="str">
        <f>VLOOKUP(L1351,Tabla7[[Valor minimo]:[Estado de calidad el aire]],2,TRUE)</f>
        <v>Aceptable</v>
      </c>
      <c r="N1351" s="11">
        <v>8</v>
      </c>
      <c r="O1351" s="11" t="s">
        <v>5989</v>
      </c>
      <c r="P1351" s="11">
        <v>3</v>
      </c>
      <c r="Q1351" s="11">
        <v>-74.152219389999999</v>
      </c>
      <c r="R1351" s="12">
        <v>4.6049009129999998</v>
      </c>
    </row>
    <row r="1352" spans="1:18" x14ac:dyDescent="0.25">
      <c r="A1352" s="10">
        <v>1351</v>
      </c>
      <c r="B1352" s="3" t="s">
        <v>2633</v>
      </c>
      <c r="C1352" s="3" t="s">
        <v>1986</v>
      </c>
      <c r="D1352" s="3" t="s">
        <v>1</v>
      </c>
      <c r="E1352" s="3" t="s">
        <v>2634</v>
      </c>
      <c r="F1352" s="87">
        <v>33</v>
      </c>
      <c r="G1352" s="5">
        <f t="shared" si="63"/>
        <v>91</v>
      </c>
      <c r="H1352" s="5" t="str">
        <f>VLOOKUP(F1352,Tabla5[[Columna3]:[Columna4]],2,TRUE)</f>
        <v>Aceptable</v>
      </c>
      <c r="I1352" s="18">
        <v>58</v>
      </c>
      <c r="J1352" s="5">
        <f t="shared" si="64"/>
        <v>52.5</v>
      </c>
      <c r="K1352" s="5" t="str">
        <f>VLOOKUP(I1352,Tabla13[[Rango minimo]:[Estado de calidad del aire]],2,TRUE)</f>
        <v>Aceptable</v>
      </c>
      <c r="L1352" s="21">
        <f t="shared" si="65"/>
        <v>71.75</v>
      </c>
      <c r="M1352" s="21" t="str">
        <f>VLOOKUP(L1352,Tabla7[[Valor minimo]:[Estado de calidad el aire]],2,TRUE)</f>
        <v>Aceptable</v>
      </c>
      <c r="N1352" s="11">
        <v>8</v>
      </c>
      <c r="O1352" s="11" t="s">
        <v>5989</v>
      </c>
      <c r="P1352" s="11">
        <v>3</v>
      </c>
      <c r="Q1352" s="11">
        <v>-74.156433489999998</v>
      </c>
      <c r="R1352" s="12">
        <v>4.6042842009999996</v>
      </c>
    </row>
    <row r="1353" spans="1:18" x14ac:dyDescent="0.25">
      <c r="A1353" s="10">
        <v>1352</v>
      </c>
      <c r="B1353" s="3" t="s">
        <v>2635</v>
      </c>
      <c r="C1353" s="3" t="s">
        <v>1986</v>
      </c>
      <c r="D1353" s="3" t="s">
        <v>1</v>
      </c>
      <c r="E1353" s="3" t="s">
        <v>2063</v>
      </c>
      <c r="F1353" s="87">
        <v>28</v>
      </c>
      <c r="G1353" s="5">
        <f t="shared" si="63"/>
        <v>81</v>
      </c>
      <c r="H1353" s="5" t="str">
        <f>VLOOKUP(F1353,Tabla5[[Columna3]:[Columna4]],2,TRUE)</f>
        <v>Aceptable</v>
      </c>
      <c r="I1353" s="18">
        <v>58</v>
      </c>
      <c r="J1353" s="5">
        <f t="shared" si="64"/>
        <v>52.5</v>
      </c>
      <c r="K1353" s="5" t="str">
        <f>VLOOKUP(I1353,Tabla13[[Rango minimo]:[Estado de calidad del aire]],2,TRUE)</f>
        <v>Aceptable</v>
      </c>
      <c r="L1353" s="21">
        <f t="shared" si="65"/>
        <v>66.75</v>
      </c>
      <c r="M1353" s="21" t="str">
        <f>VLOOKUP(L1353,Tabla7[[Valor minimo]:[Estado de calidad el aire]],2,TRUE)</f>
        <v>Aceptable</v>
      </c>
      <c r="N1353" s="11">
        <v>8</v>
      </c>
      <c r="O1353" s="11" t="s">
        <v>5989</v>
      </c>
      <c r="P1353" s="11">
        <v>3</v>
      </c>
      <c r="Q1353" s="11">
        <v>-74.155153720000001</v>
      </c>
      <c r="R1353" s="12">
        <v>4.6164524269999996</v>
      </c>
    </row>
    <row r="1354" spans="1:18" x14ac:dyDescent="0.25">
      <c r="A1354" s="10">
        <v>1353</v>
      </c>
      <c r="B1354" s="3" t="s">
        <v>2636</v>
      </c>
      <c r="C1354" s="3" t="s">
        <v>1986</v>
      </c>
      <c r="D1354" s="3" t="s">
        <v>1</v>
      </c>
      <c r="E1354" s="3" t="s">
        <v>2063</v>
      </c>
      <c r="F1354" s="87">
        <v>28</v>
      </c>
      <c r="G1354" s="5">
        <f t="shared" si="63"/>
        <v>81</v>
      </c>
      <c r="H1354" s="5" t="str">
        <f>VLOOKUP(F1354,Tabla5[[Columna3]:[Columna4]],2,TRUE)</f>
        <v>Aceptable</v>
      </c>
      <c r="I1354" s="18">
        <v>58</v>
      </c>
      <c r="J1354" s="5">
        <f t="shared" si="64"/>
        <v>52.5</v>
      </c>
      <c r="K1354" s="5" t="str">
        <f>VLOOKUP(I1354,Tabla13[[Rango minimo]:[Estado de calidad del aire]],2,TRUE)</f>
        <v>Aceptable</v>
      </c>
      <c r="L1354" s="21">
        <f t="shared" si="65"/>
        <v>66.75</v>
      </c>
      <c r="M1354" s="21" t="str">
        <f>VLOOKUP(L1354,Tabla7[[Valor minimo]:[Estado de calidad el aire]],2,TRUE)</f>
        <v>Aceptable</v>
      </c>
      <c r="N1354" s="11">
        <v>8</v>
      </c>
      <c r="O1354" s="11" t="s">
        <v>5989</v>
      </c>
      <c r="P1354" s="11">
        <v>3</v>
      </c>
      <c r="Q1354" s="11">
        <v>-74.153864350000006</v>
      </c>
      <c r="R1354" s="12">
        <v>4.6147002129999999</v>
      </c>
    </row>
    <row r="1355" spans="1:18" x14ac:dyDescent="0.25">
      <c r="A1355" s="10">
        <v>1354</v>
      </c>
      <c r="B1355" s="3" t="s">
        <v>2637</v>
      </c>
      <c r="C1355" s="3" t="s">
        <v>1986</v>
      </c>
      <c r="D1355" s="3" t="s">
        <v>1</v>
      </c>
      <c r="E1355" s="3" t="s">
        <v>2063</v>
      </c>
      <c r="F1355" s="87">
        <v>28</v>
      </c>
      <c r="G1355" s="5">
        <f t="shared" si="63"/>
        <v>81</v>
      </c>
      <c r="H1355" s="5" t="str">
        <f>VLOOKUP(F1355,Tabla5[[Columna3]:[Columna4]],2,TRUE)</f>
        <v>Aceptable</v>
      </c>
      <c r="I1355" s="18">
        <v>58</v>
      </c>
      <c r="J1355" s="5">
        <f t="shared" si="64"/>
        <v>52.5</v>
      </c>
      <c r="K1355" s="5" t="str">
        <f>VLOOKUP(I1355,Tabla13[[Rango minimo]:[Estado de calidad del aire]],2,TRUE)</f>
        <v>Aceptable</v>
      </c>
      <c r="L1355" s="21">
        <f t="shared" si="65"/>
        <v>66.75</v>
      </c>
      <c r="M1355" s="21" t="str">
        <f>VLOOKUP(L1355,Tabla7[[Valor minimo]:[Estado de calidad el aire]],2,TRUE)</f>
        <v>Aceptable</v>
      </c>
      <c r="N1355" s="11">
        <v>8</v>
      </c>
      <c r="O1355" s="11" t="s">
        <v>5989</v>
      </c>
      <c r="P1355" s="11">
        <v>3</v>
      </c>
      <c r="Q1355" s="11">
        <v>-74.152262300000004</v>
      </c>
      <c r="R1355" s="12">
        <v>4.6157265369999996</v>
      </c>
    </row>
    <row r="1356" spans="1:18" x14ac:dyDescent="0.25">
      <c r="A1356" s="10">
        <v>1355</v>
      </c>
      <c r="B1356" s="3" t="s">
        <v>2638</v>
      </c>
      <c r="C1356" s="3" t="s">
        <v>1986</v>
      </c>
      <c r="D1356" s="3" t="s">
        <v>1</v>
      </c>
      <c r="E1356" s="3" t="s">
        <v>2054</v>
      </c>
      <c r="F1356" s="87">
        <v>28</v>
      </c>
      <c r="G1356" s="5">
        <f t="shared" si="63"/>
        <v>81</v>
      </c>
      <c r="H1356" s="5" t="str">
        <f>VLOOKUP(F1356,Tabla5[[Columna3]:[Columna4]],2,TRUE)</f>
        <v>Aceptable</v>
      </c>
      <c r="I1356" s="18">
        <v>58</v>
      </c>
      <c r="J1356" s="5">
        <f t="shared" si="64"/>
        <v>52.5</v>
      </c>
      <c r="K1356" s="5" t="str">
        <f>VLOOKUP(I1356,Tabla13[[Rango minimo]:[Estado de calidad del aire]],2,TRUE)</f>
        <v>Aceptable</v>
      </c>
      <c r="L1356" s="21">
        <f t="shared" si="65"/>
        <v>66.75</v>
      </c>
      <c r="M1356" s="21" t="str">
        <f>VLOOKUP(L1356,Tabla7[[Valor minimo]:[Estado de calidad el aire]],2,TRUE)</f>
        <v>Aceptable</v>
      </c>
      <c r="N1356" s="11">
        <v>8</v>
      </c>
      <c r="O1356" s="11" t="s">
        <v>5989</v>
      </c>
      <c r="P1356" s="11">
        <v>3</v>
      </c>
      <c r="Q1356" s="11">
        <v>-74.15931089</v>
      </c>
      <c r="R1356" s="12">
        <v>4.61560813</v>
      </c>
    </row>
    <row r="1357" spans="1:18" x14ac:dyDescent="0.25">
      <c r="A1357" s="10">
        <v>1356</v>
      </c>
      <c r="B1357" s="3" t="s">
        <v>2639</v>
      </c>
      <c r="C1357" s="3" t="s">
        <v>1986</v>
      </c>
      <c r="D1357" s="3" t="s">
        <v>1</v>
      </c>
      <c r="E1357" s="3" t="s">
        <v>2142</v>
      </c>
      <c r="F1357" s="87">
        <v>28</v>
      </c>
      <c r="G1357" s="5">
        <f t="shared" si="63"/>
        <v>81</v>
      </c>
      <c r="H1357" s="5" t="str">
        <f>VLOOKUP(F1357,Tabla5[[Columna3]:[Columna4]],2,TRUE)</f>
        <v>Aceptable</v>
      </c>
      <c r="I1357" s="18">
        <v>58</v>
      </c>
      <c r="J1357" s="5">
        <f t="shared" si="64"/>
        <v>52.5</v>
      </c>
      <c r="K1357" s="5" t="str">
        <f>VLOOKUP(I1357,Tabla13[[Rango minimo]:[Estado de calidad del aire]],2,TRUE)</f>
        <v>Aceptable</v>
      </c>
      <c r="L1357" s="21">
        <f t="shared" si="65"/>
        <v>66.75</v>
      </c>
      <c r="M1357" s="21" t="str">
        <f>VLOOKUP(L1357,Tabla7[[Valor minimo]:[Estado de calidad el aire]],2,TRUE)</f>
        <v>Aceptable</v>
      </c>
      <c r="N1357" s="11">
        <v>8</v>
      </c>
      <c r="O1357" s="11" t="s">
        <v>5989</v>
      </c>
      <c r="P1357" s="11">
        <v>3</v>
      </c>
      <c r="Q1357" s="11">
        <v>-74.138511829999999</v>
      </c>
      <c r="R1357" s="12">
        <v>4.6188526789999997</v>
      </c>
    </row>
    <row r="1358" spans="1:18" x14ac:dyDescent="0.25">
      <c r="A1358" s="10">
        <v>1357</v>
      </c>
      <c r="B1358" s="3" t="s">
        <v>2640</v>
      </c>
      <c r="C1358" s="3" t="s">
        <v>1986</v>
      </c>
      <c r="D1358" s="3" t="s">
        <v>1</v>
      </c>
      <c r="E1358" s="3" t="s">
        <v>2313</v>
      </c>
      <c r="F1358" s="87">
        <v>24</v>
      </c>
      <c r="G1358" s="5">
        <f t="shared" si="63"/>
        <v>73</v>
      </c>
      <c r="H1358" s="5" t="str">
        <f>VLOOKUP(F1358,Tabla5[[Columna3]:[Columna4]],2,TRUE)</f>
        <v>Aceptable</v>
      </c>
      <c r="I1358" s="18">
        <v>58</v>
      </c>
      <c r="J1358" s="5">
        <f t="shared" si="64"/>
        <v>52.5</v>
      </c>
      <c r="K1358" s="5" t="str">
        <f>VLOOKUP(I1358,Tabla13[[Rango minimo]:[Estado de calidad del aire]],2,TRUE)</f>
        <v>Aceptable</v>
      </c>
      <c r="L1358" s="21">
        <f t="shared" si="65"/>
        <v>62.75</v>
      </c>
      <c r="M1358" s="21" t="str">
        <f>VLOOKUP(L1358,Tabla7[[Valor minimo]:[Estado de calidad el aire]],2,TRUE)</f>
        <v>Aceptable</v>
      </c>
      <c r="N1358" s="11">
        <v>8</v>
      </c>
      <c r="O1358" s="11" t="s">
        <v>5992</v>
      </c>
      <c r="P1358" s="11">
        <v>3</v>
      </c>
      <c r="Q1358" s="11">
        <v>-74.141185809999996</v>
      </c>
      <c r="R1358" s="12">
        <v>4.634950065</v>
      </c>
    </row>
    <row r="1359" spans="1:18" x14ac:dyDescent="0.25">
      <c r="A1359" s="10">
        <v>1358</v>
      </c>
      <c r="B1359" s="3" t="s">
        <v>2641</v>
      </c>
      <c r="C1359" s="3" t="s">
        <v>1986</v>
      </c>
      <c r="D1359" s="3" t="s">
        <v>1</v>
      </c>
      <c r="E1359" s="3" t="s">
        <v>2642</v>
      </c>
      <c r="F1359" s="87">
        <v>28</v>
      </c>
      <c r="G1359" s="5">
        <f t="shared" si="63"/>
        <v>81</v>
      </c>
      <c r="H1359" s="5" t="str">
        <f>VLOOKUP(F1359,Tabla5[[Columna3]:[Columna4]],2,TRUE)</f>
        <v>Aceptable</v>
      </c>
      <c r="I1359" s="18">
        <v>58</v>
      </c>
      <c r="J1359" s="5">
        <f t="shared" si="64"/>
        <v>52.5</v>
      </c>
      <c r="K1359" s="5" t="str">
        <f>VLOOKUP(I1359,Tabla13[[Rango minimo]:[Estado de calidad del aire]],2,TRUE)</f>
        <v>Aceptable</v>
      </c>
      <c r="L1359" s="21">
        <f t="shared" si="65"/>
        <v>66.75</v>
      </c>
      <c r="M1359" s="21" t="str">
        <f>VLOOKUP(L1359,Tabla7[[Valor minimo]:[Estado de calidad el aire]],2,TRUE)</f>
        <v>Aceptable</v>
      </c>
      <c r="N1359" s="11">
        <v>8</v>
      </c>
      <c r="O1359" s="11" t="s">
        <v>5989</v>
      </c>
      <c r="P1359" s="11">
        <v>3</v>
      </c>
      <c r="Q1359" s="11">
        <v>-74.145319740000005</v>
      </c>
      <c r="R1359" s="12">
        <v>4.619139541</v>
      </c>
    </row>
    <row r="1360" spans="1:18" x14ac:dyDescent="0.25">
      <c r="A1360" s="10">
        <v>1359</v>
      </c>
      <c r="B1360" s="3" t="s">
        <v>2643</v>
      </c>
      <c r="C1360" s="3" t="s">
        <v>1986</v>
      </c>
      <c r="D1360" s="3" t="s">
        <v>1</v>
      </c>
      <c r="E1360" s="3" t="s">
        <v>2642</v>
      </c>
      <c r="F1360" s="87">
        <v>28</v>
      </c>
      <c r="G1360" s="5">
        <f t="shared" si="63"/>
        <v>81</v>
      </c>
      <c r="H1360" s="5" t="str">
        <f>VLOOKUP(F1360,Tabla5[[Columna3]:[Columna4]],2,TRUE)</f>
        <v>Aceptable</v>
      </c>
      <c r="I1360" s="18">
        <v>58</v>
      </c>
      <c r="J1360" s="5">
        <f t="shared" si="64"/>
        <v>52.5</v>
      </c>
      <c r="K1360" s="5" t="str">
        <f>VLOOKUP(I1360,Tabla13[[Rango minimo]:[Estado de calidad del aire]],2,TRUE)</f>
        <v>Aceptable</v>
      </c>
      <c r="L1360" s="21">
        <f t="shared" si="65"/>
        <v>66.75</v>
      </c>
      <c r="M1360" s="21" t="str">
        <f>VLOOKUP(L1360,Tabla7[[Valor minimo]:[Estado de calidad el aire]],2,TRUE)</f>
        <v>Aceptable</v>
      </c>
      <c r="N1360" s="11">
        <v>8</v>
      </c>
      <c r="O1360" s="11" t="s">
        <v>5989</v>
      </c>
      <c r="P1360" s="11">
        <v>3</v>
      </c>
      <c r="Q1360" s="11">
        <v>-74.146842419999999</v>
      </c>
      <c r="R1360" s="12">
        <v>4.619356142</v>
      </c>
    </row>
    <row r="1361" spans="1:18" x14ac:dyDescent="0.25">
      <c r="A1361" s="10">
        <v>1360</v>
      </c>
      <c r="B1361" s="3" t="s">
        <v>2644</v>
      </c>
      <c r="C1361" s="3" t="s">
        <v>1986</v>
      </c>
      <c r="D1361" s="3" t="s">
        <v>1</v>
      </c>
      <c r="E1361" s="3" t="s">
        <v>2645</v>
      </c>
      <c r="F1361" s="87">
        <v>24</v>
      </c>
      <c r="G1361" s="5">
        <f t="shared" si="63"/>
        <v>73</v>
      </c>
      <c r="H1361" s="5" t="str">
        <f>VLOOKUP(F1361,Tabla5[[Columna3]:[Columna4]],2,TRUE)</f>
        <v>Aceptable</v>
      </c>
      <c r="I1361" s="18">
        <v>58</v>
      </c>
      <c r="J1361" s="5">
        <f t="shared" si="64"/>
        <v>52.5</v>
      </c>
      <c r="K1361" s="5" t="str">
        <f>VLOOKUP(I1361,Tabla13[[Rango minimo]:[Estado de calidad del aire]],2,TRUE)</f>
        <v>Aceptable</v>
      </c>
      <c r="L1361" s="21">
        <f t="shared" si="65"/>
        <v>62.75</v>
      </c>
      <c r="M1361" s="21" t="str">
        <f>VLOOKUP(L1361,Tabla7[[Valor minimo]:[Estado de calidad el aire]],2,TRUE)</f>
        <v>Aceptable</v>
      </c>
      <c r="N1361" s="11">
        <v>8</v>
      </c>
      <c r="O1361" s="11" t="s">
        <v>5991</v>
      </c>
      <c r="P1361" s="11">
        <v>2</v>
      </c>
      <c r="Q1361" s="11">
        <v>-74.171314129999999</v>
      </c>
      <c r="R1361" s="12">
        <v>4.6269600139999998</v>
      </c>
    </row>
    <row r="1362" spans="1:18" x14ac:dyDescent="0.25">
      <c r="A1362" s="10">
        <v>1361</v>
      </c>
      <c r="B1362" s="3" t="s">
        <v>2646</v>
      </c>
      <c r="C1362" s="3" t="s">
        <v>1986</v>
      </c>
      <c r="D1362" s="3" t="s">
        <v>1</v>
      </c>
      <c r="E1362" s="3" t="s">
        <v>2647</v>
      </c>
      <c r="F1362" s="87">
        <v>24</v>
      </c>
      <c r="G1362" s="5">
        <f t="shared" si="63"/>
        <v>73</v>
      </c>
      <c r="H1362" s="5" t="str">
        <f>VLOOKUP(F1362,Tabla5[[Columna3]:[Columna4]],2,TRUE)</f>
        <v>Aceptable</v>
      </c>
      <c r="I1362" s="18">
        <v>58</v>
      </c>
      <c r="J1362" s="5">
        <f t="shared" si="64"/>
        <v>52.5</v>
      </c>
      <c r="K1362" s="5" t="str">
        <f>VLOOKUP(I1362,Tabla13[[Rango minimo]:[Estado de calidad del aire]],2,TRUE)</f>
        <v>Aceptable</v>
      </c>
      <c r="L1362" s="21">
        <f t="shared" si="65"/>
        <v>62.75</v>
      </c>
      <c r="M1362" s="21" t="str">
        <f>VLOOKUP(L1362,Tabla7[[Valor minimo]:[Estado de calidad el aire]],2,TRUE)</f>
        <v>Aceptable</v>
      </c>
      <c r="N1362" s="11">
        <v>8</v>
      </c>
      <c r="O1362" s="11" t="s">
        <v>5991</v>
      </c>
      <c r="P1362" s="11">
        <v>2</v>
      </c>
      <c r="Q1362" s="11">
        <v>-74.168532549999995</v>
      </c>
      <c r="R1362" s="12">
        <v>4.6226126650000001</v>
      </c>
    </row>
    <row r="1363" spans="1:18" x14ac:dyDescent="0.25">
      <c r="A1363" s="10">
        <v>1362</v>
      </c>
      <c r="B1363" s="3" t="s">
        <v>2648</v>
      </c>
      <c r="C1363" s="3" t="s">
        <v>1986</v>
      </c>
      <c r="D1363" s="3" t="s">
        <v>1</v>
      </c>
      <c r="E1363" s="3" t="s">
        <v>2649</v>
      </c>
      <c r="F1363" s="87">
        <v>24</v>
      </c>
      <c r="G1363" s="5">
        <f t="shared" si="63"/>
        <v>73</v>
      </c>
      <c r="H1363" s="5" t="str">
        <f>VLOOKUP(F1363,Tabla5[[Columna3]:[Columna4]],2,TRUE)</f>
        <v>Aceptable</v>
      </c>
      <c r="I1363" s="18">
        <v>58</v>
      </c>
      <c r="J1363" s="5">
        <f t="shared" si="64"/>
        <v>52.5</v>
      </c>
      <c r="K1363" s="5" t="str">
        <f>VLOOKUP(I1363,Tabla13[[Rango minimo]:[Estado de calidad del aire]],2,TRUE)</f>
        <v>Aceptable</v>
      </c>
      <c r="L1363" s="21">
        <f t="shared" si="65"/>
        <v>62.75</v>
      </c>
      <c r="M1363" s="21" t="str">
        <f>VLOOKUP(L1363,Tabla7[[Valor minimo]:[Estado de calidad el aire]],2,TRUE)</f>
        <v>Aceptable</v>
      </c>
      <c r="N1363" s="11">
        <v>8</v>
      </c>
      <c r="O1363" s="11" t="s">
        <v>5991</v>
      </c>
      <c r="P1363" s="11">
        <v>2</v>
      </c>
      <c r="Q1363" s="11">
        <v>-74.182714000000004</v>
      </c>
      <c r="R1363" s="12">
        <v>4.6159915309999997</v>
      </c>
    </row>
    <row r="1364" spans="1:18" x14ac:dyDescent="0.25">
      <c r="A1364" s="10">
        <v>1363</v>
      </c>
      <c r="B1364" s="3" t="s">
        <v>2650</v>
      </c>
      <c r="C1364" s="3" t="s">
        <v>1986</v>
      </c>
      <c r="D1364" s="3" t="s">
        <v>1</v>
      </c>
      <c r="E1364" s="3" t="s">
        <v>2294</v>
      </c>
      <c r="F1364" s="87">
        <v>24</v>
      </c>
      <c r="G1364" s="5">
        <f t="shared" si="63"/>
        <v>73</v>
      </c>
      <c r="H1364" s="5" t="str">
        <f>VLOOKUP(F1364,Tabla5[[Columna3]:[Columna4]],2,TRUE)</f>
        <v>Aceptable</v>
      </c>
      <c r="I1364" s="18">
        <v>58</v>
      </c>
      <c r="J1364" s="5">
        <f t="shared" si="64"/>
        <v>52.5</v>
      </c>
      <c r="K1364" s="5" t="str">
        <f>VLOOKUP(I1364,Tabla13[[Rango minimo]:[Estado de calidad del aire]],2,TRUE)</f>
        <v>Aceptable</v>
      </c>
      <c r="L1364" s="21">
        <f t="shared" si="65"/>
        <v>62.75</v>
      </c>
      <c r="M1364" s="21" t="str">
        <f>VLOOKUP(L1364,Tabla7[[Valor minimo]:[Estado de calidad el aire]],2,TRUE)</f>
        <v>Aceptable</v>
      </c>
      <c r="N1364" s="11">
        <v>8</v>
      </c>
      <c r="O1364" s="11" t="s">
        <v>5992</v>
      </c>
      <c r="P1364" s="11">
        <v>3</v>
      </c>
      <c r="Q1364" s="11">
        <v>-74.133486110000007</v>
      </c>
      <c r="R1364" s="12">
        <v>4.6506890780000001</v>
      </c>
    </row>
    <row r="1365" spans="1:18" x14ac:dyDescent="0.25">
      <c r="A1365" s="10">
        <v>1364</v>
      </c>
      <c r="B1365" s="3" t="s">
        <v>2651</v>
      </c>
      <c r="C1365" s="3" t="s">
        <v>1986</v>
      </c>
      <c r="D1365" s="3" t="s">
        <v>1</v>
      </c>
      <c r="E1365" s="3" t="s">
        <v>2573</v>
      </c>
      <c r="F1365" s="87">
        <v>24</v>
      </c>
      <c r="G1365" s="5">
        <f t="shared" si="63"/>
        <v>73</v>
      </c>
      <c r="H1365" s="5" t="str">
        <f>VLOOKUP(F1365,Tabla5[[Columna3]:[Columna4]],2,TRUE)</f>
        <v>Aceptable</v>
      </c>
      <c r="I1365" s="18">
        <v>58</v>
      </c>
      <c r="J1365" s="5">
        <f t="shared" si="64"/>
        <v>52.5</v>
      </c>
      <c r="K1365" s="5" t="str">
        <f>VLOOKUP(I1365,Tabla13[[Rango minimo]:[Estado de calidad del aire]],2,TRUE)</f>
        <v>Aceptable</v>
      </c>
      <c r="L1365" s="21">
        <f t="shared" si="65"/>
        <v>62.75</v>
      </c>
      <c r="M1365" s="21" t="str">
        <f>VLOOKUP(L1365,Tabla7[[Valor minimo]:[Estado de calidad el aire]],2,TRUE)</f>
        <v>Aceptable</v>
      </c>
      <c r="N1365" s="11">
        <v>8</v>
      </c>
      <c r="O1365" s="11" t="s">
        <v>5991</v>
      </c>
      <c r="P1365" s="11">
        <v>2</v>
      </c>
      <c r="Q1365" s="11">
        <v>-74.179495860000003</v>
      </c>
      <c r="R1365" s="12">
        <v>4.6165343710000002</v>
      </c>
    </row>
    <row r="1366" spans="1:18" x14ac:dyDescent="0.25">
      <c r="A1366" s="10">
        <v>1365</v>
      </c>
      <c r="B1366" s="3" t="s">
        <v>2652</v>
      </c>
      <c r="C1366" s="3" t="s">
        <v>1986</v>
      </c>
      <c r="D1366" s="3" t="s">
        <v>1</v>
      </c>
      <c r="E1366" s="3" t="s">
        <v>2653</v>
      </c>
      <c r="F1366" s="87">
        <v>24</v>
      </c>
      <c r="G1366" s="5">
        <f t="shared" si="63"/>
        <v>73</v>
      </c>
      <c r="H1366" s="5" t="str">
        <f>VLOOKUP(F1366,Tabla5[[Columna3]:[Columna4]],2,TRUE)</f>
        <v>Aceptable</v>
      </c>
      <c r="I1366" s="18">
        <v>58</v>
      </c>
      <c r="J1366" s="5">
        <f t="shared" si="64"/>
        <v>52.5</v>
      </c>
      <c r="K1366" s="5" t="str">
        <f>VLOOKUP(I1366,Tabla13[[Rango minimo]:[Estado de calidad del aire]],2,TRUE)</f>
        <v>Aceptable</v>
      </c>
      <c r="L1366" s="21">
        <f t="shared" si="65"/>
        <v>62.75</v>
      </c>
      <c r="M1366" s="21" t="str">
        <f>VLOOKUP(L1366,Tabla7[[Valor minimo]:[Estado de calidad el aire]],2,TRUE)</f>
        <v>Aceptable</v>
      </c>
      <c r="N1366" s="11">
        <v>8</v>
      </c>
      <c r="O1366" s="11" t="s">
        <v>5991</v>
      </c>
      <c r="P1366" s="11">
        <v>2</v>
      </c>
      <c r="Q1366" s="11">
        <v>-74.180091649999994</v>
      </c>
      <c r="R1366" s="12">
        <v>4.6175562259999996</v>
      </c>
    </row>
    <row r="1367" spans="1:18" x14ac:dyDescent="0.25">
      <c r="A1367" s="10">
        <v>1366</v>
      </c>
      <c r="B1367" s="3" t="s">
        <v>2654</v>
      </c>
      <c r="C1367" s="3" t="s">
        <v>1986</v>
      </c>
      <c r="D1367" s="3" t="s">
        <v>1</v>
      </c>
      <c r="E1367" s="3" t="s">
        <v>2655</v>
      </c>
      <c r="F1367" s="87">
        <v>24</v>
      </c>
      <c r="G1367" s="5">
        <f t="shared" si="63"/>
        <v>73</v>
      </c>
      <c r="H1367" s="5" t="str">
        <f>VLOOKUP(F1367,Tabla5[[Columna3]:[Columna4]],2,TRUE)</f>
        <v>Aceptable</v>
      </c>
      <c r="I1367" s="18">
        <v>58</v>
      </c>
      <c r="J1367" s="5">
        <f t="shared" si="64"/>
        <v>52.5</v>
      </c>
      <c r="K1367" s="5" t="str">
        <f>VLOOKUP(I1367,Tabla13[[Rango minimo]:[Estado de calidad del aire]],2,TRUE)</f>
        <v>Aceptable</v>
      </c>
      <c r="L1367" s="21">
        <f t="shared" si="65"/>
        <v>62.75</v>
      </c>
      <c r="M1367" s="21" t="str">
        <f>VLOOKUP(L1367,Tabla7[[Valor minimo]:[Estado de calidad el aire]],2,TRUE)</f>
        <v>Aceptable</v>
      </c>
      <c r="N1367" s="11">
        <v>8</v>
      </c>
      <c r="O1367" s="11" t="s">
        <v>5992</v>
      </c>
      <c r="P1367" s="11">
        <v>3</v>
      </c>
      <c r="Q1367" s="11">
        <v>-74.137997510000005</v>
      </c>
      <c r="R1367" s="12">
        <v>4.6413035139999996</v>
      </c>
    </row>
    <row r="1368" spans="1:18" x14ac:dyDescent="0.25">
      <c r="A1368" s="10">
        <v>1367</v>
      </c>
      <c r="B1368" s="3" t="s">
        <v>2656</v>
      </c>
      <c r="C1368" s="3" t="s">
        <v>1986</v>
      </c>
      <c r="D1368" s="3" t="s">
        <v>1</v>
      </c>
      <c r="E1368" s="3" t="s">
        <v>2657</v>
      </c>
      <c r="F1368" s="87">
        <v>28</v>
      </c>
      <c r="G1368" s="5">
        <f t="shared" si="63"/>
        <v>81</v>
      </c>
      <c r="H1368" s="5" t="str">
        <f>VLOOKUP(F1368,Tabla5[[Columna3]:[Columna4]],2,TRUE)</f>
        <v>Aceptable</v>
      </c>
      <c r="I1368" s="18">
        <v>58</v>
      </c>
      <c r="J1368" s="5">
        <f t="shared" si="64"/>
        <v>52.5</v>
      </c>
      <c r="K1368" s="5" t="str">
        <f>VLOOKUP(I1368,Tabla13[[Rango minimo]:[Estado de calidad del aire]],2,TRUE)</f>
        <v>Aceptable</v>
      </c>
      <c r="L1368" s="21">
        <f t="shared" si="65"/>
        <v>66.75</v>
      </c>
      <c r="M1368" s="21" t="str">
        <f>VLOOKUP(L1368,Tabla7[[Valor minimo]:[Estado de calidad el aire]],2,TRUE)</f>
        <v>Aceptable</v>
      </c>
      <c r="N1368" s="11">
        <v>8</v>
      </c>
      <c r="O1368" s="11" t="s">
        <v>5993</v>
      </c>
      <c r="P1368" s="11">
        <v>2</v>
      </c>
      <c r="Q1368" s="11">
        <v>-74.171117710000004</v>
      </c>
      <c r="R1368" s="12">
        <v>4.6518456019999999</v>
      </c>
    </row>
    <row r="1369" spans="1:18" x14ac:dyDescent="0.25">
      <c r="A1369" s="10">
        <v>1368</v>
      </c>
      <c r="B1369" s="3" t="s">
        <v>2658</v>
      </c>
      <c r="C1369" s="3" t="s">
        <v>2659</v>
      </c>
      <c r="D1369" s="3" t="s">
        <v>1</v>
      </c>
      <c r="E1369" s="3" t="s">
        <v>2660</v>
      </c>
      <c r="F1369" s="87">
        <v>28</v>
      </c>
      <c r="G1369" s="5">
        <f t="shared" si="63"/>
        <v>81</v>
      </c>
      <c r="H1369" s="5" t="str">
        <f>VLOOKUP(F1369,Tabla5[[Columna3]:[Columna4]],2,TRUE)</f>
        <v>Aceptable</v>
      </c>
      <c r="I1369" s="18">
        <v>50</v>
      </c>
      <c r="J1369" s="5">
        <f t="shared" si="64"/>
        <v>46.296296296296298</v>
      </c>
      <c r="K1369" s="5" t="str">
        <f>VLOOKUP(I1369,Tabla13[[Rango minimo]:[Estado de calidad del aire]],2,TRUE)</f>
        <v>Buena</v>
      </c>
      <c r="L1369" s="21">
        <f t="shared" si="65"/>
        <v>63.648148148148152</v>
      </c>
      <c r="M1369" s="21" t="str">
        <f>VLOOKUP(L1369,Tabla7[[Valor minimo]:[Estado de calidad el aire]],2,TRUE)</f>
        <v>Aceptable</v>
      </c>
      <c r="N1369" s="11">
        <v>9</v>
      </c>
      <c r="O1369" s="11" t="s">
        <v>5994</v>
      </c>
      <c r="P1369" s="11">
        <v>3</v>
      </c>
      <c r="Q1369" s="11">
        <v>-74.152429519999998</v>
      </c>
      <c r="R1369" s="12">
        <v>4.6845778889999998</v>
      </c>
    </row>
    <row r="1370" spans="1:18" x14ac:dyDescent="0.25">
      <c r="A1370" s="10">
        <v>1369</v>
      </c>
      <c r="B1370" s="3" t="s">
        <v>2661</v>
      </c>
      <c r="C1370" s="3" t="s">
        <v>2659</v>
      </c>
      <c r="D1370" s="3" t="s">
        <v>1</v>
      </c>
      <c r="E1370" s="3" t="s">
        <v>2662</v>
      </c>
      <c r="F1370" s="87">
        <v>28</v>
      </c>
      <c r="G1370" s="5">
        <f t="shared" si="63"/>
        <v>81</v>
      </c>
      <c r="H1370" s="5" t="str">
        <f>VLOOKUP(F1370,Tabla5[[Columna3]:[Columna4]],2,TRUE)</f>
        <v>Aceptable</v>
      </c>
      <c r="I1370" s="18">
        <v>50</v>
      </c>
      <c r="J1370" s="5">
        <f t="shared" si="64"/>
        <v>46.296296296296298</v>
      </c>
      <c r="K1370" s="5" t="str">
        <f>VLOOKUP(I1370,Tabla13[[Rango minimo]:[Estado de calidad del aire]],2,TRUE)</f>
        <v>Buena</v>
      </c>
      <c r="L1370" s="21">
        <f t="shared" si="65"/>
        <v>63.648148148148152</v>
      </c>
      <c r="M1370" s="21" t="str">
        <f>VLOOKUP(L1370,Tabla7[[Valor minimo]:[Estado de calidad el aire]],2,TRUE)</f>
        <v>Aceptable</v>
      </c>
      <c r="N1370" s="11">
        <v>9</v>
      </c>
      <c r="O1370" s="11" t="s">
        <v>5994</v>
      </c>
      <c r="P1370" s="11">
        <v>3</v>
      </c>
      <c r="Q1370" s="11">
        <v>-74.15102804</v>
      </c>
      <c r="R1370" s="12">
        <v>4.6779702890000001</v>
      </c>
    </row>
    <row r="1371" spans="1:18" x14ac:dyDescent="0.25">
      <c r="A1371" s="10">
        <v>1370</v>
      </c>
      <c r="B1371" s="3" t="s">
        <v>2663</v>
      </c>
      <c r="C1371" s="3" t="s">
        <v>2659</v>
      </c>
      <c r="D1371" s="3" t="s">
        <v>1</v>
      </c>
      <c r="E1371" s="3" t="s">
        <v>2664</v>
      </c>
      <c r="F1371" s="87">
        <v>28</v>
      </c>
      <c r="G1371" s="5">
        <f t="shared" si="63"/>
        <v>81</v>
      </c>
      <c r="H1371" s="5" t="str">
        <f>VLOOKUP(F1371,Tabla5[[Columna3]:[Columna4]],2,TRUE)</f>
        <v>Aceptable</v>
      </c>
      <c r="I1371" s="18">
        <v>50</v>
      </c>
      <c r="J1371" s="5">
        <f t="shared" si="64"/>
        <v>46.296296296296298</v>
      </c>
      <c r="K1371" s="5" t="str">
        <f>VLOOKUP(I1371,Tabla13[[Rango minimo]:[Estado de calidad del aire]],2,TRUE)</f>
        <v>Buena</v>
      </c>
      <c r="L1371" s="21">
        <f t="shared" si="65"/>
        <v>63.648148148148152</v>
      </c>
      <c r="M1371" s="21" t="str">
        <f>VLOOKUP(L1371,Tabla7[[Valor minimo]:[Estado de calidad el aire]],2,TRUE)</f>
        <v>Aceptable</v>
      </c>
      <c r="N1371" s="11">
        <v>9</v>
      </c>
      <c r="O1371" s="11" t="s">
        <v>5994</v>
      </c>
      <c r="P1371" s="11">
        <v>3</v>
      </c>
      <c r="Q1371" s="11">
        <v>-74.148225299999993</v>
      </c>
      <c r="R1371" s="12">
        <v>4.6802819170000003</v>
      </c>
    </row>
    <row r="1372" spans="1:18" x14ac:dyDescent="0.25">
      <c r="A1372" s="10">
        <v>1371</v>
      </c>
      <c r="B1372" s="3" t="s">
        <v>2665</v>
      </c>
      <c r="C1372" s="3" t="s">
        <v>2659</v>
      </c>
      <c r="D1372" s="3" t="s">
        <v>1</v>
      </c>
      <c r="E1372" s="3" t="s">
        <v>2666</v>
      </c>
      <c r="F1372" s="87">
        <v>28</v>
      </c>
      <c r="G1372" s="5">
        <f t="shared" si="63"/>
        <v>81</v>
      </c>
      <c r="H1372" s="5" t="str">
        <f>VLOOKUP(F1372,Tabla5[[Columna3]:[Columna4]],2,TRUE)</f>
        <v>Aceptable</v>
      </c>
      <c r="I1372" s="18">
        <v>50</v>
      </c>
      <c r="J1372" s="5">
        <f t="shared" si="64"/>
        <v>46.296296296296298</v>
      </c>
      <c r="K1372" s="5" t="str">
        <f>VLOOKUP(I1372,Tabla13[[Rango minimo]:[Estado de calidad del aire]],2,TRUE)</f>
        <v>Buena</v>
      </c>
      <c r="L1372" s="21">
        <f t="shared" si="65"/>
        <v>63.648148148148152</v>
      </c>
      <c r="M1372" s="21" t="str">
        <f>VLOOKUP(L1372,Tabla7[[Valor minimo]:[Estado de calidad el aire]],2,TRUE)</f>
        <v>Aceptable</v>
      </c>
      <c r="N1372" s="11">
        <v>9</v>
      </c>
      <c r="O1372" s="11" t="s">
        <v>5994</v>
      </c>
      <c r="P1372" s="11">
        <v>3</v>
      </c>
      <c r="Q1372" s="11">
        <v>-74.143372990000003</v>
      </c>
      <c r="R1372" s="12">
        <v>4.6678867329999996</v>
      </c>
    </row>
    <row r="1373" spans="1:18" x14ac:dyDescent="0.25">
      <c r="A1373" s="10">
        <v>1372</v>
      </c>
      <c r="B1373" s="3" t="s">
        <v>2667</v>
      </c>
      <c r="C1373" s="3" t="s">
        <v>2659</v>
      </c>
      <c r="D1373" s="3" t="s">
        <v>1</v>
      </c>
      <c r="E1373" s="3" t="s">
        <v>2660</v>
      </c>
      <c r="F1373" s="87">
        <v>28</v>
      </c>
      <c r="G1373" s="5">
        <f t="shared" si="63"/>
        <v>81</v>
      </c>
      <c r="H1373" s="5" t="str">
        <f>VLOOKUP(F1373,Tabla5[[Columna3]:[Columna4]],2,TRUE)</f>
        <v>Aceptable</v>
      </c>
      <c r="I1373" s="18">
        <v>50</v>
      </c>
      <c r="J1373" s="5">
        <f t="shared" si="64"/>
        <v>46.296296296296298</v>
      </c>
      <c r="K1373" s="5" t="str">
        <f>VLOOKUP(I1373,Tabla13[[Rango minimo]:[Estado de calidad del aire]],2,TRUE)</f>
        <v>Buena</v>
      </c>
      <c r="L1373" s="21">
        <f t="shared" si="65"/>
        <v>63.648148148148152</v>
      </c>
      <c r="M1373" s="21" t="str">
        <f>VLOOKUP(L1373,Tabla7[[Valor minimo]:[Estado de calidad el aire]],2,TRUE)</f>
        <v>Aceptable</v>
      </c>
      <c r="N1373" s="11">
        <v>9</v>
      </c>
      <c r="O1373" s="11" t="s">
        <v>5994</v>
      </c>
      <c r="P1373" s="11">
        <v>3</v>
      </c>
      <c r="Q1373" s="11">
        <v>-74.152785570000006</v>
      </c>
      <c r="R1373" s="12">
        <v>4.6828983400000004</v>
      </c>
    </row>
    <row r="1374" spans="1:18" x14ac:dyDescent="0.25">
      <c r="A1374" s="10">
        <v>1373</v>
      </c>
      <c r="B1374" s="3" t="s">
        <v>2668</v>
      </c>
      <c r="C1374" s="3" t="s">
        <v>2659</v>
      </c>
      <c r="D1374" s="3" t="s">
        <v>1</v>
      </c>
      <c r="E1374" s="3" t="s">
        <v>2669</v>
      </c>
      <c r="F1374" s="87">
        <v>28</v>
      </c>
      <c r="G1374" s="5">
        <f t="shared" si="63"/>
        <v>81</v>
      </c>
      <c r="H1374" s="5" t="str">
        <f>VLOOKUP(F1374,Tabla5[[Columna3]:[Columna4]],2,TRUE)</f>
        <v>Aceptable</v>
      </c>
      <c r="I1374" s="18">
        <v>50</v>
      </c>
      <c r="J1374" s="5">
        <f t="shared" si="64"/>
        <v>46.296296296296298</v>
      </c>
      <c r="K1374" s="5" t="str">
        <f>VLOOKUP(I1374,Tabla13[[Rango minimo]:[Estado de calidad del aire]],2,TRUE)</f>
        <v>Buena</v>
      </c>
      <c r="L1374" s="21">
        <f t="shared" si="65"/>
        <v>63.648148148148152</v>
      </c>
      <c r="M1374" s="21" t="str">
        <f>VLOOKUP(L1374,Tabla7[[Valor minimo]:[Estado de calidad el aire]],2,TRUE)</f>
        <v>Aceptable</v>
      </c>
      <c r="N1374" s="11">
        <v>9</v>
      </c>
      <c r="O1374" s="11" t="s">
        <v>5994</v>
      </c>
      <c r="P1374" s="11">
        <v>3</v>
      </c>
      <c r="Q1374" s="11">
        <v>-74.147443100000004</v>
      </c>
      <c r="R1374" s="12">
        <v>4.6695785409999999</v>
      </c>
    </row>
    <row r="1375" spans="1:18" x14ac:dyDescent="0.25">
      <c r="A1375" s="10">
        <v>1374</v>
      </c>
      <c r="B1375" s="3" t="s">
        <v>2670</v>
      </c>
      <c r="C1375" s="3" t="s">
        <v>2659</v>
      </c>
      <c r="D1375" s="3" t="s">
        <v>1</v>
      </c>
      <c r="E1375" s="3" t="s">
        <v>2671</v>
      </c>
      <c r="F1375" s="87">
        <v>28</v>
      </c>
      <c r="G1375" s="5">
        <f t="shared" si="63"/>
        <v>81</v>
      </c>
      <c r="H1375" s="5" t="str">
        <f>VLOOKUP(F1375,Tabla5[[Columna3]:[Columna4]],2,TRUE)</f>
        <v>Aceptable</v>
      </c>
      <c r="I1375" s="18">
        <v>50</v>
      </c>
      <c r="J1375" s="5">
        <f t="shared" si="64"/>
        <v>46.296296296296298</v>
      </c>
      <c r="K1375" s="5" t="str">
        <f>VLOOKUP(I1375,Tabla13[[Rango minimo]:[Estado de calidad del aire]],2,TRUE)</f>
        <v>Buena</v>
      </c>
      <c r="L1375" s="21">
        <f t="shared" si="65"/>
        <v>63.648148148148152</v>
      </c>
      <c r="M1375" s="21" t="str">
        <f>VLOOKUP(L1375,Tabla7[[Valor minimo]:[Estado de calidad el aire]],2,TRUE)</f>
        <v>Aceptable</v>
      </c>
      <c r="N1375" s="11">
        <v>9</v>
      </c>
      <c r="O1375" s="11" t="s">
        <v>5994</v>
      </c>
      <c r="P1375" s="11">
        <v>3</v>
      </c>
      <c r="Q1375" s="11">
        <v>-74.140808960000001</v>
      </c>
      <c r="R1375" s="12">
        <v>4.6815746860000003</v>
      </c>
    </row>
    <row r="1376" spans="1:18" x14ac:dyDescent="0.25">
      <c r="A1376" s="10">
        <v>1375</v>
      </c>
      <c r="B1376" s="3" t="s">
        <v>2672</v>
      </c>
      <c r="C1376" s="3" t="s">
        <v>2659</v>
      </c>
      <c r="D1376" s="3" t="s">
        <v>1</v>
      </c>
      <c r="E1376" s="3" t="s">
        <v>2673</v>
      </c>
      <c r="F1376" s="87">
        <v>28</v>
      </c>
      <c r="G1376" s="5">
        <f t="shared" si="63"/>
        <v>81</v>
      </c>
      <c r="H1376" s="5" t="str">
        <f>VLOOKUP(F1376,Tabla5[[Columna3]:[Columna4]],2,TRUE)</f>
        <v>Aceptable</v>
      </c>
      <c r="I1376" s="18">
        <v>50</v>
      </c>
      <c r="J1376" s="5">
        <f t="shared" si="64"/>
        <v>46.296296296296298</v>
      </c>
      <c r="K1376" s="5" t="str">
        <f>VLOOKUP(I1376,Tabla13[[Rango minimo]:[Estado de calidad del aire]],2,TRUE)</f>
        <v>Buena</v>
      </c>
      <c r="L1376" s="21">
        <f t="shared" si="65"/>
        <v>63.648148148148152</v>
      </c>
      <c r="M1376" s="21" t="str">
        <f>VLOOKUP(L1376,Tabla7[[Valor minimo]:[Estado de calidad el aire]],2,TRUE)</f>
        <v>Aceptable</v>
      </c>
      <c r="N1376" s="11">
        <v>9</v>
      </c>
      <c r="O1376" s="11" t="s">
        <v>5994</v>
      </c>
      <c r="P1376" s="11">
        <v>3</v>
      </c>
      <c r="Q1376" s="11">
        <v>-74.138626270000003</v>
      </c>
      <c r="R1376" s="12">
        <v>4.6715263269999996</v>
      </c>
    </row>
    <row r="1377" spans="1:18" x14ac:dyDescent="0.25">
      <c r="A1377" s="10">
        <v>1376</v>
      </c>
      <c r="B1377" s="3" t="s">
        <v>2674</v>
      </c>
      <c r="C1377" s="3" t="s">
        <v>2659</v>
      </c>
      <c r="D1377" s="3" t="s">
        <v>1</v>
      </c>
      <c r="E1377" s="3" t="s">
        <v>2675</v>
      </c>
      <c r="F1377" s="87">
        <v>28</v>
      </c>
      <c r="G1377" s="5">
        <f t="shared" si="63"/>
        <v>81</v>
      </c>
      <c r="H1377" s="5" t="str">
        <f>VLOOKUP(F1377,Tabla5[[Columna3]:[Columna4]],2,TRUE)</f>
        <v>Aceptable</v>
      </c>
      <c r="I1377" s="18">
        <v>50</v>
      </c>
      <c r="J1377" s="5">
        <f t="shared" si="64"/>
        <v>46.296296296296298</v>
      </c>
      <c r="K1377" s="5" t="str">
        <f>VLOOKUP(I1377,Tabla13[[Rango minimo]:[Estado de calidad del aire]],2,TRUE)</f>
        <v>Buena</v>
      </c>
      <c r="L1377" s="21">
        <f t="shared" si="65"/>
        <v>63.648148148148152</v>
      </c>
      <c r="M1377" s="21" t="str">
        <f>VLOOKUP(L1377,Tabla7[[Valor minimo]:[Estado de calidad el aire]],2,TRUE)</f>
        <v>Aceptable</v>
      </c>
      <c r="N1377" s="11">
        <v>9</v>
      </c>
      <c r="O1377" s="11" t="s">
        <v>5994</v>
      </c>
      <c r="P1377" s="11">
        <v>3</v>
      </c>
      <c r="Q1377" s="11">
        <v>-74.139760570000007</v>
      </c>
      <c r="R1377" s="12">
        <v>4.6722294360000003</v>
      </c>
    </row>
    <row r="1378" spans="1:18" x14ac:dyDescent="0.25">
      <c r="A1378" s="10">
        <v>1377</v>
      </c>
      <c r="B1378" s="3" t="s">
        <v>2676</v>
      </c>
      <c r="C1378" s="3" t="s">
        <v>2659</v>
      </c>
      <c r="D1378" s="3" t="s">
        <v>1</v>
      </c>
      <c r="E1378" s="3" t="s">
        <v>2677</v>
      </c>
      <c r="F1378" s="87">
        <v>28</v>
      </c>
      <c r="G1378" s="5">
        <f t="shared" si="63"/>
        <v>81</v>
      </c>
      <c r="H1378" s="5" t="str">
        <f>VLOOKUP(F1378,Tabla5[[Columna3]:[Columna4]],2,TRUE)</f>
        <v>Aceptable</v>
      </c>
      <c r="I1378" s="18">
        <v>50</v>
      </c>
      <c r="J1378" s="5">
        <f t="shared" si="64"/>
        <v>46.296296296296298</v>
      </c>
      <c r="K1378" s="5" t="str">
        <f>VLOOKUP(I1378,Tabla13[[Rango minimo]:[Estado de calidad del aire]],2,TRUE)</f>
        <v>Buena</v>
      </c>
      <c r="L1378" s="21">
        <f t="shared" si="65"/>
        <v>63.648148148148152</v>
      </c>
      <c r="M1378" s="21" t="str">
        <f>VLOOKUP(L1378,Tabla7[[Valor minimo]:[Estado de calidad el aire]],2,TRUE)</f>
        <v>Aceptable</v>
      </c>
      <c r="N1378" s="11">
        <v>9</v>
      </c>
      <c r="O1378" s="11" t="s">
        <v>5994</v>
      </c>
      <c r="P1378" s="11">
        <v>3</v>
      </c>
      <c r="Q1378" s="11">
        <v>-74.140279430000007</v>
      </c>
      <c r="R1378" s="12">
        <v>4.6674870090000002</v>
      </c>
    </row>
    <row r="1379" spans="1:18" x14ac:dyDescent="0.25">
      <c r="A1379" s="10">
        <v>1378</v>
      </c>
      <c r="B1379" s="3" t="s">
        <v>2678</v>
      </c>
      <c r="C1379" s="3" t="s">
        <v>2659</v>
      </c>
      <c r="D1379" s="3" t="s">
        <v>1</v>
      </c>
      <c r="E1379" s="3" t="s">
        <v>2679</v>
      </c>
      <c r="F1379" s="87">
        <v>28</v>
      </c>
      <c r="G1379" s="5">
        <f t="shared" si="63"/>
        <v>81</v>
      </c>
      <c r="H1379" s="5" t="str">
        <f>VLOOKUP(F1379,Tabla5[[Columna3]:[Columna4]],2,TRUE)</f>
        <v>Aceptable</v>
      </c>
      <c r="I1379" s="18">
        <v>50</v>
      </c>
      <c r="J1379" s="5">
        <f t="shared" si="64"/>
        <v>46.296296296296298</v>
      </c>
      <c r="K1379" s="5" t="str">
        <f>VLOOKUP(I1379,Tabla13[[Rango minimo]:[Estado de calidad del aire]],2,TRUE)</f>
        <v>Buena</v>
      </c>
      <c r="L1379" s="21">
        <f t="shared" si="65"/>
        <v>63.648148148148152</v>
      </c>
      <c r="M1379" s="21" t="str">
        <f>VLOOKUP(L1379,Tabla7[[Valor minimo]:[Estado de calidad el aire]],2,TRUE)</f>
        <v>Aceptable</v>
      </c>
      <c r="N1379" s="11">
        <v>9</v>
      </c>
      <c r="O1379" s="11" t="s">
        <v>5994</v>
      </c>
      <c r="P1379" s="11">
        <v>3</v>
      </c>
      <c r="Q1379" s="11">
        <v>-74.135214759999997</v>
      </c>
      <c r="R1379" s="12">
        <v>4.6802741880000003</v>
      </c>
    </row>
    <row r="1380" spans="1:18" x14ac:dyDescent="0.25">
      <c r="A1380" s="10">
        <v>1379</v>
      </c>
      <c r="B1380" s="3" t="s">
        <v>2680</v>
      </c>
      <c r="C1380" s="3" t="s">
        <v>2659</v>
      </c>
      <c r="D1380" s="3" t="s">
        <v>1</v>
      </c>
      <c r="E1380" s="3" t="s">
        <v>2681</v>
      </c>
      <c r="F1380" s="87">
        <v>28</v>
      </c>
      <c r="G1380" s="5">
        <f t="shared" si="63"/>
        <v>81</v>
      </c>
      <c r="H1380" s="5" t="str">
        <f>VLOOKUP(F1380,Tabla5[[Columna3]:[Columna4]],2,TRUE)</f>
        <v>Aceptable</v>
      </c>
      <c r="I1380" s="18">
        <v>50</v>
      </c>
      <c r="J1380" s="5">
        <f t="shared" si="64"/>
        <v>46.296296296296298</v>
      </c>
      <c r="K1380" s="5" t="str">
        <f>VLOOKUP(I1380,Tabla13[[Rango minimo]:[Estado de calidad del aire]],2,TRUE)</f>
        <v>Buena</v>
      </c>
      <c r="L1380" s="21">
        <f t="shared" si="65"/>
        <v>63.648148148148152</v>
      </c>
      <c r="M1380" s="21" t="str">
        <f>VLOOKUP(L1380,Tabla7[[Valor minimo]:[Estado de calidad el aire]],2,TRUE)</f>
        <v>Aceptable</v>
      </c>
      <c r="N1380" s="11">
        <v>9</v>
      </c>
      <c r="O1380" s="11" t="s">
        <v>5994</v>
      </c>
      <c r="P1380" s="11">
        <v>3</v>
      </c>
      <c r="Q1380" s="11">
        <v>-74.148938740000006</v>
      </c>
      <c r="R1380" s="12">
        <v>4.6687687269999998</v>
      </c>
    </row>
    <row r="1381" spans="1:18" x14ac:dyDescent="0.25">
      <c r="A1381" s="10">
        <v>1380</v>
      </c>
      <c r="B1381" s="3" t="s">
        <v>2682</v>
      </c>
      <c r="C1381" s="3" t="s">
        <v>2659</v>
      </c>
      <c r="D1381" s="3" t="s">
        <v>1</v>
      </c>
      <c r="E1381" s="3" t="s">
        <v>2683</v>
      </c>
      <c r="F1381" s="87">
        <v>28</v>
      </c>
      <c r="G1381" s="5">
        <f t="shared" si="63"/>
        <v>81</v>
      </c>
      <c r="H1381" s="5" t="str">
        <f>VLOOKUP(F1381,Tabla5[[Columna3]:[Columna4]],2,TRUE)</f>
        <v>Aceptable</v>
      </c>
      <c r="I1381" s="18">
        <v>50</v>
      </c>
      <c r="J1381" s="5">
        <f t="shared" si="64"/>
        <v>46.296296296296298</v>
      </c>
      <c r="K1381" s="5" t="str">
        <f>VLOOKUP(I1381,Tabla13[[Rango minimo]:[Estado de calidad del aire]],2,TRUE)</f>
        <v>Buena</v>
      </c>
      <c r="L1381" s="21">
        <f t="shared" si="65"/>
        <v>63.648148148148152</v>
      </c>
      <c r="M1381" s="21" t="str">
        <f>VLOOKUP(L1381,Tabla7[[Valor minimo]:[Estado de calidad el aire]],2,TRUE)</f>
        <v>Aceptable</v>
      </c>
      <c r="N1381" s="11">
        <v>9</v>
      </c>
      <c r="O1381" s="11" t="s">
        <v>5994</v>
      </c>
      <c r="P1381" s="11">
        <v>3</v>
      </c>
      <c r="Q1381" s="11">
        <v>-74.134941769999998</v>
      </c>
      <c r="R1381" s="12">
        <v>4.6816012589999998</v>
      </c>
    </row>
    <row r="1382" spans="1:18" x14ac:dyDescent="0.25">
      <c r="A1382" s="10">
        <v>1381</v>
      </c>
      <c r="B1382" s="3" t="s">
        <v>2684</v>
      </c>
      <c r="C1382" s="3" t="s">
        <v>2659</v>
      </c>
      <c r="D1382" s="3" t="s">
        <v>1</v>
      </c>
      <c r="E1382" s="3" t="s">
        <v>2685</v>
      </c>
      <c r="F1382" s="87">
        <v>28</v>
      </c>
      <c r="G1382" s="5">
        <f t="shared" si="63"/>
        <v>81</v>
      </c>
      <c r="H1382" s="5" t="str">
        <f>VLOOKUP(F1382,Tabla5[[Columna3]:[Columna4]],2,TRUE)</f>
        <v>Aceptable</v>
      </c>
      <c r="I1382" s="18">
        <v>50</v>
      </c>
      <c r="J1382" s="5">
        <f t="shared" si="64"/>
        <v>46.296296296296298</v>
      </c>
      <c r="K1382" s="5" t="str">
        <f>VLOOKUP(I1382,Tabla13[[Rango minimo]:[Estado de calidad del aire]],2,TRUE)</f>
        <v>Buena</v>
      </c>
      <c r="L1382" s="21">
        <f t="shared" si="65"/>
        <v>63.648148148148152</v>
      </c>
      <c r="M1382" s="21" t="str">
        <f>VLOOKUP(L1382,Tabla7[[Valor minimo]:[Estado de calidad el aire]],2,TRUE)</f>
        <v>Aceptable</v>
      </c>
      <c r="N1382" s="11">
        <v>9</v>
      </c>
      <c r="O1382" s="11" t="s">
        <v>5994</v>
      </c>
      <c r="P1382" s="11">
        <v>3</v>
      </c>
      <c r="Q1382" s="11">
        <v>-74.148060009999995</v>
      </c>
      <c r="R1382" s="12">
        <v>4.6876643079999996</v>
      </c>
    </row>
    <row r="1383" spans="1:18" x14ac:dyDescent="0.25">
      <c r="A1383" s="10">
        <v>1382</v>
      </c>
      <c r="B1383" s="3" t="s">
        <v>2686</v>
      </c>
      <c r="C1383" s="3" t="s">
        <v>2659</v>
      </c>
      <c r="D1383" s="3" t="s">
        <v>1</v>
      </c>
      <c r="E1383" s="3" t="s">
        <v>2687</v>
      </c>
      <c r="F1383" s="87">
        <v>28</v>
      </c>
      <c r="G1383" s="5">
        <f t="shared" si="63"/>
        <v>81</v>
      </c>
      <c r="H1383" s="5" t="str">
        <f>VLOOKUP(F1383,Tabla5[[Columna3]:[Columna4]],2,TRUE)</f>
        <v>Aceptable</v>
      </c>
      <c r="I1383" s="18">
        <v>50</v>
      </c>
      <c r="J1383" s="5">
        <f t="shared" si="64"/>
        <v>46.296296296296298</v>
      </c>
      <c r="K1383" s="5" t="str">
        <f>VLOOKUP(I1383,Tabla13[[Rango minimo]:[Estado de calidad del aire]],2,TRUE)</f>
        <v>Buena</v>
      </c>
      <c r="L1383" s="21">
        <f t="shared" si="65"/>
        <v>63.648148148148152</v>
      </c>
      <c r="M1383" s="21" t="str">
        <f>VLOOKUP(L1383,Tabla7[[Valor minimo]:[Estado de calidad el aire]],2,TRUE)</f>
        <v>Aceptable</v>
      </c>
      <c r="N1383" s="11">
        <v>9</v>
      </c>
      <c r="O1383" s="11" t="s">
        <v>5994</v>
      </c>
      <c r="P1383" s="11">
        <v>3</v>
      </c>
      <c r="Q1383" s="11">
        <v>-74.134482320000004</v>
      </c>
      <c r="R1383" s="12">
        <v>4.6763080050000001</v>
      </c>
    </row>
    <row r="1384" spans="1:18" x14ac:dyDescent="0.25">
      <c r="A1384" s="10">
        <v>1383</v>
      </c>
      <c r="B1384" s="3" t="s">
        <v>2688</v>
      </c>
      <c r="C1384" s="3" t="s">
        <v>2659</v>
      </c>
      <c r="D1384" s="3" t="s">
        <v>1</v>
      </c>
      <c r="E1384" s="3" t="s">
        <v>2689</v>
      </c>
      <c r="F1384" s="87">
        <v>28</v>
      </c>
      <c r="G1384" s="5">
        <f t="shared" si="63"/>
        <v>81</v>
      </c>
      <c r="H1384" s="5" t="str">
        <f>VLOOKUP(F1384,Tabla5[[Columna3]:[Columna4]],2,TRUE)</f>
        <v>Aceptable</v>
      </c>
      <c r="I1384" s="18">
        <v>50</v>
      </c>
      <c r="J1384" s="5">
        <f t="shared" si="64"/>
        <v>46.296296296296298</v>
      </c>
      <c r="K1384" s="5" t="str">
        <f>VLOOKUP(I1384,Tabla13[[Rango minimo]:[Estado de calidad del aire]],2,TRUE)</f>
        <v>Buena</v>
      </c>
      <c r="L1384" s="21">
        <f t="shared" si="65"/>
        <v>63.648148148148152</v>
      </c>
      <c r="M1384" s="21" t="str">
        <f>VLOOKUP(L1384,Tabla7[[Valor minimo]:[Estado de calidad el aire]],2,TRUE)</f>
        <v>Aceptable</v>
      </c>
      <c r="N1384" s="11">
        <v>9</v>
      </c>
      <c r="O1384" s="11" t="s">
        <v>5994</v>
      </c>
      <c r="P1384" s="11">
        <v>3</v>
      </c>
      <c r="Q1384" s="11">
        <v>-74.136204269999993</v>
      </c>
      <c r="R1384" s="12">
        <v>4.6731277960000002</v>
      </c>
    </row>
    <row r="1385" spans="1:18" x14ac:dyDescent="0.25">
      <c r="A1385" s="10">
        <v>1384</v>
      </c>
      <c r="B1385" s="3" t="s">
        <v>2690</v>
      </c>
      <c r="C1385" s="3" t="s">
        <v>2659</v>
      </c>
      <c r="D1385" s="3" t="s">
        <v>1</v>
      </c>
      <c r="E1385" s="3" t="s">
        <v>2660</v>
      </c>
      <c r="F1385" s="87">
        <v>28</v>
      </c>
      <c r="G1385" s="5">
        <f t="shared" si="63"/>
        <v>81</v>
      </c>
      <c r="H1385" s="5" t="str">
        <f>VLOOKUP(F1385,Tabla5[[Columna3]:[Columna4]],2,TRUE)</f>
        <v>Aceptable</v>
      </c>
      <c r="I1385" s="18">
        <v>50</v>
      </c>
      <c r="J1385" s="5">
        <f t="shared" si="64"/>
        <v>46.296296296296298</v>
      </c>
      <c r="K1385" s="5" t="str">
        <f>VLOOKUP(I1385,Tabla13[[Rango minimo]:[Estado de calidad del aire]],2,TRUE)</f>
        <v>Buena</v>
      </c>
      <c r="L1385" s="21">
        <f t="shared" si="65"/>
        <v>63.648148148148152</v>
      </c>
      <c r="M1385" s="21" t="str">
        <f>VLOOKUP(L1385,Tabla7[[Valor minimo]:[Estado de calidad el aire]],2,TRUE)</f>
        <v>Aceptable</v>
      </c>
      <c r="N1385" s="11">
        <v>9</v>
      </c>
      <c r="O1385" s="11" t="s">
        <v>5994</v>
      </c>
      <c r="P1385" s="11">
        <v>3</v>
      </c>
      <c r="Q1385" s="11">
        <v>-74.152008039999998</v>
      </c>
      <c r="R1385" s="12">
        <v>4.683899652</v>
      </c>
    </row>
    <row r="1386" spans="1:18" x14ac:dyDescent="0.25">
      <c r="A1386" s="10">
        <v>1385</v>
      </c>
      <c r="B1386" s="3" t="s">
        <v>2691</v>
      </c>
      <c r="C1386" s="3" t="s">
        <v>2659</v>
      </c>
      <c r="D1386" s="3" t="s">
        <v>1</v>
      </c>
      <c r="E1386" s="3" t="s">
        <v>2692</v>
      </c>
      <c r="F1386" s="87">
        <v>28</v>
      </c>
      <c r="G1386" s="5">
        <f t="shared" si="63"/>
        <v>81</v>
      </c>
      <c r="H1386" s="5" t="str">
        <f>VLOOKUP(F1386,Tabla5[[Columna3]:[Columna4]],2,TRUE)</f>
        <v>Aceptable</v>
      </c>
      <c r="I1386" s="18">
        <v>50</v>
      </c>
      <c r="J1386" s="5">
        <f t="shared" si="64"/>
        <v>46.296296296296298</v>
      </c>
      <c r="K1386" s="5" t="str">
        <f>VLOOKUP(I1386,Tabla13[[Rango minimo]:[Estado de calidad del aire]],2,TRUE)</f>
        <v>Buena</v>
      </c>
      <c r="L1386" s="21">
        <f t="shared" si="65"/>
        <v>63.648148148148152</v>
      </c>
      <c r="M1386" s="21" t="str">
        <f>VLOOKUP(L1386,Tabla7[[Valor minimo]:[Estado de calidad el aire]],2,TRUE)</f>
        <v>Aceptable</v>
      </c>
      <c r="N1386" s="11">
        <v>9</v>
      </c>
      <c r="O1386" s="11" t="s">
        <v>5994</v>
      </c>
      <c r="P1386" s="11">
        <v>3</v>
      </c>
      <c r="Q1386" s="11">
        <v>-74.132868770000002</v>
      </c>
      <c r="R1386" s="12">
        <v>4.6778324360000001</v>
      </c>
    </row>
    <row r="1387" spans="1:18" x14ac:dyDescent="0.25">
      <c r="A1387" s="10">
        <v>1386</v>
      </c>
      <c r="B1387" s="3" t="s">
        <v>2693</v>
      </c>
      <c r="C1387" s="3" t="s">
        <v>2659</v>
      </c>
      <c r="D1387" s="3" t="s">
        <v>1</v>
      </c>
      <c r="E1387" s="3" t="s">
        <v>2694</v>
      </c>
      <c r="F1387" s="87">
        <v>28</v>
      </c>
      <c r="G1387" s="5">
        <f t="shared" si="63"/>
        <v>81</v>
      </c>
      <c r="H1387" s="5" t="str">
        <f>VLOOKUP(F1387,Tabla5[[Columna3]:[Columna4]],2,TRUE)</f>
        <v>Aceptable</v>
      </c>
      <c r="I1387" s="18">
        <v>50</v>
      </c>
      <c r="J1387" s="5">
        <f t="shared" si="64"/>
        <v>46.296296296296298</v>
      </c>
      <c r="K1387" s="5" t="str">
        <f>VLOOKUP(I1387,Tabla13[[Rango minimo]:[Estado de calidad del aire]],2,TRUE)</f>
        <v>Buena</v>
      </c>
      <c r="L1387" s="21">
        <f t="shared" si="65"/>
        <v>63.648148148148152</v>
      </c>
      <c r="M1387" s="21" t="str">
        <f>VLOOKUP(L1387,Tabla7[[Valor minimo]:[Estado de calidad el aire]],2,TRUE)</f>
        <v>Aceptable</v>
      </c>
      <c r="N1387" s="11">
        <v>9</v>
      </c>
      <c r="O1387" s="11" t="s">
        <v>5994</v>
      </c>
      <c r="P1387" s="11">
        <v>3</v>
      </c>
      <c r="Q1387" s="11">
        <v>-74.139676199999997</v>
      </c>
      <c r="R1387" s="12">
        <v>4.6663618680000001</v>
      </c>
    </row>
    <row r="1388" spans="1:18" x14ac:dyDescent="0.25">
      <c r="A1388" s="10">
        <v>1387</v>
      </c>
      <c r="B1388" s="3" t="s">
        <v>2695</v>
      </c>
      <c r="C1388" s="3" t="s">
        <v>2659</v>
      </c>
      <c r="D1388" s="3" t="s">
        <v>1</v>
      </c>
      <c r="E1388" s="3" t="s">
        <v>2696</v>
      </c>
      <c r="F1388" s="87">
        <v>28</v>
      </c>
      <c r="G1388" s="5">
        <f t="shared" si="63"/>
        <v>81</v>
      </c>
      <c r="H1388" s="5" t="str">
        <f>VLOOKUP(F1388,Tabla5[[Columna3]:[Columna4]],2,TRUE)</f>
        <v>Aceptable</v>
      </c>
      <c r="I1388" s="18">
        <v>50</v>
      </c>
      <c r="J1388" s="5">
        <f t="shared" si="64"/>
        <v>46.296296296296298</v>
      </c>
      <c r="K1388" s="5" t="str">
        <f>VLOOKUP(I1388,Tabla13[[Rango minimo]:[Estado de calidad del aire]],2,TRUE)</f>
        <v>Buena</v>
      </c>
      <c r="L1388" s="21">
        <f t="shared" si="65"/>
        <v>63.648148148148152</v>
      </c>
      <c r="M1388" s="21" t="str">
        <f>VLOOKUP(L1388,Tabla7[[Valor minimo]:[Estado de calidad el aire]],2,TRUE)</f>
        <v>Aceptable</v>
      </c>
      <c r="N1388" s="11">
        <v>9</v>
      </c>
      <c r="O1388" s="11" t="s">
        <v>5994</v>
      </c>
      <c r="P1388" s="11">
        <v>3</v>
      </c>
      <c r="Q1388" s="11">
        <v>-74.143661420000001</v>
      </c>
      <c r="R1388" s="12">
        <v>4.6853329500000003</v>
      </c>
    </row>
    <row r="1389" spans="1:18" x14ac:dyDescent="0.25">
      <c r="A1389" s="10">
        <v>1388</v>
      </c>
      <c r="B1389" s="3" t="s">
        <v>2697</v>
      </c>
      <c r="C1389" s="3" t="s">
        <v>2659</v>
      </c>
      <c r="D1389" s="3" t="s">
        <v>1</v>
      </c>
      <c r="E1389" s="3" t="s">
        <v>2698</v>
      </c>
      <c r="F1389" s="87">
        <v>28</v>
      </c>
      <c r="G1389" s="5">
        <f t="shared" si="63"/>
        <v>81</v>
      </c>
      <c r="H1389" s="5" t="str">
        <f>VLOOKUP(F1389,Tabla5[[Columna3]:[Columna4]],2,TRUE)</f>
        <v>Aceptable</v>
      </c>
      <c r="I1389" s="18">
        <v>50</v>
      </c>
      <c r="J1389" s="5">
        <f t="shared" si="64"/>
        <v>46.296296296296298</v>
      </c>
      <c r="K1389" s="5" t="str">
        <f>VLOOKUP(I1389,Tabla13[[Rango minimo]:[Estado de calidad del aire]],2,TRUE)</f>
        <v>Buena</v>
      </c>
      <c r="L1389" s="21">
        <f t="shared" si="65"/>
        <v>63.648148148148152</v>
      </c>
      <c r="M1389" s="21" t="str">
        <f>VLOOKUP(L1389,Tabla7[[Valor minimo]:[Estado de calidad el aire]],2,TRUE)</f>
        <v>Aceptable</v>
      </c>
      <c r="N1389" s="11">
        <v>9</v>
      </c>
      <c r="O1389" s="11" t="s">
        <v>5994</v>
      </c>
      <c r="P1389" s="11">
        <v>3</v>
      </c>
      <c r="Q1389" s="11">
        <v>-74.134091459999993</v>
      </c>
      <c r="R1389" s="12">
        <v>4.6785515440000003</v>
      </c>
    </row>
    <row r="1390" spans="1:18" x14ac:dyDescent="0.25">
      <c r="A1390" s="10">
        <v>1389</v>
      </c>
      <c r="B1390" s="3" t="s">
        <v>2699</v>
      </c>
      <c r="C1390" s="3" t="s">
        <v>2659</v>
      </c>
      <c r="D1390" s="3" t="s">
        <v>1</v>
      </c>
      <c r="E1390" s="3" t="s">
        <v>2700</v>
      </c>
      <c r="F1390" s="87">
        <v>28</v>
      </c>
      <c r="G1390" s="5">
        <f t="shared" si="63"/>
        <v>81</v>
      </c>
      <c r="H1390" s="5" t="str">
        <f>VLOOKUP(F1390,Tabla5[[Columna3]:[Columna4]],2,TRUE)</f>
        <v>Aceptable</v>
      </c>
      <c r="I1390" s="18">
        <v>50</v>
      </c>
      <c r="J1390" s="5">
        <f t="shared" si="64"/>
        <v>46.296296296296298</v>
      </c>
      <c r="K1390" s="5" t="str">
        <f>VLOOKUP(I1390,Tabla13[[Rango minimo]:[Estado de calidad del aire]],2,TRUE)</f>
        <v>Buena</v>
      </c>
      <c r="L1390" s="21">
        <f t="shared" si="65"/>
        <v>63.648148148148152</v>
      </c>
      <c r="M1390" s="21" t="str">
        <f>VLOOKUP(L1390,Tabla7[[Valor minimo]:[Estado de calidad el aire]],2,TRUE)</f>
        <v>Aceptable</v>
      </c>
      <c r="N1390" s="11">
        <v>9</v>
      </c>
      <c r="O1390" s="11" t="s">
        <v>5994</v>
      </c>
      <c r="P1390" s="11">
        <v>3</v>
      </c>
      <c r="Q1390" s="11">
        <v>-74.152918439999993</v>
      </c>
      <c r="R1390" s="12">
        <v>4.677569224</v>
      </c>
    </row>
    <row r="1391" spans="1:18" x14ac:dyDescent="0.25">
      <c r="A1391" s="10">
        <v>1390</v>
      </c>
      <c r="B1391" s="3" t="s">
        <v>2701</v>
      </c>
      <c r="C1391" s="3" t="s">
        <v>2659</v>
      </c>
      <c r="D1391" s="3" t="s">
        <v>1</v>
      </c>
      <c r="E1391" s="3" t="s">
        <v>2700</v>
      </c>
      <c r="F1391" s="87">
        <v>28</v>
      </c>
      <c r="G1391" s="5">
        <f t="shared" si="63"/>
        <v>81</v>
      </c>
      <c r="H1391" s="5" t="str">
        <f>VLOOKUP(F1391,Tabla5[[Columna3]:[Columna4]],2,TRUE)</f>
        <v>Aceptable</v>
      </c>
      <c r="I1391" s="18">
        <v>50</v>
      </c>
      <c r="J1391" s="5">
        <f t="shared" si="64"/>
        <v>46.296296296296298</v>
      </c>
      <c r="K1391" s="5" t="str">
        <f>VLOOKUP(I1391,Tabla13[[Rango minimo]:[Estado de calidad del aire]],2,TRUE)</f>
        <v>Buena</v>
      </c>
      <c r="L1391" s="21">
        <f t="shared" si="65"/>
        <v>63.648148148148152</v>
      </c>
      <c r="M1391" s="21" t="str">
        <f>VLOOKUP(L1391,Tabla7[[Valor minimo]:[Estado de calidad el aire]],2,TRUE)</f>
        <v>Aceptable</v>
      </c>
      <c r="N1391" s="11">
        <v>9</v>
      </c>
      <c r="O1391" s="11" t="s">
        <v>5994</v>
      </c>
      <c r="P1391" s="11">
        <v>3</v>
      </c>
      <c r="Q1391" s="11">
        <v>-74.15223872</v>
      </c>
      <c r="R1391" s="12">
        <v>4.6764158919999996</v>
      </c>
    </row>
    <row r="1392" spans="1:18" x14ac:dyDescent="0.25">
      <c r="A1392" s="10">
        <v>1391</v>
      </c>
      <c r="B1392" s="3" t="s">
        <v>2702</v>
      </c>
      <c r="C1392" s="3" t="s">
        <v>2659</v>
      </c>
      <c r="D1392" s="3" t="s">
        <v>1</v>
      </c>
      <c r="E1392" s="3" t="s">
        <v>2703</v>
      </c>
      <c r="F1392" s="87">
        <v>28</v>
      </c>
      <c r="G1392" s="5">
        <f t="shared" si="63"/>
        <v>81</v>
      </c>
      <c r="H1392" s="5" t="str">
        <f>VLOOKUP(F1392,Tabla5[[Columna3]:[Columna4]],2,TRUE)</f>
        <v>Aceptable</v>
      </c>
      <c r="I1392" s="18">
        <v>50</v>
      </c>
      <c r="J1392" s="5">
        <f t="shared" si="64"/>
        <v>46.296296296296298</v>
      </c>
      <c r="K1392" s="5" t="str">
        <f>VLOOKUP(I1392,Tabla13[[Rango minimo]:[Estado de calidad del aire]],2,TRUE)</f>
        <v>Buena</v>
      </c>
      <c r="L1392" s="21">
        <f t="shared" si="65"/>
        <v>63.648148148148152</v>
      </c>
      <c r="M1392" s="21" t="str">
        <f>VLOOKUP(L1392,Tabla7[[Valor minimo]:[Estado de calidad el aire]],2,TRUE)</f>
        <v>Aceptable</v>
      </c>
      <c r="N1392" s="11">
        <v>9</v>
      </c>
      <c r="O1392" s="11" t="s">
        <v>5994</v>
      </c>
      <c r="P1392" s="11">
        <v>3</v>
      </c>
      <c r="Q1392" s="11">
        <v>-74.136289270000006</v>
      </c>
      <c r="R1392" s="12">
        <v>4.6740455499999998</v>
      </c>
    </row>
    <row r="1393" spans="1:18" x14ac:dyDescent="0.25">
      <c r="A1393" s="10">
        <v>1392</v>
      </c>
      <c r="B1393" s="3" t="s">
        <v>2704</v>
      </c>
      <c r="C1393" s="3" t="s">
        <v>2659</v>
      </c>
      <c r="D1393" s="3" t="s">
        <v>1</v>
      </c>
      <c r="E1393" s="3" t="s">
        <v>2705</v>
      </c>
      <c r="F1393" s="87">
        <v>28</v>
      </c>
      <c r="G1393" s="5">
        <f t="shared" si="63"/>
        <v>81</v>
      </c>
      <c r="H1393" s="5" t="str">
        <f>VLOOKUP(F1393,Tabla5[[Columna3]:[Columna4]],2,TRUE)</f>
        <v>Aceptable</v>
      </c>
      <c r="I1393" s="18">
        <v>50</v>
      </c>
      <c r="J1393" s="5">
        <f t="shared" si="64"/>
        <v>46.296296296296298</v>
      </c>
      <c r="K1393" s="5" t="str">
        <f>VLOOKUP(I1393,Tabla13[[Rango minimo]:[Estado de calidad del aire]],2,TRUE)</f>
        <v>Buena</v>
      </c>
      <c r="L1393" s="21">
        <f t="shared" si="65"/>
        <v>63.648148148148152</v>
      </c>
      <c r="M1393" s="21" t="str">
        <f>VLOOKUP(L1393,Tabla7[[Valor minimo]:[Estado de calidad el aire]],2,TRUE)</f>
        <v>Aceptable</v>
      </c>
      <c r="N1393" s="11">
        <v>9</v>
      </c>
      <c r="O1393" s="11" t="s">
        <v>5994</v>
      </c>
      <c r="P1393" s="11">
        <v>3</v>
      </c>
      <c r="Q1393" s="11">
        <v>-74.145992370000002</v>
      </c>
      <c r="R1393" s="12">
        <v>4.6783896560000002</v>
      </c>
    </row>
    <row r="1394" spans="1:18" x14ac:dyDescent="0.25">
      <c r="A1394" s="10">
        <v>1393</v>
      </c>
      <c r="B1394" s="3" t="s">
        <v>2706</v>
      </c>
      <c r="C1394" s="3" t="s">
        <v>2659</v>
      </c>
      <c r="D1394" s="3" t="s">
        <v>1</v>
      </c>
      <c r="E1394" s="3" t="s">
        <v>2660</v>
      </c>
      <c r="F1394" s="87">
        <v>28</v>
      </c>
      <c r="G1394" s="5">
        <f t="shared" si="63"/>
        <v>81</v>
      </c>
      <c r="H1394" s="5" t="str">
        <f>VLOOKUP(F1394,Tabla5[[Columna3]:[Columna4]],2,TRUE)</f>
        <v>Aceptable</v>
      </c>
      <c r="I1394" s="18">
        <v>50</v>
      </c>
      <c r="J1394" s="5">
        <f t="shared" si="64"/>
        <v>46.296296296296298</v>
      </c>
      <c r="K1394" s="5" t="str">
        <f>VLOOKUP(I1394,Tabla13[[Rango minimo]:[Estado de calidad del aire]],2,TRUE)</f>
        <v>Buena</v>
      </c>
      <c r="L1394" s="21">
        <f t="shared" si="65"/>
        <v>63.648148148148152</v>
      </c>
      <c r="M1394" s="21" t="str">
        <f>VLOOKUP(L1394,Tabla7[[Valor minimo]:[Estado de calidad el aire]],2,TRUE)</f>
        <v>Aceptable</v>
      </c>
      <c r="N1394" s="11">
        <v>9</v>
      </c>
      <c r="O1394" s="11" t="s">
        <v>5994</v>
      </c>
      <c r="P1394" s="11">
        <v>3</v>
      </c>
      <c r="Q1394" s="11">
        <v>-74.151318059999994</v>
      </c>
      <c r="R1394" s="12">
        <v>4.6833887000000001</v>
      </c>
    </row>
    <row r="1395" spans="1:18" x14ac:dyDescent="0.25">
      <c r="A1395" s="10">
        <v>1394</v>
      </c>
      <c r="B1395" s="3" t="s">
        <v>2707</v>
      </c>
      <c r="C1395" s="3" t="s">
        <v>2659</v>
      </c>
      <c r="D1395" s="3" t="s">
        <v>1</v>
      </c>
      <c r="E1395" s="3" t="s">
        <v>2708</v>
      </c>
      <c r="F1395" s="87">
        <v>28</v>
      </c>
      <c r="G1395" s="5">
        <f t="shared" si="63"/>
        <v>81</v>
      </c>
      <c r="H1395" s="5" t="str">
        <f>VLOOKUP(F1395,Tabla5[[Columna3]:[Columna4]],2,TRUE)</f>
        <v>Aceptable</v>
      </c>
      <c r="I1395" s="18">
        <v>50</v>
      </c>
      <c r="J1395" s="5">
        <f t="shared" si="64"/>
        <v>46.296296296296298</v>
      </c>
      <c r="K1395" s="5" t="str">
        <f>VLOOKUP(I1395,Tabla13[[Rango minimo]:[Estado de calidad del aire]],2,TRUE)</f>
        <v>Buena</v>
      </c>
      <c r="L1395" s="21">
        <f t="shared" si="65"/>
        <v>63.648148148148152</v>
      </c>
      <c r="M1395" s="21" t="str">
        <f>VLOOKUP(L1395,Tabla7[[Valor minimo]:[Estado de calidad el aire]],2,TRUE)</f>
        <v>Aceptable</v>
      </c>
      <c r="N1395" s="11">
        <v>9</v>
      </c>
      <c r="O1395" s="11" t="s">
        <v>5994</v>
      </c>
      <c r="P1395" s="11">
        <v>3</v>
      </c>
      <c r="Q1395" s="11">
        <v>-74.153682320000001</v>
      </c>
      <c r="R1395" s="12">
        <v>4.679826512</v>
      </c>
    </row>
    <row r="1396" spans="1:18" x14ac:dyDescent="0.25">
      <c r="A1396" s="10">
        <v>1395</v>
      </c>
      <c r="B1396" s="3" t="s">
        <v>2709</v>
      </c>
      <c r="C1396" s="3" t="s">
        <v>2659</v>
      </c>
      <c r="D1396" s="3" t="s">
        <v>1</v>
      </c>
      <c r="E1396" s="3" t="s">
        <v>2710</v>
      </c>
      <c r="F1396" s="87">
        <v>28</v>
      </c>
      <c r="G1396" s="5">
        <f t="shared" si="63"/>
        <v>81</v>
      </c>
      <c r="H1396" s="5" t="str">
        <f>VLOOKUP(F1396,Tabla5[[Columna3]:[Columna4]],2,TRUE)</f>
        <v>Aceptable</v>
      </c>
      <c r="I1396" s="18">
        <v>50</v>
      </c>
      <c r="J1396" s="5">
        <f t="shared" si="64"/>
        <v>46.296296296296298</v>
      </c>
      <c r="K1396" s="5" t="str">
        <f>VLOOKUP(I1396,Tabla13[[Rango minimo]:[Estado de calidad del aire]],2,TRUE)</f>
        <v>Buena</v>
      </c>
      <c r="L1396" s="21">
        <f t="shared" si="65"/>
        <v>63.648148148148152</v>
      </c>
      <c r="M1396" s="21" t="str">
        <f>VLOOKUP(L1396,Tabla7[[Valor minimo]:[Estado de calidad el aire]],2,TRUE)</f>
        <v>Aceptable</v>
      </c>
      <c r="N1396" s="11">
        <v>9</v>
      </c>
      <c r="O1396" s="11" t="s">
        <v>5994</v>
      </c>
      <c r="P1396" s="11">
        <v>3</v>
      </c>
      <c r="Q1396" s="11">
        <v>-74.141522409999993</v>
      </c>
      <c r="R1396" s="12">
        <v>4.6865096350000002</v>
      </c>
    </row>
    <row r="1397" spans="1:18" x14ac:dyDescent="0.25">
      <c r="A1397" s="10">
        <v>1396</v>
      </c>
      <c r="B1397" s="3" t="s">
        <v>2711</v>
      </c>
      <c r="C1397" s="3" t="s">
        <v>2659</v>
      </c>
      <c r="D1397" s="3" t="s">
        <v>1</v>
      </c>
      <c r="E1397" s="3" t="s">
        <v>2712</v>
      </c>
      <c r="F1397" s="87">
        <v>28</v>
      </c>
      <c r="G1397" s="5">
        <f t="shared" si="63"/>
        <v>81</v>
      </c>
      <c r="H1397" s="5" t="str">
        <f>VLOOKUP(F1397,Tabla5[[Columna3]:[Columna4]],2,TRUE)</f>
        <v>Aceptable</v>
      </c>
      <c r="I1397" s="18">
        <v>50</v>
      </c>
      <c r="J1397" s="5">
        <f t="shared" si="64"/>
        <v>46.296296296296298</v>
      </c>
      <c r="K1397" s="5" t="str">
        <f>VLOOKUP(I1397,Tabla13[[Rango minimo]:[Estado de calidad del aire]],2,TRUE)</f>
        <v>Buena</v>
      </c>
      <c r="L1397" s="21">
        <f t="shared" si="65"/>
        <v>63.648148148148152</v>
      </c>
      <c r="M1397" s="21" t="str">
        <f>VLOOKUP(L1397,Tabla7[[Valor minimo]:[Estado de calidad el aire]],2,TRUE)</f>
        <v>Aceptable</v>
      </c>
      <c r="N1397" s="11">
        <v>9</v>
      </c>
      <c r="O1397" s="11" t="s">
        <v>5994</v>
      </c>
      <c r="P1397" s="11">
        <v>3</v>
      </c>
      <c r="Q1397" s="11">
        <v>-74.153520749999998</v>
      </c>
      <c r="R1397" s="12">
        <v>4.6838608349999999</v>
      </c>
    </row>
    <row r="1398" spans="1:18" x14ac:dyDescent="0.25">
      <c r="A1398" s="10">
        <v>1397</v>
      </c>
      <c r="B1398" s="3" t="s">
        <v>2713</v>
      </c>
      <c r="C1398" s="3" t="s">
        <v>2659</v>
      </c>
      <c r="D1398" s="3" t="s">
        <v>1</v>
      </c>
      <c r="E1398" s="3" t="s">
        <v>2714</v>
      </c>
      <c r="F1398" s="87">
        <v>28</v>
      </c>
      <c r="G1398" s="5">
        <f t="shared" si="63"/>
        <v>81</v>
      </c>
      <c r="H1398" s="5" t="str">
        <f>VLOOKUP(F1398,Tabla5[[Columna3]:[Columna4]],2,TRUE)</f>
        <v>Aceptable</v>
      </c>
      <c r="I1398" s="18">
        <v>50</v>
      </c>
      <c r="J1398" s="5">
        <f t="shared" si="64"/>
        <v>46.296296296296298</v>
      </c>
      <c r="K1398" s="5" t="str">
        <f>VLOOKUP(I1398,Tabla13[[Rango minimo]:[Estado de calidad del aire]],2,TRUE)</f>
        <v>Buena</v>
      </c>
      <c r="L1398" s="21">
        <f t="shared" si="65"/>
        <v>63.648148148148152</v>
      </c>
      <c r="M1398" s="21" t="str">
        <f>VLOOKUP(L1398,Tabla7[[Valor minimo]:[Estado de calidad el aire]],2,TRUE)</f>
        <v>Aceptable</v>
      </c>
      <c r="N1398" s="11">
        <v>9</v>
      </c>
      <c r="O1398" s="11" t="s">
        <v>5994</v>
      </c>
      <c r="P1398" s="11">
        <v>3</v>
      </c>
      <c r="Q1398" s="11">
        <v>-74.135397319999996</v>
      </c>
      <c r="R1398" s="12">
        <v>4.6790861240000003</v>
      </c>
    </row>
    <row r="1399" spans="1:18" x14ac:dyDescent="0.25">
      <c r="A1399" s="10">
        <v>1398</v>
      </c>
      <c r="B1399" s="3" t="s">
        <v>2715</v>
      </c>
      <c r="C1399" s="3" t="s">
        <v>2659</v>
      </c>
      <c r="D1399" s="3" t="s">
        <v>1</v>
      </c>
      <c r="E1399" s="3" t="s">
        <v>2716</v>
      </c>
      <c r="F1399" s="87">
        <v>28</v>
      </c>
      <c r="G1399" s="5">
        <f t="shared" si="63"/>
        <v>81</v>
      </c>
      <c r="H1399" s="5" t="str">
        <f>VLOOKUP(F1399,Tabla5[[Columna3]:[Columna4]],2,TRUE)</f>
        <v>Aceptable</v>
      </c>
      <c r="I1399" s="18">
        <v>50</v>
      </c>
      <c r="J1399" s="5">
        <f t="shared" si="64"/>
        <v>46.296296296296298</v>
      </c>
      <c r="K1399" s="5" t="str">
        <f>VLOOKUP(I1399,Tabla13[[Rango minimo]:[Estado de calidad del aire]],2,TRUE)</f>
        <v>Buena</v>
      </c>
      <c r="L1399" s="21">
        <f t="shared" si="65"/>
        <v>63.648148148148152</v>
      </c>
      <c r="M1399" s="21" t="str">
        <f>VLOOKUP(L1399,Tabla7[[Valor minimo]:[Estado de calidad el aire]],2,TRUE)</f>
        <v>Aceptable</v>
      </c>
      <c r="N1399" s="11">
        <v>9</v>
      </c>
      <c r="O1399" s="11" t="s">
        <v>5994</v>
      </c>
      <c r="P1399" s="11">
        <v>3</v>
      </c>
      <c r="Q1399" s="11">
        <v>-74.13487001</v>
      </c>
      <c r="R1399" s="12">
        <v>4.6740858889999997</v>
      </c>
    </row>
    <row r="1400" spans="1:18" x14ac:dyDescent="0.25">
      <c r="A1400" s="10">
        <v>1399</v>
      </c>
      <c r="B1400" s="3" t="s">
        <v>2717</v>
      </c>
      <c r="C1400" s="3" t="s">
        <v>2659</v>
      </c>
      <c r="D1400" s="3" t="s">
        <v>1</v>
      </c>
      <c r="E1400" s="3" t="s">
        <v>2718</v>
      </c>
      <c r="F1400" s="87">
        <v>28</v>
      </c>
      <c r="G1400" s="5">
        <f t="shared" si="63"/>
        <v>81</v>
      </c>
      <c r="H1400" s="5" t="str">
        <f>VLOOKUP(F1400,Tabla5[[Columna3]:[Columna4]],2,TRUE)</f>
        <v>Aceptable</v>
      </c>
      <c r="I1400" s="18">
        <v>50</v>
      </c>
      <c r="J1400" s="5">
        <f t="shared" si="64"/>
        <v>46.296296296296298</v>
      </c>
      <c r="K1400" s="5" t="str">
        <f>VLOOKUP(I1400,Tabla13[[Rango minimo]:[Estado de calidad del aire]],2,TRUE)</f>
        <v>Buena</v>
      </c>
      <c r="L1400" s="21">
        <f t="shared" si="65"/>
        <v>63.648148148148152</v>
      </c>
      <c r="M1400" s="21" t="str">
        <f>VLOOKUP(L1400,Tabla7[[Valor minimo]:[Estado de calidad el aire]],2,TRUE)</f>
        <v>Aceptable</v>
      </c>
      <c r="N1400" s="11">
        <v>9</v>
      </c>
      <c r="O1400" s="11" t="s">
        <v>5994</v>
      </c>
      <c r="P1400" s="11">
        <v>3</v>
      </c>
      <c r="Q1400" s="11">
        <v>-74.141364879999998</v>
      </c>
      <c r="R1400" s="12">
        <v>4.6869535569999998</v>
      </c>
    </row>
    <row r="1401" spans="1:18" x14ac:dyDescent="0.25">
      <c r="A1401" s="10">
        <v>1400</v>
      </c>
      <c r="B1401" s="3" t="s">
        <v>2719</v>
      </c>
      <c r="C1401" s="3" t="s">
        <v>2659</v>
      </c>
      <c r="D1401" s="3" t="s">
        <v>1</v>
      </c>
      <c r="E1401" s="3" t="s">
        <v>2720</v>
      </c>
      <c r="F1401" s="87">
        <v>28</v>
      </c>
      <c r="G1401" s="5">
        <f t="shared" si="63"/>
        <v>81</v>
      </c>
      <c r="H1401" s="5" t="str">
        <f>VLOOKUP(F1401,Tabla5[[Columna3]:[Columna4]],2,TRUE)</f>
        <v>Aceptable</v>
      </c>
      <c r="I1401" s="18">
        <v>50</v>
      </c>
      <c r="J1401" s="5">
        <f t="shared" si="64"/>
        <v>46.296296296296298</v>
      </c>
      <c r="K1401" s="5" t="str">
        <f>VLOOKUP(I1401,Tabla13[[Rango minimo]:[Estado de calidad del aire]],2,TRUE)</f>
        <v>Buena</v>
      </c>
      <c r="L1401" s="21">
        <f t="shared" si="65"/>
        <v>63.648148148148152</v>
      </c>
      <c r="M1401" s="21" t="str">
        <f>VLOOKUP(L1401,Tabla7[[Valor minimo]:[Estado de calidad el aire]],2,TRUE)</f>
        <v>Aceptable</v>
      </c>
      <c r="N1401" s="11">
        <v>9</v>
      </c>
      <c r="O1401" s="11" t="s">
        <v>5994</v>
      </c>
      <c r="P1401" s="11">
        <v>3</v>
      </c>
      <c r="Q1401" s="11">
        <v>-74.134389839999997</v>
      </c>
      <c r="R1401" s="12">
        <v>4.6753088949999997</v>
      </c>
    </row>
    <row r="1402" spans="1:18" x14ac:dyDescent="0.25">
      <c r="A1402" s="10">
        <v>1401</v>
      </c>
      <c r="B1402" s="3" t="s">
        <v>2721</v>
      </c>
      <c r="C1402" s="3" t="s">
        <v>2659</v>
      </c>
      <c r="D1402" s="3" t="s">
        <v>1</v>
      </c>
      <c r="E1402" s="3" t="s">
        <v>2722</v>
      </c>
      <c r="F1402" s="87">
        <v>28</v>
      </c>
      <c r="G1402" s="5">
        <f t="shared" si="63"/>
        <v>81</v>
      </c>
      <c r="H1402" s="5" t="str">
        <f>VLOOKUP(F1402,Tabla5[[Columna3]:[Columna4]],2,TRUE)</f>
        <v>Aceptable</v>
      </c>
      <c r="I1402" s="18">
        <v>50</v>
      </c>
      <c r="J1402" s="5">
        <f t="shared" si="64"/>
        <v>46.296296296296298</v>
      </c>
      <c r="K1402" s="5" t="str">
        <f>VLOOKUP(I1402,Tabla13[[Rango minimo]:[Estado de calidad del aire]],2,TRUE)</f>
        <v>Buena</v>
      </c>
      <c r="L1402" s="21">
        <f t="shared" si="65"/>
        <v>63.648148148148152</v>
      </c>
      <c r="M1402" s="21" t="str">
        <f>VLOOKUP(L1402,Tabla7[[Valor minimo]:[Estado de calidad el aire]],2,TRUE)</f>
        <v>Aceptable</v>
      </c>
      <c r="N1402" s="11">
        <v>9</v>
      </c>
      <c r="O1402" s="11" t="s">
        <v>5994</v>
      </c>
      <c r="P1402" s="11">
        <v>3</v>
      </c>
      <c r="Q1402" s="11">
        <v>-74.137369120000002</v>
      </c>
      <c r="R1402" s="12">
        <v>4.6691366240000001</v>
      </c>
    </row>
    <row r="1403" spans="1:18" x14ac:dyDescent="0.25">
      <c r="A1403" s="10">
        <v>1402</v>
      </c>
      <c r="B1403" s="3" t="s">
        <v>2723</v>
      </c>
      <c r="C1403" s="3" t="s">
        <v>2659</v>
      </c>
      <c r="D1403" s="3" t="s">
        <v>1</v>
      </c>
      <c r="E1403" s="3" t="s">
        <v>2724</v>
      </c>
      <c r="F1403" s="87">
        <v>28</v>
      </c>
      <c r="G1403" s="5">
        <f t="shared" si="63"/>
        <v>81</v>
      </c>
      <c r="H1403" s="5" t="str">
        <f>VLOOKUP(F1403,Tabla5[[Columna3]:[Columna4]],2,TRUE)</f>
        <v>Aceptable</v>
      </c>
      <c r="I1403" s="18">
        <v>50</v>
      </c>
      <c r="J1403" s="5">
        <f t="shared" si="64"/>
        <v>46.296296296296298</v>
      </c>
      <c r="K1403" s="5" t="str">
        <f>VLOOKUP(I1403,Tabla13[[Rango minimo]:[Estado de calidad del aire]],2,TRUE)</f>
        <v>Buena</v>
      </c>
      <c r="L1403" s="21">
        <f t="shared" si="65"/>
        <v>63.648148148148152</v>
      </c>
      <c r="M1403" s="21" t="str">
        <f>VLOOKUP(L1403,Tabla7[[Valor minimo]:[Estado de calidad el aire]],2,TRUE)</f>
        <v>Aceptable</v>
      </c>
      <c r="N1403" s="11">
        <v>9</v>
      </c>
      <c r="O1403" s="11" t="s">
        <v>5994</v>
      </c>
      <c r="P1403" s="11">
        <v>3</v>
      </c>
      <c r="Q1403" s="11">
        <v>-74.150238220000006</v>
      </c>
      <c r="R1403" s="12">
        <v>4.670981684</v>
      </c>
    </row>
    <row r="1404" spans="1:18" x14ac:dyDescent="0.25">
      <c r="A1404" s="10">
        <v>1403</v>
      </c>
      <c r="B1404" s="3" t="s">
        <v>2725</v>
      </c>
      <c r="C1404" s="3" t="s">
        <v>2659</v>
      </c>
      <c r="D1404" s="3" t="s">
        <v>1</v>
      </c>
      <c r="E1404" s="3" t="s">
        <v>2726</v>
      </c>
      <c r="F1404" s="87">
        <v>28</v>
      </c>
      <c r="G1404" s="5">
        <f t="shared" si="63"/>
        <v>81</v>
      </c>
      <c r="H1404" s="5" t="str">
        <f>VLOOKUP(F1404,Tabla5[[Columna3]:[Columna4]],2,TRUE)</f>
        <v>Aceptable</v>
      </c>
      <c r="I1404" s="18">
        <v>50</v>
      </c>
      <c r="J1404" s="5">
        <f t="shared" si="64"/>
        <v>46.296296296296298</v>
      </c>
      <c r="K1404" s="5" t="str">
        <f>VLOOKUP(I1404,Tabla13[[Rango minimo]:[Estado de calidad del aire]],2,TRUE)</f>
        <v>Buena</v>
      </c>
      <c r="L1404" s="21">
        <f t="shared" si="65"/>
        <v>63.648148148148152</v>
      </c>
      <c r="M1404" s="21" t="str">
        <f>VLOOKUP(L1404,Tabla7[[Valor minimo]:[Estado de calidad el aire]],2,TRUE)</f>
        <v>Aceptable</v>
      </c>
      <c r="N1404" s="11">
        <v>9</v>
      </c>
      <c r="O1404" s="11" t="s">
        <v>5994</v>
      </c>
      <c r="P1404" s="11">
        <v>3</v>
      </c>
      <c r="Q1404" s="11">
        <v>-74.150096430000005</v>
      </c>
      <c r="R1404" s="12">
        <v>4.669193989</v>
      </c>
    </row>
    <row r="1405" spans="1:18" x14ac:dyDescent="0.25">
      <c r="A1405" s="10">
        <v>1404</v>
      </c>
      <c r="B1405" s="3" t="s">
        <v>2727</v>
      </c>
      <c r="C1405" s="3" t="s">
        <v>2659</v>
      </c>
      <c r="D1405" s="3" t="s">
        <v>1</v>
      </c>
      <c r="E1405" s="3" t="s">
        <v>2728</v>
      </c>
      <c r="F1405" s="87">
        <v>28</v>
      </c>
      <c r="G1405" s="5">
        <f t="shared" si="63"/>
        <v>81</v>
      </c>
      <c r="H1405" s="5" t="str">
        <f>VLOOKUP(F1405,Tabla5[[Columna3]:[Columna4]],2,TRUE)</f>
        <v>Aceptable</v>
      </c>
      <c r="I1405" s="18">
        <v>50</v>
      </c>
      <c r="J1405" s="5">
        <f t="shared" si="64"/>
        <v>46.296296296296298</v>
      </c>
      <c r="K1405" s="5" t="str">
        <f>VLOOKUP(I1405,Tabla13[[Rango minimo]:[Estado de calidad del aire]],2,TRUE)</f>
        <v>Buena</v>
      </c>
      <c r="L1405" s="21">
        <f t="shared" si="65"/>
        <v>63.648148148148152</v>
      </c>
      <c r="M1405" s="21" t="str">
        <f>VLOOKUP(L1405,Tabla7[[Valor minimo]:[Estado de calidad el aire]],2,TRUE)</f>
        <v>Aceptable</v>
      </c>
      <c r="N1405" s="11">
        <v>9</v>
      </c>
      <c r="O1405" s="11" t="s">
        <v>5994</v>
      </c>
      <c r="P1405" s="11">
        <v>3</v>
      </c>
      <c r="Q1405" s="11">
        <v>-74.134744589999997</v>
      </c>
      <c r="R1405" s="12">
        <v>4.6735223709999998</v>
      </c>
    </row>
    <row r="1406" spans="1:18" x14ac:dyDescent="0.25">
      <c r="A1406" s="10">
        <v>1405</v>
      </c>
      <c r="B1406" s="3" t="s">
        <v>2729</v>
      </c>
      <c r="C1406" s="3" t="s">
        <v>2659</v>
      </c>
      <c r="D1406" s="3" t="s">
        <v>1</v>
      </c>
      <c r="E1406" s="3" t="s">
        <v>2730</v>
      </c>
      <c r="F1406" s="87">
        <v>28</v>
      </c>
      <c r="G1406" s="5">
        <f t="shared" si="63"/>
        <v>81</v>
      </c>
      <c r="H1406" s="5" t="str">
        <f>VLOOKUP(F1406,Tabla5[[Columna3]:[Columna4]],2,TRUE)</f>
        <v>Aceptable</v>
      </c>
      <c r="I1406" s="18">
        <v>50</v>
      </c>
      <c r="J1406" s="5">
        <f t="shared" si="64"/>
        <v>46.296296296296298</v>
      </c>
      <c r="K1406" s="5" t="str">
        <f>VLOOKUP(I1406,Tabla13[[Rango minimo]:[Estado de calidad del aire]],2,TRUE)</f>
        <v>Buena</v>
      </c>
      <c r="L1406" s="21">
        <f t="shared" si="65"/>
        <v>63.648148148148152</v>
      </c>
      <c r="M1406" s="21" t="str">
        <f>VLOOKUP(L1406,Tabla7[[Valor minimo]:[Estado de calidad el aire]],2,TRUE)</f>
        <v>Aceptable</v>
      </c>
      <c r="N1406" s="11">
        <v>9</v>
      </c>
      <c r="O1406" s="11" t="s">
        <v>5994</v>
      </c>
      <c r="P1406" s="11">
        <v>3</v>
      </c>
      <c r="Q1406" s="11">
        <v>-74.152332569999999</v>
      </c>
      <c r="R1406" s="12">
        <v>4.6779093720000002</v>
      </c>
    </row>
    <row r="1407" spans="1:18" x14ac:dyDescent="0.25">
      <c r="A1407" s="10">
        <v>1406</v>
      </c>
      <c r="B1407" s="3" t="s">
        <v>2731</v>
      </c>
      <c r="C1407" s="3" t="s">
        <v>2659</v>
      </c>
      <c r="D1407" s="3" t="s">
        <v>1</v>
      </c>
      <c r="E1407" s="3" t="s">
        <v>2732</v>
      </c>
      <c r="F1407" s="87">
        <v>28</v>
      </c>
      <c r="G1407" s="5">
        <f t="shared" si="63"/>
        <v>81</v>
      </c>
      <c r="H1407" s="5" t="str">
        <f>VLOOKUP(F1407,Tabla5[[Columna3]:[Columna4]],2,TRUE)</f>
        <v>Aceptable</v>
      </c>
      <c r="I1407" s="18">
        <v>50</v>
      </c>
      <c r="J1407" s="5">
        <f t="shared" si="64"/>
        <v>46.296296296296298</v>
      </c>
      <c r="K1407" s="5" t="str">
        <f>VLOOKUP(I1407,Tabla13[[Rango minimo]:[Estado de calidad del aire]],2,TRUE)</f>
        <v>Buena</v>
      </c>
      <c r="L1407" s="21">
        <f t="shared" si="65"/>
        <v>63.648148148148152</v>
      </c>
      <c r="M1407" s="21" t="str">
        <f>VLOOKUP(L1407,Tabla7[[Valor minimo]:[Estado de calidad el aire]],2,TRUE)</f>
        <v>Aceptable</v>
      </c>
      <c r="N1407" s="11">
        <v>9</v>
      </c>
      <c r="O1407" s="11" t="s">
        <v>5994</v>
      </c>
      <c r="P1407" s="11">
        <v>3</v>
      </c>
      <c r="Q1407" s="11">
        <v>-74.137161019999994</v>
      </c>
      <c r="R1407" s="12">
        <v>4.6783270310000002</v>
      </c>
    </row>
    <row r="1408" spans="1:18" x14ac:dyDescent="0.25">
      <c r="A1408" s="10">
        <v>1407</v>
      </c>
      <c r="B1408" s="3" t="s">
        <v>2733</v>
      </c>
      <c r="C1408" s="3" t="s">
        <v>2659</v>
      </c>
      <c r="D1408" s="3" t="s">
        <v>1</v>
      </c>
      <c r="E1408" s="3" t="s">
        <v>2734</v>
      </c>
      <c r="F1408" s="87">
        <v>28</v>
      </c>
      <c r="G1408" s="5">
        <f t="shared" si="63"/>
        <v>81</v>
      </c>
      <c r="H1408" s="5" t="str">
        <f>VLOOKUP(F1408,Tabla5[[Columna3]:[Columna4]],2,TRUE)</f>
        <v>Aceptable</v>
      </c>
      <c r="I1408" s="18">
        <v>50</v>
      </c>
      <c r="J1408" s="5">
        <f t="shared" si="64"/>
        <v>46.296296296296298</v>
      </c>
      <c r="K1408" s="5" t="str">
        <f>VLOOKUP(I1408,Tabla13[[Rango minimo]:[Estado de calidad del aire]],2,TRUE)</f>
        <v>Buena</v>
      </c>
      <c r="L1408" s="21">
        <f t="shared" si="65"/>
        <v>63.648148148148152</v>
      </c>
      <c r="M1408" s="21" t="str">
        <f>VLOOKUP(L1408,Tabla7[[Valor minimo]:[Estado de calidad el aire]],2,TRUE)</f>
        <v>Aceptable</v>
      </c>
      <c r="N1408" s="11">
        <v>9</v>
      </c>
      <c r="O1408" s="11" t="s">
        <v>5994</v>
      </c>
      <c r="P1408" s="11">
        <v>3</v>
      </c>
      <c r="Q1408" s="11">
        <v>-74.152644210000005</v>
      </c>
      <c r="R1408" s="12">
        <v>4.680676558</v>
      </c>
    </row>
    <row r="1409" spans="1:18" x14ac:dyDescent="0.25">
      <c r="A1409" s="10">
        <v>1408</v>
      </c>
      <c r="B1409" s="3" t="s">
        <v>2735</v>
      </c>
      <c r="C1409" s="3" t="s">
        <v>2659</v>
      </c>
      <c r="D1409" s="3" t="s">
        <v>1</v>
      </c>
      <c r="E1409" s="3" t="s">
        <v>2736</v>
      </c>
      <c r="F1409" s="87">
        <v>28</v>
      </c>
      <c r="G1409" s="5">
        <f t="shared" si="63"/>
        <v>81</v>
      </c>
      <c r="H1409" s="5" t="str">
        <f>VLOOKUP(F1409,Tabla5[[Columna3]:[Columna4]],2,TRUE)</f>
        <v>Aceptable</v>
      </c>
      <c r="I1409" s="18">
        <v>50</v>
      </c>
      <c r="J1409" s="5">
        <f t="shared" si="64"/>
        <v>46.296296296296298</v>
      </c>
      <c r="K1409" s="5" t="str">
        <f>VLOOKUP(I1409,Tabla13[[Rango minimo]:[Estado de calidad del aire]],2,TRUE)</f>
        <v>Buena</v>
      </c>
      <c r="L1409" s="21">
        <f t="shared" si="65"/>
        <v>63.648148148148152</v>
      </c>
      <c r="M1409" s="21" t="str">
        <f>VLOOKUP(L1409,Tabla7[[Valor minimo]:[Estado de calidad el aire]],2,TRUE)</f>
        <v>Aceptable</v>
      </c>
      <c r="N1409" s="11">
        <v>9</v>
      </c>
      <c r="O1409" s="11" t="s">
        <v>5994</v>
      </c>
      <c r="P1409" s="11">
        <v>3</v>
      </c>
      <c r="Q1409" s="11">
        <v>-74.153613780000001</v>
      </c>
      <c r="R1409" s="12">
        <v>4.6825602780000004</v>
      </c>
    </row>
    <row r="1410" spans="1:18" x14ac:dyDescent="0.25">
      <c r="A1410" s="10">
        <v>1409</v>
      </c>
      <c r="B1410" s="3" t="s">
        <v>2737</v>
      </c>
      <c r="C1410" s="3" t="s">
        <v>2659</v>
      </c>
      <c r="D1410" s="3" t="s">
        <v>1</v>
      </c>
      <c r="E1410" s="3" t="s">
        <v>2738</v>
      </c>
      <c r="F1410" s="87">
        <v>28</v>
      </c>
      <c r="G1410" s="5">
        <f t="shared" si="63"/>
        <v>81</v>
      </c>
      <c r="H1410" s="5" t="str">
        <f>VLOOKUP(F1410,Tabla5[[Columna3]:[Columna4]],2,TRUE)</f>
        <v>Aceptable</v>
      </c>
      <c r="I1410" s="18">
        <v>50</v>
      </c>
      <c r="J1410" s="5">
        <f t="shared" si="64"/>
        <v>46.296296296296298</v>
      </c>
      <c r="K1410" s="5" t="str">
        <f>VLOOKUP(I1410,Tabla13[[Rango minimo]:[Estado de calidad del aire]],2,TRUE)</f>
        <v>Buena</v>
      </c>
      <c r="L1410" s="21">
        <f t="shared" si="65"/>
        <v>63.648148148148152</v>
      </c>
      <c r="M1410" s="21" t="str">
        <f>VLOOKUP(L1410,Tabla7[[Valor minimo]:[Estado de calidad el aire]],2,TRUE)</f>
        <v>Aceptable</v>
      </c>
      <c r="N1410" s="11">
        <v>9</v>
      </c>
      <c r="O1410" s="11" t="s">
        <v>5994</v>
      </c>
      <c r="P1410" s="11">
        <v>3</v>
      </c>
      <c r="Q1410" s="11">
        <v>-74.141813040000002</v>
      </c>
      <c r="R1410" s="12">
        <v>4.6659508980000002</v>
      </c>
    </row>
    <row r="1411" spans="1:18" x14ac:dyDescent="0.25">
      <c r="A1411" s="10">
        <v>1410</v>
      </c>
      <c r="B1411" s="3" t="s">
        <v>2739</v>
      </c>
      <c r="C1411" s="3" t="s">
        <v>2659</v>
      </c>
      <c r="D1411" s="3" t="s">
        <v>1</v>
      </c>
      <c r="E1411" s="3" t="s">
        <v>2740</v>
      </c>
      <c r="F1411" s="87">
        <v>28</v>
      </c>
      <c r="G1411" s="5">
        <f t="shared" ref="G1411:G1474" si="66">IF(F1411&lt;=12, F1411*50/12,
IF(F1411&lt;=37, 51 + (F1411-13)*50/25,
IF(F1411&lt;=55, 101 + (F1411-38)*50/18,
IF(F1411&lt;=150, 151 + (F1411-56)*50/95,
IF(F1411&lt;=250, 201 + (F1411-151)*100/100,
301 + (F1411-251)*200/250)))))</f>
        <v>81</v>
      </c>
      <c r="H1411" s="5" t="str">
        <f>VLOOKUP(F1411,Tabla5[[Columna3]:[Columna4]],2,TRUE)</f>
        <v>Aceptable</v>
      </c>
      <c r="I1411" s="18">
        <v>50</v>
      </c>
      <c r="J1411" s="5">
        <f t="shared" ref="J1411:J1474" si="67">IF(I1411&lt;=54, I1411*50/54,
IF(I1411&lt;=154, 51 + (I1411-55)*50/100,
IF(I1411&lt;=254, 101 + (I1411-155)*50/100,
IF(I1411&lt;=354, 151 + (I1411-255)*50/100,
IF(I1411&lt;=424, 201 + (I1411-355)*100/70,
301 + (I1411-425)*200/180)))))</f>
        <v>46.296296296296298</v>
      </c>
      <c r="K1411" s="5" t="str">
        <f>VLOOKUP(I1411,Tabla13[[Rango minimo]:[Estado de calidad del aire]],2,TRUE)</f>
        <v>Buena</v>
      </c>
      <c r="L1411" s="21">
        <f t="shared" ref="L1411:L1474" si="68">(((G1411+J1411)/2))</f>
        <v>63.648148148148152</v>
      </c>
      <c r="M1411" s="21" t="str">
        <f>VLOOKUP(L1411,Tabla7[[Valor minimo]:[Estado de calidad el aire]],2,TRUE)</f>
        <v>Aceptable</v>
      </c>
      <c r="N1411" s="11">
        <v>9</v>
      </c>
      <c r="O1411" s="11" t="s">
        <v>5994</v>
      </c>
      <c r="P1411" s="11">
        <v>3</v>
      </c>
      <c r="Q1411" s="11">
        <v>-74.134624009999996</v>
      </c>
      <c r="R1411" s="12">
        <v>4.6801716789999999</v>
      </c>
    </row>
    <row r="1412" spans="1:18" x14ac:dyDescent="0.25">
      <c r="A1412" s="10">
        <v>1411</v>
      </c>
      <c r="B1412" s="3" t="s">
        <v>2741</v>
      </c>
      <c r="C1412" s="3" t="s">
        <v>2659</v>
      </c>
      <c r="D1412" s="3" t="s">
        <v>1</v>
      </c>
      <c r="E1412" s="3" t="s">
        <v>2742</v>
      </c>
      <c r="F1412" s="87">
        <v>28</v>
      </c>
      <c r="G1412" s="5">
        <f t="shared" si="66"/>
        <v>81</v>
      </c>
      <c r="H1412" s="5" t="str">
        <f>VLOOKUP(F1412,Tabla5[[Columna3]:[Columna4]],2,TRUE)</f>
        <v>Aceptable</v>
      </c>
      <c r="I1412" s="18">
        <v>50</v>
      </c>
      <c r="J1412" s="5">
        <f t="shared" si="67"/>
        <v>46.296296296296298</v>
      </c>
      <c r="K1412" s="5" t="str">
        <f>VLOOKUP(I1412,Tabla13[[Rango minimo]:[Estado de calidad del aire]],2,TRUE)</f>
        <v>Buena</v>
      </c>
      <c r="L1412" s="21">
        <f t="shared" si="68"/>
        <v>63.648148148148152</v>
      </c>
      <c r="M1412" s="21" t="str">
        <f>VLOOKUP(L1412,Tabla7[[Valor minimo]:[Estado de calidad el aire]],2,TRUE)</f>
        <v>Aceptable</v>
      </c>
      <c r="N1412" s="11">
        <v>9</v>
      </c>
      <c r="O1412" s="11" t="s">
        <v>5994</v>
      </c>
      <c r="P1412" s="11">
        <v>3</v>
      </c>
      <c r="Q1412" s="11">
        <v>-74.132147230000001</v>
      </c>
      <c r="R1412" s="12">
        <v>4.6791097510000004</v>
      </c>
    </row>
    <row r="1413" spans="1:18" x14ac:dyDescent="0.25">
      <c r="A1413" s="10">
        <v>1412</v>
      </c>
      <c r="B1413" s="3" t="s">
        <v>2743</v>
      </c>
      <c r="C1413" s="3" t="s">
        <v>2659</v>
      </c>
      <c r="D1413" s="3" t="s">
        <v>1</v>
      </c>
      <c r="E1413" s="3" t="s">
        <v>2744</v>
      </c>
      <c r="F1413" s="87">
        <v>28</v>
      </c>
      <c r="G1413" s="5">
        <f t="shared" si="66"/>
        <v>81</v>
      </c>
      <c r="H1413" s="5" t="str">
        <f>VLOOKUP(F1413,Tabla5[[Columna3]:[Columna4]],2,TRUE)</f>
        <v>Aceptable</v>
      </c>
      <c r="I1413" s="18">
        <v>50</v>
      </c>
      <c r="J1413" s="5">
        <f t="shared" si="67"/>
        <v>46.296296296296298</v>
      </c>
      <c r="K1413" s="5" t="str">
        <f>VLOOKUP(I1413,Tabla13[[Rango minimo]:[Estado de calidad del aire]],2,TRUE)</f>
        <v>Buena</v>
      </c>
      <c r="L1413" s="21">
        <f t="shared" si="68"/>
        <v>63.648148148148152</v>
      </c>
      <c r="M1413" s="21" t="str">
        <f>VLOOKUP(L1413,Tabla7[[Valor minimo]:[Estado de calidad el aire]],2,TRUE)</f>
        <v>Aceptable</v>
      </c>
      <c r="N1413" s="11">
        <v>9</v>
      </c>
      <c r="O1413" s="11" t="s">
        <v>5994</v>
      </c>
      <c r="P1413" s="11">
        <v>3</v>
      </c>
      <c r="Q1413" s="11">
        <v>-74.151058899999995</v>
      </c>
      <c r="R1413" s="12">
        <v>4.6708457790000004</v>
      </c>
    </row>
    <row r="1414" spans="1:18" x14ac:dyDescent="0.25">
      <c r="A1414" s="10">
        <v>1413</v>
      </c>
      <c r="B1414" s="3" t="s">
        <v>2745</v>
      </c>
      <c r="C1414" s="3" t="s">
        <v>2659</v>
      </c>
      <c r="D1414" s="3" t="s">
        <v>1</v>
      </c>
      <c r="E1414" s="3" t="s">
        <v>2746</v>
      </c>
      <c r="F1414" s="87">
        <v>28</v>
      </c>
      <c r="G1414" s="5">
        <f t="shared" si="66"/>
        <v>81</v>
      </c>
      <c r="H1414" s="5" t="str">
        <f>VLOOKUP(F1414,Tabla5[[Columna3]:[Columna4]],2,TRUE)</f>
        <v>Aceptable</v>
      </c>
      <c r="I1414" s="18">
        <v>44</v>
      </c>
      <c r="J1414" s="5">
        <f t="shared" si="67"/>
        <v>40.74074074074074</v>
      </c>
      <c r="K1414" s="5" t="str">
        <f>VLOOKUP(I1414,Tabla13[[Rango minimo]:[Estado de calidad del aire]],2,TRUE)</f>
        <v>Buena</v>
      </c>
      <c r="L1414" s="21">
        <f t="shared" si="68"/>
        <v>60.870370370370367</v>
      </c>
      <c r="M1414" s="21" t="str">
        <f>VLOOKUP(L1414,Tabla7[[Valor minimo]:[Estado de calidad el aire]],2,TRUE)</f>
        <v>Aceptable</v>
      </c>
      <c r="N1414" s="11">
        <v>9</v>
      </c>
      <c r="O1414" s="11" t="s">
        <v>5994</v>
      </c>
      <c r="P1414" s="11">
        <v>3</v>
      </c>
      <c r="Q1414" s="11">
        <v>-74.138613809999995</v>
      </c>
      <c r="R1414" s="12">
        <v>4.6680283520000003</v>
      </c>
    </row>
    <row r="1415" spans="1:18" x14ac:dyDescent="0.25">
      <c r="A1415" s="10">
        <v>1414</v>
      </c>
      <c r="B1415" s="3" t="s">
        <v>2747</v>
      </c>
      <c r="C1415" s="3" t="s">
        <v>2659</v>
      </c>
      <c r="D1415" s="3" t="s">
        <v>1</v>
      </c>
      <c r="E1415" s="3" t="s">
        <v>2748</v>
      </c>
      <c r="F1415" s="87">
        <v>28</v>
      </c>
      <c r="G1415" s="5">
        <f t="shared" si="66"/>
        <v>81</v>
      </c>
      <c r="H1415" s="5" t="str">
        <f>VLOOKUP(F1415,Tabla5[[Columna3]:[Columna4]],2,TRUE)</f>
        <v>Aceptable</v>
      </c>
      <c r="I1415" s="18">
        <v>44</v>
      </c>
      <c r="J1415" s="5">
        <f t="shared" si="67"/>
        <v>40.74074074074074</v>
      </c>
      <c r="K1415" s="5" t="str">
        <f>VLOOKUP(I1415,Tabla13[[Rango minimo]:[Estado de calidad del aire]],2,TRUE)</f>
        <v>Buena</v>
      </c>
      <c r="L1415" s="21">
        <f t="shared" si="68"/>
        <v>60.870370370370367</v>
      </c>
      <c r="M1415" s="21" t="str">
        <f>VLOOKUP(L1415,Tabla7[[Valor minimo]:[Estado de calidad el aire]],2,TRUE)</f>
        <v>Aceptable</v>
      </c>
      <c r="N1415" s="11">
        <v>9</v>
      </c>
      <c r="O1415" s="11" t="s">
        <v>5994</v>
      </c>
      <c r="P1415" s="11">
        <v>3</v>
      </c>
      <c r="Q1415" s="11">
        <v>-74.140132010000002</v>
      </c>
      <c r="R1415" s="12">
        <v>4.666642907</v>
      </c>
    </row>
    <row r="1416" spans="1:18" x14ac:dyDescent="0.25">
      <c r="A1416" s="10">
        <v>1415</v>
      </c>
      <c r="B1416" s="3" t="s">
        <v>2749</v>
      </c>
      <c r="C1416" s="3" t="s">
        <v>2659</v>
      </c>
      <c r="D1416" s="3" t="s">
        <v>1</v>
      </c>
      <c r="E1416" s="3" t="s">
        <v>2750</v>
      </c>
      <c r="F1416" s="87">
        <v>28</v>
      </c>
      <c r="G1416" s="5">
        <f t="shared" si="66"/>
        <v>81</v>
      </c>
      <c r="H1416" s="5" t="str">
        <f>VLOOKUP(F1416,Tabla5[[Columna3]:[Columna4]],2,TRUE)</f>
        <v>Aceptable</v>
      </c>
      <c r="I1416" s="18">
        <v>44</v>
      </c>
      <c r="J1416" s="5">
        <f t="shared" si="67"/>
        <v>40.74074074074074</v>
      </c>
      <c r="K1416" s="5" t="str">
        <f>VLOOKUP(I1416,Tabla13[[Rango minimo]:[Estado de calidad del aire]],2,TRUE)</f>
        <v>Buena</v>
      </c>
      <c r="L1416" s="21">
        <f t="shared" si="68"/>
        <v>60.870370370370367</v>
      </c>
      <c r="M1416" s="21" t="str">
        <f>VLOOKUP(L1416,Tabla7[[Valor minimo]:[Estado de calidad el aire]],2,TRUE)</f>
        <v>Aceptable</v>
      </c>
      <c r="N1416" s="11">
        <v>9</v>
      </c>
      <c r="O1416" s="11" t="s">
        <v>5994</v>
      </c>
      <c r="P1416" s="11">
        <v>3</v>
      </c>
      <c r="Q1416" s="11">
        <v>-74.138056930000005</v>
      </c>
      <c r="R1416" s="12">
        <v>4.6690176980000002</v>
      </c>
    </row>
    <row r="1417" spans="1:18" x14ac:dyDescent="0.25">
      <c r="A1417" s="10">
        <v>1416</v>
      </c>
      <c r="B1417" s="3" t="s">
        <v>2751</v>
      </c>
      <c r="C1417" s="3" t="s">
        <v>2659</v>
      </c>
      <c r="D1417" s="3" t="s">
        <v>1</v>
      </c>
      <c r="E1417" s="3" t="s">
        <v>2752</v>
      </c>
      <c r="F1417" s="87">
        <v>28</v>
      </c>
      <c r="G1417" s="5">
        <f t="shared" si="66"/>
        <v>81</v>
      </c>
      <c r="H1417" s="5" t="str">
        <f>VLOOKUP(F1417,Tabla5[[Columna3]:[Columna4]],2,TRUE)</f>
        <v>Aceptable</v>
      </c>
      <c r="I1417" s="18">
        <v>44</v>
      </c>
      <c r="J1417" s="5">
        <f t="shared" si="67"/>
        <v>40.74074074074074</v>
      </c>
      <c r="K1417" s="5" t="str">
        <f>VLOOKUP(I1417,Tabla13[[Rango minimo]:[Estado de calidad del aire]],2,TRUE)</f>
        <v>Buena</v>
      </c>
      <c r="L1417" s="21">
        <f t="shared" si="68"/>
        <v>60.870370370370367</v>
      </c>
      <c r="M1417" s="21" t="str">
        <f>VLOOKUP(L1417,Tabla7[[Valor minimo]:[Estado de calidad el aire]],2,TRUE)</f>
        <v>Aceptable</v>
      </c>
      <c r="N1417" s="11">
        <v>9</v>
      </c>
      <c r="O1417" s="11" t="s">
        <v>5994</v>
      </c>
      <c r="P1417" s="11">
        <v>3</v>
      </c>
      <c r="Q1417" s="11">
        <v>-74.139616029999999</v>
      </c>
      <c r="R1417" s="12">
        <v>4.6680718910000003</v>
      </c>
    </row>
    <row r="1418" spans="1:18" x14ac:dyDescent="0.25">
      <c r="A1418" s="10">
        <v>1417</v>
      </c>
      <c r="B1418" s="3" t="s">
        <v>2753</v>
      </c>
      <c r="C1418" s="3" t="s">
        <v>2659</v>
      </c>
      <c r="D1418" s="3" t="s">
        <v>1</v>
      </c>
      <c r="E1418" s="3" t="s">
        <v>2754</v>
      </c>
      <c r="F1418" s="87">
        <v>24</v>
      </c>
      <c r="G1418" s="5">
        <f t="shared" si="66"/>
        <v>73</v>
      </c>
      <c r="H1418" s="5" t="str">
        <f>VLOOKUP(F1418,Tabla5[[Columna3]:[Columna4]],2,TRUE)</f>
        <v>Aceptable</v>
      </c>
      <c r="I1418" s="18">
        <v>44</v>
      </c>
      <c r="J1418" s="5">
        <f t="shared" si="67"/>
        <v>40.74074074074074</v>
      </c>
      <c r="K1418" s="5" t="str">
        <f>VLOOKUP(I1418,Tabla13[[Rango minimo]:[Estado de calidad del aire]],2,TRUE)</f>
        <v>Buena</v>
      </c>
      <c r="L1418" s="21">
        <f t="shared" si="68"/>
        <v>56.870370370370367</v>
      </c>
      <c r="M1418" s="21" t="str">
        <f>VLOOKUP(L1418,Tabla7[[Valor minimo]:[Estado de calidad el aire]],2,TRUE)</f>
        <v>Aceptable</v>
      </c>
      <c r="N1418" s="11">
        <v>9</v>
      </c>
      <c r="O1418" s="11" t="s">
        <v>169</v>
      </c>
      <c r="P1418" s="11">
        <v>4</v>
      </c>
      <c r="Q1418" s="11">
        <v>-74.108482210000005</v>
      </c>
      <c r="R1418" s="12">
        <v>4.6545787519999999</v>
      </c>
    </row>
    <row r="1419" spans="1:18" x14ac:dyDescent="0.25">
      <c r="A1419" s="10">
        <v>1418</v>
      </c>
      <c r="B1419" s="3" t="s">
        <v>2755</v>
      </c>
      <c r="C1419" s="3" t="s">
        <v>2659</v>
      </c>
      <c r="D1419" s="3" t="s">
        <v>1</v>
      </c>
      <c r="E1419" s="3" t="s">
        <v>2756</v>
      </c>
      <c r="F1419" s="87">
        <v>24</v>
      </c>
      <c r="G1419" s="5">
        <f t="shared" si="66"/>
        <v>73</v>
      </c>
      <c r="H1419" s="5" t="str">
        <f>VLOOKUP(F1419,Tabla5[[Columna3]:[Columna4]],2,TRUE)</f>
        <v>Aceptable</v>
      </c>
      <c r="I1419" s="18">
        <v>44</v>
      </c>
      <c r="J1419" s="5">
        <f t="shared" si="67"/>
        <v>40.74074074074074</v>
      </c>
      <c r="K1419" s="5" t="str">
        <f>VLOOKUP(I1419,Tabla13[[Rango minimo]:[Estado de calidad del aire]],2,TRUE)</f>
        <v>Buena</v>
      </c>
      <c r="L1419" s="21">
        <f t="shared" si="68"/>
        <v>56.870370370370367</v>
      </c>
      <c r="M1419" s="21" t="str">
        <f>VLOOKUP(L1419,Tabla7[[Valor minimo]:[Estado de calidad el aire]],2,TRUE)</f>
        <v>Aceptable</v>
      </c>
      <c r="N1419" s="11">
        <v>9</v>
      </c>
      <c r="O1419" s="11" t="s">
        <v>169</v>
      </c>
      <c r="P1419" s="11">
        <v>4</v>
      </c>
      <c r="Q1419" s="11">
        <v>-74.113909190000001</v>
      </c>
      <c r="R1419" s="12">
        <v>4.6571877710000003</v>
      </c>
    </row>
    <row r="1420" spans="1:18" x14ac:dyDescent="0.25">
      <c r="A1420" s="10">
        <v>1419</v>
      </c>
      <c r="B1420" s="3" t="s">
        <v>2757</v>
      </c>
      <c r="C1420" s="3" t="s">
        <v>2659</v>
      </c>
      <c r="D1420" s="3" t="s">
        <v>1</v>
      </c>
      <c r="E1420" s="3" t="s">
        <v>2754</v>
      </c>
      <c r="F1420" s="87">
        <v>24</v>
      </c>
      <c r="G1420" s="5">
        <f t="shared" si="66"/>
        <v>73</v>
      </c>
      <c r="H1420" s="5" t="str">
        <f>VLOOKUP(F1420,Tabla5[[Columna3]:[Columna4]],2,TRUE)</f>
        <v>Aceptable</v>
      </c>
      <c r="I1420" s="18">
        <v>44</v>
      </c>
      <c r="J1420" s="5">
        <f t="shared" si="67"/>
        <v>40.74074074074074</v>
      </c>
      <c r="K1420" s="5" t="str">
        <f>VLOOKUP(I1420,Tabla13[[Rango minimo]:[Estado de calidad del aire]],2,TRUE)</f>
        <v>Buena</v>
      </c>
      <c r="L1420" s="21">
        <f t="shared" si="68"/>
        <v>56.870370370370367</v>
      </c>
      <c r="M1420" s="21" t="str">
        <f>VLOOKUP(L1420,Tabla7[[Valor minimo]:[Estado de calidad el aire]],2,TRUE)</f>
        <v>Aceptable</v>
      </c>
      <c r="N1420" s="11">
        <v>9</v>
      </c>
      <c r="O1420" s="11" t="s">
        <v>169</v>
      </c>
      <c r="P1420" s="11">
        <v>4</v>
      </c>
      <c r="Q1420" s="11">
        <v>-74.110389769999998</v>
      </c>
      <c r="R1420" s="12">
        <v>4.6607711470000002</v>
      </c>
    </row>
    <row r="1421" spans="1:18" x14ac:dyDescent="0.25">
      <c r="A1421" s="10">
        <v>1420</v>
      </c>
      <c r="B1421" s="3" t="s">
        <v>2758</v>
      </c>
      <c r="C1421" s="3" t="s">
        <v>2659</v>
      </c>
      <c r="D1421" s="3" t="s">
        <v>1</v>
      </c>
      <c r="E1421" s="3" t="s">
        <v>2754</v>
      </c>
      <c r="F1421" s="87">
        <v>24</v>
      </c>
      <c r="G1421" s="5">
        <f t="shared" si="66"/>
        <v>73</v>
      </c>
      <c r="H1421" s="5" t="str">
        <f>VLOOKUP(F1421,Tabla5[[Columna3]:[Columna4]],2,TRUE)</f>
        <v>Aceptable</v>
      </c>
      <c r="I1421" s="18">
        <v>44</v>
      </c>
      <c r="J1421" s="5">
        <f t="shared" si="67"/>
        <v>40.74074074074074</v>
      </c>
      <c r="K1421" s="5" t="str">
        <f>VLOOKUP(I1421,Tabla13[[Rango minimo]:[Estado de calidad del aire]],2,TRUE)</f>
        <v>Buena</v>
      </c>
      <c r="L1421" s="21">
        <f t="shared" si="68"/>
        <v>56.870370370370367</v>
      </c>
      <c r="M1421" s="21" t="str">
        <f>VLOOKUP(L1421,Tabla7[[Valor minimo]:[Estado de calidad el aire]],2,TRUE)</f>
        <v>Aceptable</v>
      </c>
      <c r="N1421" s="11">
        <v>9</v>
      </c>
      <c r="O1421" s="11" t="s">
        <v>169</v>
      </c>
      <c r="P1421" s="11">
        <v>4</v>
      </c>
      <c r="Q1421" s="11">
        <v>-74.109403060000005</v>
      </c>
      <c r="R1421" s="12">
        <v>4.6592351949999999</v>
      </c>
    </row>
    <row r="1422" spans="1:18" x14ac:dyDescent="0.25">
      <c r="A1422" s="10">
        <v>1421</v>
      </c>
      <c r="B1422" s="3" t="s">
        <v>2759</v>
      </c>
      <c r="C1422" s="3" t="s">
        <v>2659</v>
      </c>
      <c r="D1422" s="3" t="s">
        <v>1</v>
      </c>
      <c r="E1422" s="3" t="s">
        <v>2754</v>
      </c>
      <c r="F1422" s="87">
        <v>24</v>
      </c>
      <c r="G1422" s="5">
        <f t="shared" si="66"/>
        <v>73</v>
      </c>
      <c r="H1422" s="5" t="str">
        <f>VLOOKUP(F1422,Tabla5[[Columna3]:[Columna4]],2,TRUE)</f>
        <v>Aceptable</v>
      </c>
      <c r="I1422" s="18">
        <v>44</v>
      </c>
      <c r="J1422" s="5">
        <f t="shared" si="67"/>
        <v>40.74074074074074</v>
      </c>
      <c r="K1422" s="5" t="str">
        <f>VLOOKUP(I1422,Tabla13[[Rango minimo]:[Estado de calidad del aire]],2,TRUE)</f>
        <v>Buena</v>
      </c>
      <c r="L1422" s="21">
        <f t="shared" si="68"/>
        <v>56.870370370370367</v>
      </c>
      <c r="M1422" s="21" t="str">
        <f>VLOOKUP(L1422,Tabla7[[Valor minimo]:[Estado de calidad el aire]],2,TRUE)</f>
        <v>Aceptable</v>
      </c>
      <c r="N1422" s="11">
        <v>9</v>
      </c>
      <c r="O1422" s="11" t="s">
        <v>169</v>
      </c>
      <c r="P1422" s="11">
        <v>4</v>
      </c>
      <c r="Q1422" s="11">
        <v>-74.108445270000004</v>
      </c>
      <c r="R1422" s="12">
        <v>4.6577204280000002</v>
      </c>
    </row>
    <row r="1423" spans="1:18" x14ac:dyDescent="0.25">
      <c r="A1423" s="10">
        <v>1422</v>
      </c>
      <c r="B1423" s="3" t="s">
        <v>2760</v>
      </c>
      <c r="C1423" s="3" t="s">
        <v>2659</v>
      </c>
      <c r="D1423" s="3" t="s">
        <v>1</v>
      </c>
      <c r="E1423" s="3" t="s">
        <v>2754</v>
      </c>
      <c r="F1423" s="87">
        <v>24</v>
      </c>
      <c r="G1423" s="5">
        <f t="shared" si="66"/>
        <v>73</v>
      </c>
      <c r="H1423" s="5" t="str">
        <f>VLOOKUP(F1423,Tabla5[[Columna3]:[Columna4]],2,TRUE)</f>
        <v>Aceptable</v>
      </c>
      <c r="I1423" s="18">
        <v>44</v>
      </c>
      <c r="J1423" s="5">
        <f t="shared" si="67"/>
        <v>40.74074074074074</v>
      </c>
      <c r="K1423" s="5" t="str">
        <f>VLOOKUP(I1423,Tabla13[[Rango minimo]:[Estado de calidad del aire]],2,TRUE)</f>
        <v>Buena</v>
      </c>
      <c r="L1423" s="21">
        <f t="shared" si="68"/>
        <v>56.870370370370367</v>
      </c>
      <c r="M1423" s="21" t="str">
        <f>VLOOKUP(L1423,Tabla7[[Valor minimo]:[Estado de calidad el aire]],2,TRUE)</f>
        <v>Aceptable</v>
      </c>
      <c r="N1423" s="11">
        <v>9</v>
      </c>
      <c r="O1423" s="11" t="s">
        <v>169</v>
      </c>
      <c r="P1423" s="11">
        <v>4</v>
      </c>
      <c r="Q1423" s="11">
        <v>-74.106998529999998</v>
      </c>
      <c r="R1423" s="12">
        <v>4.6554630829999999</v>
      </c>
    </row>
    <row r="1424" spans="1:18" x14ac:dyDescent="0.25">
      <c r="A1424" s="10">
        <v>1423</v>
      </c>
      <c r="B1424" s="3" t="s">
        <v>2761</v>
      </c>
      <c r="C1424" s="3" t="s">
        <v>2659</v>
      </c>
      <c r="D1424" s="3" t="s">
        <v>1</v>
      </c>
      <c r="E1424" s="3" t="s">
        <v>2762</v>
      </c>
      <c r="F1424" s="87">
        <v>24</v>
      </c>
      <c r="G1424" s="5">
        <f t="shared" si="66"/>
        <v>73</v>
      </c>
      <c r="H1424" s="5" t="str">
        <f>VLOOKUP(F1424,Tabla5[[Columna3]:[Columna4]],2,TRUE)</f>
        <v>Aceptable</v>
      </c>
      <c r="I1424" s="18">
        <v>44</v>
      </c>
      <c r="J1424" s="5">
        <f t="shared" si="67"/>
        <v>40.74074074074074</v>
      </c>
      <c r="K1424" s="5" t="str">
        <f>VLOOKUP(I1424,Tabla13[[Rango minimo]:[Estado de calidad del aire]],2,TRUE)</f>
        <v>Buena</v>
      </c>
      <c r="L1424" s="21">
        <f t="shared" si="68"/>
        <v>56.870370370370367</v>
      </c>
      <c r="M1424" s="21" t="str">
        <f>VLOOKUP(L1424,Tabla7[[Valor minimo]:[Estado de calidad el aire]],2,TRUE)</f>
        <v>Aceptable</v>
      </c>
      <c r="N1424" s="11">
        <v>9</v>
      </c>
      <c r="O1424" s="11" t="s">
        <v>169</v>
      </c>
      <c r="P1424" s="11">
        <v>4</v>
      </c>
      <c r="Q1424" s="11">
        <v>-74.108723990000001</v>
      </c>
      <c r="R1424" s="12">
        <v>4.6509972819999996</v>
      </c>
    </row>
    <row r="1425" spans="1:18" x14ac:dyDescent="0.25">
      <c r="A1425" s="10">
        <v>1424</v>
      </c>
      <c r="B1425" s="3" t="s">
        <v>2763</v>
      </c>
      <c r="C1425" s="3" t="s">
        <v>2659</v>
      </c>
      <c r="D1425" s="3" t="s">
        <v>1</v>
      </c>
      <c r="E1425" s="3" t="s">
        <v>2762</v>
      </c>
      <c r="F1425" s="87">
        <v>24</v>
      </c>
      <c r="G1425" s="5">
        <f t="shared" si="66"/>
        <v>73</v>
      </c>
      <c r="H1425" s="5" t="str">
        <f>VLOOKUP(F1425,Tabla5[[Columna3]:[Columna4]],2,TRUE)</f>
        <v>Aceptable</v>
      </c>
      <c r="I1425" s="18">
        <v>44</v>
      </c>
      <c r="J1425" s="5">
        <f t="shared" si="67"/>
        <v>40.74074074074074</v>
      </c>
      <c r="K1425" s="5" t="str">
        <f>VLOOKUP(I1425,Tabla13[[Rango minimo]:[Estado de calidad del aire]],2,TRUE)</f>
        <v>Buena</v>
      </c>
      <c r="L1425" s="21">
        <f t="shared" si="68"/>
        <v>56.870370370370367</v>
      </c>
      <c r="M1425" s="21" t="str">
        <f>VLOOKUP(L1425,Tabla7[[Valor minimo]:[Estado de calidad el aire]],2,TRUE)</f>
        <v>Aceptable</v>
      </c>
      <c r="N1425" s="11">
        <v>9</v>
      </c>
      <c r="O1425" s="11" t="s">
        <v>169</v>
      </c>
      <c r="P1425" s="11">
        <v>4</v>
      </c>
      <c r="Q1425" s="11">
        <v>-74.109527999999997</v>
      </c>
      <c r="R1425" s="12">
        <v>4.6504886189999999</v>
      </c>
    </row>
    <row r="1426" spans="1:18" x14ac:dyDescent="0.25">
      <c r="A1426" s="10">
        <v>1425</v>
      </c>
      <c r="B1426" s="3" t="s">
        <v>2764</v>
      </c>
      <c r="C1426" s="3" t="s">
        <v>2659</v>
      </c>
      <c r="D1426" s="3" t="s">
        <v>1</v>
      </c>
      <c r="E1426" s="3" t="s">
        <v>2765</v>
      </c>
      <c r="F1426" s="87">
        <v>24</v>
      </c>
      <c r="G1426" s="5">
        <f t="shared" si="66"/>
        <v>73</v>
      </c>
      <c r="H1426" s="5" t="str">
        <f>VLOOKUP(F1426,Tabla5[[Columna3]:[Columna4]],2,TRUE)</f>
        <v>Aceptable</v>
      </c>
      <c r="I1426" s="18">
        <v>44</v>
      </c>
      <c r="J1426" s="5">
        <f t="shared" si="67"/>
        <v>40.74074074074074</v>
      </c>
      <c r="K1426" s="5" t="str">
        <f>VLOOKUP(I1426,Tabla13[[Rango minimo]:[Estado de calidad del aire]],2,TRUE)</f>
        <v>Buena</v>
      </c>
      <c r="L1426" s="21">
        <f t="shared" si="68"/>
        <v>56.870370370370367</v>
      </c>
      <c r="M1426" s="21" t="str">
        <f>VLOOKUP(L1426,Tabla7[[Valor minimo]:[Estado de calidad el aire]],2,TRUE)</f>
        <v>Aceptable</v>
      </c>
      <c r="N1426" s="11">
        <v>9</v>
      </c>
      <c r="O1426" s="11" t="s">
        <v>169</v>
      </c>
      <c r="P1426" s="11">
        <v>4</v>
      </c>
      <c r="Q1426" s="11">
        <v>-74.111737700000006</v>
      </c>
      <c r="R1426" s="12">
        <v>4.6494929410000001</v>
      </c>
    </row>
    <row r="1427" spans="1:18" x14ac:dyDescent="0.25">
      <c r="A1427" s="10">
        <v>1426</v>
      </c>
      <c r="B1427" s="3" t="s">
        <v>2766</v>
      </c>
      <c r="C1427" s="3" t="s">
        <v>2659</v>
      </c>
      <c r="D1427" s="3" t="s">
        <v>1</v>
      </c>
      <c r="E1427" s="3" t="s">
        <v>2754</v>
      </c>
      <c r="F1427" s="87">
        <v>24</v>
      </c>
      <c r="G1427" s="5">
        <f t="shared" si="66"/>
        <v>73</v>
      </c>
      <c r="H1427" s="5" t="str">
        <f>VLOOKUP(F1427,Tabla5[[Columna3]:[Columna4]],2,TRUE)</f>
        <v>Aceptable</v>
      </c>
      <c r="I1427" s="18">
        <v>44</v>
      </c>
      <c r="J1427" s="5">
        <f t="shared" si="67"/>
        <v>40.74074074074074</v>
      </c>
      <c r="K1427" s="5" t="str">
        <f>VLOOKUP(I1427,Tabla13[[Rango minimo]:[Estado de calidad del aire]],2,TRUE)</f>
        <v>Buena</v>
      </c>
      <c r="L1427" s="21">
        <f t="shared" si="68"/>
        <v>56.870370370370367</v>
      </c>
      <c r="M1427" s="21" t="str">
        <f>VLOOKUP(L1427,Tabla7[[Valor minimo]:[Estado de calidad el aire]],2,TRUE)</f>
        <v>Aceptable</v>
      </c>
      <c r="N1427" s="11">
        <v>9</v>
      </c>
      <c r="O1427" s="11" t="s">
        <v>169</v>
      </c>
      <c r="P1427" s="11">
        <v>4</v>
      </c>
      <c r="Q1427" s="11">
        <v>-74.11182925</v>
      </c>
      <c r="R1427" s="12">
        <v>4.6598970020000001</v>
      </c>
    </row>
    <row r="1428" spans="1:18" x14ac:dyDescent="0.25">
      <c r="A1428" s="10">
        <v>1427</v>
      </c>
      <c r="B1428" s="3" t="s">
        <v>2767</v>
      </c>
      <c r="C1428" s="3" t="s">
        <v>2659</v>
      </c>
      <c r="D1428" s="3" t="s">
        <v>1</v>
      </c>
      <c r="E1428" s="3" t="s">
        <v>2768</v>
      </c>
      <c r="F1428" s="87">
        <v>24</v>
      </c>
      <c r="G1428" s="5">
        <f t="shared" si="66"/>
        <v>73</v>
      </c>
      <c r="H1428" s="5" t="str">
        <f>VLOOKUP(F1428,Tabla5[[Columna3]:[Columna4]],2,TRUE)</f>
        <v>Aceptable</v>
      </c>
      <c r="I1428" s="18">
        <v>44</v>
      </c>
      <c r="J1428" s="5">
        <f t="shared" si="67"/>
        <v>40.74074074074074</v>
      </c>
      <c r="K1428" s="5" t="str">
        <f>VLOOKUP(I1428,Tabla13[[Rango minimo]:[Estado de calidad del aire]],2,TRUE)</f>
        <v>Buena</v>
      </c>
      <c r="L1428" s="21">
        <f t="shared" si="68"/>
        <v>56.870370370370367</v>
      </c>
      <c r="M1428" s="21" t="str">
        <f>VLOOKUP(L1428,Tabla7[[Valor minimo]:[Estado de calidad el aire]],2,TRUE)</f>
        <v>Aceptable</v>
      </c>
      <c r="N1428" s="11">
        <v>9</v>
      </c>
      <c r="O1428" s="11" t="s">
        <v>169</v>
      </c>
      <c r="P1428" s="11">
        <v>4</v>
      </c>
      <c r="Q1428" s="11">
        <v>-74.11439627</v>
      </c>
      <c r="R1428" s="12">
        <v>4.656889273</v>
      </c>
    </row>
    <row r="1429" spans="1:18" x14ac:dyDescent="0.25">
      <c r="A1429" s="10">
        <v>1428</v>
      </c>
      <c r="B1429" s="3" t="s">
        <v>2769</v>
      </c>
      <c r="C1429" s="3" t="s">
        <v>2659</v>
      </c>
      <c r="D1429" s="3" t="s">
        <v>1</v>
      </c>
      <c r="E1429" s="3" t="s">
        <v>2770</v>
      </c>
      <c r="F1429" s="87">
        <v>24</v>
      </c>
      <c r="G1429" s="5">
        <f t="shared" si="66"/>
        <v>73</v>
      </c>
      <c r="H1429" s="5" t="str">
        <f>VLOOKUP(F1429,Tabla5[[Columna3]:[Columna4]],2,TRUE)</f>
        <v>Aceptable</v>
      </c>
      <c r="I1429" s="18">
        <v>44</v>
      </c>
      <c r="J1429" s="5">
        <f t="shared" si="67"/>
        <v>40.74074074074074</v>
      </c>
      <c r="K1429" s="5" t="str">
        <f>VLOOKUP(I1429,Tabla13[[Rango minimo]:[Estado de calidad del aire]],2,TRUE)</f>
        <v>Buena</v>
      </c>
      <c r="L1429" s="21">
        <f t="shared" si="68"/>
        <v>56.870370370370367</v>
      </c>
      <c r="M1429" s="21" t="str">
        <f>VLOOKUP(L1429,Tabla7[[Valor minimo]:[Estado de calidad el aire]],2,TRUE)</f>
        <v>Aceptable</v>
      </c>
      <c r="N1429" s="11">
        <v>9</v>
      </c>
      <c r="O1429" s="11" t="s">
        <v>169</v>
      </c>
      <c r="P1429" s="11">
        <v>3</v>
      </c>
      <c r="Q1429" s="11">
        <v>-74.114939980000003</v>
      </c>
      <c r="R1429" s="12">
        <v>4.6588484389999998</v>
      </c>
    </row>
    <row r="1430" spans="1:18" x14ac:dyDescent="0.25">
      <c r="A1430" s="10">
        <v>1429</v>
      </c>
      <c r="B1430" s="3" t="s">
        <v>2771</v>
      </c>
      <c r="C1430" s="3" t="s">
        <v>2659</v>
      </c>
      <c r="D1430" s="3" t="s">
        <v>1</v>
      </c>
      <c r="E1430" s="3" t="s">
        <v>2754</v>
      </c>
      <c r="F1430" s="87">
        <v>24</v>
      </c>
      <c r="G1430" s="5">
        <f t="shared" si="66"/>
        <v>73</v>
      </c>
      <c r="H1430" s="5" t="str">
        <f>VLOOKUP(F1430,Tabla5[[Columna3]:[Columna4]],2,TRUE)</f>
        <v>Aceptable</v>
      </c>
      <c r="I1430" s="18">
        <v>44</v>
      </c>
      <c r="J1430" s="5">
        <f t="shared" si="67"/>
        <v>40.74074074074074</v>
      </c>
      <c r="K1430" s="5" t="str">
        <f>VLOOKUP(I1430,Tabla13[[Rango minimo]:[Estado de calidad del aire]],2,TRUE)</f>
        <v>Buena</v>
      </c>
      <c r="L1430" s="21">
        <f t="shared" si="68"/>
        <v>56.870370370370367</v>
      </c>
      <c r="M1430" s="21" t="str">
        <f>VLOOKUP(L1430,Tabla7[[Valor minimo]:[Estado de calidad el aire]],2,TRUE)</f>
        <v>Aceptable</v>
      </c>
      <c r="N1430" s="11">
        <v>9</v>
      </c>
      <c r="O1430" s="11" t="s">
        <v>169</v>
      </c>
      <c r="P1430" s="11">
        <v>4</v>
      </c>
      <c r="Q1430" s="11">
        <v>-74.109970009999998</v>
      </c>
      <c r="R1430" s="12">
        <v>4.6566626419999997</v>
      </c>
    </row>
    <row r="1431" spans="1:18" x14ac:dyDescent="0.25">
      <c r="A1431" s="10">
        <v>1430</v>
      </c>
      <c r="B1431" s="3" t="s">
        <v>2772</v>
      </c>
      <c r="C1431" s="3" t="s">
        <v>2659</v>
      </c>
      <c r="D1431" s="3" t="s">
        <v>1</v>
      </c>
      <c r="E1431" s="3" t="s">
        <v>2754</v>
      </c>
      <c r="F1431" s="87">
        <v>24</v>
      </c>
      <c r="G1431" s="5">
        <f t="shared" si="66"/>
        <v>73</v>
      </c>
      <c r="H1431" s="5" t="str">
        <f>VLOOKUP(F1431,Tabla5[[Columna3]:[Columna4]],2,TRUE)</f>
        <v>Aceptable</v>
      </c>
      <c r="I1431" s="18">
        <v>44</v>
      </c>
      <c r="J1431" s="5">
        <f t="shared" si="67"/>
        <v>40.74074074074074</v>
      </c>
      <c r="K1431" s="5" t="str">
        <f>VLOOKUP(I1431,Tabla13[[Rango minimo]:[Estado de calidad del aire]],2,TRUE)</f>
        <v>Buena</v>
      </c>
      <c r="L1431" s="21">
        <f t="shared" si="68"/>
        <v>56.870370370370367</v>
      </c>
      <c r="M1431" s="21" t="str">
        <f>VLOOKUP(L1431,Tabla7[[Valor minimo]:[Estado de calidad el aire]],2,TRUE)</f>
        <v>Aceptable</v>
      </c>
      <c r="N1431" s="11">
        <v>9</v>
      </c>
      <c r="O1431" s="11" t="s">
        <v>169</v>
      </c>
      <c r="P1431" s="11">
        <v>4</v>
      </c>
      <c r="Q1431" s="11">
        <v>-74.110994910000002</v>
      </c>
      <c r="R1431" s="12">
        <v>4.6582689159999999</v>
      </c>
    </row>
    <row r="1432" spans="1:18" x14ac:dyDescent="0.25">
      <c r="A1432" s="10">
        <v>1431</v>
      </c>
      <c r="B1432" s="3" t="s">
        <v>2773</v>
      </c>
      <c r="C1432" s="3" t="s">
        <v>2659</v>
      </c>
      <c r="D1432" s="3" t="s">
        <v>1</v>
      </c>
      <c r="E1432" s="3" t="s">
        <v>2774</v>
      </c>
      <c r="F1432" s="87">
        <v>24</v>
      </c>
      <c r="G1432" s="5">
        <f t="shared" si="66"/>
        <v>73</v>
      </c>
      <c r="H1432" s="5" t="str">
        <f>VLOOKUP(F1432,Tabla5[[Columna3]:[Columna4]],2,TRUE)</f>
        <v>Aceptable</v>
      </c>
      <c r="I1432" s="18">
        <v>44</v>
      </c>
      <c r="J1432" s="5">
        <f t="shared" si="67"/>
        <v>40.74074074074074</v>
      </c>
      <c r="K1432" s="5" t="str">
        <f>VLOOKUP(I1432,Tabla13[[Rango minimo]:[Estado de calidad del aire]],2,TRUE)</f>
        <v>Buena</v>
      </c>
      <c r="L1432" s="21">
        <f t="shared" si="68"/>
        <v>56.870370370370367</v>
      </c>
      <c r="M1432" s="21" t="str">
        <f>VLOOKUP(L1432,Tabla7[[Valor minimo]:[Estado de calidad el aire]],2,TRUE)</f>
        <v>Aceptable</v>
      </c>
      <c r="N1432" s="11">
        <v>9</v>
      </c>
      <c r="O1432" s="11" t="s">
        <v>169</v>
      </c>
      <c r="P1432" s="11">
        <v>3</v>
      </c>
      <c r="Q1432" s="11">
        <v>-74.118024109999993</v>
      </c>
      <c r="R1432" s="12">
        <v>4.6563548399999997</v>
      </c>
    </row>
    <row r="1433" spans="1:18" x14ac:dyDescent="0.25">
      <c r="A1433" s="10">
        <v>1432</v>
      </c>
      <c r="B1433" s="3" t="s">
        <v>2775</v>
      </c>
      <c r="C1433" s="3" t="s">
        <v>2659</v>
      </c>
      <c r="D1433" s="3" t="s">
        <v>1</v>
      </c>
      <c r="E1433" s="3" t="s">
        <v>2776</v>
      </c>
      <c r="F1433" s="87">
        <v>24</v>
      </c>
      <c r="G1433" s="5">
        <f t="shared" si="66"/>
        <v>73</v>
      </c>
      <c r="H1433" s="5" t="str">
        <f>VLOOKUP(F1433,Tabla5[[Columna3]:[Columna4]],2,TRUE)</f>
        <v>Aceptable</v>
      </c>
      <c r="I1433" s="18">
        <v>44</v>
      </c>
      <c r="J1433" s="5">
        <f t="shared" si="67"/>
        <v>40.74074074074074</v>
      </c>
      <c r="K1433" s="5" t="str">
        <f>VLOOKUP(I1433,Tabla13[[Rango minimo]:[Estado de calidad del aire]],2,TRUE)</f>
        <v>Buena</v>
      </c>
      <c r="L1433" s="21">
        <f t="shared" si="68"/>
        <v>56.870370370370367</v>
      </c>
      <c r="M1433" s="21" t="str">
        <f>VLOOKUP(L1433,Tabla7[[Valor minimo]:[Estado de calidad el aire]],2,TRUE)</f>
        <v>Aceptable</v>
      </c>
      <c r="N1433" s="11">
        <v>9</v>
      </c>
      <c r="O1433" s="11" t="s">
        <v>169</v>
      </c>
      <c r="P1433" s="11">
        <v>5</v>
      </c>
      <c r="Q1433" s="11">
        <v>-74.107694890000005</v>
      </c>
      <c r="R1433" s="12">
        <v>4.6528011190000003</v>
      </c>
    </row>
    <row r="1434" spans="1:18" x14ac:dyDescent="0.25">
      <c r="A1434" s="10">
        <v>1433</v>
      </c>
      <c r="B1434" s="3" t="s">
        <v>2777</v>
      </c>
      <c r="C1434" s="3" t="s">
        <v>2659</v>
      </c>
      <c r="D1434" s="3" t="s">
        <v>1</v>
      </c>
      <c r="E1434" s="3" t="s">
        <v>2762</v>
      </c>
      <c r="F1434" s="87">
        <v>24</v>
      </c>
      <c r="G1434" s="5">
        <f t="shared" si="66"/>
        <v>73</v>
      </c>
      <c r="H1434" s="5" t="str">
        <f>VLOOKUP(F1434,Tabla5[[Columna3]:[Columna4]],2,TRUE)</f>
        <v>Aceptable</v>
      </c>
      <c r="I1434" s="18">
        <v>44</v>
      </c>
      <c r="J1434" s="5">
        <f t="shared" si="67"/>
        <v>40.74074074074074</v>
      </c>
      <c r="K1434" s="5" t="str">
        <f>VLOOKUP(I1434,Tabla13[[Rango minimo]:[Estado de calidad del aire]],2,TRUE)</f>
        <v>Buena</v>
      </c>
      <c r="L1434" s="21">
        <f t="shared" si="68"/>
        <v>56.870370370370367</v>
      </c>
      <c r="M1434" s="21" t="str">
        <f>VLOOKUP(L1434,Tabla7[[Valor minimo]:[Estado de calidad el aire]],2,TRUE)</f>
        <v>Aceptable</v>
      </c>
      <c r="N1434" s="11">
        <v>9</v>
      </c>
      <c r="O1434" s="11" t="s">
        <v>169</v>
      </c>
      <c r="P1434" s="11">
        <v>4</v>
      </c>
      <c r="Q1434" s="11">
        <v>-74.109931470000006</v>
      </c>
      <c r="R1434" s="12">
        <v>4.6500497640000003</v>
      </c>
    </row>
    <row r="1435" spans="1:18" x14ac:dyDescent="0.25">
      <c r="A1435" s="10">
        <v>1434</v>
      </c>
      <c r="B1435" s="3" t="s">
        <v>2778</v>
      </c>
      <c r="C1435" s="3" t="s">
        <v>2659</v>
      </c>
      <c r="D1435" s="3" t="s">
        <v>1</v>
      </c>
      <c r="E1435" s="3" t="s">
        <v>2754</v>
      </c>
      <c r="F1435" s="87">
        <v>24</v>
      </c>
      <c r="G1435" s="5">
        <f t="shared" si="66"/>
        <v>73</v>
      </c>
      <c r="H1435" s="5" t="str">
        <f>VLOOKUP(F1435,Tabla5[[Columna3]:[Columna4]],2,TRUE)</f>
        <v>Aceptable</v>
      </c>
      <c r="I1435" s="18">
        <v>44</v>
      </c>
      <c r="J1435" s="5">
        <f t="shared" si="67"/>
        <v>40.74074074074074</v>
      </c>
      <c r="K1435" s="5" t="str">
        <f>VLOOKUP(I1435,Tabla13[[Rango minimo]:[Estado de calidad del aire]],2,TRUE)</f>
        <v>Buena</v>
      </c>
      <c r="L1435" s="21">
        <f t="shared" si="68"/>
        <v>56.870370370370367</v>
      </c>
      <c r="M1435" s="21" t="str">
        <f>VLOOKUP(L1435,Tabla7[[Valor minimo]:[Estado de calidad el aire]],2,TRUE)</f>
        <v>Aceptable</v>
      </c>
      <c r="N1435" s="11">
        <v>9</v>
      </c>
      <c r="O1435" s="11" t="s">
        <v>169</v>
      </c>
      <c r="P1435" s="11">
        <v>4</v>
      </c>
      <c r="Q1435" s="11">
        <v>-74.107303540000004</v>
      </c>
      <c r="R1435" s="12">
        <v>4.6571926599999998</v>
      </c>
    </row>
    <row r="1436" spans="1:18" x14ac:dyDescent="0.25">
      <c r="A1436" s="10">
        <v>1435</v>
      </c>
      <c r="B1436" s="3" t="s">
        <v>2779</v>
      </c>
      <c r="C1436" s="3" t="s">
        <v>2659</v>
      </c>
      <c r="D1436" s="3" t="s">
        <v>1</v>
      </c>
      <c r="E1436" s="3" t="s">
        <v>2762</v>
      </c>
      <c r="F1436" s="87">
        <v>24</v>
      </c>
      <c r="G1436" s="5">
        <f t="shared" si="66"/>
        <v>73</v>
      </c>
      <c r="H1436" s="5" t="str">
        <f>VLOOKUP(F1436,Tabla5[[Columna3]:[Columna4]],2,TRUE)</f>
        <v>Aceptable</v>
      </c>
      <c r="I1436" s="18">
        <v>44</v>
      </c>
      <c r="J1436" s="5">
        <f t="shared" si="67"/>
        <v>40.74074074074074</v>
      </c>
      <c r="K1436" s="5" t="str">
        <f>VLOOKUP(I1436,Tabla13[[Rango minimo]:[Estado de calidad del aire]],2,TRUE)</f>
        <v>Buena</v>
      </c>
      <c r="L1436" s="21">
        <f t="shared" si="68"/>
        <v>56.870370370370367</v>
      </c>
      <c r="M1436" s="21" t="str">
        <f>VLOOKUP(L1436,Tabla7[[Valor minimo]:[Estado de calidad el aire]],2,TRUE)</f>
        <v>Aceptable</v>
      </c>
      <c r="N1436" s="11">
        <v>9</v>
      </c>
      <c r="O1436" s="11" t="s">
        <v>169</v>
      </c>
      <c r="P1436" s="11">
        <v>5</v>
      </c>
      <c r="Q1436" s="11">
        <v>-74.110588019999994</v>
      </c>
      <c r="R1436" s="12">
        <v>4.6524615520000001</v>
      </c>
    </row>
    <row r="1437" spans="1:18" x14ac:dyDescent="0.25">
      <c r="A1437" s="10">
        <v>1436</v>
      </c>
      <c r="B1437" s="3" t="s">
        <v>2780</v>
      </c>
      <c r="C1437" s="3" t="s">
        <v>2659</v>
      </c>
      <c r="D1437" s="3" t="s">
        <v>1</v>
      </c>
      <c r="E1437" s="3" t="s">
        <v>2781</v>
      </c>
      <c r="F1437" s="87">
        <v>24</v>
      </c>
      <c r="G1437" s="5">
        <f t="shared" si="66"/>
        <v>73</v>
      </c>
      <c r="H1437" s="5" t="str">
        <f>VLOOKUP(F1437,Tabla5[[Columna3]:[Columna4]],2,TRUE)</f>
        <v>Aceptable</v>
      </c>
      <c r="I1437" s="18">
        <v>44</v>
      </c>
      <c r="J1437" s="5">
        <f t="shared" si="67"/>
        <v>40.74074074074074</v>
      </c>
      <c r="K1437" s="5" t="str">
        <f>VLOOKUP(I1437,Tabla13[[Rango minimo]:[Estado de calidad del aire]],2,TRUE)</f>
        <v>Buena</v>
      </c>
      <c r="L1437" s="21">
        <f t="shared" si="68"/>
        <v>56.870370370370367</v>
      </c>
      <c r="M1437" s="21" t="str">
        <f>VLOOKUP(L1437,Tabla7[[Valor minimo]:[Estado de calidad el aire]],2,TRUE)</f>
        <v>Aceptable</v>
      </c>
      <c r="N1437" s="11">
        <v>9</v>
      </c>
      <c r="O1437" s="11" t="s">
        <v>169</v>
      </c>
      <c r="P1437" s="11">
        <v>4</v>
      </c>
      <c r="Q1437" s="11">
        <v>-74.108461210000002</v>
      </c>
      <c r="R1437" s="12">
        <v>4.6518997359999998</v>
      </c>
    </row>
    <row r="1438" spans="1:18" x14ac:dyDescent="0.25">
      <c r="A1438" s="10">
        <v>1437</v>
      </c>
      <c r="B1438" s="3" t="s">
        <v>2782</v>
      </c>
      <c r="C1438" s="3" t="s">
        <v>2659</v>
      </c>
      <c r="D1438" s="3" t="s">
        <v>1</v>
      </c>
      <c r="E1438" s="3" t="s">
        <v>2783</v>
      </c>
      <c r="F1438" s="87">
        <v>24</v>
      </c>
      <c r="G1438" s="5">
        <f t="shared" si="66"/>
        <v>73</v>
      </c>
      <c r="H1438" s="5" t="str">
        <f>VLOOKUP(F1438,Tabla5[[Columna3]:[Columna4]],2,TRUE)</f>
        <v>Aceptable</v>
      </c>
      <c r="I1438" s="18">
        <v>44</v>
      </c>
      <c r="J1438" s="5">
        <f t="shared" si="67"/>
        <v>40.74074074074074</v>
      </c>
      <c r="K1438" s="5" t="str">
        <f>VLOOKUP(I1438,Tabla13[[Rango minimo]:[Estado de calidad del aire]],2,TRUE)</f>
        <v>Buena</v>
      </c>
      <c r="L1438" s="21">
        <f t="shared" si="68"/>
        <v>56.870370370370367</v>
      </c>
      <c r="M1438" s="21" t="str">
        <f>VLOOKUP(L1438,Tabla7[[Valor minimo]:[Estado de calidad el aire]],2,TRUE)</f>
        <v>Aceptable</v>
      </c>
      <c r="N1438" s="11">
        <v>9</v>
      </c>
      <c r="O1438" s="11" t="s">
        <v>169</v>
      </c>
      <c r="P1438" s="11">
        <v>4</v>
      </c>
      <c r="Q1438" s="11">
        <v>-74.113000900000003</v>
      </c>
      <c r="R1438" s="12">
        <v>4.6558362019999997</v>
      </c>
    </row>
    <row r="1439" spans="1:18" x14ac:dyDescent="0.25">
      <c r="A1439" s="10">
        <v>1438</v>
      </c>
      <c r="B1439" s="3" t="s">
        <v>2784</v>
      </c>
      <c r="C1439" s="3" t="s">
        <v>2659</v>
      </c>
      <c r="D1439" s="3" t="s">
        <v>1</v>
      </c>
      <c r="E1439" s="3" t="s">
        <v>2785</v>
      </c>
      <c r="F1439" s="87">
        <v>24</v>
      </c>
      <c r="G1439" s="5">
        <f t="shared" si="66"/>
        <v>73</v>
      </c>
      <c r="H1439" s="5" t="str">
        <f>VLOOKUP(F1439,Tabla5[[Columna3]:[Columna4]],2,TRUE)</f>
        <v>Aceptable</v>
      </c>
      <c r="I1439" s="18">
        <v>44</v>
      </c>
      <c r="J1439" s="5">
        <f t="shared" si="67"/>
        <v>40.74074074074074</v>
      </c>
      <c r="K1439" s="5" t="str">
        <f>VLOOKUP(I1439,Tabla13[[Rango minimo]:[Estado de calidad del aire]],2,TRUE)</f>
        <v>Buena</v>
      </c>
      <c r="L1439" s="21">
        <f t="shared" si="68"/>
        <v>56.870370370370367</v>
      </c>
      <c r="M1439" s="21" t="str">
        <f>VLOOKUP(L1439,Tabla7[[Valor minimo]:[Estado de calidad el aire]],2,TRUE)</f>
        <v>Aceptable</v>
      </c>
      <c r="N1439" s="11">
        <v>9</v>
      </c>
      <c r="O1439" s="11" t="s">
        <v>169</v>
      </c>
      <c r="P1439" s="11">
        <v>4</v>
      </c>
      <c r="Q1439" s="11">
        <v>-74.112864220000006</v>
      </c>
      <c r="R1439" s="12">
        <v>4.6490833140000003</v>
      </c>
    </row>
    <row r="1440" spans="1:18" x14ac:dyDescent="0.25">
      <c r="A1440" s="10">
        <v>1439</v>
      </c>
      <c r="B1440" s="3" t="s">
        <v>2786</v>
      </c>
      <c r="C1440" s="3" t="s">
        <v>2659</v>
      </c>
      <c r="D1440" s="3" t="s">
        <v>1</v>
      </c>
      <c r="E1440" s="3" t="s">
        <v>2787</v>
      </c>
      <c r="F1440" s="87">
        <v>24</v>
      </c>
      <c r="G1440" s="5">
        <f t="shared" si="66"/>
        <v>73</v>
      </c>
      <c r="H1440" s="5" t="str">
        <f>VLOOKUP(F1440,Tabla5[[Columna3]:[Columna4]],2,TRUE)</f>
        <v>Aceptable</v>
      </c>
      <c r="I1440" s="18">
        <v>44</v>
      </c>
      <c r="J1440" s="5">
        <f t="shared" si="67"/>
        <v>40.74074074074074</v>
      </c>
      <c r="K1440" s="5" t="str">
        <f>VLOOKUP(I1440,Tabla13[[Rango minimo]:[Estado de calidad del aire]],2,TRUE)</f>
        <v>Buena</v>
      </c>
      <c r="L1440" s="21">
        <f t="shared" si="68"/>
        <v>56.870370370370367</v>
      </c>
      <c r="M1440" s="21" t="str">
        <f>VLOOKUP(L1440,Tabla7[[Valor minimo]:[Estado de calidad el aire]],2,TRUE)</f>
        <v>Aceptable</v>
      </c>
      <c r="N1440" s="11">
        <v>9</v>
      </c>
      <c r="O1440" s="11" t="s">
        <v>169</v>
      </c>
      <c r="P1440" s="11">
        <v>5</v>
      </c>
      <c r="Q1440" s="11">
        <v>-74.113540369999996</v>
      </c>
      <c r="R1440" s="12">
        <v>4.6613267860000001</v>
      </c>
    </row>
    <row r="1441" spans="1:18" x14ac:dyDescent="0.25">
      <c r="A1441" s="10">
        <v>1440</v>
      </c>
      <c r="B1441" s="3" t="s">
        <v>2788</v>
      </c>
      <c r="C1441" s="3" t="s">
        <v>2659</v>
      </c>
      <c r="D1441" s="3" t="s">
        <v>1</v>
      </c>
      <c r="E1441" s="3" t="s">
        <v>2789</v>
      </c>
      <c r="F1441" s="87">
        <v>24</v>
      </c>
      <c r="G1441" s="5">
        <f t="shared" si="66"/>
        <v>73</v>
      </c>
      <c r="H1441" s="5" t="str">
        <f>VLOOKUP(F1441,Tabla5[[Columna3]:[Columna4]],2,TRUE)</f>
        <v>Aceptable</v>
      </c>
      <c r="I1441" s="18">
        <v>44</v>
      </c>
      <c r="J1441" s="5">
        <f t="shared" si="67"/>
        <v>40.74074074074074</v>
      </c>
      <c r="K1441" s="5" t="str">
        <f>VLOOKUP(I1441,Tabla13[[Rango minimo]:[Estado de calidad del aire]],2,TRUE)</f>
        <v>Buena</v>
      </c>
      <c r="L1441" s="21">
        <f t="shared" si="68"/>
        <v>56.870370370370367</v>
      </c>
      <c r="M1441" s="21" t="str">
        <f>VLOOKUP(L1441,Tabla7[[Valor minimo]:[Estado de calidad el aire]],2,TRUE)</f>
        <v>Aceptable</v>
      </c>
      <c r="N1441" s="11">
        <v>9</v>
      </c>
      <c r="O1441" s="11" t="s">
        <v>169</v>
      </c>
      <c r="P1441" s="11">
        <v>4</v>
      </c>
      <c r="Q1441" s="11">
        <v>-74.112038429999998</v>
      </c>
      <c r="R1441" s="12">
        <v>4.6482342040000004</v>
      </c>
    </row>
    <row r="1442" spans="1:18" x14ac:dyDescent="0.25">
      <c r="A1442" s="10">
        <v>1441</v>
      </c>
      <c r="B1442" s="3" t="s">
        <v>2790</v>
      </c>
      <c r="C1442" s="3" t="s">
        <v>2659</v>
      </c>
      <c r="D1442" s="3" t="s">
        <v>1</v>
      </c>
      <c r="E1442" s="3" t="s">
        <v>2791</v>
      </c>
      <c r="F1442" s="87">
        <v>24</v>
      </c>
      <c r="G1442" s="5">
        <f t="shared" si="66"/>
        <v>73</v>
      </c>
      <c r="H1442" s="5" t="str">
        <f>VLOOKUP(F1442,Tabla5[[Columna3]:[Columna4]],2,TRUE)</f>
        <v>Aceptable</v>
      </c>
      <c r="I1442" s="18">
        <v>44</v>
      </c>
      <c r="J1442" s="5">
        <f t="shared" si="67"/>
        <v>40.74074074074074</v>
      </c>
      <c r="K1442" s="5" t="str">
        <f>VLOOKUP(I1442,Tabla13[[Rango minimo]:[Estado de calidad del aire]],2,TRUE)</f>
        <v>Buena</v>
      </c>
      <c r="L1442" s="21">
        <f t="shared" si="68"/>
        <v>56.870370370370367</v>
      </c>
      <c r="M1442" s="21" t="str">
        <f>VLOOKUP(L1442,Tabla7[[Valor minimo]:[Estado de calidad el aire]],2,TRUE)</f>
        <v>Aceptable</v>
      </c>
      <c r="N1442" s="11">
        <v>9</v>
      </c>
      <c r="O1442" s="11" t="s">
        <v>169</v>
      </c>
      <c r="P1442" s="11">
        <v>5</v>
      </c>
      <c r="Q1442" s="11">
        <v>-74.111426100000003</v>
      </c>
      <c r="R1442" s="12">
        <v>4.6623013780000004</v>
      </c>
    </row>
    <row r="1443" spans="1:18" x14ac:dyDescent="0.25">
      <c r="A1443" s="10">
        <v>1442</v>
      </c>
      <c r="B1443" s="3" t="s">
        <v>2792</v>
      </c>
      <c r="C1443" s="3" t="s">
        <v>2659</v>
      </c>
      <c r="D1443" s="3" t="s">
        <v>1</v>
      </c>
      <c r="E1443" s="3" t="s">
        <v>2754</v>
      </c>
      <c r="F1443" s="87">
        <v>24</v>
      </c>
      <c r="G1443" s="5">
        <f t="shared" si="66"/>
        <v>73</v>
      </c>
      <c r="H1443" s="5" t="str">
        <f>VLOOKUP(F1443,Tabla5[[Columna3]:[Columna4]],2,TRUE)</f>
        <v>Aceptable</v>
      </c>
      <c r="I1443" s="18">
        <v>44</v>
      </c>
      <c r="J1443" s="5">
        <f t="shared" si="67"/>
        <v>40.74074074074074</v>
      </c>
      <c r="K1443" s="5" t="str">
        <f>VLOOKUP(I1443,Tabla13[[Rango minimo]:[Estado de calidad del aire]],2,TRUE)</f>
        <v>Buena</v>
      </c>
      <c r="L1443" s="21">
        <f t="shared" si="68"/>
        <v>56.870370370370367</v>
      </c>
      <c r="M1443" s="21" t="str">
        <f>VLOOKUP(L1443,Tabla7[[Valor minimo]:[Estado de calidad el aire]],2,TRUE)</f>
        <v>Aceptable</v>
      </c>
      <c r="N1443" s="11">
        <v>9</v>
      </c>
      <c r="O1443" s="11" t="s">
        <v>169</v>
      </c>
      <c r="P1443" s="11">
        <v>4</v>
      </c>
      <c r="Q1443" s="11">
        <v>-74.108703719999994</v>
      </c>
      <c r="R1443" s="12">
        <v>4.6570035809999997</v>
      </c>
    </row>
    <row r="1444" spans="1:18" x14ac:dyDescent="0.25">
      <c r="A1444" s="10">
        <v>1443</v>
      </c>
      <c r="B1444" s="3" t="s">
        <v>2793</v>
      </c>
      <c r="C1444" s="3" t="s">
        <v>2659</v>
      </c>
      <c r="D1444" s="3" t="s">
        <v>1</v>
      </c>
      <c r="E1444" s="3" t="s">
        <v>2106</v>
      </c>
      <c r="F1444" s="87">
        <v>24</v>
      </c>
      <c r="G1444" s="5">
        <f t="shared" si="66"/>
        <v>73</v>
      </c>
      <c r="H1444" s="5" t="str">
        <f>VLOOKUP(F1444,Tabla5[[Columna3]:[Columna4]],2,TRUE)</f>
        <v>Aceptable</v>
      </c>
      <c r="I1444" s="18">
        <v>44</v>
      </c>
      <c r="J1444" s="5">
        <f t="shared" si="67"/>
        <v>40.74074074074074</v>
      </c>
      <c r="K1444" s="5" t="str">
        <f>VLOOKUP(I1444,Tabla13[[Rango minimo]:[Estado de calidad del aire]],2,TRUE)</f>
        <v>Buena</v>
      </c>
      <c r="L1444" s="21">
        <f t="shared" si="68"/>
        <v>56.870370370370367</v>
      </c>
      <c r="M1444" s="21" t="str">
        <f>VLOOKUP(L1444,Tabla7[[Valor minimo]:[Estado de calidad el aire]],2,TRUE)</f>
        <v>Aceptable</v>
      </c>
      <c r="N1444" s="11">
        <v>9</v>
      </c>
      <c r="O1444" s="11" t="s">
        <v>169</v>
      </c>
      <c r="P1444" s="11">
        <v>4</v>
      </c>
      <c r="Q1444" s="11">
        <v>-74.126317499999999</v>
      </c>
      <c r="R1444" s="12">
        <v>4.6464569009999996</v>
      </c>
    </row>
    <row r="1445" spans="1:18" x14ac:dyDescent="0.25">
      <c r="A1445" s="10">
        <v>1444</v>
      </c>
      <c r="B1445" s="3" t="s">
        <v>2794</v>
      </c>
      <c r="C1445" s="3" t="s">
        <v>2659</v>
      </c>
      <c r="D1445" s="3" t="s">
        <v>1</v>
      </c>
      <c r="E1445" s="3" t="s">
        <v>2795</v>
      </c>
      <c r="F1445" s="87">
        <v>28</v>
      </c>
      <c r="G1445" s="5">
        <f t="shared" si="66"/>
        <v>81</v>
      </c>
      <c r="H1445" s="5" t="str">
        <f>VLOOKUP(F1445,Tabla5[[Columna3]:[Columna4]],2,TRUE)</f>
        <v>Aceptable</v>
      </c>
      <c r="I1445" s="18">
        <v>44</v>
      </c>
      <c r="J1445" s="5">
        <f t="shared" si="67"/>
        <v>40.74074074074074</v>
      </c>
      <c r="K1445" s="5" t="str">
        <f>VLOOKUP(I1445,Tabla13[[Rango minimo]:[Estado de calidad del aire]],2,TRUE)</f>
        <v>Buena</v>
      </c>
      <c r="L1445" s="21">
        <f t="shared" si="68"/>
        <v>60.870370370370367</v>
      </c>
      <c r="M1445" s="21" t="str">
        <f>VLOOKUP(L1445,Tabla7[[Valor minimo]:[Estado de calidad el aire]],2,TRUE)</f>
        <v>Aceptable</v>
      </c>
      <c r="N1445" s="11">
        <v>9</v>
      </c>
      <c r="O1445" s="11" t="s">
        <v>169</v>
      </c>
      <c r="P1445" s="11">
        <v>4</v>
      </c>
      <c r="Q1445" s="11">
        <v>-74.13444106</v>
      </c>
      <c r="R1445" s="12">
        <v>4.666550902</v>
      </c>
    </row>
    <row r="1446" spans="1:18" x14ac:dyDescent="0.25">
      <c r="A1446" s="10">
        <v>1445</v>
      </c>
      <c r="B1446" s="3" t="s">
        <v>2796</v>
      </c>
      <c r="C1446" s="3" t="s">
        <v>2659</v>
      </c>
      <c r="D1446" s="3" t="s">
        <v>1</v>
      </c>
      <c r="E1446" s="3" t="s">
        <v>2797</v>
      </c>
      <c r="F1446" s="87">
        <v>24</v>
      </c>
      <c r="G1446" s="5">
        <f t="shared" si="66"/>
        <v>73</v>
      </c>
      <c r="H1446" s="5" t="str">
        <f>VLOOKUP(F1446,Tabla5[[Columna3]:[Columna4]],2,TRUE)</f>
        <v>Aceptable</v>
      </c>
      <c r="I1446" s="18">
        <v>44</v>
      </c>
      <c r="J1446" s="5">
        <f t="shared" si="67"/>
        <v>40.74074074074074</v>
      </c>
      <c r="K1446" s="5" t="str">
        <f>VLOOKUP(I1446,Tabla13[[Rango minimo]:[Estado de calidad del aire]],2,TRUE)</f>
        <v>Buena</v>
      </c>
      <c r="L1446" s="21">
        <f t="shared" si="68"/>
        <v>56.870370370370367</v>
      </c>
      <c r="M1446" s="21" t="str">
        <f>VLOOKUP(L1446,Tabla7[[Valor minimo]:[Estado de calidad el aire]],2,TRUE)</f>
        <v>Aceptable</v>
      </c>
      <c r="N1446" s="11">
        <v>9</v>
      </c>
      <c r="O1446" s="11" t="s">
        <v>169</v>
      </c>
      <c r="P1446" s="11">
        <v>3</v>
      </c>
      <c r="Q1446" s="11">
        <v>-74.119451330000004</v>
      </c>
      <c r="R1446" s="12">
        <v>4.6523534089999998</v>
      </c>
    </row>
    <row r="1447" spans="1:18" x14ac:dyDescent="0.25">
      <c r="A1447" s="10">
        <v>1446</v>
      </c>
      <c r="B1447" s="3" t="s">
        <v>2798</v>
      </c>
      <c r="C1447" s="3" t="s">
        <v>2659</v>
      </c>
      <c r="D1447" s="3" t="s">
        <v>1</v>
      </c>
      <c r="E1447" s="3" t="s">
        <v>2799</v>
      </c>
      <c r="F1447" s="87">
        <v>24</v>
      </c>
      <c r="G1447" s="5">
        <f t="shared" si="66"/>
        <v>73</v>
      </c>
      <c r="H1447" s="5" t="str">
        <f>VLOOKUP(F1447,Tabla5[[Columna3]:[Columna4]],2,TRUE)</f>
        <v>Aceptable</v>
      </c>
      <c r="I1447" s="18">
        <v>44</v>
      </c>
      <c r="J1447" s="5">
        <f t="shared" si="67"/>
        <v>40.74074074074074</v>
      </c>
      <c r="K1447" s="5" t="str">
        <f>VLOOKUP(I1447,Tabla13[[Rango minimo]:[Estado de calidad del aire]],2,TRUE)</f>
        <v>Buena</v>
      </c>
      <c r="L1447" s="21">
        <f t="shared" si="68"/>
        <v>56.870370370370367</v>
      </c>
      <c r="M1447" s="21" t="str">
        <f>VLOOKUP(L1447,Tabla7[[Valor minimo]:[Estado de calidad el aire]],2,TRUE)</f>
        <v>Aceptable</v>
      </c>
      <c r="N1447" s="11">
        <v>9</v>
      </c>
      <c r="O1447" s="11" t="s">
        <v>169</v>
      </c>
      <c r="P1447" s="11">
        <v>2</v>
      </c>
      <c r="Q1447" s="11">
        <v>-74.133190929999998</v>
      </c>
      <c r="R1447" s="12">
        <v>4.6529343409999999</v>
      </c>
    </row>
    <row r="1448" spans="1:18" x14ac:dyDescent="0.25">
      <c r="A1448" s="10">
        <v>1447</v>
      </c>
      <c r="B1448" s="3" t="s">
        <v>2800</v>
      </c>
      <c r="C1448" s="3" t="s">
        <v>2659</v>
      </c>
      <c r="D1448" s="3" t="s">
        <v>1</v>
      </c>
      <c r="E1448" s="3" t="s">
        <v>2801</v>
      </c>
      <c r="F1448" s="87">
        <v>24</v>
      </c>
      <c r="G1448" s="5">
        <f t="shared" si="66"/>
        <v>73</v>
      </c>
      <c r="H1448" s="5" t="str">
        <f>VLOOKUP(F1448,Tabla5[[Columna3]:[Columna4]],2,TRUE)</f>
        <v>Aceptable</v>
      </c>
      <c r="I1448" s="18">
        <v>44</v>
      </c>
      <c r="J1448" s="5">
        <f t="shared" si="67"/>
        <v>40.74074074074074</v>
      </c>
      <c r="K1448" s="5" t="str">
        <f>VLOOKUP(I1448,Tabla13[[Rango minimo]:[Estado de calidad del aire]],2,TRUE)</f>
        <v>Buena</v>
      </c>
      <c r="L1448" s="21">
        <f t="shared" si="68"/>
        <v>56.870370370370367</v>
      </c>
      <c r="M1448" s="21" t="str">
        <f>VLOOKUP(L1448,Tabla7[[Valor minimo]:[Estado de calidad el aire]],2,TRUE)</f>
        <v>Aceptable</v>
      </c>
      <c r="N1448" s="11">
        <v>9</v>
      </c>
      <c r="O1448" s="11" t="s">
        <v>169</v>
      </c>
      <c r="P1448" s="11">
        <v>4</v>
      </c>
      <c r="Q1448" s="11">
        <v>-74.128799860000001</v>
      </c>
      <c r="R1448" s="12">
        <v>4.6608191870000004</v>
      </c>
    </row>
    <row r="1449" spans="1:18" x14ac:dyDescent="0.25">
      <c r="A1449" s="10">
        <v>1448</v>
      </c>
      <c r="B1449" s="3" t="s">
        <v>2802</v>
      </c>
      <c r="C1449" s="3" t="s">
        <v>2659</v>
      </c>
      <c r="D1449" s="3" t="s">
        <v>1</v>
      </c>
      <c r="E1449" s="3" t="s">
        <v>2803</v>
      </c>
      <c r="F1449" s="87">
        <v>24</v>
      </c>
      <c r="G1449" s="5">
        <f t="shared" si="66"/>
        <v>73</v>
      </c>
      <c r="H1449" s="5" t="str">
        <f>VLOOKUP(F1449,Tabla5[[Columna3]:[Columna4]],2,TRUE)</f>
        <v>Aceptable</v>
      </c>
      <c r="I1449" s="18">
        <v>44</v>
      </c>
      <c r="J1449" s="5">
        <f t="shared" si="67"/>
        <v>40.74074074074074</v>
      </c>
      <c r="K1449" s="5" t="str">
        <f>VLOOKUP(I1449,Tabla13[[Rango minimo]:[Estado de calidad del aire]],2,TRUE)</f>
        <v>Buena</v>
      </c>
      <c r="L1449" s="21">
        <f t="shared" si="68"/>
        <v>56.870370370370367</v>
      </c>
      <c r="M1449" s="21" t="str">
        <f>VLOOKUP(L1449,Tabla7[[Valor minimo]:[Estado de calidad el aire]],2,TRUE)</f>
        <v>Aceptable</v>
      </c>
      <c r="N1449" s="11">
        <v>9</v>
      </c>
      <c r="O1449" s="11" t="s">
        <v>169</v>
      </c>
      <c r="P1449" s="11">
        <v>3</v>
      </c>
      <c r="Q1449" s="11">
        <v>-74.112794620000003</v>
      </c>
      <c r="R1449" s="12">
        <v>4.6457589639999997</v>
      </c>
    </row>
    <row r="1450" spans="1:18" x14ac:dyDescent="0.25">
      <c r="A1450" s="10">
        <v>1449</v>
      </c>
      <c r="B1450" s="3" t="s">
        <v>2804</v>
      </c>
      <c r="C1450" s="3" t="s">
        <v>2659</v>
      </c>
      <c r="D1450" s="3" t="s">
        <v>1</v>
      </c>
      <c r="E1450" s="3" t="s">
        <v>2805</v>
      </c>
      <c r="F1450" s="87">
        <v>28</v>
      </c>
      <c r="G1450" s="5">
        <f t="shared" si="66"/>
        <v>81</v>
      </c>
      <c r="H1450" s="5" t="str">
        <f>VLOOKUP(F1450,Tabla5[[Columna3]:[Columna4]],2,TRUE)</f>
        <v>Aceptable</v>
      </c>
      <c r="I1450" s="18">
        <v>44</v>
      </c>
      <c r="J1450" s="5">
        <f t="shared" si="67"/>
        <v>40.74074074074074</v>
      </c>
      <c r="K1450" s="5" t="str">
        <f>VLOOKUP(I1450,Tabla13[[Rango minimo]:[Estado de calidad del aire]],2,TRUE)</f>
        <v>Buena</v>
      </c>
      <c r="L1450" s="21">
        <f t="shared" si="68"/>
        <v>60.870370370370367</v>
      </c>
      <c r="M1450" s="21" t="str">
        <f>VLOOKUP(L1450,Tabla7[[Valor minimo]:[Estado de calidad el aire]],2,TRUE)</f>
        <v>Aceptable</v>
      </c>
      <c r="N1450" s="11">
        <v>9</v>
      </c>
      <c r="O1450" s="11" t="s">
        <v>169</v>
      </c>
      <c r="P1450" s="11">
        <v>4</v>
      </c>
      <c r="Q1450" s="11">
        <v>-74.138039050000003</v>
      </c>
      <c r="R1450" s="12">
        <v>4.6627165479999997</v>
      </c>
    </row>
    <row r="1451" spans="1:18" x14ac:dyDescent="0.25">
      <c r="A1451" s="10">
        <v>1450</v>
      </c>
      <c r="B1451" s="3" t="s">
        <v>2806</v>
      </c>
      <c r="C1451" s="3" t="s">
        <v>2659</v>
      </c>
      <c r="D1451" s="3" t="s">
        <v>1</v>
      </c>
      <c r="E1451" s="3" t="s">
        <v>2807</v>
      </c>
      <c r="F1451" s="87">
        <v>24</v>
      </c>
      <c r="G1451" s="5">
        <f t="shared" si="66"/>
        <v>73</v>
      </c>
      <c r="H1451" s="5" t="str">
        <f>VLOOKUP(F1451,Tabla5[[Columna3]:[Columna4]],2,TRUE)</f>
        <v>Aceptable</v>
      </c>
      <c r="I1451" s="18">
        <v>44</v>
      </c>
      <c r="J1451" s="5">
        <f t="shared" si="67"/>
        <v>40.74074074074074</v>
      </c>
      <c r="K1451" s="5" t="str">
        <f>VLOOKUP(I1451,Tabla13[[Rango minimo]:[Estado de calidad del aire]],2,TRUE)</f>
        <v>Buena</v>
      </c>
      <c r="L1451" s="21">
        <f t="shared" si="68"/>
        <v>56.870370370370367</v>
      </c>
      <c r="M1451" s="21" t="str">
        <f>VLOOKUP(L1451,Tabla7[[Valor minimo]:[Estado de calidad el aire]],2,TRUE)</f>
        <v>Aceptable</v>
      </c>
      <c r="N1451" s="11">
        <v>9</v>
      </c>
      <c r="O1451" s="11" t="s">
        <v>169</v>
      </c>
      <c r="P1451" s="11">
        <v>3</v>
      </c>
      <c r="Q1451" s="11">
        <v>-74.115576369999999</v>
      </c>
      <c r="R1451" s="12">
        <v>4.6497882629999996</v>
      </c>
    </row>
    <row r="1452" spans="1:18" x14ac:dyDescent="0.25">
      <c r="A1452" s="10">
        <v>1451</v>
      </c>
      <c r="B1452" s="3" t="s">
        <v>2808</v>
      </c>
      <c r="C1452" s="3" t="s">
        <v>2659</v>
      </c>
      <c r="D1452" s="3" t="s">
        <v>1</v>
      </c>
      <c r="E1452" s="3" t="s">
        <v>2809</v>
      </c>
      <c r="F1452" s="87">
        <v>28</v>
      </c>
      <c r="G1452" s="5">
        <f t="shared" si="66"/>
        <v>81</v>
      </c>
      <c r="H1452" s="5" t="str">
        <f>VLOOKUP(F1452,Tabla5[[Columna3]:[Columna4]],2,TRUE)</f>
        <v>Aceptable</v>
      </c>
      <c r="I1452" s="18">
        <v>44</v>
      </c>
      <c r="J1452" s="5">
        <f t="shared" si="67"/>
        <v>40.74074074074074</v>
      </c>
      <c r="K1452" s="5" t="str">
        <f>VLOOKUP(I1452,Tabla13[[Rango minimo]:[Estado de calidad del aire]],2,TRUE)</f>
        <v>Buena</v>
      </c>
      <c r="L1452" s="21">
        <f t="shared" si="68"/>
        <v>60.870370370370367</v>
      </c>
      <c r="M1452" s="21" t="str">
        <f>VLOOKUP(L1452,Tabla7[[Valor minimo]:[Estado de calidad el aire]],2,TRUE)</f>
        <v>Aceptable</v>
      </c>
      <c r="N1452" s="11">
        <v>9</v>
      </c>
      <c r="O1452" s="11" t="s">
        <v>169</v>
      </c>
      <c r="P1452" s="11">
        <v>4</v>
      </c>
      <c r="Q1452" s="11">
        <v>-74.133331670000004</v>
      </c>
      <c r="R1452" s="12">
        <v>4.6604857900000001</v>
      </c>
    </row>
    <row r="1453" spans="1:18" x14ac:dyDescent="0.25">
      <c r="A1453" s="10">
        <v>1452</v>
      </c>
      <c r="B1453" s="3" t="s">
        <v>2810</v>
      </c>
      <c r="C1453" s="3" t="s">
        <v>2659</v>
      </c>
      <c r="D1453" s="3" t="s">
        <v>1</v>
      </c>
      <c r="E1453" s="3" t="s">
        <v>2811</v>
      </c>
      <c r="F1453" s="87">
        <v>28</v>
      </c>
      <c r="G1453" s="5">
        <f t="shared" si="66"/>
        <v>81</v>
      </c>
      <c r="H1453" s="5" t="str">
        <f>VLOOKUP(F1453,Tabla5[[Columna3]:[Columna4]],2,TRUE)</f>
        <v>Aceptable</v>
      </c>
      <c r="I1453" s="18">
        <v>44</v>
      </c>
      <c r="J1453" s="5">
        <f t="shared" si="67"/>
        <v>40.74074074074074</v>
      </c>
      <c r="K1453" s="5" t="str">
        <f>VLOOKUP(I1453,Tabla13[[Rango minimo]:[Estado de calidad del aire]],2,TRUE)</f>
        <v>Buena</v>
      </c>
      <c r="L1453" s="21">
        <f t="shared" si="68"/>
        <v>60.870370370370367</v>
      </c>
      <c r="M1453" s="21" t="str">
        <f>VLOOKUP(L1453,Tabla7[[Valor minimo]:[Estado de calidad el aire]],2,TRUE)</f>
        <v>Aceptable</v>
      </c>
      <c r="N1453" s="11">
        <v>9</v>
      </c>
      <c r="O1453" s="11" t="s">
        <v>169</v>
      </c>
      <c r="P1453" s="11">
        <v>4</v>
      </c>
      <c r="Q1453" s="11">
        <v>-74.13603019</v>
      </c>
      <c r="R1453" s="12">
        <v>4.6638658020000001</v>
      </c>
    </row>
    <row r="1454" spans="1:18" x14ac:dyDescent="0.25">
      <c r="A1454" s="10">
        <v>1453</v>
      </c>
      <c r="B1454" s="3" t="s">
        <v>2812</v>
      </c>
      <c r="C1454" s="3" t="s">
        <v>2659</v>
      </c>
      <c r="D1454" s="3" t="s">
        <v>1</v>
      </c>
      <c r="E1454" s="3" t="s">
        <v>2813</v>
      </c>
      <c r="F1454" s="87">
        <v>28</v>
      </c>
      <c r="G1454" s="5">
        <f t="shared" si="66"/>
        <v>81</v>
      </c>
      <c r="H1454" s="5" t="str">
        <f>VLOOKUP(F1454,Tabla5[[Columna3]:[Columna4]],2,TRUE)</f>
        <v>Aceptable</v>
      </c>
      <c r="I1454" s="18">
        <v>44</v>
      </c>
      <c r="J1454" s="5">
        <f t="shared" si="67"/>
        <v>40.74074074074074</v>
      </c>
      <c r="K1454" s="5" t="str">
        <f>VLOOKUP(I1454,Tabla13[[Rango minimo]:[Estado de calidad del aire]],2,TRUE)</f>
        <v>Buena</v>
      </c>
      <c r="L1454" s="21">
        <f t="shared" si="68"/>
        <v>60.870370370370367</v>
      </c>
      <c r="M1454" s="21" t="str">
        <f>VLOOKUP(L1454,Tabla7[[Valor minimo]:[Estado de calidad el aire]],2,TRUE)</f>
        <v>Aceptable</v>
      </c>
      <c r="N1454" s="11">
        <v>9</v>
      </c>
      <c r="O1454" s="11" t="s">
        <v>169</v>
      </c>
      <c r="P1454" s="11">
        <v>4</v>
      </c>
      <c r="Q1454" s="11">
        <v>-74.137888050000001</v>
      </c>
      <c r="R1454" s="12">
        <v>4.6656369409999998</v>
      </c>
    </row>
    <row r="1455" spans="1:18" x14ac:dyDescent="0.25">
      <c r="A1455" s="10">
        <v>1454</v>
      </c>
      <c r="B1455" s="3" t="s">
        <v>2814</v>
      </c>
      <c r="C1455" s="3" t="s">
        <v>2659</v>
      </c>
      <c r="D1455" s="3" t="s">
        <v>1</v>
      </c>
      <c r="E1455" s="3" t="s">
        <v>2815</v>
      </c>
      <c r="F1455" s="87">
        <v>24</v>
      </c>
      <c r="G1455" s="5">
        <f t="shared" si="66"/>
        <v>73</v>
      </c>
      <c r="H1455" s="5" t="str">
        <f>VLOOKUP(F1455,Tabla5[[Columna3]:[Columna4]],2,TRUE)</f>
        <v>Aceptable</v>
      </c>
      <c r="I1455" s="18">
        <v>44</v>
      </c>
      <c r="J1455" s="5">
        <f t="shared" si="67"/>
        <v>40.74074074074074</v>
      </c>
      <c r="K1455" s="5" t="str">
        <f>VLOOKUP(I1455,Tabla13[[Rango minimo]:[Estado de calidad del aire]],2,TRUE)</f>
        <v>Buena</v>
      </c>
      <c r="L1455" s="21">
        <f t="shared" si="68"/>
        <v>56.870370370370367</v>
      </c>
      <c r="M1455" s="21" t="str">
        <f>VLOOKUP(L1455,Tabla7[[Valor minimo]:[Estado de calidad el aire]],2,TRUE)</f>
        <v>Aceptable</v>
      </c>
      <c r="N1455" s="11">
        <v>9</v>
      </c>
      <c r="O1455" s="11" t="s">
        <v>169</v>
      </c>
      <c r="P1455" s="11">
        <v>3</v>
      </c>
      <c r="Q1455" s="11">
        <v>-74.12508613</v>
      </c>
      <c r="R1455" s="12">
        <v>4.6482631799999998</v>
      </c>
    </row>
    <row r="1456" spans="1:18" x14ac:dyDescent="0.25">
      <c r="A1456" s="10">
        <v>1455</v>
      </c>
      <c r="B1456" s="3" t="s">
        <v>2816</v>
      </c>
      <c r="C1456" s="3" t="s">
        <v>2659</v>
      </c>
      <c r="D1456" s="3" t="s">
        <v>1</v>
      </c>
      <c r="E1456" s="3" t="s">
        <v>2817</v>
      </c>
      <c r="F1456" s="87">
        <v>28</v>
      </c>
      <c r="G1456" s="5">
        <f t="shared" si="66"/>
        <v>81</v>
      </c>
      <c r="H1456" s="5" t="str">
        <f>VLOOKUP(F1456,Tabla5[[Columna3]:[Columna4]],2,TRUE)</f>
        <v>Aceptable</v>
      </c>
      <c r="I1456" s="18">
        <v>44</v>
      </c>
      <c r="J1456" s="5">
        <f t="shared" si="67"/>
        <v>40.74074074074074</v>
      </c>
      <c r="K1456" s="5" t="str">
        <f>VLOOKUP(I1456,Tabla13[[Rango minimo]:[Estado de calidad del aire]],2,TRUE)</f>
        <v>Buena</v>
      </c>
      <c r="L1456" s="21">
        <f t="shared" si="68"/>
        <v>60.870370370370367</v>
      </c>
      <c r="M1456" s="21" t="str">
        <f>VLOOKUP(L1456,Tabla7[[Valor minimo]:[Estado de calidad el aire]],2,TRUE)</f>
        <v>Aceptable</v>
      </c>
      <c r="N1456" s="11">
        <v>9</v>
      </c>
      <c r="O1456" s="11" t="s">
        <v>169</v>
      </c>
      <c r="P1456" s="11">
        <v>4</v>
      </c>
      <c r="Q1456" s="11">
        <v>-74.133299179999995</v>
      </c>
      <c r="R1456" s="12">
        <v>4.6630360949999998</v>
      </c>
    </row>
    <row r="1457" spans="1:18" x14ac:dyDescent="0.25">
      <c r="A1457" s="10">
        <v>1456</v>
      </c>
      <c r="B1457" s="3" t="s">
        <v>2818</v>
      </c>
      <c r="C1457" s="3" t="s">
        <v>2659</v>
      </c>
      <c r="D1457" s="3" t="s">
        <v>1</v>
      </c>
      <c r="E1457" s="3" t="s">
        <v>2819</v>
      </c>
      <c r="F1457" s="87">
        <v>24</v>
      </c>
      <c r="G1457" s="5">
        <f t="shared" si="66"/>
        <v>73</v>
      </c>
      <c r="H1457" s="5" t="str">
        <f>VLOOKUP(F1457,Tabla5[[Columna3]:[Columna4]],2,TRUE)</f>
        <v>Aceptable</v>
      </c>
      <c r="I1457" s="18">
        <v>44</v>
      </c>
      <c r="J1457" s="5">
        <f t="shared" si="67"/>
        <v>40.74074074074074</v>
      </c>
      <c r="K1457" s="5" t="str">
        <f>VLOOKUP(I1457,Tabla13[[Rango minimo]:[Estado de calidad del aire]],2,TRUE)</f>
        <v>Buena</v>
      </c>
      <c r="L1457" s="21">
        <f t="shared" si="68"/>
        <v>56.870370370370367</v>
      </c>
      <c r="M1457" s="21" t="str">
        <f>VLOOKUP(L1457,Tabla7[[Valor minimo]:[Estado de calidad el aire]],2,TRUE)</f>
        <v>Aceptable</v>
      </c>
      <c r="N1457" s="11">
        <v>9</v>
      </c>
      <c r="O1457" s="11" t="s">
        <v>169</v>
      </c>
      <c r="P1457" s="11">
        <v>4</v>
      </c>
      <c r="Q1457" s="11">
        <v>-74.130501609999996</v>
      </c>
      <c r="R1457" s="12">
        <v>4.655297011</v>
      </c>
    </row>
    <row r="1458" spans="1:18" x14ac:dyDescent="0.25">
      <c r="A1458" s="10">
        <v>1457</v>
      </c>
      <c r="B1458" s="3" t="s">
        <v>2820</v>
      </c>
      <c r="C1458" s="3" t="s">
        <v>2659</v>
      </c>
      <c r="D1458" s="3" t="s">
        <v>1</v>
      </c>
      <c r="E1458" s="3" t="s">
        <v>2821</v>
      </c>
      <c r="F1458" s="87">
        <v>28</v>
      </c>
      <c r="G1458" s="5">
        <f t="shared" si="66"/>
        <v>81</v>
      </c>
      <c r="H1458" s="5" t="str">
        <f>VLOOKUP(F1458,Tabla5[[Columna3]:[Columna4]],2,TRUE)</f>
        <v>Aceptable</v>
      </c>
      <c r="I1458" s="18">
        <v>44</v>
      </c>
      <c r="J1458" s="5">
        <f t="shared" si="67"/>
        <v>40.74074074074074</v>
      </c>
      <c r="K1458" s="5" t="str">
        <f>VLOOKUP(I1458,Tabla13[[Rango minimo]:[Estado de calidad del aire]],2,TRUE)</f>
        <v>Buena</v>
      </c>
      <c r="L1458" s="21">
        <f t="shared" si="68"/>
        <v>60.870370370370367</v>
      </c>
      <c r="M1458" s="21" t="str">
        <f>VLOOKUP(L1458,Tabla7[[Valor minimo]:[Estado de calidad el aire]],2,TRUE)</f>
        <v>Aceptable</v>
      </c>
      <c r="N1458" s="11">
        <v>9</v>
      </c>
      <c r="O1458" s="11" t="s">
        <v>169</v>
      </c>
      <c r="P1458" s="11">
        <v>4</v>
      </c>
      <c r="Q1458" s="11">
        <v>-74.131715959999994</v>
      </c>
      <c r="R1458" s="12">
        <v>4.6576978459999996</v>
      </c>
    </row>
    <row r="1459" spans="1:18" x14ac:dyDescent="0.25">
      <c r="A1459" s="10">
        <v>1458</v>
      </c>
      <c r="B1459" s="3" t="s">
        <v>2822</v>
      </c>
      <c r="C1459" s="3" t="s">
        <v>2659</v>
      </c>
      <c r="D1459" s="3" t="s">
        <v>1</v>
      </c>
      <c r="E1459" s="3" t="s">
        <v>2823</v>
      </c>
      <c r="F1459" s="87">
        <v>24</v>
      </c>
      <c r="G1459" s="5">
        <f t="shared" si="66"/>
        <v>73</v>
      </c>
      <c r="H1459" s="5" t="str">
        <f>VLOOKUP(F1459,Tabla5[[Columna3]:[Columna4]],2,TRUE)</f>
        <v>Aceptable</v>
      </c>
      <c r="I1459" s="18">
        <v>44</v>
      </c>
      <c r="J1459" s="5">
        <f t="shared" si="67"/>
        <v>40.74074074074074</v>
      </c>
      <c r="K1459" s="5" t="str">
        <f>VLOOKUP(I1459,Tabla13[[Rango minimo]:[Estado de calidad del aire]],2,TRUE)</f>
        <v>Buena</v>
      </c>
      <c r="L1459" s="21">
        <f t="shared" si="68"/>
        <v>56.870370370370367</v>
      </c>
      <c r="M1459" s="21" t="str">
        <f>VLOOKUP(L1459,Tabla7[[Valor minimo]:[Estado de calidad el aire]],2,TRUE)</f>
        <v>Aceptable</v>
      </c>
      <c r="N1459" s="11">
        <v>9</v>
      </c>
      <c r="O1459" s="11" t="s">
        <v>169</v>
      </c>
      <c r="P1459" s="11">
        <v>4</v>
      </c>
      <c r="Q1459" s="11">
        <v>-74.129256400000003</v>
      </c>
      <c r="R1459" s="12">
        <v>4.6551158739999998</v>
      </c>
    </row>
    <row r="1460" spans="1:18" x14ac:dyDescent="0.25">
      <c r="A1460" s="10">
        <v>1459</v>
      </c>
      <c r="B1460" s="3" t="s">
        <v>2824</v>
      </c>
      <c r="C1460" s="3" t="s">
        <v>2659</v>
      </c>
      <c r="D1460" s="3" t="s">
        <v>1</v>
      </c>
      <c r="E1460" s="3" t="s">
        <v>2825</v>
      </c>
      <c r="F1460" s="87">
        <v>24</v>
      </c>
      <c r="G1460" s="5">
        <f t="shared" si="66"/>
        <v>73</v>
      </c>
      <c r="H1460" s="5" t="str">
        <f>VLOOKUP(F1460,Tabla5[[Columna3]:[Columna4]],2,TRUE)</f>
        <v>Aceptable</v>
      </c>
      <c r="I1460" s="18">
        <v>44</v>
      </c>
      <c r="J1460" s="5">
        <f t="shared" si="67"/>
        <v>40.74074074074074</v>
      </c>
      <c r="K1460" s="5" t="str">
        <f>VLOOKUP(I1460,Tabla13[[Rango minimo]:[Estado de calidad del aire]],2,TRUE)</f>
        <v>Buena</v>
      </c>
      <c r="L1460" s="21">
        <f t="shared" si="68"/>
        <v>56.870370370370367</v>
      </c>
      <c r="M1460" s="21" t="str">
        <f>VLOOKUP(L1460,Tabla7[[Valor minimo]:[Estado de calidad el aire]],2,TRUE)</f>
        <v>Aceptable</v>
      </c>
      <c r="N1460" s="11">
        <v>9</v>
      </c>
      <c r="O1460" s="11" t="s">
        <v>169</v>
      </c>
      <c r="P1460" s="11">
        <v>4</v>
      </c>
      <c r="Q1460" s="11">
        <v>-74.128146599999994</v>
      </c>
      <c r="R1460" s="12">
        <v>4.6569641839999996</v>
      </c>
    </row>
    <row r="1461" spans="1:18" x14ac:dyDescent="0.25">
      <c r="A1461" s="10">
        <v>1460</v>
      </c>
      <c r="B1461" s="3" t="s">
        <v>2826</v>
      </c>
      <c r="C1461" s="3" t="s">
        <v>2659</v>
      </c>
      <c r="D1461" s="3" t="s">
        <v>1</v>
      </c>
      <c r="E1461" s="3" t="s">
        <v>2827</v>
      </c>
      <c r="F1461" s="87">
        <v>24</v>
      </c>
      <c r="G1461" s="5">
        <f t="shared" si="66"/>
        <v>73</v>
      </c>
      <c r="H1461" s="5" t="str">
        <f>VLOOKUP(F1461,Tabla5[[Columna3]:[Columna4]],2,TRUE)</f>
        <v>Aceptable</v>
      </c>
      <c r="I1461" s="18">
        <v>44</v>
      </c>
      <c r="J1461" s="5">
        <f t="shared" si="67"/>
        <v>40.74074074074074</v>
      </c>
      <c r="K1461" s="5" t="str">
        <f>VLOOKUP(I1461,Tabla13[[Rango minimo]:[Estado de calidad del aire]],2,TRUE)</f>
        <v>Buena</v>
      </c>
      <c r="L1461" s="21">
        <f t="shared" si="68"/>
        <v>56.870370370370367</v>
      </c>
      <c r="M1461" s="21" t="str">
        <f>VLOOKUP(L1461,Tabla7[[Valor minimo]:[Estado de calidad el aire]],2,TRUE)</f>
        <v>Aceptable</v>
      </c>
      <c r="N1461" s="11">
        <v>9</v>
      </c>
      <c r="O1461" s="11" t="s">
        <v>169</v>
      </c>
      <c r="P1461" s="11">
        <v>4</v>
      </c>
      <c r="Q1461" s="11">
        <v>-74.129557860000006</v>
      </c>
      <c r="R1461" s="12">
        <v>4.6568966359999999</v>
      </c>
    </row>
    <row r="1462" spans="1:18" x14ac:dyDescent="0.25">
      <c r="A1462" s="10">
        <v>1461</v>
      </c>
      <c r="B1462" s="3" t="s">
        <v>2828</v>
      </c>
      <c r="C1462" s="3" t="s">
        <v>2659</v>
      </c>
      <c r="D1462" s="3" t="s">
        <v>1</v>
      </c>
      <c r="E1462" s="3" t="s">
        <v>2829</v>
      </c>
      <c r="F1462" s="87">
        <v>28</v>
      </c>
      <c r="G1462" s="5">
        <f t="shared" si="66"/>
        <v>81</v>
      </c>
      <c r="H1462" s="5" t="str">
        <f>VLOOKUP(F1462,Tabla5[[Columna3]:[Columna4]],2,TRUE)</f>
        <v>Aceptable</v>
      </c>
      <c r="I1462" s="18">
        <v>44</v>
      </c>
      <c r="J1462" s="5">
        <f t="shared" si="67"/>
        <v>40.74074074074074</v>
      </c>
      <c r="K1462" s="5" t="str">
        <f>VLOOKUP(I1462,Tabla13[[Rango minimo]:[Estado de calidad del aire]],2,TRUE)</f>
        <v>Buena</v>
      </c>
      <c r="L1462" s="21">
        <f t="shared" si="68"/>
        <v>60.870370370370367</v>
      </c>
      <c r="M1462" s="21" t="str">
        <f>VLOOKUP(L1462,Tabla7[[Valor minimo]:[Estado de calidad el aire]],2,TRUE)</f>
        <v>Aceptable</v>
      </c>
      <c r="N1462" s="11">
        <v>9</v>
      </c>
      <c r="O1462" s="11" t="s">
        <v>169</v>
      </c>
      <c r="P1462" s="11">
        <v>4</v>
      </c>
      <c r="Q1462" s="11">
        <v>-74.131883920000007</v>
      </c>
      <c r="R1462" s="12">
        <v>4.6585793720000002</v>
      </c>
    </row>
    <row r="1463" spans="1:18" x14ac:dyDescent="0.25">
      <c r="A1463" s="10">
        <v>1462</v>
      </c>
      <c r="B1463" s="3" t="s">
        <v>2830</v>
      </c>
      <c r="C1463" s="3" t="s">
        <v>2659</v>
      </c>
      <c r="D1463" s="3" t="s">
        <v>1</v>
      </c>
      <c r="E1463" s="3" t="s">
        <v>2831</v>
      </c>
      <c r="F1463" s="87">
        <v>28</v>
      </c>
      <c r="G1463" s="5">
        <f t="shared" si="66"/>
        <v>81</v>
      </c>
      <c r="H1463" s="5" t="str">
        <f>VLOOKUP(F1463,Tabla5[[Columna3]:[Columna4]],2,TRUE)</f>
        <v>Aceptable</v>
      </c>
      <c r="I1463" s="18">
        <v>44</v>
      </c>
      <c r="J1463" s="5">
        <f t="shared" si="67"/>
        <v>40.74074074074074</v>
      </c>
      <c r="K1463" s="5" t="str">
        <f>VLOOKUP(I1463,Tabla13[[Rango minimo]:[Estado de calidad del aire]],2,TRUE)</f>
        <v>Buena</v>
      </c>
      <c r="L1463" s="21">
        <f t="shared" si="68"/>
        <v>60.870370370370367</v>
      </c>
      <c r="M1463" s="21" t="str">
        <f>VLOOKUP(L1463,Tabla7[[Valor minimo]:[Estado de calidad el aire]],2,TRUE)</f>
        <v>Aceptable</v>
      </c>
      <c r="N1463" s="11">
        <v>9</v>
      </c>
      <c r="O1463" s="11" t="s">
        <v>169</v>
      </c>
      <c r="P1463" s="11">
        <v>4</v>
      </c>
      <c r="Q1463" s="11">
        <v>-74.135877769999993</v>
      </c>
      <c r="R1463" s="12">
        <v>4.6610261900000003</v>
      </c>
    </row>
    <row r="1464" spans="1:18" x14ac:dyDescent="0.25">
      <c r="A1464" s="10">
        <v>1463</v>
      </c>
      <c r="B1464" s="3" t="s">
        <v>2832</v>
      </c>
      <c r="C1464" s="3" t="s">
        <v>2659</v>
      </c>
      <c r="D1464" s="3" t="s">
        <v>1</v>
      </c>
      <c r="E1464" s="3" t="s">
        <v>2833</v>
      </c>
      <c r="F1464" s="87">
        <v>28</v>
      </c>
      <c r="G1464" s="5">
        <f t="shared" si="66"/>
        <v>81</v>
      </c>
      <c r="H1464" s="5" t="str">
        <f>VLOOKUP(F1464,Tabla5[[Columna3]:[Columna4]],2,TRUE)</f>
        <v>Aceptable</v>
      </c>
      <c r="I1464" s="18">
        <v>44</v>
      </c>
      <c r="J1464" s="5">
        <f t="shared" si="67"/>
        <v>40.74074074074074</v>
      </c>
      <c r="K1464" s="5" t="str">
        <f>VLOOKUP(I1464,Tabla13[[Rango minimo]:[Estado de calidad del aire]],2,TRUE)</f>
        <v>Buena</v>
      </c>
      <c r="L1464" s="21">
        <f t="shared" si="68"/>
        <v>60.870370370370367</v>
      </c>
      <c r="M1464" s="21" t="str">
        <f>VLOOKUP(L1464,Tabla7[[Valor minimo]:[Estado de calidad el aire]],2,TRUE)</f>
        <v>Aceptable</v>
      </c>
      <c r="N1464" s="11">
        <v>9</v>
      </c>
      <c r="O1464" s="11" t="s">
        <v>169</v>
      </c>
      <c r="P1464" s="11">
        <v>4</v>
      </c>
      <c r="Q1464" s="11">
        <v>-74.136606830000005</v>
      </c>
      <c r="R1464" s="12">
        <v>4.6613671319999996</v>
      </c>
    </row>
    <row r="1465" spans="1:18" x14ac:dyDescent="0.25">
      <c r="A1465" s="10">
        <v>1464</v>
      </c>
      <c r="B1465" s="3" t="s">
        <v>2834</v>
      </c>
      <c r="C1465" s="3" t="s">
        <v>2659</v>
      </c>
      <c r="D1465" s="3" t="s">
        <v>1</v>
      </c>
      <c r="E1465" s="3" t="s">
        <v>2835</v>
      </c>
      <c r="F1465" s="87">
        <v>24</v>
      </c>
      <c r="G1465" s="5">
        <f t="shared" si="66"/>
        <v>73</v>
      </c>
      <c r="H1465" s="5" t="str">
        <f>VLOOKUP(F1465,Tabla5[[Columna3]:[Columna4]],2,TRUE)</f>
        <v>Aceptable</v>
      </c>
      <c r="I1465" s="18">
        <v>44</v>
      </c>
      <c r="J1465" s="5">
        <f t="shared" si="67"/>
        <v>40.74074074074074</v>
      </c>
      <c r="K1465" s="5" t="str">
        <f>VLOOKUP(I1465,Tabla13[[Rango minimo]:[Estado de calidad del aire]],2,TRUE)</f>
        <v>Buena</v>
      </c>
      <c r="L1465" s="21">
        <f t="shared" si="68"/>
        <v>56.870370370370367</v>
      </c>
      <c r="M1465" s="21" t="str">
        <f>VLOOKUP(L1465,Tabla7[[Valor minimo]:[Estado de calidad el aire]],2,TRUE)</f>
        <v>Aceptable</v>
      </c>
      <c r="N1465" s="11">
        <v>9</v>
      </c>
      <c r="O1465" s="11" t="s">
        <v>169</v>
      </c>
      <c r="P1465" s="11">
        <v>2</v>
      </c>
      <c r="Q1465" s="11">
        <v>-74.13258673</v>
      </c>
      <c r="R1465" s="12">
        <v>4.6545043660000003</v>
      </c>
    </row>
    <row r="1466" spans="1:18" x14ac:dyDescent="0.25">
      <c r="A1466" s="10">
        <v>1465</v>
      </c>
      <c r="B1466" s="3" t="s">
        <v>2836</v>
      </c>
      <c r="C1466" s="3" t="s">
        <v>2659</v>
      </c>
      <c r="D1466" s="3" t="s">
        <v>1</v>
      </c>
      <c r="E1466" s="3" t="s">
        <v>2837</v>
      </c>
      <c r="F1466" s="87">
        <v>24</v>
      </c>
      <c r="G1466" s="5">
        <f t="shared" si="66"/>
        <v>73</v>
      </c>
      <c r="H1466" s="5" t="str">
        <f>VLOOKUP(F1466,Tabla5[[Columna3]:[Columna4]],2,TRUE)</f>
        <v>Aceptable</v>
      </c>
      <c r="I1466" s="18">
        <v>44</v>
      </c>
      <c r="J1466" s="5">
        <f t="shared" si="67"/>
        <v>40.74074074074074</v>
      </c>
      <c r="K1466" s="5" t="str">
        <f>VLOOKUP(I1466,Tabla13[[Rango minimo]:[Estado de calidad del aire]],2,TRUE)</f>
        <v>Buena</v>
      </c>
      <c r="L1466" s="21">
        <f t="shared" si="68"/>
        <v>56.870370370370367</v>
      </c>
      <c r="M1466" s="21" t="str">
        <f>VLOOKUP(L1466,Tabla7[[Valor minimo]:[Estado de calidad el aire]],2,TRUE)</f>
        <v>Aceptable</v>
      </c>
      <c r="N1466" s="11">
        <v>9</v>
      </c>
      <c r="O1466" s="11" t="s">
        <v>169</v>
      </c>
      <c r="P1466" s="11">
        <v>4</v>
      </c>
      <c r="Q1466" s="11">
        <v>-74.126758080000002</v>
      </c>
      <c r="R1466" s="12">
        <v>4.6530814749999996</v>
      </c>
    </row>
    <row r="1467" spans="1:18" x14ac:dyDescent="0.25">
      <c r="A1467" s="10">
        <v>1466</v>
      </c>
      <c r="B1467" s="3" t="s">
        <v>2838</v>
      </c>
      <c r="C1467" s="3" t="s">
        <v>2659</v>
      </c>
      <c r="D1467" s="3" t="s">
        <v>1</v>
      </c>
      <c r="E1467" s="3" t="s">
        <v>2839</v>
      </c>
      <c r="F1467" s="87">
        <v>28</v>
      </c>
      <c r="G1467" s="5">
        <f t="shared" si="66"/>
        <v>81</v>
      </c>
      <c r="H1467" s="5" t="str">
        <f>VLOOKUP(F1467,Tabla5[[Columna3]:[Columna4]],2,TRUE)</f>
        <v>Aceptable</v>
      </c>
      <c r="I1467" s="18">
        <v>44</v>
      </c>
      <c r="J1467" s="5">
        <f t="shared" si="67"/>
        <v>40.74074074074074</v>
      </c>
      <c r="K1467" s="5" t="str">
        <f>VLOOKUP(I1467,Tabla13[[Rango minimo]:[Estado de calidad del aire]],2,TRUE)</f>
        <v>Buena</v>
      </c>
      <c r="L1467" s="21">
        <f t="shared" si="68"/>
        <v>60.870370370370367</v>
      </c>
      <c r="M1467" s="21" t="str">
        <f>VLOOKUP(L1467,Tabla7[[Valor minimo]:[Estado de calidad el aire]],2,TRUE)</f>
        <v>Aceptable</v>
      </c>
      <c r="N1467" s="11">
        <v>9</v>
      </c>
      <c r="O1467" s="11" t="s">
        <v>169</v>
      </c>
      <c r="P1467" s="11">
        <v>4</v>
      </c>
      <c r="Q1467" s="11">
        <v>-74.128399619999996</v>
      </c>
      <c r="R1467" s="12">
        <v>4.6662222460000002</v>
      </c>
    </row>
    <row r="1468" spans="1:18" x14ac:dyDescent="0.25">
      <c r="A1468" s="10">
        <v>1467</v>
      </c>
      <c r="B1468" s="3" t="s">
        <v>2840</v>
      </c>
      <c r="C1468" s="3" t="s">
        <v>2659</v>
      </c>
      <c r="D1468" s="3" t="s">
        <v>1</v>
      </c>
      <c r="E1468" s="3" t="s">
        <v>2841</v>
      </c>
      <c r="F1468" s="87">
        <v>24</v>
      </c>
      <c r="G1468" s="5">
        <f t="shared" si="66"/>
        <v>73</v>
      </c>
      <c r="H1468" s="5" t="str">
        <f>VLOOKUP(F1468,Tabla5[[Columna3]:[Columna4]],2,TRUE)</f>
        <v>Aceptable</v>
      </c>
      <c r="I1468" s="18">
        <v>44</v>
      </c>
      <c r="J1468" s="5">
        <f t="shared" si="67"/>
        <v>40.74074074074074</v>
      </c>
      <c r="K1468" s="5" t="str">
        <f>VLOOKUP(I1468,Tabla13[[Rango minimo]:[Estado de calidad del aire]],2,TRUE)</f>
        <v>Buena</v>
      </c>
      <c r="L1468" s="21">
        <f t="shared" si="68"/>
        <v>56.870370370370367</v>
      </c>
      <c r="M1468" s="21" t="str">
        <f>VLOOKUP(L1468,Tabla7[[Valor minimo]:[Estado de calidad el aire]],2,TRUE)</f>
        <v>Aceptable</v>
      </c>
      <c r="N1468" s="11">
        <v>9</v>
      </c>
      <c r="O1468" s="11" t="s">
        <v>169</v>
      </c>
      <c r="P1468" s="11">
        <v>4</v>
      </c>
      <c r="Q1468" s="11">
        <v>-74.120071210000006</v>
      </c>
      <c r="R1468" s="12">
        <v>4.6694703769999997</v>
      </c>
    </row>
    <row r="1469" spans="1:18" x14ac:dyDescent="0.25">
      <c r="A1469" s="10">
        <v>1468</v>
      </c>
      <c r="B1469" s="3" t="s">
        <v>2842</v>
      </c>
      <c r="C1469" s="3" t="s">
        <v>2659</v>
      </c>
      <c r="D1469" s="3" t="s">
        <v>1</v>
      </c>
      <c r="E1469" s="3" t="s">
        <v>2843</v>
      </c>
      <c r="F1469" s="87">
        <v>28</v>
      </c>
      <c r="G1469" s="5">
        <f t="shared" si="66"/>
        <v>81</v>
      </c>
      <c r="H1469" s="5" t="str">
        <f>VLOOKUP(F1469,Tabla5[[Columna3]:[Columna4]],2,TRUE)</f>
        <v>Aceptable</v>
      </c>
      <c r="I1469" s="18">
        <v>44</v>
      </c>
      <c r="J1469" s="5">
        <f t="shared" si="67"/>
        <v>40.74074074074074</v>
      </c>
      <c r="K1469" s="5" t="str">
        <f>VLOOKUP(I1469,Tabla13[[Rango minimo]:[Estado de calidad del aire]],2,TRUE)</f>
        <v>Buena</v>
      </c>
      <c r="L1469" s="21">
        <f t="shared" si="68"/>
        <v>60.870370370370367</v>
      </c>
      <c r="M1469" s="21" t="str">
        <f>VLOOKUP(L1469,Tabla7[[Valor minimo]:[Estado de calidad el aire]],2,TRUE)</f>
        <v>Aceptable</v>
      </c>
      <c r="N1469" s="11">
        <v>9</v>
      </c>
      <c r="O1469" s="11" t="s">
        <v>169</v>
      </c>
      <c r="P1469" s="11">
        <v>3</v>
      </c>
      <c r="Q1469" s="11">
        <v>-74.131268270000007</v>
      </c>
      <c r="R1469" s="12">
        <v>4.6699414590000003</v>
      </c>
    </row>
    <row r="1470" spans="1:18" x14ac:dyDescent="0.25">
      <c r="A1470" s="10">
        <v>1469</v>
      </c>
      <c r="B1470" s="3" t="s">
        <v>2844</v>
      </c>
      <c r="C1470" s="3" t="s">
        <v>2659</v>
      </c>
      <c r="D1470" s="3" t="s">
        <v>1</v>
      </c>
      <c r="E1470" s="3" t="s">
        <v>2845</v>
      </c>
      <c r="F1470" s="87">
        <v>24</v>
      </c>
      <c r="G1470" s="5">
        <f t="shared" si="66"/>
        <v>73</v>
      </c>
      <c r="H1470" s="5" t="str">
        <f>VLOOKUP(F1470,Tabla5[[Columna3]:[Columna4]],2,TRUE)</f>
        <v>Aceptable</v>
      </c>
      <c r="I1470" s="18">
        <v>44</v>
      </c>
      <c r="J1470" s="5">
        <f t="shared" si="67"/>
        <v>40.74074074074074</v>
      </c>
      <c r="K1470" s="5" t="str">
        <f>VLOOKUP(I1470,Tabla13[[Rango minimo]:[Estado de calidad del aire]],2,TRUE)</f>
        <v>Buena</v>
      </c>
      <c r="L1470" s="21">
        <f t="shared" si="68"/>
        <v>56.870370370370367</v>
      </c>
      <c r="M1470" s="21" t="str">
        <f>VLOOKUP(L1470,Tabla7[[Valor minimo]:[Estado de calidad el aire]],2,TRUE)</f>
        <v>Aceptable</v>
      </c>
      <c r="N1470" s="11">
        <v>9</v>
      </c>
      <c r="O1470" s="11" t="s">
        <v>169</v>
      </c>
      <c r="P1470" s="11">
        <v>4</v>
      </c>
      <c r="Q1470" s="11">
        <v>-74.119716550000007</v>
      </c>
      <c r="R1470" s="12">
        <v>4.6723497780000001</v>
      </c>
    </row>
    <row r="1471" spans="1:18" x14ac:dyDescent="0.25">
      <c r="A1471" s="10">
        <v>1470</v>
      </c>
      <c r="B1471" s="3" t="s">
        <v>2846</v>
      </c>
      <c r="C1471" s="3" t="s">
        <v>2659</v>
      </c>
      <c r="D1471" s="3" t="s">
        <v>1</v>
      </c>
      <c r="E1471" s="3" t="s">
        <v>2847</v>
      </c>
      <c r="F1471" s="87">
        <v>24</v>
      </c>
      <c r="G1471" s="5">
        <f t="shared" si="66"/>
        <v>73</v>
      </c>
      <c r="H1471" s="5" t="str">
        <f>VLOOKUP(F1471,Tabla5[[Columna3]:[Columna4]],2,TRUE)</f>
        <v>Aceptable</v>
      </c>
      <c r="I1471" s="18">
        <v>44</v>
      </c>
      <c r="J1471" s="5">
        <f t="shared" si="67"/>
        <v>40.74074074074074</v>
      </c>
      <c r="K1471" s="5" t="str">
        <f>VLOOKUP(I1471,Tabla13[[Rango minimo]:[Estado de calidad del aire]],2,TRUE)</f>
        <v>Buena</v>
      </c>
      <c r="L1471" s="21">
        <f t="shared" si="68"/>
        <v>56.870370370370367</v>
      </c>
      <c r="M1471" s="21" t="str">
        <f>VLOOKUP(L1471,Tabla7[[Valor minimo]:[Estado de calidad el aire]],2,TRUE)</f>
        <v>Aceptable</v>
      </c>
      <c r="N1471" s="11">
        <v>9</v>
      </c>
      <c r="O1471" s="11" t="s">
        <v>169</v>
      </c>
      <c r="P1471" s="11">
        <v>4</v>
      </c>
      <c r="Q1471" s="11">
        <v>-74.123410030000002</v>
      </c>
      <c r="R1471" s="12">
        <v>4.6725413509999996</v>
      </c>
    </row>
    <row r="1472" spans="1:18" x14ac:dyDescent="0.25">
      <c r="A1472" s="10">
        <v>1471</v>
      </c>
      <c r="B1472" s="3" t="s">
        <v>2848</v>
      </c>
      <c r="C1472" s="3" t="s">
        <v>2659</v>
      </c>
      <c r="D1472" s="3" t="s">
        <v>1</v>
      </c>
      <c r="E1472" s="3" t="s">
        <v>1852</v>
      </c>
      <c r="F1472" s="87">
        <v>24</v>
      </c>
      <c r="G1472" s="5">
        <f t="shared" si="66"/>
        <v>73</v>
      </c>
      <c r="H1472" s="5" t="str">
        <f>VLOOKUP(F1472,Tabla5[[Columna3]:[Columna4]],2,TRUE)</f>
        <v>Aceptable</v>
      </c>
      <c r="I1472" s="18">
        <v>44</v>
      </c>
      <c r="J1472" s="5">
        <f t="shared" si="67"/>
        <v>40.74074074074074</v>
      </c>
      <c r="K1472" s="5" t="str">
        <f>VLOOKUP(I1472,Tabla13[[Rango minimo]:[Estado de calidad del aire]],2,TRUE)</f>
        <v>Buena</v>
      </c>
      <c r="L1472" s="21">
        <f t="shared" si="68"/>
        <v>56.870370370370367</v>
      </c>
      <c r="M1472" s="21" t="str">
        <f>VLOOKUP(L1472,Tabla7[[Valor minimo]:[Estado de calidad el aire]],2,TRUE)</f>
        <v>Aceptable</v>
      </c>
      <c r="N1472" s="11">
        <v>9</v>
      </c>
      <c r="O1472" s="11" t="s">
        <v>169</v>
      </c>
      <c r="P1472" s="11">
        <v>4</v>
      </c>
      <c r="Q1472" s="11">
        <v>-74.11670393</v>
      </c>
      <c r="R1472" s="12">
        <v>4.6632049560000004</v>
      </c>
    </row>
    <row r="1473" spans="1:18" x14ac:dyDescent="0.25">
      <c r="A1473" s="10">
        <v>1472</v>
      </c>
      <c r="B1473" s="3" t="s">
        <v>2849</v>
      </c>
      <c r="C1473" s="3" t="s">
        <v>2659</v>
      </c>
      <c r="D1473" s="3" t="s">
        <v>1</v>
      </c>
      <c r="E1473" s="3" t="s">
        <v>2850</v>
      </c>
      <c r="F1473" s="87">
        <v>24</v>
      </c>
      <c r="G1473" s="5">
        <f t="shared" si="66"/>
        <v>73</v>
      </c>
      <c r="H1473" s="5" t="str">
        <f>VLOOKUP(F1473,Tabla5[[Columna3]:[Columna4]],2,TRUE)</f>
        <v>Aceptable</v>
      </c>
      <c r="I1473" s="18">
        <v>44</v>
      </c>
      <c r="J1473" s="5">
        <f t="shared" si="67"/>
        <v>40.74074074074074</v>
      </c>
      <c r="K1473" s="5" t="str">
        <f>VLOOKUP(I1473,Tabla13[[Rango minimo]:[Estado de calidad del aire]],2,TRUE)</f>
        <v>Buena</v>
      </c>
      <c r="L1473" s="21">
        <f t="shared" si="68"/>
        <v>56.870370370370367</v>
      </c>
      <c r="M1473" s="21" t="str">
        <f>VLOOKUP(L1473,Tabla7[[Valor minimo]:[Estado de calidad el aire]],2,TRUE)</f>
        <v>Aceptable</v>
      </c>
      <c r="N1473" s="11">
        <v>9</v>
      </c>
      <c r="O1473" s="11" t="s">
        <v>169</v>
      </c>
      <c r="P1473" s="11">
        <v>4</v>
      </c>
      <c r="Q1473" s="11">
        <v>-74.11971939</v>
      </c>
      <c r="R1473" s="12">
        <v>4.6612681609999997</v>
      </c>
    </row>
    <row r="1474" spans="1:18" x14ac:dyDescent="0.25">
      <c r="A1474" s="10">
        <v>1473</v>
      </c>
      <c r="B1474" s="3" t="s">
        <v>2851</v>
      </c>
      <c r="C1474" s="3" t="s">
        <v>2659</v>
      </c>
      <c r="D1474" s="3" t="s">
        <v>1</v>
      </c>
      <c r="E1474" s="3" t="s">
        <v>2852</v>
      </c>
      <c r="F1474" s="87">
        <v>28</v>
      </c>
      <c r="G1474" s="5">
        <f t="shared" si="66"/>
        <v>81</v>
      </c>
      <c r="H1474" s="5" t="str">
        <f>VLOOKUP(F1474,Tabla5[[Columna3]:[Columna4]],2,TRUE)</f>
        <v>Aceptable</v>
      </c>
      <c r="I1474" s="18">
        <v>44</v>
      </c>
      <c r="J1474" s="5">
        <f t="shared" si="67"/>
        <v>40.74074074074074</v>
      </c>
      <c r="K1474" s="5" t="str">
        <f>VLOOKUP(I1474,Tabla13[[Rango minimo]:[Estado de calidad del aire]],2,TRUE)</f>
        <v>Buena</v>
      </c>
      <c r="L1474" s="21">
        <f t="shared" si="68"/>
        <v>60.870370370370367</v>
      </c>
      <c r="M1474" s="21" t="str">
        <f>VLOOKUP(L1474,Tabla7[[Valor minimo]:[Estado de calidad el aire]],2,TRUE)</f>
        <v>Aceptable</v>
      </c>
      <c r="N1474" s="11">
        <v>9</v>
      </c>
      <c r="O1474" s="11" t="s">
        <v>169</v>
      </c>
      <c r="P1474" s="11">
        <v>3</v>
      </c>
      <c r="Q1474" s="11">
        <v>-74.131087519999994</v>
      </c>
      <c r="R1474" s="12">
        <v>4.668836379</v>
      </c>
    </row>
    <row r="1475" spans="1:18" x14ac:dyDescent="0.25">
      <c r="A1475" s="10">
        <v>1474</v>
      </c>
      <c r="B1475" s="3" t="s">
        <v>2853</v>
      </c>
      <c r="C1475" s="3" t="s">
        <v>2659</v>
      </c>
      <c r="D1475" s="3" t="s">
        <v>1</v>
      </c>
      <c r="E1475" s="3" t="s">
        <v>1852</v>
      </c>
      <c r="F1475" s="87">
        <v>24</v>
      </c>
      <c r="G1475" s="5">
        <f t="shared" ref="G1475:G1538" si="69">IF(F1475&lt;=12, F1475*50/12,
IF(F1475&lt;=37, 51 + (F1475-13)*50/25,
IF(F1475&lt;=55, 101 + (F1475-38)*50/18,
IF(F1475&lt;=150, 151 + (F1475-56)*50/95,
IF(F1475&lt;=250, 201 + (F1475-151)*100/100,
301 + (F1475-251)*200/250)))))</f>
        <v>73</v>
      </c>
      <c r="H1475" s="5" t="str">
        <f>VLOOKUP(F1475,Tabla5[[Columna3]:[Columna4]],2,TRUE)</f>
        <v>Aceptable</v>
      </c>
      <c r="I1475" s="18">
        <v>44</v>
      </c>
      <c r="J1475" s="5">
        <f t="shared" ref="J1475:J1538" si="70">IF(I1475&lt;=54, I1475*50/54,
IF(I1475&lt;=154, 51 + (I1475-55)*50/100,
IF(I1475&lt;=254, 101 + (I1475-155)*50/100,
IF(I1475&lt;=354, 151 + (I1475-255)*50/100,
IF(I1475&lt;=424, 201 + (I1475-355)*100/70,
301 + (I1475-425)*200/180)))))</f>
        <v>40.74074074074074</v>
      </c>
      <c r="K1475" s="5" t="str">
        <f>VLOOKUP(I1475,Tabla13[[Rango minimo]:[Estado de calidad del aire]],2,TRUE)</f>
        <v>Buena</v>
      </c>
      <c r="L1475" s="21">
        <f t="shared" ref="L1475:L1538" si="71">(((G1475+J1475)/2))</f>
        <v>56.870370370370367</v>
      </c>
      <c r="M1475" s="21" t="str">
        <f>VLOOKUP(L1475,Tabla7[[Valor minimo]:[Estado de calidad el aire]],2,TRUE)</f>
        <v>Aceptable</v>
      </c>
      <c r="N1475" s="11">
        <v>9</v>
      </c>
      <c r="O1475" s="11" t="s">
        <v>169</v>
      </c>
      <c r="P1475" s="11">
        <v>4</v>
      </c>
      <c r="Q1475" s="11">
        <v>-74.118248829999999</v>
      </c>
      <c r="R1475" s="12">
        <v>4.6614231400000001</v>
      </c>
    </row>
    <row r="1476" spans="1:18" x14ac:dyDescent="0.25">
      <c r="A1476" s="10">
        <v>1475</v>
      </c>
      <c r="B1476" s="3" t="s">
        <v>2854</v>
      </c>
      <c r="C1476" s="3" t="s">
        <v>2659</v>
      </c>
      <c r="D1476" s="3" t="s">
        <v>1</v>
      </c>
      <c r="E1476" s="3" t="s">
        <v>2855</v>
      </c>
      <c r="F1476" s="87">
        <v>24</v>
      </c>
      <c r="G1476" s="5">
        <f t="shared" si="69"/>
        <v>73</v>
      </c>
      <c r="H1476" s="5" t="str">
        <f>VLOOKUP(F1476,Tabla5[[Columna3]:[Columna4]],2,TRUE)</f>
        <v>Aceptable</v>
      </c>
      <c r="I1476" s="18">
        <v>44</v>
      </c>
      <c r="J1476" s="5">
        <f t="shared" si="70"/>
        <v>40.74074074074074</v>
      </c>
      <c r="K1476" s="5" t="str">
        <f>VLOOKUP(I1476,Tabla13[[Rango minimo]:[Estado de calidad del aire]],2,TRUE)</f>
        <v>Buena</v>
      </c>
      <c r="L1476" s="21">
        <f t="shared" si="71"/>
        <v>56.870370370370367</v>
      </c>
      <c r="M1476" s="21" t="str">
        <f>VLOOKUP(L1476,Tabla7[[Valor minimo]:[Estado de calidad el aire]],2,TRUE)</f>
        <v>Aceptable</v>
      </c>
      <c r="N1476" s="11">
        <v>9</v>
      </c>
      <c r="O1476" s="11" t="s">
        <v>169</v>
      </c>
      <c r="P1476" s="11">
        <v>4</v>
      </c>
      <c r="Q1476" s="11">
        <v>-74.115657810000002</v>
      </c>
      <c r="R1476" s="12">
        <v>4.6643592690000002</v>
      </c>
    </row>
    <row r="1477" spans="1:18" x14ac:dyDescent="0.25">
      <c r="A1477" s="10">
        <v>1476</v>
      </c>
      <c r="B1477" s="3" t="s">
        <v>2856</v>
      </c>
      <c r="C1477" s="3" t="s">
        <v>2659</v>
      </c>
      <c r="D1477" s="3" t="s">
        <v>1</v>
      </c>
      <c r="E1477" s="3" t="s">
        <v>2857</v>
      </c>
      <c r="F1477" s="87">
        <v>24</v>
      </c>
      <c r="G1477" s="5">
        <f t="shared" si="69"/>
        <v>73</v>
      </c>
      <c r="H1477" s="5" t="str">
        <f>VLOOKUP(F1477,Tabla5[[Columna3]:[Columna4]],2,TRUE)</f>
        <v>Aceptable</v>
      </c>
      <c r="I1477" s="18">
        <v>44</v>
      </c>
      <c r="J1477" s="5">
        <f t="shared" si="70"/>
        <v>40.74074074074074</v>
      </c>
      <c r="K1477" s="5" t="str">
        <f>VLOOKUP(I1477,Tabla13[[Rango minimo]:[Estado de calidad del aire]],2,TRUE)</f>
        <v>Buena</v>
      </c>
      <c r="L1477" s="21">
        <f t="shared" si="71"/>
        <v>56.870370370370367</v>
      </c>
      <c r="M1477" s="21" t="str">
        <f>VLOOKUP(L1477,Tabla7[[Valor minimo]:[Estado de calidad el aire]],2,TRUE)</f>
        <v>Aceptable</v>
      </c>
      <c r="N1477" s="11">
        <v>9</v>
      </c>
      <c r="O1477" s="11" t="s">
        <v>169</v>
      </c>
      <c r="P1477" s="11">
        <v>4</v>
      </c>
      <c r="Q1477" s="11">
        <v>-74.117852459999995</v>
      </c>
      <c r="R1477" s="12">
        <v>4.6667611180000002</v>
      </c>
    </row>
    <row r="1478" spans="1:18" x14ac:dyDescent="0.25">
      <c r="A1478" s="10">
        <v>1477</v>
      </c>
      <c r="B1478" s="3" t="s">
        <v>2858</v>
      </c>
      <c r="C1478" s="3" t="s">
        <v>2659</v>
      </c>
      <c r="D1478" s="3" t="s">
        <v>1</v>
      </c>
      <c r="E1478" s="3" t="s">
        <v>2841</v>
      </c>
      <c r="F1478" s="87">
        <v>24</v>
      </c>
      <c r="G1478" s="5">
        <f t="shared" si="69"/>
        <v>73</v>
      </c>
      <c r="H1478" s="5" t="str">
        <f>VLOOKUP(F1478,Tabla5[[Columna3]:[Columna4]],2,TRUE)</f>
        <v>Aceptable</v>
      </c>
      <c r="I1478" s="18">
        <v>44</v>
      </c>
      <c r="J1478" s="5">
        <f t="shared" si="70"/>
        <v>40.74074074074074</v>
      </c>
      <c r="K1478" s="5" t="str">
        <f>VLOOKUP(I1478,Tabla13[[Rango minimo]:[Estado de calidad del aire]],2,TRUE)</f>
        <v>Buena</v>
      </c>
      <c r="L1478" s="21">
        <f t="shared" si="71"/>
        <v>56.870370370370367</v>
      </c>
      <c r="M1478" s="21" t="str">
        <f>VLOOKUP(L1478,Tabla7[[Valor minimo]:[Estado de calidad el aire]],2,TRUE)</f>
        <v>Aceptable</v>
      </c>
      <c r="N1478" s="11">
        <v>9</v>
      </c>
      <c r="O1478" s="11" t="s">
        <v>169</v>
      </c>
      <c r="P1478" s="11">
        <v>4</v>
      </c>
      <c r="Q1478" s="11">
        <v>-74.119585799999996</v>
      </c>
      <c r="R1478" s="12">
        <v>4.667908658</v>
      </c>
    </row>
    <row r="1479" spans="1:18" x14ac:dyDescent="0.25">
      <c r="A1479" s="10">
        <v>1478</v>
      </c>
      <c r="B1479" s="3" t="s">
        <v>2859</v>
      </c>
      <c r="C1479" s="3" t="s">
        <v>2659</v>
      </c>
      <c r="D1479" s="3" t="s">
        <v>1</v>
      </c>
      <c r="E1479" s="3" t="s">
        <v>2860</v>
      </c>
      <c r="F1479" s="87">
        <v>24</v>
      </c>
      <c r="G1479" s="5">
        <f t="shared" si="69"/>
        <v>73</v>
      </c>
      <c r="H1479" s="5" t="str">
        <f>VLOOKUP(F1479,Tabla5[[Columna3]:[Columna4]],2,TRUE)</f>
        <v>Aceptable</v>
      </c>
      <c r="I1479" s="18">
        <v>44</v>
      </c>
      <c r="J1479" s="5">
        <f t="shared" si="70"/>
        <v>40.74074074074074</v>
      </c>
      <c r="K1479" s="5" t="str">
        <f>VLOOKUP(I1479,Tabla13[[Rango minimo]:[Estado de calidad del aire]],2,TRUE)</f>
        <v>Buena</v>
      </c>
      <c r="L1479" s="21">
        <f t="shared" si="71"/>
        <v>56.870370370370367</v>
      </c>
      <c r="M1479" s="21" t="str">
        <f>VLOOKUP(L1479,Tabla7[[Valor minimo]:[Estado de calidad el aire]],2,TRUE)</f>
        <v>Aceptable</v>
      </c>
      <c r="N1479" s="11">
        <v>9</v>
      </c>
      <c r="O1479" s="11" t="s">
        <v>169</v>
      </c>
      <c r="P1479" s="11">
        <v>4</v>
      </c>
      <c r="Q1479" s="11">
        <v>-74.122195579999996</v>
      </c>
      <c r="R1479" s="12">
        <v>4.6754293770000004</v>
      </c>
    </row>
    <row r="1480" spans="1:18" x14ac:dyDescent="0.25">
      <c r="A1480" s="10">
        <v>1479</v>
      </c>
      <c r="B1480" s="3" t="s">
        <v>2861</v>
      </c>
      <c r="C1480" s="3" t="s">
        <v>2659</v>
      </c>
      <c r="D1480" s="3" t="s">
        <v>1</v>
      </c>
      <c r="E1480" s="3" t="s">
        <v>1852</v>
      </c>
      <c r="F1480" s="87">
        <v>24</v>
      </c>
      <c r="G1480" s="5">
        <f t="shared" si="69"/>
        <v>73</v>
      </c>
      <c r="H1480" s="5" t="str">
        <f>VLOOKUP(F1480,Tabla5[[Columna3]:[Columna4]],2,TRUE)</f>
        <v>Aceptable</v>
      </c>
      <c r="I1480" s="18">
        <v>44</v>
      </c>
      <c r="J1480" s="5">
        <f t="shared" si="70"/>
        <v>40.74074074074074</v>
      </c>
      <c r="K1480" s="5" t="str">
        <f>VLOOKUP(I1480,Tabla13[[Rango minimo]:[Estado de calidad del aire]],2,TRUE)</f>
        <v>Buena</v>
      </c>
      <c r="L1480" s="21">
        <f t="shared" si="71"/>
        <v>56.870370370370367</v>
      </c>
      <c r="M1480" s="21" t="str">
        <f>VLOOKUP(L1480,Tabla7[[Valor minimo]:[Estado de calidad el aire]],2,TRUE)</f>
        <v>Aceptable</v>
      </c>
      <c r="N1480" s="11">
        <v>9</v>
      </c>
      <c r="O1480" s="11" t="s">
        <v>169</v>
      </c>
      <c r="P1480" s="11">
        <v>4</v>
      </c>
      <c r="Q1480" s="11">
        <v>-74.119090360000001</v>
      </c>
      <c r="R1480" s="12">
        <v>4.6621707470000002</v>
      </c>
    </row>
    <row r="1481" spans="1:18" x14ac:dyDescent="0.25">
      <c r="A1481" s="10">
        <v>1480</v>
      </c>
      <c r="B1481" s="3" t="s">
        <v>2862</v>
      </c>
      <c r="C1481" s="3" t="s">
        <v>2659</v>
      </c>
      <c r="D1481" s="3" t="s">
        <v>1</v>
      </c>
      <c r="E1481" s="3" t="s">
        <v>2863</v>
      </c>
      <c r="F1481" s="87">
        <v>24</v>
      </c>
      <c r="G1481" s="5">
        <f t="shared" si="69"/>
        <v>73</v>
      </c>
      <c r="H1481" s="5" t="str">
        <f>VLOOKUP(F1481,Tabla5[[Columna3]:[Columna4]],2,TRUE)</f>
        <v>Aceptable</v>
      </c>
      <c r="I1481" s="18">
        <v>44</v>
      </c>
      <c r="J1481" s="5">
        <f t="shared" si="70"/>
        <v>40.74074074074074</v>
      </c>
      <c r="K1481" s="5" t="str">
        <f>VLOOKUP(I1481,Tabla13[[Rango minimo]:[Estado de calidad del aire]],2,TRUE)</f>
        <v>Buena</v>
      </c>
      <c r="L1481" s="21">
        <f t="shared" si="71"/>
        <v>56.870370370370367</v>
      </c>
      <c r="M1481" s="21" t="str">
        <f>VLOOKUP(L1481,Tabla7[[Valor minimo]:[Estado de calidad el aire]],2,TRUE)</f>
        <v>Aceptable</v>
      </c>
      <c r="N1481" s="11">
        <v>9</v>
      </c>
      <c r="O1481" s="11" t="s">
        <v>169</v>
      </c>
      <c r="P1481" s="11">
        <v>4</v>
      </c>
      <c r="Q1481" s="11">
        <v>-74.125496979999994</v>
      </c>
      <c r="R1481" s="12">
        <v>4.6705146370000001</v>
      </c>
    </row>
    <row r="1482" spans="1:18" x14ac:dyDescent="0.25">
      <c r="A1482" s="10">
        <v>1481</v>
      </c>
      <c r="B1482" s="3" t="s">
        <v>2864</v>
      </c>
      <c r="C1482" s="3" t="s">
        <v>2659</v>
      </c>
      <c r="D1482" s="3" t="s">
        <v>1</v>
      </c>
      <c r="E1482" s="3" t="s">
        <v>2865</v>
      </c>
      <c r="F1482" s="87">
        <v>24</v>
      </c>
      <c r="G1482" s="5">
        <f t="shared" si="69"/>
        <v>73</v>
      </c>
      <c r="H1482" s="5" t="str">
        <f>VLOOKUP(F1482,Tabla5[[Columna3]:[Columna4]],2,TRUE)</f>
        <v>Aceptable</v>
      </c>
      <c r="I1482" s="18">
        <v>44</v>
      </c>
      <c r="J1482" s="5">
        <f t="shared" si="70"/>
        <v>40.74074074074074</v>
      </c>
      <c r="K1482" s="5" t="str">
        <f>VLOOKUP(I1482,Tabla13[[Rango minimo]:[Estado de calidad del aire]],2,TRUE)</f>
        <v>Buena</v>
      </c>
      <c r="L1482" s="21">
        <f t="shared" si="71"/>
        <v>56.870370370370367</v>
      </c>
      <c r="M1482" s="21" t="str">
        <f>VLOOKUP(L1482,Tabla7[[Valor minimo]:[Estado de calidad el aire]],2,TRUE)</f>
        <v>Aceptable</v>
      </c>
      <c r="N1482" s="11">
        <v>9</v>
      </c>
      <c r="O1482" s="11" t="s">
        <v>169</v>
      </c>
      <c r="P1482" s="11">
        <v>4</v>
      </c>
      <c r="Q1482" s="11">
        <v>-74.124942399999995</v>
      </c>
      <c r="R1482" s="12">
        <v>4.6607188959999997</v>
      </c>
    </row>
    <row r="1483" spans="1:18" x14ac:dyDescent="0.25">
      <c r="A1483" s="10">
        <v>1482</v>
      </c>
      <c r="B1483" s="3" t="s">
        <v>2866</v>
      </c>
      <c r="C1483" s="3" t="s">
        <v>2659</v>
      </c>
      <c r="D1483" s="3" t="s">
        <v>1</v>
      </c>
      <c r="E1483" s="3" t="s">
        <v>2867</v>
      </c>
      <c r="F1483" s="87">
        <v>24</v>
      </c>
      <c r="G1483" s="5">
        <f t="shared" si="69"/>
        <v>73</v>
      </c>
      <c r="H1483" s="5" t="str">
        <f>VLOOKUP(F1483,Tabla5[[Columna3]:[Columna4]],2,TRUE)</f>
        <v>Aceptable</v>
      </c>
      <c r="I1483" s="18">
        <v>44</v>
      </c>
      <c r="J1483" s="5">
        <f t="shared" si="70"/>
        <v>40.74074074074074</v>
      </c>
      <c r="K1483" s="5" t="str">
        <f>VLOOKUP(I1483,Tabla13[[Rango minimo]:[Estado de calidad del aire]],2,TRUE)</f>
        <v>Buena</v>
      </c>
      <c r="L1483" s="21">
        <f t="shared" si="71"/>
        <v>56.870370370370367</v>
      </c>
      <c r="M1483" s="21" t="str">
        <f>VLOOKUP(L1483,Tabla7[[Valor minimo]:[Estado de calidad el aire]],2,TRUE)</f>
        <v>Aceptable</v>
      </c>
      <c r="N1483" s="11">
        <v>9</v>
      </c>
      <c r="O1483" s="11" t="s">
        <v>169</v>
      </c>
      <c r="P1483" s="11">
        <v>4</v>
      </c>
      <c r="Q1483" s="11">
        <v>-74.123658860000006</v>
      </c>
      <c r="R1483" s="12">
        <v>4.6657023579999999</v>
      </c>
    </row>
    <row r="1484" spans="1:18" x14ac:dyDescent="0.25">
      <c r="A1484" s="10">
        <v>1483</v>
      </c>
      <c r="B1484" s="3" t="s">
        <v>2868</v>
      </c>
      <c r="C1484" s="3" t="s">
        <v>2659</v>
      </c>
      <c r="D1484" s="3" t="s">
        <v>1</v>
      </c>
      <c r="E1484" s="3" t="s">
        <v>2869</v>
      </c>
      <c r="F1484" s="87">
        <v>24</v>
      </c>
      <c r="G1484" s="5">
        <f t="shared" si="69"/>
        <v>73</v>
      </c>
      <c r="H1484" s="5" t="str">
        <f>VLOOKUP(F1484,Tabla5[[Columna3]:[Columna4]],2,TRUE)</f>
        <v>Aceptable</v>
      </c>
      <c r="I1484" s="18">
        <v>44</v>
      </c>
      <c r="J1484" s="5">
        <f t="shared" si="70"/>
        <v>40.74074074074074</v>
      </c>
      <c r="K1484" s="5" t="str">
        <f>VLOOKUP(I1484,Tabla13[[Rango minimo]:[Estado de calidad del aire]],2,TRUE)</f>
        <v>Buena</v>
      </c>
      <c r="L1484" s="21">
        <f t="shared" si="71"/>
        <v>56.870370370370367</v>
      </c>
      <c r="M1484" s="21" t="str">
        <f>VLOOKUP(L1484,Tabla7[[Valor minimo]:[Estado de calidad el aire]],2,TRUE)</f>
        <v>Aceptable</v>
      </c>
      <c r="N1484" s="11">
        <v>9</v>
      </c>
      <c r="O1484" s="11" t="s">
        <v>169</v>
      </c>
      <c r="P1484" s="11">
        <v>4</v>
      </c>
      <c r="Q1484" s="11">
        <v>-74.12602665</v>
      </c>
      <c r="R1484" s="12">
        <v>4.6639226369999998</v>
      </c>
    </row>
    <row r="1485" spans="1:18" x14ac:dyDescent="0.25">
      <c r="A1485" s="10">
        <v>1484</v>
      </c>
      <c r="B1485" s="3" t="s">
        <v>2870</v>
      </c>
      <c r="C1485" s="3" t="s">
        <v>2659</v>
      </c>
      <c r="D1485" s="3" t="s">
        <v>1</v>
      </c>
      <c r="E1485" s="3" t="s">
        <v>2865</v>
      </c>
      <c r="F1485" s="87">
        <v>24</v>
      </c>
      <c r="G1485" s="5">
        <f t="shared" si="69"/>
        <v>73</v>
      </c>
      <c r="H1485" s="5" t="str">
        <f>VLOOKUP(F1485,Tabla5[[Columna3]:[Columna4]],2,TRUE)</f>
        <v>Aceptable</v>
      </c>
      <c r="I1485" s="18">
        <v>44</v>
      </c>
      <c r="J1485" s="5">
        <f t="shared" si="70"/>
        <v>40.74074074074074</v>
      </c>
      <c r="K1485" s="5" t="str">
        <f>VLOOKUP(I1485,Tabla13[[Rango minimo]:[Estado de calidad del aire]],2,TRUE)</f>
        <v>Buena</v>
      </c>
      <c r="L1485" s="21">
        <f t="shared" si="71"/>
        <v>56.870370370370367</v>
      </c>
      <c r="M1485" s="21" t="str">
        <f>VLOOKUP(L1485,Tabla7[[Valor minimo]:[Estado de calidad el aire]],2,TRUE)</f>
        <v>Aceptable</v>
      </c>
      <c r="N1485" s="11">
        <v>9</v>
      </c>
      <c r="O1485" s="11" t="s">
        <v>169</v>
      </c>
      <c r="P1485" s="11">
        <v>4</v>
      </c>
      <c r="Q1485" s="11">
        <v>-74.123271279999997</v>
      </c>
      <c r="R1485" s="12">
        <v>4.662178902</v>
      </c>
    </row>
    <row r="1486" spans="1:18" x14ac:dyDescent="0.25">
      <c r="A1486" s="10">
        <v>1485</v>
      </c>
      <c r="B1486" s="3" t="s">
        <v>2871</v>
      </c>
      <c r="C1486" s="3" t="s">
        <v>2659</v>
      </c>
      <c r="D1486" s="3" t="s">
        <v>1</v>
      </c>
      <c r="E1486" s="3" t="s">
        <v>2872</v>
      </c>
      <c r="F1486" s="87">
        <v>28</v>
      </c>
      <c r="G1486" s="5">
        <f t="shared" si="69"/>
        <v>81</v>
      </c>
      <c r="H1486" s="5" t="str">
        <f>VLOOKUP(F1486,Tabla5[[Columna3]:[Columna4]],2,TRUE)</f>
        <v>Aceptable</v>
      </c>
      <c r="I1486" s="18">
        <v>44</v>
      </c>
      <c r="J1486" s="5">
        <f t="shared" si="70"/>
        <v>40.74074074074074</v>
      </c>
      <c r="K1486" s="5" t="str">
        <f>VLOOKUP(I1486,Tabla13[[Rango minimo]:[Estado de calidad del aire]],2,TRUE)</f>
        <v>Buena</v>
      </c>
      <c r="L1486" s="21">
        <f t="shared" si="71"/>
        <v>60.870370370370367</v>
      </c>
      <c r="M1486" s="21" t="str">
        <f>VLOOKUP(L1486,Tabla7[[Valor minimo]:[Estado de calidad el aire]],2,TRUE)</f>
        <v>Aceptable</v>
      </c>
      <c r="N1486" s="11">
        <v>9</v>
      </c>
      <c r="O1486" s="11" t="s">
        <v>169</v>
      </c>
      <c r="P1486" s="11">
        <v>4</v>
      </c>
      <c r="Q1486" s="11">
        <v>-74.129155429999997</v>
      </c>
      <c r="R1486" s="12">
        <v>4.6701239289999998</v>
      </c>
    </row>
    <row r="1487" spans="1:18" x14ac:dyDescent="0.25">
      <c r="A1487" s="10">
        <v>1486</v>
      </c>
      <c r="B1487" s="3" t="s">
        <v>2873</v>
      </c>
      <c r="C1487" s="3" t="s">
        <v>2659</v>
      </c>
      <c r="D1487" s="3" t="s">
        <v>1</v>
      </c>
      <c r="E1487" s="3" t="s">
        <v>2841</v>
      </c>
      <c r="F1487" s="87">
        <v>24</v>
      </c>
      <c r="G1487" s="5">
        <f t="shared" si="69"/>
        <v>73</v>
      </c>
      <c r="H1487" s="5" t="str">
        <f>VLOOKUP(F1487,Tabla5[[Columna3]:[Columna4]],2,TRUE)</f>
        <v>Aceptable</v>
      </c>
      <c r="I1487" s="18">
        <v>44</v>
      </c>
      <c r="J1487" s="5">
        <f t="shared" si="70"/>
        <v>40.74074074074074</v>
      </c>
      <c r="K1487" s="5" t="str">
        <f>VLOOKUP(I1487,Tabla13[[Rango minimo]:[Estado de calidad del aire]],2,TRUE)</f>
        <v>Buena</v>
      </c>
      <c r="L1487" s="21">
        <f t="shared" si="71"/>
        <v>56.870370370370367</v>
      </c>
      <c r="M1487" s="21" t="str">
        <f>VLOOKUP(L1487,Tabla7[[Valor minimo]:[Estado de calidad el aire]],2,TRUE)</f>
        <v>Aceptable</v>
      </c>
      <c r="N1487" s="11">
        <v>9</v>
      </c>
      <c r="O1487" s="11" t="s">
        <v>169</v>
      </c>
      <c r="P1487" s="11">
        <v>4</v>
      </c>
      <c r="Q1487" s="11">
        <v>-74.121711039999994</v>
      </c>
      <c r="R1487" s="12">
        <v>4.6686690049999999</v>
      </c>
    </row>
    <row r="1488" spans="1:18" x14ac:dyDescent="0.25">
      <c r="A1488" s="10">
        <v>1487</v>
      </c>
      <c r="B1488" s="3" t="s">
        <v>2874</v>
      </c>
      <c r="C1488" s="3" t="s">
        <v>2659</v>
      </c>
      <c r="D1488" s="3" t="s">
        <v>1</v>
      </c>
      <c r="E1488" s="3" t="s">
        <v>2841</v>
      </c>
      <c r="F1488" s="87">
        <v>24</v>
      </c>
      <c r="G1488" s="5">
        <f t="shared" si="69"/>
        <v>73</v>
      </c>
      <c r="H1488" s="5" t="str">
        <f>VLOOKUP(F1488,Tabla5[[Columna3]:[Columna4]],2,TRUE)</f>
        <v>Aceptable</v>
      </c>
      <c r="I1488" s="18">
        <v>44</v>
      </c>
      <c r="J1488" s="5">
        <f t="shared" si="70"/>
        <v>40.74074074074074</v>
      </c>
      <c r="K1488" s="5" t="str">
        <f>VLOOKUP(I1488,Tabla13[[Rango minimo]:[Estado de calidad del aire]],2,TRUE)</f>
        <v>Buena</v>
      </c>
      <c r="L1488" s="21">
        <f t="shared" si="71"/>
        <v>56.870370370370367</v>
      </c>
      <c r="M1488" s="21" t="str">
        <f>VLOOKUP(L1488,Tabla7[[Valor minimo]:[Estado de calidad el aire]],2,TRUE)</f>
        <v>Aceptable</v>
      </c>
      <c r="N1488" s="11">
        <v>9</v>
      </c>
      <c r="O1488" s="11" t="s">
        <v>169</v>
      </c>
      <c r="P1488" s="11">
        <v>4</v>
      </c>
      <c r="Q1488" s="11">
        <v>-74.120762279999994</v>
      </c>
      <c r="R1488" s="12">
        <v>4.670601145</v>
      </c>
    </row>
    <row r="1489" spans="1:18" x14ac:dyDescent="0.25">
      <c r="A1489" s="10">
        <v>1488</v>
      </c>
      <c r="B1489" s="3" t="s">
        <v>2875</v>
      </c>
      <c r="C1489" s="3" t="s">
        <v>2659</v>
      </c>
      <c r="D1489" s="3" t="s">
        <v>1</v>
      </c>
      <c r="E1489" s="3" t="s">
        <v>2876</v>
      </c>
      <c r="F1489" s="87">
        <v>24</v>
      </c>
      <c r="G1489" s="5">
        <f t="shared" si="69"/>
        <v>73</v>
      </c>
      <c r="H1489" s="5" t="str">
        <f>VLOOKUP(F1489,Tabla5[[Columna3]:[Columna4]],2,TRUE)</f>
        <v>Aceptable</v>
      </c>
      <c r="I1489" s="18">
        <v>44</v>
      </c>
      <c r="J1489" s="5">
        <f t="shared" si="70"/>
        <v>40.74074074074074</v>
      </c>
      <c r="K1489" s="5" t="str">
        <f>VLOOKUP(I1489,Tabla13[[Rango minimo]:[Estado de calidad del aire]],2,TRUE)</f>
        <v>Buena</v>
      </c>
      <c r="L1489" s="21">
        <f t="shared" si="71"/>
        <v>56.870370370370367</v>
      </c>
      <c r="M1489" s="21" t="str">
        <f>VLOOKUP(L1489,Tabla7[[Valor minimo]:[Estado de calidad el aire]],2,TRUE)</f>
        <v>Aceptable</v>
      </c>
      <c r="N1489" s="11">
        <v>9</v>
      </c>
      <c r="O1489" s="11" t="s">
        <v>169</v>
      </c>
      <c r="P1489" s="11">
        <v>4</v>
      </c>
      <c r="Q1489" s="11">
        <v>-74.117798739999998</v>
      </c>
      <c r="R1489" s="12">
        <v>4.6690111090000004</v>
      </c>
    </row>
    <row r="1490" spans="1:18" x14ac:dyDescent="0.25">
      <c r="A1490" s="10">
        <v>1489</v>
      </c>
      <c r="B1490" s="3" t="s">
        <v>2877</v>
      </c>
      <c r="C1490" s="3" t="s">
        <v>2659</v>
      </c>
      <c r="D1490" s="3" t="s">
        <v>1</v>
      </c>
      <c r="E1490" s="3" t="s">
        <v>2841</v>
      </c>
      <c r="F1490" s="87">
        <v>24</v>
      </c>
      <c r="G1490" s="5">
        <f t="shared" si="69"/>
        <v>73</v>
      </c>
      <c r="H1490" s="5" t="str">
        <f>VLOOKUP(F1490,Tabla5[[Columna3]:[Columna4]],2,TRUE)</f>
        <v>Aceptable</v>
      </c>
      <c r="I1490" s="18">
        <v>44</v>
      </c>
      <c r="J1490" s="5">
        <f t="shared" si="70"/>
        <v>40.74074074074074</v>
      </c>
      <c r="K1490" s="5" t="str">
        <f>VLOOKUP(I1490,Tabla13[[Rango minimo]:[Estado de calidad del aire]],2,TRUE)</f>
        <v>Buena</v>
      </c>
      <c r="L1490" s="21">
        <f t="shared" si="71"/>
        <v>56.870370370370367</v>
      </c>
      <c r="M1490" s="21" t="str">
        <f>VLOOKUP(L1490,Tabla7[[Valor minimo]:[Estado de calidad el aire]],2,TRUE)</f>
        <v>Aceptable</v>
      </c>
      <c r="N1490" s="11">
        <v>9</v>
      </c>
      <c r="O1490" s="11" t="s">
        <v>169</v>
      </c>
      <c r="P1490" s="11">
        <v>4</v>
      </c>
      <c r="Q1490" s="11">
        <v>-74.118585659999994</v>
      </c>
      <c r="R1490" s="12">
        <v>4.6706989349999999</v>
      </c>
    </row>
    <row r="1491" spans="1:18" x14ac:dyDescent="0.25">
      <c r="A1491" s="10">
        <v>1490</v>
      </c>
      <c r="B1491" s="3" t="s">
        <v>2878</v>
      </c>
      <c r="C1491" s="3" t="s">
        <v>2659</v>
      </c>
      <c r="D1491" s="3" t="s">
        <v>1</v>
      </c>
      <c r="E1491" s="3" t="s">
        <v>2876</v>
      </c>
      <c r="F1491" s="87">
        <v>24</v>
      </c>
      <c r="G1491" s="5">
        <f t="shared" si="69"/>
        <v>73</v>
      </c>
      <c r="H1491" s="5" t="str">
        <f>VLOOKUP(F1491,Tabla5[[Columna3]:[Columna4]],2,TRUE)</f>
        <v>Aceptable</v>
      </c>
      <c r="I1491" s="18">
        <v>44</v>
      </c>
      <c r="J1491" s="5">
        <f t="shared" si="70"/>
        <v>40.74074074074074</v>
      </c>
      <c r="K1491" s="5" t="str">
        <f>VLOOKUP(I1491,Tabla13[[Rango minimo]:[Estado de calidad del aire]],2,TRUE)</f>
        <v>Buena</v>
      </c>
      <c r="L1491" s="21">
        <f t="shared" si="71"/>
        <v>56.870370370370367</v>
      </c>
      <c r="M1491" s="21" t="str">
        <f>VLOOKUP(L1491,Tabla7[[Valor minimo]:[Estado de calidad el aire]],2,TRUE)</f>
        <v>Aceptable</v>
      </c>
      <c r="N1491" s="11">
        <v>9</v>
      </c>
      <c r="O1491" s="11" t="s">
        <v>169</v>
      </c>
      <c r="P1491" s="11">
        <v>4</v>
      </c>
      <c r="Q1491" s="11">
        <v>-74.11791624</v>
      </c>
      <c r="R1491" s="12">
        <v>4.6715657830000001</v>
      </c>
    </row>
    <row r="1492" spans="1:18" x14ac:dyDescent="0.25">
      <c r="A1492" s="10">
        <v>1491</v>
      </c>
      <c r="B1492" s="3" t="s">
        <v>2879</v>
      </c>
      <c r="C1492" s="3" t="s">
        <v>2659</v>
      </c>
      <c r="D1492" s="3" t="s">
        <v>1</v>
      </c>
      <c r="E1492" s="3" t="s">
        <v>2880</v>
      </c>
      <c r="F1492" s="87">
        <v>24</v>
      </c>
      <c r="G1492" s="5">
        <f t="shared" si="69"/>
        <v>73</v>
      </c>
      <c r="H1492" s="5" t="str">
        <f>VLOOKUP(F1492,Tabla5[[Columna3]:[Columna4]],2,TRUE)</f>
        <v>Aceptable</v>
      </c>
      <c r="I1492" s="18">
        <v>44</v>
      </c>
      <c r="J1492" s="5">
        <f t="shared" si="70"/>
        <v>40.74074074074074</v>
      </c>
      <c r="K1492" s="5" t="str">
        <f>VLOOKUP(I1492,Tabla13[[Rango minimo]:[Estado de calidad del aire]],2,TRUE)</f>
        <v>Buena</v>
      </c>
      <c r="L1492" s="21">
        <f t="shared" si="71"/>
        <v>56.870370370370367</v>
      </c>
      <c r="M1492" s="21" t="str">
        <f>VLOOKUP(L1492,Tabla7[[Valor minimo]:[Estado de calidad el aire]],2,TRUE)</f>
        <v>Aceptable</v>
      </c>
      <c r="N1492" s="11">
        <v>9</v>
      </c>
      <c r="O1492" s="11" t="s">
        <v>169</v>
      </c>
      <c r="P1492" s="11">
        <v>4</v>
      </c>
      <c r="Q1492" s="11">
        <v>-74.120561710000004</v>
      </c>
      <c r="R1492" s="12">
        <v>4.6618741540000004</v>
      </c>
    </row>
    <row r="1493" spans="1:18" x14ac:dyDescent="0.25">
      <c r="A1493" s="10">
        <v>1492</v>
      </c>
      <c r="B1493" s="3" t="s">
        <v>2881</v>
      </c>
      <c r="C1493" s="3" t="s">
        <v>2659</v>
      </c>
      <c r="D1493" s="3" t="s">
        <v>1</v>
      </c>
      <c r="E1493" s="3" t="s">
        <v>2882</v>
      </c>
      <c r="F1493" s="87">
        <v>28</v>
      </c>
      <c r="G1493" s="5">
        <f t="shared" si="69"/>
        <v>81</v>
      </c>
      <c r="H1493" s="5" t="str">
        <f>VLOOKUP(F1493,Tabla5[[Columna3]:[Columna4]],2,TRUE)</f>
        <v>Aceptable</v>
      </c>
      <c r="I1493" s="18">
        <v>44</v>
      </c>
      <c r="J1493" s="5">
        <f t="shared" si="70"/>
        <v>40.74074074074074</v>
      </c>
      <c r="K1493" s="5" t="str">
        <f>VLOOKUP(I1493,Tabla13[[Rango minimo]:[Estado de calidad del aire]],2,TRUE)</f>
        <v>Buena</v>
      </c>
      <c r="L1493" s="21">
        <f t="shared" si="71"/>
        <v>60.870370370370367</v>
      </c>
      <c r="M1493" s="21" t="str">
        <f>VLOOKUP(L1493,Tabla7[[Valor minimo]:[Estado de calidad el aire]],2,TRUE)</f>
        <v>Aceptable</v>
      </c>
      <c r="N1493" s="11">
        <v>9</v>
      </c>
      <c r="O1493" s="11" t="s">
        <v>169</v>
      </c>
      <c r="P1493" s="11">
        <v>4</v>
      </c>
      <c r="Q1493" s="11">
        <v>-74.127855850000003</v>
      </c>
      <c r="R1493" s="12">
        <v>4.6688066519999998</v>
      </c>
    </row>
    <row r="1494" spans="1:18" x14ac:dyDescent="0.25">
      <c r="A1494" s="10">
        <v>1493</v>
      </c>
      <c r="B1494" s="3" t="s">
        <v>2883</v>
      </c>
      <c r="C1494" s="3" t="s">
        <v>2659</v>
      </c>
      <c r="D1494" s="3" t="s">
        <v>1</v>
      </c>
      <c r="E1494" s="3" t="s">
        <v>1852</v>
      </c>
      <c r="F1494" s="87">
        <v>24</v>
      </c>
      <c r="G1494" s="5">
        <f t="shared" si="69"/>
        <v>73</v>
      </c>
      <c r="H1494" s="5" t="str">
        <f>VLOOKUP(F1494,Tabla5[[Columna3]:[Columna4]],2,TRUE)</f>
        <v>Aceptable</v>
      </c>
      <c r="I1494" s="18">
        <v>44</v>
      </c>
      <c r="J1494" s="5">
        <f t="shared" si="70"/>
        <v>40.74074074074074</v>
      </c>
      <c r="K1494" s="5" t="str">
        <f>VLOOKUP(I1494,Tabla13[[Rango minimo]:[Estado de calidad del aire]],2,TRUE)</f>
        <v>Buena</v>
      </c>
      <c r="L1494" s="21">
        <f t="shared" si="71"/>
        <v>56.870370370370367</v>
      </c>
      <c r="M1494" s="21" t="str">
        <f>VLOOKUP(L1494,Tabla7[[Valor minimo]:[Estado de calidad el aire]],2,TRUE)</f>
        <v>Aceptable</v>
      </c>
      <c r="N1494" s="11">
        <v>9</v>
      </c>
      <c r="O1494" s="11" t="s">
        <v>169</v>
      </c>
      <c r="P1494" s="11">
        <v>4</v>
      </c>
      <c r="Q1494" s="11">
        <v>-74.118188380000007</v>
      </c>
      <c r="R1494" s="12">
        <v>4.6630272530000001</v>
      </c>
    </row>
    <row r="1495" spans="1:18" x14ac:dyDescent="0.25">
      <c r="A1495" s="10">
        <v>1494</v>
      </c>
      <c r="B1495" s="3" t="s">
        <v>2884</v>
      </c>
      <c r="C1495" s="3" t="s">
        <v>2659</v>
      </c>
      <c r="D1495" s="3" t="s">
        <v>1</v>
      </c>
      <c r="E1495" s="3" t="s">
        <v>1852</v>
      </c>
      <c r="F1495" s="87">
        <v>24</v>
      </c>
      <c r="G1495" s="5">
        <f t="shared" si="69"/>
        <v>73</v>
      </c>
      <c r="H1495" s="5" t="str">
        <f>VLOOKUP(F1495,Tabla5[[Columna3]:[Columna4]],2,TRUE)</f>
        <v>Aceptable</v>
      </c>
      <c r="I1495" s="18">
        <v>44</v>
      </c>
      <c r="J1495" s="5">
        <f t="shared" si="70"/>
        <v>40.74074074074074</v>
      </c>
      <c r="K1495" s="5" t="str">
        <f>VLOOKUP(I1495,Tabla13[[Rango minimo]:[Estado de calidad del aire]],2,TRUE)</f>
        <v>Buena</v>
      </c>
      <c r="L1495" s="21">
        <f t="shared" si="71"/>
        <v>56.870370370370367</v>
      </c>
      <c r="M1495" s="21" t="str">
        <f>VLOOKUP(L1495,Tabla7[[Valor minimo]:[Estado de calidad el aire]],2,TRUE)</f>
        <v>Aceptable</v>
      </c>
      <c r="N1495" s="11">
        <v>9</v>
      </c>
      <c r="O1495" s="11" t="s">
        <v>169</v>
      </c>
      <c r="P1495" s="11">
        <v>4</v>
      </c>
      <c r="Q1495" s="11">
        <v>-74.117292739999996</v>
      </c>
      <c r="R1495" s="12">
        <v>4.6625330839999997</v>
      </c>
    </row>
    <row r="1496" spans="1:18" x14ac:dyDescent="0.25">
      <c r="A1496" s="10">
        <v>1495</v>
      </c>
      <c r="B1496" s="3" t="s">
        <v>2885</v>
      </c>
      <c r="C1496" s="3" t="s">
        <v>2659</v>
      </c>
      <c r="D1496" s="3" t="s">
        <v>1</v>
      </c>
      <c r="E1496" s="3" t="s">
        <v>2839</v>
      </c>
      <c r="F1496" s="87">
        <v>28</v>
      </c>
      <c r="G1496" s="5">
        <f t="shared" si="69"/>
        <v>81</v>
      </c>
      <c r="H1496" s="5" t="str">
        <f>VLOOKUP(F1496,Tabla5[[Columna3]:[Columna4]],2,TRUE)</f>
        <v>Aceptable</v>
      </c>
      <c r="I1496" s="18">
        <v>44</v>
      </c>
      <c r="J1496" s="5">
        <f t="shared" si="70"/>
        <v>40.74074074074074</v>
      </c>
      <c r="K1496" s="5" t="str">
        <f>VLOOKUP(I1496,Tabla13[[Rango minimo]:[Estado de calidad del aire]],2,TRUE)</f>
        <v>Buena</v>
      </c>
      <c r="L1496" s="21">
        <f t="shared" si="71"/>
        <v>60.870370370370367</v>
      </c>
      <c r="M1496" s="21" t="str">
        <f>VLOOKUP(L1496,Tabla7[[Valor minimo]:[Estado de calidad el aire]],2,TRUE)</f>
        <v>Aceptable</v>
      </c>
      <c r="N1496" s="11">
        <v>9</v>
      </c>
      <c r="O1496" s="11" t="s">
        <v>169</v>
      </c>
      <c r="P1496" s="11">
        <v>4</v>
      </c>
      <c r="Q1496" s="11">
        <v>-74.129728589999999</v>
      </c>
      <c r="R1496" s="12">
        <v>4.6660238820000002</v>
      </c>
    </row>
    <row r="1497" spans="1:18" x14ac:dyDescent="0.25">
      <c r="A1497" s="10">
        <v>1496</v>
      </c>
      <c r="B1497" s="3" t="s">
        <v>2886</v>
      </c>
      <c r="C1497" s="3" t="s">
        <v>2659</v>
      </c>
      <c r="D1497" s="3" t="s">
        <v>1</v>
      </c>
      <c r="E1497" s="3" t="s">
        <v>1852</v>
      </c>
      <c r="F1497" s="87">
        <v>24</v>
      </c>
      <c r="G1497" s="5">
        <f t="shared" si="69"/>
        <v>73</v>
      </c>
      <c r="H1497" s="5" t="str">
        <f>VLOOKUP(F1497,Tabla5[[Columna3]:[Columna4]],2,TRUE)</f>
        <v>Aceptable</v>
      </c>
      <c r="I1497" s="18">
        <v>44</v>
      </c>
      <c r="J1497" s="5">
        <f t="shared" si="70"/>
        <v>40.74074074074074</v>
      </c>
      <c r="K1497" s="5" t="str">
        <f>VLOOKUP(I1497,Tabla13[[Rango minimo]:[Estado de calidad del aire]],2,TRUE)</f>
        <v>Buena</v>
      </c>
      <c r="L1497" s="21">
        <f t="shared" si="71"/>
        <v>56.870370370370367</v>
      </c>
      <c r="M1497" s="21" t="str">
        <f>VLOOKUP(L1497,Tabla7[[Valor minimo]:[Estado de calidad el aire]],2,TRUE)</f>
        <v>Aceptable</v>
      </c>
      <c r="N1497" s="11">
        <v>9</v>
      </c>
      <c r="O1497" s="11" t="s">
        <v>169</v>
      </c>
      <c r="P1497" s="11">
        <v>4</v>
      </c>
      <c r="Q1497" s="11">
        <v>-74.117164450000004</v>
      </c>
      <c r="R1497" s="12">
        <v>4.6641982869999996</v>
      </c>
    </row>
    <row r="1498" spans="1:18" x14ac:dyDescent="0.25">
      <c r="A1498" s="10">
        <v>1497</v>
      </c>
      <c r="B1498" s="3" t="s">
        <v>2887</v>
      </c>
      <c r="C1498" s="3" t="s">
        <v>2659</v>
      </c>
      <c r="D1498" s="3" t="s">
        <v>1</v>
      </c>
      <c r="E1498" s="3" t="s">
        <v>2852</v>
      </c>
      <c r="F1498" s="87">
        <v>28</v>
      </c>
      <c r="G1498" s="5">
        <f t="shared" si="69"/>
        <v>81</v>
      </c>
      <c r="H1498" s="5" t="str">
        <f>VLOOKUP(F1498,Tabla5[[Columna3]:[Columna4]],2,TRUE)</f>
        <v>Aceptable</v>
      </c>
      <c r="I1498" s="18">
        <v>44</v>
      </c>
      <c r="J1498" s="5">
        <f t="shared" si="70"/>
        <v>40.74074074074074</v>
      </c>
      <c r="K1498" s="5" t="str">
        <f>VLOOKUP(I1498,Tabla13[[Rango minimo]:[Estado de calidad del aire]],2,TRUE)</f>
        <v>Buena</v>
      </c>
      <c r="L1498" s="21">
        <f t="shared" si="71"/>
        <v>60.870370370370367</v>
      </c>
      <c r="M1498" s="21" t="str">
        <f>VLOOKUP(L1498,Tabla7[[Valor minimo]:[Estado de calidad el aire]],2,TRUE)</f>
        <v>Aceptable</v>
      </c>
      <c r="N1498" s="11">
        <v>9</v>
      </c>
      <c r="O1498" s="11" t="s">
        <v>169</v>
      </c>
      <c r="P1498" s="11">
        <v>3</v>
      </c>
      <c r="Q1498" s="11">
        <v>-74.131692369999996</v>
      </c>
      <c r="R1498" s="12">
        <v>4.6681005989999997</v>
      </c>
    </row>
    <row r="1499" spans="1:18" x14ac:dyDescent="0.25">
      <c r="A1499" s="10">
        <v>1498</v>
      </c>
      <c r="B1499" s="3" t="s">
        <v>2888</v>
      </c>
      <c r="C1499" s="3" t="s">
        <v>2659</v>
      </c>
      <c r="D1499" s="3" t="s">
        <v>1</v>
      </c>
      <c r="E1499" s="3" t="s">
        <v>2889</v>
      </c>
      <c r="F1499" s="87">
        <v>28</v>
      </c>
      <c r="G1499" s="5">
        <f t="shared" si="69"/>
        <v>81</v>
      </c>
      <c r="H1499" s="5" t="str">
        <f>VLOOKUP(F1499,Tabla5[[Columna3]:[Columna4]],2,TRUE)</f>
        <v>Aceptable</v>
      </c>
      <c r="I1499" s="18">
        <v>44</v>
      </c>
      <c r="J1499" s="5">
        <f t="shared" si="70"/>
        <v>40.74074074074074</v>
      </c>
      <c r="K1499" s="5" t="str">
        <f>VLOOKUP(I1499,Tabla13[[Rango minimo]:[Estado de calidad del aire]],2,TRUE)</f>
        <v>Buena</v>
      </c>
      <c r="L1499" s="21">
        <f t="shared" si="71"/>
        <v>60.870370370370367</v>
      </c>
      <c r="M1499" s="21" t="str">
        <f>VLOOKUP(L1499,Tabla7[[Valor minimo]:[Estado de calidad el aire]],2,TRUE)</f>
        <v>Aceptable</v>
      </c>
      <c r="N1499" s="11">
        <v>9</v>
      </c>
      <c r="O1499" s="11" t="s">
        <v>169</v>
      </c>
      <c r="P1499" s="11">
        <v>4</v>
      </c>
      <c r="Q1499" s="11">
        <v>-74.130251470000005</v>
      </c>
      <c r="R1499" s="12">
        <v>4.6676047580000004</v>
      </c>
    </row>
    <row r="1500" spans="1:18" x14ac:dyDescent="0.25">
      <c r="A1500" s="10">
        <v>1499</v>
      </c>
      <c r="B1500" s="3" t="s">
        <v>2890</v>
      </c>
      <c r="C1500" s="3" t="s">
        <v>2659</v>
      </c>
      <c r="D1500" s="3" t="s">
        <v>1</v>
      </c>
      <c r="E1500" s="3" t="s">
        <v>2891</v>
      </c>
      <c r="F1500" s="87">
        <v>28</v>
      </c>
      <c r="G1500" s="5">
        <f t="shared" si="69"/>
        <v>81</v>
      </c>
      <c r="H1500" s="5" t="str">
        <f>VLOOKUP(F1500,Tabla5[[Columna3]:[Columna4]],2,TRUE)</f>
        <v>Aceptable</v>
      </c>
      <c r="I1500" s="18">
        <v>44</v>
      </c>
      <c r="J1500" s="5">
        <f t="shared" si="70"/>
        <v>40.74074074074074</v>
      </c>
      <c r="K1500" s="5" t="str">
        <f>VLOOKUP(I1500,Tabla13[[Rango minimo]:[Estado de calidad del aire]],2,TRUE)</f>
        <v>Buena</v>
      </c>
      <c r="L1500" s="21">
        <f t="shared" si="71"/>
        <v>60.870370370370367</v>
      </c>
      <c r="M1500" s="21" t="str">
        <f>VLOOKUP(L1500,Tabla7[[Valor minimo]:[Estado de calidad el aire]],2,TRUE)</f>
        <v>Aceptable</v>
      </c>
      <c r="N1500" s="11">
        <v>9</v>
      </c>
      <c r="O1500" s="11" t="s">
        <v>169</v>
      </c>
      <c r="P1500" s="11">
        <v>4</v>
      </c>
      <c r="Q1500" s="11">
        <v>-74.130457089999993</v>
      </c>
      <c r="R1500" s="12">
        <v>4.670934806</v>
      </c>
    </row>
    <row r="1501" spans="1:18" x14ac:dyDescent="0.25">
      <c r="A1501" s="10">
        <v>1500</v>
      </c>
      <c r="B1501" s="3" t="s">
        <v>2892</v>
      </c>
      <c r="C1501" s="3" t="s">
        <v>2659</v>
      </c>
      <c r="D1501" s="3" t="s">
        <v>1</v>
      </c>
      <c r="E1501" s="3" t="s">
        <v>2893</v>
      </c>
      <c r="F1501" s="87">
        <v>24</v>
      </c>
      <c r="G1501" s="5">
        <f t="shared" si="69"/>
        <v>73</v>
      </c>
      <c r="H1501" s="5" t="str">
        <f>VLOOKUP(F1501,Tabla5[[Columna3]:[Columna4]],2,TRUE)</f>
        <v>Aceptable</v>
      </c>
      <c r="I1501" s="18">
        <v>44</v>
      </c>
      <c r="J1501" s="5">
        <f t="shared" si="70"/>
        <v>40.74074074074074</v>
      </c>
      <c r="K1501" s="5" t="str">
        <f>VLOOKUP(I1501,Tabla13[[Rango minimo]:[Estado de calidad del aire]],2,TRUE)</f>
        <v>Buena</v>
      </c>
      <c r="L1501" s="21">
        <f t="shared" si="71"/>
        <v>56.870370370370367</v>
      </c>
      <c r="M1501" s="21" t="str">
        <f>VLOOKUP(L1501,Tabla7[[Valor minimo]:[Estado de calidad el aire]],2,TRUE)</f>
        <v>Aceptable</v>
      </c>
      <c r="N1501" s="11">
        <v>9</v>
      </c>
      <c r="O1501" s="11" t="s">
        <v>169</v>
      </c>
      <c r="P1501" s="11">
        <v>4</v>
      </c>
      <c r="Q1501" s="11">
        <v>-74.122157240000007</v>
      </c>
      <c r="R1501" s="12">
        <v>4.6719557810000003</v>
      </c>
    </row>
    <row r="1502" spans="1:18" x14ac:dyDescent="0.25">
      <c r="A1502" s="10">
        <v>1501</v>
      </c>
      <c r="B1502" s="3" t="s">
        <v>2894</v>
      </c>
      <c r="C1502" s="3" t="s">
        <v>2659</v>
      </c>
      <c r="D1502" s="3" t="s">
        <v>1</v>
      </c>
      <c r="E1502" s="3" t="s">
        <v>2895</v>
      </c>
      <c r="F1502" s="87">
        <v>24</v>
      </c>
      <c r="G1502" s="5">
        <f t="shared" si="69"/>
        <v>73</v>
      </c>
      <c r="H1502" s="5" t="str">
        <f>VLOOKUP(F1502,Tabla5[[Columna3]:[Columna4]],2,TRUE)</f>
        <v>Aceptable</v>
      </c>
      <c r="I1502" s="18">
        <v>44</v>
      </c>
      <c r="J1502" s="5">
        <f t="shared" si="70"/>
        <v>40.74074074074074</v>
      </c>
      <c r="K1502" s="5" t="str">
        <f>VLOOKUP(I1502,Tabla13[[Rango minimo]:[Estado de calidad del aire]],2,TRUE)</f>
        <v>Buena</v>
      </c>
      <c r="L1502" s="21">
        <f t="shared" si="71"/>
        <v>56.870370370370367</v>
      </c>
      <c r="M1502" s="21" t="str">
        <f>VLOOKUP(L1502,Tabla7[[Valor minimo]:[Estado de calidad el aire]],2,TRUE)</f>
        <v>Aceptable</v>
      </c>
      <c r="N1502" s="11">
        <v>9</v>
      </c>
      <c r="O1502" s="11" t="s">
        <v>169</v>
      </c>
      <c r="P1502" s="11">
        <v>3</v>
      </c>
      <c r="Q1502" s="11">
        <v>-74.123185989999996</v>
      </c>
      <c r="R1502" s="12">
        <v>4.6705430320000003</v>
      </c>
    </row>
    <row r="1503" spans="1:18" x14ac:dyDescent="0.25">
      <c r="A1503" s="10">
        <v>1502</v>
      </c>
      <c r="B1503" s="3" t="s">
        <v>2896</v>
      </c>
      <c r="C1503" s="3" t="s">
        <v>2659</v>
      </c>
      <c r="D1503" s="3" t="s">
        <v>1</v>
      </c>
      <c r="E1503" s="3" t="s">
        <v>2897</v>
      </c>
      <c r="F1503" s="87">
        <v>28</v>
      </c>
      <c r="G1503" s="5">
        <f t="shared" si="69"/>
        <v>81</v>
      </c>
      <c r="H1503" s="5" t="str">
        <f>VLOOKUP(F1503,Tabla5[[Columna3]:[Columna4]],2,TRUE)</f>
        <v>Aceptable</v>
      </c>
      <c r="I1503" s="18">
        <v>44</v>
      </c>
      <c r="J1503" s="5">
        <f t="shared" si="70"/>
        <v>40.74074074074074</v>
      </c>
      <c r="K1503" s="5" t="str">
        <f>VLOOKUP(I1503,Tabla13[[Rango minimo]:[Estado de calidad del aire]],2,TRUE)</f>
        <v>Buena</v>
      </c>
      <c r="L1503" s="21">
        <f t="shared" si="71"/>
        <v>60.870370370370367</v>
      </c>
      <c r="M1503" s="21" t="str">
        <f>VLOOKUP(L1503,Tabla7[[Valor minimo]:[Estado de calidad el aire]],2,TRUE)</f>
        <v>Aceptable</v>
      </c>
      <c r="N1503" s="11">
        <v>9</v>
      </c>
      <c r="O1503" s="11" t="s">
        <v>169</v>
      </c>
      <c r="P1503" s="11">
        <v>4</v>
      </c>
      <c r="Q1503" s="11">
        <v>-74.131984590000002</v>
      </c>
      <c r="R1503" s="12">
        <v>4.6717240560000004</v>
      </c>
    </row>
    <row r="1504" spans="1:18" x14ac:dyDescent="0.25">
      <c r="A1504" s="10">
        <v>1503</v>
      </c>
      <c r="B1504" s="3" t="s">
        <v>2898</v>
      </c>
      <c r="C1504" s="3" t="s">
        <v>2659</v>
      </c>
      <c r="D1504" s="3" t="s">
        <v>1</v>
      </c>
      <c r="E1504" s="3" t="s">
        <v>2899</v>
      </c>
      <c r="F1504" s="87">
        <v>24</v>
      </c>
      <c r="G1504" s="5">
        <f t="shared" si="69"/>
        <v>73</v>
      </c>
      <c r="H1504" s="5" t="str">
        <f>VLOOKUP(F1504,Tabla5[[Columna3]:[Columna4]],2,TRUE)</f>
        <v>Aceptable</v>
      </c>
      <c r="I1504" s="18">
        <v>44</v>
      </c>
      <c r="J1504" s="5">
        <f t="shared" si="70"/>
        <v>40.74074074074074</v>
      </c>
      <c r="K1504" s="5" t="str">
        <f>VLOOKUP(I1504,Tabla13[[Rango minimo]:[Estado de calidad del aire]],2,TRUE)</f>
        <v>Buena</v>
      </c>
      <c r="L1504" s="21">
        <f t="shared" si="71"/>
        <v>56.870370370370367</v>
      </c>
      <c r="M1504" s="21" t="str">
        <f>VLOOKUP(L1504,Tabla7[[Valor minimo]:[Estado de calidad el aire]],2,TRUE)</f>
        <v>Aceptable</v>
      </c>
      <c r="N1504" s="11">
        <v>9</v>
      </c>
      <c r="O1504" s="11" t="s">
        <v>169</v>
      </c>
      <c r="P1504" s="11">
        <v>4</v>
      </c>
      <c r="Q1504" s="11">
        <v>-74.125901850000005</v>
      </c>
      <c r="R1504" s="12">
        <v>4.6687095889999997</v>
      </c>
    </row>
    <row r="1505" spans="1:18" x14ac:dyDescent="0.25">
      <c r="A1505" s="10">
        <v>1504</v>
      </c>
      <c r="B1505" s="3" t="s">
        <v>2900</v>
      </c>
      <c r="C1505" s="3" t="s">
        <v>2659</v>
      </c>
      <c r="D1505" s="3" t="s">
        <v>1</v>
      </c>
      <c r="E1505" s="3" t="s">
        <v>2855</v>
      </c>
      <c r="F1505" s="87">
        <v>24</v>
      </c>
      <c r="G1505" s="5">
        <f t="shared" si="69"/>
        <v>73</v>
      </c>
      <c r="H1505" s="5" t="str">
        <f>VLOOKUP(F1505,Tabla5[[Columna3]:[Columna4]],2,TRUE)</f>
        <v>Aceptable</v>
      </c>
      <c r="I1505" s="18">
        <v>44</v>
      </c>
      <c r="J1505" s="5">
        <f t="shared" si="70"/>
        <v>40.74074074074074</v>
      </c>
      <c r="K1505" s="5" t="str">
        <f>VLOOKUP(I1505,Tabla13[[Rango minimo]:[Estado de calidad del aire]],2,TRUE)</f>
        <v>Buena</v>
      </c>
      <c r="L1505" s="21">
        <f t="shared" si="71"/>
        <v>56.870370370370367</v>
      </c>
      <c r="M1505" s="21" t="str">
        <f>VLOOKUP(L1505,Tabla7[[Valor minimo]:[Estado de calidad el aire]],2,TRUE)</f>
        <v>Aceptable</v>
      </c>
      <c r="N1505" s="11">
        <v>9</v>
      </c>
      <c r="O1505" s="11" t="s">
        <v>169</v>
      </c>
      <c r="P1505" s="11">
        <v>4</v>
      </c>
      <c r="Q1505" s="11">
        <v>-74.113076800000002</v>
      </c>
      <c r="R1505" s="12">
        <v>4.6656173670000003</v>
      </c>
    </row>
    <row r="1506" spans="1:18" x14ac:dyDescent="0.25">
      <c r="A1506" s="10">
        <v>1505</v>
      </c>
      <c r="B1506" s="3" t="s">
        <v>2901</v>
      </c>
      <c r="C1506" s="3" t="s">
        <v>2659</v>
      </c>
      <c r="D1506" s="3" t="s">
        <v>1</v>
      </c>
      <c r="E1506" s="3" t="s">
        <v>2865</v>
      </c>
      <c r="F1506" s="87">
        <v>24</v>
      </c>
      <c r="G1506" s="5">
        <f t="shared" si="69"/>
        <v>73</v>
      </c>
      <c r="H1506" s="5" t="str">
        <f>VLOOKUP(F1506,Tabla5[[Columna3]:[Columna4]],2,TRUE)</f>
        <v>Aceptable</v>
      </c>
      <c r="I1506" s="18">
        <v>44</v>
      </c>
      <c r="J1506" s="5">
        <f t="shared" si="70"/>
        <v>40.74074074074074</v>
      </c>
      <c r="K1506" s="5" t="str">
        <f>VLOOKUP(I1506,Tabla13[[Rango minimo]:[Estado de calidad del aire]],2,TRUE)</f>
        <v>Buena</v>
      </c>
      <c r="L1506" s="21">
        <f t="shared" si="71"/>
        <v>56.870370370370367</v>
      </c>
      <c r="M1506" s="21" t="str">
        <f>VLOOKUP(L1506,Tabla7[[Valor minimo]:[Estado de calidad el aire]],2,TRUE)</f>
        <v>Aceptable</v>
      </c>
      <c r="N1506" s="11">
        <v>9</v>
      </c>
      <c r="O1506" s="11" t="s">
        <v>169</v>
      </c>
      <c r="P1506" s="11">
        <v>4</v>
      </c>
      <c r="Q1506" s="11">
        <v>-74.124369160000001</v>
      </c>
      <c r="R1506" s="12">
        <v>4.660806344</v>
      </c>
    </row>
    <row r="1507" spans="1:18" x14ac:dyDescent="0.25">
      <c r="A1507" s="10">
        <v>1506</v>
      </c>
      <c r="B1507" s="3" t="s">
        <v>2902</v>
      </c>
      <c r="C1507" s="3" t="s">
        <v>2659</v>
      </c>
      <c r="D1507" s="3" t="s">
        <v>1</v>
      </c>
      <c r="E1507" s="3" t="s">
        <v>2903</v>
      </c>
      <c r="F1507" s="87">
        <v>28</v>
      </c>
      <c r="G1507" s="5">
        <f t="shared" si="69"/>
        <v>81</v>
      </c>
      <c r="H1507" s="5" t="str">
        <f>VLOOKUP(F1507,Tabla5[[Columna3]:[Columna4]],2,TRUE)</f>
        <v>Aceptable</v>
      </c>
      <c r="I1507" s="18">
        <v>44</v>
      </c>
      <c r="J1507" s="5">
        <f t="shared" si="70"/>
        <v>40.74074074074074</v>
      </c>
      <c r="K1507" s="5" t="str">
        <f>VLOOKUP(I1507,Tabla13[[Rango minimo]:[Estado de calidad del aire]],2,TRUE)</f>
        <v>Buena</v>
      </c>
      <c r="L1507" s="21">
        <f t="shared" si="71"/>
        <v>60.870370370370367</v>
      </c>
      <c r="M1507" s="21" t="str">
        <f>VLOOKUP(L1507,Tabla7[[Valor minimo]:[Estado de calidad el aire]],2,TRUE)</f>
        <v>Aceptable</v>
      </c>
      <c r="N1507" s="11">
        <v>9</v>
      </c>
      <c r="O1507" s="11" t="s">
        <v>169</v>
      </c>
      <c r="P1507" s="11">
        <v>4</v>
      </c>
      <c r="Q1507" s="11">
        <v>-74.126614549999999</v>
      </c>
      <c r="R1507" s="12">
        <v>4.6693292289999997</v>
      </c>
    </row>
    <row r="1508" spans="1:18" x14ac:dyDescent="0.25">
      <c r="A1508" s="10">
        <v>1507</v>
      </c>
      <c r="B1508" s="3" t="s">
        <v>2904</v>
      </c>
      <c r="C1508" s="3" t="s">
        <v>2659</v>
      </c>
      <c r="D1508" s="3" t="s">
        <v>1</v>
      </c>
      <c r="E1508" s="3" t="s">
        <v>2905</v>
      </c>
      <c r="F1508" s="87">
        <v>28</v>
      </c>
      <c r="G1508" s="5">
        <f t="shared" si="69"/>
        <v>81</v>
      </c>
      <c r="H1508" s="5" t="str">
        <f>VLOOKUP(F1508,Tabla5[[Columna3]:[Columna4]],2,TRUE)</f>
        <v>Aceptable</v>
      </c>
      <c r="I1508" s="18">
        <v>44</v>
      </c>
      <c r="J1508" s="5">
        <f t="shared" si="70"/>
        <v>40.74074074074074</v>
      </c>
      <c r="K1508" s="5" t="str">
        <f>VLOOKUP(I1508,Tabla13[[Rango minimo]:[Estado de calidad del aire]],2,TRUE)</f>
        <v>Buena</v>
      </c>
      <c r="L1508" s="21">
        <f t="shared" si="71"/>
        <v>60.870370370370367</v>
      </c>
      <c r="M1508" s="21" t="str">
        <f>VLOOKUP(L1508,Tabla7[[Valor minimo]:[Estado de calidad el aire]],2,TRUE)</f>
        <v>Aceptable</v>
      </c>
      <c r="N1508" s="11">
        <v>9</v>
      </c>
      <c r="O1508" s="11" t="s">
        <v>169</v>
      </c>
      <c r="P1508" s="11">
        <v>4</v>
      </c>
      <c r="Q1508" s="11">
        <v>-74.127766460000004</v>
      </c>
      <c r="R1508" s="12">
        <v>4.6700453880000001</v>
      </c>
    </row>
    <row r="1509" spans="1:18" x14ac:dyDescent="0.25">
      <c r="A1509" s="10">
        <v>1508</v>
      </c>
      <c r="B1509" s="3" t="s">
        <v>2906</v>
      </c>
      <c r="C1509" s="3" t="s">
        <v>2659</v>
      </c>
      <c r="D1509" s="3" t="s">
        <v>1</v>
      </c>
      <c r="E1509" s="3" t="s">
        <v>2907</v>
      </c>
      <c r="F1509" s="87">
        <v>28</v>
      </c>
      <c r="G1509" s="5">
        <f t="shared" si="69"/>
        <v>81</v>
      </c>
      <c r="H1509" s="5" t="str">
        <f>VLOOKUP(F1509,Tabla5[[Columna3]:[Columna4]],2,TRUE)</f>
        <v>Aceptable</v>
      </c>
      <c r="I1509" s="18">
        <v>44</v>
      </c>
      <c r="J1509" s="5">
        <f t="shared" si="70"/>
        <v>40.74074074074074</v>
      </c>
      <c r="K1509" s="5" t="str">
        <f>VLOOKUP(I1509,Tabla13[[Rango minimo]:[Estado de calidad del aire]],2,TRUE)</f>
        <v>Buena</v>
      </c>
      <c r="L1509" s="21">
        <f t="shared" si="71"/>
        <v>60.870370370370367</v>
      </c>
      <c r="M1509" s="21" t="str">
        <f>VLOOKUP(L1509,Tabla7[[Valor minimo]:[Estado de calidad el aire]],2,TRUE)</f>
        <v>Aceptable</v>
      </c>
      <c r="N1509" s="11">
        <v>9</v>
      </c>
      <c r="O1509" s="11" t="s">
        <v>5994</v>
      </c>
      <c r="P1509" s="11">
        <v>3</v>
      </c>
      <c r="Q1509" s="11">
        <v>-74.129675750000004</v>
      </c>
      <c r="R1509" s="12">
        <v>4.6853030569999996</v>
      </c>
    </row>
    <row r="1510" spans="1:18" x14ac:dyDescent="0.25">
      <c r="A1510" s="10">
        <v>1509</v>
      </c>
      <c r="B1510" s="3" t="s">
        <v>2908</v>
      </c>
      <c r="C1510" s="3" t="s">
        <v>2659</v>
      </c>
      <c r="D1510" s="3" t="s">
        <v>1</v>
      </c>
      <c r="E1510" s="3" t="s">
        <v>2742</v>
      </c>
      <c r="F1510" s="87">
        <v>28</v>
      </c>
      <c r="G1510" s="5">
        <f t="shared" si="69"/>
        <v>81</v>
      </c>
      <c r="H1510" s="5" t="str">
        <f>VLOOKUP(F1510,Tabla5[[Columna3]:[Columna4]],2,TRUE)</f>
        <v>Aceptable</v>
      </c>
      <c r="I1510" s="18">
        <v>44</v>
      </c>
      <c r="J1510" s="5">
        <f t="shared" si="70"/>
        <v>40.74074074074074</v>
      </c>
      <c r="K1510" s="5" t="str">
        <f>VLOOKUP(I1510,Tabla13[[Rango minimo]:[Estado de calidad del aire]],2,TRUE)</f>
        <v>Buena</v>
      </c>
      <c r="L1510" s="21">
        <f t="shared" si="71"/>
        <v>60.870370370370367</v>
      </c>
      <c r="M1510" s="21" t="str">
        <f>VLOOKUP(L1510,Tabla7[[Valor minimo]:[Estado de calidad el aire]],2,TRUE)</f>
        <v>Aceptable</v>
      </c>
      <c r="N1510" s="11">
        <v>9</v>
      </c>
      <c r="O1510" s="11" t="s">
        <v>5994</v>
      </c>
      <c r="P1510" s="11">
        <v>3</v>
      </c>
      <c r="Q1510" s="11">
        <v>-74.130900440000005</v>
      </c>
      <c r="R1510" s="12">
        <v>4.6798550370000003</v>
      </c>
    </row>
    <row r="1511" spans="1:18" x14ac:dyDescent="0.25">
      <c r="A1511" s="10">
        <v>1510</v>
      </c>
      <c r="B1511" s="3" t="s">
        <v>2909</v>
      </c>
      <c r="C1511" s="3" t="s">
        <v>2659</v>
      </c>
      <c r="D1511" s="3" t="s">
        <v>1</v>
      </c>
      <c r="E1511" s="3" t="s">
        <v>2910</v>
      </c>
      <c r="F1511" s="87">
        <v>28</v>
      </c>
      <c r="G1511" s="5">
        <f t="shared" si="69"/>
        <v>81</v>
      </c>
      <c r="H1511" s="5" t="str">
        <f>VLOOKUP(F1511,Tabla5[[Columna3]:[Columna4]],2,TRUE)</f>
        <v>Aceptable</v>
      </c>
      <c r="I1511" s="18">
        <v>44</v>
      </c>
      <c r="J1511" s="5">
        <f t="shared" si="70"/>
        <v>40.74074074074074</v>
      </c>
      <c r="K1511" s="5" t="str">
        <f>VLOOKUP(I1511,Tabla13[[Rango minimo]:[Estado de calidad del aire]],2,TRUE)</f>
        <v>Buena</v>
      </c>
      <c r="L1511" s="21">
        <f t="shared" si="71"/>
        <v>60.870370370370367</v>
      </c>
      <c r="M1511" s="21" t="str">
        <f>VLOOKUP(L1511,Tabla7[[Valor minimo]:[Estado de calidad el aire]],2,TRUE)</f>
        <v>Aceptable</v>
      </c>
      <c r="N1511" s="11">
        <v>9</v>
      </c>
      <c r="O1511" s="11" t="s">
        <v>5994</v>
      </c>
      <c r="P1511" s="11">
        <v>3</v>
      </c>
      <c r="Q1511" s="11">
        <v>-74.131961709999999</v>
      </c>
      <c r="R1511" s="12">
        <v>4.6846014900000004</v>
      </c>
    </row>
    <row r="1512" spans="1:18" x14ac:dyDescent="0.25">
      <c r="A1512" s="10">
        <v>1511</v>
      </c>
      <c r="B1512" s="3" t="s">
        <v>2911</v>
      </c>
      <c r="C1512" s="3" t="s">
        <v>2659</v>
      </c>
      <c r="D1512" s="3" t="s">
        <v>1</v>
      </c>
      <c r="E1512" s="3" t="s">
        <v>2912</v>
      </c>
      <c r="F1512" s="87">
        <v>28</v>
      </c>
      <c r="G1512" s="5">
        <f t="shared" si="69"/>
        <v>81</v>
      </c>
      <c r="H1512" s="5" t="str">
        <f>VLOOKUP(F1512,Tabla5[[Columna3]:[Columna4]],2,TRUE)</f>
        <v>Aceptable</v>
      </c>
      <c r="I1512" s="18">
        <v>44</v>
      </c>
      <c r="J1512" s="5">
        <f t="shared" si="70"/>
        <v>40.74074074074074</v>
      </c>
      <c r="K1512" s="5" t="str">
        <f>VLOOKUP(I1512,Tabla13[[Rango minimo]:[Estado de calidad del aire]],2,TRUE)</f>
        <v>Buena</v>
      </c>
      <c r="L1512" s="21">
        <f t="shared" si="71"/>
        <v>60.870370370370367</v>
      </c>
      <c r="M1512" s="21" t="str">
        <f>VLOOKUP(L1512,Tabla7[[Valor minimo]:[Estado de calidad el aire]],2,TRUE)</f>
        <v>Aceptable</v>
      </c>
      <c r="N1512" s="11">
        <v>9</v>
      </c>
      <c r="O1512" s="11" t="s">
        <v>5994</v>
      </c>
      <c r="P1512" s="11">
        <v>3</v>
      </c>
      <c r="Q1512" s="11">
        <v>-74.135002940000007</v>
      </c>
      <c r="R1512" s="12">
        <v>4.6828086960000004</v>
      </c>
    </row>
    <row r="1513" spans="1:18" x14ac:dyDescent="0.25">
      <c r="A1513" s="10">
        <v>1512</v>
      </c>
      <c r="B1513" s="3" t="s">
        <v>2913</v>
      </c>
      <c r="C1513" s="3" t="s">
        <v>2659</v>
      </c>
      <c r="D1513" s="3" t="s">
        <v>1</v>
      </c>
      <c r="E1513" s="3" t="s">
        <v>2914</v>
      </c>
      <c r="F1513" s="87">
        <v>28</v>
      </c>
      <c r="G1513" s="5">
        <f t="shared" si="69"/>
        <v>81</v>
      </c>
      <c r="H1513" s="5" t="str">
        <f>VLOOKUP(F1513,Tabla5[[Columna3]:[Columna4]],2,TRUE)</f>
        <v>Aceptable</v>
      </c>
      <c r="I1513" s="18">
        <v>44</v>
      </c>
      <c r="J1513" s="5">
        <f t="shared" si="70"/>
        <v>40.74074074074074</v>
      </c>
      <c r="K1513" s="5" t="str">
        <f>VLOOKUP(I1513,Tabla13[[Rango minimo]:[Estado de calidad del aire]],2,TRUE)</f>
        <v>Buena</v>
      </c>
      <c r="L1513" s="21">
        <f t="shared" si="71"/>
        <v>60.870370370370367</v>
      </c>
      <c r="M1513" s="21" t="str">
        <f>VLOOKUP(L1513,Tabla7[[Valor minimo]:[Estado de calidad el aire]],2,TRUE)</f>
        <v>Aceptable</v>
      </c>
      <c r="N1513" s="11">
        <v>9</v>
      </c>
      <c r="O1513" s="11" t="s">
        <v>5994</v>
      </c>
      <c r="P1513" s="11">
        <v>3</v>
      </c>
      <c r="Q1513" s="11">
        <v>-74.13231098</v>
      </c>
      <c r="R1513" s="12">
        <v>4.6863055249999999</v>
      </c>
    </row>
    <row r="1514" spans="1:18" x14ac:dyDescent="0.25">
      <c r="A1514" s="10">
        <v>1513</v>
      </c>
      <c r="B1514" s="3" t="s">
        <v>2915</v>
      </c>
      <c r="C1514" s="3" t="s">
        <v>2659</v>
      </c>
      <c r="D1514" s="3" t="s">
        <v>1</v>
      </c>
      <c r="E1514" s="3" t="s">
        <v>2916</v>
      </c>
      <c r="F1514" s="87">
        <v>28</v>
      </c>
      <c r="G1514" s="5">
        <f t="shared" si="69"/>
        <v>81</v>
      </c>
      <c r="H1514" s="5" t="str">
        <f>VLOOKUP(F1514,Tabla5[[Columna3]:[Columna4]],2,TRUE)</f>
        <v>Aceptable</v>
      </c>
      <c r="I1514" s="18">
        <v>44</v>
      </c>
      <c r="J1514" s="5">
        <f t="shared" si="70"/>
        <v>40.74074074074074</v>
      </c>
      <c r="K1514" s="5" t="str">
        <f>VLOOKUP(I1514,Tabla13[[Rango minimo]:[Estado de calidad del aire]],2,TRUE)</f>
        <v>Buena</v>
      </c>
      <c r="L1514" s="21">
        <f t="shared" si="71"/>
        <v>60.870370370370367</v>
      </c>
      <c r="M1514" s="21" t="str">
        <f>VLOOKUP(L1514,Tabla7[[Valor minimo]:[Estado de calidad el aire]],2,TRUE)</f>
        <v>Aceptable</v>
      </c>
      <c r="N1514" s="11">
        <v>9</v>
      </c>
      <c r="O1514" s="11" t="s">
        <v>169</v>
      </c>
      <c r="P1514" s="11">
        <v>4</v>
      </c>
      <c r="Q1514" s="11">
        <v>-74.126574829999996</v>
      </c>
      <c r="R1514" s="12">
        <v>4.6743512679999997</v>
      </c>
    </row>
    <row r="1515" spans="1:18" x14ac:dyDescent="0.25">
      <c r="A1515" s="10">
        <v>1514</v>
      </c>
      <c r="B1515" s="3" t="s">
        <v>2917</v>
      </c>
      <c r="C1515" s="3" t="s">
        <v>2659</v>
      </c>
      <c r="D1515" s="3" t="s">
        <v>1</v>
      </c>
      <c r="E1515" s="3" t="s">
        <v>2918</v>
      </c>
      <c r="F1515" s="87">
        <v>28</v>
      </c>
      <c r="G1515" s="5">
        <f t="shared" si="69"/>
        <v>81</v>
      </c>
      <c r="H1515" s="5" t="str">
        <f>VLOOKUP(F1515,Tabla5[[Columna3]:[Columna4]],2,TRUE)</f>
        <v>Aceptable</v>
      </c>
      <c r="I1515" s="18">
        <v>44</v>
      </c>
      <c r="J1515" s="5">
        <f t="shared" si="70"/>
        <v>40.74074074074074</v>
      </c>
      <c r="K1515" s="5" t="str">
        <f>VLOOKUP(I1515,Tabla13[[Rango minimo]:[Estado de calidad del aire]],2,TRUE)</f>
        <v>Buena</v>
      </c>
      <c r="L1515" s="21">
        <f t="shared" si="71"/>
        <v>60.870370370370367</v>
      </c>
      <c r="M1515" s="21" t="str">
        <f>VLOOKUP(L1515,Tabla7[[Valor minimo]:[Estado de calidad el aire]],2,TRUE)</f>
        <v>Aceptable</v>
      </c>
      <c r="N1515" s="11">
        <v>9</v>
      </c>
      <c r="O1515" s="11" t="s">
        <v>5994</v>
      </c>
      <c r="P1515" s="11">
        <v>3</v>
      </c>
      <c r="Q1515" s="11">
        <v>-74.131010959999998</v>
      </c>
      <c r="R1515" s="12">
        <v>4.6839987689999996</v>
      </c>
    </row>
    <row r="1516" spans="1:18" x14ac:dyDescent="0.25">
      <c r="A1516" s="10">
        <v>1515</v>
      </c>
      <c r="B1516" s="3" t="s">
        <v>2919</v>
      </c>
      <c r="C1516" s="3" t="s">
        <v>2659</v>
      </c>
      <c r="D1516" s="3" t="s">
        <v>1</v>
      </c>
      <c r="E1516" s="3" t="s">
        <v>2920</v>
      </c>
      <c r="F1516" s="87">
        <v>28</v>
      </c>
      <c r="G1516" s="5">
        <f t="shared" si="69"/>
        <v>81</v>
      </c>
      <c r="H1516" s="5" t="str">
        <f>VLOOKUP(F1516,Tabla5[[Columna3]:[Columna4]],2,TRUE)</f>
        <v>Aceptable</v>
      </c>
      <c r="I1516" s="18">
        <v>44</v>
      </c>
      <c r="J1516" s="5">
        <f t="shared" si="70"/>
        <v>40.74074074074074</v>
      </c>
      <c r="K1516" s="5" t="str">
        <f>VLOOKUP(I1516,Tabla13[[Rango minimo]:[Estado de calidad del aire]],2,TRUE)</f>
        <v>Buena</v>
      </c>
      <c r="L1516" s="21">
        <f t="shared" si="71"/>
        <v>60.870370370370367</v>
      </c>
      <c r="M1516" s="21" t="str">
        <f>VLOOKUP(L1516,Tabla7[[Valor minimo]:[Estado de calidad el aire]],2,TRUE)</f>
        <v>Aceptable</v>
      </c>
      <c r="N1516" s="11">
        <v>9</v>
      </c>
      <c r="O1516" s="11" t="s">
        <v>169</v>
      </c>
      <c r="P1516" s="11">
        <v>4</v>
      </c>
      <c r="Q1516" s="11">
        <v>-74.127872769999996</v>
      </c>
      <c r="R1516" s="12">
        <v>4.6733277270000002</v>
      </c>
    </row>
    <row r="1517" spans="1:18" x14ac:dyDescent="0.25">
      <c r="A1517" s="10">
        <v>1516</v>
      </c>
      <c r="B1517" s="3" t="s">
        <v>2921</v>
      </c>
      <c r="C1517" s="3" t="s">
        <v>2659</v>
      </c>
      <c r="D1517" s="3" t="s">
        <v>1</v>
      </c>
      <c r="E1517" s="3" t="s">
        <v>2922</v>
      </c>
      <c r="F1517" s="87">
        <v>28</v>
      </c>
      <c r="G1517" s="5">
        <f t="shared" si="69"/>
        <v>81</v>
      </c>
      <c r="H1517" s="5" t="str">
        <f>VLOOKUP(F1517,Tabla5[[Columna3]:[Columna4]],2,TRUE)</f>
        <v>Aceptable</v>
      </c>
      <c r="I1517" s="18">
        <v>44</v>
      </c>
      <c r="J1517" s="5">
        <f t="shared" si="70"/>
        <v>40.74074074074074</v>
      </c>
      <c r="K1517" s="5" t="str">
        <f>VLOOKUP(I1517,Tabla13[[Rango minimo]:[Estado de calidad del aire]],2,TRUE)</f>
        <v>Buena</v>
      </c>
      <c r="L1517" s="21">
        <f t="shared" si="71"/>
        <v>60.870370370370367</v>
      </c>
      <c r="M1517" s="21" t="str">
        <f>VLOOKUP(L1517,Tabla7[[Valor minimo]:[Estado de calidad el aire]],2,TRUE)</f>
        <v>Aceptable</v>
      </c>
      <c r="N1517" s="11">
        <v>9</v>
      </c>
      <c r="O1517" s="11" t="s">
        <v>169</v>
      </c>
      <c r="P1517" s="11">
        <v>4</v>
      </c>
      <c r="Q1517" s="11">
        <v>-74.129946860000004</v>
      </c>
      <c r="R1517" s="12">
        <v>4.6727842270000002</v>
      </c>
    </row>
    <row r="1518" spans="1:18" x14ac:dyDescent="0.25">
      <c r="A1518" s="10">
        <v>1517</v>
      </c>
      <c r="B1518" s="3" t="s">
        <v>2923</v>
      </c>
      <c r="C1518" s="3" t="s">
        <v>2659</v>
      </c>
      <c r="D1518" s="3" t="s">
        <v>1</v>
      </c>
      <c r="E1518" s="3" t="s">
        <v>2924</v>
      </c>
      <c r="F1518" s="87">
        <v>28</v>
      </c>
      <c r="G1518" s="5">
        <f t="shared" si="69"/>
        <v>81</v>
      </c>
      <c r="H1518" s="5" t="str">
        <f>VLOOKUP(F1518,Tabla5[[Columna3]:[Columna4]],2,TRUE)</f>
        <v>Aceptable</v>
      </c>
      <c r="I1518" s="18">
        <v>44</v>
      </c>
      <c r="J1518" s="5">
        <f t="shared" si="70"/>
        <v>40.74074074074074</v>
      </c>
      <c r="K1518" s="5" t="str">
        <f>VLOOKUP(I1518,Tabla13[[Rango minimo]:[Estado de calidad del aire]],2,TRUE)</f>
        <v>Buena</v>
      </c>
      <c r="L1518" s="21">
        <f t="shared" si="71"/>
        <v>60.870370370370367</v>
      </c>
      <c r="M1518" s="21" t="str">
        <f>VLOOKUP(L1518,Tabla7[[Valor minimo]:[Estado de calidad el aire]],2,TRUE)</f>
        <v>Aceptable</v>
      </c>
      <c r="N1518" s="11">
        <v>9</v>
      </c>
      <c r="O1518" s="11" t="s">
        <v>169</v>
      </c>
      <c r="P1518" s="11">
        <v>3</v>
      </c>
      <c r="Q1518" s="11">
        <v>-74.128676999999996</v>
      </c>
      <c r="R1518" s="12">
        <v>4.676500377</v>
      </c>
    </row>
    <row r="1519" spans="1:18" x14ac:dyDescent="0.25">
      <c r="A1519" s="10">
        <v>1518</v>
      </c>
      <c r="B1519" s="3" t="s">
        <v>2925</v>
      </c>
      <c r="C1519" s="3" t="s">
        <v>2659</v>
      </c>
      <c r="D1519" s="3" t="s">
        <v>1</v>
      </c>
      <c r="E1519" s="3" t="s">
        <v>2926</v>
      </c>
      <c r="F1519" s="87">
        <v>28</v>
      </c>
      <c r="G1519" s="5">
        <f t="shared" si="69"/>
        <v>81</v>
      </c>
      <c r="H1519" s="5" t="str">
        <f>VLOOKUP(F1519,Tabla5[[Columna3]:[Columna4]],2,TRUE)</f>
        <v>Aceptable</v>
      </c>
      <c r="I1519" s="18">
        <v>44</v>
      </c>
      <c r="J1519" s="5">
        <f t="shared" si="70"/>
        <v>40.74074074074074</v>
      </c>
      <c r="K1519" s="5" t="str">
        <f>VLOOKUP(I1519,Tabla13[[Rango minimo]:[Estado de calidad del aire]],2,TRUE)</f>
        <v>Buena</v>
      </c>
      <c r="L1519" s="21">
        <f t="shared" si="71"/>
        <v>60.870370370370367</v>
      </c>
      <c r="M1519" s="21" t="str">
        <f>VLOOKUP(L1519,Tabla7[[Valor minimo]:[Estado de calidad el aire]],2,TRUE)</f>
        <v>Aceptable</v>
      </c>
      <c r="N1519" s="11">
        <v>9</v>
      </c>
      <c r="O1519" s="11" t="s">
        <v>169</v>
      </c>
      <c r="P1519" s="11">
        <v>3</v>
      </c>
      <c r="Q1519" s="11">
        <v>-74.127411910000006</v>
      </c>
      <c r="R1519" s="12">
        <v>4.6772255759999997</v>
      </c>
    </row>
    <row r="1520" spans="1:18" x14ac:dyDescent="0.25">
      <c r="A1520" s="10">
        <v>1519</v>
      </c>
      <c r="B1520" s="3" t="s">
        <v>2927</v>
      </c>
      <c r="C1520" s="3" t="s">
        <v>2659</v>
      </c>
      <c r="D1520" s="3" t="s">
        <v>1</v>
      </c>
      <c r="E1520" s="3" t="s">
        <v>2928</v>
      </c>
      <c r="F1520" s="87">
        <v>28</v>
      </c>
      <c r="G1520" s="5">
        <f t="shared" si="69"/>
        <v>81</v>
      </c>
      <c r="H1520" s="5" t="str">
        <f>VLOOKUP(F1520,Tabla5[[Columna3]:[Columna4]],2,TRUE)</f>
        <v>Aceptable</v>
      </c>
      <c r="I1520" s="18">
        <v>44</v>
      </c>
      <c r="J1520" s="5">
        <f t="shared" si="70"/>
        <v>40.74074074074074</v>
      </c>
      <c r="K1520" s="5" t="str">
        <f>VLOOKUP(I1520,Tabla13[[Rango minimo]:[Estado de calidad del aire]],2,TRUE)</f>
        <v>Buena</v>
      </c>
      <c r="L1520" s="21">
        <f t="shared" si="71"/>
        <v>60.870370370370367</v>
      </c>
      <c r="M1520" s="21" t="str">
        <f>VLOOKUP(L1520,Tabla7[[Valor minimo]:[Estado de calidad el aire]],2,TRUE)</f>
        <v>Aceptable</v>
      </c>
      <c r="N1520" s="11">
        <v>9</v>
      </c>
      <c r="O1520" s="11" t="s">
        <v>5994</v>
      </c>
      <c r="P1520" s="11">
        <v>3</v>
      </c>
      <c r="Q1520" s="11">
        <v>-74.130609199999995</v>
      </c>
      <c r="R1520" s="12">
        <v>4.6840049090000004</v>
      </c>
    </row>
    <row r="1521" spans="1:18" x14ac:dyDescent="0.25">
      <c r="A1521" s="10">
        <v>1520</v>
      </c>
      <c r="B1521" s="3" t="s">
        <v>2929</v>
      </c>
      <c r="C1521" s="3" t="s">
        <v>2659</v>
      </c>
      <c r="D1521" s="3" t="s">
        <v>1</v>
      </c>
      <c r="E1521" s="3" t="s">
        <v>2930</v>
      </c>
      <c r="F1521" s="87">
        <v>28</v>
      </c>
      <c r="G1521" s="5">
        <f t="shared" si="69"/>
        <v>81</v>
      </c>
      <c r="H1521" s="5" t="str">
        <f>VLOOKUP(F1521,Tabla5[[Columna3]:[Columna4]],2,TRUE)</f>
        <v>Aceptable</v>
      </c>
      <c r="I1521" s="18">
        <v>44</v>
      </c>
      <c r="J1521" s="5">
        <f t="shared" si="70"/>
        <v>40.74074074074074</v>
      </c>
      <c r="K1521" s="5" t="str">
        <f>VLOOKUP(I1521,Tabla13[[Rango minimo]:[Estado de calidad del aire]],2,TRUE)</f>
        <v>Buena</v>
      </c>
      <c r="L1521" s="21">
        <f t="shared" si="71"/>
        <v>60.870370370370367</v>
      </c>
      <c r="M1521" s="21" t="str">
        <f>VLOOKUP(L1521,Tabla7[[Valor minimo]:[Estado de calidad el aire]],2,TRUE)</f>
        <v>Aceptable</v>
      </c>
      <c r="N1521" s="11">
        <v>9</v>
      </c>
      <c r="O1521" s="11" t="s">
        <v>169</v>
      </c>
      <c r="P1521" s="11">
        <v>4</v>
      </c>
      <c r="Q1521" s="11">
        <v>-74.127891000000005</v>
      </c>
      <c r="R1521" s="12">
        <v>4.6710194349999998</v>
      </c>
    </row>
    <row r="1522" spans="1:18" x14ac:dyDescent="0.25">
      <c r="A1522" s="10">
        <v>1521</v>
      </c>
      <c r="B1522" s="3" t="s">
        <v>2931</v>
      </c>
      <c r="C1522" s="3" t="s">
        <v>2659</v>
      </c>
      <c r="D1522" s="3" t="s">
        <v>1</v>
      </c>
      <c r="E1522" s="3" t="s">
        <v>2932</v>
      </c>
      <c r="F1522" s="87">
        <v>28</v>
      </c>
      <c r="G1522" s="5">
        <f t="shared" si="69"/>
        <v>81</v>
      </c>
      <c r="H1522" s="5" t="str">
        <f>VLOOKUP(F1522,Tabla5[[Columna3]:[Columna4]],2,TRUE)</f>
        <v>Aceptable</v>
      </c>
      <c r="I1522" s="18">
        <v>44</v>
      </c>
      <c r="J1522" s="5">
        <f t="shared" si="70"/>
        <v>40.74074074074074</v>
      </c>
      <c r="K1522" s="5" t="str">
        <f>VLOOKUP(I1522,Tabla13[[Rango minimo]:[Estado de calidad del aire]],2,TRUE)</f>
        <v>Buena</v>
      </c>
      <c r="L1522" s="21">
        <f t="shared" si="71"/>
        <v>60.870370370370367</v>
      </c>
      <c r="M1522" s="21" t="str">
        <f>VLOOKUP(L1522,Tabla7[[Valor minimo]:[Estado de calidad el aire]],2,TRUE)</f>
        <v>Aceptable</v>
      </c>
      <c r="N1522" s="11">
        <v>9</v>
      </c>
      <c r="O1522" s="11" t="s">
        <v>169</v>
      </c>
      <c r="P1522" s="11">
        <v>4</v>
      </c>
      <c r="Q1522" s="11">
        <v>-74.127027659999996</v>
      </c>
      <c r="R1522" s="12">
        <v>4.6719457149999997</v>
      </c>
    </row>
    <row r="1523" spans="1:18" x14ac:dyDescent="0.25">
      <c r="A1523" s="10">
        <v>1522</v>
      </c>
      <c r="B1523" s="3" t="s">
        <v>2933</v>
      </c>
      <c r="C1523" s="3" t="s">
        <v>2659</v>
      </c>
      <c r="D1523" s="3" t="s">
        <v>1</v>
      </c>
      <c r="E1523" s="3" t="s">
        <v>2914</v>
      </c>
      <c r="F1523" s="87">
        <v>28</v>
      </c>
      <c r="G1523" s="5">
        <f t="shared" si="69"/>
        <v>81</v>
      </c>
      <c r="H1523" s="5" t="str">
        <f>VLOOKUP(F1523,Tabla5[[Columna3]:[Columna4]],2,TRUE)</f>
        <v>Aceptable</v>
      </c>
      <c r="I1523" s="18">
        <v>44</v>
      </c>
      <c r="J1523" s="5">
        <f t="shared" si="70"/>
        <v>40.74074074074074</v>
      </c>
      <c r="K1523" s="5" t="str">
        <f>VLOOKUP(I1523,Tabla13[[Rango minimo]:[Estado de calidad del aire]],2,TRUE)</f>
        <v>Buena</v>
      </c>
      <c r="L1523" s="21">
        <f t="shared" si="71"/>
        <v>60.870370370370367</v>
      </c>
      <c r="M1523" s="21" t="str">
        <f>VLOOKUP(L1523,Tabla7[[Valor minimo]:[Estado de calidad el aire]],2,TRUE)</f>
        <v>Aceptable</v>
      </c>
      <c r="N1523" s="11">
        <v>9</v>
      </c>
      <c r="O1523" s="11" t="s">
        <v>5994</v>
      </c>
      <c r="P1523" s="11">
        <v>3</v>
      </c>
      <c r="Q1523" s="11">
        <v>-74.133357480000001</v>
      </c>
      <c r="R1523" s="12">
        <v>4.6854558050000001</v>
      </c>
    </row>
    <row r="1524" spans="1:18" x14ac:dyDescent="0.25">
      <c r="A1524" s="10">
        <v>1523</v>
      </c>
      <c r="B1524" s="3" t="s">
        <v>2934</v>
      </c>
      <c r="C1524" s="3" t="s">
        <v>2659</v>
      </c>
      <c r="D1524" s="3" t="s">
        <v>1</v>
      </c>
      <c r="E1524" s="3" t="s">
        <v>2935</v>
      </c>
      <c r="F1524" s="87">
        <v>28</v>
      </c>
      <c r="G1524" s="5">
        <f t="shared" si="69"/>
        <v>81</v>
      </c>
      <c r="H1524" s="5" t="str">
        <f>VLOOKUP(F1524,Tabla5[[Columna3]:[Columna4]],2,TRUE)</f>
        <v>Aceptable</v>
      </c>
      <c r="I1524" s="18">
        <v>44</v>
      </c>
      <c r="J1524" s="5">
        <f t="shared" si="70"/>
        <v>40.74074074074074</v>
      </c>
      <c r="K1524" s="5" t="str">
        <f>VLOOKUP(I1524,Tabla13[[Rango minimo]:[Estado de calidad del aire]],2,TRUE)</f>
        <v>Buena</v>
      </c>
      <c r="L1524" s="21">
        <f t="shared" si="71"/>
        <v>60.870370370370367</v>
      </c>
      <c r="M1524" s="21" t="str">
        <f>VLOOKUP(L1524,Tabla7[[Valor minimo]:[Estado de calidad el aire]],2,TRUE)</f>
        <v>Aceptable</v>
      </c>
      <c r="N1524" s="11">
        <v>9</v>
      </c>
      <c r="O1524" s="11" t="s">
        <v>169</v>
      </c>
      <c r="P1524" s="11">
        <v>3</v>
      </c>
      <c r="Q1524" s="11">
        <v>-74.127570449999993</v>
      </c>
      <c r="R1524" s="12">
        <v>4.6786966000000003</v>
      </c>
    </row>
    <row r="1525" spans="1:18" x14ac:dyDescent="0.25">
      <c r="A1525" s="10">
        <v>1524</v>
      </c>
      <c r="B1525" s="3" t="s">
        <v>2936</v>
      </c>
      <c r="C1525" s="3" t="s">
        <v>2659</v>
      </c>
      <c r="D1525" s="3" t="s">
        <v>1</v>
      </c>
      <c r="E1525" s="3" t="s">
        <v>2742</v>
      </c>
      <c r="F1525" s="87">
        <v>28</v>
      </c>
      <c r="G1525" s="5">
        <f t="shared" si="69"/>
        <v>81</v>
      </c>
      <c r="H1525" s="5" t="str">
        <f>VLOOKUP(F1525,Tabla5[[Columna3]:[Columna4]],2,TRUE)</f>
        <v>Aceptable</v>
      </c>
      <c r="I1525" s="18">
        <v>44</v>
      </c>
      <c r="J1525" s="5">
        <f t="shared" si="70"/>
        <v>40.74074074074074</v>
      </c>
      <c r="K1525" s="5" t="str">
        <f>VLOOKUP(I1525,Tabla13[[Rango minimo]:[Estado de calidad del aire]],2,TRUE)</f>
        <v>Buena</v>
      </c>
      <c r="L1525" s="21">
        <f t="shared" si="71"/>
        <v>60.870370370370367</v>
      </c>
      <c r="M1525" s="21" t="str">
        <f>VLOOKUP(L1525,Tabla7[[Valor minimo]:[Estado de calidad el aire]],2,TRUE)</f>
        <v>Aceptable</v>
      </c>
      <c r="N1525" s="11">
        <v>9</v>
      </c>
      <c r="O1525" s="11" t="s">
        <v>5994</v>
      </c>
      <c r="P1525" s="11">
        <v>3</v>
      </c>
      <c r="Q1525" s="11">
        <v>-74.131745129999999</v>
      </c>
      <c r="R1525" s="12">
        <v>4.6816483370000004</v>
      </c>
    </row>
    <row r="1526" spans="1:18" x14ac:dyDescent="0.25">
      <c r="A1526" s="10">
        <v>1525</v>
      </c>
      <c r="B1526" s="3" t="s">
        <v>2937</v>
      </c>
      <c r="C1526" s="3" t="s">
        <v>2659</v>
      </c>
      <c r="D1526" s="3" t="s">
        <v>1</v>
      </c>
      <c r="E1526" s="3" t="s">
        <v>2742</v>
      </c>
      <c r="F1526" s="87">
        <v>28</v>
      </c>
      <c r="G1526" s="5">
        <f t="shared" si="69"/>
        <v>81</v>
      </c>
      <c r="H1526" s="5" t="str">
        <f>VLOOKUP(F1526,Tabla5[[Columna3]:[Columna4]],2,TRUE)</f>
        <v>Aceptable</v>
      </c>
      <c r="I1526" s="18">
        <v>44</v>
      </c>
      <c r="J1526" s="5">
        <f t="shared" si="70"/>
        <v>40.74074074074074</v>
      </c>
      <c r="K1526" s="5" t="str">
        <f>VLOOKUP(I1526,Tabla13[[Rango minimo]:[Estado de calidad del aire]],2,TRUE)</f>
        <v>Buena</v>
      </c>
      <c r="L1526" s="21">
        <f t="shared" si="71"/>
        <v>60.870370370370367</v>
      </c>
      <c r="M1526" s="21" t="str">
        <f>VLOOKUP(L1526,Tabla7[[Valor minimo]:[Estado de calidad el aire]],2,TRUE)</f>
        <v>Aceptable</v>
      </c>
      <c r="N1526" s="11">
        <v>9</v>
      </c>
      <c r="O1526" s="11" t="s">
        <v>5994</v>
      </c>
      <c r="P1526" s="11">
        <v>3</v>
      </c>
      <c r="Q1526" s="11">
        <v>-74.132203270000005</v>
      </c>
      <c r="R1526" s="12">
        <v>4.6806220959999996</v>
      </c>
    </row>
    <row r="1527" spans="1:18" x14ac:dyDescent="0.25">
      <c r="A1527" s="10">
        <v>1526</v>
      </c>
      <c r="B1527" s="3" t="s">
        <v>2938</v>
      </c>
      <c r="C1527" s="3" t="s">
        <v>2659</v>
      </c>
      <c r="D1527" s="3" t="s">
        <v>1</v>
      </c>
      <c r="E1527" s="3" t="s">
        <v>2939</v>
      </c>
      <c r="F1527" s="87">
        <v>28</v>
      </c>
      <c r="G1527" s="5">
        <f t="shared" si="69"/>
        <v>81</v>
      </c>
      <c r="H1527" s="5" t="str">
        <f>VLOOKUP(F1527,Tabla5[[Columna3]:[Columna4]],2,TRUE)</f>
        <v>Aceptable</v>
      </c>
      <c r="I1527" s="18">
        <v>44</v>
      </c>
      <c r="J1527" s="5">
        <f t="shared" si="70"/>
        <v>40.74074074074074</v>
      </c>
      <c r="K1527" s="5" t="str">
        <f>VLOOKUP(I1527,Tabla13[[Rango minimo]:[Estado de calidad del aire]],2,TRUE)</f>
        <v>Buena</v>
      </c>
      <c r="L1527" s="21">
        <f t="shared" si="71"/>
        <v>60.870370370370367</v>
      </c>
      <c r="M1527" s="21" t="str">
        <f>VLOOKUP(L1527,Tabla7[[Valor minimo]:[Estado de calidad el aire]],2,TRUE)</f>
        <v>Aceptable</v>
      </c>
      <c r="N1527" s="11">
        <v>9</v>
      </c>
      <c r="O1527" s="11" t="s">
        <v>5994</v>
      </c>
      <c r="P1527" s="11">
        <v>3</v>
      </c>
      <c r="Q1527" s="11">
        <v>-74.128094270000005</v>
      </c>
      <c r="R1527" s="12">
        <v>4.6836838480000003</v>
      </c>
    </row>
    <row r="1528" spans="1:18" x14ac:dyDescent="0.25">
      <c r="A1528" s="10">
        <v>1527</v>
      </c>
      <c r="B1528" s="3" t="s">
        <v>2940</v>
      </c>
      <c r="C1528" s="3" t="s">
        <v>2659</v>
      </c>
      <c r="D1528" s="3" t="s">
        <v>1</v>
      </c>
      <c r="E1528" s="3" t="s">
        <v>2941</v>
      </c>
      <c r="F1528" s="87">
        <v>28</v>
      </c>
      <c r="G1528" s="5">
        <f t="shared" si="69"/>
        <v>81</v>
      </c>
      <c r="H1528" s="5" t="str">
        <f>VLOOKUP(F1528,Tabla5[[Columna3]:[Columna4]],2,TRUE)</f>
        <v>Aceptable</v>
      </c>
      <c r="I1528" s="18">
        <v>44</v>
      </c>
      <c r="J1528" s="5">
        <f t="shared" si="70"/>
        <v>40.74074074074074</v>
      </c>
      <c r="K1528" s="5" t="str">
        <f>VLOOKUP(I1528,Tabla13[[Rango minimo]:[Estado de calidad del aire]],2,TRUE)</f>
        <v>Buena</v>
      </c>
      <c r="L1528" s="21">
        <f t="shared" si="71"/>
        <v>60.870370370370367</v>
      </c>
      <c r="M1528" s="21" t="str">
        <f>VLOOKUP(L1528,Tabla7[[Valor minimo]:[Estado de calidad el aire]],2,TRUE)</f>
        <v>Aceptable</v>
      </c>
      <c r="N1528" s="11">
        <v>9</v>
      </c>
      <c r="O1528" s="11" t="s">
        <v>5994</v>
      </c>
      <c r="P1528" s="11">
        <v>3</v>
      </c>
      <c r="Q1528" s="11">
        <v>-74.128215060000002</v>
      </c>
      <c r="R1528" s="12">
        <v>4.6847864120000002</v>
      </c>
    </row>
    <row r="1529" spans="1:18" x14ac:dyDescent="0.25">
      <c r="A1529" s="10">
        <v>1528</v>
      </c>
      <c r="B1529" s="3" t="s">
        <v>2942</v>
      </c>
      <c r="C1529" s="3" t="s">
        <v>2659</v>
      </c>
      <c r="D1529" s="3" t="s">
        <v>1</v>
      </c>
      <c r="E1529" s="3" t="s">
        <v>2943</v>
      </c>
      <c r="F1529" s="87">
        <v>24</v>
      </c>
      <c r="G1529" s="5">
        <f t="shared" si="69"/>
        <v>73</v>
      </c>
      <c r="H1529" s="5" t="str">
        <f>VLOOKUP(F1529,Tabla5[[Columna3]:[Columna4]],2,TRUE)</f>
        <v>Aceptable</v>
      </c>
      <c r="I1529" s="18">
        <v>44</v>
      </c>
      <c r="J1529" s="5">
        <f t="shared" si="70"/>
        <v>40.74074074074074</v>
      </c>
      <c r="K1529" s="5" t="str">
        <f>VLOOKUP(I1529,Tabla13[[Rango minimo]:[Estado de calidad del aire]],2,TRUE)</f>
        <v>Buena</v>
      </c>
      <c r="L1529" s="21">
        <f t="shared" si="71"/>
        <v>56.870370370370367</v>
      </c>
      <c r="M1529" s="21" t="str">
        <f>VLOOKUP(L1529,Tabla7[[Valor minimo]:[Estado de calidad el aire]],2,TRUE)</f>
        <v>Aceptable</v>
      </c>
      <c r="N1529" s="11">
        <v>9</v>
      </c>
      <c r="O1529" s="11" t="s">
        <v>169</v>
      </c>
      <c r="P1529" s="11">
        <v>4</v>
      </c>
      <c r="Q1529" s="11">
        <v>-74.118198179999993</v>
      </c>
      <c r="R1529" s="12">
        <v>4.6730019560000002</v>
      </c>
    </row>
    <row r="1530" spans="1:18" x14ac:dyDescent="0.25">
      <c r="A1530" s="10">
        <v>1529</v>
      </c>
      <c r="B1530" s="3" t="s">
        <v>2944</v>
      </c>
      <c r="C1530" s="3" t="s">
        <v>2659</v>
      </c>
      <c r="D1530" s="3" t="s">
        <v>1</v>
      </c>
      <c r="E1530" s="3" t="s">
        <v>2945</v>
      </c>
      <c r="F1530" s="87">
        <v>24</v>
      </c>
      <c r="G1530" s="5">
        <f t="shared" si="69"/>
        <v>73</v>
      </c>
      <c r="H1530" s="5" t="str">
        <f>VLOOKUP(F1530,Tabla5[[Columna3]:[Columna4]],2,TRUE)</f>
        <v>Aceptable</v>
      </c>
      <c r="I1530" s="18">
        <v>44</v>
      </c>
      <c r="J1530" s="5">
        <f t="shared" si="70"/>
        <v>40.74074074074074</v>
      </c>
      <c r="K1530" s="5" t="str">
        <f>VLOOKUP(I1530,Tabla13[[Rango minimo]:[Estado de calidad del aire]],2,TRUE)</f>
        <v>Buena</v>
      </c>
      <c r="L1530" s="21">
        <f t="shared" si="71"/>
        <v>56.870370370370367</v>
      </c>
      <c r="M1530" s="21" t="str">
        <f>VLOOKUP(L1530,Tabla7[[Valor minimo]:[Estado de calidad el aire]],2,TRUE)</f>
        <v>Aceptable</v>
      </c>
      <c r="N1530" s="11">
        <v>9</v>
      </c>
      <c r="O1530" s="11" t="s">
        <v>169</v>
      </c>
      <c r="P1530" s="11">
        <v>4</v>
      </c>
      <c r="Q1530" s="11">
        <v>-74.11703584</v>
      </c>
      <c r="R1530" s="12">
        <v>4.6735546909999997</v>
      </c>
    </row>
    <row r="1531" spans="1:18" x14ac:dyDescent="0.25">
      <c r="A1531" s="10">
        <v>1530</v>
      </c>
      <c r="B1531" s="3" t="s">
        <v>2946</v>
      </c>
      <c r="C1531" s="3" t="s">
        <v>2659</v>
      </c>
      <c r="D1531" s="3" t="s">
        <v>1</v>
      </c>
      <c r="E1531" s="3" t="s">
        <v>2945</v>
      </c>
      <c r="F1531" s="87">
        <v>24</v>
      </c>
      <c r="G1531" s="5">
        <f t="shared" si="69"/>
        <v>73</v>
      </c>
      <c r="H1531" s="5" t="str">
        <f>VLOOKUP(F1531,Tabla5[[Columna3]:[Columna4]],2,TRUE)</f>
        <v>Aceptable</v>
      </c>
      <c r="I1531" s="18">
        <v>44</v>
      </c>
      <c r="J1531" s="5">
        <f t="shared" si="70"/>
        <v>40.74074074074074</v>
      </c>
      <c r="K1531" s="5" t="str">
        <f>VLOOKUP(I1531,Tabla13[[Rango minimo]:[Estado de calidad del aire]],2,TRUE)</f>
        <v>Buena</v>
      </c>
      <c r="L1531" s="21">
        <f t="shared" si="71"/>
        <v>56.870370370370367</v>
      </c>
      <c r="M1531" s="21" t="str">
        <f>VLOOKUP(L1531,Tabla7[[Valor minimo]:[Estado de calidad el aire]],2,TRUE)</f>
        <v>Aceptable</v>
      </c>
      <c r="N1531" s="11">
        <v>9</v>
      </c>
      <c r="O1531" s="11" t="s">
        <v>169</v>
      </c>
      <c r="P1531" s="11">
        <v>4</v>
      </c>
      <c r="Q1531" s="11">
        <v>-74.117729400000002</v>
      </c>
      <c r="R1531" s="12">
        <v>4.6732370889999997</v>
      </c>
    </row>
    <row r="1532" spans="1:18" x14ac:dyDescent="0.25">
      <c r="A1532" s="10">
        <v>1531</v>
      </c>
      <c r="B1532" s="3" t="s">
        <v>2947</v>
      </c>
      <c r="C1532" s="3" t="s">
        <v>2659</v>
      </c>
      <c r="D1532" s="3" t="s">
        <v>1</v>
      </c>
      <c r="E1532" s="3" t="s">
        <v>2948</v>
      </c>
      <c r="F1532" s="87">
        <v>28</v>
      </c>
      <c r="G1532" s="5">
        <f t="shared" si="69"/>
        <v>81</v>
      </c>
      <c r="H1532" s="5" t="str">
        <f>VLOOKUP(F1532,Tabla5[[Columna3]:[Columna4]],2,TRUE)</f>
        <v>Aceptable</v>
      </c>
      <c r="I1532" s="18">
        <v>44</v>
      </c>
      <c r="J1532" s="5">
        <f t="shared" si="70"/>
        <v>40.74074074074074</v>
      </c>
      <c r="K1532" s="5" t="str">
        <f>VLOOKUP(I1532,Tabla13[[Rango minimo]:[Estado de calidad del aire]],2,TRUE)</f>
        <v>Buena</v>
      </c>
      <c r="L1532" s="21">
        <f t="shared" si="71"/>
        <v>60.870370370370367</v>
      </c>
      <c r="M1532" s="21" t="str">
        <f>VLOOKUP(L1532,Tabla7[[Valor minimo]:[Estado de calidad el aire]],2,TRUE)</f>
        <v>Aceptable</v>
      </c>
      <c r="N1532" s="11">
        <v>9</v>
      </c>
      <c r="O1532" s="11" t="s">
        <v>5994</v>
      </c>
      <c r="P1532" s="11">
        <v>3</v>
      </c>
      <c r="Q1532" s="11">
        <v>-74.129499319999994</v>
      </c>
      <c r="R1532" s="12">
        <v>4.6799486110000004</v>
      </c>
    </row>
    <row r="1533" spans="1:18" x14ac:dyDescent="0.25">
      <c r="A1533" s="10">
        <v>1532</v>
      </c>
      <c r="B1533" s="3" t="s">
        <v>2949</v>
      </c>
      <c r="C1533" s="3" t="s">
        <v>2659</v>
      </c>
      <c r="D1533" s="3" t="s">
        <v>1</v>
      </c>
      <c r="E1533" s="3" t="s">
        <v>2950</v>
      </c>
      <c r="F1533" s="87">
        <v>24</v>
      </c>
      <c r="G1533" s="5">
        <f t="shared" si="69"/>
        <v>73</v>
      </c>
      <c r="H1533" s="5" t="str">
        <f>VLOOKUP(F1533,Tabla5[[Columna3]:[Columna4]],2,TRUE)</f>
        <v>Aceptable</v>
      </c>
      <c r="I1533" s="18">
        <v>44</v>
      </c>
      <c r="J1533" s="5">
        <f t="shared" si="70"/>
        <v>40.74074074074074</v>
      </c>
      <c r="K1533" s="5" t="str">
        <f>VLOOKUP(I1533,Tabla13[[Rango minimo]:[Estado de calidad del aire]],2,TRUE)</f>
        <v>Buena</v>
      </c>
      <c r="L1533" s="21">
        <f t="shared" si="71"/>
        <v>56.870370370370367</v>
      </c>
      <c r="M1533" s="21" t="str">
        <f>VLOOKUP(L1533,Tabla7[[Valor minimo]:[Estado de calidad el aire]],2,TRUE)</f>
        <v>Aceptable</v>
      </c>
      <c r="N1533" s="11">
        <v>9</v>
      </c>
      <c r="O1533" s="11" t="s">
        <v>169</v>
      </c>
      <c r="P1533" s="11">
        <v>3</v>
      </c>
      <c r="Q1533" s="11">
        <v>-74.123407970000002</v>
      </c>
      <c r="R1533" s="12">
        <v>4.678378554</v>
      </c>
    </row>
    <row r="1534" spans="1:18" x14ac:dyDescent="0.25">
      <c r="A1534" s="10">
        <v>1533</v>
      </c>
      <c r="B1534" s="3" t="s">
        <v>2951</v>
      </c>
      <c r="C1534" s="3" t="s">
        <v>2659</v>
      </c>
      <c r="D1534" s="3" t="s">
        <v>1</v>
      </c>
      <c r="E1534" s="3" t="s">
        <v>2952</v>
      </c>
      <c r="F1534" s="87">
        <v>28</v>
      </c>
      <c r="G1534" s="5">
        <f t="shared" si="69"/>
        <v>81</v>
      </c>
      <c r="H1534" s="5" t="str">
        <f>VLOOKUP(F1534,Tabla5[[Columna3]:[Columna4]],2,TRUE)</f>
        <v>Aceptable</v>
      </c>
      <c r="I1534" s="18">
        <v>44</v>
      </c>
      <c r="J1534" s="5">
        <f t="shared" si="70"/>
        <v>40.74074074074074</v>
      </c>
      <c r="K1534" s="5" t="str">
        <f>VLOOKUP(I1534,Tabla13[[Rango minimo]:[Estado de calidad del aire]],2,TRUE)</f>
        <v>Buena</v>
      </c>
      <c r="L1534" s="21">
        <f t="shared" si="71"/>
        <v>60.870370370370367</v>
      </c>
      <c r="M1534" s="21" t="str">
        <f>VLOOKUP(L1534,Tabla7[[Valor minimo]:[Estado de calidad el aire]],2,TRUE)</f>
        <v>Aceptable</v>
      </c>
      <c r="N1534" s="11">
        <v>9</v>
      </c>
      <c r="O1534" s="11" t="s">
        <v>5994</v>
      </c>
      <c r="P1534" s="11">
        <v>3</v>
      </c>
      <c r="Q1534" s="11">
        <v>-74.156565569999998</v>
      </c>
      <c r="R1534" s="12">
        <v>4.6857092409999996</v>
      </c>
    </row>
    <row r="1535" spans="1:18" x14ac:dyDescent="0.25">
      <c r="A1535" s="10">
        <v>1534</v>
      </c>
      <c r="B1535" s="3" t="s">
        <v>2953</v>
      </c>
      <c r="C1535" s="3" t="s">
        <v>2659</v>
      </c>
      <c r="D1535" s="3" t="s">
        <v>1</v>
      </c>
      <c r="E1535" s="3" t="s">
        <v>2954</v>
      </c>
      <c r="F1535" s="87">
        <v>28</v>
      </c>
      <c r="G1535" s="5">
        <f t="shared" si="69"/>
        <v>81</v>
      </c>
      <c r="H1535" s="5" t="str">
        <f>VLOOKUP(F1535,Tabla5[[Columna3]:[Columna4]],2,TRUE)</f>
        <v>Aceptable</v>
      </c>
      <c r="I1535" s="18">
        <v>44</v>
      </c>
      <c r="J1535" s="5">
        <f t="shared" si="70"/>
        <v>40.74074074074074</v>
      </c>
      <c r="K1535" s="5" t="str">
        <f>VLOOKUP(I1535,Tabla13[[Rango minimo]:[Estado de calidad del aire]],2,TRUE)</f>
        <v>Buena</v>
      </c>
      <c r="L1535" s="21">
        <f t="shared" si="71"/>
        <v>60.870370370370367</v>
      </c>
      <c r="M1535" s="21" t="str">
        <f>VLOOKUP(L1535,Tabla7[[Valor minimo]:[Estado de calidad el aire]],2,TRUE)</f>
        <v>Aceptable</v>
      </c>
      <c r="N1535" s="11">
        <v>9</v>
      </c>
      <c r="O1535" s="11" t="s">
        <v>5994</v>
      </c>
      <c r="P1535" s="11">
        <v>2</v>
      </c>
      <c r="Q1535" s="11">
        <v>-74.160181089999995</v>
      </c>
      <c r="R1535" s="12">
        <v>4.6974318420000003</v>
      </c>
    </row>
    <row r="1536" spans="1:18" x14ac:dyDescent="0.25">
      <c r="A1536" s="10">
        <v>1535</v>
      </c>
      <c r="B1536" s="3" t="s">
        <v>2955</v>
      </c>
      <c r="C1536" s="3" t="s">
        <v>2659</v>
      </c>
      <c r="D1536" s="3" t="s">
        <v>1</v>
      </c>
      <c r="E1536" s="3" t="s">
        <v>2956</v>
      </c>
      <c r="F1536" s="87">
        <v>28</v>
      </c>
      <c r="G1536" s="5">
        <f t="shared" si="69"/>
        <v>81</v>
      </c>
      <c r="H1536" s="5" t="str">
        <f>VLOOKUP(F1536,Tabla5[[Columna3]:[Columna4]],2,TRUE)</f>
        <v>Aceptable</v>
      </c>
      <c r="I1536" s="18">
        <v>44</v>
      </c>
      <c r="J1536" s="5">
        <f t="shared" si="70"/>
        <v>40.74074074074074</v>
      </c>
      <c r="K1536" s="5" t="str">
        <f>VLOOKUP(I1536,Tabla13[[Rango minimo]:[Estado de calidad del aire]],2,TRUE)</f>
        <v>Buena</v>
      </c>
      <c r="L1536" s="21">
        <f t="shared" si="71"/>
        <v>60.870370370370367</v>
      </c>
      <c r="M1536" s="21" t="str">
        <f>VLOOKUP(L1536,Tabla7[[Valor minimo]:[Estado de calidad el aire]],2,TRUE)</f>
        <v>Aceptable</v>
      </c>
      <c r="N1536" s="11">
        <v>9</v>
      </c>
      <c r="O1536" s="11" t="s">
        <v>5994</v>
      </c>
      <c r="P1536" s="11">
        <v>3</v>
      </c>
      <c r="Q1536" s="11">
        <v>-74.154939189999993</v>
      </c>
      <c r="R1536" s="12">
        <v>4.6863313739999999</v>
      </c>
    </row>
    <row r="1537" spans="1:18" x14ac:dyDescent="0.25">
      <c r="A1537" s="10">
        <v>1536</v>
      </c>
      <c r="B1537" s="3" t="s">
        <v>2957</v>
      </c>
      <c r="C1537" s="3" t="s">
        <v>2659</v>
      </c>
      <c r="D1537" s="3" t="s">
        <v>1</v>
      </c>
      <c r="E1537" s="3" t="s">
        <v>2958</v>
      </c>
      <c r="F1537" s="87">
        <v>28</v>
      </c>
      <c r="G1537" s="5">
        <f t="shared" si="69"/>
        <v>81</v>
      </c>
      <c r="H1537" s="5" t="str">
        <f>VLOOKUP(F1537,Tabla5[[Columna3]:[Columna4]],2,TRUE)</f>
        <v>Aceptable</v>
      </c>
      <c r="I1537" s="18">
        <v>44</v>
      </c>
      <c r="J1537" s="5">
        <f t="shared" si="70"/>
        <v>40.74074074074074</v>
      </c>
      <c r="K1537" s="5" t="str">
        <f>VLOOKUP(I1537,Tabla13[[Rango minimo]:[Estado de calidad del aire]],2,TRUE)</f>
        <v>Buena</v>
      </c>
      <c r="L1537" s="21">
        <f t="shared" si="71"/>
        <v>60.870370370370367</v>
      </c>
      <c r="M1537" s="21" t="str">
        <f>VLOOKUP(L1537,Tabla7[[Valor minimo]:[Estado de calidad el aire]],2,TRUE)</f>
        <v>Aceptable</v>
      </c>
      <c r="N1537" s="11">
        <v>9</v>
      </c>
      <c r="O1537" s="11" t="s">
        <v>5994</v>
      </c>
      <c r="P1537" s="11">
        <v>3</v>
      </c>
      <c r="Q1537" s="11">
        <v>-74.154448900000006</v>
      </c>
      <c r="R1537" s="12">
        <v>4.6869556660000002</v>
      </c>
    </row>
    <row r="1538" spans="1:18" x14ac:dyDescent="0.25">
      <c r="A1538" s="10">
        <v>1537</v>
      </c>
      <c r="B1538" s="3" t="s">
        <v>2959</v>
      </c>
      <c r="C1538" s="3" t="s">
        <v>2659</v>
      </c>
      <c r="D1538" s="3" t="s">
        <v>1</v>
      </c>
      <c r="E1538" s="3" t="s">
        <v>2954</v>
      </c>
      <c r="F1538" s="87">
        <v>24</v>
      </c>
      <c r="G1538" s="5">
        <f t="shared" si="69"/>
        <v>73</v>
      </c>
      <c r="H1538" s="5" t="str">
        <f>VLOOKUP(F1538,Tabla5[[Columna3]:[Columna4]],2,TRUE)</f>
        <v>Aceptable</v>
      </c>
      <c r="I1538" s="18">
        <v>44</v>
      </c>
      <c r="J1538" s="5">
        <f t="shared" si="70"/>
        <v>40.74074074074074</v>
      </c>
      <c r="K1538" s="5" t="str">
        <f>VLOOKUP(I1538,Tabla13[[Rango minimo]:[Estado de calidad del aire]],2,TRUE)</f>
        <v>Buena</v>
      </c>
      <c r="L1538" s="21">
        <f t="shared" si="71"/>
        <v>56.870370370370367</v>
      </c>
      <c r="M1538" s="21" t="str">
        <f>VLOOKUP(L1538,Tabla7[[Valor minimo]:[Estado de calidad el aire]],2,TRUE)</f>
        <v>Aceptable</v>
      </c>
      <c r="N1538" s="11">
        <v>9</v>
      </c>
      <c r="O1538" s="11" t="s">
        <v>5994</v>
      </c>
      <c r="P1538" s="11">
        <v>2</v>
      </c>
      <c r="Q1538" s="11">
        <v>-74.159537380000003</v>
      </c>
      <c r="R1538" s="12">
        <v>4.7001172750000002</v>
      </c>
    </row>
    <row r="1539" spans="1:18" x14ac:dyDescent="0.25">
      <c r="A1539" s="10">
        <v>1538</v>
      </c>
      <c r="B1539" s="3" t="s">
        <v>2960</v>
      </c>
      <c r="C1539" s="3" t="s">
        <v>2659</v>
      </c>
      <c r="D1539" s="3" t="s">
        <v>1</v>
      </c>
      <c r="E1539" s="3" t="s">
        <v>2961</v>
      </c>
      <c r="F1539" s="87">
        <v>28</v>
      </c>
      <c r="G1539" s="5">
        <f t="shared" ref="G1539:G1602" si="72">IF(F1539&lt;=12, F1539*50/12,
IF(F1539&lt;=37, 51 + (F1539-13)*50/25,
IF(F1539&lt;=55, 101 + (F1539-38)*50/18,
IF(F1539&lt;=150, 151 + (F1539-56)*50/95,
IF(F1539&lt;=250, 201 + (F1539-151)*100/100,
301 + (F1539-251)*200/250)))))</f>
        <v>81</v>
      </c>
      <c r="H1539" s="5" t="str">
        <f>VLOOKUP(F1539,Tabla5[[Columna3]:[Columna4]],2,TRUE)</f>
        <v>Aceptable</v>
      </c>
      <c r="I1539" s="18">
        <v>44</v>
      </c>
      <c r="J1539" s="5">
        <f t="shared" ref="J1539:J1602" si="73">IF(I1539&lt;=54, I1539*50/54,
IF(I1539&lt;=154, 51 + (I1539-55)*50/100,
IF(I1539&lt;=254, 101 + (I1539-155)*50/100,
IF(I1539&lt;=354, 151 + (I1539-255)*50/100,
IF(I1539&lt;=424, 201 + (I1539-355)*100/70,
301 + (I1539-425)*200/180)))))</f>
        <v>40.74074074074074</v>
      </c>
      <c r="K1539" s="5" t="str">
        <f>VLOOKUP(I1539,Tabla13[[Rango minimo]:[Estado de calidad del aire]],2,TRUE)</f>
        <v>Buena</v>
      </c>
      <c r="L1539" s="21">
        <f t="shared" ref="L1539:L1602" si="74">(((G1539+J1539)/2))</f>
        <v>60.870370370370367</v>
      </c>
      <c r="M1539" s="21" t="str">
        <f>VLOOKUP(L1539,Tabla7[[Valor minimo]:[Estado de calidad el aire]],2,TRUE)</f>
        <v>Aceptable</v>
      </c>
      <c r="N1539" s="11">
        <v>9</v>
      </c>
      <c r="O1539" s="11" t="s">
        <v>5994</v>
      </c>
      <c r="P1539" s="11">
        <v>3</v>
      </c>
      <c r="Q1539" s="11">
        <v>-74.154678730000001</v>
      </c>
      <c r="R1539" s="12">
        <v>4.6849961779999996</v>
      </c>
    </row>
    <row r="1540" spans="1:18" x14ac:dyDescent="0.25">
      <c r="A1540" s="10">
        <v>1539</v>
      </c>
      <c r="B1540" s="3" t="s">
        <v>2962</v>
      </c>
      <c r="C1540" s="3" t="s">
        <v>2659</v>
      </c>
      <c r="D1540" s="3" t="s">
        <v>1</v>
      </c>
      <c r="E1540" s="3" t="s">
        <v>2963</v>
      </c>
      <c r="F1540" s="87">
        <v>28</v>
      </c>
      <c r="G1540" s="5">
        <f t="shared" si="72"/>
        <v>81</v>
      </c>
      <c r="H1540" s="5" t="str">
        <f>VLOOKUP(F1540,Tabla5[[Columna3]:[Columna4]],2,TRUE)</f>
        <v>Aceptable</v>
      </c>
      <c r="I1540" s="18">
        <v>44</v>
      </c>
      <c r="J1540" s="5">
        <f t="shared" si="73"/>
        <v>40.74074074074074</v>
      </c>
      <c r="K1540" s="5" t="str">
        <f>VLOOKUP(I1540,Tabla13[[Rango minimo]:[Estado de calidad del aire]],2,TRUE)</f>
        <v>Buena</v>
      </c>
      <c r="L1540" s="21">
        <f t="shared" si="74"/>
        <v>60.870370370370367</v>
      </c>
      <c r="M1540" s="21" t="str">
        <f>VLOOKUP(L1540,Tabla7[[Valor minimo]:[Estado de calidad el aire]],2,TRUE)</f>
        <v>Aceptable</v>
      </c>
      <c r="N1540" s="11">
        <v>9</v>
      </c>
      <c r="O1540" s="11" t="s">
        <v>5994</v>
      </c>
      <c r="P1540" s="11">
        <v>2</v>
      </c>
      <c r="Q1540" s="11">
        <v>-74.152699269999999</v>
      </c>
      <c r="R1540" s="12">
        <v>4.6938691700000001</v>
      </c>
    </row>
    <row r="1541" spans="1:18" x14ac:dyDescent="0.25">
      <c r="A1541" s="10">
        <v>1540</v>
      </c>
      <c r="B1541" s="3" t="s">
        <v>2964</v>
      </c>
      <c r="C1541" s="3" t="s">
        <v>2659</v>
      </c>
      <c r="D1541" s="3" t="s">
        <v>1</v>
      </c>
      <c r="E1541" s="3" t="s">
        <v>2850</v>
      </c>
      <c r="F1541" s="87">
        <v>28</v>
      </c>
      <c r="G1541" s="5">
        <f t="shared" si="72"/>
        <v>81</v>
      </c>
      <c r="H1541" s="5" t="str">
        <f>VLOOKUP(F1541,Tabla5[[Columna3]:[Columna4]],2,TRUE)</f>
        <v>Aceptable</v>
      </c>
      <c r="I1541" s="18">
        <v>44</v>
      </c>
      <c r="J1541" s="5">
        <f t="shared" si="73"/>
        <v>40.74074074074074</v>
      </c>
      <c r="K1541" s="5" t="str">
        <f>VLOOKUP(I1541,Tabla13[[Rango minimo]:[Estado de calidad del aire]],2,TRUE)</f>
        <v>Buena</v>
      </c>
      <c r="L1541" s="21">
        <f t="shared" si="74"/>
        <v>60.870370370370367</v>
      </c>
      <c r="M1541" s="21" t="str">
        <f>VLOOKUP(L1541,Tabla7[[Valor minimo]:[Estado de calidad el aire]],2,TRUE)</f>
        <v>Aceptable</v>
      </c>
      <c r="N1541" s="11">
        <v>9</v>
      </c>
      <c r="O1541" s="11" t="s">
        <v>5994</v>
      </c>
      <c r="P1541" s="11">
        <v>2</v>
      </c>
      <c r="Q1541" s="11">
        <v>-74.152627319999993</v>
      </c>
      <c r="R1541" s="12">
        <v>4.6950187989999996</v>
      </c>
    </row>
    <row r="1542" spans="1:18" x14ac:dyDescent="0.25">
      <c r="A1542" s="10">
        <v>1541</v>
      </c>
      <c r="B1542" s="3" t="s">
        <v>2965</v>
      </c>
      <c r="C1542" s="3" t="s">
        <v>2659</v>
      </c>
      <c r="D1542" s="3" t="s">
        <v>1</v>
      </c>
      <c r="E1542" s="3" t="s">
        <v>2850</v>
      </c>
      <c r="F1542" s="87">
        <v>28</v>
      </c>
      <c r="G1542" s="5">
        <f t="shared" si="72"/>
        <v>81</v>
      </c>
      <c r="H1542" s="5" t="str">
        <f>VLOOKUP(F1542,Tabla5[[Columna3]:[Columna4]],2,TRUE)</f>
        <v>Aceptable</v>
      </c>
      <c r="I1542" s="18">
        <v>44</v>
      </c>
      <c r="J1542" s="5">
        <f t="shared" si="73"/>
        <v>40.74074074074074</v>
      </c>
      <c r="K1542" s="5" t="str">
        <f>VLOOKUP(I1542,Tabla13[[Rango minimo]:[Estado de calidad del aire]],2,TRUE)</f>
        <v>Buena</v>
      </c>
      <c r="L1542" s="21">
        <f t="shared" si="74"/>
        <v>60.870370370370367</v>
      </c>
      <c r="M1542" s="21" t="str">
        <f>VLOOKUP(L1542,Tabla7[[Valor minimo]:[Estado de calidad el aire]],2,TRUE)</f>
        <v>Aceptable</v>
      </c>
      <c r="N1542" s="11">
        <v>9</v>
      </c>
      <c r="O1542" s="11" t="s">
        <v>5994</v>
      </c>
      <c r="P1542" s="11">
        <v>2</v>
      </c>
      <c r="Q1542" s="11">
        <v>-74.153781319999993</v>
      </c>
      <c r="R1542" s="12">
        <v>4.6940944480000004</v>
      </c>
    </row>
    <row r="1543" spans="1:18" x14ac:dyDescent="0.25">
      <c r="A1543" s="10">
        <v>1542</v>
      </c>
      <c r="B1543" s="3" t="s">
        <v>2966</v>
      </c>
      <c r="C1543" s="3" t="s">
        <v>2659</v>
      </c>
      <c r="D1543" s="3" t="s">
        <v>1</v>
      </c>
      <c r="E1543" s="3" t="s">
        <v>2967</v>
      </c>
      <c r="F1543" s="87">
        <v>28</v>
      </c>
      <c r="G1543" s="5">
        <f t="shared" si="72"/>
        <v>81</v>
      </c>
      <c r="H1543" s="5" t="str">
        <f>VLOOKUP(F1543,Tabla5[[Columna3]:[Columna4]],2,TRUE)</f>
        <v>Aceptable</v>
      </c>
      <c r="I1543" s="18">
        <v>44</v>
      </c>
      <c r="J1543" s="5">
        <f t="shared" si="73"/>
        <v>40.74074074074074</v>
      </c>
      <c r="K1543" s="5" t="str">
        <f>VLOOKUP(I1543,Tabla13[[Rango minimo]:[Estado de calidad del aire]],2,TRUE)</f>
        <v>Buena</v>
      </c>
      <c r="L1543" s="21">
        <f t="shared" si="74"/>
        <v>60.870370370370367</v>
      </c>
      <c r="M1543" s="21" t="str">
        <f>VLOOKUP(L1543,Tabla7[[Valor minimo]:[Estado de calidad el aire]],2,TRUE)</f>
        <v>Aceptable</v>
      </c>
      <c r="N1543" s="11">
        <v>9</v>
      </c>
      <c r="O1543" s="11" t="s">
        <v>5994</v>
      </c>
      <c r="P1543" s="11">
        <v>2</v>
      </c>
      <c r="Q1543" s="11">
        <v>-74.149657529999999</v>
      </c>
      <c r="R1543" s="12">
        <v>4.6887976059999996</v>
      </c>
    </row>
    <row r="1544" spans="1:18" x14ac:dyDescent="0.25">
      <c r="A1544" s="10">
        <v>1543</v>
      </c>
      <c r="B1544" s="3" t="s">
        <v>2968</v>
      </c>
      <c r="C1544" s="3" t="s">
        <v>2659</v>
      </c>
      <c r="D1544" s="3" t="s">
        <v>1</v>
      </c>
      <c r="E1544" s="3" t="s">
        <v>2969</v>
      </c>
      <c r="F1544" s="87">
        <v>28</v>
      </c>
      <c r="G1544" s="5">
        <f t="shared" si="72"/>
        <v>81</v>
      </c>
      <c r="H1544" s="5" t="str">
        <f>VLOOKUP(F1544,Tabla5[[Columna3]:[Columna4]],2,TRUE)</f>
        <v>Aceptable</v>
      </c>
      <c r="I1544" s="18">
        <v>44</v>
      </c>
      <c r="J1544" s="5">
        <f t="shared" si="73"/>
        <v>40.74074074074074</v>
      </c>
      <c r="K1544" s="5" t="str">
        <f>VLOOKUP(I1544,Tabla13[[Rango minimo]:[Estado de calidad del aire]],2,TRUE)</f>
        <v>Buena</v>
      </c>
      <c r="L1544" s="21">
        <f t="shared" si="74"/>
        <v>60.870370370370367</v>
      </c>
      <c r="M1544" s="21" t="str">
        <f>VLOOKUP(L1544,Tabla7[[Valor minimo]:[Estado de calidad el aire]],2,TRUE)</f>
        <v>Aceptable</v>
      </c>
      <c r="N1544" s="11">
        <v>9</v>
      </c>
      <c r="O1544" s="11" t="s">
        <v>5994</v>
      </c>
      <c r="P1544" s="11">
        <v>2</v>
      </c>
      <c r="Q1544" s="11">
        <v>-74.151566579999994</v>
      </c>
      <c r="R1544" s="12">
        <v>4.6898991150000002</v>
      </c>
    </row>
    <row r="1545" spans="1:18" x14ac:dyDescent="0.25">
      <c r="A1545" s="10">
        <v>1544</v>
      </c>
      <c r="B1545" s="3" t="s">
        <v>2970</v>
      </c>
      <c r="C1545" s="3" t="s">
        <v>2659</v>
      </c>
      <c r="D1545" s="3" t="s">
        <v>1</v>
      </c>
      <c r="E1545" s="3" t="s">
        <v>882</v>
      </c>
      <c r="F1545" s="87">
        <v>28</v>
      </c>
      <c r="G1545" s="5">
        <f t="shared" si="72"/>
        <v>81</v>
      </c>
      <c r="H1545" s="5" t="str">
        <f>VLOOKUP(F1545,Tabla5[[Columna3]:[Columna4]],2,TRUE)</f>
        <v>Aceptable</v>
      </c>
      <c r="I1545" s="18">
        <v>44</v>
      </c>
      <c r="J1545" s="5">
        <f t="shared" si="73"/>
        <v>40.74074074074074</v>
      </c>
      <c r="K1545" s="5" t="str">
        <f>VLOOKUP(I1545,Tabla13[[Rango minimo]:[Estado de calidad del aire]],2,TRUE)</f>
        <v>Buena</v>
      </c>
      <c r="L1545" s="21">
        <f t="shared" si="74"/>
        <v>60.870370370370367</v>
      </c>
      <c r="M1545" s="21" t="str">
        <f>VLOOKUP(L1545,Tabla7[[Valor minimo]:[Estado de calidad el aire]],2,TRUE)</f>
        <v>Aceptable</v>
      </c>
      <c r="N1545" s="11">
        <v>9</v>
      </c>
      <c r="O1545" s="11" t="s">
        <v>5994</v>
      </c>
      <c r="P1545" s="11">
        <v>3</v>
      </c>
      <c r="Q1545" s="11">
        <v>-74.156731539999996</v>
      </c>
      <c r="R1545" s="12">
        <v>4.6886470329999996</v>
      </c>
    </row>
    <row r="1546" spans="1:18" x14ac:dyDescent="0.25">
      <c r="A1546" s="10">
        <v>1545</v>
      </c>
      <c r="B1546" s="3" t="s">
        <v>2971</v>
      </c>
      <c r="C1546" s="3" t="s">
        <v>2659</v>
      </c>
      <c r="D1546" s="3" t="s">
        <v>1</v>
      </c>
      <c r="E1546" s="3" t="s">
        <v>2972</v>
      </c>
      <c r="F1546" s="87">
        <v>28</v>
      </c>
      <c r="G1546" s="5">
        <f t="shared" si="72"/>
        <v>81</v>
      </c>
      <c r="H1546" s="5" t="str">
        <f>VLOOKUP(F1546,Tabla5[[Columna3]:[Columna4]],2,TRUE)</f>
        <v>Aceptable</v>
      </c>
      <c r="I1546" s="18">
        <v>44</v>
      </c>
      <c r="J1546" s="5">
        <f t="shared" si="73"/>
        <v>40.74074074074074</v>
      </c>
      <c r="K1546" s="5" t="str">
        <f>VLOOKUP(I1546,Tabla13[[Rango minimo]:[Estado de calidad del aire]],2,TRUE)</f>
        <v>Buena</v>
      </c>
      <c r="L1546" s="21">
        <f t="shared" si="74"/>
        <v>60.870370370370367</v>
      </c>
      <c r="M1546" s="21" t="str">
        <f>VLOOKUP(L1546,Tabla7[[Valor minimo]:[Estado de calidad el aire]],2,TRUE)</f>
        <v>Aceptable</v>
      </c>
      <c r="N1546" s="11">
        <v>9</v>
      </c>
      <c r="O1546" s="11" t="s">
        <v>5994</v>
      </c>
      <c r="P1546" s="11">
        <v>2</v>
      </c>
      <c r="Q1546" s="11">
        <v>-74.151702569999998</v>
      </c>
      <c r="R1546" s="12">
        <v>4.6921531380000001</v>
      </c>
    </row>
    <row r="1547" spans="1:18" x14ac:dyDescent="0.25">
      <c r="A1547" s="10">
        <v>1546</v>
      </c>
      <c r="B1547" s="3" t="s">
        <v>2973</v>
      </c>
      <c r="C1547" s="3" t="s">
        <v>2659</v>
      </c>
      <c r="D1547" s="3" t="s">
        <v>1</v>
      </c>
      <c r="E1547" s="3" t="s">
        <v>2974</v>
      </c>
      <c r="F1547" s="87">
        <v>28</v>
      </c>
      <c r="G1547" s="5">
        <f t="shared" si="72"/>
        <v>81</v>
      </c>
      <c r="H1547" s="5" t="str">
        <f>VLOOKUP(F1547,Tabla5[[Columna3]:[Columna4]],2,TRUE)</f>
        <v>Aceptable</v>
      </c>
      <c r="I1547" s="18">
        <v>44</v>
      </c>
      <c r="J1547" s="5">
        <f t="shared" si="73"/>
        <v>40.74074074074074</v>
      </c>
      <c r="K1547" s="5" t="str">
        <f>VLOOKUP(I1547,Tabla13[[Rango minimo]:[Estado de calidad del aire]],2,TRUE)</f>
        <v>Buena</v>
      </c>
      <c r="L1547" s="21">
        <f t="shared" si="74"/>
        <v>60.870370370370367</v>
      </c>
      <c r="M1547" s="21" t="str">
        <f>VLOOKUP(L1547,Tabla7[[Valor minimo]:[Estado de calidad el aire]],2,TRUE)</f>
        <v>Aceptable</v>
      </c>
      <c r="N1547" s="11">
        <v>9</v>
      </c>
      <c r="O1547" s="11" t="s">
        <v>5994</v>
      </c>
      <c r="P1547" s="11">
        <v>3</v>
      </c>
      <c r="Q1547" s="11">
        <v>-74.153585870000001</v>
      </c>
      <c r="R1547" s="12">
        <v>4.6859061899999999</v>
      </c>
    </row>
    <row r="1548" spans="1:18" x14ac:dyDescent="0.25">
      <c r="A1548" s="10">
        <v>1547</v>
      </c>
      <c r="B1548" s="3" t="s">
        <v>2975</v>
      </c>
      <c r="C1548" s="3" t="s">
        <v>2659</v>
      </c>
      <c r="D1548" s="3" t="s">
        <v>1</v>
      </c>
      <c r="E1548" s="3" t="s">
        <v>2976</v>
      </c>
      <c r="F1548" s="87">
        <v>28</v>
      </c>
      <c r="G1548" s="5">
        <f t="shared" si="72"/>
        <v>81</v>
      </c>
      <c r="H1548" s="5" t="str">
        <f>VLOOKUP(F1548,Tabla5[[Columna3]:[Columna4]],2,TRUE)</f>
        <v>Aceptable</v>
      </c>
      <c r="I1548" s="18">
        <v>44</v>
      </c>
      <c r="J1548" s="5">
        <f t="shared" si="73"/>
        <v>40.74074074074074</v>
      </c>
      <c r="K1548" s="5" t="str">
        <f>VLOOKUP(I1548,Tabla13[[Rango minimo]:[Estado de calidad del aire]],2,TRUE)</f>
        <v>Buena</v>
      </c>
      <c r="L1548" s="21">
        <f t="shared" si="74"/>
        <v>60.870370370370367</v>
      </c>
      <c r="M1548" s="21" t="str">
        <f>VLOOKUP(L1548,Tabla7[[Valor minimo]:[Estado de calidad el aire]],2,TRUE)</f>
        <v>Aceptable</v>
      </c>
      <c r="N1548" s="11">
        <v>9</v>
      </c>
      <c r="O1548" s="11" t="s">
        <v>5994</v>
      </c>
      <c r="P1548" s="11">
        <v>3</v>
      </c>
      <c r="Q1548" s="11">
        <v>-74.15379867</v>
      </c>
      <c r="R1548" s="12">
        <v>4.6848385989999999</v>
      </c>
    </row>
    <row r="1549" spans="1:18" x14ac:dyDescent="0.25">
      <c r="A1549" s="10">
        <v>1548</v>
      </c>
      <c r="B1549" s="3" t="s">
        <v>2977</v>
      </c>
      <c r="C1549" s="3" t="s">
        <v>2659</v>
      </c>
      <c r="D1549" s="3" t="s">
        <v>1</v>
      </c>
      <c r="E1549" s="3" t="s">
        <v>2978</v>
      </c>
      <c r="F1549" s="87">
        <v>28</v>
      </c>
      <c r="G1549" s="5">
        <f t="shared" si="72"/>
        <v>81</v>
      </c>
      <c r="H1549" s="5" t="str">
        <f>VLOOKUP(F1549,Tabla5[[Columna3]:[Columna4]],2,TRUE)</f>
        <v>Aceptable</v>
      </c>
      <c r="I1549" s="18">
        <v>44</v>
      </c>
      <c r="J1549" s="5">
        <f t="shared" si="73"/>
        <v>40.74074074074074</v>
      </c>
      <c r="K1549" s="5" t="str">
        <f>VLOOKUP(I1549,Tabla13[[Rango minimo]:[Estado de calidad del aire]],2,TRUE)</f>
        <v>Buena</v>
      </c>
      <c r="L1549" s="21">
        <f t="shared" si="74"/>
        <v>60.870370370370367</v>
      </c>
      <c r="M1549" s="21" t="str">
        <f>VLOOKUP(L1549,Tabla7[[Valor minimo]:[Estado de calidad el aire]],2,TRUE)</f>
        <v>Aceptable</v>
      </c>
      <c r="N1549" s="11">
        <v>9</v>
      </c>
      <c r="O1549" s="11" t="s">
        <v>5994</v>
      </c>
      <c r="P1549" s="11">
        <v>3</v>
      </c>
      <c r="Q1549" s="11">
        <v>-74.158226679999999</v>
      </c>
      <c r="R1549" s="12">
        <v>4.6924431579999997</v>
      </c>
    </row>
    <row r="1550" spans="1:18" x14ac:dyDescent="0.25">
      <c r="A1550" s="10">
        <v>1549</v>
      </c>
      <c r="B1550" s="3" t="s">
        <v>2979</v>
      </c>
      <c r="C1550" s="3" t="s">
        <v>2659</v>
      </c>
      <c r="D1550" s="3" t="s">
        <v>1</v>
      </c>
      <c r="E1550" s="3" t="s">
        <v>2980</v>
      </c>
      <c r="F1550" s="87">
        <v>28</v>
      </c>
      <c r="G1550" s="5">
        <f t="shared" si="72"/>
        <v>81</v>
      </c>
      <c r="H1550" s="5" t="str">
        <f>VLOOKUP(F1550,Tabla5[[Columna3]:[Columna4]],2,TRUE)</f>
        <v>Aceptable</v>
      </c>
      <c r="I1550" s="18">
        <v>44</v>
      </c>
      <c r="J1550" s="5">
        <f t="shared" si="73"/>
        <v>40.74074074074074</v>
      </c>
      <c r="K1550" s="5" t="str">
        <f>VLOOKUP(I1550,Tabla13[[Rango minimo]:[Estado de calidad del aire]],2,TRUE)</f>
        <v>Buena</v>
      </c>
      <c r="L1550" s="21">
        <f t="shared" si="74"/>
        <v>60.870370370370367</v>
      </c>
      <c r="M1550" s="21" t="str">
        <f>VLOOKUP(L1550,Tabla7[[Valor minimo]:[Estado de calidad el aire]],2,TRUE)</f>
        <v>Aceptable</v>
      </c>
      <c r="N1550" s="11">
        <v>9</v>
      </c>
      <c r="O1550" s="11" t="s">
        <v>5994</v>
      </c>
      <c r="P1550" s="11">
        <v>2</v>
      </c>
      <c r="Q1550" s="11">
        <v>-74.153148549999997</v>
      </c>
      <c r="R1550" s="12">
        <v>4.691872654</v>
      </c>
    </row>
    <row r="1551" spans="1:18" x14ac:dyDescent="0.25">
      <c r="A1551" s="10">
        <v>1550</v>
      </c>
      <c r="B1551" s="3" t="s">
        <v>2981</v>
      </c>
      <c r="C1551" s="3" t="s">
        <v>2659</v>
      </c>
      <c r="D1551" s="3" t="s">
        <v>1</v>
      </c>
      <c r="E1551" s="3" t="s">
        <v>2982</v>
      </c>
      <c r="F1551" s="87">
        <v>28</v>
      </c>
      <c r="G1551" s="5">
        <f t="shared" si="72"/>
        <v>81</v>
      </c>
      <c r="H1551" s="5" t="str">
        <f>VLOOKUP(F1551,Tabla5[[Columna3]:[Columna4]],2,TRUE)</f>
        <v>Aceptable</v>
      </c>
      <c r="I1551" s="18">
        <v>44</v>
      </c>
      <c r="J1551" s="5">
        <f t="shared" si="73"/>
        <v>40.74074074074074</v>
      </c>
      <c r="K1551" s="5" t="str">
        <f>VLOOKUP(I1551,Tabla13[[Rango minimo]:[Estado de calidad del aire]],2,TRUE)</f>
        <v>Buena</v>
      </c>
      <c r="L1551" s="21">
        <f t="shared" si="74"/>
        <v>60.870370370370367</v>
      </c>
      <c r="M1551" s="21" t="str">
        <f>VLOOKUP(L1551,Tabla7[[Valor minimo]:[Estado de calidad el aire]],2,TRUE)</f>
        <v>Aceptable</v>
      </c>
      <c r="N1551" s="11">
        <v>9</v>
      </c>
      <c r="O1551" s="11" t="s">
        <v>5994</v>
      </c>
      <c r="P1551" s="11">
        <v>2</v>
      </c>
      <c r="Q1551" s="11">
        <v>-74.161615100000006</v>
      </c>
      <c r="R1551" s="12">
        <v>4.6906112670000004</v>
      </c>
    </row>
    <row r="1552" spans="1:18" x14ac:dyDescent="0.25">
      <c r="A1552" s="10">
        <v>1551</v>
      </c>
      <c r="B1552" s="3" t="s">
        <v>2983</v>
      </c>
      <c r="C1552" s="3" t="s">
        <v>2659</v>
      </c>
      <c r="D1552" s="3" t="s">
        <v>1</v>
      </c>
      <c r="E1552" s="3" t="s">
        <v>2984</v>
      </c>
      <c r="F1552" s="87">
        <v>28</v>
      </c>
      <c r="G1552" s="5">
        <f t="shared" si="72"/>
        <v>81</v>
      </c>
      <c r="H1552" s="5" t="str">
        <f>VLOOKUP(F1552,Tabla5[[Columna3]:[Columna4]],2,TRUE)</f>
        <v>Aceptable</v>
      </c>
      <c r="I1552" s="18">
        <v>44</v>
      </c>
      <c r="J1552" s="5">
        <f t="shared" si="73"/>
        <v>40.74074074074074</v>
      </c>
      <c r="K1552" s="5" t="str">
        <f>VLOOKUP(I1552,Tabla13[[Rango minimo]:[Estado de calidad del aire]],2,TRUE)</f>
        <v>Buena</v>
      </c>
      <c r="L1552" s="21">
        <f t="shared" si="74"/>
        <v>60.870370370370367</v>
      </c>
      <c r="M1552" s="21" t="str">
        <f>VLOOKUP(L1552,Tabla7[[Valor minimo]:[Estado de calidad el aire]],2,TRUE)</f>
        <v>Aceptable</v>
      </c>
      <c r="N1552" s="11">
        <v>9</v>
      </c>
      <c r="O1552" s="11" t="s">
        <v>5994</v>
      </c>
      <c r="P1552" s="11">
        <v>2</v>
      </c>
      <c r="Q1552" s="11">
        <v>-74.154328289999995</v>
      </c>
      <c r="R1552" s="12">
        <v>4.6961692169999996</v>
      </c>
    </row>
    <row r="1553" spans="1:18" x14ac:dyDescent="0.25">
      <c r="A1553" s="10">
        <v>1552</v>
      </c>
      <c r="B1553" s="3" t="s">
        <v>2985</v>
      </c>
      <c r="C1553" s="3" t="s">
        <v>2659</v>
      </c>
      <c r="D1553" s="3" t="s">
        <v>1</v>
      </c>
      <c r="E1553" s="3" t="s">
        <v>2986</v>
      </c>
      <c r="F1553" s="87">
        <v>28</v>
      </c>
      <c r="G1553" s="5">
        <f t="shared" si="72"/>
        <v>81</v>
      </c>
      <c r="H1553" s="5" t="str">
        <f>VLOOKUP(F1553,Tabla5[[Columna3]:[Columna4]],2,TRUE)</f>
        <v>Aceptable</v>
      </c>
      <c r="I1553" s="18">
        <v>44</v>
      </c>
      <c r="J1553" s="5">
        <f t="shared" si="73"/>
        <v>40.74074074074074</v>
      </c>
      <c r="K1553" s="5" t="str">
        <f>VLOOKUP(I1553,Tabla13[[Rango minimo]:[Estado de calidad del aire]],2,TRUE)</f>
        <v>Buena</v>
      </c>
      <c r="L1553" s="21">
        <f t="shared" si="74"/>
        <v>60.870370370370367</v>
      </c>
      <c r="M1553" s="21" t="str">
        <f>VLOOKUP(L1553,Tabla7[[Valor minimo]:[Estado de calidad el aire]],2,TRUE)</f>
        <v>Aceptable</v>
      </c>
      <c r="N1553" s="11">
        <v>9</v>
      </c>
      <c r="O1553" s="11" t="s">
        <v>5994</v>
      </c>
      <c r="P1553" s="11">
        <v>2</v>
      </c>
      <c r="Q1553" s="11">
        <v>-74.156005519999994</v>
      </c>
      <c r="R1553" s="12">
        <v>4.694916568</v>
      </c>
    </row>
    <row r="1554" spans="1:18" x14ac:dyDescent="0.25">
      <c r="A1554" s="10">
        <v>1553</v>
      </c>
      <c r="B1554" s="3" t="s">
        <v>2987</v>
      </c>
      <c r="C1554" s="3" t="s">
        <v>2659</v>
      </c>
      <c r="D1554" s="3" t="s">
        <v>1</v>
      </c>
      <c r="E1554" s="3" t="s">
        <v>2988</v>
      </c>
      <c r="F1554" s="87">
        <v>28</v>
      </c>
      <c r="G1554" s="5">
        <f t="shared" si="72"/>
        <v>81</v>
      </c>
      <c r="H1554" s="5" t="str">
        <f>VLOOKUP(F1554,Tabla5[[Columna3]:[Columna4]],2,TRUE)</f>
        <v>Aceptable</v>
      </c>
      <c r="I1554" s="18">
        <v>44</v>
      </c>
      <c r="J1554" s="5">
        <f t="shared" si="73"/>
        <v>40.74074074074074</v>
      </c>
      <c r="K1554" s="5" t="str">
        <f>VLOOKUP(I1554,Tabla13[[Rango minimo]:[Estado de calidad del aire]],2,TRUE)</f>
        <v>Buena</v>
      </c>
      <c r="L1554" s="21">
        <f t="shared" si="74"/>
        <v>60.870370370370367</v>
      </c>
      <c r="M1554" s="21" t="str">
        <f>VLOOKUP(L1554,Tabla7[[Valor minimo]:[Estado de calidad el aire]],2,TRUE)</f>
        <v>Aceptable</v>
      </c>
      <c r="N1554" s="11">
        <v>9</v>
      </c>
      <c r="O1554" s="11" t="s">
        <v>5994</v>
      </c>
      <c r="P1554" s="11">
        <v>2</v>
      </c>
      <c r="Q1554" s="11">
        <v>-74.166179729999996</v>
      </c>
      <c r="R1554" s="12">
        <v>4.6926313049999999</v>
      </c>
    </row>
    <row r="1555" spans="1:18" x14ac:dyDescent="0.25">
      <c r="A1555" s="10">
        <v>1554</v>
      </c>
      <c r="B1555" s="3" t="s">
        <v>2989</v>
      </c>
      <c r="C1555" s="3" t="s">
        <v>2659</v>
      </c>
      <c r="D1555" s="3" t="s">
        <v>1</v>
      </c>
      <c r="E1555" s="3" t="s">
        <v>2988</v>
      </c>
      <c r="F1555" s="87">
        <v>28</v>
      </c>
      <c r="G1555" s="5">
        <f t="shared" si="72"/>
        <v>81</v>
      </c>
      <c r="H1555" s="5" t="str">
        <f>VLOOKUP(F1555,Tabla5[[Columna3]:[Columna4]],2,TRUE)</f>
        <v>Aceptable</v>
      </c>
      <c r="I1555" s="18">
        <v>44</v>
      </c>
      <c r="J1555" s="5">
        <f t="shared" si="73"/>
        <v>40.74074074074074</v>
      </c>
      <c r="K1555" s="5" t="str">
        <f>VLOOKUP(I1555,Tabla13[[Rango minimo]:[Estado de calidad del aire]],2,TRUE)</f>
        <v>Buena</v>
      </c>
      <c r="L1555" s="21">
        <f t="shared" si="74"/>
        <v>60.870370370370367</v>
      </c>
      <c r="M1555" s="21" t="str">
        <f>VLOOKUP(L1555,Tabla7[[Valor minimo]:[Estado de calidad el aire]],2,TRUE)</f>
        <v>Aceptable</v>
      </c>
      <c r="N1555" s="11">
        <v>9</v>
      </c>
      <c r="O1555" s="11" t="s">
        <v>5994</v>
      </c>
      <c r="P1555" s="11">
        <v>2</v>
      </c>
      <c r="Q1555" s="11">
        <v>-74.165424720000004</v>
      </c>
      <c r="R1555" s="12">
        <v>4.6935102899999999</v>
      </c>
    </row>
    <row r="1556" spans="1:18" x14ac:dyDescent="0.25">
      <c r="A1556" s="10">
        <v>1555</v>
      </c>
      <c r="B1556" s="3" t="s">
        <v>2990</v>
      </c>
      <c r="C1556" s="3" t="s">
        <v>2659</v>
      </c>
      <c r="D1556" s="3" t="s">
        <v>1</v>
      </c>
      <c r="E1556" s="3" t="s">
        <v>2988</v>
      </c>
      <c r="F1556" s="87">
        <v>28</v>
      </c>
      <c r="G1556" s="5">
        <f t="shared" si="72"/>
        <v>81</v>
      </c>
      <c r="H1556" s="5" t="str">
        <f>VLOOKUP(F1556,Tabla5[[Columna3]:[Columna4]],2,TRUE)</f>
        <v>Aceptable</v>
      </c>
      <c r="I1556" s="18">
        <v>44</v>
      </c>
      <c r="J1556" s="5">
        <f t="shared" si="73"/>
        <v>40.74074074074074</v>
      </c>
      <c r="K1556" s="5" t="str">
        <f>VLOOKUP(I1556,Tabla13[[Rango minimo]:[Estado de calidad del aire]],2,TRUE)</f>
        <v>Buena</v>
      </c>
      <c r="L1556" s="21">
        <f t="shared" si="74"/>
        <v>60.870370370370367</v>
      </c>
      <c r="M1556" s="21" t="str">
        <f>VLOOKUP(L1556,Tabla7[[Valor minimo]:[Estado de calidad el aire]],2,TRUE)</f>
        <v>Aceptable</v>
      </c>
      <c r="N1556" s="11">
        <v>9</v>
      </c>
      <c r="O1556" s="11" t="s">
        <v>5994</v>
      </c>
      <c r="P1556" s="11">
        <v>2</v>
      </c>
      <c r="Q1556" s="11">
        <v>-74.165530790000005</v>
      </c>
      <c r="R1556" s="12">
        <v>4.6947302000000004</v>
      </c>
    </row>
    <row r="1557" spans="1:18" x14ac:dyDescent="0.25">
      <c r="A1557" s="10">
        <v>1556</v>
      </c>
      <c r="B1557" s="3" t="s">
        <v>2991</v>
      </c>
      <c r="C1557" s="3" t="s">
        <v>2659</v>
      </c>
      <c r="D1557" s="3" t="s">
        <v>1</v>
      </c>
      <c r="E1557" s="3" t="s">
        <v>2992</v>
      </c>
      <c r="F1557" s="87">
        <v>28</v>
      </c>
      <c r="G1557" s="5">
        <f t="shared" si="72"/>
        <v>81</v>
      </c>
      <c r="H1557" s="5" t="str">
        <f>VLOOKUP(F1557,Tabla5[[Columna3]:[Columna4]],2,TRUE)</f>
        <v>Aceptable</v>
      </c>
      <c r="I1557" s="18">
        <v>44</v>
      </c>
      <c r="J1557" s="5">
        <f t="shared" si="73"/>
        <v>40.74074074074074</v>
      </c>
      <c r="K1557" s="5" t="str">
        <f>VLOOKUP(I1557,Tabla13[[Rango minimo]:[Estado de calidad del aire]],2,TRUE)</f>
        <v>Buena</v>
      </c>
      <c r="L1557" s="21">
        <f t="shared" si="74"/>
        <v>60.870370370370367</v>
      </c>
      <c r="M1557" s="21" t="str">
        <f>VLOOKUP(L1557,Tabla7[[Valor minimo]:[Estado de calidad el aire]],2,TRUE)</f>
        <v>Aceptable</v>
      </c>
      <c r="N1557" s="11">
        <v>9</v>
      </c>
      <c r="O1557" s="11" t="s">
        <v>5994</v>
      </c>
      <c r="P1557" s="11">
        <v>2</v>
      </c>
      <c r="Q1557" s="11">
        <v>-74.164560640000005</v>
      </c>
      <c r="R1557" s="12">
        <v>4.694930158</v>
      </c>
    </row>
    <row r="1558" spans="1:18" x14ac:dyDescent="0.25">
      <c r="A1558" s="10">
        <v>1557</v>
      </c>
      <c r="B1558" s="3" t="s">
        <v>2993</v>
      </c>
      <c r="C1558" s="3" t="s">
        <v>2659</v>
      </c>
      <c r="D1558" s="3" t="s">
        <v>1</v>
      </c>
      <c r="E1558" s="3" t="s">
        <v>2994</v>
      </c>
      <c r="F1558" s="87">
        <v>28</v>
      </c>
      <c r="G1558" s="5">
        <f t="shared" si="72"/>
        <v>81</v>
      </c>
      <c r="H1558" s="5" t="str">
        <f>VLOOKUP(F1558,Tabla5[[Columna3]:[Columna4]],2,TRUE)</f>
        <v>Aceptable</v>
      </c>
      <c r="I1558" s="18">
        <v>44</v>
      </c>
      <c r="J1558" s="5">
        <f t="shared" si="73"/>
        <v>40.74074074074074</v>
      </c>
      <c r="K1558" s="5" t="str">
        <f>VLOOKUP(I1558,Tabla13[[Rango minimo]:[Estado de calidad del aire]],2,TRUE)</f>
        <v>Buena</v>
      </c>
      <c r="L1558" s="21">
        <f t="shared" si="74"/>
        <v>60.870370370370367</v>
      </c>
      <c r="M1558" s="21" t="str">
        <f>VLOOKUP(L1558,Tabla7[[Valor minimo]:[Estado de calidad el aire]],2,TRUE)</f>
        <v>Aceptable</v>
      </c>
      <c r="N1558" s="11">
        <v>9</v>
      </c>
      <c r="O1558" s="11" t="s">
        <v>5994</v>
      </c>
      <c r="P1558" s="11">
        <v>3</v>
      </c>
      <c r="Q1558" s="11">
        <v>-74.151628639999998</v>
      </c>
      <c r="R1558" s="12">
        <v>4.686802149</v>
      </c>
    </row>
    <row r="1559" spans="1:18" x14ac:dyDescent="0.25">
      <c r="A1559" s="10">
        <v>1558</v>
      </c>
      <c r="B1559" s="3" t="s">
        <v>2995</v>
      </c>
      <c r="C1559" s="3" t="s">
        <v>2659</v>
      </c>
      <c r="D1559" s="3" t="s">
        <v>1</v>
      </c>
      <c r="E1559" s="3" t="s">
        <v>2996</v>
      </c>
      <c r="F1559" s="87">
        <v>28</v>
      </c>
      <c r="G1559" s="5">
        <f t="shared" si="72"/>
        <v>81</v>
      </c>
      <c r="H1559" s="5" t="str">
        <f>VLOOKUP(F1559,Tabla5[[Columna3]:[Columna4]],2,TRUE)</f>
        <v>Aceptable</v>
      </c>
      <c r="I1559" s="18">
        <v>44</v>
      </c>
      <c r="J1559" s="5">
        <f t="shared" si="73"/>
        <v>40.74074074074074</v>
      </c>
      <c r="K1559" s="5" t="str">
        <f>VLOOKUP(I1559,Tabla13[[Rango minimo]:[Estado de calidad del aire]],2,TRUE)</f>
        <v>Buena</v>
      </c>
      <c r="L1559" s="21">
        <f t="shared" si="74"/>
        <v>60.870370370370367</v>
      </c>
      <c r="M1559" s="21" t="str">
        <f>VLOOKUP(L1559,Tabla7[[Valor minimo]:[Estado de calidad el aire]],2,TRUE)</f>
        <v>Aceptable</v>
      </c>
      <c r="N1559" s="11">
        <v>9</v>
      </c>
      <c r="O1559" s="11" t="s">
        <v>5994</v>
      </c>
      <c r="P1559" s="11">
        <v>3</v>
      </c>
      <c r="Q1559" s="11">
        <v>-74.153727720000006</v>
      </c>
      <c r="R1559" s="12">
        <v>4.6882501559999996</v>
      </c>
    </row>
    <row r="1560" spans="1:18" x14ac:dyDescent="0.25">
      <c r="A1560" s="10">
        <v>1559</v>
      </c>
      <c r="B1560" s="3" t="s">
        <v>2997</v>
      </c>
      <c r="C1560" s="3" t="s">
        <v>2659</v>
      </c>
      <c r="D1560" s="3" t="s">
        <v>1</v>
      </c>
      <c r="E1560" s="3" t="s">
        <v>2998</v>
      </c>
      <c r="F1560" s="87">
        <v>28</v>
      </c>
      <c r="G1560" s="5">
        <f t="shared" si="72"/>
        <v>81</v>
      </c>
      <c r="H1560" s="5" t="str">
        <f>VLOOKUP(F1560,Tabla5[[Columna3]:[Columna4]],2,TRUE)</f>
        <v>Aceptable</v>
      </c>
      <c r="I1560" s="18">
        <v>44</v>
      </c>
      <c r="J1560" s="5">
        <f t="shared" si="73"/>
        <v>40.74074074074074</v>
      </c>
      <c r="K1560" s="5" t="str">
        <f>VLOOKUP(I1560,Tabla13[[Rango minimo]:[Estado de calidad del aire]],2,TRUE)</f>
        <v>Buena</v>
      </c>
      <c r="L1560" s="21">
        <f t="shared" si="74"/>
        <v>60.870370370370367</v>
      </c>
      <c r="M1560" s="21" t="str">
        <f>VLOOKUP(L1560,Tabla7[[Valor minimo]:[Estado de calidad el aire]],2,TRUE)</f>
        <v>Aceptable</v>
      </c>
      <c r="N1560" s="11">
        <v>9</v>
      </c>
      <c r="O1560" s="11" t="s">
        <v>5994</v>
      </c>
      <c r="P1560" s="11">
        <v>2</v>
      </c>
      <c r="Q1560" s="11">
        <v>-74.152218779999998</v>
      </c>
      <c r="R1560" s="12">
        <v>4.6905630980000002</v>
      </c>
    </row>
    <row r="1561" spans="1:18" x14ac:dyDescent="0.25">
      <c r="A1561" s="10">
        <v>1560</v>
      </c>
      <c r="B1561" s="3" t="s">
        <v>2999</v>
      </c>
      <c r="C1561" s="3" t="s">
        <v>2659</v>
      </c>
      <c r="D1561" s="3" t="s">
        <v>1</v>
      </c>
      <c r="E1561" s="3" t="s">
        <v>3000</v>
      </c>
      <c r="F1561" s="87">
        <v>28</v>
      </c>
      <c r="G1561" s="5">
        <f t="shared" si="72"/>
        <v>81</v>
      </c>
      <c r="H1561" s="5" t="str">
        <f>VLOOKUP(F1561,Tabla5[[Columna3]:[Columna4]],2,TRUE)</f>
        <v>Aceptable</v>
      </c>
      <c r="I1561" s="18">
        <v>44</v>
      </c>
      <c r="J1561" s="5">
        <f t="shared" si="73"/>
        <v>40.74074074074074</v>
      </c>
      <c r="K1561" s="5" t="str">
        <f>VLOOKUP(I1561,Tabla13[[Rango minimo]:[Estado de calidad del aire]],2,TRUE)</f>
        <v>Buena</v>
      </c>
      <c r="L1561" s="21">
        <f t="shared" si="74"/>
        <v>60.870370370370367</v>
      </c>
      <c r="M1561" s="21" t="str">
        <f>VLOOKUP(L1561,Tabla7[[Valor minimo]:[Estado de calidad el aire]],2,TRUE)</f>
        <v>Aceptable</v>
      </c>
      <c r="N1561" s="11">
        <v>9</v>
      </c>
      <c r="O1561" s="11" t="s">
        <v>5994</v>
      </c>
      <c r="P1561" s="11">
        <v>2</v>
      </c>
      <c r="Q1561" s="11">
        <v>-74.150274609999997</v>
      </c>
      <c r="R1561" s="12">
        <v>4.6914988480000002</v>
      </c>
    </row>
    <row r="1562" spans="1:18" x14ac:dyDescent="0.25">
      <c r="A1562" s="10">
        <v>1561</v>
      </c>
      <c r="B1562" s="3" t="s">
        <v>3001</v>
      </c>
      <c r="C1562" s="3" t="s">
        <v>2659</v>
      </c>
      <c r="D1562" s="3" t="s">
        <v>1</v>
      </c>
      <c r="E1562" s="3" t="s">
        <v>3002</v>
      </c>
      <c r="F1562" s="87">
        <v>24</v>
      </c>
      <c r="G1562" s="5">
        <f t="shared" si="72"/>
        <v>73</v>
      </c>
      <c r="H1562" s="5" t="str">
        <f>VLOOKUP(F1562,Tabla5[[Columna3]:[Columna4]],2,TRUE)</f>
        <v>Aceptable</v>
      </c>
      <c r="I1562" s="18">
        <v>44</v>
      </c>
      <c r="J1562" s="5">
        <f t="shared" si="73"/>
        <v>40.74074074074074</v>
      </c>
      <c r="K1562" s="5" t="str">
        <f>VLOOKUP(I1562,Tabla13[[Rango minimo]:[Estado de calidad del aire]],2,TRUE)</f>
        <v>Buena</v>
      </c>
      <c r="L1562" s="21">
        <f t="shared" si="74"/>
        <v>56.870370370370367</v>
      </c>
      <c r="M1562" s="21" t="str">
        <f>VLOOKUP(L1562,Tabla7[[Valor minimo]:[Estado de calidad el aire]],2,TRUE)</f>
        <v>Aceptable</v>
      </c>
      <c r="N1562" s="11">
        <v>9</v>
      </c>
      <c r="O1562" s="11" t="s">
        <v>5994</v>
      </c>
      <c r="P1562" s="11">
        <v>3</v>
      </c>
      <c r="Q1562" s="11">
        <v>-74.129964950000002</v>
      </c>
      <c r="R1562" s="12">
        <v>4.6901399770000003</v>
      </c>
    </row>
    <row r="1563" spans="1:18" x14ac:dyDescent="0.25">
      <c r="A1563" s="10">
        <v>1562</v>
      </c>
      <c r="B1563" s="3" t="s">
        <v>3003</v>
      </c>
      <c r="C1563" s="3" t="s">
        <v>2659</v>
      </c>
      <c r="D1563" s="3" t="s">
        <v>1</v>
      </c>
      <c r="E1563" s="3" t="s">
        <v>3004</v>
      </c>
      <c r="F1563" s="87">
        <v>28</v>
      </c>
      <c r="G1563" s="5">
        <f t="shared" si="72"/>
        <v>81</v>
      </c>
      <c r="H1563" s="5" t="str">
        <f>VLOOKUP(F1563,Tabla5[[Columna3]:[Columna4]],2,TRUE)</f>
        <v>Aceptable</v>
      </c>
      <c r="I1563" s="18">
        <v>44</v>
      </c>
      <c r="J1563" s="5">
        <f t="shared" si="73"/>
        <v>40.74074074074074</v>
      </c>
      <c r="K1563" s="5" t="str">
        <f>VLOOKUP(I1563,Tabla13[[Rango minimo]:[Estado de calidad del aire]],2,TRUE)</f>
        <v>Buena</v>
      </c>
      <c r="L1563" s="21">
        <f t="shared" si="74"/>
        <v>60.870370370370367</v>
      </c>
      <c r="M1563" s="21" t="str">
        <f>VLOOKUP(L1563,Tabla7[[Valor minimo]:[Estado de calidad el aire]],2,TRUE)</f>
        <v>Aceptable</v>
      </c>
      <c r="N1563" s="11">
        <v>9</v>
      </c>
      <c r="O1563" s="11" t="s">
        <v>5994</v>
      </c>
      <c r="P1563" s="11">
        <v>2</v>
      </c>
      <c r="Q1563" s="11">
        <v>-74.155770000000004</v>
      </c>
      <c r="R1563" s="12">
        <v>4.6769711200000001</v>
      </c>
    </row>
    <row r="1564" spans="1:18" x14ac:dyDescent="0.25">
      <c r="A1564" s="10">
        <v>1563</v>
      </c>
      <c r="B1564" s="3" t="s">
        <v>3005</v>
      </c>
      <c r="C1564" s="3" t="s">
        <v>2659</v>
      </c>
      <c r="D1564" s="3" t="s">
        <v>1</v>
      </c>
      <c r="E1564" s="3" t="s">
        <v>2649</v>
      </c>
      <c r="F1564" s="87">
        <v>28</v>
      </c>
      <c r="G1564" s="5">
        <f t="shared" si="72"/>
        <v>81</v>
      </c>
      <c r="H1564" s="5" t="str">
        <f>VLOOKUP(F1564,Tabla5[[Columna3]:[Columna4]],2,TRUE)</f>
        <v>Aceptable</v>
      </c>
      <c r="I1564" s="18">
        <v>44</v>
      </c>
      <c r="J1564" s="5">
        <f t="shared" si="73"/>
        <v>40.74074074074074</v>
      </c>
      <c r="K1564" s="5" t="str">
        <f>VLOOKUP(I1564,Tabla13[[Rango minimo]:[Estado de calidad del aire]],2,TRUE)</f>
        <v>Buena</v>
      </c>
      <c r="L1564" s="21">
        <f t="shared" si="74"/>
        <v>60.870370370370367</v>
      </c>
      <c r="M1564" s="21" t="str">
        <f>VLOOKUP(L1564,Tabla7[[Valor minimo]:[Estado de calidad el aire]],2,TRUE)</f>
        <v>Aceptable</v>
      </c>
      <c r="N1564" s="11">
        <v>9</v>
      </c>
      <c r="O1564" s="11" t="s">
        <v>5994</v>
      </c>
      <c r="P1564" s="11">
        <v>2</v>
      </c>
      <c r="Q1564" s="11">
        <v>-74.152231220000004</v>
      </c>
      <c r="R1564" s="12">
        <v>4.6696079590000004</v>
      </c>
    </row>
    <row r="1565" spans="1:18" x14ac:dyDescent="0.25">
      <c r="A1565" s="10">
        <v>1564</v>
      </c>
      <c r="B1565" s="3" t="s">
        <v>3006</v>
      </c>
      <c r="C1565" s="3" t="s">
        <v>2659</v>
      </c>
      <c r="D1565" s="3" t="s">
        <v>1</v>
      </c>
      <c r="E1565" s="3" t="s">
        <v>3007</v>
      </c>
      <c r="F1565" s="87">
        <v>28</v>
      </c>
      <c r="G1565" s="5">
        <f t="shared" si="72"/>
        <v>81</v>
      </c>
      <c r="H1565" s="5" t="str">
        <f>VLOOKUP(F1565,Tabla5[[Columna3]:[Columna4]],2,TRUE)</f>
        <v>Aceptable</v>
      </c>
      <c r="I1565" s="18">
        <v>44</v>
      </c>
      <c r="J1565" s="5">
        <f t="shared" si="73"/>
        <v>40.74074074074074</v>
      </c>
      <c r="K1565" s="5" t="str">
        <f>VLOOKUP(I1565,Tabla13[[Rango minimo]:[Estado de calidad del aire]],2,TRUE)</f>
        <v>Buena</v>
      </c>
      <c r="L1565" s="21">
        <f t="shared" si="74"/>
        <v>60.870370370370367</v>
      </c>
      <c r="M1565" s="21" t="str">
        <f>VLOOKUP(L1565,Tabla7[[Valor minimo]:[Estado de calidad el aire]],2,TRUE)</f>
        <v>Aceptable</v>
      </c>
      <c r="N1565" s="11">
        <v>9</v>
      </c>
      <c r="O1565" s="11" t="s">
        <v>5994</v>
      </c>
      <c r="P1565" s="11">
        <v>2</v>
      </c>
      <c r="Q1565" s="11">
        <v>-74.155726119999997</v>
      </c>
      <c r="R1565" s="12">
        <v>4.6662567050000003</v>
      </c>
    </row>
    <row r="1566" spans="1:18" x14ac:dyDescent="0.25">
      <c r="A1566" s="10">
        <v>1565</v>
      </c>
      <c r="B1566" s="3" t="s">
        <v>3008</v>
      </c>
      <c r="C1566" s="3" t="s">
        <v>2659</v>
      </c>
      <c r="D1566" s="3" t="s">
        <v>1</v>
      </c>
      <c r="E1566" s="3" t="s">
        <v>3009</v>
      </c>
      <c r="F1566" s="87">
        <v>28</v>
      </c>
      <c r="G1566" s="5">
        <f t="shared" si="72"/>
        <v>81</v>
      </c>
      <c r="H1566" s="5" t="str">
        <f>VLOOKUP(F1566,Tabla5[[Columna3]:[Columna4]],2,TRUE)</f>
        <v>Aceptable</v>
      </c>
      <c r="I1566" s="18">
        <v>44</v>
      </c>
      <c r="J1566" s="5">
        <f t="shared" si="73"/>
        <v>40.74074074074074</v>
      </c>
      <c r="K1566" s="5" t="str">
        <f>VLOOKUP(I1566,Tabla13[[Rango minimo]:[Estado de calidad del aire]],2,TRUE)</f>
        <v>Buena</v>
      </c>
      <c r="L1566" s="21">
        <f t="shared" si="74"/>
        <v>60.870370370370367</v>
      </c>
      <c r="M1566" s="21" t="str">
        <f>VLOOKUP(L1566,Tabla7[[Valor minimo]:[Estado de calidad el aire]],2,TRUE)</f>
        <v>Aceptable</v>
      </c>
      <c r="N1566" s="11">
        <v>9</v>
      </c>
      <c r="O1566" s="11" t="s">
        <v>5994</v>
      </c>
      <c r="P1566" s="11">
        <v>2</v>
      </c>
      <c r="Q1566" s="11">
        <v>-74.152572660000004</v>
      </c>
      <c r="R1566" s="12">
        <v>4.6654292130000004</v>
      </c>
    </row>
    <row r="1567" spans="1:18" x14ac:dyDescent="0.25">
      <c r="A1567" s="10">
        <v>1566</v>
      </c>
      <c r="B1567" s="3" t="s">
        <v>3010</v>
      </c>
      <c r="C1567" s="3" t="s">
        <v>2659</v>
      </c>
      <c r="D1567" s="3" t="s">
        <v>1</v>
      </c>
      <c r="E1567" s="3" t="s">
        <v>3011</v>
      </c>
      <c r="F1567" s="87">
        <v>28</v>
      </c>
      <c r="G1567" s="5">
        <f t="shared" si="72"/>
        <v>81</v>
      </c>
      <c r="H1567" s="5" t="str">
        <f>VLOOKUP(F1567,Tabla5[[Columna3]:[Columna4]],2,TRUE)</f>
        <v>Aceptable</v>
      </c>
      <c r="I1567" s="18">
        <v>44</v>
      </c>
      <c r="J1567" s="5">
        <f t="shared" si="73"/>
        <v>40.74074074074074</v>
      </c>
      <c r="K1567" s="5" t="str">
        <f>VLOOKUP(I1567,Tabla13[[Rango minimo]:[Estado de calidad del aire]],2,TRUE)</f>
        <v>Buena</v>
      </c>
      <c r="L1567" s="21">
        <f t="shared" si="74"/>
        <v>60.870370370370367</v>
      </c>
      <c r="M1567" s="21" t="str">
        <f>VLOOKUP(L1567,Tabla7[[Valor minimo]:[Estado de calidad el aire]],2,TRUE)</f>
        <v>Aceptable</v>
      </c>
      <c r="N1567" s="11">
        <v>9</v>
      </c>
      <c r="O1567" s="11" t="s">
        <v>5994</v>
      </c>
      <c r="P1567" s="11">
        <v>2</v>
      </c>
      <c r="Q1567" s="11">
        <v>-74.164788970000004</v>
      </c>
      <c r="R1567" s="12">
        <v>4.6766030179999998</v>
      </c>
    </row>
    <row r="1568" spans="1:18" x14ac:dyDescent="0.25">
      <c r="A1568" s="10">
        <v>1567</v>
      </c>
      <c r="B1568" s="3" t="s">
        <v>3012</v>
      </c>
      <c r="C1568" s="3" t="s">
        <v>2659</v>
      </c>
      <c r="D1568" s="3" t="s">
        <v>1</v>
      </c>
      <c r="E1568" s="3" t="s">
        <v>3013</v>
      </c>
      <c r="F1568" s="87">
        <v>28</v>
      </c>
      <c r="G1568" s="5">
        <f t="shared" si="72"/>
        <v>81</v>
      </c>
      <c r="H1568" s="5" t="str">
        <f>VLOOKUP(F1568,Tabla5[[Columna3]:[Columna4]],2,TRUE)</f>
        <v>Aceptable</v>
      </c>
      <c r="I1568" s="18">
        <v>44</v>
      </c>
      <c r="J1568" s="5">
        <f t="shared" si="73"/>
        <v>40.74074074074074</v>
      </c>
      <c r="K1568" s="5" t="str">
        <f>VLOOKUP(I1568,Tabla13[[Rango minimo]:[Estado de calidad del aire]],2,TRUE)</f>
        <v>Buena</v>
      </c>
      <c r="L1568" s="21">
        <f t="shared" si="74"/>
        <v>60.870370370370367</v>
      </c>
      <c r="M1568" s="21" t="str">
        <f>VLOOKUP(L1568,Tabla7[[Valor minimo]:[Estado de calidad el aire]],2,TRUE)</f>
        <v>Aceptable</v>
      </c>
      <c r="N1568" s="11">
        <v>9</v>
      </c>
      <c r="O1568" s="11" t="s">
        <v>5994</v>
      </c>
      <c r="P1568" s="11">
        <v>3</v>
      </c>
      <c r="Q1568" s="11">
        <v>-74.161486909999994</v>
      </c>
      <c r="R1568" s="12">
        <v>4.6857919900000002</v>
      </c>
    </row>
    <row r="1569" spans="1:18" x14ac:dyDescent="0.25">
      <c r="A1569" s="10">
        <v>1568</v>
      </c>
      <c r="B1569" s="3" t="s">
        <v>3014</v>
      </c>
      <c r="C1569" s="3" t="s">
        <v>2659</v>
      </c>
      <c r="D1569" s="3" t="s">
        <v>1</v>
      </c>
      <c r="E1569" s="3" t="s">
        <v>3015</v>
      </c>
      <c r="F1569" s="87">
        <v>28</v>
      </c>
      <c r="G1569" s="5">
        <f t="shared" si="72"/>
        <v>81</v>
      </c>
      <c r="H1569" s="5" t="str">
        <f>VLOOKUP(F1569,Tabla5[[Columna3]:[Columna4]],2,TRUE)</f>
        <v>Aceptable</v>
      </c>
      <c r="I1569" s="18">
        <v>44</v>
      </c>
      <c r="J1569" s="5">
        <f t="shared" si="73"/>
        <v>40.74074074074074</v>
      </c>
      <c r="K1569" s="5" t="str">
        <f>VLOOKUP(I1569,Tabla13[[Rango minimo]:[Estado de calidad del aire]],2,TRUE)</f>
        <v>Buena</v>
      </c>
      <c r="L1569" s="21">
        <f t="shared" si="74"/>
        <v>60.870370370370367</v>
      </c>
      <c r="M1569" s="21" t="str">
        <f>VLOOKUP(L1569,Tabla7[[Valor minimo]:[Estado de calidad el aire]],2,TRUE)</f>
        <v>Aceptable</v>
      </c>
      <c r="N1569" s="11">
        <v>9</v>
      </c>
      <c r="O1569" s="11" t="s">
        <v>5994</v>
      </c>
      <c r="P1569" s="11">
        <v>2</v>
      </c>
      <c r="Q1569" s="11">
        <v>-74.157452669999998</v>
      </c>
      <c r="R1569" s="12">
        <v>4.671258688</v>
      </c>
    </row>
    <row r="1570" spans="1:18" x14ac:dyDescent="0.25">
      <c r="A1570" s="10">
        <v>1569</v>
      </c>
      <c r="B1570" s="3" t="s">
        <v>3016</v>
      </c>
      <c r="C1570" s="3" t="s">
        <v>2659</v>
      </c>
      <c r="D1570" s="3" t="s">
        <v>1</v>
      </c>
      <c r="E1570" s="3" t="s">
        <v>3007</v>
      </c>
      <c r="F1570" s="87">
        <v>28</v>
      </c>
      <c r="G1570" s="5">
        <f t="shared" si="72"/>
        <v>81</v>
      </c>
      <c r="H1570" s="5" t="str">
        <f>VLOOKUP(F1570,Tabla5[[Columna3]:[Columna4]],2,TRUE)</f>
        <v>Aceptable</v>
      </c>
      <c r="I1570" s="18">
        <v>44</v>
      </c>
      <c r="J1570" s="5">
        <f t="shared" si="73"/>
        <v>40.74074074074074</v>
      </c>
      <c r="K1570" s="5" t="str">
        <f>VLOOKUP(I1570,Tabla13[[Rango minimo]:[Estado de calidad del aire]],2,TRUE)</f>
        <v>Buena</v>
      </c>
      <c r="L1570" s="21">
        <f t="shared" si="74"/>
        <v>60.870370370370367</v>
      </c>
      <c r="M1570" s="21" t="str">
        <f>VLOOKUP(L1570,Tabla7[[Valor minimo]:[Estado de calidad el aire]],2,TRUE)</f>
        <v>Aceptable</v>
      </c>
      <c r="N1570" s="11">
        <v>9</v>
      </c>
      <c r="O1570" s="11" t="s">
        <v>5994</v>
      </c>
      <c r="P1570" s="11">
        <v>2</v>
      </c>
      <c r="Q1570" s="11">
        <v>-74.155103620000006</v>
      </c>
      <c r="R1570" s="12">
        <v>4.6652588880000003</v>
      </c>
    </row>
    <row r="1571" spans="1:18" x14ac:dyDescent="0.25">
      <c r="A1571" s="10">
        <v>1570</v>
      </c>
      <c r="B1571" s="3" t="s">
        <v>3017</v>
      </c>
      <c r="C1571" s="3" t="s">
        <v>2659</v>
      </c>
      <c r="D1571" s="3" t="s">
        <v>1</v>
      </c>
      <c r="E1571" s="3" t="s">
        <v>3018</v>
      </c>
      <c r="F1571" s="87">
        <v>28</v>
      </c>
      <c r="G1571" s="5">
        <f t="shared" si="72"/>
        <v>81</v>
      </c>
      <c r="H1571" s="5" t="str">
        <f>VLOOKUP(F1571,Tabla5[[Columna3]:[Columna4]],2,TRUE)</f>
        <v>Aceptable</v>
      </c>
      <c r="I1571" s="18">
        <v>44</v>
      </c>
      <c r="J1571" s="5">
        <f t="shared" si="73"/>
        <v>40.74074074074074</v>
      </c>
      <c r="K1571" s="5" t="str">
        <f>VLOOKUP(I1571,Tabla13[[Rango minimo]:[Estado de calidad del aire]],2,TRUE)</f>
        <v>Buena</v>
      </c>
      <c r="L1571" s="21">
        <f t="shared" si="74"/>
        <v>60.870370370370367</v>
      </c>
      <c r="M1571" s="21" t="str">
        <f>VLOOKUP(L1571,Tabla7[[Valor minimo]:[Estado de calidad el aire]],2,TRUE)</f>
        <v>Aceptable</v>
      </c>
      <c r="N1571" s="11">
        <v>9</v>
      </c>
      <c r="O1571" s="11" t="s">
        <v>5994</v>
      </c>
      <c r="P1571" s="11">
        <v>2</v>
      </c>
      <c r="Q1571" s="11">
        <v>-74.154933220000004</v>
      </c>
      <c r="R1571" s="12">
        <v>4.6715030290000001</v>
      </c>
    </row>
    <row r="1572" spans="1:18" x14ac:dyDescent="0.25">
      <c r="A1572" s="10">
        <v>1571</v>
      </c>
      <c r="B1572" s="3" t="s">
        <v>3019</v>
      </c>
      <c r="C1572" s="3" t="s">
        <v>2659</v>
      </c>
      <c r="D1572" s="3" t="s">
        <v>1</v>
      </c>
      <c r="E1572" s="3" t="s">
        <v>3020</v>
      </c>
      <c r="F1572" s="87">
        <v>28</v>
      </c>
      <c r="G1572" s="5">
        <f t="shared" si="72"/>
        <v>81</v>
      </c>
      <c r="H1572" s="5" t="str">
        <f>VLOOKUP(F1572,Tabla5[[Columna3]:[Columna4]],2,TRUE)</f>
        <v>Aceptable</v>
      </c>
      <c r="I1572" s="18">
        <v>58</v>
      </c>
      <c r="J1572" s="5">
        <f t="shared" si="73"/>
        <v>52.5</v>
      </c>
      <c r="K1572" s="5" t="str">
        <f>VLOOKUP(I1572,Tabla13[[Rango minimo]:[Estado de calidad del aire]],2,TRUE)</f>
        <v>Aceptable</v>
      </c>
      <c r="L1572" s="21">
        <f t="shared" si="74"/>
        <v>66.75</v>
      </c>
      <c r="M1572" s="21" t="str">
        <f>VLOOKUP(L1572,Tabla7[[Valor minimo]:[Estado de calidad el aire]],2,TRUE)</f>
        <v>Aceptable</v>
      </c>
      <c r="N1572" s="11">
        <v>9</v>
      </c>
      <c r="O1572" s="11" t="s">
        <v>5994</v>
      </c>
      <c r="P1572" s="11">
        <v>2</v>
      </c>
      <c r="Q1572" s="11">
        <v>-74.169754979999993</v>
      </c>
      <c r="R1572" s="12">
        <v>4.680958833</v>
      </c>
    </row>
    <row r="1573" spans="1:18" x14ac:dyDescent="0.25">
      <c r="A1573" s="10">
        <v>1572</v>
      </c>
      <c r="B1573" s="3" t="s">
        <v>3021</v>
      </c>
      <c r="C1573" s="3" t="s">
        <v>2659</v>
      </c>
      <c r="D1573" s="3" t="s">
        <v>1</v>
      </c>
      <c r="E1573" s="3" t="s">
        <v>3022</v>
      </c>
      <c r="F1573" s="87">
        <v>28</v>
      </c>
      <c r="G1573" s="5">
        <f t="shared" si="72"/>
        <v>81</v>
      </c>
      <c r="H1573" s="5" t="str">
        <f>VLOOKUP(F1573,Tabla5[[Columna3]:[Columna4]],2,TRUE)</f>
        <v>Aceptable</v>
      </c>
      <c r="I1573" s="18">
        <v>58</v>
      </c>
      <c r="J1573" s="5">
        <f t="shared" si="73"/>
        <v>52.5</v>
      </c>
      <c r="K1573" s="5" t="str">
        <f>VLOOKUP(I1573,Tabla13[[Rango minimo]:[Estado de calidad del aire]],2,TRUE)</f>
        <v>Aceptable</v>
      </c>
      <c r="L1573" s="21">
        <f t="shared" si="74"/>
        <v>66.75</v>
      </c>
      <c r="M1573" s="21" t="str">
        <f>VLOOKUP(L1573,Tabla7[[Valor minimo]:[Estado de calidad el aire]],2,TRUE)</f>
        <v>Aceptable</v>
      </c>
      <c r="N1573" s="11">
        <v>9</v>
      </c>
      <c r="O1573" s="11" t="s">
        <v>5994</v>
      </c>
      <c r="P1573" s="11">
        <v>2</v>
      </c>
      <c r="Q1573" s="11">
        <v>-74.158828650000004</v>
      </c>
      <c r="R1573" s="12">
        <v>4.6833428789999996</v>
      </c>
    </row>
    <row r="1574" spans="1:18" x14ac:dyDescent="0.25">
      <c r="A1574" s="10">
        <v>1573</v>
      </c>
      <c r="B1574" s="3" t="s">
        <v>3023</v>
      </c>
      <c r="C1574" s="3" t="s">
        <v>2659</v>
      </c>
      <c r="D1574" s="3" t="s">
        <v>1</v>
      </c>
      <c r="E1574" s="3" t="s">
        <v>3024</v>
      </c>
      <c r="F1574" s="87">
        <v>28</v>
      </c>
      <c r="G1574" s="5">
        <f t="shared" si="72"/>
        <v>81</v>
      </c>
      <c r="H1574" s="5" t="str">
        <f>VLOOKUP(F1574,Tabla5[[Columna3]:[Columna4]],2,TRUE)</f>
        <v>Aceptable</v>
      </c>
      <c r="I1574" s="18">
        <v>58</v>
      </c>
      <c r="J1574" s="5">
        <f t="shared" si="73"/>
        <v>52.5</v>
      </c>
      <c r="K1574" s="5" t="str">
        <f>VLOOKUP(I1574,Tabla13[[Rango minimo]:[Estado de calidad del aire]],2,TRUE)</f>
        <v>Aceptable</v>
      </c>
      <c r="L1574" s="21">
        <f t="shared" si="74"/>
        <v>66.75</v>
      </c>
      <c r="M1574" s="21" t="str">
        <f>VLOOKUP(L1574,Tabla7[[Valor minimo]:[Estado de calidad el aire]],2,TRUE)</f>
        <v>Aceptable</v>
      </c>
      <c r="N1574" s="11">
        <v>9</v>
      </c>
      <c r="O1574" s="11" t="s">
        <v>5994</v>
      </c>
      <c r="P1574" s="11">
        <v>2</v>
      </c>
      <c r="Q1574" s="11">
        <v>-74.153891279999996</v>
      </c>
      <c r="R1574" s="12">
        <v>4.6688135510000004</v>
      </c>
    </row>
    <row r="1575" spans="1:18" x14ac:dyDescent="0.25">
      <c r="A1575" s="10">
        <v>1574</v>
      </c>
      <c r="B1575" s="3" t="s">
        <v>3025</v>
      </c>
      <c r="C1575" s="3" t="s">
        <v>2659</v>
      </c>
      <c r="D1575" s="3" t="s">
        <v>1</v>
      </c>
      <c r="E1575" s="3" t="s">
        <v>3026</v>
      </c>
      <c r="F1575" s="87">
        <v>28</v>
      </c>
      <c r="G1575" s="5">
        <f t="shared" si="72"/>
        <v>81</v>
      </c>
      <c r="H1575" s="5" t="str">
        <f>VLOOKUP(F1575,Tabla5[[Columna3]:[Columna4]],2,TRUE)</f>
        <v>Aceptable</v>
      </c>
      <c r="I1575" s="18">
        <v>58</v>
      </c>
      <c r="J1575" s="5">
        <f t="shared" si="73"/>
        <v>52.5</v>
      </c>
      <c r="K1575" s="5" t="str">
        <f>VLOOKUP(I1575,Tabla13[[Rango minimo]:[Estado de calidad del aire]],2,TRUE)</f>
        <v>Aceptable</v>
      </c>
      <c r="L1575" s="21">
        <f t="shared" si="74"/>
        <v>66.75</v>
      </c>
      <c r="M1575" s="21" t="str">
        <f>VLOOKUP(L1575,Tabla7[[Valor minimo]:[Estado de calidad el aire]],2,TRUE)</f>
        <v>Aceptable</v>
      </c>
      <c r="N1575" s="11">
        <v>9</v>
      </c>
      <c r="O1575" s="11" t="s">
        <v>5994</v>
      </c>
      <c r="P1575" s="11">
        <v>2</v>
      </c>
      <c r="Q1575" s="11">
        <v>-74.158997909999997</v>
      </c>
      <c r="R1575" s="12">
        <v>4.6660774309999997</v>
      </c>
    </row>
    <row r="1576" spans="1:18" x14ac:dyDescent="0.25">
      <c r="A1576" s="10">
        <v>1575</v>
      </c>
      <c r="B1576" s="3" t="s">
        <v>3027</v>
      </c>
      <c r="C1576" s="3" t="s">
        <v>2659</v>
      </c>
      <c r="D1576" s="3" t="s">
        <v>1</v>
      </c>
      <c r="E1576" s="3" t="s">
        <v>3028</v>
      </c>
      <c r="F1576" s="87">
        <v>28</v>
      </c>
      <c r="G1576" s="5">
        <f t="shared" si="72"/>
        <v>81</v>
      </c>
      <c r="H1576" s="5" t="str">
        <f>VLOOKUP(F1576,Tabla5[[Columna3]:[Columna4]],2,TRUE)</f>
        <v>Aceptable</v>
      </c>
      <c r="I1576" s="18">
        <v>58</v>
      </c>
      <c r="J1576" s="5">
        <f t="shared" si="73"/>
        <v>52.5</v>
      </c>
      <c r="K1576" s="5" t="str">
        <f>VLOOKUP(I1576,Tabla13[[Rango minimo]:[Estado de calidad del aire]],2,TRUE)</f>
        <v>Aceptable</v>
      </c>
      <c r="L1576" s="21">
        <f t="shared" si="74"/>
        <v>66.75</v>
      </c>
      <c r="M1576" s="21" t="str">
        <f>VLOOKUP(L1576,Tabla7[[Valor minimo]:[Estado de calidad el aire]],2,TRUE)</f>
        <v>Aceptable</v>
      </c>
      <c r="N1576" s="11">
        <v>9</v>
      </c>
      <c r="O1576" s="11" t="s">
        <v>5994</v>
      </c>
      <c r="P1576" s="11">
        <v>2</v>
      </c>
      <c r="Q1576" s="11">
        <v>-74.153033649999998</v>
      </c>
      <c r="R1576" s="12">
        <v>4.6673145690000002</v>
      </c>
    </row>
    <row r="1577" spans="1:18" x14ac:dyDescent="0.25">
      <c r="A1577" s="10">
        <v>1576</v>
      </c>
      <c r="B1577" s="3" t="s">
        <v>3029</v>
      </c>
      <c r="C1577" s="3" t="s">
        <v>2659</v>
      </c>
      <c r="D1577" s="3" t="s">
        <v>1</v>
      </c>
      <c r="E1577" s="3" t="s">
        <v>3030</v>
      </c>
      <c r="F1577" s="87">
        <v>28</v>
      </c>
      <c r="G1577" s="5">
        <f t="shared" si="72"/>
        <v>81</v>
      </c>
      <c r="H1577" s="5" t="str">
        <f>VLOOKUP(F1577,Tabla5[[Columna3]:[Columna4]],2,TRUE)</f>
        <v>Aceptable</v>
      </c>
      <c r="I1577" s="18">
        <v>58</v>
      </c>
      <c r="J1577" s="5">
        <f t="shared" si="73"/>
        <v>52.5</v>
      </c>
      <c r="K1577" s="5" t="str">
        <f>VLOOKUP(I1577,Tabla13[[Rango minimo]:[Estado de calidad del aire]],2,TRUE)</f>
        <v>Aceptable</v>
      </c>
      <c r="L1577" s="21">
        <f t="shared" si="74"/>
        <v>66.75</v>
      </c>
      <c r="M1577" s="21" t="str">
        <f>VLOOKUP(L1577,Tabla7[[Valor minimo]:[Estado de calidad el aire]],2,TRUE)</f>
        <v>Aceptable</v>
      </c>
      <c r="N1577" s="11">
        <v>9</v>
      </c>
      <c r="O1577" s="11" t="s">
        <v>5994</v>
      </c>
      <c r="P1577" s="11">
        <v>3</v>
      </c>
      <c r="Q1577" s="11">
        <v>-74.162420900000001</v>
      </c>
      <c r="R1577" s="12">
        <v>4.6856475929999997</v>
      </c>
    </row>
    <row r="1578" spans="1:18" x14ac:dyDescent="0.25">
      <c r="A1578" s="10">
        <v>1577</v>
      </c>
      <c r="B1578" s="3" t="s">
        <v>3031</v>
      </c>
      <c r="C1578" s="3" t="s">
        <v>2659</v>
      </c>
      <c r="D1578" s="3" t="s">
        <v>1</v>
      </c>
      <c r="E1578" s="3" t="s">
        <v>3032</v>
      </c>
      <c r="F1578" s="87">
        <v>28</v>
      </c>
      <c r="G1578" s="5">
        <f t="shared" si="72"/>
        <v>81</v>
      </c>
      <c r="H1578" s="5" t="str">
        <f>VLOOKUP(F1578,Tabla5[[Columna3]:[Columna4]],2,TRUE)</f>
        <v>Aceptable</v>
      </c>
      <c r="I1578" s="18">
        <v>58</v>
      </c>
      <c r="J1578" s="5">
        <f t="shared" si="73"/>
        <v>52.5</v>
      </c>
      <c r="K1578" s="5" t="str">
        <f>VLOOKUP(I1578,Tabla13[[Rango minimo]:[Estado de calidad del aire]],2,TRUE)</f>
        <v>Aceptable</v>
      </c>
      <c r="L1578" s="21">
        <f t="shared" si="74"/>
        <v>66.75</v>
      </c>
      <c r="M1578" s="21" t="str">
        <f>VLOOKUP(L1578,Tabla7[[Valor minimo]:[Estado de calidad el aire]],2,TRUE)</f>
        <v>Aceptable</v>
      </c>
      <c r="N1578" s="11">
        <v>9</v>
      </c>
      <c r="O1578" s="11" t="s">
        <v>5994</v>
      </c>
      <c r="P1578" s="11">
        <v>3</v>
      </c>
      <c r="Q1578" s="11">
        <v>-74.164384699999999</v>
      </c>
      <c r="R1578" s="12">
        <v>4.685761737</v>
      </c>
    </row>
    <row r="1579" spans="1:18" x14ac:dyDescent="0.25">
      <c r="A1579" s="10">
        <v>1578</v>
      </c>
      <c r="B1579" s="3" t="s">
        <v>3033</v>
      </c>
      <c r="C1579" s="3" t="s">
        <v>2659</v>
      </c>
      <c r="D1579" s="3" t="s">
        <v>1</v>
      </c>
      <c r="E1579" s="3" t="s">
        <v>3024</v>
      </c>
      <c r="F1579" s="87">
        <v>28</v>
      </c>
      <c r="G1579" s="5">
        <f t="shared" si="72"/>
        <v>81</v>
      </c>
      <c r="H1579" s="5" t="str">
        <f>VLOOKUP(F1579,Tabla5[[Columna3]:[Columna4]],2,TRUE)</f>
        <v>Aceptable</v>
      </c>
      <c r="I1579" s="18">
        <v>58</v>
      </c>
      <c r="J1579" s="5">
        <f t="shared" si="73"/>
        <v>52.5</v>
      </c>
      <c r="K1579" s="5" t="str">
        <f>VLOOKUP(I1579,Tabla13[[Rango minimo]:[Estado de calidad del aire]],2,TRUE)</f>
        <v>Aceptable</v>
      </c>
      <c r="L1579" s="21">
        <f t="shared" si="74"/>
        <v>66.75</v>
      </c>
      <c r="M1579" s="21" t="str">
        <f>VLOOKUP(L1579,Tabla7[[Valor minimo]:[Estado de calidad el aire]],2,TRUE)</f>
        <v>Aceptable</v>
      </c>
      <c r="N1579" s="11">
        <v>9</v>
      </c>
      <c r="O1579" s="11" t="s">
        <v>5994</v>
      </c>
      <c r="P1579" s="11">
        <v>2</v>
      </c>
      <c r="Q1579" s="11">
        <v>-74.153239769999999</v>
      </c>
      <c r="R1579" s="12">
        <v>4.6728980130000002</v>
      </c>
    </row>
    <row r="1580" spans="1:18" x14ac:dyDescent="0.25">
      <c r="A1580" s="10">
        <v>1579</v>
      </c>
      <c r="B1580" s="3" t="s">
        <v>3034</v>
      </c>
      <c r="C1580" s="3" t="s">
        <v>2659</v>
      </c>
      <c r="D1580" s="3" t="s">
        <v>1</v>
      </c>
      <c r="E1580" s="3" t="s">
        <v>3035</v>
      </c>
      <c r="F1580" s="87">
        <v>28</v>
      </c>
      <c r="G1580" s="5">
        <f t="shared" si="72"/>
        <v>81</v>
      </c>
      <c r="H1580" s="5" t="str">
        <f>VLOOKUP(F1580,Tabla5[[Columna3]:[Columna4]],2,TRUE)</f>
        <v>Aceptable</v>
      </c>
      <c r="I1580" s="18">
        <v>58</v>
      </c>
      <c r="J1580" s="5">
        <f t="shared" si="73"/>
        <v>52.5</v>
      </c>
      <c r="K1580" s="5" t="str">
        <f>VLOOKUP(I1580,Tabla13[[Rango minimo]:[Estado de calidad del aire]],2,TRUE)</f>
        <v>Aceptable</v>
      </c>
      <c r="L1580" s="21">
        <f t="shared" si="74"/>
        <v>66.75</v>
      </c>
      <c r="M1580" s="21" t="str">
        <f>VLOOKUP(L1580,Tabla7[[Valor minimo]:[Estado de calidad el aire]],2,TRUE)</f>
        <v>Aceptable</v>
      </c>
      <c r="N1580" s="11">
        <v>9</v>
      </c>
      <c r="O1580" s="11" t="s">
        <v>5994</v>
      </c>
      <c r="P1580" s="11">
        <v>2</v>
      </c>
      <c r="Q1580" s="11">
        <v>-74.151519089999994</v>
      </c>
      <c r="R1580" s="12">
        <v>4.6657866019999998</v>
      </c>
    </row>
    <row r="1581" spans="1:18" x14ac:dyDescent="0.25">
      <c r="A1581" s="10">
        <v>1580</v>
      </c>
      <c r="B1581" s="3" t="s">
        <v>3036</v>
      </c>
      <c r="C1581" s="3" t="s">
        <v>2659</v>
      </c>
      <c r="D1581" s="3" t="s">
        <v>1</v>
      </c>
      <c r="E1581" s="3" t="s">
        <v>3037</v>
      </c>
      <c r="F1581" s="87">
        <v>28</v>
      </c>
      <c r="G1581" s="5">
        <f t="shared" si="72"/>
        <v>81</v>
      </c>
      <c r="H1581" s="5" t="str">
        <f>VLOOKUP(F1581,Tabla5[[Columna3]:[Columna4]],2,TRUE)</f>
        <v>Aceptable</v>
      </c>
      <c r="I1581" s="18">
        <v>58</v>
      </c>
      <c r="J1581" s="5">
        <f t="shared" si="73"/>
        <v>52.5</v>
      </c>
      <c r="K1581" s="5" t="str">
        <f>VLOOKUP(I1581,Tabla13[[Rango minimo]:[Estado de calidad del aire]],2,TRUE)</f>
        <v>Aceptable</v>
      </c>
      <c r="L1581" s="21">
        <f t="shared" si="74"/>
        <v>66.75</v>
      </c>
      <c r="M1581" s="21" t="str">
        <f>VLOOKUP(L1581,Tabla7[[Valor minimo]:[Estado de calidad el aire]],2,TRUE)</f>
        <v>Aceptable</v>
      </c>
      <c r="N1581" s="11">
        <v>9</v>
      </c>
      <c r="O1581" s="11" t="s">
        <v>5994</v>
      </c>
      <c r="P1581" s="11">
        <v>2</v>
      </c>
      <c r="Q1581" s="11">
        <v>-74.170470390000006</v>
      </c>
      <c r="R1581" s="12">
        <v>4.6801833290000001</v>
      </c>
    </row>
    <row r="1582" spans="1:18" x14ac:dyDescent="0.25">
      <c r="A1582" s="10">
        <v>1581</v>
      </c>
      <c r="B1582" s="3" t="s">
        <v>3038</v>
      </c>
      <c r="C1582" s="3" t="s">
        <v>2659</v>
      </c>
      <c r="D1582" s="3" t="s">
        <v>1</v>
      </c>
      <c r="E1582" s="3" t="s">
        <v>3039</v>
      </c>
      <c r="F1582" s="87">
        <v>28</v>
      </c>
      <c r="G1582" s="5">
        <f t="shared" si="72"/>
        <v>81</v>
      </c>
      <c r="H1582" s="5" t="str">
        <f>VLOOKUP(F1582,Tabla5[[Columna3]:[Columna4]],2,TRUE)</f>
        <v>Aceptable</v>
      </c>
      <c r="I1582" s="18">
        <v>58</v>
      </c>
      <c r="J1582" s="5">
        <f t="shared" si="73"/>
        <v>52.5</v>
      </c>
      <c r="K1582" s="5" t="str">
        <f>VLOOKUP(I1582,Tabla13[[Rango minimo]:[Estado de calidad del aire]],2,TRUE)</f>
        <v>Aceptable</v>
      </c>
      <c r="L1582" s="21">
        <f t="shared" si="74"/>
        <v>66.75</v>
      </c>
      <c r="M1582" s="21" t="str">
        <f>VLOOKUP(L1582,Tabla7[[Valor minimo]:[Estado de calidad el aire]],2,TRUE)</f>
        <v>Aceptable</v>
      </c>
      <c r="N1582" s="11">
        <v>9</v>
      </c>
      <c r="O1582" s="11" t="s">
        <v>5994</v>
      </c>
      <c r="P1582" s="11">
        <v>3</v>
      </c>
      <c r="Q1582" s="11">
        <v>-74.152880280000005</v>
      </c>
      <c r="R1582" s="12">
        <v>4.6802478199999999</v>
      </c>
    </row>
    <row r="1583" spans="1:18" x14ac:dyDescent="0.25">
      <c r="A1583" s="10">
        <v>1582</v>
      </c>
      <c r="B1583" s="3" t="s">
        <v>3040</v>
      </c>
      <c r="C1583" s="3" t="s">
        <v>2659</v>
      </c>
      <c r="D1583" s="3" t="s">
        <v>1</v>
      </c>
      <c r="E1583" s="3" t="s">
        <v>3041</v>
      </c>
      <c r="F1583" s="87">
        <v>28</v>
      </c>
      <c r="G1583" s="5">
        <f t="shared" si="72"/>
        <v>81</v>
      </c>
      <c r="H1583" s="5" t="str">
        <f>VLOOKUP(F1583,Tabla5[[Columna3]:[Columna4]],2,TRUE)</f>
        <v>Aceptable</v>
      </c>
      <c r="I1583" s="18">
        <v>58</v>
      </c>
      <c r="J1583" s="5">
        <f t="shared" si="73"/>
        <v>52.5</v>
      </c>
      <c r="K1583" s="5" t="str">
        <f>VLOOKUP(I1583,Tabla13[[Rango minimo]:[Estado de calidad del aire]],2,TRUE)</f>
        <v>Aceptable</v>
      </c>
      <c r="L1583" s="21">
        <f t="shared" si="74"/>
        <v>66.75</v>
      </c>
      <c r="M1583" s="21" t="str">
        <f>VLOOKUP(L1583,Tabla7[[Valor minimo]:[Estado de calidad el aire]],2,TRUE)</f>
        <v>Aceptable</v>
      </c>
      <c r="N1583" s="11">
        <v>9</v>
      </c>
      <c r="O1583" s="11" t="s">
        <v>5994</v>
      </c>
      <c r="P1583" s="11">
        <v>3</v>
      </c>
      <c r="Q1583" s="11">
        <v>-74.154233270000006</v>
      </c>
      <c r="R1583" s="12">
        <v>4.6794009120000002</v>
      </c>
    </row>
    <row r="1584" spans="1:18" x14ac:dyDescent="0.25">
      <c r="A1584" s="10">
        <v>1583</v>
      </c>
      <c r="B1584" s="3" t="s">
        <v>3042</v>
      </c>
      <c r="C1584" s="3" t="s">
        <v>2659</v>
      </c>
      <c r="D1584" s="3" t="s">
        <v>1</v>
      </c>
      <c r="E1584" s="3" t="s">
        <v>2897</v>
      </c>
      <c r="F1584" s="87">
        <v>28</v>
      </c>
      <c r="G1584" s="5">
        <f t="shared" si="72"/>
        <v>81</v>
      </c>
      <c r="H1584" s="5" t="str">
        <f>VLOOKUP(F1584,Tabla5[[Columna3]:[Columna4]],2,TRUE)</f>
        <v>Aceptable</v>
      </c>
      <c r="I1584" s="18">
        <v>58</v>
      </c>
      <c r="J1584" s="5">
        <f t="shared" si="73"/>
        <v>52.5</v>
      </c>
      <c r="K1584" s="5" t="str">
        <f>VLOOKUP(I1584,Tabla13[[Rango minimo]:[Estado de calidad del aire]],2,TRUE)</f>
        <v>Aceptable</v>
      </c>
      <c r="L1584" s="21">
        <f t="shared" si="74"/>
        <v>66.75</v>
      </c>
      <c r="M1584" s="21" t="str">
        <f>VLOOKUP(L1584,Tabla7[[Valor minimo]:[Estado de calidad el aire]],2,TRUE)</f>
        <v>Aceptable</v>
      </c>
      <c r="N1584" s="11">
        <v>9</v>
      </c>
      <c r="O1584" s="11" t="s">
        <v>169</v>
      </c>
      <c r="P1584" s="11">
        <v>4</v>
      </c>
      <c r="Q1584" s="11">
        <v>-74.133189729999998</v>
      </c>
      <c r="R1584" s="12">
        <v>4.6714547050000004</v>
      </c>
    </row>
    <row r="1585" spans="1:18" x14ac:dyDescent="0.25">
      <c r="A1585" s="10">
        <v>1584</v>
      </c>
      <c r="B1585" s="3" t="s">
        <v>3043</v>
      </c>
      <c r="C1585" s="3" t="s">
        <v>3044</v>
      </c>
      <c r="D1585" s="3" t="s">
        <v>1</v>
      </c>
      <c r="E1585" s="3" t="s">
        <v>3045</v>
      </c>
      <c r="F1585" s="87">
        <v>24</v>
      </c>
      <c r="G1585" s="5">
        <f t="shared" si="72"/>
        <v>73</v>
      </c>
      <c r="H1585" s="5" t="str">
        <f>VLOOKUP(F1585,Tabla5[[Columna3]:[Columna4]],2,TRUE)</f>
        <v>Aceptable</v>
      </c>
      <c r="I1585" s="18">
        <v>38</v>
      </c>
      <c r="J1585" s="5">
        <f t="shared" si="73"/>
        <v>35.185185185185183</v>
      </c>
      <c r="K1585" s="5" t="str">
        <f>VLOOKUP(I1585,Tabla13[[Rango minimo]:[Estado de calidad del aire]],2,TRUE)</f>
        <v>Buena</v>
      </c>
      <c r="L1585" s="21">
        <f t="shared" si="74"/>
        <v>54.092592592592595</v>
      </c>
      <c r="M1585" s="21" t="str">
        <f>VLOOKUP(L1585,Tabla7[[Valor minimo]:[Estado de calidad el aire]],2,TRUE)</f>
        <v>Aceptable</v>
      </c>
      <c r="N1585" s="11">
        <v>10</v>
      </c>
      <c r="O1585" s="11" t="s">
        <v>168</v>
      </c>
      <c r="P1585" s="11">
        <v>3</v>
      </c>
      <c r="Q1585" s="11">
        <v>-74.106250430000003</v>
      </c>
      <c r="R1585" s="12">
        <v>4.677794746</v>
      </c>
    </row>
    <row r="1586" spans="1:18" x14ac:dyDescent="0.25">
      <c r="A1586" s="10">
        <v>1585</v>
      </c>
      <c r="B1586" s="3" t="s">
        <v>3046</v>
      </c>
      <c r="C1586" s="3" t="s">
        <v>3044</v>
      </c>
      <c r="D1586" s="3" t="s">
        <v>1</v>
      </c>
      <c r="E1586" s="3" t="s">
        <v>3047</v>
      </c>
      <c r="F1586" s="87">
        <v>24</v>
      </c>
      <c r="G1586" s="5">
        <f t="shared" si="72"/>
        <v>73</v>
      </c>
      <c r="H1586" s="5" t="str">
        <f>VLOOKUP(F1586,Tabla5[[Columna3]:[Columna4]],2,TRUE)</f>
        <v>Aceptable</v>
      </c>
      <c r="I1586" s="18">
        <v>38</v>
      </c>
      <c r="J1586" s="5">
        <f t="shared" si="73"/>
        <v>35.185185185185183</v>
      </c>
      <c r="K1586" s="5" t="str">
        <f>VLOOKUP(I1586,Tabla13[[Rango minimo]:[Estado de calidad del aire]],2,TRUE)</f>
        <v>Buena</v>
      </c>
      <c r="L1586" s="21">
        <f t="shared" si="74"/>
        <v>54.092592592592595</v>
      </c>
      <c r="M1586" s="21" t="str">
        <f>VLOOKUP(L1586,Tabla7[[Valor minimo]:[Estado de calidad el aire]],2,TRUE)</f>
        <v>Aceptable</v>
      </c>
      <c r="N1586" s="11">
        <v>10</v>
      </c>
      <c r="O1586" s="11" t="s">
        <v>169</v>
      </c>
      <c r="P1586" s="11">
        <v>4</v>
      </c>
      <c r="Q1586" s="11">
        <v>-74.109809339999998</v>
      </c>
      <c r="R1586" s="12">
        <v>4.6743406199999997</v>
      </c>
    </row>
    <row r="1587" spans="1:18" x14ac:dyDescent="0.25">
      <c r="A1587" s="10">
        <v>1586</v>
      </c>
      <c r="B1587" s="3" t="s">
        <v>3048</v>
      </c>
      <c r="C1587" s="3" t="s">
        <v>3044</v>
      </c>
      <c r="D1587" s="3" t="s">
        <v>1</v>
      </c>
      <c r="E1587" s="3" t="s">
        <v>3049</v>
      </c>
      <c r="F1587" s="87">
        <v>24</v>
      </c>
      <c r="G1587" s="5">
        <f t="shared" si="72"/>
        <v>73</v>
      </c>
      <c r="H1587" s="5" t="str">
        <f>VLOOKUP(F1587,Tabla5[[Columna3]:[Columna4]],2,TRUE)</f>
        <v>Aceptable</v>
      </c>
      <c r="I1587" s="18">
        <v>38</v>
      </c>
      <c r="J1587" s="5">
        <f t="shared" si="73"/>
        <v>35.185185185185183</v>
      </c>
      <c r="K1587" s="5" t="str">
        <f>VLOOKUP(I1587,Tabla13[[Rango minimo]:[Estado de calidad del aire]],2,TRUE)</f>
        <v>Buena</v>
      </c>
      <c r="L1587" s="21">
        <f t="shared" si="74"/>
        <v>54.092592592592595</v>
      </c>
      <c r="M1587" s="21" t="str">
        <f>VLOOKUP(L1587,Tabla7[[Valor minimo]:[Estado de calidad el aire]],2,TRUE)</f>
        <v>Aceptable</v>
      </c>
      <c r="N1587" s="11">
        <v>10</v>
      </c>
      <c r="O1587" s="11" t="s">
        <v>169</v>
      </c>
      <c r="P1587" s="11">
        <v>4</v>
      </c>
      <c r="Q1587" s="11">
        <v>-74.10727421</v>
      </c>
      <c r="R1587" s="12">
        <v>4.6737681230000003</v>
      </c>
    </row>
    <row r="1588" spans="1:18" x14ac:dyDescent="0.25">
      <c r="A1588" s="10">
        <v>1587</v>
      </c>
      <c r="B1588" s="3" t="s">
        <v>3050</v>
      </c>
      <c r="C1588" s="3" t="s">
        <v>3044</v>
      </c>
      <c r="D1588" s="3" t="s">
        <v>1</v>
      </c>
      <c r="E1588" s="3" t="s">
        <v>3051</v>
      </c>
      <c r="F1588" s="87">
        <v>24</v>
      </c>
      <c r="G1588" s="5">
        <f t="shared" si="72"/>
        <v>73</v>
      </c>
      <c r="H1588" s="5" t="str">
        <f>VLOOKUP(F1588,Tabla5[[Columna3]:[Columna4]],2,TRUE)</f>
        <v>Aceptable</v>
      </c>
      <c r="I1588" s="18">
        <v>38</v>
      </c>
      <c r="J1588" s="5">
        <f t="shared" si="73"/>
        <v>35.185185185185183</v>
      </c>
      <c r="K1588" s="5" t="str">
        <f>VLOOKUP(I1588,Tabla13[[Rango minimo]:[Estado de calidad del aire]],2,TRUE)</f>
        <v>Buena</v>
      </c>
      <c r="L1588" s="21">
        <f t="shared" si="74"/>
        <v>54.092592592592595</v>
      </c>
      <c r="M1588" s="21" t="str">
        <f>VLOOKUP(L1588,Tabla7[[Valor minimo]:[Estado de calidad el aire]],2,TRUE)</f>
        <v>Aceptable</v>
      </c>
      <c r="N1588" s="11">
        <v>10</v>
      </c>
      <c r="O1588" s="11" t="s">
        <v>169</v>
      </c>
      <c r="P1588" s="11">
        <v>3</v>
      </c>
      <c r="Q1588" s="11">
        <v>-74.112918030000003</v>
      </c>
      <c r="R1588" s="12">
        <v>4.6803931759999999</v>
      </c>
    </row>
    <row r="1589" spans="1:18" x14ac:dyDescent="0.25">
      <c r="A1589" s="10">
        <v>1588</v>
      </c>
      <c r="B1589" s="3" t="s">
        <v>3052</v>
      </c>
      <c r="C1589" s="3" t="s">
        <v>3044</v>
      </c>
      <c r="D1589" s="3" t="s">
        <v>1</v>
      </c>
      <c r="E1589" s="3" t="s">
        <v>3051</v>
      </c>
      <c r="F1589" s="87">
        <v>24</v>
      </c>
      <c r="G1589" s="5">
        <f t="shared" si="72"/>
        <v>73</v>
      </c>
      <c r="H1589" s="5" t="str">
        <f>VLOOKUP(F1589,Tabla5[[Columna3]:[Columna4]],2,TRUE)</f>
        <v>Aceptable</v>
      </c>
      <c r="I1589" s="18">
        <v>38</v>
      </c>
      <c r="J1589" s="5">
        <f t="shared" si="73"/>
        <v>35.185185185185183</v>
      </c>
      <c r="K1589" s="5" t="str">
        <f>VLOOKUP(I1589,Tabla13[[Rango minimo]:[Estado de calidad del aire]],2,TRUE)</f>
        <v>Buena</v>
      </c>
      <c r="L1589" s="21">
        <f t="shared" si="74"/>
        <v>54.092592592592595</v>
      </c>
      <c r="M1589" s="21" t="str">
        <f>VLOOKUP(L1589,Tabla7[[Valor minimo]:[Estado de calidad el aire]],2,TRUE)</f>
        <v>Aceptable</v>
      </c>
      <c r="N1589" s="11">
        <v>10</v>
      </c>
      <c r="O1589" s="11" t="s">
        <v>169</v>
      </c>
      <c r="P1589" s="11">
        <v>3</v>
      </c>
      <c r="Q1589" s="11">
        <v>-74.11406436</v>
      </c>
      <c r="R1589" s="12">
        <v>4.6818618399999998</v>
      </c>
    </row>
    <row r="1590" spans="1:18" x14ac:dyDescent="0.25">
      <c r="A1590" s="10">
        <v>1589</v>
      </c>
      <c r="B1590" s="3" t="s">
        <v>3053</v>
      </c>
      <c r="C1590" s="3" t="s">
        <v>3044</v>
      </c>
      <c r="D1590" s="3" t="s">
        <v>1</v>
      </c>
      <c r="E1590" s="3" t="s">
        <v>3054</v>
      </c>
      <c r="F1590" s="87">
        <v>24</v>
      </c>
      <c r="G1590" s="5">
        <f t="shared" si="72"/>
        <v>73</v>
      </c>
      <c r="H1590" s="5" t="str">
        <f>VLOOKUP(F1590,Tabla5[[Columna3]:[Columna4]],2,TRUE)</f>
        <v>Aceptable</v>
      </c>
      <c r="I1590" s="18">
        <v>38</v>
      </c>
      <c r="J1590" s="5">
        <f t="shared" si="73"/>
        <v>35.185185185185183</v>
      </c>
      <c r="K1590" s="5" t="str">
        <f>VLOOKUP(I1590,Tabla13[[Rango minimo]:[Estado de calidad del aire]],2,TRUE)</f>
        <v>Buena</v>
      </c>
      <c r="L1590" s="21">
        <f t="shared" si="74"/>
        <v>54.092592592592595</v>
      </c>
      <c r="M1590" s="21" t="str">
        <f>VLOOKUP(L1590,Tabla7[[Valor minimo]:[Estado de calidad el aire]],2,TRUE)</f>
        <v>Aceptable</v>
      </c>
      <c r="N1590" s="11">
        <v>10</v>
      </c>
      <c r="O1590" s="11" t="s">
        <v>168</v>
      </c>
      <c r="P1590" s="11">
        <v>3</v>
      </c>
      <c r="Q1590" s="11">
        <v>-74.10237558</v>
      </c>
      <c r="R1590" s="12">
        <v>4.679432094</v>
      </c>
    </row>
    <row r="1591" spans="1:18" x14ac:dyDescent="0.25">
      <c r="A1591" s="10">
        <v>1590</v>
      </c>
      <c r="B1591" s="3" t="s">
        <v>3055</v>
      </c>
      <c r="C1591" s="3" t="s">
        <v>3044</v>
      </c>
      <c r="D1591" s="3" t="s">
        <v>1</v>
      </c>
      <c r="E1591" s="3" t="s">
        <v>3056</v>
      </c>
      <c r="F1591" s="87">
        <v>24</v>
      </c>
      <c r="G1591" s="5">
        <f t="shared" si="72"/>
        <v>73</v>
      </c>
      <c r="H1591" s="5" t="str">
        <f>VLOOKUP(F1591,Tabla5[[Columna3]:[Columna4]],2,TRUE)</f>
        <v>Aceptable</v>
      </c>
      <c r="I1591" s="18">
        <v>38</v>
      </c>
      <c r="J1591" s="5">
        <f t="shared" si="73"/>
        <v>35.185185185185183</v>
      </c>
      <c r="K1591" s="5" t="str">
        <f>VLOOKUP(I1591,Tabla13[[Rango minimo]:[Estado de calidad del aire]],2,TRUE)</f>
        <v>Buena</v>
      </c>
      <c r="L1591" s="21">
        <f t="shared" si="74"/>
        <v>54.092592592592595</v>
      </c>
      <c r="M1591" s="21" t="str">
        <f>VLOOKUP(L1591,Tabla7[[Valor minimo]:[Estado de calidad el aire]],2,TRUE)</f>
        <v>Aceptable</v>
      </c>
      <c r="N1591" s="11">
        <v>10</v>
      </c>
      <c r="O1591" s="11" t="s">
        <v>169</v>
      </c>
      <c r="P1591" s="11">
        <v>4</v>
      </c>
      <c r="Q1591" s="11">
        <v>-74.107831680000004</v>
      </c>
      <c r="R1591" s="12">
        <v>4.670994887</v>
      </c>
    </row>
    <row r="1592" spans="1:18" x14ac:dyDescent="0.25">
      <c r="A1592" s="10">
        <v>1591</v>
      </c>
      <c r="B1592" s="3" t="s">
        <v>3057</v>
      </c>
      <c r="C1592" s="3" t="s">
        <v>3044</v>
      </c>
      <c r="D1592" s="3" t="s">
        <v>1</v>
      </c>
      <c r="E1592" s="3" t="s">
        <v>3058</v>
      </c>
      <c r="F1592" s="87">
        <v>24</v>
      </c>
      <c r="G1592" s="5">
        <f t="shared" si="72"/>
        <v>73</v>
      </c>
      <c r="H1592" s="5" t="str">
        <f>VLOOKUP(F1592,Tabla5[[Columna3]:[Columna4]],2,TRUE)</f>
        <v>Aceptable</v>
      </c>
      <c r="I1592" s="18">
        <v>38</v>
      </c>
      <c r="J1592" s="5">
        <f t="shared" si="73"/>
        <v>35.185185185185183</v>
      </c>
      <c r="K1592" s="5" t="str">
        <f>VLOOKUP(I1592,Tabla13[[Rango minimo]:[Estado de calidad del aire]],2,TRUE)</f>
        <v>Buena</v>
      </c>
      <c r="L1592" s="21">
        <f t="shared" si="74"/>
        <v>54.092592592592595</v>
      </c>
      <c r="M1592" s="21" t="str">
        <f>VLOOKUP(L1592,Tabla7[[Valor minimo]:[Estado de calidad el aire]],2,TRUE)</f>
        <v>Aceptable</v>
      </c>
      <c r="N1592" s="11">
        <v>10</v>
      </c>
      <c r="O1592" s="11" t="s">
        <v>169</v>
      </c>
      <c r="P1592" s="11">
        <v>4</v>
      </c>
      <c r="Q1592" s="11">
        <v>-74.109705270000006</v>
      </c>
      <c r="R1592" s="12">
        <v>4.6716760710000003</v>
      </c>
    </row>
    <row r="1593" spans="1:18" x14ac:dyDescent="0.25">
      <c r="A1593" s="10">
        <v>1592</v>
      </c>
      <c r="B1593" s="3" t="s">
        <v>3059</v>
      </c>
      <c r="C1593" s="3" t="s">
        <v>3044</v>
      </c>
      <c r="D1593" s="3" t="s">
        <v>1</v>
      </c>
      <c r="E1593" s="3" t="s">
        <v>3060</v>
      </c>
      <c r="F1593" s="87">
        <v>24</v>
      </c>
      <c r="G1593" s="5">
        <f t="shared" si="72"/>
        <v>73</v>
      </c>
      <c r="H1593" s="5" t="str">
        <f>VLOOKUP(F1593,Tabla5[[Columna3]:[Columna4]],2,TRUE)</f>
        <v>Aceptable</v>
      </c>
      <c r="I1593" s="18">
        <v>38</v>
      </c>
      <c r="J1593" s="5">
        <f t="shared" si="73"/>
        <v>35.185185185185183</v>
      </c>
      <c r="K1593" s="5" t="str">
        <f>VLOOKUP(I1593,Tabla13[[Rango minimo]:[Estado de calidad del aire]],2,TRUE)</f>
        <v>Buena</v>
      </c>
      <c r="L1593" s="21">
        <f t="shared" si="74"/>
        <v>54.092592592592595</v>
      </c>
      <c r="M1593" s="21" t="str">
        <f>VLOOKUP(L1593,Tabla7[[Valor minimo]:[Estado de calidad el aire]],2,TRUE)</f>
        <v>Aceptable</v>
      </c>
      <c r="N1593" s="11">
        <v>10</v>
      </c>
      <c r="O1593" s="11" t="s">
        <v>168</v>
      </c>
      <c r="P1593" s="11">
        <v>3</v>
      </c>
      <c r="Q1593" s="11">
        <v>-74.105195710000004</v>
      </c>
      <c r="R1593" s="12">
        <v>4.678823178</v>
      </c>
    </row>
    <row r="1594" spans="1:18" x14ac:dyDescent="0.25">
      <c r="A1594" s="10">
        <v>1593</v>
      </c>
      <c r="B1594" s="3" t="s">
        <v>3061</v>
      </c>
      <c r="C1594" s="3" t="s">
        <v>3044</v>
      </c>
      <c r="D1594" s="3" t="s">
        <v>1</v>
      </c>
      <c r="E1594" s="3" t="s">
        <v>3062</v>
      </c>
      <c r="F1594" s="87">
        <v>24</v>
      </c>
      <c r="G1594" s="5">
        <f t="shared" si="72"/>
        <v>73</v>
      </c>
      <c r="H1594" s="5" t="str">
        <f>VLOOKUP(F1594,Tabla5[[Columna3]:[Columna4]],2,TRUE)</f>
        <v>Aceptable</v>
      </c>
      <c r="I1594" s="18">
        <v>38</v>
      </c>
      <c r="J1594" s="5">
        <f t="shared" si="73"/>
        <v>35.185185185185183</v>
      </c>
      <c r="K1594" s="5" t="str">
        <f>VLOOKUP(I1594,Tabla13[[Rango minimo]:[Estado de calidad del aire]],2,TRUE)</f>
        <v>Buena</v>
      </c>
      <c r="L1594" s="21">
        <f t="shared" si="74"/>
        <v>54.092592592592595</v>
      </c>
      <c r="M1594" s="21" t="str">
        <f>VLOOKUP(L1594,Tabla7[[Valor minimo]:[Estado de calidad el aire]],2,TRUE)</f>
        <v>Aceptable</v>
      </c>
      <c r="N1594" s="11">
        <v>10</v>
      </c>
      <c r="O1594" s="11" t="s">
        <v>169</v>
      </c>
      <c r="P1594" s="11">
        <v>4</v>
      </c>
      <c r="Q1594" s="11">
        <v>-74.10805723</v>
      </c>
      <c r="R1594" s="12">
        <v>4.667896238</v>
      </c>
    </row>
    <row r="1595" spans="1:18" x14ac:dyDescent="0.25">
      <c r="A1595" s="10">
        <v>1594</v>
      </c>
      <c r="B1595" s="3" t="s">
        <v>3063</v>
      </c>
      <c r="C1595" s="3" t="s">
        <v>3044</v>
      </c>
      <c r="D1595" s="3" t="s">
        <v>1</v>
      </c>
      <c r="E1595" s="3" t="s">
        <v>3062</v>
      </c>
      <c r="F1595" s="87">
        <v>24</v>
      </c>
      <c r="G1595" s="5">
        <f t="shared" si="72"/>
        <v>73</v>
      </c>
      <c r="H1595" s="5" t="str">
        <f>VLOOKUP(F1595,Tabla5[[Columna3]:[Columna4]],2,TRUE)</f>
        <v>Aceptable</v>
      </c>
      <c r="I1595" s="18">
        <v>38</v>
      </c>
      <c r="J1595" s="5">
        <f t="shared" si="73"/>
        <v>35.185185185185183</v>
      </c>
      <c r="K1595" s="5" t="str">
        <f>VLOOKUP(I1595,Tabla13[[Rango minimo]:[Estado de calidad del aire]],2,TRUE)</f>
        <v>Buena</v>
      </c>
      <c r="L1595" s="21">
        <f t="shared" si="74"/>
        <v>54.092592592592595</v>
      </c>
      <c r="M1595" s="21" t="str">
        <f>VLOOKUP(L1595,Tabla7[[Valor minimo]:[Estado de calidad el aire]],2,TRUE)</f>
        <v>Aceptable</v>
      </c>
      <c r="N1595" s="11">
        <v>10</v>
      </c>
      <c r="O1595" s="11" t="s">
        <v>169</v>
      </c>
      <c r="P1595" s="11">
        <v>4</v>
      </c>
      <c r="Q1595" s="11">
        <v>-74.105961969999996</v>
      </c>
      <c r="R1595" s="12">
        <v>4.6684659929999999</v>
      </c>
    </row>
    <row r="1596" spans="1:18" x14ac:dyDescent="0.25">
      <c r="A1596" s="10">
        <v>1595</v>
      </c>
      <c r="B1596" s="3" t="s">
        <v>3064</v>
      </c>
      <c r="C1596" s="3" t="s">
        <v>3044</v>
      </c>
      <c r="D1596" s="3" t="s">
        <v>1</v>
      </c>
      <c r="E1596" s="3" t="s">
        <v>3056</v>
      </c>
      <c r="F1596" s="87">
        <v>24</v>
      </c>
      <c r="G1596" s="5">
        <f t="shared" si="72"/>
        <v>73</v>
      </c>
      <c r="H1596" s="5" t="str">
        <f>VLOOKUP(F1596,Tabla5[[Columna3]:[Columna4]],2,TRUE)</f>
        <v>Aceptable</v>
      </c>
      <c r="I1596" s="18">
        <v>38</v>
      </c>
      <c r="J1596" s="5">
        <f t="shared" si="73"/>
        <v>35.185185185185183</v>
      </c>
      <c r="K1596" s="5" t="str">
        <f>VLOOKUP(I1596,Tabla13[[Rango minimo]:[Estado de calidad del aire]],2,TRUE)</f>
        <v>Buena</v>
      </c>
      <c r="L1596" s="21">
        <f t="shared" si="74"/>
        <v>54.092592592592595</v>
      </c>
      <c r="M1596" s="21" t="str">
        <f>VLOOKUP(L1596,Tabla7[[Valor minimo]:[Estado de calidad el aire]],2,TRUE)</f>
        <v>Aceptable</v>
      </c>
      <c r="N1596" s="11">
        <v>10</v>
      </c>
      <c r="O1596" s="11" t="s">
        <v>169</v>
      </c>
      <c r="P1596" s="11">
        <v>4</v>
      </c>
      <c r="Q1596" s="11">
        <v>-74.110742950000002</v>
      </c>
      <c r="R1596" s="12">
        <v>4.6694830239999998</v>
      </c>
    </row>
    <row r="1597" spans="1:18" x14ac:dyDescent="0.25">
      <c r="A1597" s="10">
        <v>1596</v>
      </c>
      <c r="B1597" s="3" t="s">
        <v>3065</v>
      </c>
      <c r="C1597" s="3" t="s">
        <v>3044</v>
      </c>
      <c r="D1597" s="3" t="s">
        <v>1</v>
      </c>
      <c r="E1597" s="3" t="s">
        <v>3047</v>
      </c>
      <c r="F1597" s="87">
        <v>24</v>
      </c>
      <c r="G1597" s="5">
        <f t="shared" si="72"/>
        <v>73</v>
      </c>
      <c r="H1597" s="5" t="str">
        <f>VLOOKUP(F1597,Tabla5[[Columna3]:[Columna4]],2,TRUE)</f>
        <v>Aceptable</v>
      </c>
      <c r="I1597" s="18">
        <v>38</v>
      </c>
      <c r="J1597" s="5">
        <f t="shared" si="73"/>
        <v>35.185185185185183</v>
      </c>
      <c r="K1597" s="5" t="str">
        <f>VLOOKUP(I1597,Tabla13[[Rango minimo]:[Estado de calidad del aire]],2,TRUE)</f>
        <v>Buena</v>
      </c>
      <c r="L1597" s="21">
        <f t="shared" si="74"/>
        <v>54.092592592592595</v>
      </c>
      <c r="M1597" s="21" t="str">
        <f>VLOOKUP(L1597,Tabla7[[Valor minimo]:[Estado de calidad el aire]],2,TRUE)</f>
        <v>Aceptable</v>
      </c>
      <c r="N1597" s="11">
        <v>10</v>
      </c>
      <c r="O1597" s="11" t="s">
        <v>169</v>
      </c>
      <c r="P1597" s="11">
        <v>4</v>
      </c>
      <c r="Q1597" s="11">
        <v>-74.11108505</v>
      </c>
      <c r="R1597" s="12">
        <v>4.6722500360000003</v>
      </c>
    </row>
    <row r="1598" spans="1:18" x14ac:dyDescent="0.25">
      <c r="A1598" s="10">
        <v>1597</v>
      </c>
      <c r="B1598" s="3" t="s">
        <v>3066</v>
      </c>
      <c r="C1598" s="3" t="s">
        <v>3044</v>
      </c>
      <c r="D1598" s="3" t="s">
        <v>1</v>
      </c>
      <c r="E1598" s="3" t="s">
        <v>3067</v>
      </c>
      <c r="F1598" s="87">
        <v>24</v>
      </c>
      <c r="G1598" s="5">
        <f t="shared" si="72"/>
        <v>73</v>
      </c>
      <c r="H1598" s="5" t="str">
        <f>VLOOKUP(F1598,Tabla5[[Columna3]:[Columna4]],2,TRUE)</f>
        <v>Aceptable</v>
      </c>
      <c r="I1598" s="18">
        <v>38</v>
      </c>
      <c r="J1598" s="5">
        <f t="shared" si="73"/>
        <v>35.185185185185183</v>
      </c>
      <c r="K1598" s="5" t="str">
        <f>VLOOKUP(I1598,Tabla13[[Rango minimo]:[Estado de calidad del aire]],2,TRUE)</f>
        <v>Buena</v>
      </c>
      <c r="L1598" s="21">
        <f t="shared" si="74"/>
        <v>54.092592592592595</v>
      </c>
      <c r="M1598" s="21" t="str">
        <f>VLOOKUP(L1598,Tabla7[[Valor minimo]:[Estado de calidad el aire]],2,TRUE)</f>
        <v>Aceptable</v>
      </c>
      <c r="N1598" s="11">
        <v>10</v>
      </c>
      <c r="O1598" s="11" t="s">
        <v>168</v>
      </c>
      <c r="P1598" s="11">
        <v>3</v>
      </c>
      <c r="Q1598" s="11">
        <v>-74.11115135</v>
      </c>
      <c r="R1598" s="12">
        <v>4.6861920509999999</v>
      </c>
    </row>
    <row r="1599" spans="1:18" x14ac:dyDescent="0.25">
      <c r="A1599" s="10">
        <v>1598</v>
      </c>
      <c r="B1599" s="3" t="s">
        <v>3068</v>
      </c>
      <c r="C1599" s="3" t="s">
        <v>3044</v>
      </c>
      <c r="D1599" s="3" t="s">
        <v>1</v>
      </c>
      <c r="E1599" s="3" t="s">
        <v>3051</v>
      </c>
      <c r="F1599" s="87">
        <v>24</v>
      </c>
      <c r="G1599" s="5">
        <f t="shared" si="72"/>
        <v>73</v>
      </c>
      <c r="H1599" s="5" t="str">
        <f>VLOOKUP(F1599,Tabla5[[Columna3]:[Columna4]],2,TRUE)</f>
        <v>Aceptable</v>
      </c>
      <c r="I1599" s="18">
        <v>38</v>
      </c>
      <c r="J1599" s="5">
        <f t="shared" si="73"/>
        <v>35.185185185185183</v>
      </c>
      <c r="K1599" s="5" t="str">
        <f>VLOOKUP(I1599,Tabla13[[Rango minimo]:[Estado de calidad del aire]],2,TRUE)</f>
        <v>Buena</v>
      </c>
      <c r="L1599" s="21">
        <f t="shared" si="74"/>
        <v>54.092592592592595</v>
      </c>
      <c r="M1599" s="21" t="str">
        <f>VLOOKUP(L1599,Tabla7[[Valor minimo]:[Estado de calidad el aire]],2,TRUE)</f>
        <v>Aceptable</v>
      </c>
      <c r="N1599" s="11">
        <v>10</v>
      </c>
      <c r="O1599" s="11" t="s">
        <v>169</v>
      </c>
      <c r="P1599" s="11">
        <v>3</v>
      </c>
      <c r="Q1599" s="11">
        <v>-74.114888579999999</v>
      </c>
      <c r="R1599" s="12">
        <v>4.6821173810000003</v>
      </c>
    </row>
    <row r="1600" spans="1:18" x14ac:dyDescent="0.25">
      <c r="A1600" s="10">
        <v>1599</v>
      </c>
      <c r="B1600" s="3" t="s">
        <v>3069</v>
      </c>
      <c r="C1600" s="3" t="s">
        <v>3044</v>
      </c>
      <c r="D1600" s="3" t="s">
        <v>1</v>
      </c>
      <c r="E1600" s="3" t="s">
        <v>3070</v>
      </c>
      <c r="F1600" s="87">
        <v>24</v>
      </c>
      <c r="G1600" s="5">
        <f t="shared" si="72"/>
        <v>73</v>
      </c>
      <c r="H1600" s="5" t="str">
        <f>VLOOKUP(F1600,Tabla5[[Columna3]:[Columna4]],2,TRUE)</f>
        <v>Aceptable</v>
      </c>
      <c r="I1600" s="18">
        <v>38</v>
      </c>
      <c r="J1600" s="5">
        <f t="shared" si="73"/>
        <v>35.185185185185183</v>
      </c>
      <c r="K1600" s="5" t="str">
        <f>VLOOKUP(I1600,Tabla13[[Rango minimo]:[Estado de calidad del aire]],2,TRUE)</f>
        <v>Buena</v>
      </c>
      <c r="L1600" s="21">
        <f t="shared" si="74"/>
        <v>54.092592592592595</v>
      </c>
      <c r="M1600" s="21" t="str">
        <f>VLOOKUP(L1600,Tabla7[[Valor minimo]:[Estado de calidad el aire]],2,TRUE)</f>
        <v>Aceptable</v>
      </c>
      <c r="N1600" s="11">
        <v>10</v>
      </c>
      <c r="O1600" s="11" t="s">
        <v>169</v>
      </c>
      <c r="P1600" s="11">
        <v>4</v>
      </c>
      <c r="Q1600" s="11">
        <v>-74.103148360000006</v>
      </c>
      <c r="R1600" s="12">
        <v>4.6718655419999999</v>
      </c>
    </row>
    <row r="1601" spans="1:18" x14ac:dyDescent="0.25">
      <c r="A1601" s="10">
        <v>1600</v>
      </c>
      <c r="B1601" s="3" t="s">
        <v>3071</v>
      </c>
      <c r="C1601" s="3" t="s">
        <v>3044</v>
      </c>
      <c r="D1601" s="3" t="s">
        <v>1</v>
      </c>
      <c r="E1601" s="3" t="s">
        <v>3049</v>
      </c>
      <c r="F1601" s="87">
        <v>24</v>
      </c>
      <c r="G1601" s="5">
        <f t="shared" si="72"/>
        <v>73</v>
      </c>
      <c r="H1601" s="5" t="str">
        <f>VLOOKUP(F1601,Tabla5[[Columna3]:[Columna4]],2,TRUE)</f>
        <v>Aceptable</v>
      </c>
      <c r="I1601" s="18">
        <v>38</v>
      </c>
      <c r="J1601" s="5">
        <f t="shared" si="73"/>
        <v>35.185185185185183</v>
      </c>
      <c r="K1601" s="5" t="str">
        <f>VLOOKUP(I1601,Tabla13[[Rango minimo]:[Estado de calidad del aire]],2,TRUE)</f>
        <v>Buena</v>
      </c>
      <c r="L1601" s="21">
        <f t="shared" si="74"/>
        <v>54.092592592592595</v>
      </c>
      <c r="M1601" s="21" t="str">
        <f>VLOOKUP(L1601,Tabla7[[Valor minimo]:[Estado de calidad el aire]],2,TRUE)</f>
        <v>Aceptable</v>
      </c>
      <c r="N1601" s="11">
        <v>10</v>
      </c>
      <c r="O1601" s="11" t="s">
        <v>169</v>
      </c>
      <c r="P1601" s="11">
        <v>4</v>
      </c>
      <c r="Q1601" s="11">
        <v>-74.108052220000005</v>
      </c>
      <c r="R1601" s="12">
        <v>4.6749412509999999</v>
      </c>
    </row>
    <row r="1602" spans="1:18" x14ac:dyDescent="0.25">
      <c r="A1602" s="10">
        <v>1601</v>
      </c>
      <c r="B1602" s="3" t="s">
        <v>3072</v>
      </c>
      <c r="C1602" s="3" t="s">
        <v>3044</v>
      </c>
      <c r="D1602" s="3" t="s">
        <v>1</v>
      </c>
      <c r="E1602" s="3" t="s">
        <v>3062</v>
      </c>
      <c r="F1602" s="87">
        <v>24</v>
      </c>
      <c r="G1602" s="5">
        <f t="shared" si="72"/>
        <v>73</v>
      </c>
      <c r="H1602" s="5" t="str">
        <f>VLOOKUP(F1602,Tabla5[[Columna3]:[Columna4]],2,TRUE)</f>
        <v>Aceptable</v>
      </c>
      <c r="I1602" s="18">
        <v>38</v>
      </c>
      <c r="J1602" s="5">
        <f t="shared" si="73"/>
        <v>35.185185185185183</v>
      </c>
      <c r="K1602" s="5" t="str">
        <f>VLOOKUP(I1602,Tabla13[[Rango minimo]:[Estado de calidad del aire]],2,TRUE)</f>
        <v>Buena</v>
      </c>
      <c r="L1602" s="21">
        <f t="shared" si="74"/>
        <v>54.092592592592595</v>
      </c>
      <c r="M1602" s="21" t="str">
        <f>VLOOKUP(L1602,Tabla7[[Valor minimo]:[Estado de calidad el aire]],2,TRUE)</f>
        <v>Aceptable</v>
      </c>
      <c r="N1602" s="11">
        <v>10</v>
      </c>
      <c r="O1602" s="11" t="s">
        <v>169</v>
      </c>
      <c r="P1602" s="11">
        <v>4</v>
      </c>
      <c r="Q1602" s="11">
        <v>-74.108477840000006</v>
      </c>
      <c r="R1602" s="12">
        <v>4.6653798499999999</v>
      </c>
    </row>
    <row r="1603" spans="1:18" x14ac:dyDescent="0.25">
      <c r="A1603" s="10">
        <v>1602</v>
      </c>
      <c r="B1603" s="3" t="s">
        <v>3073</v>
      </c>
      <c r="C1603" s="3" t="s">
        <v>3044</v>
      </c>
      <c r="D1603" s="3" t="s">
        <v>1</v>
      </c>
      <c r="E1603" s="3" t="s">
        <v>3074</v>
      </c>
      <c r="F1603" s="87">
        <v>24</v>
      </c>
      <c r="G1603" s="5">
        <f t="shared" ref="G1603:G1666" si="75">IF(F1603&lt;=12, F1603*50/12,
IF(F1603&lt;=37, 51 + (F1603-13)*50/25,
IF(F1603&lt;=55, 101 + (F1603-38)*50/18,
IF(F1603&lt;=150, 151 + (F1603-56)*50/95,
IF(F1603&lt;=250, 201 + (F1603-151)*100/100,
301 + (F1603-251)*200/250)))))</f>
        <v>73</v>
      </c>
      <c r="H1603" s="5" t="str">
        <f>VLOOKUP(F1603,Tabla5[[Columna3]:[Columna4]],2,TRUE)</f>
        <v>Aceptable</v>
      </c>
      <c r="I1603" s="18">
        <v>38</v>
      </c>
      <c r="J1603" s="5">
        <f t="shared" ref="J1603:J1666" si="76">IF(I1603&lt;=54, I1603*50/54,
IF(I1603&lt;=154, 51 + (I1603-55)*50/100,
IF(I1603&lt;=254, 101 + (I1603-155)*50/100,
IF(I1603&lt;=354, 151 + (I1603-255)*50/100,
IF(I1603&lt;=424, 201 + (I1603-355)*100/70,
301 + (I1603-425)*200/180)))))</f>
        <v>35.185185185185183</v>
      </c>
      <c r="K1603" s="5" t="str">
        <f>VLOOKUP(I1603,Tabla13[[Rango minimo]:[Estado de calidad del aire]],2,TRUE)</f>
        <v>Buena</v>
      </c>
      <c r="L1603" s="21">
        <f t="shared" ref="L1603:L1666" si="77">(((G1603+J1603)/2))</f>
        <v>54.092592592592595</v>
      </c>
      <c r="M1603" s="21" t="str">
        <f>VLOOKUP(L1603,Tabla7[[Valor minimo]:[Estado de calidad el aire]],2,TRUE)</f>
        <v>Aceptable</v>
      </c>
      <c r="N1603" s="11">
        <v>10</v>
      </c>
      <c r="O1603" s="11" t="s">
        <v>168</v>
      </c>
      <c r="P1603" s="11">
        <v>3</v>
      </c>
      <c r="Q1603" s="11">
        <v>-74.108283049999997</v>
      </c>
      <c r="R1603" s="12">
        <v>4.6875570209999999</v>
      </c>
    </row>
    <row r="1604" spans="1:18" x14ac:dyDescent="0.25">
      <c r="A1604" s="10">
        <v>1603</v>
      </c>
      <c r="B1604" s="3" t="s">
        <v>3075</v>
      </c>
      <c r="C1604" s="3" t="s">
        <v>3044</v>
      </c>
      <c r="D1604" s="3" t="s">
        <v>1</v>
      </c>
      <c r="E1604" s="3" t="s">
        <v>3047</v>
      </c>
      <c r="F1604" s="87">
        <v>24</v>
      </c>
      <c r="G1604" s="5">
        <f t="shared" si="75"/>
        <v>73</v>
      </c>
      <c r="H1604" s="5" t="str">
        <f>VLOOKUP(F1604,Tabla5[[Columna3]:[Columna4]],2,TRUE)</f>
        <v>Aceptable</v>
      </c>
      <c r="I1604" s="18">
        <v>38</v>
      </c>
      <c r="J1604" s="5">
        <f t="shared" si="76"/>
        <v>35.185185185185183</v>
      </c>
      <c r="K1604" s="5" t="str">
        <f>VLOOKUP(I1604,Tabla13[[Rango minimo]:[Estado de calidad del aire]],2,TRUE)</f>
        <v>Buena</v>
      </c>
      <c r="L1604" s="21">
        <f t="shared" si="77"/>
        <v>54.092592592592595</v>
      </c>
      <c r="M1604" s="21" t="str">
        <f>VLOOKUP(L1604,Tabla7[[Valor minimo]:[Estado de calidad el aire]],2,TRUE)</f>
        <v>Aceptable</v>
      </c>
      <c r="N1604" s="11">
        <v>10</v>
      </c>
      <c r="O1604" s="11" t="s">
        <v>169</v>
      </c>
      <c r="P1604" s="11">
        <v>4</v>
      </c>
      <c r="Q1604" s="11">
        <v>-74.112930250000005</v>
      </c>
      <c r="R1604" s="12">
        <v>4.6703781089999996</v>
      </c>
    </row>
    <row r="1605" spans="1:18" x14ac:dyDescent="0.25">
      <c r="A1605" s="10">
        <v>1604</v>
      </c>
      <c r="B1605" s="3" t="s">
        <v>3076</v>
      </c>
      <c r="C1605" s="3" t="s">
        <v>3044</v>
      </c>
      <c r="D1605" s="3" t="s">
        <v>1</v>
      </c>
      <c r="E1605" s="3" t="s">
        <v>3051</v>
      </c>
      <c r="F1605" s="87">
        <v>24</v>
      </c>
      <c r="G1605" s="5">
        <f t="shared" si="75"/>
        <v>73</v>
      </c>
      <c r="H1605" s="5" t="str">
        <f>VLOOKUP(F1605,Tabla5[[Columna3]:[Columna4]],2,TRUE)</f>
        <v>Aceptable</v>
      </c>
      <c r="I1605" s="18">
        <v>38</v>
      </c>
      <c r="J1605" s="5">
        <f t="shared" si="76"/>
        <v>35.185185185185183</v>
      </c>
      <c r="K1605" s="5" t="str">
        <f>VLOOKUP(I1605,Tabla13[[Rango minimo]:[Estado de calidad del aire]],2,TRUE)</f>
        <v>Buena</v>
      </c>
      <c r="L1605" s="21">
        <f t="shared" si="77"/>
        <v>54.092592592592595</v>
      </c>
      <c r="M1605" s="21" t="str">
        <f>VLOOKUP(L1605,Tabla7[[Valor minimo]:[Estado de calidad el aire]],2,TRUE)</f>
        <v>Aceptable</v>
      </c>
      <c r="N1605" s="11">
        <v>10</v>
      </c>
      <c r="O1605" s="11" t="s">
        <v>169</v>
      </c>
      <c r="P1605" s="11">
        <v>3</v>
      </c>
      <c r="Q1605" s="11">
        <v>-74.115419900000006</v>
      </c>
      <c r="R1605" s="12">
        <v>4.6809371889999998</v>
      </c>
    </row>
    <row r="1606" spans="1:18" x14ac:dyDescent="0.25">
      <c r="A1606" s="10">
        <v>1605</v>
      </c>
      <c r="B1606" s="3" t="s">
        <v>3077</v>
      </c>
      <c r="C1606" s="3" t="s">
        <v>3044</v>
      </c>
      <c r="D1606" s="3" t="s">
        <v>1</v>
      </c>
      <c r="E1606" s="3" t="s">
        <v>3049</v>
      </c>
      <c r="F1606" s="87">
        <v>24</v>
      </c>
      <c r="G1606" s="5">
        <f t="shared" si="75"/>
        <v>73</v>
      </c>
      <c r="H1606" s="5" t="str">
        <f>VLOOKUP(F1606,Tabla5[[Columna3]:[Columna4]],2,TRUE)</f>
        <v>Aceptable</v>
      </c>
      <c r="I1606" s="18">
        <v>38</v>
      </c>
      <c r="J1606" s="5">
        <f t="shared" si="76"/>
        <v>35.185185185185183</v>
      </c>
      <c r="K1606" s="5" t="str">
        <f>VLOOKUP(I1606,Tabla13[[Rango minimo]:[Estado de calidad del aire]],2,TRUE)</f>
        <v>Buena</v>
      </c>
      <c r="L1606" s="21">
        <f t="shared" si="77"/>
        <v>54.092592592592595</v>
      </c>
      <c r="M1606" s="21" t="str">
        <f>VLOOKUP(L1606,Tabla7[[Valor minimo]:[Estado de calidad el aire]],2,TRUE)</f>
        <v>Aceptable</v>
      </c>
      <c r="N1606" s="11">
        <v>10</v>
      </c>
      <c r="O1606" s="11" t="s">
        <v>169</v>
      </c>
      <c r="P1606" s="11">
        <v>4</v>
      </c>
      <c r="Q1606" s="11">
        <v>-74.105643999999998</v>
      </c>
      <c r="R1606" s="12">
        <v>4.6738552799999997</v>
      </c>
    </row>
    <row r="1607" spans="1:18" x14ac:dyDescent="0.25">
      <c r="A1607" s="10">
        <v>1606</v>
      </c>
      <c r="B1607" s="3" t="s">
        <v>3078</v>
      </c>
      <c r="C1607" s="3" t="s">
        <v>3044</v>
      </c>
      <c r="D1607" s="3" t="s">
        <v>1</v>
      </c>
      <c r="E1607" s="3" t="s">
        <v>3051</v>
      </c>
      <c r="F1607" s="87">
        <v>24</v>
      </c>
      <c r="G1607" s="5">
        <f t="shared" si="75"/>
        <v>73</v>
      </c>
      <c r="H1607" s="5" t="str">
        <f>VLOOKUP(F1607,Tabla5[[Columna3]:[Columna4]],2,TRUE)</f>
        <v>Aceptable</v>
      </c>
      <c r="I1607" s="18">
        <v>38</v>
      </c>
      <c r="J1607" s="5">
        <f t="shared" si="76"/>
        <v>35.185185185185183</v>
      </c>
      <c r="K1607" s="5" t="str">
        <f>VLOOKUP(I1607,Tabla13[[Rango minimo]:[Estado de calidad del aire]],2,TRUE)</f>
        <v>Buena</v>
      </c>
      <c r="L1607" s="21">
        <f t="shared" si="77"/>
        <v>54.092592592592595</v>
      </c>
      <c r="M1607" s="21" t="str">
        <f>VLOOKUP(L1607,Tabla7[[Valor minimo]:[Estado de calidad el aire]],2,TRUE)</f>
        <v>Aceptable</v>
      </c>
      <c r="N1607" s="11">
        <v>10</v>
      </c>
      <c r="O1607" s="11" t="s">
        <v>169</v>
      </c>
      <c r="P1607" s="11">
        <v>3</v>
      </c>
      <c r="Q1607" s="11">
        <v>-74.112239489999993</v>
      </c>
      <c r="R1607" s="12">
        <v>4.6812224960000002</v>
      </c>
    </row>
    <row r="1608" spans="1:18" x14ac:dyDescent="0.25">
      <c r="A1608" s="10">
        <v>1607</v>
      </c>
      <c r="B1608" s="3" t="s">
        <v>3079</v>
      </c>
      <c r="C1608" s="3" t="s">
        <v>3044</v>
      </c>
      <c r="D1608" s="3" t="s">
        <v>1</v>
      </c>
      <c r="E1608" s="3" t="s">
        <v>3080</v>
      </c>
      <c r="F1608" s="87">
        <v>24</v>
      </c>
      <c r="G1608" s="5">
        <f t="shared" si="75"/>
        <v>73</v>
      </c>
      <c r="H1608" s="5" t="str">
        <f>VLOOKUP(F1608,Tabla5[[Columna3]:[Columna4]],2,TRUE)</f>
        <v>Aceptable</v>
      </c>
      <c r="I1608" s="18">
        <v>38</v>
      </c>
      <c r="J1608" s="5">
        <f t="shared" si="76"/>
        <v>35.185185185185183</v>
      </c>
      <c r="K1608" s="5" t="str">
        <f>VLOOKUP(I1608,Tabla13[[Rango minimo]:[Estado de calidad del aire]],2,TRUE)</f>
        <v>Buena</v>
      </c>
      <c r="L1608" s="21">
        <f t="shared" si="77"/>
        <v>54.092592592592595</v>
      </c>
      <c r="M1608" s="21" t="str">
        <f>VLOOKUP(L1608,Tabla7[[Valor minimo]:[Estado de calidad el aire]],2,TRUE)</f>
        <v>Aceptable</v>
      </c>
      <c r="N1608" s="11">
        <v>10</v>
      </c>
      <c r="O1608" s="11" t="s">
        <v>168</v>
      </c>
      <c r="P1608" s="11">
        <v>3</v>
      </c>
      <c r="Q1608" s="11">
        <v>-74.101243449999998</v>
      </c>
      <c r="R1608" s="12">
        <v>4.6795259920000003</v>
      </c>
    </row>
    <row r="1609" spans="1:18" x14ac:dyDescent="0.25">
      <c r="A1609" s="10">
        <v>1608</v>
      </c>
      <c r="B1609" s="3" t="s">
        <v>3081</v>
      </c>
      <c r="C1609" s="3" t="s">
        <v>3044</v>
      </c>
      <c r="D1609" s="3" t="s">
        <v>1</v>
      </c>
      <c r="E1609" s="3" t="s">
        <v>3082</v>
      </c>
      <c r="F1609" s="87">
        <v>24</v>
      </c>
      <c r="G1609" s="5">
        <f t="shared" si="75"/>
        <v>73</v>
      </c>
      <c r="H1609" s="5" t="str">
        <f>VLOOKUP(F1609,Tabla5[[Columna3]:[Columna4]],2,TRUE)</f>
        <v>Aceptable</v>
      </c>
      <c r="I1609" s="18">
        <v>38</v>
      </c>
      <c r="J1609" s="5">
        <f t="shared" si="76"/>
        <v>35.185185185185183</v>
      </c>
      <c r="K1609" s="5" t="str">
        <f>VLOOKUP(I1609,Tabla13[[Rango minimo]:[Estado de calidad del aire]],2,TRUE)</f>
        <v>Buena</v>
      </c>
      <c r="L1609" s="21">
        <f t="shared" si="77"/>
        <v>54.092592592592595</v>
      </c>
      <c r="M1609" s="21" t="str">
        <f>VLOOKUP(L1609,Tabla7[[Valor minimo]:[Estado de calidad el aire]],2,TRUE)</f>
        <v>Aceptable</v>
      </c>
      <c r="N1609" s="11">
        <v>10</v>
      </c>
      <c r="O1609" s="11" t="s">
        <v>169</v>
      </c>
      <c r="P1609" s="11">
        <v>4</v>
      </c>
      <c r="Q1609" s="11">
        <v>-74.105007220000005</v>
      </c>
      <c r="R1609" s="12">
        <v>4.6749882740000004</v>
      </c>
    </row>
    <row r="1610" spans="1:18" x14ac:dyDescent="0.25">
      <c r="A1610" s="10">
        <v>1609</v>
      </c>
      <c r="B1610" s="3" t="s">
        <v>3083</v>
      </c>
      <c r="C1610" s="3" t="s">
        <v>3044</v>
      </c>
      <c r="D1610" s="3" t="s">
        <v>1</v>
      </c>
      <c r="E1610" s="3" t="s">
        <v>3084</v>
      </c>
      <c r="F1610" s="87">
        <v>24</v>
      </c>
      <c r="G1610" s="5">
        <f t="shared" si="75"/>
        <v>73</v>
      </c>
      <c r="H1610" s="5" t="str">
        <f>VLOOKUP(F1610,Tabla5[[Columna3]:[Columna4]],2,TRUE)</f>
        <v>Aceptable</v>
      </c>
      <c r="I1610" s="18">
        <v>38</v>
      </c>
      <c r="J1610" s="5">
        <f t="shared" si="76"/>
        <v>35.185185185185183</v>
      </c>
      <c r="K1610" s="5" t="str">
        <f>VLOOKUP(I1610,Tabla13[[Rango minimo]:[Estado de calidad del aire]],2,TRUE)</f>
        <v>Buena</v>
      </c>
      <c r="L1610" s="21">
        <f t="shared" si="77"/>
        <v>54.092592592592595</v>
      </c>
      <c r="M1610" s="21" t="str">
        <f>VLOOKUP(L1610,Tabla7[[Valor minimo]:[Estado de calidad el aire]],2,TRUE)</f>
        <v>Aceptable</v>
      </c>
      <c r="N1610" s="11">
        <v>10</v>
      </c>
      <c r="O1610" s="11" t="s">
        <v>168</v>
      </c>
      <c r="P1610" s="11">
        <v>3</v>
      </c>
      <c r="Q1610" s="11">
        <v>-74.113179979999998</v>
      </c>
      <c r="R1610" s="12">
        <v>4.6848600539999996</v>
      </c>
    </row>
    <row r="1611" spans="1:18" x14ac:dyDescent="0.25">
      <c r="A1611" s="10">
        <v>1610</v>
      </c>
      <c r="B1611" s="3" t="s">
        <v>3085</v>
      </c>
      <c r="C1611" s="3" t="s">
        <v>3044</v>
      </c>
      <c r="D1611" s="3" t="s">
        <v>1</v>
      </c>
      <c r="E1611" s="3" t="s">
        <v>3086</v>
      </c>
      <c r="F1611" s="87">
        <v>24</v>
      </c>
      <c r="G1611" s="5">
        <f t="shared" si="75"/>
        <v>73</v>
      </c>
      <c r="H1611" s="5" t="str">
        <f>VLOOKUP(F1611,Tabla5[[Columna3]:[Columna4]],2,TRUE)</f>
        <v>Aceptable</v>
      </c>
      <c r="I1611" s="18">
        <v>38</v>
      </c>
      <c r="J1611" s="5">
        <f t="shared" si="76"/>
        <v>35.185185185185183</v>
      </c>
      <c r="K1611" s="5" t="str">
        <f>VLOOKUP(I1611,Tabla13[[Rango minimo]:[Estado de calidad del aire]],2,TRUE)</f>
        <v>Buena</v>
      </c>
      <c r="L1611" s="21">
        <f t="shared" si="77"/>
        <v>54.092592592592595</v>
      </c>
      <c r="M1611" s="21" t="str">
        <f>VLOOKUP(L1611,Tabla7[[Valor minimo]:[Estado de calidad el aire]],2,TRUE)</f>
        <v>Aceptable</v>
      </c>
      <c r="N1611" s="11">
        <v>10</v>
      </c>
      <c r="O1611" s="11" t="s">
        <v>169</v>
      </c>
      <c r="P1611" s="11">
        <v>4</v>
      </c>
      <c r="Q1611" s="11">
        <v>-74.107026680000004</v>
      </c>
      <c r="R1611" s="12">
        <v>4.676763384</v>
      </c>
    </row>
    <row r="1612" spans="1:18" x14ac:dyDescent="0.25">
      <c r="A1612" s="10">
        <v>1611</v>
      </c>
      <c r="B1612" s="3" t="s">
        <v>3087</v>
      </c>
      <c r="C1612" s="3" t="s">
        <v>3044</v>
      </c>
      <c r="D1612" s="3" t="s">
        <v>1</v>
      </c>
      <c r="E1612" s="3" t="s">
        <v>3070</v>
      </c>
      <c r="F1612" s="87">
        <v>24</v>
      </c>
      <c r="G1612" s="5">
        <f t="shared" si="75"/>
        <v>73</v>
      </c>
      <c r="H1612" s="5" t="str">
        <f>VLOOKUP(F1612,Tabla5[[Columna3]:[Columna4]],2,TRUE)</f>
        <v>Aceptable</v>
      </c>
      <c r="I1612" s="18">
        <v>38</v>
      </c>
      <c r="J1612" s="5">
        <f t="shared" si="76"/>
        <v>35.185185185185183</v>
      </c>
      <c r="K1612" s="5" t="str">
        <f>VLOOKUP(I1612,Tabla13[[Rango minimo]:[Estado de calidad del aire]],2,TRUE)</f>
        <v>Buena</v>
      </c>
      <c r="L1612" s="21">
        <f t="shared" si="77"/>
        <v>54.092592592592595</v>
      </c>
      <c r="M1612" s="21" t="str">
        <f>VLOOKUP(L1612,Tabla7[[Valor minimo]:[Estado de calidad el aire]],2,TRUE)</f>
        <v>Aceptable</v>
      </c>
      <c r="N1612" s="11">
        <v>10</v>
      </c>
      <c r="O1612" s="11" t="s">
        <v>169</v>
      </c>
      <c r="P1612" s="11">
        <v>4</v>
      </c>
      <c r="Q1612" s="11">
        <v>-74.104058910000006</v>
      </c>
      <c r="R1612" s="12">
        <v>4.6703144070000002</v>
      </c>
    </row>
    <row r="1613" spans="1:18" x14ac:dyDescent="0.25">
      <c r="A1613" s="10">
        <v>1612</v>
      </c>
      <c r="B1613" s="3" t="s">
        <v>3088</v>
      </c>
      <c r="C1613" s="3" t="s">
        <v>3044</v>
      </c>
      <c r="D1613" s="3" t="s">
        <v>1</v>
      </c>
      <c r="E1613" s="3" t="s">
        <v>3089</v>
      </c>
      <c r="F1613" s="87">
        <v>24</v>
      </c>
      <c r="G1613" s="5">
        <f t="shared" si="75"/>
        <v>73</v>
      </c>
      <c r="H1613" s="5" t="str">
        <f>VLOOKUP(F1613,Tabla5[[Columna3]:[Columna4]],2,TRUE)</f>
        <v>Aceptable</v>
      </c>
      <c r="I1613" s="18">
        <v>38</v>
      </c>
      <c r="J1613" s="5">
        <f t="shared" si="76"/>
        <v>35.185185185185183</v>
      </c>
      <c r="K1613" s="5" t="str">
        <f>VLOOKUP(I1613,Tabla13[[Rango minimo]:[Estado de calidad del aire]],2,TRUE)</f>
        <v>Buena</v>
      </c>
      <c r="L1613" s="21">
        <f t="shared" si="77"/>
        <v>54.092592592592595</v>
      </c>
      <c r="M1613" s="21" t="str">
        <f>VLOOKUP(L1613,Tabla7[[Valor minimo]:[Estado de calidad el aire]],2,TRUE)</f>
        <v>Aceptable</v>
      </c>
      <c r="N1613" s="11">
        <v>10</v>
      </c>
      <c r="O1613" s="11" t="s">
        <v>168</v>
      </c>
      <c r="P1613" s="11">
        <v>3</v>
      </c>
      <c r="Q1613" s="11">
        <v>-74.112061629999999</v>
      </c>
      <c r="R1613" s="12">
        <v>4.6830445090000001</v>
      </c>
    </row>
    <row r="1614" spans="1:18" x14ac:dyDescent="0.25">
      <c r="A1614" s="10">
        <v>1613</v>
      </c>
      <c r="B1614" s="3" t="s">
        <v>3090</v>
      </c>
      <c r="C1614" s="3" t="s">
        <v>3044</v>
      </c>
      <c r="D1614" s="3" t="s">
        <v>1</v>
      </c>
      <c r="E1614" s="3" t="s">
        <v>3091</v>
      </c>
      <c r="F1614" s="87">
        <v>24</v>
      </c>
      <c r="G1614" s="5">
        <f t="shared" si="75"/>
        <v>73</v>
      </c>
      <c r="H1614" s="5" t="str">
        <f>VLOOKUP(F1614,Tabla5[[Columna3]:[Columna4]],2,TRUE)</f>
        <v>Aceptable</v>
      </c>
      <c r="I1614" s="18">
        <v>38</v>
      </c>
      <c r="J1614" s="5">
        <f t="shared" si="76"/>
        <v>35.185185185185183</v>
      </c>
      <c r="K1614" s="5" t="str">
        <f>VLOOKUP(I1614,Tabla13[[Rango minimo]:[Estado de calidad del aire]],2,TRUE)</f>
        <v>Buena</v>
      </c>
      <c r="L1614" s="21">
        <f t="shared" si="77"/>
        <v>54.092592592592595</v>
      </c>
      <c r="M1614" s="21" t="str">
        <f>VLOOKUP(L1614,Tabla7[[Valor minimo]:[Estado de calidad el aire]],2,TRUE)</f>
        <v>Aceptable</v>
      </c>
      <c r="N1614" s="11">
        <v>10</v>
      </c>
      <c r="O1614" s="11" t="s">
        <v>169</v>
      </c>
      <c r="P1614" s="11">
        <v>4</v>
      </c>
      <c r="Q1614" s="11">
        <v>-74.107985060000004</v>
      </c>
      <c r="R1614" s="12">
        <v>4.6776900120000002</v>
      </c>
    </row>
    <row r="1615" spans="1:18" x14ac:dyDescent="0.25">
      <c r="A1615" s="10">
        <v>1614</v>
      </c>
      <c r="B1615" s="3" t="s">
        <v>3092</v>
      </c>
      <c r="C1615" s="3" t="s">
        <v>3044</v>
      </c>
      <c r="D1615" s="3" t="s">
        <v>1</v>
      </c>
      <c r="E1615" s="3" t="s">
        <v>3084</v>
      </c>
      <c r="F1615" s="87">
        <v>24</v>
      </c>
      <c r="G1615" s="5">
        <f t="shared" si="75"/>
        <v>73</v>
      </c>
      <c r="H1615" s="5" t="str">
        <f>VLOOKUP(F1615,Tabla5[[Columna3]:[Columna4]],2,TRUE)</f>
        <v>Aceptable</v>
      </c>
      <c r="I1615" s="18">
        <v>38</v>
      </c>
      <c r="J1615" s="5">
        <f t="shared" si="76"/>
        <v>35.185185185185183</v>
      </c>
      <c r="K1615" s="5" t="str">
        <f>VLOOKUP(I1615,Tabla13[[Rango minimo]:[Estado de calidad del aire]],2,TRUE)</f>
        <v>Buena</v>
      </c>
      <c r="L1615" s="21">
        <f t="shared" si="77"/>
        <v>54.092592592592595</v>
      </c>
      <c r="M1615" s="21" t="str">
        <f>VLOOKUP(L1615,Tabla7[[Valor minimo]:[Estado de calidad el aire]],2,TRUE)</f>
        <v>Aceptable</v>
      </c>
      <c r="N1615" s="11">
        <v>10</v>
      </c>
      <c r="O1615" s="11" t="s">
        <v>168</v>
      </c>
      <c r="P1615" s="11">
        <v>3</v>
      </c>
      <c r="Q1615" s="11">
        <v>-74.112552519999994</v>
      </c>
      <c r="R1615" s="12">
        <v>4.6842047329999996</v>
      </c>
    </row>
    <row r="1616" spans="1:18" x14ac:dyDescent="0.25">
      <c r="A1616" s="10">
        <v>1615</v>
      </c>
      <c r="B1616" s="3" t="s">
        <v>3093</v>
      </c>
      <c r="C1616" s="3" t="s">
        <v>3044</v>
      </c>
      <c r="D1616" s="3" t="s">
        <v>1</v>
      </c>
      <c r="E1616" s="3" t="s">
        <v>3094</v>
      </c>
      <c r="F1616" s="87">
        <v>24</v>
      </c>
      <c r="G1616" s="5">
        <f t="shared" si="75"/>
        <v>73</v>
      </c>
      <c r="H1616" s="5" t="str">
        <f>VLOOKUP(F1616,Tabla5[[Columna3]:[Columna4]],2,TRUE)</f>
        <v>Aceptable</v>
      </c>
      <c r="I1616" s="18">
        <v>38</v>
      </c>
      <c r="J1616" s="5">
        <f t="shared" si="76"/>
        <v>35.185185185185183</v>
      </c>
      <c r="K1616" s="5" t="str">
        <f>VLOOKUP(I1616,Tabla13[[Rango minimo]:[Estado de calidad del aire]],2,TRUE)</f>
        <v>Buena</v>
      </c>
      <c r="L1616" s="21">
        <f t="shared" si="77"/>
        <v>54.092592592592595</v>
      </c>
      <c r="M1616" s="21" t="str">
        <f>VLOOKUP(L1616,Tabla7[[Valor minimo]:[Estado de calidad el aire]],2,TRUE)</f>
        <v>Aceptable</v>
      </c>
      <c r="N1616" s="11">
        <v>10</v>
      </c>
      <c r="O1616" s="11" t="s">
        <v>169</v>
      </c>
      <c r="P1616" s="11">
        <v>3</v>
      </c>
      <c r="Q1616" s="11">
        <v>-74.112903470000006</v>
      </c>
      <c r="R1616" s="12">
        <v>4.6816312050000004</v>
      </c>
    </row>
    <row r="1617" spans="1:18" x14ac:dyDescent="0.25">
      <c r="A1617" s="10">
        <v>1616</v>
      </c>
      <c r="B1617" s="3" t="s">
        <v>3095</v>
      </c>
      <c r="C1617" s="3" t="s">
        <v>3044</v>
      </c>
      <c r="D1617" s="3" t="s">
        <v>1</v>
      </c>
      <c r="E1617" s="3" t="s">
        <v>3096</v>
      </c>
      <c r="F1617" s="87">
        <v>24</v>
      </c>
      <c r="G1617" s="5">
        <f t="shared" si="75"/>
        <v>73</v>
      </c>
      <c r="H1617" s="5" t="str">
        <f>VLOOKUP(F1617,Tabla5[[Columna3]:[Columna4]],2,TRUE)</f>
        <v>Aceptable</v>
      </c>
      <c r="I1617" s="18">
        <v>38</v>
      </c>
      <c r="J1617" s="5">
        <f t="shared" si="76"/>
        <v>35.185185185185183</v>
      </c>
      <c r="K1617" s="5" t="str">
        <f>VLOOKUP(I1617,Tabla13[[Rango minimo]:[Estado de calidad del aire]],2,TRUE)</f>
        <v>Buena</v>
      </c>
      <c r="L1617" s="21">
        <f t="shared" si="77"/>
        <v>54.092592592592595</v>
      </c>
      <c r="M1617" s="21" t="str">
        <f>VLOOKUP(L1617,Tabla7[[Valor minimo]:[Estado de calidad el aire]],2,TRUE)</f>
        <v>Aceptable</v>
      </c>
      <c r="N1617" s="11">
        <v>10</v>
      </c>
      <c r="O1617" s="11" t="s">
        <v>168</v>
      </c>
      <c r="P1617" s="11">
        <v>3</v>
      </c>
      <c r="Q1617" s="11">
        <v>-74.104119519999998</v>
      </c>
      <c r="R1617" s="12">
        <v>4.675494606</v>
      </c>
    </row>
    <row r="1618" spans="1:18" x14ac:dyDescent="0.25">
      <c r="A1618" s="10">
        <v>1617</v>
      </c>
      <c r="B1618" s="3" t="s">
        <v>3097</v>
      </c>
      <c r="C1618" s="3" t="s">
        <v>3044</v>
      </c>
      <c r="D1618" s="3" t="s">
        <v>1</v>
      </c>
      <c r="E1618" s="3" t="s">
        <v>3051</v>
      </c>
      <c r="F1618" s="87">
        <v>24</v>
      </c>
      <c r="G1618" s="5">
        <f t="shared" si="75"/>
        <v>73</v>
      </c>
      <c r="H1618" s="5" t="str">
        <f>VLOOKUP(F1618,Tabla5[[Columna3]:[Columna4]],2,TRUE)</f>
        <v>Aceptable</v>
      </c>
      <c r="I1618" s="18">
        <v>38</v>
      </c>
      <c r="J1618" s="5">
        <f t="shared" si="76"/>
        <v>35.185185185185183</v>
      </c>
      <c r="K1618" s="5" t="str">
        <f>VLOOKUP(I1618,Tabla13[[Rango minimo]:[Estado de calidad del aire]],2,TRUE)</f>
        <v>Buena</v>
      </c>
      <c r="L1618" s="21">
        <f t="shared" si="77"/>
        <v>54.092592592592595</v>
      </c>
      <c r="M1618" s="21" t="str">
        <f>VLOOKUP(L1618,Tabla7[[Valor minimo]:[Estado de calidad el aire]],2,TRUE)</f>
        <v>Aceptable</v>
      </c>
      <c r="N1618" s="11">
        <v>10</v>
      </c>
      <c r="O1618" s="11" t="s">
        <v>169</v>
      </c>
      <c r="P1618" s="11">
        <v>3</v>
      </c>
      <c r="Q1618" s="11">
        <v>-74.113986499999996</v>
      </c>
      <c r="R1618" s="12">
        <v>4.6797058749999998</v>
      </c>
    </row>
    <row r="1619" spans="1:18" x14ac:dyDescent="0.25">
      <c r="A1619" s="10">
        <v>1618</v>
      </c>
      <c r="B1619" s="3" t="s">
        <v>3098</v>
      </c>
      <c r="C1619" s="3" t="s">
        <v>3044</v>
      </c>
      <c r="D1619" s="3" t="s">
        <v>1</v>
      </c>
      <c r="E1619" s="3" t="s">
        <v>3099</v>
      </c>
      <c r="F1619" s="87">
        <v>24</v>
      </c>
      <c r="G1619" s="5">
        <f t="shared" si="75"/>
        <v>73</v>
      </c>
      <c r="H1619" s="5" t="str">
        <f>VLOOKUP(F1619,Tabla5[[Columna3]:[Columna4]],2,TRUE)</f>
        <v>Aceptable</v>
      </c>
      <c r="I1619" s="18">
        <v>38</v>
      </c>
      <c r="J1619" s="5">
        <f t="shared" si="76"/>
        <v>35.185185185185183</v>
      </c>
      <c r="K1619" s="5" t="str">
        <f>VLOOKUP(I1619,Tabla13[[Rango minimo]:[Estado de calidad del aire]],2,TRUE)</f>
        <v>Buena</v>
      </c>
      <c r="L1619" s="21">
        <f t="shared" si="77"/>
        <v>54.092592592592595</v>
      </c>
      <c r="M1619" s="21" t="str">
        <f>VLOOKUP(L1619,Tabla7[[Valor minimo]:[Estado de calidad el aire]],2,TRUE)</f>
        <v>Aceptable</v>
      </c>
      <c r="N1619" s="11">
        <v>10</v>
      </c>
      <c r="O1619" s="11" t="s">
        <v>168</v>
      </c>
      <c r="P1619" s="11">
        <v>3</v>
      </c>
      <c r="Q1619" s="11">
        <v>-74.109740909999999</v>
      </c>
      <c r="R1619" s="12">
        <v>4.6887929130000003</v>
      </c>
    </row>
    <row r="1620" spans="1:18" x14ac:dyDescent="0.25">
      <c r="A1620" s="10">
        <v>1619</v>
      </c>
      <c r="B1620" s="3" t="s">
        <v>3100</v>
      </c>
      <c r="C1620" s="3" t="s">
        <v>3044</v>
      </c>
      <c r="D1620" s="3" t="s">
        <v>1</v>
      </c>
      <c r="E1620" s="3" t="s">
        <v>3101</v>
      </c>
      <c r="F1620" s="87">
        <v>24</v>
      </c>
      <c r="G1620" s="5">
        <f t="shared" si="75"/>
        <v>73</v>
      </c>
      <c r="H1620" s="5" t="str">
        <f>VLOOKUP(F1620,Tabla5[[Columna3]:[Columna4]],2,TRUE)</f>
        <v>Aceptable</v>
      </c>
      <c r="I1620" s="18">
        <v>38</v>
      </c>
      <c r="J1620" s="5">
        <f t="shared" si="76"/>
        <v>35.185185185185183</v>
      </c>
      <c r="K1620" s="5" t="str">
        <f>VLOOKUP(I1620,Tabla13[[Rango minimo]:[Estado de calidad del aire]],2,TRUE)</f>
        <v>Buena</v>
      </c>
      <c r="L1620" s="21">
        <f t="shared" si="77"/>
        <v>54.092592592592595</v>
      </c>
      <c r="M1620" s="21" t="str">
        <f>VLOOKUP(L1620,Tabla7[[Valor minimo]:[Estado de calidad el aire]],2,TRUE)</f>
        <v>Aceptable</v>
      </c>
      <c r="N1620" s="11">
        <v>10</v>
      </c>
      <c r="O1620" s="11" t="s">
        <v>169</v>
      </c>
      <c r="P1620" s="11">
        <v>3</v>
      </c>
      <c r="Q1620" s="11">
        <v>-74.113499959999999</v>
      </c>
      <c r="R1620" s="12">
        <v>4.6784542770000002</v>
      </c>
    </row>
    <row r="1621" spans="1:18" x14ac:dyDescent="0.25">
      <c r="A1621" s="10">
        <v>1620</v>
      </c>
      <c r="B1621" s="3" t="s">
        <v>3102</v>
      </c>
      <c r="C1621" s="3" t="s">
        <v>3044</v>
      </c>
      <c r="D1621" s="3" t="s">
        <v>1</v>
      </c>
      <c r="E1621" s="3" t="s">
        <v>3103</v>
      </c>
      <c r="F1621" s="87">
        <v>24</v>
      </c>
      <c r="G1621" s="5">
        <f t="shared" si="75"/>
        <v>73</v>
      </c>
      <c r="H1621" s="5" t="str">
        <f>VLOOKUP(F1621,Tabla5[[Columna3]:[Columna4]],2,TRUE)</f>
        <v>Aceptable</v>
      </c>
      <c r="I1621" s="18">
        <v>38</v>
      </c>
      <c r="J1621" s="5">
        <f t="shared" si="76"/>
        <v>35.185185185185183</v>
      </c>
      <c r="K1621" s="5" t="str">
        <f>VLOOKUP(I1621,Tabla13[[Rango minimo]:[Estado de calidad del aire]],2,TRUE)</f>
        <v>Buena</v>
      </c>
      <c r="L1621" s="21">
        <f t="shared" si="77"/>
        <v>54.092592592592595</v>
      </c>
      <c r="M1621" s="21" t="str">
        <f>VLOOKUP(L1621,Tabla7[[Valor minimo]:[Estado de calidad el aire]],2,TRUE)</f>
        <v>Aceptable</v>
      </c>
      <c r="N1621" s="11">
        <v>10</v>
      </c>
      <c r="O1621" s="11" t="s">
        <v>169</v>
      </c>
      <c r="P1621" s="11">
        <v>3</v>
      </c>
      <c r="Q1621" s="11">
        <v>-74.112331010000005</v>
      </c>
      <c r="R1621" s="12">
        <v>4.6804218439999996</v>
      </c>
    </row>
    <row r="1622" spans="1:18" x14ac:dyDescent="0.25">
      <c r="A1622" s="10">
        <v>1621</v>
      </c>
      <c r="B1622" s="3" t="s">
        <v>3104</v>
      </c>
      <c r="C1622" s="3" t="s">
        <v>3044</v>
      </c>
      <c r="D1622" s="3" t="s">
        <v>1</v>
      </c>
      <c r="E1622" s="3" t="s">
        <v>3105</v>
      </c>
      <c r="F1622" s="87">
        <v>24</v>
      </c>
      <c r="G1622" s="5">
        <f t="shared" si="75"/>
        <v>73</v>
      </c>
      <c r="H1622" s="5" t="str">
        <f>VLOOKUP(F1622,Tabla5[[Columna3]:[Columna4]],2,TRUE)</f>
        <v>Aceptable</v>
      </c>
      <c r="I1622" s="18">
        <v>38</v>
      </c>
      <c r="J1622" s="5">
        <f t="shared" si="76"/>
        <v>35.185185185185183</v>
      </c>
      <c r="K1622" s="5" t="str">
        <f>VLOOKUP(I1622,Tabla13[[Rango minimo]:[Estado de calidad del aire]],2,TRUE)</f>
        <v>Buena</v>
      </c>
      <c r="L1622" s="21">
        <f t="shared" si="77"/>
        <v>54.092592592592595</v>
      </c>
      <c r="M1622" s="21" t="str">
        <f>VLOOKUP(L1622,Tabla7[[Valor minimo]:[Estado de calidad el aire]],2,TRUE)</f>
        <v>Aceptable</v>
      </c>
      <c r="N1622" s="11">
        <v>10</v>
      </c>
      <c r="O1622" s="11" t="s">
        <v>169</v>
      </c>
      <c r="P1622" s="11">
        <v>3</v>
      </c>
      <c r="Q1622" s="11">
        <v>-74.111687450000005</v>
      </c>
      <c r="R1622" s="12">
        <v>4.6795454850000002</v>
      </c>
    </row>
    <row r="1623" spans="1:18" x14ac:dyDescent="0.25">
      <c r="A1623" s="10">
        <v>1622</v>
      </c>
      <c r="B1623" s="3" t="s">
        <v>3106</v>
      </c>
      <c r="C1623" s="3" t="s">
        <v>3044</v>
      </c>
      <c r="D1623" s="3" t="s">
        <v>1</v>
      </c>
      <c r="E1623" s="3" t="s">
        <v>3105</v>
      </c>
      <c r="F1623" s="87">
        <v>24</v>
      </c>
      <c r="G1623" s="5">
        <f t="shared" si="75"/>
        <v>73</v>
      </c>
      <c r="H1623" s="5" t="str">
        <f>VLOOKUP(F1623,Tabla5[[Columna3]:[Columna4]],2,TRUE)</f>
        <v>Aceptable</v>
      </c>
      <c r="I1623" s="18">
        <v>38</v>
      </c>
      <c r="J1623" s="5">
        <f t="shared" si="76"/>
        <v>35.185185185185183</v>
      </c>
      <c r="K1623" s="5" t="str">
        <f>VLOOKUP(I1623,Tabla13[[Rango minimo]:[Estado de calidad del aire]],2,TRUE)</f>
        <v>Buena</v>
      </c>
      <c r="L1623" s="21">
        <f t="shared" si="77"/>
        <v>54.092592592592595</v>
      </c>
      <c r="M1623" s="21" t="str">
        <f>VLOOKUP(L1623,Tabla7[[Valor minimo]:[Estado de calidad el aire]],2,TRUE)</f>
        <v>Aceptable</v>
      </c>
      <c r="N1623" s="11">
        <v>10</v>
      </c>
      <c r="O1623" s="11" t="s">
        <v>169</v>
      </c>
      <c r="P1623" s="11">
        <v>3</v>
      </c>
      <c r="Q1623" s="11">
        <v>-74.11055417</v>
      </c>
      <c r="R1623" s="12">
        <v>4.6784531039999999</v>
      </c>
    </row>
    <row r="1624" spans="1:18" x14ac:dyDescent="0.25">
      <c r="A1624" s="10">
        <v>1623</v>
      </c>
      <c r="B1624" s="3" t="s">
        <v>3107</v>
      </c>
      <c r="C1624" s="3" t="s">
        <v>3044</v>
      </c>
      <c r="D1624" s="3" t="s">
        <v>1</v>
      </c>
      <c r="E1624" s="3" t="s">
        <v>3105</v>
      </c>
      <c r="F1624" s="87">
        <v>24</v>
      </c>
      <c r="G1624" s="5">
        <f t="shared" si="75"/>
        <v>73</v>
      </c>
      <c r="H1624" s="5" t="str">
        <f>VLOOKUP(F1624,Tabla5[[Columna3]:[Columna4]],2,TRUE)</f>
        <v>Aceptable</v>
      </c>
      <c r="I1624" s="18">
        <v>38</v>
      </c>
      <c r="J1624" s="5">
        <f t="shared" si="76"/>
        <v>35.185185185185183</v>
      </c>
      <c r="K1624" s="5" t="str">
        <f>VLOOKUP(I1624,Tabla13[[Rango minimo]:[Estado de calidad del aire]],2,TRUE)</f>
        <v>Buena</v>
      </c>
      <c r="L1624" s="21">
        <f t="shared" si="77"/>
        <v>54.092592592592595</v>
      </c>
      <c r="M1624" s="21" t="str">
        <f>VLOOKUP(L1624,Tabla7[[Valor minimo]:[Estado de calidad el aire]],2,TRUE)</f>
        <v>Aceptable</v>
      </c>
      <c r="N1624" s="11">
        <v>10</v>
      </c>
      <c r="O1624" s="11" t="s">
        <v>169</v>
      </c>
      <c r="P1624" s="11">
        <v>3</v>
      </c>
      <c r="Q1624" s="11">
        <v>-74.11254606</v>
      </c>
      <c r="R1624" s="12">
        <v>4.6776809940000001</v>
      </c>
    </row>
    <row r="1625" spans="1:18" x14ac:dyDescent="0.25">
      <c r="A1625" s="10">
        <v>1624</v>
      </c>
      <c r="B1625" s="3" t="s">
        <v>3108</v>
      </c>
      <c r="C1625" s="3" t="s">
        <v>3044</v>
      </c>
      <c r="D1625" s="3" t="s">
        <v>1</v>
      </c>
      <c r="E1625" s="3" t="s">
        <v>3105</v>
      </c>
      <c r="F1625" s="87">
        <v>24</v>
      </c>
      <c r="G1625" s="5">
        <f t="shared" si="75"/>
        <v>73</v>
      </c>
      <c r="H1625" s="5" t="str">
        <f>VLOOKUP(F1625,Tabla5[[Columna3]:[Columna4]],2,TRUE)</f>
        <v>Aceptable</v>
      </c>
      <c r="I1625" s="18">
        <v>38</v>
      </c>
      <c r="J1625" s="5">
        <f t="shared" si="76"/>
        <v>35.185185185185183</v>
      </c>
      <c r="K1625" s="5" t="str">
        <f>VLOOKUP(I1625,Tabla13[[Rango minimo]:[Estado de calidad del aire]],2,TRUE)</f>
        <v>Buena</v>
      </c>
      <c r="L1625" s="21">
        <f t="shared" si="77"/>
        <v>54.092592592592595</v>
      </c>
      <c r="M1625" s="21" t="str">
        <f>VLOOKUP(L1625,Tabla7[[Valor minimo]:[Estado de calidad el aire]],2,TRUE)</f>
        <v>Aceptable</v>
      </c>
      <c r="N1625" s="11">
        <v>10</v>
      </c>
      <c r="O1625" s="11" t="s">
        <v>169</v>
      </c>
      <c r="P1625" s="11">
        <v>3</v>
      </c>
      <c r="Q1625" s="11">
        <v>-74.110789069999996</v>
      </c>
      <c r="R1625" s="12">
        <v>4.6768241130000003</v>
      </c>
    </row>
    <row r="1626" spans="1:18" x14ac:dyDescent="0.25">
      <c r="A1626" s="10">
        <v>1625</v>
      </c>
      <c r="B1626" s="3" t="s">
        <v>3109</v>
      </c>
      <c r="C1626" s="3" t="s">
        <v>3044</v>
      </c>
      <c r="D1626" s="3" t="s">
        <v>1</v>
      </c>
      <c r="E1626" s="3" t="s">
        <v>3105</v>
      </c>
      <c r="F1626" s="87">
        <v>24</v>
      </c>
      <c r="G1626" s="5">
        <f t="shared" si="75"/>
        <v>73</v>
      </c>
      <c r="H1626" s="5" t="str">
        <f>VLOOKUP(F1626,Tabla5[[Columna3]:[Columna4]],2,TRUE)</f>
        <v>Aceptable</v>
      </c>
      <c r="I1626" s="18">
        <v>38</v>
      </c>
      <c r="J1626" s="5">
        <f t="shared" si="76"/>
        <v>35.185185185185183</v>
      </c>
      <c r="K1626" s="5" t="str">
        <f>VLOOKUP(I1626,Tabla13[[Rango minimo]:[Estado de calidad del aire]],2,TRUE)</f>
        <v>Buena</v>
      </c>
      <c r="L1626" s="21">
        <f t="shared" si="77"/>
        <v>54.092592592592595</v>
      </c>
      <c r="M1626" s="21" t="str">
        <f>VLOOKUP(L1626,Tabla7[[Valor minimo]:[Estado de calidad el aire]],2,TRUE)</f>
        <v>Aceptable</v>
      </c>
      <c r="N1626" s="11">
        <v>10</v>
      </c>
      <c r="O1626" s="11" t="s">
        <v>169</v>
      </c>
      <c r="P1626" s="11">
        <v>3</v>
      </c>
      <c r="Q1626" s="11">
        <v>-74.109655549999999</v>
      </c>
      <c r="R1626" s="12">
        <v>4.677340203</v>
      </c>
    </row>
    <row r="1627" spans="1:18" x14ac:dyDescent="0.25">
      <c r="A1627" s="10">
        <v>1626</v>
      </c>
      <c r="B1627" s="3" t="s">
        <v>3110</v>
      </c>
      <c r="C1627" s="3" t="s">
        <v>3044</v>
      </c>
      <c r="D1627" s="3" t="s">
        <v>1</v>
      </c>
      <c r="E1627" s="3" t="s">
        <v>3105</v>
      </c>
      <c r="F1627" s="87">
        <v>24</v>
      </c>
      <c r="G1627" s="5">
        <f t="shared" si="75"/>
        <v>73</v>
      </c>
      <c r="H1627" s="5" t="str">
        <f>VLOOKUP(F1627,Tabla5[[Columna3]:[Columna4]],2,TRUE)</f>
        <v>Aceptable</v>
      </c>
      <c r="I1627" s="18">
        <v>38</v>
      </c>
      <c r="J1627" s="5">
        <f t="shared" si="76"/>
        <v>35.185185185185183</v>
      </c>
      <c r="K1627" s="5" t="str">
        <f>VLOOKUP(I1627,Tabla13[[Rango minimo]:[Estado de calidad del aire]],2,TRUE)</f>
        <v>Buena</v>
      </c>
      <c r="L1627" s="21">
        <f t="shared" si="77"/>
        <v>54.092592592592595</v>
      </c>
      <c r="M1627" s="21" t="str">
        <f>VLOOKUP(L1627,Tabla7[[Valor minimo]:[Estado de calidad el aire]],2,TRUE)</f>
        <v>Aceptable</v>
      </c>
      <c r="N1627" s="11">
        <v>10</v>
      </c>
      <c r="O1627" s="11" t="s">
        <v>169</v>
      </c>
      <c r="P1627" s="11">
        <v>3</v>
      </c>
      <c r="Q1627" s="11">
        <v>-74.111136099999996</v>
      </c>
      <c r="R1627" s="12">
        <v>4.6755513559999997</v>
      </c>
    </row>
    <row r="1628" spans="1:18" x14ac:dyDescent="0.25">
      <c r="A1628" s="10">
        <v>1627</v>
      </c>
      <c r="B1628" s="3" t="s">
        <v>3111</v>
      </c>
      <c r="C1628" s="3" t="s">
        <v>3044</v>
      </c>
      <c r="D1628" s="3" t="s">
        <v>1</v>
      </c>
      <c r="E1628" s="3" t="s">
        <v>3112</v>
      </c>
      <c r="F1628" s="87">
        <v>24</v>
      </c>
      <c r="G1628" s="5">
        <f t="shared" si="75"/>
        <v>73</v>
      </c>
      <c r="H1628" s="5" t="str">
        <f>VLOOKUP(F1628,Tabla5[[Columna3]:[Columna4]],2,TRUE)</f>
        <v>Aceptable</v>
      </c>
      <c r="I1628" s="18">
        <v>38</v>
      </c>
      <c r="J1628" s="5">
        <f t="shared" si="76"/>
        <v>35.185185185185183</v>
      </c>
      <c r="K1628" s="5" t="str">
        <f>VLOOKUP(I1628,Tabla13[[Rango minimo]:[Estado de calidad del aire]],2,TRUE)</f>
        <v>Buena</v>
      </c>
      <c r="L1628" s="21">
        <f t="shared" si="77"/>
        <v>54.092592592592595</v>
      </c>
      <c r="M1628" s="21" t="str">
        <f>VLOOKUP(L1628,Tabla7[[Valor minimo]:[Estado de calidad el aire]],2,TRUE)</f>
        <v>Aceptable</v>
      </c>
      <c r="N1628" s="11">
        <v>10</v>
      </c>
      <c r="O1628" s="11" t="s">
        <v>169</v>
      </c>
      <c r="P1628" s="11">
        <v>3</v>
      </c>
      <c r="Q1628" s="11">
        <v>-74.103743570000006</v>
      </c>
      <c r="R1628" s="12">
        <v>4.6601122869999996</v>
      </c>
    </row>
    <row r="1629" spans="1:18" x14ac:dyDescent="0.25">
      <c r="A1629" s="10">
        <v>1628</v>
      </c>
      <c r="B1629" s="3" t="s">
        <v>3113</v>
      </c>
      <c r="C1629" s="3" t="s">
        <v>3044</v>
      </c>
      <c r="D1629" s="3" t="s">
        <v>1</v>
      </c>
      <c r="E1629" s="3" t="s">
        <v>3114</v>
      </c>
      <c r="F1629" s="87">
        <v>22</v>
      </c>
      <c r="G1629" s="5">
        <f t="shared" si="75"/>
        <v>69</v>
      </c>
      <c r="H1629" s="5" t="str">
        <f>VLOOKUP(F1629,Tabla5[[Columna3]:[Columna4]],2,TRUE)</f>
        <v>Aceptable</v>
      </c>
      <c r="I1629" s="18">
        <v>38</v>
      </c>
      <c r="J1629" s="5">
        <f t="shared" si="76"/>
        <v>35.185185185185183</v>
      </c>
      <c r="K1629" s="5" t="str">
        <f>VLOOKUP(I1629,Tabla13[[Rango minimo]:[Estado de calidad del aire]],2,TRUE)</f>
        <v>Buena</v>
      </c>
      <c r="L1629" s="21">
        <f t="shared" si="77"/>
        <v>52.092592592592595</v>
      </c>
      <c r="M1629" s="21" t="str">
        <f>VLOOKUP(L1629,Tabla7[[Valor minimo]:[Estado de calidad el aire]],2,TRUE)</f>
        <v>Aceptable</v>
      </c>
      <c r="N1629" s="11">
        <v>10</v>
      </c>
      <c r="O1629" s="11" t="s">
        <v>169</v>
      </c>
      <c r="P1629" s="11">
        <v>3</v>
      </c>
      <c r="Q1629" s="11">
        <v>-74.100208780000003</v>
      </c>
      <c r="R1629" s="12">
        <v>4.6591537340000002</v>
      </c>
    </row>
    <row r="1630" spans="1:18" x14ac:dyDescent="0.25">
      <c r="A1630" s="10">
        <v>1629</v>
      </c>
      <c r="B1630" s="3" t="s">
        <v>3115</v>
      </c>
      <c r="C1630" s="3" t="s">
        <v>3044</v>
      </c>
      <c r="D1630" s="3" t="s">
        <v>1</v>
      </c>
      <c r="E1630" s="3" t="s">
        <v>3116</v>
      </c>
      <c r="F1630" s="87">
        <v>24</v>
      </c>
      <c r="G1630" s="5">
        <f t="shared" si="75"/>
        <v>73</v>
      </c>
      <c r="H1630" s="5" t="str">
        <f>VLOOKUP(F1630,Tabla5[[Columna3]:[Columna4]],2,TRUE)</f>
        <v>Aceptable</v>
      </c>
      <c r="I1630" s="18">
        <v>38</v>
      </c>
      <c r="J1630" s="5">
        <f t="shared" si="76"/>
        <v>35.185185185185183</v>
      </c>
      <c r="K1630" s="5" t="str">
        <f>VLOOKUP(I1630,Tabla13[[Rango minimo]:[Estado de calidad del aire]],2,TRUE)</f>
        <v>Buena</v>
      </c>
      <c r="L1630" s="21">
        <f t="shared" si="77"/>
        <v>54.092592592592595</v>
      </c>
      <c r="M1630" s="21" t="str">
        <f>VLOOKUP(L1630,Tabla7[[Valor minimo]:[Estado de calidad el aire]],2,TRUE)</f>
        <v>Aceptable</v>
      </c>
      <c r="N1630" s="11">
        <v>10</v>
      </c>
      <c r="O1630" s="11" t="s">
        <v>169</v>
      </c>
      <c r="P1630" s="11">
        <v>3</v>
      </c>
      <c r="Q1630" s="11">
        <v>-74.102958270000002</v>
      </c>
      <c r="R1630" s="12">
        <v>4.662062422</v>
      </c>
    </row>
    <row r="1631" spans="1:18" x14ac:dyDescent="0.25">
      <c r="A1631" s="10">
        <v>1630</v>
      </c>
      <c r="B1631" s="3" t="s">
        <v>3117</v>
      </c>
      <c r="C1631" s="3" t="s">
        <v>3044</v>
      </c>
      <c r="D1631" s="3" t="s">
        <v>1</v>
      </c>
      <c r="E1631" s="3" t="s">
        <v>3118</v>
      </c>
      <c r="F1631" s="87">
        <v>24</v>
      </c>
      <c r="G1631" s="5">
        <f t="shared" si="75"/>
        <v>73</v>
      </c>
      <c r="H1631" s="5" t="str">
        <f>VLOOKUP(F1631,Tabla5[[Columna3]:[Columna4]],2,TRUE)</f>
        <v>Aceptable</v>
      </c>
      <c r="I1631" s="18">
        <v>38</v>
      </c>
      <c r="J1631" s="5">
        <f t="shared" si="76"/>
        <v>35.185185185185183</v>
      </c>
      <c r="K1631" s="5" t="str">
        <f>VLOOKUP(I1631,Tabla13[[Rango minimo]:[Estado de calidad del aire]],2,TRUE)</f>
        <v>Buena</v>
      </c>
      <c r="L1631" s="21">
        <f t="shared" si="77"/>
        <v>54.092592592592595</v>
      </c>
      <c r="M1631" s="21" t="str">
        <f>VLOOKUP(L1631,Tabla7[[Valor minimo]:[Estado de calidad el aire]],2,TRUE)</f>
        <v>Aceptable</v>
      </c>
      <c r="N1631" s="11">
        <v>10</v>
      </c>
      <c r="O1631" s="11" t="s">
        <v>168</v>
      </c>
      <c r="P1631" s="11">
        <v>3</v>
      </c>
      <c r="Q1631" s="11">
        <v>-74.110775680000003</v>
      </c>
      <c r="R1631" s="12">
        <v>4.6886995459999996</v>
      </c>
    </row>
    <row r="1632" spans="1:18" x14ac:dyDescent="0.25">
      <c r="A1632" s="10">
        <v>1631</v>
      </c>
      <c r="B1632" s="3" t="s">
        <v>3119</v>
      </c>
      <c r="C1632" s="3" t="s">
        <v>3044</v>
      </c>
      <c r="D1632" s="3" t="s">
        <v>1</v>
      </c>
      <c r="E1632" s="3" t="s">
        <v>3120</v>
      </c>
      <c r="F1632" s="87">
        <v>24</v>
      </c>
      <c r="G1632" s="5">
        <f t="shared" si="75"/>
        <v>73</v>
      </c>
      <c r="H1632" s="5" t="str">
        <f>VLOOKUP(F1632,Tabla5[[Columna3]:[Columna4]],2,TRUE)</f>
        <v>Aceptable</v>
      </c>
      <c r="I1632" s="18">
        <v>38</v>
      </c>
      <c r="J1632" s="5">
        <f t="shared" si="76"/>
        <v>35.185185185185183</v>
      </c>
      <c r="K1632" s="5" t="str">
        <f>VLOOKUP(I1632,Tabla13[[Rango minimo]:[Estado de calidad del aire]],2,TRUE)</f>
        <v>Buena</v>
      </c>
      <c r="L1632" s="21">
        <f t="shared" si="77"/>
        <v>54.092592592592595</v>
      </c>
      <c r="M1632" s="21" t="str">
        <f>VLOOKUP(L1632,Tabla7[[Valor minimo]:[Estado de calidad el aire]],2,TRUE)</f>
        <v>Aceptable</v>
      </c>
      <c r="N1632" s="11">
        <v>10</v>
      </c>
      <c r="O1632" s="11" t="s">
        <v>169</v>
      </c>
      <c r="P1632" s="11">
        <v>3</v>
      </c>
      <c r="Q1632" s="11">
        <v>-74.118520369999999</v>
      </c>
      <c r="R1632" s="12">
        <v>4.6811679210000001</v>
      </c>
    </row>
    <row r="1633" spans="1:18" x14ac:dyDescent="0.25">
      <c r="A1633" s="10">
        <v>1632</v>
      </c>
      <c r="B1633" s="3" t="s">
        <v>3121</v>
      </c>
      <c r="C1633" s="3" t="s">
        <v>3044</v>
      </c>
      <c r="D1633" s="3" t="s">
        <v>1</v>
      </c>
      <c r="E1633" s="3" t="s">
        <v>3122</v>
      </c>
      <c r="F1633" s="87">
        <v>24</v>
      </c>
      <c r="G1633" s="5">
        <f t="shared" si="75"/>
        <v>73</v>
      </c>
      <c r="H1633" s="5" t="str">
        <f>VLOOKUP(F1633,Tabla5[[Columna3]:[Columna4]],2,TRUE)</f>
        <v>Aceptable</v>
      </c>
      <c r="I1633" s="18">
        <v>38</v>
      </c>
      <c r="J1633" s="5">
        <f t="shared" si="76"/>
        <v>35.185185185185183</v>
      </c>
      <c r="K1633" s="5" t="str">
        <f>VLOOKUP(I1633,Tabla13[[Rango minimo]:[Estado de calidad del aire]],2,TRUE)</f>
        <v>Buena</v>
      </c>
      <c r="L1633" s="21">
        <f t="shared" si="77"/>
        <v>54.092592592592595</v>
      </c>
      <c r="M1633" s="21" t="str">
        <f>VLOOKUP(L1633,Tabla7[[Valor minimo]:[Estado de calidad el aire]],2,TRUE)</f>
        <v>Aceptable</v>
      </c>
      <c r="N1633" s="11">
        <v>10</v>
      </c>
      <c r="O1633" s="11" t="s">
        <v>168</v>
      </c>
      <c r="P1633" s="11">
        <v>3</v>
      </c>
      <c r="Q1633" s="11">
        <v>-74.113141130000002</v>
      </c>
      <c r="R1633" s="12">
        <v>4.6901709970000001</v>
      </c>
    </row>
    <row r="1634" spans="1:18" x14ac:dyDescent="0.25">
      <c r="A1634" s="10">
        <v>1633</v>
      </c>
      <c r="B1634" s="3" t="s">
        <v>3123</v>
      </c>
      <c r="C1634" s="3" t="s">
        <v>3044</v>
      </c>
      <c r="D1634" s="3" t="s">
        <v>1</v>
      </c>
      <c r="E1634" s="3" t="s">
        <v>3124</v>
      </c>
      <c r="F1634" s="87">
        <v>24</v>
      </c>
      <c r="G1634" s="5">
        <f t="shared" si="75"/>
        <v>73</v>
      </c>
      <c r="H1634" s="5" t="str">
        <f>VLOOKUP(F1634,Tabla5[[Columna3]:[Columna4]],2,TRUE)</f>
        <v>Aceptable</v>
      </c>
      <c r="I1634" s="18">
        <v>38</v>
      </c>
      <c r="J1634" s="5">
        <f t="shared" si="76"/>
        <v>35.185185185185183</v>
      </c>
      <c r="K1634" s="5" t="str">
        <f>VLOOKUP(I1634,Tabla13[[Rango minimo]:[Estado de calidad del aire]],2,TRUE)</f>
        <v>Buena</v>
      </c>
      <c r="L1634" s="21">
        <f t="shared" si="77"/>
        <v>54.092592592592595</v>
      </c>
      <c r="M1634" s="21" t="str">
        <f>VLOOKUP(L1634,Tabla7[[Valor minimo]:[Estado de calidad el aire]],2,TRUE)</f>
        <v>Aceptable</v>
      </c>
      <c r="N1634" s="11">
        <v>10</v>
      </c>
      <c r="O1634" s="11" t="s">
        <v>169</v>
      </c>
      <c r="P1634" s="11">
        <v>3</v>
      </c>
      <c r="Q1634" s="11">
        <v>-74.11778108</v>
      </c>
      <c r="R1634" s="12">
        <v>4.6823947070000003</v>
      </c>
    </row>
    <row r="1635" spans="1:18" x14ac:dyDescent="0.25">
      <c r="A1635" s="10">
        <v>1634</v>
      </c>
      <c r="B1635" s="3" t="s">
        <v>3125</v>
      </c>
      <c r="C1635" s="3" t="s">
        <v>3044</v>
      </c>
      <c r="D1635" s="3" t="s">
        <v>1</v>
      </c>
      <c r="E1635" s="3" t="s">
        <v>3126</v>
      </c>
      <c r="F1635" s="87">
        <v>24</v>
      </c>
      <c r="G1635" s="5">
        <f t="shared" si="75"/>
        <v>73</v>
      </c>
      <c r="H1635" s="5" t="str">
        <f>VLOOKUP(F1635,Tabla5[[Columna3]:[Columna4]],2,TRUE)</f>
        <v>Aceptable</v>
      </c>
      <c r="I1635" s="18">
        <v>38</v>
      </c>
      <c r="J1635" s="5">
        <f t="shared" si="76"/>
        <v>35.185185185185183</v>
      </c>
      <c r="K1635" s="5" t="str">
        <f>VLOOKUP(I1635,Tabla13[[Rango minimo]:[Estado de calidad del aire]],2,TRUE)</f>
        <v>Buena</v>
      </c>
      <c r="L1635" s="21">
        <f t="shared" si="77"/>
        <v>54.092592592592595</v>
      </c>
      <c r="M1635" s="21" t="str">
        <f>VLOOKUP(L1635,Tabla7[[Valor minimo]:[Estado de calidad el aire]],2,TRUE)</f>
        <v>Aceptable</v>
      </c>
      <c r="N1635" s="11">
        <v>10</v>
      </c>
      <c r="O1635" s="11" t="s">
        <v>169</v>
      </c>
      <c r="P1635" s="11">
        <v>3</v>
      </c>
      <c r="Q1635" s="11">
        <v>-74.115125860000006</v>
      </c>
      <c r="R1635" s="12">
        <v>4.6755537870000001</v>
      </c>
    </row>
    <row r="1636" spans="1:18" x14ac:dyDescent="0.25">
      <c r="A1636" s="10">
        <v>1635</v>
      </c>
      <c r="B1636" s="3" t="s">
        <v>3127</v>
      </c>
      <c r="C1636" s="3" t="s">
        <v>3044</v>
      </c>
      <c r="D1636" s="3" t="s">
        <v>1</v>
      </c>
      <c r="E1636" s="3" t="s">
        <v>3118</v>
      </c>
      <c r="F1636" s="87">
        <v>24</v>
      </c>
      <c r="G1636" s="5">
        <f t="shared" si="75"/>
        <v>73</v>
      </c>
      <c r="H1636" s="5" t="str">
        <f>VLOOKUP(F1636,Tabla5[[Columna3]:[Columna4]],2,TRUE)</f>
        <v>Aceptable</v>
      </c>
      <c r="I1636" s="18">
        <v>38</v>
      </c>
      <c r="J1636" s="5">
        <f t="shared" si="76"/>
        <v>35.185185185185183</v>
      </c>
      <c r="K1636" s="5" t="str">
        <f>VLOOKUP(I1636,Tabla13[[Rango minimo]:[Estado de calidad del aire]],2,TRUE)</f>
        <v>Buena</v>
      </c>
      <c r="L1636" s="21">
        <f t="shared" si="77"/>
        <v>54.092592592592595</v>
      </c>
      <c r="M1636" s="21" t="str">
        <f>VLOOKUP(L1636,Tabla7[[Valor minimo]:[Estado de calidad el aire]],2,TRUE)</f>
        <v>Aceptable</v>
      </c>
      <c r="N1636" s="11">
        <v>10</v>
      </c>
      <c r="O1636" s="11" t="s">
        <v>168</v>
      </c>
      <c r="P1636" s="11">
        <v>3</v>
      </c>
      <c r="Q1636" s="11">
        <v>-74.110515160000006</v>
      </c>
      <c r="R1636" s="12">
        <v>4.6899448750000001</v>
      </c>
    </row>
    <row r="1637" spans="1:18" x14ac:dyDescent="0.25">
      <c r="A1637" s="10">
        <v>1636</v>
      </c>
      <c r="B1637" s="3" t="s">
        <v>3128</v>
      </c>
      <c r="C1637" s="3" t="s">
        <v>3044</v>
      </c>
      <c r="D1637" s="3" t="s">
        <v>1</v>
      </c>
      <c r="E1637" s="3" t="s">
        <v>3129</v>
      </c>
      <c r="F1637" s="87">
        <v>24</v>
      </c>
      <c r="G1637" s="5">
        <f t="shared" si="75"/>
        <v>73</v>
      </c>
      <c r="H1637" s="5" t="str">
        <f>VLOOKUP(F1637,Tabla5[[Columna3]:[Columna4]],2,TRUE)</f>
        <v>Aceptable</v>
      </c>
      <c r="I1637" s="18">
        <v>38</v>
      </c>
      <c r="J1637" s="5">
        <f t="shared" si="76"/>
        <v>35.185185185185183</v>
      </c>
      <c r="K1637" s="5" t="str">
        <f>VLOOKUP(I1637,Tabla13[[Rango minimo]:[Estado de calidad del aire]],2,TRUE)</f>
        <v>Buena</v>
      </c>
      <c r="L1637" s="21">
        <f t="shared" si="77"/>
        <v>54.092592592592595</v>
      </c>
      <c r="M1637" s="21" t="str">
        <f>VLOOKUP(L1637,Tabla7[[Valor minimo]:[Estado de calidad el aire]],2,TRUE)</f>
        <v>Aceptable</v>
      </c>
      <c r="N1637" s="11">
        <v>10</v>
      </c>
      <c r="O1637" s="11" t="s">
        <v>168</v>
      </c>
      <c r="P1637" s="11">
        <v>3</v>
      </c>
      <c r="Q1637" s="11">
        <v>-74.11770199</v>
      </c>
      <c r="R1637" s="12">
        <v>4.6898885559999997</v>
      </c>
    </row>
    <row r="1638" spans="1:18" x14ac:dyDescent="0.25">
      <c r="A1638" s="10">
        <v>1637</v>
      </c>
      <c r="B1638" s="3" t="s">
        <v>3130</v>
      </c>
      <c r="C1638" s="3" t="s">
        <v>3044</v>
      </c>
      <c r="D1638" s="3" t="s">
        <v>1</v>
      </c>
      <c r="E1638" s="3" t="s">
        <v>3131</v>
      </c>
      <c r="F1638" s="87">
        <v>24</v>
      </c>
      <c r="G1638" s="5">
        <f t="shared" si="75"/>
        <v>73</v>
      </c>
      <c r="H1638" s="5" t="str">
        <f>VLOOKUP(F1638,Tabla5[[Columna3]:[Columna4]],2,TRUE)</f>
        <v>Aceptable</v>
      </c>
      <c r="I1638" s="18">
        <v>38</v>
      </c>
      <c r="J1638" s="5">
        <f t="shared" si="76"/>
        <v>35.185185185185183</v>
      </c>
      <c r="K1638" s="5" t="str">
        <f>VLOOKUP(I1638,Tabla13[[Rango minimo]:[Estado de calidad del aire]],2,TRUE)</f>
        <v>Buena</v>
      </c>
      <c r="L1638" s="21">
        <f t="shared" si="77"/>
        <v>54.092592592592595</v>
      </c>
      <c r="M1638" s="21" t="str">
        <f>VLOOKUP(L1638,Tabla7[[Valor minimo]:[Estado de calidad el aire]],2,TRUE)</f>
        <v>Aceptable</v>
      </c>
      <c r="N1638" s="11">
        <v>10</v>
      </c>
      <c r="O1638" s="11" t="s">
        <v>169</v>
      </c>
      <c r="P1638" s="11">
        <v>3</v>
      </c>
      <c r="Q1638" s="11">
        <v>-74.119985819999997</v>
      </c>
      <c r="R1638" s="12">
        <v>4.6867832079999996</v>
      </c>
    </row>
    <row r="1639" spans="1:18" x14ac:dyDescent="0.25">
      <c r="A1639" s="10">
        <v>1638</v>
      </c>
      <c r="B1639" s="3" t="s">
        <v>3132</v>
      </c>
      <c r="C1639" s="3" t="s">
        <v>3044</v>
      </c>
      <c r="D1639" s="3" t="s">
        <v>1</v>
      </c>
      <c r="E1639" s="3" t="s">
        <v>3133</v>
      </c>
      <c r="F1639" s="87">
        <v>24</v>
      </c>
      <c r="G1639" s="5">
        <f t="shared" si="75"/>
        <v>73</v>
      </c>
      <c r="H1639" s="5" t="str">
        <f>VLOOKUP(F1639,Tabla5[[Columna3]:[Columna4]],2,TRUE)</f>
        <v>Aceptable</v>
      </c>
      <c r="I1639" s="18">
        <v>38</v>
      </c>
      <c r="J1639" s="5">
        <f t="shared" si="76"/>
        <v>35.185185185185183</v>
      </c>
      <c r="K1639" s="5" t="str">
        <f>VLOOKUP(I1639,Tabla13[[Rango minimo]:[Estado de calidad del aire]],2,TRUE)</f>
        <v>Buena</v>
      </c>
      <c r="L1639" s="21">
        <f t="shared" si="77"/>
        <v>54.092592592592595</v>
      </c>
      <c r="M1639" s="21" t="str">
        <f>VLOOKUP(L1639,Tabla7[[Valor minimo]:[Estado de calidad el aire]],2,TRUE)</f>
        <v>Aceptable</v>
      </c>
      <c r="N1639" s="11">
        <v>10</v>
      </c>
      <c r="O1639" s="11" t="s">
        <v>5995</v>
      </c>
      <c r="P1639" s="11">
        <v>3</v>
      </c>
      <c r="Q1639" s="11">
        <v>-74.120596950000007</v>
      </c>
      <c r="R1639" s="12">
        <v>4.6955859599999998</v>
      </c>
    </row>
    <row r="1640" spans="1:18" x14ac:dyDescent="0.25">
      <c r="A1640" s="10">
        <v>1639</v>
      </c>
      <c r="B1640" s="3" t="s">
        <v>3134</v>
      </c>
      <c r="C1640" s="3" t="s">
        <v>3044</v>
      </c>
      <c r="D1640" s="3" t="s">
        <v>1</v>
      </c>
      <c r="E1640" s="3" t="s">
        <v>3135</v>
      </c>
      <c r="F1640" s="87">
        <v>24</v>
      </c>
      <c r="G1640" s="5">
        <f t="shared" si="75"/>
        <v>73</v>
      </c>
      <c r="H1640" s="5" t="str">
        <f>VLOOKUP(F1640,Tabla5[[Columna3]:[Columna4]],2,TRUE)</f>
        <v>Aceptable</v>
      </c>
      <c r="I1640" s="18">
        <v>38</v>
      </c>
      <c r="J1640" s="5">
        <f t="shared" si="76"/>
        <v>35.185185185185183</v>
      </c>
      <c r="K1640" s="5" t="str">
        <f>VLOOKUP(I1640,Tabla13[[Rango minimo]:[Estado de calidad del aire]],2,TRUE)</f>
        <v>Buena</v>
      </c>
      <c r="L1640" s="21">
        <f t="shared" si="77"/>
        <v>54.092592592592595</v>
      </c>
      <c r="M1640" s="21" t="str">
        <f>VLOOKUP(L1640,Tabla7[[Valor minimo]:[Estado de calidad el aire]],2,TRUE)</f>
        <v>Aceptable</v>
      </c>
      <c r="N1640" s="11">
        <v>10</v>
      </c>
      <c r="O1640" s="11" t="s">
        <v>168</v>
      </c>
      <c r="P1640" s="11">
        <v>3</v>
      </c>
      <c r="Q1640" s="11">
        <v>-74.11336412</v>
      </c>
      <c r="R1640" s="12">
        <v>4.6860026939999999</v>
      </c>
    </row>
    <row r="1641" spans="1:18" x14ac:dyDescent="0.25">
      <c r="A1641" s="10">
        <v>1640</v>
      </c>
      <c r="B1641" s="3" t="s">
        <v>3136</v>
      </c>
      <c r="C1641" s="3" t="s">
        <v>3044</v>
      </c>
      <c r="D1641" s="3" t="s">
        <v>1</v>
      </c>
      <c r="E1641" s="3" t="s">
        <v>3137</v>
      </c>
      <c r="F1641" s="87">
        <v>24</v>
      </c>
      <c r="G1641" s="5">
        <f t="shared" si="75"/>
        <v>73</v>
      </c>
      <c r="H1641" s="5" t="str">
        <f>VLOOKUP(F1641,Tabla5[[Columna3]:[Columna4]],2,TRUE)</f>
        <v>Aceptable</v>
      </c>
      <c r="I1641" s="18">
        <v>38</v>
      </c>
      <c r="J1641" s="5">
        <f t="shared" si="76"/>
        <v>35.185185185185183</v>
      </c>
      <c r="K1641" s="5" t="str">
        <f>VLOOKUP(I1641,Tabla13[[Rango minimo]:[Estado de calidad del aire]],2,TRUE)</f>
        <v>Buena</v>
      </c>
      <c r="L1641" s="21">
        <f t="shared" si="77"/>
        <v>54.092592592592595</v>
      </c>
      <c r="M1641" s="21" t="str">
        <f>VLOOKUP(L1641,Tabla7[[Valor minimo]:[Estado de calidad el aire]],2,TRUE)</f>
        <v>Aceptable</v>
      </c>
      <c r="N1641" s="11">
        <v>10</v>
      </c>
      <c r="O1641" s="11" t="s">
        <v>168</v>
      </c>
      <c r="P1641" s="11">
        <v>3</v>
      </c>
      <c r="Q1641" s="11">
        <v>-74.115076380000005</v>
      </c>
      <c r="R1641" s="12">
        <v>4.6853279409999997</v>
      </c>
    </row>
    <row r="1642" spans="1:18" x14ac:dyDescent="0.25">
      <c r="A1642" s="10">
        <v>1641</v>
      </c>
      <c r="B1642" s="3" t="s">
        <v>3138</v>
      </c>
      <c r="C1642" s="3" t="s">
        <v>3044</v>
      </c>
      <c r="D1642" s="3" t="s">
        <v>1</v>
      </c>
      <c r="E1642" s="3" t="s">
        <v>3139</v>
      </c>
      <c r="F1642" s="87">
        <v>24</v>
      </c>
      <c r="G1642" s="5">
        <f t="shared" si="75"/>
        <v>73</v>
      </c>
      <c r="H1642" s="5" t="str">
        <f>VLOOKUP(F1642,Tabla5[[Columna3]:[Columna4]],2,TRUE)</f>
        <v>Aceptable</v>
      </c>
      <c r="I1642" s="18">
        <v>38</v>
      </c>
      <c r="J1642" s="5">
        <f t="shared" si="76"/>
        <v>35.185185185185183</v>
      </c>
      <c r="K1642" s="5" t="str">
        <f>VLOOKUP(I1642,Tabla13[[Rango minimo]:[Estado de calidad del aire]],2,TRUE)</f>
        <v>Buena</v>
      </c>
      <c r="L1642" s="21">
        <f t="shared" si="77"/>
        <v>54.092592592592595</v>
      </c>
      <c r="M1642" s="21" t="str">
        <f>VLOOKUP(L1642,Tabla7[[Valor minimo]:[Estado de calidad el aire]],2,TRUE)</f>
        <v>Aceptable</v>
      </c>
      <c r="N1642" s="11">
        <v>10</v>
      </c>
      <c r="O1642" s="11" t="s">
        <v>168</v>
      </c>
      <c r="P1642" s="11">
        <v>3</v>
      </c>
      <c r="Q1642" s="11">
        <v>-74.114526580000003</v>
      </c>
      <c r="R1642" s="12">
        <v>4.6846455809999998</v>
      </c>
    </row>
    <row r="1643" spans="1:18" x14ac:dyDescent="0.25">
      <c r="A1643" s="10">
        <v>1642</v>
      </c>
      <c r="B1643" s="3" t="s">
        <v>3140</v>
      </c>
      <c r="C1643" s="3" t="s">
        <v>3044</v>
      </c>
      <c r="D1643" s="3" t="s">
        <v>1</v>
      </c>
      <c r="E1643" s="3" t="s">
        <v>3141</v>
      </c>
      <c r="F1643" s="87">
        <v>24</v>
      </c>
      <c r="G1643" s="5">
        <f t="shared" si="75"/>
        <v>73</v>
      </c>
      <c r="H1643" s="5" t="str">
        <f>VLOOKUP(F1643,Tabla5[[Columna3]:[Columna4]],2,TRUE)</f>
        <v>Aceptable</v>
      </c>
      <c r="I1643" s="18">
        <v>38</v>
      </c>
      <c r="J1643" s="5">
        <f t="shared" si="76"/>
        <v>35.185185185185183</v>
      </c>
      <c r="K1643" s="5" t="str">
        <f>VLOOKUP(I1643,Tabla13[[Rango minimo]:[Estado de calidad del aire]],2,TRUE)</f>
        <v>Buena</v>
      </c>
      <c r="L1643" s="21">
        <f t="shared" si="77"/>
        <v>54.092592592592595</v>
      </c>
      <c r="M1643" s="21" t="str">
        <f>VLOOKUP(L1643,Tabla7[[Valor minimo]:[Estado de calidad el aire]],2,TRUE)</f>
        <v>Aceptable</v>
      </c>
      <c r="N1643" s="11">
        <v>10</v>
      </c>
      <c r="O1643" s="11" t="s">
        <v>168</v>
      </c>
      <c r="P1643" s="11">
        <v>3</v>
      </c>
      <c r="Q1643" s="11">
        <v>-74.114629269999995</v>
      </c>
      <c r="R1643" s="12">
        <v>4.6878994699999996</v>
      </c>
    </row>
    <row r="1644" spans="1:18" x14ac:dyDescent="0.25">
      <c r="A1644" s="10">
        <v>1643</v>
      </c>
      <c r="B1644" s="3" t="s">
        <v>3142</v>
      </c>
      <c r="C1644" s="3" t="s">
        <v>3044</v>
      </c>
      <c r="D1644" s="3" t="s">
        <v>1</v>
      </c>
      <c r="E1644" s="3" t="s">
        <v>3143</v>
      </c>
      <c r="F1644" s="87">
        <v>24</v>
      </c>
      <c r="G1644" s="5">
        <f t="shared" si="75"/>
        <v>73</v>
      </c>
      <c r="H1644" s="5" t="str">
        <f>VLOOKUP(F1644,Tabla5[[Columna3]:[Columna4]],2,TRUE)</f>
        <v>Aceptable</v>
      </c>
      <c r="I1644" s="18">
        <v>38</v>
      </c>
      <c r="J1644" s="5">
        <f t="shared" si="76"/>
        <v>35.185185185185183</v>
      </c>
      <c r="K1644" s="5" t="str">
        <f>VLOOKUP(I1644,Tabla13[[Rango minimo]:[Estado de calidad del aire]],2,TRUE)</f>
        <v>Buena</v>
      </c>
      <c r="L1644" s="21">
        <f t="shared" si="77"/>
        <v>54.092592592592595</v>
      </c>
      <c r="M1644" s="21" t="str">
        <f>VLOOKUP(L1644,Tabla7[[Valor minimo]:[Estado de calidad el aire]],2,TRUE)</f>
        <v>Aceptable</v>
      </c>
      <c r="N1644" s="11">
        <v>10</v>
      </c>
      <c r="O1644" s="11" t="s">
        <v>5995</v>
      </c>
      <c r="P1644" s="11">
        <v>3</v>
      </c>
      <c r="Q1644" s="11">
        <v>-74.122391870000001</v>
      </c>
      <c r="R1644" s="12">
        <v>4.6936309280000001</v>
      </c>
    </row>
    <row r="1645" spans="1:18" x14ac:dyDescent="0.25">
      <c r="A1645" s="10">
        <v>1644</v>
      </c>
      <c r="B1645" s="3" t="s">
        <v>3144</v>
      </c>
      <c r="C1645" s="3" t="s">
        <v>3044</v>
      </c>
      <c r="D1645" s="3" t="s">
        <v>1</v>
      </c>
      <c r="E1645" s="3" t="s">
        <v>3145</v>
      </c>
      <c r="F1645" s="87">
        <v>24</v>
      </c>
      <c r="G1645" s="5">
        <f t="shared" si="75"/>
        <v>73</v>
      </c>
      <c r="H1645" s="5" t="str">
        <f>VLOOKUP(F1645,Tabla5[[Columna3]:[Columna4]],2,TRUE)</f>
        <v>Aceptable</v>
      </c>
      <c r="I1645" s="18">
        <v>38</v>
      </c>
      <c r="J1645" s="5">
        <f t="shared" si="76"/>
        <v>35.185185185185183</v>
      </c>
      <c r="K1645" s="5" t="str">
        <f>VLOOKUP(I1645,Tabla13[[Rango minimo]:[Estado de calidad del aire]],2,TRUE)</f>
        <v>Buena</v>
      </c>
      <c r="L1645" s="21">
        <f t="shared" si="77"/>
        <v>54.092592592592595</v>
      </c>
      <c r="M1645" s="21" t="str">
        <f>VLOOKUP(L1645,Tabla7[[Valor minimo]:[Estado de calidad el aire]],2,TRUE)</f>
        <v>Aceptable</v>
      </c>
      <c r="N1645" s="11">
        <v>10</v>
      </c>
      <c r="O1645" s="11" t="s">
        <v>169</v>
      </c>
      <c r="P1645" s="11">
        <v>3</v>
      </c>
      <c r="Q1645" s="11">
        <v>-74.119124630000002</v>
      </c>
      <c r="R1645" s="12">
        <v>4.684624532</v>
      </c>
    </row>
    <row r="1646" spans="1:18" x14ac:dyDescent="0.25">
      <c r="A1646" s="10">
        <v>1645</v>
      </c>
      <c r="B1646" s="3" t="s">
        <v>3146</v>
      </c>
      <c r="C1646" s="3" t="s">
        <v>3044</v>
      </c>
      <c r="D1646" s="3" t="s">
        <v>1</v>
      </c>
      <c r="E1646" s="3" t="s">
        <v>3147</v>
      </c>
      <c r="F1646" s="87">
        <v>24</v>
      </c>
      <c r="G1646" s="5">
        <f t="shared" si="75"/>
        <v>73</v>
      </c>
      <c r="H1646" s="5" t="str">
        <f>VLOOKUP(F1646,Tabla5[[Columna3]:[Columna4]],2,TRUE)</f>
        <v>Aceptable</v>
      </c>
      <c r="I1646" s="18">
        <v>38</v>
      </c>
      <c r="J1646" s="5">
        <f t="shared" si="76"/>
        <v>35.185185185185183</v>
      </c>
      <c r="K1646" s="5" t="str">
        <f>VLOOKUP(I1646,Tabla13[[Rango minimo]:[Estado de calidad del aire]],2,TRUE)</f>
        <v>Buena</v>
      </c>
      <c r="L1646" s="21">
        <f t="shared" si="77"/>
        <v>54.092592592592595</v>
      </c>
      <c r="M1646" s="21" t="str">
        <f>VLOOKUP(L1646,Tabla7[[Valor minimo]:[Estado de calidad el aire]],2,TRUE)</f>
        <v>Aceptable</v>
      </c>
      <c r="N1646" s="11">
        <v>10</v>
      </c>
      <c r="O1646" s="11" t="s">
        <v>168</v>
      </c>
      <c r="P1646" s="11">
        <v>3</v>
      </c>
      <c r="Q1646" s="11">
        <v>-74.11364356</v>
      </c>
      <c r="R1646" s="12">
        <v>4.6909160889999999</v>
      </c>
    </row>
    <row r="1647" spans="1:18" x14ac:dyDescent="0.25">
      <c r="A1647" s="10">
        <v>1646</v>
      </c>
      <c r="B1647" s="3" t="s">
        <v>3148</v>
      </c>
      <c r="C1647" s="3" t="s">
        <v>3044</v>
      </c>
      <c r="D1647" s="3" t="s">
        <v>1</v>
      </c>
      <c r="E1647" s="3" t="s">
        <v>3147</v>
      </c>
      <c r="F1647" s="87">
        <v>24</v>
      </c>
      <c r="G1647" s="5">
        <f t="shared" si="75"/>
        <v>73</v>
      </c>
      <c r="H1647" s="5" t="str">
        <f>VLOOKUP(F1647,Tabla5[[Columna3]:[Columna4]],2,TRUE)</f>
        <v>Aceptable</v>
      </c>
      <c r="I1647" s="18">
        <v>38</v>
      </c>
      <c r="J1647" s="5">
        <f t="shared" si="76"/>
        <v>35.185185185185183</v>
      </c>
      <c r="K1647" s="5" t="str">
        <f>VLOOKUP(I1647,Tabla13[[Rango minimo]:[Estado de calidad del aire]],2,TRUE)</f>
        <v>Buena</v>
      </c>
      <c r="L1647" s="21">
        <f t="shared" si="77"/>
        <v>54.092592592592595</v>
      </c>
      <c r="M1647" s="21" t="str">
        <f>VLOOKUP(L1647,Tabla7[[Valor minimo]:[Estado de calidad el aire]],2,TRUE)</f>
        <v>Aceptable</v>
      </c>
      <c r="N1647" s="11">
        <v>10</v>
      </c>
      <c r="O1647" s="11" t="s">
        <v>168</v>
      </c>
      <c r="P1647" s="11">
        <v>3</v>
      </c>
      <c r="Q1647" s="11">
        <v>-74.112209789999994</v>
      </c>
      <c r="R1647" s="12">
        <v>4.6898627660000001</v>
      </c>
    </row>
    <row r="1648" spans="1:18" x14ac:dyDescent="0.25">
      <c r="A1648" s="10">
        <v>1647</v>
      </c>
      <c r="B1648" s="3" t="s">
        <v>3149</v>
      </c>
      <c r="C1648" s="3" t="s">
        <v>3044</v>
      </c>
      <c r="D1648" s="3" t="s">
        <v>1</v>
      </c>
      <c r="E1648" s="3" t="s">
        <v>3150</v>
      </c>
      <c r="F1648" s="87">
        <v>24</v>
      </c>
      <c r="G1648" s="5">
        <f t="shared" si="75"/>
        <v>73</v>
      </c>
      <c r="H1648" s="5" t="str">
        <f>VLOOKUP(F1648,Tabla5[[Columna3]:[Columna4]],2,TRUE)</f>
        <v>Aceptable</v>
      </c>
      <c r="I1648" s="18">
        <v>38</v>
      </c>
      <c r="J1648" s="5">
        <f t="shared" si="76"/>
        <v>35.185185185185183</v>
      </c>
      <c r="K1648" s="5" t="str">
        <f>VLOOKUP(I1648,Tabla13[[Rango minimo]:[Estado de calidad del aire]],2,TRUE)</f>
        <v>Buena</v>
      </c>
      <c r="L1648" s="21">
        <f t="shared" si="77"/>
        <v>54.092592592592595</v>
      </c>
      <c r="M1648" s="21" t="str">
        <f>VLOOKUP(L1648,Tabla7[[Valor minimo]:[Estado de calidad el aire]],2,TRUE)</f>
        <v>Aceptable</v>
      </c>
      <c r="N1648" s="11">
        <v>10</v>
      </c>
      <c r="O1648" s="11" t="s">
        <v>169</v>
      </c>
      <c r="P1648" s="11">
        <v>3</v>
      </c>
      <c r="Q1648" s="11">
        <v>-74.117640739999999</v>
      </c>
      <c r="R1648" s="12">
        <v>4.6833388090000003</v>
      </c>
    </row>
    <row r="1649" spans="1:18" x14ac:dyDescent="0.25">
      <c r="A1649" s="10">
        <v>1648</v>
      </c>
      <c r="B1649" s="3" t="s">
        <v>3151</v>
      </c>
      <c r="C1649" s="3" t="s">
        <v>3044</v>
      </c>
      <c r="D1649" s="3" t="s">
        <v>1</v>
      </c>
      <c r="E1649" s="3" t="s">
        <v>3152</v>
      </c>
      <c r="F1649" s="87">
        <v>24</v>
      </c>
      <c r="G1649" s="5">
        <f t="shared" si="75"/>
        <v>73</v>
      </c>
      <c r="H1649" s="5" t="str">
        <f>VLOOKUP(F1649,Tabla5[[Columna3]:[Columna4]],2,TRUE)</f>
        <v>Aceptable</v>
      </c>
      <c r="I1649" s="18">
        <v>38</v>
      </c>
      <c r="J1649" s="5">
        <f t="shared" si="76"/>
        <v>35.185185185185183</v>
      </c>
      <c r="K1649" s="5" t="str">
        <f>VLOOKUP(I1649,Tabla13[[Rango minimo]:[Estado de calidad del aire]],2,TRUE)</f>
        <v>Buena</v>
      </c>
      <c r="L1649" s="21">
        <f t="shared" si="77"/>
        <v>54.092592592592595</v>
      </c>
      <c r="M1649" s="21" t="str">
        <f>VLOOKUP(L1649,Tabla7[[Valor minimo]:[Estado de calidad el aire]],2,TRUE)</f>
        <v>Aceptable</v>
      </c>
      <c r="N1649" s="11">
        <v>10</v>
      </c>
      <c r="O1649" s="11" t="s">
        <v>169</v>
      </c>
      <c r="P1649" s="11">
        <v>3</v>
      </c>
      <c r="Q1649" s="11">
        <v>-74.116513429999998</v>
      </c>
      <c r="R1649" s="12">
        <v>4.6852976169999998</v>
      </c>
    </row>
    <row r="1650" spans="1:18" x14ac:dyDescent="0.25">
      <c r="A1650" s="10">
        <v>1649</v>
      </c>
      <c r="B1650" s="3" t="s">
        <v>3153</v>
      </c>
      <c r="C1650" s="3" t="s">
        <v>3044</v>
      </c>
      <c r="D1650" s="3" t="s">
        <v>1</v>
      </c>
      <c r="E1650" s="3" t="s">
        <v>3154</v>
      </c>
      <c r="F1650" s="87">
        <v>24</v>
      </c>
      <c r="G1650" s="5">
        <f t="shared" si="75"/>
        <v>73</v>
      </c>
      <c r="H1650" s="5" t="str">
        <f>VLOOKUP(F1650,Tabla5[[Columna3]:[Columna4]],2,TRUE)</f>
        <v>Aceptable</v>
      </c>
      <c r="I1650" s="18">
        <v>38</v>
      </c>
      <c r="J1650" s="5">
        <f t="shared" si="76"/>
        <v>35.185185185185183</v>
      </c>
      <c r="K1650" s="5" t="str">
        <f>VLOOKUP(I1650,Tabla13[[Rango minimo]:[Estado de calidad del aire]],2,TRUE)</f>
        <v>Buena</v>
      </c>
      <c r="L1650" s="21">
        <f t="shared" si="77"/>
        <v>54.092592592592595</v>
      </c>
      <c r="M1650" s="21" t="str">
        <f>VLOOKUP(L1650,Tabla7[[Valor minimo]:[Estado de calidad el aire]],2,TRUE)</f>
        <v>Aceptable</v>
      </c>
      <c r="N1650" s="11">
        <v>10</v>
      </c>
      <c r="O1650" s="11" t="s">
        <v>169</v>
      </c>
      <c r="P1650" s="11">
        <v>3</v>
      </c>
      <c r="Q1650" s="11">
        <v>-74.114338219999993</v>
      </c>
      <c r="R1650" s="12">
        <v>4.6752907989999999</v>
      </c>
    </row>
    <row r="1651" spans="1:18" x14ac:dyDescent="0.25">
      <c r="A1651" s="10">
        <v>1650</v>
      </c>
      <c r="B1651" s="3" t="s">
        <v>3155</v>
      </c>
      <c r="C1651" s="3" t="s">
        <v>3044</v>
      </c>
      <c r="D1651" s="3" t="s">
        <v>1</v>
      </c>
      <c r="E1651" s="3" t="s">
        <v>3156</v>
      </c>
      <c r="F1651" s="87">
        <v>24</v>
      </c>
      <c r="G1651" s="5">
        <f t="shared" si="75"/>
        <v>73</v>
      </c>
      <c r="H1651" s="5" t="str">
        <f>VLOOKUP(F1651,Tabla5[[Columna3]:[Columna4]],2,TRUE)</f>
        <v>Aceptable</v>
      </c>
      <c r="I1651" s="18">
        <v>38</v>
      </c>
      <c r="J1651" s="5">
        <f t="shared" si="76"/>
        <v>35.185185185185183</v>
      </c>
      <c r="K1651" s="5" t="str">
        <f>VLOOKUP(I1651,Tabla13[[Rango minimo]:[Estado de calidad del aire]],2,TRUE)</f>
        <v>Buena</v>
      </c>
      <c r="L1651" s="21">
        <f t="shared" si="77"/>
        <v>54.092592592592595</v>
      </c>
      <c r="M1651" s="21" t="str">
        <f>VLOOKUP(L1651,Tabla7[[Valor minimo]:[Estado de calidad el aire]],2,TRUE)</f>
        <v>Aceptable</v>
      </c>
      <c r="N1651" s="11">
        <v>10</v>
      </c>
      <c r="O1651" s="11" t="s">
        <v>168</v>
      </c>
      <c r="P1651" s="11">
        <v>4</v>
      </c>
      <c r="Q1651" s="11">
        <v>-74.085562839999994</v>
      </c>
      <c r="R1651" s="12">
        <v>4.6930211650000002</v>
      </c>
    </row>
    <row r="1652" spans="1:18" x14ac:dyDescent="0.25">
      <c r="A1652" s="10">
        <v>1651</v>
      </c>
      <c r="B1652" s="3" t="s">
        <v>3157</v>
      </c>
      <c r="C1652" s="3" t="s">
        <v>3044</v>
      </c>
      <c r="D1652" s="3" t="s">
        <v>1</v>
      </c>
      <c r="E1652" s="3" t="s">
        <v>3156</v>
      </c>
      <c r="F1652" s="87">
        <v>24</v>
      </c>
      <c r="G1652" s="5">
        <f t="shared" si="75"/>
        <v>73</v>
      </c>
      <c r="H1652" s="5" t="str">
        <f>VLOOKUP(F1652,Tabla5[[Columna3]:[Columna4]],2,TRUE)</f>
        <v>Aceptable</v>
      </c>
      <c r="I1652" s="18">
        <v>38</v>
      </c>
      <c r="J1652" s="5">
        <f t="shared" si="76"/>
        <v>35.185185185185183</v>
      </c>
      <c r="K1652" s="5" t="str">
        <f>VLOOKUP(I1652,Tabla13[[Rango minimo]:[Estado de calidad del aire]],2,TRUE)</f>
        <v>Buena</v>
      </c>
      <c r="L1652" s="21">
        <f t="shared" si="77"/>
        <v>54.092592592592595</v>
      </c>
      <c r="M1652" s="21" t="str">
        <f>VLOOKUP(L1652,Tabla7[[Valor minimo]:[Estado de calidad el aire]],2,TRUE)</f>
        <v>Aceptable</v>
      </c>
      <c r="N1652" s="11">
        <v>10</v>
      </c>
      <c r="O1652" s="11" t="s">
        <v>168</v>
      </c>
      <c r="P1652" s="11">
        <v>4</v>
      </c>
      <c r="Q1652" s="11">
        <v>-74.084943859999996</v>
      </c>
      <c r="R1652" s="12">
        <v>4.6940344999999999</v>
      </c>
    </row>
    <row r="1653" spans="1:18" x14ac:dyDescent="0.25">
      <c r="A1653" s="10">
        <v>1652</v>
      </c>
      <c r="B1653" s="3" t="s">
        <v>3158</v>
      </c>
      <c r="C1653" s="3" t="s">
        <v>3044</v>
      </c>
      <c r="D1653" s="3" t="s">
        <v>1</v>
      </c>
      <c r="E1653" s="3" t="s">
        <v>3159</v>
      </c>
      <c r="F1653" s="87">
        <v>24</v>
      </c>
      <c r="G1653" s="5">
        <f t="shared" si="75"/>
        <v>73</v>
      </c>
      <c r="H1653" s="5" t="str">
        <f>VLOOKUP(F1653,Tabla5[[Columna3]:[Columna4]],2,TRUE)</f>
        <v>Aceptable</v>
      </c>
      <c r="I1653" s="18">
        <v>38</v>
      </c>
      <c r="J1653" s="5">
        <f t="shared" si="76"/>
        <v>35.185185185185183</v>
      </c>
      <c r="K1653" s="5" t="str">
        <f>VLOOKUP(I1653,Tabla13[[Rango minimo]:[Estado de calidad del aire]],2,TRUE)</f>
        <v>Buena</v>
      </c>
      <c r="L1653" s="21">
        <f t="shared" si="77"/>
        <v>54.092592592592595</v>
      </c>
      <c r="M1653" s="21" t="str">
        <f>VLOOKUP(L1653,Tabla7[[Valor minimo]:[Estado de calidad el aire]],2,TRUE)</f>
        <v>Aceptable</v>
      </c>
      <c r="N1653" s="11">
        <v>10</v>
      </c>
      <c r="O1653" s="11" t="s">
        <v>168</v>
      </c>
      <c r="P1653" s="11">
        <v>3</v>
      </c>
      <c r="Q1653" s="11">
        <v>-74.092393479999998</v>
      </c>
      <c r="R1653" s="12">
        <v>4.6797958660000001</v>
      </c>
    </row>
    <row r="1654" spans="1:18" x14ac:dyDescent="0.25">
      <c r="A1654" s="10">
        <v>1653</v>
      </c>
      <c r="B1654" s="3" t="s">
        <v>3160</v>
      </c>
      <c r="C1654" s="3" t="s">
        <v>3044</v>
      </c>
      <c r="D1654" s="3" t="s">
        <v>1</v>
      </c>
      <c r="E1654" s="3" t="s">
        <v>3161</v>
      </c>
      <c r="F1654" s="87">
        <v>24</v>
      </c>
      <c r="G1654" s="5">
        <f t="shared" si="75"/>
        <v>73</v>
      </c>
      <c r="H1654" s="5" t="str">
        <f>VLOOKUP(F1654,Tabla5[[Columna3]:[Columna4]],2,TRUE)</f>
        <v>Aceptable</v>
      </c>
      <c r="I1654" s="18">
        <v>38</v>
      </c>
      <c r="J1654" s="5">
        <f t="shared" si="76"/>
        <v>35.185185185185183</v>
      </c>
      <c r="K1654" s="5" t="str">
        <f>VLOOKUP(I1654,Tabla13[[Rango minimo]:[Estado de calidad del aire]],2,TRUE)</f>
        <v>Buena</v>
      </c>
      <c r="L1654" s="21">
        <f t="shared" si="77"/>
        <v>54.092592592592595</v>
      </c>
      <c r="M1654" s="21" t="str">
        <f>VLOOKUP(L1654,Tabla7[[Valor minimo]:[Estado de calidad el aire]],2,TRUE)</f>
        <v>Aceptable</v>
      </c>
      <c r="N1654" s="11">
        <v>10</v>
      </c>
      <c r="O1654" s="11" t="s">
        <v>168</v>
      </c>
      <c r="P1654" s="11">
        <v>3</v>
      </c>
      <c r="Q1654" s="11">
        <v>-74.097096980000003</v>
      </c>
      <c r="R1654" s="12">
        <v>4.6818484009999999</v>
      </c>
    </row>
    <row r="1655" spans="1:18" x14ac:dyDescent="0.25">
      <c r="A1655" s="10">
        <v>1654</v>
      </c>
      <c r="B1655" s="3" t="s">
        <v>3162</v>
      </c>
      <c r="C1655" s="3" t="s">
        <v>3044</v>
      </c>
      <c r="D1655" s="3" t="s">
        <v>1</v>
      </c>
      <c r="E1655" s="3" t="s">
        <v>3163</v>
      </c>
      <c r="F1655" s="87">
        <v>24</v>
      </c>
      <c r="G1655" s="5">
        <f t="shared" si="75"/>
        <v>73</v>
      </c>
      <c r="H1655" s="5" t="str">
        <f>VLOOKUP(F1655,Tabla5[[Columna3]:[Columna4]],2,TRUE)</f>
        <v>Aceptable</v>
      </c>
      <c r="I1655" s="18">
        <v>38</v>
      </c>
      <c r="J1655" s="5">
        <f t="shared" si="76"/>
        <v>35.185185185185183</v>
      </c>
      <c r="K1655" s="5" t="str">
        <f>VLOOKUP(I1655,Tabla13[[Rango minimo]:[Estado de calidad del aire]],2,TRUE)</f>
        <v>Buena</v>
      </c>
      <c r="L1655" s="21">
        <f t="shared" si="77"/>
        <v>54.092592592592595</v>
      </c>
      <c r="M1655" s="21" t="str">
        <f>VLOOKUP(L1655,Tabla7[[Valor minimo]:[Estado de calidad el aire]],2,TRUE)</f>
        <v>Aceptable</v>
      </c>
      <c r="N1655" s="11">
        <v>10</v>
      </c>
      <c r="O1655" s="11" t="s">
        <v>168</v>
      </c>
      <c r="P1655" s="11">
        <v>3</v>
      </c>
      <c r="Q1655" s="11">
        <v>-74.089421650000006</v>
      </c>
      <c r="R1655" s="12">
        <v>4.6894801519999998</v>
      </c>
    </row>
    <row r="1656" spans="1:18" x14ac:dyDescent="0.25">
      <c r="A1656" s="10">
        <v>1655</v>
      </c>
      <c r="B1656" s="3" t="s">
        <v>3164</v>
      </c>
      <c r="C1656" s="3" t="s">
        <v>3044</v>
      </c>
      <c r="D1656" s="3" t="s">
        <v>1</v>
      </c>
      <c r="E1656" s="3" t="s">
        <v>3165</v>
      </c>
      <c r="F1656" s="87">
        <v>24</v>
      </c>
      <c r="G1656" s="5">
        <f t="shared" si="75"/>
        <v>73</v>
      </c>
      <c r="H1656" s="5" t="str">
        <f>VLOOKUP(F1656,Tabla5[[Columna3]:[Columna4]],2,TRUE)</f>
        <v>Aceptable</v>
      </c>
      <c r="I1656" s="18">
        <v>38</v>
      </c>
      <c r="J1656" s="5">
        <f t="shared" si="76"/>
        <v>35.185185185185183</v>
      </c>
      <c r="K1656" s="5" t="str">
        <f>VLOOKUP(I1656,Tabla13[[Rango minimo]:[Estado de calidad del aire]],2,TRUE)</f>
        <v>Buena</v>
      </c>
      <c r="L1656" s="21">
        <f t="shared" si="77"/>
        <v>54.092592592592595</v>
      </c>
      <c r="M1656" s="21" t="str">
        <f>VLOOKUP(L1656,Tabla7[[Valor minimo]:[Estado de calidad el aire]],2,TRUE)</f>
        <v>Aceptable</v>
      </c>
      <c r="N1656" s="11">
        <v>10</v>
      </c>
      <c r="O1656" s="11" t="s">
        <v>168</v>
      </c>
      <c r="P1656" s="11">
        <v>3</v>
      </c>
      <c r="Q1656" s="11">
        <v>-74.092915579999996</v>
      </c>
      <c r="R1656" s="12">
        <v>4.6733319179999997</v>
      </c>
    </row>
    <row r="1657" spans="1:18" x14ac:dyDescent="0.25">
      <c r="A1657" s="10">
        <v>1656</v>
      </c>
      <c r="B1657" s="3" t="s">
        <v>3166</v>
      </c>
      <c r="C1657" s="3" t="s">
        <v>3044</v>
      </c>
      <c r="D1657" s="3" t="s">
        <v>1</v>
      </c>
      <c r="E1657" s="3" t="s">
        <v>3167</v>
      </c>
      <c r="F1657" s="87">
        <v>24</v>
      </c>
      <c r="G1657" s="5">
        <f t="shared" si="75"/>
        <v>73</v>
      </c>
      <c r="H1657" s="5" t="str">
        <f>VLOOKUP(F1657,Tabla5[[Columna3]:[Columna4]],2,TRUE)</f>
        <v>Aceptable</v>
      </c>
      <c r="I1657" s="18">
        <v>38</v>
      </c>
      <c r="J1657" s="5">
        <f t="shared" si="76"/>
        <v>35.185185185185183</v>
      </c>
      <c r="K1657" s="5" t="str">
        <f>VLOOKUP(I1657,Tabla13[[Rango minimo]:[Estado de calidad del aire]],2,TRUE)</f>
        <v>Buena</v>
      </c>
      <c r="L1657" s="21">
        <f t="shared" si="77"/>
        <v>54.092592592592595</v>
      </c>
      <c r="M1657" s="21" t="str">
        <f>VLOOKUP(L1657,Tabla7[[Valor minimo]:[Estado de calidad el aire]],2,TRUE)</f>
        <v>Aceptable</v>
      </c>
      <c r="N1657" s="11">
        <v>10</v>
      </c>
      <c r="O1657" s="11" t="s">
        <v>168</v>
      </c>
      <c r="P1657" s="11">
        <v>3</v>
      </c>
      <c r="Q1657" s="11">
        <v>-74.082771949999994</v>
      </c>
      <c r="R1657" s="12">
        <v>4.6899338129999997</v>
      </c>
    </row>
    <row r="1658" spans="1:18" x14ac:dyDescent="0.25">
      <c r="A1658" s="10">
        <v>1657</v>
      </c>
      <c r="B1658" s="3" t="s">
        <v>3168</v>
      </c>
      <c r="C1658" s="3" t="s">
        <v>3044</v>
      </c>
      <c r="D1658" s="3" t="s">
        <v>1</v>
      </c>
      <c r="E1658" s="3" t="s">
        <v>3169</v>
      </c>
      <c r="F1658" s="87">
        <v>24</v>
      </c>
      <c r="G1658" s="5">
        <f t="shared" si="75"/>
        <v>73</v>
      </c>
      <c r="H1658" s="5" t="str">
        <f>VLOOKUP(F1658,Tabla5[[Columna3]:[Columna4]],2,TRUE)</f>
        <v>Aceptable</v>
      </c>
      <c r="I1658" s="18">
        <v>38</v>
      </c>
      <c r="J1658" s="5">
        <f t="shared" si="76"/>
        <v>35.185185185185183</v>
      </c>
      <c r="K1658" s="5" t="str">
        <f>VLOOKUP(I1658,Tabla13[[Rango minimo]:[Estado de calidad del aire]],2,TRUE)</f>
        <v>Buena</v>
      </c>
      <c r="L1658" s="21">
        <f t="shared" si="77"/>
        <v>54.092592592592595</v>
      </c>
      <c r="M1658" s="21" t="str">
        <f>VLOOKUP(L1658,Tabla7[[Valor minimo]:[Estado de calidad el aire]],2,TRUE)</f>
        <v>Aceptable</v>
      </c>
      <c r="N1658" s="11">
        <v>10</v>
      </c>
      <c r="O1658" s="11" t="s">
        <v>168</v>
      </c>
      <c r="P1658" s="11">
        <v>3</v>
      </c>
      <c r="Q1658" s="11">
        <v>-74.078244179999999</v>
      </c>
      <c r="R1658" s="12">
        <v>4.685232515</v>
      </c>
    </row>
    <row r="1659" spans="1:18" x14ac:dyDescent="0.25">
      <c r="A1659" s="10">
        <v>1658</v>
      </c>
      <c r="B1659" s="3" t="s">
        <v>3170</v>
      </c>
      <c r="C1659" s="3" t="s">
        <v>3044</v>
      </c>
      <c r="D1659" s="3" t="s">
        <v>1</v>
      </c>
      <c r="E1659" s="3" t="s">
        <v>3171</v>
      </c>
      <c r="F1659" s="87">
        <v>24</v>
      </c>
      <c r="G1659" s="5">
        <f t="shared" si="75"/>
        <v>73</v>
      </c>
      <c r="H1659" s="5" t="str">
        <f>VLOOKUP(F1659,Tabla5[[Columna3]:[Columna4]],2,TRUE)</f>
        <v>Aceptable</v>
      </c>
      <c r="I1659" s="18">
        <v>38</v>
      </c>
      <c r="J1659" s="5">
        <f t="shared" si="76"/>
        <v>35.185185185185183</v>
      </c>
      <c r="K1659" s="5" t="str">
        <f>VLOOKUP(I1659,Tabla13[[Rango minimo]:[Estado de calidad del aire]],2,TRUE)</f>
        <v>Buena</v>
      </c>
      <c r="L1659" s="21">
        <f t="shared" si="77"/>
        <v>54.092592592592595</v>
      </c>
      <c r="M1659" s="21" t="str">
        <f>VLOOKUP(L1659,Tabla7[[Valor minimo]:[Estado de calidad el aire]],2,TRUE)</f>
        <v>Aceptable</v>
      </c>
      <c r="N1659" s="11">
        <v>10</v>
      </c>
      <c r="O1659" s="11" t="s">
        <v>168</v>
      </c>
      <c r="P1659" s="11">
        <v>4</v>
      </c>
      <c r="Q1659" s="11">
        <v>-74.081450660000002</v>
      </c>
      <c r="R1659" s="12">
        <v>4.6839508060000004</v>
      </c>
    </row>
    <row r="1660" spans="1:18" x14ac:dyDescent="0.25">
      <c r="A1660" s="10">
        <v>1659</v>
      </c>
      <c r="B1660" s="3" t="s">
        <v>3172</v>
      </c>
      <c r="C1660" s="3" t="s">
        <v>3044</v>
      </c>
      <c r="D1660" s="3" t="s">
        <v>1</v>
      </c>
      <c r="E1660" s="3" t="s">
        <v>3173</v>
      </c>
      <c r="F1660" s="87">
        <v>24</v>
      </c>
      <c r="G1660" s="5">
        <f t="shared" si="75"/>
        <v>73</v>
      </c>
      <c r="H1660" s="5" t="str">
        <f>VLOOKUP(F1660,Tabla5[[Columna3]:[Columna4]],2,TRUE)</f>
        <v>Aceptable</v>
      </c>
      <c r="I1660" s="18">
        <v>38</v>
      </c>
      <c r="J1660" s="5">
        <f t="shared" si="76"/>
        <v>35.185185185185183</v>
      </c>
      <c r="K1660" s="5" t="str">
        <f>VLOOKUP(I1660,Tabla13[[Rango minimo]:[Estado de calidad del aire]],2,TRUE)</f>
        <v>Buena</v>
      </c>
      <c r="L1660" s="21">
        <f t="shared" si="77"/>
        <v>54.092592592592595</v>
      </c>
      <c r="M1660" s="21" t="str">
        <f>VLOOKUP(L1660,Tabla7[[Valor minimo]:[Estado de calidad el aire]],2,TRUE)</f>
        <v>Aceptable</v>
      </c>
      <c r="N1660" s="11">
        <v>10</v>
      </c>
      <c r="O1660" s="11" t="s">
        <v>168</v>
      </c>
      <c r="P1660" s="11">
        <v>3</v>
      </c>
      <c r="Q1660" s="11">
        <v>-74.087516429999994</v>
      </c>
      <c r="R1660" s="12">
        <v>4.6893158640000001</v>
      </c>
    </row>
    <row r="1661" spans="1:18" x14ac:dyDescent="0.25">
      <c r="A1661" s="10">
        <v>1660</v>
      </c>
      <c r="B1661" s="3" t="s">
        <v>3174</v>
      </c>
      <c r="C1661" s="3" t="s">
        <v>3044</v>
      </c>
      <c r="D1661" s="3" t="s">
        <v>1</v>
      </c>
      <c r="E1661" s="3" t="s">
        <v>3175</v>
      </c>
      <c r="F1661" s="87">
        <v>24</v>
      </c>
      <c r="G1661" s="5">
        <f t="shared" si="75"/>
        <v>73</v>
      </c>
      <c r="H1661" s="5" t="str">
        <f>VLOOKUP(F1661,Tabla5[[Columna3]:[Columna4]],2,TRUE)</f>
        <v>Aceptable</v>
      </c>
      <c r="I1661" s="18">
        <v>38</v>
      </c>
      <c r="J1661" s="5">
        <f t="shared" si="76"/>
        <v>35.185185185185183</v>
      </c>
      <c r="K1661" s="5" t="str">
        <f>VLOOKUP(I1661,Tabla13[[Rango minimo]:[Estado de calidad del aire]],2,TRUE)</f>
        <v>Buena</v>
      </c>
      <c r="L1661" s="21">
        <f t="shared" si="77"/>
        <v>54.092592592592595</v>
      </c>
      <c r="M1661" s="21" t="str">
        <f>VLOOKUP(L1661,Tabla7[[Valor minimo]:[Estado de calidad el aire]],2,TRUE)</f>
        <v>Aceptable</v>
      </c>
      <c r="N1661" s="11">
        <v>10</v>
      </c>
      <c r="O1661" s="11" t="s">
        <v>168</v>
      </c>
      <c r="P1661" s="11">
        <v>3</v>
      </c>
      <c r="Q1661" s="11">
        <v>-74.091791459999996</v>
      </c>
      <c r="R1661" s="12">
        <v>4.675480136</v>
      </c>
    </row>
    <row r="1662" spans="1:18" x14ac:dyDescent="0.25">
      <c r="A1662" s="10">
        <v>1661</v>
      </c>
      <c r="B1662" s="3" t="s">
        <v>3176</v>
      </c>
      <c r="C1662" s="3" t="s">
        <v>3044</v>
      </c>
      <c r="D1662" s="3" t="s">
        <v>1</v>
      </c>
      <c r="E1662" s="3" t="s">
        <v>3177</v>
      </c>
      <c r="F1662" s="87">
        <v>24</v>
      </c>
      <c r="G1662" s="5">
        <f t="shared" si="75"/>
        <v>73</v>
      </c>
      <c r="H1662" s="5" t="str">
        <f>VLOOKUP(F1662,Tabla5[[Columna3]:[Columna4]],2,TRUE)</f>
        <v>Aceptable</v>
      </c>
      <c r="I1662" s="18">
        <v>38</v>
      </c>
      <c r="J1662" s="5">
        <f t="shared" si="76"/>
        <v>35.185185185185183</v>
      </c>
      <c r="K1662" s="5" t="str">
        <f>VLOOKUP(I1662,Tabla13[[Rango minimo]:[Estado de calidad del aire]],2,TRUE)</f>
        <v>Buena</v>
      </c>
      <c r="L1662" s="21">
        <f t="shared" si="77"/>
        <v>54.092592592592595</v>
      </c>
      <c r="M1662" s="21" t="str">
        <f>VLOOKUP(L1662,Tabla7[[Valor minimo]:[Estado de calidad el aire]],2,TRUE)</f>
        <v>Aceptable</v>
      </c>
      <c r="N1662" s="11">
        <v>10</v>
      </c>
      <c r="O1662" s="11" t="s">
        <v>168</v>
      </c>
      <c r="P1662" s="11">
        <v>3</v>
      </c>
      <c r="Q1662" s="11">
        <v>-74.090222769999997</v>
      </c>
      <c r="R1662" s="12">
        <v>4.6763606490000003</v>
      </c>
    </row>
    <row r="1663" spans="1:18" x14ac:dyDescent="0.25">
      <c r="A1663" s="10">
        <v>1662</v>
      </c>
      <c r="B1663" s="3" t="s">
        <v>3178</v>
      </c>
      <c r="C1663" s="3" t="s">
        <v>3044</v>
      </c>
      <c r="D1663" s="3" t="s">
        <v>1</v>
      </c>
      <c r="E1663" s="3" t="s">
        <v>3179</v>
      </c>
      <c r="F1663" s="87">
        <v>24</v>
      </c>
      <c r="G1663" s="5">
        <f t="shared" si="75"/>
        <v>73</v>
      </c>
      <c r="H1663" s="5" t="str">
        <f>VLOOKUP(F1663,Tabla5[[Columna3]:[Columna4]],2,TRUE)</f>
        <v>Aceptable</v>
      </c>
      <c r="I1663" s="18">
        <v>38</v>
      </c>
      <c r="J1663" s="5">
        <f t="shared" si="76"/>
        <v>35.185185185185183</v>
      </c>
      <c r="K1663" s="5" t="str">
        <f>VLOOKUP(I1663,Tabla13[[Rango minimo]:[Estado de calidad del aire]],2,TRUE)</f>
        <v>Buena</v>
      </c>
      <c r="L1663" s="21">
        <f t="shared" si="77"/>
        <v>54.092592592592595</v>
      </c>
      <c r="M1663" s="21" t="str">
        <f>VLOOKUP(L1663,Tabla7[[Valor minimo]:[Estado de calidad el aire]],2,TRUE)</f>
        <v>Aceptable</v>
      </c>
      <c r="N1663" s="11">
        <v>10</v>
      </c>
      <c r="O1663" s="11" t="s">
        <v>168</v>
      </c>
      <c r="P1663" s="11">
        <v>3</v>
      </c>
      <c r="Q1663" s="11">
        <v>-74.091557190000003</v>
      </c>
      <c r="R1663" s="12">
        <v>4.6857104310000004</v>
      </c>
    </row>
    <row r="1664" spans="1:18" x14ac:dyDescent="0.25">
      <c r="A1664" s="10">
        <v>1663</v>
      </c>
      <c r="B1664" s="3" t="s">
        <v>3180</v>
      </c>
      <c r="C1664" s="3" t="s">
        <v>3044</v>
      </c>
      <c r="D1664" s="3" t="s">
        <v>1</v>
      </c>
      <c r="E1664" s="3" t="s">
        <v>3181</v>
      </c>
      <c r="F1664" s="87">
        <v>24</v>
      </c>
      <c r="G1664" s="5">
        <f t="shared" si="75"/>
        <v>73</v>
      </c>
      <c r="H1664" s="5" t="str">
        <f>VLOOKUP(F1664,Tabla5[[Columna3]:[Columna4]],2,TRUE)</f>
        <v>Aceptable</v>
      </c>
      <c r="I1664" s="18">
        <v>38</v>
      </c>
      <c r="J1664" s="5">
        <f t="shared" si="76"/>
        <v>35.185185185185183</v>
      </c>
      <c r="K1664" s="5" t="str">
        <f>VLOOKUP(I1664,Tabla13[[Rango minimo]:[Estado de calidad del aire]],2,TRUE)</f>
        <v>Buena</v>
      </c>
      <c r="L1664" s="21">
        <f t="shared" si="77"/>
        <v>54.092592592592595</v>
      </c>
      <c r="M1664" s="21" t="str">
        <f>VLOOKUP(L1664,Tabla7[[Valor minimo]:[Estado de calidad el aire]],2,TRUE)</f>
        <v>Aceptable</v>
      </c>
      <c r="N1664" s="11">
        <v>10</v>
      </c>
      <c r="O1664" s="11" t="s">
        <v>168</v>
      </c>
      <c r="P1664" s="11">
        <v>3</v>
      </c>
      <c r="Q1664" s="11">
        <v>-74.099527780000003</v>
      </c>
      <c r="R1664" s="12">
        <v>4.6784141860000004</v>
      </c>
    </row>
    <row r="1665" spans="1:18" x14ac:dyDescent="0.25">
      <c r="A1665" s="10">
        <v>1664</v>
      </c>
      <c r="B1665" s="3" t="s">
        <v>3182</v>
      </c>
      <c r="C1665" s="3" t="s">
        <v>3044</v>
      </c>
      <c r="D1665" s="3" t="s">
        <v>1</v>
      </c>
      <c r="E1665" s="3" t="s">
        <v>3183</v>
      </c>
      <c r="F1665" s="87">
        <v>24</v>
      </c>
      <c r="G1665" s="5">
        <f t="shared" si="75"/>
        <v>73</v>
      </c>
      <c r="H1665" s="5" t="str">
        <f>VLOOKUP(F1665,Tabla5[[Columna3]:[Columna4]],2,TRUE)</f>
        <v>Aceptable</v>
      </c>
      <c r="I1665" s="18">
        <v>38</v>
      </c>
      <c r="J1665" s="5">
        <f t="shared" si="76"/>
        <v>35.185185185185183</v>
      </c>
      <c r="K1665" s="5" t="str">
        <f>VLOOKUP(I1665,Tabla13[[Rango minimo]:[Estado de calidad del aire]],2,TRUE)</f>
        <v>Buena</v>
      </c>
      <c r="L1665" s="21">
        <f t="shared" si="77"/>
        <v>54.092592592592595</v>
      </c>
      <c r="M1665" s="21" t="str">
        <f>VLOOKUP(L1665,Tabla7[[Valor minimo]:[Estado de calidad el aire]],2,TRUE)</f>
        <v>Aceptable</v>
      </c>
      <c r="N1665" s="11">
        <v>10</v>
      </c>
      <c r="O1665" s="11" t="s">
        <v>168</v>
      </c>
      <c r="P1665" s="11">
        <v>3</v>
      </c>
      <c r="Q1665" s="11">
        <v>-74.0989577</v>
      </c>
      <c r="R1665" s="12">
        <v>4.6794129919999996</v>
      </c>
    </row>
    <row r="1666" spans="1:18" x14ac:dyDescent="0.25">
      <c r="A1666" s="10">
        <v>1665</v>
      </c>
      <c r="B1666" s="3" t="s">
        <v>3184</v>
      </c>
      <c r="C1666" s="3" t="s">
        <v>3044</v>
      </c>
      <c r="D1666" s="3" t="s">
        <v>1</v>
      </c>
      <c r="E1666" s="3" t="s">
        <v>3185</v>
      </c>
      <c r="F1666" s="87">
        <v>24</v>
      </c>
      <c r="G1666" s="5">
        <f t="shared" si="75"/>
        <v>73</v>
      </c>
      <c r="H1666" s="5" t="str">
        <f>VLOOKUP(F1666,Tabla5[[Columna3]:[Columna4]],2,TRUE)</f>
        <v>Aceptable</v>
      </c>
      <c r="I1666" s="18">
        <v>38</v>
      </c>
      <c r="J1666" s="5">
        <f t="shared" si="76"/>
        <v>35.185185185185183</v>
      </c>
      <c r="K1666" s="5" t="str">
        <f>VLOOKUP(I1666,Tabla13[[Rango minimo]:[Estado de calidad del aire]],2,TRUE)</f>
        <v>Buena</v>
      </c>
      <c r="L1666" s="21">
        <f t="shared" si="77"/>
        <v>54.092592592592595</v>
      </c>
      <c r="M1666" s="21" t="str">
        <f>VLOOKUP(L1666,Tabla7[[Valor minimo]:[Estado de calidad el aire]],2,TRUE)</f>
        <v>Aceptable</v>
      </c>
      <c r="N1666" s="11">
        <v>10</v>
      </c>
      <c r="O1666" s="11" t="s">
        <v>168</v>
      </c>
      <c r="P1666" s="11">
        <v>3</v>
      </c>
      <c r="Q1666" s="11">
        <v>-74.094846989999994</v>
      </c>
      <c r="R1666" s="12">
        <v>4.6846265909999998</v>
      </c>
    </row>
    <row r="1667" spans="1:18" x14ac:dyDescent="0.25">
      <c r="A1667" s="10">
        <v>1666</v>
      </c>
      <c r="B1667" s="3" t="s">
        <v>3186</v>
      </c>
      <c r="C1667" s="3" t="s">
        <v>3044</v>
      </c>
      <c r="D1667" s="3" t="s">
        <v>1</v>
      </c>
      <c r="E1667" s="3" t="s">
        <v>3187</v>
      </c>
      <c r="F1667" s="87">
        <v>24</v>
      </c>
      <c r="G1667" s="5">
        <f t="shared" ref="G1667:G1730" si="78">IF(F1667&lt;=12, F1667*50/12,
IF(F1667&lt;=37, 51 + (F1667-13)*50/25,
IF(F1667&lt;=55, 101 + (F1667-38)*50/18,
IF(F1667&lt;=150, 151 + (F1667-56)*50/95,
IF(F1667&lt;=250, 201 + (F1667-151)*100/100,
301 + (F1667-251)*200/250)))))</f>
        <v>73</v>
      </c>
      <c r="H1667" s="5" t="str">
        <f>VLOOKUP(F1667,Tabla5[[Columna3]:[Columna4]],2,TRUE)</f>
        <v>Aceptable</v>
      </c>
      <c r="I1667" s="18">
        <v>38</v>
      </c>
      <c r="J1667" s="5">
        <f t="shared" ref="J1667:J1730" si="79">IF(I1667&lt;=54, I1667*50/54,
IF(I1667&lt;=154, 51 + (I1667-55)*50/100,
IF(I1667&lt;=254, 101 + (I1667-155)*50/100,
IF(I1667&lt;=354, 151 + (I1667-255)*50/100,
IF(I1667&lt;=424, 201 + (I1667-355)*100/70,
301 + (I1667-425)*200/180)))))</f>
        <v>35.185185185185183</v>
      </c>
      <c r="K1667" s="5" t="str">
        <f>VLOOKUP(I1667,Tabla13[[Rango minimo]:[Estado de calidad del aire]],2,TRUE)</f>
        <v>Buena</v>
      </c>
      <c r="L1667" s="21">
        <f t="shared" ref="L1667:L1730" si="80">(((G1667+J1667)/2))</f>
        <v>54.092592592592595</v>
      </c>
      <c r="M1667" s="21" t="str">
        <f>VLOOKUP(L1667,Tabla7[[Valor minimo]:[Estado de calidad el aire]],2,TRUE)</f>
        <v>Aceptable</v>
      </c>
      <c r="N1667" s="11">
        <v>10</v>
      </c>
      <c r="O1667" s="11" t="s">
        <v>168</v>
      </c>
      <c r="P1667" s="11">
        <v>3</v>
      </c>
      <c r="Q1667" s="11">
        <v>-74.09586084</v>
      </c>
      <c r="R1667" s="12">
        <v>4.6714474900000003</v>
      </c>
    </row>
    <row r="1668" spans="1:18" x14ac:dyDescent="0.25">
      <c r="A1668" s="10">
        <v>1667</v>
      </c>
      <c r="B1668" s="3" t="s">
        <v>3188</v>
      </c>
      <c r="C1668" s="3" t="s">
        <v>3044</v>
      </c>
      <c r="D1668" s="3" t="s">
        <v>1</v>
      </c>
      <c r="E1668" s="3" t="s">
        <v>3189</v>
      </c>
      <c r="F1668" s="87">
        <v>24</v>
      </c>
      <c r="G1668" s="5">
        <f t="shared" si="78"/>
        <v>73</v>
      </c>
      <c r="H1668" s="5" t="str">
        <f>VLOOKUP(F1668,Tabla5[[Columna3]:[Columna4]],2,TRUE)</f>
        <v>Aceptable</v>
      </c>
      <c r="I1668" s="18">
        <v>38</v>
      </c>
      <c r="J1668" s="5">
        <f t="shared" si="79"/>
        <v>35.185185185185183</v>
      </c>
      <c r="K1668" s="5" t="str">
        <f>VLOOKUP(I1668,Tabla13[[Rango minimo]:[Estado de calidad del aire]],2,TRUE)</f>
        <v>Buena</v>
      </c>
      <c r="L1668" s="21">
        <f t="shared" si="80"/>
        <v>54.092592592592595</v>
      </c>
      <c r="M1668" s="21" t="str">
        <f>VLOOKUP(L1668,Tabla7[[Valor minimo]:[Estado de calidad el aire]],2,TRUE)</f>
        <v>Aceptable</v>
      </c>
      <c r="N1668" s="11">
        <v>10</v>
      </c>
      <c r="O1668" s="11" t="s">
        <v>168</v>
      </c>
      <c r="P1668" s="11">
        <v>3</v>
      </c>
      <c r="Q1668" s="11">
        <v>-74.088046489999996</v>
      </c>
      <c r="R1668" s="12">
        <v>4.6762741349999999</v>
      </c>
    </row>
    <row r="1669" spans="1:18" x14ac:dyDescent="0.25">
      <c r="A1669" s="10">
        <v>1668</v>
      </c>
      <c r="B1669" s="3" t="s">
        <v>3190</v>
      </c>
      <c r="C1669" s="3" t="s">
        <v>3044</v>
      </c>
      <c r="D1669" s="3" t="s">
        <v>1</v>
      </c>
      <c r="E1669" s="3" t="s">
        <v>3191</v>
      </c>
      <c r="F1669" s="87">
        <v>24</v>
      </c>
      <c r="G1669" s="5">
        <f t="shared" si="78"/>
        <v>73</v>
      </c>
      <c r="H1669" s="5" t="str">
        <f>VLOOKUP(F1669,Tabla5[[Columna3]:[Columna4]],2,TRUE)</f>
        <v>Aceptable</v>
      </c>
      <c r="I1669" s="18">
        <v>38</v>
      </c>
      <c r="J1669" s="5">
        <f t="shared" si="79"/>
        <v>35.185185185185183</v>
      </c>
      <c r="K1669" s="5" t="str">
        <f>VLOOKUP(I1669,Tabla13[[Rango minimo]:[Estado de calidad del aire]],2,TRUE)</f>
        <v>Buena</v>
      </c>
      <c r="L1669" s="21">
        <f t="shared" si="80"/>
        <v>54.092592592592595</v>
      </c>
      <c r="M1669" s="21" t="str">
        <f>VLOOKUP(L1669,Tabla7[[Valor minimo]:[Estado de calidad el aire]],2,TRUE)</f>
        <v>Aceptable</v>
      </c>
      <c r="N1669" s="11">
        <v>10</v>
      </c>
      <c r="O1669" s="11" t="s">
        <v>168</v>
      </c>
      <c r="P1669" s="11">
        <v>3</v>
      </c>
      <c r="Q1669" s="11">
        <v>-74.098574909999996</v>
      </c>
      <c r="R1669" s="12">
        <v>4.6700885430000003</v>
      </c>
    </row>
    <row r="1670" spans="1:18" x14ac:dyDescent="0.25">
      <c r="A1670" s="10">
        <v>1669</v>
      </c>
      <c r="B1670" s="3" t="s">
        <v>3192</v>
      </c>
      <c r="C1670" s="3" t="s">
        <v>3044</v>
      </c>
      <c r="D1670" s="3" t="s">
        <v>1</v>
      </c>
      <c r="E1670" s="3" t="s">
        <v>3193</v>
      </c>
      <c r="F1670" s="87">
        <v>24</v>
      </c>
      <c r="G1670" s="5">
        <f t="shared" si="78"/>
        <v>73</v>
      </c>
      <c r="H1670" s="5" t="str">
        <f>VLOOKUP(F1670,Tabla5[[Columna3]:[Columna4]],2,TRUE)</f>
        <v>Aceptable</v>
      </c>
      <c r="I1670" s="18">
        <v>38</v>
      </c>
      <c r="J1670" s="5">
        <f t="shared" si="79"/>
        <v>35.185185185185183</v>
      </c>
      <c r="K1670" s="5" t="str">
        <f>VLOOKUP(I1670,Tabla13[[Rango minimo]:[Estado de calidad del aire]],2,TRUE)</f>
        <v>Buena</v>
      </c>
      <c r="L1670" s="21">
        <f t="shared" si="80"/>
        <v>54.092592592592595</v>
      </c>
      <c r="M1670" s="21" t="str">
        <f>VLOOKUP(L1670,Tabla7[[Valor minimo]:[Estado de calidad el aire]],2,TRUE)</f>
        <v>Aceptable</v>
      </c>
      <c r="N1670" s="11">
        <v>10</v>
      </c>
      <c r="O1670" s="11" t="s">
        <v>168</v>
      </c>
      <c r="P1670" s="11">
        <v>3</v>
      </c>
      <c r="Q1670" s="11">
        <v>-74.098371479999997</v>
      </c>
      <c r="R1670" s="12">
        <v>4.6730405680000002</v>
      </c>
    </row>
    <row r="1671" spans="1:18" x14ac:dyDescent="0.25">
      <c r="A1671" s="10">
        <v>1670</v>
      </c>
      <c r="B1671" s="3" t="s">
        <v>3194</v>
      </c>
      <c r="C1671" s="3" t="s">
        <v>3044</v>
      </c>
      <c r="D1671" s="3" t="s">
        <v>1</v>
      </c>
      <c r="E1671" s="3" t="s">
        <v>3179</v>
      </c>
      <c r="F1671" s="87">
        <v>24</v>
      </c>
      <c r="G1671" s="5">
        <f t="shared" si="78"/>
        <v>73</v>
      </c>
      <c r="H1671" s="5" t="str">
        <f>VLOOKUP(F1671,Tabla5[[Columna3]:[Columna4]],2,TRUE)</f>
        <v>Aceptable</v>
      </c>
      <c r="I1671" s="18">
        <v>38</v>
      </c>
      <c r="J1671" s="5">
        <f t="shared" si="79"/>
        <v>35.185185185185183</v>
      </c>
      <c r="K1671" s="5" t="str">
        <f>VLOOKUP(I1671,Tabla13[[Rango minimo]:[Estado de calidad del aire]],2,TRUE)</f>
        <v>Buena</v>
      </c>
      <c r="L1671" s="21">
        <f t="shared" si="80"/>
        <v>54.092592592592595</v>
      </c>
      <c r="M1671" s="21" t="str">
        <f>VLOOKUP(L1671,Tabla7[[Valor minimo]:[Estado de calidad el aire]],2,TRUE)</f>
        <v>Aceptable</v>
      </c>
      <c r="N1671" s="11">
        <v>10</v>
      </c>
      <c r="O1671" s="11" t="s">
        <v>168</v>
      </c>
      <c r="P1671" s="11">
        <v>3</v>
      </c>
      <c r="Q1671" s="11">
        <v>-74.091953590000003</v>
      </c>
      <c r="R1671" s="12">
        <v>4.6887522820000003</v>
      </c>
    </row>
    <row r="1672" spans="1:18" x14ac:dyDescent="0.25">
      <c r="A1672" s="10">
        <v>1671</v>
      </c>
      <c r="B1672" s="3" t="s">
        <v>3195</v>
      </c>
      <c r="C1672" s="3" t="s">
        <v>3044</v>
      </c>
      <c r="D1672" s="3" t="s">
        <v>1</v>
      </c>
      <c r="E1672" s="3" t="s">
        <v>3179</v>
      </c>
      <c r="F1672" s="87">
        <v>24</v>
      </c>
      <c r="G1672" s="5">
        <f t="shared" si="78"/>
        <v>73</v>
      </c>
      <c r="H1672" s="5" t="str">
        <f>VLOOKUP(F1672,Tabla5[[Columna3]:[Columna4]],2,TRUE)</f>
        <v>Aceptable</v>
      </c>
      <c r="I1672" s="18">
        <v>38</v>
      </c>
      <c r="J1672" s="5">
        <f t="shared" si="79"/>
        <v>35.185185185185183</v>
      </c>
      <c r="K1672" s="5" t="str">
        <f>VLOOKUP(I1672,Tabla13[[Rango minimo]:[Estado de calidad del aire]],2,TRUE)</f>
        <v>Buena</v>
      </c>
      <c r="L1672" s="21">
        <f t="shared" si="80"/>
        <v>54.092592592592595</v>
      </c>
      <c r="M1672" s="21" t="str">
        <f>VLOOKUP(L1672,Tabla7[[Valor minimo]:[Estado de calidad el aire]],2,TRUE)</f>
        <v>Aceptable</v>
      </c>
      <c r="N1672" s="11">
        <v>10</v>
      </c>
      <c r="O1672" s="11" t="s">
        <v>168</v>
      </c>
      <c r="P1672" s="11">
        <v>3</v>
      </c>
      <c r="Q1672" s="11">
        <v>-74.090186489999994</v>
      </c>
      <c r="R1672" s="12">
        <v>4.687665827</v>
      </c>
    </row>
    <row r="1673" spans="1:18" x14ac:dyDescent="0.25">
      <c r="A1673" s="10">
        <v>1672</v>
      </c>
      <c r="B1673" s="3" t="s">
        <v>3196</v>
      </c>
      <c r="C1673" s="3" t="s">
        <v>3044</v>
      </c>
      <c r="D1673" s="3" t="s">
        <v>1</v>
      </c>
      <c r="E1673" s="3" t="s">
        <v>3197</v>
      </c>
      <c r="F1673" s="87">
        <v>24</v>
      </c>
      <c r="G1673" s="5">
        <f t="shared" si="78"/>
        <v>73</v>
      </c>
      <c r="H1673" s="5" t="str">
        <f>VLOOKUP(F1673,Tabla5[[Columna3]:[Columna4]],2,TRUE)</f>
        <v>Aceptable</v>
      </c>
      <c r="I1673" s="18">
        <v>38</v>
      </c>
      <c r="J1673" s="5">
        <f t="shared" si="79"/>
        <v>35.185185185185183</v>
      </c>
      <c r="K1673" s="5" t="str">
        <f>VLOOKUP(I1673,Tabla13[[Rango minimo]:[Estado de calidad del aire]],2,TRUE)</f>
        <v>Buena</v>
      </c>
      <c r="L1673" s="21">
        <f t="shared" si="80"/>
        <v>54.092592592592595</v>
      </c>
      <c r="M1673" s="21" t="str">
        <f>VLOOKUP(L1673,Tabla7[[Valor minimo]:[Estado de calidad el aire]],2,TRUE)</f>
        <v>Aceptable</v>
      </c>
      <c r="N1673" s="11">
        <v>10</v>
      </c>
      <c r="O1673" s="11" t="s">
        <v>168</v>
      </c>
      <c r="P1673" s="11">
        <v>3</v>
      </c>
      <c r="Q1673" s="11">
        <v>-74.096946990000006</v>
      </c>
      <c r="R1673" s="12">
        <v>4.6776611509999997</v>
      </c>
    </row>
    <row r="1674" spans="1:18" x14ac:dyDescent="0.25">
      <c r="A1674" s="10">
        <v>1673</v>
      </c>
      <c r="B1674" s="3" t="s">
        <v>3198</v>
      </c>
      <c r="C1674" s="3" t="s">
        <v>3044</v>
      </c>
      <c r="D1674" s="3" t="s">
        <v>1</v>
      </c>
      <c r="E1674" s="3" t="s">
        <v>3199</v>
      </c>
      <c r="F1674" s="87">
        <v>22</v>
      </c>
      <c r="G1674" s="5">
        <f t="shared" si="78"/>
        <v>69</v>
      </c>
      <c r="H1674" s="5" t="str">
        <f>VLOOKUP(F1674,Tabla5[[Columna3]:[Columna4]],2,TRUE)</f>
        <v>Aceptable</v>
      </c>
      <c r="I1674" s="18">
        <v>38</v>
      </c>
      <c r="J1674" s="5">
        <f t="shared" si="79"/>
        <v>35.185185185185183</v>
      </c>
      <c r="K1674" s="5" t="str">
        <f>VLOOKUP(I1674,Tabla13[[Rango minimo]:[Estado de calidad del aire]],2,TRUE)</f>
        <v>Buena</v>
      </c>
      <c r="L1674" s="21">
        <f t="shared" si="80"/>
        <v>52.092592592592595</v>
      </c>
      <c r="M1674" s="21" t="str">
        <f>VLOOKUP(L1674,Tabla7[[Valor minimo]:[Estado de calidad el aire]],2,TRUE)</f>
        <v>Aceptable</v>
      </c>
      <c r="N1674" s="11">
        <v>10</v>
      </c>
      <c r="O1674" s="11" t="s">
        <v>168</v>
      </c>
      <c r="P1674" s="11">
        <v>3</v>
      </c>
      <c r="Q1674" s="11">
        <v>-74.096051209999999</v>
      </c>
      <c r="R1674" s="12">
        <v>4.6686793160000004</v>
      </c>
    </row>
    <row r="1675" spans="1:18" x14ac:dyDescent="0.25">
      <c r="A1675" s="10">
        <v>1674</v>
      </c>
      <c r="B1675" s="3" t="s">
        <v>3200</v>
      </c>
      <c r="C1675" s="3" t="s">
        <v>3044</v>
      </c>
      <c r="D1675" s="3" t="s">
        <v>1</v>
      </c>
      <c r="E1675" s="3" t="s">
        <v>3201</v>
      </c>
      <c r="F1675" s="87">
        <v>22</v>
      </c>
      <c r="G1675" s="5">
        <f t="shared" si="78"/>
        <v>69</v>
      </c>
      <c r="H1675" s="5" t="str">
        <f>VLOOKUP(F1675,Tabla5[[Columna3]:[Columna4]],2,TRUE)</f>
        <v>Aceptable</v>
      </c>
      <c r="I1675" s="18">
        <v>38</v>
      </c>
      <c r="J1675" s="5">
        <f t="shared" si="79"/>
        <v>35.185185185185183</v>
      </c>
      <c r="K1675" s="5" t="str">
        <f>VLOOKUP(I1675,Tabla13[[Rango minimo]:[Estado de calidad del aire]],2,TRUE)</f>
        <v>Buena</v>
      </c>
      <c r="L1675" s="21">
        <f t="shared" si="80"/>
        <v>52.092592592592595</v>
      </c>
      <c r="M1675" s="21" t="str">
        <f>VLOOKUP(L1675,Tabla7[[Valor minimo]:[Estado de calidad el aire]],2,TRUE)</f>
        <v>Aceptable</v>
      </c>
      <c r="N1675" s="11">
        <v>10</v>
      </c>
      <c r="O1675" s="11" t="s">
        <v>168</v>
      </c>
      <c r="P1675" s="11">
        <v>3</v>
      </c>
      <c r="Q1675" s="11">
        <v>-74.091818329999995</v>
      </c>
      <c r="R1675" s="12">
        <v>4.6716488610000004</v>
      </c>
    </row>
    <row r="1676" spans="1:18" x14ac:dyDescent="0.25">
      <c r="A1676" s="10">
        <v>1675</v>
      </c>
      <c r="B1676" s="3" t="s">
        <v>3202</v>
      </c>
      <c r="C1676" s="3" t="s">
        <v>3044</v>
      </c>
      <c r="D1676" s="3" t="s">
        <v>1</v>
      </c>
      <c r="E1676" s="3" t="s">
        <v>3169</v>
      </c>
      <c r="F1676" s="87">
        <v>24</v>
      </c>
      <c r="G1676" s="5">
        <f t="shared" si="78"/>
        <v>73</v>
      </c>
      <c r="H1676" s="5" t="str">
        <f>VLOOKUP(F1676,Tabla5[[Columna3]:[Columna4]],2,TRUE)</f>
        <v>Aceptable</v>
      </c>
      <c r="I1676" s="18">
        <v>38</v>
      </c>
      <c r="J1676" s="5">
        <f t="shared" si="79"/>
        <v>35.185185185185183</v>
      </c>
      <c r="K1676" s="5" t="str">
        <f>VLOOKUP(I1676,Tabla13[[Rango minimo]:[Estado de calidad del aire]],2,TRUE)</f>
        <v>Buena</v>
      </c>
      <c r="L1676" s="21">
        <f t="shared" si="80"/>
        <v>54.092592592592595</v>
      </c>
      <c r="M1676" s="21" t="str">
        <f>VLOOKUP(L1676,Tabla7[[Valor minimo]:[Estado de calidad el aire]],2,TRUE)</f>
        <v>Aceptable</v>
      </c>
      <c r="N1676" s="11">
        <v>10</v>
      </c>
      <c r="O1676" s="11" t="s">
        <v>168</v>
      </c>
      <c r="P1676" s="11">
        <v>3</v>
      </c>
      <c r="Q1676" s="11">
        <v>-74.078214579999994</v>
      </c>
      <c r="R1676" s="12">
        <v>4.6860851419999996</v>
      </c>
    </row>
    <row r="1677" spans="1:18" x14ac:dyDescent="0.25">
      <c r="A1677" s="10">
        <v>1676</v>
      </c>
      <c r="B1677" s="3" t="s">
        <v>3203</v>
      </c>
      <c r="C1677" s="3" t="s">
        <v>3044</v>
      </c>
      <c r="D1677" s="3" t="s">
        <v>1</v>
      </c>
      <c r="E1677" s="3" t="s">
        <v>3204</v>
      </c>
      <c r="F1677" s="87">
        <v>24</v>
      </c>
      <c r="G1677" s="5">
        <f t="shared" si="78"/>
        <v>73</v>
      </c>
      <c r="H1677" s="5" t="str">
        <f>VLOOKUP(F1677,Tabla5[[Columna3]:[Columna4]],2,TRUE)</f>
        <v>Aceptable</v>
      </c>
      <c r="I1677" s="18">
        <v>38</v>
      </c>
      <c r="J1677" s="5">
        <f t="shared" si="79"/>
        <v>35.185185185185183</v>
      </c>
      <c r="K1677" s="5" t="str">
        <f>VLOOKUP(I1677,Tabla13[[Rango minimo]:[Estado de calidad del aire]],2,TRUE)</f>
        <v>Buena</v>
      </c>
      <c r="L1677" s="21">
        <f t="shared" si="80"/>
        <v>54.092592592592595</v>
      </c>
      <c r="M1677" s="21" t="str">
        <f>VLOOKUP(L1677,Tabla7[[Valor minimo]:[Estado de calidad el aire]],2,TRUE)</f>
        <v>Aceptable</v>
      </c>
      <c r="N1677" s="11">
        <v>10</v>
      </c>
      <c r="O1677" s="11" t="s">
        <v>168</v>
      </c>
      <c r="P1677" s="11">
        <v>4</v>
      </c>
      <c r="Q1677" s="11">
        <v>-74.08520695</v>
      </c>
      <c r="R1677" s="12">
        <v>4.6794295159999999</v>
      </c>
    </row>
    <row r="1678" spans="1:18" x14ac:dyDescent="0.25">
      <c r="A1678" s="10">
        <v>1677</v>
      </c>
      <c r="B1678" s="3" t="s">
        <v>3205</v>
      </c>
      <c r="C1678" s="3" t="s">
        <v>3044</v>
      </c>
      <c r="D1678" s="3" t="s">
        <v>1</v>
      </c>
      <c r="E1678" s="3" t="s">
        <v>3206</v>
      </c>
      <c r="F1678" s="87">
        <v>24</v>
      </c>
      <c r="G1678" s="5">
        <f t="shared" si="78"/>
        <v>73</v>
      </c>
      <c r="H1678" s="5" t="str">
        <f>VLOOKUP(F1678,Tabla5[[Columna3]:[Columna4]],2,TRUE)</f>
        <v>Aceptable</v>
      </c>
      <c r="I1678" s="18">
        <v>38</v>
      </c>
      <c r="J1678" s="5">
        <f t="shared" si="79"/>
        <v>35.185185185185183</v>
      </c>
      <c r="K1678" s="5" t="str">
        <f>VLOOKUP(I1678,Tabla13[[Rango minimo]:[Estado de calidad del aire]],2,TRUE)</f>
        <v>Buena</v>
      </c>
      <c r="L1678" s="21">
        <f t="shared" si="80"/>
        <v>54.092592592592595</v>
      </c>
      <c r="M1678" s="21" t="str">
        <f>VLOOKUP(L1678,Tabla7[[Valor minimo]:[Estado de calidad el aire]],2,TRUE)</f>
        <v>Aceptable</v>
      </c>
      <c r="N1678" s="11">
        <v>10</v>
      </c>
      <c r="O1678" s="11" t="s">
        <v>168</v>
      </c>
      <c r="P1678" s="11">
        <v>3</v>
      </c>
      <c r="Q1678" s="11">
        <v>-74.100810240000001</v>
      </c>
      <c r="R1678" s="12">
        <v>4.6765755029999996</v>
      </c>
    </row>
    <row r="1679" spans="1:18" x14ac:dyDescent="0.25">
      <c r="A1679" s="10">
        <v>1678</v>
      </c>
      <c r="B1679" s="3" t="s">
        <v>3207</v>
      </c>
      <c r="C1679" s="3" t="s">
        <v>3044</v>
      </c>
      <c r="D1679" s="3" t="s">
        <v>1</v>
      </c>
      <c r="E1679" s="3" t="s">
        <v>3208</v>
      </c>
      <c r="F1679" s="87">
        <v>24</v>
      </c>
      <c r="G1679" s="5">
        <f t="shared" si="78"/>
        <v>73</v>
      </c>
      <c r="H1679" s="5" t="str">
        <f>VLOOKUP(F1679,Tabla5[[Columna3]:[Columna4]],2,TRUE)</f>
        <v>Aceptable</v>
      </c>
      <c r="I1679" s="18">
        <v>38</v>
      </c>
      <c r="J1679" s="5">
        <f t="shared" si="79"/>
        <v>35.185185185185183</v>
      </c>
      <c r="K1679" s="5" t="str">
        <f>VLOOKUP(I1679,Tabla13[[Rango minimo]:[Estado de calidad del aire]],2,TRUE)</f>
        <v>Buena</v>
      </c>
      <c r="L1679" s="21">
        <f t="shared" si="80"/>
        <v>54.092592592592595</v>
      </c>
      <c r="M1679" s="21" t="str">
        <f>VLOOKUP(L1679,Tabla7[[Valor minimo]:[Estado de calidad el aire]],2,TRUE)</f>
        <v>Aceptable</v>
      </c>
      <c r="N1679" s="11">
        <v>10</v>
      </c>
      <c r="O1679" s="11" t="s">
        <v>168</v>
      </c>
      <c r="P1679" s="11">
        <v>3</v>
      </c>
      <c r="Q1679" s="11">
        <v>-74.081626600000007</v>
      </c>
      <c r="R1679" s="12">
        <v>4.6882101360000004</v>
      </c>
    </row>
    <row r="1680" spans="1:18" x14ac:dyDescent="0.25">
      <c r="A1680" s="10">
        <v>1679</v>
      </c>
      <c r="B1680" s="3" t="s">
        <v>3209</v>
      </c>
      <c r="C1680" s="3" t="s">
        <v>3044</v>
      </c>
      <c r="D1680" s="3" t="s">
        <v>1</v>
      </c>
      <c r="E1680" s="3" t="s">
        <v>3210</v>
      </c>
      <c r="F1680" s="87">
        <v>24</v>
      </c>
      <c r="G1680" s="5">
        <f t="shared" si="78"/>
        <v>73</v>
      </c>
      <c r="H1680" s="5" t="str">
        <f>VLOOKUP(F1680,Tabla5[[Columna3]:[Columna4]],2,TRUE)</f>
        <v>Aceptable</v>
      </c>
      <c r="I1680" s="18">
        <v>38</v>
      </c>
      <c r="J1680" s="5">
        <f t="shared" si="79"/>
        <v>35.185185185185183</v>
      </c>
      <c r="K1680" s="5" t="str">
        <f>VLOOKUP(I1680,Tabla13[[Rango minimo]:[Estado de calidad del aire]],2,TRUE)</f>
        <v>Buena</v>
      </c>
      <c r="L1680" s="21">
        <f t="shared" si="80"/>
        <v>54.092592592592595</v>
      </c>
      <c r="M1680" s="21" t="str">
        <f>VLOOKUP(L1680,Tabla7[[Valor minimo]:[Estado de calidad el aire]],2,TRUE)</f>
        <v>Aceptable</v>
      </c>
      <c r="N1680" s="11">
        <v>10</v>
      </c>
      <c r="O1680" s="11" t="s">
        <v>168</v>
      </c>
      <c r="P1680" s="11">
        <v>3</v>
      </c>
      <c r="Q1680" s="11">
        <v>-74.091972819999995</v>
      </c>
      <c r="R1680" s="12">
        <v>4.6769130199999998</v>
      </c>
    </row>
    <row r="1681" spans="1:18" x14ac:dyDescent="0.25">
      <c r="A1681" s="10">
        <v>1680</v>
      </c>
      <c r="B1681" s="3" t="s">
        <v>3211</v>
      </c>
      <c r="C1681" s="3" t="s">
        <v>3044</v>
      </c>
      <c r="D1681" s="3" t="s">
        <v>1</v>
      </c>
      <c r="E1681" s="3" t="s">
        <v>3212</v>
      </c>
      <c r="F1681" s="87">
        <v>24</v>
      </c>
      <c r="G1681" s="5">
        <f t="shared" si="78"/>
        <v>73</v>
      </c>
      <c r="H1681" s="5" t="str">
        <f>VLOOKUP(F1681,Tabla5[[Columna3]:[Columna4]],2,TRUE)</f>
        <v>Aceptable</v>
      </c>
      <c r="I1681" s="18">
        <v>38</v>
      </c>
      <c r="J1681" s="5">
        <f t="shared" si="79"/>
        <v>35.185185185185183</v>
      </c>
      <c r="K1681" s="5" t="str">
        <f>VLOOKUP(I1681,Tabla13[[Rango minimo]:[Estado de calidad del aire]],2,TRUE)</f>
        <v>Buena</v>
      </c>
      <c r="L1681" s="21">
        <f t="shared" si="80"/>
        <v>54.092592592592595</v>
      </c>
      <c r="M1681" s="21" t="str">
        <f>VLOOKUP(L1681,Tabla7[[Valor minimo]:[Estado de calidad el aire]],2,TRUE)</f>
        <v>Aceptable</v>
      </c>
      <c r="N1681" s="11">
        <v>10</v>
      </c>
      <c r="O1681" s="11" t="s">
        <v>168</v>
      </c>
      <c r="P1681" s="11">
        <v>3</v>
      </c>
      <c r="Q1681" s="11">
        <v>-74.080474659999993</v>
      </c>
      <c r="R1681" s="12">
        <v>4.6873596439999998</v>
      </c>
    </row>
    <row r="1682" spans="1:18" x14ac:dyDescent="0.25">
      <c r="A1682" s="10">
        <v>1681</v>
      </c>
      <c r="B1682" s="3" t="s">
        <v>3213</v>
      </c>
      <c r="C1682" s="3" t="s">
        <v>3044</v>
      </c>
      <c r="D1682" s="3" t="s">
        <v>1</v>
      </c>
      <c r="E1682" s="3" t="s">
        <v>3212</v>
      </c>
      <c r="F1682" s="87">
        <v>24</v>
      </c>
      <c r="G1682" s="5">
        <f t="shared" si="78"/>
        <v>73</v>
      </c>
      <c r="H1682" s="5" t="str">
        <f>VLOOKUP(F1682,Tabla5[[Columna3]:[Columna4]],2,TRUE)</f>
        <v>Aceptable</v>
      </c>
      <c r="I1682" s="18">
        <v>38</v>
      </c>
      <c r="J1682" s="5">
        <f t="shared" si="79"/>
        <v>35.185185185185183</v>
      </c>
      <c r="K1682" s="5" t="str">
        <f>VLOOKUP(I1682,Tabla13[[Rango minimo]:[Estado de calidad del aire]],2,TRUE)</f>
        <v>Buena</v>
      </c>
      <c r="L1682" s="21">
        <f t="shared" si="80"/>
        <v>54.092592592592595</v>
      </c>
      <c r="M1682" s="21" t="str">
        <f>VLOOKUP(L1682,Tabla7[[Valor minimo]:[Estado de calidad el aire]],2,TRUE)</f>
        <v>Aceptable</v>
      </c>
      <c r="N1682" s="11">
        <v>10</v>
      </c>
      <c r="O1682" s="11" t="s">
        <v>168</v>
      </c>
      <c r="P1682" s="11">
        <v>3</v>
      </c>
      <c r="Q1682" s="11">
        <v>-74.079862989999995</v>
      </c>
      <c r="R1682" s="12">
        <v>4.6878418709999998</v>
      </c>
    </row>
    <row r="1683" spans="1:18" x14ac:dyDescent="0.25">
      <c r="A1683" s="10">
        <v>1682</v>
      </c>
      <c r="B1683" s="3" t="s">
        <v>3214</v>
      </c>
      <c r="C1683" s="3" t="s">
        <v>3044</v>
      </c>
      <c r="D1683" s="3" t="s">
        <v>1</v>
      </c>
      <c r="E1683" s="3" t="s">
        <v>3201</v>
      </c>
      <c r="F1683" s="87">
        <v>24</v>
      </c>
      <c r="G1683" s="5">
        <f t="shared" si="78"/>
        <v>73</v>
      </c>
      <c r="H1683" s="5" t="str">
        <f>VLOOKUP(F1683,Tabla5[[Columna3]:[Columna4]],2,TRUE)</f>
        <v>Aceptable</v>
      </c>
      <c r="I1683" s="18">
        <v>38</v>
      </c>
      <c r="J1683" s="5">
        <f t="shared" si="79"/>
        <v>35.185185185185183</v>
      </c>
      <c r="K1683" s="5" t="str">
        <f>VLOOKUP(I1683,Tabla13[[Rango minimo]:[Estado de calidad del aire]],2,TRUE)</f>
        <v>Buena</v>
      </c>
      <c r="L1683" s="21">
        <f t="shared" si="80"/>
        <v>54.092592592592595</v>
      </c>
      <c r="M1683" s="21" t="str">
        <f>VLOOKUP(L1683,Tabla7[[Valor minimo]:[Estado de calidad el aire]],2,TRUE)</f>
        <v>Aceptable</v>
      </c>
      <c r="N1683" s="11">
        <v>10</v>
      </c>
      <c r="O1683" s="11" t="s">
        <v>168</v>
      </c>
      <c r="P1683" s="11">
        <v>3</v>
      </c>
      <c r="Q1683" s="11">
        <v>-74.092940530000007</v>
      </c>
      <c r="R1683" s="12">
        <v>4.6722997309999998</v>
      </c>
    </row>
    <row r="1684" spans="1:18" x14ac:dyDescent="0.25">
      <c r="A1684" s="10">
        <v>1683</v>
      </c>
      <c r="B1684" s="3" t="s">
        <v>3215</v>
      </c>
      <c r="C1684" s="3" t="s">
        <v>3044</v>
      </c>
      <c r="D1684" s="3" t="s">
        <v>1</v>
      </c>
      <c r="E1684" s="3" t="s">
        <v>3216</v>
      </c>
      <c r="F1684" s="87">
        <v>24</v>
      </c>
      <c r="G1684" s="5">
        <f t="shared" si="78"/>
        <v>73</v>
      </c>
      <c r="H1684" s="5" t="str">
        <f>VLOOKUP(F1684,Tabla5[[Columna3]:[Columna4]],2,TRUE)</f>
        <v>Aceptable</v>
      </c>
      <c r="I1684" s="18">
        <v>50</v>
      </c>
      <c r="J1684" s="5">
        <f t="shared" si="79"/>
        <v>46.296296296296298</v>
      </c>
      <c r="K1684" s="5" t="str">
        <f>VLOOKUP(I1684,Tabla13[[Rango minimo]:[Estado de calidad del aire]],2,TRUE)</f>
        <v>Buena</v>
      </c>
      <c r="L1684" s="21">
        <f t="shared" si="80"/>
        <v>59.648148148148152</v>
      </c>
      <c r="M1684" s="21" t="str">
        <f>VLOOKUP(L1684,Tabla7[[Valor minimo]:[Estado de calidad el aire]],2,TRUE)</f>
        <v>Aceptable</v>
      </c>
      <c r="N1684" s="11">
        <v>10</v>
      </c>
      <c r="O1684" s="11" t="s">
        <v>168</v>
      </c>
      <c r="P1684" s="11">
        <v>4</v>
      </c>
      <c r="Q1684" s="11">
        <v>-74.084214919999994</v>
      </c>
      <c r="R1684" s="12">
        <v>4.6925458679999998</v>
      </c>
    </row>
    <row r="1685" spans="1:18" x14ac:dyDescent="0.25">
      <c r="A1685" s="10">
        <v>1684</v>
      </c>
      <c r="B1685" s="3" t="s">
        <v>3217</v>
      </c>
      <c r="C1685" s="3" t="s">
        <v>3044</v>
      </c>
      <c r="D1685" s="3" t="s">
        <v>1</v>
      </c>
      <c r="E1685" s="3" t="s">
        <v>3218</v>
      </c>
      <c r="F1685" s="87">
        <v>24</v>
      </c>
      <c r="G1685" s="5">
        <f t="shared" si="78"/>
        <v>73</v>
      </c>
      <c r="H1685" s="5" t="str">
        <f>VLOOKUP(F1685,Tabla5[[Columna3]:[Columna4]],2,TRUE)</f>
        <v>Aceptable</v>
      </c>
      <c r="I1685" s="18">
        <v>50</v>
      </c>
      <c r="J1685" s="5">
        <f t="shared" si="79"/>
        <v>46.296296296296298</v>
      </c>
      <c r="K1685" s="5" t="str">
        <f>VLOOKUP(I1685,Tabla13[[Rango minimo]:[Estado de calidad del aire]],2,TRUE)</f>
        <v>Buena</v>
      </c>
      <c r="L1685" s="21">
        <f t="shared" si="80"/>
        <v>59.648148148148152</v>
      </c>
      <c r="M1685" s="21" t="str">
        <f>VLOOKUP(L1685,Tabla7[[Valor minimo]:[Estado de calidad el aire]],2,TRUE)</f>
        <v>Aceptable</v>
      </c>
      <c r="N1685" s="11">
        <v>10</v>
      </c>
      <c r="O1685" s="11" t="s">
        <v>168</v>
      </c>
      <c r="P1685" s="11">
        <v>3</v>
      </c>
      <c r="Q1685" s="11">
        <v>-74.092857780000003</v>
      </c>
      <c r="R1685" s="12">
        <v>4.6868044119999999</v>
      </c>
    </row>
    <row r="1686" spans="1:18" x14ac:dyDescent="0.25">
      <c r="A1686" s="10">
        <v>1685</v>
      </c>
      <c r="B1686" s="3" t="s">
        <v>3219</v>
      </c>
      <c r="C1686" s="3" t="s">
        <v>3044</v>
      </c>
      <c r="D1686" s="3" t="s">
        <v>1</v>
      </c>
      <c r="E1686" s="3" t="s">
        <v>3220</v>
      </c>
      <c r="F1686" s="87">
        <v>24</v>
      </c>
      <c r="G1686" s="5">
        <f t="shared" si="78"/>
        <v>73</v>
      </c>
      <c r="H1686" s="5" t="str">
        <f>VLOOKUP(F1686,Tabla5[[Columna3]:[Columna4]],2,TRUE)</f>
        <v>Aceptable</v>
      </c>
      <c r="I1686" s="18">
        <v>50</v>
      </c>
      <c r="J1686" s="5">
        <f t="shared" si="79"/>
        <v>46.296296296296298</v>
      </c>
      <c r="K1686" s="5" t="str">
        <f>VLOOKUP(I1686,Tabla13[[Rango minimo]:[Estado de calidad del aire]],2,TRUE)</f>
        <v>Buena</v>
      </c>
      <c r="L1686" s="21">
        <f t="shared" si="80"/>
        <v>59.648148148148152</v>
      </c>
      <c r="M1686" s="21" t="str">
        <f>VLOOKUP(L1686,Tabla7[[Valor minimo]:[Estado de calidad el aire]],2,TRUE)</f>
        <v>Aceptable</v>
      </c>
      <c r="N1686" s="11">
        <v>10</v>
      </c>
      <c r="O1686" s="11" t="s">
        <v>168</v>
      </c>
      <c r="P1686" s="11">
        <v>3</v>
      </c>
      <c r="Q1686" s="11">
        <v>-74.086184230000001</v>
      </c>
      <c r="R1686" s="12">
        <v>4.686068884</v>
      </c>
    </row>
    <row r="1687" spans="1:18" x14ac:dyDescent="0.25">
      <c r="A1687" s="10">
        <v>1686</v>
      </c>
      <c r="B1687" s="3" t="s">
        <v>3221</v>
      </c>
      <c r="C1687" s="3" t="s">
        <v>3044</v>
      </c>
      <c r="D1687" s="3" t="s">
        <v>1</v>
      </c>
      <c r="E1687" s="3" t="s">
        <v>3222</v>
      </c>
      <c r="F1687" s="87">
        <v>24</v>
      </c>
      <c r="G1687" s="5">
        <f t="shared" si="78"/>
        <v>73</v>
      </c>
      <c r="H1687" s="5" t="str">
        <f>VLOOKUP(F1687,Tabla5[[Columna3]:[Columna4]],2,TRUE)</f>
        <v>Aceptable</v>
      </c>
      <c r="I1687" s="18">
        <v>50</v>
      </c>
      <c r="J1687" s="5">
        <f t="shared" si="79"/>
        <v>46.296296296296298</v>
      </c>
      <c r="K1687" s="5" t="str">
        <f>VLOOKUP(I1687,Tabla13[[Rango minimo]:[Estado de calidad del aire]],2,TRUE)</f>
        <v>Buena</v>
      </c>
      <c r="L1687" s="21">
        <f t="shared" si="80"/>
        <v>59.648148148148152</v>
      </c>
      <c r="M1687" s="21" t="str">
        <f>VLOOKUP(L1687,Tabla7[[Valor minimo]:[Estado de calidad el aire]],2,TRUE)</f>
        <v>Aceptable</v>
      </c>
      <c r="N1687" s="11">
        <v>10</v>
      </c>
      <c r="O1687" s="11" t="s">
        <v>168</v>
      </c>
      <c r="P1687" s="11">
        <v>3</v>
      </c>
      <c r="Q1687" s="11">
        <v>-74.088087799999997</v>
      </c>
      <c r="R1687" s="12">
        <v>4.6830608140000001</v>
      </c>
    </row>
    <row r="1688" spans="1:18" x14ac:dyDescent="0.25">
      <c r="A1688" s="10">
        <v>1687</v>
      </c>
      <c r="B1688" s="3" t="s">
        <v>3223</v>
      </c>
      <c r="C1688" s="3" t="s">
        <v>3044</v>
      </c>
      <c r="D1688" s="3" t="s">
        <v>1</v>
      </c>
      <c r="E1688" s="3" t="s">
        <v>3224</v>
      </c>
      <c r="F1688" s="87">
        <v>24</v>
      </c>
      <c r="G1688" s="5">
        <f t="shared" si="78"/>
        <v>73</v>
      </c>
      <c r="H1688" s="5" t="str">
        <f>VLOOKUP(F1688,Tabla5[[Columna3]:[Columna4]],2,TRUE)</f>
        <v>Aceptable</v>
      </c>
      <c r="I1688" s="18">
        <v>50</v>
      </c>
      <c r="J1688" s="5">
        <f t="shared" si="79"/>
        <v>46.296296296296298</v>
      </c>
      <c r="K1688" s="5" t="str">
        <f>VLOOKUP(I1688,Tabla13[[Rango minimo]:[Estado de calidad del aire]],2,TRUE)</f>
        <v>Buena</v>
      </c>
      <c r="L1688" s="21">
        <f t="shared" si="80"/>
        <v>59.648148148148152</v>
      </c>
      <c r="M1688" s="21" t="str">
        <f>VLOOKUP(L1688,Tabla7[[Valor minimo]:[Estado de calidad el aire]],2,TRUE)</f>
        <v>Aceptable</v>
      </c>
      <c r="N1688" s="11">
        <v>10</v>
      </c>
      <c r="O1688" s="11" t="s">
        <v>168</v>
      </c>
      <c r="P1688" s="11">
        <v>3</v>
      </c>
      <c r="Q1688" s="11">
        <v>-74.093546200000006</v>
      </c>
      <c r="R1688" s="12">
        <v>4.6830994410000004</v>
      </c>
    </row>
    <row r="1689" spans="1:18" x14ac:dyDescent="0.25">
      <c r="A1689" s="10">
        <v>1688</v>
      </c>
      <c r="B1689" s="3" t="s">
        <v>3225</v>
      </c>
      <c r="C1689" s="3" t="s">
        <v>3044</v>
      </c>
      <c r="D1689" s="3" t="s">
        <v>1</v>
      </c>
      <c r="E1689" s="3" t="s">
        <v>3226</v>
      </c>
      <c r="F1689" s="87">
        <v>24</v>
      </c>
      <c r="G1689" s="5">
        <f t="shared" si="78"/>
        <v>73</v>
      </c>
      <c r="H1689" s="5" t="str">
        <f>VLOOKUP(F1689,Tabla5[[Columna3]:[Columna4]],2,TRUE)</f>
        <v>Aceptable</v>
      </c>
      <c r="I1689" s="18">
        <v>50</v>
      </c>
      <c r="J1689" s="5">
        <f t="shared" si="79"/>
        <v>46.296296296296298</v>
      </c>
      <c r="K1689" s="5" t="str">
        <f>VLOOKUP(I1689,Tabla13[[Rango minimo]:[Estado de calidad del aire]],2,TRUE)</f>
        <v>Buena</v>
      </c>
      <c r="L1689" s="21">
        <f t="shared" si="80"/>
        <v>59.648148148148152</v>
      </c>
      <c r="M1689" s="21" t="str">
        <f>VLOOKUP(L1689,Tabla7[[Valor minimo]:[Estado de calidad el aire]],2,TRUE)</f>
        <v>Aceptable</v>
      </c>
      <c r="N1689" s="11">
        <v>10</v>
      </c>
      <c r="O1689" s="11" t="s">
        <v>168</v>
      </c>
      <c r="P1689" s="11">
        <v>4</v>
      </c>
      <c r="Q1689" s="11">
        <v>-74.086171859999993</v>
      </c>
      <c r="R1689" s="12">
        <v>4.6937461320000002</v>
      </c>
    </row>
    <row r="1690" spans="1:18" x14ac:dyDescent="0.25">
      <c r="A1690" s="10">
        <v>1689</v>
      </c>
      <c r="B1690" s="3" t="s">
        <v>3227</v>
      </c>
      <c r="C1690" s="3" t="s">
        <v>3044</v>
      </c>
      <c r="D1690" s="3" t="s">
        <v>1</v>
      </c>
      <c r="E1690" s="3" t="s">
        <v>3228</v>
      </c>
      <c r="F1690" s="87">
        <v>24</v>
      </c>
      <c r="G1690" s="5">
        <f t="shared" si="78"/>
        <v>73</v>
      </c>
      <c r="H1690" s="5" t="str">
        <f>VLOOKUP(F1690,Tabla5[[Columna3]:[Columna4]],2,TRUE)</f>
        <v>Aceptable</v>
      </c>
      <c r="I1690" s="18">
        <v>50</v>
      </c>
      <c r="J1690" s="5">
        <f t="shared" si="79"/>
        <v>46.296296296296298</v>
      </c>
      <c r="K1690" s="5" t="str">
        <f>VLOOKUP(I1690,Tabla13[[Rango minimo]:[Estado de calidad del aire]],2,TRUE)</f>
        <v>Buena</v>
      </c>
      <c r="L1690" s="21">
        <f t="shared" si="80"/>
        <v>59.648148148148152</v>
      </c>
      <c r="M1690" s="21" t="str">
        <f>VLOOKUP(L1690,Tabla7[[Valor minimo]:[Estado de calidad el aire]],2,TRUE)</f>
        <v>Aceptable</v>
      </c>
      <c r="N1690" s="11">
        <v>10</v>
      </c>
      <c r="O1690" s="11" t="s">
        <v>168</v>
      </c>
      <c r="P1690" s="11">
        <v>4</v>
      </c>
      <c r="Q1690" s="11">
        <v>-74.081303739999996</v>
      </c>
      <c r="R1690" s="12">
        <v>4.6901605799999997</v>
      </c>
    </row>
    <row r="1691" spans="1:18" x14ac:dyDescent="0.25">
      <c r="A1691" s="10">
        <v>1690</v>
      </c>
      <c r="B1691" s="3" t="s">
        <v>3229</v>
      </c>
      <c r="C1691" s="3" t="s">
        <v>3044</v>
      </c>
      <c r="D1691" s="3" t="s">
        <v>1</v>
      </c>
      <c r="E1691" s="3" t="s">
        <v>3230</v>
      </c>
      <c r="F1691" s="87">
        <v>24</v>
      </c>
      <c r="G1691" s="5">
        <f t="shared" si="78"/>
        <v>73</v>
      </c>
      <c r="H1691" s="5" t="str">
        <f>VLOOKUP(F1691,Tabla5[[Columna3]:[Columna4]],2,TRUE)</f>
        <v>Aceptable</v>
      </c>
      <c r="I1691" s="18">
        <v>50</v>
      </c>
      <c r="J1691" s="5">
        <f t="shared" si="79"/>
        <v>46.296296296296298</v>
      </c>
      <c r="K1691" s="5" t="str">
        <f>VLOOKUP(I1691,Tabla13[[Rango minimo]:[Estado de calidad del aire]],2,TRUE)</f>
        <v>Buena</v>
      </c>
      <c r="L1691" s="21">
        <f t="shared" si="80"/>
        <v>59.648148148148152</v>
      </c>
      <c r="M1691" s="21" t="str">
        <f>VLOOKUP(L1691,Tabla7[[Valor minimo]:[Estado de calidad el aire]],2,TRUE)</f>
        <v>Aceptable</v>
      </c>
      <c r="N1691" s="11">
        <v>10</v>
      </c>
      <c r="O1691" s="11" t="s">
        <v>168</v>
      </c>
      <c r="P1691" s="11">
        <v>4</v>
      </c>
      <c r="Q1691" s="11">
        <v>-74.085552489999998</v>
      </c>
      <c r="R1691" s="12">
        <v>4.6954968089999998</v>
      </c>
    </row>
    <row r="1692" spans="1:18" x14ac:dyDescent="0.25">
      <c r="A1692" s="10">
        <v>1691</v>
      </c>
      <c r="B1692" s="3" t="s">
        <v>3231</v>
      </c>
      <c r="C1692" s="3" t="s">
        <v>3044</v>
      </c>
      <c r="D1692" s="3" t="s">
        <v>1</v>
      </c>
      <c r="E1692" s="3" t="s">
        <v>3232</v>
      </c>
      <c r="F1692" s="87">
        <v>24</v>
      </c>
      <c r="G1692" s="5">
        <f t="shared" si="78"/>
        <v>73</v>
      </c>
      <c r="H1692" s="5" t="str">
        <f>VLOOKUP(F1692,Tabla5[[Columna3]:[Columna4]],2,TRUE)</f>
        <v>Aceptable</v>
      </c>
      <c r="I1692" s="18">
        <v>50</v>
      </c>
      <c r="J1692" s="5">
        <f t="shared" si="79"/>
        <v>46.296296296296298</v>
      </c>
      <c r="K1692" s="5" t="str">
        <f>VLOOKUP(I1692,Tabla13[[Rango minimo]:[Estado de calidad del aire]],2,TRUE)</f>
        <v>Buena</v>
      </c>
      <c r="L1692" s="21">
        <f t="shared" si="80"/>
        <v>59.648148148148152</v>
      </c>
      <c r="M1692" s="21" t="str">
        <f>VLOOKUP(L1692,Tabla7[[Valor minimo]:[Estado de calidad el aire]],2,TRUE)</f>
        <v>Aceptable</v>
      </c>
      <c r="N1692" s="11">
        <v>10</v>
      </c>
      <c r="O1692" s="11" t="s">
        <v>168</v>
      </c>
      <c r="P1692" s="11">
        <v>4</v>
      </c>
      <c r="Q1692" s="11">
        <v>-74.085181980000002</v>
      </c>
      <c r="R1692" s="12">
        <v>4.6923993020000001</v>
      </c>
    </row>
    <row r="1693" spans="1:18" x14ac:dyDescent="0.25">
      <c r="A1693" s="10">
        <v>1692</v>
      </c>
      <c r="B1693" s="3" t="s">
        <v>3233</v>
      </c>
      <c r="C1693" s="3" t="s">
        <v>3044</v>
      </c>
      <c r="D1693" s="3" t="s">
        <v>1</v>
      </c>
      <c r="E1693" s="3" t="s">
        <v>3234</v>
      </c>
      <c r="F1693" s="87">
        <v>24</v>
      </c>
      <c r="G1693" s="5">
        <f t="shared" si="78"/>
        <v>73</v>
      </c>
      <c r="H1693" s="5" t="str">
        <f>VLOOKUP(F1693,Tabla5[[Columna3]:[Columna4]],2,TRUE)</f>
        <v>Aceptable</v>
      </c>
      <c r="I1693" s="18">
        <v>50</v>
      </c>
      <c r="J1693" s="5">
        <f t="shared" si="79"/>
        <v>46.296296296296298</v>
      </c>
      <c r="K1693" s="5" t="str">
        <f>VLOOKUP(I1693,Tabla13[[Rango minimo]:[Estado de calidad del aire]],2,TRUE)</f>
        <v>Buena</v>
      </c>
      <c r="L1693" s="21">
        <f t="shared" si="80"/>
        <v>59.648148148148152</v>
      </c>
      <c r="M1693" s="21" t="str">
        <f>VLOOKUP(L1693,Tabla7[[Valor minimo]:[Estado de calidad el aire]],2,TRUE)</f>
        <v>Aceptable</v>
      </c>
      <c r="N1693" s="11">
        <v>10</v>
      </c>
      <c r="O1693" s="11" t="s">
        <v>168</v>
      </c>
      <c r="P1693" s="11">
        <v>4</v>
      </c>
      <c r="Q1693" s="11">
        <v>-74.082163469999998</v>
      </c>
      <c r="R1693" s="12">
        <v>4.6820628190000004</v>
      </c>
    </row>
    <row r="1694" spans="1:18" x14ac:dyDescent="0.25">
      <c r="A1694" s="10">
        <v>1693</v>
      </c>
      <c r="B1694" s="3" t="s">
        <v>3235</v>
      </c>
      <c r="C1694" s="3" t="s">
        <v>3044</v>
      </c>
      <c r="D1694" s="3" t="s">
        <v>1</v>
      </c>
      <c r="E1694" s="3" t="s">
        <v>3236</v>
      </c>
      <c r="F1694" s="87">
        <v>24</v>
      </c>
      <c r="G1694" s="5">
        <f t="shared" si="78"/>
        <v>73</v>
      </c>
      <c r="H1694" s="5" t="str">
        <f>VLOOKUP(F1694,Tabla5[[Columna3]:[Columna4]],2,TRUE)</f>
        <v>Aceptable</v>
      </c>
      <c r="I1694" s="18">
        <v>50</v>
      </c>
      <c r="J1694" s="5">
        <f t="shared" si="79"/>
        <v>46.296296296296298</v>
      </c>
      <c r="K1694" s="5" t="str">
        <f>VLOOKUP(I1694,Tabla13[[Rango minimo]:[Estado de calidad del aire]],2,TRUE)</f>
        <v>Buena</v>
      </c>
      <c r="L1694" s="21">
        <f t="shared" si="80"/>
        <v>59.648148148148152</v>
      </c>
      <c r="M1694" s="21" t="str">
        <f>VLOOKUP(L1694,Tabla7[[Valor minimo]:[Estado de calidad el aire]],2,TRUE)</f>
        <v>Aceptable</v>
      </c>
      <c r="N1694" s="11">
        <v>10</v>
      </c>
      <c r="O1694" s="11" t="s">
        <v>168</v>
      </c>
      <c r="P1694" s="11">
        <v>4</v>
      </c>
      <c r="Q1694" s="11">
        <v>-74.082334160000002</v>
      </c>
      <c r="R1694" s="12">
        <v>4.6919973930000003</v>
      </c>
    </row>
    <row r="1695" spans="1:18" x14ac:dyDescent="0.25">
      <c r="A1695" s="10">
        <v>1694</v>
      </c>
      <c r="B1695" s="3" t="s">
        <v>3237</v>
      </c>
      <c r="C1695" s="3" t="s">
        <v>3044</v>
      </c>
      <c r="D1695" s="3" t="s">
        <v>1</v>
      </c>
      <c r="E1695" s="3" t="s">
        <v>3238</v>
      </c>
      <c r="F1695" s="87">
        <v>22</v>
      </c>
      <c r="G1695" s="5">
        <f t="shared" si="78"/>
        <v>69</v>
      </c>
      <c r="H1695" s="5" t="str">
        <f>VLOOKUP(F1695,Tabla5[[Columna3]:[Columna4]],2,TRUE)</f>
        <v>Aceptable</v>
      </c>
      <c r="I1695" s="18">
        <v>50</v>
      </c>
      <c r="J1695" s="5">
        <f t="shared" si="79"/>
        <v>46.296296296296298</v>
      </c>
      <c r="K1695" s="5" t="str">
        <f>VLOOKUP(I1695,Tabla13[[Rango minimo]:[Estado de calidad del aire]],2,TRUE)</f>
        <v>Buena</v>
      </c>
      <c r="L1695" s="21">
        <f t="shared" si="80"/>
        <v>57.648148148148152</v>
      </c>
      <c r="M1695" s="21" t="str">
        <f>VLOOKUP(L1695,Tabla7[[Valor minimo]:[Estado de calidad el aire]],2,TRUE)</f>
        <v>Aceptable</v>
      </c>
      <c r="N1695" s="11">
        <v>10</v>
      </c>
      <c r="O1695" s="11" t="s">
        <v>168</v>
      </c>
      <c r="P1695" s="11">
        <v>3</v>
      </c>
      <c r="Q1695" s="11">
        <v>-74.093271630000004</v>
      </c>
      <c r="R1695" s="12">
        <v>4.6706414650000001</v>
      </c>
    </row>
    <row r="1696" spans="1:18" x14ac:dyDescent="0.25">
      <c r="A1696" s="10">
        <v>1695</v>
      </c>
      <c r="B1696" s="3" t="s">
        <v>3239</v>
      </c>
      <c r="C1696" s="3" t="s">
        <v>3044</v>
      </c>
      <c r="D1696" s="3" t="s">
        <v>1</v>
      </c>
      <c r="E1696" s="3" t="s">
        <v>3240</v>
      </c>
      <c r="F1696" s="87">
        <v>24</v>
      </c>
      <c r="G1696" s="5">
        <f t="shared" si="78"/>
        <v>73</v>
      </c>
      <c r="H1696" s="5" t="str">
        <f>VLOOKUP(F1696,Tabla5[[Columna3]:[Columna4]],2,TRUE)</f>
        <v>Aceptable</v>
      </c>
      <c r="I1696" s="18">
        <v>44</v>
      </c>
      <c r="J1696" s="5">
        <f t="shared" si="79"/>
        <v>40.74074074074074</v>
      </c>
      <c r="K1696" s="5" t="str">
        <f>VLOOKUP(I1696,Tabla13[[Rango minimo]:[Estado de calidad del aire]],2,TRUE)</f>
        <v>Buena</v>
      </c>
      <c r="L1696" s="21">
        <f t="shared" si="80"/>
        <v>56.870370370370367</v>
      </c>
      <c r="M1696" s="21" t="str">
        <f>VLOOKUP(L1696,Tabla7[[Valor minimo]:[Estado de calidad el aire]],2,TRUE)</f>
        <v>Aceptable</v>
      </c>
      <c r="N1696" s="11">
        <v>10</v>
      </c>
      <c r="O1696" s="11" t="s">
        <v>168</v>
      </c>
      <c r="P1696" s="11">
        <v>3</v>
      </c>
      <c r="Q1696" s="11">
        <v>-74.094370729999994</v>
      </c>
      <c r="R1696" s="12">
        <v>4.6870958659999999</v>
      </c>
    </row>
    <row r="1697" spans="1:18" x14ac:dyDescent="0.25">
      <c r="A1697" s="10">
        <v>1696</v>
      </c>
      <c r="B1697" s="3" t="s">
        <v>3241</v>
      </c>
      <c r="C1697" s="3" t="s">
        <v>3044</v>
      </c>
      <c r="D1697" s="3" t="s">
        <v>1</v>
      </c>
      <c r="E1697" s="3" t="s">
        <v>3242</v>
      </c>
      <c r="F1697" s="87">
        <v>24</v>
      </c>
      <c r="G1697" s="5">
        <f t="shared" si="78"/>
        <v>73</v>
      </c>
      <c r="H1697" s="5" t="str">
        <f>VLOOKUP(F1697,Tabla5[[Columna3]:[Columna4]],2,TRUE)</f>
        <v>Aceptable</v>
      </c>
      <c r="I1697" s="18">
        <v>44</v>
      </c>
      <c r="J1697" s="5">
        <f t="shared" si="79"/>
        <v>40.74074074074074</v>
      </c>
      <c r="K1697" s="5" t="str">
        <f>VLOOKUP(I1697,Tabla13[[Rango minimo]:[Estado de calidad del aire]],2,TRUE)</f>
        <v>Buena</v>
      </c>
      <c r="L1697" s="21">
        <f t="shared" si="80"/>
        <v>56.870370370370367</v>
      </c>
      <c r="M1697" s="21" t="str">
        <f>VLOOKUP(L1697,Tabla7[[Valor minimo]:[Estado de calidad el aire]],2,TRUE)</f>
        <v>Aceptable</v>
      </c>
      <c r="N1697" s="11">
        <v>10</v>
      </c>
      <c r="O1697" s="11" t="s">
        <v>5995</v>
      </c>
      <c r="P1697" s="11">
        <v>2</v>
      </c>
      <c r="Q1697" s="11">
        <v>-74.136294140000004</v>
      </c>
      <c r="R1697" s="12">
        <v>4.7147758560000002</v>
      </c>
    </row>
    <row r="1698" spans="1:18" x14ac:dyDescent="0.25">
      <c r="A1698" s="10">
        <v>1697</v>
      </c>
      <c r="B1698" s="3" t="s">
        <v>3243</v>
      </c>
      <c r="C1698" s="3" t="s">
        <v>3044</v>
      </c>
      <c r="D1698" s="3" t="s">
        <v>1</v>
      </c>
      <c r="E1698" s="3" t="s">
        <v>3244</v>
      </c>
      <c r="F1698" s="87">
        <v>24</v>
      </c>
      <c r="G1698" s="5">
        <f t="shared" si="78"/>
        <v>73</v>
      </c>
      <c r="H1698" s="5" t="str">
        <f>VLOOKUP(F1698,Tabla5[[Columna3]:[Columna4]],2,TRUE)</f>
        <v>Aceptable</v>
      </c>
      <c r="I1698" s="18">
        <v>44</v>
      </c>
      <c r="J1698" s="5">
        <f t="shared" si="79"/>
        <v>40.74074074074074</v>
      </c>
      <c r="K1698" s="5" t="str">
        <f>VLOOKUP(I1698,Tabla13[[Rango minimo]:[Estado de calidad del aire]],2,TRUE)</f>
        <v>Buena</v>
      </c>
      <c r="L1698" s="21">
        <f t="shared" si="80"/>
        <v>56.870370370370367</v>
      </c>
      <c r="M1698" s="21" t="str">
        <f>VLOOKUP(L1698,Tabla7[[Valor minimo]:[Estado de calidad el aire]],2,TRUE)</f>
        <v>Aceptable</v>
      </c>
      <c r="N1698" s="11">
        <v>10</v>
      </c>
      <c r="O1698" s="11" t="s">
        <v>5995</v>
      </c>
      <c r="P1698" s="11">
        <v>2</v>
      </c>
      <c r="Q1698" s="11">
        <v>-74.136016060000003</v>
      </c>
      <c r="R1698" s="12">
        <v>4.7103229300000002</v>
      </c>
    </row>
    <row r="1699" spans="1:18" x14ac:dyDescent="0.25">
      <c r="A1699" s="10">
        <v>1698</v>
      </c>
      <c r="B1699" s="3" t="s">
        <v>3245</v>
      </c>
      <c r="C1699" s="3" t="s">
        <v>3044</v>
      </c>
      <c r="D1699" s="3" t="s">
        <v>1</v>
      </c>
      <c r="E1699" s="3" t="s">
        <v>3246</v>
      </c>
      <c r="F1699" s="87">
        <v>24</v>
      </c>
      <c r="G1699" s="5">
        <f t="shared" si="78"/>
        <v>73</v>
      </c>
      <c r="H1699" s="5" t="str">
        <f>VLOOKUP(F1699,Tabla5[[Columna3]:[Columna4]],2,TRUE)</f>
        <v>Aceptable</v>
      </c>
      <c r="I1699" s="18">
        <v>44</v>
      </c>
      <c r="J1699" s="5">
        <f t="shared" si="79"/>
        <v>40.74074074074074</v>
      </c>
      <c r="K1699" s="5" t="str">
        <f>VLOOKUP(I1699,Tabla13[[Rango minimo]:[Estado de calidad del aire]],2,TRUE)</f>
        <v>Buena</v>
      </c>
      <c r="L1699" s="21">
        <f t="shared" si="80"/>
        <v>56.870370370370367</v>
      </c>
      <c r="M1699" s="21" t="str">
        <f>VLOOKUP(L1699,Tabla7[[Valor minimo]:[Estado de calidad el aire]],2,TRUE)</f>
        <v>Aceptable</v>
      </c>
      <c r="N1699" s="11">
        <v>10</v>
      </c>
      <c r="O1699" s="11" t="s">
        <v>5995</v>
      </c>
      <c r="P1699" s="11">
        <v>2</v>
      </c>
      <c r="Q1699" s="11">
        <v>-74.139782659999995</v>
      </c>
      <c r="R1699" s="12">
        <v>4.7091335580000004</v>
      </c>
    </row>
    <row r="1700" spans="1:18" x14ac:dyDescent="0.25">
      <c r="A1700" s="10">
        <v>1699</v>
      </c>
      <c r="B1700" s="3" t="s">
        <v>3247</v>
      </c>
      <c r="C1700" s="3" t="s">
        <v>3044</v>
      </c>
      <c r="D1700" s="3" t="s">
        <v>1</v>
      </c>
      <c r="E1700" s="3" t="s">
        <v>3248</v>
      </c>
      <c r="F1700" s="87">
        <v>24</v>
      </c>
      <c r="G1700" s="5">
        <f t="shared" si="78"/>
        <v>73</v>
      </c>
      <c r="H1700" s="5" t="str">
        <f>VLOOKUP(F1700,Tabla5[[Columna3]:[Columna4]],2,TRUE)</f>
        <v>Aceptable</v>
      </c>
      <c r="I1700" s="18">
        <v>44</v>
      </c>
      <c r="J1700" s="5">
        <f t="shared" si="79"/>
        <v>40.74074074074074</v>
      </c>
      <c r="K1700" s="5" t="str">
        <f>VLOOKUP(I1700,Tabla13[[Rango minimo]:[Estado de calidad del aire]],2,TRUE)</f>
        <v>Buena</v>
      </c>
      <c r="L1700" s="21">
        <f t="shared" si="80"/>
        <v>56.870370370370367</v>
      </c>
      <c r="M1700" s="21" t="str">
        <f>VLOOKUP(L1700,Tabla7[[Valor minimo]:[Estado de calidad el aire]],2,TRUE)</f>
        <v>Aceptable</v>
      </c>
      <c r="N1700" s="11">
        <v>10</v>
      </c>
      <c r="O1700" s="11" t="s">
        <v>5995</v>
      </c>
      <c r="P1700" s="11">
        <v>2</v>
      </c>
      <c r="Q1700" s="11">
        <v>-74.134897230000007</v>
      </c>
      <c r="R1700" s="12">
        <v>4.7163197730000004</v>
      </c>
    </row>
    <row r="1701" spans="1:18" x14ac:dyDescent="0.25">
      <c r="A1701" s="10">
        <v>1700</v>
      </c>
      <c r="B1701" s="3" t="s">
        <v>3249</v>
      </c>
      <c r="C1701" s="3" t="s">
        <v>3044</v>
      </c>
      <c r="D1701" s="3" t="s">
        <v>1</v>
      </c>
      <c r="E1701" s="3" t="s">
        <v>3250</v>
      </c>
      <c r="F1701" s="87">
        <v>24</v>
      </c>
      <c r="G1701" s="5">
        <f t="shared" si="78"/>
        <v>73</v>
      </c>
      <c r="H1701" s="5" t="str">
        <f>VLOOKUP(F1701,Tabla5[[Columna3]:[Columna4]],2,TRUE)</f>
        <v>Aceptable</v>
      </c>
      <c r="I1701" s="18">
        <v>44</v>
      </c>
      <c r="J1701" s="5">
        <f t="shared" si="79"/>
        <v>40.74074074074074</v>
      </c>
      <c r="K1701" s="5" t="str">
        <f>VLOOKUP(I1701,Tabla13[[Rango minimo]:[Estado de calidad del aire]],2,TRUE)</f>
        <v>Buena</v>
      </c>
      <c r="L1701" s="21">
        <f t="shared" si="80"/>
        <v>56.870370370370367</v>
      </c>
      <c r="M1701" s="21" t="str">
        <f>VLOOKUP(L1701,Tabla7[[Valor minimo]:[Estado de calidad el aire]],2,TRUE)</f>
        <v>Aceptable</v>
      </c>
      <c r="N1701" s="11">
        <v>10</v>
      </c>
      <c r="O1701" s="11" t="s">
        <v>5995</v>
      </c>
      <c r="P1701" s="11">
        <v>2</v>
      </c>
      <c r="Q1701" s="11">
        <v>-74.133786319999999</v>
      </c>
      <c r="R1701" s="12">
        <v>4.7076334739999997</v>
      </c>
    </row>
    <row r="1702" spans="1:18" x14ac:dyDescent="0.25">
      <c r="A1702" s="10">
        <v>1701</v>
      </c>
      <c r="B1702" s="3" t="s">
        <v>3251</v>
      </c>
      <c r="C1702" s="3" t="s">
        <v>3044</v>
      </c>
      <c r="D1702" s="3" t="s">
        <v>1</v>
      </c>
      <c r="E1702" s="3" t="s">
        <v>3252</v>
      </c>
      <c r="F1702" s="87">
        <v>24</v>
      </c>
      <c r="G1702" s="5">
        <f t="shared" si="78"/>
        <v>73</v>
      </c>
      <c r="H1702" s="5" t="str">
        <f>VLOOKUP(F1702,Tabla5[[Columna3]:[Columna4]],2,TRUE)</f>
        <v>Aceptable</v>
      </c>
      <c r="I1702" s="18">
        <v>44</v>
      </c>
      <c r="J1702" s="5">
        <f t="shared" si="79"/>
        <v>40.74074074074074</v>
      </c>
      <c r="K1702" s="5" t="str">
        <f>VLOOKUP(I1702,Tabla13[[Rango minimo]:[Estado de calidad del aire]],2,TRUE)</f>
        <v>Buena</v>
      </c>
      <c r="L1702" s="21">
        <f t="shared" si="80"/>
        <v>56.870370370370367</v>
      </c>
      <c r="M1702" s="21" t="str">
        <f>VLOOKUP(L1702,Tabla7[[Valor minimo]:[Estado de calidad el aire]],2,TRUE)</f>
        <v>Aceptable</v>
      </c>
      <c r="N1702" s="11">
        <v>10</v>
      </c>
      <c r="O1702" s="11" t="s">
        <v>5995</v>
      </c>
      <c r="P1702" s="11">
        <v>2</v>
      </c>
      <c r="Q1702" s="11">
        <v>-74.145019809999994</v>
      </c>
      <c r="R1702" s="12">
        <v>4.7104476049999997</v>
      </c>
    </row>
    <row r="1703" spans="1:18" x14ac:dyDescent="0.25">
      <c r="A1703" s="10">
        <v>1702</v>
      </c>
      <c r="B1703" s="3" t="s">
        <v>3253</v>
      </c>
      <c r="C1703" s="3" t="s">
        <v>3044</v>
      </c>
      <c r="D1703" s="3" t="s">
        <v>1</v>
      </c>
      <c r="E1703" s="3" t="s">
        <v>3254</v>
      </c>
      <c r="F1703" s="87">
        <v>24</v>
      </c>
      <c r="G1703" s="5">
        <f t="shared" si="78"/>
        <v>73</v>
      </c>
      <c r="H1703" s="5" t="str">
        <f>VLOOKUP(F1703,Tabla5[[Columna3]:[Columna4]],2,TRUE)</f>
        <v>Aceptable</v>
      </c>
      <c r="I1703" s="18">
        <v>44</v>
      </c>
      <c r="J1703" s="5">
        <f t="shared" si="79"/>
        <v>40.74074074074074</v>
      </c>
      <c r="K1703" s="5" t="str">
        <f>VLOOKUP(I1703,Tabla13[[Rango minimo]:[Estado de calidad del aire]],2,TRUE)</f>
        <v>Buena</v>
      </c>
      <c r="L1703" s="21">
        <f t="shared" si="80"/>
        <v>56.870370370370367</v>
      </c>
      <c r="M1703" s="21" t="str">
        <f>VLOOKUP(L1703,Tabla7[[Valor minimo]:[Estado de calidad el aire]],2,TRUE)</f>
        <v>Aceptable</v>
      </c>
      <c r="N1703" s="11">
        <v>10</v>
      </c>
      <c r="O1703" s="11" t="s">
        <v>5995</v>
      </c>
      <c r="P1703" s="11">
        <v>2</v>
      </c>
      <c r="Q1703" s="11">
        <v>-74.141771680000005</v>
      </c>
      <c r="R1703" s="12">
        <v>4.7152324319999996</v>
      </c>
    </row>
    <row r="1704" spans="1:18" x14ac:dyDescent="0.25">
      <c r="A1704" s="10">
        <v>1703</v>
      </c>
      <c r="B1704" s="3" t="s">
        <v>3255</v>
      </c>
      <c r="C1704" s="3" t="s">
        <v>3044</v>
      </c>
      <c r="D1704" s="3" t="s">
        <v>1</v>
      </c>
      <c r="E1704" s="3" t="s">
        <v>3256</v>
      </c>
      <c r="F1704" s="87">
        <v>24</v>
      </c>
      <c r="G1704" s="5">
        <f t="shared" si="78"/>
        <v>73</v>
      </c>
      <c r="H1704" s="5" t="str">
        <f>VLOOKUP(F1704,Tabla5[[Columna3]:[Columna4]],2,TRUE)</f>
        <v>Aceptable</v>
      </c>
      <c r="I1704" s="18">
        <v>44</v>
      </c>
      <c r="J1704" s="5">
        <f t="shared" si="79"/>
        <v>40.74074074074074</v>
      </c>
      <c r="K1704" s="5" t="str">
        <f>VLOOKUP(I1704,Tabla13[[Rango minimo]:[Estado de calidad del aire]],2,TRUE)</f>
        <v>Buena</v>
      </c>
      <c r="L1704" s="21">
        <f t="shared" si="80"/>
        <v>56.870370370370367</v>
      </c>
      <c r="M1704" s="21" t="str">
        <f>VLOOKUP(L1704,Tabla7[[Valor minimo]:[Estado de calidad el aire]],2,TRUE)</f>
        <v>Aceptable</v>
      </c>
      <c r="N1704" s="11">
        <v>10</v>
      </c>
      <c r="O1704" s="11" t="s">
        <v>5995</v>
      </c>
      <c r="P1704" s="11">
        <v>2</v>
      </c>
      <c r="Q1704" s="11">
        <v>-74.135124140000002</v>
      </c>
      <c r="R1704" s="12">
        <v>4.7129295229999997</v>
      </c>
    </row>
    <row r="1705" spans="1:18" x14ac:dyDescent="0.25">
      <c r="A1705" s="10">
        <v>1704</v>
      </c>
      <c r="B1705" s="3" t="s">
        <v>3257</v>
      </c>
      <c r="C1705" s="3" t="s">
        <v>3044</v>
      </c>
      <c r="D1705" s="3" t="s">
        <v>1</v>
      </c>
      <c r="E1705" s="3" t="s">
        <v>3258</v>
      </c>
      <c r="F1705" s="87">
        <v>24</v>
      </c>
      <c r="G1705" s="5">
        <f t="shared" si="78"/>
        <v>73</v>
      </c>
      <c r="H1705" s="5" t="str">
        <f>VLOOKUP(F1705,Tabla5[[Columna3]:[Columna4]],2,TRUE)</f>
        <v>Aceptable</v>
      </c>
      <c r="I1705" s="18">
        <v>44</v>
      </c>
      <c r="J1705" s="5">
        <f t="shared" si="79"/>
        <v>40.74074074074074</v>
      </c>
      <c r="K1705" s="5" t="str">
        <f>VLOOKUP(I1705,Tabla13[[Rango minimo]:[Estado de calidad del aire]],2,TRUE)</f>
        <v>Buena</v>
      </c>
      <c r="L1705" s="21">
        <f t="shared" si="80"/>
        <v>56.870370370370367</v>
      </c>
      <c r="M1705" s="21" t="str">
        <f>VLOOKUP(L1705,Tabla7[[Valor minimo]:[Estado de calidad el aire]],2,TRUE)</f>
        <v>Aceptable</v>
      </c>
      <c r="N1705" s="11">
        <v>10</v>
      </c>
      <c r="O1705" s="11" t="s">
        <v>5995</v>
      </c>
      <c r="P1705" s="11">
        <v>2</v>
      </c>
      <c r="Q1705" s="11">
        <v>-74.130570829999996</v>
      </c>
      <c r="R1705" s="12">
        <v>4.7108436669999998</v>
      </c>
    </row>
    <row r="1706" spans="1:18" x14ac:dyDescent="0.25">
      <c r="A1706" s="10">
        <v>1705</v>
      </c>
      <c r="B1706" s="3" t="s">
        <v>3259</v>
      </c>
      <c r="C1706" s="3" t="s">
        <v>3044</v>
      </c>
      <c r="D1706" s="3" t="s">
        <v>1</v>
      </c>
      <c r="E1706" s="3" t="s">
        <v>3260</v>
      </c>
      <c r="F1706" s="87">
        <v>24</v>
      </c>
      <c r="G1706" s="5">
        <f t="shared" si="78"/>
        <v>73</v>
      </c>
      <c r="H1706" s="5" t="str">
        <f>VLOOKUP(F1706,Tabla5[[Columna3]:[Columna4]],2,TRUE)</f>
        <v>Aceptable</v>
      </c>
      <c r="I1706" s="18">
        <v>44</v>
      </c>
      <c r="J1706" s="5">
        <f t="shared" si="79"/>
        <v>40.74074074074074</v>
      </c>
      <c r="K1706" s="5" t="str">
        <f>VLOOKUP(I1706,Tabla13[[Rango minimo]:[Estado de calidad del aire]],2,TRUE)</f>
        <v>Buena</v>
      </c>
      <c r="L1706" s="21">
        <f t="shared" si="80"/>
        <v>56.870370370370367</v>
      </c>
      <c r="M1706" s="21" t="str">
        <f>VLOOKUP(L1706,Tabla7[[Valor minimo]:[Estado de calidad el aire]],2,TRUE)</f>
        <v>Aceptable</v>
      </c>
      <c r="N1706" s="11">
        <v>10</v>
      </c>
      <c r="O1706" s="11" t="s">
        <v>5995</v>
      </c>
      <c r="P1706" s="11">
        <v>2</v>
      </c>
      <c r="Q1706" s="11">
        <v>-74.131164589999997</v>
      </c>
      <c r="R1706" s="12">
        <v>4.7047121990000003</v>
      </c>
    </row>
    <row r="1707" spans="1:18" x14ac:dyDescent="0.25">
      <c r="A1707" s="10">
        <v>1706</v>
      </c>
      <c r="B1707" s="3" t="s">
        <v>3261</v>
      </c>
      <c r="C1707" s="3" t="s">
        <v>3044</v>
      </c>
      <c r="D1707" s="3" t="s">
        <v>1</v>
      </c>
      <c r="E1707" s="3" t="s">
        <v>3262</v>
      </c>
      <c r="F1707" s="87">
        <v>24</v>
      </c>
      <c r="G1707" s="5">
        <f t="shared" si="78"/>
        <v>73</v>
      </c>
      <c r="H1707" s="5" t="str">
        <f>VLOOKUP(F1707,Tabla5[[Columna3]:[Columna4]],2,TRUE)</f>
        <v>Aceptable</v>
      </c>
      <c r="I1707" s="18">
        <v>44</v>
      </c>
      <c r="J1707" s="5">
        <f t="shared" si="79"/>
        <v>40.74074074074074</v>
      </c>
      <c r="K1707" s="5" t="str">
        <f>VLOOKUP(I1707,Tabla13[[Rango minimo]:[Estado de calidad del aire]],2,TRUE)</f>
        <v>Buena</v>
      </c>
      <c r="L1707" s="21">
        <f t="shared" si="80"/>
        <v>56.870370370370367</v>
      </c>
      <c r="M1707" s="21" t="str">
        <f>VLOOKUP(L1707,Tabla7[[Valor minimo]:[Estado de calidad el aire]],2,TRUE)</f>
        <v>Aceptable</v>
      </c>
      <c r="N1707" s="11">
        <v>10</v>
      </c>
      <c r="O1707" s="11" t="s">
        <v>5995</v>
      </c>
      <c r="P1707" s="11">
        <v>2</v>
      </c>
      <c r="Q1707" s="11">
        <v>-74.135156989999999</v>
      </c>
      <c r="R1707" s="12">
        <v>4.7051628230000002</v>
      </c>
    </row>
    <row r="1708" spans="1:18" x14ac:dyDescent="0.25">
      <c r="A1708" s="10">
        <v>1707</v>
      </c>
      <c r="B1708" s="3" t="s">
        <v>3263</v>
      </c>
      <c r="C1708" s="3" t="s">
        <v>3044</v>
      </c>
      <c r="D1708" s="3" t="s">
        <v>1</v>
      </c>
      <c r="E1708" s="3" t="s">
        <v>3262</v>
      </c>
      <c r="F1708" s="87">
        <v>24</v>
      </c>
      <c r="G1708" s="5">
        <f t="shared" si="78"/>
        <v>73</v>
      </c>
      <c r="H1708" s="5" t="str">
        <f>VLOOKUP(F1708,Tabla5[[Columna3]:[Columna4]],2,TRUE)</f>
        <v>Aceptable</v>
      </c>
      <c r="I1708" s="18">
        <v>44</v>
      </c>
      <c r="J1708" s="5">
        <f t="shared" si="79"/>
        <v>40.74074074074074</v>
      </c>
      <c r="K1708" s="5" t="str">
        <f>VLOOKUP(I1708,Tabla13[[Rango minimo]:[Estado de calidad del aire]],2,TRUE)</f>
        <v>Buena</v>
      </c>
      <c r="L1708" s="21">
        <f t="shared" si="80"/>
        <v>56.870370370370367</v>
      </c>
      <c r="M1708" s="21" t="str">
        <f>VLOOKUP(L1708,Tabla7[[Valor minimo]:[Estado de calidad el aire]],2,TRUE)</f>
        <v>Aceptable</v>
      </c>
      <c r="N1708" s="11">
        <v>10</v>
      </c>
      <c r="O1708" s="11" t="s">
        <v>5995</v>
      </c>
      <c r="P1708" s="11">
        <v>2</v>
      </c>
      <c r="Q1708" s="11">
        <v>-74.13507267</v>
      </c>
      <c r="R1708" s="12">
        <v>4.7033903459999999</v>
      </c>
    </row>
    <row r="1709" spans="1:18" x14ac:dyDescent="0.25">
      <c r="A1709" s="10">
        <v>1708</v>
      </c>
      <c r="B1709" s="3" t="s">
        <v>3264</v>
      </c>
      <c r="C1709" s="3" t="s">
        <v>3044</v>
      </c>
      <c r="D1709" s="3" t="s">
        <v>1</v>
      </c>
      <c r="E1709" s="3" t="s">
        <v>3265</v>
      </c>
      <c r="F1709" s="87">
        <v>24</v>
      </c>
      <c r="G1709" s="5">
        <f t="shared" si="78"/>
        <v>73</v>
      </c>
      <c r="H1709" s="5" t="str">
        <f>VLOOKUP(F1709,Tabla5[[Columna3]:[Columna4]],2,TRUE)</f>
        <v>Aceptable</v>
      </c>
      <c r="I1709" s="18">
        <v>44</v>
      </c>
      <c r="J1709" s="5">
        <f t="shared" si="79"/>
        <v>40.74074074074074</v>
      </c>
      <c r="K1709" s="5" t="str">
        <f>VLOOKUP(I1709,Tabla13[[Rango minimo]:[Estado de calidad del aire]],2,TRUE)</f>
        <v>Buena</v>
      </c>
      <c r="L1709" s="21">
        <f t="shared" si="80"/>
        <v>56.870370370370367</v>
      </c>
      <c r="M1709" s="21" t="str">
        <f>VLOOKUP(L1709,Tabla7[[Valor minimo]:[Estado de calidad el aire]],2,TRUE)</f>
        <v>Aceptable</v>
      </c>
      <c r="N1709" s="11">
        <v>10</v>
      </c>
      <c r="O1709" s="11" t="s">
        <v>5995</v>
      </c>
      <c r="P1709" s="11">
        <v>2</v>
      </c>
      <c r="Q1709" s="11">
        <v>-74.136915099999996</v>
      </c>
      <c r="R1709" s="12">
        <v>4.7111285399999998</v>
      </c>
    </row>
    <row r="1710" spans="1:18" x14ac:dyDescent="0.25">
      <c r="A1710" s="10">
        <v>1709</v>
      </c>
      <c r="B1710" s="3" t="s">
        <v>3266</v>
      </c>
      <c r="C1710" s="3" t="s">
        <v>3044</v>
      </c>
      <c r="D1710" s="3" t="s">
        <v>1</v>
      </c>
      <c r="E1710" s="3" t="s">
        <v>3267</v>
      </c>
      <c r="F1710" s="87">
        <v>24</v>
      </c>
      <c r="G1710" s="5">
        <f t="shared" si="78"/>
        <v>73</v>
      </c>
      <c r="H1710" s="5" t="str">
        <f>VLOOKUP(F1710,Tabla5[[Columna3]:[Columna4]],2,TRUE)</f>
        <v>Aceptable</v>
      </c>
      <c r="I1710" s="18">
        <v>44</v>
      </c>
      <c r="J1710" s="5">
        <f t="shared" si="79"/>
        <v>40.74074074074074</v>
      </c>
      <c r="K1710" s="5" t="str">
        <f>VLOOKUP(I1710,Tabla13[[Rango minimo]:[Estado de calidad del aire]],2,TRUE)</f>
        <v>Buena</v>
      </c>
      <c r="L1710" s="21">
        <f t="shared" si="80"/>
        <v>56.870370370370367</v>
      </c>
      <c r="M1710" s="21" t="str">
        <f>VLOOKUP(L1710,Tabla7[[Valor minimo]:[Estado de calidad el aire]],2,TRUE)</f>
        <v>Aceptable</v>
      </c>
      <c r="N1710" s="11">
        <v>10</v>
      </c>
      <c r="O1710" s="11" t="s">
        <v>5995</v>
      </c>
      <c r="P1710" s="11">
        <v>2</v>
      </c>
      <c r="Q1710" s="11">
        <v>-74.127978769999999</v>
      </c>
      <c r="R1710" s="12">
        <v>4.7088981419999998</v>
      </c>
    </row>
    <row r="1711" spans="1:18" x14ac:dyDescent="0.25">
      <c r="A1711" s="10">
        <v>1710</v>
      </c>
      <c r="B1711" s="3" t="s">
        <v>3268</v>
      </c>
      <c r="C1711" s="3" t="s">
        <v>3044</v>
      </c>
      <c r="D1711" s="3" t="s">
        <v>1</v>
      </c>
      <c r="E1711" s="3" t="s">
        <v>3258</v>
      </c>
      <c r="F1711" s="87">
        <v>24</v>
      </c>
      <c r="G1711" s="5">
        <f t="shared" si="78"/>
        <v>73</v>
      </c>
      <c r="H1711" s="5" t="str">
        <f>VLOOKUP(F1711,Tabla5[[Columna3]:[Columna4]],2,TRUE)</f>
        <v>Aceptable</v>
      </c>
      <c r="I1711" s="18">
        <v>44</v>
      </c>
      <c r="J1711" s="5">
        <f t="shared" si="79"/>
        <v>40.74074074074074</v>
      </c>
      <c r="K1711" s="5" t="str">
        <f>VLOOKUP(I1711,Tabla13[[Rango minimo]:[Estado de calidad del aire]],2,TRUE)</f>
        <v>Buena</v>
      </c>
      <c r="L1711" s="21">
        <f t="shared" si="80"/>
        <v>56.870370370370367</v>
      </c>
      <c r="M1711" s="21" t="str">
        <f>VLOOKUP(L1711,Tabla7[[Valor minimo]:[Estado de calidad el aire]],2,TRUE)</f>
        <v>Aceptable</v>
      </c>
      <c r="N1711" s="11">
        <v>10</v>
      </c>
      <c r="O1711" s="11" t="s">
        <v>5995</v>
      </c>
      <c r="P1711" s="11">
        <v>2</v>
      </c>
      <c r="Q1711" s="11">
        <v>-74.132332160000004</v>
      </c>
      <c r="R1711" s="12">
        <v>4.7120869169999997</v>
      </c>
    </row>
    <row r="1712" spans="1:18" x14ac:dyDescent="0.25">
      <c r="A1712" s="10">
        <v>1711</v>
      </c>
      <c r="B1712" s="3" t="s">
        <v>3269</v>
      </c>
      <c r="C1712" s="3" t="s">
        <v>3044</v>
      </c>
      <c r="D1712" s="3" t="s">
        <v>1</v>
      </c>
      <c r="E1712" s="3" t="s">
        <v>3270</v>
      </c>
      <c r="F1712" s="87">
        <v>24</v>
      </c>
      <c r="G1712" s="5">
        <f t="shared" si="78"/>
        <v>73</v>
      </c>
      <c r="H1712" s="5" t="str">
        <f>VLOOKUP(F1712,Tabla5[[Columna3]:[Columna4]],2,TRUE)</f>
        <v>Aceptable</v>
      </c>
      <c r="I1712" s="18">
        <v>44</v>
      </c>
      <c r="J1712" s="5">
        <f t="shared" si="79"/>
        <v>40.74074074074074</v>
      </c>
      <c r="K1712" s="5" t="str">
        <f>VLOOKUP(I1712,Tabla13[[Rango minimo]:[Estado de calidad del aire]],2,TRUE)</f>
        <v>Buena</v>
      </c>
      <c r="L1712" s="21">
        <f t="shared" si="80"/>
        <v>56.870370370370367</v>
      </c>
      <c r="M1712" s="21" t="str">
        <f>VLOOKUP(L1712,Tabla7[[Valor minimo]:[Estado de calidad el aire]],2,TRUE)</f>
        <v>Aceptable</v>
      </c>
      <c r="N1712" s="11">
        <v>10</v>
      </c>
      <c r="O1712" s="11" t="s">
        <v>5995</v>
      </c>
      <c r="P1712" s="11">
        <v>2</v>
      </c>
      <c r="Q1712" s="11">
        <v>-74.136050600000004</v>
      </c>
      <c r="R1712" s="12">
        <v>4.7075696779999996</v>
      </c>
    </row>
    <row r="1713" spans="1:18" x14ac:dyDescent="0.25">
      <c r="A1713" s="10">
        <v>1712</v>
      </c>
      <c r="B1713" s="3" t="s">
        <v>3271</v>
      </c>
      <c r="C1713" s="3" t="s">
        <v>3044</v>
      </c>
      <c r="D1713" s="3" t="s">
        <v>1</v>
      </c>
      <c r="E1713" s="3" t="s">
        <v>3260</v>
      </c>
      <c r="F1713" s="87">
        <v>24</v>
      </c>
      <c r="G1713" s="5">
        <f t="shared" si="78"/>
        <v>73</v>
      </c>
      <c r="H1713" s="5" t="str">
        <f>VLOOKUP(F1713,Tabla5[[Columna3]:[Columna4]],2,TRUE)</f>
        <v>Aceptable</v>
      </c>
      <c r="I1713" s="18">
        <v>44</v>
      </c>
      <c r="J1713" s="5">
        <f t="shared" si="79"/>
        <v>40.74074074074074</v>
      </c>
      <c r="K1713" s="5" t="str">
        <f>VLOOKUP(I1713,Tabla13[[Rango minimo]:[Estado de calidad del aire]],2,TRUE)</f>
        <v>Buena</v>
      </c>
      <c r="L1713" s="21">
        <f t="shared" si="80"/>
        <v>56.870370370370367</v>
      </c>
      <c r="M1713" s="21" t="str">
        <f>VLOOKUP(L1713,Tabla7[[Valor minimo]:[Estado de calidad el aire]],2,TRUE)</f>
        <v>Aceptable</v>
      </c>
      <c r="N1713" s="11">
        <v>10</v>
      </c>
      <c r="O1713" s="11" t="s">
        <v>5995</v>
      </c>
      <c r="P1713" s="11">
        <v>2</v>
      </c>
      <c r="Q1713" s="11">
        <v>-74.132140820000004</v>
      </c>
      <c r="R1713" s="12">
        <v>4.704927691</v>
      </c>
    </row>
    <row r="1714" spans="1:18" x14ac:dyDescent="0.25">
      <c r="A1714" s="10">
        <v>1713</v>
      </c>
      <c r="B1714" s="3" t="s">
        <v>3272</v>
      </c>
      <c r="C1714" s="3" t="s">
        <v>3044</v>
      </c>
      <c r="D1714" s="3" t="s">
        <v>1</v>
      </c>
      <c r="E1714" s="3" t="s">
        <v>3273</v>
      </c>
      <c r="F1714" s="87">
        <v>24</v>
      </c>
      <c r="G1714" s="5">
        <f t="shared" si="78"/>
        <v>73</v>
      </c>
      <c r="H1714" s="5" t="str">
        <f>VLOOKUP(F1714,Tabla5[[Columna3]:[Columna4]],2,TRUE)</f>
        <v>Aceptable</v>
      </c>
      <c r="I1714" s="18">
        <v>44</v>
      </c>
      <c r="J1714" s="5">
        <f t="shared" si="79"/>
        <v>40.74074074074074</v>
      </c>
      <c r="K1714" s="5" t="str">
        <f>VLOOKUP(I1714,Tabla13[[Rango minimo]:[Estado de calidad del aire]],2,TRUE)</f>
        <v>Buena</v>
      </c>
      <c r="L1714" s="21">
        <f t="shared" si="80"/>
        <v>56.870370370370367</v>
      </c>
      <c r="M1714" s="21" t="str">
        <f>VLOOKUP(L1714,Tabla7[[Valor minimo]:[Estado de calidad el aire]],2,TRUE)</f>
        <v>Aceptable</v>
      </c>
      <c r="N1714" s="11">
        <v>10</v>
      </c>
      <c r="O1714" s="11" t="s">
        <v>5995</v>
      </c>
      <c r="P1714" s="11">
        <v>2</v>
      </c>
      <c r="Q1714" s="11">
        <v>-74.135853089999998</v>
      </c>
      <c r="R1714" s="12">
        <v>4.7141532320000001</v>
      </c>
    </row>
    <row r="1715" spans="1:18" x14ac:dyDescent="0.25">
      <c r="A1715" s="10">
        <v>1714</v>
      </c>
      <c r="B1715" s="3" t="s">
        <v>3274</v>
      </c>
      <c r="C1715" s="3" t="s">
        <v>3044</v>
      </c>
      <c r="D1715" s="3" t="s">
        <v>1</v>
      </c>
      <c r="E1715" s="3" t="s">
        <v>3275</v>
      </c>
      <c r="F1715" s="87">
        <v>24</v>
      </c>
      <c r="G1715" s="5">
        <f t="shared" si="78"/>
        <v>73</v>
      </c>
      <c r="H1715" s="5" t="str">
        <f>VLOOKUP(F1715,Tabla5[[Columna3]:[Columna4]],2,TRUE)</f>
        <v>Aceptable</v>
      </c>
      <c r="I1715" s="18">
        <v>44</v>
      </c>
      <c r="J1715" s="5">
        <f t="shared" si="79"/>
        <v>40.74074074074074</v>
      </c>
      <c r="K1715" s="5" t="str">
        <f>VLOOKUP(I1715,Tabla13[[Rango minimo]:[Estado de calidad del aire]],2,TRUE)</f>
        <v>Buena</v>
      </c>
      <c r="L1715" s="21">
        <f t="shared" si="80"/>
        <v>56.870370370370367</v>
      </c>
      <c r="M1715" s="21" t="str">
        <f>VLOOKUP(L1715,Tabla7[[Valor minimo]:[Estado de calidad el aire]],2,TRUE)</f>
        <v>Aceptable</v>
      </c>
      <c r="N1715" s="11">
        <v>10</v>
      </c>
      <c r="O1715" s="11" t="s">
        <v>5995</v>
      </c>
      <c r="P1715" s="11">
        <v>3</v>
      </c>
      <c r="Q1715" s="11">
        <v>-74.139327429999994</v>
      </c>
      <c r="R1715" s="12">
        <v>4.7062485970000001</v>
      </c>
    </row>
    <row r="1716" spans="1:18" x14ac:dyDescent="0.25">
      <c r="A1716" s="10">
        <v>1715</v>
      </c>
      <c r="B1716" s="3" t="s">
        <v>3276</v>
      </c>
      <c r="C1716" s="3" t="s">
        <v>3044</v>
      </c>
      <c r="D1716" s="3" t="s">
        <v>1</v>
      </c>
      <c r="E1716" s="3" t="s">
        <v>3277</v>
      </c>
      <c r="F1716" s="87">
        <v>24</v>
      </c>
      <c r="G1716" s="5">
        <f t="shared" si="78"/>
        <v>73</v>
      </c>
      <c r="H1716" s="5" t="str">
        <f>VLOOKUP(F1716,Tabla5[[Columna3]:[Columna4]],2,TRUE)</f>
        <v>Aceptable</v>
      </c>
      <c r="I1716" s="18">
        <v>44</v>
      </c>
      <c r="J1716" s="5">
        <f t="shared" si="79"/>
        <v>40.74074074074074</v>
      </c>
      <c r="K1716" s="5" t="str">
        <f>VLOOKUP(I1716,Tabla13[[Rango minimo]:[Estado de calidad del aire]],2,TRUE)</f>
        <v>Buena</v>
      </c>
      <c r="L1716" s="21">
        <f t="shared" si="80"/>
        <v>56.870370370370367</v>
      </c>
      <c r="M1716" s="21" t="str">
        <f>VLOOKUP(L1716,Tabla7[[Valor minimo]:[Estado de calidad el aire]],2,TRUE)</f>
        <v>Aceptable</v>
      </c>
      <c r="N1716" s="11">
        <v>10</v>
      </c>
      <c r="O1716" s="11" t="s">
        <v>5995</v>
      </c>
      <c r="P1716" s="11">
        <v>2</v>
      </c>
      <c r="Q1716" s="11">
        <v>-74.138291100000004</v>
      </c>
      <c r="R1716" s="12">
        <v>4.7137104860000001</v>
      </c>
    </row>
    <row r="1717" spans="1:18" x14ac:dyDescent="0.25">
      <c r="A1717" s="10">
        <v>1716</v>
      </c>
      <c r="B1717" s="3" t="s">
        <v>3278</v>
      </c>
      <c r="C1717" s="3" t="s">
        <v>3044</v>
      </c>
      <c r="D1717" s="3" t="s">
        <v>1</v>
      </c>
      <c r="E1717" s="3" t="s">
        <v>3279</v>
      </c>
      <c r="F1717" s="87">
        <v>24</v>
      </c>
      <c r="G1717" s="5">
        <f t="shared" si="78"/>
        <v>73</v>
      </c>
      <c r="H1717" s="5" t="str">
        <f>VLOOKUP(F1717,Tabla5[[Columna3]:[Columna4]],2,TRUE)</f>
        <v>Aceptable</v>
      </c>
      <c r="I1717" s="18">
        <v>44</v>
      </c>
      <c r="J1717" s="5">
        <f t="shared" si="79"/>
        <v>40.74074074074074</v>
      </c>
      <c r="K1717" s="5" t="str">
        <f>VLOOKUP(I1717,Tabla13[[Rango minimo]:[Estado de calidad del aire]],2,TRUE)</f>
        <v>Buena</v>
      </c>
      <c r="L1717" s="21">
        <f t="shared" si="80"/>
        <v>56.870370370370367</v>
      </c>
      <c r="M1717" s="21" t="str">
        <f>VLOOKUP(L1717,Tabla7[[Valor minimo]:[Estado de calidad el aire]],2,TRUE)</f>
        <v>Aceptable</v>
      </c>
      <c r="N1717" s="11">
        <v>10</v>
      </c>
      <c r="O1717" s="11" t="s">
        <v>5995</v>
      </c>
      <c r="P1717" s="11">
        <v>2</v>
      </c>
      <c r="Q1717" s="11">
        <v>-74.129577920000003</v>
      </c>
      <c r="R1717" s="12">
        <v>4.7070055890000004</v>
      </c>
    </row>
    <row r="1718" spans="1:18" x14ac:dyDescent="0.25">
      <c r="A1718" s="10">
        <v>1717</v>
      </c>
      <c r="B1718" s="3" t="s">
        <v>3280</v>
      </c>
      <c r="C1718" s="3" t="s">
        <v>3044</v>
      </c>
      <c r="D1718" s="3" t="s">
        <v>1</v>
      </c>
      <c r="E1718" s="3" t="s">
        <v>3281</v>
      </c>
      <c r="F1718" s="87">
        <v>24</v>
      </c>
      <c r="G1718" s="5">
        <f t="shared" si="78"/>
        <v>73</v>
      </c>
      <c r="H1718" s="5" t="str">
        <f>VLOOKUP(F1718,Tabla5[[Columna3]:[Columna4]],2,TRUE)</f>
        <v>Aceptable</v>
      </c>
      <c r="I1718" s="18">
        <v>44</v>
      </c>
      <c r="J1718" s="5">
        <f t="shared" si="79"/>
        <v>40.74074074074074</v>
      </c>
      <c r="K1718" s="5" t="str">
        <f>VLOOKUP(I1718,Tabla13[[Rango minimo]:[Estado de calidad del aire]],2,TRUE)</f>
        <v>Buena</v>
      </c>
      <c r="L1718" s="21">
        <f t="shared" si="80"/>
        <v>56.870370370370367</v>
      </c>
      <c r="M1718" s="21" t="str">
        <f>VLOOKUP(L1718,Tabla7[[Valor minimo]:[Estado de calidad el aire]],2,TRUE)</f>
        <v>Aceptable</v>
      </c>
      <c r="N1718" s="11">
        <v>10</v>
      </c>
      <c r="O1718" s="11" t="s">
        <v>5995</v>
      </c>
      <c r="P1718" s="11">
        <v>2</v>
      </c>
      <c r="Q1718" s="11">
        <v>-74.14248413</v>
      </c>
      <c r="R1718" s="12">
        <v>4.7108641310000001</v>
      </c>
    </row>
    <row r="1719" spans="1:18" x14ac:dyDescent="0.25">
      <c r="A1719" s="10">
        <v>1718</v>
      </c>
      <c r="B1719" s="3" t="s">
        <v>3282</v>
      </c>
      <c r="C1719" s="3" t="s">
        <v>3044</v>
      </c>
      <c r="D1719" s="3" t="s">
        <v>1</v>
      </c>
      <c r="E1719" s="3" t="s">
        <v>3283</v>
      </c>
      <c r="F1719" s="87">
        <v>24</v>
      </c>
      <c r="G1719" s="5">
        <f t="shared" si="78"/>
        <v>73</v>
      </c>
      <c r="H1719" s="5" t="str">
        <f>VLOOKUP(F1719,Tabla5[[Columna3]:[Columna4]],2,TRUE)</f>
        <v>Aceptable</v>
      </c>
      <c r="I1719" s="18">
        <v>44</v>
      </c>
      <c r="J1719" s="5">
        <f t="shared" si="79"/>
        <v>40.74074074074074</v>
      </c>
      <c r="K1719" s="5" t="str">
        <f>VLOOKUP(I1719,Tabla13[[Rango minimo]:[Estado de calidad del aire]],2,TRUE)</f>
        <v>Buena</v>
      </c>
      <c r="L1719" s="21">
        <f t="shared" si="80"/>
        <v>56.870370370370367</v>
      </c>
      <c r="M1719" s="21" t="str">
        <f>VLOOKUP(L1719,Tabla7[[Valor minimo]:[Estado de calidad el aire]],2,TRUE)</f>
        <v>Aceptable</v>
      </c>
      <c r="N1719" s="11">
        <v>10</v>
      </c>
      <c r="O1719" s="11" t="s">
        <v>5995</v>
      </c>
      <c r="P1719" s="11">
        <v>2</v>
      </c>
      <c r="Q1719" s="11">
        <v>-74.127480430000006</v>
      </c>
      <c r="R1719" s="12">
        <v>4.6992247410000001</v>
      </c>
    </row>
    <row r="1720" spans="1:18" x14ac:dyDescent="0.25">
      <c r="A1720" s="10">
        <v>1719</v>
      </c>
      <c r="B1720" s="3" t="s">
        <v>3284</v>
      </c>
      <c r="C1720" s="3" t="s">
        <v>3044</v>
      </c>
      <c r="D1720" s="3" t="s">
        <v>1</v>
      </c>
      <c r="E1720" s="3" t="s">
        <v>3285</v>
      </c>
      <c r="F1720" s="87">
        <v>24</v>
      </c>
      <c r="G1720" s="5">
        <f t="shared" si="78"/>
        <v>73</v>
      </c>
      <c r="H1720" s="5" t="str">
        <f>VLOOKUP(F1720,Tabla5[[Columna3]:[Columna4]],2,TRUE)</f>
        <v>Aceptable</v>
      </c>
      <c r="I1720" s="18">
        <v>44</v>
      </c>
      <c r="J1720" s="5">
        <f t="shared" si="79"/>
        <v>40.74074074074074</v>
      </c>
      <c r="K1720" s="5" t="str">
        <f>VLOOKUP(I1720,Tabla13[[Rango minimo]:[Estado de calidad del aire]],2,TRUE)</f>
        <v>Buena</v>
      </c>
      <c r="L1720" s="21">
        <f t="shared" si="80"/>
        <v>56.870370370370367</v>
      </c>
      <c r="M1720" s="21" t="str">
        <f>VLOOKUP(L1720,Tabla7[[Valor minimo]:[Estado de calidad el aire]],2,TRUE)</f>
        <v>Aceptable</v>
      </c>
      <c r="N1720" s="11">
        <v>10</v>
      </c>
      <c r="O1720" s="11" t="s">
        <v>5995</v>
      </c>
      <c r="P1720" s="11">
        <v>2</v>
      </c>
      <c r="Q1720" s="11">
        <v>-74.134062869999994</v>
      </c>
      <c r="R1720" s="12">
        <v>4.7142506529999997</v>
      </c>
    </row>
    <row r="1721" spans="1:18" x14ac:dyDescent="0.25">
      <c r="A1721" s="10">
        <v>1720</v>
      </c>
      <c r="B1721" s="3" t="s">
        <v>3286</v>
      </c>
      <c r="C1721" s="3" t="s">
        <v>3044</v>
      </c>
      <c r="D1721" s="3" t="s">
        <v>1</v>
      </c>
      <c r="E1721" s="3" t="s">
        <v>3287</v>
      </c>
      <c r="F1721" s="87">
        <v>24</v>
      </c>
      <c r="G1721" s="5">
        <f t="shared" si="78"/>
        <v>73</v>
      </c>
      <c r="H1721" s="5" t="str">
        <f>VLOOKUP(F1721,Tabla5[[Columna3]:[Columna4]],2,TRUE)</f>
        <v>Aceptable</v>
      </c>
      <c r="I1721" s="18">
        <v>44</v>
      </c>
      <c r="J1721" s="5">
        <f t="shared" si="79"/>
        <v>40.74074074074074</v>
      </c>
      <c r="K1721" s="5" t="str">
        <f>VLOOKUP(I1721,Tabla13[[Rango minimo]:[Estado de calidad del aire]],2,TRUE)</f>
        <v>Buena</v>
      </c>
      <c r="L1721" s="21">
        <f t="shared" si="80"/>
        <v>56.870370370370367</v>
      </c>
      <c r="M1721" s="21" t="str">
        <f>VLOOKUP(L1721,Tabla7[[Valor minimo]:[Estado de calidad el aire]],2,TRUE)</f>
        <v>Aceptable</v>
      </c>
      <c r="N1721" s="11">
        <v>10</v>
      </c>
      <c r="O1721" s="11" t="s">
        <v>5995</v>
      </c>
      <c r="P1721" s="11">
        <v>2</v>
      </c>
      <c r="Q1721" s="11">
        <v>-74.140066849999997</v>
      </c>
      <c r="R1721" s="12">
        <v>4.7126401820000003</v>
      </c>
    </row>
    <row r="1722" spans="1:18" x14ac:dyDescent="0.25">
      <c r="A1722" s="10">
        <v>1721</v>
      </c>
      <c r="B1722" s="3" t="s">
        <v>3288</v>
      </c>
      <c r="C1722" s="3" t="s">
        <v>3044</v>
      </c>
      <c r="D1722" s="3" t="s">
        <v>1</v>
      </c>
      <c r="E1722" s="3" t="s">
        <v>3289</v>
      </c>
      <c r="F1722" s="87">
        <v>24</v>
      </c>
      <c r="G1722" s="5">
        <f t="shared" si="78"/>
        <v>73</v>
      </c>
      <c r="H1722" s="5" t="str">
        <f>VLOOKUP(F1722,Tabla5[[Columna3]:[Columna4]],2,TRUE)</f>
        <v>Aceptable</v>
      </c>
      <c r="I1722" s="18">
        <v>44</v>
      </c>
      <c r="J1722" s="5">
        <f t="shared" si="79"/>
        <v>40.74074074074074</v>
      </c>
      <c r="K1722" s="5" t="str">
        <f>VLOOKUP(I1722,Tabla13[[Rango minimo]:[Estado de calidad del aire]],2,TRUE)</f>
        <v>Buena</v>
      </c>
      <c r="L1722" s="21">
        <f t="shared" si="80"/>
        <v>56.870370370370367</v>
      </c>
      <c r="M1722" s="21" t="str">
        <f>VLOOKUP(L1722,Tabla7[[Valor minimo]:[Estado de calidad el aire]],2,TRUE)</f>
        <v>Aceptable</v>
      </c>
      <c r="N1722" s="11">
        <v>10</v>
      </c>
      <c r="O1722" s="11" t="s">
        <v>5995</v>
      </c>
      <c r="P1722" s="11">
        <v>2</v>
      </c>
      <c r="Q1722" s="11">
        <v>-74.135315180000006</v>
      </c>
      <c r="R1722" s="12">
        <v>4.7089836930000004</v>
      </c>
    </row>
    <row r="1723" spans="1:18" x14ac:dyDescent="0.25">
      <c r="A1723" s="10">
        <v>1722</v>
      </c>
      <c r="B1723" s="3" t="s">
        <v>3290</v>
      </c>
      <c r="C1723" s="3" t="s">
        <v>3044</v>
      </c>
      <c r="D1723" s="3" t="s">
        <v>1</v>
      </c>
      <c r="E1723" s="3" t="s">
        <v>3291</v>
      </c>
      <c r="F1723" s="87">
        <v>24</v>
      </c>
      <c r="G1723" s="5">
        <f t="shared" si="78"/>
        <v>73</v>
      </c>
      <c r="H1723" s="5" t="str">
        <f>VLOOKUP(F1723,Tabla5[[Columna3]:[Columna4]],2,TRUE)</f>
        <v>Aceptable</v>
      </c>
      <c r="I1723" s="18">
        <v>44</v>
      </c>
      <c r="J1723" s="5">
        <f t="shared" si="79"/>
        <v>40.74074074074074</v>
      </c>
      <c r="K1723" s="5" t="str">
        <f>VLOOKUP(I1723,Tabla13[[Rango minimo]:[Estado de calidad del aire]],2,TRUE)</f>
        <v>Buena</v>
      </c>
      <c r="L1723" s="21">
        <f t="shared" si="80"/>
        <v>56.870370370370367</v>
      </c>
      <c r="M1723" s="21" t="str">
        <f>VLOOKUP(L1723,Tabla7[[Valor minimo]:[Estado de calidad el aire]],2,TRUE)</f>
        <v>Aceptable</v>
      </c>
      <c r="N1723" s="11">
        <v>10</v>
      </c>
      <c r="O1723" s="11" t="s">
        <v>5995</v>
      </c>
      <c r="P1723" s="11">
        <v>2</v>
      </c>
      <c r="Q1723" s="11">
        <v>-74.135797789999998</v>
      </c>
      <c r="R1723" s="12">
        <v>4.7148489800000002</v>
      </c>
    </row>
    <row r="1724" spans="1:18" x14ac:dyDescent="0.25">
      <c r="A1724" s="10">
        <v>1723</v>
      </c>
      <c r="B1724" s="3" t="s">
        <v>3292</v>
      </c>
      <c r="C1724" s="3" t="s">
        <v>3044</v>
      </c>
      <c r="D1724" s="3" t="s">
        <v>1</v>
      </c>
      <c r="E1724" s="3" t="s">
        <v>3293</v>
      </c>
      <c r="F1724" s="87">
        <v>24</v>
      </c>
      <c r="G1724" s="5">
        <f t="shared" si="78"/>
        <v>73</v>
      </c>
      <c r="H1724" s="5" t="str">
        <f>VLOOKUP(F1724,Tabla5[[Columna3]:[Columna4]],2,TRUE)</f>
        <v>Aceptable</v>
      </c>
      <c r="I1724" s="18">
        <v>44</v>
      </c>
      <c r="J1724" s="5">
        <f t="shared" si="79"/>
        <v>40.74074074074074</v>
      </c>
      <c r="K1724" s="5" t="str">
        <f>VLOOKUP(I1724,Tabla13[[Rango minimo]:[Estado de calidad del aire]],2,TRUE)</f>
        <v>Buena</v>
      </c>
      <c r="L1724" s="21">
        <f t="shared" si="80"/>
        <v>56.870370370370367</v>
      </c>
      <c r="M1724" s="21" t="str">
        <f>VLOOKUP(L1724,Tabla7[[Valor minimo]:[Estado de calidad el aire]],2,TRUE)</f>
        <v>Aceptable</v>
      </c>
      <c r="N1724" s="11">
        <v>10</v>
      </c>
      <c r="O1724" s="11" t="s">
        <v>5995</v>
      </c>
      <c r="P1724" s="11">
        <v>2</v>
      </c>
      <c r="Q1724" s="11">
        <v>-74.134764480000001</v>
      </c>
      <c r="R1724" s="12">
        <v>4.707382709</v>
      </c>
    </row>
    <row r="1725" spans="1:18" x14ac:dyDescent="0.25">
      <c r="A1725" s="10">
        <v>1724</v>
      </c>
      <c r="B1725" s="3" t="s">
        <v>3294</v>
      </c>
      <c r="C1725" s="3" t="s">
        <v>3044</v>
      </c>
      <c r="D1725" s="3" t="s">
        <v>1</v>
      </c>
      <c r="E1725" s="3" t="s">
        <v>3295</v>
      </c>
      <c r="F1725" s="87">
        <v>24</v>
      </c>
      <c r="G1725" s="5">
        <f t="shared" si="78"/>
        <v>73</v>
      </c>
      <c r="H1725" s="5" t="str">
        <f>VLOOKUP(F1725,Tabla5[[Columna3]:[Columna4]],2,TRUE)</f>
        <v>Aceptable</v>
      </c>
      <c r="I1725" s="18">
        <v>44</v>
      </c>
      <c r="J1725" s="5">
        <f t="shared" si="79"/>
        <v>40.74074074074074</v>
      </c>
      <c r="K1725" s="5" t="str">
        <f>VLOOKUP(I1725,Tabla13[[Rango minimo]:[Estado de calidad del aire]],2,TRUE)</f>
        <v>Buena</v>
      </c>
      <c r="L1725" s="21">
        <f t="shared" si="80"/>
        <v>56.870370370370367</v>
      </c>
      <c r="M1725" s="21" t="str">
        <f>VLOOKUP(L1725,Tabla7[[Valor minimo]:[Estado de calidad el aire]],2,TRUE)</f>
        <v>Aceptable</v>
      </c>
      <c r="N1725" s="11">
        <v>10</v>
      </c>
      <c r="O1725" s="11" t="s">
        <v>5995</v>
      </c>
      <c r="P1725" s="11">
        <v>2</v>
      </c>
      <c r="Q1725" s="11">
        <v>-74.127481700000004</v>
      </c>
      <c r="R1725" s="12">
        <v>4.70274474</v>
      </c>
    </row>
    <row r="1726" spans="1:18" x14ac:dyDescent="0.25">
      <c r="A1726" s="10">
        <v>1725</v>
      </c>
      <c r="B1726" s="3" t="s">
        <v>3296</v>
      </c>
      <c r="C1726" s="3" t="s">
        <v>3044</v>
      </c>
      <c r="D1726" s="3" t="s">
        <v>1</v>
      </c>
      <c r="E1726" s="3" t="s">
        <v>3297</v>
      </c>
      <c r="F1726" s="87">
        <v>24</v>
      </c>
      <c r="G1726" s="5">
        <f t="shared" si="78"/>
        <v>73</v>
      </c>
      <c r="H1726" s="5" t="str">
        <f>VLOOKUP(F1726,Tabla5[[Columna3]:[Columna4]],2,TRUE)</f>
        <v>Aceptable</v>
      </c>
      <c r="I1726" s="18">
        <v>44</v>
      </c>
      <c r="J1726" s="5">
        <f t="shared" si="79"/>
        <v>40.74074074074074</v>
      </c>
      <c r="K1726" s="5" t="str">
        <f>VLOOKUP(I1726,Tabla13[[Rango minimo]:[Estado de calidad del aire]],2,TRUE)</f>
        <v>Buena</v>
      </c>
      <c r="L1726" s="21">
        <f t="shared" si="80"/>
        <v>56.870370370370367</v>
      </c>
      <c r="M1726" s="21" t="str">
        <f>VLOOKUP(L1726,Tabla7[[Valor minimo]:[Estado de calidad el aire]],2,TRUE)</f>
        <v>Aceptable</v>
      </c>
      <c r="N1726" s="11">
        <v>10</v>
      </c>
      <c r="O1726" s="11" t="s">
        <v>5995</v>
      </c>
      <c r="P1726" s="11">
        <v>3</v>
      </c>
      <c r="Q1726" s="11">
        <v>-74.118740759999994</v>
      </c>
      <c r="R1726" s="12">
        <v>4.6988362979999998</v>
      </c>
    </row>
    <row r="1727" spans="1:18" x14ac:dyDescent="0.25">
      <c r="A1727" s="10">
        <v>1726</v>
      </c>
      <c r="B1727" s="3" t="s">
        <v>3298</v>
      </c>
      <c r="C1727" s="3" t="s">
        <v>3044</v>
      </c>
      <c r="D1727" s="3" t="s">
        <v>1</v>
      </c>
      <c r="E1727" s="3" t="s">
        <v>3299</v>
      </c>
      <c r="F1727" s="87">
        <v>24</v>
      </c>
      <c r="G1727" s="5">
        <f t="shared" si="78"/>
        <v>73</v>
      </c>
      <c r="H1727" s="5" t="str">
        <f>VLOOKUP(F1727,Tabla5[[Columna3]:[Columna4]],2,TRUE)</f>
        <v>Aceptable</v>
      </c>
      <c r="I1727" s="18">
        <v>44</v>
      </c>
      <c r="J1727" s="5">
        <f t="shared" si="79"/>
        <v>40.74074074074074</v>
      </c>
      <c r="K1727" s="5" t="str">
        <f>VLOOKUP(I1727,Tabla13[[Rango minimo]:[Estado de calidad del aire]],2,TRUE)</f>
        <v>Buena</v>
      </c>
      <c r="L1727" s="21">
        <f t="shared" si="80"/>
        <v>56.870370370370367</v>
      </c>
      <c r="M1727" s="21" t="str">
        <f>VLOOKUP(L1727,Tabla7[[Valor minimo]:[Estado de calidad el aire]],2,TRUE)</f>
        <v>Aceptable</v>
      </c>
      <c r="N1727" s="11">
        <v>10</v>
      </c>
      <c r="O1727" s="11" t="s">
        <v>5995</v>
      </c>
      <c r="P1727" s="11">
        <v>3</v>
      </c>
      <c r="Q1727" s="11">
        <v>-74.117401389999998</v>
      </c>
      <c r="R1727" s="12">
        <v>4.6986890099999998</v>
      </c>
    </row>
    <row r="1728" spans="1:18" x14ac:dyDescent="0.25">
      <c r="A1728" s="10">
        <v>1727</v>
      </c>
      <c r="B1728" s="3" t="s">
        <v>3300</v>
      </c>
      <c r="C1728" s="3" t="s">
        <v>3044</v>
      </c>
      <c r="D1728" s="3" t="s">
        <v>1</v>
      </c>
      <c r="E1728" s="3" t="s">
        <v>3301</v>
      </c>
      <c r="F1728" s="87">
        <v>24</v>
      </c>
      <c r="G1728" s="5">
        <f t="shared" si="78"/>
        <v>73</v>
      </c>
      <c r="H1728" s="5" t="str">
        <f>VLOOKUP(F1728,Tabla5[[Columna3]:[Columna4]],2,TRUE)</f>
        <v>Aceptable</v>
      </c>
      <c r="I1728" s="18">
        <v>44</v>
      </c>
      <c r="J1728" s="5">
        <f t="shared" si="79"/>
        <v>40.74074074074074</v>
      </c>
      <c r="K1728" s="5" t="str">
        <f>VLOOKUP(I1728,Tabla13[[Rango minimo]:[Estado de calidad del aire]],2,TRUE)</f>
        <v>Buena</v>
      </c>
      <c r="L1728" s="21">
        <f t="shared" si="80"/>
        <v>56.870370370370367</v>
      </c>
      <c r="M1728" s="21" t="str">
        <f>VLOOKUP(L1728,Tabla7[[Valor minimo]:[Estado de calidad el aire]],2,TRUE)</f>
        <v>Aceptable</v>
      </c>
      <c r="N1728" s="11">
        <v>10</v>
      </c>
      <c r="O1728" s="11" t="s">
        <v>5995</v>
      </c>
      <c r="P1728" s="11">
        <v>2</v>
      </c>
      <c r="Q1728" s="11">
        <v>-74.122923709999995</v>
      </c>
      <c r="R1728" s="12">
        <v>4.7096370619999997</v>
      </c>
    </row>
    <row r="1729" spans="1:18" x14ac:dyDescent="0.25">
      <c r="A1729" s="10">
        <v>1728</v>
      </c>
      <c r="B1729" s="3" t="s">
        <v>3302</v>
      </c>
      <c r="C1729" s="3" t="s">
        <v>3044</v>
      </c>
      <c r="D1729" s="3" t="s">
        <v>1</v>
      </c>
      <c r="E1729" s="3" t="s">
        <v>3303</v>
      </c>
      <c r="F1729" s="87">
        <v>24</v>
      </c>
      <c r="G1729" s="5">
        <f t="shared" si="78"/>
        <v>73</v>
      </c>
      <c r="H1729" s="5" t="str">
        <f>VLOOKUP(F1729,Tabla5[[Columna3]:[Columna4]],2,TRUE)</f>
        <v>Aceptable</v>
      </c>
      <c r="I1729" s="18">
        <v>44</v>
      </c>
      <c r="J1729" s="5">
        <f t="shared" si="79"/>
        <v>40.74074074074074</v>
      </c>
      <c r="K1729" s="5" t="str">
        <f>VLOOKUP(I1729,Tabla13[[Rango minimo]:[Estado de calidad del aire]],2,TRUE)</f>
        <v>Buena</v>
      </c>
      <c r="L1729" s="21">
        <f t="shared" si="80"/>
        <v>56.870370370370367</v>
      </c>
      <c r="M1729" s="21" t="str">
        <f>VLOOKUP(L1729,Tabla7[[Valor minimo]:[Estado de calidad el aire]],2,TRUE)</f>
        <v>Aceptable</v>
      </c>
      <c r="N1729" s="11">
        <v>10</v>
      </c>
      <c r="O1729" s="11" t="s">
        <v>5995</v>
      </c>
      <c r="P1729" s="11">
        <v>3</v>
      </c>
      <c r="Q1729" s="11">
        <v>-74.117632020000002</v>
      </c>
      <c r="R1729" s="12">
        <v>4.7108959400000003</v>
      </c>
    </row>
    <row r="1730" spans="1:18" x14ac:dyDescent="0.25">
      <c r="A1730" s="10">
        <v>1729</v>
      </c>
      <c r="B1730" s="3" t="s">
        <v>3304</v>
      </c>
      <c r="C1730" s="3" t="s">
        <v>3044</v>
      </c>
      <c r="D1730" s="3" t="s">
        <v>1</v>
      </c>
      <c r="E1730" s="3" t="s">
        <v>3305</v>
      </c>
      <c r="F1730" s="87">
        <v>24</v>
      </c>
      <c r="G1730" s="5">
        <f t="shared" si="78"/>
        <v>73</v>
      </c>
      <c r="H1730" s="5" t="str">
        <f>VLOOKUP(F1730,Tabla5[[Columna3]:[Columna4]],2,TRUE)</f>
        <v>Aceptable</v>
      </c>
      <c r="I1730" s="18">
        <v>44</v>
      </c>
      <c r="J1730" s="5">
        <f t="shared" si="79"/>
        <v>40.74074074074074</v>
      </c>
      <c r="K1730" s="5" t="str">
        <f>VLOOKUP(I1730,Tabla13[[Rango minimo]:[Estado de calidad del aire]],2,TRUE)</f>
        <v>Buena</v>
      </c>
      <c r="L1730" s="21">
        <f t="shared" si="80"/>
        <v>56.870370370370367</v>
      </c>
      <c r="M1730" s="21" t="str">
        <f>VLOOKUP(L1730,Tabla7[[Valor minimo]:[Estado de calidad el aire]],2,TRUE)</f>
        <v>Aceptable</v>
      </c>
      <c r="N1730" s="11">
        <v>10</v>
      </c>
      <c r="O1730" s="11" t="s">
        <v>5995</v>
      </c>
      <c r="P1730" s="11">
        <v>3</v>
      </c>
      <c r="Q1730" s="11">
        <v>-74.123883980000002</v>
      </c>
      <c r="R1730" s="12">
        <v>4.7154017760000002</v>
      </c>
    </row>
    <row r="1731" spans="1:18" x14ac:dyDescent="0.25">
      <c r="A1731" s="10">
        <v>1730</v>
      </c>
      <c r="B1731" s="3" t="s">
        <v>3306</v>
      </c>
      <c r="C1731" s="3" t="s">
        <v>3044</v>
      </c>
      <c r="D1731" s="3" t="s">
        <v>1</v>
      </c>
      <c r="E1731" s="3" t="s">
        <v>3307</v>
      </c>
      <c r="F1731" s="87">
        <v>24</v>
      </c>
      <c r="G1731" s="5">
        <f t="shared" ref="G1731:G1794" si="81">IF(F1731&lt;=12, F1731*50/12,
IF(F1731&lt;=37, 51 + (F1731-13)*50/25,
IF(F1731&lt;=55, 101 + (F1731-38)*50/18,
IF(F1731&lt;=150, 151 + (F1731-56)*50/95,
IF(F1731&lt;=250, 201 + (F1731-151)*100/100,
301 + (F1731-251)*200/250)))))</f>
        <v>73</v>
      </c>
      <c r="H1731" s="5" t="str">
        <f>VLOOKUP(F1731,Tabla5[[Columna3]:[Columna4]],2,TRUE)</f>
        <v>Aceptable</v>
      </c>
      <c r="I1731" s="18">
        <v>44</v>
      </c>
      <c r="J1731" s="5">
        <f t="shared" ref="J1731:J1794" si="82">IF(I1731&lt;=54, I1731*50/54,
IF(I1731&lt;=154, 51 + (I1731-55)*50/100,
IF(I1731&lt;=254, 101 + (I1731-155)*50/100,
IF(I1731&lt;=354, 151 + (I1731-255)*50/100,
IF(I1731&lt;=424, 201 + (I1731-355)*100/70,
301 + (I1731-425)*200/180)))))</f>
        <v>40.74074074074074</v>
      </c>
      <c r="K1731" s="5" t="str">
        <f>VLOOKUP(I1731,Tabla13[[Rango minimo]:[Estado de calidad del aire]],2,TRUE)</f>
        <v>Buena</v>
      </c>
      <c r="L1731" s="21">
        <f t="shared" ref="L1731:L1794" si="83">(((G1731+J1731)/2))</f>
        <v>56.870370370370367</v>
      </c>
      <c r="M1731" s="21" t="str">
        <f>VLOOKUP(L1731,Tabla7[[Valor minimo]:[Estado de calidad el aire]],2,TRUE)</f>
        <v>Aceptable</v>
      </c>
      <c r="N1731" s="11">
        <v>10</v>
      </c>
      <c r="O1731" s="11" t="s">
        <v>5995</v>
      </c>
      <c r="P1731" s="11">
        <v>3</v>
      </c>
      <c r="Q1731" s="11">
        <v>-74.12223213</v>
      </c>
      <c r="R1731" s="12">
        <v>4.7143932419999999</v>
      </c>
    </row>
    <row r="1732" spans="1:18" x14ac:dyDescent="0.25">
      <c r="A1732" s="10">
        <v>1731</v>
      </c>
      <c r="B1732" s="3" t="s">
        <v>3308</v>
      </c>
      <c r="C1732" s="3" t="s">
        <v>3044</v>
      </c>
      <c r="D1732" s="3" t="s">
        <v>1</v>
      </c>
      <c r="E1732" s="3" t="s">
        <v>3301</v>
      </c>
      <c r="F1732" s="87">
        <v>24</v>
      </c>
      <c r="G1732" s="5">
        <f t="shared" si="81"/>
        <v>73</v>
      </c>
      <c r="H1732" s="5" t="str">
        <f>VLOOKUP(F1732,Tabla5[[Columna3]:[Columna4]],2,TRUE)</f>
        <v>Aceptable</v>
      </c>
      <c r="I1732" s="18">
        <v>44</v>
      </c>
      <c r="J1732" s="5">
        <f t="shared" si="82"/>
        <v>40.74074074074074</v>
      </c>
      <c r="K1732" s="5" t="str">
        <f>VLOOKUP(I1732,Tabla13[[Rango minimo]:[Estado de calidad del aire]],2,TRUE)</f>
        <v>Buena</v>
      </c>
      <c r="L1732" s="21">
        <f t="shared" si="83"/>
        <v>56.870370370370367</v>
      </c>
      <c r="M1732" s="21" t="str">
        <f>VLOOKUP(L1732,Tabla7[[Valor minimo]:[Estado de calidad el aire]],2,TRUE)</f>
        <v>Aceptable</v>
      </c>
      <c r="N1732" s="11">
        <v>10</v>
      </c>
      <c r="O1732" s="11" t="s">
        <v>5995</v>
      </c>
      <c r="P1732" s="11">
        <v>2</v>
      </c>
      <c r="Q1732" s="11">
        <v>-74.123914720000002</v>
      </c>
      <c r="R1732" s="12">
        <v>4.7104278370000001</v>
      </c>
    </row>
    <row r="1733" spans="1:18" x14ac:dyDescent="0.25">
      <c r="A1733" s="10">
        <v>1732</v>
      </c>
      <c r="B1733" s="3" t="s">
        <v>3309</v>
      </c>
      <c r="C1733" s="3" t="s">
        <v>3044</v>
      </c>
      <c r="D1733" s="3" t="s">
        <v>1</v>
      </c>
      <c r="E1733" s="3" t="s">
        <v>3301</v>
      </c>
      <c r="F1733" s="87">
        <v>24</v>
      </c>
      <c r="G1733" s="5">
        <f t="shared" si="81"/>
        <v>73</v>
      </c>
      <c r="H1733" s="5" t="str">
        <f>VLOOKUP(F1733,Tabla5[[Columna3]:[Columna4]],2,TRUE)</f>
        <v>Aceptable</v>
      </c>
      <c r="I1733" s="18">
        <v>44</v>
      </c>
      <c r="J1733" s="5">
        <f t="shared" si="82"/>
        <v>40.74074074074074</v>
      </c>
      <c r="K1733" s="5" t="str">
        <f>VLOOKUP(I1733,Tabla13[[Rango minimo]:[Estado de calidad del aire]],2,TRUE)</f>
        <v>Buena</v>
      </c>
      <c r="L1733" s="21">
        <f t="shared" si="83"/>
        <v>56.870370370370367</v>
      </c>
      <c r="M1733" s="21" t="str">
        <f>VLOOKUP(L1733,Tabla7[[Valor minimo]:[Estado de calidad el aire]],2,TRUE)</f>
        <v>Aceptable</v>
      </c>
      <c r="N1733" s="11">
        <v>10</v>
      </c>
      <c r="O1733" s="11" t="s">
        <v>5995</v>
      </c>
      <c r="P1733" s="11">
        <v>2</v>
      </c>
      <c r="Q1733" s="11">
        <v>-74.124991660000006</v>
      </c>
      <c r="R1733" s="12">
        <v>4.711331575</v>
      </c>
    </row>
    <row r="1734" spans="1:18" x14ac:dyDescent="0.25">
      <c r="A1734" s="10">
        <v>1733</v>
      </c>
      <c r="B1734" s="3" t="s">
        <v>3310</v>
      </c>
      <c r="C1734" s="3" t="s">
        <v>3044</v>
      </c>
      <c r="D1734" s="3" t="s">
        <v>1</v>
      </c>
      <c r="E1734" s="3" t="s">
        <v>3305</v>
      </c>
      <c r="F1734" s="87">
        <v>24</v>
      </c>
      <c r="G1734" s="5">
        <f t="shared" si="81"/>
        <v>73</v>
      </c>
      <c r="H1734" s="5" t="str">
        <f>VLOOKUP(F1734,Tabla5[[Columna3]:[Columna4]],2,TRUE)</f>
        <v>Aceptable</v>
      </c>
      <c r="I1734" s="18">
        <v>44</v>
      </c>
      <c r="J1734" s="5">
        <f t="shared" si="82"/>
        <v>40.74074074074074</v>
      </c>
      <c r="K1734" s="5" t="str">
        <f>VLOOKUP(I1734,Tabla13[[Rango minimo]:[Estado de calidad del aire]],2,TRUE)</f>
        <v>Buena</v>
      </c>
      <c r="L1734" s="21">
        <f t="shared" si="83"/>
        <v>56.870370370370367</v>
      </c>
      <c r="M1734" s="21" t="str">
        <f>VLOOKUP(L1734,Tabla7[[Valor minimo]:[Estado de calidad el aire]],2,TRUE)</f>
        <v>Aceptable</v>
      </c>
      <c r="N1734" s="11">
        <v>10</v>
      </c>
      <c r="O1734" s="11" t="s">
        <v>5995</v>
      </c>
      <c r="P1734" s="11">
        <v>3</v>
      </c>
      <c r="Q1734" s="11">
        <v>-74.126177040000002</v>
      </c>
      <c r="R1734" s="12">
        <v>4.7151884329999998</v>
      </c>
    </row>
    <row r="1735" spans="1:18" x14ac:dyDescent="0.25">
      <c r="A1735" s="10">
        <v>1734</v>
      </c>
      <c r="B1735" s="3" t="s">
        <v>3311</v>
      </c>
      <c r="C1735" s="3" t="s">
        <v>3044</v>
      </c>
      <c r="D1735" s="3" t="s">
        <v>1</v>
      </c>
      <c r="E1735" s="3" t="s">
        <v>3305</v>
      </c>
      <c r="F1735" s="87">
        <v>24</v>
      </c>
      <c r="G1735" s="5">
        <f t="shared" si="81"/>
        <v>73</v>
      </c>
      <c r="H1735" s="5" t="str">
        <f>VLOOKUP(F1735,Tabla5[[Columna3]:[Columna4]],2,TRUE)</f>
        <v>Aceptable</v>
      </c>
      <c r="I1735" s="18">
        <v>44</v>
      </c>
      <c r="J1735" s="5">
        <f t="shared" si="82"/>
        <v>40.74074074074074</v>
      </c>
      <c r="K1735" s="5" t="str">
        <f>VLOOKUP(I1735,Tabla13[[Rango minimo]:[Estado de calidad del aire]],2,TRUE)</f>
        <v>Buena</v>
      </c>
      <c r="L1735" s="21">
        <f t="shared" si="83"/>
        <v>56.870370370370367</v>
      </c>
      <c r="M1735" s="21" t="str">
        <f>VLOOKUP(L1735,Tabla7[[Valor minimo]:[Estado de calidad el aire]],2,TRUE)</f>
        <v>Aceptable</v>
      </c>
      <c r="N1735" s="11">
        <v>10</v>
      </c>
      <c r="O1735" s="11" t="s">
        <v>5995</v>
      </c>
      <c r="P1735" s="11">
        <v>3</v>
      </c>
      <c r="Q1735" s="11">
        <v>-74.121295860000004</v>
      </c>
      <c r="R1735" s="12">
        <v>4.7153173129999999</v>
      </c>
    </row>
    <row r="1736" spans="1:18" x14ac:dyDescent="0.25">
      <c r="A1736" s="10">
        <v>1735</v>
      </c>
      <c r="B1736" s="3" t="s">
        <v>3312</v>
      </c>
      <c r="C1736" s="3" t="s">
        <v>3044</v>
      </c>
      <c r="D1736" s="3" t="s">
        <v>1</v>
      </c>
      <c r="E1736" s="3" t="s">
        <v>3305</v>
      </c>
      <c r="F1736" s="87">
        <v>24</v>
      </c>
      <c r="G1736" s="5">
        <f t="shared" si="81"/>
        <v>73</v>
      </c>
      <c r="H1736" s="5" t="str">
        <f>VLOOKUP(F1736,Tabla5[[Columna3]:[Columna4]],2,TRUE)</f>
        <v>Aceptable</v>
      </c>
      <c r="I1736" s="18">
        <v>44</v>
      </c>
      <c r="J1736" s="5">
        <f t="shared" si="82"/>
        <v>40.74074074074074</v>
      </c>
      <c r="K1736" s="5" t="str">
        <f>VLOOKUP(I1736,Tabla13[[Rango minimo]:[Estado de calidad del aire]],2,TRUE)</f>
        <v>Buena</v>
      </c>
      <c r="L1736" s="21">
        <f t="shared" si="83"/>
        <v>56.870370370370367</v>
      </c>
      <c r="M1736" s="21" t="str">
        <f>VLOOKUP(L1736,Tabla7[[Valor minimo]:[Estado de calidad el aire]],2,TRUE)</f>
        <v>Aceptable</v>
      </c>
      <c r="N1736" s="11">
        <v>10</v>
      </c>
      <c r="O1736" s="11" t="s">
        <v>5995</v>
      </c>
      <c r="P1736" s="11">
        <v>3</v>
      </c>
      <c r="Q1736" s="11">
        <v>-74.125487000000007</v>
      </c>
      <c r="R1736" s="12">
        <v>4.7142808470000004</v>
      </c>
    </row>
    <row r="1737" spans="1:18" x14ac:dyDescent="0.25">
      <c r="A1737" s="10">
        <v>1736</v>
      </c>
      <c r="B1737" s="3" t="s">
        <v>3313</v>
      </c>
      <c r="C1737" s="3" t="s">
        <v>3044</v>
      </c>
      <c r="D1737" s="3" t="s">
        <v>1</v>
      </c>
      <c r="E1737" s="3" t="s">
        <v>3305</v>
      </c>
      <c r="F1737" s="87">
        <v>24</v>
      </c>
      <c r="G1737" s="5">
        <f t="shared" si="81"/>
        <v>73</v>
      </c>
      <c r="H1737" s="5" t="str">
        <f>VLOOKUP(F1737,Tabla5[[Columna3]:[Columna4]],2,TRUE)</f>
        <v>Aceptable</v>
      </c>
      <c r="I1737" s="18">
        <v>44</v>
      </c>
      <c r="J1737" s="5">
        <f t="shared" si="82"/>
        <v>40.74074074074074</v>
      </c>
      <c r="K1737" s="5" t="str">
        <f>VLOOKUP(I1737,Tabla13[[Rango minimo]:[Estado de calidad del aire]],2,TRUE)</f>
        <v>Buena</v>
      </c>
      <c r="L1737" s="21">
        <f t="shared" si="83"/>
        <v>56.870370370370367</v>
      </c>
      <c r="M1737" s="21" t="str">
        <f>VLOOKUP(L1737,Tabla7[[Valor minimo]:[Estado de calidad el aire]],2,TRUE)</f>
        <v>Aceptable</v>
      </c>
      <c r="N1737" s="11">
        <v>10</v>
      </c>
      <c r="O1737" s="11" t="s">
        <v>5995</v>
      </c>
      <c r="P1737" s="11">
        <v>3</v>
      </c>
      <c r="Q1737" s="11">
        <v>-74.121896500000005</v>
      </c>
      <c r="R1737" s="12">
        <v>4.7188556869999996</v>
      </c>
    </row>
    <row r="1738" spans="1:18" x14ac:dyDescent="0.25">
      <c r="A1738" s="10">
        <v>1737</v>
      </c>
      <c r="B1738" s="3" t="s">
        <v>3314</v>
      </c>
      <c r="C1738" s="3" t="s">
        <v>3044</v>
      </c>
      <c r="D1738" s="3" t="s">
        <v>1</v>
      </c>
      <c r="E1738" s="3" t="s">
        <v>3315</v>
      </c>
      <c r="F1738" s="87">
        <v>24</v>
      </c>
      <c r="G1738" s="5">
        <f t="shared" si="81"/>
        <v>73</v>
      </c>
      <c r="H1738" s="5" t="str">
        <f>VLOOKUP(F1738,Tabla5[[Columna3]:[Columna4]],2,TRUE)</f>
        <v>Aceptable</v>
      </c>
      <c r="I1738" s="18">
        <v>44</v>
      </c>
      <c r="J1738" s="5">
        <f t="shared" si="82"/>
        <v>40.74074074074074</v>
      </c>
      <c r="K1738" s="5" t="str">
        <f>VLOOKUP(I1738,Tabla13[[Rango minimo]:[Estado de calidad del aire]],2,TRUE)</f>
        <v>Buena</v>
      </c>
      <c r="L1738" s="21">
        <f t="shared" si="83"/>
        <v>56.870370370370367</v>
      </c>
      <c r="M1738" s="21" t="str">
        <f>VLOOKUP(L1738,Tabla7[[Valor minimo]:[Estado de calidad el aire]],2,TRUE)</f>
        <v>Aceptable</v>
      </c>
      <c r="N1738" s="11">
        <v>10</v>
      </c>
      <c r="O1738" s="11" t="s">
        <v>5995</v>
      </c>
      <c r="P1738" s="11">
        <v>3</v>
      </c>
      <c r="Q1738" s="11">
        <v>-74.113304319999997</v>
      </c>
      <c r="R1738" s="12">
        <v>4.7071705919999998</v>
      </c>
    </row>
    <row r="1739" spans="1:18" x14ac:dyDescent="0.25">
      <c r="A1739" s="10">
        <v>1738</v>
      </c>
      <c r="B1739" s="3" t="s">
        <v>3316</v>
      </c>
      <c r="C1739" s="3" t="s">
        <v>3044</v>
      </c>
      <c r="D1739" s="3" t="s">
        <v>1</v>
      </c>
      <c r="E1739" s="3" t="s">
        <v>3317</v>
      </c>
      <c r="F1739" s="87">
        <v>24</v>
      </c>
      <c r="G1739" s="5">
        <f t="shared" si="81"/>
        <v>73</v>
      </c>
      <c r="H1739" s="5" t="str">
        <f>VLOOKUP(F1739,Tabla5[[Columna3]:[Columna4]],2,TRUE)</f>
        <v>Aceptable</v>
      </c>
      <c r="I1739" s="18">
        <v>44</v>
      </c>
      <c r="J1739" s="5">
        <f t="shared" si="82"/>
        <v>40.74074074074074</v>
      </c>
      <c r="K1739" s="5" t="str">
        <f>VLOOKUP(I1739,Tabla13[[Rango minimo]:[Estado de calidad del aire]],2,TRUE)</f>
        <v>Buena</v>
      </c>
      <c r="L1739" s="21">
        <f t="shared" si="83"/>
        <v>56.870370370370367</v>
      </c>
      <c r="M1739" s="21" t="str">
        <f>VLOOKUP(L1739,Tabla7[[Valor minimo]:[Estado de calidad el aire]],2,TRUE)</f>
        <v>Aceptable</v>
      </c>
      <c r="N1739" s="11">
        <v>10</v>
      </c>
      <c r="O1739" s="11" t="s">
        <v>5995</v>
      </c>
      <c r="P1739" s="11">
        <v>3</v>
      </c>
      <c r="Q1739" s="11">
        <v>-74.115694360000006</v>
      </c>
      <c r="R1739" s="12">
        <v>4.7113044129999997</v>
      </c>
    </row>
    <row r="1740" spans="1:18" x14ac:dyDescent="0.25">
      <c r="A1740" s="10">
        <v>1739</v>
      </c>
      <c r="B1740" s="3" t="s">
        <v>3318</v>
      </c>
      <c r="C1740" s="3" t="s">
        <v>3044</v>
      </c>
      <c r="D1740" s="3" t="s">
        <v>1</v>
      </c>
      <c r="E1740" s="3" t="s">
        <v>3319</v>
      </c>
      <c r="F1740" s="87">
        <v>24</v>
      </c>
      <c r="G1740" s="5">
        <f t="shared" si="81"/>
        <v>73</v>
      </c>
      <c r="H1740" s="5" t="str">
        <f>VLOOKUP(F1740,Tabla5[[Columna3]:[Columna4]],2,TRUE)</f>
        <v>Aceptable</v>
      </c>
      <c r="I1740" s="18">
        <v>44</v>
      </c>
      <c r="J1740" s="5">
        <f t="shared" si="82"/>
        <v>40.74074074074074</v>
      </c>
      <c r="K1740" s="5" t="str">
        <f>VLOOKUP(I1740,Tabla13[[Rango minimo]:[Estado de calidad del aire]],2,TRUE)</f>
        <v>Buena</v>
      </c>
      <c r="L1740" s="21">
        <f t="shared" si="83"/>
        <v>56.870370370370367</v>
      </c>
      <c r="M1740" s="21" t="str">
        <f>VLOOKUP(L1740,Tabla7[[Valor minimo]:[Estado de calidad el aire]],2,TRUE)</f>
        <v>Aceptable</v>
      </c>
      <c r="N1740" s="11">
        <v>10</v>
      </c>
      <c r="O1740" s="11" t="s">
        <v>5995</v>
      </c>
      <c r="P1740" s="11">
        <v>3</v>
      </c>
      <c r="Q1740" s="11">
        <v>-74.119928150000007</v>
      </c>
      <c r="R1740" s="12">
        <v>4.7075264649999999</v>
      </c>
    </row>
    <row r="1741" spans="1:18" x14ac:dyDescent="0.25">
      <c r="A1741" s="10">
        <v>1740</v>
      </c>
      <c r="B1741" s="3" t="s">
        <v>3320</v>
      </c>
      <c r="C1741" s="3" t="s">
        <v>3044</v>
      </c>
      <c r="D1741" s="3" t="s">
        <v>1</v>
      </c>
      <c r="E1741" s="3" t="s">
        <v>3321</v>
      </c>
      <c r="F1741" s="87">
        <v>24</v>
      </c>
      <c r="G1741" s="5">
        <f t="shared" si="81"/>
        <v>73</v>
      </c>
      <c r="H1741" s="5" t="str">
        <f>VLOOKUP(F1741,Tabla5[[Columna3]:[Columna4]],2,TRUE)</f>
        <v>Aceptable</v>
      </c>
      <c r="I1741" s="18">
        <v>44</v>
      </c>
      <c r="J1741" s="5">
        <f t="shared" si="82"/>
        <v>40.74074074074074</v>
      </c>
      <c r="K1741" s="5" t="str">
        <f>VLOOKUP(I1741,Tabla13[[Rango minimo]:[Estado de calidad del aire]],2,TRUE)</f>
        <v>Buena</v>
      </c>
      <c r="L1741" s="21">
        <f t="shared" si="83"/>
        <v>56.870370370370367</v>
      </c>
      <c r="M1741" s="21" t="str">
        <f>VLOOKUP(L1741,Tabla7[[Valor minimo]:[Estado de calidad el aire]],2,TRUE)</f>
        <v>Aceptable</v>
      </c>
      <c r="N1741" s="11">
        <v>10</v>
      </c>
      <c r="O1741" s="11" t="s">
        <v>5995</v>
      </c>
      <c r="P1741" s="11">
        <v>3</v>
      </c>
      <c r="Q1741" s="11">
        <v>-74.121726449999997</v>
      </c>
      <c r="R1741" s="12">
        <v>4.7070447660000001</v>
      </c>
    </row>
    <row r="1742" spans="1:18" x14ac:dyDescent="0.25">
      <c r="A1742" s="10">
        <v>1741</v>
      </c>
      <c r="B1742" s="3" t="s">
        <v>3322</v>
      </c>
      <c r="C1742" s="3" t="s">
        <v>3044</v>
      </c>
      <c r="D1742" s="3" t="s">
        <v>1</v>
      </c>
      <c r="E1742" s="3" t="s">
        <v>3303</v>
      </c>
      <c r="F1742" s="87">
        <v>24</v>
      </c>
      <c r="G1742" s="5">
        <f t="shared" si="81"/>
        <v>73</v>
      </c>
      <c r="H1742" s="5" t="str">
        <f>VLOOKUP(F1742,Tabla5[[Columna3]:[Columna4]],2,TRUE)</f>
        <v>Aceptable</v>
      </c>
      <c r="I1742" s="18">
        <v>44</v>
      </c>
      <c r="J1742" s="5">
        <f t="shared" si="82"/>
        <v>40.74074074074074</v>
      </c>
      <c r="K1742" s="5" t="str">
        <f>VLOOKUP(I1742,Tabla13[[Rango minimo]:[Estado de calidad del aire]],2,TRUE)</f>
        <v>Buena</v>
      </c>
      <c r="L1742" s="21">
        <f t="shared" si="83"/>
        <v>56.870370370370367</v>
      </c>
      <c r="M1742" s="21" t="str">
        <f>VLOOKUP(L1742,Tabla7[[Valor minimo]:[Estado de calidad el aire]],2,TRUE)</f>
        <v>Aceptable</v>
      </c>
      <c r="N1742" s="11">
        <v>10</v>
      </c>
      <c r="O1742" s="11" t="s">
        <v>5995</v>
      </c>
      <c r="P1742" s="11">
        <v>3</v>
      </c>
      <c r="Q1742" s="11">
        <v>-74.116874159999995</v>
      </c>
      <c r="R1742" s="12">
        <v>4.7135883019999998</v>
      </c>
    </row>
    <row r="1743" spans="1:18" x14ac:dyDescent="0.25">
      <c r="A1743" s="10">
        <v>1742</v>
      </c>
      <c r="B1743" s="3" t="s">
        <v>3323</v>
      </c>
      <c r="C1743" s="3" t="s">
        <v>3044</v>
      </c>
      <c r="D1743" s="3" t="s">
        <v>1</v>
      </c>
      <c r="E1743" s="3" t="s">
        <v>3303</v>
      </c>
      <c r="F1743" s="87">
        <v>24</v>
      </c>
      <c r="G1743" s="5">
        <f t="shared" si="81"/>
        <v>73</v>
      </c>
      <c r="H1743" s="5" t="str">
        <f>VLOOKUP(F1743,Tabla5[[Columna3]:[Columna4]],2,TRUE)</f>
        <v>Aceptable</v>
      </c>
      <c r="I1743" s="18">
        <v>44</v>
      </c>
      <c r="J1743" s="5">
        <f t="shared" si="82"/>
        <v>40.74074074074074</v>
      </c>
      <c r="K1743" s="5" t="str">
        <f>VLOOKUP(I1743,Tabla13[[Rango minimo]:[Estado de calidad del aire]],2,TRUE)</f>
        <v>Buena</v>
      </c>
      <c r="L1743" s="21">
        <f t="shared" si="83"/>
        <v>56.870370370370367</v>
      </c>
      <c r="M1743" s="21" t="str">
        <f>VLOOKUP(L1743,Tabla7[[Valor minimo]:[Estado de calidad el aire]],2,TRUE)</f>
        <v>Aceptable</v>
      </c>
      <c r="N1743" s="11">
        <v>10</v>
      </c>
      <c r="O1743" s="11" t="s">
        <v>5995</v>
      </c>
      <c r="P1743" s="11">
        <v>3</v>
      </c>
      <c r="Q1743" s="11">
        <v>-74.121267160000002</v>
      </c>
      <c r="R1743" s="12">
        <v>4.7097607039999998</v>
      </c>
    </row>
    <row r="1744" spans="1:18" x14ac:dyDescent="0.25">
      <c r="A1744" s="10">
        <v>1743</v>
      </c>
      <c r="B1744" s="3" t="s">
        <v>3324</v>
      </c>
      <c r="C1744" s="3" t="s">
        <v>3044</v>
      </c>
      <c r="D1744" s="3" t="s">
        <v>1</v>
      </c>
      <c r="E1744" s="3" t="s">
        <v>3325</v>
      </c>
      <c r="F1744" s="87">
        <v>24</v>
      </c>
      <c r="G1744" s="5">
        <f t="shared" si="81"/>
        <v>73</v>
      </c>
      <c r="H1744" s="5" t="str">
        <f>VLOOKUP(F1744,Tabla5[[Columna3]:[Columna4]],2,TRUE)</f>
        <v>Aceptable</v>
      </c>
      <c r="I1744" s="18">
        <v>44</v>
      </c>
      <c r="J1744" s="5">
        <f t="shared" si="82"/>
        <v>40.74074074074074</v>
      </c>
      <c r="K1744" s="5" t="str">
        <f>VLOOKUP(I1744,Tabla13[[Rango minimo]:[Estado de calidad del aire]],2,TRUE)</f>
        <v>Buena</v>
      </c>
      <c r="L1744" s="21">
        <f t="shared" si="83"/>
        <v>56.870370370370367</v>
      </c>
      <c r="M1744" s="21" t="str">
        <f>VLOOKUP(L1744,Tabla7[[Valor minimo]:[Estado de calidad el aire]],2,TRUE)</f>
        <v>Aceptable</v>
      </c>
      <c r="N1744" s="11">
        <v>10</v>
      </c>
      <c r="O1744" s="11" t="s">
        <v>5995</v>
      </c>
      <c r="P1744" s="11">
        <v>3</v>
      </c>
      <c r="Q1744" s="11">
        <v>-74.115138790000003</v>
      </c>
      <c r="R1744" s="12">
        <v>4.7126015389999996</v>
      </c>
    </row>
    <row r="1745" spans="1:18" x14ac:dyDescent="0.25">
      <c r="A1745" s="10">
        <v>1744</v>
      </c>
      <c r="B1745" s="3" t="s">
        <v>3326</v>
      </c>
      <c r="C1745" s="3" t="s">
        <v>3044</v>
      </c>
      <c r="D1745" s="3" t="s">
        <v>1</v>
      </c>
      <c r="E1745" s="3" t="s">
        <v>3327</v>
      </c>
      <c r="F1745" s="87">
        <v>24</v>
      </c>
      <c r="G1745" s="5">
        <f t="shared" si="81"/>
        <v>73</v>
      </c>
      <c r="H1745" s="5" t="str">
        <f>VLOOKUP(F1745,Tabla5[[Columna3]:[Columna4]],2,TRUE)</f>
        <v>Aceptable</v>
      </c>
      <c r="I1745" s="18">
        <v>44</v>
      </c>
      <c r="J1745" s="5">
        <f t="shared" si="82"/>
        <v>40.74074074074074</v>
      </c>
      <c r="K1745" s="5" t="str">
        <f>VLOOKUP(I1745,Tabla13[[Rango minimo]:[Estado de calidad del aire]],2,TRUE)</f>
        <v>Buena</v>
      </c>
      <c r="L1745" s="21">
        <f t="shared" si="83"/>
        <v>56.870370370370367</v>
      </c>
      <c r="M1745" s="21" t="str">
        <f>VLOOKUP(L1745,Tabla7[[Valor minimo]:[Estado de calidad el aire]],2,TRUE)</f>
        <v>Aceptable</v>
      </c>
      <c r="N1745" s="11">
        <v>10</v>
      </c>
      <c r="O1745" s="11" t="s">
        <v>5995</v>
      </c>
      <c r="P1745" s="11">
        <v>3</v>
      </c>
      <c r="Q1745" s="11">
        <v>-74.120989699999996</v>
      </c>
      <c r="R1745" s="12">
        <v>4.7080525409999998</v>
      </c>
    </row>
    <row r="1746" spans="1:18" x14ac:dyDescent="0.25">
      <c r="A1746" s="10">
        <v>1745</v>
      </c>
      <c r="B1746" s="3" t="s">
        <v>3328</v>
      </c>
      <c r="C1746" s="3" t="s">
        <v>3044</v>
      </c>
      <c r="D1746" s="3" t="s">
        <v>1</v>
      </c>
      <c r="E1746" s="3" t="s">
        <v>3303</v>
      </c>
      <c r="F1746" s="87">
        <v>24</v>
      </c>
      <c r="G1746" s="5">
        <f t="shared" si="81"/>
        <v>73</v>
      </c>
      <c r="H1746" s="5" t="str">
        <f>VLOOKUP(F1746,Tabla5[[Columna3]:[Columna4]],2,TRUE)</f>
        <v>Aceptable</v>
      </c>
      <c r="I1746" s="18">
        <v>44</v>
      </c>
      <c r="J1746" s="5">
        <f t="shared" si="82"/>
        <v>40.74074074074074</v>
      </c>
      <c r="K1746" s="5" t="str">
        <f>VLOOKUP(I1746,Tabla13[[Rango minimo]:[Estado de calidad del aire]],2,TRUE)</f>
        <v>Buena</v>
      </c>
      <c r="L1746" s="21">
        <f t="shared" si="83"/>
        <v>56.870370370370367</v>
      </c>
      <c r="M1746" s="21" t="str">
        <f>VLOOKUP(L1746,Tabla7[[Valor minimo]:[Estado de calidad el aire]],2,TRUE)</f>
        <v>Aceptable</v>
      </c>
      <c r="N1746" s="11">
        <v>10</v>
      </c>
      <c r="O1746" s="11" t="s">
        <v>5995</v>
      </c>
      <c r="P1746" s="11">
        <v>3</v>
      </c>
      <c r="Q1746" s="11">
        <v>-74.117688490000006</v>
      </c>
      <c r="R1746" s="12">
        <v>4.7154033670000004</v>
      </c>
    </row>
    <row r="1747" spans="1:18" x14ac:dyDescent="0.25">
      <c r="A1747" s="10">
        <v>1746</v>
      </c>
      <c r="B1747" s="3" t="s">
        <v>3329</v>
      </c>
      <c r="C1747" s="3" t="s">
        <v>3044</v>
      </c>
      <c r="D1747" s="3" t="s">
        <v>1</v>
      </c>
      <c r="E1747" s="3" t="s">
        <v>3303</v>
      </c>
      <c r="F1747" s="87">
        <v>24</v>
      </c>
      <c r="G1747" s="5">
        <f t="shared" si="81"/>
        <v>73</v>
      </c>
      <c r="H1747" s="5" t="str">
        <f>VLOOKUP(F1747,Tabla5[[Columna3]:[Columna4]],2,TRUE)</f>
        <v>Aceptable</v>
      </c>
      <c r="I1747" s="18">
        <v>44</v>
      </c>
      <c r="J1747" s="5">
        <f t="shared" si="82"/>
        <v>40.74074074074074</v>
      </c>
      <c r="K1747" s="5" t="str">
        <f>VLOOKUP(I1747,Tabla13[[Rango minimo]:[Estado de calidad del aire]],2,TRUE)</f>
        <v>Buena</v>
      </c>
      <c r="L1747" s="21">
        <f t="shared" si="83"/>
        <v>56.870370370370367</v>
      </c>
      <c r="M1747" s="21" t="str">
        <f>VLOOKUP(L1747,Tabla7[[Valor minimo]:[Estado de calidad el aire]],2,TRUE)</f>
        <v>Aceptable</v>
      </c>
      <c r="N1747" s="11">
        <v>10</v>
      </c>
      <c r="O1747" s="11" t="s">
        <v>5995</v>
      </c>
      <c r="P1747" s="11">
        <v>3</v>
      </c>
      <c r="Q1747" s="11">
        <v>-74.120530930000001</v>
      </c>
      <c r="R1747" s="12">
        <v>4.7094056279999998</v>
      </c>
    </row>
    <row r="1748" spans="1:18" x14ac:dyDescent="0.25">
      <c r="A1748" s="10">
        <v>1747</v>
      </c>
      <c r="B1748" s="3" t="s">
        <v>3330</v>
      </c>
      <c r="C1748" s="3" t="s">
        <v>3044</v>
      </c>
      <c r="D1748" s="3" t="s">
        <v>1</v>
      </c>
      <c r="E1748" s="3" t="s">
        <v>3303</v>
      </c>
      <c r="F1748" s="87">
        <v>24</v>
      </c>
      <c r="G1748" s="5">
        <f t="shared" si="81"/>
        <v>73</v>
      </c>
      <c r="H1748" s="5" t="str">
        <f>VLOOKUP(F1748,Tabla5[[Columna3]:[Columna4]],2,TRUE)</f>
        <v>Aceptable</v>
      </c>
      <c r="I1748" s="18">
        <v>44</v>
      </c>
      <c r="J1748" s="5">
        <f t="shared" si="82"/>
        <v>40.74074074074074</v>
      </c>
      <c r="K1748" s="5" t="str">
        <f>VLOOKUP(I1748,Tabla13[[Rango minimo]:[Estado de calidad del aire]],2,TRUE)</f>
        <v>Buena</v>
      </c>
      <c r="L1748" s="21">
        <f t="shared" si="83"/>
        <v>56.870370370370367</v>
      </c>
      <c r="M1748" s="21" t="str">
        <f>VLOOKUP(L1748,Tabla7[[Valor minimo]:[Estado de calidad el aire]],2,TRUE)</f>
        <v>Aceptable</v>
      </c>
      <c r="N1748" s="11">
        <v>10</v>
      </c>
      <c r="O1748" s="11" t="s">
        <v>5995</v>
      </c>
      <c r="P1748" s="11">
        <v>3</v>
      </c>
      <c r="Q1748" s="11">
        <v>-74.118931979999999</v>
      </c>
      <c r="R1748" s="12">
        <v>4.7084178229999996</v>
      </c>
    </row>
    <row r="1749" spans="1:18" x14ac:dyDescent="0.25">
      <c r="A1749" s="10">
        <v>1748</v>
      </c>
      <c r="B1749" s="3" t="s">
        <v>3331</v>
      </c>
      <c r="C1749" s="3" t="s">
        <v>3044</v>
      </c>
      <c r="D1749" s="3" t="s">
        <v>1</v>
      </c>
      <c r="E1749" s="3" t="s">
        <v>3307</v>
      </c>
      <c r="F1749" s="87">
        <v>24</v>
      </c>
      <c r="G1749" s="5">
        <f t="shared" si="81"/>
        <v>73</v>
      </c>
      <c r="H1749" s="5" t="str">
        <f>VLOOKUP(F1749,Tabla5[[Columna3]:[Columna4]],2,TRUE)</f>
        <v>Aceptable</v>
      </c>
      <c r="I1749" s="18">
        <v>44</v>
      </c>
      <c r="J1749" s="5">
        <f t="shared" si="82"/>
        <v>40.74074074074074</v>
      </c>
      <c r="K1749" s="5" t="str">
        <f>VLOOKUP(I1749,Tabla13[[Rango minimo]:[Estado de calidad del aire]],2,TRUE)</f>
        <v>Buena</v>
      </c>
      <c r="L1749" s="21">
        <f t="shared" si="83"/>
        <v>56.870370370370367</v>
      </c>
      <c r="M1749" s="21" t="str">
        <f>VLOOKUP(L1749,Tabla7[[Valor minimo]:[Estado de calidad el aire]],2,TRUE)</f>
        <v>Aceptable</v>
      </c>
      <c r="N1749" s="11">
        <v>10</v>
      </c>
      <c r="O1749" s="11" t="s">
        <v>5995</v>
      </c>
      <c r="P1749" s="11">
        <v>3</v>
      </c>
      <c r="Q1749" s="11">
        <v>-74.123056529999999</v>
      </c>
      <c r="R1749" s="12">
        <v>4.7134571200000002</v>
      </c>
    </row>
    <row r="1750" spans="1:18" x14ac:dyDescent="0.25">
      <c r="A1750" s="10">
        <v>1749</v>
      </c>
      <c r="B1750" s="3" t="s">
        <v>3332</v>
      </c>
      <c r="C1750" s="3" t="s">
        <v>3044</v>
      </c>
      <c r="D1750" s="3" t="s">
        <v>1</v>
      </c>
      <c r="E1750" s="3" t="s">
        <v>3333</v>
      </c>
      <c r="F1750" s="87">
        <v>24</v>
      </c>
      <c r="G1750" s="5">
        <f t="shared" si="81"/>
        <v>73</v>
      </c>
      <c r="H1750" s="5" t="str">
        <f>VLOOKUP(F1750,Tabla5[[Columna3]:[Columna4]],2,TRUE)</f>
        <v>Aceptable</v>
      </c>
      <c r="I1750" s="18">
        <v>44</v>
      </c>
      <c r="J1750" s="5">
        <f t="shared" si="82"/>
        <v>40.74074074074074</v>
      </c>
      <c r="K1750" s="5" t="str">
        <f>VLOOKUP(I1750,Tabla13[[Rango minimo]:[Estado de calidad del aire]],2,TRUE)</f>
        <v>Buena</v>
      </c>
      <c r="L1750" s="21">
        <f t="shared" si="83"/>
        <v>56.870370370370367</v>
      </c>
      <c r="M1750" s="21" t="str">
        <f>VLOOKUP(L1750,Tabla7[[Valor minimo]:[Estado de calidad el aire]],2,TRUE)</f>
        <v>Aceptable</v>
      </c>
      <c r="N1750" s="11">
        <v>10</v>
      </c>
      <c r="O1750" s="11" t="s">
        <v>5995</v>
      </c>
      <c r="P1750" s="11">
        <v>3</v>
      </c>
      <c r="Q1750" s="11">
        <v>-74.115729250000001</v>
      </c>
      <c r="R1750" s="12">
        <v>4.6995301960000004</v>
      </c>
    </row>
    <row r="1751" spans="1:18" x14ac:dyDescent="0.25">
      <c r="A1751" s="10">
        <v>1750</v>
      </c>
      <c r="B1751" s="3" t="s">
        <v>3334</v>
      </c>
      <c r="C1751" s="3" t="s">
        <v>3044</v>
      </c>
      <c r="D1751" s="3" t="s">
        <v>1</v>
      </c>
      <c r="E1751" s="3" t="s">
        <v>3335</v>
      </c>
      <c r="F1751" s="87">
        <v>24</v>
      </c>
      <c r="G1751" s="5">
        <f t="shared" si="81"/>
        <v>73</v>
      </c>
      <c r="H1751" s="5" t="str">
        <f>VLOOKUP(F1751,Tabla5[[Columna3]:[Columna4]],2,TRUE)</f>
        <v>Aceptable</v>
      </c>
      <c r="I1751" s="18">
        <v>44</v>
      </c>
      <c r="J1751" s="5">
        <f t="shared" si="82"/>
        <v>40.74074074074074</v>
      </c>
      <c r="K1751" s="5" t="str">
        <f>VLOOKUP(I1751,Tabla13[[Rango minimo]:[Estado de calidad del aire]],2,TRUE)</f>
        <v>Buena</v>
      </c>
      <c r="L1751" s="21">
        <f t="shared" si="83"/>
        <v>56.870370370370367</v>
      </c>
      <c r="M1751" s="21" t="str">
        <f>VLOOKUP(L1751,Tabla7[[Valor minimo]:[Estado de calidad el aire]],2,TRUE)</f>
        <v>Aceptable</v>
      </c>
      <c r="N1751" s="11">
        <v>10</v>
      </c>
      <c r="O1751" s="11" t="s">
        <v>5995</v>
      </c>
      <c r="P1751" s="11">
        <v>3</v>
      </c>
      <c r="Q1751" s="11">
        <v>-74.12780309</v>
      </c>
      <c r="R1751" s="12">
        <v>4.7155895000000001</v>
      </c>
    </row>
    <row r="1752" spans="1:18" x14ac:dyDescent="0.25">
      <c r="A1752" s="10">
        <v>1751</v>
      </c>
      <c r="B1752" s="3" t="s">
        <v>3336</v>
      </c>
      <c r="C1752" s="3" t="s">
        <v>3044</v>
      </c>
      <c r="D1752" s="3" t="s">
        <v>1</v>
      </c>
      <c r="E1752" s="3" t="s">
        <v>3337</v>
      </c>
      <c r="F1752" s="87">
        <v>24</v>
      </c>
      <c r="G1752" s="5">
        <f t="shared" si="81"/>
        <v>73</v>
      </c>
      <c r="H1752" s="5" t="str">
        <f>VLOOKUP(F1752,Tabla5[[Columna3]:[Columna4]],2,TRUE)</f>
        <v>Aceptable</v>
      </c>
      <c r="I1752" s="18">
        <v>44</v>
      </c>
      <c r="J1752" s="5">
        <f t="shared" si="82"/>
        <v>40.74074074074074</v>
      </c>
      <c r="K1752" s="5" t="str">
        <f>VLOOKUP(I1752,Tabla13[[Rango minimo]:[Estado de calidad del aire]],2,TRUE)</f>
        <v>Buena</v>
      </c>
      <c r="L1752" s="21">
        <f t="shared" si="83"/>
        <v>56.870370370370367</v>
      </c>
      <c r="M1752" s="21" t="str">
        <f>VLOOKUP(L1752,Tabla7[[Valor minimo]:[Estado de calidad el aire]],2,TRUE)</f>
        <v>Aceptable</v>
      </c>
      <c r="N1752" s="11">
        <v>10</v>
      </c>
      <c r="O1752" s="11" t="s">
        <v>5995</v>
      </c>
      <c r="P1752" s="11">
        <v>3</v>
      </c>
      <c r="Q1752" s="11">
        <v>-74.118308020000001</v>
      </c>
      <c r="R1752" s="12">
        <v>4.7020957169999997</v>
      </c>
    </row>
    <row r="1753" spans="1:18" x14ac:dyDescent="0.25">
      <c r="A1753" s="10">
        <v>1752</v>
      </c>
      <c r="B1753" s="3" t="s">
        <v>3338</v>
      </c>
      <c r="C1753" s="3" t="s">
        <v>3044</v>
      </c>
      <c r="D1753" s="3" t="s">
        <v>1</v>
      </c>
      <c r="E1753" s="3" t="s">
        <v>3339</v>
      </c>
      <c r="F1753" s="87">
        <v>24</v>
      </c>
      <c r="G1753" s="5">
        <f t="shared" si="81"/>
        <v>73</v>
      </c>
      <c r="H1753" s="5" t="str">
        <f>VLOOKUP(F1753,Tabla5[[Columna3]:[Columna4]],2,TRUE)</f>
        <v>Aceptable</v>
      </c>
      <c r="I1753" s="18">
        <v>44</v>
      </c>
      <c r="J1753" s="5">
        <f t="shared" si="82"/>
        <v>40.74074074074074</v>
      </c>
      <c r="K1753" s="5" t="str">
        <f>VLOOKUP(I1753,Tabla13[[Rango minimo]:[Estado de calidad del aire]],2,TRUE)</f>
        <v>Buena</v>
      </c>
      <c r="L1753" s="21">
        <f t="shared" si="83"/>
        <v>56.870370370370367</v>
      </c>
      <c r="M1753" s="21" t="str">
        <f>VLOOKUP(L1753,Tabla7[[Valor minimo]:[Estado de calidad el aire]],2,TRUE)</f>
        <v>Aceptable</v>
      </c>
      <c r="N1753" s="11">
        <v>10</v>
      </c>
      <c r="O1753" s="11" t="s">
        <v>5995</v>
      </c>
      <c r="P1753" s="11">
        <v>3</v>
      </c>
      <c r="Q1753" s="11">
        <v>-74.123031830000002</v>
      </c>
      <c r="R1753" s="12">
        <v>4.7051565440000003</v>
      </c>
    </row>
    <row r="1754" spans="1:18" x14ac:dyDescent="0.25">
      <c r="A1754" s="10">
        <v>1753</v>
      </c>
      <c r="B1754" s="3" t="s">
        <v>3340</v>
      </c>
      <c r="C1754" s="3" t="s">
        <v>3044</v>
      </c>
      <c r="D1754" s="3" t="s">
        <v>1</v>
      </c>
      <c r="E1754" s="3" t="s">
        <v>3303</v>
      </c>
      <c r="F1754" s="87">
        <v>24</v>
      </c>
      <c r="G1754" s="5">
        <f t="shared" si="81"/>
        <v>73</v>
      </c>
      <c r="H1754" s="5" t="str">
        <f>VLOOKUP(F1754,Tabla5[[Columna3]:[Columna4]],2,TRUE)</f>
        <v>Aceptable</v>
      </c>
      <c r="I1754" s="18">
        <v>44</v>
      </c>
      <c r="J1754" s="5">
        <f t="shared" si="82"/>
        <v>40.74074074074074</v>
      </c>
      <c r="K1754" s="5" t="str">
        <f>VLOOKUP(I1754,Tabla13[[Rango minimo]:[Estado de calidad del aire]],2,TRUE)</f>
        <v>Buena</v>
      </c>
      <c r="L1754" s="21">
        <f t="shared" si="83"/>
        <v>56.870370370370367</v>
      </c>
      <c r="M1754" s="21" t="str">
        <f>VLOOKUP(L1754,Tabla7[[Valor minimo]:[Estado de calidad el aire]],2,TRUE)</f>
        <v>Aceptable</v>
      </c>
      <c r="N1754" s="11">
        <v>10</v>
      </c>
      <c r="O1754" s="11" t="s">
        <v>5995</v>
      </c>
      <c r="P1754" s="11">
        <v>3</v>
      </c>
      <c r="Q1754" s="11">
        <v>-74.121181989999997</v>
      </c>
      <c r="R1754" s="12">
        <v>4.7114671980000002</v>
      </c>
    </row>
    <row r="1755" spans="1:18" x14ac:dyDescent="0.25">
      <c r="A1755" s="10">
        <v>1754</v>
      </c>
      <c r="B1755" s="3" t="s">
        <v>3341</v>
      </c>
      <c r="C1755" s="3" t="s">
        <v>3044</v>
      </c>
      <c r="D1755" s="3" t="s">
        <v>1</v>
      </c>
      <c r="E1755" s="3" t="s">
        <v>3342</v>
      </c>
      <c r="F1755" s="87">
        <v>24</v>
      </c>
      <c r="G1755" s="5">
        <f t="shared" si="81"/>
        <v>73</v>
      </c>
      <c r="H1755" s="5" t="str">
        <f>VLOOKUP(F1755,Tabla5[[Columna3]:[Columna4]],2,TRUE)</f>
        <v>Aceptable</v>
      </c>
      <c r="I1755" s="18">
        <v>44</v>
      </c>
      <c r="J1755" s="5">
        <f t="shared" si="82"/>
        <v>40.74074074074074</v>
      </c>
      <c r="K1755" s="5" t="str">
        <f>VLOOKUP(I1755,Tabla13[[Rango minimo]:[Estado de calidad del aire]],2,TRUE)</f>
        <v>Buena</v>
      </c>
      <c r="L1755" s="21">
        <f t="shared" si="83"/>
        <v>56.870370370370367</v>
      </c>
      <c r="M1755" s="21" t="str">
        <f>VLOOKUP(L1755,Tabla7[[Valor minimo]:[Estado de calidad el aire]],2,TRUE)</f>
        <v>Aceptable</v>
      </c>
      <c r="N1755" s="11">
        <v>10</v>
      </c>
      <c r="O1755" s="11" t="s">
        <v>5995</v>
      </c>
      <c r="P1755" s="11">
        <v>3</v>
      </c>
      <c r="Q1755" s="11">
        <v>-74.116538109999993</v>
      </c>
      <c r="R1755" s="12">
        <v>4.7016370140000001</v>
      </c>
    </row>
    <row r="1756" spans="1:18" x14ac:dyDescent="0.25">
      <c r="A1756" s="10">
        <v>1755</v>
      </c>
      <c r="B1756" s="3" t="s">
        <v>3343</v>
      </c>
      <c r="C1756" s="3" t="s">
        <v>3044</v>
      </c>
      <c r="D1756" s="3" t="s">
        <v>1</v>
      </c>
      <c r="E1756" s="3" t="s">
        <v>3342</v>
      </c>
      <c r="F1756" s="87">
        <v>24</v>
      </c>
      <c r="G1756" s="5">
        <f t="shared" si="81"/>
        <v>73</v>
      </c>
      <c r="H1756" s="5" t="str">
        <f>VLOOKUP(F1756,Tabla5[[Columna3]:[Columna4]],2,TRUE)</f>
        <v>Aceptable</v>
      </c>
      <c r="I1756" s="18">
        <v>44</v>
      </c>
      <c r="J1756" s="5">
        <f t="shared" si="82"/>
        <v>40.74074074074074</v>
      </c>
      <c r="K1756" s="5" t="str">
        <f>VLOOKUP(I1756,Tabla13[[Rango minimo]:[Estado de calidad del aire]],2,TRUE)</f>
        <v>Buena</v>
      </c>
      <c r="L1756" s="21">
        <f t="shared" si="83"/>
        <v>56.870370370370367</v>
      </c>
      <c r="M1756" s="21" t="str">
        <f>VLOOKUP(L1756,Tabla7[[Valor minimo]:[Estado de calidad el aire]],2,TRUE)</f>
        <v>Aceptable</v>
      </c>
      <c r="N1756" s="11">
        <v>10</v>
      </c>
      <c r="O1756" s="11" t="s">
        <v>5995</v>
      </c>
      <c r="P1756" s="11">
        <v>3</v>
      </c>
      <c r="Q1756" s="11">
        <v>-74.114835029999995</v>
      </c>
      <c r="R1756" s="12">
        <v>4.7012107370000003</v>
      </c>
    </row>
    <row r="1757" spans="1:18" x14ac:dyDescent="0.25">
      <c r="A1757" s="10">
        <v>1756</v>
      </c>
      <c r="B1757" s="3" t="s">
        <v>3344</v>
      </c>
      <c r="C1757" s="3" t="s">
        <v>3044</v>
      </c>
      <c r="D1757" s="3" t="s">
        <v>1</v>
      </c>
      <c r="E1757" s="3" t="s">
        <v>3345</v>
      </c>
      <c r="F1757" s="87">
        <v>24</v>
      </c>
      <c r="G1757" s="5">
        <f t="shared" si="81"/>
        <v>73</v>
      </c>
      <c r="H1757" s="5" t="str">
        <f>VLOOKUP(F1757,Tabla5[[Columna3]:[Columna4]],2,TRUE)</f>
        <v>Aceptable</v>
      </c>
      <c r="I1757" s="18">
        <v>44</v>
      </c>
      <c r="J1757" s="5">
        <f t="shared" si="82"/>
        <v>40.74074074074074</v>
      </c>
      <c r="K1757" s="5" t="str">
        <f>VLOOKUP(I1757,Tabla13[[Rango minimo]:[Estado de calidad del aire]],2,TRUE)</f>
        <v>Buena</v>
      </c>
      <c r="L1757" s="21">
        <f t="shared" si="83"/>
        <v>56.870370370370367</v>
      </c>
      <c r="M1757" s="21" t="str">
        <f>VLOOKUP(L1757,Tabla7[[Valor minimo]:[Estado de calidad el aire]],2,TRUE)</f>
        <v>Aceptable</v>
      </c>
      <c r="N1757" s="11">
        <v>10</v>
      </c>
      <c r="O1757" s="11" t="s">
        <v>5995</v>
      </c>
      <c r="P1757" s="11">
        <v>3</v>
      </c>
      <c r="Q1757" s="11">
        <v>-74.116110329999998</v>
      </c>
      <c r="R1757" s="12">
        <v>4.7095939199999997</v>
      </c>
    </row>
    <row r="1758" spans="1:18" x14ac:dyDescent="0.25">
      <c r="A1758" s="10">
        <v>1757</v>
      </c>
      <c r="B1758" s="3" t="s">
        <v>3346</v>
      </c>
      <c r="C1758" s="3" t="s">
        <v>3044</v>
      </c>
      <c r="D1758" s="3" t="s">
        <v>1</v>
      </c>
      <c r="E1758" s="3" t="s">
        <v>3335</v>
      </c>
      <c r="F1758" s="87">
        <v>24</v>
      </c>
      <c r="G1758" s="5">
        <f t="shared" si="81"/>
        <v>73</v>
      </c>
      <c r="H1758" s="5" t="str">
        <f>VLOOKUP(F1758,Tabla5[[Columna3]:[Columna4]],2,TRUE)</f>
        <v>Aceptable</v>
      </c>
      <c r="I1758" s="18">
        <v>44</v>
      </c>
      <c r="J1758" s="5">
        <f t="shared" si="82"/>
        <v>40.74074074074074</v>
      </c>
      <c r="K1758" s="5" t="str">
        <f>VLOOKUP(I1758,Tabla13[[Rango minimo]:[Estado de calidad del aire]],2,TRUE)</f>
        <v>Buena</v>
      </c>
      <c r="L1758" s="21">
        <f t="shared" si="83"/>
        <v>56.870370370370367</v>
      </c>
      <c r="M1758" s="21" t="str">
        <f>VLOOKUP(L1758,Tabla7[[Valor minimo]:[Estado de calidad el aire]],2,TRUE)</f>
        <v>Aceptable</v>
      </c>
      <c r="N1758" s="11">
        <v>10</v>
      </c>
      <c r="O1758" s="11" t="s">
        <v>5995</v>
      </c>
      <c r="P1758" s="11">
        <v>3</v>
      </c>
      <c r="Q1758" s="11">
        <v>-74.126727070000001</v>
      </c>
      <c r="R1758" s="12">
        <v>4.7164808489999999</v>
      </c>
    </row>
    <row r="1759" spans="1:18" x14ac:dyDescent="0.25">
      <c r="A1759" s="10">
        <v>1758</v>
      </c>
      <c r="B1759" s="3" t="s">
        <v>3347</v>
      </c>
      <c r="C1759" s="3" t="s">
        <v>3044</v>
      </c>
      <c r="D1759" s="3" t="s">
        <v>1</v>
      </c>
      <c r="E1759" s="3" t="s">
        <v>3348</v>
      </c>
      <c r="F1759" s="87">
        <v>24</v>
      </c>
      <c r="G1759" s="5">
        <f t="shared" si="81"/>
        <v>73</v>
      </c>
      <c r="H1759" s="5" t="str">
        <f>VLOOKUP(F1759,Tabla5[[Columna3]:[Columna4]],2,TRUE)</f>
        <v>Aceptable</v>
      </c>
      <c r="I1759" s="18">
        <v>44</v>
      </c>
      <c r="J1759" s="5">
        <f t="shared" si="82"/>
        <v>40.74074074074074</v>
      </c>
      <c r="K1759" s="5" t="str">
        <f>VLOOKUP(I1759,Tabla13[[Rango minimo]:[Estado de calidad del aire]],2,TRUE)</f>
        <v>Buena</v>
      </c>
      <c r="L1759" s="21">
        <f t="shared" si="83"/>
        <v>56.870370370370367</v>
      </c>
      <c r="M1759" s="21" t="str">
        <f>VLOOKUP(L1759,Tabla7[[Valor minimo]:[Estado de calidad el aire]],2,TRUE)</f>
        <v>Aceptable</v>
      </c>
      <c r="N1759" s="11">
        <v>10</v>
      </c>
      <c r="O1759" s="11" t="s">
        <v>5995</v>
      </c>
      <c r="P1759" s="11">
        <v>3</v>
      </c>
      <c r="Q1759" s="11">
        <v>-74.122495720000003</v>
      </c>
      <c r="R1759" s="12">
        <v>4.7199967699999998</v>
      </c>
    </row>
    <row r="1760" spans="1:18" x14ac:dyDescent="0.25">
      <c r="A1760" s="10">
        <v>1759</v>
      </c>
      <c r="B1760" s="3" t="s">
        <v>3349</v>
      </c>
      <c r="C1760" s="3" t="s">
        <v>3044</v>
      </c>
      <c r="D1760" s="3" t="s">
        <v>1</v>
      </c>
      <c r="E1760" s="3" t="s">
        <v>3350</v>
      </c>
      <c r="F1760" s="87">
        <v>24</v>
      </c>
      <c r="G1760" s="5">
        <f t="shared" si="81"/>
        <v>73</v>
      </c>
      <c r="H1760" s="5" t="str">
        <f>VLOOKUP(F1760,Tabla5[[Columna3]:[Columna4]],2,TRUE)</f>
        <v>Aceptable</v>
      </c>
      <c r="I1760" s="18">
        <v>44</v>
      </c>
      <c r="J1760" s="5">
        <f t="shared" si="82"/>
        <v>40.74074074074074</v>
      </c>
      <c r="K1760" s="5" t="str">
        <f>VLOOKUP(I1760,Tabla13[[Rango minimo]:[Estado de calidad del aire]],2,TRUE)</f>
        <v>Buena</v>
      </c>
      <c r="L1760" s="21">
        <f t="shared" si="83"/>
        <v>56.870370370370367</v>
      </c>
      <c r="M1760" s="21" t="str">
        <f>VLOOKUP(L1760,Tabla7[[Valor minimo]:[Estado de calidad el aire]],2,TRUE)</f>
        <v>Aceptable</v>
      </c>
      <c r="N1760" s="11">
        <v>10</v>
      </c>
      <c r="O1760" s="11" t="s">
        <v>5995</v>
      </c>
      <c r="P1760" s="11">
        <v>3</v>
      </c>
      <c r="Q1760" s="11">
        <v>-74.119927099999998</v>
      </c>
      <c r="R1760" s="12">
        <v>4.7164830269999998</v>
      </c>
    </row>
    <row r="1761" spans="1:18" x14ac:dyDescent="0.25">
      <c r="A1761" s="10">
        <v>1760</v>
      </c>
      <c r="B1761" s="3" t="s">
        <v>3351</v>
      </c>
      <c r="C1761" s="3" t="s">
        <v>3044</v>
      </c>
      <c r="D1761" s="3" t="s">
        <v>1</v>
      </c>
      <c r="E1761" s="3" t="s">
        <v>3352</v>
      </c>
      <c r="F1761" s="87">
        <v>24</v>
      </c>
      <c r="G1761" s="5">
        <f t="shared" si="81"/>
        <v>73</v>
      </c>
      <c r="H1761" s="5" t="str">
        <f>VLOOKUP(F1761,Tabla5[[Columna3]:[Columna4]],2,TRUE)</f>
        <v>Aceptable</v>
      </c>
      <c r="I1761" s="18">
        <v>44</v>
      </c>
      <c r="J1761" s="5">
        <f t="shared" si="82"/>
        <v>40.74074074074074</v>
      </c>
      <c r="K1761" s="5" t="str">
        <f>VLOOKUP(I1761,Tabla13[[Rango minimo]:[Estado de calidad del aire]],2,TRUE)</f>
        <v>Buena</v>
      </c>
      <c r="L1761" s="21">
        <f t="shared" si="83"/>
        <v>56.870370370370367</v>
      </c>
      <c r="M1761" s="21" t="str">
        <f>VLOOKUP(L1761,Tabla7[[Valor minimo]:[Estado de calidad el aire]],2,TRUE)</f>
        <v>Aceptable</v>
      </c>
      <c r="N1761" s="11">
        <v>10</v>
      </c>
      <c r="O1761" s="11" t="s">
        <v>5995</v>
      </c>
      <c r="P1761" s="11">
        <v>3</v>
      </c>
      <c r="Q1761" s="11">
        <v>-74.126903909999996</v>
      </c>
      <c r="R1761" s="12">
        <v>4.7134844170000001</v>
      </c>
    </row>
    <row r="1762" spans="1:18" x14ac:dyDescent="0.25">
      <c r="A1762" s="10">
        <v>1761</v>
      </c>
      <c r="B1762" s="3" t="s">
        <v>3353</v>
      </c>
      <c r="C1762" s="3" t="s">
        <v>3044</v>
      </c>
      <c r="D1762" s="3" t="s">
        <v>1</v>
      </c>
      <c r="E1762" s="3" t="s">
        <v>3354</v>
      </c>
      <c r="F1762" s="87">
        <v>24</v>
      </c>
      <c r="G1762" s="5">
        <f t="shared" si="81"/>
        <v>73</v>
      </c>
      <c r="H1762" s="5" t="str">
        <f>VLOOKUP(F1762,Tabla5[[Columna3]:[Columna4]],2,TRUE)</f>
        <v>Aceptable</v>
      </c>
      <c r="I1762" s="18">
        <v>44</v>
      </c>
      <c r="J1762" s="5">
        <f t="shared" si="82"/>
        <v>40.74074074074074</v>
      </c>
      <c r="K1762" s="5" t="str">
        <f>VLOOKUP(I1762,Tabla13[[Rango minimo]:[Estado de calidad del aire]],2,TRUE)</f>
        <v>Buena</v>
      </c>
      <c r="L1762" s="21">
        <f t="shared" si="83"/>
        <v>56.870370370370367</v>
      </c>
      <c r="M1762" s="21" t="str">
        <f>VLOOKUP(L1762,Tabla7[[Valor minimo]:[Estado de calidad el aire]],2,TRUE)</f>
        <v>Aceptable</v>
      </c>
      <c r="N1762" s="11">
        <v>10</v>
      </c>
      <c r="O1762" s="11" t="s">
        <v>5995</v>
      </c>
      <c r="P1762" s="11">
        <v>3</v>
      </c>
      <c r="Q1762" s="11">
        <v>-74.115226930000006</v>
      </c>
      <c r="R1762" s="12">
        <v>4.7089998350000002</v>
      </c>
    </row>
    <row r="1763" spans="1:18" x14ac:dyDescent="0.25">
      <c r="A1763" s="10">
        <v>1762</v>
      </c>
      <c r="B1763" s="3" t="s">
        <v>3355</v>
      </c>
      <c r="C1763" s="3" t="s">
        <v>3044</v>
      </c>
      <c r="D1763" s="3" t="s">
        <v>1</v>
      </c>
      <c r="E1763" s="3" t="s">
        <v>3356</v>
      </c>
      <c r="F1763" s="87">
        <v>24</v>
      </c>
      <c r="G1763" s="5">
        <f t="shared" si="81"/>
        <v>73</v>
      </c>
      <c r="H1763" s="5" t="str">
        <f>VLOOKUP(F1763,Tabla5[[Columna3]:[Columna4]],2,TRUE)</f>
        <v>Aceptable</v>
      </c>
      <c r="I1763" s="18">
        <v>44</v>
      </c>
      <c r="J1763" s="5">
        <f t="shared" si="82"/>
        <v>40.74074074074074</v>
      </c>
      <c r="K1763" s="5" t="str">
        <f>VLOOKUP(I1763,Tabla13[[Rango minimo]:[Estado de calidad del aire]],2,TRUE)</f>
        <v>Buena</v>
      </c>
      <c r="L1763" s="21">
        <f t="shared" si="83"/>
        <v>56.870370370370367</v>
      </c>
      <c r="M1763" s="21" t="str">
        <f>VLOOKUP(L1763,Tabla7[[Valor minimo]:[Estado de calidad el aire]],2,TRUE)</f>
        <v>Aceptable</v>
      </c>
      <c r="N1763" s="11">
        <v>10</v>
      </c>
      <c r="O1763" s="11" t="s">
        <v>5995</v>
      </c>
      <c r="P1763" s="11">
        <v>3</v>
      </c>
      <c r="Q1763" s="11">
        <v>-74.127042279999998</v>
      </c>
      <c r="R1763" s="12">
        <v>4.7178301649999996</v>
      </c>
    </row>
    <row r="1764" spans="1:18" x14ac:dyDescent="0.25">
      <c r="A1764" s="10">
        <v>1763</v>
      </c>
      <c r="B1764" s="3" t="s">
        <v>3357</v>
      </c>
      <c r="C1764" s="3" t="s">
        <v>3044</v>
      </c>
      <c r="D1764" s="3" t="s">
        <v>1</v>
      </c>
      <c r="E1764" s="3" t="s">
        <v>3358</v>
      </c>
      <c r="F1764" s="87">
        <v>24</v>
      </c>
      <c r="G1764" s="5">
        <f t="shared" si="81"/>
        <v>73</v>
      </c>
      <c r="H1764" s="5" t="str">
        <f>VLOOKUP(F1764,Tabla5[[Columna3]:[Columna4]],2,TRUE)</f>
        <v>Aceptable</v>
      </c>
      <c r="I1764" s="18">
        <v>44</v>
      </c>
      <c r="J1764" s="5">
        <f t="shared" si="82"/>
        <v>40.74074074074074</v>
      </c>
      <c r="K1764" s="5" t="str">
        <f>VLOOKUP(I1764,Tabla13[[Rango minimo]:[Estado de calidad del aire]],2,TRUE)</f>
        <v>Buena</v>
      </c>
      <c r="L1764" s="21">
        <f t="shared" si="83"/>
        <v>56.870370370370367</v>
      </c>
      <c r="M1764" s="21" t="str">
        <f>VLOOKUP(L1764,Tabla7[[Valor minimo]:[Estado de calidad el aire]],2,TRUE)</f>
        <v>Aceptable</v>
      </c>
      <c r="N1764" s="11">
        <v>10</v>
      </c>
      <c r="O1764" s="11" t="s">
        <v>5995</v>
      </c>
      <c r="P1764" s="11">
        <v>3</v>
      </c>
      <c r="Q1764" s="11">
        <v>-74.114703280000001</v>
      </c>
      <c r="R1764" s="12">
        <v>4.7041870790000004</v>
      </c>
    </row>
    <row r="1765" spans="1:18" x14ac:dyDescent="0.25">
      <c r="A1765" s="10">
        <v>1764</v>
      </c>
      <c r="B1765" s="3" t="s">
        <v>3359</v>
      </c>
      <c r="C1765" s="3" t="s">
        <v>3044</v>
      </c>
      <c r="D1765" s="3" t="s">
        <v>1</v>
      </c>
      <c r="E1765" s="3" t="s">
        <v>3307</v>
      </c>
      <c r="F1765" s="87">
        <v>24</v>
      </c>
      <c r="G1765" s="5">
        <f t="shared" si="81"/>
        <v>73</v>
      </c>
      <c r="H1765" s="5" t="str">
        <f>VLOOKUP(F1765,Tabla5[[Columna3]:[Columna4]],2,TRUE)</f>
        <v>Aceptable</v>
      </c>
      <c r="I1765" s="18">
        <v>44</v>
      </c>
      <c r="J1765" s="5">
        <f t="shared" si="82"/>
        <v>40.74074074074074</v>
      </c>
      <c r="K1765" s="5" t="str">
        <f>VLOOKUP(I1765,Tabla13[[Rango minimo]:[Estado de calidad del aire]],2,TRUE)</f>
        <v>Buena</v>
      </c>
      <c r="L1765" s="21">
        <f t="shared" si="83"/>
        <v>56.870370370370367</v>
      </c>
      <c r="M1765" s="21" t="str">
        <f>VLOOKUP(L1765,Tabla7[[Valor minimo]:[Estado de calidad el aire]],2,TRUE)</f>
        <v>Aceptable</v>
      </c>
      <c r="N1765" s="11">
        <v>10</v>
      </c>
      <c r="O1765" s="11" t="s">
        <v>5995</v>
      </c>
      <c r="P1765" s="11">
        <v>3</v>
      </c>
      <c r="Q1765" s="11">
        <v>-74.123870100000005</v>
      </c>
      <c r="R1765" s="12">
        <v>4.7128613509999999</v>
      </c>
    </row>
    <row r="1766" spans="1:18" x14ac:dyDescent="0.25">
      <c r="A1766" s="10">
        <v>1765</v>
      </c>
      <c r="B1766" s="3" t="s">
        <v>3360</v>
      </c>
      <c r="C1766" s="3" t="s">
        <v>3044</v>
      </c>
      <c r="D1766" s="3" t="s">
        <v>1</v>
      </c>
      <c r="E1766" s="3" t="s">
        <v>3361</v>
      </c>
      <c r="F1766" s="87">
        <v>24</v>
      </c>
      <c r="G1766" s="5">
        <f t="shared" si="81"/>
        <v>73</v>
      </c>
      <c r="H1766" s="5" t="str">
        <f>VLOOKUP(F1766,Tabla5[[Columna3]:[Columna4]],2,TRUE)</f>
        <v>Aceptable</v>
      </c>
      <c r="I1766" s="18">
        <v>44</v>
      </c>
      <c r="J1766" s="5">
        <f t="shared" si="82"/>
        <v>40.74074074074074</v>
      </c>
      <c r="K1766" s="5" t="str">
        <f>VLOOKUP(I1766,Tabla13[[Rango minimo]:[Estado de calidad del aire]],2,TRUE)</f>
        <v>Buena</v>
      </c>
      <c r="L1766" s="21">
        <f t="shared" si="83"/>
        <v>56.870370370370367</v>
      </c>
      <c r="M1766" s="21" t="str">
        <f>VLOOKUP(L1766,Tabla7[[Valor minimo]:[Estado de calidad el aire]],2,TRUE)</f>
        <v>Aceptable</v>
      </c>
      <c r="N1766" s="11">
        <v>10</v>
      </c>
      <c r="O1766" s="11" t="s">
        <v>5995</v>
      </c>
      <c r="P1766" s="11">
        <v>3</v>
      </c>
      <c r="Q1766" s="11">
        <v>-74.118520970000006</v>
      </c>
      <c r="R1766" s="12">
        <v>4.7008664849999997</v>
      </c>
    </row>
    <row r="1767" spans="1:18" x14ac:dyDescent="0.25">
      <c r="A1767" s="10">
        <v>1766</v>
      </c>
      <c r="B1767" s="3" t="s">
        <v>3362</v>
      </c>
      <c r="C1767" s="3" t="s">
        <v>3044</v>
      </c>
      <c r="D1767" s="3" t="s">
        <v>1</v>
      </c>
      <c r="E1767" s="3" t="s">
        <v>3363</v>
      </c>
      <c r="F1767" s="87">
        <v>24</v>
      </c>
      <c r="G1767" s="5">
        <f t="shared" si="81"/>
        <v>73</v>
      </c>
      <c r="H1767" s="5" t="str">
        <f>VLOOKUP(F1767,Tabla5[[Columna3]:[Columna4]],2,TRUE)</f>
        <v>Aceptable</v>
      </c>
      <c r="I1767" s="18">
        <v>44</v>
      </c>
      <c r="J1767" s="5">
        <f t="shared" si="82"/>
        <v>40.74074074074074</v>
      </c>
      <c r="K1767" s="5" t="str">
        <f>VLOOKUP(I1767,Tabla13[[Rango minimo]:[Estado de calidad del aire]],2,TRUE)</f>
        <v>Buena</v>
      </c>
      <c r="L1767" s="21">
        <f t="shared" si="83"/>
        <v>56.870370370370367</v>
      </c>
      <c r="M1767" s="21" t="str">
        <f>VLOOKUP(L1767,Tabla7[[Valor minimo]:[Estado de calidad el aire]],2,TRUE)</f>
        <v>Aceptable</v>
      </c>
      <c r="N1767" s="11">
        <v>10</v>
      </c>
      <c r="O1767" s="11" t="s">
        <v>5995</v>
      </c>
      <c r="P1767" s="11">
        <v>3</v>
      </c>
      <c r="Q1767" s="11">
        <v>-74.121458689999997</v>
      </c>
      <c r="R1767" s="12">
        <v>4.7025851200000002</v>
      </c>
    </row>
    <row r="1768" spans="1:18" x14ac:dyDescent="0.25">
      <c r="A1768" s="10">
        <v>1767</v>
      </c>
      <c r="B1768" s="3" t="s">
        <v>3364</v>
      </c>
      <c r="C1768" s="3" t="s">
        <v>3044</v>
      </c>
      <c r="D1768" s="3" t="s">
        <v>1</v>
      </c>
      <c r="E1768" s="3" t="s">
        <v>3307</v>
      </c>
      <c r="F1768" s="87">
        <v>24</v>
      </c>
      <c r="G1768" s="5">
        <f t="shared" si="81"/>
        <v>73</v>
      </c>
      <c r="H1768" s="5" t="str">
        <f>VLOOKUP(F1768,Tabla5[[Columna3]:[Columna4]],2,TRUE)</f>
        <v>Aceptable</v>
      </c>
      <c r="I1768" s="18">
        <v>44</v>
      </c>
      <c r="J1768" s="5">
        <f t="shared" si="82"/>
        <v>40.74074074074074</v>
      </c>
      <c r="K1768" s="5" t="str">
        <f>VLOOKUP(I1768,Tabla13[[Rango minimo]:[Estado de calidad del aire]],2,TRUE)</f>
        <v>Buena</v>
      </c>
      <c r="L1768" s="21">
        <f t="shared" si="83"/>
        <v>56.870370370370367</v>
      </c>
      <c r="M1768" s="21" t="str">
        <f>VLOOKUP(L1768,Tabla7[[Valor minimo]:[Estado de calidad el aire]],2,TRUE)</f>
        <v>Aceptable</v>
      </c>
      <c r="N1768" s="11">
        <v>10</v>
      </c>
      <c r="O1768" s="11" t="s">
        <v>5995</v>
      </c>
      <c r="P1768" s="11">
        <v>3</v>
      </c>
      <c r="Q1768" s="11">
        <v>-74.124515310000007</v>
      </c>
      <c r="R1768" s="12">
        <v>4.7134957269999997</v>
      </c>
    </row>
    <row r="1769" spans="1:18" x14ac:dyDescent="0.25">
      <c r="A1769" s="10">
        <v>1768</v>
      </c>
      <c r="B1769" s="3" t="s">
        <v>3365</v>
      </c>
      <c r="C1769" s="3" t="s">
        <v>3044</v>
      </c>
      <c r="D1769" s="3" t="s">
        <v>1</v>
      </c>
      <c r="E1769" s="3" t="s">
        <v>3366</v>
      </c>
      <c r="F1769" s="87">
        <v>24</v>
      </c>
      <c r="G1769" s="5">
        <f t="shared" si="81"/>
        <v>73</v>
      </c>
      <c r="H1769" s="5" t="str">
        <f>VLOOKUP(F1769,Tabla5[[Columna3]:[Columna4]],2,TRUE)</f>
        <v>Aceptable</v>
      </c>
      <c r="I1769" s="18">
        <v>44</v>
      </c>
      <c r="J1769" s="5">
        <f t="shared" si="82"/>
        <v>40.74074074074074</v>
      </c>
      <c r="K1769" s="5" t="str">
        <f>VLOOKUP(I1769,Tabla13[[Rango minimo]:[Estado de calidad del aire]],2,TRUE)</f>
        <v>Buena</v>
      </c>
      <c r="L1769" s="21">
        <f t="shared" si="83"/>
        <v>56.870370370370367</v>
      </c>
      <c r="M1769" s="21" t="str">
        <f>VLOOKUP(L1769,Tabla7[[Valor minimo]:[Estado de calidad el aire]],2,TRUE)</f>
        <v>Aceptable</v>
      </c>
      <c r="N1769" s="11">
        <v>10</v>
      </c>
      <c r="O1769" s="11" t="s">
        <v>5995</v>
      </c>
      <c r="P1769" s="11">
        <v>3</v>
      </c>
      <c r="Q1769" s="11">
        <v>-74.118847360000004</v>
      </c>
      <c r="R1769" s="12">
        <v>4.6973744159999997</v>
      </c>
    </row>
    <row r="1770" spans="1:18" x14ac:dyDescent="0.25">
      <c r="A1770" s="10">
        <v>1769</v>
      </c>
      <c r="B1770" s="3" t="s">
        <v>3367</v>
      </c>
      <c r="C1770" s="3" t="s">
        <v>3044</v>
      </c>
      <c r="D1770" s="3" t="s">
        <v>1</v>
      </c>
      <c r="E1770" s="3" t="s">
        <v>3368</v>
      </c>
      <c r="F1770" s="87">
        <v>24</v>
      </c>
      <c r="G1770" s="5">
        <f t="shared" si="81"/>
        <v>73</v>
      </c>
      <c r="H1770" s="5" t="str">
        <f>VLOOKUP(F1770,Tabla5[[Columna3]:[Columna4]],2,TRUE)</f>
        <v>Aceptable</v>
      </c>
      <c r="I1770" s="18">
        <v>44</v>
      </c>
      <c r="J1770" s="5">
        <f t="shared" si="82"/>
        <v>40.74074074074074</v>
      </c>
      <c r="K1770" s="5" t="str">
        <f>VLOOKUP(I1770,Tabla13[[Rango minimo]:[Estado de calidad del aire]],2,TRUE)</f>
        <v>Buena</v>
      </c>
      <c r="L1770" s="21">
        <f t="shared" si="83"/>
        <v>56.870370370370367</v>
      </c>
      <c r="M1770" s="21" t="str">
        <f>VLOOKUP(L1770,Tabla7[[Valor minimo]:[Estado de calidad el aire]],2,TRUE)</f>
        <v>Aceptable</v>
      </c>
      <c r="N1770" s="11">
        <v>10</v>
      </c>
      <c r="O1770" s="11" t="s">
        <v>5995</v>
      </c>
      <c r="P1770" s="11">
        <v>3</v>
      </c>
      <c r="Q1770" s="11">
        <v>-74.117654939999994</v>
      </c>
      <c r="R1770" s="12">
        <v>4.6963789230000001</v>
      </c>
    </row>
    <row r="1771" spans="1:18" x14ac:dyDescent="0.25">
      <c r="A1771" s="10">
        <v>1770</v>
      </c>
      <c r="B1771" s="3" t="s">
        <v>3369</v>
      </c>
      <c r="C1771" s="3" t="s">
        <v>3044</v>
      </c>
      <c r="D1771" s="3" t="s">
        <v>1</v>
      </c>
      <c r="E1771" s="3" t="s">
        <v>3305</v>
      </c>
      <c r="F1771" s="87">
        <v>24</v>
      </c>
      <c r="G1771" s="5">
        <f t="shared" si="81"/>
        <v>73</v>
      </c>
      <c r="H1771" s="5" t="str">
        <f>VLOOKUP(F1771,Tabla5[[Columna3]:[Columna4]],2,TRUE)</f>
        <v>Aceptable</v>
      </c>
      <c r="I1771" s="18">
        <v>44</v>
      </c>
      <c r="J1771" s="5">
        <f t="shared" si="82"/>
        <v>40.74074074074074</v>
      </c>
      <c r="K1771" s="5" t="str">
        <f>VLOOKUP(I1771,Tabla13[[Rango minimo]:[Estado de calidad del aire]],2,TRUE)</f>
        <v>Buena</v>
      </c>
      <c r="L1771" s="21">
        <f t="shared" si="83"/>
        <v>56.870370370370367</v>
      </c>
      <c r="M1771" s="21" t="str">
        <f>VLOOKUP(L1771,Tabla7[[Valor minimo]:[Estado de calidad el aire]],2,TRUE)</f>
        <v>Aceptable</v>
      </c>
      <c r="N1771" s="11">
        <v>10</v>
      </c>
      <c r="O1771" s="11" t="s">
        <v>5995</v>
      </c>
      <c r="P1771" s="11">
        <v>3</v>
      </c>
      <c r="Q1771" s="11">
        <v>-74.123421250000007</v>
      </c>
      <c r="R1771" s="12">
        <v>4.7174556350000003</v>
      </c>
    </row>
    <row r="1772" spans="1:18" x14ac:dyDescent="0.25">
      <c r="A1772" s="10">
        <v>1771</v>
      </c>
      <c r="B1772" s="3" t="s">
        <v>3370</v>
      </c>
      <c r="C1772" s="3" t="s">
        <v>3044</v>
      </c>
      <c r="D1772" s="3" t="s">
        <v>1</v>
      </c>
      <c r="E1772" s="3" t="s">
        <v>3305</v>
      </c>
      <c r="F1772" s="87">
        <v>24</v>
      </c>
      <c r="G1772" s="5">
        <f t="shared" si="81"/>
        <v>73</v>
      </c>
      <c r="H1772" s="5" t="str">
        <f>VLOOKUP(F1772,Tabla5[[Columna3]:[Columna4]],2,TRUE)</f>
        <v>Aceptable</v>
      </c>
      <c r="I1772" s="18">
        <v>44</v>
      </c>
      <c r="J1772" s="5">
        <f t="shared" si="82"/>
        <v>40.74074074074074</v>
      </c>
      <c r="K1772" s="5" t="str">
        <f>VLOOKUP(I1772,Tabla13[[Rango minimo]:[Estado de calidad del aire]],2,TRUE)</f>
        <v>Buena</v>
      </c>
      <c r="L1772" s="21">
        <f t="shared" si="83"/>
        <v>56.870370370370367</v>
      </c>
      <c r="M1772" s="21" t="str">
        <f>VLOOKUP(L1772,Tabla7[[Valor minimo]:[Estado de calidad el aire]],2,TRUE)</f>
        <v>Aceptable</v>
      </c>
      <c r="N1772" s="11">
        <v>10</v>
      </c>
      <c r="O1772" s="11" t="s">
        <v>5995</v>
      </c>
      <c r="P1772" s="11">
        <v>3</v>
      </c>
      <c r="Q1772" s="11">
        <v>-74.124634630000003</v>
      </c>
      <c r="R1772" s="12">
        <v>4.716385668</v>
      </c>
    </row>
    <row r="1773" spans="1:18" x14ac:dyDescent="0.25">
      <c r="A1773" s="10">
        <v>1772</v>
      </c>
      <c r="B1773" s="3" t="s">
        <v>3371</v>
      </c>
      <c r="C1773" s="3" t="s">
        <v>3044</v>
      </c>
      <c r="D1773" s="3" t="s">
        <v>1</v>
      </c>
      <c r="E1773" s="3" t="s">
        <v>3372</v>
      </c>
      <c r="F1773" s="87">
        <v>24</v>
      </c>
      <c r="G1773" s="5">
        <f t="shared" si="81"/>
        <v>73</v>
      </c>
      <c r="H1773" s="5" t="str">
        <f>VLOOKUP(F1773,Tabla5[[Columna3]:[Columna4]],2,TRUE)</f>
        <v>Aceptable</v>
      </c>
      <c r="I1773" s="18">
        <v>44</v>
      </c>
      <c r="J1773" s="5">
        <f t="shared" si="82"/>
        <v>40.74074074074074</v>
      </c>
      <c r="K1773" s="5" t="str">
        <f>VLOOKUP(I1773,Tabla13[[Rango minimo]:[Estado de calidad del aire]],2,TRUE)</f>
        <v>Buena</v>
      </c>
      <c r="L1773" s="21">
        <f t="shared" si="83"/>
        <v>56.870370370370367</v>
      </c>
      <c r="M1773" s="21" t="str">
        <f>VLOOKUP(L1773,Tabla7[[Valor minimo]:[Estado de calidad el aire]],2,TRUE)</f>
        <v>Aceptable</v>
      </c>
      <c r="N1773" s="11">
        <v>10</v>
      </c>
      <c r="O1773" s="11" t="s">
        <v>5995</v>
      </c>
      <c r="P1773" s="11">
        <v>2</v>
      </c>
      <c r="Q1773" s="11">
        <v>-74.124146670000002</v>
      </c>
      <c r="R1773" s="12">
        <v>4.7075957329999998</v>
      </c>
    </row>
    <row r="1774" spans="1:18" x14ac:dyDescent="0.25">
      <c r="A1774" s="10">
        <v>1773</v>
      </c>
      <c r="B1774" s="3" t="s">
        <v>3373</v>
      </c>
      <c r="C1774" s="3" t="s">
        <v>3044</v>
      </c>
      <c r="D1774" s="3" t="s">
        <v>1</v>
      </c>
      <c r="E1774" s="3" t="s">
        <v>3372</v>
      </c>
      <c r="F1774" s="87">
        <v>24</v>
      </c>
      <c r="G1774" s="5">
        <f t="shared" si="81"/>
        <v>73</v>
      </c>
      <c r="H1774" s="5" t="str">
        <f>VLOOKUP(F1774,Tabla5[[Columna3]:[Columna4]],2,TRUE)</f>
        <v>Aceptable</v>
      </c>
      <c r="I1774" s="18">
        <v>44</v>
      </c>
      <c r="J1774" s="5">
        <f t="shared" si="82"/>
        <v>40.74074074074074</v>
      </c>
      <c r="K1774" s="5" t="str">
        <f>VLOOKUP(I1774,Tabla13[[Rango minimo]:[Estado de calidad del aire]],2,TRUE)</f>
        <v>Buena</v>
      </c>
      <c r="L1774" s="21">
        <f t="shared" si="83"/>
        <v>56.870370370370367</v>
      </c>
      <c r="M1774" s="21" t="str">
        <f>VLOOKUP(L1774,Tabla7[[Valor minimo]:[Estado de calidad el aire]],2,TRUE)</f>
        <v>Aceptable</v>
      </c>
      <c r="N1774" s="11">
        <v>10</v>
      </c>
      <c r="O1774" s="11" t="s">
        <v>5995</v>
      </c>
      <c r="P1774" s="11">
        <v>2</v>
      </c>
      <c r="Q1774" s="11">
        <v>-74.12492039</v>
      </c>
      <c r="R1774" s="12">
        <v>4.7058955740000004</v>
      </c>
    </row>
    <row r="1775" spans="1:18" x14ac:dyDescent="0.25">
      <c r="A1775" s="10">
        <v>1774</v>
      </c>
      <c r="B1775" s="3" t="s">
        <v>3374</v>
      </c>
      <c r="C1775" s="3" t="s">
        <v>3044</v>
      </c>
      <c r="D1775" s="3" t="s">
        <v>1</v>
      </c>
      <c r="E1775" s="3" t="s">
        <v>3303</v>
      </c>
      <c r="F1775" s="87">
        <v>24</v>
      </c>
      <c r="G1775" s="5">
        <f t="shared" si="81"/>
        <v>73</v>
      </c>
      <c r="H1775" s="5" t="str">
        <f>VLOOKUP(F1775,Tabla5[[Columna3]:[Columna4]],2,TRUE)</f>
        <v>Aceptable</v>
      </c>
      <c r="I1775" s="18">
        <v>44</v>
      </c>
      <c r="J1775" s="5">
        <f t="shared" si="82"/>
        <v>40.74074074074074</v>
      </c>
      <c r="K1775" s="5" t="str">
        <f>VLOOKUP(I1775,Tabla13[[Rango minimo]:[Estado de calidad del aire]],2,TRUE)</f>
        <v>Buena</v>
      </c>
      <c r="L1775" s="21">
        <f t="shared" si="83"/>
        <v>56.870370370370367</v>
      </c>
      <c r="M1775" s="21" t="str">
        <f>VLOOKUP(L1775,Tabla7[[Valor minimo]:[Estado de calidad el aire]],2,TRUE)</f>
        <v>Aceptable</v>
      </c>
      <c r="N1775" s="11">
        <v>10</v>
      </c>
      <c r="O1775" s="11" t="s">
        <v>5995</v>
      </c>
      <c r="P1775" s="11">
        <v>3</v>
      </c>
      <c r="Q1775" s="11">
        <v>-74.11944167</v>
      </c>
      <c r="R1775" s="12">
        <v>4.7135324570000003</v>
      </c>
    </row>
    <row r="1776" spans="1:18" x14ac:dyDescent="0.25">
      <c r="A1776" s="10">
        <v>1775</v>
      </c>
      <c r="B1776" s="3" t="s">
        <v>3375</v>
      </c>
      <c r="C1776" s="3" t="s">
        <v>3044</v>
      </c>
      <c r="D1776" s="3" t="s">
        <v>1</v>
      </c>
      <c r="E1776" s="3" t="s">
        <v>3376</v>
      </c>
      <c r="F1776" s="87">
        <v>24</v>
      </c>
      <c r="G1776" s="5">
        <f t="shared" si="81"/>
        <v>73</v>
      </c>
      <c r="H1776" s="5" t="str">
        <f>VLOOKUP(F1776,Tabla5[[Columna3]:[Columna4]],2,TRUE)</f>
        <v>Aceptable</v>
      </c>
      <c r="I1776" s="18">
        <v>44</v>
      </c>
      <c r="J1776" s="5">
        <f t="shared" si="82"/>
        <v>40.74074074074074</v>
      </c>
      <c r="K1776" s="5" t="str">
        <f>VLOOKUP(I1776,Tabla13[[Rango minimo]:[Estado de calidad del aire]],2,TRUE)</f>
        <v>Buena</v>
      </c>
      <c r="L1776" s="21">
        <f t="shared" si="83"/>
        <v>56.870370370370367</v>
      </c>
      <c r="M1776" s="21" t="str">
        <f>VLOOKUP(L1776,Tabla7[[Valor minimo]:[Estado de calidad el aire]],2,TRUE)</f>
        <v>Aceptable</v>
      </c>
      <c r="N1776" s="11">
        <v>10</v>
      </c>
      <c r="O1776" s="11" t="s">
        <v>5995</v>
      </c>
      <c r="P1776" s="11">
        <v>3</v>
      </c>
      <c r="Q1776" s="11">
        <v>-74.120699979999998</v>
      </c>
      <c r="R1776" s="12">
        <v>4.7059580499999996</v>
      </c>
    </row>
    <row r="1777" spans="1:18" x14ac:dyDescent="0.25">
      <c r="A1777" s="10">
        <v>1776</v>
      </c>
      <c r="B1777" s="3" t="s">
        <v>3377</v>
      </c>
      <c r="C1777" s="3" t="s">
        <v>3044</v>
      </c>
      <c r="D1777" s="3" t="s">
        <v>1</v>
      </c>
      <c r="E1777" s="3" t="s">
        <v>3378</v>
      </c>
      <c r="F1777" s="87">
        <v>24</v>
      </c>
      <c r="G1777" s="5">
        <f t="shared" si="81"/>
        <v>73</v>
      </c>
      <c r="H1777" s="5" t="str">
        <f>VLOOKUP(F1777,Tabla5[[Columna3]:[Columna4]],2,TRUE)</f>
        <v>Aceptable</v>
      </c>
      <c r="I1777" s="18">
        <v>44</v>
      </c>
      <c r="J1777" s="5">
        <f t="shared" si="82"/>
        <v>40.74074074074074</v>
      </c>
      <c r="K1777" s="5" t="str">
        <f>VLOOKUP(I1777,Tabla13[[Rango minimo]:[Estado de calidad del aire]],2,TRUE)</f>
        <v>Buena</v>
      </c>
      <c r="L1777" s="21">
        <f t="shared" si="83"/>
        <v>56.870370370370367</v>
      </c>
      <c r="M1777" s="21" t="str">
        <f>VLOOKUP(L1777,Tabla7[[Valor minimo]:[Estado de calidad el aire]],2,TRUE)</f>
        <v>Aceptable</v>
      </c>
      <c r="N1777" s="11">
        <v>10</v>
      </c>
      <c r="O1777" s="11" t="s">
        <v>5995</v>
      </c>
      <c r="P1777" s="11">
        <v>3</v>
      </c>
      <c r="Q1777" s="11">
        <v>-74.120854260000002</v>
      </c>
      <c r="R1777" s="12">
        <v>4.6992552940000003</v>
      </c>
    </row>
    <row r="1778" spans="1:18" x14ac:dyDescent="0.25">
      <c r="A1778" s="10">
        <v>1777</v>
      </c>
      <c r="B1778" s="3" t="s">
        <v>3379</v>
      </c>
      <c r="C1778" s="3" t="s">
        <v>3044</v>
      </c>
      <c r="D1778" s="3" t="s">
        <v>1</v>
      </c>
      <c r="E1778" s="3" t="s">
        <v>3376</v>
      </c>
      <c r="F1778" s="87">
        <v>24</v>
      </c>
      <c r="G1778" s="5">
        <f t="shared" si="81"/>
        <v>73</v>
      </c>
      <c r="H1778" s="5" t="str">
        <f>VLOOKUP(F1778,Tabla5[[Columna3]:[Columna4]],2,TRUE)</f>
        <v>Aceptable</v>
      </c>
      <c r="I1778" s="18">
        <v>44</v>
      </c>
      <c r="J1778" s="5">
        <f t="shared" si="82"/>
        <v>40.74074074074074</v>
      </c>
      <c r="K1778" s="5" t="str">
        <f>VLOOKUP(I1778,Tabla13[[Rango minimo]:[Estado de calidad del aire]],2,TRUE)</f>
        <v>Buena</v>
      </c>
      <c r="L1778" s="21">
        <f t="shared" si="83"/>
        <v>56.870370370370367</v>
      </c>
      <c r="M1778" s="21" t="str">
        <f>VLOOKUP(L1778,Tabla7[[Valor minimo]:[Estado de calidad el aire]],2,TRUE)</f>
        <v>Aceptable</v>
      </c>
      <c r="N1778" s="11">
        <v>10</v>
      </c>
      <c r="O1778" s="11" t="s">
        <v>5995</v>
      </c>
      <c r="P1778" s="11">
        <v>3</v>
      </c>
      <c r="Q1778" s="11">
        <v>-74.120302199999998</v>
      </c>
      <c r="R1778" s="12">
        <v>4.7056315829999997</v>
      </c>
    </row>
    <row r="1779" spans="1:18" x14ac:dyDescent="0.25">
      <c r="A1779" s="10">
        <v>1778</v>
      </c>
      <c r="B1779" s="3" t="s">
        <v>3380</v>
      </c>
      <c r="C1779" s="3" t="s">
        <v>3044</v>
      </c>
      <c r="D1779" s="3" t="s">
        <v>1</v>
      </c>
      <c r="E1779" s="3" t="s">
        <v>3303</v>
      </c>
      <c r="F1779" s="87">
        <v>24</v>
      </c>
      <c r="G1779" s="5">
        <f t="shared" si="81"/>
        <v>73</v>
      </c>
      <c r="H1779" s="5" t="str">
        <f>VLOOKUP(F1779,Tabla5[[Columna3]:[Columna4]],2,TRUE)</f>
        <v>Aceptable</v>
      </c>
      <c r="I1779" s="18">
        <v>44</v>
      </c>
      <c r="J1779" s="5">
        <f t="shared" si="82"/>
        <v>40.74074074074074</v>
      </c>
      <c r="K1779" s="5" t="str">
        <f>VLOOKUP(I1779,Tabla13[[Rango minimo]:[Estado de calidad del aire]],2,TRUE)</f>
        <v>Buena</v>
      </c>
      <c r="L1779" s="21">
        <f t="shared" si="83"/>
        <v>56.870370370370367</v>
      </c>
      <c r="M1779" s="21" t="str">
        <f>VLOOKUP(L1779,Tabla7[[Valor minimo]:[Estado de calidad el aire]],2,TRUE)</f>
        <v>Aceptable</v>
      </c>
      <c r="N1779" s="11">
        <v>10</v>
      </c>
      <c r="O1779" s="11" t="s">
        <v>5995</v>
      </c>
      <c r="P1779" s="11">
        <v>3</v>
      </c>
      <c r="Q1779" s="11">
        <v>-74.121887150000006</v>
      </c>
      <c r="R1779" s="12">
        <v>4.7102944730000003</v>
      </c>
    </row>
    <row r="1780" spans="1:18" x14ac:dyDescent="0.25">
      <c r="A1780" s="10">
        <v>1779</v>
      </c>
      <c r="B1780" s="3" t="s">
        <v>3381</v>
      </c>
      <c r="C1780" s="3" t="s">
        <v>3044</v>
      </c>
      <c r="D1780" s="3" t="s">
        <v>1</v>
      </c>
      <c r="E1780" s="3" t="s">
        <v>3303</v>
      </c>
      <c r="F1780" s="87">
        <v>24</v>
      </c>
      <c r="G1780" s="5">
        <f t="shared" si="81"/>
        <v>73</v>
      </c>
      <c r="H1780" s="5" t="str">
        <f>VLOOKUP(F1780,Tabla5[[Columna3]:[Columna4]],2,TRUE)</f>
        <v>Aceptable</v>
      </c>
      <c r="I1780" s="18">
        <v>44</v>
      </c>
      <c r="J1780" s="5">
        <f t="shared" si="82"/>
        <v>40.74074074074074</v>
      </c>
      <c r="K1780" s="5" t="str">
        <f>VLOOKUP(I1780,Tabla13[[Rango minimo]:[Estado de calidad del aire]],2,TRUE)</f>
        <v>Buena</v>
      </c>
      <c r="L1780" s="21">
        <f t="shared" si="83"/>
        <v>56.870370370370367</v>
      </c>
      <c r="M1780" s="21" t="str">
        <f>VLOOKUP(L1780,Tabla7[[Valor minimo]:[Estado de calidad el aire]],2,TRUE)</f>
        <v>Aceptable</v>
      </c>
      <c r="N1780" s="11">
        <v>10</v>
      </c>
      <c r="O1780" s="11" t="s">
        <v>5995</v>
      </c>
      <c r="P1780" s="11">
        <v>3</v>
      </c>
      <c r="Q1780" s="11">
        <v>-74.118757790000004</v>
      </c>
      <c r="R1780" s="12">
        <v>4.7109493469999997</v>
      </c>
    </row>
    <row r="1781" spans="1:18" x14ac:dyDescent="0.25">
      <c r="A1781" s="10">
        <v>1780</v>
      </c>
      <c r="B1781" s="3" t="s">
        <v>3382</v>
      </c>
      <c r="C1781" s="3" t="s">
        <v>3044</v>
      </c>
      <c r="D1781" s="3" t="s">
        <v>1</v>
      </c>
      <c r="E1781" s="3" t="s">
        <v>3383</v>
      </c>
      <c r="F1781" s="87">
        <v>24</v>
      </c>
      <c r="G1781" s="5">
        <f t="shared" si="81"/>
        <v>73</v>
      </c>
      <c r="H1781" s="5" t="str">
        <f>VLOOKUP(F1781,Tabla5[[Columna3]:[Columna4]],2,TRUE)</f>
        <v>Aceptable</v>
      </c>
      <c r="I1781" s="18">
        <v>44</v>
      </c>
      <c r="J1781" s="5">
        <f t="shared" si="82"/>
        <v>40.74074074074074</v>
      </c>
      <c r="K1781" s="5" t="str">
        <f>VLOOKUP(I1781,Tabla13[[Rango minimo]:[Estado de calidad del aire]],2,TRUE)</f>
        <v>Buena</v>
      </c>
      <c r="L1781" s="21">
        <f t="shared" si="83"/>
        <v>56.870370370370367</v>
      </c>
      <c r="M1781" s="21" t="str">
        <f>VLOOKUP(L1781,Tabla7[[Valor minimo]:[Estado de calidad el aire]],2,TRUE)</f>
        <v>Aceptable</v>
      </c>
      <c r="N1781" s="11">
        <v>10</v>
      </c>
      <c r="O1781" s="11" t="s">
        <v>5995</v>
      </c>
      <c r="P1781" s="11">
        <v>3</v>
      </c>
      <c r="Q1781" s="11">
        <v>-74.124109279999999</v>
      </c>
      <c r="R1781" s="12">
        <v>4.7187324669999997</v>
      </c>
    </row>
    <row r="1782" spans="1:18" x14ac:dyDescent="0.25">
      <c r="A1782" s="10">
        <v>1781</v>
      </c>
      <c r="B1782" s="3" t="s">
        <v>3384</v>
      </c>
      <c r="C1782" s="3" t="s">
        <v>3044</v>
      </c>
      <c r="D1782" s="3" t="s">
        <v>1</v>
      </c>
      <c r="E1782" s="3" t="s">
        <v>3385</v>
      </c>
      <c r="F1782" s="87">
        <v>24</v>
      </c>
      <c r="G1782" s="5">
        <f t="shared" si="81"/>
        <v>73</v>
      </c>
      <c r="H1782" s="5" t="str">
        <f>VLOOKUP(F1782,Tabla5[[Columna3]:[Columna4]],2,TRUE)</f>
        <v>Aceptable</v>
      </c>
      <c r="I1782" s="18">
        <v>44</v>
      </c>
      <c r="J1782" s="5">
        <f t="shared" si="82"/>
        <v>40.74074074074074</v>
      </c>
      <c r="K1782" s="5" t="str">
        <f>VLOOKUP(I1782,Tabla13[[Rango minimo]:[Estado de calidad del aire]],2,TRUE)</f>
        <v>Buena</v>
      </c>
      <c r="L1782" s="21">
        <f t="shared" si="83"/>
        <v>56.870370370370367</v>
      </c>
      <c r="M1782" s="21" t="str">
        <f>VLOOKUP(L1782,Tabla7[[Valor minimo]:[Estado de calidad el aire]],2,TRUE)</f>
        <v>Aceptable</v>
      </c>
      <c r="N1782" s="11">
        <v>10</v>
      </c>
      <c r="O1782" s="11" t="s">
        <v>5995</v>
      </c>
      <c r="P1782" s="11">
        <v>3</v>
      </c>
      <c r="Q1782" s="11">
        <v>-74.124573810000001</v>
      </c>
      <c r="R1782" s="12">
        <v>4.7211208989999998</v>
      </c>
    </row>
    <row r="1783" spans="1:18" x14ac:dyDescent="0.25">
      <c r="A1783" s="10">
        <v>1782</v>
      </c>
      <c r="B1783" s="3" t="s">
        <v>3386</v>
      </c>
      <c r="C1783" s="3" t="s">
        <v>3044</v>
      </c>
      <c r="D1783" s="3" t="s">
        <v>1</v>
      </c>
      <c r="E1783" s="3" t="s">
        <v>3387</v>
      </c>
      <c r="F1783" s="87">
        <v>24</v>
      </c>
      <c r="G1783" s="5">
        <f t="shared" si="81"/>
        <v>73</v>
      </c>
      <c r="H1783" s="5" t="str">
        <f>VLOOKUP(F1783,Tabla5[[Columna3]:[Columna4]],2,TRUE)</f>
        <v>Aceptable</v>
      </c>
      <c r="I1783" s="18">
        <v>44</v>
      </c>
      <c r="J1783" s="5">
        <f t="shared" si="82"/>
        <v>40.74074074074074</v>
      </c>
      <c r="K1783" s="5" t="str">
        <f>VLOOKUP(I1783,Tabla13[[Rango minimo]:[Estado de calidad del aire]],2,TRUE)</f>
        <v>Buena</v>
      </c>
      <c r="L1783" s="21">
        <f t="shared" si="83"/>
        <v>56.870370370370367</v>
      </c>
      <c r="M1783" s="21" t="str">
        <f>VLOOKUP(L1783,Tabla7[[Valor minimo]:[Estado de calidad el aire]],2,TRUE)</f>
        <v>Aceptable</v>
      </c>
      <c r="N1783" s="11">
        <v>10</v>
      </c>
      <c r="O1783" s="11" t="s">
        <v>5995</v>
      </c>
      <c r="P1783" s="11">
        <v>3</v>
      </c>
      <c r="Q1783" s="11">
        <v>-74.119084389999998</v>
      </c>
      <c r="R1783" s="12">
        <v>4.7074704489999997</v>
      </c>
    </row>
    <row r="1784" spans="1:18" x14ac:dyDescent="0.25">
      <c r="A1784" s="10">
        <v>1783</v>
      </c>
      <c r="B1784" s="3" t="s">
        <v>3388</v>
      </c>
      <c r="C1784" s="3" t="s">
        <v>3044</v>
      </c>
      <c r="D1784" s="3" t="s">
        <v>1</v>
      </c>
      <c r="E1784" s="3" t="s">
        <v>3385</v>
      </c>
      <c r="F1784" s="87">
        <v>24</v>
      </c>
      <c r="G1784" s="5">
        <f t="shared" si="81"/>
        <v>73</v>
      </c>
      <c r="H1784" s="5" t="str">
        <f>VLOOKUP(F1784,Tabla5[[Columna3]:[Columna4]],2,TRUE)</f>
        <v>Aceptable</v>
      </c>
      <c r="I1784" s="18">
        <v>44</v>
      </c>
      <c r="J1784" s="5">
        <f t="shared" si="82"/>
        <v>40.74074074074074</v>
      </c>
      <c r="K1784" s="5" t="str">
        <f>VLOOKUP(I1784,Tabla13[[Rango minimo]:[Estado de calidad del aire]],2,TRUE)</f>
        <v>Buena</v>
      </c>
      <c r="L1784" s="21">
        <f t="shared" si="83"/>
        <v>56.870370370370367</v>
      </c>
      <c r="M1784" s="21" t="str">
        <f>VLOOKUP(L1784,Tabla7[[Valor minimo]:[Estado de calidad el aire]],2,TRUE)</f>
        <v>Aceptable</v>
      </c>
      <c r="N1784" s="11">
        <v>10</v>
      </c>
      <c r="O1784" s="11" t="s">
        <v>5995</v>
      </c>
      <c r="P1784" s="11">
        <v>3</v>
      </c>
      <c r="Q1784" s="11">
        <v>-74.12476479</v>
      </c>
      <c r="R1784" s="12">
        <v>4.719473314</v>
      </c>
    </row>
    <row r="1785" spans="1:18" x14ac:dyDescent="0.25">
      <c r="A1785" s="10">
        <v>1784</v>
      </c>
      <c r="B1785" s="3" t="s">
        <v>3389</v>
      </c>
      <c r="C1785" s="3" t="s">
        <v>3044</v>
      </c>
      <c r="D1785" s="3" t="s">
        <v>1</v>
      </c>
      <c r="E1785" s="3" t="s">
        <v>3303</v>
      </c>
      <c r="F1785" s="87">
        <v>24</v>
      </c>
      <c r="G1785" s="5">
        <f t="shared" si="81"/>
        <v>73</v>
      </c>
      <c r="H1785" s="5" t="str">
        <f>VLOOKUP(F1785,Tabla5[[Columna3]:[Columna4]],2,TRUE)</f>
        <v>Aceptable</v>
      </c>
      <c r="I1785" s="18">
        <v>44</v>
      </c>
      <c r="J1785" s="5">
        <f t="shared" si="82"/>
        <v>40.74074074074074</v>
      </c>
      <c r="K1785" s="5" t="str">
        <f>VLOOKUP(I1785,Tabla13[[Rango minimo]:[Estado de calidad del aire]],2,TRUE)</f>
        <v>Buena</v>
      </c>
      <c r="L1785" s="21">
        <f t="shared" si="83"/>
        <v>56.870370370370367</v>
      </c>
      <c r="M1785" s="21" t="str">
        <f>VLOOKUP(L1785,Tabla7[[Valor minimo]:[Estado de calidad el aire]],2,TRUE)</f>
        <v>Aceptable</v>
      </c>
      <c r="N1785" s="11">
        <v>10</v>
      </c>
      <c r="O1785" s="11" t="s">
        <v>5995</v>
      </c>
      <c r="P1785" s="11">
        <v>3</v>
      </c>
      <c r="Q1785" s="11">
        <v>-74.118036910000001</v>
      </c>
      <c r="R1785" s="12">
        <v>4.7132426770000002</v>
      </c>
    </row>
    <row r="1786" spans="1:18" x14ac:dyDescent="0.25">
      <c r="A1786" s="10">
        <v>1785</v>
      </c>
      <c r="B1786" s="3" t="s">
        <v>3390</v>
      </c>
      <c r="C1786" s="3" t="s">
        <v>3044</v>
      </c>
      <c r="D1786" s="3" t="s">
        <v>1</v>
      </c>
      <c r="E1786" s="3" t="s">
        <v>3391</v>
      </c>
      <c r="F1786" s="87">
        <v>24</v>
      </c>
      <c r="G1786" s="5">
        <f t="shared" si="81"/>
        <v>73</v>
      </c>
      <c r="H1786" s="5" t="str">
        <f>VLOOKUP(F1786,Tabla5[[Columna3]:[Columna4]],2,TRUE)</f>
        <v>Aceptable</v>
      </c>
      <c r="I1786" s="18">
        <v>44</v>
      </c>
      <c r="J1786" s="5">
        <f t="shared" si="82"/>
        <v>40.74074074074074</v>
      </c>
      <c r="K1786" s="5" t="str">
        <f>VLOOKUP(I1786,Tabla13[[Rango minimo]:[Estado de calidad del aire]],2,TRUE)</f>
        <v>Buena</v>
      </c>
      <c r="L1786" s="21">
        <f t="shared" si="83"/>
        <v>56.870370370370367</v>
      </c>
      <c r="M1786" s="21" t="str">
        <f>VLOOKUP(L1786,Tabla7[[Valor minimo]:[Estado de calidad el aire]],2,TRUE)</f>
        <v>Aceptable</v>
      </c>
      <c r="N1786" s="11">
        <v>10</v>
      </c>
      <c r="O1786" s="11" t="s">
        <v>5995</v>
      </c>
      <c r="P1786" s="11">
        <v>3</v>
      </c>
      <c r="Q1786" s="11">
        <v>-74.116057909999995</v>
      </c>
      <c r="R1786" s="12">
        <v>4.7003886890000004</v>
      </c>
    </row>
    <row r="1787" spans="1:18" x14ac:dyDescent="0.25">
      <c r="A1787" s="10">
        <v>1786</v>
      </c>
      <c r="B1787" s="3" t="s">
        <v>3392</v>
      </c>
      <c r="C1787" s="3" t="s">
        <v>3044</v>
      </c>
      <c r="D1787" s="3" t="s">
        <v>1</v>
      </c>
      <c r="E1787" s="3" t="s">
        <v>3305</v>
      </c>
      <c r="F1787" s="87">
        <v>24</v>
      </c>
      <c r="G1787" s="5">
        <f t="shared" si="81"/>
        <v>73</v>
      </c>
      <c r="H1787" s="5" t="str">
        <f>VLOOKUP(F1787,Tabla5[[Columna3]:[Columna4]],2,TRUE)</f>
        <v>Aceptable</v>
      </c>
      <c r="I1787" s="18">
        <v>44</v>
      </c>
      <c r="J1787" s="5">
        <f t="shared" si="82"/>
        <v>40.74074074074074</v>
      </c>
      <c r="K1787" s="5" t="str">
        <f>VLOOKUP(I1787,Tabla13[[Rango minimo]:[Estado de calidad del aire]],2,TRUE)</f>
        <v>Buena</v>
      </c>
      <c r="L1787" s="21">
        <f t="shared" si="83"/>
        <v>56.870370370370367</v>
      </c>
      <c r="M1787" s="21" t="str">
        <f>VLOOKUP(L1787,Tabla7[[Valor minimo]:[Estado de calidad el aire]],2,TRUE)</f>
        <v>Aceptable</v>
      </c>
      <c r="N1787" s="11">
        <v>10</v>
      </c>
      <c r="O1787" s="11" t="s">
        <v>5995</v>
      </c>
      <c r="P1787" s="11">
        <v>3</v>
      </c>
      <c r="Q1787" s="11">
        <v>-74.120940340000004</v>
      </c>
      <c r="R1787" s="12">
        <v>4.717452873</v>
      </c>
    </row>
    <row r="1788" spans="1:18" x14ac:dyDescent="0.25">
      <c r="A1788" s="10">
        <v>1787</v>
      </c>
      <c r="B1788" s="3" t="s">
        <v>3393</v>
      </c>
      <c r="C1788" s="3" t="s">
        <v>3044</v>
      </c>
      <c r="D1788" s="3" t="s">
        <v>1</v>
      </c>
      <c r="E1788" s="3" t="s">
        <v>3394</v>
      </c>
      <c r="F1788" s="87">
        <v>24</v>
      </c>
      <c r="G1788" s="5">
        <f t="shared" si="81"/>
        <v>73</v>
      </c>
      <c r="H1788" s="5" t="str">
        <f>VLOOKUP(F1788,Tabla5[[Columna3]:[Columna4]],2,TRUE)</f>
        <v>Aceptable</v>
      </c>
      <c r="I1788" s="18">
        <v>44</v>
      </c>
      <c r="J1788" s="5">
        <f t="shared" si="82"/>
        <v>40.74074074074074</v>
      </c>
      <c r="K1788" s="5" t="str">
        <f>VLOOKUP(I1788,Tabla13[[Rango minimo]:[Estado de calidad del aire]],2,TRUE)</f>
        <v>Buena</v>
      </c>
      <c r="L1788" s="21">
        <f t="shared" si="83"/>
        <v>56.870370370370367</v>
      </c>
      <c r="M1788" s="21" t="str">
        <f>VLOOKUP(L1788,Tabla7[[Valor minimo]:[Estado de calidad el aire]],2,TRUE)</f>
        <v>Aceptable</v>
      </c>
      <c r="N1788" s="11">
        <v>10</v>
      </c>
      <c r="O1788" s="11" t="s">
        <v>5995</v>
      </c>
      <c r="P1788" s="11">
        <v>3</v>
      </c>
      <c r="Q1788" s="11">
        <v>-74.127642989999998</v>
      </c>
      <c r="R1788" s="12">
        <v>4.7189203519999996</v>
      </c>
    </row>
    <row r="1789" spans="1:18" x14ac:dyDescent="0.25">
      <c r="A1789" s="10">
        <v>1788</v>
      </c>
      <c r="B1789" s="3" t="s">
        <v>3395</v>
      </c>
      <c r="C1789" s="3" t="s">
        <v>3044</v>
      </c>
      <c r="D1789" s="3" t="s">
        <v>1</v>
      </c>
      <c r="E1789" s="3" t="s">
        <v>3396</v>
      </c>
      <c r="F1789" s="87">
        <v>24</v>
      </c>
      <c r="G1789" s="5">
        <f t="shared" si="81"/>
        <v>73</v>
      </c>
      <c r="H1789" s="5" t="str">
        <f>VLOOKUP(F1789,Tabla5[[Columna3]:[Columna4]],2,TRUE)</f>
        <v>Aceptable</v>
      </c>
      <c r="I1789" s="18">
        <v>44</v>
      </c>
      <c r="J1789" s="5">
        <f t="shared" si="82"/>
        <v>40.74074074074074</v>
      </c>
      <c r="K1789" s="5" t="str">
        <f>VLOOKUP(I1789,Tabla13[[Rango minimo]:[Estado de calidad del aire]],2,TRUE)</f>
        <v>Buena</v>
      </c>
      <c r="L1789" s="21">
        <f t="shared" si="83"/>
        <v>56.870370370370367</v>
      </c>
      <c r="M1789" s="21" t="str">
        <f>VLOOKUP(L1789,Tabla7[[Valor minimo]:[Estado de calidad el aire]],2,TRUE)</f>
        <v>Aceptable</v>
      </c>
      <c r="N1789" s="11">
        <v>10</v>
      </c>
      <c r="O1789" s="11" t="s">
        <v>5995</v>
      </c>
      <c r="P1789" s="11">
        <v>3</v>
      </c>
      <c r="Q1789" s="11">
        <v>-74.116984340000002</v>
      </c>
      <c r="R1789" s="12">
        <v>4.699646059</v>
      </c>
    </row>
    <row r="1790" spans="1:18" x14ac:dyDescent="0.25">
      <c r="A1790" s="10">
        <v>1789</v>
      </c>
      <c r="B1790" s="3" t="s">
        <v>3397</v>
      </c>
      <c r="C1790" s="3" t="s">
        <v>3044</v>
      </c>
      <c r="D1790" s="3" t="s">
        <v>1</v>
      </c>
      <c r="E1790" s="3" t="s">
        <v>3398</v>
      </c>
      <c r="F1790" s="87">
        <v>24</v>
      </c>
      <c r="G1790" s="5">
        <f t="shared" si="81"/>
        <v>73</v>
      </c>
      <c r="H1790" s="5" t="str">
        <f>VLOOKUP(F1790,Tabla5[[Columna3]:[Columna4]],2,TRUE)</f>
        <v>Aceptable</v>
      </c>
      <c r="I1790" s="18">
        <v>44</v>
      </c>
      <c r="J1790" s="5">
        <f t="shared" si="82"/>
        <v>40.74074074074074</v>
      </c>
      <c r="K1790" s="5" t="str">
        <f>VLOOKUP(I1790,Tabla13[[Rango minimo]:[Estado de calidad del aire]],2,TRUE)</f>
        <v>Buena</v>
      </c>
      <c r="L1790" s="21">
        <f t="shared" si="83"/>
        <v>56.870370370370367</v>
      </c>
      <c r="M1790" s="21" t="str">
        <f>VLOOKUP(L1790,Tabla7[[Valor minimo]:[Estado de calidad el aire]],2,TRUE)</f>
        <v>Aceptable</v>
      </c>
      <c r="N1790" s="11">
        <v>10</v>
      </c>
      <c r="O1790" s="11" t="s">
        <v>5995</v>
      </c>
      <c r="P1790" s="11">
        <v>2</v>
      </c>
      <c r="Q1790" s="11">
        <v>-74.134466029999999</v>
      </c>
      <c r="R1790" s="12">
        <v>4.722032617</v>
      </c>
    </row>
    <row r="1791" spans="1:18" x14ac:dyDescent="0.25">
      <c r="A1791" s="10">
        <v>1790</v>
      </c>
      <c r="B1791" s="3" t="s">
        <v>3399</v>
      </c>
      <c r="C1791" s="3" t="s">
        <v>3044</v>
      </c>
      <c r="D1791" s="3" t="s">
        <v>1</v>
      </c>
      <c r="E1791" s="3" t="s">
        <v>3400</v>
      </c>
      <c r="F1791" s="87">
        <v>24</v>
      </c>
      <c r="G1791" s="5">
        <f t="shared" si="81"/>
        <v>73</v>
      </c>
      <c r="H1791" s="5" t="str">
        <f>VLOOKUP(F1791,Tabla5[[Columna3]:[Columna4]],2,TRUE)</f>
        <v>Aceptable</v>
      </c>
      <c r="I1791" s="18">
        <v>44</v>
      </c>
      <c r="J1791" s="5">
        <f t="shared" si="82"/>
        <v>40.74074074074074</v>
      </c>
      <c r="K1791" s="5" t="str">
        <f>VLOOKUP(I1791,Tabla13[[Rango minimo]:[Estado de calidad del aire]],2,TRUE)</f>
        <v>Buena</v>
      </c>
      <c r="L1791" s="21">
        <f t="shared" si="83"/>
        <v>56.870370370370367</v>
      </c>
      <c r="M1791" s="21" t="str">
        <f>VLOOKUP(L1791,Tabla7[[Valor minimo]:[Estado de calidad el aire]],2,TRUE)</f>
        <v>Aceptable</v>
      </c>
      <c r="N1791" s="11">
        <v>10</v>
      </c>
      <c r="O1791" s="11" t="s">
        <v>5995</v>
      </c>
      <c r="P1791" s="11">
        <v>3</v>
      </c>
      <c r="Q1791" s="11">
        <v>-74.130135620000004</v>
      </c>
      <c r="R1791" s="12">
        <v>4.7209678940000002</v>
      </c>
    </row>
    <row r="1792" spans="1:18" x14ac:dyDescent="0.25">
      <c r="A1792" s="10">
        <v>1791</v>
      </c>
      <c r="B1792" s="3" t="s">
        <v>3401</v>
      </c>
      <c r="C1792" s="3" t="s">
        <v>3044</v>
      </c>
      <c r="D1792" s="3" t="s">
        <v>1</v>
      </c>
      <c r="E1792" s="3" t="s">
        <v>3402</v>
      </c>
      <c r="F1792" s="87">
        <v>24</v>
      </c>
      <c r="G1792" s="5">
        <f t="shared" si="81"/>
        <v>73</v>
      </c>
      <c r="H1792" s="5" t="str">
        <f>VLOOKUP(F1792,Tabla5[[Columna3]:[Columna4]],2,TRUE)</f>
        <v>Aceptable</v>
      </c>
      <c r="I1792" s="18">
        <v>44</v>
      </c>
      <c r="J1792" s="5">
        <f t="shared" si="82"/>
        <v>40.74074074074074</v>
      </c>
      <c r="K1792" s="5" t="str">
        <f>VLOOKUP(I1792,Tabla13[[Rango minimo]:[Estado de calidad del aire]],2,TRUE)</f>
        <v>Buena</v>
      </c>
      <c r="L1792" s="21">
        <f t="shared" si="83"/>
        <v>56.870370370370367</v>
      </c>
      <c r="M1792" s="21" t="str">
        <f>VLOOKUP(L1792,Tabla7[[Valor minimo]:[Estado de calidad el aire]],2,TRUE)</f>
        <v>Aceptable</v>
      </c>
      <c r="N1792" s="11">
        <v>10</v>
      </c>
      <c r="O1792" s="11" t="s">
        <v>5995</v>
      </c>
      <c r="P1792" s="11">
        <v>4</v>
      </c>
      <c r="Q1792" s="11">
        <v>-74.129714000000007</v>
      </c>
      <c r="R1792" s="12">
        <v>4.7196883109999996</v>
      </c>
    </row>
    <row r="1793" spans="1:18" x14ac:dyDescent="0.25">
      <c r="A1793" s="10">
        <v>1792</v>
      </c>
      <c r="B1793" s="3" t="s">
        <v>3403</v>
      </c>
      <c r="C1793" s="3" t="s">
        <v>3044</v>
      </c>
      <c r="D1793" s="3" t="s">
        <v>1</v>
      </c>
      <c r="E1793" s="3" t="s">
        <v>3404</v>
      </c>
      <c r="F1793" s="87">
        <v>24</v>
      </c>
      <c r="G1793" s="5">
        <f t="shared" si="81"/>
        <v>73</v>
      </c>
      <c r="H1793" s="5" t="str">
        <f>VLOOKUP(F1793,Tabla5[[Columna3]:[Columna4]],2,TRUE)</f>
        <v>Aceptable</v>
      </c>
      <c r="I1793" s="18">
        <v>44</v>
      </c>
      <c r="J1793" s="5">
        <f t="shared" si="82"/>
        <v>40.74074074074074</v>
      </c>
      <c r="K1793" s="5" t="str">
        <f>VLOOKUP(I1793,Tabla13[[Rango minimo]:[Estado de calidad del aire]],2,TRUE)</f>
        <v>Buena</v>
      </c>
      <c r="L1793" s="21">
        <f t="shared" si="83"/>
        <v>56.870370370370367</v>
      </c>
      <c r="M1793" s="21" t="str">
        <f>VLOOKUP(L1793,Tabla7[[Valor minimo]:[Estado de calidad el aire]],2,TRUE)</f>
        <v>Aceptable</v>
      </c>
      <c r="N1793" s="11">
        <v>10</v>
      </c>
      <c r="O1793" s="11" t="s">
        <v>5995</v>
      </c>
      <c r="P1793" s="11">
        <v>3</v>
      </c>
      <c r="Q1793" s="11">
        <v>-74.129858709999993</v>
      </c>
      <c r="R1793" s="12">
        <v>4.7179490040000003</v>
      </c>
    </row>
    <row r="1794" spans="1:18" x14ac:dyDescent="0.25">
      <c r="A1794" s="10">
        <v>1793</v>
      </c>
      <c r="B1794" s="3" t="s">
        <v>3405</v>
      </c>
      <c r="C1794" s="3" t="s">
        <v>3044</v>
      </c>
      <c r="D1794" s="3" t="s">
        <v>1</v>
      </c>
      <c r="E1794" s="3" t="s">
        <v>3406</v>
      </c>
      <c r="F1794" s="87">
        <v>24</v>
      </c>
      <c r="G1794" s="5">
        <f t="shared" si="81"/>
        <v>73</v>
      </c>
      <c r="H1794" s="5" t="str">
        <f>VLOOKUP(F1794,Tabla5[[Columna3]:[Columna4]],2,TRUE)</f>
        <v>Aceptable</v>
      </c>
      <c r="I1794" s="18">
        <v>44</v>
      </c>
      <c r="J1794" s="5">
        <f t="shared" si="82"/>
        <v>40.74074074074074</v>
      </c>
      <c r="K1794" s="5" t="str">
        <f>VLOOKUP(I1794,Tabla13[[Rango minimo]:[Estado de calidad del aire]],2,TRUE)</f>
        <v>Buena</v>
      </c>
      <c r="L1794" s="21">
        <f t="shared" si="83"/>
        <v>56.870370370370367</v>
      </c>
      <c r="M1794" s="21" t="str">
        <f>VLOOKUP(L1794,Tabla7[[Valor minimo]:[Estado de calidad el aire]],2,TRUE)</f>
        <v>Aceptable</v>
      </c>
      <c r="N1794" s="11">
        <v>10</v>
      </c>
      <c r="O1794" s="11" t="s">
        <v>5995</v>
      </c>
      <c r="P1794" s="11">
        <v>3</v>
      </c>
      <c r="Q1794" s="11">
        <v>-74.128928040000005</v>
      </c>
      <c r="R1794" s="12">
        <v>4.7169613730000002</v>
      </c>
    </row>
    <row r="1795" spans="1:18" x14ac:dyDescent="0.25">
      <c r="A1795" s="10">
        <v>1794</v>
      </c>
      <c r="B1795" s="3" t="s">
        <v>3407</v>
      </c>
      <c r="C1795" s="3" t="s">
        <v>3044</v>
      </c>
      <c r="D1795" s="3" t="s">
        <v>1</v>
      </c>
      <c r="E1795" s="3" t="s">
        <v>3398</v>
      </c>
      <c r="F1795" s="87">
        <v>24</v>
      </c>
      <c r="G1795" s="5">
        <f t="shared" ref="G1795:G1858" si="84">IF(F1795&lt;=12, F1795*50/12,
IF(F1795&lt;=37, 51 + (F1795-13)*50/25,
IF(F1795&lt;=55, 101 + (F1795-38)*50/18,
IF(F1795&lt;=150, 151 + (F1795-56)*50/95,
IF(F1795&lt;=250, 201 + (F1795-151)*100/100,
301 + (F1795-251)*200/250)))))</f>
        <v>73</v>
      </c>
      <c r="H1795" s="5" t="str">
        <f>VLOOKUP(F1795,Tabla5[[Columna3]:[Columna4]],2,TRUE)</f>
        <v>Aceptable</v>
      </c>
      <c r="I1795" s="18">
        <v>44</v>
      </c>
      <c r="J1795" s="5">
        <f t="shared" ref="J1795:J1858" si="85">IF(I1795&lt;=54, I1795*50/54,
IF(I1795&lt;=154, 51 + (I1795-55)*50/100,
IF(I1795&lt;=254, 101 + (I1795-155)*50/100,
IF(I1795&lt;=354, 151 + (I1795-255)*50/100,
IF(I1795&lt;=424, 201 + (I1795-355)*100/70,
301 + (I1795-425)*200/180)))))</f>
        <v>40.74074074074074</v>
      </c>
      <c r="K1795" s="5" t="str">
        <f>VLOOKUP(I1795,Tabla13[[Rango minimo]:[Estado de calidad del aire]],2,TRUE)</f>
        <v>Buena</v>
      </c>
      <c r="L1795" s="21">
        <f t="shared" ref="L1795:L1858" si="86">(((G1795+J1795)/2))</f>
        <v>56.870370370370367</v>
      </c>
      <c r="M1795" s="21" t="str">
        <f>VLOOKUP(L1795,Tabla7[[Valor minimo]:[Estado de calidad el aire]],2,TRUE)</f>
        <v>Aceptable</v>
      </c>
      <c r="N1795" s="11">
        <v>10</v>
      </c>
      <c r="O1795" s="11" t="s">
        <v>5995</v>
      </c>
      <c r="P1795" s="11">
        <v>4</v>
      </c>
      <c r="Q1795" s="11">
        <v>-74.133557379999999</v>
      </c>
      <c r="R1795" s="12">
        <v>4.7238713130000001</v>
      </c>
    </row>
    <row r="1796" spans="1:18" x14ac:dyDescent="0.25">
      <c r="A1796" s="10">
        <v>1795</v>
      </c>
      <c r="B1796" s="3" t="s">
        <v>3408</v>
      </c>
      <c r="C1796" s="3" t="s">
        <v>3044</v>
      </c>
      <c r="D1796" s="3" t="s">
        <v>1</v>
      </c>
      <c r="E1796" s="3" t="s">
        <v>3409</v>
      </c>
      <c r="F1796" s="87">
        <v>24</v>
      </c>
      <c r="G1796" s="5">
        <f t="shared" si="84"/>
        <v>73</v>
      </c>
      <c r="H1796" s="5" t="str">
        <f>VLOOKUP(F1796,Tabla5[[Columna3]:[Columna4]],2,TRUE)</f>
        <v>Aceptable</v>
      </c>
      <c r="I1796" s="18">
        <v>44</v>
      </c>
      <c r="J1796" s="5">
        <f t="shared" si="85"/>
        <v>40.74074074074074</v>
      </c>
      <c r="K1796" s="5" t="str">
        <f>VLOOKUP(I1796,Tabla13[[Rango minimo]:[Estado de calidad del aire]],2,TRUE)</f>
        <v>Buena</v>
      </c>
      <c r="L1796" s="21">
        <f t="shared" si="86"/>
        <v>56.870370370370367</v>
      </c>
      <c r="M1796" s="21" t="str">
        <f>VLOOKUP(L1796,Tabla7[[Valor minimo]:[Estado de calidad el aire]],2,TRUE)</f>
        <v>Aceptable</v>
      </c>
      <c r="N1796" s="11">
        <v>10</v>
      </c>
      <c r="O1796" s="11" t="s">
        <v>5995</v>
      </c>
      <c r="P1796" s="11">
        <v>4</v>
      </c>
      <c r="Q1796" s="11">
        <v>-74.134359549999999</v>
      </c>
      <c r="R1796" s="12">
        <v>4.724027306</v>
      </c>
    </row>
    <row r="1797" spans="1:18" x14ac:dyDescent="0.25">
      <c r="A1797" s="10">
        <v>1796</v>
      </c>
      <c r="B1797" s="3" t="s">
        <v>3410</v>
      </c>
      <c r="C1797" s="3" t="s">
        <v>3044</v>
      </c>
      <c r="D1797" s="3" t="s">
        <v>1</v>
      </c>
      <c r="E1797" s="3" t="s">
        <v>3409</v>
      </c>
      <c r="F1797" s="87">
        <v>24</v>
      </c>
      <c r="G1797" s="5">
        <f t="shared" si="84"/>
        <v>73</v>
      </c>
      <c r="H1797" s="5" t="str">
        <f>VLOOKUP(F1797,Tabla5[[Columna3]:[Columna4]],2,TRUE)</f>
        <v>Aceptable</v>
      </c>
      <c r="I1797" s="18">
        <v>44</v>
      </c>
      <c r="J1797" s="5">
        <f t="shared" si="85"/>
        <v>40.74074074074074</v>
      </c>
      <c r="K1797" s="5" t="str">
        <f>VLOOKUP(I1797,Tabla13[[Rango minimo]:[Estado de calidad del aire]],2,TRUE)</f>
        <v>Buena</v>
      </c>
      <c r="L1797" s="21">
        <f t="shared" si="86"/>
        <v>56.870370370370367</v>
      </c>
      <c r="M1797" s="21" t="str">
        <f>VLOOKUP(L1797,Tabla7[[Valor minimo]:[Estado de calidad el aire]],2,TRUE)</f>
        <v>Aceptable</v>
      </c>
      <c r="N1797" s="11">
        <v>10</v>
      </c>
      <c r="O1797" s="11" t="s">
        <v>5995</v>
      </c>
      <c r="P1797" s="11">
        <v>4</v>
      </c>
      <c r="Q1797" s="11">
        <v>-74.134383260000007</v>
      </c>
      <c r="R1797" s="12">
        <v>4.7250705990000004</v>
      </c>
    </row>
    <row r="1798" spans="1:18" x14ac:dyDescent="0.25">
      <c r="A1798" s="10">
        <v>1797</v>
      </c>
      <c r="B1798" s="3" t="s">
        <v>3411</v>
      </c>
      <c r="C1798" s="3" t="s">
        <v>3044</v>
      </c>
      <c r="D1798" s="3" t="s">
        <v>1</v>
      </c>
      <c r="E1798" s="3" t="s">
        <v>3412</v>
      </c>
      <c r="F1798" s="87">
        <v>24</v>
      </c>
      <c r="G1798" s="5">
        <f t="shared" si="84"/>
        <v>73</v>
      </c>
      <c r="H1798" s="5" t="str">
        <f>VLOOKUP(F1798,Tabla5[[Columna3]:[Columna4]],2,TRUE)</f>
        <v>Aceptable</v>
      </c>
      <c r="I1798" s="18">
        <v>44</v>
      </c>
      <c r="J1798" s="5">
        <f t="shared" si="85"/>
        <v>40.74074074074074</v>
      </c>
      <c r="K1798" s="5" t="str">
        <f>VLOOKUP(I1798,Tabla13[[Rango minimo]:[Estado de calidad del aire]],2,TRUE)</f>
        <v>Buena</v>
      </c>
      <c r="L1798" s="21">
        <f t="shared" si="86"/>
        <v>56.870370370370367</v>
      </c>
      <c r="M1798" s="21" t="str">
        <f>VLOOKUP(L1798,Tabla7[[Valor minimo]:[Estado de calidad el aire]],2,TRUE)</f>
        <v>Aceptable</v>
      </c>
      <c r="N1798" s="11">
        <v>10</v>
      </c>
      <c r="O1798" s="11" t="s">
        <v>5995</v>
      </c>
      <c r="P1798" s="11">
        <v>3</v>
      </c>
      <c r="Q1798" s="11">
        <v>-74.115696749999998</v>
      </c>
      <c r="R1798" s="12">
        <v>4.715041287</v>
      </c>
    </row>
    <row r="1799" spans="1:18" x14ac:dyDescent="0.25">
      <c r="A1799" s="10">
        <v>1798</v>
      </c>
      <c r="B1799" s="3" t="s">
        <v>3413</v>
      </c>
      <c r="C1799" s="3" t="s">
        <v>3044</v>
      </c>
      <c r="D1799" s="3" t="s">
        <v>1</v>
      </c>
      <c r="E1799" s="3" t="s">
        <v>3414</v>
      </c>
      <c r="F1799" s="87">
        <v>24</v>
      </c>
      <c r="G1799" s="5">
        <f t="shared" si="84"/>
        <v>73</v>
      </c>
      <c r="H1799" s="5" t="str">
        <f>VLOOKUP(F1799,Tabla5[[Columna3]:[Columna4]],2,TRUE)</f>
        <v>Aceptable</v>
      </c>
      <c r="I1799" s="18">
        <v>44</v>
      </c>
      <c r="J1799" s="5">
        <f t="shared" si="85"/>
        <v>40.74074074074074</v>
      </c>
      <c r="K1799" s="5" t="str">
        <f>VLOOKUP(I1799,Tabla13[[Rango minimo]:[Estado de calidad del aire]],2,TRUE)</f>
        <v>Buena</v>
      </c>
      <c r="L1799" s="21">
        <f t="shared" si="86"/>
        <v>56.870370370370367</v>
      </c>
      <c r="M1799" s="21" t="str">
        <f>VLOOKUP(L1799,Tabla7[[Valor minimo]:[Estado de calidad el aire]],2,TRUE)</f>
        <v>Aceptable</v>
      </c>
      <c r="N1799" s="11">
        <v>10</v>
      </c>
      <c r="O1799" s="11" t="s">
        <v>5995</v>
      </c>
      <c r="P1799" s="11">
        <v>3</v>
      </c>
      <c r="Q1799" s="11">
        <v>-74.107434830000003</v>
      </c>
      <c r="R1799" s="12">
        <v>4.7212453019999998</v>
      </c>
    </row>
    <row r="1800" spans="1:18" x14ac:dyDescent="0.25">
      <c r="A1800" s="10">
        <v>1799</v>
      </c>
      <c r="B1800" s="3" t="s">
        <v>3415</v>
      </c>
      <c r="C1800" s="3" t="s">
        <v>3044</v>
      </c>
      <c r="D1800" s="3" t="s">
        <v>1</v>
      </c>
      <c r="E1800" s="3" t="s">
        <v>3416</v>
      </c>
      <c r="F1800" s="87">
        <v>24</v>
      </c>
      <c r="G1800" s="5">
        <f t="shared" si="84"/>
        <v>73</v>
      </c>
      <c r="H1800" s="5" t="str">
        <f>VLOOKUP(F1800,Tabla5[[Columna3]:[Columna4]],2,TRUE)</f>
        <v>Aceptable</v>
      </c>
      <c r="I1800" s="18">
        <v>44</v>
      </c>
      <c r="J1800" s="5">
        <f t="shared" si="85"/>
        <v>40.74074074074074</v>
      </c>
      <c r="K1800" s="5" t="str">
        <f>VLOOKUP(I1800,Tabla13[[Rango minimo]:[Estado de calidad del aire]],2,TRUE)</f>
        <v>Buena</v>
      </c>
      <c r="L1800" s="21">
        <f t="shared" si="86"/>
        <v>56.870370370370367</v>
      </c>
      <c r="M1800" s="21" t="str">
        <f>VLOOKUP(L1800,Tabla7[[Valor minimo]:[Estado de calidad el aire]],2,TRUE)</f>
        <v>Aceptable</v>
      </c>
      <c r="N1800" s="11">
        <v>10</v>
      </c>
      <c r="O1800" s="11" t="s">
        <v>5995</v>
      </c>
      <c r="P1800" s="11">
        <v>3</v>
      </c>
      <c r="Q1800" s="11">
        <v>-74.110983750000003</v>
      </c>
      <c r="R1800" s="12">
        <v>4.7174945839999998</v>
      </c>
    </row>
    <row r="1801" spans="1:18" x14ac:dyDescent="0.25">
      <c r="A1801" s="10">
        <v>1800</v>
      </c>
      <c r="B1801" s="3" t="s">
        <v>3417</v>
      </c>
      <c r="C1801" s="3" t="s">
        <v>3044</v>
      </c>
      <c r="D1801" s="3" t="s">
        <v>1</v>
      </c>
      <c r="E1801" s="3" t="s">
        <v>3418</v>
      </c>
      <c r="F1801" s="87">
        <v>24</v>
      </c>
      <c r="G1801" s="5">
        <f t="shared" si="84"/>
        <v>73</v>
      </c>
      <c r="H1801" s="5" t="str">
        <f>VLOOKUP(F1801,Tabla5[[Columna3]:[Columna4]],2,TRUE)</f>
        <v>Aceptable</v>
      </c>
      <c r="I1801" s="18">
        <v>44</v>
      </c>
      <c r="J1801" s="5">
        <f t="shared" si="85"/>
        <v>40.74074074074074</v>
      </c>
      <c r="K1801" s="5" t="str">
        <f>VLOOKUP(I1801,Tabla13[[Rango minimo]:[Estado de calidad del aire]],2,TRUE)</f>
        <v>Buena</v>
      </c>
      <c r="L1801" s="21">
        <f t="shared" si="86"/>
        <v>56.870370370370367</v>
      </c>
      <c r="M1801" s="21" t="str">
        <f>VLOOKUP(L1801,Tabla7[[Valor minimo]:[Estado de calidad el aire]],2,TRUE)</f>
        <v>Aceptable</v>
      </c>
      <c r="N1801" s="11">
        <v>10</v>
      </c>
      <c r="O1801" s="11" t="s">
        <v>5995</v>
      </c>
      <c r="P1801" s="11">
        <v>3</v>
      </c>
      <c r="Q1801" s="11">
        <v>-74.118336630000002</v>
      </c>
      <c r="R1801" s="12">
        <v>4.7288060280000002</v>
      </c>
    </row>
    <row r="1802" spans="1:18" x14ac:dyDescent="0.25">
      <c r="A1802" s="10">
        <v>1801</v>
      </c>
      <c r="B1802" s="3" t="s">
        <v>3419</v>
      </c>
      <c r="C1802" s="3" t="s">
        <v>3044</v>
      </c>
      <c r="D1802" s="3" t="s">
        <v>1</v>
      </c>
      <c r="E1802" s="3" t="s">
        <v>3420</v>
      </c>
      <c r="F1802" s="87">
        <v>24</v>
      </c>
      <c r="G1802" s="5">
        <f t="shared" si="84"/>
        <v>73</v>
      </c>
      <c r="H1802" s="5" t="str">
        <f>VLOOKUP(F1802,Tabla5[[Columna3]:[Columna4]],2,TRUE)</f>
        <v>Aceptable</v>
      </c>
      <c r="I1802" s="18">
        <v>44</v>
      </c>
      <c r="J1802" s="5">
        <f t="shared" si="85"/>
        <v>40.74074074074074</v>
      </c>
      <c r="K1802" s="5" t="str">
        <f>VLOOKUP(I1802,Tabla13[[Rango minimo]:[Estado de calidad del aire]],2,TRUE)</f>
        <v>Buena</v>
      </c>
      <c r="L1802" s="21">
        <f t="shared" si="86"/>
        <v>56.870370370370367</v>
      </c>
      <c r="M1802" s="21" t="str">
        <f>VLOOKUP(L1802,Tabla7[[Valor minimo]:[Estado de calidad el aire]],2,TRUE)</f>
        <v>Aceptable</v>
      </c>
      <c r="N1802" s="11">
        <v>10</v>
      </c>
      <c r="O1802" s="11" t="s">
        <v>5995</v>
      </c>
      <c r="P1802" s="11">
        <v>3</v>
      </c>
      <c r="Q1802" s="11">
        <v>-74.115794989999998</v>
      </c>
      <c r="R1802" s="12">
        <v>4.7216287330000002</v>
      </c>
    </row>
    <row r="1803" spans="1:18" x14ac:dyDescent="0.25">
      <c r="A1803" s="10">
        <v>1802</v>
      </c>
      <c r="B1803" s="3" t="s">
        <v>3421</v>
      </c>
      <c r="C1803" s="3" t="s">
        <v>3044</v>
      </c>
      <c r="D1803" s="3" t="s">
        <v>1</v>
      </c>
      <c r="E1803" s="3" t="s">
        <v>3422</v>
      </c>
      <c r="F1803" s="87">
        <v>24</v>
      </c>
      <c r="G1803" s="5">
        <f t="shared" si="84"/>
        <v>73</v>
      </c>
      <c r="H1803" s="5" t="str">
        <f>VLOOKUP(F1803,Tabla5[[Columna3]:[Columna4]],2,TRUE)</f>
        <v>Aceptable</v>
      </c>
      <c r="I1803" s="18">
        <v>44</v>
      </c>
      <c r="J1803" s="5">
        <f t="shared" si="85"/>
        <v>40.74074074074074</v>
      </c>
      <c r="K1803" s="5" t="str">
        <f>VLOOKUP(I1803,Tabla13[[Rango minimo]:[Estado de calidad del aire]],2,TRUE)</f>
        <v>Buena</v>
      </c>
      <c r="L1803" s="21">
        <f t="shared" si="86"/>
        <v>56.870370370370367</v>
      </c>
      <c r="M1803" s="21" t="str">
        <f>VLOOKUP(L1803,Tabla7[[Valor minimo]:[Estado de calidad el aire]],2,TRUE)</f>
        <v>Aceptable</v>
      </c>
      <c r="N1803" s="11">
        <v>10</v>
      </c>
      <c r="O1803" s="11" t="s">
        <v>5995</v>
      </c>
      <c r="P1803" s="11">
        <v>3</v>
      </c>
      <c r="Q1803" s="11">
        <v>-74.113456540000001</v>
      </c>
      <c r="R1803" s="12">
        <v>4.713359906</v>
      </c>
    </row>
    <row r="1804" spans="1:18" x14ac:dyDescent="0.25">
      <c r="A1804" s="10">
        <v>1803</v>
      </c>
      <c r="B1804" s="3" t="s">
        <v>3423</v>
      </c>
      <c r="C1804" s="3" t="s">
        <v>3044</v>
      </c>
      <c r="D1804" s="3" t="s">
        <v>1</v>
      </c>
      <c r="E1804" s="3" t="s">
        <v>3424</v>
      </c>
      <c r="F1804" s="87">
        <v>24</v>
      </c>
      <c r="G1804" s="5">
        <f t="shared" si="84"/>
        <v>73</v>
      </c>
      <c r="H1804" s="5" t="str">
        <f>VLOOKUP(F1804,Tabla5[[Columna3]:[Columna4]],2,TRUE)</f>
        <v>Aceptable</v>
      </c>
      <c r="I1804" s="18">
        <v>44</v>
      </c>
      <c r="J1804" s="5">
        <f t="shared" si="85"/>
        <v>40.74074074074074</v>
      </c>
      <c r="K1804" s="5" t="str">
        <f>VLOOKUP(I1804,Tabla13[[Rango minimo]:[Estado de calidad del aire]],2,TRUE)</f>
        <v>Buena</v>
      </c>
      <c r="L1804" s="21">
        <f t="shared" si="86"/>
        <v>56.870370370370367</v>
      </c>
      <c r="M1804" s="21" t="str">
        <f>VLOOKUP(L1804,Tabla7[[Valor minimo]:[Estado de calidad el aire]],2,TRUE)</f>
        <v>Aceptable</v>
      </c>
      <c r="N1804" s="11">
        <v>10</v>
      </c>
      <c r="O1804" s="11" t="s">
        <v>5995</v>
      </c>
      <c r="P1804" s="11">
        <v>3</v>
      </c>
      <c r="Q1804" s="11">
        <v>-74.112470419999994</v>
      </c>
      <c r="R1804" s="12">
        <v>4.7271409889999996</v>
      </c>
    </row>
    <row r="1805" spans="1:18" x14ac:dyDescent="0.25">
      <c r="A1805" s="10">
        <v>1804</v>
      </c>
      <c r="B1805" s="3" t="s">
        <v>3425</v>
      </c>
      <c r="C1805" s="3" t="s">
        <v>3044</v>
      </c>
      <c r="D1805" s="3" t="s">
        <v>1</v>
      </c>
      <c r="E1805" s="3" t="s">
        <v>3426</v>
      </c>
      <c r="F1805" s="87">
        <v>24</v>
      </c>
      <c r="G1805" s="5">
        <f t="shared" si="84"/>
        <v>73</v>
      </c>
      <c r="H1805" s="5" t="str">
        <f>VLOOKUP(F1805,Tabla5[[Columna3]:[Columna4]],2,TRUE)</f>
        <v>Aceptable</v>
      </c>
      <c r="I1805" s="18">
        <v>44</v>
      </c>
      <c r="J1805" s="5">
        <f t="shared" si="85"/>
        <v>40.74074074074074</v>
      </c>
      <c r="K1805" s="5" t="str">
        <f>VLOOKUP(I1805,Tabla13[[Rango minimo]:[Estado de calidad del aire]],2,TRUE)</f>
        <v>Buena</v>
      </c>
      <c r="L1805" s="21">
        <f t="shared" si="86"/>
        <v>56.870370370370367</v>
      </c>
      <c r="M1805" s="21" t="str">
        <f>VLOOKUP(L1805,Tabla7[[Valor minimo]:[Estado de calidad el aire]],2,TRUE)</f>
        <v>Aceptable</v>
      </c>
      <c r="N1805" s="11">
        <v>10</v>
      </c>
      <c r="O1805" s="11" t="s">
        <v>5995</v>
      </c>
      <c r="P1805" s="11">
        <v>3</v>
      </c>
      <c r="Q1805" s="11">
        <v>-74.115143250000003</v>
      </c>
      <c r="R1805" s="12">
        <v>4.7184328290000002</v>
      </c>
    </row>
    <row r="1806" spans="1:18" x14ac:dyDescent="0.25">
      <c r="A1806" s="10">
        <v>1805</v>
      </c>
      <c r="B1806" s="3" t="s">
        <v>3427</v>
      </c>
      <c r="C1806" s="3" t="s">
        <v>3044</v>
      </c>
      <c r="D1806" s="3" t="s">
        <v>1</v>
      </c>
      <c r="E1806" s="3" t="s">
        <v>3428</v>
      </c>
      <c r="F1806" s="87">
        <v>24</v>
      </c>
      <c r="G1806" s="5">
        <f t="shared" si="84"/>
        <v>73</v>
      </c>
      <c r="H1806" s="5" t="str">
        <f>VLOOKUP(F1806,Tabla5[[Columna3]:[Columna4]],2,TRUE)</f>
        <v>Aceptable</v>
      </c>
      <c r="I1806" s="18">
        <v>44</v>
      </c>
      <c r="J1806" s="5">
        <f t="shared" si="85"/>
        <v>40.74074074074074</v>
      </c>
      <c r="K1806" s="5" t="str">
        <f>VLOOKUP(I1806,Tabla13[[Rango minimo]:[Estado de calidad del aire]],2,TRUE)</f>
        <v>Buena</v>
      </c>
      <c r="L1806" s="21">
        <f t="shared" si="86"/>
        <v>56.870370370370367</v>
      </c>
      <c r="M1806" s="21" t="str">
        <f>VLOOKUP(L1806,Tabla7[[Valor minimo]:[Estado de calidad el aire]],2,TRUE)</f>
        <v>Aceptable</v>
      </c>
      <c r="N1806" s="11">
        <v>10</v>
      </c>
      <c r="O1806" s="11" t="s">
        <v>5995</v>
      </c>
      <c r="P1806" s="11">
        <v>3</v>
      </c>
      <c r="Q1806" s="11">
        <v>-74.114413200000001</v>
      </c>
      <c r="R1806" s="12">
        <v>4.7298619180000001</v>
      </c>
    </row>
    <row r="1807" spans="1:18" x14ac:dyDescent="0.25">
      <c r="A1807" s="10">
        <v>1806</v>
      </c>
      <c r="B1807" s="3" t="s">
        <v>3429</v>
      </c>
      <c r="C1807" s="3" t="s">
        <v>3044</v>
      </c>
      <c r="D1807" s="3" t="s">
        <v>1</v>
      </c>
      <c r="E1807" s="3" t="s">
        <v>3428</v>
      </c>
      <c r="F1807" s="87">
        <v>24</v>
      </c>
      <c r="G1807" s="5">
        <f t="shared" si="84"/>
        <v>73</v>
      </c>
      <c r="H1807" s="5" t="str">
        <f>VLOOKUP(F1807,Tabla5[[Columna3]:[Columna4]],2,TRUE)</f>
        <v>Aceptable</v>
      </c>
      <c r="I1807" s="18">
        <v>44</v>
      </c>
      <c r="J1807" s="5">
        <f t="shared" si="85"/>
        <v>40.74074074074074</v>
      </c>
      <c r="K1807" s="5" t="str">
        <f>VLOOKUP(I1807,Tabla13[[Rango minimo]:[Estado de calidad del aire]],2,TRUE)</f>
        <v>Buena</v>
      </c>
      <c r="L1807" s="21">
        <f t="shared" si="86"/>
        <v>56.870370370370367</v>
      </c>
      <c r="M1807" s="21" t="str">
        <f>VLOOKUP(L1807,Tabla7[[Valor minimo]:[Estado de calidad el aire]],2,TRUE)</f>
        <v>Aceptable</v>
      </c>
      <c r="N1807" s="11">
        <v>10</v>
      </c>
      <c r="O1807" s="11" t="s">
        <v>5995</v>
      </c>
      <c r="P1807" s="11">
        <v>3</v>
      </c>
      <c r="Q1807" s="11">
        <v>-74.116332389999997</v>
      </c>
      <c r="R1807" s="12">
        <v>4.7275346039999997</v>
      </c>
    </row>
    <row r="1808" spans="1:18" x14ac:dyDescent="0.25">
      <c r="A1808" s="10">
        <v>1807</v>
      </c>
      <c r="B1808" s="3" t="s">
        <v>3430</v>
      </c>
      <c r="C1808" s="3" t="s">
        <v>3044</v>
      </c>
      <c r="D1808" s="3" t="s">
        <v>1</v>
      </c>
      <c r="E1808" s="3" t="s">
        <v>3428</v>
      </c>
      <c r="F1808" s="87">
        <v>24</v>
      </c>
      <c r="G1808" s="5">
        <f t="shared" si="84"/>
        <v>73</v>
      </c>
      <c r="H1808" s="5" t="str">
        <f>VLOOKUP(F1808,Tabla5[[Columna3]:[Columna4]],2,TRUE)</f>
        <v>Aceptable</v>
      </c>
      <c r="I1808" s="18">
        <v>44</v>
      </c>
      <c r="J1808" s="5">
        <f t="shared" si="85"/>
        <v>40.74074074074074</v>
      </c>
      <c r="K1808" s="5" t="str">
        <f>VLOOKUP(I1808,Tabla13[[Rango minimo]:[Estado de calidad del aire]],2,TRUE)</f>
        <v>Buena</v>
      </c>
      <c r="L1808" s="21">
        <f t="shared" si="86"/>
        <v>56.870370370370367</v>
      </c>
      <c r="M1808" s="21" t="str">
        <f>VLOOKUP(L1808,Tabla7[[Valor minimo]:[Estado de calidad el aire]],2,TRUE)</f>
        <v>Aceptable</v>
      </c>
      <c r="N1808" s="11">
        <v>10</v>
      </c>
      <c r="O1808" s="11" t="s">
        <v>5995</v>
      </c>
      <c r="P1808" s="11">
        <v>3</v>
      </c>
      <c r="Q1808" s="11">
        <v>-74.116287670000006</v>
      </c>
      <c r="R1808" s="12">
        <v>4.7301809859999997</v>
      </c>
    </row>
    <row r="1809" spans="1:18" x14ac:dyDescent="0.25">
      <c r="A1809" s="10">
        <v>1808</v>
      </c>
      <c r="B1809" s="3" t="s">
        <v>3431</v>
      </c>
      <c r="C1809" s="3" t="s">
        <v>3044</v>
      </c>
      <c r="D1809" s="3" t="s">
        <v>1</v>
      </c>
      <c r="E1809" s="3" t="s">
        <v>3432</v>
      </c>
      <c r="F1809" s="87">
        <v>24</v>
      </c>
      <c r="G1809" s="5">
        <f t="shared" si="84"/>
        <v>73</v>
      </c>
      <c r="H1809" s="5" t="str">
        <f>VLOOKUP(F1809,Tabla5[[Columna3]:[Columna4]],2,TRUE)</f>
        <v>Aceptable</v>
      </c>
      <c r="I1809" s="18">
        <v>44</v>
      </c>
      <c r="J1809" s="5">
        <f t="shared" si="85"/>
        <v>40.74074074074074</v>
      </c>
      <c r="K1809" s="5" t="str">
        <f>VLOOKUP(I1809,Tabla13[[Rango minimo]:[Estado de calidad del aire]],2,TRUE)</f>
        <v>Buena</v>
      </c>
      <c r="L1809" s="21">
        <f t="shared" si="86"/>
        <v>56.870370370370367</v>
      </c>
      <c r="M1809" s="21" t="str">
        <f>VLOOKUP(L1809,Tabla7[[Valor minimo]:[Estado de calidad el aire]],2,TRUE)</f>
        <v>Aceptable</v>
      </c>
      <c r="N1809" s="11">
        <v>10</v>
      </c>
      <c r="O1809" s="11" t="s">
        <v>5995</v>
      </c>
      <c r="P1809" s="11">
        <v>3</v>
      </c>
      <c r="Q1809" s="11">
        <v>-74.116548339999994</v>
      </c>
      <c r="R1809" s="12">
        <v>4.7232781209999999</v>
      </c>
    </row>
    <row r="1810" spans="1:18" x14ac:dyDescent="0.25">
      <c r="A1810" s="10">
        <v>1809</v>
      </c>
      <c r="B1810" s="3" t="s">
        <v>3433</v>
      </c>
      <c r="C1810" s="3" t="s">
        <v>3044</v>
      </c>
      <c r="D1810" s="3" t="s">
        <v>1</v>
      </c>
      <c r="E1810" s="3" t="s">
        <v>3434</v>
      </c>
      <c r="F1810" s="87">
        <v>24</v>
      </c>
      <c r="G1810" s="5">
        <f t="shared" si="84"/>
        <v>73</v>
      </c>
      <c r="H1810" s="5" t="str">
        <f>VLOOKUP(F1810,Tabla5[[Columna3]:[Columna4]],2,TRUE)</f>
        <v>Aceptable</v>
      </c>
      <c r="I1810" s="18">
        <v>44</v>
      </c>
      <c r="J1810" s="5">
        <f t="shared" si="85"/>
        <v>40.74074074074074</v>
      </c>
      <c r="K1810" s="5" t="str">
        <f>VLOOKUP(I1810,Tabla13[[Rango minimo]:[Estado de calidad del aire]],2,TRUE)</f>
        <v>Buena</v>
      </c>
      <c r="L1810" s="21">
        <f t="shared" si="86"/>
        <v>56.870370370370367</v>
      </c>
      <c r="M1810" s="21" t="str">
        <f>VLOOKUP(L1810,Tabla7[[Valor minimo]:[Estado de calidad el aire]],2,TRUE)</f>
        <v>Aceptable</v>
      </c>
      <c r="N1810" s="11">
        <v>10</v>
      </c>
      <c r="O1810" s="11" t="s">
        <v>5995</v>
      </c>
      <c r="P1810" s="11">
        <v>3</v>
      </c>
      <c r="Q1810" s="11">
        <v>-74.113552560000002</v>
      </c>
      <c r="R1810" s="12">
        <v>4.715706151</v>
      </c>
    </row>
    <row r="1811" spans="1:18" x14ac:dyDescent="0.25">
      <c r="A1811" s="10">
        <v>1810</v>
      </c>
      <c r="B1811" s="3" t="s">
        <v>3435</v>
      </c>
      <c r="C1811" s="3" t="s">
        <v>3044</v>
      </c>
      <c r="D1811" s="3" t="s">
        <v>1</v>
      </c>
      <c r="E1811" s="3" t="s">
        <v>3424</v>
      </c>
      <c r="F1811" s="87">
        <v>24</v>
      </c>
      <c r="G1811" s="5">
        <f t="shared" si="84"/>
        <v>73</v>
      </c>
      <c r="H1811" s="5" t="str">
        <f>VLOOKUP(F1811,Tabla5[[Columna3]:[Columna4]],2,TRUE)</f>
        <v>Aceptable</v>
      </c>
      <c r="I1811" s="18">
        <v>44</v>
      </c>
      <c r="J1811" s="5">
        <f t="shared" si="85"/>
        <v>40.74074074074074</v>
      </c>
      <c r="K1811" s="5" t="str">
        <f>VLOOKUP(I1811,Tabla13[[Rango minimo]:[Estado de calidad del aire]],2,TRUE)</f>
        <v>Buena</v>
      </c>
      <c r="L1811" s="21">
        <f t="shared" si="86"/>
        <v>56.870370370370367</v>
      </c>
      <c r="M1811" s="21" t="str">
        <f>VLOOKUP(L1811,Tabla7[[Valor minimo]:[Estado de calidad el aire]],2,TRUE)</f>
        <v>Aceptable</v>
      </c>
      <c r="N1811" s="11">
        <v>10</v>
      </c>
      <c r="O1811" s="11" t="s">
        <v>5995</v>
      </c>
      <c r="P1811" s="11">
        <v>3</v>
      </c>
      <c r="Q1811" s="11">
        <v>-74.111259349999997</v>
      </c>
      <c r="R1811" s="12">
        <v>4.7227617669999997</v>
      </c>
    </row>
    <row r="1812" spans="1:18" x14ac:dyDescent="0.25">
      <c r="A1812" s="10">
        <v>1811</v>
      </c>
      <c r="B1812" s="3" t="s">
        <v>3436</v>
      </c>
      <c r="C1812" s="3" t="s">
        <v>3044</v>
      </c>
      <c r="D1812" s="3" t="s">
        <v>1</v>
      </c>
      <c r="E1812" s="3" t="s">
        <v>3414</v>
      </c>
      <c r="F1812" s="87">
        <v>24</v>
      </c>
      <c r="G1812" s="5">
        <f t="shared" si="84"/>
        <v>73</v>
      </c>
      <c r="H1812" s="5" t="str">
        <f>VLOOKUP(F1812,Tabla5[[Columna3]:[Columna4]],2,TRUE)</f>
        <v>Aceptable</v>
      </c>
      <c r="I1812" s="18">
        <v>44</v>
      </c>
      <c r="J1812" s="5">
        <f t="shared" si="85"/>
        <v>40.74074074074074</v>
      </c>
      <c r="K1812" s="5" t="str">
        <f>VLOOKUP(I1812,Tabla13[[Rango minimo]:[Estado de calidad del aire]],2,TRUE)</f>
        <v>Buena</v>
      </c>
      <c r="L1812" s="21">
        <f t="shared" si="86"/>
        <v>56.870370370370367</v>
      </c>
      <c r="M1812" s="21" t="str">
        <f>VLOOKUP(L1812,Tabla7[[Valor minimo]:[Estado de calidad el aire]],2,TRUE)</f>
        <v>Aceptable</v>
      </c>
      <c r="N1812" s="11">
        <v>10</v>
      </c>
      <c r="O1812" s="11" t="s">
        <v>5995</v>
      </c>
      <c r="P1812" s="11">
        <v>3</v>
      </c>
      <c r="Q1812" s="11">
        <v>-74.108598740000005</v>
      </c>
      <c r="R1812" s="12">
        <v>4.7196614649999997</v>
      </c>
    </row>
    <row r="1813" spans="1:18" x14ac:dyDescent="0.25">
      <c r="A1813" s="10">
        <v>1812</v>
      </c>
      <c r="B1813" s="3" t="s">
        <v>3437</v>
      </c>
      <c r="C1813" s="3" t="s">
        <v>3044</v>
      </c>
      <c r="D1813" s="3" t="s">
        <v>1</v>
      </c>
      <c r="E1813" s="3" t="s">
        <v>3428</v>
      </c>
      <c r="F1813" s="87">
        <v>24</v>
      </c>
      <c r="G1813" s="5">
        <f t="shared" si="84"/>
        <v>73</v>
      </c>
      <c r="H1813" s="5" t="str">
        <f>VLOOKUP(F1813,Tabla5[[Columna3]:[Columna4]],2,TRUE)</f>
        <v>Aceptable</v>
      </c>
      <c r="I1813" s="18">
        <v>44</v>
      </c>
      <c r="J1813" s="5">
        <f t="shared" si="85"/>
        <v>40.74074074074074</v>
      </c>
      <c r="K1813" s="5" t="str">
        <f>VLOOKUP(I1813,Tabla13[[Rango minimo]:[Estado de calidad del aire]],2,TRUE)</f>
        <v>Buena</v>
      </c>
      <c r="L1813" s="21">
        <f t="shared" si="86"/>
        <v>56.870370370370367</v>
      </c>
      <c r="M1813" s="21" t="str">
        <f>VLOOKUP(L1813,Tabla7[[Valor minimo]:[Estado de calidad el aire]],2,TRUE)</f>
        <v>Aceptable</v>
      </c>
      <c r="N1813" s="11">
        <v>10</v>
      </c>
      <c r="O1813" s="11" t="s">
        <v>5995</v>
      </c>
      <c r="P1813" s="11">
        <v>3</v>
      </c>
      <c r="Q1813" s="11">
        <v>-74.114510899999999</v>
      </c>
      <c r="R1813" s="12">
        <v>4.7276538749999997</v>
      </c>
    </row>
    <row r="1814" spans="1:18" x14ac:dyDescent="0.25">
      <c r="A1814" s="10">
        <v>1813</v>
      </c>
      <c r="B1814" s="3" t="s">
        <v>3438</v>
      </c>
      <c r="C1814" s="3" t="s">
        <v>3044</v>
      </c>
      <c r="D1814" s="3" t="s">
        <v>1</v>
      </c>
      <c r="E1814" s="3" t="s">
        <v>3432</v>
      </c>
      <c r="F1814" s="87">
        <v>24</v>
      </c>
      <c r="G1814" s="5">
        <f t="shared" si="84"/>
        <v>73</v>
      </c>
      <c r="H1814" s="5" t="str">
        <f>VLOOKUP(F1814,Tabla5[[Columna3]:[Columna4]],2,TRUE)</f>
        <v>Aceptable</v>
      </c>
      <c r="I1814" s="18">
        <v>44</v>
      </c>
      <c r="J1814" s="5">
        <f t="shared" si="85"/>
        <v>40.74074074074074</v>
      </c>
      <c r="K1814" s="5" t="str">
        <f>VLOOKUP(I1814,Tabla13[[Rango minimo]:[Estado de calidad del aire]],2,TRUE)</f>
        <v>Buena</v>
      </c>
      <c r="L1814" s="21">
        <f t="shared" si="86"/>
        <v>56.870370370370367</v>
      </c>
      <c r="M1814" s="21" t="str">
        <f>VLOOKUP(L1814,Tabla7[[Valor minimo]:[Estado de calidad el aire]],2,TRUE)</f>
        <v>Aceptable</v>
      </c>
      <c r="N1814" s="11">
        <v>10</v>
      </c>
      <c r="O1814" s="11" t="s">
        <v>5995</v>
      </c>
      <c r="P1814" s="11">
        <v>3</v>
      </c>
      <c r="Q1814" s="11">
        <v>-74.112090629999997</v>
      </c>
      <c r="R1814" s="12">
        <v>4.7280118529999999</v>
      </c>
    </row>
    <row r="1815" spans="1:18" x14ac:dyDescent="0.25">
      <c r="A1815" s="10">
        <v>1814</v>
      </c>
      <c r="B1815" s="3" t="s">
        <v>3439</v>
      </c>
      <c r="C1815" s="3" t="s">
        <v>3044</v>
      </c>
      <c r="D1815" s="3" t="s">
        <v>1</v>
      </c>
      <c r="E1815" s="3" t="s">
        <v>3440</v>
      </c>
      <c r="F1815" s="87">
        <v>24</v>
      </c>
      <c r="G1815" s="5">
        <f t="shared" si="84"/>
        <v>73</v>
      </c>
      <c r="H1815" s="5" t="str">
        <f>VLOOKUP(F1815,Tabla5[[Columna3]:[Columna4]],2,TRUE)</f>
        <v>Aceptable</v>
      </c>
      <c r="I1815" s="18">
        <v>44</v>
      </c>
      <c r="J1815" s="5">
        <f t="shared" si="85"/>
        <v>40.74074074074074</v>
      </c>
      <c r="K1815" s="5" t="str">
        <f>VLOOKUP(I1815,Tabla13[[Rango minimo]:[Estado de calidad del aire]],2,TRUE)</f>
        <v>Buena</v>
      </c>
      <c r="L1815" s="21">
        <f t="shared" si="86"/>
        <v>56.870370370370367</v>
      </c>
      <c r="M1815" s="21" t="str">
        <f>VLOOKUP(L1815,Tabla7[[Valor minimo]:[Estado de calidad el aire]],2,TRUE)</f>
        <v>Aceptable</v>
      </c>
      <c r="N1815" s="11">
        <v>10</v>
      </c>
      <c r="O1815" s="11" t="s">
        <v>5995</v>
      </c>
      <c r="P1815" s="11">
        <v>3</v>
      </c>
      <c r="Q1815" s="11">
        <v>-74.113852899999998</v>
      </c>
      <c r="R1815" s="12">
        <v>4.7122293910000002</v>
      </c>
    </row>
    <row r="1816" spans="1:18" x14ac:dyDescent="0.25">
      <c r="A1816" s="10">
        <v>1815</v>
      </c>
      <c r="B1816" s="3" t="s">
        <v>3441</v>
      </c>
      <c r="C1816" s="3" t="s">
        <v>3044</v>
      </c>
      <c r="D1816" s="3" t="s">
        <v>1</v>
      </c>
      <c r="E1816" s="3" t="s">
        <v>3420</v>
      </c>
      <c r="F1816" s="87">
        <v>24</v>
      </c>
      <c r="G1816" s="5">
        <f t="shared" si="84"/>
        <v>73</v>
      </c>
      <c r="H1816" s="5" t="str">
        <f>VLOOKUP(F1816,Tabla5[[Columna3]:[Columna4]],2,TRUE)</f>
        <v>Aceptable</v>
      </c>
      <c r="I1816" s="18">
        <v>44</v>
      </c>
      <c r="J1816" s="5">
        <f t="shared" si="85"/>
        <v>40.74074074074074</v>
      </c>
      <c r="K1816" s="5" t="str">
        <f>VLOOKUP(I1816,Tabla13[[Rango minimo]:[Estado de calidad del aire]],2,TRUE)</f>
        <v>Buena</v>
      </c>
      <c r="L1816" s="21">
        <f t="shared" si="86"/>
        <v>56.870370370370367</v>
      </c>
      <c r="M1816" s="21" t="str">
        <f>VLOOKUP(L1816,Tabla7[[Valor minimo]:[Estado de calidad el aire]],2,TRUE)</f>
        <v>Aceptable</v>
      </c>
      <c r="N1816" s="11">
        <v>10</v>
      </c>
      <c r="O1816" s="11" t="s">
        <v>5995</v>
      </c>
      <c r="P1816" s="11">
        <v>3</v>
      </c>
      <c r="Q1816" s="11">
        <v>-74.113488500000003</v>
      </c>
      <c r="R1816" s="12">
        <v>4.7244339240000004</v>
      </c>
    </row>
    <row r="1817" spans="1:18" x14ac:dyDescent="0.25">
      <c r="A1817" s="10">
        <v>1816</v>
      </c>
      <c r="B1817" s="3" t="s">
        <v>3442</v>
      </c>
      <c r="C1817" s="3" t="s">
        <v>3044</v>
      </c>
      <c r="D1817" s="3" t="s">
        <v>1</v>
      </c>
      <c r="E1817" s="3" t="s">
        <v>3443</v>
      </c>
      <c r="F1817" s="87">
        <v>24</v>
      </c>
      <c r="G1817" s="5">
        <f t="shared" si="84"/>
        <v>73</v>
      </c>
      <c r="H1817" s="5" t="str">
        <f>VLOOKUP(F1817,Tabla5[[Columna3]:[Columna4]],2,TRUE)</f>
        <v>Aceptable</v>
      </c>
      <c r="I1817" s="18">
        <v>44</v>
      </c>
      <c r="J1817" s="5">
        <f t="shared" si="85"/>
        <v>40.74074074074074</v>
      </c>
      <c r="K1817" s="5" t="str">
        <f>VLOOKUP(I1817,Tabla13[[Rango minimo]:[Estado de calidad del aire]],2,TRUE)</f>
        <v>Buena</v>
      </c>
      <c r="L1817" s="21">
        <f t="shared" si="86"/>
        <v>56.870370370370367</v>
      </c>
      <c r="M1817" s="21" t="str">
        <f>VLOOKUP(L1817,Tabla7[[Valor minimo]:[Estado de calidad el aire]],2,TRUE)</f>
        <v>Aceptable</v>
      </c>
      <c r="N1817" s="11">
        <v>10</v>
      </c>
      <c r="O1817" s="11" t="s">
        <v>5995</v>
      </c>
      <c r="P1817" s="11">
        <v>3</v>
      </c>
      <c r="Q1817" s="11">
        <v>-74.121478089999997</v>
      </c>
      <c r="R1817" s="12">
        <v>4.7282368730000002</v>
      </c>
    </row>
    <row r="1818" spans="1:18" x14ac:dyDescent="0.25">
      <c r="A1818" s="10">
        <v>1817</v>
      </c>
      <c r="B1818" s="3" t="s">
        <v>3444</v>
      </c>
      <c r="C1818" s="3" t="s">
        <v>3044</v>
      </c>
      <c r="D1818" s="3" t="s">
        <v>1</v>
      </c>
      <c r="E1818" s="3" t="s">
        <v>3445</v>
      </c>
      <c r="F1818" s="87">
        <v>24</v>
      </c>
      <c r="G1818" s="5">
        <f t="shared" si="84"/>
        <v>73</v>
      </c>
      <c r="H1818" s="5" t="str">
        <f>VLOOKUP(F1818,Tabla5[[Columna3]:[Columna4]],2,TRUE)</f>
        <v>Aceptable</v>
      </c>
      <c r="I1818" s="18">
        <v>44</v>
      </c>
      <c r="J1818" s="5">
        <f t="shared" si="85"/>
        <v>40.74074074074074</v>
      </c>
      <c r="K1818" s="5" t="str">
        <f>VLOOKUP(I1818,Tabla13[[Rango minimo]:[Estado de calidad del aire]],2,TRUE)</f>
        <v>Buena</v>
      </c>
      <c r="L1818" s="21">
        <f t="shared" si="86"/>
        <v>56.870370370370367</v>
      </c>
      <c r="M1818" s="21" t="str">
        <f>VLOOKUP(L1818,Tabla7[[Valor minimo]:[Estado de calidad el aire]],2,TRUE)</f>
        <v>Aceptable</v>
      </c>
      <c r="N1818" s="11">
        <v>10</v>
      </c>
      <c r="O1818" s="11" t="s">
        <v>5995</v>
      </c>
      <c r="P1818" s="11">
        <v>3</v>
      </c>
      <c r="Q1818" s="11">
        <v>-74.113403750000003</v>
      </c>
      <c r="R1818" s="12">
        <v>4.7168595939999998</v>
      </c>
    </row>
    <row r="1819" spans="1:18" x14ac:dyDescent="0.25">
      <c r="A1819" s="10">
        <v>1818</v>
      </c>
      <c r="B1819" s="3" t="s">
        <v>3446</v>
      </c>
      <c r="C1819" s="3" t="s">
        <v>3044</v>
      </c>
      <c r="D1819" s="3" t="s">
        <v>1</v>
      </c>
      <c r="E1819" s="3" t="s">
        <v>3424</v>
      </c>
      <c r="F1819" s="87">
        <v>24</v>
      </c>
      <c r="G1819" s="5">
        <f t="shared" si="84"/>
        <v>73</v>
      </c>
      <c r="H1819" s="5" t="str">
        <f>VLOOKUP(F1819,Tabla5[[Columna3]:[Columna4]],2,TRUE)</f>
        <v>Aceptable</v>
      </c>
      <c r="I1819" s="18">
        <v>44</v>
      </c>
      <c r="J1819" s="5">
        <f t="shared" si="85"/>
        <v>40.74074074074074</v>
      </c>
      <c r="K1819" s="5" t="str">
        <f>VLOOKUP(I1819,Tabla13[[Rango minimo]:[Estado de calidad del aire]],2,TRUE)</f>
        <v>Buena</v>
      </c>
      <c r="L1819" s="21">
        <f t="shared" si="86"/>
        <v>56.870370370370367</v>
      </c>
      <c r="M1819" s="21" t="str">
        <f>VLOOKUP(L1819,Tabla7[[Valor minimo]:[Estado de calidad el aire]],2,TRUE)</f>
        <v>Aceptable</v>
      </c>
      <c r="N1819" s="11">
        <v>10</v>
      </c>
      <c r="O1819" s="11" t="s">
        <v>5995</v>
      </c>
      <c r="P1819" s="11">
        <v>3</v>
      </c>
      <c r="Q1819" s="11">
        <v>-74.109096620000003</v>
      </c>
      <c r="R1819" s="12">
        <v>4.7238489279999998</v>
      </c>
    </row>
    <row r="1820" spans="1:18" x14ac:dyDescent="0.25">
      <c r="A1820" s="10">
        <v>1819</v>
      </c>
      <c r="B1820" s="3" t="s">
        <v>3447</v>
      </c>
      <c r="C1820" s="3" t="s">
        <v>3044</v>
      </c>
      <c r="D1820" s="3" t="s">
        <v>1</v>
      </c>
      <c r="E1820" s="3" t="s">
        <v>3448</v>
      </c>
      <c r="F1820" s="87">
        <v>24</v>
      </c>
      <c r="G1820" s="5">
        <f t="shared" si="84"/>
        <v>73</v>
      </c>
      <c r="H1820" s="5" t="str">
        <f>VLOOKUP(F1820,Tabla5[[Columna3]:[Columna4]],2,TRUE)</f>
        <v>Aceptable</v>
      </c>
      <c r="I1820" s="18">
        <v>44</v>
      </c>
      <c r="J1820" s="5">
        <f t="shared" si="85"/>
        <v>40.74074074074074</v>
      </c>
      <c r="K1820" s="5" t="str">
        <f>VLOOKUP(I1820,Tabla13[[Rango minimo]:[Estado de calidad del aire]],2,TRUE)</f>
        <v>Buena</v>
      </c>
      <c r="L1820" s="21">
        <f t="shared" si="86"/>
        <v>56.870370370370367</v>
      </c>
      <c r="M1820" s="21" t="str">
        <f>VLOOKUP(L1820,Tabla7[[Valor minimo]:[Estado de calidad el aire]],2,TRUE)</f>
        <v>Aceptable</v>
      </c>
      <c r="N1820" s="11">
        <v>10</v>
      </c>
      <c r="O1820" s="11" t="s">
        <v>5995</v>
      </c>
      <c r="P1820" s="11">
        <v>3</v>
      </c>
      <c r="Q1820" s="11">
        <v>-74.112151690000005</v>
      </c>
      <c r="R1820" s="12">
        <v>4.720468404</v>
      </c>
    </row>
    <row r="1821" spans="1:18" x14ac:dyDescent="0.25">
      <c r="A1821" s="10">
        <v>1820</v>
      </c>
      <c r="B1821" s="3" t="s">
        <v>3449</v>
      </c>
      <c r="C1821" s="3" t="s">
        <v>3044</v>
      </c>
      <c r="D1821" s="3" t="s">
        <v>1</v>
      </c>
      <c r="E1821" s="3" t="s">
        <v>3450</v>
      </c>
      <c r="F1821" s="87">
        <v>24</v>
      </c>
      <c r="G1821" s="5">
        <f t="shared" si="84"/>
        <v>73</v>
      </c>
      <c r="H1821" s="5" t="str">
        <f>VLOOKUP(F1821,Tabla5[[Columna3]:[Columna4]],2,TRUE)</f>
        <v>Aceptable</v>
      </c>
      <c r="I1821" s="18">
        <v>44</v>
      </c>
      <c r="J1821" s="5">
        <f t="shared" si="85"/>
        <v>40.74074074074074</v>
      </c>
      <c r="K1821" s="5" t="str">
        <f>VLOOKUP(I1821,Tabla13[[Rango minimo]:[Estado de calidad del aire]],2,TRUE)</f>
        <v>Buena</v>
      </c>
      <c r="L1821" s="21">
        <f t="shared" si="86"/>
        <v>56.870370370370367</v>
      </c>
      <c r="M1821" s="21" t="str">
        <f>VLOOKUP(L1821,Tabla7[[Valor minimo]:[Estado de calidad el aire]],2,TRUE)</f>
        <v>Aceptable</v>
      </c>
      <c r="N1821" s="11">
        <v>10</v>
      </c>
      <c r="O1821" s="11" t="s">
        <v>5995</v>
      </c>
      <c r="P1821" s="11">
        <v>3</v>
      </c>
      <c r="Q1821" s="11">
        <v>-74.116767120000006</v>
      </c>
      <c r="R1821" s="12">
        <v>4.7270769650000002</v>
      </c>
    </row>
    <row r="1822" spans="1:18" x14ac:dyDescent="0.25">
      <c r="A1822" s="10">
        <v>1821</v>
      </c>
      <c r="B1822" s="3" t="s">
        <v>3451</v>
      </c>
      <c r="C1822" s="3" t="s">
        <v>3044</v>
      </c>
      <c r="D1822" s="3" t="s">
        <v>1</v>
      </c>
      <c r="E1822" s="3" t="s">
        <v>3445</v>
      </c>
      <c r="F1822" s="87">
        <v>24</v>
      </c>
      <c r="G1822" s="5">
        <f t="shared" si="84"/>
        <v>73</v>
      </c>
      <c r="H1822" s="5" t="str">
        <f>VLOOKUP(F1822,Tabla5[[Columna3]:[Columna4]],2,TRUE)</f>
        <v>Aceptable</v>
      </c>
      <c r="I1822" s="18">
        <v>44</v>
      </c>
      <c r="J1822" s="5">
        <f t="shared" si="85"/>
        <v>40.74074074074074</v>
      </c>
      <c r="K1822" s="5" t="str">
        <f>VLOOKUP(I1822,Tabla13[[Rango minimo]:[Estado de calidad del aire]],2,TRUE)</f>
        <v>Buena</v>
      </c>
      <c r="L1822" s="21">
        <f t="shared" si="86"/>
        <v>56.870370370370367</v>
      </c>
      <c r="M1822" s="21" t="str">
        <f>VLOOKUP(L1822,Tabla7[[Valor minimo]:[Estado de calidad el aire]],2,TRUE)</f>
        <v>Aceptable</v>
      </c>
      <c r="N1822" s="11">
        <v>10</v>
      </c>
      <c r="O1822" s="11" t="s">
        <v>5995</v>
      </c>
      <c r="P1822" s="11">
        <v>3</v>
      </c>
      <c r="Q1822" s="11">
        <v>-74.111942389999996</v>
      </c>
      <c r="R1822" s="12">
        <v>4.719555046</v>
      </c>
    </row>
    <row r="1823" spans="1:18" x14ac:dyDescent="0.25">
      <c r="A1823" s="10">
        <v>1822</v>
      </c>
      <c r="B1823" s="3" t="s">
        <v>3452</v>
      </c>
      <c r="C1823" s="3" t="s">
        <v>3044</v>
      </c>
      <c r="D1823" s="3" t="s">
        <v>1</v>
      </c>
      <c r="E1823" s="3" t="s">
        <v>3420</v>
      </c>
      <c r="F1823" s="87">
        <v>24</v>
      </c>
      <c r="G1823" s="5">
        <f t="shared" si="84"/>
        <v>73</v>
      </c>
      <c r="H1823" s="5" t="str">
        <f>VLOOKUP(F1823,Tabla5[[Columna3]:[Columna4]],2,TRUE)</f>
        <v>Aceptable</v>
      </c>
      <c r="I1823" s="18">
        <v>44</v>
      </c>
      <c r="J1823" s="5">
        <f t="shared" si="85"/>
        <v>40.74074074074074</v>
      </c>
      <c r="K1823" s="5" t="str">
        <f>VLOOKUP(I1823,Tabla13[[Rango minimo]:[Estado de calidad del aire]],2,TRUE)</f>
        <v>Buena</v>
      </c>
      <c r="L1823" s="21">
        <f t="shared" si="86"/>
        <v>56.870370370370367</v>
      </c>
      <c r="M1823" s="21" t="str">
        <f>VLOOKUP(L1823,Tabla7[[Valor minimo]:[Estado de calidad el aire]],2,TRUE)</f>
        <v>Aceptable</v>
      </c>
      <c r="N1823" s="11">
        <v>10</v>
      </c>
      <c r="O1823" s="11" t="s">
        <v>5995</v>
      </c>
      <c r="P1823" s="11">
        <v>3</v>
      </c>
      <c r="Q1823" s="11">
        <v>-74.109765679999995</v>
      </c>
      <c r="R1823" s="12">
        <v>4.7220209190000002</v>
      </c>
    </row>
    <row r="1824" spans="1:18" x14ac:dyDescent="0.25">
      <c r="A1824" s="10">
        <v>1823</v>
      </c>
      <c r="B1824" s="3" t="s">
        <v>3453</v>
      </c>
      <c r="C1824" s="3" t="s">
        <v>3044</v>
      </c>
      <c r="D1824" s="3" t="s">
        <v>1</v>
      </c>
      <c r="E1824" s="3" t="s">
        <v>3448</v>
      </c>
      <c r="F1824" s="87">
        <v>24</v>
      </c>
      <c r="G1824" s="5">
        <f t="shared" si="84"/>
        <v>73</v>
      </c>
      <c r="H1824" s="5" t="str">
        <f>VLOOKUP(F1824,Tabla5[[Columna3]:[Columna4]],2,TRUE)</f>
        <v>Aceptable</v>
      </c>
      <c r="I1824" s="18">
        <v>44</v>
      </c>
      <c r="J1824" s="5">
        <f t="shared" si="85"/>
        <v>40.74074074074074</v>
      </c>
      <c r="K1824" s="5" t="str">
        <f>VLOOKUP(I1824,Tabla13[[Rango minimo]:[Estado de calidad del aire]],2,TRUE)</f>
        <v>Buena</v>
      </c>
      <c r="L1824" s="21">
        <f t="shared" si="86"/>
        <v>56.870370370370367</v>
      </c>
      <c r="M1824" s="21" t="str">
        <f>VLOOKUP(L1824,Tabla7[[Valor minimo]:[Estado de calidad el aire]],2,TRUE)</f>
        <v>Aceptable</v>
      </c>
      <c r="N1824" s="11">
        <v>10</v>
      </c>
      <c r="O1824" s="11" t="s">
        <v>5995</v>
      </c>
      <c r="P1824" s="11">
        <v>3</v>
      </c>
      <c r="Q1824" s="11">
        <v>-74.111927219999998</v>
      </c>
      <c r="R1824" s="12">
        <v>4.7222315999999998</v>
      </c>
    </row>
    <row r="1825" spans="1:18" x14ac:dyDescent="0.25">
      <c r="A1825" s="10">
        <v>1824</v>
      </c>
      <c r="B1825" s="3" t="s">
        <v>3454</v>
      </c>
      <c r="C1825" s="3" t="s">
        <v>3044</v>
      </c>
      <c r="D1825" s="3" t="s">
        <v>1</v>
      </c>
      <c r="E1825" s="3" t="s">
        <v>3455</v>
      </c>
      <c r="F1825" s="87">
        <v>24</v>
      </c>
      <c r="G1825" s="5">
        <f t="shared" si="84"/>
        <v>73</v>
      </c>
      <c r="H1825" s="5" t="str">
        <f>VLOOKUP(F1825,Tabla5[[Columna3]:[Columna4]],2,TRUE)</f>
        <v>Aceptable</v>
      </c>
      <c r="I1825" s="18">
        <v>44</v>
      </c>
      <c r="J1825" s="5">
        <f t="shared" si="85"/>
        <v>40.74074074074074</v>
      </c>
      <c r="K1825" s="5" t="str">
        <f>VLOOKUP(I1825,Tabla13[[Rango minimo]:[Estado de calidad del aire]],2,TRUE)</f>
        <v>Buena</v>
      </c>
      <c r="L1825" s="21">
        <f t="shared" si="86"/>
        <v>56.870370370370367</v>
      </c>
      <c r="M1825" s="21" t="str">
        <f>VLOOKUP(L1825,Tabla7[[Valor minimo]:[Estado de calidad el aire]],2,TRUE)</f>
        <v>Aceptable</v>
      </c>
      <c r="N1825" s="11">
        <v>10</v>
      </c>
      <c r="O1825" s="11" t="s">
        <v>5995</v>
      </c>
      <c r="P1825" s="11">
        <v>3</v>
      </c>
      <c r="Q1825" s="11">
        <v>-74.109943630000004</v>
      </c>
      <c r="R1825" s="12">
        <v>4.7173388889999996</v>
      </c>
    </row>
    <row r="1826" spans="1:18" x14ac:dyDescent="0.25">
      <c r="A1826" s="10">
        <v>1825</v>
      </c>
      <c r="B1826" s="3" t="s">
        <v>3456</v>
      </c>
      <c r="C1826" s="3" t="s">
        <v>3044</v>
      </c>
      <c r="D1826" s="3" t="s">
        <v>1</v>
      </c>
      <c r="E1826" s="3" t="s">
        <v>3428</v>
      </c>
      <c r="F1826" s="87">
        <v>24</v>
      </c>
      <c r="G1826" s="5">
        <f t="shared" si="84"/>
        <v>73</v>
      </c>
      <c r="H1826" s="5" t="str">
        <f>VLOOKUP(F1826,Tabla5[[Columna3]:[Columna4]],2,TRUE)</f>
        <v>Aceptable</v>
      </c>
      <c r="I1826" s="18">
        <v>44</v>
      </c>
      <c r="J1826" s="5">
        <f t="shared" si="85"/>
        <v>40.74074074074074</v>
      </c>
      <c r="K1826" s="5" t="str">
        <f>VLOOKUP(I1826,Tabla13[[Rango minimo]:[Estado de calidad del aire]],2,TRUE)</f>
        <v>Buena</v>
      </c>
      <c r="L1826" s="21">
        <f t="shared" si="86"/>
        <v>56.870370370370367</v>
      </c>
      <c r="M1826" s="21" t="str">
        <f>VLOOKUP(L1826,Tabla7[[Valor minimo]:[Estado de calidad el aire]],2,TRUE)</f>
        <v>Aceptable</v>
      </c>
      <c r="N1826" s="11">
        <v>10</v>
      </c>
      <c r="O1826" s="11" t="s">
        <v>5995</v>
      </c>
      <c r="P1826" s="11">
        <v>3</v>
      </c>
      <c r="Q1826" s="11">
        <v>-74.116542010000003</v>
      </c>
      <c r="R1826" s="12">
        <v>4.7325889029999999</v>
      </c>
    </row>
    <row r="1827" spans="1:18" x14ac:dyDescent="0.25">
      <c r="A1827" s="10">
        <v>1826</v>
      </c>
      <c r="B1827" s="3" t="s">
        <v>3457</v>
      </c>
      <c r="C1827" s="3" t="s">
        <v>3044</v>
      </c>
      <c r="D1827" s="3" t="s">
        <v>1</v>
      </c>
      <c r="E1827" s="3" t="s">
        <v>3428</v>
      </c>
      <c r="F1827" s="87">
        <v>24</v>
      </c>
      <c r="G1827" s="5">
        <f t="shared" si="84"/>
        <v>73</v>
      </c>
      <c r="H1827" s="5" t="str">
        <f>VLOOKUP(F1827,Tabla5[[Columna3]:[Columna4]],2,TRUE)</f>
        <v>Aceptable</v>
      </c>
      <c r="I1827" s="18">
        <v>44</v>
      </c>
      <c r="J1827" s="5">
        <f t="shared" si="85"/>
        <v>40.74074074074074</v>
      </c>
      <c r="K1827" s="5" t="str">
        <f>VLOOKUP(I1827,Tabla13[[Rango minimo]:[Estado de calidad del aire]],2,TRUE)</f>
        <v>Buena</v>
      </c>
      <c r="L1827" s="21">
        <f t="shared" si="86"/>
        <v>56.870370370370367</v>
      </c>
      <c r="M1827" s="21" t="str">
        <f>VLOOKUP(L1827,Tabla7[[Valor minimo]:[Estado de calidad el aire]],2,TRUE)</f>
        <v>Aceptable</v>
      </c>
      <c r="N1827" s="11">
        <v>10</v>
      </c>
      <c r="O1827" s="11" t="s">
        <v>5995</v>
      </c>
      <c r="P1827" s="11">
        <v>3</v>
      </c>
      <c r="Q1827" s="11">
        <v>-74.118989470000002</v>
      </c>
      <c r="R1827" s="12">
        <v>4.7314621849999998</v>
      </c>
    </row>
    <row r="1828" spans="1:18" x14ac:dyDescent="0.25">
      <c r="A1828" s="10">
        <v>1827</v>
      </c>
      <c r="B1828" s="3" t="s">
        <v>3458</v>
      </c>
      <c r="C1828" s="3" t="s">
        <v>3044</v>
      </c>
      <c r="D1828" s="3" t="s">
        <v>1</v>
      </c>
      <c r="E1828" s="3" t="s">
        <v>3432</v>
      </c>
      <c r="F1828" s="87">
        <v>24</v>
      </c>
      <c r="G1828" s="5">
        <f t="shared" si="84"/>
        <v>73</v>
      </c>
      <c r="H1828" s="5" t="str">
        <f>VLOOKUP(F1828,Tabla5[[Columna3]:[Columna4]],2,TRUE)</f>
        <v>Aceptable</v>
      </c>
      <c r="I1828" s="18">
        <v>44</v>
      </c>
      <c r="J1828" s="5">
        <f t="shared" si="85"/>
        <v>40.74074074074074</v>
      </c>
      <c r="K1828" s="5" t="str">
        <f>VLOOKUP(I1828,Tabla13[[Rango minimo]:[Estado de calidad del aire]],2,TRUE)</f>
        <v>Buena</v>
      </c>
      <c r="L1828" s="21">
        <f t="shared" si="86"/>
        <v>56.870370370370367</v>
      </c>
      <c r="M1828" s="21" t="str">
        <f>VLOOKUP(L1828,Tabla7[[Valor minimo]:[Estado de calidad el aire]],2,TRUE)</f>
        <v>Aceptable</v>
      </c>
      <c r="N1828" s="11">
        <v>10</v>
      </c>
      <c r="O1828" s="11" t="s">
        <v>5995</v>
      </c>
      <c r="P1828" s="11">
        <v>3</v>
      </c>
      <c r="Q1828" s="11">
        <v>-74.114778529999995</v>
      </c>
      <c r="R1828" s="12">
        <v>4.7251562209999998</v>
      </c>
    </row>
    <row r="1829" spans="1:18" x14ac:dyDescent="0.25">
      <c r="A1829" s="10">
        <v>1828</v>
      </c>
      <c r="B1829" s="3" t="s">
        <v>3459</v>
      </c>
      <c r="C1829" s="3" t="s">
        <v>3044</v>
      </c>
      <c r="D1829" s="3" t="s">
        <v>1</v>
      </c>
      <c r="E1829" s="3" t="s">
        <v>3460</v>
      </c>
      <c r="F1829" s="87">
        <v>24</v>
      </c>
      <c r="G1829" s="5">
        <f t="shared" si="84"/>
        <v>73</v>
      </c>
      <c r="H1829" s="5" t="str">
        <f>VLOOKUP(F1829,Tabla5[[Columna3]:[Columna4]],2,TRUE)</f>
        <v>Aceptable</v>
      </c>
      <c r="I1829" s="18">
        <v>44</v>
      </c>
      <c r="J1829" s="5">
        <f t="shared" si="85"/>
        <v>40.74074074074074</v>
      </c>
      <c r="K1829" s="5" t="str">
        <f>VLOOKUP(I1829,Tabla13[[Rango minimo]:[Estado de calidad del aire]],2,TRUE)</f>
        <v>Buena</v>
      </c>
      <c r="L1829" s="21">
        <f t="shared" si="86"/>
        <v>56.870370370370367</v>
      </c>
      <c r="M1829" s="21" t="str">
        <f>VLOOKUP(L1829,Tabla7[[Valor minimo]:[Estado de calidad el aire]],2,TRUE)</f>
        <v>Aceptable</v>
      </c>
      <c r="N1829" s="11">
        <v>10</v>
      </c>
      <c r="O1829" s="11" t="s">
        <v>5995</v>
      </c>
      <c r="P1829" s="11">
        <v>3</v>
      </c>
      <c r="Q1829" s="11">
        <v>-74.10692426</v>
      </c>
      <c r="R1829" s="12">
        <v>4.7181568260000004</v>
      </c>
    </row>
    <row r="1830" spans="1:18" x14ac:dyDescent="0.25">
      <c r="A1830" s="10">
        <v>1829</v>
      </c>
      <c r="B1830" s="3" t="s">
        <v>3461</v>
      </c>
      <c r="C1830" s="3" t="s">
        <v>3044</v>
      </c>
      <c r="D1830" s="3" t="s">
        <v>1</v>
      </c>
      <c r="E1830" s="3" t="s">
        <v>3462</v>
      </c>
      <c r="F1830" s="87">
        <v>24</v>
      </c>
      <c r="G1830" s="5">
        <f t="shared" si="84"/>
        <v>73</v>
      </c>
      <c r="H1830" s="5" t="str">
        <f>VLOOKUP(F1830,Tabla5[[Columna3]:[Columna4]],2,TRUE)</f>
        <v>Aceptable</v>
      </c>
      <c r="I1830" s="18">
        <v>44</v>
      </c>
      <c r="J1830" s="5">
        <f t="shared" si="85"/>
        <v>40.74074074074074</v>
      </c>
      <c r="K1830" s="5" t="str">
        <f>VLOOKUP(I1830,Tabla13[[Rango minimo]:[Estado de calidad del aire]],2,TRUE)</f>
        <v>Buena</v>
      </c>
      <c r="L1830" s="21">
        <f t="shared" si="86"/>
        <v>56.870370370370367</v>
      </c>
      <c r="M1830" s="21" t="str">
        <f>VLOOKUP(L1830,Tabla7[[Valor minimo]:[Estado de calidad el aire]],2,TRUE)</f>
        <v>Aceptable</v>
      </c>
      <c r="N1830" s="11">
        <v>10</v>
      </c>
      <c r="O1830" s="11" t="s">
        <v>5995</v>
      </c>
      <c r="P1830" s="11">
        <v>3</v>
      </c>
      <c r="Q1830" s="11">
        <v>-74.120393890000003</v>
      </c>
      <c r="R1830" s="12">
        <v>4.7299915439999998</v>
      </c>
    </row>
    <row r="1831" spans="1:18" x14ac:dyDescent="0.25">
      <c r="A1831" s="10">
        <v>1830</v>
      </c>
      <c r="B1831" s="3" t="s">
        <v>3463</v>
      </c>
      <c r="C1831" s="3" t="s">
        <v>3044</v>
      </c>
      <c r="D1831" s="3" t="s">
        <v>1</v>
      </c>
      <c r="E1831" s="3" t="s">
        <v>3464</v>
      </c>
      <c r="F1831" s="87">
        <v>24</v>
      </c>
      <c r="G1831" s="5">
        <f t="shared" si="84"/>
        <v>73</v>
      </c>
      <c r="H1831" s="5" t="str">
        <f>VLOOKUP(F1831,Tabla5[[Columna3]:[Columna4]],2,TRUE)</f>
        <v>Aceptable</v>
      </c>
      <c r="I1831" s="18">
        <v>44</v>
      </c>
      <c r="J1831" s="5">
        <f t="shared" si="85"/>
        <v>40.74074074074074</v>
      </c>
      <c r="K1831" s="5" t="str">
        <f>VLOOKUP(I1831,Tabla13[[Rango minimo]:[Estado de calidad del aire]],2,TRUE)</f>
        <v>Buena</v>
      </c>
      <c r="L1831" s="21">
        <f t="shared" si="86"/>
        <v>56.870370370370367</v>
      </c>
      <c r="M1831" s="21" t="str">
        <f>VLOOKUP(L1831,Tabla7[[Valor minimo]:[Estado de calidad el aire]],2,TRUE)</f>
        <v>Aceptable</v>
      </c>
      <c r="N1831" s="11">
        <v>10</v>
      </c>
      <c r="O1831" s="11" t="s">
        <v>5995</v>
      </c>
      <c r="P1831" s="11">
        <v>3</v>
      </c>
      <c r="Q1831" s="11">
        <v>-74.118665609999994</v>
      </c>
      <c r="R1831" s="12">
        <v>4.7199788329999999</v>
      </c>
    </row>
    <row r="1832" spans="1:18" x14ac:dyDescent="0.25">
      <c r="A1832" s="10">
        <v>1831</v>
      </c>
      <c r="B1832" s="3" t="s">
        <v>3465</v>
      </c>
      <c r="C1832" s="3" t="s">
        <v>3044</v>
      </c>
      <c r="D1832" s="3" t="s">
        <v>1</v>
      </c>
      <c r="E1832" s="3" t="s">
        <v>3466</v>
      </c>
      <c r="F1832" s="87">
        <v>24</v>
      </c>
      <c r="G1832" s="5">
        <f t="shared" si="84"/>
        <v>73</v>
      </c>
      <c r="H1832" s="5" t="str">
        <f>VLOOKUP(F1832,Tabla5[[Columna3]:[Columna4]],2,TRUE)</f>
        <v>Aceptable</v>
      </c>
      <c r="I1832" s="18">
        <v>44</v>
      </c>
      <c r="J1832" s="5">
        <f t="shared" si="85"/>
        <v>40.74074074074074</v>
      </c>
      <c r="K1832" s="5" t="str">
        <f>VLOOKUP(I1832,Tabla13[[Rango minimo]:[Estado de calidad del aire]],2,TRUE)</f>
        <v>Buena</v>
      </c>
      <c r="L1832" s="21">
        <f t="shared" si="86"/>
        <v>56.870370370370367</v>
      </c>
      <c r="M1832" s="21" t="str">
        <f>VLOOKUP(L1832,Tabla7[[Valor minimo]:[Estado de calidad el aire]],2,TRUE)</f>
        <v>Aceptable</v>
      </c>
      <c r="N1832" s="11">
        <v>10</v>
      </c>
      <c r="O1832" s="11" t="s">
        <v>168</v>
      </c>
      <c r="P1832" s="11">
        <v>3</v>
      </c>
      <c r="Q1832" s="11">
        <v>-74.104994070000004</v>
      </c>
      <c r="R1832" s="12">
        <v>4.7009927129999998</v>
      </c>
    </row>
    <row r="1833" spans="1:18" x14ac:dyDescent="0.25">
      <c r="A1833" s="10">
        <v>1832</v>
      </c>
      <c r="B1833" s="3" t="s">
        <v>3467</v>
      </c>
      <c r="C1833" s="3" t="s">
        <v>3044</v>
      </c>
      <c r="D1833" s="3" t="s">
        <v>1</v>
      </c>
      <c r="E1833" s="3" t="s">
        <v>3468</v>
      </c>
      <c r="F1833" s="87">
        <v>24</v>
      </c>
      <c r="G1833" s="5">
        <f t="shared" si="84"/>
        <v>73</v>
      </c>
      <c r="H1833" s="5" t="str">
        <f>VLOOKUP(F1833,Tabla5[[Columna3]:[Columna4]],2,TRUE)</f>
        <v>Aceptable</v>
      </c>
      <c r="I1833" s="18">
        <v>44</v>
      </c>
      <c r="J1833" s="5">
        <f t="shared" si="85"/>
        <v>40.74074074074074</v>
      </c>
      <c r="K1833" s="5" t="str">
        <f>VLOOKUP(I1833,Tabla13[[Rango minimo]:[Estado de calidad del aire]],2,TRUE)</f>
        <v>Buena</v>
      </c>
      <c r="L1833" s="21">
        <f t="shared" si="86"/>
        <v>56.870370370370367</v>
      </c>
      <c r="M1833" s="21" t="str">
        <f>VLOOKUP(L1833,Tabla7[[Valor minimo]:[Estado de calidad el aire]],2,TRUE)</f>
        <v>Aceptable</v>
      </c>
      <c r="N1833" s="11">
        <v>10</v>
      </c>
      <c r="O1833" s="11" t="s">
        <v>168</v>
      </c>
      <c r="P1833" s="11">
        <v>3</v>
      </c>
      <c r="Q1833" s="11">
        <v>-74.105640679999993</v>
      </c>
      <c r="R1833" s="12">
        <v>4.6899461860000002</v>
      </c>
    </row>
    <row r="1834" spans="1:18" x14ac:dyDescent="0.25">
      <c r="A1834" s="10">
        <v>1833</v>
      </c>
      <c r="B1834" s="3" t="s">
        <v>3469</v>
      </c>
      <c r="C1834" s="3" t="s">
        <v>3044</v>
      </c>
      <c r="D1834" s="3" t="s">
        <v>1</v>
      </c>
      <c r="E1834" s="3" t="s">
        <v>3470</v>
      </c>
      <c r="F1834" s="87">
        <v>24</v>
      </c>
      <c r="G1834" s="5">
        <f t="shared" si="84"/>
        <v>73</v>
      </c>
      <c r="H1834" s="5" t="str">
        <f>VLOOKUP(F1834,Tabla5[[Columna3]:[Columna4]],2,TRUE)</f>
        <v>Aceptable</v>
      </c>
      <c r="I1834" s="18">
        <v>44</v>
      </c>
      <c r="J1834" s="5">
        <f t="shared" si="85"/>
        <v>40.74074074074074</v>
      </c>
      <c r="K1834" s="5" t="str">
        <f>VLOOKUP(I1834,Tabla13[[Rango minimo]:[Estado de calidad del aire]],2,TRUE)</f>
        <v>Buena</v>
      </c>
      <c r="L1834" s="21">
        <f t="shared" si="86"/>
        <v>56.870370370370367</v>
      </c>
      <c r="M1834" s="21" t="str">
        <f>VLOOKUP(L1834,Tabla7[[Valor minimo]:[Estado de calidad el aire]],2,TRUE)</f>
        <v>Aceptable</v>
      </c>
      <c r="N1834" s="11">
        <v>10</v>
      </c>
      <c r="O1834" s="11" t="s">
        <v>168</v>
      </c>
      <c r="P1834" s="11">
        <v>3</v>
      </c>
      <c r="Q1834" s="11">
        <v>-74.100391290000005</v>
      </c>
      <c r="R1834" s="12">
        <v>4.6837679569999997</v>
      </c>
    </row>
    <row r="1835" spans="1:18" x14ac:dyDescent="0.25">
      <c r="A1835" s="10">
        <v>1834</v>
      </c>
      <c r="B1835" s="3" t="s">
        <v>3471</v>
      </c>
      <c r="C1835" s="3" t="s">
        <v>3044</v>
      </c>
      <c r="D1835" s="3" t="s">
        <v>1</v>
      </c>
      <c r="E1835" s="3" t="s">
        <v>3472</v>
      </c>
      <c r="F1835" s="87">
        <v>24</v>
      </c>
      <c r="G1835" s="5">
        <f t="shared" si="84"/>
        <v>73</v>
      </c>
      <c r="H1835" s="5" t="str">
        <f>VLOOKUP(F1835,Tabla5[[Columna3]:[Columna4]],2,TRUE)</f>
        <v>Aceptable</v>
      </c>
      <c r="I1835" s="18">
        <v>44</v>
      </c>
      <c r="J1835" s="5">
        <f t="shared" si="85"/>
        <v>40.74074074074074</v>
      </c>
      <c r="K1835" s="5" t="str">
        <f>VLOOKUP(I1835,Tabla13[[Rango minimo]:[Estado de calidad del aire]],2,TRUE)</f>
        <v>Buena</v>
      </c>
      <c r="L1835" s="21">
        <f t="shared" si="86"/>
        <v>56.870370370370367</v>
      </c>
      <c r="M1835" s="21" t="str">
        <f>VLOOKUP(L1835,Tabla7[[Valor minimo]:[Estado de calidad el aire]],2,TRUE)</f>
        <v>Aceptable</v>
      </c>
      <c r="N1835" s="11">
        <v>10</v>
      </c>
      <c r="O1835" s="11" t="s">
        <v>168</v>
      </c>
      <c r="P1835" s="11">
        <v>3</v>
      </c>
      <c r="Q1835" s="11">
        <v>-74.107767999999993</v>
      </c>
      <c r="R1835" s="12">
        <v>4.6966204180000002</v>
      </c>
    </row>
    <row r="1836" spans="1:18" x14ac:dyDescent="0.25">
      <c r="A1836" s="10">
        <v>1835</v>
      </c>
      <c r="B1836" s="3" t="s">
        <v>3473</v>
      </c>
      <c r="C1836" s="3" t="s">
        <v>3044</v>
      </c>
      <c r="D1836" s="3" t="s">
        <v>1</v>
      </c>
      <c r="E1836" s="3" t="s">
        <v>3474</v>
      </c>
      <c r="F1836" s="87">
        <v>24</v>
      </c>
      <c r="G1836" s="5">
        <f t="shared" si="84"/>
        <v>73</v>
      </c>
      <c r="H1836" s="5" t="str">
        <f>VLOOKUP(F1836,Tabla5[[Columna3]:[Columna4]],2,TRUE)</f>
        <v>Aceptable</v>
      </c>
      <c r="I1836" s="18">
        <v>44</v>
      </c>
      <c r="J1836" s="5">
        <f t="shared" si="85"/>
        <v>40.74074074074074</v>
      </c>
      <c r="K1836" s="5" t="str">
        <f>VLOOKUP(I1836,Tabla13[[Rango minimo]:[Estado de calidad del aire]],2,TRUE)</f>
        <v>Buena</v>
      </c>
      <c r="L1836" s="21">
        <f t="shared" si="86"/>
        <v>56.870370370370367</v>
      </c>
      <c r="M1836" s="21" t="str">
        <f>VLOOKUP(L1836,Tabla7[[Valor minimo]:[Estado de calidad el aire]],2,TRUE)</f>
        <v>Aceptable</v>
      </c>
      <c r="N1836" s="11">
        <v>10</v>
      </c>
      <c r="O1836" s="11" t="s">
        <v>168</v>
      </c>
      <c r="P1836" s="11">
        <v>3</v>
      </c>
      <c r="Q1836" s="11">
        <v>-74.098471509999996</v>
      </c>
      <c r="R1836" s="12">
        <v>4.6867996620000003</v>
      </c>
    </row>
    <row r="1837" spans="1:18" x14ac:dyDescent="0.25">
      <c r="A1837" s="10">
        <v>1836</v>
      </c>
      <c r="B1837" s="3" t="s">
        <v>3475</v>
      </c>
      <c r="C1837" s="3" t="s">
        <v>3044</v>
      </c>
      <c r="D1837" s="3" t="s">
        <v>1</v>
      </c>
      <c r="E1837" s="3" t="s">
        <v>3476</v>
      </c>
      <c r="F1837" s="87">
        <v>24</v>
      </c>
      <c r="G1837" s="5">
        <f t="shared" si="84"/>
        <v>73</v>
      </c>
      <c r="H1837" s="5" t="str">
        <f>VLOOKUP(F1837,Tabla5[[Columna3]:[Columna4]],2,TRUE)</f>
        <v>Aceptable</v>
      </c>
      <c r="I1837" s="18">
        <v>44</v>
      </c>
      <c r="J1837" s="5">
        <f t="shared" si="85"/>
        <v>40.74074074074074</v>
      </c>
      <c r="K1837" s="5" t="str">
        <f>VLOOKUP(I1837,Tabla13[[Rango minimo]:[Estado de calidad del aire]],2,TRUE)</f>
        <v>Buena</v>
      </c>
      <c r="L1837" s="21">
        <f t="shared" si="86"/>
        <v>56.870370370370367</v>
      </c>
      <c r="M1837" s="21" t="str">
        <f>VLOOKUP(L1837,Tabla7[[Valor minimo]:[Estado de calidad el aire]],2,TRUE)</f>
        <v>Aceptable</v>
      </c>
      <c r="N1837" s="11">
        <v>10</v>
      </c>
      <c r="O1837" s="11" t="s">
        <v>168</v>
      </c>
      <c r="P1837" s="11">
        <v>3</v>
      </c>
      <c r="Q1837" s="11">
        <v>-74.092131309999999</v>
      </c>
      <c r="R1837" s="12">
        <v>4.6933549829999999</v>
      </c>
    </row>
    <row r="1838" spans="1:18" x14ac:dyDescent="0.25">
      <c r="A1838" s="10">
        <v>1837</v>
      </c>
      <c r="B1838" s="3" t="s">
        <v>3477</v>
      </c>
      <c r="C1838" s="3" t="s">
        <v>3044</v>
      </c>
      <c r="D1838" s="3" t="s">
        <v>1</v>
      </c>
      <c r="E1838" s="3" t="s">
        <v>3478</v>
      </c>
      <c r="F1838" s="87">
        <v>24</v>
      </c>
      <c r="G1838" s="5">
        <f t="shared" si="84"/>
        <v>73</v>
      </c>
      <c r="H1838" s="5" t="str">
        <f>VLOOKUP(F1838,Tabla5[[Columna3]:[Columna4]],2,TRUE)</f>
        <v>Aceptable</v>
      </c>
      <c r="I1838" s="18">
        <v>44</v>
      </c>
      <c r="J1838" s="5">
        <f t="shared" si="85"/>
        <v>40.74074074074074</v>
      </c>
      <c r="K1838" s="5" t="str">
        <f>VLOOKUP(I1838,Tabla13[[Rango minimo]:[Estado de calidad del aire]],2,TRUE)</f>
        <v>Buena</v>
      </c>
      <c r="L1838" s="21">
        <f t="shared" si="86"/>
        <v>56.870370370370367</v>
      </c>
      <c r="M1838" s="21" t="str">
        <f>VLOOKUP(L1838,Tabla7[[Valor minimo]:[Estado de calidad el aire]],2,TRUE)</f>
        <v>Aceptable</v>
      </c>
      <c r="N1838" s="11">
        <v>10</v>
      </c>
      <c r="O1838" s="11" t="s">
        <v>168</v>
      </c>
      <c r="P1838" s="11">
        <v>3</v>
      </c>
      <c r="Q1838" s="11">
        <v>-74.097230120000006</v>
      </c>
      <c r="R1838" s="12">
        <v>4.6983510949999996</v>
      </c>
    </row>
    <row r="1839" spans="1:18" x14ac:dyDescent="0.25">
      <c r="A1839" s="10">
        <v>1838</v>
      </c>
      <c r="B1839" s="3" t="s">
        <v>3479</v>
      </c>
      <c r="C1839" s="3" t="s">
        <v>3044</v>
      </c>
      <c r="D1839" s="3" t="s">
        <v>1</v>
      </c>
      <c r="E1839" s="3" t="s">
        <v>3480</v>
      </c>
      <c r="F1839" s="87">
        <v>24</v>
      </c>
      <c r="G1839" s="5">
        <f t="shared" si="84"/>
        <v>73</v>
      </c>
      <c r="H1839" s="5" t="str">
        <f>VLOOKUP(F1839,Tabla5[[Columna3]:[Columna4]],2,TRUE)</f>
        <v>Aceptable</v>
      </c>
      <c r="I1839" s="18">
        <v>44</v>
      </c>
      <c r="J1839" s="5">
        <f t="shared" si="85"/>
        <v>40.74074074074074</v>
      </c>
      <c r="K1839" s="5" t="str">
        <f>VLOOKUP(I1839,Tabla13[[Rango minimo]:[Estado de calidad del aire]],2,TRUE)</f>
        <v>Buena</v>
      </c>
      <c r="L1839" s="21">
        <f t="shared" si="86"/>
        <v>56.870370370370367</v>
      </c>
      <c r="M1839" s="21" t="str">
        <f>VLOOKUP(L1839,Tabla7[[Valor minimo]:[Estado de calidad el aire]],2,TRUE)</f>
        <v>Aceptable</v>
      </c>
      <c r="N1839" s="11">
        <v>10</v>
      </c>
      <c r="O1839" s="11" t="s">
        <v>168</v>
      </c>
      <c r="P1839" s="11">
        <v>3</v>
      </c>
      <c r="Q1839" s="11">
        <v>-74.102105710000004</v>
      </c>
      <c r="R1839" s="12">
        <v>4.7024652470000001</v>
      </c>
    </row>
    <row r="1840" spans="1:18" x14ac:dyDescent="0.25">
      <c r="A1840" s="10">
        <v>1839</v>
      </c>
      <c r="B1840" s="3" t="s">
        <v>3481</v>
      </c>
      <c r="C1840" s="3" t="s">
        <v>3044</v>
      </c>
      <c r="D1840" s="3" t="s">
        <v>1</v>
      </c>
      <c r="E1840" s="3" t="s">
        <v>3482</v>
      </c>
      <c r="F1840" s="87">
        <v>24</v>
      </c>
      <c r="G1840" s="5">
        <f t="shared" si="84"/>
        <v>73</v>
      </c>
      <c r="H1840" s="5" t="str">
        <f>VLOOKUP(F1840,Tabla5[[Columna3]:[Columna4]],2,TRUE)</f>
        <v>Aceptable</v>
      </c>
      <c r="I1840" s="18">
        <v>44</v>
      </c>
      <c r="J1840" s="5">
        <f t="shared" si="85"/>
        <v>40.74074074074074</v>
      </c>
      <c r="K1840" s="5" t="str">
        <f>VLOOKUP(I1840,Tabla13[[Rango minimo]:[Estado de calidad del aire]],2,TRUE)</f>
        <v>Buena</v>
      </c>
      <c r="L1840" s="21">
        <f t="shared" si="86"/>
        <v>56.870370370370367</v>
      </c>
      <c r="M1840" s="21" t="str">
        <f>VLOOKUP(L1840,Tabla7[[Valor minimo]:[Estado de calidad el aire]],2,TRUE)</f>
        <v>Aceptable</v>
      </c>
      <c r="N1840" s="11">
        <v>10</v>
      </c>
      <c r="O1840" s="11" t="s">
        <v>168</v>
      </c>
      <c r="P1840" s="11">
        <v>3</v>
      </c>
      <c r="Q1840" s="11">
        <v>-74.101832099999996</v>
      </c>
      <c r="R1840" s="12">
        <v>4.6954501019999997</v>
      </c>
    </row>
    <row r="1841" spans="1:18" x14ac:dyDescent="0.25">
      <c r="A1841" s="10">
        <v>1840</v>
      </c>
      <c r="B1841" s="3" t="s">
        <v>3483</v>
      </c>
      <c r="C1841" s="3" t="s">
        <v>3044</v>
      </c>
      <c r="D1841" s="3" t="s">
        <v>1</v>
      </c>
      <c r="E1841" s="3" t="s">
        <v>3472</v>
      </c>
      <c r="F1841" s="87">
        <v>24</v>
      </c>
      <c r="G1841" s="5">
        <f t="shared" si="84"/>
        <v>73</v>
      </c>
      <c r="H1841" s="5" t="str">
        <f>VLOOKUP(F1841,Tabla5[[Columna3]:[Columna4]],2,TRUE)</f>
        <v>Aceptable</v>
      </c>
      <c r="I1841" s="18">
        <v>44</v>
      </c>
      <c r="J1841" s="5">
        <f t="shared" si="85"/>
        <v>40.74074074074074</v>
      </c>
      <c r="K1841" s="5" t="str">
        <f>VLOOKUP(I1841,Tabla13[[Rango minimo]:[Estado de calidad del aire]],2,TRUE)</f>
        <v>Buena</v>
      </c>
      <c r="L1841" s="21">
        <f t="shared" si="86"/>
        <v>56.870370370370367</v>
      </c>
      <c r="M1841" s="21" t="str">
        <f>VLOOKUP(L1841,Tabla7[[Valor minimo]:[Estado de calidad el aire]],2,TRUE)</f>
        <v>Aceptable</v>
      </c>
      <c r="N1841" s="11">
        <v>10</v>
      </c>
      <c r="O1841" s="11" t="s">
        <v>168</v>
      </c>
      <c r="P1841" s="11">
        <v>3</v>
      </c>
      <c r="Q1841" s="11">
        <v>-74.108392609999996</v>
      </c>
      <c r="R1841" s="12">
        <v>4.6960340809999996</v>
      </c>
    </row>
    <row r="1842" spans="1:18" x14ac:dyDescent="0.25">
      <c r="A1842" s="10">
        <v>1841</v>
      </c>
      <c r="B1842" s="3" t="s">
        <v>3484</v>
      </c>
      <c r="C1842" s="3" t="s">
        <v>3044</v>
      </c>
      <c r="D1842" s="3" t="s">
        <v>1</v>
      </c>
      <c r="E1842" s="3" t="s">
        <v>3485</v>
      </c>
      <c r="F1842" s="87">
        <v>24</v>
      </c>
      <c r="G1842" s="5">
        <f t="shared" si="84"/>
        <v>73</v>
      </c>
      <c r="H1842" s="5" t="str">
        <f>VLOOKUP(F1842,Tabla5[[Columna3]:[Columna4]],2,TRUE)</f>
        <v>Aceptable</v>
      </c>
      <c r="I1842" s="18">
        <v>44</v>
      </c>
      <c r="J1842" s="5">
        <f t="shared" si="85"/>
        <v>40.74074074074074</v>
      </c>
      <c r="K1842" s="5" t="str">
        <f>VLOOKUP(I1842,Tabla13[[Rango minimo]:[Estado de calidad del aire]],2,TRUE)</f>
        <v>Buena</v>
      </c>
      <c r="L1842" s="21">
        <f t="shared" si="86"/>
        <v>56.870370370370367</v>
      </c>
      <c r="M1842" s="21" t="str">
        <f>VLOOKUP(L1842,Tabla7[[Valor minimo]:[Estado de calidad el aire]],2,TRUE)</f>
        <v>Aceptable</v>
      </c>
      <c r="N1842" s="11">
        <v>10</v>
      </c>
      <c r="O1842" s="11" t="s">
        <v>168</v>
      </c>
      <c r="P1842" s="11">
        <v>3</v>
      </c>
      <c r="Q1842" s="11">
        <v>-74.099581479999998</v>
      </c>
      <c r="R1842" s="12">
        <v>4.692447145</v>
      </c>
    </row>
    <row r="1843" spans="1:18" x14ac:dyDescent="0.25">
      <c r="A1843" s="10">
        <v>1842</v>
      </c>
      <c r="B1843" s="3" t="s">
        <v>3486</v>
      </c>
      <c r="C1843" s="3" t="s">
        <v>3044</v>
      </c>
      <c r="D1843" s="3" t="s">
        <v>1</v>
      </c>
      <c r="E1843" s="3" t="s">
        <v>3487</v>
      </c>
      <c r="F1843" s="87">
        <v>24</v>
      </c>
      <c r="G1843" s="5">
        <f t="shared" si="84"/>
        <v>73</v>
      </c>
      <c r="H1843" s="5" t="str">
        <f>VLOOKUP(F1843,Tabla5[[Columna3]:[Columna4]],2,TRUE)</f>
        <v>Aceptable</v>
      </c>
      <c r="I1843" s="18">
        <v>44</v>
      </c>
      <c r="J1843" s="5">
        <f t="shared" si="85"/>
        <v>40.74074074074074</v>
      </c>
      <c r="K1843" s="5" t="str">
        <f>VLOOKUP(I1843,Tabla13[[Rango minimo]:[Estado de calidad del aire]],2,TRUE)</f>
        <v>Buena</v>
      </c>
      <c r="L1843" s="21">
        <f t="shared" si="86"/>
        <v>56.870370370370367</v>
      </c>
      <c r="M1843" s="21" t="str">
        <f>VLOOKUP(L1843,Tabla7[[Valor minimo]:[Estado de calidad el aire]],2,TRUE)</f>
        <v>Aceptable</v>
      </c>
      <c r="N1843" s="11">
        <v>10</v>
      </c>
      <c r="O1843" s="11" t="s">
        <v>168</v>
      </c>
      <c r="P1843" s="11">
        <v>3</v>
      </c>
      <c r="Q1843" s="11">
        <v>-74.108476300000007</v>
      </c>
      <c r="R1843" s="12">
        <v>4.7004176790000001</v>
      </c>
    </row>
    <row r="1844" spans="1:18" x14ac:dyDescent="0.25">
      <c r="A1844" s="10">
        <v>1843</v>
      </c>
      <c r="B1844" s="3" t="s">
        <v>3488</v>
      </c>
      <c r="C1844" s="3" t="s">
        <v>3044</v>
      </c>
      <c r="D1844" s="3" t="s">
        <v>1</v>
      </c>
      <c r="E1844" s="3" t="s">
        <v>3487</v>
      </c>
      <c r="F1844" s="87">
        <v>24</v>
      </c>
      <c r="G1844" s="5">
        <f t="shared" si="84"/>
        <v>73</v>
      </c>
      <c r="H1844" s="5" t="str">
        <f>VLOOKUP(F1844,Tabla5[[Columna3]:[Columna4]],2,TRUE)</f>
        <v>Aceptable</v>
      </c>
      <c r="I1844" s="18">
        <v>44</v>
      </c>
      <c r="J1844" s="5">
        <f t="shared" si="85"/>
        <v>40.74074074074074</v>
      </c>
      <c r="K1844" s="5" t="str">
        <f>VLOOKUP(I1844,Tabla13[[Rango minimo]:[Estado de calidad del aire]],2,TRUE)</f>
        <v>Buena</v>
      </c>
      <c r="L1844" s="21">
        <f t="shared" si="86"/>
        <v>56.870370370370367</v>
      </c>
      <c r="M1844" s="21" t="str">
        <f>VLOOKUP(L1844,Tabla7[[Valor minimo]:[Estado de calidad el aire]],2,TRUE)</f>
        <v>Aceptable</v>
      </c>
      <c r="N1844" s="11">
        <v>10</v>
      </c>
      <c r="O1844" s="11" t="s">
        <v>168</v>
      </c>
      <c r="P1844" s="11">
        <v>3</v>
      </c>
      <c r="Q1844" s="11">
        <v>-74.1073758</v>
      </c>
      <c r="R1844" s="12">
        <v>4.6997484460000001</v>
      </c>
    </row>
    <row r="1845" spans="1:18" x14ac:dyDescent="0.25">
      <c r="A1845" s="10">
        <v>1844</v>
      </c>
      <c r="B1845" s="3" t="s">
        <v>3489</v>
      </c>
      <c r="C1845" s="3" t="s">
        <v>3044</v>
      </c>
      <c r="D1845" s="3" t="s">
        <v>1</v>
      </c>
      <c r="E1845" s="3" t="s">
        <v>3490</v>
      </c>
      <c r="F1845" s="87">
        <v>24</v>
      </c>
      <c r="G1845" s="5">
        <f t="shared" si="84"/>
        <v>73</v>
      </c>
      <c r="H1845" s="5" t="str">
        <f>VLOOKUP(F1845,Tabla5[[Columna3]:[Columna4]],2,TRUE)</f>
        <v>Aceptable</v>
      </c>
      <c r="I1845" s="18">
        <v>44</v>
      </c>
      <c r="J1845" s="5">
        <f t="shared" si="85"/>
        <v>40.74074074074074</v>
      </c>
      <c r="K1845" s="5" t="str">
        <f>VLOOKUP(I1845,Tabla13[[Rango minimo]:[Estado de calidad del aire]],2,TRUE)</f>
        <v>Buena</v>
      </c>
      <c r="L1845" s="21">
        <f t="shared" si="86"/>
        <v>56.870370370370367</v>
      </c>
      <c r="M1845" s="21" t="str">
        <f>VLOOKUP(L1845,Tabla7[[Valor minimo]:[Estado de calidad el aire]],2,TRUE)</f>
        <v>Aceptable</v>
      </c>
      <c r="N1845" s="11">
        <v>10</v>
      </c>
      <c r="O1845" s="11" t="s">
        <v>168</v>
      </c>
      <c r="P1845" s="11">
        <v>3</v>
      </c>
      <c r="Q1845" s="11">
        <v>-74.113164049999995</v>
      </c>
      <c r="R1845" s="12">
        <v>4.6977723899999999</v>
      </c>
    </row>
    <row r="1846" spans="1:18" x14ac:dyDescent="0.25">
      <c r="A1846" s="10">
        <v>1845</v>
      </c>
      <c r="B1846" s="3" t="s">
        <v>3491</v>
      </c>
      <c r="C1846" s="3" t="s">
        <v>3044</v>
      </c>
      <c r="D1846" s="3" t="s">
        <v>1</v>
      </c>
      <c r="E1846" s="3" t="s">
        <v>3492</v>
      </c>
      <c r="F1846" s="87">
        <v>24</v>
      </c>
      <c r="G1846" s="5">
        <f t="shared" si="84"/>
        <v>73</v>
      </c>
      <c r="H1846" s="5" t="str">
        <f>VLOOKUP(F1846,Tabla5[[Columna3]:[Columna4]],2,TRUE)</f>
        <v>Aceptable</v>
      </c>
      <c r="I1846" s="18">
        <v>44</v>
      </c>
      <c r="J1846" s="5">
        <f t="shared" si="85"/>
        <v>40.74074074074074</v>
      </c>
      <c r="K1846" s="5" t="str">
        <f>VLOOKUP(I1846,Tabla13[[Rango minimo]:[Estado de calidad del aire]],2,TRUE)</f>
        <v>Buena</v>
      </c>
      <c r="L1846" s="21">
        <f t="shared" si="86"/>
        <v>56.870370370370367</v>
      </c>
      <c r="M1846" s="21" t="str">
        <f>VLOOKUP(L1846,Tabla7[[Valor minimo]:[Estado de calidad el aire]],2,TRUE)</f>
        <v>Aceptable</v>
      </c>
      <c r="N1846" s="11">
        <v>10</v>
      </c>
      <c r="O1846" s="11" t="s">
        <v>168</v>
      </c>
      <c r="P1846" s="11">
        <v>3</v>
      </c>
      <c r="Q1846" s="11">
        <v>-74.114372209999999</v>
      </c>
      <c r="R1846" s="12">
        <v>4.6970318359999998</v>
      </c>
    </row>
    <row r="1847" spans="1:18" x14ac:dyDescent="0.25">
      <c r="A1847" s="10">
        <v>1846</v>
      </c>
      <c r="B1847" s="3" t="s">
        <v>3493</v>
      </c>
      <c r="C1847" s="3" t="s">
        <v>3044</v>
      </c>
      <c r="D1847" s="3" t="s">
        <v>1</v>
      </c>
      <c r="E1847" s="3" t="s">
        <v>3494</v>
      </c>
      <c r="F1847" s="87">
        <v>24</v>
      </c>
      <c r="G1847" s="5">
        <f t="shared" si="84"/>
        <v>73</v>
      </c>
      <c r="H1847" s="5" t="str">
        <f>VLOOKUP(F1847,Tabla5[[Columna3]:[Columna4]],2,TRUE)</f>
        <v>Aceptable</v>
      </c>
      <c r="I1847" s="18">
        <v>44</v>
      </c>
      <c r="J1847" s="5">
        <f t="shared" si="85"/>
        <v>40.74074074074074</v>
      </c>
      <c r="K1847" s="5" t="str">
        <f>VLOOKUP(I1847,Tabla13[[Rango minimo]:[Estado de calidad del aire]],2,TRUE)</f>
        <v>Buena</v>
      </c>
      <c r="L1847" s="21">
        <f t="shared" si="86"/>
        <v>56.870370370370367</v>
      </c>
      <c r="M1847" s="21" t="str">
        <f>VLOOKUP(L1847,Tabla7[[Valor minimo]:[Estado de calidad el aire]],2,TRUE)</f>
        <v>Aceptable</v>
      </c>
      <c r="N1847" s="11">
        <v>10</v>
      </c>
      <c r="O1847" s="11" t="s">
        <v>168</v>
      </c>
      <c r="P1847" s="11">
        <v>3</v>
      </c>
      <c r="Q1847" s="11">
        <v>-74.105101989999994</v>
      </c>
      <c r="R1847" s="12">
        <v>4.6983089189999996</v>
      </c>
    </row>
    <row r="1848" spans="1:18" x14ac:dyDescent="0.25">
      <c r="A1848" s="10">
        <v>1847</v>
      </c>
      <c r="B1848" s="3" t="s">
        <v>3495</v>
      </c>
      <c r="C1848" s="3" t="s">
        <v>3044</v>
      </c>
      <c r="D1848" s="3" t="s">
        <v>1</v>
      </c>
      <c r="E1848" s="3" t="s">
        <v>3496</v>
      </c>
      <c r="F1848" s="87">
        <v>24</v>
      </c>
      <c r="G1848" s="5">
        <f t="shared" si="84"/>
        <v>73</v>
      </c>
      <c r="H1848" s="5" t="str">
        <f>VLOOKUP(F1848,Tabla5[[Columna3]:[Columna4]],2,TRUE)</f>
        <v>Aceptable</v>
      </c>
      <c r="I1848" s="18">
        <v>44</v>
      </c>
      <c r="J1848" s="5">
        <f t="shared" si="85"/>
        <v>40.74074074074074</v>
      </c>
      <c r="K1848" s="5" t="str">
        <f>VLOOKUP(I1848,Tabla13[[Rango minimo]:[Estado de calidad del aire]],2,TRUE)</f>
        <v>Buena</v>
      </c>
      <c r="L1848" s="21">
        <f t="shared" si="86"/>
        <v>56.870370370370367</v>
      </c>
      <c r="M1848" s="21" t="str">
        <f>VLOOKUP(L1848,Tabla7[[Valor minimo]:[Estado de calidad el aire]],2,TRUE)</f>
        <v>Aceptable</v>
      </c>
      <c r="N1848" s="11">
        <v>10</v>
      </c>
      <c r="O1848" s="11" t="s">
        <v>168</v>
      </c>
      <c r="P1848" s="11">
        <v>3</v>
      </c>
      <c r="Q1848" s="11">
        <v>-74.102137549999995</v>
      </c>
      <c r="R1848" s="12">
        <v>4.6895884539999999</v>
      </c>
    </row>
    <row r="1849" spans="1:18" x14ac:dyDescent="0.25">
      <c r="A1849" s="10">
        <v>1848</v>
      </c>
      <c r="B1849" s="3" t="s">
        <v>3497</v>
      </c>
      <c r="C1849" s="3" t="s">
        <v>3044</v>
      </c>
      <c r="D1849" s="3" t="s">
        <v>1</v>
      </c>
      <c r="E1849" s="3" t="s">
        <v>3498</v>
      </c>
      <c r="F1849" s="87">
        <v>24</v>
      </c>
      <c r="G1849" s="5">
        <f t="shared" si="84"/>
        <v>73</v>
      </c>
      <c r="H1849" s="5" t="str">
        <f>VLOOKUP(F1849,Tabla5[[Columna3]:[Columna4]],2,TRUE)</f>
        <v>Aceptable</v>
      </c>
      <c r="I1849" s="18">
        <v>44</v>
      </c>
      <c r="J1849" s="5">
        <f t="shared" si="85"/>
        <v>40.74074074074074</v>
      </c>
      <c r="K1849" s="5" t="str">
        <f>VLOOKUP(I1849,Tabla13[[Rango minimo]:[Estado de calidad del aire]],2,TRUE)</f>
        <v>Buena</v>
      </c>
      <c r="L1849" s="21">
        <f t="shared" si="86"/>
        <v>56.870370370370367</v>
      </c>
      <c r="M1849" s="21" t="str">
        <f>VLOOKUP(L1849,Tabla7[[Valor minimo]:[Estado de calidad el aire]],2,TRUE)</f>
        <v>Aceptable</v>
      </c>
      <c r="N1849" s="11">
        <v>10</v>
      </c>
      <c r="O1849" s="11" t="s">
        <v>168</v>
      </c>
      <c r="P1849" s="11">
        <v>3</v>
      </c>
      <c r="Q1849" s="11">
        <v>-74.112057789999994</v>
      </c>
      <c r="R1849" s="12">
        <v>4.6985704579999998</v>
      </c>
    </row>
    <row r="1850" spans="1:18" x14ac:dyDescent="0.25">
      <c r="A1850" s="10">
        <v>1849</v>
      </c>
      <c r="B1850" s="3" t="s">
        <v>3499</v>
      </c>
      <c r="C1850" s="3" t="s">
        <v>3044</v>
      </c>
      <c r="D1850" s="3" t="s">
        <v>1</v>
      </c>
      <c r="E1850" s="3" t="s">
        <v>3498</v>
      </c>
      <c r="F1850" s="87">
        <v>24</v>
      </c>
      <c r="G1850" s="5">
        <f t="shared" si="84"/>
        <v>73</v>
      </c>
      <c r="H1850" s="5" t="str">
        <f>VLOOKUP(F1850,Tabla5[[Columna3]:[Columna4]],2,TRUE)</f>
        <v>Aceptable</v>
      </c>
      <c r="I1850" s="18">
        <v>44</v>
      </c>
      <c r="J1850" s="5">
        <f t="shared" si="85"/>
        <v>40.74074074074074</v>
      </c>
      <c r="K1850" s="5" t="str">
        <f>VLOOKUP(I1850,Tabla13[[Rango minimo]:[Estado de calidad del aire]],2,TRUE)</f>
        <v>Buena</v>
      </c>
      <c r="L1850" s="21">
        <f t="shared" si="86"/>
        <v>56.870370370370367</v>
      </c>
      <c r="M1850" s="21" t="str">
        <f>VLOOKUP(L1850,Tabla7[[Valor minimo]:[Estado de calidad el aire]],2,TRUE)</f>
        <v>Aceptable</v>
      </c>
      <c r="N1850" s="11">
        <v>10</v>
      </c>
      <c r="O1850" s="11" t="s">
        <v>168</v>
      </c>
      <c r="P1850" s="11">
        <v>3</v>
      </c>
      <c r="Q1850" s="11">
        <v>-74.111547889999997</v>
      </c>
      <c r="R1850" s="12">
        <v>4.6984721550000001</v>
      </c>
    </row>
    <row r="1851" spans="1:18" x14ac:dyDescent="0.25">
      <c r="A1851" s="10">
        <v>1850</v>
      </c>
      <c r="B1851" s="3" t="s">
        <v>3500</v>
      </c>
      <c r="C1851" s="3" t="s">
        <v>3044</v>
      </c>
      <c r="D1851" s="3" t="s">
        <v>1</v>
      </c>
      <c r="E1851" s="3" t="s">
        <v>3498</v>
      </c>
      <c r="F1851" s="87">
        <v>24</v>
      </c>
      <c r="G1851" s="5">
        <f t="shared" si="84"/>
        <v>73</v>
      </c>
      <c r="H1851" s="5" t="str">
        <f>VLOOKUP(F1851,Tabla5[[Columna3]:[Columna4]],2,TRUE)</f>
        <v>Aceptable</v>
      </c>
      <c r="I1851" s="18">
        <v>44</v>
      </c>
      <c r="J1851" s="5">
        <f t="shared" si="85"/>
        <v>40.74074074074074</v>
      </c>
      <c r="K1851" s="5" t="str">
        <f>VLOOKUP(I1851,Tabla13[[Rango minimo]:[Estado de calidad del aire]],2,TRUE)</f>
        <v>Buena</v>
      </c>
      <c r="L1851" s="21">
        <f t="shared" si="86"/>
        <v>56.870370370370367</v>
      </c>
      <c r="M1851" s="21" t="str">
        <f>VLOOKUP(L1851,Tabla7[[Valor minimo]:[Estado de calidad el aire]],2,TRUE)</f>
        <v>Aceptable</v>
      </c>
      <c r="N1851" s="11">
        <v>10</v>
      </c>
      <c r="O1851" s="11" t="s">
        <v>168</v>
      </c>
      <c r="P1851" s="11">
        <v>3</v>
      </c>
      <c r="Q1851" s="11">
        <v>-74.112841070000002</v>
      </c>
      <c r="R1851" s="12">
        <v>4.6989261180000002</v>
      </c>
    </row>
    <row r="1852" spans="1:18" x14ac:dyDescent="0.25">
      <c r="A1852" s="10">
        <v>1851</v>
      </c>
      <c r="B1852" s="3" t="s">
        <v>3501</v>
      </c>
      <c r="C1852" s="3" t="s">
        <v>3044</v>
      </c>
      <c r="D1852" s="3" t="s">
        <v>1</v>
      </c>
      <c r="E1852" s="3" t="s">
        <v>3498</v>
      </c>
      <c r="F1852" s="87">
        <v>24</v>
      </c>
      <c r="G1852" s="5">
        <f t="shared" si="84"/>
        <v>73</v>
      </c>
      <c r="H1852" s="5" t="str">
        <f>VLOOKUP(F1852,Tabla5[[Columna3]:[Columna4]],2,TRUE)</f>
        <v>Aceptable</v>
      </c>
      <c r="I1852" s="18">
        <v>44</v>
      </c>
      <c r="J1852" s="5">
        <f t="shared" si="85"/>
        <v>40.74074074074074</v>
      </c>
      <c r="K1852" s="5" t="str">
        <f>VLOOKUP(I1852,Tabla13[[Rango minimo]:[Estado de calidad del aire]],2,TRUE)</f>
        <v>Buena</v>
      </c>
      <c r="L1852" s="21">
        <f t="shared" si="86"/>
        <v>56.870370370370367</v>
      </c>
      <c r="M1852" s="21" t="str">
        <f>VLOOKUP(L1852,Tabla7[[Valor minimo]:[Estado de calidad el aire]],2,TRUE)</f>
        <v>Aceptable</v>
      </c>
      <c r="N1852" s="11">
        <v>10</v>
      </c>
      <c r="O1852" s="11" t="s">
        <v>168</v>
      </c>
      <c r="P1852" s="11">
        <v>3</v>
      </c>
      <c r="Q1852" s="11">
        <v>-74.1137382</v>
      </c>
      <c r="R1852" s="12">
        <v>4.6995328799999996</v>
      </c>
    </row>
    <row r="1853" spans="1:18" x14ac:dyDescent="0.25">
      <c r="A1853" s="10">
        <v>1852</v>
      </c>
      <c r="B1853" s="3" t="s">
        <v>3502</v>
      </c>
      <c r="C1853" s="3" t="s">
        <v>3044</v>
      </c>
      <c r="D1853" s="3" t="s">
        <v>1</v>
      </c>
      <c r="E1853" s="3" t="s">
        <v>3503</v>
      </c>
      <c r="F1853" s="87">
        <v>24</v>
      </c>
      <c r="G1853" s="5">
        <f t="shared" si="84"/>
        <v>73</v>
      </c>
      <c r="H1853" s="5" t="str">
        <f>VLOOKUP(F1853,Tabla5[[Columna3]:[Columna4]],2,TRUE)</f>
        <v>Aceptable</v>
      </c>
      <c r="I1853" s="18">
        <v>44</v>
      </c>
      <c r="J1853" s="5">
        <f t="shared" si="85"/>
        <v>40.74074074074074</v>
      </c>
      <c r="K1853" s="5" t="str">
        <f>VLOOKUP(I1853,Tabla13[[Rango minimo]:[Estado de calidad del aire]],2,TRUE)</f>
        <v>Buena</v>
      </c>
      <c r="L1853" s="21">
        <f t="shared" si="86"/>
        <v>56.870370370370367</v>
      </c>
      <c r="M1853" s="21" t="str">
        <f>VLOOKUP(L1853,Tabla7[[Valor minimo]:[Estado de calidad el aire]],2,TRUE)</f>
        <v>Aceptable</v>
      </c>
      <c r="N1853" s="11">
        <v>10</v>
      </c>
      <c r="O1853" s="11" t="s">
        <v>168</v>
      </c>
      <c r="P1853" s="11">
        <v>3</v>
      </c>
      <c r="Q1853" s="11">
        <v>-74.108167699999996</v>
      </c>
      <c r="R1853" s="12">
        <v>4.7040065090000001</v>
      </c>
    </row>
    <row r="1854" spans="1:18" x14ac:dyDescent="0.25">
      <c r="A1854" s="10">
        <v>1853</v>
      </c>
      <c r="B1854" s="3" t="s">
        <v>3504</v>
      </c>
      <c r="C1854" s="3" t="s">
        <v>3044</v>
      </c>
      <c r="D1854" s="3" t="s">
        <v>1</v>
      </c>
      <c r="E1854" s="3" t="s">
        <v>3505</v>
      </c>
      <c r="F1854" s="87">
        <v>24</v>
      </c>
      <c r="G1854" s="5">
        <f t="shared" si="84"/>
        <v>73</v>
      </c>
      <c r="H1854" s="5" t="str">
        <f>VLOOKUP(F1854,Tabla5[[Columna3]:[Columna4]],2,TRUE)</f>
        <v>Aceptable</v>
      </c>
      <c r="I1854" s="18">
        <v>44</v>
      </c>
      <c r="J1854" s="5">
        <f t="shared" si="85"/>
        <v>40.74074074074074</v>
      </c>
      <c r="K1854" s="5" t="str">
        <f>VLOOKUP(I1854,Tabla13[[Rango minimo]:[Estado de calidad del aire]],2,TRUE)</f>
        <v>Buena</v>
      </c>
      <c r="L1854" s="21">
        <f t="shared" si="86"/>
        <v>56.870370370370367</v>
      </c>
      <c r="M1854" s="21" t="str">
        <f>VLOOKUP(L1854,Tabla7[[Valor minimo]:[Estado de calidad el aire]],2,TRUE)</f>
        <v>Aceptable</v>
      </c>
      <c r="N1854" s="11">
        <v>10</v>
      </c>
      <c r="O1854" s="11" t="s">
        <v>168</v>
      </c>
      <c r="P1854" s="11">
        <v>3</v>
      </c>
      <c r="Q1854" s="11">
        <v>-74.094720339999995</v>
      </c>
      <c r="R1854" s="12">
        <v>4.69197416</v>
      </c>
    </row>
    <row r="1855" spans="1:18" x14ac:dyDescent="0.25">
      <c r="A1855" s="10">
        <v>1854</v>
      </c>
      <c r="B1855" s="3" t="s">
        <v>3506</v>
      </c>
      <c r="C1855" s="3" t="s">
        <v>3044</v>
      </c>
      <c r="D1855" s="3" t="s">
        <v>1</v>
      </c>
      <c r="E1855" s="3" t="s">
        <v>3507</v>
      </c>
      <c r="F1855" s="87">
        <v>24</v>
      </c>
      <c r="G1855" s="5">
        <f t="shared" si="84"/>
        <v>73</v>
      </c>
      <c r="H1855" s="5" t="str">
        <f>VLOOKUP(F1855,Tabla5[[Columna3]:[Columna4]],2,TRUE)</f>
        <v>Aceptable</v>
      </c>
      <c r="I1855" s="18">
        <v>44</v>
      </c>
      <c r="J1855" s="5">
        <f t="shared" si="85"/>
        <v>40.74074074074074</v>
      </c>
      <c r="K1855" s="5" t="str">
        <f>VLOOKUP(I1855,Tabla13[[Rango minimo]:[Estado de calidad del aire]],2,TRUE)</f>
        <v>Buena</v>
      </c>
      <c r="L1855" s="21">
        <f t="shared" si="86"/>
        <v>56.870370370370367</v>
      </c>
      <c r="M1855" s="21" t="str">
        <f>VLOOKUP(L1855,Tabla7[[Valor minimo]:[Estado de calidad el aire]],2,TRUE)</f>
        <v>Aceptable</v>
      </c>
      <c r="N1855" s="11">
        <v>10</v>
      </c>
      <c r="O1855" s="11" t="s">
        <v>168</v>
      </c>
      <c r="P1855" s="11">
        <v>3</v>
      </c>
      <c r="Q1855" s="11">
        <v>-74.098581499999995</v>
      </c>
      <c r="R1855" s="12">
        <v>4.6960122430000002</v>
      </c>
    </row>
    <row r="1856" spans="1:18" x14ac:dyDescent="0.25">
      <c r="A1856" s="10">
        <v>1855</v>
      </c>
      <c r="B1856" s="3" t="s">
        <v>3508</v>
      </c>
      <c r="C1856" s="3" t="s">
        <v>3044</v>
      </c>
      <c r="D1856" s="3" t="s">
        <v>1</v>
      </c>
      <c r="E1856" s="3" t="s">
        <v>3509</v>
      </c>
      <c r="F1856" s="87">
        <v>24</v>
      </c>
      <c r="G1856" s="5">
        <f t="shared" si="84"/>
        <v>73</v>
      </c>
      <c r="H1856" s="5" t="str">
        <f>VLOOKUP(F1856,Tabla5[[Columna3]:[Columna4]],2,TRUE)</f>
        <v>Aceptable</v>
      </c>
      <c r="I1856" s="18">
        <v>44</v>
      </c>
      <c r="J1856" s="5">
        <f t="shared" si="85"/>
        <v>40.74074074074074</v>
      </c>
      <c r="K1856" s="5" t="str">
        <f>VLOOKUP(I1856,Tabla13[[Rango minimo]:[Estado de calidad del aire]],2,TRUE)</f>
        <v>Buena</v>
      </c>
      <c r="L1856" s="21">
        <f t="shared" si="86"/>
        <v>56.870370370370367</v>
      </c>
      <c r="M1856" s="21" t="str">
        <f>VLOOKUP(L1856,Tabla7[[Valor minimo]:[Estado de calidad el aire]],2,TRUE)</f>
        <v>Aceptable</v>
      </c>
      <c r="N1856" s="11">
        <v>10</v>
      </c>
      <c r="O1856" s="11" t="s">
        <v>168</v>
      </c>
      <c r="P1856" s="11">
        <v>3</v>
      </c>
      <c r="Q1856" s="11">
        <v>-74.100391549999998</v>
      </c>
      <c r="R1856" s="12">
        <v>4.6927867489999997</v>
      </c>
    </row>
    <row r="1857" spans="1:18" x14ac:dyDescent="0.25">
      <c r="A1857" s="10">
        <v>1856</v>
      </c>
      <c r="B1857" s="3" t="s">
        <v>3510</v>
      </c>
      <c r="C1857" s="3" t="s">
        <v>3044</v>
      </c>
      <c r="D1857" s="3" t="s">
        <v>1</v>
      </c>
      <c r="E1857" s="3" t="s">
        <v>3511</v>
      </c>
      <c r="F1857" s="87">
        <v>24</v>
      </c>
      <c r="G1857" s="5">
        <f t="shared" si="84"/>
        <v>73</v>
      </c>
      <c r="H1857" s="5" t="str">
        <f>VLOOKUP(F1857,Tabla5[[Columna3]:[Columna4]],2,TRUE)</f>
        <v>Aceptable</v>
      </c>
      <c r="I1857" s="18">
        <v>44</v>
      </c>
      <c r="J1857" s="5">
        <f t="shared" si="85"/>
        <v>40.74074074074074</v>
      </c>
      <c r="K1857" s="5" t="str">
        <f>VLOOKUP(I1857,Tabla13[[Rango minimo]:[Estado de calidad del aire]],2,TRUE)</f>
        <v>Buena</v>
      </c>
      <c r="L1857" s="21">
        <f t="shared" si="86"/>
        <v>56.870370370370367</v>
      </c>
      <c r="M1857" s="21" t="str">
        <f>VLOOKUP(L1857,Tabla7[[Valor minimo]:[Estado de calidad el aire]],2,TRUE)</f>
        <v>Aceptable</v>
      </c>
      <c r="N1857" s="11">
        <v>10</v>
      </c>
      <c r="O1857" s="11" t="s">
        <v>168</v>
      </c>
      <c r="P1857" s="11">
        <v>3</v>
      </c>
      <c r="Q1857" s="11">
        <v>-74.108727799999997</v>
      </c>
      <c r="R1857" s="12">
        <v>4.6990208180000002</v>
      </c>
    </row>
    <row r="1858" spans="1:18" x14ac:dyDescent="0.25">
      <c r="A1858" s="10">
        <v>1857</v>
      </c>
      <c r="B1858" s="3" t="s">
        <v>3512</v>
      </c>
      <c r="C1858" s="3" t="s">
        <v>3044</v>
      </c>
      <c r="D1858" s="3" t="s">
        <v>1</v>
      </c>
      <c r="E1858" s="3" t="s">
        <v>3513</v>
      </c>
      <c r="F1858" s="87">
        <v>24</v>
      </c>
      <c r="G1858" s="5">
        <f t="shared" si="84"/>
        <v>73</v>
      </c>
      <c r="H1858" s="5" t="str">
        <f>VLOOKUP(F1858,Tabla5[[Columna3]:[Columna4]],2,TRUE)</f>
        <v>Aceptable</v>
      </c>
      <c r="I1858" s="18">
        <v>44</v>
      </c>
      <c r="J1858" s="5">
        <f t="shared" si="85"/>
        <v>40.74074074074074</v>
      </c>
      <c r="K1858" s="5" t="str">
        <f>VLOOKUP(I1858,Tabla13[[Rango minimo]:[Estado de calidad del aire]],2,TRUE)</f>
        <v>Buena</v>
      </c>
      <c r="L1858" s="21">
        <f t="shared" si="86"/>
        <v>56.870370370370367</v>
      </c>
      <c r="M1858" s="21" t="str">
        <f>VLOOKUP(L1858,Tabla7[[Valor minimo]:[Estado de calidad el aire]],2,TRUE)</f>
        <v>Aceptable</v>
      </c>
      <c r="N1858" s="11">
        <v>10</v>
      </c>
      <c r="O1858" s="11" t="s">
        <v>168</v>
      </c>
      <c r="P1858" s="11">
        <v>3</v>
      </c>
      <c r="Q1858" s="11">
        <v>-74.113210719999998</v>
      </c>
      <c r="R1858" s="12">
        <v>4.699290865</v>
      </c>
    </row>
    <row r="1859" spans="1:18" x14ac:dyDescent="0.25">
      <c r="A1859" s="10">
        <v>1858</v>
      </c>
      <c r="B1859" s="3" t="s">
        <v>3514</v>
      </c>
      <c r="C1859" s="3" t="s">
        <v>3044</v>
      </c>
      <c r="D1859" s="3" t="s">
        <v>1</v>
      </c>
      <c r="E1859" s="3" t="s">
        <v>3515</v>
      </c>
      <c r="F1859" s="87">
        <v>24</v>
      </c>
      <c r="G1859" s="5">
        <f t="shared" ref="G1859:G1922" si="87">IF(F1859&lt;=12, F1859*50/12,
IF(F1859&lt;=37, 51 + (F1859-13)*50/25,
IF(F1859&lt;=55, 101 + (F1859-38)*50/18,
IF(F1859&lt;=150, 151 + (F1859-56)*50/95,
IF(F1859&lt;=250, 201 + (F1859-151)*100/100,
301 + (F1859-251)*200/250)))))</f>
        <v>73</v>
      </c>
      <c r="H1859" s="5" t="str">
        <f>VLOOKUP(F1859,Tabla5[[Columna3]:[Columna4]],2,TRUE)</f>
        <v>Aceptable</v>
      </c>
      <c r="I1859" s="18">
        <v>44</v>
      </c>
      <c r="J1859" s="5">
        <f t="shared" ref="J1859:J1922" si="88">IF(I1859&lt;=54, I1859*50/54,
IF(I1859&lt;=154, 51 + (I1859-55)*50/100,
IF(I1859&lt;=254, 101 + (I1859-155)*50/100,
IF(I1859&lt;=354, 151 + (I1859-255)*50/100,
IF(I1859&lt;=424, 201 + (I1859-355)*100/70,
301 + (I1859-425)*200/180)))))</f>
        <v>40.74074074074074</v>
      </c>
      <c r="K1859" s="5" t="str">
        <f>VLOOKUP(I1859,Tabla13[[Rango minimo]:[Estado de calidad del aire]],2,TRUE)</f>
        <v>Buena</v>
      </c>
      <c r="L1859" s="21">
        <f t="shared" ref="L1859:L1922" si="89">(((G1859+J1859)/2))</f>
        <v>56.870370370370367</v>
      </c>
      <c r="M1859" s="21" t="str">
        <f>VLOOKUP(L1859,Tabla7[[Valor minimo]:[Estado de calidad el aire]],2,TRUE)</f>
        <v>Aceptable</v>
      </c>
      <c r="N1859" s="11">
        <v>10</v>
      </c>
      <c r="O1859" s="11" t="s">
        <v>168</v>
      </c>
      <c r="P1859" s="11">
        <v>3</v>
      </c>
      <c r="Q1859" s="11">
        <v>-74.110939650000006</v>
      </c>
      <c r="R1859" s="12">
        <v>4.6933019109999998</v>
      </c>
    </row>
    <row r="1860" spans="1:18" x14ac:dyDescent="0.25">
      <c r="A1860" s="10">
        <v>1859</v>
      </c>
      <c r="B1860" s="3" t="s">
        <v>3516</v>
      </c>
      <c r="C1860" s="3" t="s">
        <v>3044</v>
      </c>
      <c r="D1860" s="3" t="s">
        <v>1</v>
      </c>
      <c r="E1860" s="3" t="s">
        <v>3517</v>
      </c>
      <c r="F1860" s="87">
        <v>24</v>
      </c>
      <c r="G1860" s="5">
        <f t="shared" si="87"/>
        <v>73</v>
      </c>
      <c r="H1860" s="5" t="str">
        <f>VLOOKUP(F1860,Tabla5[[Columna3]:[Columna4]],2,TRUE)</f>
        <v>Aceptable</v>
      </c>
      <c r="I1860" s="18">
        <v>44</v>
      </c>
      <c r="J1860" s="5">
        <f t="shared" si="88"/>
        <v>40.74074074074074</v>
      </c>
      <c r="K1860" s="5" t="str">
        <f>VLOOKUP(I1860,Tabla13[[Rango minimo]:[Estado de calidad del aire]],2,TRUE)</f>
        <v>Buena</v>
      </c>
      <c r="L1860" s="21">
        <f t="shared" si="89"/>
        <v>56.870370370370367</v>
      </c>
      <c r="M1860" s="21" t="str">
        <f>VLOOKUP(L1860,Tabla7[[Valor minimo]:[Estado de calidad el aire]],2,TRUE)</f>
        <v>Aceptable</v>
      </c>
      <c r="N1860" s="11">
        <v>10</v>
      </c>
      <c r="O1860" s="11" t="s">
        <v>168</v>
      </c>
      <c r="P1860" s="11">
        <v>3</v>
      </c>
      <c r="Q1860" s="11">
        <v>-74.106071249999999</v>
      </c>
      <c r="R1860" s="12">
        <v>4.6927793409999996</v>
      </c>
    </row>
    <row r="1861" spans="1:18" x14ac:dyDescent="0.25">
      <c r="A1861" s="10">
        <v>1860</v>
      </c>
      <c r="B1861" s="3" t="s">
        <v>3518</v>
      </c>
      <c r="C1861" s="3" t="s">
        <v>3044</v>
      </c>
      <c r="D1861" s="3" t="s">
        <v>1</v>
      </c>
      <c r="E1861" s="3" t="s">
        <v>3519</v>
      </c>
      <c r="F1861" s="87">
        <v>24</v>
      </c>
      <c r="G1861" s="5">
        <f t="shared" si="87"/>
        <v>73</v>
      </c>
      <c r="H1861" s="5" t="str">
        <f>VLOOKUP(F1861,Tabla5[[Columna3]:[Columna4]],2,TRUE)</f>
        <v>Aceptable</v>
      </c>
      <c r="I1861" s="18">
        <v>44</v>
      </c>
      <c r="J1861" s="5">
        <f t="shared" si="88"/>
        <v>40.74074074074074</v>
      </c>
      <c r="K1861" s="5" t="str">
        <f>VLOOKUP(I1861,Tabla13[[Rango minimo]:[Estado de calidad del aire]],2,TRUE)</f>
        <v>Buena</v>
      </c>
      <c r="L1861" s="21">
        <f t="shared" si="89"/>
        <v>56.870370370370367</v>
      </c>
      <c r="M1861" s="21" t="str">
        <f>VLOOKUP(L1861,Tabla7[[Valor minimo]:[Estado de calidad el aire]],2,TRUE)</f>
        <v>Aceptable</v>
      </c>
      <c r="N1861" s="11">
        <v>10</v>
      </c>
      <c r="O1861" s="11" t="s">
        <v>168</v>
      </c>
      <c r="P1861" s="11">
        <v>3</v>
      </c>
      <c r="Q1861" s="11">
        <v>-74.106357689999996</v>
      </c>
      <c r="R1861" s="12">
        <v>4.6888846620000004</v>
      </c>
    </row>
    <row r="1862" spans="1:18" x14ac:dyDescent="0.25">
      <c r="A1862" s="10">
        <v>1861</v>
      </c>
      <c r="B1862" s="3" t="s">
        <v>3520</v>
      </c>
      <c r="C1862" s="3" t="s">
        <v>3044</v>
      </c>
      <c r="D1862" s="3" t="s">
        <v>1</v>
      </c>
      <c r="E1862" s="3" t="s">
        <v>3521</v>
      </c>
      <c r="F1862" s="87">
        <v>24</v>
      </c>
      <c r="G1862" s="5">
        <f t="shared" si="87"/>
        <v>73</v>
      </c>
      <c r="H1862" s="5" t="str">
        <f>VLOOKUP(F1862,Tabla5[[Columna3]:[Columna4]],2,TRUE)</f>
        <v>Aceptable</v>
      </c>
      <c r="I1862" s="18">
        <v>44</v>
      </c>
      <c r="J1862" s="5">
        <f t="shared" si="88"/>
        <v>40.74074074074074</v>
      </c>
      <c r="K1862" s="5" t="str">
        <f>VLOOKUP(I1862,Tabla13[[Rango minimo]:[Estado de calidad del aire]],2,TRUE)</f>
        <v>Buena</v>
      </c>
      <c r="L1862" s="21">
        <f t="shared" si="89"/>
        <v>56.870370370370367</v>
      </c>
      <c r="M1862" s="21" t="str">
        <f>VLOOKUP(L1862,Tabla7[[Valor minimo]:[Estado de calidad el aire]],2,TRUE)</f>
        <v>Aceptable</v>
      </c>
      <c r="N1862" s="11">
        <v>10</v>
      </c>
      <c r="O1862" s="11" t="s">
        <v>168</v>
      </c>
      <c r="P1862" s="11">
        <v>3</v>
      </c>
      <c r="Q1862" s="11">
        <v>-74.108408069999996</v>
      </c>
      <c r="R1862" s="12">
        <v>4.6954606710000002</v>
      </c>
    </row>
    <row r="1863" spans="1:18" x14ac:dyDescent="0.25">
      <c r="A1863" s="10">
        <v>1862</v>
      </c>
      <c r="B1863" s="3" t="s">
        <v>3522</v>
      </c>
      <c r="C1863" s="3" t="s">
        <v>3044</v>
      </c>
      <c r="D1863" s="3" t="s">
        <v>1</v>
      </c>
      <c r="E1863" s="3" t="s">
        <v>3523</v>
      </c>
      <c r="F1863" s="87">
        <v>24</v>
      </c>
      <c r="G1863" s="5">
        <f t="shared" si="87"/>
        <v>73</v>
      </c>
      <c r="H1863" s="5" t="str">
        <f>VLOOKUP(F1863,Tabla5[[Columna3]:[Columna4]],2,TRUE)</f>
        <v>Aceptable</v>
      </c>
      <c r="I1863" s="18">
        <v>44</v>
      </c>
      <c r="J1863" s="5">
        <f t="shared" si="88"/>
        <v>40.74074074074074</v>
      </c>
      <c r="K1863" s="5" t="str">
        <f>VLOOKUP(I1863,Tabla13[[Rango minimo]:[Estado de calidad del aire]],2,TRUE)</f>
        <v>Buena</v>
      </c>
      <c r="L1863" s="21">
        <f t="shared" si="89"/>
        <v>56.870370370370367</v>
      </c>
      <c r="M1863" s="21" t="str">
        <f>VLOOKUP(L1863,Tabla7[[Valor minimo]:[Estado de calidad el aire]],2,TRUE)</f>
        <v>Aceptable</v>
      </c>
      <c r="N1863" s="11">
        <v>10</v>
      </c>
      <c r="O1863" s="11" t="s">
        <v>168</v>
      </c>
      <c r="P1863" s="11">
        <v>3</v>
      </c>
      <c r="Q1863" s="11">
        <v>-74.110210719999998</v>
      </c>
      <c r="R1863" s="12">
        <v>4.6964279319999997</v>
      </c>
    </row>
    <row r="1864" spans="1:18" x14ac:dyDescent="0.25">
      <c r="A1864" s="10">
        <v>1863</v>
      </c>
      <c r="B1864" s="3" t="s">
        <v>3524</v>
      </c>
      <c r="C1864" s="3" t="s">
        <v>3044</v>
      </c>
      <c r="D1864" s="3" t="s">
        <v>1</v>
      </c>
      <c r="E1864" s="3" t="s">
        <v>3525</v>
      </c>
      <c r="F1864" s="87">
        <v>24</v>
      </c>
      <c r="G1864" s="5">
        <f t="shared" si="87"/>
        <v>73</v>
      </c>
      <c r="H1864" s="5" t="str">
        <f>VLOOKUP(F1864,Tabla5[[Columna3]:[Columna4]],2,TRUE)</f>
        <v>Aceptable</v>
      </c>
      <c r="I1864" s="18">
        <v>44</v>
      </c>
      <c r="J1864" s="5">
        <f t="shared" si="88"/>
        <v>40.74074074074074</v>
      </c>
      <c r="K1864" s="5" t="str">
        <f>VLOOKUP(I1864,Tabla13[[Rango minimo]:[Estado de calidad del aire]],2,TRUE)</f>
        <v>Buena</v>
      </c>
      <c r="L1864" s="21">
        <f t="shared" si="89"/>
        <v>56.870370370370367</v>
      </c>
      <c r="M1864" s="21" t="str">
        <f>VLOOKUP(L1864,Tabla7[[Valor minimo]:[Estado de calidad el aire]],2,TRUE)</f>
        <v>Aceptable</v>
      </c>
      <c r="N1864" s="11">
        <v>10</v>
      </c>
      <c r="O1864" s="11" t="s">
        <v>168</v>
      </c>
      <c r="P1864" s="11">
        <v>3</v>
      </c>
      <c r="Q1864" s="11">
        <v>-74.102976440000006</v>
      </c>
      <c r="R1864" s="12">
        <v>4.7030423409999997</v>
      </c>
    </row>
    <row r="1865" spans="1:18" x14ac:dyDescent="0.25">
      <c r="A1865" s="10">
        <v>1864</v>
      </c>
      <c r="B1865" s="3" t="s">
        <v>3526</v>
      </c>
      <c r="C1865" s="3" t="s">
        <v>3044</v>
      </c>
      <c r="D1865" s="3" t="s">
        <v>1</v>
      </c>
      <c r="E1865" s="3" t="s">
        <v>3468</v>
      </c>
      <c r="F1865" s="87">
        <v>24</v>
      </c>
      <c r="G1865" s="5">
        <f t="shared" si="87"/>
        <v>73</v>
      </c>
      <c r="H1865" s="5" t="str">
        <f>VLOOKUP(F1865,Tabla5[[Columna3]:[Columna4]],2,TRUE)</f>
        <v>Aceptable</v>
      </c>
      <c r="I1865" s="18">
        <v>44</v>
      </c>
      <c r="J1865" s="5">
        <f t="shared" si="88"/>
        <v>40.74074074074074</v>
      </c>
      <c r="K1865" s="5" t="str">
        <f>VLOOKUP(I1865,Tabla13[[Rango minimo]:[Estado de calidad del aire]],2,TRUE)</f>
        <v>Buena</v>
      </c>
      <c r="L1865" s="21">
        <f t="shared" si="89"/>
        <v>56.870370370370367</v>
      </c>
      <c r="M1865" s="21" t="str">
        <f>VLOOKUP(L1865,Tabla7[[Valor minimo]:[Estado de calidad el aire]],2,TRUE)</f>
        <v>Aceptable</v>
      </c>
      <c r="N1865" s="11">
        <v>10</v>
      </c>
      <c r="O1865" s="11" t="s">
        <v>168</v>
      </c>
      <c r="P1865" s="11">
        <v>3</v>
      </c>
      <c r="Q1865" s="11">
        <v>-74.104150680000004</v>
      </c>
      <c r="R1865" s="12">
        <v>4.6924057100000001</v>
      </c>
    </row>
    <row r="1866" spans="1:18" x14ac:dyDescent="0.25">
      <c r="A1866" s="10">
        <v>1865</v>
      </c>
      <c r="B1866" s="3" t="s">
        <v>3527</v>
      </c>
      <c r="C1866" s="3" t="s">
        <v>3044</v>
      </c>
      <c r="D1866" s="3" t="s">
        <v>1</v>
      </c>
      <c r="E1866" s="3" t="s">
        <v>3528</v>
      </c>
      <c r="F1866" s="87">
        <v>24</v>
      </c>
      <c r="G1866" s="5">
        <f t="shared" si="87"/>
        <v>73</v>
      </c>
      <c r="H1866" s="5" t="str">
        <f>VLOOKUP(F1866,Tabla5[[Columna3]:[Columna4]],2,TRUE)</f>
        <v>Aceptable</v>
      </c>
      <c r="I1866" s="18">
        <v>44</v>
      </c>
      <c r="J1866" s="5">
        <f t="shared" si="88"/>
        <v>40.74074074074074</v>
      </c>
      <c r="K1866" s="5" t="str">
        <f>VLOOKUP(I1866,Tabla13[[Rango minimo]:[Estado de calidad del aire]],2,TRUE)</f>
        <v>Buena</v>
      </c>
      <c r="L1866" s="21">
        <f t="shared" si="89"/>
        <v>56.870370370370367</v>
      </c>
      <c r="M1866" s="21" t="str">
        <f>VLOOKUP(L1866,Tabla7[[Valor minimo]:[Estado de calidad el aire]],2,TRUE)</f>
        <v>Aceptable</v>
      </c>
      <c r="N1866" s="11">
        <v>10</v>
      </c>
      <c r="O1866" s="11" t="s">
        <v>168</v>
      </c>
      <c r="P1866" s="11">
        <v>3</v>
      </c>
      <c r="Q1866" s="11">
        <v>-74.104010810000005</v>
      </c>
      <c r="R1866" s="12">
        <v>4.6964846900000001</v>
      </c>
    </row>
    <row r="1867" spans="1:18" x14ac:dyDescent="0.25">
      <c r="A1867" s="10">
        <v>1866</v>
      </c>
      <c r="B1867" s="3" t="s">
        <v>3529</v>
      </c>
      <c r="C1867" s="3" t="s">
        <v>3044</v>
      </c>
      <c r="D1867" s="3" t="s">
        <v>1</v>
      </c>
      <c r="E1867" s="3" t="s">
        <v>3530</v>
      </c>
      <c r="F1867" s="87">
        <v>24</v>
      </c>
      <c r="G1867" s="5">
        <f t="shared" si="87"/>
        <v>73</v>
      </c>
      <c r="H1867" s="5" t="str">
        <f>VLOOKUP(F1867,Tabla5[[Columna3]:[Columna4]],2,TRUE)</f>
        <v>Aceptable</v>
      </c>
      <c r="I1867" s="18">
        <v>44</v>
      </c>
      <c r="J1867" s="5">
        <f t="shared" si="88"/>
        <v>40.74074074074074</v>
      </c>
      <c r="K1867" s="5" t="str">
        <f>VLOOKUP(I1867,Tabla13[[Rango minimo]:[Estado de calidad del aire]],2,TRUE)</f>
        <v>Buena</v>
      </c>
      <c r="L1867" s="21">
        <f t="shared" si="89"/>
        <v>56.870370370370367</v>
      </c>
      <c r="M1867" s="21" t="str">
        <f>VLOOKUP(L1867,Tabla7[[Valor minimo]:[Estado de calidad el aire]],2,TRUE)</f>
        <v>Aceptable</v>
      </c>
      <c r="N1867" s="11">
        <v>10</v>
      </c>
      <c r="O1867" s="11" t="s">
        <v>168</v>
      </c>
      <c r="P1867" s="11">
        <v>3</v>
      </c>
      <c r="Q1867" s="11">
        <v>-74.106737429999995</v>
      </c>
      <c r="R1867" s="12">
        <v>4.7028166980000004</v>
      </c>
    </row>
    <row r="1868" spans="1:18" x14ac:dyDescent="0.25">
      <c r="A1868" s="10">
        <v>1867</v>
      </c>
      <c r="B1868" s="3" t="s">
        <v>3531</v>
      </c>
      <c r="C1868" s="3" t="s">
        <v>3044</v>
      </c>
      <c r="D1868" s="3" t="s">
        <v>1</v>
      </c>
      <c r="E1868" s="3" t="s">
        <v>3532</v>
      </c>
      <c r="F1868" s="87">
        <v>24</v>
      </c>
      <c r="G1868" s="5">
        <f t="shared" si="87"/>
        <v>73</v>
      </c>
      <c r="H1868" s="5" t="str">
        <f>VLOOKUP(F1868,Tabla5[[Columna3]:[Columna4]],2,TRUE)</f>
        <v>Aceptable</v>
      </c>
      <c r="I1868" s="18">
        <v>44</v>
      </c>
      <c r="J1868" s="5">
        <f t="shared" si="88"/>
        <v>40.74074074074074</v>
      </c>
      <c r="K1868" s="5" t="str">
        <f>VLOOKUP(I1868,Tabla13[[Rango minimo]:[Estado de calidad del aire]],2,TRUE)</f>
        <v>Buena</v>
      </c>
      <c r="L1868" s="21">
        <f t="shared" si="89"/>
        <v>56.870370370370367</v>
      </c>
      <c r="M1868" s="21" t="str">
        <f>VLOOKUP(L1868,Tabla7[[Valor minimo]:[Estado de calidad el aire]],2,TRUE)</f>
        <v>Aceptable</v>
      </c>
      <c r="N1868" s="11">
        <v>10</v>
      </c>
      <c r="O1868" s="11" t="s">
        <v>168</v>
      </c>
      <c r="P1868" s="11">
        <v>3</v>
      </c>
      <c r="Q1868" s="11">
        <v>-74.100637629999994</v>
      </c>
      <c r="R1868" s="12">
        <v>4.6950616490000003</v>
      </c>
    </row>
    <row r="1869" spans="1:18" x14ac:dyDescent="0.25">
      <c r="A1869" s="10">
        <v>1868</v>
      </c>
      <c r="B1869" s="3" t="s">
        <v>3533</v>
      </c>
      <c r="C1869" s="3" t="s">
        <v>3044</v>
      </c>
      <c r="D1869" s="3" t="s">
        <v>1</v>
      </c>
      <c r="E1869" s="3" t="s">
        <v>3532</v>
      </c>
      <c r="F1869" s="87">
        <v>24</v>
      </c>
      <c r="G1869" s="5">
        <f t="shared" si="87"/>
        <v>73</v>
      </c>
      <c r="H1869" s="5" t="str">
        <f>VLOOKUP(F1869,Tabla5[[Columna3]:[Columna4]],2,TRUE)</f>
        <v>Aceptable</v>
      </c>
      <c r="I1869" s="18">
        <v>44</v>
      </c>
      <c r="J1869" s="5">
        <f t="shared" si="88"/>
        <v>40.74074074074074</v>
      </c>
      <c r="K1869" s="5" t="str">
        <f>VLOOKUP(I1869,Tabla13[[Rango minimo]:[Estado de calidad del aire]],2,TRUE)</f>
        <v>Buena</v>
      </c>
      <c r="L1869" s="21">
        <f t="shared" si="89"/>
        <v>56.870370370370367</v>
      </c>
      <c r="M1869" s="21" t="str">
        <f>VLOOKUP(L1869,Tabla7[[Valor minimo]:[Estado de calidad el aire]],2,TRUE)</f>
        <v>Aceptable</v>
      </c>
      <c r="N1869" s="11">
        <v>10</v>
      </c>
      <c r="O1869" s="11" t="s">
        <v>168</v>
      </c>
      <c r="P1869" s="11">
        <v>3</v>
      </c>
      <c r="Q1869" s="11">
        <v>-74.101472759999993</v>
      </c>
      <c r="R1869" s="12">
        <v>4.694007719</v>
      </c>
    </row>
    <row r="1870" spans="1:18" x14ac:dyDescent="0.25">
      <c r="A1870" s="10">
        <v>1869</v>
      </c>
      <c r="B1870" s="3" t="s">
        <v>3534</v>
      </c>
      <c r="C1870" s="3" t="s">
        <v>3044</v>
      </c>
      <c r="D1870" s="3" t="s">
        <v>1</v>
      </c>
      <c r="E1870" s="3" t="s">
        <v>3492</v>
      </c>
      <c r="F1870" s="87">
        <v>24</v>
      </c>
      <c r="G1870" s="5">
        <f t="shared" si="87"/>
        <v>73</v>
      </c>
      <c r="H1870" s="5" t="str">
        <f>VLOOKUP(F1870,Tabla5[[Columna3]:[Columna4]],2,TRUE)</f>
        <v>Aceptable</v>
      </c>
      <c r="I1870" s="18">
        <v>44</v>
      </c>
      <c r="J1870" s="5">
        <f t="shared" si="88"/>
        <v>40.74074074074074</v>
      </c>
      <c r="K1870" s="5" t="str">
        <f>VLOOKUP(I1870,Tabla13[[Rango minimo]:[Estado de calidad del aire]],2,TRUE)</f>
        <v>Buena</v>
      </c>
      <c r="L1870" s="21">
        <f t="shared" si="89"/>
        <v>56.870370370370367</v>
      </c>
      <c r="M1870" s="21" t="str">
        <f>VLOOKUP(L1870,Tabla7[[Valor minimo]:[Estado de calidad el aire]],2,TRUE)</f>
        <v>Aceptable</v>
      </c>
      <c r="N1870" s="11">
        <v>10</v>
      </c>
      <c r="O1870" s="11" t="s">
        <v>168</v>
      </c>
      <c r="P1870" s="11">
        <v>3</v>
      </c>
      <c r="Q1870" s="11">
        <v>-74.114367720000004</v>
      </c>
      <c r="R1870" s="12">
        <v>4.6986195930000001</v>
      </c>
    </row>
    <row r="1871" spans="1:18" x14ac:dyDescent="0.25">
      <c r="A1871" s="10">
        <v>1870</v>
      </c>
      <c r="B1871" s="3" t="s">
        <v>3535</v>
      </c>
      <c r="C1871" s="3" t="s">
        <v>3044</v>
      </c>
      <c r="D1871" s="3" t="s">
        <v>1</v>
      </c>
      <c r="E1871" s="3" t="s">
        <v>3536</v>
      </c>
      <c r="F1871" s="87">
        <v>24</v>
      </c>
      <c r="G1871" s="5">
        <f t="shared" si="87"/>
        <v>73</v>
      </c>
      <c r="H1871" s="5" t="str">
        <f>VLOOKUP(F1871,Tabla5[[Columna3]:[Columna4]],2,TRUE)</f>
        <v>Aceptable</v>
      </c>
      <c r="I1871" s="18">
        <v>44</v>
      </c>
      <c r="J1871" s="5">
        <f t="shared" si="88"/>
        <v>40.74074074074074</v>
      </c>
      <c r="K1871" s="5" t="str">
        <f>VLOOKUP(I1871,Tabla13[[Rango minimo]:[Estado de calidad del aire]],2,TRUE)</f>
        <v>Buena</v>
      </c>
      <c r="L1871" s="21">
        <f t="shared" si="89"/>
        <v>56.870370370370367</v>
      </c>
      <c r="M1871" s="21" t="str">
        <f>VLOOKUP(L1871,Tabla7[[Valor minimo]:[Estado de calidad el aire]],2,TRUE)</f>
        <v>Aceptable</v>
      </c>
      <c r="N1871" s="11">
        <v>10</v>
      </c>
      <c r="O1871" s="11" t="s">
        <v>168</v>
      </c>
      <c r="P1871" s="11">
        <v>3</v>
      </c>
      <c r="Q1871" s="11">
        <v>-74.111807529999993</v>
      </c>
      <c r="R1871" s="12">
        <v>4.6996185539999997</v>
      </c>
    </row>
    <row r="1872" spans="1:18" x14ac:dyDescent="0.25">
      <c r="A1872" s="10">
        <v>1871</v>
      </c>
      <c r="B1872" s="3" t="s">
        <v>3537</v>
      </c>
      <c r="C1872" s="3" t="s">
        <v>3044</v>
      </c>
      <c r="D1872" s="3" t="s">
        <v>1</v>
      </c>
      <c r="E1872" s="3" t="s">
        <v>3538</v>
      </c>
      <c r="F1872" s="87">
        <v>24</v>
      </c>
      <c r="G1872" s="5">
        <f t="shared" si="87"/>
        <v>73</v>
      </c>
      <c r="H1872" s="5" t="str">
        <f>VLOOKUP(F1872,Tabla5[[Columna3]:[Columna4]],2,TRUE)</f>
        <v>Aceptable</v>
      </c>
      <c r="I1872" s="18">
        <v>44</v>
      </c>
      <c r="J1872" s="5">
        <f t="shared" si="88"/>
        <v>40.74074074074074</v>
      </c>
      <c r="K1872" s="5" t="str">
        <f>VLOOKUP(I1872,Tabla13[[Rango minimo]:[Estado de calidad del aire]],2,TRUE)</f>
        <v>Buena</v>
      </c>
      <c r="L1872" s="21">
        <f t="shared" si="89"/>
        <v>56.870370370370367</v>
      </c>
      <c r="M1872" s="21" t="str">
        <f>VLOOKUP(L1872,Tabla7[[Valor minimo]:[Estado de calidad el aire]],2,TRUE)</f>
        <v>Aceptable</v>
      </c>
      <c r="N1872" s="11">
        <v>10</v>
      </c>
      <c r="O1872" s="11" t="s">
        <v>168</v>
      </c>
      <c r="P1872" s="11">
        <v>3</v>
      </c>
      <c r="Q1872" s="11">
        <v>-74.111982659999995</v>
      </c>
      <c r="R1872" s="12">
        <v>4.7005810280000002</v>
      </c>
    </row>
    <row r="1873" spans="1:18" x14ac:dyDescent="0.25">
      <c r="A1873" s="10">
        <v>1872</v>
      </c>
      <c r="B1873" s="3" t="s">
        <v>3539</v>
      </c>
      <c r="C1873" s="3" t="s">
        <v>3044</v>
      </c>
      <c r="D1873" s="3" t="s">
        <v>1</v>
      </c>
      <c r="E1873" s="3" t="s">
        <v>3540</v>
      </c>
      <c r="F1873" s="87">
        <v>24</v>
      </c>
      <c r="G1873" s="5">
        <f t="shared" si="87"/>
        <v>73</v>
      </c>
      <c r="H1873" s="5" t="str">
        <f>VLOOKUP(F1873,Tabla5[[Columna3]:[Columna4]],2,TRUE)</f>
        <v>Aceptable</v>
      </c>
      <c r="I1873" s="18">
        <v>44</v>
      </c>
      <c r="J1873" s="5">
        <f t="shared" si="88"/>
        <v>40.74074074074074</v>
      </c>
      <c r="K1873" s="5" t="str">
        <f>VLOOKUP(I1873,Tabla13[[Rango minimo]:[Estado de calidad del aire]],2,TRUE)</f>
        <v>Buena</v>
      </c>
      <c r="L1873" s="21">
        <f t="shared" si="89"/>
        <v>56.870370370370367</v>
      </c>
      <c r="M1873" s="21" t="str">
        <f>VLOOKUP(L1873,Tabla7[[Valor minimo]:[Estado de calidad el aire]],2,TRUE)</f>
        <v>Aceptable</v>
      </c>
      <c r="N1873" s="11">
        <v>10</v>
      </c>
      <c r="O1873" s="11" t="s">
        <v>168</v>
      </c>
      <c r="P1873" s="11">
        <v>3</v>
      </c>
      <c r="Q1873" s="11">
        <v>-74.106314330000004</v>
      </c>
      <c r="R1873" s="12">
        <v>4.6969539229999997</v>
      </c>
    </row>
    <row r="1874" spans="1:18" x14ac:dyDescent="0.25">
      <c r="A1874" s="10">
        <v>1873</v>
      </c>
      <c r="B1874" s="3" t="s">
        <v>3541</v>
      </c>
      <c r="C1874" s="3" t="s">
        <v>3044</v>
      </c>
      <c r="D1874" s="3" t="s">
        <v>1</v>
      </c>
      <c r="E1874" s="3" t="s">
        <v>3542</v>
      </c>
      <c r="F1874" s="87">
        <v>24</v>
      </c>
      <c r="G1874" s="5">
        <f t="shared" si="87"/>
        <v>73</v>
      </c>
      <c r="H1874" s="5" t="str">
        <f>VLOOKUP(F1874,Tabla5[[Columna3]:[Columna4]],2,TRUE)</f>
        <v>Aceptable</v>
      </c>
      <c r="I1874" s="18">
        <v>44</v>
      </c>
      <c r="J1874" s="5">
        <f t="shared" si="88"/>
        <v>40.74074074074074</v>
      </c>
      <c r="K1874" s="5" t="str">
        <f>VLOOKUP(I1874,Tabla13[[Rango minimo]:[Estado de calidad del aire]],2,TRUE)</f>
        <v>Buena</v>
      </c>
      <c r="L1874" s="21">
        <f t="shared" si="89"/>
        <v>56.870370370370367</v>
      </c>
      <c r="M1874" s="21" t="str">
        <f>VLOOKUP(L1874,Tabla7[[Valor minimo]:[Estado de calidad el aire]],2,TRUE)</f>
        <v>Aceptable</v>
      </c>
      <c r="N1874" s="11">
        <v>10</v>
      </c>
      <c r="O1874" s="11" t="s">
        <v>168</v>
      </c>
      <c r="P1874" s="11">
        <v>3</v>
      </c>
      <c r="Q1874" s="11">
        <v>-74.112738770000007</v>
      </c>
      <c r="R1874" s="12">
        <v>4.7016105320000001</v>
      </c>
    </row>
    <row r="1875" spans="1:18" x14ac:dyDescent="0.25">
      <c r="A1875" s="10">
        <v>1874</v>
      </c>
      <c r="B1875" s="3" t="s">
        <v>3543</v>
      </c>
      <c r="C1875" s="3" t="s">
        <v>3044</v>
      </c>
      <c r="D1875" s="3" t="s">
        <v>1</v>
      </c>
      <c r="E1875" s="3" t="s">
        <v>3498</v>
      </c>
      <c r="F1875" s="87">
        <v>24</v>
      </c>
      <c r="G1875" s="5">
        <f t="shared" si="87"/>
        <v>73</v>
      </c>
      <c r="H1875" s="5" t="str">
        <f>VLOOKUP(F1875,Tabla5[[Columna3]:[Columna4]],2,TRUE)</f>
        <v>Aceptable</v>
      </c>
      <c r="I1875" s="18">
        <v>44</v>
      </c>
      <c r="J1875" s="5">
        <f t="shared" si="88"/>
        <v>40.74074074074074</v>
      </c>
      <c r="K1875" s="5" t="str">
        <f>VLOOKUP(I1875,Tabla13[[Rango minimo]:[Estado de calidad del aire]],2,TRUE)</f>
        <v>Buena</v>
      </c>
      <c r="L1875" s="21">
        <f t="shared" si="89"/>
        <v>56.870370370370367</v>
      </c>
      <c r="M1875" s="21" t="str">
        <f>VLOOKUP(L1875,Tabla7[[Valor minimo]:[Estado de calidad el aire]],2,TRUE)</f>
        <v>Aceptable</v>
      </c>
      <c r="N1875" s="11">
        <v>10</v>
      </c>
      <c r="O1875" s="11" t="s">
        <v>168</v>
      </c>
      <c r="P1875" s="11">
        <v>3</v>
      </c>
      <c r="Q1875" s="11">
        <v>-74.111190590000007</v>
      </c>
      <c r="R1875" s="12">
        <v>4.6985791700000004</v>
      </c>
    </row>
    <row r="1876" spans="1:18" x14ac:dyDescent="0.25">
      <c r="A1876" s="10">
        <v>1875</v>
      </c>
      <c r="B1876" s="3" t="s">
        <v>3544</v>
      </c>
      <c r="C1876" s="3" t="s">
        <v>3044</v>
      </c>
      <c r="D1876" s="3" t="s">
        <v>1</v>
      </c>
      <c r="E1876" s="3" t="s">
        <v>3545</v>
      </c>
      <c r="F1876" s="87">
        <v>24</v>
      </c>
      <c r="G1876" s="5">
        <f t="shared" si="87"/>
        <v>73</v>
      </c>
      <c r="H1876" s="5" t="str">
        <f>VLOOKUP(F1876,Tabla5[[Columna3]:[Columna4]],2,TRUE)</f>
        <v>Aceptable</v>
      </c>
      <c r="I1876" s="18">
        <v>44</v>
      </c>
      <c r="J1876" s="5">
        <f t="shared" si="88"/>
        <v>40.74074074074074</v>
      </c>
      <c r="K1876" s="5" t="str">
        <f>VLOOKUP(I1876,Tabla13[[Rango minimo]:[Estado de calidad del aire]],2,TRUE)</f>
        <v>Buena</v>
      </c>
      <c r="L1876" s="21">
        <f t="shared" si="89"/>
        <v>56.870370370370367</v>
      </c>
      <c r="M1876" s="21" t="str">
        <f>VLOOKUP(L1876,Tabla7[[Valor minimo]:[Estado de calidad el aire]],2,TRUE)</f>
        <v>Aceptable</v>
      </c>
      <c r="N1876" s="11">
        <v>10</v>
      </c>
      <c r="O1876" s="11" t="s">
        <v>168</v>
      </c>
      <c r="P1876" s="11">
        <v>3</v>
      </c>
      <c r="Q1876" s="11">
        <v>-74.100550679999998</v>
      </c>
      <c r="R1876" s="12">
        <v>4.6978783220000002</v>
      </c>
    </row>
    <row r="1877" spans="1:18" x14ac:dyDescent="0.25">
      <c r="A1877" s="10">
        <v>1876</v>
      </c>
      <c r="B1877" s="3" t="s">
        <v>3546</v>
      </c>
      <c r="C1877" s="3" t="s">
        <v>3044</v>
      </c>
      <c r="D1877" s="3" t="s">
        <v>1</v>
      </c>
      <c r="E1877" s="3" t="s">
        <v>3547</v>
      </c>
      <c r="F1877" s="87">
        <v>24</v>
      </c>
      <c r="G1877" s="5">
        <f t="shared" si="87"/>
        <v>73</v>
      </c>
      <c r="H1877" s="5" t="str">
        <f>VLOOKUP(F1877,Tabla5[[Columna3]:[Columna4]],2,TRUE)</f>
        <v>Aceptable</v>
      </c>
      <c r="I1877" s="18">
        <v>44</v>
      </c>
      <c r="J1877" s="5">
        <f t="shared" si="88"/>
        <v>40.74074074074074</v>
      </c>
      <c r="K1877" s="5" t="str">
        <f>VLOOKUP(I1877,Tabla13[[Rango minimo]:[Estado de calidad del aire]],2,TRUE)</f>
        <v>Buena</v>
      </c>
      <c r="L1877" s="21">
        <f t="shared" si="89"/>
        <v>56.870370370370367</v>
      </c>
      <c r="M1877" s="21" t="str">
        <f>VLOOKUP(L1877,Tabla7[[Valor minimo]:[Estado de calidad el aire]],2,TRUE)</f>
        <v>Aceptable</v>
      </c>
      <c r="N1877" s="11">
        <v>10</v>
      </c>
      <c r="O1877" s="11" t="s">
        <v>168</v>
      </c>
      <c r="P1877" s="11">
        <v>3</v>
      </c>
      <c r="Q1877" s="11">
        <v>-74.106388269999997</v>
      </c>
      <c r="R1877" s="12">
        <v>4.7002075960000003</v>
      </c>
    </row>
    <row r="1878" spans="1:18" x14ac:dyDescent="0.25">
      <c r="A1878" s="10">
        <v>1877</v>
      </c>
      <c r="B1878" s="3" t="s">
        <v>3548</v>
      </c>
      <c r="C1878" s="3" t="s">
        <v>3044</v>
      </c>
      <c r="D1878" s="3" t="s">
        <v>1</v>
      </c>
      <c r="E1878" s="3" t="s">
        <v>3542</v>
      </c>
      <c r="F1878" s="87">
        <v>24</v>
      </c>
      <c r="G1878" s="5">
        <f t="shared" si="87"/>
        <v>73</v>
      </c>
      <c r="H1878" s="5" t="str">
        <f>VLOOKUP(F1878,Tabla5[[Columna3]:[Columna4]],2,TRUE)</f>
        <v>Aceptable</v>
      </c>
      <c r="I1878" s="18">
        <v>44</v>
      </c>
      <c r="J1878" s="5">
        <f t="shared" si="88"/>
        <v>40.74074074074074</v>
      </c>
      <c r="K1878" s="5" t="str">
        <f>VLOOKUP(I1878,Tabla13[[Rango minimo]:[Estado de calidad del aire]],2,TRUE)</f>
        <v>Buena</v>
      </c>
      <c r="L1878" s="21">
        <f t="shared" si="89"/>
        <v>56.870370370370367</v>
      </c>
      <c r="M1878" s="21" t="str">
        <f>VLOOKUP(L1878,Tabla7[[Valor minimo]:[Estado de calidad el aire]],2,TRUE)</f>
        <v>Aceptable</v>
      </c>
      <c r="N1878" s="11">
        <v>10</v>
      </c>
      <c r="O1878" s="11" t="s">
        <v>168</v>
      </c>
      <c r="P1878" s="11">
        <v>3</v>
      </c>
      <c r="Q1878" s="11">
        <v>-74.109699649999996</v>
      </c>
      <c r="R1878" s="12">
        <v>4.7052098899999999</v>
      </c>
    </row>
    <row r="1879" spans="1:18" x14ac:dyDescent="0.25">
      <c r="A1879" s="10">
        <v>1878</v>
      </c>
      <c r="B1879" s="3" t="s">
        <v>3549</v>
      </c>
      <c r="C1879" s="3" t="s">
        <v>3044</v>
      </c>
      <c r="D1879" s="3" t="s">
        <v>1</v>
      </c>
      <c r="E1879" s="3" t="s">
        <v>3550</v>
      </c>
      <c r="F1879" s="87">
        <v>24</v>
      </c>
      <c r="G1879" s="5">
        <f t="shared" si="87"/>
        <v>73</v>
      </c>
      <c r="H1879" s="5" t="str">
        <f>VLOOKUP(F1879,Tabla5[[Columna3]:[Columna4]],2,TRUE)</f>
        <v>Aceptable</v>
      </c>
      <c r="I1879" s="18">
        <v>44</v>
      </c>
      <c r="J1879" s="5">
        <f t="shared" si="88"/>
        <v>40.74074074074074</v>
      </c>
      <c r="K1879" s="5" t="str">
        <f>VLOOKUP(I1879,Tabla13[[Rango minimo]:[Estado de calidad del aire]],2,TRUE)</f>
        <v>Buena</v>
      </c>
      <c r="L1879" s="21">
        <f t="shared" si="89"/>
        <v>56.870370370370367</v>
      </c>
      <c r="M1879" s="21" t="str">
        <f>VLOOKUP(L1879,Tabla7[[Valor minimo]:[Estado de calidad el aire]],2,TRUE)</f>
        <v>Aceptable</v>
      </c>
      <c r="N1879" s="11">
        <v>10</v>
      </c>
      <c r="O1879" s="11" t="s">
        <v>168</v>
      </c>
      <c r="P1879" s="11">
        <v>3</v>
      </c>
      <c r="Q1879" s="11">
        <v>-74.111792440000002</v>
      </c>
      <c r="R1879" s="12">
        <v>4.6965917069999996</v>
      </c>
    </row>
    <row r="1880" spans="1:18" x14ac:dyDescent="0.25">
      <c r="A1880" s="10">
        <v>1879</v>
      </c>
      <c r="B1880" s="3" t="s">
        <v>3551</v>
      </c>
      <c r="C1880" s="3" t="s">
        <v>3044</v>
      </c>
      <c r="D1880" s="3" t="s">
        <v>1</v>
      </c>
      <c r="E1880" s="3" t="s">
        <v>3490</v>
      </c>
      <c r="F1880" s="87">
        <v>24</v>
      </c>
      <c r="G1880" s="5">
        <f t="shared" si="87"/>
        <v>73</v>
      </c>
      <c r="H1880" s="5" t="str">
        <f>VLOOKUP(F1880,Tabla5[[Columna3]:[Columna4]],2,TRUE)</f>
        <v>Aceptable</v>
      </c>
      <c r="I1880" s="18">
        <v>44</v>
      </c>
      <c r="J1880" s="5">
        <f t="shared" si="88"/>
        <v>40.74074074074074</v>
      </c>
      <c r="K1880" s="5" t="str">
        <f>VLOOKUP(I1880,Tabla13[[Rango minimo]:[Estado de calidad del aire]],2,TRUE)</f>
        <v>Buena</v>
      </c>
      <c r="L1880" s="21">
        <f t="shared" si="89"/>
        <v>56.870370370370367</v>
      </c>
      <c r="M1880" s="21" t="str">
        <f>VLOOKUP(L1880,Tabla7[[Valor minimo]:[Estado de calidad el aire]],2,TRUE)</f>
        <v>Aceptable</v>
      </c>
      <c r="N1880" s="11">
        <v>10</v>
      </c>
      <c r="O1880" s="11" t="s">
        <v>168</v>
      </c>
      <c r="P1880" s="11">
        <v>3</v>
      </c>
      <c r="Q1880" s="11">
        <v>-74.113313349999999</v>
      </c>
      <c r="R1880" s="12">
        <v>4.6963828940000001</v>
      </c>
    </row>
    <row r="1881" spans="1:18" x14ac:dyDescent="0.25">
      <c r="A1881" s="10">
        <v>1880</v>
      </c>
      <c r="B1881" s="3" t="s">
        <v>3552</v>
      </c>
      <c r="C1881" s="3" t="s">
        <v>3044</v>
      </c>
      <c r="D1881" s="3" t="s">
        <v>1</v>
      </c>
      <c r="E1881" s="3" t="s">
        <v>3490</v>
      </c>
      <c r="F1881" s="87">
        <v>24</v>
      </c>
      <c r="G1881" s="5">
        <f t="shared" si="87"/>
        <v>73</v>
      </c>
      <c r="H1881" s="5" t="str">
        <f>VLOOKUP(F1881,Tabla5[[Columna3]:[Columna4]],2,TRUE)</f>
        <v>Aceptable</v>
      </c>
      <c r="I1881" s="18">
        <v>44</v>
      </c>
      <c r="J1881" s="5">
        <f t="shared" si="88"/>
        <v>40.74074074074074</v>
      </c>
      <c r="K1881" s="5" t="str">
        <f>VLOOKUP(I1881,Tabla13[[Rango minimo]:[Estado de calidad del aire]],2,TRUE)</f>
        <v>Buena</v>
      </c>
      <c r="L1881" s="21">
        <f t="shared" si="89"/>
        <v>56.870370370370367</v>
      </c>
      <c r="M1881" s="21" t="str">
        <f>VLOOKUP(L1881,Tabla7[[Valor minimo]:[Estado de calidad el aire]],2,TRUE)</f>
        <v>Aceptable</v>
      </c>
      <c r="N1881" s="11">
        <v>10</v>
      </c>
      <c r="O1881" s="11" t="s">
        <v>168</v>
      </c>
      <c r="P1881" s="11">
        <v>3</v>
      </c>
      <c r="Q1881" s="11">
        <v>-74.111320620000001</v>
      </c>
      <c r="R1881" s="12">
        <v>4.6951834740000002</v>
      </c>
    </row>
    <row r="1882" spans="1:18" x14ac:dyDescent="0.25">
      <c r="A1882" s="10">
        <v>1881</v>
      </c>
      <c r="B1882" s="3" t="s">
        <v>3553</v>
      </c>
      <c r="C1882" s="3" t="s">
        <v>3044</v>
      </c>
      <c r="D1882" s="3" t="s">
        <v>1</v>
      </c>
      <c r="E1882" s="3" t="s">
        <v>3554</v>
      </c>
      <c r="F1882" s="87">
        <v>24</v>
      </c>
      <c r="G1882" s="5">
        <f t="shared" si="87"/>
        <v>73</v>
      </c>
      <c r="H1882" s="5" t="str">
        <f>VLOOKUP(F1882,Tabla5[[Columna3]:[Columna4]],2,TRUE)</f>
        <v>Aceptable</v>
      </c>
      <c r="I1882" s="18">
        <v>44</v>
      </c>
      <c r="J1882" s="5">
        <f t="shared" si="88"/>
        <v>40.74074074074074</v>
      </c>
      <c r="K1882" s="5" t="str">
        <f>VLOOKUP(I1882,Tabla13[[Rango minimo]:[Estado de calidad del aire]],2,TRUE)</f>
        <v>Buena</v>
      </c>
      <c r="L1882" s="21">
        <f t="shared" si="89"/>
        <v>56.870370370370367</v>
      </c>
      <c r="M1882" s="21" t="str">
        <f>VLOOKUP(L1882,Tabla7[[Valor minimo]:[Estado de calidad el aire]],2,TRUE)</f>
        <v>Aceptable</v>
      </c>
      <c r="N1882" s="11">
        <v>10</v>
      </c>
      <c r="O1882" s="11" t="s">
        <v>168</v>
      </c>
      <c r="P1882" s="11">
        <v>3</v>
      </c>
      <c r="Q1882" s="11">
        <v>-74.097366649999998</v>
      </c>
      <c r="R1882" s="12">
        <v>4.6911840629999997</v>
      </c>
    </row>
    <row r="1883" spans="1:18" x14ac:dyDescent="0.25">
      <c r="A1883" s="10">
        <v>1882</v>
      </c>
      <c r="B1883" s="3" t="s">
        <v>3555</v>
      </c>
      <c r="C1883" s="3" t="s">
        <v>3044</v>
      </c>
      <c r="D1883" s="3" t="s">
        <v>1</v>
      </c>
      <c r="E1883" s="3" t="s">
        <v>3556</v>
      </c>
      <c r="F1883" s="87">
        <v>24</v>
      </c>
      <c r="G1883" s="5">
        <f t="shared" si="87"/>
        <v>73</v>
      </c>
      <c r="H1883" s="5" t="str">
        <f>VLOOKUP(F1883,Tabla5[[Columna3]:[Columna4]],2,TRUE)</f>
        <v>Aceptable</v>
      </c>
      <c r="I1883" s="18">
        <v>44</v>
      </c>
      <c r="J1883" s="5">
        <f t="shared" si="88"/>
        <v>40.74074074074074</v>
      </c>
      <c r="K1883" s="5" t="str">
        <f>VLOOKUP(I1883,Tabla13[[Rango minimo]:[Estado de calidad del aire]],2,TRUE)</f>
        <v>Buena</v>
      </c>
      <c r="L1883" s="21">
        <f t="shared" si="89"/>
        <v>56.870370370370367</v>
      </c>
      <c r="M1883" s="21" t="str">
        <f>VLOOKUP(L1883,Tabla7[[Valor minimo]:[Estado de calidad el aire]],2,TRUE)</f>
        <v>Aceptable</v>
      </c>
      <c r="N1883" s="11">
        <v>10</v>
      </c>
      <c r="O1883" s="11" t="s">
        <v>168</v>
      </c>
      <c r="P1883" s="11">
        <v>3</v>
      </c>
      <c r="Q1883" s="11">
        <v>-74.091747369999993</v>
      </c>
      <c r="R1883" s="12">
        <v>4.6956744979999998</v>
      </c>
    </row>
    <row r="1884" spans="1:18" x14ac:dyDescent="0.25">
      <c r="A1884" s="10">
        <v>1883</v>
      </c>
      <c r="B1884" s="3" t="s">
        <v>3557</v>
      </c>
      <c r="C1884" s="3" t="s">
        <v>3044</v>
      </c>
      <c r="D1884" s="3" t="s">
        <v>1</v>
      </c>
      <c r="E1884" s="3" t="s">
        <v>3542</v>
      </c>
      <c r="F1884" s="87">
        <v>24</v>
      </c>
      <c r="G1884" s="5">
        <f t="shared" si="87"/>
        <v>73</v>
      </c>
      <c r="H1884" s="5" t="str">
        <f>VLOOKUP(F1884,Tabla5[[Columna3]:[Columna4]],2,TRUE)</f>
        <v>Aceptable</v>
      </c>
      <c r="I1884" s="18">
        <v>44</v>
      </c>
      <c r="J1884" s="5">
        <f t="shared" si="88"/>
        <v>40.74074074074074</v>
      </c>
      <c r="K1884" s="5" t="str">
        <f>VLOOKUP(I1884,Tabla13[[Rango minimo]:[Estado de calidad del aire]],2,TRUE)</f>
        <v>Buena</v>
      </c>
      <c r="L1884" s="21">
        <f t="shared" si="89"/>
        <v>56.870370370370367</v>
      </c>
      <c r="M1884" s="21" t="str">
        <f>VLOOKUP(L1884,Tabla7[[Valor minimo]:[Estado de calidad el aire]],2,TRUE)</f>
        <v>Aceptable</v>
      </c>
      <c r="N1884" s="11">
        <v>10</v>
      </c>
      <c r="O1884" s="11" t="s">
        <v>168</v>
      </c>
      <c r="P1884" s="11">
        <v>3</v>
      </c>
      <c r="Q1884" s="11">
        <v>-74.109820850000006</v>
      </c>
      <c r="R1884" s="12">
        <v>4.7063612539999999</v>
      </c>
    </row>
    <row r="1885" spans="1:18" x14ac:dyDescent="0.25">
      <c r="A1885" s="10">
        <v>1884</v>
      </c>
      <c r="B1885" s="3" t="s">
        <v>3558</v>
      </c>
      <c r="C1885" s="3" t="s">
        <v>3044</v>
      </c>
      <c r="D1885" s="3" t="s">
        <v>1</v>
      </c>
      <c r="E1885" s="3" t="s">
        <v>3547</v>
      </c>
      <c r="F1885" s="87">
        <v>24</v>
      </c>
      <c r="G1885" s="5">
        <f t="shared" si="87"/>
        <v>73</v>
      </c>
      <c r="H1885" s="5" t="str">
        <f>VLOOKUP(F1885,Tabla5[[Columna3]:[Columna4]],2,TRUE)</f>
        <v>Aceptable</v>
      </c>
      <c r="I1885" s="18">
        <v>44</v>
      </c>
      <c r="J1885" s="5">
        <f t="shared" si="88"/>
        <v>40.74074074074074</v>
      </c>
      <c r="K1885" s="5" t="str">
        <f>VLOOKUP(I1885,Tabla13[[Rango minimo]:[Estado de calidad del aire]],2,TRUE)</f>
        <v>Buena</v>
      </c>
      <c r="L1885" s="21">
        <f t="shared" si="89"/>
        <v>56.870370370370367</v>
      </c>
      <c r="M1885" s="21" t="str">
        <f>VLOOKUP(L1885,Tabla7[[Valor minimo]:[Estado de calidad el aire]],2,TRUE)</f>
        <v>Aceptable</v>
      </c>
      <c r="N1885" s="11">
        <v>10</v>
      </c>
      <c r="O1885" s="11" t="s">
        <v>168</v>
      </c>
      <c r="P1885" s="11">
        <v>3</v>
      </c>
      <c r="Q1885" s="11">
        <v>-74.107578899999993</v>
      </c>
      <c r="R1885" s="12">
        <v>4.7008764300000001</v>
      </c>
    </row>
    <row r="1886" spans="1:18" x14ac:dyDescent="0.25">
      <c r="A1886" s="10">
        <v>1885</v>
      </c>
      <c r="B1886" s="3" t="s">
        <v>3559</v>
      </c>
      <c r="C1886" s="3" t="s">
        <v>3044</v>
      </c>
      <c r="D1886" s="3" t="s">
        <v>1</v>
      </c>
      <c r="E1886" s="3" t="s">
        <v>3560</v>
      </c>
      <c r="F1886" s="87">
        <v>24</v>
      </c>
      <c r="G1886" s="5">
        <f t="shared" si="87"/>
        <v>73</v>
      </c>
      <c r="H1886" s="5" t="str">
        <f>VLOOKUP(F1886,Tabla5[[Columna3]:[Columna4]],2,TRUE)</f>
        <v>Aceptable</v>
      </c>
      <c r="I1886" s="18">
        <v>44</v>
      </c>
      <c r="J1886" s="5">
        <f t="shared" si="88"/>
        <v>40.74074074074074</v>
      </c>
      <c r="K1886" s="5" t="str">
        <f>VLOOKUP(I1886,Tabla13[[Rango minimo]:[Estado de calidad del aire]],2,TRUE)</f>
        <v>Buena</v>
      </c>
      <c r="L1886" s="21">
        <f t="shared" si="89"/>
        <v>56.870370370370367</v>
      </c>
      <c r="M1886" s="21" t="str">
        <f>VLOOKUP(L1886,Tabla7[[Valor minimo]:[Estado de calidad el aire]],2,TRUE)</f>
        <v>Aceptable</v>
      </c>
      <c r="N1886" s="11">
        <v>10</v>
      </c>
      <c r="O1886" s="11" t="s">
        <v>168</v>
      </c>
      <c r="P1886" s="11">
        <v>4</v>
      </c>
      <c r="Q1886" s="11">
        <v>-74.098951189999994</v>
      </c>
      <c r="R1886" s="12">
        <v>4.683031465</v>
      </c>
    </row>
    <row r="1887" spans="1:18" x14ac:dyDescent="0.25">
      <c r="A1887" s="10">
        <v>1886</v>
      </c>
      <c r="B1887" s="3" t="s">
        <v>3561</v>
      </c>
      <c r="C1887" s="3" t="s">
        <v>3044</v>
      </c>
      <c r="D1887" s="3" t="s">
        <v>1</v>
      </c>
      <c r="E1887" s="3" t="s">
        <v>3562</v>
      </c>
      <c r="F1887" s="87">
        <v>24</v>
      </c>
      <c r="G1887" s="5">
        <f t="shared" si="87"/>
        <v>73</v>
      </c>
      <c r="H1887" s="5" t="str">
        <f>VLOOKUP(F1887,Tabla5[[Columna3]:[Columna4]],2,TRUE)</f>
        <v>Aceptable</v>
      </c>
      <c r="I1887" s="18">
        <v>44</v>
      </c>
      <c r="J1887" s="5">
        <f t="shared" si="88"/>
        <v>40.74074074074074</v>
      </c>
      <c r="K1887" s="5" t="str">
        <f>VLOOKUP(I1887,Tabla13[[Rango minimo]:[Estado de calidad del aire]],2,TRUE)</f>
        <v>Buena</v>
      </c>
      <c r="L1887" s="21">
        <f t="shared" si="89"/>
        <v>56.870370370370367</v>
      </c>
      <c r="M1887" s="21" t="str">
        <f>VLOOKUP(L1887,Tabla7[[Valor minimo]:[Estado de calidad el aire]],2,TRUE)</f>
        <v>Aceptable</v>
      </c>
      <c r="N1887" s="11">
        <v>10</v>
      </c>
      <c r="O1887" s="11" t="s">
        <v>168</v>
      </c>
      <c r="P1887" s="11">
        <v>3</v>
      </c>
      <c r="Q1887" s="11">
        <v>-74.105481179999998</v>
      </c>
      <c r="R1887" s="12">
        <v>4.6989387169999999</v>
      </c>
    </row>
    <row r="1888" spans="1:18" x14ac:dyDescent="0.25">
      <c r="A1888" s="10">
        <v>1887</v>
      </c>
      <c r="B1888" s="3" t="s">
        <v>3563</v>
      </c>
      <c r="C1888" s="3" t="s">
        <v>3044</v>
      </c>
      <c r="D1888" s="3" t="s">
        <v>1</v>
      </c>
      <c r="E1888" s="3" t="s">
        <v>3564</v>
      </c>
      <c r="F1888" s="87">
        <v>24</v>
      </c>
      <c r="G1888" s="5">
        <f t="shared" si="87"/>
        <v>73</v>
      </c>
      <c r="H1888" s="5" t="str">
        <f>VLOOKUP(F1888,Tabla5[[Columna3]:[Columna4]],2,TRUE)</f>
        <v>Aceptable</v>
      </c>
      <c r="I1888" s="18">
        <v>44</v>
      </c>
      <c r="J1888" s="5">
        <f t="shared" si="88"/>
        <v>40.74074074074074</v>
      </c>
      <c r="K1888" s="5" t="str">
        <f>VLOOKUP(I1888,Tabla13[[Rango minimo]:[Estado de calidad del aire]],2,TRUE)</f>
        <v>Buena</v>
      </c>
      <c r="L1888" s="21">
        <f t="shared" si="89"/>
        <v>56.870370370370367</v>
      </c>
      <c r="M1888" s="21" t="str">
        <f>VLOOKUP(L1888,Tabla7[[Valor minimo]:[Estado de calidad el aire]],2,TRUE)</f>
        <v>Aceptable</v>
      </c>
      <c r="N1888" s="11">
        <v>10</v>
      </c>
      <c r="O1888" s="11" t="s">
        <v>168</v>
      </c>
      <c r="P1888" s="11">
        <v>2</v>
      </c>
      <c r="Q1888" s="11">
        <v>-74.107814500000003</v>
      </c>
      <c r="R1888" s="12">
        <v>4.7110538650000002</v>
      </c>
    </row>
    <row r="1889" spans="1:18" x14ac:dyDescent="0.25">
      <c r="A1889" s="10">
        <v>1888</v>
      </c>
      <c r="B1889" s="3" t="s">
        <v>3565</v>
      </c>
      <c r="C1889" s="3" t="s">
        <v>3044</v>
      </c>
      <c r="D1889" s="3" t="s">
        <v>1</v>
      </c>
      <c r="E1889" s="3" t="s">
        <v>3566</v>
      </c>
      <c r="F1889" s="87">
        <v>24</v>
      </c>
      <c r="G1889" s="5">
        <f t="shared" si="87"/>
        <v>73</v>
      </c>
      <c r="H1889" s="5" t="str">
        <f>VLOOKUP(F1889,Tabla5[[Columna3]:[Columna4]],2,TRUE)</f>
        <v>Aceptable</v>
      </c>
      <c r="I1889" s="18">
        <v>44</v>
      </c>
      <c r="J1889" s="5">
        <f t="shared" si="88"/>
        <v>40.74074074074074</v>
      </c>
      <c r="K1889" s="5" t="str">
        <f>VLOOKUP(I1889,Tabla13[[Rango minimo]:[Estado de calidad del aire]],2,TRUE)</f>
        <v>Buena</v>
      </c>
      <c r="L1889" s="21">
        <f t="shared" si="89"/>
        <v>56.870370370370367</v>
      </c>
      <c r="M1889" s="21" t="str">
        <f>VLOOKUP(L1889,Tabla7[[Valor minimo]:[Estado de calidad el aire]],2,TRUE)</f>
        <v>Aceptable</v>
      </c>
      <c r="N1889" s="11">
        <v>10</v>
      </c>
      <c r="O1889" s="11" t="s">
        <v>168</v>
      </c>
      <c r="P1889" s="11">
        <v>3</v>
      </c>
      <c r="Q1889" s="11">
        <v>-74.101885109999998</v>
      </c>
      <c r="R1889" s="12">
        <v>4.7107565109999996</v>
      </c>
    </row>
    <row r="1890" spans="1:18" x14ac:dyDescent="0.25">
      <c r="A1890" s="10">
        <v>1889</v>
      </c>
      <c r="B1890" s="3" t="s">
        <v>3567</v>
      </c>
      <c r="C1890" s="3" t="s">
        <v>3044</v>
      </c>
      <c r="D1890" s="3" t="s">
        <v>1</v>
      </c>
      <c r="E1890" s="3" t="s">
        <v>3566</v>
      </c>
      <c r="F1890" s="87">
        <v>24</v>
      </c>
      <c r="G1890" s="5">
        <f t="shared" si="87"/>
        <v>73</v>
      </c>
      <c r="H1890" s="5" t="str">
        <f>VLOOKUP(F1890,Tabla5[[Columna3]:[Columna4]],2,TRUE)</f>
        <v>Aceptable</v>
      </c>
      <c r="I1890" s="18">
        <v>44</v>
      </c>
      <c r="J1890" s="5">
        <f t="shared" si="88"/>
        <v>40.74074074074074</v>
      </c>
      <c r="K1890" s="5" t="str">
        <f>VLOOKUP(I1890,Tabla13[[Rango minimo]:[Estado de calidad del aire]],2,TRUE)</f>
        <v>Buena</v>
      </c>
      <c r="L1890" s="21">
        <f t="shared" si="89"/>
        <v>56.870370370370367</v>
      </c>
      <c r="M1890" s="21" t="str">
        <f>VLOOKUP(L1890,Tabla7[[Valor minimo]:[Estado de calidad el aire]],2,TRUE)</f>
        <v>Aceptable</v>
      </c>
      <c r="N1890" s="11">
        <v>10</v>
      </c>
      <c r="O1890" s="11" t="s">
        <v>168</v>
      </c>
      <c r="P1890" s="11">
        <v>3</v>
      </c>
      <c r="Q1890" s="11">
        <v>-74.102433829999995</v>
      </c>
      <c r="R1890" s="12">
        <v>4.7090966459999999</v>
      </c>
    </row>
    <row r="1891" spans="1:18" x14ac:dyDescent="0.25">
      <c r="A1891" s="10">
        <v>1890</v>
      </c>
      <c r="B1891" s="3" t="s">
        <v>3568</v>
      </c>
      <c r="C1891" s="3" t="s">
        <v>3044</v>
      </c>
      <c r="D1891" s="3" t="s">
        <v>1</v>
      </c>
      <c r="E1891" s="3" t="s">
        <v>3566</v>
      </c>
      <c r="F1891" s="87">
        <v>24</v>
      </c>
      <c r="G1891" s="5">
        <f t="shared" si="87"/>
        <v>73</v>
      </c>
      <c r="H1891" s="5" t="str">
        <f>VLOOKUP(F1891,Tabla5[[Columna3]:[Columna4]],2,TRUE)</f>
        <v>Aceptable</v>
      </c>
      <c r="I1891" s="18">
        <v>44</v>
      </c>
      <c r="J1891" s="5">
        <f t="shared" si="88"/>
        <v>40.74074074074074</v>
      </c>
      <c r="K1891" s="5" t="str">
        <f>VLOOKUP(I1891,Tabla13[[Rango minimo]:[Estado de calidad del aire]],2,TRUE)</f>
        <v>Buena</v>
      </c>
      <c r="L1891" s="21">
        <f t="shared" si="89"/>
        <v>56.870370370370367</v>
      </c>
      <c r="M1891" s="21" t="str">
        <f>VLOOKUP(L1891,Tabla7[[Valor minimo]:[Estado de calidad el aire]],2,TRUE)</f>
        <v>Aceptable</v>
      </c>
      <c r="N1891" s="11">
        <v>10</v>
      </c>
      <c r="O1891" s="11" t="s">
        <v>168</v>
      </c>
      <c r="P1891" s="11">
        <v>3</v>
      </c>
      <c r="Q1891" s="11">
        <v>-74.102650830000002</v>
      </c>
      <c r="R1891" s="12">
        <v>4.7081195530000004</v>
      </c>
    </row>
    <row r="1892" spans="1:18" x14ac:dyDescent="0.25">
      <c r="A1892" s="10">
        <v>1891</v>
      </c>
      <c r="B1892" s="3" t="s">
        <v>3569</v>
      </c>
      <c r="C1892" s="3" t="s">
        <v>3044</v>
      </c>
      <c r="D1892" s="3" t="s">
        <v>1</v>
      </c>
      <c r="E1892" s="3" t="s">
        <v>3566</v>
      </c>
      <c r="F1892" s="87">
        <v>24</v>
      </c>
      <c r="G1892" s="5">
        <f t="shared" si="87"/>
        <v>73</v>
      </c>
      <c r="H1892" s="5" t="str">
        <f>VLOOKUP(F1892,Tabla5[[Columna3]:[Columna4]],2,TRUE)</f>
        <v>Aceptable</v>
      </c>
      <c r="I1892" s="18">
        <v>44</v>
      </c>
      <c r="J1892" s="5">
        <f t="shared" si="88"/>
        <v>40.74074074074074</v>
      </c>
      <c r="K1892" s="5" t="str">
        <f>VLOOKUP(I1892,Tabla13[[Rango minimo]:[Estado de calidad del aire]],2,TRUE)</f>
        <v>Buena</v>
      </c>
      <c r="L1892" s="21">
        <f t="shared" si="89"/>
        <v>56.870370370370367</v>
      </c>
      <c r="M1892" s="21" t="str">
        <f>VLOOKUP(L1892,Tabla7[[Valor minimo]:[Estado de calidad el aire]],2,TRUE)</f>
        <v>Aceptable</v>
      </c>
      <c r="N1892" s="11">
        <v>10</v>
      </c>
      <c r="O1892" s="11" t="s">
        <v>168</v>
      </c>
      <c r="P1892" s="11">
        <v>3</v>
      </c>
      <c r="Q1892" s="11">
        <v>-74.101006780000006</v>
      </c>
      <c r="R1892" s="12">
        <v>4.712646844</v>
      </c>
    </row>
    <row r="1893" spans="1:18" x14ac:dyDescent="0.25">
      <c r="A1893" s="10">
        <v>1892</v>
      </c>
      <c r="B1893" s="3" t="s">
        <v>3570</v>
      </c>
      <c r="C1893" s="3" t="s">
        <v>3044</v>
      </c>
      <c r="D1893" s="3" t="s">
        <v>1</v>
      </c>
      <c r="E1893" s="3" t="s">
        <v>3571</v>
      </c>
      <c r="F1893" s="87">
        <v>24</v>
      </c>
      <c r="G1893" s="5">
        <f t="shared" si="87"/>
        <v>73</v>
      </c>
      <c r="H1893" s="5" t="str">
        <f>VLOOKUP(F1893,Tabla5[[Columna3]:[Columna4]],2,TRUE)</f>
        <v>Aceptable</v>
      </c>
      <c r="I1893" s="18">
        <v>44</v>
      </c>
      <c r="J1893" s="5">
        <f t="shared" si="88"/>
        <v>40.74074074074074</v>
      </c>
      <c r="K1893" s="5" t="str">
        <f>VLOOKUP(I1893,Tabla13[[Rango minimo]:[Estado de calidad del aire]],2,TRUE)</f>
        <v>Buena</v>
      </c>
      <c r="L1893" s="21">
        <f t="shared" si="89"/>
        <v>56.870370370370367</v>
      </c>
      <c r="M1893" s="21" t="str">
        <f>VLOOKUP(L1893,Tabla7[[Valor minimo]:[Estado de calidad el aire]],2,TRUE)</f>
        <v>Aceptable</v>
      </c>
      <c r="N1893" s="11">
        <v>10</v>
      </c>
      <c r="O1893" s="11" t="s">
        <v>168</v>
      </c>
      <c r="P1893" s="11">
        <v>3</v>
      </c>
      <c r="Q1893" s="11">
        <v>-74.095258040000004</v>
      </c>
      <c r="R1893" s="12">
        <v>4.7020476709999999</v>
      </c>
    </row>
    <row r="1894" spans="1:18" x14ac:dyDescent="0.25">
      <c r="A1894" s="10">
        <v>1893</v>
      </c>
      <c r="B1894" s="3" t="s">
        <v>3572</v>
      </c>
      <c r="C1894" s="3" t="s">
        <v>3044</v>
      </c>
      <c r="D1894" s="3" t="s">
        <v>1</v>
      </c>
      <c r="E1894" s="3" t="s">
        <v>3566</v>
      </c>
      <c r="F1894" s="87">
        <v>24</v>
      </c>
      <c r="G1894" s="5">
        <f t="shared" si="87"/>
        <v>73</v>
      </c>
      <c r="H1894" s="5" t="str">
        <f>VLOOKUP(F1894,Tabla5[[Columna3]:[Columna4]],2,TRUE)</f>
        <v>Aceptable</v>
      </c>
      <c r="I1894" s="18">
        <v>44</v>
      </c>
      <c r="J1894" s="5">
        <f t="shared" si="88"/>
        <v>40.74074074074074</v>
      </c>
      <c r="K1894" s="5" t="str">
        <f>VLOOKUP(I1894,Tabla13[[Rango minimo]:[Estado de calidad del aire]],2,TRUE)</f>
        <v>Buena</v>
      </c>
      <c r="L1894" s="21">
        <f t="shared" si="89"/>
        <v>56.870370370370367</v>
      </c>
      <c r="M1894" s="21" t="str">
        <f>VLOOKUP(L1894,Tabla7[[Valor minimo]:[Estado de calidad el aire]],2,TRUE)</f>
        <v>Aceptable</v>
      </c>
      <c r="N1894" s="11">
        <v>10</v>
      </c>
      <c r="O1894" s="11" t="s">
        <v>168</v>
      </c>
      <c r="P1894" s="11">
        <v>3</v>
      </c>
      <c r="Q1894" s="11">
        <v>-74.107189770000005</v>
      </c>
      <c r="R1894" s="12">
        <v>4.708461722</v>
      </c>
    </row>
    <row r="1895" spans="1:18" x14ac:dyDescent="0.25">
      <c r="A1895" s="10">
        <v>1894</v>
      </c>
      <c r="B1895" s="3" t="s">
        <v>3573</v>
      </c>
      <c r="C1895" s="3" t="s">
        <v>3044</v>
      </c>
      <c r="D1895" s="3" t="s">
        <v>1</v>
      </c>
      <c r="E1895" s="3" t="s">
        <v>3574</v>
      </c>
      <c r="F1895" s="87">
        <v>24</v>
      </c>
      <c r="G1895" s="5">
        <f t="shared" si="87"/>
        <v>73</v>
      </c>
      <c r="H1895" s="5" t="str">
        <f>VLOOKUP(F1895,Tabla5[[Columna3]:[Columna4]],2,TRUE)</f>
        <v>Aceptable</v>
      </c>
      <c r="I1895" s="18">
        <v>44</v>
      </c>
      <c r="J1895" s="5">
        <f t="shared" si="88"/>
        <v>40.74074074074074</v>
      </c>
      <c r="K1895" s="5" t="str">
        <f>VLOOKUP(I1895,Tabla13[[Rango minimo]:[Estado de calidad del aire]],2,TRUE)</f>
        <v>Buena</v>
      </c>
      <c r="L1895" s="21">
        <f t="shared" si="89"/>
        <v>56.870370370370367</v>
      </c>
      <c r="M1895" s="21" t="str">
        <f>VLOOKUP(L1895,Tabla7[[Valor minimo]:[Estado de calidad el aire]],2,TRUE)</f>
        <v>Aceptable</v>
      </c>
      <c r="N1895" s="11">
        <v>10</v>
      </c>
      <c r="O1895" s="11" t="s">
        <v>168</v>
      </c>
      <c r="P1895" s="11">
        <v>2</v>
      </c>
      <c r="Q1895" s="11">
        <v>-74.102854170000001</v>
      </c>
      <c r="R1895" s="12">
        <v>4.7189662300000004</v>
      </c>
    </row>
    <row r="1896" spans="1:18" x14ac:dyDescent="0.25">
      <c r="A1896" s="10">
        <v>1895</v>
      </c>
      <c r="B1896" s="3" t="s">
        <v>3575</v>
      </c>
      <c r="C1896" s="3" t="s">
        <v>3044</v>
      </c>
      <c r="D1896" s="3" t="s">
        <v>1</v>
      </c>
      <c r="E1896" s="3" t="s">
        <v>3576</v>
      </c>
      <c r="F1896" s="87">
        <v>24</v>
      </c>
      <c r="G1896" s="5">
        <f t="shared" si="87"/>
        <v>73</v>
      </c>
      <c r="H1896" s="5" t="str">
        <f>VLOOKUP(F1896,Tabla5[[Columna3]:[Columna4]],2,TRUE)</f>
        <v>Aceptable</v>
      </c>
      <c r="I1896" s="18">
        <v>44</v>
      </c>
      <c r="J1896" s="5">
        <f t="shared" si="88"/>
        <v>40.74074074074074</v>
      </c>
      <c r="K1896" s="5" t="str">
        <f>VLOOKUP(I1896,Tabla13[[Rango minimo]:[Estado de calidad del aire]],2,TRUE)</f>
        <v>Buena</v>
      </c>
      <c r="L1896" s="21">
        <f t="shared" si="89"/>
        <v>56.870370370370367</v>
      </c>
      <c r="M1896" s="21" t="str">
        <f>VLOOKUP(L1896,Tabla7[[Valor minimo]:[Estado de calidad el aire]],2,TRUE)</f>
        <v>Aceptable</v>
      </c>
      <c r="N1896" s="11">
        <v>10</v>
      </c>
      <c r="O1896" s="11" t="s">
        <v>168</v>
      </c>
      <c r="P1896" s="11">
        <v>2</v>
      </c>
      <c r="Q1896" s="11">
        <v>-74.106466260000005</v>
      </c>
      <c r="R1896" s="12">
        <v>4.7096014110000004</v>
      </c>
    </row>
    <row r="1897" spans="1:18" x14ac:dyDescent="0.25">
      <c r="A1897" s="10">
        <v>1896</v>
      </c>
      <c r="B1897" s="3" t="s">
        <v>3577</v>
      </c>
      <c r="C1897" s="3" t="s">
        <v>3044</v>
      </c>
      <c r="D1897" s="3" t="s">
        <v>1</v>
      </c>
      <c r="E1897" s="3" t="s">
        <v>3566</v>
      </c>
      <c r="F1897" s="87">
        <v>24</v>
      </c>
      <c r="G1897" s="5">
        <f t="shared" si="87"/>
        <v>73</v>
      </c>
      <c r="H1897" s="5" t="str">
        <f>VLOOKUP(F1897,Tabla5[[Columna3]:[Columna4]],2,TRUE)</f>
        <v>Aceptable</v>
      </c>
      <c r="I1897" s="18">
        <v>44</v>
      </c>
      <c r="J1897" s="5">
        <f t="shared" si="88"/>
        <v>40.74074074074074</v>
      </c>
      <c r="K1897" s="5" t="str">
        <f>VLOOKUP(I1897,Tabla13[[Rango minimo]:[Estado de calidad del aire]],2,TRUE)</f>
        <v>Buena</v>
      </c>
      <c r="L1897" s="21">
        <f t="shared" si="89"/>
        <v>56.870370370370367</v>
      </c>
      <c r="M1897" s="21" t="str">
        <f>VLOOKUP(L1897,Tabla7[[Valor minimo]:[Estado de calidad el aire]],2,TRUE)</f>
        <v>Aceptable</v>
      </c>
      <c r="N1897" s="11">
        <v>10</v>
      </c>
      <c r="O1897" s="11" t="s">
        <v>168</v>
      </c>
      <c r="P1897" s="11">
        <v>3</v>
      </c>
      <c r="Q1897" s="11">
        <v>-74.099808730000007</v>
      </c>
      <c r="R1897" s="12">
        <v>4.7123307069999996</v>
      </c>
    </row>
    <row r="1898" spans="1:18" x14ac:dyDescent="0.25">
      <c r="A1898" s="10">
        <v>1897</v>
      </c>
      <c r="B1898" s="3" t="s">
        <v>3578</v>
      </c>
      <c r="C1898" s="3" t="s">
        <v>3044</v>
      </c>
      <c r="D1898" s="3" t="s">
        <v>1</v>
      </c>
      <c r="E1898" s="3" t="s">
        <v>3579</v>
      </c>
      <c r="F1898" s="87">
        <v>24</v>
      </c>
      <c r="G1898" s="5">
        <f t="shared" si="87"/>
        <v>73</v>
      </c>
      <c r="H1898" s="5" t="str">
        <f>VLOOKUP(F1898,Tabla5[[Columna3]:[Columna4]],2,TRUE)</f>
        <v>Aceptable</v>
      </c>
      <c r="I1898" s="18">
        <v>44</v>
      </c>
      <c r="J1898" s="5">
        <f t="shared" si="88"/>
        <v>40.74074074074074</v>
      </c>
      <c r="K1898" s="5" t="str">
        <f>VLOOKUP(I1898,Tabla13[[Rango minimo]:[Estado de calidad del aire]],2,TRUE)</f>
        <v>Buena</v>
      </c>
      <c r="L1898" s="21">
        <f t="shared" si="89"/>
        <v>56.870370370370367</v>
      </c>
      <c r="M1898" s="21" t="str">
        <f>VLOOKUP(L1898,Tabla7[[Valor minimo]:[Estado de calidad el aire]],2,TRUE)</f>
        <v>Aceptable</v>
      </c>
      <c r="N1898" s="11">
        <v>10</v>
      </c>
      <c r="O1898" s="11" t="s">
        <v>168</v>
      </c>
      <c r="P1898" s="11">
        <v>2</v>
      </c>
      <c r="Q1898" s="11">
        <v>-74.105600929999994</v>
      </c>
      <c r="R1898" s="12">
        <v>4.7101461420000001</v>
      </c>
    </row>
    <row r="1899" spans="1:18" x14ac:dyDescent="0.25">
      <c r="A1899" s="10">
        <v>1898</v>
      </c>
      <c r="B1899" s="3" t="s">
        <v>3580</v>
      </c>
      <c r="C1899" s="3" t="s">
        <v>3044</v>
      </c>
      <c r="D1899" s="3" t="s">
        <v>1</v>
      </c>
      <c r="E1899" s="3" t="s">
        <v>3581</v>
      </c>
      <c r="F1899" s="87">
        <v>24</v>
      </c>
      <c r="G1899" s="5">
        <f t="shared" si="87"/>
        <v>73</v>
      </c>
      <c r="H1899" s="5" t="str">
        <f>VLOOKUP(F1899,Tabla5[[Columna3]:[Columna4]],2,TRUE)</f>
        <v>Aceptable</v>
      </c>
      <c r="I1899" s="18">
        <v>44</v>
      </c>
      <c r="J1899" s="5">
        <f t="shared" si="88"/>
        <v>40.74074074074074</v>
      </c>
      <c r="K1899" s="5" t="str">
        <f>VLOOKUP(I1899,Tabla13[[Rango minimo]:[Estado de calidad del aire]],2,TRUE)</f>
        <v>Buena</v>
      </c>
      <c r="L1899" s="21">
        <f t="shared" si="89"/>
        <v>56.870370370370367</v>
      </c>
      <c r="M1899" s="21" t="str">
        <f>VLOOKUP(L1899,Tabla7[[Valor minimo]:[Estado de calidad el aire]],2,TRUE)</f>
        <v>Aceptable</v>
      </c>
      <c r="N1899" s="11">
        <v>10</v>
      </c>
      <c r="O1899" s="11" t="s">
        <v>168</v>
      </c>
      <c r="P1899" s="11">
        <v>2</v>
      </c>
      <c r="Q1899" s="11">
        <v>-74.098430519999994</v>
      </c>
      <c r="R1899" s="12">
        <v>4.7155649640000004</v>
      </c>
    </row>
    <row r="1900" spans="1:18" x14ac:dyDescent="0.25">
      <c r="A1900" s="10">
        <v>1899</v>
      </c>
      <c r="B1900" s="3" t="s">
        <v>3582</v>
      </c>
      <c r="C1900" s="3" t="s">
        <v>3044</v>
      </c>
      <c r="D1900" s="3" t="s">
        <v>1</v>
      </c>
      <c r="E1900" s="3" t="s">
        <v>3583</v>
      </c>
      <c r="F1900" s="87">
        <v>24</v>
      </c>
      <c r="G1900" s="5">
        <f t="shared" si="87"/>
        <v>73</v>
      </c>
      <c r="H1900" s="5" t="str">
        <f>VLOOKUP(F1900,Tabla5[[Columna3]:[Columna4]],2,TRUE)</f>
        <v>Aceptable</v>
      </c>
      <c r="I1900" s="18">
        <v>44</v>
      </c>
      <c r="J1900" s="5">
        <f t="shared" si="88"/>
        <v>40.74074074074074</v>
      </c>
      <c r="K1900" s="5" t="str">
        <f>VLOOKUP(I1900,Tabla13[[Rango minimo]:[Estado de calidad del aire]],2,TRUE)</f>
        <v>Buena</v>
      </c>
      <c r="L1900" s="21">
        <f t="shared" si="89"/>
        <v>56.870370370370367</v>
      </c>
      <c r="M1900" s="21" t="str">
        <f>VLOOKUP(L1900,Tabla7[[Valor minimo]:[Estado de calidad el aire]],2,TRUE)</f>
        <v>Aceptable</v>
      </c>
      <c r="N1900" s="11">
        <v>10</v>
      </c>
      <c r="O1900" s="11" t="s">
        <v>168</v>
      </c>
      <c r="P1900" s="11">
        <v>3</v>
      </c>
      <c r="Q1900" s="11">
        <v>-74.09562871</v>
      </c>
      <c r="R1900" s="12">
        <v>4.7007883619999999</v>
      </c>
    </row>
    <row r="1901" spans="1:18" x14ac:dyDescent="0.25">
      <c r="A1901" s="10">
        <v>1900</v>
      </c>
      <c r="B1901" s="3" t="s">
        <v>3584</v>
      </c>
      <c r="C1901" s="3" t="s">
        <v>3044</v>
      </c>
      <c r="D1901" s="3" t="s">
        <v>1</v>
      </c>
      <c r="E1901" s="3" t="s">
        <v>3585</v>
      </c>
      <c r="F1901" s="87">
        <v>24</v>
      </c>
      <c r="G1901" s="5">
        <f t="shared" si="87"/>
        <v>73</v>
      </c>
      <c r="H1901" s="5" t="str">
        <f>VLOOKUP(F1901,Tabla5[[Columna3]:[Columna4]],2,TRUE)</f>
        <v>Aceptable</v>
      </c>
      <c r="I1901" s="18">
        <v>44</v>
      </c>
      <c r="J1901" s="5">
        <f t="shared" si="88"/>
        <v>40.74074074074074</v>
      </c>
      <c r="K1901" s="5" t="str">
        <f>VLOOKUP(I1901,Tabla13[[Rango minimo]:[Estado de calidad del aire]],2,TRUE)</f>
        <v>Buena</v>
      </c>
      <c r="L1901" s="21">
        <f t="shared" si="89"/>
        <v>56.870370370370367</v>
      </c>
      <c r="M1901" s="21" t="str">
        <f>VLOOKUP(L1901,Tabla7[[Valor minimo]:[Estado de calidad el aire]],2,TRUE)</f>
        <v>Aceptable</v>
      </c>
      <c r="N1901" s="11">
        <v>10</v>
      </c>
      <c r="O1901" s="11" t="s">
        <v>168</v>
      </c>
      <c r="P1901" s="11">
        <v>3</v>
      </c>
      <c r="Q1901" s="11">
        <v>-74.093087620000006</v>
      </c>
      <c r="R1901" s="12">
        <v>4.7044148039999998</v>
      </c>
    </row>
    <row r="1902" spans="1:18" x14ac:dyDescent="0.25">
      <c r="A1902" s="10">
        <v>1901</v>
      </c>
      <c r="B1902" s="3" t="s">
        <v>3586</v>
      </c>
      <c r="C1902" s="3" t="s">
        <v>3044</v>
      </c>
      <c r="D1902" s="3" t="s">
        <v>1</v>
      </c>
      <c r="E1902" s="3" t="s">
        <v>3585</v>
      </c>
      <c r="F1902" s="87">
        <v>24</v>
      </c>
      <c r="G1902" s="5">
        <f t="shared" si="87"/>
        <v>73</v>
      </c>
      <c r="H1902" s="5" t="str">
        <f>VLOOKUP(F1902,Tabla5[[Columna3]:[Columna4]],2,TRUE)</f>
        <v>Aceptable</v>
      </c>
      <c r="I1902" s="18">
        <v>44</v>
      </c>
      <c r="J1902" s="5">
        <f t="shared" si="88"/>
        <v>40.74074074074074</v>
      </c>
      <c r="K1902" s="5" t="str">
        <f>VLOOKUP(I1902,Tabla13[[Rango minimo]:[Estado de calidad del aire]],2,TRUE)</f>
        <v>Buena</v>
      </c>
      <c r="L1902" s="21">
        <f t="shared" si="89"/>
        <v>56.870370370370367</v>
      </c>
      <c r="M1902" s="21" t="str">
        <f>VLOOKUP(L1902,Tabla7[[Valor minimo]:[Estado de calidad el aire]],2,TRUE)</f>
        <v>Aceptable</v>
      </c>
      <c r="N1902" s="11">
        <v>10</v>
      </c>
      <c r="O1902" s="11" t="s">
        <v>168</v>
      </c>
      <c r="P1902" s="11">
        <v>3</v>
      </c>
      <c r="Q1902" s="11">
        <v>-74.093084349999998</v>
      </c>
      <c r="R1902" s="12">
        <v>4.7052896789999998</v>
      </c>
    </row>
    <row r="1903" spans="1:18" x14ac:dyDescent="0.25">
      <c r="A1903" s="10">
        <v>1902</v>
      </c>
      <c r="B1903" s="3" t="s">
        <v>3587</v>
      </c>
      <c r="C1903" s="3" t="s">
        <v>3044</v>
      </c>
      <c r="D1903" s="3" t="s">
        <v>1</v>
      </c>
      <c r="E1903" s="3" t="s">
        <v>1965</v>
      </c>
      <c r="F1903" s="87">
        <v>24</v>
      </c>
      <c r="G1903" s="5">
        <f t="shared" si="87"/>
        <v>73</v>
      </c>
      <c r="H1903" s="5" t="str">
        <f>VLOOKUP(F1903,Tabla5[[Columna3]:[Columna4]],2,TRUE)</f>
        <v>Aceptable</v>
      </c>
      <c r="I1903" s="18">
        <v>44</v>
      </c>
      <c r="J1903" s="5">
        <f t="shared" si="88"/>
        <v>40.74074074074074</v>
      </c>
      <c r="K1903" s="5" t="str">
        <f>VLOOKUP(I1903,Tabla13[[Rango minimo]:[Estado de calidad del aire]],2,TRUE)</f>
        <v>Buena</v>
      </c>
      <c r="L1903" s="21">
        <f t="shared" si="89"/>
        <v>56.870370370370367</v>
      </c>
      <c r="M1903" s="21" t="str">
        <f>VLOOKUP(L1903,Tabla7[[Valor minimo]:[Estado de calidad el aire]],2,TRUE)</f>
        <v>Aceptable</v>
      </c>
      <c r="N1903" s="11">
        <v>10</v>
      </c>
      <c r="O1903" s="11" t="s">
        <v>168</v>
      </c>
      <c r="P1903" s="11">
        <v>3</v>
      </c>
      <c r="Q1903" s="11">
        <v>-74.093039849999997</v>
      </c>
      <c r="R1903" s="12">
        <v>4.6984585210000001</v>
      </c>
    </row>
    <row r="1904" spans="1:18" x14ac:dyDescent="0.25">
      <c r="A1904" s="10">
        <v>1903</v>
      </c>
      <c r="B1904" s="3" t="s">
        <v>3588</v>
      </c>
      <c r="C1904" s="3" t="s">
        <v>3044</v>
      </c>
      <c r="D1904" s="3" t="s">
        <v>1</v>
      </c>
      <c r="E1904" s="3" t="s">
        <v>3566</v>
      </c>
      <c r="F1904" s="87">
        <v>24</v>
      </c>
      <c r="G1904" s="5">
        <f t="shared" si="87"/>
        <v>73</v>
      </c>
      <c r="H1904" s="5" t="str">
        <f>VLOOKUP(F1904,Tabla5[[Columna3]:[Columna4]],2,TRUE)</f>
        <v>Aceptable</v>
      </c>
      <c r="I1904" s="18">
        <v>44</v>
      </c>
      <c r="J1904" s="5">
        <f t="shared" si="88"/>
        <v>40.74074074074074</v>
      </c>
      <c r="K1904" s="5" t="str">
        <f>VLOOKUP(I1904,Tabla13[[Rango minimo]:[Estado de calidad del aire]],2,TRUE)</f>
        <v>Buena</v>
      </c>
      <c r="L1904" s="21">
        <f t="shared" si="89"/>
        <v>56.870370370370367</v>
      </c>
      <c r="M1904" s="21" t="str">
        <f>VLOOKUP(L1904,Tabla7[[Valor minimo]:[Estado de calidad el aire]],2,TRUE)</f>
        <v>Aceptable</v>
      </c>
      <c r="N1904" s="11">
        <v>10</v>
      </c>
      <c r="O1904" s="11" t="s">
        <v>168</v>
      </c>
      <c r="P1904" s="11">
        <v>3</v>
      </c>
      <c r="Q1904" s="11">
        <v>-74.107367310000001</v>
      </c>
      <c r="R1904" s="12">
        <v>4.7078569210000003</v>
      </c>
    </row>
    <row r="1905" spans="1:18" x14ac:dyDescent="0.25">
      <c r="A1905" s="10">
        <v>1904</v>
      </c>
      <c r="B1905" s="3" t="s">
        <v>3589</v>
      </c>
      <c r="C1905" s="3" t="s">
        <v>3044</v>
      </c>
      <c r="D1905" s="3" t="s">
        <v>1</v>
      </c>
      <c r="E1905" s="3" t="s">
        <v>3566</v>
      </c>
      <c r="F1905" s="87">
        <v>24</v>
      </c>
      <c r="G1905" s="5">
        <f t="shared" si="87"/>
        <v>73</v>
      </c>
      <c r="H1905" s="5" t="str">
        <f>VLOOKUP(F1905,Tabla5[[Columna3]:[Columna4]],2,TRUE)</f>
        <v>Aceptable</v>
      </c>
      <c r="I1905" s="18">
        <v>44</v>
      </c>
      <c r="J1905" s="5">
        <f t="shared" si="88"/>
        <v>40.74074074074074</v>
      </c>
      <c r="K1905" s="5" t="str">
        <f>VLOOKUP(I1905,Tabla13[[Rango minimo]:[Estado de calidad del aire]],2,TRUE)</f>
        <v>Buena</v>
      </c>
      <c r="L1905" s="21">
        <f t="shared" si="89"/>
        <v>56.870370370370367</v>
      </c>
      <c r="M1905" s="21" t="str">
        <f>VLOOKUP(L1905,Tabla7[[Valor minimo]:[Estado de calidad el aire]],2,TRUE)</f>
        <v>Aceptable</v>
      </c>
      <c r="N1905" s="11">
        <v>10</v>
      </c>
      <c r="O1905" s="11" t="s">
        <v>168</v>
      </c>
      <c r="P1905" s="11">
        <v>3</v>
      </c>
      <c r="Q1905" s="11">
        <v>-74.107478319999998</v>
      </c>
      <c r="R1905" s="12">
        <v>4.7072657470000001</v>
      </c>
    </row>
    <row r="1906" spans="1:18" x14ac:dyDescent="0.25">
      <c r="A1906" s="10">
        <v>1905</v>
      </c>
      <c r="B1906" s="3" t="s">
        <v>3590</v>
      </c>
      <c r="C1906" s="3" t="s">
        <v>3044</v>
      </c>
      <c r="D1906" s="3" t="s">
        <v>1</v>
      </c>
      <c r="E1906" s="3" t="s">
        <v>3591</v>
      </c>
      <c r="F1906" s="87">
        <v>24</v>
      </c>
      <c r="G1906" s="5">
        <f t="shared" si="87"/>
        <v>73</v>
      </c>
      <c r="H1906" s="5" t="str">
        <f>VLOOKUP(F1906,Tabla5[[Columna3]:[Columna4]],2,TRUE)</f>
        <v>Aceptable</v>
      </c>
      <c r="I1906" s="18">
        <v>44</v>
      </c>
      <c r="J1906" s="5">
        <f t="shared" si="88"/>
        <v>40.74074074074074</v>
      </c>
      <c r="K1906" s="5" t="str">
        <f>VLOOKUP(I1906,Tabla13[[Rango minimo]:[Estado de calidad del aire]],2,TRUE)</f>
        <v>Buena</v>
      </c>
      <c r="L1906" s="21">
        <f t="shared" si="89"/>
        <v>56.870370370370367</v>
      </c>
      <c r="M1906" s="21" t="str">
        <f>VLOOKUP(L1906,Tabla7[[Valor minimo]:[Estado de calidad el aire]],2,TRUE)</f>
        <v>Aceptable</v>
      </c>
      <c r="N1906" s="11">
        <v>10</v>
      </c>
      <c r="O1906" s="11" t="s">
        <v>168</v>
      </c>
      <c r="P1906" s="11">
        <v>3</v>
      </c>
      <c r="Q1906" s="11">
        <v>-74.087802389999993</v>
      </c>
      <c r="R1906" s="12">
        <v>4.696460074</v>
      </c>
    </row>
    <row r="1907" spans="1:18" x14ac:dyDescent="0.25">
      <c r="A1907" s="10">
        <v>1906</v>
      </c>
      <c r="B1907" s="3" t="s">
        <v>3592</v>
      </c>
      <c r="C1907" s="3" t="s">
        <v>3044</v>
      </c>
      <c r="D1907" s="3" t="s">
        <v>1</v>
      </c>
      <c r="E1907" s="3" t="s">
        <v>3593</v>
      </c>
      <c r="F1907" s="87">
        <v>24</v>
      </c>
      <c r="G1907" s="5">
        <f t="shared" si="87"/>
        <v>73</v>
      </c>
      <c r="H1907" s="5" t="str">
        <f>VLOOKUP(F1907,Tabla5[[Columna3]:[Columna4]],2,TRUE)</f>
        <v>Aceptable</v>
      </c>
      <c r="I1907" s="18">
        <v>44</v>
      </c>
      <c r="J1907" s="5">
        <f t="shared" si="88"/>
        <v>40.74074074074074</v>
      </c>
      <c r="K1907" s="5" t="str">
        <f>VLOOKUP(I1907,Tabla13[[Rango minimo]:[Estado de calidad del aire]],2,TRUE)</f>
        <v>Buena</v>
      </c>
      <c r="L1907" s="21">
        <f t="shared" si="89"/>
        <v>56.870370370370367</v>
      </c>
      <c r="M1907" s="21" t="str">
        <f>VLOOKUP(L1907,Tabla7[[Valor minimo]:[Estado de calidad el aire]],2,TRUE)</f>
        <v>Aceptable</v>
      </c>
      <c r="N1907" s="11">
        <v>10</v>
      </c>
      <c r="O1907" s="11" t="s">
        <v>168</v>
      </c>
      <c r="P1907" s="11">
        <v>3</v>
      </c>
      <c r="Q1907" s="11">
        <v>-74.092640660000001</v>
      </c>
      <c r="R1907" s="12">
        <v>4.7027189070000004</v>
      </c>
    </row>
    <row r="1908" spans="1:18" x14ac:dyDescent="0.25">
      <c r="A1908" s="10">
        <v>1907</v>
      </c>
      <c r="B1908" s="3" t="s">
        <v>3594</v>
      </c>
      <c r="C1908" s="3" t="s">
        <v>3044</v>
      </c>
      <c r="D1908" s="3" t="s">
        <v>1</v>
      </c>
      <c r="E1908" s="3" t="s">
        <v>3571</v>
      </c>
      <c r="F1908" s="87">
        <v>24</v>
      </c>
      <c r="G1908" s="5">
        <f t="shared" si="87"/>
        <v>73</v>
      </c>
      <c r="H1908" s="5" t="str">
        <f>VLOOKUP(F1908,Tabla5[[Columna3]:[Columna4]],2,TRUE)</f>
        <v>Aceptable</v>
      </c>
      <c r="I1908" s="18">
        <v>44</v>
      </c>
      <c r="J1908" s="5">
        <f t="shared" si="88"/>
        <v>40.74074074074074</v>
      </c>
      <c r="K1908" s="5" t="str">
        <f>VLOOKUP(I1908,Tabla13[[Rango minimo]:[Estado de calidad del aire]],2,TRUE)</f>
        <v>Buena</v>
      </c>
      <c r="L1908" s="21">
        <f t="shared" si="89"/>
        <v>56.870370370370367</v>
      </c>
      <c r="M1908" s="21" t="str">
        <f>VLOOKUP(L1908,Tabla7[[Valor minimo]:[Estado de calidad el aire]],2,TRUE)</f>
        <v>Aceptable</v>
      </c>
      <c r="N1908" s="11">
        <v>10</v>
      </c>
      <c r="O1908" s="11" t="s">
        <v>168</v>
      </c>
      <c r="P1908" s="11">
        <v>3</v>
      </c>
      <c r="Q1908" s="11">
        <v>-74.092948559999996</v>
      </c>
      <c r="R1908" s="12">
        <v>4.7017801260000001</v>
      </c>
    </row>
    <row r="1909" spans="1:18" x14ac:dyDescent="0.25">
      <c r="A1909" s="10">
        <v>1908</v>
      </c>
      <c r="B1909" s="3" t="s">
        <v>3595</v>
      </c>
      <c r="C1909" s="3" t="s">
        <v>3044</v>
      </c>
      <c r="D1909" s="3" t="s">
        <v>1</v>
      </c>
      <c r="E1909" s="3" t="s">
        <v>3566</v>
      </c>
      <c r="F1909" s="87">
        <v>24</v>
      </c>
      <c r="G1909" s="5">
        <f t="shared" si="87"/>
        <v>73</v>
      </c>
      <c r="H1909" s="5" t="str">
        <f>VLOOKUP(F1909,Tabla5[[Columna3]:[Columna4]],2,TRUE)</f>
        <v>Aceptable</v>
      </c>
      <c r="I1909" s="18">
        <v>44</v>
      </c>
      <c r="J1909" s="5">
        <f t="shared" si="88"/>
        <v>40.74074074074074</v>
      </c>
      <c r="K1909" s="5" t="str">
        <f>VLOOKUP(I1909,Tabla13[[Rango minimo]:[Estado de calidad del aire]],2,TRUE)</f>
        <v>Buena</v>
      </c>
      <c r="L1909" s="21">
        <f t="shared" si="89"/>
        <v>56.870370370370367</v>
      </c>
      <c r="M1909" s="21" t="str">
        <f>VLOOKUP(L1909,Tabla7[[Valor minimo]:[Estado de calidad el aire]],2,TRUE)</f>
        <v>Aceptable</v>
      </c>
      <c r="N1909" s="11">
        <v>10</v>
      </c>
      <c r="O1909" s="11" t="s">
        <v>168</v>
      </c>
      <c r="P1909" s="11">
        <v>3</v>
      </c>
      <c r="Q1909" s="11">
        <v>-74.104110489999997</v>
      </c>
      <c r="R1909" s="12">
        <v>4.7106087590000003</v>
      </c>
    </row>
    <row r="1910" spans="1:18" x14ac:dyDescent="0.25">
      <c r="A1910" s="10">
        <v>1909</v>
      </c>
      <c r="B1910" s="3" t="s">
        <v>3596</v>
      </c>
      <c r="C1910" s="3" t="s">
        <v>3044</v>
      </c>
      <c r="D1910" s="3" t="s">
        <v>1</v>
      </c>
      <c r="E1910" s="3" t="s">
        <v>1965</v>
      </c>
      <c r="F1910" s="87">
        <v>24</v>
      </c>
      <c r="G1910" s="5">
        <f t="shared" si="87"/>
        <v>73</v>
      </c>
      <c r="H1910" s="5" t="str">
        <f>VLOOKUP(F1910,Tabla5[[Columna3]:[Columna4]],2,TRUE)</f>
        <v>Aceptable</v>
      </c>
      <c r="I1910" s="18">
        <v>44</v>
      </c>
      <c r="J1910" s="5">
        <f t="shared" si="88"/>
        <v>40.74074074074074</v>
      </c>
      <c r="K1910" s="5" t="str">
        <f>VLOOKUP(I1910,Tabla13[[Rango minimo]:[Estado de calidad del aire]],2,TRUE)</f>
        <v>Buena</v>
      </c>
      <c r="L1910" s="21">
        <f t="shared" si="89"/>
        <v>56.870370370370367</v>
      </c>
      <c r="M1910" s="21" t="str">
        <f>VLOOKUP(L1910,Tabla7[[Valor minimo]:[Estado de calidad el aire]],2,TRUE)</f>
        <v>Aceptable</v>
      </c>
      <c r="N1910" s="11">
        <v>10</v>
      </c>
      <c r="O1910" s="11" t="s">
        <v>168</v>
      </c>
      <c r="P1910" s="11">
        <v>3</v>
      </c>
      <c r="Q1910" s="11">
        <v>-74.093032050000005</v>
      </c>
      <c r="R1910" s="12">
        <v>4.7005862629999999</v>
      </c>
    </row>
    <row r="1911" spans="1:18" x14ac:dyDescent="0.25">
      <c r="A1911" s="10">
        <v>1910</v>
      </c>
      <c r="B1911" s="3" t="s">
        <v>3597</v>
      </c>
      <c r="C1911" s="3" t="s">
        <v>3044</v>
      </c>
      <c r="D1911" s="3" t="s">
        <v>1</v>
      </c>
      <c r="E1911" s="3" t="s">
        <v>3566</v>
      </c>
      <c r="F1911" s="87">
        <v>24</v>
      </c>
      <c r="G1911" s="5">
        <f t="shared" si="87"/>
        <v>73</v>
      </c>
      <c r="H1911" s="5" t="str">
        <f>VLOOKUP(F1911,Tabla5[[Columna3]:[Columna4]],2,TRUE)</f>
        <v>Aceptable</v>
      </c>
      <c r="I1911" s="18">
        <v>44</v>
      </c>
      <c r="J1911" s="5">
        <f t="shared" si="88"/>
        <v>40.74074074074074</v>
      </c>
      <c r="K1911" s="5" t="str">
        <f>VLOOKUP(I1911,Tabla13[[Rango minimo]:[Estado de calidad del aire]],2,TRUE)</f>
        <v>Buena</v>
      </c>
      <c r="L1911" s="21">
        <f t="shared" si="89"/>
        <v>56.870370370370367</v>
      </c>
      <c r="M1911" s="21" t="str">
        <f>VLOOKUP(L1911,Tabla7[[Valor minimo]:[Estado de calidad el aire]],2,TRUE)</f>
        <v>Aceptable</v>
      </c>
      <c r="N1911" s="11">
        <v>10</v>
      </c>
      <c r="O1911" s="11" t="s">
        <v>168</v>
      </c>
      <c r="P1911" s="11">
        <v>3</v>
      </c>
      <c r="Q1911" s="11">
        <v>-74.107990290000004</v>
      </c>
      <c r="R1911" s="12">
        <v>4.7067119440000003</v>
      </c>
    </row>
    <row r="1912" spans="1:18" x14ac:dyDescent="0.25">
      <c r="A1912" s="10">
        <v>1911</v>
      </c>
      <c r="B1912" s="3" t="s">
        <v>3598</v>
      </c>
      <c r="C1912" s="3" t="s">
        <v>3044</v>
      </c>
      <c r="D1912" s="3" t="s">
        <v>1</v>
      </c>
      <c r="E1912" s="3" t="s">
        <v>3571</v>
      </c>
      <c r="F1912" s="87">
        <v>24</v>
      </c>
      <c r="G1912" s="5">
        <f t="shared" si="87"/>
        <v>73</v>
      </c>
      <c r="H1912" s="5" t="str">
        <f>VLOOKUP(F1912,Tabla5[[Columna3]:[Columna4]],2,TRUE)</f>
        <v>Aceptable</v>
      </c>
      <c r="I1912" s="18">
        <v>44</v>
      </c>
      <c r="J1912" s="5">
        <f t="shared" si="88"/>
        <v>40.74074074074074</v>
      </c>
      <c r="K1912" s="5" t="str">
        <f>VLOOKUP(I1912,Tabla13[[Rango minimo]:[Estado de calidad del aire]],2,TRUE)</f>
        <v>Buena</v>
      </c>
      <c r="L1912" s="21">
        <f t="shared" si="89"/>
        <v>56.870370370370367</v>
      </c>
      <c r="M1912" s="21" t="str">
        <f>VLOOKUP(L1912,Tabla7[[Valor minimo]:[Estado de calidad el aire]],2,TRUE)</f>
        <v>Aceptable</v>
      </c>
      <c r="N1912" s="11">
        <v>10</v>
      </c>
      <c r="O1912" s="11" t="s">
        <v>168</v>
      </c>
      <c r="P1912" s="11">
        <v>3</v>
      </c>
      <c r="Q1912" s="11">
        <v>-74.09354476</v>
      </c>
      <c r="R1912" s="12">
        <v>4.7028137010000002</v>
      </c>
    </row>
    <row r="1913" spans="1:18" x14ac:dyDescent="0.25">
      <c r="A1913" s="10">
        <v>1912</v>
      </c>
      <c r="B1913" s="3" t="s">
        <v>3599</v>
      </c>
      <c r="C1913" s="3" t="s">
        <v>3044</v>
      </c>
      <c r="D1913" s="3" t="s">
        <v>1</v>
      </c>
      <c r="E1913" s="3" t="s">
        <v>3571</v>
      </c>
      <c r="F1913" s="87">
        <v>24</v>
      </c>
      <c r="G1913" s="5">
        <f t="shared" si="87"/>
        <v>73</v>
      </c>
      <c r="H1913" s="5" t="str">
        <f>VLOOKUP(F1913,Tabla5[[Columna3]:[Columna4]],2,TRUE)</f>
        <v>Aceptable</v>
      </c>
      <c r="I1913" s="18">
        <v>44</v>
      </c>
      <c r="J1913" s="5">
        <f t="shared" si="88"/>
        <v>40.74074074074074</v>
      </c>
      <c r="K1913" s="5" t="str">
        <f>VLOOKUP(I1913,Tabla13[[Rango minimo]:[Estado de calidad del aire]],2,TRUE)</f>
        <v>Buena</v>
      </c>
      <c r="L1913" s="21">
        <f t="shared" si="89"/>
        <v>56.870370370370367</v>
      </c>
      <c r="M1913" s="21" t="str">
        <f>VLOOKUP(L1913,Tabla7[[Valor minimo]:[Estado de calidad el aire]],2,TRUE)</f>
        <v>Aceptable</v>
      </c>
      <c r="N1913" s="11">
        <v>10</v>
      </c>
      <c r="O1913" s="11" t="s">
        <v>168</v>
      </c>
      <c r="P1913" s="11">
        <v>3</v>
      </c>
      <c r="Q1913" s="11">
        <v>-74.092100200000004</v>
      </c>
      <c r="R1913" s="12">
        <v>4.7013672130000002</v>
      </c>
    </row>
    <row r="1914" spans="1:18" x14ac:dyDescent="0.25">
      <c r="A1914" s="10">
        <v>1913</v>
      </c>
      <c r="B1914" s="3" t="s">
        <v>3600</v>
      </c>
      <c r="C1914" s="3" t="s">
        <v>3044</v>
      </c>
      <c r="D1914" s="3" t="s">
        <v>1</v>
      </c>
      <c r="E1914" s="3" t="s">
        <v>3566</v>
      </c>
      <c r="F1914" s="87">
        <v>24</v>
      </c>
      <c r="G1914" s="5">
        <f t="shared" si="87"/>
        <v>73</v>
      </c>
      <c r="H1914" s="5" t="str">
        <f>VLOOKUP(F1914,Tabla5[[Columna3]:[Columna4]],2,TRUE)</f>
        <v>Aceptable</v>
      </c>
      <c r="I1914" s="18">
        <v>44</v>
      </c>
      <c r="J1914" s="5">
        <f t="shared" si="88"/>
        <v>40.74074074074074</v>
      </c>
      <c r="K1914" s="5" t="str">
        <f>VLOOKUP(I1914,Tabla13[[Rango minimo]:[Estado de calidad del aire]],2,TRUE)</f>
        <v>Buena</v>
      </c>
      <c r="L1914" s="21">
        <f t="shared" si="89"/>
        <v>56.870370370370367</v>
      </c>
      <c r="M1914" s="21" t="str">
        <f>VLOOKUP(L1914,Tabla7[[Valor minimo]:[Estado de calidad el aire]],2,TRUE)</f>
        <v>Aceptable</v>
      </c>
      <c r="N1914" s="11">
        <v>10</v>
      </c>
      <c r="O1914" s="11" t="s">
        <v>168</v>
      </c>
      <c r="P1914" s="11">
        <v>3</v>
      </c>
      <c r="Q1914" s="11">
        <v>-74.098412640000006</v>
      </c>
      <c r="R1914" s="12">
        <v>4.7117497369999999</v>
      </c>
    </row>
    <row r="1915" spans="1:18" x14ac:dyDescent="0.25">
      <c r="A1915" s="10">
        <v>1914</v>
      </c>
      <c r="B1915" s="3" t="s">
        <v>3601</v>
      </c>
      <c r="C1915" s="3" t="s">
        <v>3044</v>
      </c>
      <c r="D1915" s="3" t="s">
        <v>1</v>
      </c>
      <c r="E1915" s="3" t="s">
        <v>3585</v>
      </c>
      <c r="F1915" s="87">
        <v>24</v>
      </c>
      <c r="G1915" s="5">
        <f t="shared" si="87"/>
        <v>73</v>
      </c>
      <c r="H1915" s="5" t="str">
        <f>VLOOKUP(F1915,Tabla5[[Columna3]:[Columna4]],2,TRUE)</f>
        <v>Aceptable</v>
      </c>
      <c r="I1915" s="18">
        <v>44</v>
      </c>
      <c r="J1915" s="5">
        <f t="shared" si="88"/>
        <v>40.74074074074074</v>
      </c>
      <c r="K1915" s="5" t="str">
        <f>VLOOKUP(I1915,Tabla13[[Rango minimo]:[Estado de calidad del aire]],2,TRUE)</f>
        <v>Buena</v>
      </c>
      <c r="L1915" s="21">
        <f t="shared" si="89"/>
        <v>56.870370370370367</v>
      </c>
      <c r="M1915" s="21" t="str">
        <f>VLOOKUP(L1915,Tabla7[[Valor minimo]:[Estado de calidad el aire]],2,TRUE)</f>
        <v>Aceptable</v>
      </c>
      <c r="N1915" s="11">
        <v>10</v>
      </c>
      <c r="O1915" s="11" t="s">
        <v>168</v>
      </c>
      <c r="P1915" s="11">
        <v>3</v>
      </c>
      <c r="Q1915" s="11">
        <v>-74.09840939</v>
      </c>
      <c r="R1915" s="12">
        <v>4.7054946539999998</v>
      </c>
    </row>
    <row r="1916" spans="1:18" x14ac:dyDescent="0.25">
      <c r="A1916" s="10">
        <v>1915</v>
      </c>
      <c r="B1916" s="3" t="s">
        <v>3602</v>
      </c>
      <c r="C1916" s="3" t="s">
        <v>3044</v>
      </c>
      <c r="D1916" s="3" t="s">
        <v>1</v>
      </c>
      <c r="E1916" s="3" t="s">
        <v>3585</v>
      </c>
      <c r="F1916" s="87">
        <v>24</v>
      </c>
      <c r="G1916" s="5">
        <f t="shared" si="87"/>
        <v>73</v>
      </c>
      <c r="H1916" s="5" t="str">
        <f>VLOOKUP(F1916,Tabla5[[Columna3]:[Columna4]],2,TRUE)</f>
        <v>Aceptable</v>
      </c>
      <c r="I1916" s="18">
        <v>44</v>
      </c>
      <c r="J1916" s="5">
        <f t="shared" si="88"/>
        <v>40.74074074074074</v>
      </c>
      <c r="K1916" s="5" t="str">
        <f>VLOOKUP(I1916,Tabla13[[Rango minimo]:[Estado de calidad del aire]],2,TRUE)</f>
        <v>Buena</v>
      </c>
      <c r="L1916" s="21">
        <f t="shared" si="89"/>
        <v>56.870370370370367</v>
      </c>
      <c r="M1916" s="21" t="str">
        <f>VLOOKUP(L1916,Tabla7[[Valor minimo]:[Estado de calidad el aire]],2,TRUE)</f>
        <v>Aceptable</v>
      </c>
      <c r="N1916" s="11">
        <v>10</v>
      </c>
      <c r="O1916" s="11" t="s">
        <v>168</v>
      </c>
      <c r="P1916" s="11">
        <v>3</v>
      </c>
      <c r="Q1916" s="11">
        <v>-74.097687030000003</v>
      </c>
      <c r="R1916" s="12">
        <v>4.7057133740000001</v>
      </c>
    </row>
    <row r="1917" spans="1:18" x14ac:dyDescent="0.25">
      <c r="A1917" s="10">
        <v>1916</v>
      </c>
      <c r="B1917" s="3" t="s">
        <v>3603</v>
      </c>
      <c r="C1917" s="3" t="s">
        <v>3044</v>
      </c>
      <c r="D1917" s="3" t="s">
        <v>1</v>
      </c>
      <c r="E1917" s="3" t="s">
        <v>3585</v>
      </c>
      <c r="F1917" s="87">
        <v>24</v>
      </c>
      <c r="G1917" s="5">
        <f t="shared" si="87"/>
        <v>73</v>
      </c>
      <c r="H1917" s="5" t="str">
        <f>VLOOKUP(F1917,Tabla5[[Columna3]:[Columna4]],2,TRUE)</f>
        <v>Aceptable</v>
      </c>
      <c r="I1917" s="18">
        <v>44</v>
      </c>
      <c r="J1917" s="5">
        <f t="shared" si="88"/>
        <v>40.74074074074074</v>
      </c>
      <c r="K1917" s="5" t="str">
        <f>VLOOKUP(I1917,Tabla13[[Rango minimo]:[Estado de calidad del aire]],2,TRUE)</f>
        <v>Buena</v>
      </c>
      <c r="L1917" s="21">
        <f t="shared" si="89"/>
        <v>56.870370370370367</v>
      </c>
      <c r="M1917" s="21" t="str">
        <f>VLOOKUP(L1917,Tabla7[[Valor minimo]:[Estado de calidad el aire]],2,TRUE)</f>
        <v>Aceptable</v>
      </c>
      <c r="N1917" s="11">
        <v>10</v>
      </c>
      <c r="O1917" s="11" t="s">
        <v>168</v>
      </c>
      <c r="P1917" s="11">
        <v>3</v>
      </c>
      <c r="Q1917" s="11">
        <v>-74.099420370000004</v>
      </c>
      <c r="R1917" s="12">
        <v>4.705461541</v>
      </c>
    </row>
    <row r="1918" spans="1:18" x14ac:dyDescent="0.25">
      <c r="A1918" s="10">
        <v>1917</v>
      </c>
      <c r="B1918" s="3" t="s">
        <v>3604</v>
      </c>
      <c r="C1918" s="3" t="s">
        <v>3044</v>
      </c>
      <c r="D1918" s="3" t="s">
        <v>1</v>
      </c>
      <c r="E1918" s="3" t="s">
        <v>3566</v>
      </c>
      <c r="F1918" s="87">
        <v>24</v>
      </c>
      <c r="G1918" s="5">
        <f t="shared" si="87"/>
        <v>73</v>
      </c>
      <c r="H1918" s="5" t="str">
        <f>VLOOKUP(F1918,Tabla5[[Columna3]:[Columna4]],2,TRUE)</f>
        <v>Aceptable</v>
      </c>
      <c r="I1918" s="18">
        <v>44</v>
      </c>
      <c r="J1918" s="5">
        <f t="shared" si="88"/>
        <v>40.74074074074074</v>
      </c>
      <c r="K1918" s="5" t="str">
        <f>VLOOKUP(I1918,Tabla13[[Rango minimo]:[Estado de calidad del aire]],2,TRUE)</f>
        <v>Buena</v>
      </c>
      <c r="L1918" s="21">
        <f t="shared" si="89"/>
        <v>56.870370370370367</v>
      </c>
      <c r="M1918" s="21" t="str">
        <f>VLOOKUP(L1918,Tabla7[[Valor minimo]:[Estado de calidad el aire]],2,TRUE)</f>
        <v>Aceptable</v>
      </c>
      <c r="N1918" s="11">
        <v>10</v>
      </c>
      <c r="O1918" s="11" t="s">
        <v>168</v>
      </c>
      <c r="P1918" s="11">
        <v>3</v>
      </c>
      <c r="Q1918" s="11">
        <v>-74.103999819999999</v>
      </c>
      <c r="R1918" s="12">
        <v>4.7080810580000003</v>
      </c>
    </row>
    <row r="1919" spans="1:18" x14ac:dyDescent="0.25">
      <c r="A1919" s="10">
        <v>1918</v>
      </c>
      <c r="B1919" s="3" t="s">
        <v>3605</v>
      </c>
      <c r="C1919" s="3" t="s">
        <v>3044</v>
      </c>
      <c r="D1919" s="3" t="s">
        <v>1</v>
      </c>
      <c r="E1919" s="3" t="s">
        <v>3566</v>
      </c>
      <c r="F1919" s="87">
        <v>24</v>
      </c>
      <c r="G1919" s="5">
        <f t="shared" si="87"/>
        <v>73</v>
      </c>
      <c r="H1919" s="5" t="str">
        <f>VLOOKUP(F1919,Tabla5[[Columna3]:[Columna4]],2,TRUE)</f>
        <v>Aceptable</v>
      </c>
      <c r="I1919" s="18">
        <v>44</v>
      </c>
      <c r="J1919" s="5">
        <f t="shared" si="88"/>
        <v>40.74074074074074</v>
      </c>
      <c r="K1919" s="5" t="str">
        <f>VLOOKUP(I1919,Tabla13[[Rango minimo]:[Estado de calidad del aire]],2,TRUE)</f>
        <v>Buena</v>
      </c>
      <c r="L1919" s="21">
        <f t="shared" si="89"/>
        <v>56.870370370370367</v>
      </c>
      <c r="M1919" s="21" t="str">
        <f>VLOOKUP(L1919,Tabla7[[Valor minimo]:[Estado de calidad el aire]],2,TRUE)</f>
        <v>Aceptable</v>
      </c>
      <c r="N1919" s="11">
        <v>10</v>
      </c>
      <c r="O1919" s="11" t="s">
        <v>168</v>
      </c>
      <c r="P1919" s="11">
        <v>3</v>
      </c>
      <c r="Q1919" s="11">
        <v>-74.100293690000001</v>
      </c>
      <c r="R1919" s="12">
        <v>4.7106303199999999</v>
      </c>
    </row>
    <row r="1920" spans="1:18" x14ac:dyDescent="0.25">
      <c r="A1920" s="10">
        <v>1919</v>
      </c>
      <c r="B1920" s="3" t="s">
        <v>3606</v>
      </c>
      <c r="C1920" s="3" t="s">
        <v>3044</v>
      </c>
      <c r="D1920" s="3" t="s">
        <v>1</v>
      </c>
      <c r="E1920" s="3" t="s">
        <v>3566</v>
      </c>
      <c r="F1920" s="87">
        <v>24</v>
      </c>
      <c r="G1920" s="5">
        <f t="shared" si="87"/>
        <v>73</v>
      </c>
      <c r="H1920" s="5" t="str">
        <f>VLOOKUP(F1920,Tabla5[[Columna3]:[Columna4]],2,TRUE)</f>
        <v>Aceptable</v>
      </c>
      <c r="I1920" s="18">
        <v>44</v>
      </c>
      <c r="J1920" s="5">
        <f t="shared" si="88"/>
        <v>40.74074074074074</v>
      </c>
      <c r="K1920" s="5" t="str">
        <f>VLOOKUP(I1920,Tabla13[[Rango minimo]:[Estado de calidad del aire]],2,TRUE)</f>
        <v>Buena</v>
      </c>
      <c r="L1920" s="21">
        <f t="shared" si="89"/>
        <v>56.870370370370367</v>
      </c>
      <c r="M1920" s="21" t="str">
        <f>VLOOKUP(L1920,Tabla7[[Valor minimo]:[Estado de calidad el aire]],2,TRUE)</f>
        <v>Aceptable</v>
      </c>
      <c r="N1920" s="11">
        <v>10</v>
      </c>
      <c r="O1920" s="11" t="s">
        <v>168</v>
      </c>
      <c r="P1920" s="11">
        <v>3</v>
      </c>
      <c r="Q1920" s="11">
        <v>-74.098732339999998</v>
      </c>
      <c r="R1920" s="12">
        <v>4.7127584430000002</v>
      </c>
    </row>
    <row r="1921" spans="1:18" x14ac:dyDescent="0.25">
      <c r="A1921" s="10">
        <v>1920</v>
      </c>
      <c r="B1921" s="3" t="s">
        <v>3607</v>
      </c>
      <c r="C1921" s="3" t="s">
        <v>3044</v>
      </c>
      <c r="D1921" s="3" t="s">
        <v>1</v>
      </c>
      <c r="E1921" s="3" t="s">
        <v>3608</v>
      </c>
      <c r="F1921" s="87">
        <v>24</v>
      </c>
      <c r="G1921" s="5">
        <f t="shared" si="87"/>
        <v>73</v>
      </c>
      <c r="H1921" s="5" t="str">
        <f>VLOOKUP(F1921,Tabla5[[Columna3]:[Columna4]],2,TRUE)</f>
        <v>Aceptable</v>
      </c>
      <c r="I1921" s="18">
        <v>44</v>
      </c>
      <c r="J1921" s="5">
        <f t="shared" si="88"/>
        <v>40.74074074074074</v>
      </c>
      <c r="K1921" s="5" t="str">
        <f>VLOOKUP(I1921,Tabla13[[Rango minimo]:[Estado de calidad del aire]],2,TRUE)</f>
        <v>Buena</v>
      </c>
      <c r="L1921" s="21">
        <f t="shared" si="89"/>
        <v>56.870370370370367</v>
      </c>
      <c r="M1921" s="21" t="str">
        <f>VLOOKUP(L1921,Tabla7[[Valor minimo]:[Estado de calidad el aire]],2,TRUE)</f>
        <v>Aceptable</v>
      </c>
      <c r="N1921" s="11">
        <v>10</v>
      </c>
      <c r="O1921" s="11" t="s">
        <v>168</v>
      </c>
      <c r="P1921" s="11">
        <v>3</v>
      </c>
      <c r="Q1921" s="11">
        <v>-74.099632110000002</v>
      </c>
      <c r="R1921" s="12">
        <v>4.7091444850000004</v>
      </c>
    </row>
    <row r="1922" spans="1:18" x14ac:dyDescent="0.25">
      <c r="A1922" s="10">
        <v>1921</v>
      </c>
      <c r="B1922" s="3" t="s">
        <v>3609</v>
      </c>
      <c r="C1922" s="3" t="s">
        <v>3044</v>
      </c>
      <c r="D1922" s="3" t="s">
        <v>1</v>
      </c>
      <c r="E1922" s="3" t="s">
        <v>3566</v>
      </c>
      <c r="F1922" s="87">
        <v>24</v>
      </c>
      <c r="G1922" s="5">
        <f t="shared" si="87"/>
        <v>73</v>
      </c>
      <c r="H1922" s="5" t="str">
        <f>VLOOKUP(F1922,Tabla5[[Columna3]:[Columna4]],2,TRUE)</f>
        <v>Aceptable</v>
      </c>
      <c r="I1922" s="18">
        <v>44</v>
      </c>
      <c r="J1922" s="5">
        <f t="shared" si="88"/>
        <v>40.74074074074074</v>
      </c>
      <c r="K1922" s="5" t="str">
        <f>VLOOKUP(I1922,Tabla13[[Rango minimo]:[Estado de calidad del aire]],2,TRUE)</f>
        <v>Buena</v>
      </c>
      <c r="L1922" s="21">
        <f t="shared" si="89"/>
        <v>56.870370370370367</v>
      </c>
      <c r="M1922" s="21" t="str">
        <f>VLOOKUP(L1922,Tabla7[[Valor minimo]:[Estado de calidad el aire]],2,TRUE)</f>
        <v>Aceptable</v>
      </c>
      <c r="N1922" s="11">
        <v>10</v>
      </c>
      <c r="O1922" s="11" t="s">
        <v>168</v>
      </c>
      <c r="P1922" s="11">
        <v>3</v>
      </c>
      <c r="Q1922" s="11">
        <v>-74.101061700000002</v>
      </c>
      <c r="R1922" s="12">
        <v>4.7083954099999996</v>
      </c>
    </row>
    <row r="1923" spans="1:18" x14ac:dyDescent="0.25">
      <c r="A1923" s="10">
        <v>1922</v>
      </c>
      <c r="B1923" s="3" t="s">
        <v>3610</v>
      </c>
      <c r="C1923" s="3" t="s">
        <v>3044</v>
      </c>
      <c r="D1923" s="3" t="s">
        <v>1</v>
      </c>
      <c r="E1923" s="3" t="s">
        <v>3611</v>
      </c>
      <c r="F1923" s="87">
        <v>24</v>
      </c>
      <c r="G1923" s="5">
        <f t="shared" ref="G1923:G1986" si="90">IF(F1923&lt;=12, F1923*50/12,
IF(F1923&lt;=37, 51 + (F1923-13)*50/25,
IF(F1923&lt;=55, 101 + (F1923-38)*50/18,
IF(F1923&lt;=150, 151 + (F1923-56)*50/95,
IF(F1923&lt;=250, 201 + (F1923-151)*100/100,
301 + (F1923-251)*200/250)))))</f>
        <v>73</v>
      </c>
      <c r="H1923" s="5" t="str">
        <f>VLOOKUP(F1923,Tabla5[[Columna3]:[Columna4]],2,TRUE)</f>
        <v>Aceptable</v>
      </c>
      <c r="I1923" s="18">
        <v>44</v>
      </c>
      <c r="J1923" s="5">
        <f t="shared" ref="J1923:J1986" si="91">IF(I1923&lt;=54, I1923*50/54,
IF(I1923&lt;=154, 51 + (I1923-55)*50/100,
IF(I1923&lt;=254, 101 + (I1923-155)*50/100,
IF(I1923&lt;=354, 151 + (I1923-255)*50/100,
IF(I1923&lt;=424, 201 + (I1923-355)*100/70,
301 + (I1923-425)*200/180)))))</f>
        <v>40.74074074074074</v>
      </c>
      <c r="K1923" s="5" t="str">
        <f>VLOOKUP(I1923,Tabla13[[Rango minimo]:[Estado de calidad del aire]],2,TRUE)</f>
        <v>Buena</v>
      </c>
      <c r="L1923" s="21">
        <f t="shared" ref="L1923:L1986" si="92">(((G1923+J1923)/2))</f>
        <v>56.870370370370367</v>
      </c>
      <c r="M1923" s="21" t="str">
        <f>VLOOKUP(L1923,Tabla7[[Valor minimo]:[Estado de calidad el aire]],2,TRUE)</f>
        <v>Aceptable</v>
      </c>
      <c r="N1923" s="11">
        <v>10</v>
      </c>
      <c r="O1923" s="11" t="s">
        <v>168</v>
      </c>
      <c r="P1923" s="11">
        <v>2</v>
      </c>
      <c r="Q1923" s="11">
        <v>-74.103104720000005</v>
      </c>
      <c r="R1923" s="12">
        <v>4.7157350190000002</v>
      </c>
    </row>
    <row r="1924" spans="1:18" x14ac:dyDescent="0.25">
      <c r="A1924" s="10">
        <v>1923</v>
      </c>
      <c r="B1924" s="3" t="s">
        <v>3612</v>
      </c>
      <c r="C1924" s="3" t="s">
        <v>3044</v>
      </c>
      <c r="D1924" s="3" t="s">
        <v>1</v>
      </c>
      <c r="E1924" s="3" t="s">
        <v>3585</v>
      </c>
      <c r="F1924" s="87">
        <v>24</v>
      </c>
      <c r="G1924" s="5">
        <f t="shared" si="90"/>
        <v>73</v>
      </c>
      <c r="H1924" s="5" t="str">
        <f>VLOOKUP(F1924,Tabla5[[Columna3]:[Columna4]],2,TRUE)</f>
        <v>Aceptable</v>
      </c>
      <c r="I1924" s="18">
        <v>44</v>
      </c>
      <c r="J1924" s="5">
        <f t="shared" si="91"/>
        <v>40.74074074074074</v>
      </c>
      <c r="K1924" s="5" t="str">
        <f>VLOOKUP(I1924,Tabla13[[Rango minimo]:[Estado de calidad del aire]],2,TRUE)</f>
        <v>Buena</v>
      </c>
      <c r="L1924" s="21">
        <f t="shared" si="92"/>
        <v>56.870370370370367</v>
      </c>
      <c r="M1924" s="21" t="str">
        <f>VLOOKUP(L1924,Tabla7[[Valor minimo]:[Estado de calidad el aire]],2,TRUE)</f>
        <v>Aceptable</v>
      </c>
      <c r="N1924" s="11">
        <v>10</v>
      </c>
      <c r="O1924" s="11" t="s">
        <v>168</v>
      </c>
      <c r="P1924" s="11">
        <v>3</v>
      </c>
      <c r="Q1924" s="11">
        <v>-74.094770519999997</v>
      </c>
      <c r="R1924" s="12">
        <v>4.7053420969999999</v>
      </c>
    </row>
    <row r="1925" spans="1:18" x14ac:dyDescent="0.25">
      <c r="A1925" s="10">
        <v>1924</v>
      </c>
      <c r="B1925" s="3" t="s">
        <v>3613</v>
      </c>
      <c r="C1925" s="3" t="s">
        <v>3044</v>
      </c>
      <c r="D1925" s="3" t="s">
        <v>1</v>
      </c>
      <c r="E1925" s="3" t="s">
        <v>1085</v>
      </c>
      <c r="F1925" s="87">
        <v>24</v>
      </c>
      <c r="G1925" s="5">
        <f t="shared" si="90"/>
        <v>73</v>
      </c>
      <c r="H1925" s="5" t="str">
        <f>VLOOKUP(F1925,Tabla5[[Columna3]:[Columna4]],2,TRUE)</f>
        <v>Aceptable</v>
      </c>
      <c r="I1925" s="18">
        <v>44</v>
      </c>
      <c r="J1925" s="5">
        <f t="shared" si="91"/>
        <v>40.74074074074074</v>
      </c>
      <c r="K1925" s="5" t="str">
        <f>VLOOKUP(I1925,Tabla13[[Rango minimo]:[Estado de calidad del aire]],2,TRUE)</f>
        <v>Buena</v>
      </c>
      <c r="L1925" s="21">
        <f t="shared" si="92"/>
        <v>56.870370370370367</v>
      </c>
      <c r="M1925" s="21" t="str">
        <f>VLOOKUP(L1925,Tabla7[[Valor minimo]:[Estado de calidad el aire]],2,TRUE)</f>
        <v>Aceptable</v>
      </c>
      <c r="N1925" s="11">
        <v>10</v>
      </c>
      <c r="O1925" s="11" t="s">
        <v>168</v>
      </c>
      <c r="P1925" s="11">
        <v>2</v>
      </c>
      <c r="Q1925" s="11">
        <v>-74.103283410000003</v>
      </c>
      <c r="R1925" s="12">
        <v>4.7215107080000003</v>
      </c>
    </row>
    <row r="1926" spans="1:18" x14ac:dyDescent="0.25">
      <c r="A1926" s="10">
        <v>1925</v>
      </c>
      <c r="B1926" s="3" t="s">
        <v>3614</v>
      </c>
      <c r="C1926" s="3" t="s">
        <v>3044</v>
      </c>
      <c r="D1926" s="3" t="s">
        <v>1</v>
      </c>
      <c r="E1926" s="3" t="s">
        <v>3585</v>
      </c>
      <c r="F1926" s="87">
        <v>24</v>
      </c>
      <c r="G1926" s="5">
        <f t="shared" si="90"/>
        <v>73</v>
      </c>
      <c r="H1926" s="5" t="str">
        <f>VLOOKUP(F1926,Tabla5[[Columna3]:[Columna4]],2,TRUE)</f>
        <v>Aceptable</v>
      </c>
      <c r="I1926" s="18">
        <v>44</v>
      </c>
      <c r="J1926" s="5">
        <f t="shared" si="91"/>
        <v>40.74074074074074</v>
      </c>
      <c r="K1926" s="5" t="str">
        <f>VLOOKUP(I1926,Tabla13[[Rango minimo]:[Estado de calidad del aire]],2,TRUE)</f>
        <v>Buena</v>
      </c>
      <c r="L1926" s="21">
        <f t="shared" si="92"/>
        <v>56.870370370370367</v>
      </c>
      <c r="M1926" s="21" t="str">
        <f>VLOOKUP(L1926,Tabla7[[Valor minimo]:[Estado de calidad el aire]],2,TRUE)</f>
        <v>Aceptable</v>
      </c>
      <c r="N1926" s="11">
        <v>10</v>
      </c>
      <c r="O1926" s="11" t="s">
        <v>168</v>
      </c>
      <c r="P1926" s="11">
        <v>3</v>
      </c>
      <c r="Q1926" s="11">
        <v>-74.096015440000002</v>
      </c>
      <c r="R1926" s="12">
        <v>4.7053743240000001</v>
      </c>
    </row>
    <row r="1927" spans="1:18" x14ac:dyDescent="0.25">
      <c r="A1927" s="10">
        <v>1926</v>
      </c>
      <c r="B1927" s="3" t="s">
        <v>3615</v>
      </c>
      <c r="C1927" s="3" t="s">
        <v>3044</v>
      </c>
      <c r="D1927" s="3" t="s">
        <v>1</v>
      </c>
      <c r="E1927" s="3" t="s">
        <v>3571</v>
      </c>
      <c r="F1927" s="87">
        <v>24</v>
      </c>
      <c r="G1927" s="5">
        <f t="shared" si="90"/>
        <v>73</v>
      </c>
      <c r="H1927" s="5" t="str">
        <f>VLOOKUP(F1927,Tabla5[[Columna3]:[Columna4]],2,TRUE)</f>
        <v>Aceptable</v>
      </c>
      <c r="I1927" s="18">
        <v>44</v>
      </c>
      <c r="J1927" s="5">
        <f t="shared" si="91"/>
        <v>40.74074074074074</v>
      </c>
      <c r="K1927" s="5" t="str">
        <f>VLOOKUP(I1927,Tabla13[[Rango minimo]:[Estado de calidad del aire]],2,TRUE)</f>
        <v>Buena</v>
      </c>
      <c r="L1927" s="21">
        <f t="shared" si="92"/>
        <v>56.870370370370367</v>
      </c>
      <c r="M1927" s="21" t="str">
        <f>VLOOKUP(L1927,Tabla7[[Valor minimo]:[Estado de calidad el aire]],2,TRUE)</f>
        <v>Aceptable</v>
      </c>
      <c r="N1927" s="11">
        <v>10</v>
      </c>
      <c r="O1927" s="11" t="s">
        <v>168</v>
      </c>
      <c r="P1927" s="11">
        <v>3</v>
      </c>
      <c r="Q1927" s="11">
        <v>-74.094467460000004</v>
      </c>
      <c r="R1927" s="12">
        <v>4.7026547430000001</v>
      </c>
    </row>
    <row r="1928" spans="1:18" x14ac:dyDescent="0.25">
      <c r="A1928" s="10">
        <v>1927</v>
      </c>
      <c r="B1928" s="3" t="s">
        <v>3616</v>
      </c>
      <c r="C1928" s="3" t="s">
        <v>3044</v>
      </c>
      <c r="D1928" s="3" t="s">
        <v>1</v>
      </c>
      <c r="E1928" s="3" t="s">
        <v>3617</v>
      </c>
      <c r="F1928" s="87">
        <v>24</v>
      </c>
      <c r="G1928" s="5">
        <f t="shared" si="90"/>
        <v>73</v>
      </c>
      <c r="H1928" s="5" t="str">
        <f>VLOOKUP(F1928,Tabla5[[Columna3]:[Columna4]],2,TRUE)</f>
        <v>Aceptable</v>
      </c>
      <c r="I1928" s="18">
        <v>44</v>
      </c>
      <c r="J1928" s="5">
        <f t="shared" si="91"/>
        <v>40.74074074074074</v>
      </c>
      <c r="K1928" s="5" t="str">
        <f>VLOOKUP(I1928,Tabla13[[Rango minimo]:[Estado de calidad del aire]],2,TRUE)</f>
        <v>Buena</v>
      </c>
      <c r="L1928" s="21">
        <f t="shared" si="92"/>
        <v>56.870370370370367</v>
      </c>
      <c r="M1928" s="21" t="str">
        <f>VLOOKUP(L1928,Tabla7[[Valor minimo]:[Estado de calidad el aire]],2,TRUE)</f>
        <v>Aceptable</v>
      </c>
      <c r="N1928" s="11">
        <v>10</v>
      </c>
      <c r="O1928" s="11" t="s">
        <v>168</v>
      </c>
      <c r="P1928" s="11">
        <v>3</v>
      </c>
      <c r="Q1928" s="11">
        <v>-74.089146020000001</v>
      </c>
      <c r="R1928" s="12">
        <v>4.6973911810000004</v>
      </c>
    </row>
    <row r="1929" spans="1:18" x14ac:dyDescent="0.25">
      <c r="A1929" s="10">
        <v>1928</v>
      </c>
      <c r="B1929" s="3" t="s">
        <v>3618</v>
      </c>
      <c r="C1929" s="3" t="s">
        <v>3044</v>
      </c>
      <c r="D1929" s="3" t="s">
        <v>1</v>
      </c>
      <c r="E1929" s="3" t="s">
        <v>3564</v>
      </c>
      <c r="F1929" s="87">
        <v>24</v>
      </c>
      <c r="G1929" s="5">
        <f t="shared" si="90"/>
        <v>73</v>
      </c>
      <c r="H1929" s="5" t="str">
        <f>VLOOKUP(F1929,Tabla5[[Columna3]:[Columna4]],2,TRUE)</f>
        <v>Aceptable</v>
      </c>
      <c r="I1929" s="18">
        <v>44</v>
      </c>
      <c r="J1929" s="5">
        <f t="shared" si="91"/>
        <v>40.74074074074074</v>
      </c>
      <c r="K1929" s="5" t="str">
        <f>VLOOKUP(I1929,Tabla13[[Rango minimo]:[Estado de calidad del aire]],2,TRUE)</f>
        <v>Buena</v>
      </c>
      <c r="L1929" s="21">
        <f t="shared" si="92"/>
        <v>56.870370370370367</v>
      </c>
      <c r="M1929" s="21" t="str">
        <f>VLOOKUP(L1929,Tabla7[[Valor minimo]:[Estado de calidad el aire]],2,TRUE)</f>
        <v>Aceptable</v>
      </c>
      <c r="N1929" s="11">
        <v>10</v>
      </c>
      <c r="O1929" s="11" t="s">
        <v>168</v>
      </c>
      <c r="P1929" s="11">
        <v>2</v>
      </c>
      <c r="Q1929" s="11">
        <v>-74.108431850000002</v>
      </c>
      <c r="R1929" s="12">
        <v>4.7091328819999996</v>
      </c>
    </row>
    <row r="1930" spans="1:18" x14ac:dyDescent="0.25">
      <c r="A1930" s="10">
        <v>1929</v>
      </c>
      <c r="B1930" s="3" t="s">
        <v>3619</v>
      </c>
      <c r="C1930" s="3" t="s">
        <v>3044</v>
      </c>
      <c r="D1930" s="3" t="s">
        <v>1</v>
      </c>
      <c r="E1930" s="3" t="s">
        <v>3585</v>
      </c>
      <c r="F1930" s="87">
        <v>24</v>
      </c>
      <c r="G1930" s="5">
        <f t="shared" si="90"/>
        <v>73</v>
      </c>
      <c r="H1930" s="5" t="str">
        <f>VLOOKUP(F1930,Tabla5[[Columna3]:[Columna4]],2,TRUE)</f>
        <v>Aceptable</v>
      </c>
      <c r="I1930" s="18">
        <v>44</v>
      </c>
      <c r="J1930" s="5">
        <f t="shared" si="91"/>
        <v>40.74074074074074</v>
      </c>
      <c r="K1930" s="5" t="str">
        <f>VLOOKUP(I1930,Tabla13[[Rango minimo]:[Estado de calidad del aire]],2,TRUE)</f>
        <v>Buena</v>
      </c>
      <c r="L1930" s="21">
        <f t="shared" si="92"/>
        <v>56.870370370370367</v>
      </c>
      <c r="M1930" s="21" t="str">
        <f>VLOOKUP(L1930,Tabla7[[Valor minimo]:[Estado de calidad el aire]],2,TRUE)</f>
        <v>Aceptable</v>
      </c>
      <c r="N1930" s="11">
        <v>10</v>
      </c>
      <c r="O1930" s="11" t="s">
        <v>168</v>
      </c>
      <c r="P1930" s="11">
        <v>3</v>
      </c>
      <c r="Q1930" s="11">
        <v>-74.094820440000007</v>
      </c>
      <c r="R1930" s="12">
        <v>4.7044665170000002</v>
      </c>
    </row>
    <row r="1931" spans="1:18" x14ac:dyDescent="0.25">
      <c r="A1931" s="10">
        <v>1930</v>
      </c>
      <c r="B1931" s="3" t="s">
        <v>3620</v>
      </c>
      <c r="C1931" s="3" t="s">
        <v>3044</v>
      </c>
      <c r="D1931" s="3" t="s">
        <v>1</v>
      </c>
      <c r="E1931" s="3" t="s">
        <v>3621</v>
      </c>
      <c r="F1931" s="87">
        <v>24</v>
      </c>
      <c r="G1931" s="5">
        <f t="shared" si="90"/>
        <v>73</v>
      </c>
      <c r="H1931" s="5" t="str">
        <f>VLOOKUP(F1931,Tabla5[[Columna3]:[Columna4]],2,TRUE)</f>
        <v>Aceptable</v>
      </c>
      <c r="I1931" s="18">
        <v>44</v>
      </c>
      <c r="J1931" s="5">
        <f t="shared" si="91"/>
        <v>40.74074074074074</v>
      </c>
      <c r="K1931" s="5" t="str">
        <f>VLOOKUP(I1931,Tabla13[[Rango minimo]:[Estado de calidad del aire]],2,TRUE)</f>
        <v>Buena</v>
      </c>
      <c r="L1931" s="21">
        <f t="shared" si="92"/>
        <v>56.870370370370367</v>
      </c>
      <c r="M1931" s="21" t="str">
        <f>VLOOKUP(L1931,Tabla7[[Valor minimo]:[Estado de calidad el aire]],2,TRUE)</f>
        <v>Aceptable</v>
      </c>
      <c r="N1931" s="11">
        <v>10</v>
      </c>
      <c r="O1931" s="11" t="s">
        <v>168</v>
      </c>
      <c r="P1931" s="11">
        <v>3</v>
      </c>
      <c r="Q1931" s="11">
        <v>-74.095419739999997</v>
      </c>
      <c r="R1931" s="12">
        <v>4.7129853449999999</v>
      </c>
    </row>
    <row r="1932" spans="1:18" x14ac:dyDescent="0.25">
      <c r="A1932" s="10">
        <v>1931</v>
      </c>
      <c r="B1932" s="3" t="s">
        <v>3622</v>
      </c>
      <c r="C1932" s="3" t="s">
        <v>3044</v>
      </c>
      <c r="D1932" s="3" t="s">
        <v>1</v>
      </c>
      <c r="E1932" s="3" t="s">
        <v>3571</v>
      </c>
      <c r="F1932" s="87">
        <v>24</v>
      </c>
      <c r="G1932" s="5">
        <f t="shared" si="90"/>
        <v>73</v>
      </c>
      <c r="H1932" s="5" t="str">
        <f>VLOOKUP(F1932,Tabla5[[Columna3]:[Columna4]],2,TRUE)</f>
        <v>Aceptable</v>
      </c>
      <c r="I1932" s="18">
        <v>44</v>
      </c>
      <c r="J1932" s="5">
        <f t="shared" si="91"/>
        <v>40.74074074074074</v>
      </c>
      <c r="K1932" s="5" t="str">
        <f>VLOOKUP(I1932,Tabla13[[Rango minimo]:[Estado de calidad del aire]],2,TRUE)</f>
        <v>Buena</v>
      </c>
      <c r="L1932" s="21">
        <f t="shared" si="92"/>
        <v>56.870370370370367</v>
      </c>
      <c r="M1932" s="21" t="str">
        <f>VLOOKUP(L1932,Tabla7[[Valor minimo]:[Estado de calidad el aire]],2,TRUE)</f>
        <v>Aceptable</v>
      </c>
      <c r="N1932" s="11">
        <v>10</v>
      </c>
      <c r="O1932" s="11" t="s">
        <v>168</v>
      </c>
      <c r="P1932" s="11">
        <v>3</v>
      </c>
      <c r="Q1932" s="11">
        <v>-74.096689720000001</v>
      </c>
      <c r="R1932" s="12">
        <v>4.7017718449999997</v>
      </c>
    </row>
    <row r="1933" spans="1:18" x14ac:dyDescent="0.25">
      <c r="A1933" s="10">
        <v>1932</v>
      </c>
      <c r="B1933" s="3" t="s">
        <v>3623</v>
      </c>
      <c r="C1933" s="3" t="s">
        <v>3044</v>
      </c>
      <c r="D1933" s="3" t="s">
        <v>1</v>
      </c>
      <c r="E1933" s="3" t="s">
        <v>3585</v>
      </c>
      <c r="F1933" s="87">
        <v>24</v>
      </c>
      <c r="G1933" s="5">
        <f t="shared" si="90"/>
        <v>73</v>
      </c>
      <c r="H1933" s="5" t="str">
        <f>VLOOKUP(F1933,Tabla5[[Columna3]:[Columna4]],2,TRUE)</f>
        <v>Aceptable</v>
      </c>
      <c r="I1933" s="18">
        <v>44</v>
      </c>
      <c r="J1933" s="5">
        <f t="shared" si="91"/>
        <v>40.74074074074074</v>
      </c>
      <c r="K1933" s="5" t="str">
        <f>VLOOKUP(I1933,Tabla13[[Rango minimo]:[Estado de calidad del aire]],2,TRUE)</f>
        <v>Buena</v>
      </c>
      <c r="L1933" s="21">
        <f t="shared" si="92"/>
        <v>56.870370370370367</v>
      </c>
      <c r="M1933" s="21" t="str">
        <f>VLOOKUP(L1933,Tabla7[[Valor minimo]:[Estado de calidad el aire]],2,TRUE)</f>
        <v>Aceptable</v>
      </c>
      <c r="N1933" s="11">
        <v>10</v>
      </c>
      <c r="O1933" s="11" t="s">
        <v>168</v>
      </c>
      <c r="P1933" s="11">
        <v>3</v>
      </c>
      <c r="Q1933" s="11">
        <v>-74.100851910000003</v>
      </c>
      <c r="R1933" s="12">
        <v>4.7037724660000002</v>
      </c>
    </row>
    <row r="1934" spans="1:18" x14ac:dyDescent="0.25">
      <c r="A1934" s="10">
        <v>1933</v>
      </c>
      <c r="B1934" s="3" t="s">
        <v>3624</v>
      </c>
      <c r="C1934" s="3" t="s">
        <v>3044</v>
      </c>
      <c r="D1934" s="3" t="s">
        <v>1</v>
      </c>
      <c r="E1934" s="3" t="s">
        <v>3625</v>
      </c>
      <c r="F1934" s="87">
        <v>24</v>
      </c>
      <c r="G1934" s="5">
        <f t="shared" si="90"/>
        <v>73</v>
      </c>
      <c r="H1934" s="5" t="str">
        <f>VLOOKUP(F1934,Tabla5[[Columna3]:[Columna4]],2,TRUE)</f>
        <v>Aceptable</v>
      </c>
      <c r="I1934" s="18">
        <v>44</v>
      </c>
      <c r="J1934" s="5">
        <f t="shared" si="91"/>
        <v>40.74074074074074</v>
      </c>
      <c r="K1934" s="5" t="str">
        <f>VLOOKUP(I1934,Tabla13[[Rango minimo]:[Estado de calidad del aire]],2,TRUE)</f>
        <v>Buena</v>
      </c>
      <c r="L1934" s="21">
        <f t="shared" si="92"/>
        <v>56.870370370370367</v>
      </c>
      <c r="M1934" s="21" t="str">
        <f>VLOOKUP(L1934,Tabla7[[Valor minimo]:[Estado de calidad el aire]],2,TRUE)</f>
        <v>Aceptable</v>
      </c>
      <c r="N1934" s="11">
        <v>10</v>
      </c>
      <c r="O1934" s="11" t="s">
        <v>168</v>
      </c>
      <c r="P1934" s="11">
        <v>3</v>
      </c>
      <c r="Q1934" s="11">
        <v>-74.094074610000007</v>
      </c>
      <c r="R1934" s="12">
        <v>4.7119722020000001</v>
      </c>
    </row>
    <row r="1935" spans="1:18" x14ac:dyDescent="0.25">
      <c r="A1935" s="10">
        <v>1934</v>
      </c>
      <c r="B1935" s="3" t="s">
        <v>3626</v>
      </c>
      <c r="C1935" s="3" t="s">
        <v>3044</v>
      </c>
      <c r="D1935" s="3" t="s">
        <v>1</v>
      </c>
      <c r="E1935" s="3" t="s">
        <v>3566</v>
      </c>
      <c r="F1935" s="87">
        <v>24</v>
      </c>
      <c r="G1935" s="5">
        <f t="shared" si="90"/>
        <v>73</v>
      </c>
      <c r="H1935" s="5" t="str">
        <f>VLOOKUP(F1935,Tabla5[[Columna3]:[Columna4]],2,TRUE)</f>
        <v>Aceptable</v>
      </c>
      <c r="I1935" s="18">
        <v>44</v>
      </c>
      <c r="J1935" s="5">
        <f t="shared" si="91"/>
        <v>40.74074074074074</v>
      </c>
      <c r="K1935" s="5" t="str">
        <f>VLOOKUP(I1935,Tabla13[[Rango minimo]:[Estado de calidad del aire]],2,TRUE)</f>
        <v>Buena</v>
      </c>
      <c r="L1935" s="21">
        <f t="shared" si="92"/>
        <v>56.870370370370367</v>
      </c>
      <c r="M1935" s="21" t="str">
        <f>VLOOKUP(L1935,Tabla7[[Valor minimo]:[Estado de calidad el aire]],2,TRUE)</f>
        <v>Aceptable</v>
      </c>
      <c r="N1935" s="11">
        <v>10</v>
      </c>
      <c r="O1935" s="11" t="s">
        <v>168</v>
      </c>
      <c r="P1935" s="11">
        <v>3</v>
      </c>
      <c r="Q1935" s="11">
        <v>-74.10596683</v>
      </c>
      <c r="R1935" s="12">
        <v>4.708227527</v>
      </c>
    </row>
    <row r="1936" spans="1:18" x14ac:dyDescent="0.25">
      <c r="A1936" s="10">
        <v>1935</v>
      </c>
      <c r="B1936" s="3" t="s">
        <v>3627</v>
      </c>
      <c r="C1936" s="3" t="s">
        <v>3044</v>
      </c>
      <c r="D1936" s="3" t="s">
        <v>1</v>
      </c>
      <c r="E1936" s="3" t="s">
        <v>3628</v>
      </c>
      <c r="F1936" s="87">
        <v>24</v>
      </c>
      <c r="G1936" s="5">
        <f t="shared" si="90"/>
        <v>73</v>
      </c>
      <c r="H1936" s="5" t="str">
        <f>VLOOKUP(F1936,Tabla5[[Columna3]:[Columna4]],2,TRUE)</f>
        <v>Aceptable</v>
      </c>
      <c r="I1936" s="18">
        <v>44</v>
      </c>
      <c r="J1936" s="5">
        <f t="shared" si="91"/>
        <v>40.74074074074074</v>
      </c>
      <c r="K1936" s="5" t="str">
        <f>VLOOKUP(I1936,Tabla13[[Rango minimo]:[Estado de calidad del aire]],2,TRUE)</f>
        <v>Buena</v>
      </c>
      <c r="L1936" s="21">
        <f t="shared" si="92"/>
        <v>56.870370370370367</v>
      </c>
      <c r="M1936" s="21" t="str">
        <f>VLOOKUP(L1936,Tabla7[[Valor minimo]:[Estado de calidad el aire]],2,TRUE)</f>
        <v>Aceptable</v>
      </c>
      <c r="N1936" s="11">
        <v>10</v>
      </c>
      <c r="O1936" s="11" t="s">
        <v>168</v>
      </c>
      <c r="P1936" s="11">
        <v>2</v>
      </c>
      <c r="Q1936" s="11">
        <v>-74.100086540000007</v>
      </c>
      <c r="R1936" s="12">
        <v>4.7171669700000001</v>
      </c>
    </row>
    <row r="1937" spans="1:18" x14ac:dyDescent="0.25">
      <c r="A1937" s="10">
        <v>1936</v>
      </c>
      <c r="B1937" s="3" t="s">
        <v>3629</v>
      </c>
      <c r="C1937" s="3" t="s">
        <v>3044</v>
      </c>
      <c r="D1937" s="3" t="s">
        <v>1</v>
      </c>
      <c r="E1937" s="3" t="s">
        <v>3566</v>
      </c>
      <c r="F1937" s="87">
        <v>24</v>
      </c>
      <c r="G1937" s="5">
        <f t="shared" si="90"/>
        <v>73</v>
      </c>
      <c r="H1937" s="5" t="str">
        <f>VLOOKUP(F1937,Tabla5[[Columna3]:[Columna4]],2,TRUE)</f>
        <v>Aceptable</v>
      </c>
      <c r="I1937" s="18">
        <v>44</v>
      </c>
      <c r="J1937" s="5">
        <f t="shared" si="91"/>
        <v>40.74074074074074</v>
      </c>
      <c r="K1937" s="5" t="str">
        <f>VLOOKUP(I1937,Tabla13[[Rango minimo]:[Estado de calidad del aire]],2,TRUE)</f>
        <v>Buena</v>
      </c>
      <c r="L1937" s="21">
        <f t="shared" si="92"/>
        <v>56.870370370370367</v>
      </c>
      <c r="M1937" s="21" t="str">
        <f>VLOOKUP(L1937,Tabla7[[Valor minimo]:[Estado de calidad el aire]],2,TRUE)</f>
        <v>Aceptable</v>
      </c>
      <c r="N1937" s="11">
        <v>10</v>
      </c>
      <c r="O1937" s="11" t="s">
        <v>168</v>
      </c>
      <c r="P1937" s="11">
        <v>3</v>
      </c>
      <c r="Q1937" s="11">
        <v>-74.107790350000002</v>
      </c>
      <c r="R1937" s="12">
        <v>4.7080379600000004</v>
      </c>
    </row>
    <row r="1938" spans="1:18" x14ac:dyDescent="0.25">
      <c r="A1938" s="10">
        <v>1937</v>
      </c>
      <c r="B1938" s="3" t="s">
        <v>3630</v>
      </c>
      <c r="C1938" s="3" t="s">
        <v>3044</v>
      </c>
      <c r="D1938" s="3" t="s">
        <v>1</v>
      </c>
      <c r="E1938" s="3" t="s">
        <v>3566</v>
      </c>
      <c r="F1938" s="87">
        <v>24</v>
      </c>
      <c r="G1938" s="5">
        <f t="shared" si="90"/>
        <v>73</v>
      </c>
      <c r="H1938" s="5" t="str">
        <f>VLOOKUP(F1938,Tabla5[[Columna3]:[Columna4]],2,TRUE)</f>
        <v>Aceptable</v>
      </c>
      <c r="I1938" s="18">
        <v>44</v>
      </c>
      <c r="J1938" s="5">
        <f t="shared" si="91"/>
        <v>40.74074074074074</v>
      </c>
      <c r="K1938" s="5" t="str">
        <f>VLOOKUP(I1938,Tabla13[[Rango minimo]:[Estado de calidad del aire]],2,TRUE)</f>
        <v>Buena</v>
      </c>
      <c r="L1938" s="21">
        <f t="shared" si="92"/>
        <v>56.870370370370367</v>
      </c>
      <c r="M1938" s="21" t="str">
        <f>VLOOKUP(L1938,Tabla7[[Valor minimo]:[Estado de calidad el aire]],2,TRUE)</f>
        <v>Aceptable</v>
      </c>
      <c r="N1938" s="11">
        <v>10</v>
      </c>
      <c r="O1938" s="11" t="s">
        <v>168</v>
      </c>
      <c r="P1938" s="11">
        <v>3</v>
      </c>
      <c r="Q1938" s="11">
        <v>-74.101843279999997</v>
      </c>
      <c r="R1938" s="12">
        <v>4.7115369549999997</v>
      </c>
    </row>
    <row r="1939" spans="1:18" x14ac:dyDescent="0.25">
      <c r="A1939" s="10">
        <v>1938</v>
      </c>
      <c r="B1939" s="3" t="s">
        <v>3631</v>
      </c>
      <c r="C1939" s="3" t="s">
        <v>3044</v>
      </c>
      <c r="D1939" s="3" t="s">
        <v>1</v>
      </c>
      <c r="E1939" s="3" t="s">
        <v>3566</v>
      </c>
      <c r="F1939" s="87">
        <v>24</v>
      </c>
      <c r="G1939" s="5">
        <f t="shared" si="90"/>
        <v>73</v>
      </c>
      <c r="H1939" s="5" t="str">
        <f>VLOOKUP(F1939,Tabla5[[Columna3]:[Columna4]],2,TRUE)</f>
        <v>Aceptable</v>
      </c>
      <c r="I1939" s="18">
        <v>44</v>
      </c>
      <c r="J1939" s="5">
        <f t="shared" si="91"/>
        <v>40.74074074074074</v>
      </c>
      <c r="K1939" s="5" t="str">
        <f>VLOOKUP(I1939,Tabla13[[Rango minimo]:[Estado de calidad del aire]],2,TRUE)</f>
        <v>Buena</v>
      </c>
      <c r="L1939" s="21">
        <f t="shared" si="92"/>
        <v>56.870370370370367</v>
      </c>
      <c r="M1939" s="21" t="str">
        <f>VLOOKUP(L1939,Tabla7[[Valor minimo]:[Estado de calidad el aire]],2,TRUE)</f>
        <v>Aceptable</v>
      </c>
      <c r="N1939" s="11">
        <v>10</v>
      </c>
      <c r="O1939" s="11" t="s">
        <v>168</v>
      </c>
      <c r="P1939" s="11">
        <v>3</v>
      </c>
      <c r="Q1939" s="11">
        <v>-74.099480310000004</v>
      </c>
      <c r="R1939" s="12">
        <v>4.7109427740000003</v>
      </c>
    </row>
    <row r="1940" spans="1:18" x14ac:dyDescent="0.25">
      <c r="A1940" s="10">
        <v>1939</v>
      </c>
      <c r="B1940" s="3" t="s">
        <v>3632</v>
      </c>
      <c r="C1940" s="3" t="s">
        <v>3044</v>
      </c>
      <c r="D1940" s="3" t="s">
        <v>1</v>
      </c>
      <c r="E1940" s="3" t="s">
        <v>3566</v>
      </c>
      <c r="F1940" s="87">
        <v>24</v>
      </c>
      <c r="G1940" s="5">
        <f t="shared" si="90"/>
        <v>73</v>
      </c>
      <c r="H1940" s="5" t="str">
        <f>VLOOKUP(F1940,Tabla5[[Columna3]:[Columna4]],2,TRUE)</f>
        <v>Aceptable</v>
      </c>
      <c r="I1940" s="18">
        <v>44</v>
      </c>
      <c r="J1940" s="5">
        <f t="shared" si="91"/>
        <v>40.74074074074074</v>
      </c>
      <c r="K1940" s="5" t="str">
        <f>VLOOKUP(I1940,Tabla13[[Rango minimo]:[Estado de calidad del aire]],2,TRUE)</f>
        <v>Buena</v>
      </c>
      <c r="L1940" s="21">
        <f t="shared" si="92"/>
        <v>56.870370370370367</v>
      </c>
      <c r="M1940" s="21" t="str">
        <f>VLOOKUP(L1940,Tabla7[[Valor minimo]:[Estado de calidad el aire]],2,TRUE)</f>
        <v>Aceptable</v>
      </c>
      <c r="N1940" s="11">
        <v>10</v>
      </c>
      <c r="O1940" s="11" t="s">
        <v>168</v>
      </c>
      <c r="P1940" s="11">
        <v>3</v>
      </c>
      <c r="Q1940" s="11">
        <v>-74.104924440000005</v>
      </c>
      <c r="R1940" s="12">
        <v>4.7093850770000003</v>
      </c>
    </row>
    <row r="1941" spans="1:18" x14ac:dyDescent="0.25">
      <c r="A1941" s="10">
        <v>1940</v>
      </c>
      <c r="B1941" s="3" t="s">
        <v>3633</v>
      </c>
      <c r="C1941" s="3" t="s">
        <v>3044</v>
      </c>
      <c r="D1941" s="3" t="s">
        <v>1</v>
      </c>
      <c r="E1941" s="3" t="s">
        <v>3566</v>
      </c>
      <c r="F1941" s="87">
        <v>24</v>
      </c>
      <c r="G1941" s="5">
        <f t="shared" si="90"/>
        <v>73</v>
      </c>
      <c r="H1941" s="5" t="str">
        <f>VLOOKUP(F1941,Tabla5[[Columna3]:[Columna4]],2,TRUE)</f>
        <v>Aceptable</v>
      </c>
      <c r="I1941" s="18">
        <v>44</v>
      </c>
      <c r="J1941" s="5">
        <f t="shared" si="91"/>
        <v>40.74074074074074</v>
      </c>
      <c r="K1941" s="5" t="str">
        <f>VLOOKUP(I1941,Tabla13[[Rango minimo]:[Estado de calidad del aire]],2,TRUE)</f>
        <v>Buena</v>
      </c>
      <c r="L1941" s="21">
        <f t="shared" si="92"/>
        <v>56.870370370370367</v>
      </c>
      <c r="M1941" s="21" t="str">
        <f>VLOOKUP(L1941,Tabla7[[Valor minimo]:[Estado de calidad el aire]],2,TRUE)</f>
        <v>Aceptable</v>
      </c>
      <c r="N1941" s="11">
        <v>10</v>
      </c>
      <c r="O1941" s="11" t="s">
        <v>168</v>
      </c>
      <c r="P1941" s="11">
        <v>3</v>
      </c>
      <c r="Q1941" s="11">
        <v>-74.104418089999996</v>
      </c>
      <c r="R1941" s="12">
        <v>4.7092962329999999</v>
      </c>
    </row>
    <row r="1942" spans="1:18" x14ac:dyDescent="0.25">
      <c r="A1942" s="10">
        <v>1941</v>
      </c>
      <c r="B1942" s="3" t="s">
        <v>3634</v>
      </c>
      <c r="C1942" s="3" t="s">
        <v>3044</v>
      </c>
      <c r="D1942" s="3" t="s">
        <v>1</v>
      </c>
      <c r="E1942" s="3" t="s">
        <v>3566</v>
      </c>
      <c r="F1942" s="87">
        <v>24</v>
      </c>
      <c r="G1942" s="5">
        <f t="shared" si="90"/>
        <v>73</v>
      </c>
      <c r="H1942" s="5" t="str">
        <f>VLOOKUP(F1942,Tabla5[[Columna3]:[Columna4]],2,TRUE)</f>
        <v>Aceptable</v>
      </c>
      <c r="I1942" s="18">
        <v>44</v>
      </c>
      <c r="J1942" s="5">
        <f t="shared" si="91"/>
        <v>40.74074074074074</v>
      </c>
      <c r="K1942" s="5" t="str">
        <f>VLOOKUP(I1942,Tabla13[[Rango minimo]:[Estado de calidad del aire]],2,TRUE)</f>
        <v>Buena</v>
      </c>
      <c r="L1942" s="21">
        <f t="shared" si="92"/>
        <v>56.870370370370367</v>
      </c>
      <c r="M1942" s="21" t="str">
        <f>VLOOKUP(L1942,Tabla7[[Valor minimo]:[Estado de calidad el aire]],2,TRUE)</f>
        <v>Aceptable</v>
      </c>
      <c r="N1942" s="11">
        <v>10</v>
      </c>
      <c r="O1942" s="11" t="s">
        <v>168</v>
      </c>
      <c r="P1942" s="11">
        <v>3</v>
      </c>
      <c r="Q1942" s="11">
        <v>-74.102860390000004</v>
      </c>
      <c r="R1942" s="12">
        <v>4.7103172190000002</v>
      </c>
    </row>
    <row r="1943" spans="1:18" x14ac:dyDescent="0.25">
      <c r="A1943" s="10">
        <v>1942</v>
      </c>
      <c r="B1943" s="3" t="s">
        <v>3635</v>
      </c>
      <c r="C1943" s="3" t="s">
        <v>3044</v>
      </c>
      <c r="D1943" s="3" t="s">
        <v>1</v>
      </c>
      <c r="E1943" s="3" t="s">
        <v>3566</v>
      </c>
      <c r="F1943" s="87">
        <v>24</v>
      </c>
      <c r="G1943" s="5">
        <f t="shared" si="90"/>
        <v>73</v>
      </c>
      <c r="H1943" s="5" t="str">
        <f>VLOOKUP(F1943,Tabla5[[Columna3]:[Columna4]],2,TRUE)</f>
        <v>Aceptable</v>
      </c>
      <c r="I1943" s="18">
        <v>44</v>
      </c>
      <c r="J1943" s="5">
        <f t="shared" si="91"/>
        <v>40.74074074074074</v>
      </c>
      <c r="K1943" s="5" t="str">
        <f>VLOOKUP(I1943,Tabla13[[Rango minimo]:[Estado de calidad del aire]],2,TRUE)</f>
        <v>Buena</v>
      </c>
      <c r="L1943" s="21">
        <f t="shared" si="92"/>
        <v>56.870370370370367</v>
      </c>
      <c r="M1943" s="21" t="str">
        <f>VLOOKUP(L1943,Tabla7[[Valor minimo]:[Estado de calidad el aire]],2,TRUE)</f>
        <v>Aceptable</v>
      </c>
      <c r="N1943" s="11">
        <v>10</v>
      </c>
      <c r="O1943" s="11" t="s">
        <v>168</v>
      </c>
      <c r="P1943" s="11">
        <v>3</v>
      </c>
      <c r="Q1943" s="11">
        <v>-74.101359439999996</v>
      </c>
      <c r="R1943" s="12">
        <v>4.7113452300000001</v>
      </c>
    </row>
    <row r="1944" spans="1:18" x14ac:dyDescent="0.25">
      <c r="A1944" s="10">
        <v>1943</v>
      </c>
      <c r="B1944" s="3" t="s">
        <v>3636</v>
      </c>
      <c r="C1944" s="3" t="s">
        <v>3044</v>
      </c>
      <c r="D1944" s="3" t="s">
        <v>1</v>
      </c>
      <c r="E1944" s="3" t="s">
        <v>3585</v>
      </c>
      <c r="F1944" s="87">
        <v>24</v>
      </c>
      <c r="G1944" s="5">
        <f t="shared" si="90"/>
        <v>73</v>
      </c>
      <c r="H1944" s="5" t="str">
        <f>VLOOKUP(F1944,Tabla5[[Columna3]:[Columna4]],2,TRUE)</f>
        <v>Aceptable</v>
      </c>
      <c r="I1944" s="18">
        <v>44</v>
      </c>
      <c r="J1944" s="5">
        <f t="shared" si="91"/>
        <v>40.74074074074074</v>
      </c>
      <c r="K1944" s="5" t="str">
        <f>VLOOKUP(I1944,Tabla13[[Rango minimo]:[Estado de calidad del aire]],2,TRUE)</f>
        <v>Buena</v>
      </c>
      <c r="L1944" s="21">
        <f t="shared" si="92"/>
        <v>56.870370370370367</v>
      </c>
      <c r="M1944" s="21" t="str">
        <f>VLOOKUP(L1944,Tabla7[[Valor minimo]:[Estado de calidad el aire]],2,TRUE)</f>
        <v>Aceptable</v>
      </c>
      <c r="N1944" s="11">
        <v>10</v>
      </c>
      <c r="O1944" s="11" t="s">
        <v>168</v>
      </c>
      <c r="P1944" s="11">
        <v>3</v>
      </c>
      <c r="Q1944" s="11">
        <v>-74.096880999999996</v>
      </c>
      <c r="R1944" s="12">
        <v>4.7045290629999998</v>
      </c>
    </row>
    <row r="1945" spans="1:18" x14ac:dyDescent="0.25">
      <c r="A1945" s="10">
        <v>1944</v>
      </c>
      <c r="B1945" s="3" t="s">
        <v>3637</v>
      </c>
      <c r="C1945" s="3" t="s">
        <v>3044</v>
      </c>
      <c r="D1945" s="3" t="s">
        <v>1</v>
      </c>
      <c r="E1945" s="3" t="s">
        <v>3585</v>
      </c>
      <c r="F1945" s="87">
        <v>24</v>
      </c>
      <c r="G1945" s="5">
        <f t="shared" si="90"/>
        <v>73</v>
      </c>
      <c r="H1945" s="5" t="str">
        <f>VLOOKUP(F1945,Tabla5[[Columna3]:[Columna4]],2,TRUE)</f>
        <v>Aceptable</v>
      </c>
      <c r="I1945" s="18">
        <v>44</v>
      </c>
      <c r="J1945" s="5">
        <f t="shared" si="91"/>
        <v>40.74074074074074</v>
      </c>
      <c r="K1945" s="5" t="str">
        <f>VLOOKUP(I1945,Tabla13[[Rango minimo]:[Estado de calidad del aire]],2,TRUE)</f>
        <v>Buena</v>
      </c>
      <c r="L1945" s="21">
        <f t="shared" si="92"/>
        <v>56.870370370370367</v>
      </c>
      <c r="M1945" s="21" t="str">
        <f>VLOOKUP(L1945,Tabla7[[Valor minimo]:[Estado de calidad el aire]],2,TRUE)</f>
        <v>Aceptable</v>
      </c>
      <c r="N1945" s="11">
        <v>10</v>
      </c>
      <c r="O1945" s="11" t="s">
        <v>168</v>
      </c>
      <c r="P1945" s="11">
        <v>3</v>
      </c>
      <c r="Q1945" s="11">
        <v>-74.093935729999998</v>
      </c>
      <c r="R1945" s="12">
        <v>4.7044420919999999</v>
      </c>
    </row>
    <row r="1946" spans="1:18" x14ac:dyDescent="0.25">
      <c r="A1946" s="10">
        <v>1945</v>
      </c>
      <c r="B1946" s="3" t="s">
        <v>3638</v>
      </c>
      <c r="C1946" s="3" t="s">
        <v>3044</v>
      </c>
      <c r="D1946" s="3" t="s">
        <v>1</v>
      </c>
      <c r="E1946" s="3" t="s">
        <v>3585</v>
      </c>
      <c r="F1946" s="87">
        <v>24</v>
      </c>
      <c r="G1946" s="5">
        <f t="shared" si="90"/>
        <v>73</v>
      </c>
      <c r="H1946" s="5" t="str">
        <f>VLOOKUP(F1946,Tabla5[[Columna3]:[Columna4]],2,TRUE)</f>
        <v>Aceptable</v>
      </c>
      <c r="I1946" s="18">
        <v>44</v>
      </c>
      <c r="J1946" s="5">
        <f t="shared" si="91"/>
        <v>40.74074074074074</v>
      </c>
      <c r="K1946" s="5" t="str">
        <f>VLOOKUP(I1946,Tabla13[[Rango minimo]:[Estado de calidad del aire]],2,TRUE)</f>
        <v>Buena</v>
      </c>
      <c r="L1946" s="21">
        <f t="shared" si="92"/>
        <v>56.870370370370367</v>
      </c>
      <c r="M1946" s="21" t="str">
        <f>VLOOKUP(L1946,Tabla7[[Valor minimo]:[Estado de calidad el aire]],2,TRUE)</f>
        <v>Aceptable</v>
      </c>
      <c r="N1946" s="11">
        <v>10</v>
      </c>
      <c r="O1946" s="11" t="s">
        <v>168</v>
      </c>
      <c r="P1946" s="11">
        <v>3</v>
      </c>
      <c r="Q1946" s="11">
        <v>-74.093922950000007</v>
      </c>
      <c r="R1946" s="12">
        <v>4.7053151570000002</v>
      </c>
    </row>
    <row r="1947" spans="1:18" x14ac:dyDescent="0.25">
      <c r="A1947" s="10">
        <v>1946</v>
      </c>
      <c r="B1947" s="3" t="s">
        <v>3639</v>
      </c>
      <c r="C1947" s="3" t="s">
        <v>3044</v>
      </c>
      <c r="D1947" s="3" t="s">
        <v>1</v>
      </c>
      <c r="E1947" s="3" t="s">
        <v>3585</v>
      </c>
      <c r="F1947" s="87">
        <v>24</v>
      </c>
      <c r="G1947" s="5">
        <f t="shared" si="90"/>
        <v>73</v>
      </c>
      <c r="H1947" s="5" t="str">
        <f>VLOOKUP(F1947,Tabla5[[Columna3]:[Columna4]],2,TRUE)</f>
        <v>Aceptable</v>
      </c>
      <c r="I1947" s="18">
        <v>44</v>
      </c>
      <c r="J1947" s="5">
        <f t="shared" si="91"/>
        <v>40.74074074074074</v>
      </c>
      <c r="K1947" s="5" t="str">
        <f>VLOOKUP(I1947,Tabla13[[Rango minimo]:[Estado de calidad del aire]],2,TRUE)</f>
        <v>Buena</v>
      </c>
      <c r="L1947" s="21">
        <f t="shared" si="92"/>
        <v>56.870370370370367</v>
      </c>
      <c r="M1947" s="21" t="str">
        <f>VLOOKUP(L1947,Tabla7[[Valor minimo]:[Estado de calidad el aire]],2,TRUE)</f>
        <v>Aceptable</v>
      </c>
      <c r="N1947" s="11">
        <v>10</v>
      </c>
      <c r="O1947" s="11" t="s">
        <v>168</v>
      </c>
      <c r="P1947" s="11">
        <v>3</v>
      </c>
      <c r="Q1947" s="11">
        <v>-74.096799270000005</v>
      </c>
      <c r="R1947" s="12">
        <v>4.7054010179999999</v>
      </c>
    </row>
    <row r="1948" spans="1:18" x14ac:dyDescent="0.25">
      <c r="A1948" s="10">
        <v>1947</v>
      </c>
      <c r="B1948" s="3" t="s">
        <v>3640</v>
      </c>
      <c r="C1948" s="3" t="s">
        <v>3044</v>
      </c>
      <c r="D1948" s="3" t="s">
        <v>1</v>
      </c>
      <c r="E1948" s="3" t="s">
        <v>3641</v>
      </c>
      <c r="F1948" s="87">
        <v>24</v>
      </c>
      <c r="G1948" s="5">
        <f t="shared" si="90"/>
        <v>73</v>
      </c>
      <c r="H1948" s="5" t="str">
        <f>VLOOKUP(F1948,Tabla5[[Columna3]:[Columna4]],2,TRUE)</f>
        <v>Aceptable</v>
      </c>
      <c r="I1948" s="18">
        <v>44</v>
      </c>
      <c r="J1948" s="5">
        <f t="shared" si="91"/>
        <v>40.74074074074074</v>
      </c>
      <c r="K1948" s="5" t="str">
        <f>VLOOKUP(I1948,Tabla13[[Rango minimo]:[Estado de calidad del aire]],2,TRUE)</f>
        <v>Buena</v>
      </c>
      <c r="L1948" s="21">
        <f t="shared" si="92"/>
        <v>56.870370370370367</v>
      </c>
      <c r="M1948" s="21" t="str">
        <f>VLOOKUP(L1948,Tabla7[[Valor minimo]:[Estado de calidad el aire]],2,TRUE)</f>
        <v>Aceptable</v>
      </c>
      <c r="N1948" s="11">
        <v>10</v>
      </c>
      <c r="O1948" s="11" t="s">
        <v>168</v>
      </c>
      <c r="P1948" s="11">
        <v>3</v>
      </c>
      <c r="Q1948" s="11">
        <v>-74.089771929999998</v>
      </c>
      <c r="R1948" s="12">
        <v>4.7046537229999998</v>
      </c>
    </row>
    <row r="1949" spans="1:18" x14ac:dyDescent="0.25">
      <c r="A1949" s="10">
        <v>1948</v>
      </c>
      <c r="B1949" s="3" t="s">
        <v>3642</v>
      </c>
      <c r="C1949" s="3" t="s">
        <v>3044</v>
      </c>
      <c r="D1949" s="3" t="s">
        <v>1</v>
      </c>
      <c r="E1949" s="3" t="s">
        <v>3643</v>
      </c>
      <c r="F1949" s="87">
        <v>24</v>
      </c>
      <c r="G1949" s="5">
        <f t="shared" si="90"/>
        <v>73</v>
      </c>
      <c r="H1949" s="5" t="str">
        <f>VLOOKUP(F1949,Tabla5[[Columna3]:[Columna4]],2,TRUE)</f>
        <v>Aceptable</v>
      </c>
      <c r="I1949" s="18">
        <v>44</v>
      </c>
      <c r="J1949" s="5">
        <f t="shared" si="91"/>
        <v>40.74074074074074</v>
      </c>
      <c r="K1949" s="5" t="str">
        <f>VLOOKUP(I1949,Tabla13[[Rango minimo]:[Estado de calidad del aire]],2,TRUE)</f>
        <v>Buena</v>
      </c>
      <c r="L1949" s="21">
        <f t="shared" si="92"/>
        <v>56.870370370370367</v>
      </c>
      <c r="M1949" s="21" t="str">
        <f>VLOOKUP(L1949,Tabla7[[Valor minimo]:[Estado de calidad el aire]],2,TRUE)</f>
        <v>Aceptable</v>
      </c>
      <c r="N1949" s="11">
        <v>10</v>
      </c>
      <c r="O1949" s="11" t="s">
        <v>168</v>
      </c>
      <c r="P1949" s="11">
        <v>3</v>
      </c>
      <c r="Q1949" s="11">
        <v>-74.089804999999998</v>
      </c>
      <c r="R1949" s="12">
        <v>4.7032251269999996</v>
      </c>
    </row>
    <row r="1950" spans="1:18" x14ac:dyDescent="0.25">
      <c r="A1950" s="10">
        <v>1949</v>
      </c>
      <c r="B1950" s="3" t="s">
        <v>3644</v>
      </c>
      <c r="C1950" s="3" t="s">
        <v>3044</v>
      </c>
      <c r="D1950" s="3" t="s">
        <v>1</v>
      </c>
      <c r="E1950" s="3" t="s">
        <v>3585</v>
      </c>
      <c r="F1950" s="87">
        <v>24</v>
      </c>
      <c r="G1950" s="5">
        <f t="shared" si="90"/>
        <v>73</v>
      </c>
      <c r="H1950" s="5" t="str">
        <f>VLOOKUP(F1950,Tabla5[[Columna3]:[Columna4]],2,TRUE)</f>
        <v>Aceptable</v>
      </c>
      <c r="I1950" s="18">
        <v>44</v>
      </c>
      <c r="J1950" s="5">
        <f t="shared" si="91"/>
        <v>40.74074074074074</v>
      </c>
      <c r="K1950" s="5" t="str">
        <f>VLOOKUP(I1950,Tabla13[[Rango minimo]:[Estado de calidad del aire]],2,TRUE)</f>
        <v>Buena</v>
      </c>
      <c r="L1950" s="21">
        <f t="shared" si="92"/>
        <v>56.870370370370367</v>
      </c>
      <c r="M1950" s="21" t="str">
        <f>VLOOKUP(L1950,Tabla7[[Valor minimo]:[Estado de calidad el aire]],2,TRUE)</f>
        <v>Aceptable</v>
      </c>
      <c r="N1950" s="11">
        <v>10</v>
      </c>
      <c r="O1950" s="11" t="s">
        <v>168</v>
      </c>
      <c r="P1950" s="11">
        <v>3</v>
      </c>
      <c r="Q1950" s="11">
        <v>-74.10058737</v>
      </c>
      <c r="R1950" s="12">
        <v>4.7049331160000003</v>
      </c>
    </row>
    <row r="1951" spans="1:18" x14ac:dyDescent="0.25">
      <c r="A1951" s="10">
        <v>1950</v>
      </c>
      <c r="B1951" s="3" t="s">
        <v>3645</v>
      </c>
      <c r="C1951" s="3" t="s">
        <v>3044</v>
      </c>
      <c r="D1951" s="3" t="s">
        <v>1</v>
      </c>
      <c r="E1951" s="3" t="s">
        <v>3585</v>
      </c>
      <c r="F1951" s="87">
        <v>24</v>
      </c>
      <c r="G1951" s="5">
        <f t="shared" si="90"/>
        <v>73</v>
      </c>
      <c r="H1951" s="5" t="str">
        <f>VLOOKUP(F1951,Tabla5[[Columna3]:[Columna4]],2,TRUE)</f>
        <v>Aceptable</v>
      </c>
      <c r="I1951" s="18">
        <v>44</v>
      </c>
      <c r="J1951" s="5">
        <f t="shared" si="91"/>
        <v>40.74074074074074</v>
      </c>
      <c r="K1951" s="5" t="str">
        <f>VLOOKUP(I1951,Tabla13[[Rango minimo]:[Estado de calidad del aire]],2,TRUE)</f>
        <v>Buena</v>
      </c>
      <c r="L1951" s="21">
        <f t="shared" si="92"/>
        <v>56.870370370370367</v>
      </c>
      <c r="M1951" s="21" t="str">
        <f>VLOOKUP(L1951,Tabla7[[Valor minimo]:[Estado de calidad el aire]],2,TRUE)</f>
        <v>Aceptable</v>
      </c>
      <c r="N1951" s="11">
        <v>10</v>
      </c>
      <c r="O1951" s="11" t="s">
        <v>168</v>
      </c>
      <c r="P1951" s="11">
        <v>3</v>
      </c>
      <c r="Q1951" s="11">
        <v>-74.096090790000005</v>
      </c>
      <c r="R1951" s="12">
        <v>4.7045030060000004</v>
      </c>
    </row>
    <row r="1952" spans="1:18" x14ac:dyDescent="0.25">
      <c r="A1952" s="10">
        <v>1951</v>
      </c>
      <c r="B1952" s="3" t="s">
        <v>3646</v>
      </c>
      <c r="C1952" s="3" t="s">
        <v>3044</v>
      </c>
      <c r="D1952" s="3" t="s">
        <v>1</v>
      </c>
      <c r="E1952" s="3" t="s">
        <v>3647</v>
      </c>
      <c r="F1952" s="87">
        <v>24</v>
      </c>
      <c r="G1952" s="5">
        <f t="shared" si="90"/>
        <v>73</v>
      </c>
      <c r="H1952" s="5" t="str">
        <f>VLOOKUP(F1952,Tabla5[[Columna3]:[Columna4]],2,TRUE)</f>
        <v>Aceptable</v>
      </c>
      <c r="I1952" s="18">
        <v>44</v>
      </c>
      <c r="J1952" s="5">
        <f t="shared" si="91"/>
        <v>40.74074074074074</v>
      </c>
      <c r="K1952" s="5" t="str">
        <f>VLOOKUP(I1952,Tabla13[[Rango minimo]:[Estado de calidad del aire]],2,TRUE)</f>
        <v>Buena</v>
      </c>
      <c r="L1952" s="21">
        <f t="shared" si="92"/>
        <v>56.870370370370367</v>
      </c>
      <c r="M1952" s="21" t="str">
        <f>VLOOKUP(L1952,Tabla7[[Valor minimo]:[Estado de calidad el aire]],2,TRUE)</f>
        <v>Aceptable</v>
      </c>
      <c r="N1952" s="11">
        <v>10</v>
      </c>
      <c r="O1952" s="11" t="s">
        <v>168</v>
      </c>
      <c r="P1952" s="11">
        <v>3</v>
      </c>
      <c r="Q1952" s="11">
        <v>-74.089405740000004</v>
      </c>
      <c r="R1952" s="12">
        <v>4.7053001080000003</v>
      </c>
    </row>
    <row r="1953" spans="1:18" x14ac:dyDescent="0.25">
      <c r="A1953" s="10">
        <v>1952</v>
      </c>
      <c r="B1953" s="3" t="s">
        <v>3648</v>
      </c>
      <c r="C1953" s="3" t="s">
        <v>3044</v>
      </c>
      <c r="D1953" s="3" t="s">
        <v>1</v>
      </c>
      <c r="E1953" s="3" t="s">
        <v>3566</v>
      </c>
      <c r="F1953" s="87">
        <v>24</v>
      </c>
      <c r="G1953" s="5">
        <f t="shared" si="90"/>
        <v>73</v>
      </c>
      <c r="H1953" s="5" t="str">
        <f>VLOOKUP(F1953,Tabla5[[Columna3]:[Columna4]],2,TRUE)</f>
        <v>Aceptable</v>
      </c>
      <c r="I1953" s="18">
        <v>44</v>
      </c>
      <c r="J1953" s="5">
        <f t="shared" si="91"/>
        <v>40.74074074074074</v>
      </c>
      <c r="K1953" s="5" t="str">
        <f>VLOOKUP(I1953,Tabla13[[Rango minimo]:[Estado de calidad del aire]],2,TRUE)</f>
        <v>Buena</v>
      </c>
      <c r="L1953" s="21">
        <f t="shared" si="92"/>
        <v>56.870370370370367</v>
      </c>
      <c r="M1953" s="21" t="str">
        <f>VLOOKUP(L1953,Tabla7[[Valor minimo]:[Estado de calidad el aire]],2,TRUE)</f>
        <v>Aceptable</v>
      </c>
      <c r="N1953" s="11">
        <v>10</v>
      </c>
      <c r="O1953" s="11" t="s">
        <v>168</v>
      </c>
      <c r="P1953" s="11">
        <v>3</v>
      </c>
      <c r="Q1953" s="11">
        <v>-74.104955219999994</v>
      </c>
      <c r="R1953" s="12">
        <v>4.7087157460000002</v>
      </c>
    </row>
    <row r="1954" spans="1:18" x14ac:dyDescent="0.25">
      <c r="A1954" s="10">
        <v>1953</v>
      </c>
      <c r="B1954" s="3" t="s">
        <v>3649</v>
      </c>
      <c r="C1954" s="3" t="s">
        <v>3044</v>
      </c>
      <c r="D1954" s="3" t="s">
        <v>1</v>
      </c>
      <c r="E1954" s="3" t="s">
        <v>3650</v>
      </c>
      <c r="F1954" s="87">
        <v>24</v>
      </c>
      <c r="G1954" s="5">
        <f t="shared" si="90"/>
        <v>73</v>
      </c>
      <c r="H1954" s="5" t="str">
        <f>VLOOKUP(F1954,Tabla5[[Columna3]:[Columna4]],2,TRUE)</f>
        <v>Aceptable</v>
      </c>
      <c r="I1954" s="18">
        <v>44</v>
      </c>
      <c r="J1954" s="5">
        <f t="shared" si="91"/>
        <v>40.74074074074074</v>
      </c>
      <c r="K1954" s="5" t="str">
        <f>VLOOKUP(I1954,Tabla13[[Rango minimo]:[Estado de calidad del aire]],2,TRUE)</f>
        <v>Buena</v>
      </c>
      <c r="L1954" s="21">
        <f t="shared" si="92"/>
        <v>56.870370370370367</v>
      </c>
      <c r="M1954" s="21" t="str">
        <f>VLOOKUP(L1954,Tabla7[[Valor minimo]:[Estado de calidad el aire]],2,TRUE)</f>
        <v>Aceptable</v>
      </c>
      <c r="N1954" s="11">
        <v>10</v>
      </c>
      <c r="O1954" s="11" t="s">
        <v>168</v>
      </c>
      <c r="P1954" s="11">
        <v>3</v>
      </c>
      <c r="Q1954" s="11">
        <v>-74.105677180000001</v>
      </c>
      <c r="R1954" s="12">
        <v>4.7131902060000002</v>
      </c>
    </row>
    <row r="1955" spans="1:18" x14ac:dyDescent="0.25">
      <c r="A1955" s="10">
        <v>1954</v>
      </c>
      <c r="B1955" s="3" t="s">
        <v>3651</v>
      </c>
      <c r="C1955" s="3" t="s">
        <v>3044</v>
      </c>
      <c r="D1955" s="3" t="s">
        <v>1</v>
      </c>
      <c r="E1955" s="3" t="s">
        <v>3652</v>
      </c>
      <c r="F1955" s="87">
        <v>24</v>
      </c>
      <c r="G1955" s="5">
        <f t="shared" si="90"/>
        <v>73</v>
      </c>
      <c r="H1955" s="5" t="str">
        <f>VLOOKUP(F1955,Tabla5[[Columna3]:[Columna4]],2,TRUE)</f>
        <v>Aceptable</v>
      </c>
      <c r="I1955" s="18">
        <v>44</v>
      </c>
      <c r="J1955" s="5">
        <f t="shared" si="91"/>
        <v>40.74074074074074</v>
      </c>
      <c r="K1955" s="5" t="str">
        <f>VLOOKUP(I1955,Tabla13[[Rango minimo]:[Estado de calidad del aire]],2,TRUE)</f>
        <v>Buena</v>
      </c>
      <c r="L1955" s="21">
        <f t="shared" si="92"/>
        <v>56.870370370370367</v>
      </c>
      <c r="M1955" s="21" t="str">
        <f>VLOOKUP(L1955,Tabla7[[Valor minimo]:[Estado de calidad el aire]],2,TRUE)</f>
        <v>Aceptable</v>
      </c>
      <c r="N1955" s="11">
        <v>10</v>
      </c>
      <c r="O1955" s="11" t="s">
        <v>168</v>
      </c>
      <c r="P1955" s="11">
        <v>3</v>
      </c>
      <c r="Q1955" s="11">
        <v>-74.098080330000002</v>
      </c>
      <c r="R1955" s="12">
        <v>4.7109843749999998</v>
      </c>
    </row>
    <row r="1956" spans="1:18" x14ac:dyDescent="0.25">
      <c r="A1956" s="10">
        <v>1955</v>
      </c>
      <c r="B1956" s="3" t="s">
        <v>3653</v>
      </c>
      <c r="C1956" s="3" t="s">
        <v>3044</v>
      </c>
      <c r="D1956" s="3" t="s">
        <v>1</v>
      </c>
      <c r="E1956" s="3" t="s">
        <v>3611</v>
      </c>
      <c r="F1956" s="87">
        <v>24</v>
      </c>
      <c r="G1956" s="5">
        <f t="shared" si="90"/>
        <v>73</v>
      </c>
      <c r="H1956" s="5" t="str">
        <f>VLOOKUP(F1956,Tabla5[[Columna3]:[Columna4]],2,TRUE)</f>
        <v>Aceptable</v>
      </c>
      <c r="I1956" s="18">
        <v>44</v>
      </c>
      <c r="J1956" s="5">
        <f t="shared" si="91"/>
        <v>40.74074074074074</v>
      </c>
      <c r="K1956" s="5" t="str">
        <f>VLOOKUP(I1956,Tabla13[[Rango minimo]:[Estado de calidad del aire]],2,TRUE)</f>
        <v>Buena</v>
      </c>
      <c r="L1956" s="21">
        <f t="shared" si="92"/>
        <v>56.870370370370367</v>
      </c>
      <c r="M1956" s="21" t="str">
        <f>VLOOKUP(L1956,Tabla7[[Valor minimo]:[Estado de calidad el aire]],2,TRUE)</f>
        <v>Aceptable</v>
      </c>
      <c r="N1956" s="11">
        <v>10</v>
      </c>
      <c r="O1956" s="11" t="s">
        <v>168</v>
      </c>
      <c r="P1956" s="11">
        <v>2</v>
      </c>
      <c r="Q1956" s="11">
        <v>-74.102667069999995</v>
      </c>
      <c r="R1956" s="12">
        <v>4.7121429729999997</v>
      </c>
    </row>
    <row r="1957" spans="1:18" x14ac:dyDescent="0.25">
      <c r="A1957" s="10">
        <v>1956</v>
      </c>
      <c r="B1957" s="3" t="s">
        <v>3654</v>
      </c>
      <c r="C1957" s="3" t="s">
        <v>3044</v>
      </c>
      <c r="D1957" s="3" t="s">
        <v>1</v>
      </c>
      <c r="E1957" s="3" t="s">
        <v>3585</v>
      </c>
      <c r="F1957" s="87">
        <v>24</v>
      </c>
      <c r="G1957" s="5">
        <f t="shared" si="90"/>
        <v>73</v>
      </c>
      <c r="H1957" s="5" t="str">
        <f>VLOOKUP(F1957,Tabla5[[Columna3]:[Columna4]],2,TRUE)</f>
        <v>Aceptable</v>
      </c>
      <c r="I1957" s="18">
        <v>44</v>
      </c>
      <c r="J1957" s="5">
        <f t="shared" si="91"/>
        <v>40.74074074074074</v>
      </c>
      <c r="K1957" s="5" t="str">
        <f>VLOOKUP(I1957,Tabla13[[Rango minimo]:[Estado de calidad del aire]],2,TRUE)</f>
        <v>Buena</v>
      </c>
      <c r="L1957" s="21">
        <f t="shared" si="92"/>
        <v>56.870370370370367</v>
      </c>
      <c r="M1957" s="21" t="str">
        <f>VLOOKUP(L1957,Tabla7[[Valor minimo]:[Estado de calidad el aire]],2,TRUE)</f>
        <v>Aceptable</v>
      </c>
      <c r="N1957" s="11">
        <v>10</v>
      </c>
      <c r="O1957" s="11" t="s">
        <v>168</v>
      </c>
      <c r="P1957" s="11">
        <v>3</v>
      </c>
      <c r="Q1957" s="11">
        <v>-74.100278209999999</v>
      </c>
      <c r="R1957" s="12">
        <v>4.7044126000000004</v>
      </c>
    </row>
    <row r="1958" spans="1:18" x14ac:dyDescent="0.25">
      <c r="A1958" s="10">
        <v>1957</v>
      </c>
      <c r="B1958" s="3" t="s">
        <v>3655</v>
      </c>
      <c r="C1958" s="3" t="s">
        <v>3044</v>
      </c>
      <c r="D1958" s="3" t="s">
        <v>1</v>
      </c>
      <c r="E1958" s="3" t="s">
        <v>3656</v>
      </c>
      <c r="F1958" s="87">
        <v>24</v>
      </c>
      <c r="G1958" s="5">
        <f t="shared" si="90"/>
        <v>73</v>
      </c>
      <c r="H1958" s="5" t="str">
        <f>VLOOKUP(F1958,Tabla5[[Columna3]:[Columna4]],2,TRUE)</f>
        <v>Aceptable</v>
      </c>
      <c r="I1958" s="18">
        <v>44</v>
      </c>
      <c r="J1958" s="5">
        <f t="shared" si="91"/>
        <v>40.74074074074074</v>
      </c>
      <c r="K1958" s="5" t="str">
        <f>VLOOKUP(I1958,Tabla13[[Rango minimo]:[Estado de calidad del aire]],2,TRUE)</f>
        <v>Buena</v>
      </c>
      <c r="L1958" s="21">
        <f t="shared" si="92"/>
        <v>56.870370370370367</v>
      </c>
      <c r="M1958" s="21" t="str">
        <f>VLOOKUP(L1958,Tabla7[[Valor minimo]:[Estado de calidad el aire]],2,TRUE)</f>
        <v>Aceptable</v>
      </c>
      <c r="N1958" s="11">
        <v>10</v>
      </c>
      <c r="O1958" s="11" t="s">
        <v>168</v>
      </c>
      <c r="P1958" s="11">
        <v>3</v>
      </c>
      <c r="Q1958" s="11">
        <v>-74.088452419999996</v>
      </c>
      <c r="R1958" s="12">
        <v>4.7047280809999998</v>
      </c>
    </row>
    <row r="1959" spans="1:18" x14ac:dyDescent="0.25">
      <c r="A1959" s="10">
        <v>1958</v>
      </c>
      <c r="B1959" s="3" t="s">
        <v>3657</v>
      </c>
      <c r="C1959" s="3" t="s">
        <v>3044</v>
      </c>
      <c r="D1959" s="3" t="s">
        <v>1</v>
      </c>
      <c r="E1959" s="3" t="s">
        <v>3566</v>
      </c>
      <c r="F1959" s="87">
        <v>24</v>
      </c>
      <c r="G1959" s="5">
        <f t="shared" si="90"/>
        <v>73</v>
      </c>
      <c r="H1959" s="5" t="str">
        <f>VLOOKUP(F1959,Tabla5[[Columna3]:[Columna4]],2,TRUE)</f>
        <v>Aceptable</v>
      </c>
      <c r="I1959" s="18">
        <v>44</v>
      </c>
      <c r="J1959" s="5">
        <f t="shared" si="91"/>
        <v>40.74074074074074</v>
      </c>
      <c r="K1959" s="5" t="str">
        <f>VLOOKUP(I1959,Tabla13[[Rango minimo]:[Estado de calidad del aire]],2,TRUE)</f>
        <v>Buena</v>
      </c>
      <c r="L1959" s="21">
        <f t="shared" si="92"/>
        <v>56.870370370370367</v>
      </c>
      <c r="M1959" s="21" t="str">
        <f>VLOOKUP(L1959,Tabla7[[Valor minimo]:[Estado de calidad el aire]],2,TRUE)</f>
        <v>Aceptable</v>
      </c>
      <c r="N1959" s="11">
        <v>10</v>
      </c>
      <c r="O1959" s="11" t="s">
        <v>168</v>
      </c>
      <c r="P1959" s="11">
        <v>3</v>
      </c>
      <c r="Q1959" s="11">
        <v>-74.102176270000001</v>
      </c>
      <c r="R1959" s="12">
        <v>4.7077082409999997</v>
      </c>
    </row>
    <row r="1960" spans="1:18" x14ac:dyDescent="0.25">
      <c r="A1960" s="10">
        <v>1959</v>
      </c>
      <c r="B1960" s="3" t="s">
        <v>3658</v>
      </c>
      <c r="C1960" s="3" t="s">
        <v>3044</v>
      </c>
      <c r="D1960" s="3" t="s">
        <v>1</v>
      </c>
      <c r="E1960" s="3" t="s">
        <v>3659</v>
      </c>
      <c r="F1960" s="87">
        <v>24</v>
      </c>
      <c r="G1960" s="5">
        <f t="shared" si="90"/>
        <v>73</v>
      </c>
      <c r="H1960" s="5" t="str">
        <f>VLOOKUP(F1960,Tabla5[[Columna3]:[Columna4]],2,TRUE)</f>
        <v>Aceptable</v>
      </c>
      <c r="I1960" s="18">
        <v>44</v>
      </c>
      <c r="J1960" s="5">
        <f t="shared" si="91"/>
        <v>40.74074074074074</v>
      </c>
      <c r="K1960" s="5" t="str">
        <f>VLOOKUP(I1960,Tabla13[[Rango minimo]:[Estado de calidad del aire]],2,TRUE)</f>
        <v>Buena</v>
      </c>
      <c r="L1960" s="21">
        <f t="shared" si="92"/>
        <v>56.870370370370367</v>
      </c>
      <c r="M1960" s="21" t="str">
        <f>VLOOKUP(L1960,Tabla7[[Valor minimo]:[Estado de calidad el aire]],2,TRUE)</f>
        <v>Aceptable</v>
      </c>
      <c r="N1960" s="11">
        <v>10</v>
      </c>
      <c r="O1960" s="11" t="s">
        <v>168</v>
      </c>
      <c r="P1960" s="11">
        <v>3</v>
      </c>
      <c r="Q1960" s="11">
        <v>-74.10325186</v>
      </c>
      <c r="R1960" s="12">
        <v>4.7075816440000002</v>
      </c>
    </row>
    <row r="1961" spans="1:18" x14ac:dyDescent="0.25">
      <c r="A1961" s="10">
        <v>1960</v>
      </c>
      <c r="B1961" s="3" t="s">
        <v>3660</v>
      </c>
      <c r="C1961" s="3" t="s">
        <v>3044</v>
      </c>
      <c r="D1961" s="3" t="s">
        <v>1</v>
      </c>
      <c r="E1961" s="3" t="s">
        <v>3611</v>
      </c>
      <c r="F1961" s="87">
        <v>24</v>
      </c>
      <c r="G1961" s="5">
        <f t="shared" si="90"/>
        <v>73</v>
      </c>
      <c r="H1961" s="5" t="str">
        <f>VLOOKUP(F1961,Tabla5[[Columna3]:[Columna4]],2,TRUE)</f>
        <v>Aceptable</v>
      </c>
      <c r="I1961" s="18">
        <v>44</v>
      </c>
      <c r="J1961" s="5">
        <f t="shared" si="91"/>
        <v>40.74074074074074</v>
      </c>
      <c r="K1961" s="5" t="str">
        <f>VLOOKUP(I1961,Tabla13[[Rango minimo]:[Estado de calidad del aire]],2,TRUE)</f>
        <v>Buena</v>
      </c>
      <c r="L1961" s="21">
        <f t="shared" si="92"/>
        <v>56.870370370370367</v>
      </c>
      <c r="M1961" s="21" t="str">
        <f>VLOOKUP(L1961,Tabla7[[Valor minimo]:[Estado de calidad el aire]],2,TRUE)</f>
        <v>Aceptable</v>
      </c>
      <c r="N1961" s="11">
        <v>10</v>
      </c>
      <c r="O1961" s="11" t="s">
        <v>168</v>
      </c>
      <c r="P1961" s="11">
        <v>2</v>
      </c>
      <c r="Q1961" s="11">
        <v>-74.104858429999993</v>
      </c>
      <c r="R1961" s="12">
        <v>4.7177341029999997</v>
      </c>
    </row>
    <row r="1962" spans="1:18" x14ac:dyDescent="0.25">
      <c r="A1962" s="10">
        <v>1961</v>
      </c>
      <c r="B1962" s="3" t="s">
        <v>3661</v>
      </c>
      <c r="C1962" s="3" t="s">
        <v>3044</v>
      </c>
      <c r="D1962" s="3" t="s">
        <v>1</v>
      </c>
      <c r="E1962" s="3" t="s">
        <v>3591</v>
      </c>
      <c r="F1962" s="87">
        <v>24</v>
      </c>
      <c r="G1962" s="5">
        <f t="shared" si="90"/>
        <v>73</v>
      </c>
      <c r="H1962" s="5" t="str">
        <f>VLOOKUP(F1962,Tabla5[[Columna3]:[Columna4]],2,TRUE)</f>
        <v>Aceptable</v>
      </c>
      <c r="I1962" s="18">
        <v>44</v>
      </c>
      <c r="J1962" s="5">
        <f t="shared" si="91"/>
        <v>40.74074074074074</v>
      </c>
      <c r="K1962" s="5" t="str">
        <f>VLOOKUP(I1962,Tabla13[[Rango minimo]:[Estado de calidad del aire]],2,TRUE)</f>
        <v>Buena</v>
      </c>
      <c r="L1962" s="21">
        <f t="shared" si="92"/>
        <v>56.870370370370367</v>
      </c>
      <c r="M1962" s="21" t="str">
        <f>VLOOKUP(L1962,Tabla7[[Valor minimo]:[Estado de calidad el aire]],2,TRUE)</f>
        <v>Aceptable</v>
      </c>
      <c r="N1962" s="11">
        <v>10</v>
      </c>
      <c r="O1962" s="11" t="s">
        <v>168</v>
      </c>
      <c r="P1962" s="11">
        <v>3</v>
      </c>
      <c r="Q1962" s="11">
        <v>-74.087695490000002</v>
      </c>
      <c r="R1962" s="12">
        <v>4.6980104669999996</v>
      </c>
    </row>
    <row r="1963" spans="1:18" x14ac:dyDescent="0.25">
      <c r="A1963" s="10">
        <v>1962</v>
      </c>
      <c r="B1963" s="3" t="s">
        <v>3662</v>
      </c>
      <c r="C1963" s="3" t="s">
        <v>3044</v>
      </c>
      <c r="D1963" s="3" t="s">
        <v>1</v>
      </c>
      <c r="E1963" s="3" t="s">
        <v>3566</v>
      </c>
      <c r="F1963" s="87">
        <v>24</v>
      </c>
      <c r="G1963" s="5">
        <f t="shared" si="90"/>
        <v>73</v>
      </c>
      <c r="H1963" s="5" t="str">
        <f>VLOOKUP(F1963,Tabla5[[Columna3]:[Columna4]],2,TRUE)</f>
        <v>Aceptable</v>
      </c>
      <c r="I1963" s="18">
        <v>44</v>
      </c>
      <c r="J1963" s="5">
        <f t="shared" si="91"/>
        <v>40.74074074074074</v>
      </c>
      <c r="K1963" s="5" t="str">
        <f>VLOOKUP(I1963,Tabla13[[Rango minimo]:[Estado de calidad del aire]],2,TRUE)</f>
        <v>Buena</v>
      </c>
      <c r="L1963" s="21">
        <f t="shared" si="92"/>
        <v>56.870370370370367</v>
      </c>
      <c r="M1963" s="21" t="str">
        <f>VLOOKUP(L1963,Tabla7[[Valor minimo]:[Estado de calidad el aire]],2,TRUE)</f>
        <v>Aceptable</v>
      </c>
      <c r="N1963" s="11">
        <v>10</v>
      </c>
      <c r="O1963" s="11" t="s">
        <v>168</v>
      </c>
      <c r="P1963" s="11">
        <v>3</v>
      </c>
      <c r="Q1963" s="11">
        <v>-74.098956279999996</v>
      </c>
      <c r="R1963" s="12">
        <v>4.7132745710000004</v>
      </c>
    </row>
    <row r="1964" spans="1:18" x14ac:dyDescent="0.25">
      <c r="A1964" s="10">
        <v>1963</v>
      </c>
      <c r="B1964" s="3" t="s">
        <v>3663</v>
      </c>
      <c r="C1964" s="3" t="s">
        <v>3044</v>
      </c>
      <c r="D1964" s="3" t="s">
        <v>1</v>
      </c>
      <c r="E1964" s="3" t="s">
        <v>3585</v>
      </c>
      <c r="F1964" s="87">
        <v>24</v>
      </c>
      <c r="G1964" s="5">
        <f t="shared" si="90"/>
        <v>73</v>
      </c>
      <c r="H1964" s="5" t="str">
        <f>VLOOKUP(F1964,Tabla5[[Columna3]:[Columna4]],2,TRUE)</f>
        <v>Aceptable</v>
      </c>
      <c r="I1964" s="18">
        <v>44</v>
      </c>
      <c r="J1964" s="5">
        <f t="shared" si="91"/>
        <v>40.74074074074074</v>
      </c>
      <c r="K1964" s="5" t="str">
        <f>VLOOKUP(I1964,Tabla13[[Rango minimo]:[Estado de calidad del aire]],2,TRUE)</f>
        <v>Buena</v>
      </c>
      <c r="L1964" s="21">
        <f t="shared" si="92"/>
        <v>56.870370370370367</v>
      </c>
      <c r="M1964" s="21" t="str">
        <f>VLOOKUP(L1964,Tabla7[[Valor minimo]:[Estado de calidad el aire]],2,TRUE)</f>
        <v>Aceptable</v>
      </c>
      <c r="N1964" s="11">
        <v>10</v>
      </c>
      <c r="O1964" s="11" t="s">
        <v>168</v>
      </c>
      <c r="P1964" s="11">
        <v>3</v>
      </c>
      <c r="Q1964" s="11">
        <v>-74.099750650000004</v>
      </c>
      <c r="R1964" s="12">
        <v>4.7033049040000003</v>
      </c>
    </row>
    <row r="1965" spans="1:18" x14ac:dyDescent="0.25">
      <c r="A1965" s="10">
        <v>1964</v>
      </c>
      <c r="B1965" s="3" t="s">
        <v>3664</v>
      </c>
      <c r="C1965" s="3" t="s">
        <v>3044</v>
      </c>
      <c r="D1965" s="3" t="s">
        <v>1</v>
      </c>
      <c r="E1965" s="3" t="s">
        <v>3297</v>
      </c>
      <c r="F1965" s="87">
        <v>24</v>
      </c>
      <c r="G1965" s="5">
        <f t="shared" si="90"/>
        <v>73</v>
      </c>
      <c r="H1965" s="5" t="str">
        <f>VLOOKUP(F1965,Tabla5[[Columna3]:[Columna4]],2,TRUE)</f>
        <v>Aceptable</v>
      </c>
      <c r="I1965" s="18">
        <v>44</v>
      </c>
      <c r="J1965" s="5">
        <f t="shared" si="91"/>
        <v>40.74074074074074</v>
      </c>
      <c r="K1965" s="5" t="str">
        <f>VLOOKUP(I1965,Tabla13[[Rango minimo]:[Estado de calidad del aire]],2,TRUE)</f>
        <v>Buena</v>
      </c>
      <c r="L1965" s="21">
        <f t="shared" si="92"/>
        <v>56.870370370370367</v>
      </c>
      <c r="M1965" s="21" t="str">
        <f>VLOOKUP(L1965,Tabla7[[Valor minimo]:[Estado de calidad el aire]],2,TRUE)</f>
        <v>Aceptable</v>
      </c>
      <c r="N1965" s="11">
        <v>10</v>
      </c>
      <c r="O1965" s="11" t="s">
        <v>5995</v>
      </c>
      <c r="P1965" s="11">
        <v>3</v>
      </c>
      <c r="Q1965" s="11">
        <v>-74.123160209999995</v>
      </c>
      <c r="R1965" s="12">
        <v>4.6967169740000001</v>
      </c>
    </row>
    <row r="1966" spans="1:18" x14ac:dyDescent="0.25">
      <c r="A1966" s="10">
        <v>1965</v>
      </c>
      <c r="B1966" s="3" t="s">
        <v>3665</v>
      </c>
      <c r="C1966" s="3" t="s">
        <v>3044</v>
      </c>
      <c r="D1966" s="3" t="s">
        <v>1</v>
      </c>
      <c r="E1966" s="3" t="s">
        <v>3666</v>
      </c>
      <c r="F1966" s="87">
        <v>24</v>
      </c>
      <c r="G1966" s="5">
        <f t="shared" si="90"/>
        <v>73</v>
      </c>
      <c r="H1966" s="5" t="str">
        <f>VLOOKUP(F1966,Tabla5[[Columna3]:[Columna4]],2,TRUE)</f>
        <v>Aceptable</v>
      </c>
      <c r="I1966" s="18">
        <v>44</v>
      </c>
      <c r="J1966" s="5">
        <f t="shared" si="91"/>
        <v>40.74074074074074</v>
      </c>
      <c r="K1966" s="5" t="str">
        <f>VLOOKUP(I1966,Tabla13[[Rango minimo]:[Estado de calidad del aire]],2,TRUE)</f>
        <v>Buena</v>
      </c>
      <c r="L1966" s="21">
        <f t="shared" si="92"/>
        <v>56.870370370370367</v>
      </c>
      <c r="M1966" s="21" t="str">
        <f>VLOOKUP(L1966,Tabla7[[Valor minimo]:[Estado de calidad el aire]],2,TRUE)</f>
        <v>Aceptable</v>
      </c>
      <c r="N1966" s="11">
        <v>10</v>
      </c>
      <c r="O1966" s="11" t="s">
        <v>5995</v>
      </c>
      <c r="P1966" s="11">
        <v>2</v>
      </c>
      <c r="Q1966" s="11">
        <v>-74.129224300000004</v>
      </c>
      <c r="R1966" s="12">
        <v>4.7126000570000004</v>
      </c>
    </row>
    <row r="1967" spans="1:18" x14ac:dyDescent="0.25">
      <c r="A1967" s="10">
        <v>1966</v>
      </c>
      <c r="B1967" s="3" t="s">
        <v>3667</v>
      </c>
      <c r="C1967" s="3" t="s">
        <v>3044</v>
      </c>
      <c r="D1967" s="3" t="s">
        <v>1</v>
      </c>
      <c r="E1967" s="3" t="s">
        <v>3363</v>
      </c>
      <c r="F1967" s="87">
        <v>24</v>
      </c>
      <c r="G1967" s="5">
        <f t="shared" si="90"/>
        <v>73</v>
      </c>
      <c r="H1967" s="5" t="str">
        <f>VLOOKUP(F1967,Tabla5[[Columna3]:[Columna4]],2,TRUE)</f>
        <v>Aceptable</v>
      </c>
      <c r="I1967" s="18">
        <v>44</v>
      </c>
      <c r="J1967" s="5">
        <f t="shared" si="91"/>
        <v>40.74074074074074</v>
      </c>
      <c r="K1967" s="5" t="str">
        <f>VLOOKUP(I1967,Tabla13[[Rango minimo]:[Estado de calidad del aire]],2,TRUE)</f>
        <v>Buena</v>
      </c>
      <c r="L1967" s="21">
        <f t="shared" si="92"/>
        <v>56.870370370370367</v>
      </c>
      <c r="M1967" s="21" t="str">
        <f>VLOOKUP(L1967,Tabla7[[Valor minimo]:[Estado de calidad el aire]],2,TRUE)</f>
        <v>Aceptable</v>
      </c>
      <c r="N1967" s="11">
        <v>10</v>
      </c>
      <c r="O1967" s="11" t="s">
        <v>5995</v>
      </c>
      <c r="P1967" s="11">
        <v>3</v>
      </c>
      <c r="Q1967" s="11">
        <v>-74.121987820000001</v>
      </c>
      <c r="R1967" s="12">
        <v>4.7004930419999997</v>
      </c>
    </row>
    <row r="1968" spans="1:18" x14ac:dyDescent="0.25">
      <c r="A1968" s="10">
        <v>1967</v>
      </c>
      <c r="B1968" s="3" t="s">
        <v>3668</v>
      </c>
      <c r="C1968" s="3" t="s">
        <v>3044</v>
      </c>
      <c r="D1968" s="3" t="s">
        <v>1</v>
      </c>
      <c r="E1968" s="3" t="s">
        <v>3669</v>
      </c>
      <c r="F1968" s="87">
        <v>24</v>
      </c>
      <c r="G1968" s="5">
        <f t="shared" si="90"/>
        <v>73</v>
      </c>
      <c r="H1968" s="5" t="str">
        <f>VLOOKUP(F1968,Tabla5[[Columna3]:[Columna4]],2,TRUE)</f>
        <v>Aceptable</v>
      </c>
      <c r="I1968" s="18">
        <v>44</v>
      </c>
      <c r="J1968" s="5">
        <f t="shared" si="91"/>
        <v>40.74074074074074</v>
      </c>
      <c r="K1968" s="5" t="str">
        <f>VLOOKUP(I1968,Tabla13[[Rango minimo]:[Estado de calidad del aire]],2,TRUE)</f>
        <v>Buena</v>
      </c>
      <c r="L1968" s="21">
        <f t="shared" si="92"/>
        <v>56.870370370370367</v>
      </c>
      <c r="M1968" s="21" t="str">
        <f>VLOOKUP(L1968,Tabla7[[Valor minimo]:[Estado de calidad el aire]],2,TRUE)</f>
        <v>Aceptable</v>
      </c>
      <c r="N1968" s="11">
        <v>10</v>
      </c>
      <c r="O1968" s="11" t="s">
        <v>5995</v>
      </c>
      <c r="P1968" s="11">
        <v>2</v>
      </c>
      <c r="Q1968" s="11">
        <v>-74.125121820000004</v>
      </c>
      <c r="R1968" s="12">
        <v>4.7033517429999998</v>
      </c>
    </row>
    <row r="1969" spans="1:18" x14ac:dyDescent="0.25">
      <c r="A1969" s="10">
        <v>1968</v>
      </c>
      <c r="B1969" s="3" t="s">
        <v>3670</v>
      </c>
      <c r="C1969" s="3" t="s">
        <v>3044</v>
      </c>
      <c r="D1969" s="3" t="s">
        <v>1</v>
      </c>
      <c r="E1969" s="3" t="s">
        <v>3625</v>
      </c>
      <c r="F1969" s="87">
        <v>24</v>
      </c>
      <c r="G1969" s="5">
        <f t="shared" si="90"/>
        <v>73</v>
      </c>
      <c r="H1969" s="5" t="str">
        <f>VLOOKUP(F1969,Tabla5[[Columna3]:[Columna4]],2,TRUE)</f>
        <v>Aceptable</v>
      </c>
      <c r="I1969" s="18">
        <v>44</v>
      </c>
      <c r="J1969" s="5">
        <f t="shared" si="91"/>
        <v>40.74074074074074</v>
      </c>
      <c r="K1969" s="5" t="str">
        <f>VLOOKUP(I1969,Tabla13[[Rango minimo]:[Estado de calidad del aire]],2,TRUE)</f>
        <v>Buena</v>
      </c>
      <c r="L1969" s="21">
        <f t="shared" si="92"/>
        <v>56.870370370370367</v>
      </c>
      <c r="M1969" s="21" t="str">
        <f>VLOOKUP(L1969,Tabla7[[Valor minimo]:[Estado de calidad el aire]],2,TRUE)</f>
        <v>Aceptable</v>
      </c>
      <c r="N1969" s="11">
        <v>10</v>
      </c>
      <c r="O1969" s="11" t="s">
        <v>166</v>
      </c>
      <c r="P1969" s="11">
        <v>3</v>
      </c>
      <c r="Q1969" s="11">
        <v>-74.090921480000006</v>
      </c>
      <c r="R1969" s="12">
        <v>4.7103432769999998</v>
      </c>
    </row>
    <row r="1970" spans="1:18" x14ac:dyDescent="0.25">
      <c r="A1970" s="10">
        <v>1969</v>
      </c>
      <c r="B1970" s="3" t="s">
        <v>3671</v>
      </c>
      <c r="C1970" s="3" t="s">
        <v>3044</v>
      </c>
      <c r="D1970" s="3" t="s">
        <v>1</v>
      </c>
      <c r="E1970" s="3" t="s">
        <v>3672</v>
      </c>
      <c r="F1970" s="87">
        <v>24</v>
      </c>
      <c r="G1970" s="5">
        <f t="shared" si="90"/>
        <v>73</v>
      </c>
      <c r="H1970" s="5" t="str">
        <f>VLOOKUP(F1970,Tabla5[[Columna3]:[Columna4]],2,TRUE)</f>
        <v>Aceptable</v>
      </c>
      <c r="I1970" s="18">
        <v>44</v>
      </c>
      <c r="J1970" s="5">
        <f t="shared" si="91"/>
        <v>40.74074074074074</v>
      </c>
      <c r="K1970" s="5" t="str">
        <f>VLOOKUP(I1970,Tabla13[[Rango minimo]:[Estado de calidad del aire]],2,TRUE)</f>
        <v>Buena</v>
      </c>
      <c r="L1970" s="21">
        <f t="shared" si="92"/>
        <v>56.870370370370367</v>
      </c>
      <c r="M1970" s="21" t="str">
        <f>VLOOKUP(L1970,Tabla7[[Valor minimo]:[Estado de calidad el aire]],2,TRUE)</f>
        <v>Aceptable</v>
      </c>
      <c r="N1970" s="11">
        <v>10</v>
      </c>
      <c r="O1970" s="11" t="s">
        <v>5995</v>
      </c>
      <c r="P1970" s="11">
        <v>3</v>
      </c>
      <c r="Q1970" s="11">
        <v>-74.138151179999994</v>
      </c>
      <c r="R1970" s="12">
        <v>4.7052845259999998</v>
      </c>
    </row>
    <row r="1971" spans="1:18" x14ac:dyDescent="0.25">
      <c r="A1971" s="10">
        <v>1970</v>
      </c>
      <c r="B1971" s="3" t="s">
        <v>3673</v>
      </c>
      <c r="C1971" s="3" t="s">
        <v>3044</v>
      </c>
      <c r="D1971" s="3" t="s">
        <v>1</v>
      </c>
      <c r="E1971" s="3" t="s">
        <v>3674</v>
      </c>
      <c r="F1971" s="87">
        <v>24</v>
      </c>
      <c r="G1971" s="5">
        <f t="shared" si="90"/>
        <v>73</v>
      </c>
      <c r="H1971" s="5" t="str">
        <f>VLOOKUP(F1971,Tabla5[[Columna3]:[Columna4]],2,TRUE)</f>
        <v>Aceptable</v>
      </c>
      <c r="I1971" s="18">
        <v>44</v>
      </c>
      <c r="J1971" s="5">
        <f t="shared" si="91"/>
        <v>40.74074074074074</v>
      </c>
      <c r="K1971" s="5" t="str">
        <f>VLOOKUP(I1971,Tabla13[[Rango minimo]:[Estado de calidad del aire]],2,TRUE)</f>
        <v>Buena</v>
      </c>
      <c r="L1971" s="21">
        <f t="shared" si="92"/>
        <v>56.870370370370367</v>
      </c>
      <c r="M1971" s="21" t="str">
        <f>VLOOKUP(L1971,Tabla7[[Valor minimo]:[Estado de calidad el aire]],2,TRUE)</f>
        <v>Aceptable</v>
      </c>
      <c r="N1971" s="11">
        <v>10</v>
      </c>
      <c r="O1971" s="11" t="s">
        <v>5995</v>
      </c>
      <c r="P1971" s="11">
        <v>2</v>
      </c>
      <c r="Q1971" s="11">
        <v>-74.141433599999999</v>
      </c>
      <c r="R1971" s="12">
        <v>4.723933851</v>
      </c>
    </row>
    <row r="1972" spans="1:18" x14ac:dyDescent="0.25">
      <c r="A1972" s="10">
        <v>1971</v>
      </c>
      <c r="B1972" s="3" t="s">
        <v>3675</v>
      </c>
      <c r="C1972" s="3" t="s">
        <v>3044</v>
      </c>
      <c r="D1972" s="3" t="s">
        <v>1</v>
      </c>
      <c r="E1972" s="3" t="s">
        <v>3676</v>
      </c>
      <c r="F1972" s="87">
        <v>24</v>
      </c>
      <c r="G1972" s="5">
        <f t="shared" si="90"/>
        <v>73</v>
      </c>
      <c r="H1972" s="5" t="str">
        <f>VLOOKUP(F1972,Tabla5[[Columna3]:[Columna4]],2,TRUE)</f>
        <v>Aceptable</v>
      </c>
      <c r="I1972" s="18">
        <v>44</v>
      </c>
      <c r="J1972" s="5">
        <f t="shared" si="91"/>
        <v>40.74074074074074</v>
      </c>
      <c r="K1972" s="5" t="str">
        <f>VLOOKUP(I1972,Tabla13[[Rango minimo]:[Estado de calidad del aire]],2,TRUE)</f>
        <v>Buena</v>
      </c>
      <c r="L1972" s="21">
        <f t="shared" si="92"/>
        <v>56.870370370370367</v>
      </c>
      <c r="M1972" s="21" t="str">
        <f>VLOOKUP(L1972,Tabla7[[Valor minimo]:[Estado de calidad el aire]],2,TRUE)</f>
        <v>Aceptable</v>
      </c>
      <c r="N1972" s="11">
        <v>10</v>
      </c>
      <c r="O1972" s="11" t="s">
        <v>5995</v>
      </c>
      <c r="P1972" s="11">
        <v>2</v>
      </c>
      <c r="Q1972" s="11">
        <v>-74.127272899999994</v>
      </c>
      <c r="R1972" s="12">
        <v>4.7108584000000002</v>
      </c>
    </row>
    <row r="1973" spans="1:18" x14ac:dyDescent="0.25">
      <c r="A1973" s="10">
        <v>1972</v>
      </c>
      <c r="B1973" s="3" t="s">
        <v>3677</v>
      </c>
      <c r="C1973" s="3" t="s">
        <v>3044</v>
      </c>
      <c r="D1973" s="3" t="s">
        <v>1</v>
      </c>
      <c r="E1973" s="3" t="s">
        <v>3372</v>
      </c>
      <c r="F1973" s="87">
        <v>24</v>
      </c>
      <c r="G1973" s="5">
        <f t="shared" si="90"/>
        <v>73</v>
      </c>
      <c r="H1973" s="5" t="str">
        <f>VLOOKUP(F1973,Tabla5[[Columna3]:[Columna4]],2,TRUE)</f>
        <v>Aceptable</v>
      </c>
      <c r="I1973" s="18">
        <v>44</v>
      </c>
      <c r="J1973" s="5">
        <f t="shared" si="91"/>
        <v>40.74074074074074</v>
      </c>
      <c r="K1973" s="5" t="str">
        <f>VLOOKUP(I1973,Tabla13[[Rango minimo]:[Estado de calidad del aire]],2,TRUE)</f>
        <v>Buena</v>
      </c>
      <c r="L1973" s="21">
        <f t="shared" si="92"/>
        <v>56.870370370370367</v>
      </c>
      <c r="M1973" s="21" t="str">
        <f>VLOOKUP(L1973,Tabla7[[Valor minimo]:[Estado de calidad el aire]],2,TRUE)</f>
        <v>Aceptable</v>
      </c>
      <c r="N1973" s="11">
        <v>10</v>
      </c>
      <c r="O1973" s="11" t="s">
        <v>5995</v>
      </c>
      <c r="P1973" s="11">
        <v>2</v>
      </c>
      <c r="Q1973" s="11">
        <v>-74.128804009999996</v>
      </c>
      <c r="R1973" s="12">
        <v>4.7048392540000004</v>
      </c>
    </row>
    <row r="1974" spans="1:18" x14ac:dyDescent="0.25">
      <c r="A1974" s="10">
        <v>1973</v>
      </c>
      <c r="B1974" s="3" t="s">
        <v>3678</v>
      </c>
      <c r="C1974" s="3" t="s">
        <v>3044</v>
      </c>
      <c r="D1974" s="3" t="s">
        <v>1</v>
      </c>
      <c r="E1974" s="3" t="s">
        <v>3669</v>
      </c>
      <c r="F1974" s="87">
        <v>24</v>
      </c>
      <c r="G1974" s="5">
        <f t="shared" si="90"/>
        <v>73</v>
      </c>
      <c r="H1974" s="5" t="str">
        <f>VLOOKUP(F1974,Tabla5[[Columna3]:[Columna4]],2,TRUE)</f>
        <v>Aceptable</v>
      </c>
      <c r="I1974" s="18">
        <v>44</v>
      </c>
      <c r="J1974" s="5">
        <f t="shared" si="91"/>
        <v>40.74074074074074</v>
      </c>
      <c r="K1974" s="5" t="str">
        <f>VLOOKUP(I1974,Tabla13[[Rango minimo]:[Estado de calidad del aire]],2,TRUE)</f>
        <v>Buena</v>
      </c>
      <c r="L1974" s="21">
        <f t="shared" si="92"/>
        <v>56.870370370370367</v>
      </c>
      <c r="M1974" s="21" t="str">
        <f>VLOOKUP(L1974,Tabla7[[Valor minimo]:[Estado de calidad el aire]],2,TRUE)</f>
        <v>Aceptable</v>
      </c>
      <c r="N1974" s="11">
        <v>10</v>
      </c>
      <c r="O1974" s="11" t="s">
        <v>5995</v>
      </c>
      <c r="P1974" s="11">
        <v>2</v>
      </c>
      <c r="Q1974" s="11">
        <v>-74.128127379999995</v>
      </c>
      <c r="R1974" s="12">
        <v>4.7035162000000001</v>
      </c>
    </row>
    <row r="1975" spans="1:18" x14ac:dyDescent="0.25">
      <c r="A1975" s="10">
        <v>1974</v>
      </c>
      <c r="B1975" s="3" t="s">
        <v>3679</v>
      </c>
      <c r="C1975" s="3" t="s">
        <v>3044</v>
      </c>
      <c r="D1975" s="3" t="s">
        <v>1</v>
      </c>
      <c r="E1975" s="3" t="s">
        <v>3680</v>
      </c>
      <c r="F1975" s="87">
        <v>24</v>
      </c>
      <c r="G1975" s="5">
        <f t="shared" si="90"/>
        <v>73</v>
      </c>
      <c r="H1975" s="5" t="str">
        <f>VLOOKUP(F1975,Tabla5[[Columna3]:[Columna4]],2,TRUE)</f>
        <v>Aceptable</v>
      </c>
      <c r="I1975" s="18">
        <v>44</v>
      </c>
      <c r="J1975" s="5">
        <f t="shared" si="91"/>
        <v>40.74074074074074</v>
      </c>
      <c r="K1975" s="5" t="str">
        <f>VLOOKUP(I1975,Tabla13[[Rango minimo]:[Estado de calidad del aire]],2,TRUE)</f>
        <v>Buena</v>
      </c>
      <c r="L1975" s="21">
        <f t="shared" si="92"/>
        <v>56.870370370370367</v>
      </c>
      <c r="M1975" s="21" t="str">
        <f>VLOOKUP(L1975,Tabla7[[Valor minimo]:[Estado de calidad el aire]],2,TRUE)</f>
        <v>Aceptable</v>
      </c>
      <c r="N1975" s="11">
        <v>10</v>
      </c>
      <c r="O1975" s="11" t="s">
        <v>5995</v>
      </c>
      <c r="P1975" s="11">
        <v>3</v>
      </c>
      <c r="Q1975" s="11">
        <v>-74.10590363</v>
      </c>
      <c r="R1975" s="12">
        <v>4.7221457090000003</v>
      </c>
    </row>
    <row r="1976" spans="1:18" x14ac:dyDescent="0.25">
      <c r="A1976" s="10">
        <v>1975</v>
      </c>
      <c r="B1976" s="3" t="s">
        <v>3681</v>
      </c>
      <c r="C1976" s="3" t="s">
        <v>3044</v>
      </c>
      <c r="D1976" s="3" t="s">
        <v>1</v>
      </c>
      <c r="E1976" s="3" t="s">
        <v>3682</v>
      </c>
      <c r="F1976" s="87">
        <v>24</v>
      </c>
      <c r="G1976" s="5">
        <f t="shared" si="90"/>
        <v>73</v>
      </c>
      <c r="H1976" s="5" t="str">
        <f>VLOOKUP(F1976,Tabla5[[Columna3]:[Columna4]],2,TRUE)</f>
        <v>Aceptable</v>
      </c>
      <c r="I1976" s="18">
        <v>44</v>
      </c>
      <c r="J1976" s="5">
        <f t="shared" si="91"/>
        <v>40.74074074074074</v>
      </c>
      <c r="K1976" s="5" t="str">
        <f>VLOOKUP(I1976,Tabla13[[Rango minimo]:[Estado de calidad del aire]],2,TRUE)</f>
        <v>Buena</v>
      </c>
      <c r="L1976" s="21">
        <f t="shared" si="92"/>
        <v>56.870370370370367</v>
      </c>
      <c r="M1976" s="21" t="str">
        <f>VLOOKUP(L1976,Tabla7[[Valor minimo]:[Estado de calidad el aire]],2,TRUE)</f>
        <v>Aceptable</v>
      </c>
      <c r="N1976" s="11">
        <v>10</v>
      </c>
      <c r="O1976" s="11" t="s">
        <v>5995</v>
      </c>
      <c r="P1976" s="11">
        <v>2</v>
      </c>
      <c r="Q1976" s="11">
        <v>-74.138562390000004</v>
      </c>
      <c r="R1976" s="12">
        <v>4.7140826550000003</v>
      </c>
    </row>
    <row r="1977" spans="1:18" x14ac:dyDescent="0.25">
      <c r="A1977" s="10">
        <v>1976</v>
      </c>
      <c r="B1977" s="3" t="s">
        <v>3683</v>
      </c>
      <c r="C1977" s="3" t="s">
        <v>3044</v>
      </c>
      <c r="D1977" s="3" t="s">
        <v>1</v>
      </c>
      <c r="E1977" s="3" t="s">
        <v>3684</v>
      </c>
      <c r="F1977" s="87">
        <v>24</v>
      </c>
      <c r="G1977" s="5">
        <f t="shared" si="90"/>
        <v>73</v>
      </c>
      <c r="H1977" s="5" t="str">
        <f>VLOOKUP(F1977,Tabla5[[Columna3]:[Columna4]],2,TRUE)</f>
        <v>Aceptable</v>
      </c>
      <c r="I1977" s="18">
        <v>44</v>
      </c>
      <c r="J1977" s="5">
        <f t="shared" si="91"/>
        <v>40.74074074074074</v>
      </c>
      <c r="K1977" s="5" t="str">
        <f>VLOOKUP(I1977,Tabla13[[Rango minimo]:[Estado de calidad del aire]],2,TRUE)</f>
        <v>Buena</v>
      </c>
      <c r="L1977" s="21">
        <f t="shared" si="92"/>
        <v>56.870370370370367</v>
      </c>
      <c r="M1977" s="21" t="str">
        <f>VLOOKUP(L1977,Tabla7[[Valor minimo]:[Estado de calidad el aire]],2,TRUE)</f>
        <v>Aceptable</v>
      </c>
      <c r="N1977" s="11">
        <v>10</v>
      </c>
      <c r="O1977" s="11" t="s">
        <v>5995</v>
      </c>
      <c r="P1977" s="11">
        <v>3</v>
      </c>
      <c r="Q1977" s="11">
        <v>-74.122974080000006</v>
      </c>
      <c r="R1977" s="12">
        <v>4.7116992990000002</v>
      </c>
    </row>
    <row r="1978" spans="1:18" x14ac:dyDescent="0.25">
      <c r="A1978" s="10">
        <v>1977</v>
      </c>
      <c r="B1978" s="3" t="s">
        <v>3685</v>
      </c>
      <c r="C1978" s="3" t="s">
        <v>3044</v>
      </c>
      <c r="D1978" s="3" t="s">
        <v>1</v>
      </c>
      <c r="E1978" s="3" t="s">
        <v>3686</v>
      </c>
      <c r="F1978" s="87">
        <v>24</v>
      </c>
      <c r="G1978" s="5">
        <f t="shared" si="90"/>
        <v>73</v>
      </c>
      <c r="H1978" s="5" t="str">
        <f>VLOOKUP(F1978,Tabla5[[Columna3]:[Columna4]],2,TRUE)</f>
        <v>Aceptable</v>
      </c>
      <c r="I1978" s="18">
        <v>44</v>
      </c>
      <c r="J1978" s="5">
        <f t="shared" si="91"/>
        <v>40.74074074074074</v>
      </c>
      <c r="K1978" s="5" t="str">
        <f>VLOOKUP(I1978,Tabla13[[Rango minimo]:[Estado de calidad del aire]],2,TRUE)</f>
        <v>Buena</v>
      </c>
      <c r="L1978" s="21">
        <f t="shared" si="92"/>
        <v>56.870370370370367</v>
      </c>
      <c r="M1978" s="21" t="str">
        <f>VLOOKUP(L1978,Tabla7[[Valor minimo]:[Estado de calidad el aire]],2,TRUE)</f>
        <v>Aceptable</v>
      </c>
      <c r="N1978" s="11">
        <v>10</v>
      </c>
      <c r="O1978" s="11" t="s">
        <v>168</v>
      </c>
      <c r="P1978" s="11">
        <v>3</v>
      </c>
      <c r="Q1978" s="11">
        <v>-74.096008400000002</v>
      </c>
      <c r="R1978" s="12">
        <v>4.6901729950000002</v>
      </c>
    </row>
    <row r="1979" spans="1:18" x14ac:dyDescent="0.25">
      <c r="A1979" s="10">
        <v>1978</v>
      </c>
      <c r="B1979" s="3" t="s">
        <v>3687</v>
      </c>
      <c r="C1979" s="3" t="s">
        <v>3044</v>
      </c>
      <c r="D1979" s="3" t="s">
        <v>1</v>
      </c>
      <c r="E1979" s="3" t="s">
        <v>3688</v>
      </c>
      <c r="F1979" s="87">
        <v>24</v>
      </c>
      <c r="G1979" s="5">
        <f t="shared" si="90"/>
        <v>73</v>
      </c>
      <c r="H1979" s="5" t="str">
        <f>VLOOKUP(F1979,Tabla5[[Columna3]:[Columna4]],2,TRUE)</f>
        <v>Aceptable</v>
      </c>
      <c r="I1979" s="18">
        <v>44</v>
      </c>
      <c r="J1979" s="5">
        <f t="shared" si="91"/>
        <v>40.74074074074074</v>
      </c>
      <c r="K1979" s="5" t="str">
        <f>VLOOKUP(I1979,Tabla13[[Rango minimo]:[Estado de calidad del aire]],2,TRUE)</f>
        <v>Buena</v>
      </c>
      <c r="L1979" s="21">
        <f t="shared" si="92"/>
        <v>56.870370370370367</v>
      </c>
      <c r="M1979" s="21" t="str">
        <f>VLOOKUP(L1979,Tabla7[[Valor minimo]:[Estado de calidad el aire]],2,TRUE)</f>
        <v>Aceptable</v>
      </c>
      <c r="N1979" s="11">
        <v>10</v>
      </c>
      <c r="O1979" s="11" t="s">
        <v>168</v>
      </c>
      <c r="P1979" s="11">
        <v>3</v>
      </c>
      <c r="Q1979" s="11">
        <v>-74.096661589999997</v>
      </c>
      <c r="R1979" s="12">
        <v>4.690632548</v>
      </c>
    </row>
    <row r="1980" spans="1:18" x14ac:dyDescent="0.25">
      <c r="A1980" s="10">
        <v>1979</v>
      </c>
      <c r="B1980" s="3" t="s">
        <v>3689</v>
      </c>
      <c r="C1980" s="3" t="s">
        <v>3044</v>
      </c>
      <c r="D1980" s="3" t="s">
        <v>1</v>
      </c>
      <c r="E1980" s="3" t="s">
        <v>3690</v>
      </c>
      <c r="F1980" s="87">
        <v>24</v>
      </c>
      <c r="G1980" s="5">
        <f t="shared" si="90"/>
        <v>73</v>
      </c>
      <c r="H1980" s="5" t="str">
        <f>VLOOKUP(F1980,Tabla5[[Columna3]:[Columna4]],2,TRUE)</f>
        <v>Aceptable</v>
      </c>
      <c r="I1980" s="18">
        <v>44</v>
      </c>
      <c r="J1980" s="5">
        <f t="shared" si="91"/>
        <v>40.74074074074074</v>
      </c>
      <c r="K1980" s="5" t="str">
        <f>VLOOKUP(I1980,Tabla13[[Rango minimo]:[Estado de calidad del aire]],2,TRUE)</f>
        <v>Buena</v>
      </c>
      <c r="L1980" s="21">
        <f t="shared" si="92"/>
        <v>56.870370370370367</v>
      </c>
      <c r="M1980" s="21" t="str">
        <f>VLOOKUP(L1980,Tabla7[[Valor minimo]:[Estado de calidad el aire]],2,TRUE)</f>
        <v>Aceptable</v>
      </c>
      <c r="N1980" s="11">
        <v>10</v>
      </c>
      <c r="O1980" s="11" t="s">
        <v>5995</v>
      </c>
      <c r="P1980" s="11">
        <v>2</v>
      </c>
      <c r="Q1980" s="11">
        <v>-74.134416729999998</v>
      </c>
      <c r="R1980" s="12">
        <v>4.7072910339999998</v>
      </c>
    </row>
    <row r="1981" spans="1:18" x14ac:dyDescent="0.25">
      <c r="A1981" s="10">
        <v>1980</v>
      </c>
      <c r="B1981" s="3" t="s">
        <v>3691</v>
      </c>
      <c r="C1981" s="3" t="s">
        <v>3044</v>
      </c>
      <c r="D1981" s="3" t="s">
        <v>1</v>
      </c>
      <c r="E1981" s="3" t="s">
        <v>3692</v>
      </c>
      <c r="F1981" s="87">
        <v>24</v>
      </c>
      <c r="G1981" s="5">
        <f t="shared" si="90"/>
        <v>73</v>
      </c>
      <c r="H1981" s="5" t="str">
        <f>VLOOKUP(F1981,Tabla5[[Columna3]:[Columna4]],2,TRUE)</f>
        <v>Aceptable</v>
      </c>
      <c r="I1981" s="18">
        <v>44</v>
      </c>
      <c r="J1981" s="5">
        <f t="shared" si="91"/>
        <v>40.74074074074074</v>
      </c>
      <c r="K1981" s="5" t="str">
        <f>VLOOKUP(I1981,Tabla13[[Rango minimo]:[Estado de calidad del aire]],2,TRUE)</f>
        <v>Buena</v>
      </c>
      <c r="L1981" s="21">
        <f t="shared" si="92"/>
        <v>56.870370370370367</v>
      </c>
      <c r="M1981" s="21" t="str">
        <f>VLOOKUP(L1981,Tabla7[[Valor minimo]:[Estado de calidad el aire]],2,TRUE)</f>
        <v>Aceptable</v>
      </c>
      <c r="N1981" s="11">
        <v>10</v>
      </c>
      <c r="O1981" s="11" t="s">
        <v>5995</v>
      </c>
      <c r="P1981" s="11">
        <v>2</v>
      </c>
      <c r="Q1981" s="11">
        <v>-74.135015580000001</v>
      </c>
      <c r="R1981" s="12">
        <v>4.7079828590000004</v>
      </c>
    </row>
    <row r="1982" spans="1:18" x14ac:dyDescent="0.25">
      <c r="A1982" s="10">
        <v>1981</v>
      </c>
      <c r="B1982" s="3" t="s">
        <v>3693</v>
      </c>
      <c r="C1982" s="3" t="s">
        <v>3044</v>
      </c>
      <c r="D1982" s="3" t="s">
        <v>1</v>
      </c>
      <c r="E1982" s="3" t="s">
        <v>3694</v>
      </c>
      <c r="F1982" s="87">
        <v>24</v>
      </c>
      <c r="G1982" s="5">
        <f t="shared" si="90"/>
        <v>73</v>
      </c>
      <c r="H1982" s="5" t="str">
        <f>VLOOKUP(F1982,Tabla5[[Columna3]:[Columna4]],2,TRUE)</f>
        <v>Aceptable</v>
      </c>
      <c r="I1982" s="18">
        <v>44</v>
      </c>
      <c r="J1982" s="5">
        <f t="shared" si="91"/>
        <v>40.74074074074074</v>
      </c>
      <c r="K1982" s="5" t="str">
        <f>VLOOKUP(I1982,Tabla13[[Rango minimo]:[Estado de calidad del aire]],2,TRUE)</f>
        <v>Buena</v>
      </c>
      <c r="L1982" s="21">
        <f t="shared" si="92"/>
        <v>56.870370370370367</v>
      </c>
      <c r="M1982" s="21" t="str">
        <f>VLOOKUP(L1982,Tabla7[[Valor minimo]:[Estado de calidad el aire]],2,TRUE)</f>
        <v>Aceptable</v>
      </c>
      <c r="N1982" s="11">
        <v>10</v>
      </c>
      <c r="O1982" s="11" t="s">
        <v>5995</v>
      </c>
      <c r="P1982" s="11">
        <v>2</v>
      </c>
      <c r="Q1982" s="11">
        <v>-74.136615019999994</v>
      </c>
      <c r="R1982" s="12">
        <v>4.7172694530000001</v>
      </c>
    </row>
    <row r="1983" spans="1:18" x14ac:dyDescent="0.25">
      <c r="A1983" s="10">
        <v>1982</v>
      </c>
      <c r="B1983" s="3" t="s">
        <v>3695</v>
      </c>
      <c r="C1983" s="3" t="s">
        <v>3696</v>
      </c>
      <c r="D1983" s="3" t="s">
        <v>1</v>
      </c>
      <c r="E1983" s="3" t="s">
        <v>3697</v>
      </c>
      <c r="F1983" s="87">
        <v>22</v>
      </c>
      <c r="G1983" s="5">
        <f t="shared" si="90"/>
        <v>69</v>
      </c>
      <c r="H1983" s="5" t="str">
        <f>VLOOKUP(F1983,Tabla5[[Columna3]:[Columna4]],2,TRUE)</f>
        <v>Aceptable</v>
      </c>
      <c r="I1983" s="18">
        <v>38</v>
      </c>
      <c r="J1983" s="5">
        <f t="shared" si="91"/>
        <v>35.185185185185183</v>
      </c>
      <c r="K1983" s="5" t="str">
        <f>VLOOKUP(I1983,Tabla13[[Rango minimo]:[Estado de calidad del aire]],2,TRUE)</f>
        <v>Buena</v>
      </c>
      <c r="L1983" s="21">
        <f t="shared" si="92"/>
        <v>52.092592592592595</v>
      </c>
      <c r="M1983" s="21" t="str">
        <f>VLOOKUP(L1983,Tabla7[[Valor minimo]:[Estado de calidad el aire]],2,TRUE)</f>
        <v>Aceptable</v>
      </c>
      <c r="N1983" s="11">
        <v>11</v>
      </c>
      <c r="O1983" s="11" t="s">
        <v>166</v>
      </c>
      <c r="P1983" s="11">
        <v>3</v>
      </c>
      <c r="Q1983" s="11">
        <v>-74.054690910000005</v>
      </c>
      <c r="R1983" s="12">
        <v>4.7225830330000003</v>
      </c>
    </row>
    <row r="1984" spans="1:18" x14ac:dyDescent="0.25">
      <c r="A1984" s="10">
        <v>1983</v>
      </c>
      <c r="B1984" s="3" t="s">
        <v>3698</v>
      </c>
      <c r="C1984" s="3" t="s">
        <v>3696</v>
      </c>
      <c r="D1984" s="3" t="s">
        <v>1</v>
      </c>
      <c r="E1984" s="3" t="s">
        <v>3699</v>
      </c>
      <c r="F1984" s="87">
        <v>22</v>
      </c>
      <c r="G1984" s="5">
        <f t="shared" si="90"/>
        <v>69</v>
      </c>
      <c r="H1984" s="5" t="str">
        <f>VLOOKUP(F1984,Tabla5[[Columna3]:[Columna4]],2,TRUE)</f>
        <v>Aceptable</v>
      </c>
      <c r="I1984" s="18">
        <v>38</v>
      </c>
      <c r="J1984" s="5">
        <f t="shared" si="91"/>
        <v>35.185185185185183</v>
      </c>
      <c r="K1984" s="5" t="str">
        <f>VLOOKUP(I1984,Tabla13[[Rango minimo]:[Estado de calidad del aire]],2,TRUE)</f>
        <v>Buena</v>
      </c>
      <c r="L1984" s="21">
        <f t="shared" si="92"/>
        <v>52.092592592592595</v>
      </c>
      <c r="M1984" s="21" t="str">
        <f>VLOOKUP(L1984,Tabla7[[Valor minimo]:[Estado de calidad el aire]],2,TRUE)</f>
        <v>Aceptable</v>
      </c>
      <c r="N1984" s="11">
        <v>11</v>
      </c>
      <c r="O1984" s="11" t="s">
        <v>5996</v>
      </c>
      <c r="P1984" s="11">
        <v>4</v>
      </c>
      <c r="Q1984" s="11">
        <v>-74.058654989999994</v>
      </c>
      <c r="R1984" s="12">
        <v>4.7388307779999996</v>
      </c>
    </row>
    <row r="1985" spans="1:18" x14ac:dyDescent="0.25">
      <c r="A1985" s="10">
        <v>1984</v>
      </c>
      <c r="B1985" s="3" t="s">
        <v>3700</v>
      </c>
      <c r="C1985" s="3" t="s">
        <v>3696</v>
      </c>
      <c r="D1985" s="3" t="s">
        <v>1</v>
      </c>
      <c r="E1985" s="3" t="s">
        <v>3701</v>
      </c>
      <c r="F1985" s="87">
        <v>22</v>
      </c>
      <c r="G1985" s="5">
        <f t="shared" si="90"/>
        <v>69</v>
      </c>
      <c r="H1985" s="5" t="str">
        <f>VLOOKUP(F1985,Tabla5[[Columna3]:[Columna4]],2,TRUE)</f>
        <v>Aceptable</v>
      </c>
      <c r="I1985" s="18">
        <v>38</v>
      </c>
      <c r="J1985" s="5">
        <f t="shared" si="91"/>
        <v>35.185185185185183</v>
      </c>
      <c r="K1985" s="5" t="str">
        <f>VLOOKUP(I1985,Tabla13[[Rango minimo]:[Estado de calidad del aire]],2,TRUE)</f>
        <v>Buena</v>
      </c>
      <c r="L1985" s="21">
        <f t="shared" si="92"/>
        <v>52.092592592592595</v>
      </c>
      <c r="M1985" s="21" t="str">
        <f>VLOOKUP(L1985,Tabla7[[Valor minimo]:[Estado de calidad el aire]],2,TRUE)</f>
        <v>Aceptable</v>
      </c>
      <c r="N1985" s="11">
        <v>11</v>
      </c>
      <c r="O1985" s="11" t="s">
        <v>166</v>
      </c>
      <c r="P1985" s="11">
        <v>4</v>
      </c>
      <c r="Q1985" s="11">
        <v>-74.063906900000006</v>
      </c>
      <c r="R1985" s="12">
        <v>4.7118904769999999</v>
      </c>
    </row>
    <row r="1986" spans="1:18" x14ac:dyDescent="0.25">
      <c r="A1986" s="10">
        <v>1985</v>
      </c>
      <c r="B1986" s="3" t="s">
        <v>3702</v>
      </c>
      <c r="C1986" s="3" t="s">
        <v>3696</v>
      </c>
      <c r="D1986" s="3" t="s">
        <v>1</v>
      </c>
      <c r="E1986" s="3" t="s">
        <v>3703</v>
      </c>
      <c r="F1986" s="87">
        <v>22</v>
      </c>
      <c r="G1986" s="5">
        <f t="shared" si="90"/>
        <v>69</v>
      </c>
      <c r="H1986" s="5" t="str">
        <f>VLOOKUP(F1986,Tabla5[[Columna3]:[Columna4]],2,TRUE)</f>
        <v>Aceptable</v>
      </c>
      <c r="I1986" s="18">
        <v>38</v>
      </c>
      <c r="J1986" s="5">
        <f t="shared" si="91"/>
        <v>35.185185185185183</v>
      </c>
      <c r="K1986" s="5" t="str">
        <f>VLOOKUP(I1986,Tabla13[[Rango minimo]:[Estado de calidad del aire]],2,TRUE)</f>
        <v>Buena</v>
      </c>
      <c r="L1986" s="21">
        <f t="shared" si="92"/>
        <v>52.092592592592595</v>
      </c>
      <c r="M1986" s="21" t="str">
        <f>VLOOKUP(L1986,Tabla7[[Valor minimo]:[Estado de calidad el aire]],2,TRUE)</f>
        <v>Aceptable</v>
      </c>
      <c r="N1986" s="11">
        <v>11</v>
      </c>
      <c r="O1986" s="11" t="s">
        <v>5996</v>
      </c>
      <c r="P1986" s="11">
        <v>5</v>
      </c>
      <c r="Q1986" s="11">
        <v>-74.061332919999998</v>
      </c>
      <c r="R1986" s="12">
        <v>4.7321558159999997</v>
      </c>
    </row>
    <row r="1987" spans="1:18" x14ac:dyDescent="0.25">
      <c r="A1987" s="10">
        <v>1986</v>
      </c>
      <c r="B1987" s="3" t="s">
        <v>3704</v>
      </c>
      <c r="C1987" s="3" t="s">
        <v>3696</v>
      </c>
      <c r="D1987" s="3" t="s">
        <v>1</v>
      </c>
      <c r="E1987" s="3" t="s">
        <v>3705</v>
      </c>
      <c r="F1987" s="87">
        <v>22</v>
      </c>
      <c r="G1987" s="5">
        <f t="shared" ref="G1987:G2050" si="93">IF(F1987&lt;=12, F1987*50/12,
IF(F1987&lt;=37, 51 + (F1987-13)*50/25,
IF(F1987&lt;=55, 101 + (F1987-38)*50/18,
IF(F1987&lt;=150, 151 + (F1987-56)*50/95,
IF(F1987&lt;=250, 201 + (F1987-151)*100/100,
301 + (F1987-251)*200/250)))))</f>
        <v>69</v>
      </c>
      <c r="H1987" s="5" t="str">
        <f>VLOOKUP(F1987,Tabla5[[Columna3]:[Columna4]],2,TRUE)</f>
        <v>Aceptable</v>
      </c>
      <c r="I1987" s="18">
        <v>38</v>
      </c>
      <c r="J1987" s="5">
        <f t="shared" ref="J1987:J2050" si="94">IF(I1987&lt;=54, I1987*50/54,
IF(I1987&lt;=154, 51 + (I1987-55)*50/100,
IF(I1987&lt;=254, 101 + (I1987-155)*50/100,
IF(I1987&lt;=354, 151 + (I1987-255)*50/100,
IF(I1987&lt;=424, 201 + (I1987-355)*100/70,
301 + (I1987-425)*200/180)))))</f>
        <v>35.185185185185183</v>
      </c>
      <c r="K1987" s="5" t="str">
        <f>VLOOKUP(I1987,Tabla13[[Rango minimo]:[Estado de calidad del aire]],2,TRUE)</f>
        <v>Buena</v>
      </c>
      <c r="L1987" s="21">
        <f t="shared" ref="L1987:L2050" si="95">(((G1987+J1987)/2))</f>
        <v>52.092592592592595</v>
      </c>
      <c r="M1987" s="21" t="str">
        <f>VLOOKUP(L1987,Tabla7[[Valor minimo]:[Estado de calidad el aire]],2,TRUE)</f>
        <v>Aceptable</v>
      </c>
      <c r="N1987" s="11">
        <v>11</v>
      </c>
      <c r="O1987" s="11" t="s">
        <v>5996</v>
      </c>
      <c r="P1987" s="11">
        <v>3</v>
      </c>
      <c r="Q1987" s="11">
        <v>-74.053819849999996</v>
      </c>
      <c r="R1987" s="12">
        <v>4.7266518120000001</v>
      </c>
    </row>
    <row r="1988" spans="1:18" x14ac:dyDescent="0.25">
      <c r="A1988" s="10">
        <v>1987</v>
      </c>
      <c r="B1988" s="3" t="s">
        <v>3706</v>
      </c>
      <c r="C1988" s="3" t="s">
        <v>3696</v>
      </c>
      <c r="D1988" s="3" t="s">
        <v>1</v>
      </c>
      <c r="E1988" s="3" t="s">
        <v>3707</v>
      </c>
      <c r="F1988" s="87">
        <v>22</v>
      </c>
      <c r="G1988" s="5">
        <f t="shared" si="93"/>
        <v>69</v>
      </c>
      <c r="H1988" s="5" t="str">
        <f>VLOOKUP(F1988,Tabla5[[Columna3]:[Columna4]],2,TRUE)</f>
        <v>Aceptable</v>
      </c>
      <c r="I1988" s="18">
        <v>38</v>
      </c>
      <c r="J1988" s="5">
        <f t="shared" si="94"/>
        <v>35.185185185185183</v>
      </c>
      <c r="K1988" s="5" t="str">
        <f>VLOOKUP(I1988,Tabla13[[Rango minimo]:[Estado de calidad del aire]],2,TRUE)</f>
        <v>Buena</v>
      </c>
      <c r="L1988" s="21">
        <f t="shared" si="95"/>
        <v>52.092592592592595</v>
      </c>
      <c r="M1988" s="21" t="str">
        <f>VLOOKUP(L1988,Tabla7[[Valor minimo]:[Estado de calidad el aire]],2,TRUE)</f>
        <v>Aceptable</v>
      </c>
      <c r="N1988" s="11">
        <v>11</v>
      </c>
      <c r="O1988" s="11" t="s">
        <v>5996</v>
      </c>
      <c r="P1988" s="11">
        <v>4</v>
      </c>
      <c r="Q1988" s="11">
        <v>-74.055087319999998</v>
      </c>
      <c r="R1988" s="12">
        <v>4.7325048320000001</v>
      </c>
    </row>
    <row r="1989" spans="1:18" x14ac:dyDescent="0.25">
      <c r="A1989" s="10">
        <v>1988</v>
      </c>
      <c r="B1989" s="3" t="s">
        <v>3708</v>
      </c>
      <c r="C1989" s="3" t="s">
        <v>3696</v>
      </c>
      <c r="D1989" s="3" t="s">
        <v>1</v>
      </c>
      <c r="E1989" s="3" t="s">
        <v>3709</v>
      </c>
      <c r="F1989" s="87">
        <v>22</v>
      </c>
      <c r="G1989" s="5">
        <f t="shared" si="93"/>
        <v>69</v>
      </c>
      <c r="H1989" s="5" t="str">
        <f>VLOOKUP(F1989,Tabla5[[Columna3]:[Columna4]],2,TRUE)</f>
        <v>Aceptable</v>
      </c>
      <c r="I1989" s="18">
        <v>38</v>
      </c>
      <c r="J1989" s="5">
        <f t="shared" si="94"/>
        <v>35.185185185185183</v>
      </c>
      <c r="K1989" s="5" t="str">
        <f>VLOOKUP(I1989,Tabla13[[Rango minimo]:[Estado de calidad del aire]],2,TRUE)</f>
        <v>Buena</v>
      </c>
      <c r="L1989" s="21">
        <f t="shared" si="95"/>
        <v>52.092592592592595</v>
      </c>
      <c r="M1989" s="21" t="str">
        <f>VLOOKUP(L1989,Tabla7[[Valor minimo]:[Estado de calidad el aire]],2,TRUE)</f>
        <v>Aceptable</v>
      </c>
      <c r="N1989" s="11">
        <v>11</v>
      </c>
      <c r="O1989" s="11" t="s">
        <v>5996</v>
      </c>
      <c r="P1989" s="11">
        <v>4</v>
      </c>
      <c r="Q1989" s="11">
        <v>-74.053007160000007</v>
      </c>
      <c r="R1989" s="12">
        <v>4.7357884139999999</v>
      </c>
    </row>
    <row r="1990" spans="1:18" x14ac:dyDescent="0.25">
      <c r="A1990" s="10">
        <v>1989</v>
      </c>
      <c r="B1990" s="3" t="s">
        <v>3710</v>
      </c>
      <c r="C1990" s="3" t="s">
        <v>3696</v>
      </c>
      <c r="D1990" s="3" t="s">
        <v>1</v>
      </c>
      <c r="E1990" s="3" t="s">
        <v>3711</v>
      </c>
      <c r="F1990" s="87">
        <v>22</v>
      </c>
      <c r="G1990" s="5">
        <f t="shared" si="93"/>
        <v>69</v>
      </c>
      <c r="H1990" s="5" t="str">
        <f>VLOOKUP(F1990,Tabla5[[Columna3]:[Columna4]],2,TRUE)</f>
        <v>Aceptable</v>
      </c>
      <c r="I1990" s="18">
        <v>38</v>
      </c>
      <c r="J1990" s="5">
        <f t="shared" si="94"/>
        <v>35.185185185185183</v>
      </c>
      <c r="K1990" s="5" t="str">
        <f>VLOOKUP(I1990,Tabla13[[Rango minimo]:[Estado de calidad del aire]],2,TRUE)</f>
        <v>Buena</v>
      </c>
      <c r="L1990" s="21">
        <f t="shared" si="95"/>
        <v>52.092592592592595</v>
      </c>
      <c r="M1990" s="21" t="str">
        <f>VLOOKUP(L1990,Tabla7[[Valor minimo]:[Estado de calidad el aire]],2,TRUE)</f>
        <v>Aceptable</v>
      </c>
      <c r="N1990" s="11">
        <v>11</v>
      </c>
      <c r="O1990" s="11" t="s">
        <v>5996</v>
      </c>
      <c r="P1990" s="11">
        <v>4</v>
      </c>
      <c r="Q1990" s="11">
        <v>-74.055438879999997</v>
      </c>
      <c r="R1990" s="12">
        <v>4.7296012699999999</v>
      </c>
    </row>
    <row r="1991" spans="1:18" x14ac:dyDescent="0.25">
      <c r="A1991" s="10">
        <v>1990</v>
      </c>
      <c r="B1991" s="3" t="s">
        <v>3712</v>
      </c>
      <c r="C1991" s="3" t="s">
        <v>3696</v>
      </c>
      <c r="D1991" s="3" t="s">
        <v>1</v>
      </c>
      <c r="E1991" s="3" t="s">
        <v>3713</v>
      </c>
      <c r="F1991" s="87">
        <v>22</v>
      </c>
      <c r="G1991" s="5">
        <f t="shared" si="93"/>
        <v>69</v>
      </c>
      <c r="H1991" s="5" t="str">
        <f>VLOOKUP(F1991,Tabla5[[Columna3]:[Columna4]],2,TRUE)</f>
        <v>Aceptable</v>
      </c>
      <c r="I1991" s="18">
        <v>38</v>
      </c>
      <c r="J1991" s="5">
        <f t="shared" si="94"/>
        <v>35.185185185185183</v>
      </c>
      <c r="K1991" s="5" t="str">
        <f>VLOOKUP(I1991,Tabla13[[Rango minimo]:[Estado de calidad del aire]],2,TRUE)</f>
        <v>Buena</v>
      </c>
      <c r="L1991" s="21">
        <f t="shared" si="95"/>
        <v>52.092592592592595</v>
      </c>
      <c r="M1991" s="21" t="str">
        <f>VLOOKUP(L1991,Tabla7[[Valor minimo]:[Estado de calidad el aire]],2,TRUE)</f>
        <v>Aceptable</v>
      </c>
      <c r="N1991" s="11">
        <v>11</v>
      </c>
      <c r="O1991" s="11" t="s">
        <v>166</v>
      </c>
      <c r="P1991" s="11">
        <v>3</v>
      </c>
      <c r="Q1991" s="11">
        <v>-74.057361569999998</v>
      </c>
      <c r="R1991" s="12">
        <v>4.7119529450000002</v>
      </c>
    </row>
    <row r="1992" spans="1:18" x14ac:dyDescent="0.25">
      <c r="A1992" s="10">
        <v>1991</v>
      </c>
      <c r="B1992" s="3" t="s">
        <v>3714</v>
      </c>
      <c r="C1992" s="3" t="s">
        <v>3696</v>
      </c>
      <c r="D1992" s="3" t="s">
        <v>1</v>
      </c>
      <c r="E1992" s="3" t="s">
        <v>3715</v>
      </c>
      <c r="F1992" s="87">
        <v>22</v>
      </c>
      <c r="G1992" s="5">
        <f t="shared" si="93"/>
        <v>69</v>
      </c>
      <c r="H1992" s="5" t="str">
        <f>VLOOKUP(F1992,Tabla5[[Columna3]:[Columna4]],2,TRUE)</f>
        <v>Aceptable</v>
      </c>
      <c r="I1992" s="18">
        <v>38</v>
      </c>
      <c r="J1992" s="5">
        <f t="shared" si="94"/>
        <v>35.185185185185183</v>
      </c>
      <c r="K1992" s="5" t="str">
        <f>VLOOKUP(I1992,Tabla13[[Rango minimo]:[Estado de calidad del aire]],2,TRUE)</f>
        <v>Buena</v>
      </c>
      <c r="L1992" s="21">
        <f t="shared" si="95"/>
        <v>52.092592592592595</v>
      </c>
      <c r="M1992" s="21" t="str">
        <f>VLOOKUP(L1992,Tabla7[[Valor minimo]:[Estado de calidad el aire]],2,TRUE)</f>
        <v>Aceptable</v>
      </c>
      <c r="N1992" s="11">
        <v>11</v>
      </c>
      <c r="O1992" s="11" t="s">
        <v>5996</v>
      </c>
      <c r="P1992" s="11">
        <v>4</v>
      </c>
      <c r="Q1992" s="11">
        <v>-74.059275069999998</v>
      </c>
      <c r="R1992" s="12">
        <v>4.733363787</v>
      </c>
    </row>
    <row r="1993" spans="1:18" x14ac:dyDescent="0.25">
      <c r="A1993" s="10">
        <v>1992</v>
      </c>
      <c r="B1993" s="3" t="s">
        <v>3716</v>
      </c>
      <c r="C1993" s="3" t="s">
        <v>3696</v>
      </c>
      <c r="D1993" s="3" t="s">
        <v>1</v>
      </c>
      <c r="E1993" s="3" t="s">
        <v>3717</v>
      </c>
      <c r="F1993" s="87">
        <v>22</v>
      </c>
      <c r="G1993" s="5">
        <f t="shared" si="93"/>
        <v>69</v>
      </c>
      <c r="H1993" s="5" t="str">
        <f>VLOOKUP(F1993,Tabla5[[Columna3]:[Columna4]],2,TRUE)</f>
        <v>Aceptable</v>
      </c>
      <c r="I1993" s="18">
        <v>38</v>
      </c>
      <c r="J1993" s="5">
        <f t="shared" si="94"/>
        <v>35.185185185185183</v>
      </c>
      <c r="K1993" s="5" t="str">
        <f>VLOOKUP(I1993,Tabla13[[Rango minimo]:[Estado de calidad del aire]],2,TRUE)</f>
        <v>Buena</v>
      </c>
      <c r="L1993" s="21">
        <f t="shared" si="95"/>
        <v>52.092592592592595</v>
      </c>
      <c r="M1993" s="21" t="str">
        <f>VLOOKUP(L1993,Tabla7[[Valor minimo]:[Estado de calidad el aire]],2,TRUE)</f>
        <v>Aceptable</v>
      </c>
      <c r="N1993" s="11">
        <v>11</v>
      </c>
      <c r="O1993" s="11" t="s">
        <v>166</v>
      </c>
      <c r="P1993" s="11">
        <v>3</v>
      </c>
      <c r="Q1993" s="11">
        <v>-74.054818109999999</v>
      </c>
      <c r="R1993" s="12">
        <v>4.7240053880000001</v>
      </c>
    </row>
    <row r="1994" spans="1:18" x14ac:dyDescent="0.25">
      <c r="A1994" s="10">
        <v>1993</v>
      </c>
      <c r="B1994" s="3" t="s">
        <v>3718</v>
      </c>
      <c r="C1994" s="3" t="s">
        <v>3696</v>
      </c>
      <c r="D1994" s="3" t="s">
        <v>1</v>
      </c>
      <c r="E1994" s="3" t="s">
        <v>3717</v>
      </c>
      <c r="F1994" s="87">
        <v>22</v>
      </c>
      <c r="G1994" s="5">
        <f t="shared" si="93"/>
        <v>69</v>
      </c>
      <c r="H1994" s="5" t="str">
        <f>VLOOKUP(F1994,Tabla5[[Columna3]:[Columna4]],2,TRUE)</f>
        <v>Aceptable</v>
      </c>
      <c r="I1994" s="18">
        <v>38</v>
      </c>
      <c r="J1994" s="5">
        <f t="shared" si="94"/>
        <v>35.185185185185183</v>
      </c>
      <c r="K1994" s="5" t="str">
        <f>VLOOKUP(I1994,Tabla13[[Rango minimo]:[Estado de calidad del aire]],2,TRUE)</f>
        <v>Buena</v>
      </c>
      <c r="L1994" s="21">
        <f t="shared" si="95"/>
        <v>52.092592592592595</v>
      </c>
      <c r="M1994" s="21" t="str">
        <f>VLOOKUP(L1994,Tabla7[[Valor minimo]:[Estado de calidad el aire]],2,TRUE)</f>
        <v>Aceptable</v>
      </c>
      <c r="N1994" s="11">
        <v>11</v>
      </c>
      <c r="O1994" s="11" t="s">
        <v>166</v>
      </c>
      <c r="P1994" s="11">
        <v>3</v>
      </c>
      <c r="Q1994" s="11">
        <v>-74.053687159999996</v>
      </c>
      <c r="R1994" s="12">
        <v>4.7237525539999998</v>
      </c>
    </row>
    <row r="1995" spans="1:18" x14ac:dyDescent="0.25">
      <c r="A1995" s="10">
        <v>1994</v>
      </c>
      <c r="B1995" s="3" t="s">
        <v>3719</v>
      </c>
      <c r="C1995" s="3" t="s">
        <v>3696</v>
      </c>
      <c r="D1995" s="3" t="s">
        <v>1</v>
      </c>
      <c r="E1995" s="3" t="s">
        <v>3717</v>
      </c>
      <c r="F1995" s="87">
        <v>22</v>
      </c>
      <c r="G1995" s="5">
        <f t="shared" si="93"/>
        <v>69</v>
      </c>
      <c r="H1995" s="5" t="str">
        <f>VLOOKUP(F1995,Tabla5[[Columna3]:[Columna4]],2,TRUE)</f>
        <v>Aceptable</v>
      </c>
      <c r="I1995" s="18">
        <v>38</v>
      </c>
      <c r="J1995" s="5">
        <f t="shared" si="94"/>
        <v>35.185185185185183</v>
      </c>
      <c r="K1995" s="5" t="str">
        <f>VLOOKUP(I1995,Tabla13[[Rango minimo]:[Estado de calidad del aire]],2,TRUE)</f>
        <v>Buena</v>
      </c>
      <c r="L1995" s="21">
        <f t="shared" si="95"/>
        <v>52.092592592592595</v>
      </c>
      <c r="M1995" s="21" t="str">
        <f>VLOOKUP(L1995,Tabla7[[Valor minimo]:[Estado de calidad el aire]],2,TRUE)</f>
        <v>Aceptable</v>
      </c>
      <c r="N1995" s="11">
        <v>11</v>
      </c>
      <c r="O1995" s="11" t="s">
        <v>166</v>
      </c>
      <c r="P1995" s="11">
        <v>3</v>
      </c>
      <c r="Q1995" s="11">
        <v>-74.055347979999993</v>
      </c>
      <c r="R1995" s="12">
        <v>4.7239947879999997</v>
      </c>
    </row>
    <row r="1996" spans="1:18" x14ac:dyDescent="0.25">
      <c r="A1996" s="10">
        <v>1995</v>
      </c>
      <c r="B1996" s="3" t="s">
        <v>3720</v>
      </c>
      <c r="C1996" s="3" t="s">
        <v>3696</v>
      </c>
      <c r="D1996" s="3" t="s">
        <v>1</v>
      </c>
      <c r="E1996" s="3" t="s">
        <v>3721</v>
      </c>
      <c r="F1996" s="87">
        <v>22</v>
      </c>
      <c r="G1996" s="5">
        <f t="shared" si="93"/>
        <v>69</v>
      </c>
      <c r="H1996" s="5" t="str">
        <f>VLOOKUP(F1996,Tabla5[[Columna3]:[Columna4]],2,TRUE)</f>
        <v>Aceptable</v>
      </c>
      <c r="I1996" s="18">
        <v>38</v>
      </c>
      <c r="J1996" s="5">
        <f t="shared" si="94"/>
        <v>35.185185185185183</v>
      </c>
      <c r="K1996" s="5" t="str">
        <f>VLOOKUP(I1996,Tabla13[[Rango minimo]:[Estado de calidad del aire]],2,TRUE)</f>
        <v>Buena</v>
      </c>
      <c r="L1996" s="21">
        <f t="shared" si="95"/>
        <v>52.092592592592595</v>
      </c>
      <c r="M1996" s="21" t="str">
        <f>VLOOKUP(L1996,Tabla7[[Valor minimo]:[Estado de calidad el aire]],2,TRUE)</f>
        <v>Aceptable</v>
      </c>
      <c r="N1996" s="11">
        <v>11</v>
      </c>
      <c r="O1996" s="11" t="s">
        <v>5996</v>
      </c>
      <c r="P1996" s="11">
        <v>4</v>
      </c>
      <c r="Q1996" s="11">
        <v>-74.05456719</v>
      </c>
      <c r="R1996" s="12">
        <v>4.7308016689999999</v>
      </c>
    </row>
    <row r="1997" spans="1:18" x14ac:dyDescent="0.25">
      <c r="A1997" s="10">
        <v>1996</v>
      </c>
      <c r="B1997" s="3" t="s">
        <v>3722</v>
      </c>
      <c r="C1997" s="3" t="s">
        <v>3696</v>
      </c>
      <c r="D1997" s="3" t="s">
        <v>1</v>
      </c>
      <c r="E1997" s="3" t="s">
        <v>3723</v>
      </c>
      <c r="F1997" s="87">
        <v>22</v>
      </c>
      <c r="G1997" s="5">
        <f t="shared" si="93"/>
        <v>69</v>
      </c>
      <c r="H1997" s="5" t="str">
        <f>VLOOKUP(F1997,Tabla5[[Columna3]:[Columna4]],2,TRUE)</f>
        <v>Aceptable</v>
      </c>
      <c r="I1997" s="18">
        <v>38</v>
      </c>
      <c r="J1997" s="5">
        <f t="shared" si="94"/>
        <v>35.185185185185183</v>
      </c>
      <c r="K1997" s="5" t="str">
        <f>VLOOKUP(I1997,Tabla13[[Rango minimo]:[Estado de calidad del aire]],2,TRUE)</f>
        <v>Buena</v>
      </c>
      <c r="L1997" s="21">
        <f t="shared" si="95"/>
        <v>52.092592592592595</v>
      </c>
      <c r="M1997" s="21" t="str">
        <f>VLOOKUP(L1997,Tabla7[[Valor minimo]:[Estado de calidad el aire]],2,TRUE)</f>
        <v>Aceptable</v>
      </c>
      <c r="N1997" s="11">
        <v>11</v>
      </c>
      <c r="O1997" s="11" t="s">
        <v>5996</v>
      </c>
      <c r="P1997" s="11">
        <v>5</v>
      </c>
      <c r="Q1997" s="11">
        <v>-74.062554059999997</v>
      </c>
      <c r="R1997" s="12">
        <v>4.7321477349999999</v>
      </c>
    </row>
    <row r="1998" spans="1:18" x14ac:dyDescent="0.25">
      <c r="A1998" s="10">
        <v>1997</v>
      </c>
      <c r="B1998" s="3" t="s">
        <v>3724</v>
      </c>
      <c r="C1998" s="3" t="s">
        <v>3696</v>
      </c>
      <c r="D1998" s="3" t="s">
        <v>1</v>
      </c>
      <c r="E1998" s="3" t="s">
        <v>3725</v>
      </c>
      <c r="F1998" s="87">
        <v>22</v>
      </c>
      <c r="G1998" s="5">
        <f t="shared" si="93"/>
        <v>69</v>
      </c>
      <c r="H1998" s="5" t="str">
        <f>VLOOKUP(F1998,Tabla5[[Columna3]:[Columna4]],2,TRUE)</f>
        <v>Aceptable</v>
      </c>
      <c r="I1998" s="18">
        <v>38</v>
      </c>
      <c r="J1998" s="5">
        <f t="shared" si="94"/>
        <v>35.185185185185183</v>
      </c>
      <c r="K1998" s="5" t="str">
        <f>VLOOKUP(I1998,Tabla13[[Rango minimo]:[Estado de calidad del aire]],2,TRUE)</f>
        <v>Buena</v>
      </c>
      <c r="L1998" s="21">
        <f t="shared" si="95"/>
        <v>52.092592592592595</v>
      </c>
      <c r="M1998" s="21" t="str">
        <f>VLOOKUP(L1998,Tabla7[[Valor minimo]:[Estado de calidad el aire]],2,TRUE)</f>
        <v>Aceptable</v>
      </c>
      <c r="N1998" s="11">
        <v>11</v>
      </c>
      <c r="O1998" s="11" t="s">
        <v>5996</v>
      </c>
      <c r="P1998" s="11">
        <v>4</v>
      </c>
      <c r="Q1998" s="11">
        <v>-74.055551969999996</v>
      </c>
      <c r="R1998" s="12">
        <v>4.7366305139999998</v>
      </c>
    </row>
    <row r="1999" spans="1:18" x14ac:dyDescent="0.25">
      <c r="A1999" s="10">
        <v>1998</v>
      </c>
      <c r="B1999" s="3" t="s">
        <v>3726</v>
      </c>
      <c r="C1999" s="3" t="s">
        <v>3696</v>
      </c>
      <c r="D1999" s="3" t="s">
        <v>1</v>
      </c>
      <c r="E1999" s="3" t="s">
        <v>3725</v>
      </c>
      <c r="F1999" s="87">
        <v>22</v>
      </c>
      <c r="G1999" s="5">
        <f t="shared" si="93"/>
        <v>69</v>
      </c>
      <c r="H1999" s="5" t="str">
        <f>VLOOKUP(F1999,Tabla5[[Columna3]:[Columna4]],2,TRUE)</f>
        <v>Aceptable</v>
      </c>
      <c r="I1999" s="18">
        <v>38</v>
      </c>
      <c r="J1999" s="5">
        <f t="shared" si="94"/>
        <v>35.185185185185183</v>
      </c>
      <c r="K1999" s="5" t="str">
        <f>VLOOKUP(I1999,Tabla13[[Rango minimo]:[Estado de calidad del aire]],2,TRUE)</f>
        <v>Buena</v>
      </c>
      <c r="L1999" s="21">
        <f t="shared" si="95"/>
        <v>52.092592592592595</v>
      </c>
      <c r="M1999" s="21" t="str">
        <f>VLOOKUP(L1999,Tabla7[[Valor minimo]:[Estado de calidad el aire]],2,TRUE)</f>
        <v>Aceptable</v>
      </c>
      <c r="N1999" s="11">
        <v>11</v>
      </c>
      <c r="O1999" s="11" t="s">
        <v>5996</v>
      </c>
      <c r="P1999" s="11">
        <v>4</v>
      </c>
      <c r="Q1999" s="11">
        <v>-74.055876510000004</v>
      </c>
      <c r="R1999" s="12">
        <v>4.7348938240000003</v>
      </c>
    </row>
    <row r="2000" spans="1:18" x14ac:dyDescent="0.25">
      <c r="A2000" s="10">
        <v>1999</v>
      </c>
      <c r="B2000" s="3" t="s">
        <v>3727</v>
      </c>
      <c r="C2000" s="3" t="s">
        <v>3696</v>
      </c>
      <c r="D2000" s="3" t="s">
        <v>1</v>
      </c>
      <c r="E2000" s="3" t="s">
        <v>3713</v>
      </c>
      <c r="F2000" s="87">
        <v>22</v>
      </c>
      <c r="G2000" s="5">
        <f t="shared" si="93"/>
        <v>69</v>
      </c>
      <c r="H2000" s="5" t="str">
        <f>VLOOKUP(F2000,Tabla5[[Columna3]:[Columna4]],2,TRUE)</f>
        <v>Aceptable</v>
      </c>
      <c r="I2000" s="18">
        <v>38</v>
      </c>
      <c r="J2000" s="5">
        <f t="shared" si="94"/>
        <v>35.185185185185183</v>
      </c>
      <c r="K2000" s="5" t="str">
        <f>VLOOKUP(I2000,Tabla13[[Rango minimo]:[Estado de calidad del aire]],2,TRUE)</f>
        <v>Buena</v>
      </c>
      <c r="L2000" s="21">
        <f t="shared" si="95"/>
        <v>52.092592592592595</v>
      </c>
      <c r="M2000" s="21" t="str">
        <f>VLOOKUP(L2000,Tabla7[[Valor minimo]:[Estado de calidad el aire]],2,TRUE)</f>
        <v>Aceptable</v>
      </c>
      <c r="N2000" s="11">
        <v>11</v>
      </c>
      <c r="O2000" s="11" t="s">
        <v>166</v>
      </c>
      <c r="P2000" s="11">
        <v>4</v>
      </c>
      <c r="Q2000" s="11">
        <v>-74.058326690000001</v>
      </c>
      <c r="R2000" s="12">
        <v>4.7119532660000001</v>
      </c>
    </row>
    <row r="2001" spans="1:18" x14ac:dyDescent="0.25">
      <c r="A2001" s="10">
        <v>2000</v>
      </c>
      <c r="B2001" s="3" t="s">
        <v>3728</v>
      </c>
      <c r="C2001" s="3" t="s">
        <v>3696</v>
      </c>
      <c r="D2001" s="3" t="s">
        <v>1</v>
      </c>
      <c r="E2001" s="3" t="s">
        <v>3713</v>
      </c>
      <c r="F2001" s="87">
        <v>22</v>
      </c>
      <c r="G2001" s="5">
        <f t="shared" si="93"/>
        <v>69</v>
      </c>
      <c r="H2001" s="5" t="str">
        <f>VLOOKUP(F2001,Tabla5[[Columna3]:[Columna4]],2,TRUE)</f>
        <v>Aceptable</v>
      </c>
      <c r="I2001" s="18">
        <v>38</v>
      </c>
      <c r="J2001" s="5">
        <f t="shared" si="94"/>
        <v>35.185185185185183</v>
      </c>
      <c r="K2001" s="5" t="str">
        <f>VLOOKUP(I2001,Tabla13[[Rango minimo]:[Estado de calidad del aire]],2,TRUE)</f>
        <v>Buena</v>
      </c>
      <c r="L2001" s="21">
        <f t="shared" si="95"/>
        <v>52.092592592592595</v>
      </c>
      <c r="M2001" s="21" t="str">
        <f>VLOOKUP(L2001,Tabla7[[Valor minimo]:[Estado de calidad el aire]],2,TRUE)</f>
        <v>Aceptable</v>
      </c>
      <c r="N2001" s="11">
        <v>11</v>
      </c>
      <c r="O2001" s="11" t="s">
        <v>166</v>
      </c>
      <c r="P2001" s="11">
        <v>4</v>
      </c>
      <c r="Q2001" s="11">
        <v>-74.055951070000006</v>
      </c>
      <c r="R2001" s="12">
        <v>4.7115647899999997</v>
      </c>
    </row>
    <row r="2002" spans="1:18" x14ac:dyDescent="0.25">
      <c r="A2002" s="10">
        <v>2001</v>
      </c>
      <c r="B2002" s="3" t="s">
        <v>3729</v>
      </c>
      <c r="C2002" s="3" t="s">
        <v>3696</v>
      </c>
      <c r="D2002" s="3" t="s">
        <v>1</v>
      </c>
      <c r="E2002" s="3" t="s">
        <v>3730</v>
      </c>
      <c r="F2002" s="87">
        <v>22</v>
      </c>
      <c r="G2002" s="5">
        <f t="shared" si="93"/>
        <v>69</v>
      </c>
      <c r="H2002" s="5" t="str">
        <f>VLOOKUP(F2002,Tabla5[[Columna3]:[Columna4]],2,TRUE)</f>
        <v>Aceptable</v>
      </c>
      <c r="I2002" s="18">
        <v>38</v>
      </c>
      <c r="J2002" s="5">
        <f t="shared" si="94"/>
        <v>35.185185185185183</v>
      </c>
      <c r="K2002" s="5" t="str">
        <f>VLOOKUP(I2002,Tabla13[[Rango minimo]:[Estado de calidad del aire]],2,TRUE)</f>
        <v>Buena</v>
      </c>
      <c r="L2002" s="21">
        <f t="shared" si="95"/>
        <v>52.092592592592595</v>
      </c>
      <c r="M2002" s="21" t="str">
        <f>VLOOKUP(L2002,Tabla7[[Valor minimo]:[Estado de calidad el aire]],2,TRUE)</f>
        <v>Aceptable</v>
      </c>
      <c r="N2002" s="11">
        <v>11</v>
      </c>
      <c r="O2002" s="11" t="s">
        <v>166</v>
      </c>
      <c r="P2002" s="11">
        <v>3</v>
      </c>
      <c r="Q2002" s="11">
        <v>-74.058702609999997</v>
      </c>
      <c r="R2002" s="12">
        <v>4.7219971760000004</v>
      </c>
    </row>
    <row r="2003" spans="1:18" x14ac:dyDescent="0.25">
      <c r="A2003" s="10">
        <v>2002</v>
      </c>
      <c r="B2003" s="3" t="s">
        <v>3731</v>
      </c>
      <c r="C2003" s="3" t="s">
        <v>3696</v>
      </c>
      <c r="D2003" s="3" t="s">
        <v>1</v>
      </c>
      <c r="E2003" s="3" t="s">
        <v>3732</v>
      </c>
      <c r="F2003" s="87">
        <v>22</v>
      </c>
      <c r="G2003" s="5">
        <f t="shared" si="93"/>
        <v>69</v>
      </c>
      <c r="H2003" s="5" t="str">
        <f>VLOOKUP(F2003,Tabla5[[Columna3]:[Columna4]],2,TRUE)</f>
        <v>Aceptable</v>
      </c>
      <c r="I2003" s="18">
        <v>38</v>
      </c>
      <c r="J2003" s="5">
        <f t="shared" si="94"/>
        <v>35.185185185185183</v>
      </c>
      <c r="K2003" s="5" t="str">
        <f>VLOOKUP(I2003,Tabla13[[Rango minimo]:[Estado de calidad del aire]],2,TRUE)</f>
        <v>Buena</v>
      </c>
      <c r="L2003" s="21">
        <f t="shared" si="95"/>
        <v>52.092592592592595</v>
      </c>
      <c r="M2003" s="21" t="str">
        <f>VLOOKUP(L2003,Tabla7[[Valor minimo]:[Estado de calidad el aire]],2,TRUE)</f>
        <v>Aceptable</v>
      </c>
      <c r="N2003" s="11">
        <v>11</v>
      </c>
      <c r="O2003" s="11" t="s">
        <v>166</v>
      </c>
      <c r="P2003" s="11">
        <v>3</v>
      </c>
      <c r="Q2003" s="11">
        <v>-74.057677889999994</v>
      </c>
      <c r="R2003" s="12">
        <v>4.7215713770000001</v>
      </c>
    </row>
    <row r="2004" spans="1:18" x14ac:dyDescent="0.25">
      <c r="A2004" s="10">
        <v>2003</v>
      </c>
      <c r="B2004" s="3" t="s">
        <v>3733</v>
      </c>
      <c r="C2004" s="3" t="s">
        <v>3696</v>
      </c>
      <c r="D2004" s="3" t="s">
        <v>1</v>
      </c>
      <c r="E2004" s="3" t="s">
        <v>3734</v>
      </c>
      <c r="F2004" s="87">
        <v>22</v>
      </c>
      <c r="G2004" s="5">
        <f t="shared" si="93"/>
        <v>69</v>
      </c>
      <c r="H2004" s="5" t="str">
        <f>VLOOKUP(F2004,Tabla5[[Columna3]:[Columna4]],2,TRUE)</f>
        <v>Aceptable</v>
      </c>
      <c r="I2004" s="18">
        <v>38</v>
      </c>
      <c r="J2004" s="5">
        <f t="shared" si="94"/>
        <v>35.185185185185183</v>
      </c>
      <c r="K2004" s="5" t="str">
        <f>VLOOKUP(I2004,Tabla13[[Rango minimo]:[Estado de calidad del aire]],2,TRUE)</f>
        <v>Buena</v>
      </c>
      <c r="L2004" s="21">
        <f t="shared" si="95"/>
        <v>52.092592592592595</v>
      </c>
      <c r="M2004" s="21" t="str">
        <f>VLOOKUP(L2004,Tabla7[[Valor minimo]:[Estado de calidad el aire]],2,TRUE)</f>
        <v>Aceptable</v>
      </c>
      <c r="N2004" s="11">
        <v>11</v>
      </c>
      <c r="O2004" s="11" t="s">
        <v>166</v>
      </c>
      <c r="P2004" s="11">
        <v>5</v>
      </c>
      <c r="Q2004" s="11">
        <v>-74.05500644</v>
      </c>
      <c r="R2004" s="12">
        <v>4.7077847390000001</v>
      </c>
    </row>
    <row r="2005" spans="1:18" x14ac:dyDescent="0.25">
      <c r="A2005" s="10">
        <v>2004</v>
      </c>
      <c r="B2005" s="3" t="s">
        <v>3735</v>
      </c>
      <c r="C2005" s="3" t="s">
        <v>3696</v>
      </c>
      <c r="D2005" s="3" t="s">
        <v>1</v>
      </c>
      <c r="E2005" s="3" t="s">
        <v>3736</v>
      </c>
      <c r="F2005" s="87">
        <v>22</v>
      </c>
      <c r="G2005" s="5">
        <f t="shared" si="93"/>
        <v>69</v>
      </c>
      <c r="H2005" s="5" t="str">
        <f>VLOOKUP(F2005,Tabla5[[Columna3]:[Columna4]],2,TRUE)</f>
        <v>Aceptable</v>
      </c>
      <c r="I2005" s="18">
        <v>38</v>
      </c>
      <c r="J2005" s="5">
        <f t="shared" si="94"/>
        <v>35.185185185185183</v>
      </c>
      <c r="K2005" s="5" t="str">
        <f>VLOOKUP(I2005,Tabla13[[Rango minimo]:[Estado de calidad del aire]],2,TRUE)</f>
        <v>Buena</v>
      </c>
      <c r="L2005" s="21">
        <f t="shared" si="95"/>
        <v>52.092592592592595</v>
      </c>
      <c r="M2005" s="21" t="str">
        <f>VLOOKUP(L2005,Tabla7[[Valor minimo]:[Estado de calidad el aire]],2,TRUE)</f>
        <v>Aceptable</v>
      </c>
      <c r="N2005" s="11">
        <v>11</v>
      </c>
      <c r="O2005" s="11" t="s">
        <v>5996</v>
      </c>
      <c r="P2005" s="11">
        <v>4</v>
      </c>
      <c r="Q2005" s="11">
        <v>-74.055190710000005</v>
      </c>
      <c r="R2005" s="12">
        <v>4.7380727790000003</v>
      </c>
    </row>
    <row r="2006" spans="1:18" x14ac:dyDescent="0.25">
      <c r="A2006" s="10">
        <v>2005</v>
      </c>
      <c r="B2006" s="3" t="s">
        <v>3737</v>
      </c>
      <c r="C2006" s="3" t="s">
        <v>3696</v>
      </c>
      <c r="D2006" s="3" t="s">
        <v>1</v>
      </c>
      <c r="E2006" s="3" t="s">
        <v>3709</v>
      </c>
      <c r="F2006" s="87">
        <v>22</v>
      </c>
      <c r="G2006" s="5">
        <f t="shared" si="93"/>
        <v>69</v>
      </c>
      <c r="H2006" s="5" t="str">
        <f>VLOOKUP(F2006,Tabla5[[Columna3]:[Columna4]],2,TRUE)</f>
        <v>Aceptable</v>
      </c>
      <c r="I2006" s="18">
        <v>38</v>
      </c>
      <c r="J2006" s="5">
        <f t="shared" si="94"/>
        <v>35.185185185185183</v>
      </c>
      <c r="K2006" s="5" t="str">
        <f>VLOOKUP(I2006,Tabla13[[Rango minimo]:[Estado de calidad del aire]],2,TRUE)</f>
        <v>Buena</v>
      </c>
      <c r="L2006" s="21">
        <f t="shared" si="95"/>
        <v>52.092592592592595</v>
      </c>
      <c r="M2006" s="21" t="str">
        <f>VLOOKUP(L2006,Tabla7[[Valor minimo]:[Estado de calidad el aire]],2,TRUE)</f>
        <v>Aceptable</v>
      </c>
      <c r="N2006" s="11">
        <v>11</v>
      </c>
      <c r="O2006" s="11" t="s">
        <v>5996</v>
      </c>
      <c r="P2006" s="11">
        <v>4</v>
      </c>
      <c r="Q2006" s="11">
        <v>-74.054917599999996</v>
      </c>
      <c r="R2006" s="12">
        <v>4.734798219</v>
      </c>
    </row>
    <row r="2007" spans="1:18" x14ac:dyDescent="0.25">
      <c r="A2007" s="10">
        <v>2006</v>
      </c>
      <c r="B2007" s="3" t="s">
        <v>3738</v>
      </c>
      <c r="C2007" s="3" t="s">
        <v>3696</v>
      </c>
      <c r="D2007" s="3" t="s">
        <v>1</v>
      </c>
      <c r="E2007" s="3" t="s">
        <v>3739</v>
      </c>
      <c r="F2007" s="87">
        <v>22</v>
      </c>
      <c r="G2007" s="5">
        <f t="shared" si="93"/>
        <v>69</v>
      </c>
      <c r="H2007" s="5" t="str">
        <f>VLOOKUP(F2007,Tabla5[[Columna3]:[Columna4]],2,TRUE)</f>
        <v>Aceptable</v>
      </c>
      <c r="I2007" s="18">
        <v>38</v>
      </c>
      <c r="J2007" s="5">
        <f t="shared" si="94"/>
        <v>35.185185185185183</v>
      </c>
      <c r="K2007" s="5" t="str">
        <f>VLOOKUP(I2007,Tabla13[[Rango minimo]:[Estado de calidad del aire]],2,TRUE)</f>
        <v>Buena</v>
      </c>
      <c r="L2007" s="21">
        <f t="shared" si="95"/>
        <v>52.092592592592595</v>
      </c>
      <c r="M2007" s="21" t="str">
        <f>VLOOKUP(L2007,Tabla7[[Valor minimo]:[Estado de calidad el aire]],2,TRUE)</f>
        <v>Aceptable</v>
      </c>
      <c r="N2007" s="11">
        <v>11</v>
      </c>
      <c r="O2007" s="11" t="s">
        <v>5996</v>
      </c>
      <c r="P2007" s="11">
        <v>5</v>
      </c>
      <c r="Q2007" s="11">
        <v>-74.062866420000006</v>
      </c>
      <c r="R2007" s="12">
        <v>4.7291519720000004</v>
      </c>
    </row>
    <row r="2008" spans="1:18" x14ac:dyDescent="0.25">
      <c r="A2008" s="10">
        <v>2007</v>
      </c>
      <c r="B2008" s="3" t="s">
        <v>3740</v>
      </c>
      <c r="C2008" s="3" t="s">
        <v>3696</v>
      </c>
      <c r="D2008" s="3" t="s">
        <v>1</v>
      </c>
      <c r="E2008" s="3" t="s">
        <v>3741</v>
      </c>
      <c r="F2008" s="87">
        <v>22</v>
      </c>
      <c r="G2008" s="5">
        <f t="shared" si="93"/>
        <v>69</v>
      </c>
      <c r="H2008" s="5" t="str">
        <f>VLOOKUP(F2008,Tabla5[[Columna3]:[Columna4]],2,TRUE)</f>
        <v>Aceptable</v>
      </c>
      <c r="I2008" s="18">
        <v>38</v>
      </c>
      <c r="J2008" s="5">
        <f t="shared" si="94"/>
        <v>35.185185185185183</v>
      </c>
      <c r="K2008" s="5" t="str">
        <f>VLOOKUP(I2008,Tabla13[[Rango minimo]:[Estado de calidad del aire]],2,TRUE)</f>
        <v>Buena</v>
      </c>
      <c r="L2008" s="21">
        <f t="shared" si="95"/>
        <v>52.092592592592595</v>
      </c>
      <c r="M2008" s="21" t="str">
        <f>VLOOKUP(L2008,Tabla7[[Valor minimo]:[Estado de calidad el aire]],2,TRUE)</f>
        <v>Aceptable</v>
      </c>
      <c r="N2008" s="11">
        <v>11</v>
      </c>
      <c r="O2008" s="11" t="s">
        <v>5996</v>
      </c>
      <c r="P2008" s="11">
        <v>4</v>
      </c>
      <c r="Q2008" s="11">
        <v>-74.057255789999999</v>
      </c>
      <c r="R2008" s="12">
        <v>4.7332355860000002</v>
      </c>
    </row>
    <row r="2009" spans="1:18" x14ac:dyDescent="0.25">
      <c r="A2009" s="10">
        <v>2008</v>
      </c>
      <c r="B2009" s="3" t="s">
        <v>3742</v>
      </c>
      <c r="C2009" s="3" t="s">
        <v>3696</v>
      </c>
      <c r="D2009" s="3" t="s">
        <v>1</v>
      </c>
      <c r="E2009" s="3" t="s">
        <v>3743</v>
      </c>
      <c r="F2009" s="87">
        <v>22</v>
      </c>
      <c r="G2009" s="5">
        <f t="shared" si="93"/>
        <v>69</v>
      </c>
      <c r="H2009" s="5" t="str">
        <f>VLOOKUP(F2009,Tabla5[[Columna3]:[Columna4]],2,TRUE)</f>
        <v>Aceptable</v>
      </c>
      <c r="I2009" s="18">
        <v>38</v>
      </c>
      <c r="J2009" s="5">
        <f t="shared" si="94"/>
        <v>35.185185185185183</v>
      </c>
      <c r="K2009" s="5" t="str">
        <f>VLOOKUP(I2009,Tabla13[[Rango minimo]:[Estado de calidad del aire]],2,TRUE)</f>
        <v>Buena</v>
      </c>
      <c r="L2009" s="21">
        <f t="shared" si="95"/>
        <v>52.092592592592595</v>
      </c>
      <c r="M2009" s="21" t="str">
        <f>VLOOKUP(L2009,Tabla7[[Valor minimo]:[Estado de calidad el aire]],2,TRUE)</f>
        <v>Aceptable</v>
      </c>
      <c r="N2009" s="11">
        <v>11</v>
      </c>
      <c r="O2009" s="11" t="s">
        <v>5996</v>
      </c>
      <c r="P2009" s="11">
        <v>4</v>
      </c>
      <c r="Q2009" s="11">
        <v>-74.054218739999996</v>
      </c>
      <c r="R2009" s="12">
        <v>4.7385037700000003</v>
      </c>
    </row>
    <row r="2010" spans="1:18" x14ac:dyDescent="0.25">
      <c r="A2010" s="10">
        <v>2009</v>
      </c>
      <c r="B2010" s="3" t="s">
        <v>3744</v>
      </c>
      <c r="C2010" s="3" t="s">
        <v>3696</v>
      </c>
      <c r="D2010" s="3" t="s">
        <v>1</v>
      </c>
      <c r="E2010" s="3" t="s">
        <v>3745</v>
      </c>
      <c r="F2010" s="87">
        <v>22</v>
      </c>
      <c r="G2010" s="5">
        <f t="shared" si="93"/>
        <v>69</v>
      </c>
      <c r="H2010" s="5" t="str">
        <f>VLOOKUP(F2010,Tabla5[[Columna3]:[Columna4]],2,TRUE)</f>
        <v>Aceptable</v>
      </c>
      <c r="I2010" s="18">
        <v>38</v>
      </c>
      <c r="J2010" s="5">
        <f t="shared" si="94"/>
        <v>35.185185185185183</v>
      </c>
      <c r="K2010" s="5" t="str">
        <f>VLOOKUP(I2010,Tabla13[[Rango minimo]:[Estado de calidad del aire]],2,TRUE)</f>
        <v>Buena</v>
      </c>
      <c r="L2010" s="21">
        <f t="shared" si="95"/>
        <v>52.092592592592595</v>
      </c>
      <c r="M2010" s="21" t="str">
        <f>VLOOKUP(L2010,Tabla7[[Valor minimo]:[Estado de calidad el aire]],2,TRUE)</f>
        <v>Aceptable</v>
      </c>
      <c r="N2010" s="11">
        <v>11</v>
      </c>
      <c r="O2010" s="11" t="s">
        <v>166</v>
      </c>
      <c r="P2010" s="11">
        <v>3</v>
      </c>
      <c r="Q2010" s="11">
        <v>-74.060114560000002</v>
      </c>
      <c r="R2010" s="12">
        <v>4.7196583089999997</v>
      </c>
    </row>
    <row r="2011" spans="1:18" x14ac:dyDescent="0.25">
      <c r="A2011" s="10">
        <v>2010</v>
      </c>
      <c r="B2011" s="3" t="s">
        <v>3746</v>
      </c>
      <c r="C2011" s="3" t="s">
        <v>3696</v>
      </c>
      <c r="D2011" s="3" t="s">
        <v>1</v>
      </c>
      <c r="E2011" s="3" t="s">
        <v>3747</v>
      </c>
      <c r="F2011" s="87">
        <v>22</v>
      </c>
      <c r="G2011" s="5">
        <f t="shared" si="93"/>
        <v>69</v>
      </c>
      <c r="H2011" s="5" t="str">
        <f>VLOOKUP(F2011,Tabla5[[Columna3]:[Columna4]],2,TRUE)</f>
        <v>Aceptable</v>
      </c>
      <c r="I2011" s="18">
        <v>38</v>
      </c>
      <c r="J2011" s="5">
        <f t="shared" si="94"/>
        <v>35.185185185185183</v>
      </c>
      <c r="K2011" s="5" t="str">
        <f>VLOOKUP(I2011,Tabla13[[Rango minimo]:[Estado de calidad del aire]],2,TRUE)</f>
        <v>Buena</v>
      </c>
      <c r="L2011" s="21">
        <f t="shared" si="95"/>
        <v>52.092592592592595</v>
      </c>
      <c r="M2011" s="21" t="str">
        <f>VLOOKUP(L2011,Tabla7[[Valor minimo]:[Estado de calidad el aire]],2,TRUE)</f>
        <v>Aceptable</v>
      </c>
      <c r="N2011" s="11">
        <v>11</v>
      </c>
      <c r="O2011" s="11" t="s">
        <v>166</v>
      </c>
      <c r="P2011" s="11">
        <v>3</v>
      </c>
      <c r="Q2011" s="11">
        <v>-74.056922319999998</v>
      </c>
      <c r="R2011" s="12">
        <v>4.7209216249999999</v>
      </c>
    </row>
    <row r="2012" spans="1:18" x14ac:dyDescent="0.25">
      <c r="A2012" s="10">
        <v>2011</v>
      </c>
      <c r="B2012" s="3" t="s">
        <v>3748</v>
      </c>
      <c r="C2012" s="3" t="s">
        <v>3696</v>
      </c>
      <c r="D2012" s="3" t="s">
        <v>1</v>
      </c>
      <c r="E2012" s="3" t="s">
        <v>3749</v>
      </c>
      <c r="F2012" s="87">
        <v>22</v>
      </c>
      <c r="G2012" s="5">
        <f t="shared" si="93"/>
        <v>69</v>
      </c>
      <c r="H2012" s="5" t="str">
        <f>VLOOKUP(F2012,Tabla5[[Columna3]:[Columna4]],2,TRUE)</f>
        <v>Aceptable</v>
      </c>
      <c r="I2012" s="18">
        <v>38</v>
      </c>
      <c r="J2012" s="5">
        <f t="shared" si="94"/>
        <v>35.185185185185183</v>
      </c>
      <c r="K2012" s="5" t="str">
        <f>VLOOKUP(I2012,Tabla13[[Rango minimo]:[Estado de calidad del aire]],2,TRUE)</f>
        <v>Buena</v>
      </c>
      <c r="L2012" s="21">
        <f t="shared" si="95"/>
        <v>52.092592592592595</v>
      </c>
      <c r="M2012" s="21" t="str">
        <f>VLOOKUP(L2012,Tabla7[[Valor minimo]:[Estado de calidad el aire]],2,TRUE)</f>
        <v>Aceptable</v>
      </c>
      <c r="N2012" s="11">
        <v>11</v>
      </c>
      <c r="O2012" s="11" t="s">
        <v>5996</v>
      </c>
      <c r="P2012" s="11">
        <v>4</v>
      </c>
      <c r="Q2012" s="11">
        <v>-74.057088129999997</v>
      </c>
      <c r="R2012" s="12">
        <v>4.72991166</v>
      </c>
    </row>
    <row r="2013" spans="1:18" x14ac:dyDescent="0.25">
      <c r="A2013" s="10">
        <v>2012</v>
      </c>
      <c r="B2013" s="3" t="s">
        <v>3750</v>
      </c>
      <c r="C2013" s="3" t="s">
        <v>3696</v>
      </c>
      <c r="D2013" s="3" t="s">
        <v>1</v>
      </c>
      <c r="E2013" s="3" t="s">
        <v>3751</v>
      </c>
      <c r="F2013" s="87">
        <v>22</v>
      </c>
      <c r="G2013" s="5">
        <f t="shared" si="93"/>
        <v>69</v>
      </c>
      <c r="H2013" s="5" t="str">
        <f>VLOOKUP(F2013,Tabla5[[Columna3]:[Columna4]],2,TRUE)</f>
        <v>Aceptable</v>
      </c>
      <c r="I2013" s="18">
        <v>38</v>
      </c>
      <c r="J2013" s="5">
        <f t="shared" si="94"/>
        <v>35.185185185185183</v>
      </c>
      <c r="K2013" s="5" t="str">
        <f>VLOOKUP(I2013,Tabla13[[Rango minimo]:[Estado de calidad del aire]],2,TRUE)</f>
        <v>Buena</v>
      </c>
      <c r="L2013" s="21">
        <f t="shared" si="95"/>
        <v>52.092592592592595</v>
      </c>
      <c r="M2013" s="21" t="str">
        <f>VLOOKUP(L2013,Tabla7[[Valor minimo]:[Estado de calidad el aire]],2,TRUE)</f>
        <v>Aceptable</v>
      </c>
      <c r="N2013" s="11">
        <v>11</v>
      </c>
      <c r="O2013" s="11" t="s">
        <v>5996</v>
      </c>
      <c r="P2013" s="11">
        <v>5</v>
      </c>
      <c r="Q2013" s="11">
        <v>-74.062066060000006</v>
      </c>
      <c r="R2013" s="12">
        <v>4.7291302689999997</v>
      </c>
    </row>
    <row r="2014" spans="1:18" x14ac:dyDescent="0.25">
      <c r="A2014" s="10">
        <v>2013</v>
      </c>
      <c r="B2014" s="3" t="s">
        <v>3752</v>
      </c>
      <c r="C2014" s="3" t="s">
        <v>3696</v>
      </c>
      <c r="D2014" s="3" t="s">
        <v>1</v>
      </c>
      <c r="E2014" s="3" t="s">
        <v>3753</v>
      </c>
      <c r="F2014" s="87">
        <v>22</v>
      </c>
      <c r="G2014" s="5">
        <f t="shared" si="93"/>
        <v>69</v>
      </c>
      <c r="H2014" s="5" t="str">
        <f>VLOOKUP(F2014,Tabla5[[Columna3]:[Columna4]],2,TRUE)</f>
        <v>Aceptable</v>
      </c>
      <c r="I2014" s="18">
        <v>38</v>
      </c>
      <c r="J2014" s="5">
        <f t="shared" si="94"/>
        <v>35.185185185185183</v>
      </c>
      <c r="K2014" s="5" t="str">
        <f>VLOOKUP(I2014,Tabla13[[Rango minimo]:[Estado de calidad del aire]],2,TRUE)</f>
        <v>Buena</v>
      </c>
      <c r="L2014" s="21">
        <f t="shared" si="95"/>
        <v>52.092592592592595</v>
      </c>
      <c r="M2014" s="21" t="str">
        <f>VLOOKUP(L2014,Tabla7[[Valor minimo]:[Estado de calidad el aire]],2,TRUE)</f>
        <v>Aceptable</v>
      </c>
      <c r="N2014" s="11">
        <v>11</v>
      </c>
      <c r="O2014" s="11" t="s">
        <v>5996</v>
      </c>
      <c r="P2014" s="11">
        <v>5</v>
      </c>
      <c r="Q2014" s="11">
        <v>-74.061483289999998</v>
      </c>
      <c r="R2014" s="12">
        <v>4.7340443910000003</v>
      </c>
    </row>
    <row r="2015" spans="1:18" x14ac:dyDescent="0.25">
      <c r="A2015" s="10">
        <v>2014</v>
      </c>
      <c r="B2015" s="3" t="s">
        <v>3754</v>
      </c>
      <c r="C2015" s="3" t="s">
        <v>3696</v>
      </c>
      <c r="D2015" s="3" t="s">
        <v>1</v>
      </c>
      <c r="E2015" s="3" t="s">
        <v>795</v>
      </c>
      <c r="F2015" s="87">
        <v>22</v>
      </c>
      <c r="G2015" s="5">
        <f t="shared" si="93"/>
        <v>69</v>
      </c>
      <c r="H2015" s="5" t="str">
        <f>VLOOKUP(F2015,Tabla5[[Columna3]:[Columna4]],2,TRUE)</f>
        <v>Aceptable</v>
      </c>
      <c r="I2015" s="18">
        <v>38</v>
      </c>
      <c r="J2015" s="5">
        <f t="shared" si="94"/>
        <v>35.185185185185183</v>
      </c>
      <c r="K2015" s="5" t="str">
        <f>VLOOKUP(I2015,Tabla13[[Rango minimo]:[Estado de calidad del aire]],2,TRUE)</f>
        <v>Buena</v>
      </c>
      <c r="L2015" s="21">
        <f t="shared" si="95"/>
        <v>52.092592592592595</v>
      </c>
      <c r="M2015" s="21" t="str">
        <f>VLOOKUP(L2015,Tabla7[[Valor minimo]:[Estado de calidad el aire]],2,TRUE)</f>
        <v>Aceptable</v>
      </c>
      <c r="N2015" s="11">
        <v>11</v>
      </c>
      <c r="O2015" s="11" t="s">
        <v>5996</v>
      </c>
      <c r="P2015" s="11">
        <v>4</v>
      </c>
      <c r="Q2015" s="11">
        <v>-74.057284769999995</v>
      </c>
      <c r="R2015" s="12">
        <v>4.727149679</v>
      </c>
    </row>
    <row r="2016" spans="1:18" x14ac:dyDescent="0.25">
      <c r="A2016" s="10">
        <v>2015</v>
      </c>
      <c r="B2016" s="3" t="s">
        <v>3755</v>
      </c>
      <c r="C2016" s="3" t="s">
        <v>3696</v>
      </c>
      <c r="D2016" s="3" t="s">
        <v>1</v>
      </c>
      <c r="E2016" s="3" t="s">
        <v>3756</v>
      </c>
      <c r="F2016" s="87">
        <v>22</v>
      </c>
      <c r="G2016" s="5">
        <f t="shared" si="93"/>
        <v>69</v>
      </c>
      <c r="H2016" s="5" t="str">
        <f>VLOOKUP(F2016,Tabla5[[Columna3]:[Columna4]],2,TRUE)</f>
        <v>Aceptable</v>
      </c>
      <c r="I2016" s="18">
        <v>38</v>
      </c>
      <c r="J2016" s="5">
        <f t="shared" si="94"/>
        <v>35.185185185185183</v>
      </c>
      <c r="K2016" s="5" t="str">
        <f>VLOOKUP(I2016,Tabla13[[Rango minimo]:[Estado de calidad del aire]],2,TRUE)</f>
        <v>Buena</v>
      </c>
      <c r="L2016" s="21">
        <f t="shared" si="95"/>
        <v>52.092592592592595</v>
      </c>
      <c r="M2016" s="21" t="str">
        <f>VLOOKUP(L2016,Tabla7[[Valor minimo]:[Estado de calidad el aire]],2,TRUE)</f>
        <v>Aceptable</v>
      </c>
      <c r="N2016" s="11">
        <v>11</v>
      </c>
      <c r="O2016" s="11" t="s">
        <v>5996</v>
      </c>
      <c r="P2016" s="11">
        <v>3</v>
      </c>
      <c r="Q2016" s="11">
        <v>-74.055609489999995</v>
      </c>
      <c r="R2016" s="12">
        <v>4.7284977120000002</v>
      </c>
    </row>
    <row r="2017" spans="1:18" x14ac:dyDescent="0.25">
      <c r="A2017" s="10">
        <v>2016</v>
      </c>
      <c r="B2017" s="3" t="s">
        <v>3757</v>
      </c>
      <c r="C2017" s="3" t="s">
        <v>3696</v>
      </c>
      <c r="D2017" s="3" t="s">
        <v>1</v>
      </c>
      <c r="E2017" s="3" t="s">
        <v>3758</v>
      </c>
      <c r="F2017" s="87">
        <v>22</v>
      </c>
      <c r="G2017" s="5">
        <f t="shared" si="93"/>
        <v>69</v>
      </c>
      <c r="H2017" s="5" t="str">
        <f>VLOOKUP(F2017,Tabla5[[Columna3]:[Columna4]],2,TRUE)</f>
        <v>Aceptable</v>
      </c>
      <c r="I2017" s="18">
        <v>38</v>
      </c>
      <c r="J2017" s="5">
        <f t="shared" si="94"/>
        <v>35.185185185185183</v>
      </c>
      <c r="K2017" s="5" t="str">
        <f>VLOOKUP(I2017,Tabla13[[Rango minimo]:[Estado de calidad del aire]],2,TRUE)</f>
        <v>Buena</v>
      </c>
      <c r="L2017" s="21">
        <f t="shared" si="95"/>
        <v>52.092592592592595</v>
      </c>
      <c r="M2017" s="21" t="str">
        <f>VLOOKUP(L2017,Tabla7[[Valor minimo]:[Estado de calidad el aire]],2,TRUE)</f>
        <v>Aceptable</v>
      </c>
      <c r="N2017" s="11">
        <v>11</v>
      </c>
      <c r="O2017" s="11" t="s">
        <v>166</v>
      </c>
      <c r="P2017" s="11">
        <v>4</v>
      </c>
      <c r="Q2017" s="11">
        <v>-74.061738480000002</v>
      </c>
      <c r="R2017" s="12">
        <v>4.7112523030000002</v>
      </c>
    </row>
    <row r="2018" spans="1:18" x14ac:dyDescent="0.25">
      <c r="A2018" s="10">
        <v>2017</v>
      </c>
      <c r="B2018" s="3" t="s">
        <v>3759</v>
      </c>
      <c r="C2018" s="3" t="s">
        <v>3696</v>
      </c>
      <c r="D2018" s="3" t="s">
        <v>1</v>
      </c>
      <c r="E2018" s="3" t="s">
        <v>3760</v>
      </c>
      <c r="F2018" s="87">
        <v>22</v>
      </c>
      <c r="G2018" s="5">
        <f t="shared" si="93"/>
        <v>69</v>
      </c>
      <c r="H2018" s="5" t="str">
        <f>VLOOKUP(F2018,Tabla5[[Columna3]:[Columna4]],2,TRUE)</f>
        <v>Aceptable</v>
      </c>
      <c r="I2018" s="18">
        <v>38</v>
      </c>
      <c r="J2018" s="5">
        <f t="shared" si="94"/>
        <v>35.185185185185183</v>
      </c>
      <c r="K2018" s="5" t="str">
        <f>VLOOKUP(I2018,Tabla13[[Rango minimo]:[Estado de calidad del aire]],2,TRUE)</f>
        <v>Buena</v>
      </c>
      <c r="L2018" s="21">
        <f t="shared" si="95"/>
        <v>52.092592592592595</v>
      </c>
      <c r="M2018" s="21" t="str">
        <f>VLOOKUP(L2018,Tabla7[[Valor minimo]:[Estado de calidad el aire]],2,TRUE)</f>
        <v>Aceptable</v>
      </c>
      <c r="N2018" s="11">
        <v>11</v>
      </c>
      <c r="O2018" s="11" t="s">
        <v>166</v>
      </c>
      <c r="P2018" s="11">
        <v>5</v>
      </c>
      <c r="Q2018" s="11">
        <v>-74.062837599999995</v>
      </c>
      <c r="R2018" s="12">
        <v>4.7096280210000003</v>
      </c>
    </row>
    <row r="2019" spans="1:18" x14ac:dyDescent="0.25">
      <c r="A2019" s="10">
        <v>2018</v>
      </c>
      <c r="B2019" s="3" t="s">
        <v>3761</v>
      </c>
      <c r="C2019" s="3" t="s">
        <v>3696</v>
      </c>
      <c r="D2019" s="3" t="s">
        <v>1</v>
      </c>
      <c r="E2019" s="3" t="s">
        <v>3762</v>
      </c>
      <c r="F2019" s="87">
        <v>22</v>
      </c>
      <c r="G2019" s="5">
        <f t="shared" si="93"/>
        <v>69</v>
      </c>
      <c r="H2019" s="5" t="str">
        <f>VLOOKUP(F2019,Tabla5[[Columna3]:[Columna4]],2,TRUE)</f>
        <v>Aceptable</v>
      </c>
      <c r="I2019" s="18">
        <v>38</v>
      </c>
      <c r="J2019" s="5">
        <f t="shared" si="94"/>
        <v>35.185185185185183</v>
      </c>
      <c r="K2019" s="5" t="str">
        <f>VLOOKUP(I2019,Tabla13[[Rango minimo]:[Estado de calidad del aire]],2,TRUE)</f>
        <v>Buena</v>
      </c>
      <c r="L2019" s="21">
        <f t="shared" si="95"/>
        <v>52.092592592592595</v>
      </c>
      <c r="M2019" s="21" t="str">
        <f>VLOOKUP(L2019,Tabla7[[Valor minimo]:[Estado de calidad el aire]],2,TRUE)</f>
        <v>Aceptable</v>
      </c>
      <c r="N2019" s="11">
        <v>11</v>
      </c>
      <c r="O2019" s="11" t="s">
        <v>166</v>
      </c>
      <c r="P2019" s="11">
        <v>5</v>
      </c>
      <c r="Q2019" s="11">
        <v>-74.060070400000001</v>
      </c>
      <c r="R2019" s="12">
        <v>4.7082177310000004</v>
      </c>
    </row>
    <row r="2020" spans="1:18" x14ac:dyDescent="0.25">
      <c r="A2020" s="10">
        <v>2019</v>
      </c>
      <c r="B2020" s="3" t="s">
        <v>3763</v>
      </c>
      <c r="C2020" s="3" t="s">
        <v>3696</v>
      </c>
      <c r="D2020" s="3" t="s">
        <v>1</v>
      </c>
      <c r="E2020" s="3" t="s">
        <v>3764</v>
      </c>
      <c r="F2020" s="87">
        <v>22</v>
      </c>
      <c r="G2020" s="5">
        <f t="shared" si="93"/>
        <v>69</v>
      </c>
      <c r="H2020" s="5" t="str">
        <f>VLOOKUP(F2020,Tabla5[[Columna3]:[Columna4]],2,TRUE)</f>
        <v>Aceptable</v>
      </c>
      <c r="I2020" s="18">
        <v>38</v>
      </c>
      <c r="J2020" s="5">
        <f t="shared" si="94"/>
        <v>35.185185185185183</v>
      </c>
      <c r="K2020" s="5" t="str">
        <f>VLOOKUP(I2020,Tabla13[[Rango minimo]:[Estado de calidad del aire]],2,TRUE)</f>
        <v>Buena</v>
      </c>
      <c r="L2020" s="21">
        <f t="shared" si="95"/>
        <v>52.092592592592595</v>
      </c>
      <c r="M2020" s="21" t="str">
        <f>VLOOKUP(L2020,Tabla7[[Valor minimo]:[Estado de calidad el aire]],2,TRUE)</f>
        <v>Aceptable</v>
      </c>
      <c r="N2020" s="11">
        <v>11</v>
      </c>
      <c r="O2020" s="11" t="s">
        <v>166</v>
      </c>
      <c r="P2020" s="11">
        <v>2</v>
      </c>
      <c r="Q2020" s="11">
        <v>-74.062351320000005</v>
      </c>
      <c r="R2020" s="12">
        <v>4.7153664219999998</v>
      </c>
    </row>
    <row r="2021" spans="1:18" x14ac:dyDescent="0.25">
      <c r="A2021" s="10">
        <v>2020</v>
      </c>
      <c r="B2021" s="3" t="s">
        <v>3765</v>
      </c>
      <c r="C2021" s="3" t="s">
        <v>3696</v>
      </c>
      <c r="D2021" s="3" t="s">
        <v>1</v>
      </c>
      <c r="E2021" s="3" t="s">
        <v>3766</v>
      </c>
      <c r="F2021" s="87">
        <v>22</v>
      </c>
      <c r="G2021" s="5">
        <f t="shared" si="93"/>
        <v>69</v>
      </c>
      <c r="H2021" s="5" t="str">
        <f>VLOOKUP(F2021,Tabla5[[Columna3]:[Columna4]],2,TRUE)</f>
        <v>Aceptable</v>
      </c>
      <c r="I2021" s="18">
        <v>38</v>
      </c>
      <c r="J2021" s="5">
        <f t="shared" si="94"/>
        <v>35.185185185185183</v>
      </c>
      <c r="K2021" s="5" t="str">
        <f>VLOOKUP(I2021,Tabla13[[Rango minimo]:[Estado de calidad del aire]],2,TRUE)</f>
        <v>Buena</v>
      </c>
      <c r="L2021" s="21">
        <f t="shared" si="95"/>
        <v>52.092592592592595</v>
      </c>
      <c r="M2021" s="21" t="str">
        <f>VLOOKUP(L2021,Tabla7[[Valor minimo]:[Estado de calidad el aire]],2,TRUE)</f>
        <v>Aceptable</v>
      </c>
      <c r="N2021" s="11">
        <v>11</v>
      </c>
      <c r="O2021" s="11" t="s">
        <v>5996</v>
      </c>
      <c r="P2021" s="11">
        <v>5</v>
      </c>
      <c r="Q2021" s="11">
        <v>-74.061644689999994</v>
      </c>
      <c r="R2021" s="12">
        <v>4.7310147200000001</v>
      </c>
    </row>
    <row r="2022" spans="1:18" x14ac:dyDescent="0.25">
      <c r="A2022" s="10">
        <v>2021</v>
      </c>
      <c r="B2022" s="3" t="s">
        <v>3767</v>
      </c>
      <c r="C2022" s="3" t="s">
        <v>3696</v>
      </c>
      <c r="D2022" s="3" t="s">
        <v>1</v>
      </c>
      <c r="E2022" s="3" t="s">
        <v>3768</v>
      </c>
      <c r="F2022" s="87">
        <v>22</v>
      </c>
      <c r="G2022" s="5">
        <f t="shared" si="93"/>
        <v>69</v>
      </c>
      <c r="H2022" s="5" t="str">
        <f>VLOOKUP(F2022,Tabla5[[Columna3]:[Columna4]],2,TRUE)</f>
        <v>Aceptable</v>
      </c>
      <c r="I2022" s="18">
        <v>38</v>
      </c>
      <c r="J2022" s="5">
        <f t="shared" si="94"/>
        <v>35.185185185185183</v>
      </c>
      <c r="K2022" s="5" t="str">
        <f>VLOOKUP(I2022,Tabla13[[Rango minimo]:[Estado de calidad del aire]],2,TRUE)</f>
        <v>Buena</v>
      </c>
      <c r="L2022" s="21">
        <f t="shared" si="95"/>
        <v>52.092592592592595</v>
      </c>
      <c r="M2022" s="21" t="str">
        <f>VLOOKUP(L2022,Tabla7[[Valor minimo]:[Estado de calidad el aire]],2,TRUE)</f>
        <v>Aceptable</v>
      </c>
      <c r="N2022" s="11">
        <v>11</v>
      </c>
      <c r="O2022" s="11" t="s">
        <v>5996</v>
      </c>
      <c r="P2022" s="11">
        <v>4</v>
      </c>
      <c r="Q2022" s="11">
        <v>-74.050297560000004</v>
      </c>
      <c r="R2022" s="12">
        <v>4.7339716589999998</v>
      </c>
    </row>
    <row r="2023" spans="1:18" x14ac:dyDescent="0.25">
      <c r="A2023" s="10">
        <v>2022</v>
      </c>
      <c r="B2023" s="3" t="s">
        <v>3769</v>
      </c>
      <c r="C2023" s="3" t="s">
        <v>3696</v>
      </c>
      <c r="D2023" s="3" t="s">
        <v>1</v>
      </c>
      <c r="E2023" s="3" t="s">
        <v>3770</v>
      </c>
      <c r="F2023" s="87">
        <v>22</v>
      </c>
      <c r="G2023" s="5">
        <f t="shared" si="93"/>
        <v>69</v>
      </c>
      <c r="H2023" s="5" t="str">
        <f>VLOOKUP(F2023,Tabla5[[Columna3]:[Columna4]],2,TRUE)</f>
        <v>Aceptable</v>
      </c>
      <c r="I2023" s="18">
        <v>38</v>
      </c>
      <c r="J2023" s="5">
        <f t="shared" si="94"/>
        <v>35.185185185185183</v>
      </c>
      <c r="K2023" s="5" t="str">
        <f>VLOOKUP(I2023,Tabla13[[Rango minimo]:[Estado de calidad del aire]],2,TRUE)</f>
        <v>Buena</v>
      </c>
      <c r="L2023" s="21">
        <f t="shared" si="95"/>
        <v>52.092592592592595</v>
      </c>
      <c r="M2023" s="21" t="str">
        <f>VLOOKUP(L2023,Tabla7[[Valor minimo]:[Estado de calidad el aire]],2,TRUE)</f>
        <v>Aceptable</v>
      </c>
      <c r="N2023" s="11">
        <v>11</v>
      </c>
      <c r="O2023" s="11" t="s">
        <v>166</v>
      </c>
      <c r="P2023" s="11">
        <v>3</v>
      </c>
      <c r="Q2023" s="11">
        <v>-74.060804520000005</v>
      </c>
      <c r="R2023" s="12">
        <v>4.7194368840000003</v>
      </c>
    </row>
    <row r="2024" spans="1:18" x14ac:dyDescent="0.25">
      <c r="A2024" s="10">
        <v>2023</v>
      </c>
      <c r="B2024" s="3" t="s">
        <v>3771</v>
      </c>
      <c r="C2024" s="3" t="s">
        <v>3696</v>
      </c>
      <c r="D2024" s="3" t="s">
        <v>1</v>
      </c>
      <c r="E2024" s="3" t="s">
        <v>3772</v>
      </c>
      <c r="F2024" s="87">
        <v>22</v>
      </c>
      <c r="G2024" s="5">
        <f t="shared" si="93"/>
        <v>69</v>
      </c>
      <c r="H2024" s="5" t="str">
        <f>VLOOKUP(F2024,Tabla5[[Columna3]:[Columna4]],2,TRUE)</f>
        <v>Aceptable</v>
      </c>
      <c r="I2024" s="18">
        <v>38</v>
      </c>
      <c r="J2024" s="5">
        <f t="shared" si="94"/>
        <v>35.185185185185183</v>
      </c>
      <c r="K2024" s="5" t="str">
        <f>VLOOKUP(I2024,Tabla13[[Rango minimo]:[Estado de calidad del aire]],2,TRUE)</f>
        <v>Buena</v>
      </c>
      <c r="L2024" s="21">
        <f t="shared" si="95"/>
        <v>52.092592592592595</v>
      </c>
      <c r="M2024" s="21" t="str">
        <f>VLOOKUP(L2024,Tabla7[[Valor minimo]:[Estado de calidad el aire]],2,TRUE)</f>
        <v>Aceptable</v>
      </c>
      <c r="N2024" s="11">
        <v>11</v>
      </c>
      <c r="O2024" s="11" t="s">
        <v>166</v>
      </c>
      <c r="P2024" s="11">
        <v>3</v>
      </c>
      <c r="Q2024" s="11">
        <v>-74.060969720000003</v>
      </c>
      <c r="R2024" s="12">
        <v>4.7166607740000002</v>
      </c>
    </row>
    <row r="2025" spans="1:18" x14ac:dyDescent="0.25">
      <c r="A2025" s="10">
        <v>2024</v>
      </c>
      <c r="B2025" s="3" t="s">
        <v>3773</v>
      </c>
      <c r="C2025" s="3" t="s">
        <v>3696</v>
      </c>
      <c r="D2025" s="3" t="s">
        <v>1</v>
      </c>
      <c r="E2025" s="3" t="s">
        <v>3774</v>
      </c>
      <c r="F2025" s="87">
        <v>22</v>
      </c>
      <c r="G2025" s="5">
        <f t="shared" si="93"/>
        <v>69</v>
      </c>
      <c r="H2025" s="5" t="str">
        <f>VLOOKUP(F2025,Tabla5[[Columna3]:[Columna4]],2,TRUE)</f>
        <v>Aceptable</v>
      </c>
      <c r="I2025" s="18">
        <v>38</v>
      </c>
      <c r="J2025" s="5">
        <f t="shared" si="94"/>
        <v>35.185185185185183</v>
      </c>
      <c r="K2025" s="5" t="str">
        <f>VLOOKUP(I2025,Tabla13[[Rango minimo]:[Estado de calidad del aire]],2,TRUE)</f>
        <v>Buena</v>
      </c>
      <c r="L2025" s="21">
        <f t="shared" si="95"/>
        <v>52.092592592592595</v>
      </c>
      <c r="M2025" s="21" t="str">
        <f>VLOOKUP(L2025,Tabla7[[Valor minimo]:[Estado de calidad el aire]],2,TRUE)</f>
        <v>Aceptable</v>
      </c>
      <c r="N2025" s="11">
        <v>11</v>
      </c>
      <c r="O2025" s="11" t="s">
        <v>166</v>
      </c>
      <c r="P2025" s="11">
        <v>2</v>
      </c>
      <c r="Q2025" s="11">
        <v>-74.062936609999994</v>
      </c>
      <c r="R2025" s="12">
        <v>4.7145105699999998</v>
      </c>
    </row>
    <row r="2026" spans="1:18" x14ac:dyDescent="0.25">
      <c r="A2026" s="10">
        <v>2025</v>
      </c>
      <c r="B2026" s="3" t="s">
        <v>3775</v>
      </c>
      <c r="C2026" s="3" t="s">
        <v>3696</v>
      </c>
      <c r="D2026" s="3" t="s">
        <v>1</v>
      </c>
      <c r="E2026" s="3" t="s">
        <v>3725</v>
      </c>
      <c r="F2026" s="87">
        <v>22</v>
      </c>
      <c r="G2026" s="5">
        <f t="shared" si="93"/>
        <v>69</v>
      </c>
      <c r="H2026" s="5" t="str">
        <f>VLOOKUP(F2026,Tabla5[[Columna3]:[Columna4]],2,TRUE)</f>
        <v>Aceptable</v>
      </c>
      <c r="I2026" s="18">
        <v>38</v>
      </c>
      <c r="J2026" s="5">
        <f t="shared" si="94"/>
        <v>35.185185185185183</v>
      </c>
      <c r="K2026" s="5" t="str">
        <f>VLOOKUP(I2026,Tabla13[[Rango minimo]:[Estado de calidad del aire]],2,TRUE)</f>
        <v>Buena</v>
      </c>
      <c r="L2026" s="21">
        <f t="shared" si="95"/>
        <v>52.092592592592595</v>
      </c>
      <c r="M2026" s="21" t="str">
        <f>VLOOKUP(L2026,Tabla7[[Valor minimo]:[Estado de calidad el aire]],2,TRUE)</f>
        <v>Aceptable</v>
      </c>
      <c r="N2026" s="11">
        <v>11</v>
      </c>
      <c r="O2026" s="11" t="s">
        <v>5996</v>
      </c>
      <c r="P2026" s="11">
        <v>4</v>
      </c>
      <c r="Q2026" s="11">
        <v>-74.058893940000004</v>
      </c>
      <c r="R2026" s="12">
        <v>4.7356512789999998</v>
      </c>
    </row>
    <row r="2027" spans="1:18" x14ac:dyDescent="0.25">
      <c r="A2027" s="10">
        <v>2026</v>
      </c>
      <c r="B2027" s="3" t="s">
        <v>3776</v>
      </c>
      <c r="C2027" s="3" t="s">
        <v>3696</v>
      </c>
      <c r="D2027" s="3" t="s">
        <v>1</v>
      </c>
      <c r="E2027" s="3" t="s">
        <v>3777</v>
      </c>
      <c r="F2027" s="87">
        <v>22</v>
      </c>
      <c r="G2027" s="5">
        <f t="shared" si="93"/>
        <v>69</v>
      </c>
      <c r="H2027" s="5" t="str">
        <f>VLOOKUP(F2027,Tabla5[[Columna3]:[Columna4]],2,TRUE)</f>
        <v>Aceptable</v>
      </c>
      <c r="I2027" s="18">
        <v>38</v>
      </c>
      <c r="J2027" s="5">
        <f t="shared" si="94"/>
        <v>35.185185185185183</v>
      </c>
      <c r="K2027" s="5" t="str">
        <f>VLOOKUP(I2027,Tabla13[[Rango minimo]:[Estado de calidad del aire]],2,TRUE)</f>
        <v>Buena</v>
      </c>
      <c r="L2027" s="21">
        <f t="shared" si="95"/>
        <v>52.092592592592595</v>
      </c>
      <c r="M2027" s="21" t="str">
        <f>VLOOKUP(L2027,Tabla7[[Valor minimo]:[Estado de calidad el aire]],2,TRUE)</f>
        <v>Aceptable</v>
      </c>
      <c r="N2027" s="11">
        <v>11</v>
      </c>
      <c r="O2027" s="11" t="s">
        <v>166</v>
      </c>
      <c r="P2027" s="11">
        <v>5</v>
      </c>
      <c r="Q2027" s="11">
        <v>-74.059818770000007</v>
      </c>
      <c r="R2027" s="12">
        <v>4.6901159809999999</v>
      </c>
    </row>
    <row r="2028" spans="1:18" x14ac:dyDescent="0.25">
      <c r="A2028" s="10">
        <v>2027</v>
      </c>
      <c r="B2028" s="3" t="s">
        <v>3778</v>
      </c>
      <c r="C2028" s="3" t="s">
        <v>3696</v>
      </c>
      <c r="D2028" s="3" t="s">
        <v>1</v>
      </c>
      <c r="E2028" s="3" t="s">
        <v>3777</v>
      </c>
      <c r="F2028" s="87">
        <v>22</v>
      </c>
      <c r="G2028" s="5">
        <f t="shared" si="93"/>
        <v>69</v>
      </c>
      <c r="H2028" s="5" t="str">
        <f>VLOOKUP(F2028,Tabla5[[Columna3]:[Columna4]],2,TRUE)</f>
        <v>Aceptable</v>
      </c>
      <c r="I2028" s="18">
        <v>38</v>
      </c>
      <c r="J2028" s="5">
        <f t="shared" si="94"/>
        <v>35.185185185185183</v>
      </c>
      <c r="K2028" s="5" t="str">
        <f>VLOOKUP(I2028,Tabla13[[Rango minimo]:[Estado de calidad del aire]],2,TRUE)</f>
        <v>Buena</v>
      </c>
      <c r="L2028" s="21">
        <f t="shared" si="95"/>
        <v>52.092592592592595</v>
      </c>
      <c r="M2028" s="21" t="str">
        <f>VLOOKUP(L2028,Tabla7[[Valor minimo]:[Estado de calidad el aire]],2,TRUE)</f>
        <v>Aceptable</v>
      </c>
      <c r="N2028" s="11">
        <v>11</v>
      </c>
      <c r="O2028" s="11" t="s">
        <v>166</v>
      </c>
      <c r="P2028" s="11">
        <v>5</v>
      </c>
      <c r="Q2028" s="11">
        <v>-74.059514949999993</v>
      </c>
      <c r="R2028" s="12">
        <v>4.6909696079999996</v>
      </c>
    </row>
    <row r="2029" spans="1:18" x14ac:dyDescent="0.25">
      <c r="A2029" s="10">
        <v>2028</v>
      </c>
      <c r="B2029" s="3" t="s">
        <v>3779</v>
      </c>
      <c r="C2029" s="3" t="s">
        <v>3696</v>
      </c>
      <c r="D2029" s="3" t="s">
        <v>1</v>
      </c>
      <c r="E2029" s="3" t="s">
        <v>3780</v>
      </c>
      <c r="F2029" s="87">
        <v>22</v>
      </c>
      <c r="G2029" s="5">
        <f t="shared" si="93"/>
        <v>69</v>
      </c>
      <c r="H2029" s="5" t="str">
        <f>VLOOKUP(F2029,Tabla5[[Columna3]:[Columna4]],2,TRUE)</f>
        <v>Aceptable</v>
      </c>
      <c r="I2029" s="18">
        <v>38</v>
      </c>
      <c r="J2029" s="5">
        <f t="shared" si="94"/>
        <v>35.185185185185183</v>
      </c>
      <c r="K2029" s="5" t="str">
        <f>VLOOKUP(I2029,Tabla13[[Rango minimo]:[Estado de calidad del aire]],2,TRUE)</f>
        <v>Buena</v>
      </c>
      <c r="L2029" s="21">
        <f t="shared" si="95"/>
        <v>52.092592592592595</v>
      </c>
      <c r="M2029" s="21" t="str">
        <f>VLOOKUP(L2029,Tabla7[[Valor minimo]:[Estado de calidad el aire]],2,TRUE)</f>
        <v>Aceptable</v>
      </c>
      <c r="N2029" s="11">
        <v>11</v>
      </c>
      <c r="O2029" s="11" t="s">
        <v>166</v>
      </c>
      <c r="P2029" s="11">
        <v>5</v>
      </c>
      <c r="Q2029" s="11">
        <v>-74.066156539999994</v>
      </c>
      <c r="R2029" s="12">
        <v>4.6922144619999999</v>
      </c>
    </row>
    <row r="2030" spans="1:18" x14ac:dyDescent="0.25">
      <c r="A2030" s="10">
        <v>2029</v>
      </c>
      <c r="B2030" s="3" t="s">
        <v>3781</v>
      </c>
      <c r="C2030" s="3" t="s">
        <v>3696</v>
      </c>
      <c r="D2030" s="3" t="s">
        <v>1</v>
      </c>
      <c r="E2030" s="3" t="s">
        <v>3782</v>
      </c>
      <c r="F2030" s="87">
        <v>22</v>
      </c>
      <c r="G2030" s="5">
        <f t="shared" si="93"/>
        <v>69</v>
      </c>
      <c r="H2030" s="5" t="str">
        <f>VLOOKUP(F2030,Tabla5[[Columna3]:[Columna4]],2,TRUE)</f>
        <v>Aceptable</v>
      </c>
      <c r="I2030" s="18">
        <v>38</v>
      </c>
      <c r="J2030" s="5">
        <f t="shared" si="94"/>
        <v>35.185185185185183</v>
      </c>
      <c r="K2030" s="5" t="str">
        <f>VLOOKUP(I2030,Tabla13[[Rango minimo]:[Estado de calidad del aire]],2,TRUE)</f>
        <v>Buena</v>
      </c>
      <c r="L2030" s="21">
        <f t="shared" si="95"/>
        <v>52.092592592592595</v>
      </c>
      <c r="M2030" s="21" t="str">
        <f>VLOOKUP(L2030,Tabla7[[Valor minimo]:[Estado de calidad el aire]],2,TRUE)</f>
        <v>Aceptable</v>
      </c>
      <c r="N2030" s="11">
        <v>11</v>
      </c>
      <c r="O2030" s="11" t="s">
        <v>166</v>
      </c>
      <c r="P2030" s="11">
        <v>5</v>
      </c>
      <c r="Q2030" s="11">
        <v>-74.064697010000003</v>
      </c>
      <c r="R2030" s="12">
        <v>4.7053437929999999</v>
      </c>
    </row>
    <row r="2031" spans="1:18" x14ac:dyDescent="0.25">
      <c r="A2031" s="10">
        <v>2030</v>
      </c>
      <c r="B2031" s="3" t="s">
        <v>3783</v>
      </c>
      <c r="C2031" s="3" t="s">
        <v>3696</v>
      </c>
      <c r="D2031" s="3" t="s">
        <v>1</v>
      </c>
      <c r="E2031" s="3" t="s">
        <v>3777</v>
      </c>
      <c r="F2031" s="87">
        <v>22</v>
      </c>
      <c r="G2031" s="5">
        <f t="shared" si="93"/>
        <v>69</v>
      </c>
      <c r="H2031" s="5" t="str">
        <f>VLOOKUP(F2031,Tabla5[[Columna3]:[Columna4]],2,TRUE)</f>
        <v>Aceptable</v>
      </c>
      <c r="I2031" s="18">
        <v>38</v>
      </c>
      <c r="J2031" s="5">
        <f t="shared" si="94"/>
        <v>35.185185185185183</v>
      </c>
      <c r="K2031" s="5" t="str">
        <f>VLOOKUP(I2031,Tabla13[[Rango minimo]:[Estado de calidad del aire]],2,TRUE)</f>
        <v>Buena</v>
      </c>
      <c r="L2031" s="21">
        <f t="shared" si="95"/>
        <v>52.092592592592595</v>
      </c>
      <c r="M2031" s="21" t="str">
        <f>VLOOKUP(L2031,Tabla7[[Valor minimo]:[Estado de calidad el aire]],2,TRUE)</f>
        <v>Aceptable</v>
      </c>
      <c r="N2031" s="11">
        <v>11</v>
      </c>
      <c r="O2031" s="11" t="s">
        <v>166</v>
      </c>
      <c r="P2031" s="11">
        <v>5</v>
      </c>
      <c r="Q2031" s="11">
        <v>-74.057777689999995</v>
      </c>
      <c r="R2031" s="12">
        <v>4.6916001920000001</v>
      </c>
    </row>
    <row r="2032" spans="1:18" x14ac:dyDescent="0.25">
      <c r="A2032" s="10">
        <v>2031</v>
      </c>
      <c r="B2032" s="3" t="s">
        <v>3784</v>
      </c>
      <c r="C2032" s="3" t="s">
        <v>3696</v>
      </c>
      <c r="D2032" s="3" t="s">
        <v>1</v>
      </c>
      <c r="E2032" s="3" t="s">
        <v>3777</v>
      </c>
      <c r="F2032" s="87">
        <v>22</v>
      </c>
      <c r="G2032" s="5">
        <f t="shared" si="93"/>
        <v>69</v>
      </c>
      <c r="H2032" s="5" t="str">
        <f>VLOOKUP(F2032,Tabla5[[Columna3]:[Columna4]],2,TRUE)</f>
        <v>Aceptable</v>
      </c>
      <c r="I2032" s="18">
        <v>38</v>
      </c>
      <c r="J2032" s="5">
        <f t="shared" si="94"/>
        <v>35.185185185185183</v>
      </c>
      <c r="K2032" s="5" t="str">
        <f>VLOOKUP(I2032,Tabla13[[Rango minimo]:[Estado de calidad del aire]],2,TRUE)</f>
        <v>Buena</v>
      </c>
      <c r="L2032" s="21">
        <f t="shared" si="95"/>
        <v>52.092592592592595</v>
      </c>
      <c r="M2032" s="21" t="str">
        <f>VLOOKUP(L2032,Tabla7[[Valor minimo]:[Estado de calidad el aire]],2,TRUE)</f>
        <v>Aceptable</v>
      </c>
      <c r="N2032" s="11">
        <v>11</v>
      </c>
      <c r="O2032" s="11" t="s">
        <v>166</v>
      </c>
      <c r="P2032" s="11">
        <v>5</v>
      </c>
      <c r="Q2032" s="11">
        <v>-74.059100849999993</v>
      </c>
      <c r="R2032" s="12">
        <v>4.693429633</v>
      </c>
    </row>
    <row r="2033" spans="1:18" x14ac:dyDescent="0.25">
      <c r="A2033" s="10">
        <v>2032</v>
      </c>
      <c r="B2033" s="3" t="s">
        <v>3785</v>
      </c>
      <c r="C2033" s="3" t="s">
        <v>3696</v>
      </c>
      <c r="D2033" s="3" t="s">
        <v>1</v>
      </c>
      <c r="E2033" s="3" t="s">
        <v>3777</v>
      </c>
      <c r="F2033" s="87">
        <v>22</v>
      </c>
      <c r="G2033" s="5">
        <f t="shared" si="93"/>
        <v>69</v>
      </c>
      <c r="H2033" s="5" t="str">
        <f>VLOOKUP(F2033,Tabla5[[Columna3]:[Columna4]],2,TRUE)</f>
        <v>Aceptable</v>
      </c>
      <c r="I2033" s="18">
        <v>38</v>
      </c>
      <c r="J2033" s="5">
        <f t="shared" si="94"/>
        <v>35.185185185185183</v>
      </c>
      <c r="K2033" s="5" t="str">
        <f>VLOOKUP(I2033,Tabla13[[Rango minimo]:[Estado de calidad del aire]],2,TRUE)</f>
        <v>Buena</v>
      </c>
      <c r="L2033" s="21">
        <f t="shared" si="95"/>
        <v>52.092592592592595</v>
      </c>
      <c r="M2033" s="21" t="str">
        <f>VLOOKUP(L2033,Tabla7[[Valor minimo]:[Estado de calidad el aire]],2,TRUE)</f>
        <v>Aceptable</v>
      </c>
      <c r="N2033" s="11">
        <v>11</v>
      </c>
      <c r="O2033" s="11" t="s">
        <v>166</v>
      </c>
      <c r="P2033" s="11">
        <v>5</v>
      </c>
      <c r="Q2033" s="11">
        <v>-74.058803549999993</v>
      </c>
      <c r="R2033" s="12">
        <v>4.6908523579999999</v>
      </c>
    </row>
    <row r="2034" spans="1:18" x14ac:dyDescent="0.25">
      <c r="A2034" s="10">
        <v>2033</v>
      </c>
      <c r="B2034" s="3" t="s">
        <v>3786</v>
      </c>
      <c r="C2034" s="3" t="s">
        <v>3696</v>
      </c>
      <c r="D2034" s="3" t="s">
        <v>1</v>
      </c>
      <c r="E2034" s="3" t="s">
        <v>3787</v>
      </c>
      <c r="F2034" s="87">
        <v>22</v>
      </c>
      <c r="G2034" s="5">
        <f t="shared" si="93"/>
        <v>69</v>
      </c>
      <c r="H2034" s="5" t="str">
        <f>VLOOKUP(F2034,Tabla5[[Columna3]:[Columna4]],2,TRUE)</f>
        <v>Aceptable</v>
      </c>
      <c r="I2034" s="18">
        <v>38</v>
      </c>
      <c r="J2034" s="5">
        <f t="shared" si="94"/>
        <v>35.185185185185183</v>
      </c>
      <c r="K2034" s="5" t="str">
        <f>VLOOKUP(I2034,Tabla13[[Rango minimo]:[Estado de calidad del aire]],2,TRUE)</f>
        <v>Buena</v>
      </c>
      <c r="L2034" s="21">
        <f t="shared" si="95"/>
        <v>52.092592592592595</v>
      </c>
      <c r="M2034" s="21" t="str">
        <f>VLOOKUP(L2034,Tabla7[[Valor minimo]:[Estado de calidad el aire]],2,TRUE)</f>
        <v>Aceptable</v>
      </c>
      <c r="N2034" s="11">
        <v>11</v>
      </c>
      <c r="O2034" s="11" t="s">
        <v>166</v>
      </c>
      <c r="P2034" s="11">
        <v>5</v>
      </c>
      <c r="Q2034" s="11">
        <v>-74.05988705</v>
      </c>
      <c r="R2034" s="12">
        <v>4.6888691219999998</v>
      </c>
    </row>
    <row r="2035" spans="1:18" x14ac:dyDescent="0.25">
      <c r="A2035" s="10">
        <v>2034</v>
      </c>
      <c r="B2035" s="3" t="s">
        <v>3788</v>
      </c>
      <c r="C2035" s="3" t="s">
        <v>3696</v>
      </c>
      <c r="D2035" s="3" t="s">
        <v>1</v>
      </c>
      <c r="E2035" s="3" t="s">
        <v>3777</v>
      </c>
      <c r="F2035" s="87">
        <v>22</v>
      </c>
      <c r="G2035" s="5">
        <f t="shared" si="93"/>
        <v>69</v>
      </c>
      <c r="H2035" s="5" t="str">
        <f>VLOOKUP(F2035,Tabla5[[Columna3]:[Columna4]],2,TRUE)</f>
        <v>Aceptable</v>
      </c>
      <c r="I2035" s="18">
        <v>38</v>
      </c>
      <c r="J2035" s="5">
        <f t="shared" si="94"/>
        <v>35.185185185185183</v>
      </c>
      <c r="K2035" s="5" t="str">
        <f>VLOOKUP(I2035,Tabla13[[Rango minimo]:[Estado de calidad del aire]],2,TRUE)</f>
        <v>Buena</v>
      </c>
      <c r="L2035" s="21">
        <f t="shared" si="95"/>
        <v>52.092592592592595</v>
      </c>
      <c r="M2035" s="21" t="str">
        <f>VLOOKUP(L2035,Tabla7[[Valor minimo]:[Estado de calidad el aire]],2,TRUE)</f>
        <v>Aceptable</v>
      </c>
      <c r="N2035" s="11">
        <v>11</v>
      </c>
      <c r="O2035" s="11" t="s">
        <v>166</v>
      </c>
      <c r="P2035" s="11">
        <v>5</v>
      </c>
      <c r="Q2035" s="11">
        <v>-74.058719769999996</v>
      </c>
      <c r="R2035" s="12">
        <v>4.6883864710000003</v>
      </c>
    </row>
    <row r="2036" spans="1:18" x14ac:dyDescent="0.25">
      <c r="A2036" s="10">
        <v>2035</v>
      </c>
      <c r="B2036" s="3" t="s">
        <v>3789</v>
      </c>
      <c r="C2036" s="3" t="s">
        <v>3696</v>
      </c>
      <c r="D2036" s="3" t="s">
        <v>1</v>
      </c>
      <c r="E2036" s="3" t="s">
        <v>3777</v>
      </c>
      <c r="F2036" s="87">
        <v>22</v>
      </c>
      <c r="G2036" s="5">
        <f t="shared" si="93"/>
        <v>69</v>
      </c>
      <c r="H2036" s="5" t="str">
        <f>VLOOKUP(F2036,Tabla5[[Columna3]:[Columna4]],2,TRUE)</f>
        <v>Aceptable</v>
      </c>
      <c r="I2036" s="18">
        <v>38</v>
      </c>
      <c r="J2036" s="5">
        <f t="shared" si="94"/>
        <v>35.185185185185183</v>
      </c>
      <c r="K2036" s="5" t="str">
        <f>VLOOKUP(I2036,Tabla13[[Rango minimo]:[Estado de calidad del aire]],2,TRUE)</f>
        <v>Buena</v>
      </c>
      <c r="L2036" s="21">
        <f t="shared" si="95"/>
        <v>52.092592592592595</v>
      </c>
      <c r="M2036" s="21" t="str">
        <f>VLOOKUP(L2036,Tabla7[[Valor minimo]:[Estado de calidad el aire]],2,TRUE)</f>
        <v>Aceptable</v>
      </c>
      <c r="N2036" s="11">
        <v>11</v>
      </c>
      <c r="O2036" s="11" t="s">
        <v>166</v>
      </c>
      <c r="P2036" s="11">
        <v>5</v>
      </c>
      <c r="Q2036" s="11">
        <v>-74.058073399999998</v>
      </c>
      <c r="R2036" s="12">
        <v>4.6907327319999998</v>
      </c>
    </row>
    <row r="2037" spans="1:18" x14ac:dyDescent="0.25">
      <c r="A2037" s="10">
        <v>2036</v>
      </c>
      <c r="B2037" s="3" t="s">
        <v>3790</v>
      </c>
      <c r="C2037" s="3" t="s">
        <v>3696</v>
      </c>
      <c r="D2037" s="3" t="s">
        <v>1</v>
      </c>
      <c r="E2037" s="3" t="s">
        <v>3777</v>
      </c>
      <c r="F2037" s="87">
        <v>22</v>
      </c>
      <c r="G2037" s="5">
        <f t="shared" si="93"/>
        <v>69</v>
      </c>
      <c r="H2037" s="5" t="str">
        <f>VLOOKUP(F2037,Tabla5[[Columna3]:[Columna4]],2,TRUE)</f>
        <v>Aceptable</v>
      </c>
      <c r="I2037" s="18">
        <v>38</v>
      </c>
      <c r="J2037" s="5">
        <f t="shared" si="94"/>
        <v>35.185185185185183</v>
      </c>
      <c r="K2037" s="5" t="str">
        <f>VLOOKUP(I2037,Tabla13[[Rango minimo]:[Estado de calidad del aire]],2,TRUE)</f>
        <v>Buena</v>
      </c>
      <c r="L2037" s="21">
        <f t="shared" si="95"/>
        <v>52.092592592592595</v>
      </c>
      <c r="M2037" s="21" t="str">
        <f>VLOOKUP(L2037,Tabla7[[Valor minimo]:[Estado de calidad el aire]],2,TRUE)</f>
        <v>Aceptable</v>
      </c>
      <c r="N2037" s="11">
        <v>11</v>
      </c>
      <c r="O2037" s="11" t="s">
        <v>166</v>
      </c>
      <c r="P2037" s="11">
        <v>5</v>
      </c>
      <c r="Q2037" s="11">
        <v>-74.057637150000005</v>
      </c>
      <c r="R2037" s="12">
        <v>4.6925294319999997</v>
      </c>
    </row>
    <row r="2038" spans="1:18" x14ac:dyDescent="0.25">
      <c r="A2038" s="10">
        <v>2037</v>
      </c>
      <c r="B2038" s="3" t="s">
        <v>3791</v>
      </c>
      <c r="C2038" s="3" t="s">
        <v>3696</v>
      </c>
      <c r="D2038" s="3" t="s">
        <v>1</v>
      </c>
      <c r="E2038" s="3" t="s">
        <v>3792</v>
      </c>
      <c r="F2038" s="87">
        <v>22</v>
      </c>
      <c r="G2038" s="5">
        <f t="shared" si="93"/>
        <v>69</v>
      </c>
      <c r="H2038" s="5" t="str">
        <f>VLOOKUP(F2038,Tabla5[[Columna3]:[Columna4]],2,TRUE)</f>
        <v>Aceptable</v>
      </c>
      <c r="I2038" s="18">
        <v>38</v>
      </c>
      <c r="J2038" s="5">
        <f t="shared" si="94"/>
        <v>35.185185185185183</v>
      </c>
      <c r="K2038" s="5" t="str">
        <f>VLOOKUP(I2038,Tabla13[[Rango minimo]:[Estado de calidad del aire]],2,TRUE)</f>
        <v>Buena</v>
      </c>
      <c r="L2038" s="21">
        <f t="shared" si="95"/>
        <v>52.092592592592595</v>
      </c>
      <c r="M2038" s="21" t="str">
        <f>VLOOKUP(L2038,Tabla7[[Valor minimo]:[Estado de calidad el aire]],2,TRUE)</f>
        <v>Aceptable</v>
      </c>
      <c r="N2038" s="11">
        <v>11</v>
      </c>
      <c r="O2038" s="11" t="s">
        <v>166</v>
      </c>
      <c r="P2038" s="11">
        <v>5</v>
      </c>
      <c r="Q2038" s="11">
        <v>-74.058500379999998</v>
      </c>
      <c r="R2038" s="12">
        <v>4.694627573</v>
      </c>
    </row>
    <row r="2039" spans="1:18" x14ac:dyDescent="0.25">
      <c r="A2039" s="10">
        <v>2038</v>
      </c>
      <c r="B2039" s="3" t="s">
        <v>3793</v>
      </c>
      <c r="C2039" s="3" t="s">
        <v>3696</v>
      </c>
      <c r="D2039" s="3" t="s">
        <v>1</v>
      </c>
      <c r="E2039" s="3" t="s">
        <v>3794</v>
      </c>
      <c r="F2039" s="87">
        <v>22</v>
      </c>
      <c r="G2039" s="5">
        <f t="shared" si="93"/>
        <v>69</v>
      </c>
      <c r="H2039" s="5" t="str">
        <f>VLOOKUP(F2039,Tabla5[[Columna3]:[Columna4]],2,TRUE)</f>
        <v>Aceptable</v>
      </c>
      <c r="I2039" s="18">
        <v>38</v>
      </c>
      <c r="J2039" s="5">
        <f t="shared" si="94"/>
        <v>35.185185185185183</v>
      </c>
      <c r="K2039" s="5" t="str">
        <f>VLOOKUP(I2039,Tabla13[[Rango minimo]:[Estado de calidad del aire]],2,TRUE)</f>
        <v>Buena</v>
      </c>
      <c r="L2039" s="21">
        <f t="shared" si="95"/>
        <v>52.092592592592595</v>
      </c>
      <c r="M2039" s="21" t="str">
        <f>VLOOKUP(L2039,Tabla7[[Valor minimo]:[Estado de calidad el aire]],2,TRUE)</f>
        <v>Aceptable</v>
      </c>
      <c r="N2039" s="11">
        <v>11</v>
      </c>
      <c r="O2039" s="11" t="s">
        <v>166</v>
      </c>
      <c r="P2039" s="11">
        <v>5</v>
      </c>
      <c r="Q2039" s="11">
        <v>-74.062161770000003</v>
      </c>
      <c r="R2039" s="12">
        <v>4.6931165720000001</v>
      </c>
    </row>
    <row r="2040" spans="1:18" x14ac:dyDescent="0.25">
      <c r="A2040" s="10">
        <v>2039</v>
      </c>
      <c r="B2040" s="3" t="s">
        <v>3795</v>
      </c>
      <c r="C2040" s="3" t="s">
        <v>3696</v>
      </c>
      <c r="D2040" s="3" t="s">
        <v>1</v>
      </c>
      <c r="E2040" s="3" t="s">
        <v>3796</v>
      </c>
      <c r="F2040" s="87">
        <v>22</v>
      </c>
      <c r="G2040" s="5">
        <f t="shared" si="93"/>
        <v>69</v>
      </c>
      <c r="H2040" s="5" t="str">
        <f>VLOOKUP(F2040,Tabla5[[Columna3]:[Columna4]],2,TRUE)</f>
        <v>Aceptable</v>
      </c>
      <c r="I2040" s="18">
        <v>38</v>
      </c>
      <c r="J2040" s="5">
        <f t="shared" si="94"/>
        <v>35.185185185185183</v>
      </c>
      <c r="K2040" s="5" t="str">
        <f>VLOOKUP(I2040,Tabla13[[Rango minimo]:[Estado de calidad del aire]],2,TRUE)</f>
        <v>Buena</v>
      </c>
      <c r="L2040" s="21">
        <f t="shared" si="95"/>
        <v>52.092592592592595</v>
      </c>
      <c r="M2040" s="21" t="str">
        <f>VLOOKUP(L2040,Tabla7[[Valor minimo]:[Estado de calidad el aire]],2,TRUE)</f>
        <v>Aceptable</v>
      </c>
      <c r="N2040" s="11">
        <v>11</v>
      </c>
      <c r="O2040" s="11" t="s">
        <v>166</v>
      </c>
      <c r="P2040" s="11">
        <v>5</v>
      </c>
      <c r="Q2040" s="11">
        <v>-74.065388909999996</v>
      </c>
      <c r="R2040" s="12">
        <v>4.6984602119999996</v>
      </c>
    </row>
    <row r="2041" spans="1:18" x14ac:dyDescent="0.25">
      <c r="A2041" s="10">
        <v>2040</v>
      </c>
      <c r="B2041" s="3" t="s">
        <v>3797</v>
      </c>
      <c r="C2041" s="3" t="s">
        <v>3696</v>
      </c>
      <c r="D2041" s="3" t="s">
        <v>1</v>
      </c>
      <c r="E2041" s="3" t="s">
        <v>3777</v>
      </c>
      <c r="F2041" s="87">
        <v>22</v>
      </c>
      <c r="G2041" s="5">
        <f t="shared" si="93"/>
        <v>69</v>
      </c>
      <c r="H2041" s="5" t="str">
        <f>VLOOKUP(F2041,Tabla5[[Columna3]:[Columna4]],2,TRUE)</f>
        <v>Aceptable</v>
      </c>
      <c r="I2041" s="18">
        <v>38</v>
      </c>
      <c r="J2041" s="5">
        <f t="shared" si="94"/>
        <v>35.185185185185183</v>
      </c>
      <c r="K2041" s="5" t="str">
        <f>VLOOKUP(I2041,Tabla13[[Rango minimo]:[Estado de calidad del aire]],2,TRUE)</f>
        <v>Buena</v>
      </c>
      <c r="L2041" s="21">
        <f t="shared" si="95"/>
        <v>52.092592592592595</v>
      </c>
      <c r="M2041" s="21" t="str">
        <f>VLOOKUP(L2041,Tabla7[[Valor minimo]:[Estado de calidad el aire]],2,TRUE)</f>
        <v>Aceptable</v>
      </c>
      <c r="N2041" s="11">
        <v>11</v>
      </c>
      <c r="O2041" s="11" t="s">
        <v>166</v>
      </c>
      <c r="P2041" s="11">
        <v>5</v>
      </c>
      <c r="Q2041" s="11">
        <v>-74.058442450000001</v>
      </c>
      <c r="R2041" s="12">
        <v>4.6890808570000004</v>
      </c>
    </row>
    <row r="2042" spans="1:18" x14ac:dyDescent="0.25">
      <c r="A2042" s="10">
        <v>2041</v>
      </c>
      <c r="B2042" s="3" t="s">
        <v>3798</v>
      </c>
      <c r="C2042" s="3" t="s">
        <v>3696</v>
      </c>
      <c r="D2042" s="3" t="s">
        <v>1</v>
      </c>
      <c r="E2042" s="3" t="s">
        <v>3799</v>
      </c>
      <c r="F2042" s="87">
        <v>22</v>
      </c>
      <c r="G2042" s="5">
        <f t="shared" si="93"/>
        <v>69</v>
      </c>
      <c r="H2042" s="5" t="str">
        <f>VLOOKUP(F2042,Tabla5[[Columna3]:[Columna4]],2,TRUE)</f>
        <v>Aceptable</v>
      </c>
      <c r="I2042" s="18">
        <v>38</v>
      </c>
      <c r="J2042" s="5">
        <f t="shared" si="94"/>
        <v>35.185185185185183</v>
      </c>
      <c r="K2042" s="5" t="str">
        <f>VLOOKUP(I2042,Tabla13[[Rango minimo]:[Estado de calidad del aire]],2,TRUE)</f>
        <v>Buena</v>
      </c>
      <c r="L2042" s="21">
        <f t="shared" si="95"/>
        <v>52.092592592592595</v>
      </c>
      <c r="M2042" s="21" t="str">
        <f>VLOOKUP(L2042,Tabla7[[Valor minimo]:[Estado de calidad el aire]],2,TRUE)</f>
        <v>Aceptable</v>
      </c>
      <c r="N2042" s="11">
        <v>11</v>
      </c>
      <c r="O2042" s="11" t="s">
        <v>166</v>
      </c>
      <c r="P2042" s="11">
        <v>5</v>
      </c>
      <c r="Q2042" s="11">
        <v>-74.064854780000005</v>
      </c>
      <c r="R2042" s="12">
        <v>4.6995204020000001</v>
      </c>
    </row>
    <row r="2043" spans="1:18" x14ac:dyDescent="0.25">
      <c r="A2043" s="10">
        <v>2042</v>
      </c>
      <c r="B2043" s="3" t="s">
        <v>3800</v>
      </c>
      <c r="C2043" s="3" t="s">
        <v>3696</v>
      </c>
      <c r="D2043" s="3" t="s">
        <v>1</v>
      </c>
      <c r="E2043" s="3" t="s">
        <v>3801</v>
      </c>
      <c r="F2043" s="87">
        <v>22</v>
      </c>
      <c r="G2043" s="5">
        <f t="shared" si="93"/>
        <v>69</v>
      </c>
      <c r="H2043" s="5" t="str">
        <f>VLOOKUP(F2043,Tabla5[[Columna3]:[Columna4]],2,TRUE)</f>
        <v>Aceptable</v>
      </c>
      <c r="I2043" s="18">
        <v>38</v>
      </c>
      <c r="J2043" s="5">
        <f t="shared" si="94"/>
        <v>35.185185185185183</v>
      </c>
      <c r="K2043" s="5" t="str">
        <f>VLOOKUP(I2043,Tabla13[[Rango minimo]:[Estado de calidad del aire]],2,TRUE)</f>
        <v>Buena</v>
      </c>
      <c r="L2043" s="21">
        <f t="shared" si="95"/>
        <v>52.092592592592595</v>
      </c>
      <c r="M2043" s="21" t="str">
        <f>VLOOKUP(L2043,Tabla7[[Valor minimo]:[Estado de calidad el aire]],2,TRUE)</f>
        <v>Aceptable</v>
      </c>
      <c r="N2043" s="11">
        <v>11</v>
      </c>
      <c r="O2043" s="11" t="s">
        <v>166</v>
      </c>
      <c r="P2043" s="11">
        <v>5</v>
      </c>
      <c r="Q2043" s="11">
        <v>-74.066271610000001</v>
      </c>
      <c r="R2043" s="12">
        <v>4.7006727990000003</v>
      </c>
    </row>
    <row r="2044" spans="1:18" x14ac:dyDescent="0.25">
      <c r="A2044" s="10">
        <v>2043</v>
      </c>
      <c r="B2044" s="3" t="s">
        <v>3802</v>
      </c>
      <c r="C2044" s="3" t="s">
        <v>3696</v>
      </c>
      <c r="D2044" s="3" t="s">
        <v>1</v>
      </c>
      <c r="E2044" s="3" t="s">
        <v>3803</v>
      </c>
      <c r="F2044" s="87">
        <v>22</v>
      </c>
      <c r="G2044" s="5">
        <f t="shared" si="93"/>
        <v>69</v>
      </c>
      <c r="H2044" s="5" t="str">
        <f>VLOOKUP(F2044,Tabla5[[Columna3]:[Columna4]],2,TRUE)</f>
        <v>Aceptable</v>
      </c>
      <c r="I2044" s="18">
        <v>38</v>
      </c>
      <c r="J2044" s="5">
        <f t="shared" si="94"/>
        <v>35.185185185185183</v>
      </c>
      <c r="K2044" s="5" t="str">
        <f>VLOOKUP(I2044,Tabla13[[Rango minimo]:[Estado de calidad del aire]],2,TRUE)</f>
        <v>Buena</v>
      </c>
      <c r="L2044" s="21">
        <f t="shared" si="95"/>
        <v>52.092592592592595</v>
      </c>
      <c r="M2044" s="21" t="str">
        <f>VLOOKUP(L2044,Tabla7[[Valor minimo]:[Estado de calidad el aire]],2,TRUE)</f>
        <v>Aceptable</v>
      </c>
      <c r="N2044" s="11">
        <v>11</v>
      </c>
      <c r="O2044" s="11" t="s">
        <v>166</v>
      </c>
      <c r="P2044" s="11">
        <v>5</v>
      </c>
      <c r="Q2044" s="11">
        <v>-74.065481430000006</v>
      </c>
      <c r="R2044" s="12">
        <v>4.6971922429999999</v>
      </c>
    </row>
    <row r="2045" spans="1:18" x14ac:dyDescent="0.25">
      <c r="A2045" s="10">
        <v>2044</v>
      </c>
      <c r="B2045" s="3" t="s">
        <v>3804</v>
      </c>
      <c r="C2045" s="3" t="s">
        <v>3696</v>
      </c>
      <c r="D2045" s="3" t="s">
        <v>1</v>
      </c>
      <c r="E2045" s="3" t="s">
        <v>3805</v>
      </c>
      <c r="F2045" s="87">
        <v>22</v>
      </c>
      <c r="G2045" s="5">
        <f t="shared" si="93"/>
        <v>69</v>
      </c>
      <c r="H2045" s="5" t="str">
        <f>VLOOKUP(F2045,Tabla5[[Columna3]:[Columna4]],2,TRUE)</f>
        <v>Aceptable</v>
      </c>
      <c r="I2045" s="18">
        <v>38</v>
      </c>
      <c r="J2045" s="5">
        <f t="shared" si="94"/>
        <v>35.185185185185183</v>
      </c>
      <c r="K2045" s="5" t="str">
        <f>VLOOKUP(I2045,Tabla13[[Rango minimo]:[Estado de calidad del aire]],2,TRUE)</f>
        <v>Buena</v>
      </c>
      <c r="L2045" s="21">
        <f t="shared" si="95"/>
        <v>52.092592592592595</v>
      </c>
      <c r="M2045" s="21" t="str">
        <f>VLOOKUP(L2045,Tabla7[[Valor minimo]:[Estado de calidad el aire]],2,TRUE)</f>
        <v>Aceptable</v>
      </c>
      <c r="N2045" s="11">
        <v>11</v>
      </c>
      <c r="O2045" s="11" t="s">
        <v>166</v>
      </c>
      <c r="P2045" s="11">
        <v>5</v>
      </c>
      <c r="Q2045" s="11">
        <v>-74.0554573</v>
      </c>
      <c r="R2045" s="12">
        <v>4.7016544920000003</v>
      </c>
    </row>
    <row r="2046" spans="1:18" x14ac:dyDescent="0.25">
      <c r="A2046" s="10">
        <v>2045</v>
      </c>
      <c r="B2046" s="3" t="s">
        <v>3806</v>
      </c>
      <c r="C2046" s="3" t="s">
        <v>3696</v>
      </c>
      <c r="D2046" s="3" t="s">
        <v>1</v>
      </c>
      <c r="E2046" s="3" t="s">
        <v>3807</v>
      </c>
      <c r="F2046" s="87">
        <v>22</v>
      </c>
      <c r="G2046" s="5">
        <f t="shared" si="93"/>
        <v>69</v>
      </c>
      <c r="H2046" s="5" t="str">
        <f>VLOOKUP(F2046,Tabla5[[Columna3]:[Columna4]],2,TRUE)</f>
        <v>Aceptable</v>
      </c>
      <c r="I2046" s="18">
        <v>38</v>
      </c>
      <c r="J2046" s="5">
        <f t="shared" si="94"/>
        <v>35.185185185185183</v>
      </c>
      <c r="K2046" s="5" t="str">
        <f>VLOOKUP(I2046,Tabla13[[Rango minimo]:[Estado de calidad del aire]],2,TRUE)</f>
        <v>Buena</v>
      </c>
      <c r="L2046" s="21">
        <f t="shared" si="95"/>
        <v>52.092592592592595</v>
      </c>
      <c r="M2046" s="21" t="str">
        <f>VLOOKUP(L2046,Tabla7[[Valor minimo]:[Estado de calidad el aire]],2,TRUE)</f>
        <v>Aceptable</v>
      </c>
      <c r="N2046" s="11">
        <v>11</v>
      </c>
      <c r="O2046" s="11" t="s">
        <v>166</v>
      </c>
      <c r="P2046" s="11">
        <v>5</v>
      </c>
      <c r="Q2046" s="11">
        <v>-74.067392909999995</v>
      </c>
      <c r="R2046" s="12">
        <v>4.6967825650000004</v>
      </c>
    </row>
    <row r="2047" spans="1:18" x14ac:dyDescent="0.25">
      <c r="A2047" s="10">
        <v>2046</v>
      </c>
      <c r="B2047" s="3" t="s">
        <v>3808</v>
      </c>
      <c r="C2047" s="3" t="s">
        <v>3696</v>
      </c>
      <c r="D2047" s="3" t="s">
        <v>1</v>
      </c>
      <c r="E2047" s="3" t="s">
        <v>3777</v>
      </c>
      <c r="F2047" s="87">
        <v>22</v>
      </c>
      <c r="G2047" s="5">
        <f t="shared" si="93"/>
        <v>69</v>
      </c>
      <c r="H2047" s="5" t="str">
        <f>VLOOKUP(F2047,Tabla5[[Columna3]:[Columna4]],2,TRUE)</f>
        <v>Aceptable</v>
      </c>
      <c r="I2047" s="18">
        <v>38</v>
      </c>
      <c r="J2047" s="5">
        <f t="shared" si="94"/>
        <v>35.185185185185183</v>
      </c>
      <c r="K2047" s="5" t="str">
        <f>VLOOKUP(I2047,Tabla13[[Rango minimo]:[Estado de calidad del aire]],2,TRUE)</f>
        <v>Buena</v>
      </c>
      <c r="L2047" s="21">
        <f t="shared" si="95"/>
        <v>52.092592592592595</v>
      </c>
      <c r="M2047" s="21" t="str">
        <f>VLOOKUP(L2047,Tabla7[[Valor minimo]:[Estado de calidad el aire]],2,TRUE)</f>
        <v>Aceptable</v>
      </c>
      <c r="N2047" s="11">
        <v>11</v>
      </c>
      <c r="O2047" s="11" t="s">
        <v>166</v>
      </c>
      <c r="P2047" s="11">
        <v>5</v>
      </c>
      <c r="Q2047" s="11">
        <v>-74.058520880000003</v>
      </c>
      <c r="R2047" s="12">
        <v>4.6924915629999999</v>
      </c>
    </row>
    <row r="2048" spans="1:18" x14ac:dyDescent="0.25">
      <c r="A2048" s="10">
        <v>2047</v>
      </c>
      <c r="B2048" s="3" t="s">
        <v>3809</v>
      </c>
      <c r="C2048" s="3" t="s">
        <v>3696</v>
      </c>
      <c r="D2048" s="3" t="s">
        <v>1</v>
      </c>
      <c r="E2048" s="3" t="s">
        <v>3810</v>
      </c>
      <c r="F2048" s="87">
        <v>22</v>
      </c>
      <c r="G2048" s="5">
        <f t="shared" si="93"/>
        <v>69</v>
      </c>
      <c r="H2048" s="5" t="str">
        <f>VLOOKUP(F2048,Tabla5[[Columna3]:[Columna4]],2,TRUE)</f>
        <v>Aceptable</v>
      </c>
      <c r="I2048" s="18">
        <v>38</v>
      </c>
      <c r="J2048" s="5">
        <f t="shared" si="94"/>
        <v>35.185185185185183</v>
      </c>
      <c r="K2048" s="5" t="str">
        <f>VLOOKUP(I2048,Tabla13[[Rango minimo]:[Estado de calidad del aire]],2,TRUE)</f>
        <v>Buena</v>
      </c>
      <c r="L2048" s="21">
        <f t="shared" si="95"/>
        <v>52.092592592592595</v>
      </c>
      <c r="M2048" s="21" t="str">
        <f>VLOOKUP(L2048,Tabla7[[Valor minimo]:[Estado de calidad el aire]],2,TRUE)</f>
        <v>Aceptable</v>
      </c>
      <c r="N2048" s="11">
        <v>11</v>
      </c>
      <c r="O2048" s="11" t="s">
        <v>166</v>
      </c>
      <c r="P2048" s="11">
        <v>5</v>
      </c>
      <c r="Q2048" s="11">
        <v>-74.059901550000006</v>
      </c>
      <c r="R2048" s="12">
        <v>4.6948320990000001</v>
      </c>
    </row>
    <row r="2049" spans="1:18" x14ac:dyDescent="0.25">
      <c r="A2049" s="10">
        <v>2048</v>
      </c>
      <c r="B2049" s="3" t="s">
        <v>3811</v>
      </c>
      <c r="C2049" s="3" t="s">
        <v>3696</v>
      </c>
      <c r="D2049" s="3" t="s">
        <v>1</v>
      </c>
      <c r="E2049" s="3" t="s">
        <v>3801</v>
      </c>
      <c r="F2049" s="87">
        <v>22</v>
      </c>
      <c r="G2049" s="5">
        <f t="shared" si="93"/>
        <v>69</v>
      </c>
      <c r="H2049" s="5" t="str">
        <f>VLOOKUP(F2049,Tabla5[[Columna3]:[Columna4]],2,TRUE)</f>
        <v>Aceptable</v>
      </c>
      <c r="I2049" s="18">
        <v>38</v>
      </c>
      <c r="J2049" s="5">
        <f t="shared" si="94"/>
        <v>35.185185185185183</v>
      </c>
      <c r="K2049" s="5" t="str">
        <f>VLOOKUP(I2049,Tabla13[[Rango minimo]:[Estado de calidad del aire]],2,TRUE)</f>
        <v>Buena</v>
      </c>
      <c r="L2049" s="21">
        <f t="shared" si="95"/>
        <v>52.092592592592595</v>
      </c>
      <c r="M2049" s="21" t="str">
        <f>VLOOKUP(L2049,Tabla7[[Valor minimo]:[Estado de calidad el aire]],2,TRUE)</f>
        <v>Aceptable</v>
      </c>
      <c r="N2049" s="11">
        <v>11</v>
      </c>
      <c r="O2049" s="11" t="s">
        <v>166</v>
      </c>
      <c r="P2049" s="11">
        <v>5</v>
      </c>
      <c r="Q2049" s="11">
        <v>-74.067630719999997</v>
      </c>
      <c r="R2049" s="12">
        <v>4.7003965470000004</v>
      </c>
    </row>
    <row r="2050" spans="1:18" x14ac:dyDescent="0.25">
      <c r="A2050" s="10">
        <v>2049</v>
      </c>
      <c r="B2050" s="3" t="s">
        <v>3812</v>
      </c>
      <c r="C2050" s="3" t="s">
        <v>3696</v>
      </c>
      <c r="D2050" s="3" t="s">
        <v>1</v>
      </c>
      <c r="E2050" s="3" t="s">
        <v>3801</v>
      </c>
      <c r="F2050" s="87">
        <v>22</v>
      </c>
      <c r="G2050" s="5">
        <f t="shared" si="93"/>
        <v>69</v>
      </c>
      <c r="H2050" s="5" t="str">
        <f>VLOOKUP(F2050,Tabla5[[Columna3]:[Columna4]],2,TRUE)</f>
        <v>Aceptable</v>
      </c>
      <c r="I2050" s="18">
        <v>38</v>
      </c>
      <c r="J2050" s="5">
        <f t="shared" si="94"/>
        <v>35.185185185185183</v>
      </c>
      <c r="K2050" s="5" t="str">
        <f>VLOOKUP(I2050,Tabla13[[Rango minimo]:[Estado de calidad del aire]],2,TRUE)</f>
        <v>Buena</v>
      </c>
      <c r="L2050" s="21">
        <f t="shared" si="95"/>
        <v>52.092592592592595</v>
      </c>
      <c r="M2050" s="21" t="str">
        <f>VLOOKUP(L2050,Tabla7[[Valor minimo]:[Estado de calidad el aire]],2,TRUE)</f>
        <v>Aceptable</v>
      </c>
      <c r="N2050" s="11">
        <v>11</v>
      </c>
      <c r="O2050" s="11" t="s">
        <v>166</v>
      </c>
      <c r="P2050" s="11">
        <v>5</v>
      </c>
      <c r="Q2050" s="11">
        <v>-74.066725689999998</v>
      </c>
      <c r="R2050" s="12">
        <v>4.6997926659999996</v>
      </c>
    </row>
    <row r="2051" spans="1:18" x14ac:dyDescent="0.25">
      <c r="A2051" s="10">
        <v>2050</v>
      </c>
      <c r="B2051" s="3" t="s">
        <v>3813</v>
      </c>
      <c r="C2051" s="3" t="s">
        <v>3696</v>
      </c>
      <c r="D2051" s="3" t="s">
        <v>1</v>
      </c>
      <c r="E2051" s="3" t="s">
        <v>3814</v>
      </c>
      <c r="F2051" s="87">
        <v>22</v>
      </c>
      <c r="G2051" s="5">
        <f t="shared" ref="G2051:G2114" si="96">IF(F2051&lt;=12, F2051*50/12,
IF(F2051&lt;=37, 51 + (F2051-13)*50/25,
IF(F2051&lt;=55, 101 + (F2051-38)*50/18,
IF(F2051&lt;=150, 151 + (F2051-56)*50/95,
IF(F2051&lt;=250, 201 + (F2051-151)*100/100,
301 + (F2051-251)*200/250)))))</f>
        <v>69</v>
      </c>
      <c r="H2051" s="5" t="str">
        <f>VLOOKUP(F2051,Tabla5[[Columna3]:[Columna4]],2,TRUE)</f>
        <v>Aceptable</v>
      </c>
      <c r="I2051" s="18">
        <v>38</v>
      </c>
      <c r="J2051" s="5">
        <f t="shared" ref="J2051:J2114" si="97">IF(I2051&lt;=54, I2051*50/54,
IF(I2051&lt;=154, 51 + (I2051-55)*50/100,
IF(I2051&lt;=254, 101 + (I2051-155)*50/100,
IF(I2051&lt;=354, 151 + (I2051-255)*50/100,
IF(I2051&lt;=424, 201 + (I2051-355)*100/70,
301 + (I2051-425)*200/180)))))</f>
        <v>35.185185185185183</v>
      </c>
      <c r="K2051" s="5" t="str">
        <f>VLOOKUP(I2051,Tabla13[[Rango minimo]:[Estado de calidad del aire]],2,TRUE)</f>
        <v>Buena</v>
      </c>
      <c r="L2051" s="21">
        <f t="shared" ref="L2051:L2114" si="98">(((G2051+J2051)/2))</f>
        <v>52.092592592592595</v>
      </c>
      <c r="M2051" s="21" t="str">
        <f>VLOOKUP(L2051,Tabla7[[Valor minimo]:[Estado de calidad el aire]],2,TRUE)</f>
        <v>Aceptable</v>
      </c>
      <c r="N2051" s="11">
        <v>11</v>
      </c>
      <c r="O2051" s="11" t="s">
        <v>166</v>
      </c>
      <c r="P2051" s="11">
        <v>5</v>
      </c>
      <c r="Q2051" s="11">
        <v>-74.062026750000001</v>
      </c>
      <c r="R2051" s="12">
        <v>4.6942088650000002</v>
      </c>
    </row>
    <row r="2052" spans="1:18" x14ac:dyDescent="0.25">
      <c r="A2052" s="10">
        <v>2051</v>
      </c>
      <c r="B2052" s="3" t="s">
        <v>3815</v>
      </c>
      <c r="C2052" s="3" t="s">
        <v>3696</v>
      </c>
      <c r="D2052" s="3" t="s">
        <v>1</v>
      </c>
      <c r="E2052" s="3" t="s">
        <v>3816</v>
      </c>
      <c r="F2052" s="87">
        <v>22</v>
      </c>
      <c r="G2052" s="5">
        <f t="shared" si="96"/>
        <v>69</v>
      </c>
      <c r="H2052" s="5" t="str">
        <f>VLOOKUP(F2052,Tabla5[[Columna3]:[Columna4]],2,TRUE)</f>
        <v>Aceptable</v>
      </c>
      <c r="I2052" s="18">
        <v>38</v>
      </c>
      <c r="J2052" s="5">
        <f t="shared" si="97"/>
        <v>35.185185185185183</v>
      </c>
      <c r="K2052" s="5" t="str">
        <f>VLOOKUP(I2052,Tabla13[[Rango minimo]:[Estado de calidad del aire]],2,TRUE)</f>
        <v>Buena</v>
      </c>
      <c r="L2052" s="21">
        <f t="shared" si="98"/>
        <v>52.092592592592595</v>
      </c>
      <c r="M2052" s="21" t="str">
        <f>VLOOKUP(L2052,Tabla7[[Valor minimo]:[Estado de calidad el aire]],2,TRUE)</f>
        <v>Aceptable</v>
      </c>
      <c r="N2052" s="11">
        <v>11</v>
      </c>
      <c r="O2052" s="11" t="s">
        <v>166</v>
      </c>
      <c r="P2052" s="11">
        <v>5</v>
      </c>
      <c r="Q2052" s="11">
        <v>-74.062951130000002</v>
      </c>
      <c r="R2052" s="12">
        <v>4.7049973659999997</v>
      </c>
    </row>
    <row r="2053" spans="1:18" x14ac:dyDescent="0.25">
      <c r="A2053" s="10">
        <v>2052</v>
      </c>
      <c r="B2053" s="3" t="s">
        <v>3817</v>
      </c>
      <c r="C2053" s="3" t="s">
        <v>3696</v>
      </c>
      <c r="D2053" s="3" t="s">
        <v>1</v>
      </c>
      <c r="E2053" s="3" t="s">
        <v>3818</v>
      </c>
      <c r="F2053" s="87">
        <v>22</v>
      </c>
      <c r="G2053" s="5">
        <f t="shared" si="96"/>
        <v>69</v>
      </c>
      <c r="H2053" s="5" t="str">
        <f>VLOOKUP(F2053,Tabla5[[Columna3]:[Columna4]],2,TRUE)</f>
        <v>Aceptable</v>
      </c>
      <c r="I2053" s="18">
        <v>38</v>
      </c>
      <c r="J2053" s="5">
        <f t="shared" si="97"/>
        <v>35.185185185185183</v>
      </c>
      <c r="K2053" s="5" t="str">
        <f>VLOOKUP(I2053,Tabla13[[Rango minimo]:[Estado de calidad del aire]],2,TRUE)</f>
        <v>Buena</v>
      </c>
      <c r="L2053" s="21">
        <f t="shared" si="98"/>
        <v>52.092592592592595</v>
      </c>
      <c r="M2053" s="21" t="str">
        <f>VLOOKUP(L2053,Tabla7[[Valor minimo]:[Estado de calidad el aire]],2,TRUE)</f>
        <v>Aceptable</v>
      </c>
      <c r="N2053" s="11">
        <v>11</v>
      </c>
      <c r="O2053" s="11" t="s">
        <v>166</v>
      </c>
      <c r="P2053" s="11">
        <v>5</v>
      </c>
      <c r="Q2053" s="11">
        <v>-74.059401019999996</v>
      </c>
      <c r="R2053" s="12">
        <v>4.7063129510000001</v>
      </c>
    </row>
    <row r="2054" spans="1:18" x14ac:dyDescent="0.25">
      <c r="A2054" s="10">
        <v>2053</v>
      </c>
      <c r="B2054" s="3" t="s">
        <v>3819</v>
      </c>
      <c r="C2054" s="3" t="s">
        <v>3696</v>
      </c>
      <c r="D2054" s="3" t="s">
        <v>1</v>
      </c>
      <c r="E2054" s="3" t="s">
        <v>3799</v>
      </c>
      <c r="F2054" s="87">
        <v>22</v>
      </c>
      <c r="G2054" s="5">
        <f t="shared" si="96"/>
        <v>69</v>
      </c>
      <c r="H2054" s="5" t="str">
        <f>VLOOKUP(F2054,Tabla5[[Columna3]:[Columna4]],2,TRUE)</f>
        <v>Aceptable</v>
      </c>
      <c r="I2054" s="18">
        <v>38</v>
      </c>
      <c r="J2054" s="5">
        <f t="shared" si="97"/>
        <v>35.185185185185183</v>
      </c>
      <c r="K2054" s="5" t="str">
        <f>VLOOKUP(I2054,Tabla13[[Rango minimo]:[Estado de calidad del aire]],2,TRUE)</f>
        <v>Buena</v>
      </c>
      <c r="L2054" s="21">
        <f t="shared" si="98"/>
        <v>52.092592592592595</v>
      </c>
      <c r="M2054" s="21" t="str">
        <f>VLOOKUP(L2054,Tabla7[[Valor minimo]:[Estado de calidad el aire]],2,TRUE)</f>
        <v>Aceptable</v>
      </c>
      <c r="N2054" s="11">
        <v>11</v>
      </c>
      <c r="O2054" s="11" t="s">
        <v>166</v>
      </c>
      <c r="P2054" s="11">
        <v>5</v>
      </c>
      <c r="Q2054" s="11">
        <v>-74.063082960000003</v>
      </c>
      <c r="R2054" s="12">
        <v>4.6981482630000002</v>
      </c>
    </row>
    <row r="2055" spans="1:18" x14ac:dyDescent="0.25">
      <c r="A2055" s="10">
        <v>2054</v>
      </c>
      <c r="B2055" s="3" t="s">
        <v>3820</v>
      </c>
      <c r="C2055" s="3" t="s">
        <v>3696</v>
      </c>
      <c r="D2055" s="3" t="s">
        <v>1</v>
      </c>
      <c r="E2055" s="3" t="s">
        <v>3821</v>
      </c>
      <c r="F2055" s="87">
        <v>22</v>
      </c>
      <c r="G2055" s="5">
        <f t="shared" si="96"/>
        <v>69</v>
      </c>
      <c r="H2055" s="5" t="str">
        <f>VLOOKUP(F2055,Tabla5[[Columna3]:[Columna4]],2,TRUE)</f>
        <v>Aceptable</v>
      </c>
      <c r="I2055" s="18">
        <v>38</v>
      </c>
      <c r="J2055" s="5">
        <f t="shared" si="97"/>
        <v>35.185185185185183</v>
      </c>
      <c r="K2055" s="5" t="str">
        <f>VLOOKUP(I2055,Tabla13[[Rango minimo]:[Estado de calidad del aire]],2,TRUE)</f>
        <v>Buena</v>
      </c>
      <c r="L2055" s="21">
        <f t="shared" si="98"/>
        <v>52.092592592592595</v>
      </c>
      <c r="M2055" s="21" t="str">
        <f>VLOOKUP(L2055,Tabla7[[Valor minimo]:[Estado de calidad el aire]],2,TRUE)</f>
        <v>Aceptable</v>
      </c>
      <c r="N2055" s="11">
        <v>11</v>
      </c>
      <c r="O2055" s="11" t="s">
        <v>166</v>
      </c>
      <c r="P2055" s="11">
        <v>5</v>
      </c>
      <c r="Q2055" s="11">
        <v>-74.056703249999998</v>
      </c>
      <c r="R2055" s="12">
        <v>4.697218844</v>
      </c>
    </row>
    <row r="2056" spans="1:18" x14ac:dyDescent="0.25">
      <c r="A2056" s="10">
        <v>2055</v>
      </c>
      <c r="B2056" s="3" t="s">
        <v>3822</v>
      </c>
      <c r="C2056" s="3" t="s">
        <v>3696</v>
      </c>
      <c r="D2056" s="3" t="s">
        <v>1</v>
      </c>
      <c r="E2056" s="3" t="s">
        <v>3823</v>
      </c>
      <c r="F2056" s="87">
        <v>22</v>
      </c>
      <c r="G2056" s="5">
        <f t="shared" si="96"/>
        <v>69</v>
      </c>
      <c r="H2056" s="5" t="str">
        <f>VLOOKUP(F2056,Tabla5[[Columna3]:[Columna4]],2,TRUE)</f>
        <v>Aceptable</v>
      </c>
      <c r="I2056" s="18">
        <v>38</v>
      </c>
      <c r="J2056" s="5">
        <f t="shared" si="97"/>
        <v>35.185185185185183</v>
      </c>
      <c r="K2056" s="5" t="str">
        <f>VLOOKUP(I2056,Tabla13[[Rango minimo]:[Estado de calidad del aire]],2,TRUE)</f>
        <v>Buena</v>
      </c>
      <c r="L2056" s="21">
        <f t="shared" si="98"/>
        <v>52.092592592592595</v>
      </c>
      <c r="M2056" s="21" t="str">
        <f>VLOOKUP(L2056,Tabla7[[Valor minimo]:[Estado de calidad el aire]],2,TRUE)</f>
        <v>Aceptable</v>
      </c>
      <c r="N2056" s="11">
        <v>11</v>
      </c>
      <c r="O2056" s="11" t="s">
        <v>166</v>
      </c>
      <c r="P2056" s="11">
        <v>5</v>
      </c>
      <c r="Q2056" s="11">
        <v>-74.069121839999994</v>
      </c>
      <c r="R2056" s="12">
        <v>4.6995849840000004</v>
      </c>
    </row>
    <row r="2057" spans="1:18" x14ac:dyDescent="0.25">
      <c r="A2057" s="10">
        <v>2056</v>
      </c>
      <c r="B2057" s="3" t="s">
        <v>3824</v>
      </c>
      <c r="C2057" s="3" t="s">
        <v>3696</v>
      </c>
      <c r="D2057" s="3" t="s">
        <v>1</v>
      </c>
      <c r="E2057" s="3" t="s">
        <v>3818</v>
      </c>
      <c r="F2057" s="87">
        <v>22</v>
      </c>
      <c r="G2057" s="5">
        <f t="shared" si="96"/>
        <v>69</v>
      </c>
      <c r="H2057" s="5" t="str">
        <f>VLOOKUP(F2057,Tabla5[[Columna3]:[Columna4]],2,TRUE)</f>
        <v>Aceptable</v>
      </c>
      <c r="I2057" s="18">
        <v>38</v>
      </c>
      <c r="J2057" s="5">
        <f t="shared" si="97"/>
        <v>35.185185185185183</v>
      </c>
      <c r="K2057" s="5" t="str">
        <f>VLOOKUP(I2057,Tabla13[[Rango minimo]:[Estado de calidad del aire]],2,TRUE)</f>
        <v>Buena</v>
      </c>
      <c r="L2057" s="21">
        <f t="shared" si="98"/>
        <v>52.092592592592595</v>
      </c>
      <c r="M2057" s="21" t="str">
        <f>VLOOKUP(L2057,Tabla7[[Valor minimo]:[Estado de calidad el aire]],2,TRUE)</f>
        <v>Aceptable</v>
      </c>
      <c r="N2057" s="11">
        <v>11</v>
      </c>
      <c r="O2057" s="11" t="s">
        <v>166</v>
      </c>
      <c r="P2057" s="11">
        <v>5</v>
      </c>
      <c r="Q2057" s="11">
        <v>-74.057762260000004</v>
      </c>
      <c r="R2057" s="12">
        <v>4.7049312460000001</v>
      </c>
    </row>
    <row r="2058" spans="1:18" x14ac:dyDescent="0.25">
      <c r="A2058" s="10">
        <v>2057</v>
      </c>
      <c r="B2058" s="3" t="s">
        <v>3825</v>
      </c>
      <c r="C2058" s="3" t="s">
        <v>3696</v>
      </c>
      <c r="D2058" s="3" t="s">
        <v>1</v>
      </c>
      <c r="E2058" s="3" t="s">
        <v>3826</v>
      </c>
      <c r="F2058" s="87">
        <v>22</v>
      </c>
      <c r="G2058" s="5">
        <f t="shared" si="96"/>
        <v>69</v>
      </c>
      <c r="H2058" s="5" t="str">
        <f>VLOOKUP(F2058,Tabla5[[Columna3]:[Columna4]],2,TRUE)</f>
        <v>Aceptable</v>
      </c>
      <c r="I2058" s="18">
        <v>38</v>
      </c>
      <c r="J2058" s="5">
        <f t="shared" si="97"/>
        <v>35.185185185185183</v>
      </c>
      <c r="K2058" s="5" t="str">
        <f>VLOOKUP(I2058,Tabla13[[Rango minimo]:[Estado de calidad del aire]],2,TRUE)</f>
        <v>Buena</v>
      </c>
      <c r="L2058" s="21">
        <f t="shared" si="98"/>
        <v>52.092592592592595</v>
      </c>
      <c r="M2058" s="21" t="str">
        <f>VLOOKUP(L2058,Tabla7[[Valor minimo]:[Estado de calidad el aire]],2,TRUE)</f>
        <v>Aceptable</v>
      </c>
      <c r="N2058" s="11">
        <v>11</v>
      </c>
      <c r="O2058" s="11" t="s">
        <v>166</v>
      </c>
      <c r="P2058" s="11">
        <v>5</v>
      </c>
      <c r="Q2058" s="11">
        <v>-74.062933299999997</v>
      </c>
      <c r="R2058" s="12">
        <v>4.689608228</v>
      </c>
    </row>
    <row r="2059" spans="1:18" x14ac:dyDescent="0.25">
      <c r="A2059" s="10">
        <v>2058</v>
      </c>
      <c r="B2059" s="3" t="s">
        <v>3827</v>
      </c>
      <c r="C2059" s="3" t="s">
        <v>3696</v>
      </c>
      <c r="D2059" s="3" t="s">
        <v>1</v>
      </c>
      <c r="E2059" s="3" t="s">
        <v>3799</v>
      </c>
      <c r="F2059" s="87">
        <v>22</v>
      </c>
      <c r="G2059" s="5">
        <f t="shared" si="96"/>
        <v>69</v>
      </c>
      <c r="H2059" s="5" t="str">
        <f>VLOOKUP(F2059,Tabla5[[Columna3]:[Columna4]],2,TRUE)</f>
        <v>Aceptable</v>
      </c>
      <c r="I2059" s="18">
        <v>38</v>
      </c>
      <c r="J2059" s="5">
        <f t="shared" si="97"/>
        <v>35.185185185185183</v>
      </c>
      <c r="K2059" s="5" t="str">
        <f>VLOOKUP(I2059,Tabla13[[Rango minimo]:[Estado de calidad del aire]],2,TRUE)</f>
        <v>Buena</v>
      </c>
      <c r="L2059" s="21">
        <f t="shared" si="98"/>
        <v>52.092592592592595</v>
      </c>
      <c r="M2059" s="21" t="str">
        <f>VLOOKUP(L2059,Tabla7[[Valor minimo]:[Estado de calidad el aire]],2,TRUE)</f>
        <v>Aceptable</v>
      </c>
      <c r="N2059" s="11">
        <v>11</v>
      </c>
      <c r="O2059" s="11" t="s">
        <v>166</v>
      </c>
      <c r="P2059" s="11">
        <v>5</v>
      </c>
      <c r="Q2059" s="11">
        <v>-74.059646689999994</v>
      </c>
      <c r="R2059" s="12">
        <v>4.6974763629999998</v>
      </c>
    </row>
    <row r="2060" spans="1:18" x14ac:dyDescent="0.25">
      <c r="A2060" s="10">
        <v>2059</v>
      </c>
      <c r="B2060" s="3" t="s">
        <v>3828</v>
      </c>
      <c r="C2060" s="3" t="s">
        <v>3696</v>
      </c>
      <c r="D2060" s="3" t="s">
        <v>1</v>
      </c>
      <c r="E2060" s="3" t="s">
        <v>3829</v>
      </c>
      <c r="F2060" s="87">
        <v>22</v>
      </c>
      <c r="G2060" s="5">
        <f t="shared" si="96"/>
        <v>69</v>
      </c>
      <c r="H2060" s="5" t="str">
        <f>VLOOKUP(F2060,Tabla5[[Columna3]:[Columna4]],2,TRUE)</f>
        <v>Aceptable</v>
      </c>
      <c r="I2060" s="18">
        <v>38</v>
      </c>
      <c r="J2060" s="5">
        <f t="shared" si="97"/>
        <v>35.185185185185183</v>
      </c>
      <c r="K2060" s="5" t="str">
        <f>VLOOKUP(I2060,Tabla13[[Rango minimo]:[Estado de calidad del aire]],2,TRUE)</f>
        <v>Buena</v>
      </c>
      <c r="L2060" s="21">
        <f t="shared" si="98"/>
        <v>52.092592592592595</v>
      </c>
      <c r="M2060" s="21" t="str">
        <f>VLOOKUP(L2060,Tabla7[[Valor minimo]:[Estado de calidad el aire]],2,TRUE)</f>
        <v>Aceptable</v>
      </c>
      <c r="N2060" s="11">
        <v>11</v>
      </c>
      <c r="O2060" s="11" t="s">
        <v>166</v>
      </c>
      <c r="P2060" s="11">
        <v>5</v>
      </c>
      <c r="Q2060" s="11">
        <v>-74.068584770000001</v>
      </c>
      <c r="R2060" s="12">
        <v>4.6962678840000001</v>
      </c>
    </row>
    <row r="2061" spans="1:18" x14ac:dyDescent="0.25">
      <c r="A2061" s="10">
        <v>2060</v>
      </c>
      <c r="B2061" s="3" t="s">
        <v>3830</v>
      </c>
      <c r="C2061" s="3" t="s">
        <v>3696</v>
      </c>
      <c r="D2061" s="3" t="s">
        <v>1</v>
      </c>
      <c r="E2061" s="3" t="s">
        <v>3794</v>
      </c>
      <c r="F2061" s="87">
        <v>22</v>
      </c>
      <c r="G2061" s="5">
        <f t="shared" si="96"/>
        <v>69</v>
      </c>
      <c r="H2061" s="5" t="str">
        <f>VLOOKUP(F2061,Tabla5[[Columna3]:[Columna4]],2,TRUE)</f>
        <v>Aceptable</v>
      </c>
      <c r="I2061" s="18">
        <v>38</v>
      </c>
      <c r="J2061" s="5">
        <f t="shared" si="97"/>
        <v>35.185185185185183</v>
      </c>
      <c r="K2061" s="5" t="str">
        <f>VLOOKUP(I2061,Tabla13[[Rango minimo]:[Estado de calidad del aire]],2,TRUE)</f>
        <v>Buena</v>
      </c>
      <c r="L2061" s="21">
        <f t="shared" si="98"/>
        <v>52.092592592592595</v>
      </c>
      <c r="M2061" s="21" t="str">
        <f>VLOOKUP(L2061,Tabla7[[Valor minimo]:[Estado de calidad el aire]],2,TRUE)</f>
        <v>Aceptable</v>
      </c>
      <c r="N2061" s="11">
        <v>11</v>
      </c>
      <c r="O2061" s="11" t="s">
        <v>166</v>
      </c>
      <c r="P2061" s="11">
        <v>5</v>
      </c>
      <c r="Q2061" s="11">
        <v>-74.060922050000002</v>
      </c>
      <c r="R2061" s="12">
        <v>4.6963033950000002</v>
      </c>
    </row>
    <row r="2062" spans="1:18" x14ac:dyDescent="0.25">
      <c r="A2062" s="10">
        <v>2061</v>
      </c>
      <c r="B2062" s="3" t="s">
        <v>3831</v>
      </c>
      <c r="C2062" s="3" t="s">
        <v>3696</v>
      </c>
      <c r="D2062" s="3" t="s">
        <v>1</v>
      </c>
      <c r="E2062" s="3" t="s">
        <v>3780</v>
      </c>
      <c r="F2062" s="87">
        <v>22</v>
      </c>
      <c r="G2062" s="5">
        <f t="shared" si="96"/>
        <v>69</v>
      </c>
      <c r="H2062" s="5" t="str">
        <f>VLOOKUP(F2062,Tabla5[[Columna3]:[Columna4]],2,TRUE)</f>
        <v>Aceptable</v>
      </c>
      <c r="I2062" s="18">
        <v>38</v>
      </c>
      <c r="J2062" s="5">
        <f t="shared" si="97"/>
        <v>35.185185185185183</v>
      </c>
      <c r="K2062" s="5" t="str">
        <f>VLOOKUP(I2062,Tabla13[[Rango minimo]:[Estado de calidad del aire]],2,TRUE)</f>
        <v>Buena</v>
      </c>
      <c r="L2062" s="21">
        <f t="shared" si="98"/>
        <v>52.092592592592595</v>
      </c>
      <c r="M2062" s="21" t="str">
        <f>VLOOKUP(L2062,Tabla7[[Valor minimo]:[Estado de calidad el aire]],2,TRUE)</f>
        <v>Aceptable</v>
      </c>
      <c r="N2062" s="11">
        <v>11</v>
      </c>
      <c r="O2062" s="11" t="s">
        <v>166</v>
      </c>
      <c r="P2062" s="11">
        <v>5</v>
      </c>
      <c r="Q2062" s="11">
        <v>-74.065176100000002</v>
      </c>
      <c r="R2062" s="12">
        <v>4.6959724270000001</v>
      </c>
    </row>
    <row r="2063" spans="1:18" x14ac:dyDescent="0.25">
      <c r="A2063" s="10">
        <v>2062</v>
      </c>
      <c r="B2063" s="3" t="s">
        <v>3832</v>
      </c>
      <c r="C2063" s="3" t="s">
        <v>3696</v>
      </c>
      <c r="D2063" s="3" t="s">
        <v>1</v>
      </c>
      <c r="E2063" s="3" t="s">
        <v>3833</v>
      </c>
      <c r="F2063" s="87">
        <v>22</v>
      </c>
      <c r="G2063" s="5">
        <f t="shared" si="96"/>
        <v>69</v>
      </c>
      <c r="H2063" s="5" t="str">
        <f>VLOOKUP(F2063,Tabla5[[Columna3]:[Columna4]],2,TRUE)</f>
        <v>Aceptable</v>
      </c>
      <c r="I2063" s="18">
        <v>38</v>
      </c>
      <c r="J2063" s="5">
        <f t="shared" si="97"/>
        <v>35.185185185185183</v>
      </c>
      <c r="K2063" s="5" t="str">
        <f>VLOOKUP(I2063,Tabla13[[Rango minimo]:[Estado de calidad del aire]],2,TRUE)</f>
        <v>Buena</v>
      </c>
      <c r="L2063" s="21">
        <f t="shared" si="98"/>
        <v>52.092592592592595</v>
      </c>
      <c r="M2063" s="21" t="str">
        <f>VLOOKUP(L2063,Tabla7[[Valor minimo]:[Estado de calidad el aire]],2,TRUE)</f>
        <v>Aceptable</v>
      </c>
      <c r="N2063" s="11">
        <v>11</v>
      </c>
      <c r="O2063" s="11" t="s">
        <v>166</v>
      </c>
      <c r="P2063" s="11">
        <v>5</v>
      </c>
      <c r="Q2063" s="11">
        <v>-74.063690210000004</v>
      </c>
      <c r="R2063" s="12">
        <v>4.7076746140000001</v>
      </c>
    </row>
    <row r="2064" spans="1:18" x14ac:dyDescent="0.25">
      <c r="A2064" s="10">
        <v>2063</v>
      </c>
      <c r="B2064" s="3" t="s">
        <v>3834</v>
      </c>
      <c r="C2064" s="3" t="s">
        <v>3696</v>
      </c>
      <c r="D2064" s="3" t="s">
        <v>1</v>
      </c>
      <c r="E2064" s="3" t="s">
        <v>3835</v>
      </c>
      <c r="F2064" s="87">
        <v>22</v>
      </c>
      <c r="G2064" s="5">
        <f t="shared" si="96"/>
        <v>69</v>
      </c>
      <c r="H2064" s="5" t="str">
        <f>VLOOKUP(F2064,Tabla5[[Columna3]:[Columna4]],2,TRUE)</f>
        <v>Aceptable</v>
      </c>
      <c r="I2064" s="18">
        <v>38</v>
      </c>
      <c r="J2064" s="5">
        <f t="shared" si="97"/>
        <v>35.185185185185183</v>
      </c>
      <c r="K2064" s="5" t="str">
        <f>VLOOKUP(I2064,Tabla13[[Rango minimo]:[Estado de calidad del aire]],2,TRUE)</f>
        <v>Buena</v>
      </c>
      <c r="L2064" s="21">
        <f t="shared" si="98"/>
        <v>52.092592592592595</v>
      </c>
      <c r="M2064" s="21" t="str">
        <f>VLOOKUP(L2064,Tabla7[[Valor minimo]:[Estado de calidad el aire]],2,TRUE)</f>
        <v>Aceptable</v>
      </c>
      <c r="N2064" s="11">
        <v>11</v>
      </c>
      <c r="O2064" s="11" t="s">
        <v>166</v>
      </c>
      <c r="P2064" s="11">
        <v>5</v>
      </c>
      <c r="Q2064" s="11">
        <v>-74.061766539999994</v>
      </c>
      <c r="R2064" s="12">
        <v>4.7046837779999997</v>
      </c>
    </row>
    <row r="2065" spans="1:18" x14ac:dyDescent="0.25">
      <c r="A2065" s="10">
        <v>2064</v>
      </c>
      <c r="B2065" s="3" t="s">
        <v>3836</v>
      </c>
      <c r="C2065" s="3" t="s">
        <v>3696</v>
      </c>
      <c r="D2065" s="3" t="s">
        <v>1</v>
      </c>
      <c r="E2065" s="3" t="s">
        <v>3829</v>
      </c>
      <c r="F2065" s="87">
        <v>22</v>
      </c>
      <c r="G2065" s="5">
        <f t="shared" si="96"/>
        <v>69</v>
      </c>
      <c r="H2065" s="5" t="str">
        <f>VLOOKUP(F2065,Tabla5[[Columna3]:[Columna4]],2,TRUE)</f>
        <v>Aceptable</v>
      </c>
      <c r="I2065" s="18">
        <v>38</v>
      </c>
      <c r="J2065" s="5">
        <f t="shared" si="97"/>
        <v>35.185185185185183</v>
      </c>
      <c r="K2065" s="5" t="str">
        <f>VLOOKUP(I2065,Tabla13[[Rango minimo]:[Estado de calidad del aire]],2,TRUE)</f>
        <v>Buena</v>
      </c>
      <c r="L2065" s="21">
        <f t="shared" si="98"/>
        <v>52.092592592592595</v>
      </c>
      <c r="M2065" s="21" t="str">
        <f>VLOOKUP(L2065,Tabla7[[Valor minimo]:[Estado de calidad el aire]],2,TRUE)</f>
        <v>Aceptable</v>
      </c>
      <c r="N2065" s="11">
        <v>11</v>
      </c>
      <c r="O2065" s="11" t="s">
        <v>166</v>
      </c>
      <c r="P2065" s="11">
        <v>5</v>
      </c>
      <c r="Q2065" s="11">
        <v>-74.0679588</v>
      </c>
      <c r="R2065" s="12">
        <v>4.6961591140000003</v>
      </c>
    </row>
    <row r="2066" spans="1:18" x14ac:dyDescent="0.25">
      <c r="A2066" s="10">
        <v>2065</v>
      </c>
      <c r="B2066" s="3" t="s">
        <v>3837</v>
      </c>
      <c r="C2066" s="3" t="s">
        <v>3696</v>
      </c>
      <c r="D2066" s="3" t="s">
        <v>1</v>
      </c>
      <c r="E2066" s="3" t="s">
        <v>3803</v>
      </c>
      <c r="F2066" s="87">
        <v>22</v>
      </c>
      <c r="G2066" s="5">
        <f t="shared" si="96"/>
        <v>69</v>
      </c>
      <c r="H2066" s="5" t="str">
        <f>VLOOKUP(F2066,Tabla5[[Columna3]:[Columna4]],2,TRUE)</f>
        <v>Aceptable</v>
      </c>
      <c r="I2066" s="18">
        <v>38</v>
      </c>
      <c r="J2066" s="5">
        <f t="shared" si="97"/>
        <v>35.185185185185183</v>
      </c>
      <c r="K2066" s="5" t="str">
        <f>VLOOKUP(I2066,Tabla13[[Rango minimo]:[Estado de calidad del aire]],2,TRUE)</f>
        <v>Buena</v>
      </c>
      <c r="L2066" s="21">
        <f t="shared" si="98"/>
        <v>52.092592592592595</v>
      </c>
      <c r="M2066" s="21" t="str">
        <f>VLOOKUP(L2066,Tabla7[[Valor minimo]:[Estado de calidad el aire]],2,TRUE)</f>
        <v>Aceptable</v>
      </c>
      <c r="N2066" s="11">
        <v>11</v>
      </c>
      <c r="O2066" s="11" t="s">
        <v>166</v>
      </c>
      <c r="P2066" s="11">
        <v>5</v>
      </c>
      <c r="Q2066" s="11">
        <v>-74.064352900000003</v>
      </c>
      <c r="R2066" s="12">
        <v>4.6976907030000001</v>
      </c>
    </row>
    <row r="2067" spans="1:18" x14ac:dyDescent="0.25">
      <c r="A2067" s="10">
        <v>2066</v>
      </c>
      <c r="B2067" s="3" t="s">
        <v>3838</v>
      </c>
      <c r="C2067" s="3" t="s">
        <v>3696</v>
      </c>
      <c r="D2067" s="3" t="s">
        <v>1</v>
      </c>
      <c r="E2067" s="3" t="s">
        <v>3799</v>
      </c>
      <c r="F2067" s="87">
        <v>22</v>
      </c>
      <c r="G2067" s="5">
        <f t="shared" si="96"/>
        <v>69</v>
      </c>
      <c r="H2067" s="5" t="str">
        <f>VLOOKUP(F2067,Tabla5[[Columna3]:[Columna4]],2,TRUE)</f>
        <v>Aceptable</v>
      </c>
      <c r="I2067" s="18">
        <v>38</v>
      </c>
      <c r="J2067" s="5">
        <f t="shared" si="97"/>
        <v>35.185185185185183</v>
      </c>
      <c r="K2067" s="5" t="str">
        <f>VLOOKUP(I2067,Tabla13[[Rango minimo]:[Estado de calidad del aire]],2,TRUE)</f>
        <v>Buena</v>
      </c>
      <c r="L2067" s="21">
        <f t="shared" si="98"/>
        <v>52.092592592592595</v>
      </c>
      <c r="M2067" s="21" t="str">
        <f>VLOOKUP(L2067,Tabla7[[Valor minimo]:[Estado de calidad el aire]],2,TRUE)</f>
        <v>Aceptable</v>
      </c>
      <c r="N2067" s="11">
        <v>11</v>
      </c>
      <c r="O2067" s="11" t="s">
        <v>166</v>
      </c>
      <c r="P2067" s="11">
        <v>5</v>
      </c>
      <c r="Q2067" s="11">
        <v>-74.061139310000002</v>
      </c>
      <c r="R2067" s="12">
        <v>4.6989417290000004</v>
      </c>
    </row>
    <row r="2068" spans="1:18" x14ac:dyDescent="0.25">
      <c r="A2068" s="10">
        <v>2067</v>
      </c>
      <c r="B2068" s="3" t="s">
        <v>3839</v>
      </c>
      <c r="C2068" s="3" t="s">
        <v>3696</v>
      </c>
      <c r="D2068" s="3" t="s">
        <v>1</v>
      </c>
      <c r="E2068" s="3" t="s">
        <v>3777</v>
      </c>
      <c r="F2068" s="87">
        <v>22</v>
      </c>
      <c r="G2068" s="5">
        <f t="shared" si="96"/>
        <v>69</v>
      </c>
      <c r="H2068" s="5" t="str">
        <f>VLOOKUP(F2068,Tabla5[[Columna3]:[Columna4]],2,TRUE)</f>
        <v>Aceptable</v>
      </c>
      <c r="I2068" s="18">
        <v>38</v>
      </c>
      <c r="J2068" s="5">
        <f t="shared" si="97"/>
        <v>35.185185185185183</v>
      </c>
      <c r="K2068" s="5" t="str">
        <f>VLOOKUP(I2068,Tabla13[[Rango minimo]:[Estado de calidad del aire]],2,TRUE)</f>
        <v>Buena</v>
      </c>
      <c r="L2068" s="21">
        <f t="shared" si="98"/>
        <v>52.092592592592595</v>
      </c>
      <c r="M2068" s="21" t="str">
        <f>VLOOKUP(L2068,Tabla7[[Valor minimo]:[Estado de calidad el aire]],2,TRUE)</f>
        <v>Aceptable</v>
      </c>
      <c r="N2068" s="11">
        <v>11</v>
      </c>
      <c r="O2068" s="11" t="s">
        <v>166</v>
      </c>
      <c r="P2068" s="11">
        <v>5</v>
      </c>
      <c r="Q2068" s="11">
        <v>-74.058820089999998</v>
      </c>
      <c r="R2068" s="12">
        <v>4.6897731709999997</v>
      </c>
    </row>
    <row r="2069" spans="1:18" x14ac:dyDescent="0.25">
      <c r="A2069" s="10">
        <v>2068</v>
      </c>
      <c r="B2069" s="3" t="s">
        <v>3840</v>
      </c>
      <c r="C2069" s="3" t="s">
        <v>3696</v>
      </c>
      <c r="D2069" s="3" t="s">
        <v>1</v>
      </c>
      <c r="E2069" s="3" t="s">
        <v>3777</v>
      </c>
      <c r="F2069" s="87">
        <v>22</v>
      </c>
      <c r="G2069" s="5">
        <f t="shared" si="96"/>
        <v>69</v>
      </c>
      <c r="H2069" s="5" t="str">
        <f>VLOOKUP(F2069,Tabla5[[Columna3]:[Columna4]],2,TRUE)</f>
        <v>Aceptable</v>
      </c>
      <c r="I2069" s="18">
        <v>38</v>
      </c>
      <c r="J2069" s="5">
        <f t="shared" si="97"/>
        <v>35.185185185185183</v>
      </c>
      <c r="K2069" s="5" t="str">
        <f>VLOOKUP(I2069,Tabla13[[Rango minimo]:[Estado de calidad del aire]],2,TRUE)</f>
        <v>Buena</v>
      </c>
      <c r="L2069" s="21">
        <f t="shared" si="98"/>
        <v>52.092592592592595</v>
      </c>
      <c r="M2069" s="21" t="str">
        <f>VLOOKUP(L2069,Tabla7[[Valor minimo]:[Estado de calidad el aire]],2,TRUE)</f>
        <v>Aceptable</v>
      </c>
      <c r="N2069" s="11">
        <v>11</v>
      </c>
      <c r="O2069" s="11" t="s">
        <v>166</v>
      </c>
      <c r="P2069" s="11">
        <v>5</v>
      </c>
      <c r="Q2069" s="11">
        <v>-74.058783750000003</v>
      </c>
      <c r="R2069" s="12">
        <v>4.6919304210000004</v>
      </c>
    </row>
    <row r="2070" spans="1:18" x14ac:dyDescent="0.25">
      <c r="A2070" s="10">
        <v>2069</v>
      </c>
      <c r="B2070" s="3" t="s">
        <v>3841</v>
      </c>
      <c r="C2070" s="3" t="s">
        <v>3696</v>
      </c>
      <c r="D2070" s="3" t="s">
        <v>1</v>
      </c>
      <c r="E2070" s="3" t="s">
        <v>3842</v>
      </c>
      <c r="F2070" s="87">
        <v>22</v>
      </c>
      <c r="G2070" s="5">
        <f t="shared" si="96"/>
        <v>69</v>
      </c>
      <c r="H2070" s="5" t="str">
        <f>VLOOKUP(F2070,Tabla5[[Columna3]:[Columna4]],2,TRUE)</f>
        <v>Aceptable</v>
      </c>
      <c r="I2070" s="18">
        <v>38</v>
      </c>
      <c r="J2070" s="5">
        <f t="shared" si="97"/>
        <v>35.185185185185183</v>
      </c>
      <c r="K2070" s="5" t="str">
        <f>VLOOKUP(I2070,Tabla13[[Rango minimo]:[Estado de calidad del aire]],2,TRUE)</f>
        <v>Buena</v>
      </c>
      <c r="L2070" s="21">
        <f t="shared" si="98"/>
        <v>52.092592592592595</v>
      </c>
      <c r="M2070" s="21" t="str">
        <f>VLOOKUP(L2070,Tabla7[[Valor minimo]:[Estado de calidad el aire]],2,TRUE)</f>
        <v>Aceptable</v>
      </c>
      <c r="N2070" s="11">
        <v>11</v>
      </c>
      <c r="O2070" s="11" t="s">
        <v>166</v>
      </c>
      <c r="P2070" s="11">
        <v>5</v>
      </c>
      <c r="Q2070" s="11">
        <v>-74.058697699999996</v>
      </c>
      <c r="R2070" s="12">
        <v>4.6962561989999996</v>
      </c>
    </row>
    <row r="2071" spans="1:18" x14ac:dyDescent="0.25">
      <c r="A2071" s="10">
        <v>2070</v>
      </c>
      <c r="B2071" s="3" t="s">
        <v>3843</v>
      </c>
      <c r="C2071" s="3" t="s">
        <v>3696</v>
      </c>
      <c r="D2071" s="3" t="s">
        <v>1</v>
      </c>
      <c r="E2071" s="3" t="s">
        <v>3844</v>
      </c>
      <c r="F2071" s="87">
        <v>22</v>
      </c>
      <c r="G2071" s="5">
        <f t="shared" si="96"/>
        <v>69</v>
      </c>
      <c r="H2071" s="5" t="str">
        <f>VLOOKUP(F2071,Tabla5[[Columna3]:[Columna4]],2,TRUE)</f>
        <v>Aceptable</v>
      </c>
      <c r="I2071" s="18">
        <v>38</v>
      </c>
      <c r="J2071" s="5">
        <f t="shared" si="97"/>
        <v>35.185185185185183</v>
      </c>
      <c r="K2071" s="5" t="str">
        <f>VLOOKUP(I2071,Tabla13[[Rango minimo]:[Estado de calidad del aire]],2,TRUE)</f>
        <v>Buena</v>
      </c>
      <c r="L2071" s="21">
        <f t="shared" si="98"/>
        <v>52.092592592592595</v>
      </c>
      <c r="M2071" s="21" t="str">
        <f>VLOOKUP(L2071,Tabla7[[Valor minimo]:[Estado de calidad el aire]],2,TRUE)</f>
        <v>Aceptable</v>
      </c>
      <c r="N2071" s="11">
        <v>11</v>
      </c>
      <c r="O2071" s="11" t="s">
        <v>166</v>
      </c>
      <c r="P2071" s="11">
        <v>5</v>
      </c>
      <c r="Q2071" s="11">
        <v>-74.055120209999998</v>
      </c>
      <c r="R2071" s="12">
        <v>4.7058294719999996</v>
      </c>
    </row>
    <row r="2072" spans="1:18" x14ac:dyDescent="0.25">
      <c r="A2072" s="10">
        <v>2071</v>
      </c>
      <c r="B2072" s="3" t="s">
        <v>3845</v>
      </c>
      <c r="C2072" s="3" t="s">
        <v>3696</v>
      </c>
      <c r="D2072" s="3" t="s">
        <v>1</v>
      </c>
      <c r="E2072" s="3" t="s">
        <v>3846</v>
      </c>
      <c r="F2072" s="87">
        <v>22</v>
      </c>
      <c r="G2072" s="5">
        <f t="shared" si="96"/>
        <v>69</v>
      </c>
      <c r="H2072" s="5" t="str">
        <f>VLOOKUP(F2072,Tabla5[[Columna3]:[Columna4]],2,TRUE)</f>
        <v>Aceptable</v>
      </c>
      <c r="I2072" s="18">
        <v>38</v>
      </c>
      <c r="J2072" s="5">
        <f t="shared" si="97"/>
        <v>35.185185185185183</v>
      </c>
      <c r="K2072" s="5" t="str">
        <f>VLOOKUP(I2072,Tabla13[[Rango minimo]:[Estado de calidad del aire]],2,TRUE)</f>
        <v>Buena</v>
      </c>
      <c r="L2072" s="21">
        <f t="shared" si="98"/>
        <v>52.092592592592595</v>
      </c>
      <c r="M2072" s="21" t="str">
        <f>VLOOKUP(L2072,Tabla7[[Valor minimo]:[Estado de calidad el aire]],2,TRUE)</f>
        <v>Aceptable</v>
      </c>
      <c r="N2072" s="11">
        <v>11</v>
      </c>
      <c r="O2072" s="11" t="s">
        <v>5996</v>
      </c>
      <c r="P2072" s="11">
        <v>5</v>
      </c>
      <c r="Q2072" s="11">
        <v>-74.068389190000005</v>
      </c>
      <c r="R2072" s="12">
        <v>4.7440815919999997</v>
      </c>
    </row>
    <row r="2073" spans="1:18" x14ac:dyDescent="0.25">
      <c r="A2073" s="10">
        <v>2072</v>
      </c>
      <c r="B2073" s="3" t="s">
        <v>3847</v>
      </c>
      <c r="C2073" s="3" t="s">
        <v>3696</v>
      </c>
      <c r="D2073" s="3" t="s">
        <v>1</v>
      </c>
      <c r="E2073" s="3" t="s">
        <v>3848</v>
      </c>
      <c r="F2073" s="87">
        <v>22</v>
      </c>
      <c r="G2073" s="5">
        <f t="shared" si="96"/>
        <v>69</v>
      </c>
      <c r="H2073" s="5" t="str">
        <f>VLOOKUP(F2073,Tabla5[[Columna3]:[Columna4]],2,TRUE)</f>
        <v>Aceptable</v>
      </c>
      <c r="I2073" s="18">
        <v>38</v>
      </c>
      <c r="J2073" s="5">
        <f t="shared" si="97"/>
        <v>35.185185185185183</v>
      </c>
      <c r="K2073" s="5" t="str">
        <f>VLOOKUP(I2073,Tabla13[[Rango minimo]:[Estado de calidad del aire]],2,TRUE)</f>
        <v>Buena</v>
      </c>
      <c r="L2073" s="21">
        <f t="shared" si="98"/>
        <v>52.092592592592595</v>
      </c>
      <c r="M2073" s="21" t="str">
        <f>VLOOKUP(L2073,Tabla7[[Valor minimo]:[Estado de calidad el aire]],2,TRUE)</f>
        <v>Aceptable</v>
      </c>
      <c r="N2073" s="11">
        <v>11</v>
      </c>
      <c r="O2073" s="11" t="s">
        <v>5996</v>
      </c>
      <c r="P2073" s="11">
        <v>5</v>
      </c>
      <c r="Q2073" s="11">
        <v>-74.063645260000001</v>
      </c>
      <c r="R2073" s="12">
        <v>4.7325639270000002</v>
      </c>
    </row>
    <row r="2074" spans="1:18" x14ac:dyDescent="0.25">
      <c r="A2074" s="10">
        <v>2073</v>
      </c>
      <c r="B2074" s="3" t="s">
        <v>3849</v>
      </c>
      <c r="C2074" s="3" t="s">
        <v>3696</v>
      </c>
      <c r="D2074" s="3" t="s">
        <v>1</v>
      </c>
      <c r="E2074" s="3" t="s">
        <v>3848</v>
      </c>
      <c r="F2074" s="87">
        <v>22</v>
      </c>
      <c r="G2074" s="5">
        <f t="shared" si="96"/>
        <v>69</v>
      </c>
      <c r="H2074" s="5" t="str">
        <f>VLOOKUP(F2074,Tabla5[[Columna3]:[Columna4]],2,TRUE)</f>
        <v>Aceptable</v>
      </c>
      <c r="I2074" s="18">
        <v>38</v>
      </c>
      <c r="J2074" s="5">
        <f t="shared" si="97"/>
        <v>35.185185185185183</v>
      </c>
      <c r="K2074" s="5" t="str">
        <f>VLOOKUP(I2074,Tabla13[[Rango minimo]:[Estado de calidad del aire]],2,TRUE)</f>
        <v>Buena</v>
      </c>
      <c r="L2074" s="21">
        <f t="shared" si="98"/>
        <v>52.092592592592595</v>
      </c>
      <c r="M2074" s="21" t="str">
        <f>VLOOKUP(L2074,Tabla7[[Valor minimo]:[Estado de calidad el aire]],2,TRUE)</f>
        <v>Aceptable</v>
      </c>
      <c r="N2074" s="11">
        <v>11</v>
      </c>
      <c r="O2074" s="11" t="s">
        <v>5996</v>
      </c>
      <c r="P2074" s="11">
        <v>5</v>
      </c>
      <c r="Q2074" s="11">
        <v>-74.065705710000003</v>
      </c>
      <c r="R2074" s="12">
        <v>4.7325506869999998</v>
      </c>
    </row>
    <row r="2075" spans="1:18" x14ac:dyDescent="0.25">
      <c r="A2075" s="10">
        <v>2074</v>
      </c>
      <c r="B2075" s="3" t="s">
        <v>3850</v>
      </c>
      <c r="C2075" s="3" t="s">
        <v>3696</v>
      </c>
      <c r="D2075" s="3" t="s">
        <v>1</v>
      </c>
      <c r="E2075" s="3" t="s">
        <v>3851</v>
      </c>
      <c r="F2075" s="87">
        <v>22</v>
      </c>
      <c r="G2075" s="5">
        <f t="shared" si="96"/>
        <v>69</v>
      </c>
      <c r="H2075" s="5" t="str">
        <f>VLOOKUP(F2075,Tabla5[[Columna3]:[Columna4]],2,TRUE)</f>
        <v>Aceptable</v>
      </c>
      <c r="I2075" s="18">
        <v>38</v>
      </c>
      <c r="J2075" s="5">
        <f t="shared" si="97"/>
        <v>35.185185185185183</v>
      </c>
      <c r="K2075" s="5" t="str">
        <f>VLOOKUP(I2075,Tabla13[[Rango minimo]:[Estado de calidad del aire]],2,TRUE)</f>
        <v>Buena</v>
      </c>
      <c r="L2075" s="21">
        <f t="shared" si="98"/>
        <v>52.092592592592595</v>
      </c>
      <c r="M2075" s="21" t="str">
        <f>VLOOKUP(L2075,Tabla7[[Valor minimo]:[Estado de calidad el aire]],2,TRUE)</f>
        <v>Aceptable</v>
      </c>
      <c r="N2075" s="11">
        <v>11</v>
      </c>
      <c r="O2075" s="11" t="s">
        <v>5996</v>
      </c>
      <c r="P2075" s="11">
        <v>4</v>
      </c>
      <c r="Q2075" s="11">
        <v>-74.066207700000007</v>
      </c>
      <c r="R2075" s="12">
        <v>4.7552071160000002</v>
      </c>
    </row>
    <row r="2076" spans="1:18" x14ac:dyDescent="0.25">
      <c r="A2076" s="10">
        <v>2075</v>
      </c>
      <c r="B2076" s="3" t="s">
        <v>3852</v>
      </c>
      <c r="C2076" s="3" t="s">
        <v>3696</v>
      </c>
      <c r="D2076" s="3" t="s">
        <v>1</v>
      </c>
      <c r="E2076" s="3" t="s">
        <v>3851</v>
      </c>
      <c r="F2076" s="87">
        <v>22</v>
      </c>
      <c r="G2076" s="5">
        <f t="shared" si="96"/>
        <v>69</v>
      </c>
      <c r="H2076" s="5" t="str">
        <f>VLOOKUP(F2076,Tabla5[[Columna3]:[Columna4]],2,TRUE)</f>
        <v>Aceptable</v>
      </c>
      <c r="I2076" s="18">
        <v>38</v>
      </c>
      <c r="J2076" s="5">
        <f t="shared" si="97"/>
        <v>35.185185185185183</v>
      </c>
      <c r="K2076" s="5" t="str">
        <f>VLOOKUP(I2076,Tabla13[[Rango minimo]:[Estado de calidad del aire]],2,TRUE)</f>
        <v>Buena</v>
      </c>
      <c r="L2076" s="21">
        <f t="shared" si="98"/>
        <v>52.092592592592595</v>
      </c>
      <c r="M2076" s="21" t="str">
        <f>VLOOKUP(L2076,Tabla7[[Valor minimo]:[Estado de calidad el aire]],2,TRUE)</f>
        <v>Aceptable</v>
      </c>
      <c r="N2076" s="11">
        <v>11</v>
      </c>
      <c r="O2076" s="11" t="s">
        <v>5996</v>
      </c>
      <c r="P2076" s="11">
        <v>4</v>
      </c>
      <c r="Q2076" s="11">
        <v>-74.066951930000002</v>
      </c>
      <c r="R2076" s="12">
        <v>4.7536724789999996</v>
      </c>
    </row>
    <row r="2077" spans="1:18" x14ac:dyDescent="0.25">
      <c r="A2077" s="10">
        <v>2076</v>
      </c>
      <c r="B2077" s="3" t="s">
        <v>3853</v>
      </c>
      <c r="C2077" s="3" t="s">
        <v>3696</v>
      </c>
      <c r="D2077" s="3" t="s">
        <v>1</v>
      </c>
      <c r="E2077" s="3" t="s">
        <v>3854</v>
      </c>
      <c r="F2077" s="87">
        <v>22</v>
      </c>
      <c r="G2077" s="5">
        <f t="shared" si="96"/>
        <v>69</v>
      </c>
      <c r="H2077" s="5" t="str">
        <f>VLOOKUP(F2077,Tabla5[[Columna3]:[Columna4]],2,TRUE)</f>
        <v>Aceptable</v>
      </c>
      <c r="I2077" s="18">
        <v>38</v>
      </c>
      <c r="J2077" s="5">
        <f t="shared" si="97"/>
        <v>35.185185185185183</v>
      </c>
      <c r="K2077" s="5" t="str">
        <f>VLOOKUP(I2077,Tabla13[[Rango minimo]:[Estado de calidad del aire]],2,TRUE)</f>
        <v>Buena</v>
      </c>
      <c r="L2077" s="21">
        <f t="shared" si="98"/>
        <v>52.092592592592595</v>
      </c>
      <c r="M2077" s="21" t="str">
        <f>VLOOKUP(L2077,Tabla7[[Valor minimo]:[Estado de calidad el aire]],2,TRUE)</f>
        <v>Aceptable</v>
      </c>
      <c r="N2077" s="11">
        <v>11</v>
      </c>
      <c r="O2077" s="11" t="s">
        <v>5996</v>
      </c>
      <c r="P2077" s="11">
        <v>5</v>
      </c>
      <c r="Q2077" s="11">
        <v>-74.065017080000004</v>
      </c>
      <c r="R2077" s="12">
        <v>4.7299857279999999</v>
      </c>
    </row>
    <row r="2078" spans="1:18" x14ac:dyDescent="0.25">
      <c r="A2078" s="10">
        <v>2077</v>
      </c>
      <c r="B2078" s="3" t="s">
        <v>3855</v>
      </c>
      <c r="C2078" s="3" t="s">
        <v>3696</v>
      </c>
      <c r="D2078" s="3" t="s">
        <v>1</v>
      </c>
      <c r="E2078" s="3" t="s">
        <v>3856</v>
      </c>
      <c r="F2078" s="87">
        <v>22</v>
      </c>
      <c r="G2078" s="5">
        <f t="shared" si="96"/>
        <v>69</v>
      </c>
      <c r="H2078" s="5" t="str">
        <f>VLOOKUP(F2078,Tabla5[[Columna3]:[Columna4]],2,TRUE)</f>
        <v>Aceptable</v>
      </c>
      <c r="I2078" s="18">
        <v>38</v>
      </c>
      <c r="J2078" s="5">
        <f t="shared" si="97"/>
        <v>35.185185185185183</v>
      </c>
      <c r="K2078" s="5" t="str">
        <f>VLOOKUP(I2078,Tabla13[[Rango minimo]:[Estado de calidad del aire]],2,TRUE)</f>
        <v>Buena</v>
      </c>
      <c r="L2078" s="21">
        <f t="shared" si="98"/>
        <v>52.092592592592595</v>
      </c>
      <c r="M2078" s="21" t="str">
        <f>VLOOKUP(L2078,Tabla7[[Valor minimo]:[Estado de calidad el aire]],2,TRUE)</f>
        <v>Aceptable</v>
      </c>
      <c r="N2078" s="11">
        <v>11</v>
      </c>
      <c r="O2078" s="11" t="s">
        <v>5996</v>
      </c>
      <c r="P2078" s="11">
        <v>4</v>
      </c>
      <c r="Q2078" s="11">
        <v>-74.06874852</v>
      </c>
      <c r="R2078" s="12">
        <v>4.740473572</v>
      </c>
    </row>
    <row r="2079" spans="1:18" x14ac:dyDescent="0.25">
      <c r="A2079" s="10">
        <v>2078</v>
      </c>
      <c r="B2079" s="3" t="s">
        <v>3857</v>
      </c>
      <c r="C2079" s="3" t="s">
        <v>3696</v>
      </c>
      <c r="D2079" s="3" t="s">
        <v>1</v>
      </c>
      <c r="E2079" s="3" t="s">
        <v>3856</v>
      </c>
      <c r="F2079" s="87">
        <v>22</v>
      </c>
      <c r="G2079" s="5">
        <f t="shared" si="96"/>
        <v>69</v>
      </c>
      <c r="H2079" s="5" t="str">
        <f>VLOOKUP(F2079,Tabla5[[Columna3]:[Columna4]],2,TRUE)</f>
        <v>Aceptable</v>
      </c>
      <c r="I2079" s="18">
        <v>38</v>
      </c>
      <c r="J2079" s="5">
        <f t="shared" si="97"/>
        <v>35.185185185185183</v>
      </c>
      <c r="K2079" s="5" t="str">
        <f>VLOOKUP(I2079,Tabla13[[Rango minimo]:[Estado de calidad del aire]],2,TRUE)</f>
        <v>Buena</v>
      </c>
      <c r="L2079" s="21">
        <f t="shared" si="98"/>
        <v>52.092592592592595</v>
      </c>
      <c r="M2079" s="21" t="str">
        <f>VLOOKUP(L2079,Tabla7[[Valor minimo]:[Estado de calidad el aire]],2,TRUE)</f>
        <v>Aceptable</v>
      </c>
      <c r="N2079" s="11">
        <v>11</v>
      </c>
      <c r="O2079" s="11" t="s">
        <v>5996</v>
      </c>
      <c r="P2079" s="11">
        <v>4</v>
      </c>
      <c r="Q2079" s="11">
        <v>-74.06738154</v>
      </c>
      <c r="R2079" s="12">
        <v>4.740048893</v>
      </c>
    </row>
    <row r="2080" spans="1:18" x14ac:dyDescent="0.25">
      <c r="A2080" s="10">
        <v>2079</v>
      </c>
      <c r="B2080" s="3" t="s">
        <v>3858</v>
      </c>
      <c r="C2080" s="3" t="s">
        <v>3696</v>
      </c>
      <c r="D2080" s="3" t="s">
        <v>1</v>
      </c>
      <c r="E2080" s="3" t="s">
        <v>3859</v>
      </c>
      <c r="F2080" s="87">
        <v>22</v>
      </c>
      <c r="G2080" s="5">
        <f t="shared" si="96"/>
        <v>69</v>
      </c>
      <c r="H2080" s="5" t="str">
        <f>VLOOKUP(F2080,Tabla5[[Columna3]:[Columna4]],2,TRUE)</f>
        <v>Aceptable</v>
      </c>
      <c r="I2080" s="18">
        <v>38</v>
      </c>
      <c r="J2080" s="5">
        <f t="shared" si="97"/>
        <v>35.185185185185183</v>
      </c>
      <c r="K2080" s="5" t="str">
        <f>VLOOKUP(I2080,Tabla13[[Rango minimo]:[Estado de calidad del aire]],2,TRUE)</f>
        <v>Buena</v>
      </c>
      <c r="L2080" s="21">
        <f t="shared" si="98"/>
        <v>52.092592592592595</v>
      </c>
      <c r="M2080" s="21" t="str">
        <f>VLOOKUP(L2080,Tabla7[[Valor minimo]:[Estado de calidad el aire]],2,TRUE)</f>
        <v>Aceptable</v>
      </c>
      <c r="N2080" s="11">
        <v>11</v>
      </c>
      <c r="O2080" s="11" t="s">
        <v>5996</v>
      </c>
      <c r="P2080" s="11">
        <v>5</v>
      </c>
      <c r="Q2080" s="11">
        <v>-74.070939719999998</v>
      </c>
      <c r="R2080" s="12">
        <v>4.7318151420000003</v>
      </c>
    </row>
    <row r="2081" spans="1:18" x14ac:dyDescent="0.25">
      <c r="A2081" s="10">
        <v>2080</v>
      </c>
      <c r="B2081" s="3" t="s">
        <v>3860</v>
      </c>
      <c r="C2081" s="3" t="s">
        <v>3696</v>
      </c>
      <c r="D2081" s="3" t="s">
        <v>1</v>
      </c>
      <c r="E2081" s="3" t="s">
        <v>3856</v>
      </c>
      <c r="F2081" s="87">
        <v>22</v>
      </c>
      <c r="G2081" s="5">
        <f t="shared" si="96"/>
        <v>69</v>
      </c>
      <c r="H2081" s="5" t="str">
        <f>VLOOKUP(F2081,Tabla5[[Columna3]:[Columna4]],2,TRUE)</f>
        <v>Aceptable</v>
      </c>
      <c r="I2081" s="18">
        <v>38</v>
      </c>
      <c r="J2081" s="5">
        <f t="shared" si="97"/>
        <v>35.185185185185183</v>
      </c>
      <c r="K2081" s="5" t="str">
        <f>VLOOKUP(I2081,Tabla13[[Rango minimo]:[Estado de calidad del aire]],2,TRUE)</f>
        <v>Buena</v>
      </c>
      <c r="L2081" s="21">
        <f t="shared" si="98"/>
        <v>52.092592592592595</v>
      </c>
      <c r="M2081" s="21" t="str">
        <f>VLOOKUP(L2081,Tabla7[[Valor minimo]:[Estado de calidad el aire]],2,TRUE)</f>
        <v>Aceptable</v>
      </c>
      <c r="N2081" s="11">
        <v>11</v>
      </c>
      <c r="O2081" s="11" t="s">
        <v>5996</v>
      </c>
      <c r="P2081" s="11">
        <v>4</v>
      </c>
      <c r="Q2081" s="11">
        <v>-74.066494039999995</v>
      </c>
      <c r="R2081" s="12">
        <v>4.7389069189999997</v>
      </c>
    </row>
    <row r="2082" spans="1:18" x14ac:dyDescent="0.25">
      <c r="A2082" s="10">
        <v>2081</v>
      </c>
      <c r="B2082" s="3" t="s">
        <v>3861</v>
      </c>
      <c r="C2082" s="3" t="s">
        <v>3696</v>
      </c>
      <c r="D2082" s="3" t="s">
        <v>1</v>
      </c>
      <c r="E2082" s="3" t="s">
        <v>3862</v>
      </c>
      <c r="F2082" s="87">
        <v>22</v>
      </c>
      <c r="G2082" s="5">
        <f t="shared" si="96"/>
        <v>69</v>
      </c>
      <c r="H2082" s="5" t="str">
        <f>VLOOKUP(F2082,Tabla5[[Columna3]:[Columna4]],2,TRUE)</f>
        <v>Aceptable</v>
      </c>
      <c r="I2082" s="18">
        <v>38</v>
      </c>
      <c r="J2082" s="5">
        <f t="shared" si="97"/>
        <v>35.185185185185183</v>
      </c>
      <c r="K2082" s="5" t="str">
        <f>VLOOKUP(I2082,Tabla13[[Rango minimo]:[Estado de calidad del aire]],2,TRUE)</f>
        <v>Buena</v>
      </c>
      <c r="L2082" s="21">
        <f t="shared" si="98"/>
        <v>52.092592592592595</v>
      </c>
      <c r="M2082" s="21" t="str">
        <f>VLOOKUP(L2082,Tabla7[[Valor minimo]:[Estado de calidad el aire]],2,TRUE)</f>
        <v>Aceptable</v>
      </c>
      <c r="N2082" s="11">
        <v>11</v>
      </c>
      <c r="O2082" s="11" t="s">
        <v>5996</v>
      </c>
      <c r="P2082" s="11">
        <v>5</v>
      </c>
      <c r="Q2082" s="11">
        <v>-74.073507340000006</v>
      </c>
      <c r="R2082" s="12">
        <v>4.7327975840000001</v>
      </c>
    </row>
    <row r="2083" spans="1:18" x14ac:dyDescent="0.25">
      <c r="A2083" s="10">
        <v>2082</v>
      </c>
      <c r="B2083" s="3" t="s">
        <v>3863</v>
      </c>
      <c r="C2083" s="3" t="s">
        <v>3696</v>
      </c>
      <c r="D2083" s="3" t="s">
        <v>1</v>
      </c>
      <c r="E2083" s="3" t="s">
        <v>3864</v>
      </c>
      <c r="F2083" s="87">
        <v>22</v>
      </c>
      <c r="G2083" s="5">
        <f t="shared" si="96"/>
        <v>69</v>
      </c>
      <c r="H2083" s="5" t="str">
        <f>VLOOKUP(F2083,Tabla5[[Columna3]:[Columna4]],2,TRUE)</f>
        <v>Aceptable</v>
      </c>
      <c r="I2083" s="18">
        <v>38</v>
      </c>
      <c r="J2083" s="5">
        <f t="shared" si="97"/>
        <v>35.185185185185183</v>
      </c>
      <c r="K2083" s="5" t="str">
        <f>VLOOKUP(I2083,Tabla13[[Rango minimo]:[Estado de calidad del aire]],2,TRUE)</f>
        <v>Buena</v>
      </c>
      <c r="L2083" s="21">
        <f t="shared" si="98"/>
        <v>52.092592592592595</v>
      </c>
      <c r="M2083" s="21" t="str">
        <f>VLOOKUP(L2083,Tabla7[[Valor minimo]:[Estado de calidad el aire]],2,TRUE)</f>
        <v>Aceptable</v>
      </c>
      <c r="N2083" s="11">
        <v>11</v>
      </c>
      <c r="O2083" s="11" t="s">
        <v>5996</v>
      </c>
      <c r="P2083" s="11">
        <v>4</v>
      </c>
      <c r="Q2083" s="11">
        <v>-74.066146259999996</v>
      </c>
      <c r="R2083" s="12">
        <v>4.7459862470000003</v>
      </c>
    </row>
    <row r="2084" spans="1:18" x14ac:dyDescent="0.25">
      <c r="A2084" s="10">
        <v>2083</v>
      </c>
      <c r="B2084" s="3" t="s">
        <v>3865</v>
      </c>
      <c r="C2084" s="3" t="s">
        <v>3696</v>
      </c>
      <c r="D2084" s="3" t="s">
        <v>1</v>
      </c>
      <c r="E2084" s="3" t="s">
        <v>3866</v>
      </c>
      <c r="F2084" s="87">
        <v>22</v>
      </c>
      <c r="G2084" s="5">
        <f t="shared" si="96"/>
        <v>69</v>
      </c>
      <c r="H2084" s="5" t="str">
        <f>VLOOKUP(F2084,Tabla5[[Columna3]:[Columna4]],2,TRUE)</f>
        <v>Aceptable</v>
      </c>
      <c r="I2084" s="18">
        <v>38</v>
      </c>
      <c r="J2084" s="5">
        <f t="shared" si="97"/>
        <v>35.185185185185183</v>
      </c>
      <c r="K2084" s="5" t="str">
        <f>VLOOKUP(I2084,Tabla13[[Rango minimo]:[Estado de calidad del aire]],2,TRUE)</f>
        <v>Buena</v>
      </c>
      <c r="L2084" s="21">
        <f t="shared" si="98"/>
        <v>52.092592592592595</v>
      </c>
      <c r="M2084" s="21" t="str">
        <f>VLOOKUP(L2084,Tabla7[[Valor minimo]:[Estado de calidad el aire]],2,TRUE)</f>
        <v>Aceptable</v>
      </c>
      <c r="N2084" s="11">
        <v>11</v>
      </c>
      <c r="O2084" s="11" t="s">
        <v>5996</v>
      </c>
      <c r="P2084" s="11">
        <v>4</v>
      </c>
      <c r="Q2084" s="11">
        <v>-74.064149700000002</v>
      </c>
      <c r="R2084" s="12">
        <v>4.7415031980000002</v>
      </c>
    </row>
    <row r="2085" spans="1:18" x14ac:dyDescent="0.25">
      <c r="A2085" s="10">
        <v>2084</v>
      </c>
      <c r="B2085" s="3" t="s">
        <v>3867</v>
      </c>
      <c r="C2085" s="3" t="s">
        <v>3696</v>
      </c>
      <c r="D2085" s="3" t="s">
        <v>1</v>
      </c>
      <c r="E2085" s="3" t="s">
        <v>3868</v>
      </c>
      <c r="F2085" s="87">
        <v>22</v>
      </c>
      <c r="G2085" s="5">
        <f t="shared" si="96"/>
        <v>69</v>
      </c>
      <c r="H2085" s="5" t="str">
        <f>VLOOKUP(F2085,Tabla5[[Columna3]:[Columna4]],2,TRUE)</f>
        <v>Aceptable</v>
      </c>
      <c r="I2085" s="18">
        <v>38</v>
      </c>
      <c r="J2085" s="5">
        <f t="shared" si="97"/>
        <v>35.185185185185183</v>
      </c>
      <c r="K2085" s="5" t="str">
        <f>VLOOKUP(I2085,Tabla13[[Rango minimo]:[Estado de calidad del aire]],2,TRUE)</f>
        <v>Buena</v>
      </c>
      <c r="L2085" s="21">
        <f t="shared" si="98"/>
        <v>52.092592592592595</v>
      </c>
      <c r="M2085" s="21" t="str">
        <f>VLOOKUP(L2085,Tabla7[[Valor minimo]:[Estado de calidad el aire]],2,TRUE)</f>
        <v>Aceptable</v>
      </c>
      <c r="N2085" s="11">
        <v>11</v>
      </c>
      <c r="O2085" s="11" t="s">
        <v>5996</v>
      </c>
      <c r="P2085" s="11">
        <v>6</v>
      </c>
      <c r="Q2085" s="11">
        <v>-74.074928740000004</v>
      </c>
      <c r="R2085" s="12">
        <v>4.7328937599999996</v>
      </c>
    </row>
    <row r="2086" spans="1:18" x14ac:dyDescent="0.25">
      <c r="A2086" s="10">
        <v>2085</v>
      </c>
      <c r="B2086" s="3" t="s">
        <v>3869</v>
      </c>
      <c r="C2086" s="3" t="s">
        <v>3696</v>
      </c>
      <c r="D2086" s="3" t="s">
        <v>1</v>
      </c>
      <c r="E2086" s="3" t="s">
        <v>3870</v>
      </c>
      <c r="F2086" s="87">
        <v>22</v>
      </c>
      <c r="G2086" s="5">
        <f t="shared" si="96"/>
        <v>69</v>
      </c>
      <c r="H2086" s="5" t="str">
        <f>VLOOKUP(F2086,Tabla5[[Columna3]:[Columna4]],2,TRUE)</f>
        <v>Aceptable</v>
      </c>
      <c r="I2086" s="18">
        <v>38</v>
      </c>
      <c r="J2086" s="5">
        <f t="shared" si="97"/>
        <v>35.185185185185183</v>
      </c>
      <c r="K2086" s="5" t="str">
        <f>VLOOKUP(I2086,Tabla13[[Rango minimo]:[Estado de calidad del aire]],2,TRUE)</f>
        <v>Buena</v>
      </c>
      <c r="L2086" s="21">
        <f t="shared" si="98"/>
        <v>52.092592592592595</v>
      </c>
      <c r="M2086" s="21" t="str">
        <f>VLOOKUP(L2086,Tabla7[[Valor minimo]:[Estado de calidad el aire]],2,TRUE)</f>
        <v>Aceptable</v>
      </c>
      <c r="N2086" s="11">
        <v>11</v>
      </c>
      <c r="O2086" s="11" t="s">
        <v>5996</v>
      </c>
      <c r="P2086" s="11">
        <v>5</v>
      </c>
      <c r="Q2086" s="11">
        <v>-74.068354110000001</v>
      </c>
      <c r="R2086" s="12">
        <v>4.756529875</v>
      </c>
    </row>
    <row r="2087" spans="1:18" x14ac:dyDescent="0.25">
      <c r="A2087" s="10">
        <v>2086</v>
      </c>
      <c r="B2087" s="3" t="s">
        <v>3871</v>
      </c>
      <c r="C2087" s="3" t="s">
        <v>3696</v>
      </c>
      <c r="D2087" s="3" t="s">
        <v>1</v>
      </c>
      <c r="E2087" s="3" t="s">
        <v>3872</v>
      </c>
      <c r="F2087" s="87">
        <v>22</v>
      </c>
      <c r="G2087" s="5">
        <f t="shared" si="96"/>
        <v>69</v>
      </c>
      <c r="H2087" s="5" t="str">
        <f>VLOOKUP(F2087,Tabla5[[Columna3]:[Columna4]],2,TRUE)</f>
        <v>Aceptable</v>
      </c>
      <c r="I2087" s="18">
        <v>38</v>
      </c>
      <c r="J2087" s="5">
        <f t="shared" si="97"/>
        <v>35.185185185185183</v>
      </c>
      <c r="K2087" s="5" t="str">
        <f>VLOOKUP(I2087,Tabla13[[Rango minimo]:[Estado de calidad del aire]],2,TRUE)</f>
        <v>Buena</v>
      </c>
      <c r="L2087" s="21">
        <f t="shared" si="98"/>
        <v>52.092592592592595</v>
      </c>
      <c r="M2087" s="21" t="str">
        <f>VLOOKUP(L2087,Tabla7[[Valor minimo]:[Estado de calidad el aire]],2,TRUE)</f>
        <v>Aceptable</v>
      </c>
      <c r="N2087" s="11">
        <v>11</v>
      </c>
      <c r="O2087" s="11" t="s">
        <v>5996</v>
      </c>
      <c r="P2087" s="11">
        <v>5</v>
      </c>
      <c r="Q2087" s="11">
        <v>-74.063259079999995</v>
      </c>
      <c r="R2087" s="12">
        <v>4.7335486759999998</v>
      </c>
    </row>
    <row r="2088" spans="1:18" x14ac:dyDescent="0.25">
      <c r="A2088" s="10">
        <v>2087</v>
      </c>
      <c r="B2088" s="3" t="s">
        <v>3873</v>
      </c>
      <c r="C2088" s="3" t="s">
        <v>3696</v>
      </c>
      <c r="D2088" s="3" t="s">
        <v>1</v>
      </c>
      <c r="E2088" s="3" t="s">
        <v>3872</v>
      </c>
      <c r="F2088" s="87">
        <v>22</v>
      </c>
      <c r="G2088" s="5">
        <f t="shared" si="96"/>
        <v>69</v>
      </c>
      <c r="H2088" s="5" t="str">
        <f>VLOOKUP(F2088,Tabla5[[Columna3]:[Columna4]],2,TRUE)</f>
        <v>Aceptable</v>
      </c>
      <c r="I2088" s="18">
        <v>38</v>
      </c>
      <c r="J2088" s="5">
        <f t="shared" si="97"/>
        <v>35.185185185185183</v>
      </c>
      <c r="K2088" s="5" t="str">
        <f>VLOOKUP(I2088,Tabla13[[Rango minimo]:[Estado de calidad del aire]],2,TRUE)</f>
        <v>Buena</v>
      </c>
      <c r="L2088" s="21">
        <f t="shared" si="98"/>
        <v>52.092592592592595</v>
      </c>
      <c r="M2088" s="21" t="str">
        <f>VLOOKUP(L2088,Tabla7[[Valor minimo]:[Estado de calidad el aire]],2,TRUE)</f>
        <v>Aceptable</v>
      </c>
      <c r="N2088" s="11">
        <v>11</v>
      </c>
      <c r="O2088" s="11" t="s">
        <v>5996</v>
      </c>
      <c r="P2088" s="11">
        <v>5</v>
      </c>
      <c r="Q2088" s="11">
        <v>-74.063313190000002</v>
      </c>
      <c r="R2088" s="12">
        <v>4.7347439480000002</v>
      </c>
    </row>
    <row r="2089" spans="1:18" x14ac:dyDescent="0.25">
      <c r="A2089" s="10">
        <v>2088</v>
      </c>
      <c r="B2089" s="3" t="s">
        <v>3874</v>
      </c>
      <c r="C2089" s="3" t="s">
        <v>3696</v>
      </c>
      <c r="D2089" s="3" t="s">
        <v>1</v>
      </c>
      <c r="E2089" s="3" t="s">
        <v>3875</v>
      </c>
      <c r="F2089" s="87">
        <v>22</v>
      </c>
      <c r="G2089" s="5">
        <f t="shared" si="96"/>
        <v>69</v>
      </c>
      <c r="H2089" s="5" t="str">
        <f>VLOOKUP(F2089,Tabla5[[Columna3]:[Columna4]],2,TRUE)</f>
        <v>Aceptable</v>
      </c>
      <c r="I2089" s="18">
        <v>38</v>
      </c>
      <c r="J2089" s="5">
        <f t="shared" si="97"/>
        <v>35.185185185185183</v>
      </c>
      <c r="K2089" s="5" t="str">
        <f>VLOOKUP(I2089,Tabla13[[Rango minimo]:[Estado de calidad del aire]],2,TRUE)</f>
        <v>Buena</v>
      </c>
      <c r="L2089" s="21">
        <f t="shared" si="98"/>
        <v>52.092592592592595</v>
      </c>
      <c r="M2089" s="21" t="str">
        <f>VLOOKUP(L2089,Tabla7[[Valor minimo]:[Estado de calidad el aire]],2,TRUE)</f>
        <v>Aceptable</v>
      </c>
      <c r="N2089" s="11">
        <v>11</v>
      </c>
      <c r="O2089" s="11" t="s">
        <v>5996</v>
      </c>
      <c r="P2089" s="11">
        <v>4</v>
      </c>
      <c r="Q2089" s="11">
        <v>-74.069430409999995</v>
      </c>
      <c r="R2089" s="12">
        <v>4.7450105249999996</v>
      </c>
    </row>
    <row r="2090" spans="1:18" x14ac:dyDescent="0.25">
      <c r="A2090" s="10">
        <v>2089</v>
      </c>
      <c r="B2090" s="3" t="s">
        <v>3876</v>
      </c>
      <c r="C2090" s="3" t="s">
        <v>3696</v>
      </c>
      <c r="D2090" s="3" t="s">
        <v>1</v>
      </c>
      <c r="E2090" s="3" t="s">
        <v>3877</v>
      </c>
      <c r="F2090" s="87">
        <v>22</v>
      </c>
      <c r="G2090" s="5">
        <f t="shared" si="96"/>
        <v>69</v>
      </c>
      <c r="H2090" s="5" t="str">
        <f>VLOOKUP(F2090,Tabla5[[Columna3]:[Columna4]],2,TRUE)</f>
        <v>Aceptable</v>
      </c>
      <c r="I2090" s="18">
        <v>38</v>
      </c>
      <c r="J2090" s="5">
        <f t="shared" si="97"/>
        <v>35.185185185185183</v>
      </c>
      <c r="K2090" s="5" t="str">
        <f>VLOOKUP(I2090,Tabla13[[Rango minimo]:[Estado de calidad del aire]],2,TRUE)</f>
        <v>Buena</v>
      </c>
      <c r="L2090" s="21">
        <f t="shared" si="98"/>
        <v>52.092592592592595</v>
      </c>
      <c r="M2090" s="21" t="str">
        <f>VLOOKUP(L2090,Tabla7[[Valor minimo]:[Estado de calidad el aire]],2,TRUE)</f>
        <v>Aceptable</v>
      </c>
      <c r="N2090" s="11">
        <v>11</v>
      </c>
      <c r="O2090" s="11" t="s">
        <v>5996</v>
      </c>
      <c r="P2090" s="11">
        <v>3</v>
      </c>
      <c r="Q2090" s="11">
        <v>-74.071651599999996</v>
      </c>
      <c r="R2090" s="12">
        <v>4.7393117140000003</v>
      </c>
    </row>
    <row r="2091" spans="1:18" x14ac:dyDescent="0.25">
      <c r="A2091" s="10">
        <v>2090</v>
      </c>
      <c r="B2091" s="3" t="s">
        <v>3878</v>
      </c>
      <c r="C2091" s="3" t="s">
        <v>3696</v>
      </c>
      <c r="D2091" s="3" t="s">
        <v>1</v>
      </c>
      <c r="E2091" s="3" t="s">
        <v>3879</v>
      </c>
      <c r="F2091" s="87">
        <v>22</v>
      </c>
      <c r="G2091" s="5">
        <f t="shared" si="96"/>
        <v>69</v>
      </c>
      <c r="H2091" s="5" t="str">
        <f>VLOOKUP(F2091,Tabla5[[Columna3]:[Columna4]],2,TRUE)</f>
        <v>Aceptable</v>
      </c>
      <c r="I2091" s="18">
        <v>38</v>
      </c>
      <c r="J2091" s="5">
        <f t="shared" si="97"/>
        <v>35.185185185185183</v>
      </c>
      <c r="K2091" s="5" t="str">
        <f>VLOOKUP(I2091,Tabla13[[Rango minimo]:[Estado de calidad del aire]],2,TRUE)</f>
        <v>Buena</v>
      </c>
      <c r="L2091" s="21">
        <f t="shared" si="98"/>
        <v>52.092592592592595</v>
      </c>
      <c r="M2091" s="21" t="str">
        <f>VLOOKUP(L2091,Tabla7[[Valor minimo]:[Estado de calidad el aire]],2,TRUE)</f>
        <v>Aceptable</v>
      </c>
      <c r="N2091" s="11">
        <v>11</v>
      </c>
      <c r="O2091" s="11" t="s">
        <v>5996</v>
      </c>
      <c r="P2091" s="11">
        <v>5</v>
      </c>
      <c r="Q2091" s="11">
        <v>-74.072858319999995</v>
      </c>
      <c r="R2091" s="12">
        <v>4.7504705349999998</v>
      </c>
    </row>
    <row r="2092" spans="1:18" x14ac:dyDescent="0.25">
      <c r="A2092" s="10">
        <v>2091</v>
      </c>
      <c r="B2092" s="3" t="s">
        <v>3880</v>
      </c>
      <c r="C2092" s="3" t="s">
        <v>3696</v>
      </c>
      <c r="D2092" s="3" t="s">
        <v>1</v>
      </c>
      <c r="E2092" s="3" t="s">
        <v>3881</v>
      </c>
      <c r="F2092" s="87">
        <v>22</v>
      </c>
      <c r="G2092" s="5">
        <f t="shared" si="96"/>
        <v>69</v>
      </c>
      <c r="H2092" s="5" t="str">
        <f>VLOOKUP(F2092,Tabla5[[Columna3]:[Columna4]],2,TRUE)</f>
        <v>Aceptable</v>
      </c>
      <c r="I2092" s="18">
        <v>38</v>
      </c>
      <c r="J2092" s="5">
        <f t="shared" si="97"/>
        <v>35.185185185185183</v>
      </c>
      <c r="K2092" s="5" t="str">
        <f>VLOOKUP(I2092,Tabla13[[Rango minimo]:[Estado de calidad del aire]],2,TRUE)</f>
        <v>Buena</v>
      </c>
      <c r="L2092" s="21">
        <f t="shared" si="98"/>
        <v>52.092592592592595</v>
      </c>
      <c r="M2092" s="21" t="str">
        <f>VLOOKUP(L2092,Tabla7[[Valor minimo]:[Estado de calidad el aire]],2,TRUE)</f>
        <v>Aceptable</v>
      </c>
      <c r="N2092" s="11">
        <v>11</v>
      </c>
      <c r="O2092" s="11" t="s">
        <v>5996</v>
      </c>
      <c r="P2092" s="11">
        <v>3</v>
      </c>
      <c r="Q2092" s="11">
        <v>-74.065624589999999</v>
      </c>
      <c r="R2092" s="12">
        <v>4.7517930550000003</v>
      </c>
    </row>
    <row r="2093" spans="1:18" x14ac:dyDescent="0.25">
      <c r="A2093" s="10">
        <v>2092</v>
      </c>
      <c r="B2093" s="3" t="s">
        <v>3882</v>
      </c>
      <c r="C2093" s="3" t="s">
        <v>3696</v>
      </c>
      <c r="D2093" s="3" t="s">
        <v>1</v>
      </c>
      <c r="E2093" s="3" t="s">
        <v>3883</v>
      </c>
      <c r="F2093" s="87">
        <v>22</v>
      </c>
      <c r="G2093" s="5">
        <f t="shared" si="96"/>
        <v>69</v>
      </c>
      <c r="H2093" s="5" t="str">
        <f>VLOOKUP(F2093,Tabla5[[Columna3]:[Columna4]],2,TRUE)</f>
        <v>Aceptable</v>
      </c>
      <c r="I2093" s="18">
        <v>38</v>
      </c>
      <c r="J2093" s="5">
        <f t="shared" si="97"/>
        <v>35.185185185185183</v>
      </c>
      <c r="K2093" s="5" t="str">
        <f>VLOOKUP(I2093,Tabla13[[Rango minimo]:[Estado de calidad del aire]],2,TRUE)</f>
        <v>Buena</v>
      </c>
      <c r="L2093" s="21">
        <f t="shared" si="98"/>
        <v>52.092592592592595</v>
      </c>
      <c r="M2093" s="21" t="str">
        <f>VLOOKUP(L2093,Tabla7[[Valor minimo]:[Estado de calidad el aire]],2,TRUE)</f>
        <v>Aceptable</v>
      </c>
      <c r="N2093" s="11">
        <v>11</v>
      </c>
      <c r="O2093" s="11" t="s">
        <v>5996</v>
      </c>
      <c r="P2093" s="11">
        <v>4</v>
      </c>
      <c r="Q2093" s="11">
        <v>-74.066549140000006</v>
      </c>
      <c r="R2093" s="12">
        <v>4.7423551850000001</v>
      </c>
    </row>
    <row r="2094" spans="1:18" x14ac:dyDescent="0.25">
      <c r="A2094" s="10">
        <v>2093</v>
      </c>
      <c r="B2094" s="3" t="s">
        <v>3884</v>
      </c>
      <c r="C2094" s="3" t="s">
        <v>3696</v>
      </c>
      <c r="D2094" s="3" t="s">
        <v>1</v>
      </c>
      <c r="E2094" s="3" t="s">
        <v>3885</v>
      </c>
      <c r="F2094" s="87">
        <v>22</v>
      </c>
      <c r="G2094" s="5">
        <f t="shared" si="96"/>
        <v>69</v>
      </c>
      <c r="H2094" s="5" t="str">
        <f>VLOOKUP(F2094,Tabla5[[Columna3]:[Columna4]],2,TRUE)</f>
        <v>Aceptable</v>
      </c>
      <c r="I2094" s="18">
        <v>38</v>
      </c>
      <c r="J2094" s="5">
        <f t="shared" si="97"/>
        <v>35.185185185185183</v>
      </c>
      <c r="K2094" s="5" t="str">
        <f>VLOOKUP(I2094,Tabla13[[Rango minimo]:[Estado de calidad del aire]],2,TRUE)</f>
        <v>Buena</v>
      </c>
      <c r="L2094" s="21">
        <f t="shared" si="98"/>
        <v>52.092592592592595</v>
      </c>
      <c r="M2094" s="21" t="str">
        <f>VLOOKUP(L2094,Tabla7[[Valor minimo]:[Estado de calidad el aire]],2,TRUE)</f>
        <v>Aceptable</v>
      </c>
      <c r="N2094" s="11">
        <v>11</v>
      </c>
      <c r="O2094" s="11" t="s">
        <v>5996</v>
      </c>
      <c r="P2094" s="11">
        <v>4</v>
      </c>
      <c r="Q2094" s="11">
        <v>-74.067040309999996</v>
      </c>
      <c r="R2094" s="12">
        <v>4.7476363929999996</v>
      </c>
    </row>
    <row r="2095" spans="1:18" x14ac:dyDescent="0.25">
      <c r="A2095" s="10">
        <v>2094</v>
      </c>
      <c r="B2095" s="3" t="s">
        <v>3886</v>
      </c>
      <c r="C2095" s="3" t="s">
        <v>3696</v>
      </c>
      <c r="D2095" s="3" t="s">
        <v>1</v>
      </c>
      <c r="E2095" s="3" t="s">
        <v>3859</v>
      </c>
      <c r="F2095" s="87">
        <v>22</v>
      </c>
      <c r="G2095" s="5">
        <f t="shared" si="96"/>
        <v>69</v>
      </c>
      <c r="H2095" s="5" t="str">
        <f>VLOOKUP(F2095,Tabla5[[Columna3]:[Columna4]],2,TRUE)</f>
        <v>Aceptable</v>
      </c>
      <c r="I2095" s="18">
        <v>38</v>
      </c>
      <c r="J2095" s="5">
        <f t="shared" si="97"/>
        <v>35.185185185185183</v>
      </c>
      <c r="K2095" s="5" t="str">
        <f>VLOOKUP(I2095,Tabla13[[Rango minimo]:[Estado de calidad del aire]],2,TRUE)</f>
        <v>Buena</v>
      </c>
      <c r="L2095" s="21">
        <f t="shared" si="98"/>
        <v>52.092592592592595</v>
      </c>
      <c r="M2095" s="21" t="str">
        <f>VLOOKUP(L2095,Tabla7[[Valor minimo]:[Estado de calidad el aire]],2,TRUE)</f>
        <v>Aceptable</v>
      </c>
      <c r="N2095" s="11">
        <v>11</v>
      </c>
      <c r="O2095" s="11" t="s">
        <v>5996</v>
      </c>
      <c r="P2095" s="11">
        <v>5</v>
      </c>
      <c r="Q2095" s="11">
        <v>-74.071798200000003</v>
      </c>
      <c r="R2095" s="12">
        <v>4.7320501410000002</v>
      </c>
    </row>
    <row r="2096" spans="1:18" x14ac:dyDescent="0.25">
      <c r="A2096" s="10">
        <v>2095</v>
      </c>
      <c r="B2096" s="3" t="s">
        <v>3887</v>
      </c>
      <c r="C2096" s="3" t="s">
        <v>3696</v>
      </c>
      <c r="D2096" s="3" t="s">
        <v>1</v>
      </c>
      <c r="E2096" s="3" t="s">
        <v>3888</v>
      </c>
      <c r="F2096" s="87">
        <v>22</v>
      </c>
      <c r="G2096" s="5">
        <f t="shared" si="96"/>
        <v>69</v>
      </c>
      <c r="H2096" s="5" t="str">
        <f>VLOOKUP(F2096,Tabla5[[Columna3]:[Columna4]],2,TRUE)</f>
        <v>Aceptable</v>
      </c>
      <c r="I2096" s="18">
        <v>38</v>
      </c>
      <c r="J2096" s="5">
        <f t="shared" si="97"/>
        <v>35.185185185185183</v>
      </c>
      <c r="K2096" s="5" t="str">
        <f>VLOOKUP(I2096,Tabla13[[Rango minimo]:[Estado de calidad del aire]],2,TRUE)</f>
        <v>Buena</v>
      </c>
      <c r="L2096" s="21">
        <f t="shared" si="98"/>
        <v>52.092592592592595</v>
      </c>
      <c r="M2096" s="21" t="str">
        <f>VLOOKUP(L2096,Tabla7[[Valor minimo]:[Estado de calidad el aire]],2,TRUE)</f>
        <v>Aceptable</v>
      </c>
      <c r="N2096" s="11">
        <v>11</v>
      </c>
      <c r="O2096" s="11" t="s">
        <v>5996</v>
      </c>
      <c r="P2096" s="11">
        <v>4</v>
      </c>
      <c r="Q2096" s="11">
        <v>-74.065763989999994</v>
      </c>
      <c r="R2096" s="12">
        <v>4.7485345829999996</v>
      </c>
    </row>
    <row r="2097" spans="1:18" x14ac:dyDescent="0.25">
      <c r="A2097" s="10">
        <v>2096</v>
      </c>
      <c r="B2097" s="3" t="s">
        <v>3889</v>
      </c>
      <c r="C2097" s="3" t="s">
        <v>3696</v>
      </c>
      <c r="D2097" s="3" t="s">
        <v>1</v>
      </c>
      <c r="E2097" s="3" t="s">
        <v>3890</v>
      </c>
      <c r="F2097" s="87">
        <v>22</v>
      </c>
      <c r="G2097" s="5">
        <f t="shared" si="96"/>
        <v>69</v>
      </c>
      <c r="H2097" s="5" t="str">
        <f>VLOOKUP(F2097,Tabla5[[Columna3]:[Columna4]],2,TRUE)</f>
        <v>Aceptable</v>
      </c>
      <c r="I2097" s="18">
        <v>38</v>
      </c>
      <c r="J2097" s="5">
        <f t="shared" si="97"/>
        <v>35.185185185185183</v>
      </c>
      <c r="K2097" s="5" t="str">
        <f>VLOOKUP(I2097,Tabla13[[Rango minimo]:[Estado de calidad del aire]],2,TRUE)</f>
        <v>Buena</v>
      </c>
      <c r="L2097" s="21">
        <f t="shared" si="98"/>
        <v>52.092592592592595</v>
      </c>
      <c r="M2097" s="21" t="str">
        <f>VLOOKUP(L2097,Tabla7[[Valor minimo]:[Estado de calidad el aire]],2,TRUE)</f>
        <v>Aceptable</v>
      </c>
      <c r="N2097" s="11">
        <v>11</v>
      </c>
      <c r="O2097" s="11" t="s">
        <v>5996</v>
      </c>
      <c r="P2097" s="11">
        <v>3</v>
      </c>
      <c r="Q2097" s="11">
        <v>-74.065966180000004</v>
      </c>
      <c r="R2097" s="12">
        <v>4.754491239</v>
      </c>
    </row>
    <row r="2098" spans="1:18" x14ac:dyDescent="0.25">
      <c r="A2098" s="10">
        <v>2097</v>
      </c>
      <c r="B2098" s="3" t="s">
        <v>3891</v>
      </c>
      <c r="C2098" s="3" t="s">
        <v>3696</v>
      </c>
      <c r="D2098" s="3" t="s">
        <v>1</v>
      </c>
      <c r="E2098" s="3" t="s">
        <v>3892</v>
      </c>
      <c r="F2098" s="87">
        <v>22</v>
      </c>
      <c r="G2098" s="5">
        <f t="shared" si="96"/>
        <v>69</v>
      </c>
      <c r="H2098" s="5" t="str">
        <f>VLOOKUP(F2098,Tabla5[[Columna3]:[Columna4]],2,TRUE)</f>
        <v>Aceptable</v>
      </c>
      <c r="I2098" s="18">
        <v>38</v>
      </c>
      <c r="J2098" s="5">
        <f t="shared" si="97"/>
        <v>35.185185185185183</v>
      </c>
      <c r="K2098" s="5" t="str">
        <f>VLOOKUP(I2098,Tabla13[[Rango minimo]:[Estado de calidad del aire]],2,TRUE)</f>
        <v>Buena</v>
      </c>
      <c r="L2098" s="21">
        <f t="shared" si="98"/>
        <v>52.092592592592595</v>
      </c>
      <c r="M2098" s="21" t="str">
        <f>VLOOKUP(L2098,Tabla7[[Valor minimo]:[Estado de calidad el aire]],2,TRUE)</f>
        <v>Aceptable</v>
      </c>
      <c r="N2098" s="11">
        <v>11</v>
      </c>
      <c r="O2098" s="11" t="s">
        <v>5996</v>
      </c>
      <c r="P2098" s="11">
        <v>5</v>
      </c>
      <c r="Q2098" s="11">
        <v>-74.070021929999996</v>
      </c>
      <c r="R2098" s="12">
        <v>4.7305219210000002</v>
      </c>
    </row>
    <row r="2099" spans="1:18" x14ac:dyDescent="0.25">
      <c r="A2099" s="10">
        <v>2098</v>
      </c>
      <c r="B2099" s="3" t="s">
        <v>3893</v>
      </c>
      <c r="C2099" s="3" t="s">
        <v>3696</v>
      </c>
      <c r="D2099" s="3" t="s">
        <v>1</v>
      </c>
      <c r="E2099" s="3" t="s">
        <v>3894</v>
      </c>
      <c r="F2099" s="87">
        <v>22</v>
      </c>
      <c r="G2099" s="5">
        <f t="shared" si="96"/>
        <v>69</v>
      </c>
      <c r="H2099" s="5" t="str">
        <f>VLOOKUP(F2099,Tabla5[[Columna3]:[Columna4]],2,TRUE)</f>
        <v>Aceptable</v>
      </c>
      <c r="I2099" s="18">
        <v>38</v>
      </c>
      <c r="J2099" s="5">
        <f t="shared" si="97"/>
        <v>35.185185185185183</v>
      </c>
      <c r="K2099" s="5" t="str">
        <f>VLOOKUP(I2099,Tabla13[[Rango minimo]:[Estado de calidad del aire]],2,TRUE)</f>
        <v>Buena</v>
      </c>
      <c r="L2099" s="21">
        <f t="shared" si="98"/>
        <v>52.092592592592595</v>
      </c>
      <c r="M2099" s="21" t="str">
        <f>VLOOKUP(L2099,Tabla7[[Valor minimo]:[Estado de calidad el aire]],2,TRUE)</f>
        <v>Aceptable</v>
      </c>
      <c r="N2099" s="11">
        <v>11</v>
      </c>
      <c r="O2099" s="11" t="s">
        <v>5996</v>
      </c>
      <c r="P2099" s="11">
        <v>5</v>
      </c>
      <c r="Q2099" s="11">
        <v>-74.070229620000006</v>
      </c>
      <c r="R2099" s="12">
        <v>4.7315394140000002</v>
      </c>
    </row>
    <row r="2100" spans="1:18" x14ac:dyDescent="0.25">
      <c r="A2100" s="10">
        <v>2099</v>
      </c>
      <c r="B2100" s="3" t="s">
        <v>3895</v>
      </c>
      <c r="C2100" s="3" t="s">
        <v>3696</v>
      </c>
      <c r="D2100" s="3" t="s">
        <v>1</v>
      </c>
      <c r="E2100" s="3" t="s">
        <v>3896</v>
      </c>
      <c r="F2100" s="87">
        <v>22</v>
      </c>
      <c r="G2100" s="5">
        <f t="shared" si="96"/>
        <v>69</v>
      </c>
      <c r="H2100" s="5" t="str">
        <f>VLOOKUP(F2100,Tabla5[[Columna3]:[Columna4]],2,TRUE)</f>
        <v>Aceptable</v>
      </c>
      <c r="I2100" s="18">
        <v>38</v>
      </c>
      <c r="J2100" s="5">
        <f t="shared" si="97"/>
        <v>35.185185185185183</v>
      </c>
      <c r="K2100" s="5" t="str">
        <f>VLOOKUP(I2100,Tabla13[[Rango minimo]:[Estado de calidad del aire]],2,TRUE)</f>
        <v>Buena</v>
      </c>
      <c r="L2100" s="21">
        <f t="shared" si="98"/>
        <v>52.092592592592595</v>
      </c>
      <c r="M2100" s="21" t="str">
        <f>VLOOKUP(L2100,Tabla7[[Valor minimo]:[Estado de calidad el aire]],2,TRUE)</f>
        <v>Aceptable</v>
      </c>
      <c r="N2100" s="11">
        <v>11</v>
      </c>
      <c r="O2100" s="11" t="s">
        <v>5996</v>
      </c>
      <c r="P2100" s="11">
        <v>4</v>
      </c>
      <c r="Q2100" s="11">
        <v>-74.065758000000002</v>
      </c>
      <c r="R2100" s="12">
        <v>4.7506307440000004</v>
      </c>
    </row>
    <row r="2101" spans="1:18" x14ac:dyDescent="0.25">
      <c r="A2101" s="10">
        <v>2100</v>
      </c>
      <c r="B2101" s="3" t="s">
        <v>3897</v>
      </c>
      <c r="C2101" s="3" t="s">
        <v>3696</v>
      </c>
      <c r="D2101" s="3" t="s">
        <v>1</v>
      </c>
      <c r="E2101" s="3" t="s">
        <v>3890</v>
      </c>
      <c r="F2101" s="87">
        <v>22</v>
      </c>
      <c r="G2101" s="5">
        <f t="shared" si="96"/>
        <v>69</v>
      </c>
      <c r="H2101" s="5" t="str">
        <f>VLOOKUP(F2101,Tabla5[[Columna3]:[Columna4]],2,TRUE)</f>
        <v>Aceptable</v>
      </c>
      <c r="I2101" s="18">
        <v>38</v>
      </c>
      <c r="J2101" s="5">
        <f t="shared" si="97"/>
        <v>35.185185185185183</v>
      </c>
      <c r="K2101" s="5" t="str">
        <f>VLOOKUP(I2101,Tabla13[[Rango minimo]:[Estado de calidad del aire]],2,TRUE)</f>
        <v>Buena</v>
      </c>
      <c r="L2101" s="21">
        <f t="shared" si="98"/>
        <v>52.092592592592595</v>
      </c>
      <c r="M2101" s="21" t="str">
        <f>VLOOKUP(L2101,Tabla7[[Valor minimo]:[Estado de calidad el aire]],2,TRUE)</f>
        <v>Aceptable</v>
      </c>
      <c r="N2101" s="11">
        <v>11</v>
      </c>
      <c r="O2101" s="11" t="s">
        <v>5996</v>
      </c>
      <c r="P2101" s="11">
        <v>3</v>
      </c>
      <c r="Q2101" s="11">
        <v>-74.066012009999994</v>
      </c>
      <c r="R2101" s="12">
        <v>4.7532117080000003</v>
      </c>
    </row>
    <row r="2102" spans="1:18" x14ac:dyDescent="0.25">
      <c r="A2102" s="10">
        <v>2101</v>
      </c>
      <c r="B2102" s="3" t="s">
        <v>3898</v>
      </c>
      <c r="C2102" s="3" t="s">
        <v>3696</v>
      </c>
      <c r="D2102" s="3" t="s">
        <v>1</v>
      </c>
      <c r="E2102" s="3" t="s">
        <v>3899</v>
      </c>
      <c r="F2102" s="87">
        <v>22</v>
      </c>
      <c r="G2102" s="5">
        <f t="shared" si="96"/>
        <v>69</v>
      </c>
      <c r="H2102" s="5" t="str">
        <f>VLOOKUP(F2102,Tabla5[[Columna3]:[Columna4]],2,TRUE)</f>
        <v>Aceptable</v>
      </c>
      <c r="I2102" s="18">
        <v>38</v>
      </c>
      <c r="J2102" s="5">
        <f t="shared" si="97"/>
        <v>35.185185185185183</v>
      </c>
      <c r="K2102" s="5" t="str">
        <f>VLOOKUP(I2102,Tabla13[[Rango minimo]:[Estado de calidad del aire]],2,TRUE)</f>
        <v>Buena</v>
      </c>
      <c r="L2102" s="21">
        <f t="shared" si="98"/>
        <v>52.092592592592595</v>
      </c>
      <c r="M2102" s="21" t="str">
        <f>VLOOKUP(L2102,Tabla7[[Valor minimo]:[Estado de calidad el aire]],2,TRUE)</f>
        <v>Aceptable</v>
      </c>
      <c r="N2102" s="11">
        <v>11</v>
      </c>
      <c r="O2102" s="11" t="s">
        <v>5996</v>
      </c>
      <c r="P2102" s="11">
        <v>5</v>
      </c>
      <c r="Q2102" s="11">
        <v>-74.067855010000002</v>
      </c>
      <c r="R2102" s="12">
        <v>4.7305304289999999</v>
      </c>
    </row>
    <row r="2103" spans="1:18" x14ac:dyDescent="0.25">
      <c r="A2103" s="10">
        <v>2102</v>
      </c>
      <c r="B2103" s="3" t="s">
        <v>3900</v>
      </c>
      <c r="C2103" s="3" t="s">
        <v>3696</v>
      </c>
      <c r="D2103" s="3" t="s">
        <v>1</v>
      </c>
      <c r="E2103" s="3" t="s">
        <v>3901</v>
      </c>
      <c r="F2103" s="87">
        <v>22</v>
      </c>
      <c r="G2103" s="5">
        <f t="shared" si="96"/>
        <v>69</v>
      </c>
      <c r="H2103" s="5" t="str">
        <f>VLOOKUP(F2103,Tabla5[[Columna3]:[Columna4]],2,TRUE)</f>
        <v>Aceptable</v>
      </c>
      <c r="I2103" s="18">
        <v>38</v>
      </c>
      <c r="J2103" s="5">
        <f t="shared" si="97"/>
        <v>35.185185185185183</v>
      </c>
      <c r="K2103" s="5" t="str">
        <f>VLOOKUP(I2103,Tabla13[[Rango minimo]:[Estado de calidad del aire]],2,TRUE)</f>
        <v>Buena</v>
      </c>
      <c r="L2103" s="21">
        <f t="shared" si="98"/>
        <v>52.092592592592595</v>
      </c>
      <c r="M2103" s="21" t="str">
        <f>VLOOKUP(L2103,Tabla7[[Valor minimo]:[Estado de calidad el aire]],2,TRUE)</f>
        <v>Aceptable</v>
      </c>
      <c r="N2103" s="11">
        <v>11</v>
      </c>
      <c r="O2103" s="11" t="s">
        <v>5996</v>
      </c>
      <c r="P2103" s="11">
        <v>4</v>
      </c>
      <c r="Q2103" s="11">
        <v>-74.069991590000001</v>
      </c>
      <c r="R2103" s="12">
        <v>4.7463222810000003</v>
      </c>
    </row>
    <row r="2104" spans="1:18" x14ac:dyDescent="0.25">
      <c r="A2104" s="10">
        <v>2103</v>
      </c>
      <c r="B2104" s="3" t="s">
        <v>3902</v>
      </c>
      <c r="C2104" s="3" t="s">
        <v>3696</v>
      </c>
      <c r="D2104" s="3" t="s">
        <v>1</v>
      </c>
      <c r="E2104" s="3" t="s">
        <v>3903</v>
      </c>
      <c r="F2104" s="87">
        <v>22</v>
      </c>
      <c r="G2104" s="5">
        <f t="shared" si="96"/>
        <v>69</v>
      </c>
      <c r="H2104" s="5" t="str">
        <f>VLOOKUP(F2104,Tabla5[[Columna3]:[Columna4]],2,TRUE)</f>
        <v>Aceptable</v>
      </c>
      <c r="I2104" s="18">
        <v>38</v>
      </c>
      <c r="J2104" s="5">
        <f t="shared" si="97"/>
        <v>35.185185185185183</v>
      </c>
      <c r="K2104" s="5" t="str">
        <f>VLOOKUP(I2104,Tabla13[[Rango minimo]:[Estado de calidad del aire]],2,TRUE)</f>
        <v>Buena</v>
      </c>
      <c r="L2104" s="21">
        <f t="shared" si="98"/>
        <v>52.092592592592595</v>
      </c>
      <c r="M2104" s="21" t="str">
        <f>VLOOKUP(L2104,Tabla7[[Valor minimo]:[Estado de calidad el aire]],2,TRUE)</f>
        <v>Aceptable</v>
      </c>
      <c r="N2104" s="11">
        <v>11</v>
      </c>
      <c r="O2104" s="11" t="s">
        <v>5996</v>
      </c>
      <c r="P2104" s="11">
        <v>5</v>
      </c>
      <c r="Q2104" s="11">
        <v>-74.064902140000001</v>
      </c>
      <c r="R2104" s="12">
        <v>4.7366862779999996</v>
      </c>
    </row>
    <row r="2105" spans="1:18" x14ac:dyDescent="0.25">
      <c r="A2105" s="10">
        <v>2104</v>
      </c>
      <c r="B2105" s="3" t="s">
        <v>3904</v>
      </c>
      <c r="C2105" s="3" t="s">
        <v>3696</v>
      </c>
      <c r="D2105" s="3" t="s">
        <v>1</v>
      </c>
      <c r="E2105" s="3" t="s">
        <v>3905</v>
      </c>
      <c r="F2105" s="87">
        <v>22</v>
      </c>
      <c r="G2105" s="5">
        <f t="shared" si="96"/>
        <v>69</v>
      </c>
      <c r="H2105" s="5" t="str">
        <f>VLOOKUP(F2105,Tabla5[[Columna3]:[Columna4]],2,TRUE)</f>
        <v>Aceptable</v>
      </c>
      <c r="I2105" s="18">
        <v>38</v>
      </c>
      <c r="J2105" s="5">
        <f t="shared" si="97"/>
        <v>35.185185185185183</v>
      </c>
      <c r="K2105" s="5" t="str">
        <f>VLOOKUP(I2105,Tabla13[[Rango minimo]:[Estado de calidad del aire]],2,TRUE)</f>
        <v>Buena</v>
      </c>
      <c r="L2105" s="21">
        <f t="shared" si="98"/>
        <v>52.092592592592595</v>
      </c>
      <c r="M2105" s="21" t="str">
        <f>VLOOKUP(L2105,Tabla7[[Valor minimo]:[Estado de calidad el aire]],2,TRUE)</f>
        <v>Aceptable</v>
      </c>
      <c r="N2105" s="11">
        <v>11</v>
      </c>
      <c r="O2105" s="11" t="s">
        <v>5996</v>
      </c>
      <c r="P2105" s="11">
        <v>5</v>
      </c>
      <c r="Q2105" s="11">
        <v>-74.068593230000005</v>
      </c>
      <c r="R2105" s="12">
        <v>4.7526012040000003</v>
      </c>
    </row>
    <row r="2106" spans="1:18" x14ac:dyDescent="0.25">
      <c r="A2106" s="10">
        <v>2105</v>
      </c>
      <c r="B2106" s="3" t="s">
        <v>3906</v>
      </c>
      <c r="C2106" s="3" t="s">
        <v>3696</v>
      </c>
      <c r="D2106" s="3" t="s">
        <v>1</v>
      </c>
      <c r="E2106" s="3" t="s">
        <v>3907</v>
      </c>
      <c r="F2106" s="87">
        <v>22</v>
      </c>
      <c r="G2106" s="5">
        <f t="shared" si="96"/>
        <v>69</v>
      </c>
      <c r="H2106" s="5" t="str">
        <f>VLOOKUP(F2106,Tabla5[[Columna3]:[Columna4]],2,TRUE)</f>
        <v>Aceptable</v>
      </c>
      <c r="I2106" s="18">
        <v>38</v>
      </c>
      <c r="J2106" s="5">
        <f t="shared" si="97"/>
        <v>35.185185185185183</v>
      </c>
      <c r="K2106" s="5" t="str">
        <f>VLOOKUP(I2106,Tabla13[[Rango minimo]:[Estado de calidad del aire]],2,TRUE)</f>
        <v>Buena</v>
      </c>
      <c r="L2106" s="21">
        <f t="shared" si="98"/>
        <v>52.092592592592595</v>
      </c>
      <c r="M2106" s="21" t="str">
        <f>VLOOKUP(L2106,Tabla7[[Valor minimo]:[Estado de calidad el aire]],2,TRUE)</f>
        <v>Aceptable</v>
      </c>
      <c r="N2106" s="11">
        <v>11</v>
      </c>
      <c r="O2106" s="11" t="s">
        <v>5996</v>
      </c>
      <c r="P2106" s="11">
        <v>4</v>
      </c>
      <c r="Q2106" s="11">
        <v>-74.067574280000002</v>
      </c>
      <c r="R2106" s="12">
        <v>4.7548499590000004</v>
      </c>
    </row>
    <row r="2107" spans="1:18" x14ac:dyDescent="0.25">
      <c r="A2107" s="10">
        <v>2106</v>
      </c>
      <c r="B2107" s="3" t="s">
        <v>3908</v>
      </c>
      <c r="C2107" s="3" t="s">
        <v>3696</v>
      </c>
      <c r="D2107" s="3" t="s">
        <v>1</v>
      </c>
      <c r="E2107" s="3" t="s">
        <v>3899</v>
      </c>
      <c r="F2107" s="87">
        <v>22</v>
      </c>
      <c r="G2107" s="5">
        <f t="shared" si="96"/>
        <v>69</v>
      </c>
      <c r="H2107" s="5" t="str">
        <f>VLOOKUP(F2107,Tabla5[[Columna3]:[Columna4]],2,TRUE)</f>
        <v>Aceptable</v>
      </c>
      <c r="I2107" s="18">
        <v>38</v>
      </c>
      <c r="J2107" s="5">
        <f t="shared" si="97"/>
        <v>35.185185185185183</v>
      </c>
      <c r="K2107" s="5" t="str">
        <f>VLOOKUP(I2107,Tabla13[[Rango minimo]:[Estado de calidad del aire]],2,TRUE)</f>
        <v>Buena</v>
      </c>
      <c r="L2107" s="21">
        <f t="shared" si="98"/>
        <v>52.092592592592595</v>
      </c>
      <c r="M2107" s="21" t="str">
        <f>VLOOKUP(L2107,Tabla7[[Valor minimo]:[Estado de calidad el aire]],2,TRUE)</f>
        <v>Aceptable</v>
      </c>
      <c r="N2107" s="11">
        <v>11</v>
      </c>
      <c r="O2107" s="11" t="s">
        <v>5996</v>
      </c>
      <c r="P2107" s="11">
        <v>5</v>
      </c>
      <c r="Q2107" s="11">
        <v>-74.068493430000004</v>
      </c>
      <c r="R2107" s="12">
        <v>4.7312386540000002</v>
      </c>
    </row>
    <row r="2108" spans="1:18" x14ac:dyDescent="0.25">
      <c r="A2108" s="10">
        <v>2107</v>
      </c>
      <c r="B2108" s="3" t="s">
        <v>3909</v>
      </c>
      <c r="C2108" s="3" t="s">
        <v>3696</v>
      </c>
      <c r="D2108" s="3" t="s">
        <v>1</v>
      </c>
      <c r="E2108" s="3" t="s">
        <v>3910</v>
      </c>
      <c r="F2108" s="87">
        <v>22</v>
      </c>
      <c r="G2108" s="5">
        <f t="shared" si="96"/>
        <v>69</v>
      </c>
      <c r="H2108" s="5" t="str">
        <f>VLOOKUP(F2108,Tabla5[[Columna3]:[Columna4]],2,TRUE)</f>
        <v>Aceptable</v>
      </c>
      <c r="I2108" s="18">
        <v>38</v>
      </c>
      <c r="J2108" s="5">
        <f t="shared" si="97"/>
        <v>35.185185185185183</v>
      </c>
      <c r="K2108" s="5" t="str">
        <f>VLOOKUP(I2108,Tabla13[[Rango minimo]:[Estado de calidad del aire]],2,TRUE)</f>
        <v>Buena</v>
      </c>
      <c r="L2108" s="21">
        <f t="shared" si="98"/>
        <v>52.092592592592595</v>
      </c>
      <c r="M2108" s="21" t="str">
        <f>VLOOKUP(L2108,Tabla7[[Valor minimo]:[Estado de calidad el aire]],2,TRUE)</f>
        <v>Aceptable</v>
      </c>
      <c r="N2108" s="11">
        <v>11</v>
      </c>
      <c r="O2108" s="11" t="s">
        <v>5996</v>
      </c>
      <c r="P2108" s="11">
        <v>4</v>
      </c>
      <c r="Q2108" s="11">
        <v>-74.068468050000007</v>
      </c>
      <c r="R2108" s="12">
        <v>4.74813946</v>
      </c>
    </row>
    <row r="2109" spans="1:18" x14ac:dyDescent="0.25">
      <c r="A2109" s="10">
        <v>2108</v>
      </c>
      <c r="B2109" s="3" t="s">
        <v>3911</v>
      </c>
      <c r="C2109" s="3" t="s">
        <v>3696</v>
      </c>
      <c r="D2109" s="3" t="s">
        <v>1</v>
      </c>
      <c r="E2109" s="3" t="s">
        <v>3912</v>
      </c>
      <c r="F2109" s="87">
        <v>22</v>
      </c>
      <c r="G2109" s="5">
        <f t="shared" si="96"/>
        <v>69</v>
      </c>
      <c r="H2109" s="5" t="str">
        <f>VLOOKUP(F2109,Tabla5[[Columna3]:[Columna4]],2,TRUE)</f>
        <v>Aceptable</v>
      </c>
      <c r="I2109" s="18">
        <v>38</v>
      </c>
      <c r="J2109" s="5">
        <f t="shared" si="97"/>
        <v>35.185185185185183</v>
      </c>
      <c r="K2109" s="5" t="str">
        <f>VLOOKUP(I2109,Tabla13[[Rango minimo]:[Estado de calidad del aire]],2,TRUE)</f>
        <v>Buena</v>
      </c>
      <c r="L2109" s="21">
        <f t="shared" si="98"/>
        <v>52.092592592592595</v>
      </c>
      <c r="M2109" s="21" t="str">
        <f>VLOOKUP(L2109,Tabla7[[Valor minimo]:[Estado de calidad el aire]],2,TRUE)</f>
        <v>Aceptable</v>
      </c>
      <c r="N2109" s="11">
        <v>11</v>
      </c>
      <c r="O2109" s="11" t="s">
        <v>5996</v>
      </c>
      <c r="P2109" s="11">
        <v>4</v>
      </c>
      <c r="Q2109" s="11">
        <v>-74.064716930000003</v>
      </c>
      <c r="R2109" s="12">
        <v>4.7390662890000002</v>
      </c>
    </row>
    <row r="2110" spans="1:18" x14ac:dyDescent="0.25">
      <c r="A2110" s="10">
        <v>2109</v>
      </c>
      <c r="B2110" s="3" t="s">
        <v>3913</v>
      </c>
      <c r="C2110" s="3" t="s">
        <v>3696</v>
      </c>
      <c r="D2110" s="3" t="s">
        <v>1</v>
      </c>
      <c r="E2110" s="3" t="s">
        <v>3914</v>
      </c>
      <c r="F2110" s="87">
        <v>22</v>
      </c>
      <c r="G2110" s="5">
        <f t="shared" si="96"/>
        <v>69</v>
      </c>
      <c r="H2110" s="5" t="str">
        <f>VLOOKUP(F2110,Tabla5[[Columna3]:[Columna4]],2,TRUE)</f>
        <v>Aceptable</v>
      </c>
      <c r="I2110" s="18">
        <v>38</v>
      </c>
      <c r="J2110" s="5">
        <f t="shared" si="97"/>
        <v>35.185185185185183</v>
      </c>
      <c r="K2110" s="5" t="str">
        <f>VLOOKUP(I2110,Tabla13[[Rango minimo]:[Estado de calidad del aire]],2,TRUE)</f>
        <v>Buena</v>
      </c>
      <c r="L2110" s="21">
        <f t="shared" si="98"/>
        <v>52.092592592592595</v>
      </c>
      <c r="M2110" s="21" t="str">
        <f>VLOOKUP(L2110,Tabla7[[Valor minimo]:[Estado de calidad el aire]],2,TRUE)</f>
        <v>Aceptable</v>
      </c>
      <c r="N2110" s="11">
        <v>11</v>
      </c>
      <c r="O2110" s="11" t="s">
        <v>5996</v>
      </c>
      <c r="P2110" s="11">
        <v>4</v>
      </c>
      <c r="Q2110" s="11">
        <v>-74.067423210000001</v>
      </c>
      <c r="R2110" s="12">
        <v>4.7506435380000003</v>
      </c>
    </row>
    <row r="2111" spans="1:18" x14ac:dyDescent="0.25">
      <c r="A2111" s="10">
        <v>2110</v>
      </c>
      <c r="B2111" s="3" t="s">
        <v>3915</v>
      </c>
      <c r="C2111" s="3" t="s">
        <v>3696</v>
      </c>
      <c r="D2111" s="3" t="s">
        <v>1</v>
      </c>
      <c r="E2111" s="3" t="s">
        <v>3916</v>
      </c>
      <c r="F2111" s="87">
        <v>22</v>
      </c>
      <c r="G2111" s="5">
        <f t="shared" si="96"/>
        <v>69</v>
      </c>
      <c r="H2111" s="5" t="str">
        <f>VLOOKUP(F2111,Tabla5[[Columna3]:[Columna4]],2,TRUE)</f>
        <v>Aceptable</v>
      </c>
      <c r="I2111" s="18">
        <v>38</v>
      </c>
      <c r="J2111" s="5">
        <f t="shared" si="97"/>
        <v>35.185185185185183</v>
      </c>
      <c r="K2111" s="5" t="str">
        <f>VLOOKUP(I2111,Tabla13[[Rango minimo]:[Estado de calidad del aire]],2,TRUE)</f>
        <v>Buena</v>
      </c>
      <c r="L2111" s="21">
        <f t="shared" si="98"/>
        <v>52.092592592592595</v>
      </c>
      <c r="M2111" s="21" t="str">
        <f>VLOOKUP(L2111,Tabla7[[Valor minimo]:[Estado de calidad el aire]],2,TRUE)</f>
        <v>Aceptable</v>
      </c>
      <c r="N2111" s="11">
        <v>11</v>
      </c>
      <c r="O2111" s="11" t="s">
        <v>5996</v>
      </c>
      <c r="P2111" s="11">
        <v>5</v>
      </c>
      <c r="Q2111" s="11">
        <v>-74.063172410000007</v>
      </c>
      <c r="R2111" s="12">
        <v>4.7358183289999998</v>
      </c>
    </row>
    <row r="2112" spans="1:18" x14ac:dyDescent="0.25">
      <c r="A2112" s="10">
        <v>2111</v>
      </c>
      <c r="B2112" s="3" t="s">
        <v>3917</v>
      </c>
      <c r="C2112" s="3" t="s">
        <v>3696</v>
      </c>
      <c r="D2112" s="3" t="s">
        <v>1</v>
      </c>
      <c r="E2112" s="3" t="s">
        <v>3918</v>
      </c>
      <c r="F2112" s="87">
        <v>22</v>
      </c>
      <c r="G2112" s="5">
        <f t="shared" si="96"/>
        <v>69</v>
      </c>
      <c r="H2112" s="5" t="str">
        <f>VLOOKUP(F2112,Tabla5[[Columna3]:[Columna4]],2,TRUE)</f>
        <v>Aceptable</v>
      </c>
      <c r="I2112" s="18">
        <v>38</v>
      </c>
      <c r="J2112" s="5">
        <f t="shared" si="97"/>
        <v>35.185185185185183</v>
      </c>
      <c r="K2112" s="5" t="str">
        <f>VLOOKUP(I2112,Tabla13[[Rango minimo]:[Estado de calidad del aire]],2,TRUE)</f>
        <v>Buena</v>
      </c>
      <c r="L2112" s="21">
        <f t="shared" si="98"/>
        <v>52.092592592592595</v>
      </c>
      <c r="M2112" s="21" t="str">
        <f>VLOOKUP(L2112,Tabla7[[Valor minimo]:[Estado de calidad el aire]],2,TRUE)</f>
        <v>Aceptable</v>
      </c>
      <c r="N2112" s="11">
        <v>11</v>
      </c>
      <c r="O2112" s="11" t="s">
        <v>5996</v>
      </c>
      <c r="P2112" s="11">
        <v>4</v>
      </c>
      <c r="Q2112" s="11">
        <v>-74.066947229999997</v>
      </c>
      <c r="R2112" s="12">
        <v>4.7519731649999999</v>
      </c>
    </row>
    <row r="2113" spans="1:18" x14ac:dyDescent="0.25">
      <c r="A2113" s="10">
        <v>2112</v>
      </c>
      <c r="B2113" s="3" t="s">
        <v>3919</v>
      </c>
      <c r="C2113" s="3" t="s">
        <v>3696</v>
      </c>
      <c r="D2113" s="3" t="s">
        <v>1</v>
      </c>
      <c r="E2113" s="3" t="s">
        <v>3920</v>
      </c>
      <c r="F2113" s="87">
        <v>22</v>
      </c>
      <c r="G2113" s="5">
        <f t="shared" si="96"/>
        <v>69</v>
      </c>
      <c r="H2113" s="5" t="str">
        <f>VLOOKUP(F2113,Tabla5[[Columna3]:[Columna4]],2,TRUE)</f>
        <v>Aceptable</v>
      </c>
      <c r="I2113" s="18">
        <v>38</v>
      </c>
      <c r="J2113" s="5">
        <f t="shared" si="97"/>
        <v>35.185185185185183</v>
      </c>
      <c r="K2113" s="5" t="str">
        <f>VLOOKUP(I2113,Tabla13[[Rango minimo]:[Estado de calidad del aire]],2,TRUE)</f>
        <v>Buena</v>
      </c>
      <c r="L2113" s="21">
        <f t="shared" si="98"/>
        <v>52.092592592592595</v>
      </c>
      <c r="M2113" s="21" t="str">
        <f>VLOOKUP(L2113,Tabla7[[Valor minimo]:[Estado de calidad el aire]],2,TRUE)</f>
        <v>Aceptable</v>
      </c>
      <c r="N2113" s="11">
        <v>11</v>
      </c>
      <c r="O2113" s="11" t="s">
        <v>5996</v>
      </c>
      <c r="P2113" s="11">
        <v>6</v>
      </c>
      <c r="Q2113" s="11">
        <v>-74.075933939999999</v>
      </c>
      <c r="R2113" s="12">
        <v>4.7333470899999996</v>
      </c>
    </row>
    <row r="2114" spans="1:18" x14ac:dyDescent="0.25">
      <c r="A2114" s="10">
        <v>2113</v>
      </c>
      <c r="B2114" s="3" t="s">
        <v>3921</v>
      </c>
      <c r="C2114" s="3" t="s">
        <v>3696</v>
      </c>
      <c r="D2114" s="3" t="s">
        <v>1</v>
      </c>
      <c r="E2114" s="3" t="s">
        <v>3916</v>
      </c>
      <c r="F2114" s="87">
        <v>22</v>
      </c>
      <c r="G2114" s="5">
        <f t="shared" si="96"/>
        <v>69</v>
      </c>
      <c r="H2114" s="5" t="str">
        <f>VLOOKUP(F2114,Tabla5[[Columna3]:[Columna4]],2,TRUE)</f>
        <v>Aceptable</v>
      </c>
      <c r="I2114" s="18">
        <v>38</v>
      </c>
      <c r="J2114" s="5">
        <f t="shared" si="97"/>
        <v>35.185185185185183</v>
      </c>
      <c r="K2114" s="5" t="str">
        <f>VLOOKUP(I2114,Tabla13[[Rango minimo]:[Estado de calidad del aire]],2,TRUE)</f>
        <v>Buena</v>
      </c>
      <c r="L2114" s="21">
        <f t="shared" si="98"/>
        <v>52.092592592592595</v>
      </c>
      <c r="M2114" s="21" t="str">
        <f>VLOOKUP(L2114,Tabla7[[Valor minimo]:[Estado de calidad el aire]],2,TRUE)</f>
        <v>Aceptable</v>
      </c>
      <c r="N2114" s="11">
        <v>11</v>
      </c>
      <c r="O2114" s="11" t="s">
        <v>5996</v>
      </c>
      <c r="P2114" s="11">
        <v>5</v>
      </c>
      <c r="Q2114" s="11">
        <v>-74.064111580000002</v>
      </c>
      <c r="R2114" s="12">
        <v>4.7383041329999998</v>
      </c>
    </row>
    <row r="2115" spans="1:18" x14ac:dyDescent="0.25">
      <c r="A2115" s="10">
        <v>2114</v>
      </c>
      <c r="B2115" s="3" t="s">
        <v>3922</v>
      </c>
      <c r="C2115" s="3" t="s">
        <v>3696</v>
      </c>
      <c r="D2115" s="3" t="s">
        <v>1</v>
      </c>
      <c r="E2115" s="3" t="s">
        <v>3916</v>
      </c>
      <c r="F2115" s="87">
        <v>22</v>
      </c>
      <c r="G2115" s="5">
        <f t="shared" ref="G2115:G2178" si="99">IF(F2115&lt;=12, F2115*50/12,
IF(F2115&lt;=37, 51 + (F2115-13)*50/25,
IF(F2115&lt;=55, 101 + (F2115-38)*50/18,
IF(F2115&lt;=150, 151 + (F2115-56)*50/95,
IF(F2115&lt;=250, 201 + (F2115-151)*100/100,
301 + (F2115-251)*200/250)))))</f>
        <v>69</v>
      </c>
      <c r="H2115" s="5" t="str">
        <f>VLOOKUP(F2115,Tabla5[[Columna3]:[Columna4]],2,TRUE)</f>
        <v>Aceptable</v>
      </c>
      <c r="I2115" s="18">
        <v>38</v>
      </c>
      <c r="J2115" s="5">
        <f t="shared" ref="J2115:J2178" si="100">IF(I2115&lt;=54, I2115*50/54,
IF(I2115&lt;=154, 51 + (I2115-55)*50/100,
IF(I2115&lt;=254, 101 + (I2115-155)*50/100,
IF(I2115&lt;=354, 151 + (I2115-255)*50/100,
IF(I2115&lt;=424, 201 + (I2115-355)*100/70,
301 + (I2115-425)*200/180)))))</f>
        <v>35.185185185185183</v>
      </c>
      <c r="K2115" s="5" t="str">
        <f>VLOOKUP(I2115,Tabla13[[Rango minimo]:[Estado de calidad del aire]],2,TRUE)</f>
        <v>Buena</v>
      </c>
      <c r="L2115" s="21">
        <f t="shared" ref="L2115:L2178" si="101">(((G2115+J2115)/2))</f>
        <v>52.092592592592595</v>
      </c>
      <c r="M2115" s="21" t="str">
        <f>VLOOKUP(L2115,Tabla7[[Valor minimo]:[Estado de calidad el aire]],2,TRUE)</f>
        <v>Aceptable</v>
      </c>
      <c r="N2115" s="11">
        <v>11</v>
      </c>
      <c r="O2115" s="11" t="s">
        <v>5996</v>
      </c>
      <c r="P2115" s="11">
        <v>4</v>
      </c>
      <c r="Q2115" s="11">
        <v>-74.062541100000004</v>
      </c>
      <c r="R2115" s="12">
        <v>4.7378061999999996</v>
      </c>
    </row>
    <row r="2116" spans="1:18" x14ac:dyDescent="0.25">
      <c r="A2116" s="10">
        <v>2115</v>
      </c>
      <c r="B2116" s="3" t="s">
        <v>3923</v>
      </c>
      <c r="C2116" s="3" t="s">
        <v>3696</v>
      </c>
      <c r="D2116" s="3" t="s">
        <v>1</v>
      </c>
      <c r="E2116" s="3" t="s">
        <v>3916</v>
      </c>
      <c r="F2116" s="87">
        <v>22</v>
      </c>
      <c r="G2116" s="5">
        <f t="shared" si="99"/>
        <v>69</v>
      </c>
      <c r="H2116" s="5" t="str">
        <f>VLOOKUP(F2116,Tabla5[[Columna3]:[Columna4]],2,TRUE)</f>
        <v>Aceptable</v>
      </c>
      <c r="I2116" s="18">
        <v>38</v>
      </c>
      <c r="J2116" s="5">
        <f t="shared" si="100"/>
        <v>35.185185185185183</v>
      </c>
      <c r="K2116" s="5" t="str">
        <f>VLOOKUP(I2116,Tabla13[[Rango minimo]:[Estado de calidad del aire]],2,TRUE)</f>
        <v>Buena</v>
      </c>
      <c r="L2116" s="21">
        <f t="shared" si="101"/>
        <v>52.092592592592595</v>
      </c>
      <c r="M2116" s="21" t="str">
        <f>VLOOKUP(L2116,Tabla7[[Valor minimo]:[Estado de calidad el aire]],2,TRUE)</f>
        <v>Aceptable</v>
      </c>
      <c r="N2116" s="11">
        <v>11</v>
      </c>
      <c r="O2116" s="11" t="s">
        <v>5996</v>
      </c>
      <c r="P2116" s="11">
        <v>4</v>
      </c>
      <c r="Q2116" s="11">
        <v>-74.06356074</v>
      </c>
      <c r="R2116" s="12">
        <v>4.7402853089999999</v>
      </c>
    </row>
    <row r="2117" spans="1:18" x14ac:dyDescent="0.25">
      <c r="A2117" s="10">
        <v>2116</v>
      </c>
      <c r="B2117" s="3" t="s">
        <v>3924</v>
      </c>
      <c r="C2117" s="3" t="s">
        <v>3696</v>
      </c>
      <c r="D2117" s="3" t="s">
        <v>1</v>
      </c>
      <c r="E2117" s="3" t="s">
        <v>3916</v>
      </c>
      <c r="F2117" s="87">
        <v>22</v>
      </c>
      <c r="G2117" s="5">
        <f t="shared" si="99"/>
        <v>69</v>
      </c>
      <c r="H2117" s="5" t="str">
        <f>VLOOKUP(F2117,Tabla5[[Columna3]:[Columna4]],2,TRUE)</f>
        <v>Aceptable</v>
      </c>
      <c r="I2117" s="18">
        <v>38</v>
      </c>
      <c r="J2117" s="5">
        <f t="shared" si="100"/>
        <v>35.185185185185183</v>
      </c>
      <c r="K2117" s="5" t="str">
        <f>VLOOKUP(I2117,Tabla13[[Rango minimo]:[Estado de calidad del aire]],2,TRUE)</f>
        <v>Buena</v>
      </c>
      <c r="L2117" s="21">
        <f t="shared" si="101"/>
        <v>52.092592592592595</v>
      </c>
      <c r="M2117" s="21" t="str">
        <f>VLOOKUP(L2117,Tabla7[[Valor minimo]:[Estado de calidad el aire]],2,TRUE)</f>
        <v>Aceptable</v>
      </c>
      <c r="N2117" s="11">
        <v>11</v>
      </c>
      <c r="O2117" s="11" t="s">
        <v>5996</v>
      </c>
      <c r="P2117" s="11">
        <v>4</v>
      </c>
      <c r="Q2117" s="11">
        <v>-74.062320200000002</v>
      </c>
      <c r="R2117" s="12">
        <v>4.7398530790000004</v>
      </c>
    </row>
    <row r="2118" spans="1:18" x14ac:dyDescent="0.25">
      <c r="A2118" s="10">
        <v>2117</v>
      </c>
      <c r="B2118" s="3" t="s">
        <v>3925</v>
      </c>
      <c r="C2118" s="3" t="s">
        <v>3696</v>
      </c>
      <c r="D2118" s="3" t="s">
        <v>1</v>
      </c>
      <c r="E2118" s="3" t="s">
        <v>3926</v>
      </c>
      <c r="F2118" s="87">
        <v>22</v>
      </c>
      <c r="G2118" s="5">
        <f t="shared" si="99"/>
        <v>69</v>
      </c>
      <c r="H2118" s="5" t="str">
        <f>VLOOKUP(F2118,Tabla5[[Columna3]:[Columna4]],2,TRUE)</f>
        <v>Aceptable</v>
      </c>
      <c r="I2118" s="18">
        <v>38</v>
      </c>
      <c r="J2118" s="5">
        <f t="shared" si="100"/>
        <v>35.185185185185183</v>
      </c>
      <c r="K2118" s="5" t="str">
        <f>VLOOKUP(I2118,Tabla13[[Rango minimo]:[Estado de calidad del aire]],2,TRUE)</f>
        <v>Buena</v>
      </c>
      <c r="L2118" s="21">
        <f t="shared" si="101"/>
        <v>52.092592592592595</v>
      </c>
      <c r="M2118" s="21" t="str">
        <f>VLOOKUP(L2118,Tabla7[[Valor minimo]:[Estado de calidad el aire]],2,TRUE)</f>
        <v>Aceptable</v>
      </c>
      <c r="N2118" s="11">
        <v>11</v>
      </c>
      <c r="O2118" s="11" t="s">
        <v>5996</v>
      </c>
      <c r="P2118" s="11">
        <v>5</v>
      </c>
      <c r="Q2118" s="11">
        <v>-74.071277780000003</v>
      </c>
      <c r="R2118" s="12">
        <v>4.731151391</v>
      </c>
    </row>
    <row r="2119" spans="1:18" x14ac:dyDescent="0.25">
      <c r="A2119" s="10">
        <v>2118</v>
      </c>
      <c r="B2119" s="3" t="s">
        <v>3927</v>
      </c>
      <c r="C2119" s="3" t="s">
        <v>3696</v>
      </c>
      <c r="D2119" s="3" t="s">
        <v>1</v>
      </c>
      <c r="E2119" s="3" t="s">
        <v>3928</v>
      </c>
      <c r="F2119" s="87">
        <v>22</v>
      </c>
      <c r="G2119" s="5">
        <f t="shared" si="99"/>
        <v>69</v>
      </c>
      <c r="H2119" s="5" t="str">
        <f>VLOOKUP(F2119,Tabla5[[Columna3]:[Columna4]],2,TRUE)</f>
        <v>Aceptable</v>
      </c>
      <c r="I2119" s="18">
        <v>38</v>
      </c>
      <c r="J2119" s="5">
        <f t="shared" si="100"/>
        <v>35.185185185185183</v>
      </c>
      <c r="K2119" s="5" t="str">
        <f>VLOOKUP(I2119,Tabla13[[Rango minimo]:[Estado de calidad del aire]],2,TRUE)</f>
        <v>Buena</v>
      </c>
      <c r="L2119" s="21">
        <f t="shared" si="101"/>
        <v>52.092592592592595</v>
      </c>
      <c r="M2119" s="21" t="str">
        <f>VLOOKUP(L2119,Tabla7[[Valor minimo]:[Estado de calidad el aire]],2,TRUE)</f>
        <v>Aceptable</v>
      </c>
      <c r="N2119" s="11">
        <v>11</v>
      </c>
      <c r="O2119" s="11" t="s">
        <v>5996</v>
      </c>
      <c r="P2119" s="11">
        <v>5</v>
      </c>
      <c r="Q2119" s="11">
        <v>-74.068784570000005</v>
      </c>
      <c r="R2119" s="12">
        <v>4.754465873</v>
      </c>
    </row>
    <row r="2120" spans="1:18" x14ac:dyDescent="0.25">
      <c r="A2120" s="10">
        <v>2119</v>
      </c>
      <c r="B2120" s="3" t="s">
        <v>3929</v>
      </c>
      <c r="C2120" s="3" t="s">
        <v>3696</v>
      </c>
      <c r="D2120" s="3" t="s">
        <v>1</v>
      </c>
      <c r="E2120" s="3" t="s">
        <v>3930</v>
      </c>
      <c r="F2120" s="87">
        <v>22</v>
      </c>
      <c r="G2120" s="5">
        <f t="shared" si="99"/>
        <v>69</v>
      </c>
      <c r="H2120" s="5" t="str">
        <f>VLOOKUP(F2120,Tabla5[[Columna3]:[Columna4]],2,TRUE)</f>
        <v>Aceptable</v>
      </c>
      <c r="I2120" s="18">
        <v>38</v>
      </c>
      <c r="J2120" s="5">
        <f t="shared" si="100"/>
        <v>35.185185185185183</v>
      </c>
      <c r="K2120" s="5" t="str">
        <f>VLOOKUP(I2120,Tabla13[[Rango minimo]:[Estado de calidad del aire]],2,TRUE)</f>
        <v>Buena</v>
      </c>
      <c r="L2120" s="21">
        <f t="shared" si="101"/>
        <v>52.092592592592595</v>
      </c>
      <c r="M2120" s="21" t="str">
        <f>VLOOKUP(L2120,Tabla7[[Valor minimo]:[Estado de calidad el aire]],2,TRUE)</f>
        <v>Aceptable</v>
      </c>
      <c r="N2120" s="11">
        <v>11</v>
      </c>
      <c r="O2120" s="11" t="s">
        <v>5996</v>
      </c>
      <c r="P2120" s="11">
        <v>6</v>
      </c>
      <c r="Q2120" s="11">
        <v>-74.074240250000003</v>
      </c>
      <c r="R2120" s="12">
        <v>4.7339022990000004</v>
      </c>
    </row>
    <row r="2121" spans="1:18" x14ac:dyDescent="0.25">
      <c r="A2121" s="10">
        <v>2120</v>
      </c>
      <c r="B2121" s="3" t="s">
        <v>3931</v>
      </c>
      <c r="C2121" s="3" t="s">
        <v>3696</v>
      </c>
      <c r="D2121" s="3" t="s">
        <v>1</v>
      </c>
      <c r="E2121" s="3" t="s">
        <v>3932</v>
      </c>
      <c r="F2121" s="87">
        <v>22</v>
      </c>
      <c r="G2121" s="5">
        <f t="shared" si="99"/>
        <v>69</v>
      </c>
      <c r="H2121" s="5" t="str">
        <f>VLOOKUP(F2121,Tabla5[[Columna3]:[Columna4]],2,TRUE)</f>
        <v>Aceptable</v>
      </c>
      <c r="I2121" s="18">
        <v>38</v>
      </c>
      <c r="J2121" s="5">
        <f t="shared" si="100"/>
        <v>35.185185185185183</v>
      </c>
      <c r="K2121" s="5" t="str">
        <f>VLOOKUP(I2121,Tabla13[[Rango minimo]:[Estado de calidad del aire]],2,TRUE)</f>
        <v>Buena</v>
      </c>
      <c r="L2121" s="21">
        <f t="shared" si="101"/>
        <v>52.092592592592595</v>
      </c>
      <c r="M2121" s="21" t="str">
        <f>VLOOKUP(L2121,Tabla7[[Valor minimo]:[Estado de calidad el aire]],2,TRUE)</f>
        <v>Aceptable</v>
      </c>
      <c r="N2121" s="11">
        <v>11</v>
      </c>
      <c r="O2121" s="11" t="s">
        <v>5996</v>
      </c>
      <c r="P2121" s="11">
        <v>5</v>
      </c>
      <c r="Q2121" s="11">
        <v>-74.068924370000005</v>
      </c>
      <c r="R2121" s="12">
        <v>4.7482811009999999</v>
      </c>
    </row>
    <row r="2122" spans="1:18" x14ac:dyDescent="0.25">
      <c r="A2122" s="10">
        <v>2121</v>
      </c>
      <c r="B2122" s="3" t="s">
        <v>3933</v>
      </c>
      <c r="C2122" s="3" t="s">
        <v>3696</v>
      </c>
      <c r="D2122" s="3" t="s">
        <v>1</v>
      </c>
      <c r="E2122" s="3" t="s">
        <v>3934</v>
      </c>
      <c r="F2122" s="87">
        <v>22</v>
      </c>
      <c r="G2122" s="5">
        <f t="shared" si="99"/>
        <v>69</v>
      </c>
      <c r="H2122" s="5" t="str">
        <f>VLOOKUP(F2122,Tabla5[[Columna3]:[Columna4]],2,TRUE)</f>
        <v>Aceptable</v>
      </c>
      <c r="I2122" s="18">
        <v>38</v>
      </c>
      <c r="J2122" s="5">
        <f t="shared" si="100"/>
        <v>35.185185185185183</v>
      </c>
      <c r="K2122" s="5" t="str">
        <f>VLOOKUP(I2122,Tabla13[[Rango minimo]:[Estado de calidad del aire]],2,TRUE)</f>
        <v>Buena</v>
      </c>
      <c r="L2122" s="21">
        <f t="shared" si="101"/>
        <v>52.092592592592595</v>
      </c>
      <c r="M2122" s="21" t="str">
        <f>VLOOKUP(L2122,Tabla7[[Valor minimo]:[Estado de calidad el aire]],2,TRUE)</f>
        <v>Aceptable</v>
      </c>
      <c r="N2122" s="11">
        <v>11</v>
      </c>
      <c r="O2122" s="11" t="s">
        <v>5996</v>
      </c>
      <c r="P2122" s="11">
        <v>4</v>
      </c>
      <c r="Q2122" s="11">
        <v>-74.073434230000004</v>
      </c>
      <c r="R2122" s="12">
        <v>4.7457876539999999</v>
      </c>
    </row>
    <row r="2123" spans="1:18" x14ac:dyDescent="0.25">
      <c r="A2123" s="10">
        <v>2122</v>
      </c>
      <c r="B2123" s="3" t="s">
        <v>3935</v>
      </c>
      <c r="C2123" s="3" t="s">
        <v>3696</v>
      </c>
      <c r="D2123" s="3" t="s">
        <v>1</v>
      </c>
      <c r="E2123" s="3" t="s">
        <v>3936</v>
      </c>
      <c r="F2123" s="87">
        <v>22</v>
      </c>
      <c r="G2123" s="5">
        <f t="shared" si="99"/>
        <v>69</v>
      </c>
      <c r="H2123" s="5" t="str">
        <f>VLOOKUP(F2123,Tabla5[[Columna3]:[Columna4]],2,TRUE)</f>
        <v>Aceptable</v>
      </c>
      <c r="I2123" s="18">
        <v>38</v>
      </c>
      <c r="J2123" s="5">
        <f t="shared" si="100"/>
        <v>35.185185185185183</v>
      </c>
      <c r="K2123" s="5" t="str">
        <f>VLOOKUP(I2123,Tabla13[[Rango minimo]:[Estado de calidad del aire]],2,TRUE)</f>
        <v>Buena</v>
      </c>
      <c r="L2123" s="21">
        <f t="shared" si="101"/>
        <v>52.092592592592595</v>
      </c>
      <c r="M2123" s="21" t="str">
        <f>VLOOKUP(L2123,Tabla7[[Valor minimo]:[Estado de calidad el aire]],2,TRUE)</f>
        <v>Aceptable</v>
      </c>
      <c r="N2123" s="11">
        <v>11</v>
      </c>
      <c r="O2123" s="11" t="s">
        <v>5996</v>
      </c>
      <c r="P2123" s="11">
        <v>4</v>
      </c>
      <c r="Q2123" s="11">
        <v>-74.069218359999994</v>
      </c>
      <c r="R2123" s="12">
        <v>4.7383782190000003</v>
      </c>
    </row>
    <row r="2124" spans="1:18" x14ac:dyDescent="0.25">
      <c r="A2124" s="10">
        <v>2123</v>
      </c>
      <c r="B2124" s="3" t="s">
        <v>3937</v>
      </c>
      <c r="C2124" s="3" t="s">
        <v>3696</v>
      </c>
      <c r="D2124" s="3" t="s">
        <v>1</v>
      </c>
      <c r="E2124" s="3" t="s">
        <v>3938</v>
      </c>
      <c r="F2124" s="87">
        <v>22</v>
      </c>
      <c r="G2124" s="5">
        <f t="shared" si="99"/>
        <v>69</v>
      </c>
      <c r="H2124" s="5" t="str">
        <f>VLOOKUP(F2124,Tabla5[[Columna3]:[Columna4]],2,TRUE)</f>
        <v>Aceptable</v>
      </c>
      <c r="I2124" s="18">
        <v>38</v>
      </c>
      <c r="J2124" s="5">
        <f t="shared" si="100"/>
        <v>35.185185185185183</v>
      </c>
      <c r="K2124" s="5" t="str">
        <f>VLOOKUP(I2124,Tabla13[[Rango minimo]:[Estado de calidad del aire]],2,TRUE)</f>
        <v>Buena</v>
      </c>
      <c r="L2124" s="21">
        <f t="shared" si="101"/>
        <v>52.092592592592595</v>
      </c>
      <c r="M2124" s="21" t="str">
        <f>VLOOKUP(L2124,Tabla7[[Valor minimo]:[Estado de calidad el aire]],2,TRUE)</f>
        <v>Aceptable</v>
      </c>
      <c r="N2124" s="11">
        <v>11</v>
      </c>
      <c r="O2124" s="11" t="s">
        <v>5996</v>
      </c>
      <c r="P2124" s="11">
        <v>4</v>
      </c>
      <c r="Q2124" s="11">
        <v>-74.067642730000003</v>
      </c>
      <c r="R2124" s="12">
        <v>4.741319259</v>
      </c>
    </row>
    <row r="2125" spans="1:18" x14ac:dyDescent="0.25">
      <c r="A2125" s="10">
        <v>2124</v>
      </c>
      <c r="B2125" s="3" t="s">
        <v>3939</v>
      </c>
      <c r="C2125" s="3" t="s">
        <v>3696</v>
      </c>
      <c r="D2125" s="3" t="s">
        <v>1</v>
      </c>
      <c r="E2125" s="3" t="s">
        <v>3940</v>
      </c>
      <c r="F2125" s="87">
        <v>22</v>
      </c>
      <c r="G2125" s="5">
        <f t="shared" si="99"/>
        <v>69</v>
      </c>
      <c r="H2125" s="5" t="str">
        <f>VLOOKUP(F2125,Tabla5[[Columna3]:[Columna4]],2,TRUE)</f>
        <v>Aceptable</v>
      </c>
      <c r="I2125" s="18">
        <v>38</v>
      </c>
      <c r="J2125" s="5">
        <f t="shared" si="100"/>
        <v>35.185185185185183</v>
      </c>
      <c r="K2125" s="5" t="str">
        <f>VLOOKUP(I2125,Tabla13[[Rango minimo]:[Estado de calidad del aire]],2,TRUE)</f>
        <v>Buena</v>
      </c>
      <c r="L2125" s="21">
        <f t="shared" si="101"/>
        <v>52.092592592592595</v>
      </c>
      <c r="M2125" s="21" t="str">
        <f>VLOOKUP(L2125,Tabla7[[Valor minimo]:[Estado de calidad el aire]],2,TRUE)</f>
        <v>Aceptable</v>
      </c>
      <c r="N2125" s="11">
        <v>11</v>
      </c>
      <c r="O2125" s="11" t="s">
        <v>5996</v>
      </c>
      <c r="P2125" s="11">
        <v>2</v>
      </c>
      <c r="Q2125" s="11">
        <v>-74.067235519999997</v>
      </c>
      <c r="R2125" s="12">
        <v>4.7376255020000002</v>
      </c>
    </row>
    <row r="2126" spans="1:18" x14ac:dyDescent="0.25">
      <c r="A2126" s="10">
        <v>2125</v>
      </c>
      <c r="B2126" s="3" t="s">
        <v>3941</v>
      </c>
      <c r="C2126" s="3" t="s">
        <v>3696</v>
      </c>
      <c r="D2126" s="3" t="s">
        <v>1</v>
      </c>
      <c r="E2126" s="3" t="s">
        <v>3942</v>
      </c>
      <c r="F2126" s="87">
        <v>22</v>
      </c>
      <c r="G2126" s="5">
        <f t="shared" si="99"/>
        <v>69</v>
      </c>
      <c r="H2126" s="5" t="str">
        <f>VLOOKUP(F2126,Tabla5[[Columna3]:[Columna4]],2,TRUE)</f>
        <v>Aceptable</v>
      </c>
      <c r="I2126" s="18">
        <v>38</v>
      </c>
      <c r="J2126" s="5">
        <f t="shared" si="100"/>
        <v>35.185185185185183</v>
      </c>
      <c r="K2126" s="5" t="str">
        <f>VLOOKUP(I2126,Tabla13[[Rango minimo]:[Estado de calidad del aire]],2,TRUE)</f>
        <v>Buena</v>
      </c>
      <c r="L2126" s="21">
        <f t="shared" si="101"/>
        <v>52.092592592592595</v>
      </c>
      <c r="M2126" s="21" t="str">
        <f>VLOOKUP(L2126,Tabla7[[Valor minimo]:[Estado de calidad el aire]],2,TRUE)</f>
        <v>Aceptable</v>
      </c>
      <c r="N2126" s="11">
        <v>11</v>
      </c>
      <c r="O2126" s="11" t="s">
        <v>5996</v>
      </c>
      <c r="P2126" s="11">
        <v>5</v>
      </c>
      <c r="Q2126" s="11">
        <v>-74.066868240000005</v>
      </c>
      <c r="R2126" s="12">
        <v>4.7596105260000003</v>
      </c>
    </row>
    <row r="2127" spans="1:18" x14ac:dyDescent="0.25">
      <c r="A2127" s="10">
        <v>2126</v>
      </c>
      <c r="B2127" s="3" t="s">
        <v>3943</v>
      </c>
      <c r="C2127" s="3" t="s">
        <v>3696</v>
      </c>
      <c r="D2127" s="3" t="s">
        <v>1</v>
      </c>
      <c r="E2127" s="3" t="s">
        <v>3944</v>
      </c>
      <c r="F2127" s="87">
        <v>22</v>
      </c>
      <c r="G2127" s="5">
        <f t="shared" si="99"/>
        <v>69</v>
      </c>
      <c r="H2127" s="5" t="str">
        <f>VLOOKUP(F2127,Tabla5[[Columna3]:[Columna4]],2,TRUE)</f>
        <v>Aceptable</v>
      </c>
      <c r="I2127" s="18">
        <v>38</v>
      </c>
      <c r="J2127" s="5">
        <f t="shared" si="100"/>
        <v>35.185185185185183</v>
      </c>
      <c r="K2127" s="5" t="str">
        <f>VLOOKUP(I2127,Tabla13[[Rango minimo]:[Estado de calidad del aire]],2,TRUE)</f>
        <v>Buena</v>
      </c>
      <c r="L2127" s="21">
        <f t="shared" si="101"/>
        <v>52.092592592592595</v>
      </c>
      <c r="M2127" s="21" t="str">
        <f>VLOOKUP(L2127,Tabla7[[Valor minimo]:[Estado de calidad el aire]],2,TRUE)</f>
        <v>Aceptable</v>
      </c>
      <c r="N2127" s="11">
        <v>11</v>
      </c>
      <c r="O2127" s="11" t="s">
        <v>5996</v>
      </c>
      <c r="P2127" s="11">
        <v>4</v>
      </c>
      <c r="Q2127" s="11">
        <v>-74.067739669999995</v>
      </c>
      <c r="R2127" s="12">
        <v>4.749176662</v>
      </c>
    </row>
    <row r="2128" spans="1:18" x14ac:dyDescent="0.25">
      <c r="A2128" s="10">
        <v>2127</v>
      </c>
      <c r="B2128" s="3" t="s">
        <v>3945</v>
      </c>
      <c r="C2128" s="3" t="s">
        <v>3696</v>
      </c>
      <c r="D2128" s="3" t="s">
        <v>1</v>
      </c>
      <c r="E2128" s="3" t="s">
        <v>3946</v>
      </c>
      <c r="F2128" s="87">
        <v>24</v>
      </c>
      <c r="G2128" s="5">
        <f t="shared" si="99"/>
        <v>73</v>
      </c>
      <c r="H2128" s="5" t="str">
        <f>VLOOKUP(F2128,Tabla5[[Columna3]:[Columna4]],2,TRUE)</f>
        <v>Aceptable</v>
      </c>
      <c r="I2128" s="18">
        <v>38</v>
      </c>
      <c r="J2128" s="5">
        <f t="shared" si="100"/>
        <v>35.185185185185183</v>
      </c>
      <c r="K2128" s="5" t="str">
        <f>VLOOKUP(I2128,Tabla13[[Rango minimo]:[Estado de calidad del aire]],2,TRUE)</f>
        <v>Buena</v>
      </c>
      <c r="L2128" s="21">
        <f t="shared" si="101"/>
        <v>54.092592592592595</v>
      </c>
      <c r="M2128" s="21" t="str">
        <f>VLOOKUP(L2128,Tabla7[[Valor minimo]:[Estado de calidad el aire]],2,TRUE)</f>
        <v>Aceptable</v>
      </c>
      <c r="N2128" s="11">
        <v>11</v>
      </c>
      <c r="O2128" s="11" t="s">
        <v>166</v>
      </c>
      <c r="P2128" s="11">
        <v>4</v>
      </c>
      <c r="Q2128" s="11">
        <v>-74.07211744</v>
      </c>
      <c r="R2128" s="12">
        <v>4.6916458820000004</v>
      </c>
    </row>
    <row r="2129" spans="1:18" x14ac:dyDescent="0.25">
      <c r="A2129" s="10">
        <v>2128</v>
      </c>
      <c r="B2129" s="3" t="s">
        <v>3947</v>
      </c>
      <c r="C2129" s="3" t="s">
        <v>3696</v>
      </c>
      <c r="D2129" s="3" t="s">
        <v>1</v>
      </c>
      <c r="E2129" s="3" t="s">
        <v>3948</v>
      </c>
      <c r="F2129" s="87">
        <v>22</v>
      </c>
      <c r="G2129" s="5">
        <f t="shared" si="99"/>
        <v>69</v>
      </c>
      <c r="H2129" s="5" t="str">
        <f>VLOOKUP(F2129,Tabla5[[Columna3]:[Columna4]],2,TRUE)</f>
        <v>Aceptable</v>
      </c>
      <c r="I2129" s="18">
        <v>38</v>
      </c>
      <c r="J2129" s="5">
        <f t="shared" si="100"/>
        <v>35.185185185185183</v>
      </c>
      <c r="K2129" s="5" t="str">
        <f>VLOOKUP(I2129,Tabla13[[Rango minimo]:[Estado de calidad del aire]],2,TRUE)</f>
        <v>Buena</v>
      </c>
      <c r="L2129" s="21">
        <f t="shared" si="101"/>
        <v>52.092592592592595</v>
      </c>
      <c r="M2129" s="21" t="str">
        <f>VLOOKUP(L2129,Tabla7[[Valor minimo]:[Estado de calidad el aire]],2,TRUE)</f>
        <v>Aceptable</v>
      </c>
      <c r="N2129" s="11">
        <v>11</v>
      </c>
      <c r="O2129" s="11" t="s">
        <v>166</v>
      </c>
      <c r="P2129" s="11">
        <v>4</v>
      </c>
      <c r="Q2129" s="11">
        <v>-74.071986989999999</v>
      </c>
      <c r="R2129" s="12">
        <v>4.6949184580000001</v>
      </c>
    </row>
    <row r="2130" spans="1:18" x14ac:dyDescent="0.25">
      <c r="A2130" s="10">
        <v>2129</v>
      </c>
      <c r="B2130" s="3" t="s">
        <v>3949</v>
      </c>
      <c r="C2130" s="3" t="s">
        <v>3696</v>
      </c>
      <c r="D2130" s="3" t="s">
        <v>1</v>
      </c>
      <c r="E2130" s="3" t="s">
        <v>3950</v>
      </c>
      <c r="F2130" s="87">
        <v>24</v>
      </c>
      <c r="G2130" s="5">
        <f t="shared" si="99"/>
        <v>73</v>
      </c>
      <c r="H2130" s="5" t="str">
        <f>VLOOKUP(F2130,Tabla5[[Columna3]:[Columna4]],2,TRUE)</f>
        <v>Aceptable</v>
      </c>
      <c r="I2130" s="18">
        <v>38</v>
      </c>
      <c r="J2130" s="5">
        <f t="shared" si="100"/>
        <v>35.185185185185183</v>
      </c>
      <c r="K2130" s="5" t="str">
        <f>VLOOKUP(I2130,Tabla13[[Rango minimo]:[Estado de calidad del aire]],2,TRUE)</f>
        <v>Buena</v>
      </c>
      <c r="L2130" s="21">
        <f t="shared" si="101"/>
        <v>54.092592592592595</v>
      </c>
      <c r="M2130" s="21" t="str">
        <f>VLOOKUP(L2130,Tabla7[[Valor minimo]:[Estado de calidad el aire]],2,TRUE)</f>
        <v>Aceptable</v>
      </c>
      <c r="N2130" s="11">
        <v>11</v>
      </c>
      <c r="O2130" s="11" t="s">
        <v>166</v>
      </c>
      <c r="P2130" s="11">
        <v>4</v>
      </c>
      <c r="Q2130" s="11">
        <v>-74.081949530000003</v>
      </c>
      <c r="R2130" s="12">
        <v>4.6954432969999997</v>
      </c>
    </row>
    <row r="2131" spans="1:18" x14ac:dyDescent="0.25">
      <c r="A2131" s="10">
        <v>2130</v>
      </c>
      <c r="B2131" s="3" t="s">
        <v>3951</v>
      </c>
      <c r="C2131" s="3" t="s">
        <v>3696</v>
      </c>
      <c r="D2131" s="3" t="s">
        <v>1</v>
      </c>
      <c r="E2131" s="3" t="s">
        <v>3952</v>
      </c>
      <c r="F2131" s="87">
        <v>24</v>
      </c>
      <c r="G2131" s="5">
        <f t="shared" si="99"/>
        <v>73</v>
      </c>
      <c r="H2131" s="5" t="str">
        <f>VLOOKUP(F2131,Tabla5[[Columna3]:[Columna4]],2,TRUE)</f>
        <v>Aceptable</v>
      </c>
      <c r="I2131" s="18">
        <v>38</v>
      </c>
      <c r="J2131" s="5">
        <f t="shared" si="100"/>
        <v>35.185185185185183</v>
      </c>
      <c r="K2131" s="5" t="str">
        <f>VLOOKUP(I2131,Tabla13[[Rango minimo]:[Estado de calidad del aire]],2,TRUE)</f>
        <v>Buena</v>
      </c>
      <c r="L2131" s="21">
        <f t="shared" si="101"/>
        <v>54.092592592592595</v>
      </c>
      <c r="M2131" s="21" t="str">
        <f>VLOOKUP(L2131,Tabla7[[Valor minimo]:[Estado de calidad el aire]],2,TRUE)</f>
        <v>Aceptable</v>
      </c>
      <c r="N2131" s="11">
        <v>11</v>
      </c>
      <c r="O2131" s="11" t="s">
        <v>166</v>
      </c>
      <c r="P2131" s="11">
        <v>4</v>
      </c>
      <c r="Q2131" s="11">
        <v>-74.077595479999999</v>
      </c>
      <c r="R2131" s="12">
        <v>4.6893864450000002</v>
      </c>
    </row>
    <row r="2132" spans="1:18" x14ac:dyDescent="0.25">
      <c r="A2132" s="10">
        <v>2131</v>
      </c>
      <c r="B2132" s="3" t="s">
        <v>3953</v>
      </c>
      <c r="C2132" s="3" t="s">
        <v>3696</v>
      </c>
      <c r="D2132" s="3" t="s">
        <v>1</v>
      </c>
      <c r="E2132" s="3" t="s">
        <v>3954</v>
      </c>
      <c r="F2132" s="87">
        <v>24</v>
      </c>
      <c r="G2132" s="5">
        <f t="shared" si="99"/>
        <v>73</v>
      </c>
      <c r="H2132" s="5" t="str">
        <f>VLOOKUP(F2132,Tabla5[[Columna3]:[Columna4]],2,TRUE)</f>
        <v>Aceptable</v>
      </c>
      <c r="I2132" s="18">
        <v>38</v>
      </c>
      <c r="J2132" s="5">
        <f t="shared" si="100"/>
        <v>35.185185185185183</v>
      </c>
      <c r="K2132" s="5" t="str">
        <f>VLOOKUP(I2132,Tabla13[[Rango minimo]:[Estado de calidad del aire]],2,TRUE)</f>
        <v>Buena</v>
      </c>
      <c r="L2132" s="21">
        <f t="shared" si="101"/>
        <v>54.092592592592595</v>
      </c>
      <c r="M2132" s="21" t="str">
        <f>VLOOKUP(L2132,Tabla7[[Valor minimo]:[Estado de calidad el aire]],2,TRUE)</f>
        <v>Aceptable</v>
      </c>
      <c r="N2132" s="11">
        <v>11</v>
      </c>
      <c r="O2132" s="11" t="s">
        <v>166</v>
      </c>
      <c r="P2132" s="11">
        <v>4</v>
      </c>
      <c r="Q2132" s="11">
        <v>-74.078345130000002</v>
      </c>
      <c r="R2132" s="12">
        <v>4.6967311780000003</v>
      </c>
    </row>
    <row r="2133" spans="1:18" x14ac:dyDescent="0.25">
      <c r="A2133" s="10">
        <v>2132</v>
      </c>
      <c r="B2133" s="3" t="s">
        <v>3955</v>
      </c>
      <c r="C2133" s="3" t="s">
        <v>3696</v>
      </c>
      <c r="D2133" s="3" t="s">
        <v>1</v>
      </c>
      <c r="E2133" s="3" t="s">
        <v>3956</v>
      </c>
      <c r="F2133" s="87">
        <v>24</v>
      </c>
      <c r="G2133" s="5">
        <f t="shared" si="99"/>
        <v>73</v>
      </c>
      <c r="H2133" s="5" t="str">
        <f>VLOOKUP(F2133,Tabla5[[Columna3]:[Columna4]],2,TRUE)</f>
        <v>Aceptable</v>
      </c>
      <c r="I2133" s="18">
        <v>38</v>
      </c>
      <c r="J2133" s="5">
        <f t="shared" si="100"/>
        <v>35.185185185185183</v>
      </c>
      <c r="K2133" s="5" t="str">
        <f>VLOOKUP(I2133,Tabla13[[Rango minimo]:[Estado de calidad del aire]],2,TRUE)</f>
        <v>Buena</v>
      </c>
      <c r="L2133" s="21">
        <f t="shared" si="101"/>
        <v>54.092592592592595</v>
      </c>
      <c r="M2133" s="21" t="str">
        <f>VLOOKUP(L2133,Tabla7[[Valor minimo]:[Estado de calidad el aire]],2,TRUE)</f>
        <v>Aceptable</v>
      </c>
      <c r="N2133" s="11">
        <v>11</v>
      </c>
      <c r="O2133" s="11" t="s">
        <v>166</v>
      </c>
      <c r="P2133" s="11">
        <v>4</v>
      </c>
      <c r="Q2133" s="11">
        <v>-74.073873149999997</v>
      </c>
      <c r="R2133" s="12">
        <v>4.6908194610000002</v>
      </c>
    </row>
    <row r="2134" spans="1:18" x14ac:dyDescent="0.25">
      <c r="A2134" s="10">
        <v>2133</v>
      </c>
      <c r="B2134" s="3" t="s">
        <v>3957</v>
      </c>
      <c r="C2134" s="3" t="s">
        <v>3696</v>
      </c>
      <c r="D2134" s="3" t="s">
        <v>1</v>
      </c>
      <c r="E2134" s="3" t="s">
        <v>3958</v>
      </c>
      <c r="F2134" s="87">
        <v>24</v>
      </c>
      <c r="G2134" s="5">
        <f t="shared" si="99"/>
        <v>73</v>
      </c>
      <c r="H2134" s="5" t="str">
        <f>VLOOKUP(F2134,Tabla5[[Columna3]:[Columna4]],2,TRUE)</f>
        <v>Aceptable</v>
      </c>
      <c r="I2134" s="18">
        <v>38</v>
      </c>
      <c r="J2134" s="5">
        <f t="shared" si="100"/>
        <v>35.185185185185183</v>
      </c>
      <c r="K2134" s="5" t="str">
        <f>VLOOKUP(I2134,Tabla13[[Rango minimo]:[Estado de calidad del aire]],2,TRUE)</f>
        <v>Buena</v>
      </c>
      <c r="L2134" s="21">
        <f t="shared" si="101"/>
        <v>54.092592592592595</v>
      </c>
      <c r="M2134" s="21" t="str">
        <f>VLOOKUP(L2134,Tabla7[[Valor minimo]:[Estado de calidad el aire]],2,TRUE)</f>
        <v>Aceptable</v>
      </c>
      <c r="N2134" s="11">
        <v>11</v>
      </c>
      <c r="O2134" s="11" t="s">
        <v>166</v>
      </c>
      <c r="P2134" s="11">
        <v>4</v>
      </c>
      <c r="Q2134" s="11">
        <v>-74.078280930000005</v>
      </c>
      <c r="R2134" s="12">
        <v>4.6906023010000002</v>
      </c>
    </row>
    <row r="2135" spans="1:18" x14ac:dyDescent="0.25">
      <c r="A2135" s="10">
        <v>2134</v>
      </c>
      <c r="B2135" s="3" t="s">
        <v>3959</v>
      </c>
      <c r="C2135" s="3" t="s">
        <v>3696</v>
      </c>
      <c r="D2135" s="3" t="s">
        <v>1</v>
      </c>
      <c r="E2135" s="3" t="s">
        <v>3960</v>
      </c>
      <c r="F2135" s="87">
        <v>24</v>
      </c>
      <c r="G2135" s="5">
        <f t="shared" si="99"/>
        <v>73</v>
      </c>
      <c r="H2135" s="5" t="str">
        <f>VLOOKUP(F2135,Tabla5[[Columna3]:[Columna4]],2,TRUE)</f>
        <v>Aceptable</v>
      </c>
      <c r="I2135" s="18">
        <v>38</v>
      </c>
      <c r="J2135" s="5">
        <f t="shared" si="100"/>
        <v>35.185185185185183</v>
      </c>
      <c r="K2135" s="5" t="str">
        <f>VLOOKUP(I2135,Tabla13[[Rango minimo]:[Estado de calidad del aire]],2,TRUE)</f>
        <v>Buena</v>
      </c>
      <c r="L2135" s="21">
        <f t="shared" si="101"/>
        <v>54.092592592592595</v>
      </c>
      <c r="M2135" s="21" t="str">
        <f>VLOOKUP(L2135,Tabla7[[Valor minimo]:[Estado de calidad el aire]],2,TRUE)</f>
        <v>Aceptable</v>
      </c>
      <c r="N2135" s="11">
        <v>11</v>
      </c>
      <c r="O2135" s="11" t="s">
        <v>166</v>
      </c>
      <c r="P2135" s="11">
        <v>4</v>
      </c>
      <c r="Q2135" s="11">
        <v>-74.073177479999998</v>
      </c>
      <c r="R2135" s="12">
        <v>4.6966079550000002</v>
      </c>
    </row>
    <row r="2136" spans="1:18" x14ac:dyDescent="0.25">
      <c r="A2136" s="10">
        <v>2135</v>
      </c>
      <c r="B2136" s="3" t="s">
        <v>3961</v>
      </c>
      <c r="C2136" s="3" t="s">
        <v>3696</v>
      </c>
      <c r="D2136" s="3" t="s">
        <v>1</v>
      </c>
      <c r="E2136" s="3" t="s">
        <v>3952</v>
      </c>
      <c r="F2136" s="87">
        <v>24</v>
      </c>
      <c r="G2136" s="5">
        <f t="shared" si="99"/>
        <v>73</v>
      </c>
      <c r="H2136" s="5" t="str">
        <f>VLOOKUP(F2136,Tabla5[[Columna3]:[Columna4]],2,TRUE)</f>
        <v>Aceptable</v>
      </c>
      <c r="I2136" s="18">
        <v>38</v>
      </c>
      <c r="J2136" s="5">
        <f t="shared" si="100"/>
        <v>35.185185185185183</v>
      </c>
      <c r="K2136" s="5" t="str">
        <f>VLOOKUP(I2136,Tabla13[[Rango minimo]:[Estado de calidad del aire]],2,TRUE)</f>
        <v>Buena</v>
      </c>
      <c r="L2136" s="21">
        <f t="shared" si="101"/>
        <v>54.092592592592595</v>
      </c>
      <c r="M2136" s="21" t="str">
        <f>VLOOKUP(L2136,Tabla7[[Valor minimo]:[Estado de calidad el aire]],2,TRUE)</f>
        <v>Aceptable</v>
      </c>
      <c r="N2136" s="11">
        <v>11</v>
      </c>
      <c r="O2136" s="11" t="s">
        <v>166</v>
      </c>
      <c r="P2136" s="11">
        <v>4</v>
      </c>
      <c r="Q2136" s="11">
        <v>-74.077483119999997</v>
      </c>
      <c r="R2136" s="12">
        <v>4.6915798889999998</v>
      </c>
    </row>
    <row r="2137" spans="1:18" x14ac:dyDescent="0.25">
      <c r="A2137" s="10">
        <v>2136</v>
      </c>
      <c r="B2137" s="3" t="s">
        <v>3962</v>
      </c>
      <c r="C2137" s="3" t="s">
        <v>3696</v>
      </c>
      <c r="D2137" s="3" t="s">
        <v>1</v>
      </c>
      <c r="E2137" s="3" t="s">
        <v>3952</v>
      </c>
      <c r="F2137" s="87">
        <v>24</v>
      </c>
      <c r="G2137" s="5">
        <f t="shared" si="99"/>
        <v>73</v>
      </c>
      <c r="H2137" s="5" t="str">
        <f>VLOOKUP(F2137,Tabla5[[Columna3]:[Columna4]],2,TRUE)</f>
        <v>Aceptable</v>
      </c>
      <c r="I2137" s="18">
        <v>38</v>
      </c>
      <c r="J2137" s="5">
        <f t="shared" si="100"/>
        <v>35.185185185185183</v>
      </c>
      <c r="K2137" s="5" t="str">
        <f>VLOOKUP(I2137,Tabla13[[Rango minimo]:[Estado de calidad del aire]],2,TRUE)</f>
        <v>Buena</v>
      </c>
      <c r="L2137" s="21">
        <f t="shared" si="101"/>
        <v>54.092592592592595</v>
      </c>
      <c r="M2137" s="21" t="str">
        <f>VLOOKUP(L2137,Tabla7[[Valor minimo]:[Estado de calidad el aire]],2,TRUE)</f>
        <v>Aceptable</v>
      </c>
      <c r="N2137" s="11">
        <v>11</v>
      </c>
      <c r="O2137" s="11" t="s">
        <v>166</v>
      </c>
      <c r="P2137" s="11">
        <v>4</v>
      </c>
      <c r="Q2137" s="11">
        <v>-74.076704239999998</v>
      </c>
      <c r="R2137" s="12">
        <v>4.6904190420000003</v>
      </c>
    </row>
    <row r="2138" spans="1:18" x14ac:dyDescent="0.25">
      <c r="A2138" s="10">
        <v>2137</v>
      </c>
      <c r="B2138" s="3" t="s">
        <v>3963</v>
      </c>
      <c r="C2138" s="3" t="s">
        <v>3696</v>
      </c>
      <c r="D2138" s="3" t="s">
        <v>1</v>
      </c>
      <c r="E2138" s="3" t="s">
        <v>3964</v>
      </c>
      <c r="F2138" s="87">
        <v>24</v>
      </c>
      <c r="G2138" s="5">
        <f t="shared" si="99"/>
        <v>73</v>
      </c>
      <c r="H2138" s="5" t="str">
        <f>VLOOKUP(F2138,Tabla5[[Columna3]:[Columna4]],2,TRUE)</f>
        <v>Aceptable</v>
      </c>
      <c r="I2138" s="18">
        <v>38</v>
      </c>
      <c r="J2138" s="5">
        <f t="shared" si="100"/>
        <v>35.185185185185183</v>
      </c>
      <c r="K2138" s="5" t="str">
        <f>VLOOKUP(I2138,Tabla13[[Rango minimo]:[Estado de calidad del aire]],2,TRUE)</f>
        <v>Buena</v>
      </c>
      <c r="L2138" s="21">
        <f t="shared" si="101"/>
        <v>54.092592592592595</v>
      </c>
      <c r="M2138" s="21" t="str">
        <f>VLOOKUP(L2138,Tabla7[[Valor minimo]:[Estado de calidad el aire]],2,TRUE)</f>
        <v>Aceptable</v>
      </c>
      <c r="N2138" s="11">
        <v>11</v>
      </c>
      <c r="O2138" s="11" t="s">
        <v>166</v>
      </c>
      <c r="P2138" s="11">
        <v>4</v>
      </c>
      <c r="Q2138" s="11">
        <v>-74.077020700000006</v>
      </c>
      <c r="R2138" s="12">
        <v>4.6953877679999998</v>
      </c>
    </row>
    <row r="2139" spans="1:18" x14ac:dyDescent="0.25">
      <c r="A2139" s="10">
        <v>2138</v>
      </c>
      <c r="B2139" s="3" t="s">
        <v>3965</v>
      </c>
      <c r="C2139" s="3" t="s">
        <v>3696</v>
      </c>
      <c r="D2139" s="3" t="s">
        <v>1</v>
      </c>
      <c r="E2139" s="3" t="s">
        <v>3952</v>
      </c>
      <c r="F2139" s="87">
        <v>24</v>
      </c>
      <c r="G2139" s="5">
        <f t="shared" si="99"/>
        <v>73</v>
      </c>
      <c r="H2139" s="5" t="str">
        <f>VLOOKUP(F2139,Tabla5[[Columna3]:[Columna4]],2,TRUE)</f>
        <v>Aceptable</v>
      </c>
      <c r="I2139" s="18">
        <v>38</v>
      </c>
      <c r="J2139" s="5">
        <f t="shared" si="100"/>
        <v>35.185185185185183</v>
      </c>
      <c r="K2139" s="5" t="str">
        <f>VLOOKUP(I2139,Tabla13[[Rango minimo]:[Estado de calidad del aire]],2,TRUE)</f>
        <v>Buena</v>
      </c>
      <c r="L2139" s="21">
        <f t="shared" si="101"/>
        <v>54.092592592592595</v>
      </c>
      <c r="M2139" s="21" t="str">
        <f>VLOOKUP(L2139,Tabla7[[Valor minimo]:[Estado de calidad el aire]],2,TRUE)</f>
        <v>Aceptable</v>
      </c>
      <c r="N2139" s="11">
        <v>11</v>
      </c>
      <c r="O2139" s="11" t="s">
        <v>166</v>
      </c>
      <c r="P2139" s="11">
        <v>4</v>
      </c>
      <c r="Q2139" s="11">
        <v>-74.076963129999996</v>
      </c>
      <c r="R2139" s="12">
        <v>4.6885113360000004</v>
      </c>
    </row>
    <row r="2140" spans="1:18" x14ac:dyDescent="0.25">
      <c r="A2140" s="10">
        <v>2139</v>
      </c>
      <c r="B2140" s="3" t="s">
        <v>3966</v>
      </c>
      <c r="C2140" s="3" t="s">
        <v>3696</v>
      </c>
      <c r="D2140" s="3" t="s">
        <v>1</v>
      </c>
      <c r="E2140" s="3" t="s">
        <v>3967</v>
      </c>
      <c r="F2140" s="87">
        <v>22</v>
      </c>
      <c r="G2140" s="5">
        <f t="shared" si="99"/>
        <v>69</v>
      </c>
      <c r="H2140" s="5" t="str">
        <f>VLOOKUP(F2140,Tabla5[[Columna3]:[Columna4]],2,TRUE)</f>
        <v>Aceptable</v>
      </c>
      <c r="I2140" s="18">
        <v>38</v>
      </c>
      <c r="J2140" s="5">
        <f t="shared" si="100"/>
        <v>35.185185185185183</v>
      </c>
      <c r="K2140" s="5" t="str">
        <f>VLOOKUP(I2140,Tabla13[[Rango minimo]:[Estado de calidad del aire]],2,TRUE)</f>
        <v>Buena</v>
      </c>
      <c r="L2140" s="21">
        <f t="shared" si="101"/>
        <v>52.092592592592595</v>
      </c>
      <c r="M2140" s="21" t="str">
        <f>VLOOKUP(L2140,Tabla7[[Valor minimo]:[Estado de calidad el aire]],2,TRUE)</f>
        <v>Aceptable</v>
      </c>
      <c r="N2140" s="11">
        <v>11</v>
      </c>
      <c r="O2140" s="11" t="s">
        <v>166</v>
      </c>
      <c r="P2140" s="11">
        <v>4</v>
      </c>
      <c r="Q2140" s="11">
        <v>-74.071077020000004</v>
      </c>
      <c r="R2140" s="12">
        <v>4.6982433490000002</v>
      </c>
    </row>
    <row r="2141" spans="1:18" x14ac:dyDescent="0.25">
      <c r="A2141" s="10">
        <v>2140</v>
      </c>
      <c r="B2141" s="3" t="s">
        <v>3968</v>
      </c>
      <c r="C2141" s="3" t="s">
        <v>3696</v>
      </c>
      <c r="D2141" s="3" t="s">
        <v>1</v>
      </c>
      <c r="E2141" s="3" t="s">
        <v>3969</v>
      </c>
      <c r="F2141" s="87">
        <v>22</v>
      </c>
      <c r="G2141" s="5">
        <f t="shared" si="99"/>
        <v>69</v>
      </c>
      <c r="H2141" s="5" t="str">
        <f>VLOOKUP(F2141,Tabla5[[Columna3]:[Columna4]],2,TRUE)</f>
        <v>Aceptable</v>
      </c>
      <c r="I2141" s="18">
        <v>38</v>
      </c>
      <c r="J2141" s="5">
        <f t="shared" si="100"/>
        <v>35.185185185185183</v>
      </c>
      <c r="K2141" s="5" t="str">
        <f>VLOOKUP(I2141,Tabla13[[Rango minimo]:[Estado de calidad del aire]],2,TRUE)</f>
        <v>Buena</v>
      </c>
      <c r="L2141" s="21">
        <f t="shared" si="101"/>
        <v>52.092592592592595</v>
      </c>
      <c r="M2141" s="21" t="str">
        <f>VLOOKUP(L2141,Tabla7[[Valor minimo]:[Estado de calidad el aire]],2,TRUE)</f>
        <v>Aceptable</v>
      </c>
      <c r="N2141" s="11">
        <v>11</v>
      </c>
      <c r="O2141" s="11" t="s">
        <v>166</v>
      </c>
      <c r="P2141" s="11">
        <v>4</v>
      </c>
      <c r="Q2141" s="11">
        <v>-74.071845120000006</v>
      </c>
      <c r="R2141" s="12">
        <v>4.6976178260000001</v>
      </c>
    </row>
    <row r="2142" spans="1:18" x14ac:dyDescent="0.25">
      <c r="A2142" s="10">
        <v>2141</v>
      </c>
      <c r="B2142" s="3" t="s">
        <v>3970</v>
      </c>
      <c r="C2142" s="3" t="s">
        <v>3696</v>
      </c>
      <c r="D2142" s="3" t="s">
        <v>1</v>
      </c>
      <c r="E2142" s="3" t="s">
        <v>3971</v>
      </c>
      <c r="F2142" s="87">
        <v>24</v>
      </c>
      <c r="G2142" s="5">
        <f t="shared" si="99"/>
        <v>73</v>
      </c>
      <c r="H2142" s="5" t="str">
        <f>VLOOKUP(F2142,Tabla5[[Columna3]:[Columna4]],2,TRUE)</f>
        <v>Aceptable</v>
      </c>
      <c r="I2142" s="18">
        <v>38</v>
      </c>
      <c r="J2142" s="5">
        <f t="shared" si="100"/>
        <v>35.185185185185183</v>
      </c>
      <c r="K2142" s="5" t="str">
        <f>VLOOKUP(I2142,Tabla13[[Rango minimo]:[Estado de calidad del aire]],2,TRUE)</f>
        <v>Buena</v>
      </c>
      <c r="L2142" s="21">
        <f t="shared" si="101"/>
        <v>54.092592592592595</v>
      </c>
      <c r="M2142" s="21" t="str">
        <f>VLOOKUP(L2142,Tabla7[[Valor minimo]:[Estado de calidad el aire]],2,TRUE)</f>
        <v>Aceptable</v>
      </c>
      <c r="N2142" s="11">
        <v>11</v>
      </c>
      <c r="O2142" s="11" t="s">
        <v>166</v>
      </c>
      <c r="P2142" s="11">
        <v>4</v>
      </c>
      <c r="Q2142" s="11">
        <v>-74.079912480000004</v>
      </c>
      <c r="R2142" s="12">
        <v>4.699289512</v>
      </c>
    </row>
    <row r="2143" spans="1:18" x14ac:dyDescent="0.25">
      <c r="A2143" s="10">
        <v>2142</v>
      </c>
      <c r="B2143" s="3" t="s">
        <v>3972</v>
      </c>
      <c r="C2143" s="3" t="s">
        <v>3696</v>
      </c>
      <c r="D2143" s="3" t="s">
        <v>1</v>
      </c>
      <c r="E2143" s="3" t="s">
        <v>3967</v>
      </c>
      <c r="F2143" s="87">
        <v>24</v>
      </c>
      <c r="G2143" s="5">
        <f t="shared" si="99"/>
        <v>73</v>
      </c>
      <c r="H2143" s="5" t="str">
        <f>VLOOKUP(F2143,Tabla5[[Columna3]:[Columna4]],2,TRUE)</f>
        <v>Aceptable</v>
      </c>
      <c r="I2143" s="18">
        <v>38</v>
      </c>
      <c r="J2143" s="5">
        <f t="shared" si="100"/>
        <v>35.185185185185183</v>
      </c>
      <c r="K2143" s="5" t="str">
        <f>VLOOKUP(I2143,Tabla13[[Rango minimo]:[Estado de calidad del aire]],2,TRUE)</f>
        <v>Buena</v>
      </c>
      <c r="L2143" s="21">
        <f t="shared" si="101"/>
        <v>54.092592592592595</v>
      </c>
      <c r="M2143" s="21" t="str">
        <f>VLOOKUP(L2143,Tabla7[[Valor minimo]:[Estado de calidad el aire]],2,TRUE)</f>
        <v>Aceptable</v>
      </c>
      <c r="N2143" s="11">
        <v>11</v>
      </c>
      <c r="O2143" s="11" t="s">
        <v>166</v>
      </c>
      <c r="P2143" s="11">
        <v>4</v>
      </c>
      <c r="Q2143" s="11">
        <v>-74.074111419999994</v>
      </c>
      <c r="R2143" s="12">
        <v>4.6974386680000002</v>
      </c>
    </row>
    <row r="2144" spans="1:18" x14ac:dyDescent="0.25">
      <c r="A2144" s="10">
        <v>2143</v>
      </c>
      <c r="B2144" s="3" t="s">
        <v>3973</v>
      </c>
      <c r="C2144" s="3" t="s">
        <v>3696</v>
      </c>
      <c r="D2144" s="3" t="s">
        <v>1</v>
      </c>
      <c r="E2144" s="3" t="s">
        <v>3958</v>
      </c>
      <c r="F2144" s="87">
        <v>24</v>
      </c>
      <c r="G2144" s="5">
        <f t="shared" si="99"/>
        <v>73</v>
      </c>
      <c r="H2144" s="5" t="str">
        <f>VLOOKUP(F2144,Tabla5[[Columna3]:[Columna4]],2,TRUE)</f>
        <v>Aceptable</v>
      </c>
      <c r="I2144" s="18">
        <v>38</v>
      </c>
      <c r="J2144" s="5">
        <f t="shared" si="100"/>
        <v>35.185185185185183</v>
      </c>
      <c r="K2144" s="5" t="str">
        <f>VLOOKUP(I2144,Tabla13[[Rango minimo]:[Estado de calidad del aire]],2,TRUE)</f>
        <v>Buena</v>
      </c>
      <c r="L2144" s="21">
        <f t="shared" si="101"/>
        <v>54.092592592592595</v>
      </c>
      <c r="M2144" s="21" t="str">
        <f>VLOOKUP(L2144,Tabla7[[Valor minimo]:[Estado de calidad el aire]],2,TRUE)</f>
        <v>Aceptable</v>
      </c>
      <c r="N2144" s="11">
        <v>11</v>
      </c>
      <c r="O2144" s="11" t="s">
        <v>166</v>
      </c>
      <c r="P2144" s="11">
        <v>4</v>
      </c>
      <c r="Q2144" s="11">
        <v>-74.075919139999996</v>
      </c>
      <c r="R2144" s="12">
        <v>4.6892838189999999</v>
      </c>
    </row>
    <row r="2145" spans="1:18" x14ac:dyDescent="0.25">
      <c r="A2145" s="10">
        <v>2144</v>
      </c>
      <c r="B2145" s="3" t="s">
        <v>3974</v>
      </c>
      <c r="C2145" s="3" t="s">
        <v>3696</v>
      </c>
      <c r="D2145" s="3" t="s">
        <v>1</v>
      </c>
      <c r="E2145" s="3" t="s">
        <v>3975</v>
      </c>
      <c r="F2145" s="87">
        <v>24</v>
      </c>
      <c r="G2145" s="5">
        <f t="shared" si="99"/>
        <v>73</v>
      </c>
      <c r="H2145" s="5" t="str">
        <f>VLOOKUP(F2145,Tabla5[[Columna3]:[Columna4]],2,TRUE)</f>
        <v>Aceptable</v>
      </c>
      <c r="I2145" s="18">
        <v>38</v>
      </c>
      <c r="J2145" s="5">
        <f t="shared" si="100"/>
        <v>35.185185185185183</v>
      </c>
      <c r="K2145" s="5" t="str">
        <f>VLOOKUP(I2145,Tabla13[[Rango minimo]:[Estado de calidad del aire]],2,TRUE)</f>
        <v>Buena</v>
      </c>
      <c r="L2145" s="21">
        <f t="shared" si="101"/>
        <v>54.092592592592595</v>
      </c>
      <c r="M2145" s="21" t="str">
        <f>VLOOKUP(L2145,Tabla7[[Valor minimo]:[Estado de calidad el aire]],2,TRUE)</f>
        <v>Aceptable</v>
      </c>
      <c r="N2145" s="11">
        <v>11</v>
      </c>
      <c r="O2145" s="11" t="s">
        <v>166</v>
      </c>
      <c r="P2145" s="11">
        <v>4</v>
      </c>
      <c r="Q2145" s="11">
        <v>-74.08093968</v>
      </c>
      <c r="R2145" s="12">
        <v>4.7009278610000003</v>
      </c>
    </row>
    <row r="2146" spans="1:18" x14ac:dyDescent="0.25">
      <c r="A2146" s="10">
        <v>2145</v>
      </c>
      <c r="B2146" s="3" t="s">
        <v>3976</v>
      </c>
      <c r="C2146" s="3" t="s">
        <v>3696</v>
      </c>
      <c r="D2146" s="3" t="s">
        <v>1</v>
      </c>
      <c r="E2146" s="3" t="s">
        <v>3977</v>
      </c>
      <c r="F2146" s="87">
        <v>24</v>
      </c>
      <c r="G2146" s="5">
        <f t="shared" si="99"/>
        <v>73</v>
      </c>
      <c r="H2146" s="5" t="str">
        <f>VLOOKUP(F2146,Tabla5[[Columna3]:[Columna4]],2,TRUE)</f>
        <v>Aceptable</v>
      </c>
      <c r="I2146" s="18">
        <v>38</v>
      </c>
      <c r="J2146" s="5">
        <f t="shared" si="100"/>
        <v>35.185185185185183</v>
      </c>
      <c r="K2146" s="5" t="str">
        <f>VLOOKUP(I2146,Tabla13[[Rango minimo]:[Estado de calidad del aire]],2,TRUE)</f>
        <v>Buena</v>
      </c>
      <c r="L2146" s="21">
        <f t="shared" si="101"/>
        <v>54.092592592592595</v>
      </c>
      <c r="M2146" s="21" t="str">
        <f>VLOOKUP(L2146,Tabla7[[Valor minimo]:[Estado de calidad el aire]],2,TRUE)</f>
        <v>Aceptable</v>
      </c>
      <c r="N2146" s="11">
        <v>11</v>
      </c>
      <c r="O2146" s="11" t="s">
        <v>166</v>
      </c>
      <c r="P2146" s="11">
        <v>4</v>
      </c>
      <c r="Q2146" s="11">
        <v>-74.080799810000002</v>
      </c>
      <c r="R2146" s="12">
        <v>4.7016814240000002</v>
      </c>
    </row>
    <row r="2147" spans="1:18" x14ac:dyDescent="0.25">
      <c r="A2147" s="10">
        <v>2146</v>
      </c>
      <c r="B2147" s="3" t="s">
        <v>3978</v>
      </c>
      <c r="C2147" s="3" t="s">
        <v>3696</v>
      </c>
      <c r="D2147" s="3" t="s">
        <v>1</v>
      </c>
      <c r="E2147" s="3" t="s">
        <v>3979</v>
      </c>
      <c r="F2147" s="87">
        <v>24</v>
      </c>
      <c r="G2147" s="5">
        <f t="shared" si="99"/>
        <v>73</v>
      </c>
      <c r="H2147" s="5" t="str">
        <f>VLOOKUP(F2147,Tabla5[[Columna3]:[Columna4]],2,TRUE)</f>
        <v>Aceptable</v>
      </c>
      <c r="I2147" s="18">
        <v>38</v>
      </c>
      <c r="J2147" s="5">
        <f t="shared" si="100"/>
        <v>35.185185185185183</v>
      </c>
      <c r="K2147" s="5" t="str">
        <f>VLOOKUP(I2147,Tabla13[[Rango minimo]:[Estado de calidad del aire]],2,TRUE)</f>
        <v>Buena</v>
      </c>
      <c r="L2147" s="21">
        <f t="shared" si="101"/>
        <v>54.092592592592595</v>
      </c>
      <c r="M2147" s="21" t="str">
        <f>VLOOKUP(L2147,Tabla7[[Valor minimo]:[Estado de calidad el aire]],2,TRUE)</f>
        <v>Aceptable</v>
      </c>
      <c r="N2147" s="11">
        <v>11</v>
      </c>
      <c r="O2147" s="11" t="s">
        <v>166</v>
      </c>
      <c r="P2147" s="11">
        <v>4</v>
      </c>
      <c r="Q2147" s="11">
        <v>-74.07611464</v>
      </c>
      <c r="R2147" s="12">
        <v>4.6957399640000004</v>
      </c>
    </row>
    <row r="2148" spans="1:18" x14ac:dyDescent="0.25">
      <c r="A2148" s="10">
        <v>2147</v>
      </c>
      <c r="B2148" s="3" t="s">
        <v>3980</v>
      </c>
      <c r="C2148" s="3" t="s">
        <v>3696</v>
      </c>
      <c r="D2148" s="3" t="s">
        <v>1</v>
      </c>
      <c r="E2148" s="3" t="s">
        <v>3954</v>
      </c>
      <c r="F2148" s="87">
        <v>24</v>
      </c>
      <c r="G2148" s="5">
        <f t="shared" si="99"/>
        <v>73</v>
      </c>
      <c r="H2148" s="5" t="str">
        <f>VLOOKUP(F2148,Tabla5[[Columna3]:[Columna4]],2,TRUE)</f>
        <v>Aceptable</v>
      </c>
      <c r="I2148" s="18">
        <v>38</v>
      </c>
      <c r="J2148" s="5">
        <f t="shared" si="100"/>
        <v>35.185185185185183</v>
      </c>
      <c r="K2148" s="5" t="str">
        <f>VLOOKUP(I2148,Tabla13[[Rango minimo]:[Estado de calidad del aire]],2,TRUE)</f>
        <v>Buena</v>
      </c>
      <c r="L2148" s="21">
        <f t="shared" si="101"/>
        <v>54.092592592592595</v>
      </c>
      <c r="M2148" s="21" t="str">
        <f>VLOOKUP(L2148,Tabla7[[Valor minimo]:[Estado de calidad el aire]],2,TRUE)</f>
        <v>Aceptable</v>
      </c>
      <c r="N2148" s="11">
        <v>11</v>
      </c>
      <c r="O2148" s="11" t="s">
        <v>166</v>
      </c>
      <c r="P2148" s="11">
        <v>4</v>
      </c>
      <c r="Q2148" s="11">
        <v>-74.078090250000002</v>
      </c>
      <c r="R2148" s="12">
        <v>4.6953984919999998</v>
      </c>
    </row>
    <row r="2149" spans="1:18" x14ac:dyDescent="0.25">
      <c r="A2149" s="10">
        <v>2148</v>
      </c>
      <c r="B2149" s="3" t="s">
        <v>3981</v>
      </c>
      <c r="C2149" s="3" t="s">
        <v>3696</v>
      </c>
      <c r="D2149" s="3" t="s">
        <v>1</v>
      </c>
      <c r="E2149" s="3" t="s">
        <v>3982</v>
      </c>
      <c r="F2149" s="87">
        <v>24</v>
      </c>
      <c r="G2149" s="5">
        <f t="shared" si="99"/>
        <v>73</v>
      </c>
      <c r="H2149" s="5" t="str">
        <f>VLOOKUP(F2149,Tabla5[[Columna3]:[Columna4]],2,TRUE)</f>
        <v>Aceptable</v>
      </c>
      <c r="I2149" s="18">
        <v>38</v>
      </c>
      <c r="J2149" s="5">
        <f t="shared" si="100"/>
        <v>35.185185185185183</v>
      </c>
      <c r="K2149" s="5" t="str">
        <f>VLOOKUP(I2149,Tabla13[[Rango minimo]:[Estado de calidad del aire]],2,TRUE)</f>
        <v>Buena</v>
      </c>
      <c r="L2149" s="21">
        <f t="shared" si="101"/>
        <v>54.092592592592595</v>
      </c>
      <c r="M2149" s="21" t="str">
        <f>VLOOKUP(L2149,Tabla7[[Valor minimo]:[Estado de calidad el aire]],2,TRUE)</f>
        <v>Aceptable</v>
      </c>
      <c r="N2149" s="11">
        <v>11</v>
      </c>
      <c r="O2149" s="11" t="s">
        <v>166</v>
      </c>
      <c r="P2149" s="11">
        <v>3</v>
      </c>
      <c r="Q2149" s="11">
        <v>-74.075495149999995</v>
      </c>
      <c r="R2149" s="12">
        <v>4.6970946769999999</v>
      </c>
    </row>
    <row r="2150" spans="1:18" x14ac:dyDescent="0.25">
      <c r="A2150" s="10">
        <v>2149</v>
      </c>
      <c r="B2150" s="3" t="s">
        <v>3983</v>
      </c>
      <c r="C2150" s="3" t="s">
        <v>3696</v>
      </c>
      <c r="D2150" s="3" t="s">
        <v>1</v>
      </c>
      <c r="E2150" s="3" t="s">
        <v>3984</v>
      </c>
      <c r="F2150" s="87">
        <v>24</v>
      </c>
      <c r="G2150" s="5">
        <f t="shared" si="99"/>
        <v>73</v>
      </c>
      <c r="H2150" s="5" t="str">
        <f>VLOOKUP(F2150,Tabla5[[Columna3]:[Columna4]],2,TRUE)</f>
        <v>Aceptable</v>
      </c>
      <c r="I2150" s="18">
        <v>38</v>
      </c>
      <c r="J2150" s="5">
        <f t="shared" si="100"/>
        <v>35.185185185185183</v>
      </c>
      <c r="K2150" s="5" t="str">
        <f>VLOOKUP(I2150,Tabla13[[Rango minimo]:[Estado de calidad del aire]],2,TRUE)</f>
        <v>Buena</v>
      </c>
      <c r="L2150" s="21">
        <f t="shared" si="101"/>
        <v>54.092592592592595</v>
      </c>
      <c r="M2150" s="21" t="str">
        <f>VLOOKUP(L2150,Tabla7[[Valor minimo]:[Estado de calidad el aire]],2,TRUE)</f>
        <v>Aceptable</v>
      </c>
      <c r="N2150" s="11">
        <v>11</v>
      </c>
      <c r="O2150" s="11" t="s">
        <v>166</v>
      </c>
      <c r="P2150" s="11">
        <v>4</v>
      </c>
      <c r="Q2150" s="11">
        <v>-74.078643060000005</v>
      </c>
      <c r="R2150" s="12">
        <v>4.6931594729999997</v>
      </c>
    </row>
    <row r="2151" spans="1:18" x14ac:dyDescent="0.25">
      <c r="A2151" s="10">
        <v>2150</v>
      </c>
      <c r="B2151" s="3" t="s">
        <v>3985</v>
      </c>
      <c r="C2151" s="3" t="s">
        <v>3696</v>
      </c>
      <c r="D2151" s="3" t="s">
        <v>1</v>
      </c>
      <c r="E2151" s="3" t="s">
        <v>3986</v>
      </c>
      <c r="F2151" s="87">
        <v>22</v>
      </c>
      <c r="G2151" s="5">
        <f t="shared" si="99"/>
        <v>69</v>
      </c>
      <c r="H2151" s="5" t="str">
        <f>VLOOKUP(F2151,Tabla5[[Columna3]:[Columna4]],2,TRUE)</f>
        <v>Aceptable</v>
      </c>
      <c r="I2151" s="18">
        <v>38</v>
      </c>
      <c r="J2151" s="5">
        <f t="shared" si="100"/>
        <v>35.185185185185183</v>
      </c>
      <c r="K2151" s="5" t="str">
        <f>VLOOKUP(I2151,Tabla13[[Rango minimo]:[Estado de calidad del aire]],2,TRUE)</f>
        <v>Buena</v>
      </c>
      <c r="L2151" s="21">
        <f t="shared" si="101"/>
        <v>52.092592592592595</v>
      </c>
      <c r="M2151" s="21" t="str">
        <f>VLOOKUP(L2151,Tabla7[[Valor minimo]:[Estado de calidad el aire]],2,TRUE)</f>
        <v>Aceptable</v>
      </c>
      <c r="N2151" s="11">
        <v>11</v>
      </c>
      <c r="O2151" s="11" t="s">
        <v>166</v>
      </c>
      <c r="P2151" s="11">
        <v>6</v>
      </c>
      <c r="Q2151" s="11">
        <v>-74.088368169999995</v>
      </c>
      <c r="R2151" s="12">
        <v>4.7134063309999998</v>
      </c>
    </row>
    <row r="2152" spans="1:18" x14ac:dyDescent="0.25">
      <c r="A2152" s="10">
        <v>2151</v>
      </c>
      <c r="B2152" s="3" t="s">
        <v>3987</v>
      </c>
      <c r="C2152" s="3" t="s">
        <v>3696</v>
      </c>
      <c r="D2152" s="3" t="s">
        <v>1</v>
      </c>
      <c r="E2152" s="3" t="s">
        <v>3950</v>
      </c>
      <c r="F2152" s="87">
        <v>24</v>
      </c>
      <c r="G2152" s="5">
        <f t="shared" si="99"/>
        <v>73</v>
      </c>
      <c r="H2152" s="5" t="str">
        <f>VLOOKUP(F2152,Tabla5[[Columna3]:[Columna4]],2,TRUE)</f>
        <v>Aceptable</v>
      </c>
      <c r="I2152" s="18">
        <v>38</v>
      </c>
      <c r="J2152" s="5">
        <f t="shared" si="100"/>
        <v>35.185185185185183</v>
      </c>
      <c r="K2152" s="5" t="str">
        <f>VLOOKUP(I2152,Tabla13[[Rango minimo]:[Estado de calidad del aire]],2,TRUE)</f>
        <v>Buena</v>
      </c>
      <c r="L2152" s="21">
        <f t="shared" si="101"/>
        <v>54.092592592592595</v>
      </c>
      <c r="M2152" s="21" t="str">
        <f>VLOOKUP(L2152,Tabla7[[Valor minimo]:[Estado de calidad el aire]],2,TRUE)</f>
        <v>Aceptable</v>
      </c>
      <c r="N2152" s="11">
        <v>11</v>
      </c>
      <c r="O2152" s="11" t="s">
        <v>166</v>
      </c>
      <c r="P2152" s="11">
        <v>4</v>
      </c>
      <c r="Q2152" s="11">
        <v>-74.080184119999998</v>
      </c>
      <c r="R2152" s="12">
        <v>4.6959746400000002</v>
      </c>
    </row>
    <row r="2153" spans="1:18" x14ac:dyDescent="0.25">
      <c r="A2153" s="10">
        <v>2152</v>
      </c>
      <c r="B2153" s="3" t="s">
        <v>3988</v>
      </c>
      <c r="C2153" s="3" t="s">
        <v>3696</v>
      </c>
      <c r="D2153" s="3" t="s">
        <v>1</v>
      </c>
      <c r="E2153" s="3" t="s">
        <v>3989</v>
      </c>
      <c r="F2153" s="87">
        <v>24</v>
      </c>
      <c r="G2153" s="5">
        <f t="shared" si="99"/>
        <v>73</v>
      </c>
      <c r="H2153" s="5" t="str">
        <f>VLOOKUP(F2153,Tabla5[[Columna3]:[Columna4]],2,TRUE)</f>
        <v>Aceptable</v>
      </c>
      <c r="I2153" s="18">
        <v>38</v>
      </c>
      <c r="J2153" s="5">
        <f t="shared" si="100"/>
        <v>35.185185185185183</v>
      </c>
      <c r="K2153" s="5" t="str">
        <f>VLOOKUP(I2153,Tabla13[[Rango minimo]:[Estado de calidad del aire]],2,TRUE)</f>
        <v>Buena</v>
      </c>
      <c r="L2153" s="21">
        <f t="shared" si="101"/>
        <v>54.092592592592595</v>
      </c>
      <c r="M2153" s="21" t="str">
        <f>VLOOKUP(L2153,Tabla7[[Valor minimo]:[Estado de calidad el aire]],2,TRUE)</f>
        <v>Aceptable</v>
      </c>
      <c r="N2153" s="11">
        <v>11</v>
      </c>
      <c r="O2153" s="11" t="s">
        <v>166</v>
      </c>
      <c r="P2153" s="11">
        <v>6</v>
      </c>
      <c r="Q2153" s="11">
        <v>-74.082202420000002</v>
      </c>
      <c r="R2153" s="12">
        <v>4.6996601260000004</v>
      </c>
    </row>
    <row r="2154" spans="1:18" x14ac:dyDescent="0.25">
      <c r="A2154" s="10">
        <v>2153</v>
      </c>
      <c r="B2154" s="3" t="s">
        <v>3990</v>
      </c>
      <c r="C2154" s="3" t="s">
        <v>3696</v>
      </c>
      <c r="D2154" s="3" t="s">
        <v>1</v>
      </c>
      <c r="E2154" s="3" t="s">
        <v>3991</v>
      </c>
      <c r="F2154" s="87">
        <v>24</v>
      </c>
      <c r="G2154" s="5">
        <f t="shared" si="99"/>
        <v>73</v>
      </c>
      <c r="H2154" s="5" t="str">
        <f>VLOOKUP(F2154,Tabla5[[Columna3]:[Columna4]],2,TRUE)</f>
        <v>Aceptable</v>
      </c>
      <c r="I2154" s="18">
        <v>38</v>
      </c>
      <c r="J2154" s="5">
        <f t="shared" si="100"/>
        <v>35.185185185185183</v>
      </c>
      <c r="K2154" s="5" t="str">
        <f>VLOOKUP(I2154,Tabla13[[Rango minimo]:[Estado de calidad del aire]],2,TRUE)</f>
        <v>Buena</v>
      </c>
      <c r="L2154" s="21">
        <f t="shared" si="101"/>
        <v>54.092592592592595</v>
      </c>
      <c r="M2154" s="21" t="str">
        <f>VLOOKUP(L2154,Tabla7[[Valor minimo]:[Estado de calidad el aire]],2,TRUE)</f>
        <v>Aceptable</v>
      </c>
      <c r="N2154" s="11">
        <v>11</v>
      </c>
      <c r="O2154" s="11" t="s">
        <v>166</v>
      </c>
      <c r="P2154" s="11">
        <v>3</v>
      </c>
      <c r="Q2154" s="11">
        <v>-74.074152040000001</v>
      </c>
      <c r="R2154" s="12">
        <v>4.6887486389999999</v>
      </c>
    </row>
    <row r="2155" spans="1:18" x14ac:dyDescent="0.25">
      <c r="A2155" s="10">
        <v>2154</v>
      </c>
      <c r="B2155" s="3" t="s">
        <v>3992</v>
      </c>
      <c r="C2155" s="3" t="s">
        <v>3696</v>
      </c>
      <c r="D2155" s="3" t="s">
        <v>1</v>
      </c>
      <c r="E2155" s="3" t="s">
        <v>3993</v>
      </c>
      <c r="F2155" s="87">
        <v>24</v>
      </c>
      <c r="G2155" s="5">
        <f t="shared" si="99"/>
        <v>73</v>
      </c>
      <c r="H2155" s="5" t="str">
        <f>VLOOKUP(F2155,Tabla5[[Columna3]:[Columna4]],2,TRUE)</f>
        <v>Aceptable</v>
      </c>
      <c r="I2155" s="18">
        <v>38</v>
      </c>
      <c r="J2155" s="5">
        <f t="shared" si="100"/>
        <v>35.185185185185183</v>
      </c>
      <c r="K2155" s="5" t="str">
        <f>VLOOKUP(I2155,Tabla13[[Rango minimo]:[Estado de calidad del aire]],2,TRUE)</f>
        <v>Buena</v>
      </c>
      <c r="L2155" s="21">
        <f t="shared" si="101"/>
        <v>54.092592592592595</v>
      </c>
      <c r="M2155" s="21" t="str">
        <f>VLOOKUP(L2155,Tabla7[[Valor minimo]:[Estado de calidad el aire]],2,TRUE)</f>
        <v>Aceptable</v>
      </c>
      <c r="N2155" s="11">
        <v>11</v>
      </c>
      <c r="O2155" s="11" t="s">
        <v>166</v>
      </c>
      <c r="P2155" s="11">
        <v>4</v>
      </c>
      <c r="Q2155" s="11">
        <v>-74.073340959999996</v>
      </c>
      <c r="R2155" s="12">
        <v>4.6930051849999996</v>
      </c>
    </row>
    <row r="2156" spans="1:18" x14ac:dyDescent="0.25">
      <c r="A2156" s="10">
        <v>2155</v>
      </c>
      <c r="B2156" s="3" t="s">
        <v>3994</v>
      </c>
      <c r="C2156" s="3" t="s">
        <v>3696</v>
      </c>
      <c r="D2156" s="3" t="s">
        <v>1</v>
      </c>
      <c r="E2156" s="3" t="s">
        <v>3995</v>
      </c>
      <c r="F2156" s="87">
        <v>24</v>
      </c>
      <c r="G2156" s="5">
        <f t="shared" si="99"/>
        <v>73</v>
      </c>
      <c r="H2156" s="5" t="str">
        <f>VLOOKUP(F2156,Tabla5[[Columna3]:[Columna4]],2,TRUE)</f>
        <v>Aceptable</v>
      </c>
      <c r="I2156" s="18">
        <v>38</v>
      </c>
      <c r="J2156" s="5">
        <f t="shared" si="100"/>
        <v>35.185185185185183</v>
      </c>
      <c r="K2156" s="5" t="str">
        <f>VLOOKUP(I2156,Tabla13[[Rango minimo]:[Estado de calidad del aire]],2,TRUE)</f>
        <v>Buena</v>
      </c>
      <c r="L2156" s="21">
        <f t="shared" si="101"/>
        <v>54.092592592592595</v>
      </c>
      <c r="M2156" s="21" t="str">
        <f>VLOOKUP(L2156,Tabla7[[Valor minimo]:[Estado de calidad el aire]],2,TRUE)</f>
        <v>Aceptable</v>
      </c>
      <c r="N2156" s="11">
        <v>11</v>
      </c>
      <c r="O2156" s="11" t="s">
        <v>166</v>
      </c>
      <c r="P2156" s="11">
        <v>4</v>
      </c>
      <c r="Q2156" s="11">
        <v>-74.071094130000006</v>
      </c>
      <c r="R2156" s="12">
        <v>4.6906899610000004</v>
      </c>
    </row>
    <row r="2157" spans="1:18" x14ac:dyDescent="0.25">
      <c r="A2157" s="10">
        <v>2156</v>
      </c>
      <c r="B2157" s="3" t="s">
        <v>3996</v>
      </c>
      <c r="C2157" s="3" t="s">
        <v>3696</v>
      </c>
      <c r="D2157" s="3" t="s">
        <v>1</v>
      </c>
      <c r="E2157" s="3" t="s">
        <v>3997</v>
      </c>
      <c r="F2157" s="87">
        <v>22</v>
      </c>
      <c r="G2157" s="5">
        <f t="shared" si="99"/>
        <v>69</v>
      </c>
      <c r="H2157" s="5" t="str">
        <f>VLOOKUP(F2157,Tabla5[[Columna3]:[Columna4]],2,TRUE)</f>
        <v>Aceptable</v>
      </c>
      <c r="I2157" s="18">
        <v>38</v>
      </c>
      <c r="J2157" s="5">
        <f t="shared" si="100"/>
        <v>35.185185185185183</v>
      </c>
      <c r="K2157" s="5" t="str">
        <f>VLOOKUP(I2157,Tabla13[[Rango minimo]:[Estado de calidad del aire]],2,TRUE)</f>
        <v>Buena</v>
      </c>
      <c r="L2157" s="21">
        <f t="shared" si="101"/>
        <v>52.092592592592595</v>
      </c>
      <c r="M2157" s="21" t="str">
        <f>VLOOKUP(L2157,Tabla7[[Valor minimo]:[Estado de calidad el aire]],2,TRUE)</f>
        <v>Aceptable</v>
      </c>
      <c r="N2157" s="11">
        <v>11</v>
      </c>
      <c r="O2157" s="11" t="s">
        <v>166</v>
      </c>
      <c r="P2157" s="11">
        <v>4</v>
      </c>
      <c r="Q2157" s="11">
        <v>-74.069412580000005</v>
      </c>
      <c r="R2157" s="12">
        <v>4.6938671960000002</v>
      </c>
    </row>
    <row r="2158" spans="1:18" x14ac:dyDescent="0.25">
      <c r="A2158" s="10">
        <v>2157</v>
      </c>
      <c r="B2158" s="3" t="s">
        <v>3998</v>
      </c>
      <c r="C2158" s="3" t="s">
        <v>3696</v>
      </c>
      <c r="D2158" s="3" t="s">
        <v>1</v>
      </c>
      <c r="E2158" s="3" t="s">
        <v>3999</v>
      </c>
      <c r="F2158" s="87">
        <v>22</v>
      </c>
      <c r="G2158" s="5">
        <f t="shared" si="99"/>
        <v>69</v>
      </c>
      <c r="H2158" s="5" t="str">
        <f>VLOOKUP(F2158,Tabla5[[Columna3]:[Columna4]],2,TRUE)</f>
        <v>Aceptable</v>
      </c>
      <c r="I2158" s="18">
        <v>38</v>
      </c>
      <c r="J2158" s="5">
        <f t="shared" si="100"/>
        <v>35.185185185185183</v>
      </c>
      <c r="K2158" s="5" t="str">
        <f>VLOOKUP(I2158,Tabla13[[Rango minimo]:[Estado de calidad del aire]],2,TRUE)</f>
        <v>Buena</v>
      </c>
      <c r="L2158" s="21">
        <f t="shared" si="101"/>
        <v>52.092592592592595</v>
      </c>
      <c r="M2158" s="21" t="str">
        <f>VLOOKUP(L2158,Tabla7[[Valor minimo]:[Estado de calidad el aire]],2,TRUE)</f>
        <v>Aceptable</v>
      </c>
      <c r="N2158" s="11">
        <v>11</v>
      </c>
      <c r="O2158" s="11" t="s">
        <v>166</v>
      </c>
      <c r="P2158" s="11">
        <v>4</v>
      </c>
      <c r="Q2158" s="11">
        <v>-74.068875030000001</v>
      </c>
      <c r="R2158" s="12">
        <v>4.6920303690000003</v>
      </c>
    </row>
    <row r="2159" spans="1:18" x14ac:dyDescent="0.25">
      <c r="A2159" s="10">
        <v>2158</v>
      </c>
      <c r="B2159" s="3" t="s">
        <v>4000</v>
      </c>
      <c r="C2159" s="3" t="s">
        <v>3696</v>
      </c>
      <c r="D2159" s="3" t="s">
        <v>1</v>
      </c>
      <c r="E2159" s="3" t="s">
        <v>4001</v>
      </c>
      <c r="F2159" s="87">
        <v>22</v>
      </c>
      <c r="G2159" s="5">
        <f t="shared" si="99"/>
        <v>69</v>
      </c>
      <c r="H2159" s="5" t="str">
        <f>VLOOKUP(F2159,Tabla5[[Columna3]:[Columna4]],2,TRUE)</f>
        <v>Aceptable</v>
      </c>
      <c r="I2159" s="18">
        <v>38</v>
      </c>
      <c r="J2159" s="5">
        <f t="shared" si="100"/>
        <v>35.185185185185183</v>
      </c>
      <c r="K2159" s="5" t="str">
        <f>VLOOKUP(I2159,Tabla13[[Rango minimo]:[Estado de calidad del aire]],2,TRUE)</f>
        <v>Buena</v>
      </c>
      <c r="L2159" s="21">
        <f t="shared" si="101"/>
        <v>52.092592592592595</v>
      </c>
      <c r="M2159" s="21" t="str">
        <f>VLOOKUP(L2159,Tabla7[[Valor minimo]:[Estado de calidad el aire]],2,TRUE)</f>
        <v>Aceptable</v>
      </c>
      <c r="N2159" s="11">
        <v>11</v>
      </c>
      <c r="O2159" s="11" t="s">
        <v>166</v>
      </c>
      <c r="P2159" s="11">
        <v>4</v>
      </c>
      <c r="Q2159" s="11">
        <v>-74.068160469999995</v>
      </c>
      <c r="R2159" s="12">
        <v>4.6920739229999997</v>
      </c>
    </row>
    <row r="2160" spans="1:18" x14ac:dyDescent="0.25">
      <c r="A2160" s="10">
        <v>2159</v>
      </c>
      <c r="B2160" s="3" t="s">
        <v>4002</v>
      </c>
      <c r="C2160" s="3" t="s">
        <v>3696</v>
      </c>
      <c r="D2160" s="3" t="s">
        <v>1</v>
      </c>
      <c r="E2160" s="3" t="s">
        <v>4003</v>
      </c>
      <c r="F2160" s="87">
        <v>22</v>
      </c>
      <c r="G2160" s="5">
        <f t="shared" si="99"/>
        <v>69</v>
      </c>
      <c r="H2160" s="5" t="str">
        <f>VLOOKUP(F2160,Tabla5[[Columna3]:[Columna4]],2,TRUE)</f>
        <v>Aceptable</v>
      </c>
      <c r="I2160" s="18">
        <v>38</v>
      </c>
      <c r="J2160" s="5">
        <f t="shared" si="100"/>
        <v>35.185185185185183</v>
      </c>
      <c r="K2160" s="5" t="str">
        <f>VLOOKUP(I2160,Tabla13[[Rango minimo]:[Estado de calidad del aire]],2,TRUE)</f>
        <v>Buena</v>
      </c>
      <c r="L2160" s="21">
        <f t="shared" si="101"/>
        <v>52.092592592592595</v>
      </c>
      <c r="M2160" s="21" t="str">
        <f>VLOOKUP(L2160,Tabla7[[Valor minimo]:[Estado de calidad el aire]],2,TRUE)</f>
        <v>Aceptable</v>
      </c>
      <c r="N2160" s="11">
        <v>11</v>
      </c>
      <c r="O2160" s="11" t="s">
        <v>166</v>
      </c>
      <c r="P2160" s="11">
        <v>4</v>
      </c>
      <c r="Q2160" s="11">
        <v>-74.068262540000006</v>
      </c>
      <c r="R2160" s="12">
        <v>4.6905820839999999</v>
      </c>
    </row>
    <row r="2161" spans="1:18" x14ac:dyDescent="0.25">
      <c r="A2161" s="10">
        <v>2160</v>
      </c>
      <c r="B2161" s="3" t="s">
        <v>4004</v>
      </c>
      <c r="C2161" s="3" t="s">
        <v>3696</v>
      </c>
      <c r="D2161" s="3" t="s">
        <v>1</v>
      </c>
      <c r="E2161" s="3" t="s">
        <v>4005</v>
      </c>
      <c r="F2161" s="87">
        <v>24</v>
      </c>
      <c r="G2161" s="5">
        <f t="shared" si="99"/>
        <v>73</v>
      </c>
      <c r="H2161" s="5" t="str">
        <f>VLOOKUP(F2161,Tabla5[[Columna3]:[Columna4]],2,TRUE)</f>
        <v>Aceptable</v>
      </c>
      <c r="I2161" s="18">
        <v>38</v>
      </c>
      <c r="J2161" s="5">
        <f t="shared" si="100"/>
        <v>35.185185185185183</v>
      </c>
      <c r="K2161" s="5" t="str">
        <f>VLOOKUP(I2161,Tabla13[[Rango minimo]:[Estado de calidad del aire]],2,TRUE)</f>
        <v>Buena</v>
      </c>
      <c r="L2161" s="21">
        <f t="shared" si="101"/>
        <v>54.092592592592595</v>
      </c>
      <c r="M2161" s="21" t="str">
        <f>VLOOKUP(L2161,Tabla7[[Valor minimo]:[Estado de calidad el aire]],2,TRUE)</f>
        <v>Aceptable</v>
      </c>
      <c r="N2161" s="11">
        <v>11</v>
      </c>
      <c r="O2161" s="11" t="s">
        <v>166</v>
      </c>
      <c r="P2161" s="11">
        <v>4</v>
      </c>
      <c r="Q2161" s="11">
        <v>-74.085248309999997</v>
      </c>
      <c r="R2161" s="12">
        <v>4.6979676499999998</v>
      </c>
    </row>
    <row r="2162" spans="1:18" x14ac:dyDescent="0.25">
      <c r="A2162" s="10">
        <v>2161</v>
      </c>
      <c r="B2162" s="3" t="s">
        <v>4006</v>
      </c>
      <c r="C2162" s="3" t="s">
        <v>3696</v>
      </c>
      <c r="D2162" s="3" t="s">
        <v>1</v>
      </c>
      <c r="E2162" s="3" t="s">
        <v>4007</v>
      </c>
      <c r="F2162" s="87">
        <v>24</v>
      </c>
      <c r="G2162" s="5">
        <f t="shared" si="99"/>
        <v>73</v>
      </c>
      <c r="H2162" s="5" t="str">
        <f>VLOOKUP(F2162,Tabla5[[Columna3]:[Columna4]],2,TRUE)</f>
        <v>Aceptable</v>
      </c>
      <c r="I2162" s="18">
        <v>38</v>
      </c>
      <c r="J2162" s="5">
        <f t="shared" si="100"/>
        <v>35.185185185185183</v>
      </c>
      <c r="K2162" s="5" t="str">
        <f>VLOOKUP(I2162,Tabla13[[Rango minimo]:[Estado de calidad del aire]],2,TRUE)</f>
        <v>Buena</v>
      </c>
      <c r="L2162" s="21">
        <f t="shared" si="101"/>
        <v>54.092592592592595</v>
      </c>
      <c r="M2162" s="21" t="str">
        <f>VLOOKUP(L2162,Tabla7[[Valor minimo]:[Estado de calidad el aire]],2,TRUE)</f>
        <v>Aceptable</v>
      </c>
      <c r="N2162" s="11">
        <v>11</v>
      </c>
      <c r="O2162" s="11" t="s">
        <v>166</v>
      </c>
      <c r="P2162" s="11">
        <v>4</v>
      </c>
      <c r="Q2162" s="11">
        <v>-74.075961000000007</v>
      </c>
      <c r="R2162" s="12">
        <v>4.6878356209999996</v>
      </c>
    </row>
    <row r="2163" spans="1:18" x14ac:dyDescent="0.25">
      <c r="A2163" s="10">
        <v>2162</v>
      </c>
      <c r="B2163" s="3" t="s">
        <v>4008</v>
      </c>
      <c r="C2163" s="3" t="s">
        <v>3696</v>
      </c>
      <c r="D2163" s="3" t="s">
        <v>1</v>
      </c>
      <c r="E2163" s="3" t="s">
        <v>4007</v>
      </c>
      <c r="F2163" s="87">
        <v>24</v>
      </c>
      <c r="G2163" s="5">
        <f t="shared" si="99"/>
        <v>73</v>
      </c>
      <c r="H2163" s="5" t="str">
        <f>VLOOKUP(F2163,Tabla5[[Columna3]:[Columna4]],2,TRUE)</f>
        <v>Aceptable</v>
      </c>
      <c r="I2163" s="18">
        <v>38</v>
      </c>
      <c r="J2163" s="5">
        <f t="shared" si="100"/>
        <v>35.185185185185183</v>
      </c>
      <c r="K2163" s="5" t="str">
        <f>VLOOKUP(I2163,Tabla13[[Rango minimo]:[Estado de calidad del aire]],2,TRUE)</f>
        <v>Buena</v>
      </c>
      <c r="L2163" s="21">
        <f t="shared" si="101"/>
        <v>54.092592592592595</v>
      </c>
      <c r="M2163" s="21" t="str">
        <f>VLOOKUP(L2163,Tabla7[[Valor minimo]:[Estado de calidad el aire]],2,TRUE)</f>
        <v>Aceptable</v>
      </c>
      <c r="N2163" s="11">
        <v>11</v>
      </c>
      <c r="O2163" s="11" t="s">
        <v>166</v>
      </c>
      <c r="P2163" s="11">
        <v>4</v>
      </c>
      <c r="Q2163" s="11">
        <v>-74.075461430000004</v>
      </c>
      <c r="R2163" s="12">
        <v>4.688207759</v>
      </c>
    </row>
    <row r="2164" spans="1:18" x14ac:dyDescent="0.25">
      <c r="A2164" s="10">
        <v>2163</v>
      </c>
      <c r="B2164" s="3" t="s">
        <v>4009</v>
      </c>
      <c r="C2164" s="3" t="s">
        <v>3696</v>
      </c>
      <c r="D2164" s="3" t="s">
        <v>1</v>
      </c>
      <c r="E2164" s="3" t="s">
        <v>3975</v>
      </c>
      <c r="F2164" s="87">
        <v>24</v>
      </c>
      <c r="G2164" s="5">
        <f t="shared" si="99"/>
        <v>73</v>
      </c>
      <c r="H2164" s="5" t="str">
        <f>VLOOKUP(F2164,Tabla5[[Columna3]:[Columna4]],2,TRUE)</f>
        <v>Aceptable</v>
      </c>
      <c r="I2164" s="18">
        <v>38</v>
      </c>
      <c r="J2164" s="5">
        <f t="shared" si="100"/>
        <v>35.185185185185183</v>
      </c>
      <c r="K2164" s="5" t="str">
        <f>VLOOKUP(I2164,Tabla13[[Rango minimo]:[Estado de calidad del aire]],2,TRUE)</f>
        <v>Buena</v>
      </c>
      <c r="L2164" s="21">
        <f t="shared" si="101"/>
        <v>54.092592592592595</v>
      </c>
      <c r="M2164" s="21" t="str">
        <f>VLOOKUP(L2164,Tabla7[[Valor minimo]:[Estado de calidad el aire]],2,TRUE)</f>
        <v>Aceptable</v>
      </c>
      <c r="N2164" s="11">
        <v>11</v>
      </c>
      <c r="O2164" s="11" t="s">
        <v>166</v>
      </c>
      <c r="P2164" s="11">
        <v>4</v>
      </c>
      <c r="Q2164" s="11">
        <v>-74.078169340000002</v>
      </c>
      <c r="R2164" s="12">
        <v>4.6983534889999996</v>
      </c>
    </row>
    <row r="2165" spans="1:18" x14ac:dyDescent="0.25">
      <c r="A2165" s="10">
        <v>2164</v>
      </c>
      <c r="B2165" s="3" t="s">
        <v>4010</v>
      </c>
      <c r="C2165" s="3" t="s">
        <v>3696</v>
      </c>
      <c r="D2165" s="3" t="s">
        <v>1</v>
      </c>
      <c r="E2165" s="3" t="s">
        <v>3995</v>
      </c>
      <c r="F2165" s="87">
        <v>22</v>
      </c>
      <c r="G2165" s="5">
        <f t="shared" si="99"/>
        <v>69</v>
      </c>
      <c r="H2165" s="5" t="str">
        <f>VLOOKUP(F2165,Tabla5[[Columna3]:[Columna4]],2,TRUE)</f>
        <v>Aceptable</v>
      </c>
      <c r="I2165" s="18">
        <v>38</v>
      </c>
      <c r="J2165" s="5">
        <f t="shared" si="100"/>
        <v>35.185185185185183</v>
      </c>
      <c r="K2165" s="5" t="str">
        <f>VLOOKUP(I2165,Tabla13[[Rango minimo]:[Estado de calidad del aire]],2,TRUE)</f>
        <v>Buena</v>
      </c>
      <c r="L2165" s="21">
        <f t="shared" si="101"/>
        <v>52.092592592592595</v>
      </c>
      <c r="M2165" s="21" t="str">
        <f>VLOOKUP(L2165,Tabla7[[Valor minimo]:[Estado de calidad el aire]],2,TRUE)</f>
        <v>Aceptable</v>
      </c>
      <c r="N2165" s="11">
        <v>11</v>
      </c>
      <c r="O2165" s="11" t="s">
        <v>166</v>
      </c>
      <c r="P2165" s="11">
        <v>4</v>
      </c>
      <c r="Q2165" s="11">
        <v>-74.069332380000006</v>
      </c>
      <c r="R2165" s="12">
        <v>4.6960218380000001</v>
      </c>
    </row>
    <row r="2166" spans="1:18" x14ac:dyDescent="0.25">
      <c r="A2166" s="10">
        <v>2165</v>
      </c>
      <c r="B2166" s="3" t="s">
        <v>4011</v>
      </c>
      <c r="C2166" s="3" t="s">
        <v>3696</v>
      </c>
      <c r="D2166" s="3" t="s">
        <v>1</v>
      </c>
      <c r="E2166" s="3" t="s">
        <v>3995</v>
      </c>
      <c r="F2166" s="87">
        <v>22</v>
      </c>
      <c r="G2166" s="5">
        <f t="shared" si="99"/>
        <v>69</v>
      </c>
      <c r="H2166" s="5" t="str">
        <f>VLOOKUP(F2166,Tabla5[[Columna3]:[Columna4]],2,TRUE)</f>
        <v>Aceptable</v>
      </c>
      <c r="I2166" s="18">
        <v>38</v>
      </c>
      <c r="J2166" s="5">
        <f t="shared" si="100"/>
        <v>35.185185185185183</v>
      </c>
      <c r="K2166" s="5" t="str">
        <f>VLOOKUP(I2166,Tabla13[[Rango minimo]:[Estado de calidad del aire]],2,TRUE)</f>
        <v>Buena</v>
      </c>
      <c r="L2166" s="21">
        <f t="shared" si="101"/>
        <v>52.092592592592595</v>
      </c>
      <c r="M2166" s="21" t="str">
        <f>VLOOKUP(L2166,Tabla7[[Valor minimo]:[Estado de calidad el aire]],2,TRUE)</f>
        <v>Aceptable</v>
      </c>
      <c r="N2166" s="11">
        <v>11</v>
      </c>
      <c r="O2166" s="11" t="s">
        <v>166</v>
      </c>
      <c r="P2166" s="11">
        <v>4</v>
      </c>
      <c r="Q2166" s="11">
        <v>-74.070495949999994</v>
      </c>
      <c r="R2166" s="12">
        <v>4.6924945710000001</v>
      </c>
    </row>
    <row r="2167" spans="1:18" x14ac:dyDescent="0.25">
      <c r="A2167" s="10">
        <v>2166</v>
      </c>
      <c r="B2167" s="3" t="s">
        <v>4012</v>
      </c>
      <c r="C2167" s="3" t="s">
        <v>3696</v>
      </c>
      <c r="D2167" s="3" t="s">
        <v>1</v>
      </c>
      <c r="E2167" s="3" t="s">
        <v>4013</v>
      </c>
      <c r="F2167" s="87">
        <v>24</v>
      </c>
      <c r="G2167" s="5">
        <f t="shared" si="99"/>
        <v>73</v>
      </c>
      <c r="H2167" s="5" t="str">
        <f>VLOOKUP(F2167,Tabla5[[Columna3]:[Columna4]],2,TRUE)</f>
        <v>Aceptable</v>
      </c>
      <c r="I2167" s="18">
        <v>38</v>
      </c>
      <c r="J2167" s="5">
        <f t="shared" si="100"/>
        <v>35.185185185185183</v>
      </c>
      <c r="K2167" s="5" t="str">
        <f>VLOOKUP(I2167,Tabla13[[Rango minimo]:[Estado de calidad del aire]],2,TRUE)</f>
        <v>Buena</v>
      </c>
      <c r="L2167" s="21">
        <f t="shared" si="101"/>
        <v>54.092592592592595</v>
      </c>
      <c r="M2167" s="21" t="str">
        <f>VLOOKUP(L2167,Tabla7[[Valor minimo]:[Estado de calidad el aire]],2,TRUE)</f>
        <v>Aceptable</v>
      </c>
      <c r="N2167" s="11">
        <v>11</v>
      </c>
      <c r="O2167" s="11" t="s">
        <v>166</v>
      </c>
      <c r="P2167" s="11">
        <v>4</v>
      </c>
      <c r="Q2167" s="11">
        <v>-74.079942829999993</v>
      </c>
      <c r="R2167" s="12">
        <v>4.6947450169999998</v>
      </c>
    </row>
    <row r="2168" spans="1:18" x14ac:dyDescent="0.25">
      <c r="A2168" s="10">
        <v>2167</v>
      </c>
      <c r="B2168" s="3" t="s">
        <v>4014</v>
      </c>
      <c r="C2168" s="3" t="s">
        <v>3696</v>
      </c>
      <c r="D2168" s="3" t="s">
        <v>1</v>
      </c>
      <c r="E2168" s="3" t="s">
        <v>4013</v>
      </c>
      <c r="F2168" s="87">
        <v>24</v>
      </c>
      <c r="G2168" s="5">
        <f t="shared" si="99"/>
        <v>73</v>
      </c>
      <c r="H2168" s="5" t="str">
        <f>VLOOKUP(F2168,Tabla5[[Columna3]:[Columna4]],2,TRUE)</f>
        <v>Aceptable</v>
      </c>
      <c r="I2168" s="18">
        <v>38</v>
      </c>
      <c r="J2168" s="5">
        <f t="shared" si="100"/>
        <v>35.185185185185183</v>
      </c>
      <c r="K2168" s="5" t="str">
        <f>VLOOKUP(I2168,Tabla13[[Rango minimo]:[Estado de calidad del aire]],2,TRUE)</f>
        <v>Buena</v>
      </c>
      <c r="L2168" s="21">
        <f t="shared" si="101"/>
        <v>54.092592592592595</v>
      </c>
      <c r="M2168" s="21" t="str">
        <f>VLOOKUP(L2168,Tabla7[[Valor minimo]:[Estado de calidad el aire]],2,TRUE)</f>
        <v>Aceptable</v>
      </c>
      <c r="N2168" s="11">
        <v>11</v>
      </c>
      <c r="O2168" s="11" t="s">
        <v>166</v>
      </c>
      <c r="P2168" s="11">
        <v>4</v>
      </c>
      <c r="Q2168" s="11">
        <v>-74.081211960000005</v>
      </c>
      <c r="R2168" s="12">
        <v>4.6946601919999997</v>
      </c>
    </row>
    <row r="2169" spans="1:18" x14ac:dyDescent="0.25">
      <c r="A2169" s="10">
        <v>2168</v>
      </c>
      <c r="B2169" s="3" t="s">
        <v>4015</v>
      </c>
      <c r="C2169" s="3" t="s">
        <v>3696</v>
      </c>
      <c r="D2169" s="3" t="s">
        <v>1</v>
      </c>
      <c r="E2169" s="3" t="s">
        <v>4016</v>
      </c>
      <c r="F2169" s="87">
        <v>24</v>
      </c>
      <c r="G2169" s="5">
        <f t="shared" si="99"/>
        <v>73</v>
      </c>
      <c r="H2169" s="5" t="str">
        <f>VLOOKUP(F2169,Tabla5[[Columna3]:[Columna4]],2,TRUE)</f>
        <v>Aceptable</v>
      </c>
      <c r="I2169" s="18">
        <v>38</v>
      </c>
      <c r="J2169" s="5">
        <f t="shared" si="100"/>
        <v>35.185185185185183</v>
      </c>
      <c r="K2169" s="5" t="str">
        <f>VLOOKUP(I2169,Tabla13[[Rango minimo]:[Estado de calidad del aire]],2,TRUE)</f>
        <v>Buena</v>
      </c>
      <c r="L2169" s="21">
        <f t="shared" si="101"/>
        <v>54.092592592592595</v>
      </c>
      <c r="M2169" s="21" t="str">
        <f>VLOOKUP(L2169,Tabla7[[Valor minimo]:[Estado de calidad el aire]],2,TRUE)</f>
        <v>Aceptable</v>
      </c>
      <c r="N2169" s="11">
        <v>11</v>
      </c>
      <c r="O2169" s="11" t="s">
        <v>166</v>
      </c>
      <c r="P2169" s="11">
        <v>4</v>
      </c>
      <c r="Q2169" s="11">
        <v>-74.081322920000005</v>
      </c>
      <c r="R2169" s="12">
        <v>4.6939293580000001</v>
      </c>
    </row>
    <row r="2170" spans="1:18" x14ac:dyDescent="0.25">
      <c r="A2170" s="10">
        <v>2169</v>
      </c>
      <c r="B2170" s="3" t="s">
        <v>4017</v>
      </c>
      <c r="C2170" s="3" t="s">
        <v>3696</v>
      </c>
      <c r="D2170" s="3" t="s">
        <v>1</v>
      </c>
      <c r="E2170" s="3" t="s">
        <v>4018</v>
      </c>
      <c r="F2170" s="87">
        <v>24</v>
      </c>
      <c r="G2170" s="5">
        <f t="shared" si="99"/>
        <v>73</v>
      </c>
      <c r="H2170" s="5" t="str">
        <f>VLOOKUP(F2170,Tabla5[[Columna3]:[Columna4]],2,TRUE)</f>
        <v>Aceptable</v>
      </c>
      <c r="I2170" s="18">
        <v>38</v>
      </c>
      <c r="J2170" s="5">
        <f t="shared" si="100"/>
        <v>35.185185185185183</v>
      </c>
      <c r="K2170" s="5" t="str">
        <f>VLOOKUP(I2170,Tabla13[[Rango minimo]:[Estado de calidad del aire]],2,TRUE)</f>
        <v>Buena</v>
      </c>
      <c r="L2170" s="21">
        <f t="shared" si="101"/>
        <v>54.092592592592595</v>
      </c>
      <c r="M2170" s="21" t="str">
        <f>VLOOKUP(L2170,Tabla7[[Valor minimo]:[Estado de calidad el aire]],2,TRUE)</f>
        <v>Aceptable</v>
      </c>
      <c r="N2170" s="11">
        <v>11</v>
      </c>
      <c r="O2170" s="11" t="s">
        <v>166</v>
      </c>
      <c r="P2170" s="11">
        <v>4</v>
      </c>
      <c r="Q2170" s="11">
        <v>-74.0866963</v>
      </c>
      <c r="R2170" s="12">
        <v>4.6993334149999999</v>
      </c>
    </row>
    <row r="2171" spans="1:18" x14ac:dyDescent="0.25">
      <c r="A2171" s="10">
        <v>2170</v>
      </c>
      <c r="B2171" s="3" t="s">
        <v>4019</v>
      </c>
      <c r="C2171" s="3" t="s">
        <v>3696</v>
      </c>
      <c r="D2171" s="3" t="s">
        <v>1</v>
      </c>
      <c r="E2171" s="3" t="s">
        <v>4020</v>
      </c>
      <c r="F2171" s="87">
        <v>22</v>
      </c>
      <c r="G2171" s="5">
        <f t="shared" si="99"/>
        <v>69</v>
      </c>
      <c r="H2171" s="5" t="str">
        <f>VLOOKUP(F2171,Tabla5[[Columna3]:[Columna4]],2,TRUE)</f>
        <v>Aceptable</v>
      </c>
      <c r="I2171" s="18">
        <v>38</v>
      </c>
      <c r="J2171" s="5">
        <f t="shared" si="100"/>
        <v>35.185185185185183</v>
      </c>
      <c r="K2171" s="5" t="str">
        <f>VLOOKUP(I2171,Tabla13[[Rango minimo]:[Estado de calidad del aire]],2,TRUE)</f>
        <v>Buena</v>
      </c>
      <c r="L2171" s="21">
        <f t="shared" si="101"/>
        <v>52.092592592592595</v>
      </c>
      <c r="M2171" s="21" t="str">
        <f>VLOOKUP(L2171,Tabla7[[Valor minimo]:[Estado de calidad el aire]],2,TRUE)</f>
        <v>Aceptable</v>
      </c>
      <c r="N2171" s="11">
        <v>11</v>
      </c>
      <c r="O2171" s="11" t="s">
        <v>166</v>
      </c>
      <c r="P2171" s="11">
        <v>4</v>
      </c>
      <c r="Q2171" s="11">
        <v>-74.069876320000006</v>
      </c>
      <c r="R2171" s="12">
        <v>4.6900148479999997</v>
      </c>
    </row>
    <row r="2172" spans="1:18" x14ac:dyDescent="0.25">
      <c r="A2172" s="10">
        <v>2171</v>
      </c>
      <c r="B2172" s="3" t="s">
        <v>4021</v>
      </c>
      <c r="C2172" s="3" t="s">
        <v>3696</v>
      </c>
      <c r="D2172" s="3" t="s">
        <v>1</v>
      </c>
      <c r="E2172" s="3" t="s">
        <v>4022</v>
      </c>
      <c r="F2172" s="87">
        <v>24</v>
      </c>
      <c r="G2172" s="5">
        <f t="shared" si="99"/>
        <v>73</v>
      </c>
      <c r="H2172" s="5" t="str">
        <f>VLOOKUP(F2172,Tabla5[[Columna3]:[Columna4]],2,TRUE)</f>
        <v>Aceptable</v>
      </c>
      <c r="I2172" s="18">
        <v>38</v>
      </c>
      <c r="J2172" s="5">
        <f t="shared" si="100"/>
        <v>35.185185185185183</v>
      </c>
      <c r="K2172" s="5" t="str">
        <f>VLOOKUP(I2172,Tabla13[[Rango minimo]:[Estado de calidad del aire]],2,TRUE)</f>
        <v>Buena</v>
      </c>
      <c r="L2172" s="21">
        <f t="shared" si="101"/>
        <v>54.092592592592595</v>
      </c>
      <c r="M2172" s="21" t="str">
        <f>VLOOKUP(L2172,Tabla7[[Valor minimo]:[Estado de calidad el aire]],2,TRUE)</f>
        <v>Aceptable</v>
      </c>
      <c r="N2172" s="11">
        <v>11</v>
      </c>
      <c r="O2172" s="11" t="s">
        <v>166</v>
      </c>
      <c r="P2172" s="11">
        <v>3</v>
      </c>
      <c r="Q2172" s="11">
        <v>-74.078637409999999</v>
      </c>
      <c r="R2172" s="12">
        <v>4.6882831620000003</v>
      </c>
    </row>
    <row r="2173" spans="1:18" x14ac:dyDescent="0.25">
      <c r="A2173" s="10">
        <v>2172</v>
      </c>
      <c r="B2173" s="3" t="s">
        <v>4023</v>
      </c>
      <c r="C2173" s="3" t="s">
        <v>3696</v>
      </c>
      <c r="D2173" s="3" t="s">
        <v>1</v>
      </c>
      <c r="E2173" s="3" t="s">
        <v>3977</v>
      </c>
      <c r="F2173" s="87">
        <v>24</v>
      </c>
      <c r="G2173" s="5">
        <f t="shared" si="99"/>
        <v>73</v>
      </c>
      <c r="H2173" s="5" t="str">
        <f>VLOOKUP(F2173,Tabla5[[Columna3]:[Columna4]],2,TRUE)</f>
        <v>Aceptable</v>
      </c>
      <c r="I2173" s="18">
        <v>38</v>
      </c>
      <c r="J2173" s="5">
        <f t="shared" si="100"/>
        <v>35.185185185185183</v>
      </c>
      <c r="K2173" s="5" t="str">
        <f>VLOOKUP(I2173,Tabla13[[Rango minimo]:[Estado de calidad del aire]],2,TRUE)</f>
        <v>Buena</v>
      </c>
      <c r="L2173" s="21">
        <f t="shared" si="101"/>
        <v>54.092592592592595</v>
      </c>
      <c r="M2173" s="21" t="str">
        <f>VLOOKUP(L2173,Tabla7[[Valor minimo]:[Estado de calidad el aire]],2,TRUE)</f>
        <v>Aceptable</v>
      </c>
      <c r="N2173" s="11">
        <v>11</v>
      </c>
      <c r="O2173" s="11" t="s">
        <v>166</v>
      </c>
      <c r="P2173" s="11">
        <v>4</v>
      </c>
      <c r="Q2173" s="11">
        <v>-74.080743609999999</v>
      </c>
      <c r="R2173" s="12">
        <v>4.7029955640000001</v>
      </c>
    </row>
    <row r="2174" spans="1:18" x14ac:dyDescent="0.25">
      <c r="A2174" s="10">
        <v>2173</v>
      </c>
      <c r="B2174" s="3" t="s">
        <v>4024</v>
      </c>
      <c r="C2174" s="3" t="s">
        <v>3696</v>
      </c>
      <c r="D2174" s="3" t="s">
        <v>1</v>
      </c>
      <c r="E2174" s="3" t="s">
        <v>4025</v>
      </c>
      <c r="F2174" s="87">
        <v>24</v>
      </c>
      <c r="G2174" s="5">
        <f t="shared" si="99"/>
        <v>73</v>
      </c>
      <c r="H2174" s="5" t="str">
        <f>VLOOKUP(F2174,Tabla5[[Columna3]:[Columna4]],2,TRUE)</f>
        <v>Aceptable</v>
      </c>
      <c r="I2174" s="18">
        <v>38</v>
      </c>
      <c r="J2174" s="5">
        <f t="shared" si="100"/>
        <v>35.185185185185183</v>
      </c>
      <c r="K2174" s="5" t="str">
        <f>VLOOKUP(I2174,Tabla13[[Rango minimo]:[Estado de calidad del aire]],2,TRUE)</f>
        <v>Buena</v>
      </c>
      <c r="L2174" s="21">
        <f t="shared" si="101"/>
        <v>54.092592592592595</v>
      </c>
      <c r="M2174" s="21" t="str">
        <f>VLOOKUP(L2174,Tabla7[[Valor minimo]:[Estado de calidad el aire]],2,TRUE)</f>
        <v>Aceptable</v>
      </c>
      <c r="N2174" s="11">
        <v>11</v>
      </c>
      <c r="O2174" s="11" t="s">
        <v>5997</v>
      </c>
      <c r="P2174" s="11">
        <v>3</v>
      </c>
      <c r="Q2174" s="11">
        <v>-74.103531219999994</v>
      </c>
      <c r="R2174" s="12">
        <v>4.7516695750000002</v>
      </c>
    </row>
    <row r="2175" spans="1:18" x14ac:dyDescent="0.25">
      <c r="A2175" s="10">
        <v>2174</v>
      </c>
      <c r="B2175" s="3" t="s">
        <v>4026</v>
      </c>
      <c r="C2175" s="3" t="s">
        <v>3696</v>
      </c>
      <c r="D2175" s="3" t="s">
        <v>1</v>
      </c>
      <c r="E2175" s="3" t="s">
        <v>4027</v>
      </c>
      <c r="F2175" s="87">
        <v>22</v>
      </c>
      <c r="G2175" s="5">
        <f t="shared" si="99"/>
        <v>69</v>
      </c>
      <c r="H2175" s="5" t="str">
        <f>VLOOKUP(F2175,Tabla5[[Columna3]:[Columna4]],2,TRUE)</f>
        <v>Aceptable</v>
      </c>
      <c r="I2175" s="18">
        <v>38</v>
      </c>
      <c r="J2175" s="5">
        <f t="shared" si="100"/>
        <v>35.185185185185183</v>
      </c>
      <c r="K2175" s="5" t="str">
        <f>VLOOKUP(I2175,Tabla13[[Rango minimo]:[Estado de calidad del aire]],2,TRUE)</f>
        <v>Buena</v>
      </c>
      <c r="L2175" s="21">
        <f t="shared" si="101"/>
        <v>52.092592592592595</v>
      </c>
      <c r="M2175" s="21" t="str">
        <f>VLOOKUP(L2175,Tabla7[[Valor minimo]:[Estado de calidad el aire]],2,TRUE)</f>
        <v>Aceptable</v>
      </c>
      <c r="N2175" s="11">
        <v>11</v>
      </c>
      <c r="O2175" s="11" t="s">
        <v>5997</v>
      </c>
      <c r="P2175" s="11">
        <v>3</v>
      </c>
      <c r="Q2175" s="11">
        <v>-74.083353099999997</v>
      </c>
      <c r="R2175" s="12">
        <v>4.7491140219999997</v>
      </c>
    </row>
    <row r="2176" spans="1:18" x14ac:dyDescent="0.25">
      <c r="A2176" s="10">
        <v>2175</v>
      </c>
      <c r="B2176" s="3" t="s">
        <v>4028</v>
      </c>
      <c r="C2176" s="3" t="s">
        <v>3696</v>
      </c>
      <c r="D2176" s="3" t="s">
        <v>1</v>
      </c>
      <c r="E2176" s="3" t="s">
        <v>4029</v>
      </c>
      <c r="F2176" s="87">
        <v>24</v>
      </c>
      <c r="G2176" s="5">
        <f t="shared" si="99"/>
        <v>73</v>
      </c>
      <c r="H2176" s="5" t="str">
        <f>VLOOKUP(F2176,Tabla5[[Columna3]:[Columna4]],2,TRUE)</f>
        <v>Aceptable</v>
      </c>
      <c r="I2176" s="18">
        <v>38</v>
      </c>
      <c r="J2176" s="5">
        <f t="shared" si="100"/>
        <v>35.185185185185183</v>
      </c>
      <c r="K2176" s="5" t="str">
        <f>VLOOKUP(I2176,Tabla13[[Rango minimo]:[Estado de calidad del aire]],2,TRUE)</f>
        <v>Buena</v>
      </c>
      <c r="L2176" s="21">
        <f t="shared" si="101"/>
        <v>54.092592592592595</v>
      </c>
      <c r="M2176" s="21" t="str">
        <f>VLOOKUP(L2176,Tabla7[[Valor minimo]:[Estado de calidad el aire]],2,TRUE)</f>
        <v>Aceptable</v>
      </c>
      <c r="N2176" s="11">
        <v>11</v>
      </c>
      <c r="O2176" s="11" t="s">
        <v>5997</v>
      </c>
      <c r="P2176" s="11">
        <v>3</v>
      </c>
      <c r="Q2176" s="11">
        <v>-74.103156440000006</v>
      </c>
      <c r="R2176" s="12">
        <v>4.7552451900000001</v>
      </c>
    </row>
    <row r="2177" spans="1:18" x14ac:dyDescent="0.25">
      <c r="A2177" s="10">
        <v>2176</v>
      </c>
      <c r="B2177" s="3" t="s">
        <v>4030</v>
      </c>
      <c r="C2177" s="3" t="s">
        <v>3696</v>
      </c>
      <c r="D2177" s="3" t="s">
        <v>1</v>
      </c>
      <c r="E2177" s="3" t="s">
        <v>4031</v>
      </c>
      <c r="F2177" s="87">
        <v>22</v>
      </c>
      <c r="G2177" s="5">
        <f t="shared" si="99"/>
        <v>69</v>
      </c>
      <c r="H2177" s="5" t="str">
        <f>VLOOKUP(F2177,Tabla5[[Columna3]:[Columna4]],2,TRUE)</f>
        <v>Aceptable</v>
      </c>
      <c r="I2177" s="18">
        <v>38</v>
      </c>
      <c r="J2177" s="5">
        <f t="shared" si="100"/>
        <v>35.185185185185183</v>
      </c>
      <c r="K2177" s="5" t="str">
        <f>VLOOKUP(I2177,Tabla13[[Rango minimo]:[Estado de calidad del aire]],2,TRUE)</f>
        <v>Buena</v>
      </c>
      <c r="L2177" s="21">
        <f t="shared" si="101"/>
        <v>52.092592592592595</v>
      </c>
      <c r="M2177" s="21" t="str">
        <f>VLOOKUP(L2177,Tabla7[[Valor minimo]:[Estado de calidad el aire]],2,TRUE)</f>
        <v>Aceptable</v>
      </c>
      <c r="N2177" s="11">
        <v>11</v>
      </c>
      <c r="O2177" s="11" t="s">
        <v>5997</v>
      </c>
      <c r="P2177" s="11">
        <v>4</v>
      </c>
      <c r="Q2177" s="11">
        <v>-74.091349870000002</v>
      </c>
      <c r="R2177" s="12">
        <v>4.7484266819999998</v>
      </c>
    </row>
    <row r="2178" spans="1:18" x14ac:dyDescent="0.25">
      <c r="A2178" s="10">
        <v>2177</v>
      </c>
      <c r="B2178" s="3" t="s">
        <v>4032</v>
      </c>
      <c r="C2178" s="3" t="s">
        <v>3696</v>
      </c>
      <c r="D2178" s="3" t="s">
        <v>1</v>
      </c>
      <c r="E2178" s="3" t="s">
        <v>4033</v>
      </c>
      <c r="F2178" s="87">
        <v>22</v>
      </c>
      <c r="G2178" s="5">
        <f t="shared" si="99"/>
        <v>69</v>
      </c>
      <c r="H2178" s="5" t="str">
        <f>VLOOKUP(F2178,Tabla5[[Columna3]:[Columna4]],2,TRUE)</f>
        <v>Aceptable</v>
      </c>
      <c r="I2178" s="18">
        <v>38</v>
      </c>
      <c r="J2178" s="5">
        <f t="shared" si="100"/>
        <v>35.185185185185183</v>
      </c>
      <c r="K2178" s="5" t="str">
        <f>VLOOKUP(I2178,Tabla13[[Rango minimo]:[Estado de calidad del aire]],2,TRUE)</f>
        <v>Buena</v>
      </c>
      <c r="L2178" s="21">
        <f t="shared" si="101"/>
        <v>52.092592592592595</v>
      </c>
      <c r="M2178" s="21" t="str">
        <f>VLOOKUP(L2178,Tabla7[[Valor minimo]:[Estado de calidad el aire]],2,TRUE)</f>
        <v>Aceptable</v>
      </c>
      <c r="N2178" s="11">
        <v>11</v>
      </c>
      <c r="O2178" s="11" t="s">
        <v>5997</v>
      </c>
      <c r="P2178" s="11">
        <v>3</v>
      </c>
      <c r="Q2178" s="11">
        <v>-74.085235429999997</v>
      </c>
      <c r="R2178" s="12">
        <v>4.7382236710000001</v>
      </c>
    </row>
    <row r="2179" spans="1:18" x14ac:dyDescent="0.25">
      <c r="A2179" s="10">
        <v>2178</v>
      </c>
      <c r="B2179" s="3" t="s">
        <v>4034</v>
      </c>
      <c r="C2179" s="3" t="s">
        <v>3696</v>
      </c>
      <c r="D2179" s="3" t="s">
        <v>1</v>
      </c>
      <c r="E2179" s="3" t="s">
        <v>4035</v>
      </c>
      <c r="F2179" s="87">
        <v>22</v>
      </c>
      <c r="G2179" s="5">
        <f t="shared" ref="G2179:G2242" si="102">IF(F2179&lt;=12, F2179*50/12,
IF(F2179&lt;=37, 51 + (F2179-13)*50/25,
IF(F2179&lt;=55, 101 + (F2179-38)*50/18,
IF(F2179&lt;=150, 151 + (F2179-56)*50/95,
IF(F2179&lt;=250, 201 + (F2179-151)*100/100,
301 + (F2179-251)*200/250)))))</f>
        <v>69</v>
      </c>
      <c r="H2179" s="5" t="str">
        <f>VLOOKUP(F2179,Tabla5[[Columna3]:[Columna4]],2,TRUE)</f>
        <v>Aceptable</v>
      </c>
      <c r="I2179" s="18">
        <v>38</v>
      </c>
      <c r="J2179" s="5">
        <f t="shared" ref="J2179:J2242" si="103">IF(I2179&lt;=54, I2179*50/54,
IF(I2179&lt;=154, 51 + (I2179-55)*50/100,
IF(I2179&lt;=254, 101 + (I2179-155)*50/100,
IF(I2179&lt;=354, 151 + (I2179-255)*50/100,
IF(I2179&lt;=424, 201 + (I2179-355)*100/70,
301 + (I2179-425)*200/180)))))</f>
        <v>35.185185185185183</v>
      </c>
      <c r="K2179" s="5" t="str">
        <f>VLOOKUP(I2179,Tabla13[[Rango minimo]:[Estado de calidad del aire]],2,TRUE)</f>
        <v>Buena</v>
      </c>
      <c r="L2179" s="21">
        <f t="shared" ref="L2179:L2242" si="104">(((G2179+J2179)/2))</f>
        <v>52.092592592592595</v>
      </c>
      <c r="M2179" s="21" t="str">
        <f>VLOOKUP(L2179,Tabla7[[Valor minimo]:[Estado de calidad el aire]],2,TRUE)</f>
        <v>Aceptable</v>
      </c>
      <c r="N2179" s="11">
        <v>11</v>
      </c>
      <c r="O2179" s="11" t="s">
        <v>5997</v>
      </c>
      <c r="P2179" s="11">
        <v>3</v>
      </c>
      <c r="Q2179" s="11">
        <v>-74.080741169999996</v>
      </c>
      <c r="R2179" s="12">
        <v>4.7361821229999999</v>
      </c>
    </row>
    <row r="2180" spans="1:18" x14ac:dyDescent="0.25">
      <c r="A2180" s="10">
        <v>2179</v>
      </c>
      <c r="B2180" s="3" t="s">
        <v>4036</v>
      </c>
      <c r="C2180" s="3" t="s">
        <v>3696</v>
      </c>
      <c r="D2180" s="3" t="s">
        <v>1</v>
      </c>
      <c r="E2180" s="3" t="s">
        <v>4037</v>
      </c>
      <c r="F2180" s="87">
        <v>22</v>
      </c>
      <c r="G2180" s="5">
        <f t="shared" si="102"/>
        <v>69</v>
      </c>
      <c r="H2180" s="5" t="str">
        <f>VLOOKUP(F2180,Tabla5[[Columna3]:[Columna4]],2,TRUE)</f>
        <v>Aceptable</v>
      </c>
      <c r="I2180" s="18">
        <v>38</v>
      </c>
      <c r="J2180" s="5">
        <f t="shared" si="103"/>
        <v>35.185185185185183</v>
      </c>
      <c r="K2180" s="5" t="str">
        <f>VLOOKUP(I2180,Tabla13[[Rango minimo]:[Estado de calidad del aire]],2,TRUE)</f>
        <v>Buena</v>
      </c>
      <c r="L2180" s="21">
        <f t="shared" si="104"/>
        <v>52.092592592592595</v>
      </c>
      <c r="M2180" s="21" t="str">
        <f>VLOOKUP(L2180,Tabla7[[Valor minimo]:[Estado de calidad el aire]],2,TRUE)</f>
        <v>Aceptable</v>
      </c>
      <c r="N2180" s="11">
        <v>11</v>
      </c>
      <c r="O2180" s="11" t="s">
        <v>5997</v>
      </c>
      <c r="P2180" s="11">
        <v>3</v>
      </c>
      <c r="Q2180" s="11">
        <v>-74.089376040000005</v>
      </c>
      <c r="R2180" s="12">
        <v>4.7463821880000001</v>
      </c>
    </row>
    <row r="2181" spans="1:18" x14ac:dyDescent="0.25">
      <c r="A2181" s="10">
        <v>2180</v>
      </c>
      <c r="B2181" s="3" t="s">
        <v>4038</v>
      </c>
      <c r="C2181" s="3" t="s">
        <v>3696</v>
      </c>
      <c r="D2181" s="3" t="s">
        <v>1</v>
      </c>
      <c r="E2181" s="3" t="s">
        <v>4039</v>
      </c>
      <c r="F2181" s="87">
        <v>22</v>
      </c>
      <c r="G2181" s="5">
        <f t="shared" si="102"/>
        <v>69</v>
      </c>
      <c r="H2181" s="5" t="str">
        <f>VLOOKUP(F2181,Tabla5[[Columna3]:[Columna4]],2,TRUE)</f>
        <v>Aceptable</v>
      </c>
      <c r="I2181" s="18">
        <v>38</v>
      </c>
      <c r="J2181" s="5">
        <f t="shared" si="103"/>
        <v>35.185185185185183</v>
      </c>
      <c r="K2181" s="5" t="str">
        <f>VLOOKUP(I2181,Tabla13[[Rango minimo]:[Estado de calidad del aire]],2,TRUE)</f>
        <v>Buena</v>
      </c>
      <c r="L2181" s="21">
        <f t="shared" si="104"/>
        <v>52.092592592592595</v>
      </c>
      <c r="M2181" s="21" t="str">
        <f>VLOOKUP(L2181,Tabla7[[Valor minimo]:[Estado de calidad el aire]],2,TRUE)</f>
        <v>Aceptable</v>
      </c>
      <c r="N2181" s="11">
        <v>11</v>
      </c>
      <c r="O2181" s="11" t="s">
        <v>5997</v>
      </c>
      <c r="P2181" s="11">
        <v>4</v>
      </c>
      <c r="Q2181" s="11">
        <v>-74.086666960000002</v>
      </c>
      <c r="R2181" s="12">
        <v>4.7490542419999997</v>
      </c>
    </row>
    <row r="2182" spans="1:18" x14ac:dyDescent="0.25">
      <c r="A2182" s="10">
        <v>2181</v>
      </c>
      <c r="B2182" s="3" t="s">
        <v>4040</v>
      </c>
      <c r="C2182" s="3" t="s">
        <v>3696</v>
      </c>
      <c r="D2182" s="3" t="s">
        <v>1</v>
      </c>
      <c r="E2182" s="3" t="s">
        <v>4027</v>
      </c>
      <c r="F2182" s="87">
        <v>22</v>
      </c>
      <c r="G2182" s="5">
        <f t="shared" si="102"/>
        <v>69</v>
      </c>
      <c r="H2182" s="5" t="str">
        <f>VLOOKUP(F2182,Tabla5[[Columna3]:[Columna4]],2,TRUE)</f>
        <v>Aceptable</v>
      </c>
      <c r="I2182" s="18">
        <v>38</v>
      </c>
      <c r="J2182" s="5">
        <f t="shared" si="103"/>
        <v>35.185185185185183</v>
      </c>
      <c r="K2182" s="5" t="str">
        <f>VLOOKUP(I2182,Tabla13[[Rango minimo]:[Estado de calidad del aire]],2,TRUE)</f>
        <v>Buena</v>
      </c>
      <c r="L2182" s="21">
        <f t="shared" si="104"/>
        <v>52.092592592592595</v>
      </c>
      <c r="M2182" s="21" t="str">
        <f>VLOOKUP(L2182,Tabla7[[Valor minimo]:[Estado de calidad el aire]],2,TRUE)</f>
        <v>Aceptable</v>
      </c>
      <c r="N2182" s="11">
        <v>11</v>
      </c>
      <c r="O2182" s="11" t="s">
        <v>5997</v>
      </c>
      <c r="P2182" s="11">
        <v>4</v>
      </c>
      <c r="Q2182" s="11">
        <v>-74.08558859</v>
      </c>
      <c r="R2182" s="12">
        <v>4.7500294470000002</v>
      </c>
    </row>
    <row r="2183" spans="1:18" x14ac:dyDescent="0.25">
      <c r="A2183" s="10">
        <v>2182</v>
      </c>
      <c r="B2183" s="3" t="s">
        <v>4041</v>
      </c>
      <c r="C2183" s="3" t="s">
        <v>3696</v>
      </c>
      <c r="D2183" s="3" t="s">
        <v>1</v>
      </c>
      <c r="E2183" s="3" t="s">
        <v>4042</v>
      </c>
      <c r="F2183" s="87">
        <v>24</v>
      </c>
      <c r="G2183" s="5">
        <f t="shared" si="102"/>
        <v>73</v>
      </c>
      <c r="H2183" s="5" t="str">
        <f>VLOOKUP(F2183,Tabla5[[Columna3]:[Columna4]],2,TRUE)</f>
        <v>Aceptable</v>
      </c>
      <c r="I2183" s="18">
        <v>38</v>
      </c>
      <c r="J2183" s="5">
        <f t="shared" si="103"/>
        <v>35.185185185185183</v>
      </c>
      <c r="K2183" s="5" t="str">
        <f>VLOOKUP(I2183,Tabla13[[Rango minimo]:[Estado de calidad del aire]],2,TRUE)</f>
        <v>Buena</v>
      </c>
      <c r="L2183" s="21">
        <f t="shared" si="104"/>
        <v>54.092592592592595</v>
      </c>
      <c r="M2183" s="21" t="str">
        <f>VLOOKUP(L2183,Tabla7[[Valor minimo]:[Estado de calidad el aire]],2,TRUE)</f>
        <v>Aceptable</v>
      </c>
      <c r="N2183" s="11">
        <v>11</v>
      </c>
      <c r="O2183" s="11" t="s">
        <v>5997</v>
      </c>
      <c r="P2183" s="11">
        <v>3</v>
      </c>
      <c r="Q2183" s="11">
        <v>-74.103318880000003</v>
      </c>
      <c r="R2183" s="12">
        <v>4.7567518450000001</v>
      </c>
    </row>
    <row r="2184" spans="1:18" x14ac:dyDescent="0.25">
      <c r="A2184" s="10">
        <v>2183</v>
      </c>
      <c r="B2184" s="3" t="s">
        <v>4043</v>
      </c>
      <c r="C2184" s="3" t="s">
        <v>3696</v>
      </c>
      <c r="D2184" s="3" t="s">
        <v>1</v>
      </c>
      <c r="E2184" s="3" t="s">
        <v>4044</v>
      </c>
      <c r="F2184" s="87">
        <v>24</v>
      </c>
      <c r="G2184" s="5">
        <f t="shared" si="102"/>
        <v>73</v>
      </c>
      <c r="H2184" s="5" t="str">
        <f>VLOOKUP(F2184,Tabla5[[Columna3]:[Columna4]],2,TRUE)</f>
        <v>Aceptable</v>
      </c>
      <c r="I2184" s="18">
        <v>38</v>
      </c>
      <c r="J2184" s="5">
        <f t="shared" si="103"/>
        <v>35.185185185185183</v>
      </c>
      <c r="K2184" s="5" t="str">
        <f>VLOOKUP(I2184,Tabla13[[Rango minimo]:[Estado de calidad del aire]],2,TRUE)</f>
        <v>Buena</v>
      </c>
      <c r="L2184" s="21">
        <f t="shared" si="104"/>
        <v>54.092592592592595</v>
      </c>
      <c r="M2184" s="21" t="str">
        <f>VLOOKUP(L2184,Tabla7[[Valor minimo]:[Estado de calidad el aire]],2,TRUE)</f>
        <v>Aceptable</v>
      </c>
      <c r="N2184" s="11">
        <v>11</v>
      </c>
      <c r="O2184" s="11" t="s">
        <v>5997</v>
      </c>
      <c r="P2184" s="11">
        <v>3</v>
      </c>
      <c r="Q2184" s="11">
        <v>-74.093179559999996</v>
      </c>
      <c r="R2184" s="12">
        <v>4.7491617010000002</v>
      </c>
    </row>
    <row r="2185" spans="1:18" x14ac:dyDescent="0.25">
      <c r="A2185" s="10">
        <v>2184</v>
      </c>
      <c r="B2185" s="3" t="s">
        <v>4045</v>
      </c>
      <c r="C2185" s="3" t="s">
        <v>3696</v>
      </c>
      <c r="D2185" s="3" t="s">
        <v>1</v>
      </c>
      <c r="E2185" s="3" t="s">
        <v>4046</v>
      </c>
      <c r="F2185" s="87">
        <v>22</v>
      </c>
      <c r="G2185" s="5">
        <f t="shared" si="102"/>
        <v>69</v>
      </c>
      <c r="H2185" s="5" t="str">
        <f>VLOOKUP(F2185,Tabla5[[Columna3]:[Columna4]],2,TRUE)</f>
        <v>Aceptable</v>
      </c>
      <c r="I2185" s="18">
        <v>38</v>
      </c>
      <c r="J2185" s="5">
        <f t="shared" si="103"/>
        <v>35.185185185185183</v>
      </c>
      <c r="K2185" s="5" t="str">
        <f>VLOOKUP(I2185,Tabla13[[Rango minimo]:[Estado de calidad del aire]],2,TRUE)</f>
        <v>Buena</v>
      </c>
      <c r="L2185" s="21">
        <f t="shared" si="104"/>
        <v>52.092592592592595</v>
      </c>
      <c r="M2185" s="21" t="str">
        <f>VLOOKUP(L2185,Tabla7[[Valor minimo]:[Estado de calidad el aire]],2,TRUE)</f>
        <v>Aceptable</v>
      </c>
      <c r="N2185" s="11">
        <v>11</v>
      </c>
      <c r="O2185" s="11" t="s">
        <v>5997</v>
      </c>
      <c r="P2185" s="11">
        <v>3</v>
      </c>
      <c r="Q2185" s="11">
        <v>-74.084808760000001</v>
      </c>
      <c r="R2185" s="12">
        <v>4.7451896150000001</v>
      </c>
    </row>
    <row r="2186" spans="1:18" x14ac:dyDescent="0.25">
      <c r="A2186" s="10">
        <v>2185</v>
      </c>
      <c r="B2186" s="3" t="s">
        <v>4047</v>
      </c>
      <c r="C2186" s="3" t="s">
        <v>3696</v>
      </c>
      <c r="D2186" s="3" t="s">
        <v>1</v>
      </c>
      <c r="E2186" s="3" t="s">
        <v>4048</v>
      </c>
      <c r="F2186" s="87">
        <v>22</v>
      </c>
      <c r="G2186" s="5">
        <f t="shared" si="102"/>
        <v>69</v>
      </c>
      <c r="H2186" s="5" t="str">
        <f>VLOOKUP(F2186,Tabla5[[Columna3]:[Columna4]],2,TRUE)</f>
        <v>Aceptable</v>
      </c>
      <c r="I2186" s="18">
        <v>38</v>
      </c>
      <c r="J2186" s="5">
        <f t="shared" si="103"/>
        <v>35.185185185185183</v>
      </c>
      <c r="K2186" s="5" t="str">
        <f>VLOOKUP(I2186,Tabla13[[Rango minimo]:[Estado de calidad del aire]],2,TRUE)</f>
        <v>Buena</v>
      </c>
      <c r="L2186" s="21">
        <f t="shared" si="104"/>
        <v>52.092592592592595</v>
      </c>
      <c r="M2186" s="21" t="str">
        <f>VLOOKUP(L2186,Tabla7[[Valor minimo]:[Estado de calidad el aire]],2,TRUE)</f>
        <v>Aceptable</v>
      </c>
      <c r="N2186" s="11">
        <v>11</v>
      </c>
      <c r="O2186" s="11" t="s">
        <v>5997</v>
      </c>
      <c r="P2186" s="11">
        <v>4</v>
      </c>
      <c r="Q2186" s="11">
        <v>-74.082128179999998</v>
      </c>
      <c r="R2186" s="12">
        <v>4.7429959979999996</v>
      </c>
    </row>
    <row r="2187" spans="1:18" x14ac:dyDescent="0.25">
      <c r="A2187" s="10">
        <v>2186</v>
      </c>
      <c r="B2187" s="3" t="s">
        <v>4049</v>
      </c>
      <c r="C2187" s="3" t="s">
        <v>3696</v>
      </c>
      <c r="D2187" s="3" t="s">
        <v>1</v>
      </c>
      <c r="E2187" s="3" t="s">
        <v>4050</v>
      </c>
      <c r="F2187" s="87">
        <v>22</v>
      </c>
      <c r="G2187" s="5">
        <f t="shared" si="102"/>
        <v>69</v>
      </c>
      <c r="H2187" s="5" t="str">
        <f>VLOOKUP(F2187,Tabla5[[Columna3]:[Columna4]],2,TRUE)</f>
        <v>Aceptable</v>
      </c>
      <c r="I2187" s="18">
        <v>38</v>
      </c>
      <c r="J2187" s="5">
        <f t="shared" si="103"/>
        <v>35.185185185185183</v>
      </c>
      <c r="K2187" s="5" t="str">
        <f>VLOOKUP(I2187,Tabla13[[Rango minimo]:[Estado de calidad del aire]],2,TRUE)</f>
        <v>Buena</v>
      </c>
      <c r="L2187" s="21">
        <f t="shared" si="104"/>
        <v>52.092592592592595</v>
      </c>
      <c r="M2187" s="21" t="str">
        <f>VLOOKUP(L2187,Tabla7[[Valor minimo]:[Estado de calidad el aire]],2,TRUE)</f>
        <v>Aceptable</v>
      </c>
      <c r="N2187" s="11">
        <v>11</v>
      </c>
      <c r="O2187" s="11" t="s">
        <v>5997</v>
      </c>
      <c r="P2187" s="11">
        <v>3</v>
      </c>
      <c r="Q2187" s="11">
        <v>-74.088554830000007</v>
      </c>
      <c r="R2187" s="12">
        <v>4.7459957450000001</v>
      </c>
    </row>
    <row r="2188" spans="1:18" x14ac:dyDescent="0.25">
      <c r="A2188" s="10">
        <v>2187</v>
      </c>
      <c r="B2188" s="3" t="s">
        <v>4051</v>
      </c>
      <c r="C2188" s="3" t="s">
        <v>3696</v>
      </c>
      <c r="D2188" s="3" t="s">
        <v>1</v>
      </c>
      <c r="E2188" s="3" t="s">
        <v>4052</v>
      </c>
      <c r="F2188" s="87">
        <v>22</v>
      </c>
      <c r="G2188" s="5">
        <f t="shared" si="102"/>
        <v>69</v>
      </c>
      <c r="H2188" s="5" t="str">
        <f>VLOOKUP(F2188,Tabla5[[Columna3]:[Columna4]],2,TRUE)</f>
        <v>Aceptable</v>
      </c>
      <c r="I2188" s="18">
        <v>38</v>
      </c>
      <c r="J2188" s="5">
        <f t="shared" si="103"/>
        <v>35.185185185185183</v>
      </c>
      <c r="K2188" s="5" t="str">
        <f>VLOOKUP(I2188,Tabla13[[Rango minimo]:[Estado de calidad del aire]],2,TRUE)</f>
        <v>Buena</v>
      </c>
      <c r="L2188" s="21">
        <f t="shared" si="104"/>
        <v>52.092592592592595</v>
      </c>
      <c r="M2188" s="21" t="str">
        <f>VLOOKUP(L2188,Tabla7[[Valor minimo]:[Estado de calidad el aire]],2,TRUE)</f>
        <v>Aceptable</v>
      </c>
      <c r="N2188" s="11">
        <v>11</v>
      </c>
      <c r="O2188" s="11" t="s">
        <v>5997</v>
      </c>
      <c r="P2188" s="11">
        <v>3</v>
      </c>
      <c r="Q2188" s="11">
        <v>-74.0861491</v>
      </c>
      <c r="R2188" s="12">
        <v>4.7461046260000002</v>
      </c>
    </row>
    <row r="2189" spans="1:18" x14ac:dyDescent="0.25">
      <c r="A2189" s="10">
        <v>2188</v>
      </c>
      <c r="B2189" s="3" t="s">
        <v>4053</v>
      </c>
      <c r="C2189" s="3" t="s">
        <v>3696</v>
      </c>
      <c r="D2189" s="3" t="s">
        <v>1</v>
      </c>
      <c r="E2189" s="3" t="s">
        <v>4054</v>
      </c>
      <c r="F2189" s="87">
        <v>22</v>
      </c>
      <c r="G2189" s="5">
        <f t="shared" si="102"/>
        <v>69</v>
      </c>
      <c r="H2189" s="5" t="str">
        <f>VLOOKUP(F2189,Tabla5[[Columna3]:[Columna4]],2,TRUE)</f>
        <v>Aceptable</v>
      </c>
      <c r="I2189" s="18">
        <v>38</v>
      </c>
      <c r="J2189" s="5">
        <f t="shared" si="103"/>
        <v>35.185185185185183</v>
      </c>
      <c r="K2189" s="5" t="str">
        <f>VLOOKUP(I2189,Tabla13[[Rango minimo]:[Estado de calidad del aire]],2,TRUE)</f>
        <v>Buena</v>
      </c>
      <c r="L2189" s="21">
        <f t="shared" si="104"/>
        <v>52.092592592592595</v>
      </c>
      <c r="M2189" s="21" t="str">
        <f>VLOOKUP(L2189,Tabla7[[Valor minimo]:[Estado de calidad el aire]],2,TRUE)</f>
        <v>Aceptable</v>
      </c>
      <c r="N2189" s="11">
        <v>11</v>
      </c>
      <c r="O2189" s="11" t="s">
        <v>5997</v>
      </c>
      <c r="P2189" s="11">
        <v>3</v>
      </c>
      <c r="Q2189" s="11">
        <v>-74.087301890000006</v>
      </c>
      <c r="R2189" s="12">
        <v>4.7454614460000002</v>
      </c>
    </row>
    <row r="2190" spans="1:18" x14ac:dyDescent="0.25">
      <c r="A2190" s="10">
        <v>2189</v>
      </c>
      <c r="B2190" s="3" t="s">
        <v>4055</v>
      </c>
      <c r="C2190" s="3" t="s">
        <v>3696</v>
      </c>
      <c r="D2190" s="3" t="s">
        <v>1</v>
      </c>
      <c r="E2190" s="3" t="s">
        <v>4025</v>
      </c>
      <c r="F2190" s="87">
        <v>24</v>
      </c>
      <c r="G2190" s="5">
        <f t="shared" si="102"/>
        <v>73</v>
      </c>
      <c r="H2190" s="5" t="str">
        <f>VLOOKUP(F2190,Tabla5[[Columna3]:[Columna4]],2,TRUE)</f>
        <v>Aceptable</v>
      </c>
      <c r="I2190" s="18">
        <v>38</v>
      </c>
      <c r="J2190" s="5">
        <f t="shared" si="103"/>
        <v>35.185185185185183</v>
      </c>
      <c r="K2190" s="5" t="str">
        <f>VLOOKUP(I2190,Tabla13[[Rango minimo]:[Estado de calidad del aire]],2,TRUE)</f>
        <v>Buena</v>
      </c>
      <c r="L2190" s="21">
        <f t="shared" si="104"/>
        <v>54.092592592592595</v>
      </c>
      <c r="M2190" s="21" t="str">
        <f>VLOOKUP(L2190,Tabla7[[Valor minimo]:[Estado de calidad el aire]],2,TRUE)</f>
        <v>Aceptable</v>
      </c>
      <c r="N2190" s="11">
        <v>11</v>
      </c>
      <c r="O2190" s="11" t="s">
        <v>5997</v>
      </c>
      <c r="P2190" s="11">
        <v>3</v>
      </c>
      <c r="Q2190" s="11">
        <v>-74.101783150000003</v>
      </c>
      <c r="R2190" s="12">
        <v>4.7507033630000004</v>
      </c>
    </row>
    <row r="2191" spans="1:18" x14ac:dyDescent="0.25">
      <c r="A2191" s="10">
        <v>2190</v>
      </c>
      <c r="B2191" s="3" t="s">
        <v>4056</v>
      </c>
      <c r="C2191" s="3" t="s">
        <v>3696</v>
      </c>
      <c r="D2191" s="3" t="s">
        <v>1</v>
      </c>
      <c r="E2191" s="3" t="s">
        <v>4057</v>
      </c>
      <c r="F2191" s="87">
        <v>24</v>
      </c>
      <c r="G2191" s="5">
        <f t="shared" si="102"/>
        <v>73</v>
      </c>
      <c r="H2191" s="5" t="str">
        <f>VLOOKUP(F2191,Tabla5[[Columna3]:[Columna4]],2,TRUE)</f>
        <v>Aceptable</v>
      </c>
      <c r="I2191" s="18">
        <v>38</v>
      </c>
      <c r="J2191" s="5">
        <f t="shared" si="103"/>
        <v>35.185185185185183</v>
      </c>
      <c r="K2191" s="5" t="str">
        <f>VLOOKUP(I2191,Tabla13[[Rango minimo]:[Estado de calidad del aire]],2,TRUE)</f>
        <v>Buena</v>
      </c>
      <c r="L2191" s="21">
        <f t="shared" si="104"/>
        <v>54.092592592592595</v>
      </c>
      <c r="M2191" s="21" t="str">
        <f>VLOOKUP(L2191,Tabla7[[Valor minimo]:[Estado de calidad el aire]],2,TRUE)</f>
        <v>Aceptable</v>
      </c>
      <c r="N2191" s="11">
        <v>11</v>
      </c>
      <c r="O2191" s="11" t="s">
        <v>5997</v>
      </c>
      <c r="P2191" s="11">
        <v>3</v>
      </c>
      <c r="Q2191" s="11">
        <v>-74.103240290000002</v>
      </c>
      <c r="R2191" s="12">
        <v>4.7587747130000002</v>
      </c>
    </row>
    <row r="2192" spans="1:18" x14ac:dyDescent="0.25">
      <c r="A2192" s="10">
        <v>2191</v>
      </c>
      <c r="B2192" s="3" t="s">
        <v>4058</v>
      </c>
      <c r="C2192" s="3" t="s">
        <v>3696</v>
      </c>
      <c r="D2192" s="3" t="s">
        <v>1</v>
      </c>
      <c r="E2192" s="3" t="s">
        <v>4031</v>
      </c>
      <c r="F2192" s="87">
        <v>22</v>
      </c>
      <c r="G2192" s="5">
        <f t="shared" si="102"/>
        <v>69</v>
      </c>
      <c r="H2192" s="5" t="str">
        <f>VLOOKUP(F2192,Tabla5[[Columna3]:[Columna4]],2,TRUE)</f>
        <v>Aceptable</v>
      </c>
      <c r="I2192" s="18">
        <v>38</v>
      </c>
      <c r="J2192" s="5">
        <f t="shared" si="103"/>
        <v>35.185185185185183</v>
      </c>
      <c r="K2192" s="5" t="str">
        <f>VLOOKUP(I2192,Tabla13[[Rango minimo]:[Estado de calidad del aire]],2,TRUE)</f>
        <v>Buena</v>
      </c>
      <c r="L2192" s="21">
        <f t="shared" si="104"/>
        <v>52.092592592592595</v>
      </c>
      <c r="M2192" s="21" t="str">
        <f>VLOOKUP(L2192,Tabla7[[Valor minimo]:[Estado de calidad el aire]],2,TRUE)</f>
        <v>Aceptable</v>
      </c>
      <c r="N2192" s="11">
        <v>11</v>
      </c>
      <c r="O2192" s="11" t="s">
        <v>5997</v>
      </c>
      <c r="P2192" s="11">
        <v>3</v>
      </c>
      <c r="Q2192" s="11">
        <v>-74.090544890000004</v>
      </c>
      <c r="R2192" s="12">
        <v>4.7465028159999996</v>
      </c>
    </row>
    <row r="2193" spans="1:18" x14ac:dyDescent="0.25">
      <c r="A2193" s="10">
        <v>2192</v>
      </c>
      <c r="B2193" s="3" t="s">
        <v>4059</v>
      </c>
      <c r="C2193" s="3" t="s">
        <v>3696</v>
      </c>
      <c r="D2193" s="3" t="s">
        <v>1</v>
      </c>
      <c r="E2193" s="3" t="s">
        <v>4060</v>
      </c>
      <c r="F2193" s="87">
        <v>22</v>
      </c>
      <c r="G2193" s="5">
        <f t="shared" si="102"/>
        <v>69</v>
      </c>
      <c r="H2193" s="5" t="str">
        <f>VLOOKUP(F2193,Tabla5[[Columna3]:[Columna4]],2,TRUE)</f>
        <v>Aceptable</v>
      </c>
      <c r="I2193" s="18">
        <v>38</v>
      </c>
      <c r="J2193" s="5">
        <f t="shared" si="103"/>
        <v>35.185185185185183</v>
      </c>
      <c r="K2193" s="5" t="str">
        <f>VLOOKUP(I2193,Tabla13[[Rango minimo]:[Estado de calidad del aire]],2,TRUE)</f>
        <v>Buena</v>
      </c>
      <c r="L2193" s="21">
        <f t="shared" si="104"/>
        <v>52.092592592592595</v>
      </c>
      <c r="M2193" s="21" t="str">
        <f>VLOOKUP(L2193,Tabla7[[Valor minimo]:[Estado de calidad el aire]],2,TRUE)</f>
        <v>Aceptable</v>
      </c>
      <c r="N2193" s="11">
        <v>11</v>
      </c>
      <c r="O2193" s="11" t="s">
        <v>5997</v>
      </c>
      <c r="P2193" s="11">
        <v>4</v>
      </c>
      <c r="Q2193" s="11">
        <v>-74.089422619999993</v>
      </c>
      <c r="R2193" s="12">
        <v>4.7474378679999996</v>
      </c>
    </row>
    <row r="2194" spans="1:18" x14ac:dyDescent="0.25">
      <c r="A2194" s="10">
        <v>2193</v>
      </c>
      <c r="B2194" s="3" t="s">
        <v>4061</v>
      </c>
      <c r="C2194" s="3" t="s">
        <v>3696</v>
      </c>
      <c r="D2194" s="3" t="s">
        <v>1</v>
      </c>
      <c r="E2194" s="3" t="s">
        <v>4062</v>
      </c>
      <c r="F2194" s="87">
        <v>24</v>
      </c>
      <c r="G2194" s="5">
        <f t="shared" si="102"/>
        <v>73</v>
      </c>
      <c r="H2194" s="5" t="str">
        <f>VLOOKUP(F2194,Tabla5[[Columna3]:[Columna4]],2,TRUE)</f>
        <v>Aceptable</v>
      </c>
      <c r="I2194" s="18">
        <v>38</v>
      </c>
      <c r="J2194" s="5">
        <f t="shared" si="103"/>
        <v>35.185185185185183</v>
      </c>
      <c r="K2194" s="5" t="str">
        <f>VLOOKUP(I2194,Tabla13[[Rango minimo]:[Estado de calidad del aire]],2,TRUE)</f>
        <v>Buena</v>
      </c>
      <c r="L2194" s="21">
        <f t="shared" si="104"/>
        <v>54.092592592592595</v>
      </c>
      <c r="M2194" s="21" t="str">
        <f>VLOOKUP(L2194,Tabla7[[Valor minimo]:[Estado de calidad el aire]],2,TRUE)</f>
        <v>Aceptable</v>
      </c>
      <c r="N2194" s="11">
        <v>11</v>
      </c>
      <c r="O2194" s="11" t="s">
        <v>5997</v>
      </c>
      <c r="P2194" s="11">
        <v>3</v>
      </c>
      <c r="Q2194" s="11">
        <v>-74.101107209999995</v>
      </c>
      <c r="R2194" s="12">
        <v>4.7497544979999997</v>
      </c>
    </row>
    <row r="2195" spans="1:18" x14ac:dyDescent="0.25">
      <c r="A2195" s="10">
        <v>2194</v>
      </c>
      <c r="B2195" s="3" t="s">
        <v>4063</v>
      </c>
      <c r="C2195" s="3" t="s">
        <v>3696</v>
      </c>
      <c r="D2195" s="3" t="s">
        <v>1</v>
      </c>
      <c r="E2195" s="3" t="s">
        <v>4064</v>
      </c>
      <c r="F2195" s="87">
        <v>24</v>
      </c>
      <c r="G2195" s="5">
        <f t="shared" si="102"/>
        <v>73</v>
      </c>
      <c r="H2195" s="5" t="str">
        <f>VLOOKUP(F2195,Tabla5[[Columna3]:[Columna4]],2,TRUE)</f>
        <v>Aceptable</v>
      </c>
      <c r="I2195" s="18">
        <v>38</v>
      </c>
      <c r="J2195" s="5">
        <f t="shared" si="103"/>
        <v>35.185185185185183</v>
      </c>
      <c r="K2195" s="5" t="str">
        <f>VLOOKUP(I2195,Tabla13[[Rango minimo]:[Estado de calidad del aire]],2,TRUE)</f>
        <v>Buena</v>
      </c>
      <c r="L2195" s="21">
        <f t="shared" si="104"/>
        <v>54.092592592592595</v>
      </c>
      <c r="M2195" s="21" t="str">
        <f>VLOOKUP(L2195,Tabla7[[Valor minimo]:[Estado de calidad el aire]],2,TRUE)</f>
        <v>Aceptable</v>
      </c>
      <c r="N2195" s="11">
        <v>11</v>
      </c>
      <c r="O2195" s="11" t="s">
        <v>5997</v>
      </c>
      <c r="P2195" s="11">
        <v>3</v>
      </c>
      <c r="Q2195" s="11">
        <v>-74.09227894</v>
      </c>
      <c r="R2195" s="12">
        <v>4.7517880909999999</v>
      </c>
    </row>
    <row r="2196" spans="1:18" x14ac:dyDescent="0.25">
      <c r="A2196" s="10">
        <v>2195</v>
      </c>
      <c r="B2196" s="3" t="s">
        <v>4065</v>
      </c>
      <c r="C2196" s="3" t="s">
        <v>3696</v>
      </c>
      <c r="D2196" s="3" t="s">
        <v>1</v>
      </c>
      <c r="E2196" s="3" t="s">
        <v>4066</v>
      </c>
      <c r="F2196" s="87">
        <v>24</v>
      </c>
      <c r="G2196" s="5">
        <f t="shared" si="102"/>
        <v>73</v>
      </c>
      <c r="H2196" s="5" t="str">
        <f>VLOOKUP(F2196,Tabla5[[Columna3]:[Columna4]],2,TRUE)</f>
        <v>Aceptable</v>
      </c>
      <c r="I2196" s="18">
        <v>38</v>
      </c>
      <c r="J2196" s="5">
        <f t="shared" si="103"/>
        <v>35.185185185185183</v>
      </c>
      <c r="K2196" s="5" t="str">
        <f>VLOOKUP(I2196,Tabla13[[Rango minimo]:[Estado de calidad del aire]],2,TRUE)</f>
        <v>Buena</v>
      </c>
      <c r="L2196" s="21">
        <f t="shared" si="104"/>
        <v>54.092592592592595</v>
      </c>
      <c r="M2196" s="21" t="str">
        <f>VLOOKUP(L2196,Tabla7[[Valor minimo]:[Estado de calidad el aire]],2,TRUE)</f>
        <v>Aceptable</v>
      </c>
      <c r="N2196" s="11">
        <v>11</v>
      </c>
      <c r="O2196" s="11" t="s">
        <v>5997</v>
      </c>
      <c r="P2196" s="11">
        <v>3</v>
      </c>
      <c r="Q2196" s="11">
        <v>-74.101577030000001</v>
      </c>
      <c r="R2196" s="12">
        <v>4.7542008300000003</v>
      </c>
    </row>
    <row r="2197" spans="1:18" x14ac:dyDescent="0.25">
      <c r="A2197" s="10">
        <v>2196</v>
      </c>
      <c r="B2197" s="3" t="s">
        <v>4067</v>
      </c>
      <c r="C2197" s="3" t="s">
        <v>3696</v>
      </c>
      <c r="D2197" s="3" t="s">
        <v>1</v>
      </c>
      <c r="E2197" s="3" t="s">
        <v>4068</v>
      </c>
      <c r="F2197" s="87">
        <v>22</v>
      </c>
      <c r="G2197" s="5">
        <f t="shared" si="102"/>
        <v>69</v>
      </c>
      <c r="H2197" s="5" t="str">
        <f>VLOOKUP(F2197,Tabla5[[Columna3]:[Columna4]],2,TRUE)</f>
        <v>Aceptable</v>
      </c>
      <c r="I2197" s="18">
        <v>38</v>
      </c>
      <c r="J2197" s="5">
        <f t="shared" si="103"/>
        <v>35.185185185185183</v>
      </c>
      <c r="K2197" s="5" t="str">
        <f>VLOOKUP(I2197,Tabla13[[Rango minimo]:[Estado de calidad del aire]],2,TRUE)</f>
        <v>Buena</v>
      </c>
      <c r="L2197" s="21">
        <f t="shared" si="104"/>
        <v>52.092592592592595</v>
      </c>
      <c r="M2197" s="21" t="str">
        <f>VLOOKUP(L2197,Tabla7[[Valor minimo]:[Estado de calidad el aire]],2,TRUE)</f>
        <v>Aceptable</v>
      </c>
      <c r="N2197" s="11">
        <v>11</v>
      </c>
      <c r="O2197" s="11" t="s">
        <v>5997</v>
      </c>
      <c r="P2197" s="11">
        <v>3</v>
      </c>
      <c r="Q2197" s="11">
        <v>-74.088534539999998</v>
      </c>
      <c r="R2197" s="12">
        <v>4.7514818610000003</v>
      </c>
    </row>
    <row r="2198" spans="1:18" x14ac:dyDescent="0.25">
      <c r="A2198" s="10">
        <v>2197</v>
      </c>
      <c r="B2198" s="3" t="s">
        <v>4069</v>
      </c>
      <c r="C2198" s="3" t="s">
        <v>3696</v>
      </c>
      <c r="D2198" s="3" t="s">
        <v>1</v>
      </c>
      <c r="E2198" s="3" t="s">
        <v>4070</v>
      </c>
      <c r="F2198" s="87">
        <v>22</v>
      </c>
      <c r="G2198" s="5">
        <f t="shared" si="102"/>
        <v>69</v>
      </c>
      <c r="H2198" s="5" t="str">
        <f>VLOOKUP(F2198,Tabla5[[Columna3]:[Columna4]],2,TRUE)</f>
        <v>Aceptable</v>
      </c>
      <c r="I2198" s="18">
        <v>38</v>
      </c>
      <c r="J2198" s="5">
        <f t="shared" si="103"/>
        <v>35.185185185185183</v>
      </c>
      <c r="K2198" s="5" t="str">
        <f>VLOOKUP(I2198,Tabla13[[Rango minimo]:[Estado de calidad del aire]],2,TRUE)</f>
        <v>Buena</v>
      </c>
      <c r="L2198" s="21">
        <f t="shared" si="104"/>
        <v>52.092592592592595</v>
      </c>
      <c r="M2198" s="21" t="str">
        <f>VLOOKUP(L2198,Tabla7[[Valor minimo]:[Estado de calidad el aire]],2,TRUE)</f>
        <v>Aceptable</v>
      </c>
      <c r="N2198" s="11">
        <v>11</v>
      </c>
      <c r="O2198" s="11" t="s">
        <v>5997</v>
      </c>
      <c r="P2198" s="11">
        <v>4</v>
      </c>
      <c r="Q2198" s="11">
        <v>-74.089137679999993</v>
      </c>
      <c r="R2198" s="12">
        <v>4.7440485370000003</v>
      </c>
    </row>
    <row r="2199" spans="1:18" x14ac:dyDescent="0.25">
      <c r="A2199" s="10">
        <v>2198</v>
      </c>
      <c r="B2199" s="3" t="s">
        <v>4071</v>
      </c>
      <c r="C2199" s="3" t="s">
        <v>3696</v>
      </c>
      <c r="D2199" s="3" t="s">
        <v>1</v>
      </c>
      <c r="E2199" s="3" t="s">
        <v>4072</v>
      </c>
      <c r="F2199" s="87">
        <v>22</v>
      </c>
      <c r="G2199" s="5">
        <f t="shared" si="102"/>
        <v>69</v>
      </c>
      <c r="H2199" s="5" t="str">
        <f>VLOOKUP(F2199,Tabla5[[Columna3]:[Columna4]],2,TRUE)</f>
        <v>Aceptable</v>
      </c>
      <c r="I2199" s="18">
        <v>38</v>
      </c>
      <c r="J2199" s="5">
        <f t="shared" si="103"/>
        <v>35.185185185185183</v>
      </c>
      <c r="K2199" s="5" t="str">
        <f>VLOOKUP(I2199,Tabla13[[Rango minimo]:[Estado de calidad del aire]],2,TRUE)</f>
        <v>Buena</v>
      </c>
      <c r="L2199" s="21">
        <f t="shared" si="104"/>
        <v>52.092592592592595</v>
      </c>
      <c r="M2199" s="21" t="str">
        <f>VLOOKUP(L2199,Tabla7[[Valor minimo]:[Estado de calidad el aire]],2,TRUE)</f>
        <v>Aceptable</v>
      </c>
      <c r="N2199" s="11">
        <v>11</v>
      </c>
      <c r="O2199" s="11" t="s">
        <v>5997</v>
      </c>
      <c r="P2199" s="11">
        <v>3</v>
      </c>
      <c r="Q2199" s="11">
        <v>-74.083849439999995</v>
      </c>
      <c r="R2199" s="12">
        <v>4.7409825889999997</v>
      </c>
    </row>
    <row r="2200" spans="1:18" x14ac:dyDescent="0.25">
      <c r="A2200" s="10">
        <v>2199</v>
      </c>
      <c r="B2200" s="3" t="s">
        <v>4073</v>
      </c>
      <c r="C2200" s="3" t="s">
        <v>3696</v>
      </c>
      <c r="D2200" s="3" t="s">
        <v>1</v>
      </c>
      <c r="E2200" s="3" t="s">
        <v>4070</v>
      </c>
      <c r="F2200" s="87">
        <v>22</v>
      </c>
      <c r="G2200" s="5">
        <f t="shared" si="102"/>
        <v>69</v>
      </c>
      <c r="H2200" s="5" t="str">
        <f>VLOOKUP(F2200,Tabla5[[Columna3]:[Columna4]],2,TRUE)</f>
        <v>Aceptable</v>
      </c>
      <c r="I2200" s="18">
        <v>38</v>
      </c>
      <c r="J2200" s="5">
        <f t="shared" si="103"/>
        <v>35.185185185185183</v>
      </c>
      <c r="K2200" s="5" t="str">
        <f>VLOOKUP(I2200,Tabla13[[Rango minimo]:[Estado de calidad del aire]],2,TRUE)</f>
        <v>Buena</v>
      </c>
      <c r="L2200" s="21">
        <f t="shared" si="104"/>
        <v>52.092592592592595</v>
      </c>
      <c r="M2200" s="21" t="str">
        <f>VLOOKUP(L2200,Tabla7[[Valor minimo]:[Estado de calidad el aire]],2,TRUE)</f>
        <v>Aceptable</v>
      </c>
      <c r="N2200" s="11">
        <v>11</v>
      </c>
      <c r="O2200" s="11" t="s">
        <v>5997</v>
      </c>
      <c r="P2200" s="11">
        <v>4</v>
      </c>
      <c r="Q2200" s="11">
        <v>-74.086364560000007</v>
      </c>
      <c r="R2200" s="12">
        <v>4.7433007260000002</v>
      </c>
    </row>
    <row r="2201" spans="1:18" x14ac:dyDescent="0.25">
      <c r="A2201" s="10">
        <v>2200</v>
      </c>
      <c r="B2201" s="3" t="s">
        <v>4074</v>
      </c>
      <c r="C2201" s="3" t="s">
        <v>3696</v>
      </c>
      <c r="D2201" s="3" t="s">
        <v>1</v>
      </c>
      <c r="E2201" s="3" t="s">
        <v>4070</v>
      </c>
      <c r="F2201" s="87">
        <v>22</v>
      </c>
      <c r="G2201" s="5">
        <f t="shared" si="102"/>
        <v>69</v>
      </c>
      <c r="H2201" s="5" t="str">
        <f>VLOOKUP(F2201,Tabla5[[Columna3]:[Columna4]],2,TRUE)</f>
        <v>Aceptable</v>
      </c>
      <c r="I2201" s="18">
        <v>38</v>
      </c>
      <c r="J2201" s="5">
        <f t="shared" si="103"/>
        <v>35.185185185185183</v>
      </c>
      <c r="K2201" s="5" t="str">
        <f>VLOOKUP(I2201,Tabla13[[Rango minimo]:[Estado de calidad del aire]],2,TRUE)</f>
        <v>Buena</v>
      </c>
      <c r="L2201" s="21">
        <f t="shared" si="104"/>
        <v>52.092592592592595</v>
      </c>
      <c r="M2201" s="21" t="str">
        <f>VLOOKUP(L2201,Tabla7[[Valor minimo]:[Estado de calidad el aire]],2,TRUE)</f>
        <v>Aceptable</v>
      </c>
      <c r="N2201" s="11">
        <v>11</v>
      </c>
      <c r="O2201" s="11" t="s">
        <v>5997</v>
      </c>
      <c r="P2201" s="11">
        <v>4</v>
      </c>
      <c r="Q2201" s="11">
        <v>-74.087956430000006</v>
      </c>
      <c r="R2201" s="12">
        <v>4.7432651180000001</v>
      </c>
    </row>
    <row r="2202" spans="1:18" x14ac:dyDescent="0.25">
      <c r="A2202" s="10">
        <v>2201</v>
      </c>
      <c r="B2202" s="3" t="s">
        <v>4075</v>
      </c>
      <c r="C2202" s="3" t="s">
        <v>3696</v>
      </c>
      <c r="D2202" s="3" t="s">
        <v>1</v>
      </c>
      <c r="E2202" s="3" t="s">
        <v>4029</v>
      </c>
      <c r="F2202" s="87">
        <v>24</v>
      </c>
      <c r="G2202" s="5">
        <f t="shared" si="102"/>
        <v>73</v>
      </c>
      <c r="H2202" s="5" t="str">
        <f>VLOOKUP(F2202,Tabla5[[Columna3]:[Columna4]],2,TRUE)</f>
        <v>Aceptable</v>
      </c>
      <c r="I2202" s="18">
        <v>38</v>
      </c>
      <c r="J2202" s="5">
        <f t="shared" si="103"/>
        <v>35.185185185185183</v>
      </c>
      <c r="K2202" s="5" t="str">
        <f>VLOOKUP(I2202,Tabla13[[Rango minimo]:[Estado de calidad del aire]],2,TRUE)</f>
        <v>Buena</v>
      </c>
      <c r="L2202" s="21">
        <f t="shared" si="104"/>
        <v>54.092592592592595</v>
      </c>
      <c r="M2202" s="21" t="str">
        <f>VLOOKUP(L2202,Tabla7[[Valor minimo]:[Estado de calidad el aire]],2,TRUE)</f>
        <v>Aceptable</v>
      </c>
      <c r="N2202" s="11">
        <v>11</v>
      </c>
      <c r="O2202" s="11" t="s">
        <v>5997</v>
      </c>
      <c r="P2202" s="11">
        <v>3</v>
      </c>
      <c r="Q2202" s="11">
        <v>-74.103692280000004</v>
      </c>
      <c r="R2202" s="12">
        <v>4.7546156240000004</v>
      </c>
    </row>
    <row r="2203" spans="1:18" x14ac:dyDescent="0.25">
      <c r="A2203" s="10">
        <v>2202</v>
      </c>
      <c r="B2203" s="3" t="s">
        <v>4076</v>
      </c>
      <c r="C2203" s="3" t="s">
        <v>3696</v>
      </c>
      <c r="D2203" s="3" t="s">
        <v>1</v>
      </c>
      <c r="E2203" s="3" t="s">
        <v>4077</v>
      </c>
      <c r="F2203" s="87">
        <v>22</v>
      </c>
      <c r="G2203" s="5">
        <f t="shared" si="102"/>
        <v>69</v>
      </c>
      <c r="H2203" s="5" t="str">
        <f>VLOOKUP(F2203,Tabla5[[Columna3]:[Columna4]],2,TRUE)</f>
        <v>Aceptable</v>
      </c>
      <c r="I2203" s="18">
        <v>38</v>
      </c>
      <c r="J2203" s="5">
        <f t="shared" si="103"/>
        <v>35.185185185185183</v>
      </c>
      <c r="K2203" s="5" t="str">
        <f>VLOOKUP(I2203,Tabla13[[Rango minimo]:[Estado de calidad del aire]],2,TRUE)</f>
        <v>Buena</v>
      </c>
      <c r="L2203" s="21">
        <f t="shared" si="104"/>
        <v>52.092592592592595</v>
      </c>
      <c r="M2203" s="21" t="str">
        <f>VLOOKUP(L2203,Tabla7[[Valor minimo]:[Estado de calidad el aire]],2,TRUE)</f>
        <v>Aceptable</v>
      </c>
      <c r="N2203" s="11">
        <v>11</v>
      </c>
      <c r="O2203" s="11" t="s">
        <v>5997</v>
      </c>
      <c r="P2203" s="11">
        <v>3</v>
      </c>
      <c r="Q2203" s="11">
        <v>-74.086267460000002</v>
      </c>
      <c r="R2203" s="12">
        <v>4.7405897789999996</v>
      </c>
    </row>
    <row r="2204" spans="1:18" x14ac:dyDescent="0.25">
      <c r="A2204" s="10">
        <v>2203</v>
      </c>
      <c r="B2204" s="3" t="s">
        <v>4078</v>
      </c>
      <c r="C2204" s="3" t="s">
        <v>3696</v>
      </c>
      <c r="D2204" s="3" t="s">
        <v>1</v>
      </c>
      <c r="E2204" s="3" t="s">
        <v>4079</v>
      </c>
      <c r="F2204" s="87">
        <v>24</v>
      </c>
      <c r="G2204" s="5">
        <f t="shared" si="102"/>
        <v>73</v>
      </c>
      <c r="H2204" s="5" t="str">
        <f>VLOOKUP(F2204,Tabla5[[Columna3]:[Columna4]],2,TRUE)</f>
        <v>Aceptable</v>
      </c>
      <c r="I2204" s="18">
        <v>38</v>
      </c>
      <c r="J2204" s="5">
        <f t="shared" si="103"/>
        <v>35.185185185185183</v>
      </c>
      <c r="K2204" s="5" t="str">
        <f>VLOOKUP(I2204,Tabla13[[Rango minimo]:[Estado de calidad del aire]],2,TRUE)</f>
        <v>Buena</v>
      </c>
      <c r="L2204" s="21">
        <f t="shared" si="104"/>
        <v>54.092592592592595</v>
      </c>
      <c r="M2204" s="21" t="str">
        <f>VLOOKUP(L2204,Tabla7[[Valor minimo]:[Estado de calidad el aire]],2,TRUE)</f>
        <v>Aceptable</v>
      </c>
      <c r="N2204" s="11">
        <v>11</v>
      </c>
      <c r="O2204" s="11" t="s">
        <v>5997</v>
      </c>
      <c r="P2204" s="11">
        <v>3</v>
      </c>
      <c r="Q2204" s="11">
        <v>-74.098396010000002</v>
      </c>
      <c r="R2204" s="12">
        <v>4.7511963379999997</v>
      </c>
    </row>
    <row r="2205" spans="1:18" x14ac:dyDescent="0.25">
      <c r="A2205" s="10">
        <v>2204</v>
      </c>
      <c r="B2205" s="3" t="s">
        <v>4080</v>
      </c>
      <c r="C2205" s="3" t="s">
        <v>3696</v>
      </c>
      <c r="D2205" s="3" t="s">
        <v>1</v>
      </c>
      <c r="E2205" s="3" t="s">
        <v>4081</v>
      </c>
      <c r="F2205" s="87">
        <v>24</v>
      </c>
      <c r="G2205" s="5">
        <f t="shared" si="102"/>
        <v>73</v>
      </c>
      <c r="H2205" s="5" t="str">
        <f>VLOOKUP(F2205,Tabla5[[Columna3]:[Columna4]],2,TRUE)</f>
        <v>Aceptable</v>
      </c>
      <c r="I2205" s="18">
        <v>38</v>
      </c>
      <c r="J2205" s="5">
        <f t="shared" si="103"/>
        <v>35.185185185185183</v>
      </c>
      <c r="K2205" s="5" t="str">
        <f>VLOOKUP(I2205,Tabla13[[Rango minimo]:[Estado de calidad del aire]],2,TRUE)</f>
        <v>Buena</v>
      </c>
      <c r="L2205" s="21">
        <f t="shared" si="104"/>
        <v>54.092592592592595</v>
      </c>
      <c r="M2205" s="21" t="str">
        <f>VLOOKUP(L2205,Tabla7[[Valor minimo]:[Estado de calidad el aire]],2,TRUE)</f>
        <v>Aceptable</v>
      </c>
      <c r="N2205" s="11">
        <v>11</v>
      </c>
      <c r="O2205" s="11" t="s">
        <v>5997</v>
      </c>
      <c r="P2205" s="11">
        <v>3</v>
      </c>
      <c r="Q2205" s="11">
        <v>-74.103357279999997</v>
      </c>
      <c r="R2205" s="12">
        <v>4.7533193750000002</v>
      </c>
    </row>
    <row r="2206" spans="1:18" x14ac:dyDescent="0.25">
      <c r="A2206" s="10">
        <v>2205</v>
      </c>
      <c r="B2206" s="3" t="s">
        <v>4082</v>
      </c>
      <c r="C2206" s="3" t="s">
        <v>3696</v>
      </c>
      <c r="D2206" s="3" t="s">
        <v>1</v>
      </c>
      <c r="E2206" s="3" t="s">
        <v>4079</v>
      </c>
      <c r="F2206" s="87">
        <v>24</v>
      </c>
      <c r="G2206" s="5">
        <f t="shared" si="102"/>
        <v>73</v>
      </c>
      <c r="H2206" s="5" t="str">
        <f>VLOOKUP(F2206,Tabla5[[Columna3]:[Columna4]],2,TRUE)</f>
        <v>Aceptable</v>
      </c>
      <c r="I2206" s="18">
        <v>38</v>
      </c>
      <c r="J2206" s="5">
        <f t="shared" si="103"/>
        <v>35.185185185185183</v>
      </c>
      <c r="K2206" s="5" t="str">
        <f>VLOOKUP(I2206,Tabla13[[Rango minimo]:[Estado de calidad del aire]],2,TRUE)</f>
        <v>Buena</v>
      </c>
      <c r="L2206" s="21">
        <f t="shared" si="104"/>
        <v>54.092592592592595</v>
      </c>
      <c r="M2206" s="21" t="str">
        <f>VLOOKUP(L2206,Tabla7[[Valor minimo]:[Estado de calidad el aire]],2,TRUE)</f>
        <v>Aceptable</v>
      </c>
      <c r="N2206" s="11">
        <v>11</v>
      </c>
      <c r="O2206" s="11" t="s">
        <v>5997</v>
      </c>
      <c r="P2206" s="11">
        <v>3</v>
      </c>
      <c r="Q2206" s="11">
        <v>-74.096523689999998</v>
      </c>
      <c r="R2206" s="12">
        <v>4.7508408810000002</v>
      </c>
    </row>
    <row r="2207" spans="1:18" x14ac:dyDescent="0.25">
      <c r="A2207" s="10">
        <v>2206</v>
      </c>
      <c r="B2207" s="3" t="s">
        <v>4083</v>
      </c>
      <c r="C2207" s="3" t="s">
        <v>3696</v>
      </c>
      <c r="D2207" s="3" t="s">
        <v>1</v>
      </c>
      <c r="E2207" s="3" t="s">
        <v>4084</v>
      </c>
      <c r="F2207" s="87">
        <v>22</v>
      </c>
      <c r="G2207" s="5">
        <f t="shared" si="102"/>
        <v>69</v>
      </c>
      <c r="H2207" s="5" t="str">
        <f>VLOOKUP(F2207,Tabla5[[Columna3]:[Columna4]],2,TRUE)</f>
        <v>Aceptable</v>
      </c>
      <c r="I2207" s="18">
        <v>38</v>
      </c>
      <c r="J2207" s="5">
        <f t="shared" si="103"/>
        <v>35.185185185185183</v>
      </c>
      <c r="K2207" s="5" t="str">
        <f>VLOOKUP(I2207,Tabla13[[Rango minimo]:[Estado de calidad del aire]],2,TRUE)</f>
        <v>Buena</v>
      </c>
      <c r="L2207" s="21">
        <f t="shared" si="104"/>
        <v>52.092592592592595</v>
      </c>
      <c r="M2207" s="21" t="str">
        <f>VLOOKUP(L2207,Tabla7[[Valor minimo]:[Estado de calidad el aire]],2,TRUE)</f>
        <v>Aceptable</v>
      </c>
      <c r="N2207" s="11">
        <v>11</v>
      </c>
      <c r="O2207" s="11" t="s">
        <v>5997</v>
      </c>
      <c r="P2207" s="11">
        <v>2</v>
      </c>
      <c r="Q2207" s="11">
        <v>-74.081885009999993</v>
      </c>
      <c r="R2207" s="12">
        <v>4.7395814129999998</v>
      </c>
    </row>
    <row r="2208" spans="1:18" x14ac:dyDescent="0.25">
      <c r="A2208" s="10">
        <v>2207</v>
      </c>
      <c r="B2208" s="3" t="s">
        <v>4085</v>
      </c>
      <c r="C2208" s="3" t="s">
        <v>3696</v>
      </c>
      <c r="D2208" s="3" t="s">
        <v>1</v>
      </c>
      <c r="E2208" s="3" t="s">
        <v>4086</v>
      </c>
      <c r="F2208" s="87">
        <v>24</v>
      </c>
      <c r="G2208" s="5">
        <f t="shared" si="102"/>
        <v>73</v>
      </c>
      <c r="H2208" s="5" t="str">
        <f>VLOOKUP(F2208,Tabla5[[Columna3]:[Columna4]],2,TRUE)</f>
        <v>Aceptable</v>
      </c>
      <c r="I2208" s="18">
        <v>38</v>
      </c>
      <c r="J2208" s="5">
        <f t="shared" si="103"/>
        <v>35.185185185185183</v>
      </c>
      <c r="K2208" s="5" t="str">
        <f>VLOOKUP(I2208,Tabla13[[Rango minimo]:[Estado de calidad del aire]],2,TRUE)</f>
        <v>Buena</v>
      </c>
      <c r="L2208" s="21">
        <f t="shared" si="104"/>
        <v>54.092592592592595</v>
      </c>
      <c r="M2208" s="21" t="str">
        <f>VLOOKUP(L2208,Tabla7[[Valor minimo]:[Estado de calidad el aire]],2,TRUE)</f>
        <v>Aceptable</v>
      </c>
      <c r="N2208" s="11">
        <v>11</v>
      </c>
      <c r="O2208" s="11" t="s">
        <v>5997</v>
      </c>
      <c r="P2208" s="11">
        <v>3</v>
      </c>
      <c r="Q2208" s="11">
        <v>-74.093000430000004</v>
      </c>
      <c r="R2208" s="12">
        <v>4.7507500250000003</v>
      </c>
    </row>
    <row r="2209" spans="1:18" x14ac:dyDescent="0.25">
      <c r="A2209" s="10">
        <v>2208</v>
      </c>
      <c r="B2209" s="3" t="s">
        <v>4087</v>
      </c>
      <c r="C2209" s="3" t="s">
        <v>3696</v>
      </c>
      <c r="D2209" s="3" t="s">
        <v>1</v>
      </c>
      <c r="E2209" s="3" t="s">
        <v>4088</v>
      </c>
      <c r="F2209" s="87">
        <v>24</v>
      </c>
      <c r="G2209" s="5">
        <f t="shared" si="102"/>
        <v>73</v>
      </c>
      <c r="H2209" s="5" t="str">
        <f>VLOOKUP(F2209,Tabla5[[Columna3]:[Columna4]],2,TRUE)</f>
        <v>Aceptable</v>
      </c>
      <c r="I2209" s="18">
        <v>38</v>
      </c>
      <c r="J2209" s="5">
        <f t="shared" si="103"/>
        <v>35.185185185185183</v>
      </c>
      <c r="K2209" s="5" t="str">
        <f>VLOOKUP(I2209,Tabla13[[Rango minimo]:[Estado de calidad del aire]],2,TRUE)</f>
        <v>Buena</v>
      </c>
      <c r="L2209" s="21">
        <f t="shared" si="104"/>
        <v>54.092592592592595</v>
      </c>
      <c r="M2209" s="21" t="str">
        <f>VLOOKUP(L2209,Tabla7[[Valor minimo]:[Estado de calidad el aire]],2,TRUE)</f>
        <v>Aceptable</v>
      </c>
      <c r="N2209" s="11">
        <v>11</v>
      </c>
      <c r="O2209" s="11" t="s">
        <v>5997</v>
      </c>
      <c r="P2209" s="11">
        <v>3</v>
      </c>
      <c r="Q2209" s="11">
        <v>-74.095036109999995</v>
      </c>
      <c r="R2209" s="12">
        <v>4.7533303790000003</v>
      </c>
    </row>
    <row r="2210" spans="1:18" x14ac:dyDescent="0.25">
      <c r="A2210" s="10">
        <v>2209</v>
      </c>
      <c r="B2210" s="3" t="s">
        <v>4089</v>
      </c>
      <c r="C2210" s="3" t="s">
        <v>3696</v>
      </c>
      <c r="D2210" s="3" t="s">
        <v>1</v>
      </c>
      <c r="E2210" s="3" t="s">
        <v>4090</v>
      </c>
      <c r="F2210" s="87">
        <v>24</v>
      </c>
      <c r="G2210" s="5">
        <f t="shared" si="102"/>
        <v>73</v>
      </c>
      <c r="H2210" s="5" t="str">
        <f>VLOOKUP(F2210,Tabla5[[Columna3]:[Columna4]],2,TRUE)</f>
        <v>Aceptable</v>
      </c>
      <c r="I2210" s="18">
        <v>38</v>
      </c>
      <c r="J2210" s="5">
        <f t="shared" si="103"/>
        <v>35.185185185185183</v>
      </c>
      <c r="K2210" s="5" t="str">
        <f>VLOOKUP(I2210,Tabla13[[Rango minimo]:[Estado de calidad del aire]],2,TRUE)</f>
        <v>Buena</v>
      </c>
      <c r="L2210" s="21">
        <f t="shared" si="104"/>
        <v>54.092592592592595</v>
      </c>
      <c r="M2210" s="21" t="str">
        <f>VLOOKUP(L2210,Tabla7[[Valor minimo]:[Estado de calidad el aire]],2,TRUE)</f>
        <v>Aceptable</v>
      </c>
      <c r="N2210" s="11">
        <v>11</v>
      </c>
      <c r="O2210" s="11" t="s">
        <v>5997</v>
      </c>
      <c r="P2210" s="11">
        <v>2</v>
      </c>
      <c r="Q2210" s="11">
        <v>-74.096055210000003</v>
      </c>
      <c r="R2210" s="12">
        <v>4.7567965829999999</v>
      </c>
    </row>
    <row r="2211" spans="1:18" x14ac:dyDescent="0.25">
      <c r="A2211" s="10">
        <v>2210</v>
      </c>
      <c r="B2211" s="3" t="s">
        <v>4091</v>
      </c>
      <c r="C2211" s="3" t="s">
        <v>3696</v>
      </c>
      <c r="D2211" s="3" t="s">
        <v>1</v>
      </c>
      <c r="E2211" s="3" t="s">
        <v>4090</v>
      </c>
      <c r="F2211" s="87">
        <v>24</v>
      </c>
      <c r="G2211" s="5">
        <f t="shared" si="102"/>
        <v>73</v>
      </c>
      <c r="H2211" s="5" t="str">
        <f>VLOOKUP(F2211,Tabla5[[Columna3]:[Columna4]],2,TRUE)</f>
        <v>Aceptable</v>
      </c>
      <c r="I2211" s="18">
        <v>38</v>
      </c>
      <c r="J2211" s="5">
        <f t="shared" si="103"/>
        <v>35.185185185185183</v>
      </c>
      <c r="K2211" s="5" t="str">
        <f>VLOOKUP(I2211,Tabla13[[Rango minimo]:[Estado de calidad del aire]],2,TRUE)</f>
        <v>Buena</v>
      </c>
      <c r="L2211" s="21">
        <f t="shared" si="104"/>
        <v>54.092592592592595</v>
      </c>
      <c r="M2211" s="21" t="str">
        <f>VLOOKUP(L2211,Tabla7[[Valor minimo]:[Estado de calidad el aire]],2,TRUE)</f>
        <v>Aceptable</v>
      </c>
      <c r="N2211" s="11">
        <v>11</v>
      </c>
      <c r="O2211" s="11" t="s">
        <v>5997</v>
      </c>
      <c r="P2211" s="11">
        <v>2</v>
      </c>
      <c r="Q2211" s="11">
        <v>-74.095668029999999</v>
      </c>
      <c r="R2211" s="12">
        <v>4.7549361970000001</v>
      </c>
    </row>
    <row r="2212" spans="1:18" x14ac:dyDescent="0.25">
      <c r="A2212" s="10">
        <v>2211</v>
      </c>
      <c r="B2212" s="3" t="s">
        <v>4092</v>
      </c>
      <c r="C2212" s="3" t="s">
        <v>3696</v>
      </c>
      <c r="D2212" s="3" t="s">
        <v>1</v>
      </c>
      <c r="E2212" s="3" t="s">
        <v>4093</v>
      </c>
      <c r="F2212" s="87">
        <v>22</v>
      </c>
      <c r="G2212" s="5">
        <f t="shared" si="102"/>
        <v>69</v>
      </c>
      <c r="H2212" s="5" t="str">
        <f>VLOOKUP(F2212,Tabla5[[Columna3]:[Columna4]],2,TRUE)</f>
        <v>Aceptable</v>
      </c>
      <c r="I2212" s="18">
        <v>38</v>
      </c>
      <c r="J2212" s="5">
        <f t="shared" si="103"/>
        <v>35.185185185185183</v>
      </c>
      <c r="K2212" s="5" t="str">
        <f>VLOOKUP(I2212,Tabla13[[Rango minimo]:[Estado de calidad del aire]],2,TRUE)</f>
        <v>Buena</v>
      </c>
      <c r="L2212" s="21">
        <f t="shared" si="104"/>
        <v>52.092592592592595</v>
      </c>
      <c r="M2212" s="21" t="str">
        <f>VLOOKUP(L2212,Tabla7[[Valor minimo]:[Estado de calidad el aire]],2,TRUE)</f>
        <v>Aceptable</v>
      </c>
      <c r="N2212" s="11">
        <v>11</v>
      </c>
      <c r="O2212" s="11" t="s">
        <v>5997</v>
      </c>
      <c r="P2212" s="11">
        <v>2</v>
      </c>
      <c r="Q2212" s="11">
        <v>-74.078103569999996</v>
      </c>
      <c r="R2212" s="12">
        <v>4.7506750770000004</v>
      </c>
    </row>
    <row r="2213" spans="1:18" x14ac:dyDescent="0.25">
      <c r="A2213" s="10">
        <v>2212</v>
      </c>
      <c r="B2213" s="3" t="s">
        <v>4094</v>
      </c>
      <c r="C2213" s="3" t="s">
        <v>3696</v>
      </c>
      <c r="D2213" s="3" t="s">
        <v>1</v>
      </c>
      <c r="E2213" s="3" t="s">
        <v>4095</v>
      </c>
      <c r="F2213" s="87">
        <v>22</v>
      </c>
      <c r="G2213" s="5">
        <f t="shared" si="102"/>
        <v>69</v>
      </c>
      <c r="H2213" s="5" t="str">
        <f>VLOOKUP(F2213,Tabla5[[Columna3]:[Columna4]],2,TRUE)</f>
        <v>Aceptable</v>
      </c>
      <c r="I2213" s="18">
        <v>38</v>
      </c>
      <c r="J2213" s="5">
        <f t="shared" si="103"/>
        <v>35.185185185185183</v>
      </c>
      <c r="K2213" s="5" t="str">
        <f>VLOOKUP(I2213,Tabla13[[Rango minimo]:[Estado de calidad del aire]],2,TRUE)</f>
        <v>Buena</v>
      </c>
      <c r="L2213" s="21">
        <f t="shared" si="104"/>
        <v>52.092592592592595</v>
      </c>
      <c r="M2213" s="21" t="str">
        <f>VLOOKUP(L2213,Tabla7[[Valor minimo]:[Estado de calidad el aire]],2,TRUE)</f>
        <v>Aceptable</v>
      </c>
      <c r="N2213" s="11">
        <v>11</v>
      </c>
      <c r="O2213" s="11" t="s">
        <v>5997</v>
      </c>
      <c r="P2213" s="11">
        <v>2</v>
      </c>
      <c r="Q2213" s="11">
        <v>-74.079026420000005</v>
      </c>
      <c r="R2213" s="12">
        <v>4.7373253100000001</v>
      </c>
    </row>
    <row r="2214" spans="1:18" x14ac:dyDescent="0.25">
      <c r="A2214" s="10">
        <v>2213</v>
      </c>
      <c r="B2214" s="3" t="s">
        <v>4096</v>
      </c>
      <c r="C2214" s="3" t="s">
        <v>3696</v>
      </c>
      <c r="D2214" s="3" t="s">
        <v>1</v>
      </c>
      <c r="E2214" s="3" t="s">
        <v>4068</v>
      </c>
      <c r="F2214" s="87">
        <v>22</v>
      </c>
      <c r="G2214" s="5">
        <f t="shared" si="102"/>
        <v>69</v>
      </c>
      <c r="H2214" s="5" t="str">
        <f>VLOOKUP(F2214,Tabla5[[Columna3]:[Columna4]],2,TRUE)</f>
        <v>Aceptable</v>
      </c>
      <c r="I2214" s="18">
        <v>38</v>
      </c>
      <c r="J2214" s="5">
        <f t="shared" si="103"/>
        <v>35.185185185185183</v>
      </c>
      <c r="K2214" s="5" t="str">
        <f>VLOOKUP(I2214,Tabla13[[Rango minimo]:[Estado de calidad del aire]],2,TRUE)</f>
        <v>Buena</v>
      </c>
      <c r="L2214" s="21">
        <f t="shared" si="104"/>
        <v>52.092592592592595</v>
      </c>
      <c r="M2214" s="21" t="str">
        <f>VLOOKUP(L2214,Tabla7[[Valor minimo]:[Estado de calidad el aire]],2,TRUE)</f>
        <v>Aceptable</v>
      </c>
      <c r="N2214" s="11">
        <v>11</v>
      </c>
      <c r="O2214" s="11" t="s">
        <v>5997</v>
      </c>
      <c r="P2214" s="11">
        <v>3</v>
      </c>
      <c r="Q2214" s="11">
        <v>-74.089408250000005</v>
      </c>
      <c r="R2214" s="12">
        <v>4.7500444570000004</v>
      </c>
    </row>
    <row r="2215" spans="1:18" x14ac:dyDescent="0.25">
      <c r="A2215" s="10">
        <v>2214</v>
      </c>
      <c r="B2215" s="3" t="s">
        <v>4097</v>
      </c>
      <c r="C2215" s="3" t="s">
        <v>3696</v>
      </c>
      <c r="D2215" s="3" t="s">
        <v>1</v>
      </c>
      <c r="E2215" s="3" t="s">
        <v>4098</v>
      </c>
      <c r="F2215" s="87">
        <v>22</v>
      </c>
      <c r="G2215" s="5">
        <f t="shared" si="102"/>
        <v>69</v>
      </c>
      <c r="H2215" s="5" t="str">
        <f>VLOOKUP(F2215,Tabla5[[Columna3]:[Columna4]],2,TRUE)</f>
        <v>Aceptable</v>
      </c>
      <c r="I2215" s="18">
        <v>38</v>
      </c>
      <c r="J2215" s="5">
        <f t="shared" si="103"/>
        <v>35.185185185185183</v>
      </c>
      <c r="K2215" s="5" t="str">
        <f>VLOOKUP(I2215,Tabla13[[Rango minimo]:[Estado de calidad del aire]],2,TRUE)</f>
        <v>Buena</v>
      </c>
      <c r="L2215" s="21">
        <f t="shared" si="104"/>
        <v>52.092592592592595</v>
      </c>
      <c r="M2215" s="21" t="str">
        <f>VLOOKUP(L2215,Tabla7[[Valor minimo]:[Estado de calidad el aire]],2,TRUE)</f>
        <v>Aceptable</v>
      </c>
      <c r="N2215" s="11">
        <v>11</v>
      </c>
      <c r="O2215" s="11" t="s">
        <v>5997</v>
      </c>
      <c r="P2215" s="11">
        <v>4</v>
      </c>
      <c r="Q2215" s="11">
        <v>-74.092623399999994</v>
      </c>
      <c r="R2215" s="12">
        <v>4.7443148730000004</v>
      </c>
    </row>
    <row r="2216" spans="1:18" x14ac:dyDescent="0.25">
      <c r="A2216" s="10">
        <v>2215</v>
      </c>
      <c r="B2216" s="3" t="s">
        <v>4099</v>
      </c>
      <c r="C2216" s="3" t="s">
        <v>3696</v>
      </c>
      <c r="D2216" s="3" t="s">
        <v>1</v>
      </c>
      <c r="E2216" s="3" t="s">
        <v>4100</v>
      </c>
      <c r="F2216" s="87">
        <v>24</v>
      </c>
      <c r="G2216" s="5">
        <f t="shared" si="102"/>
        <v>73</v>
      </c>
      <c r="H2216" s="5" t="str">
        <f>VLOOKUP(F2216,Tabla5[[Columna3]:[Columna4]],2,TRUE)</f>
        <v>Aceptable</v>
      </c>
      <c r="I2216" s="18">
        <v>38</v>
      </c>
      <c r="J2216" s="5">
        <f t="shared" si="103"/>
        <v>35.185185185185183</v>
      </c>
      <c r="K2216" s="5" t="str">
        <f>VLOOKUP(I2216,Tabla13[[Rango minimo]:[Estado de calidad del aire]],2,TRUE)</f>
        <v>Buena</v>
      </c>
      <c r="L2216" s="21">
        <f t="shared" si="104"/>
        <v>54.092592592592595</v>
      </c>
      <c r="M2216" s="21" t="str">
        <f>VLOOKUP(L2216,Tabla7[[Valor minimo]:[Estado de calidad el aire]],2,TRUE)</f>
        <v>Aceptable</v>
      </c>
      <c r="N2216" s="11">
        <v>11</v>
      </c>
      <c r="O2216" s="11" t="s">
        <v>5997</v>
      </c>
      <c r="P2216" s="11">
        <v>2</v>
      </c>
      <c r="Q2216" s="11">
        <v>-74.096571479999994</v>
      </c>
      <c r="R2216" s="12">
        <v>4.7602404150000002</v>
      </c>
    </row>
    <row r="2217" spans="1:18" x14ac:dyDescent="0.25">
      <c r="A2217" s="10">
        <v>2216</v>
      </c>
      <c r="B2217" s="3" t="s">
        <v>4101</v>
      </c>
      <c r="C2217" s="3" t="s">
        <v>3696</v>
      </c>
      <c r="D2217" s="3" t="s">
        <v>1</v>
      </c>
      <c r="E2217" s="3" t="s">
        <v>4102</v>
      </c>
      <c r="F2217" s="87">
        <v>24</v>
      </c>
      <c r="G2217" s="5">
        <f t="shared" si="102"/>
        <v>73</v>
      </c>
      <c r="H2217" s="5" t="str">
        <f>VLOOKUP(F2217,Tabla5[[Columna3]:[Columna4]],2,TRUE)</f>
        <v>Aceptable</v>
      </c>
      <c r="I2217" s="18">
        <v>38</v>
      </c>
      <c r="J2217" s="5">
        <f t="shared" si="103"/>
        <v>35.185185185185183</v>
      </c>
      <c r="K2217" s="5" t="str">
        <f>VLOOKUP(I2217,Tabla13[[Rango minimo]:[Estado de calidad del aire]],2,TRUE)</f>
        <v>Buena</v>
      </c>
      <c r="L2217" s="21">
        <f t="shared" si="104"/>
        <v>54.092592592592595</v>
      </c>
      <c r="M2217" s="21" t="str">
        <f>VLOOKUP(L2217,Tabla7[[Valor minimo]:[Estado de calidad el aire]],2,TRUE)</f>
        <v>Aceptable</v>
      </c>
      <c r="N2217" s="11">
        <v>11</v>
      </c>
      <c r="O2217" s="11" t="s">
        <v>5997</v>
      </c>
      <c r="P2217" s="11">
        <v>2</v>
      </c>
      <c r="Q2217" s="11">
        <v>-74.091098180000003</v>
      </c>
      <c r="R2217" s="12">
        <v>4.7549877189999998</v>
      </c>
    </row>
    <row r="2218" spans="1:18" x14ac:dyDescent="0.25">
      <c r="A2218" s="10">
        <v>2217</v>
      </c>
      <c r="B2218" s="3" t="s">
        <v>4103</v>
      </c>
      <c r="C2218" s="3" t="s">
        <v>3696</v>
      </c>
      <c r="D2218" s="3" t="s">
        <v>1</v>
      </c>
      <c r="E2218" s="3" t="s">
        <v>4104</v>
      </c>
      <c r="F2218" s="87">
        <v>22</v>
      </c>
      <c r="G2218" s="5">
        <f t="shared" si="102"/>
        <v>69</v>
      </c>
      <c r="H2218" s="5" t="str">
        <f>VLOOKUP(F2218,Tabla5[[Columna3]:[Columna4]],2,TRUE)</f>
        <v>Aceptable</v>
      </c>
      <c r="I2218" s="18">
        <v>38</v>
      </c>
      <c r="J2218" s="5">
        <f t="shared" si="103"/>
        <v>35.185185185185183</v>
      </c>
      <c r="K2218" s="5" t="str">
        <f>VLOOKUP(I2218,Tabla13[[Rango minimo]:[Estado de calidad del aire]],2,TRUE)</f>
        <v>Buena</v>
      </c>
      <c r="L2218" s="21">
        <f t="shared" si="104"/>
        <v>52.092592592592595</v>
      </c>
      <c r="M2218" s="21" t="str">
        <f>VLOOKUP(L2218,Tabla7[[Valor minimo]:[Estado de calidad el aire]],2,TRUE)</f>
        <v>Aceptable</v>
      </c>
      <c r="N2218" s="11">
        <v>11</v>
      </c>
      <c r="O2218" s="11" t="s">
        <v>5997</v>
      </c>
      <c r="P2218" s="11">
        <v>3</v>
      </c>
      <c r="Q2218" s="11">
        <v>-74.089297849999994</v>
      </c>
      <c r="R2218" s="12">
        <v>4.7527504540000001</v>
      </c>
    </row>
    <row r="2219" spans="1:18" x14ac:dyDescent="0.25">
      <c r="A2219" s="10">
        <v>2218</v>
      </c>
      <c r="B2219" s="3" t="s">
        <v>4105</v>
      </c>
      <c r="C2219" s="3" t="s">
        <v>3696</v>
      </c>
      <c r="D2219" s="3" t="s">
        <v>1</v>
      </c>
      <c r="E2219" s="3" t="s">
        <v>4106</v>
      </c>
      <c r="F2219" s="87">
        <v>24</v>
      </c>
      <c r="G2219" s="5">
        <f t="shared" si="102"/>
        <v>73</v>
      </c>
      <c r="H2219" s="5" t="str">
        <f>VLOOKUP(F2219,Tabla5[[Columna3]:[Columna4]],2,TRUE)</f>
        <v>Aceptable</v>
      </c>
      <c r="I2219" s="18">
        <v>38</v>
      </c>
      <c r="J2219" s="5">
        <f t="shared" si="103"/>
        <v>35.185185185185183</v>
      </c>
      <c r="K2219" s="5" t="str">
        <f>VLOOKUP(I2219,Tabla13[[Rango minimo]:[Estado de calidad del aire]],2,TRUE)</f>
        <v>Buena</v>
      </c>
      <c r="L2219" s="21">
        <f t="shared" si="104"/>
        <v>54.092592592592595</v>
      </c>
      <c r="M2219" s="21" t="str">
        <f>VLOOKUP(L2219,Tabla7[[Valor minimo]:[Estado de calidad el aire]],2,TRUE)</f>
        <v>Aceptable</v>
      </c>
      <c r="N2219" s="11">
        <v>11</v>
      </c>
      <c r="O2219" s="11" t="s">
        <v>5997</v>
      </c>
      <c r="P2219" s="11">
        <v>3</v>
      </c>
      <c r="Q2219" s="11">
        <v>-74.092016999999998</v>
      </c>
      <c r="R2219" s="12">
        <v>4.7508752259999998</v>
      </c>
    </row>
    <row r="2220" spans="1:18" x14ac:dyDescent="0.25">
      <c r="A2220" s="10">
        <v>2219</v>
      </c>
      <c r="B2220" s="3" t="s">
        <v>4107</v>
      </c>
      <c r="C2220" s="3" t="s">
        <v>3696</v>
      </c>
      <c r="D2220" s="3" t="s">
        <v>1</v>
      </c>
      <c r="E2220" s="3" t="s">
        <v>4108</v>
      </c>
      <c r="F2220" s="87">
        <v>22</v>
      </c>
      <c r="G2220" s="5">
        <f t="shared" si="102"/>
        <v>69</v>
      </c>
      <c r="H2220" s="5" t="str">
        <f>VLOOKUP(F2220,Tabla5[[Columna3]:[Columna4]],2,TRUE)</f>
        <v>Aceptable</v>
      </c>
      <c r="I2220" s="18">
        <v>38</v>
      </c>
      <c r="J2220" s="5">
        <f t="shared" si="103"/>
        <v>35.185185185185183</v>
      </c>
      <c r="K2220" s="5" t="str">
        <f>VLOOKUP(I2220,Tabla13[[Rango minimo]:[Estado de calidad del aire]],2,TRUE)</f>
        <v>Buena</v>
      </c>
      <c r="L2220" s="21">
        <f t="shared" si="104"/>
        <v>52.092592592592595</v>
      </c>
      <c r="M2220" s="21" t="str">
        <f>VLOOKUP(L2220,Tabla7[[Valor minimo]:[Estado de calidad el aire]],2,TRUE)</f>
        <v>Aceptable</v>
      </c>
      <c r="N2220" s="11">
        <v>11</v>
      </c>
      <c r="O2220" s="11" t="s">
        <v>5997</v>
      </c>
      <c r="P2220" s="11">
        <v>3</v>
      </c>
      <c r="Q2220" s="11">
        <v>-74.082030810000006</v>
      </c>
      <c r="R2220" s="12">
        <v>4.7412807890000002</v>
      </c>
    </row>
    <row r="2221" spans="1:18" x14ac:dyDescent="0.25">
      <c r="A2221" s="10">
        <v>2220</v>
      </c>
      <c r="B2221" s="3" t="s">
        <v>4109</v>
      </c>
      <c r="C2221" s="3" t="s">
        <v>3696</v>
      </c>
      <c r="D2221" s="3" t="s">
        <v>1</v>
      </c>
      <c r="E2221" s="3" t="s">
        <v>4110</v>
      </c>
      <c r="F2221" s="87">
        <v>22</v>
      </c>
      <c r="G2221" s="5">
        <f t="shared" si="102"/>
        <v>69</v>
      </c>
      <c r="H2221" s="5" t="str">
        <f>VLOOKUP(F2221,Tabla5[[Columna3]:[Columna4]],2,TRUE)</f>
        <v>Aceptable</v>
      </c>
      <c r="I2221" s="18">
        <v>38</v>
      </c>
      <c r="J2221" s="5">
        <f t="shared" si="103"/>
        <v>35.185185185185183</v>
      </c>
      <c r="K2221" s="5" t="str">
        <f>VLOOKUP(I2221,Tabla13[[Rango minimo]:[Estado de calidad del aire]],2,TRUE)</f>
        <v>Buena</v>
      </c>
      <c r="L2221" s="21">
        <f t="shared" si="104"/>
        <v>52.092592592592595</v>
      </c>
      <c r="M2221" s="21" t="str">
        <f>VLOOKUP(L2221,Tabla7[[Valor minimo]:[Estado de calidad el aire]],2,TRUE)</f>
        <v>Aceptable</v>
      </c>
      <c r="N2221" s="11">
        <v>11</v>
      </c>
      <c r="O2221" s="11" t="s">
        <v>5997</v>
      </c>
      <c r="P2221" s="11">
        <v>2</v>
      </c>
      <c r="Q2221" s="11">
        <v>-74.081974509999995</v>
      </c>
      <c r="R2221" s="12">
        <v>4.7554509229999997</v>
      </c>
    </row>
    <row r="2222" spans="1:18" x14ac:dyDescent="0.25">
      <c r="A2222" s="10">
        <v>2221</v>
      </c>
      <c r="B2222" s="3" t="s">
        <v>4111</v>
      </c>
      <c r="C2222" s="3" t="s">
        <v>3696</v>
      </c>
      <c r="D2222" s="3" t="s">
        <v>1</v>
      </c>
      <c r="E2222" s="3" t="s">
        <v>4112</v>
      </c>
      <c r="F2222" s="87">
        <v>24</v>
      </c>
      <c r="G2222" s="5">
        <f t="shared" si="102"/>
        <v>73</v>
      </c>
      <c r="H2222" s="5" t="str">
        <f>VLOOKUP(F2222,Tabla5[[Columna3]:[Columna4]],2,TRUE)</f>
        <v>Aceptable</v>
      </c>
      <c r="I2222" s="18">
        <v>38</v>
      </c>
      <c r="J2222" s="5">
        <f t="shared" si="103"/>
        <v>35.185185185185183</v>
      </c>
      <c r="K2222" s="5" t="str">
        <f>VLOOKUP(I2222,Tabla13[[Rango minimo]:[Estado de calidad del aire]],2,TRUE)</f>
        <v>Buena</v>
      </c>
      <c r="L2222" s="21">
        <f t="shared" si="104"/>
        <v>54.092592592592595</v>
      </c>
      <c r="M2222" s="21" t="str">
        <f>VLOOKUP(L2222,Tabla7[[Valor minimo]:[Estado de calidad el aire]],2,TRUE)</f>
        <v>Aceptable</v>
      </c>
      <c r="N2222" s="11">
        <v>11</v>
      </c>
      <c r="O2222" s="11" t="s">
        <v>5997</v>
      </c>
      <c r="P2222" s="11">
        <v>2</v>
      </c>
      <c r="Q2222" s="11">
        <v>-74.093309489999996</v>
      </c>
      <c r="R2222" s="12">
        <v>4.7581683889999997</v>
      </c>
    </row>
    <row r="2223" spans="1:18" x14ac:dyDescent="0.25">
      <c r="A2223" s="10">
        <v>2222</v>
      </c>
      <c r="B2223" s="3" t="s">
        <v>4113</v>
      </c>
      <c r="C2223" s="3" t="s">
        <v>3696</v>
      </c>
      <c r="D2223" s="3" t="s">
        <v>1</v>
      </c>
      <c r="E2223" s="3" t="s">
        <v>4114</v>
      </c>
      <c r="F2223" s="87">
        <v>22</v>
      </c>
      <c r="G2223" s="5">
        <f t="shared" si="102"/>
        <v>69</v>
      </c>
      <c r="H2223" s="5" t="str">
        <f>VLOOKUP(F2223,Tabla5[[Columna3]:[Columna4]],2,TRUE)</f>
        <v>Aceptable</v>
      </c>
      <c r="I2223" s="18">
        <v>38</v>
      </c>
      <c r="J2223" s="5">
        <f t="shared" si="103"/>
        <v>35.185185185185183</v>
      </c>
      <c r="K2223" s="5" t="str">
        <f>VLOOKUP(I2223,Tabla13[[Rango minimo]:[Estado de calidad del aire]],2,TRUE)</f>
        <v>Buena</v>
      </c>
      <c r="L2223" s="21">
        <f t="shared" si="104"/>
        <v>52.092592592592595</v>
      </c>
      <c r="M2223" s="21" t="str">
        <f>VLOOKUP(L2223,Tabla7[[Valor minimo]:[Estado de calidad el aire]],2,TRUE)</f>
        <v>Aceptable</v>
      </c>
      <c r="N2223" s="11">
        <v>11</v>
      </c>
      <c r="O2223" s="11" t="s">
        <v>5997</v>
      </c>
      <c r="P2223" s="11">
        <v>3</v>
      </c>
      <c r="Q2223" s="11">
        <v>-74.076382769999995</v>
      </c>
      <c r="R2223" s="12">
        <v>4.7557981160000002</v>
      </c>
    </row>
    <row r="2224" spans="1:18" x14ac:dyDescent="0.25">
      <c r="A2224" s="10">
        <v>2223</v>
      </c>
      <c r="B2224" s="3" t="s">
        <v>4115</v>
      </c>
      <c r="C2224" s="3" t="s">
        <v>3696</v>
      </c>
      <c r="D2224" s="3" t="s">
        <v>1</v>
      </c>
      <c r="E2224" s="3" t="s">
        <v>4116</v>
      </c>
      <c r="F2224" s="87">
        <v>22</v>
      </c>
      <c r="G2224" s="5">
        <f t="shared" si="102"/>
        <v>69</v>
      </c>
      <c r="H2224" s="5" t="str">
        <f>VLOOKUP(F2224,Tabla5[[Columna3]:[Columna4]],2,TRUE)</f>
        <v>Aceptable</v>
      </c>
      <c r="I2224" s="18">
        <v>38</v>
      </c>
      <c r="J2224" s="5">
        <f t="shared" si="103"/>
        <v>35.185185185185183</v>
      </c>
      <c r="K2224" s="5" t="str">
        <f>VLOOKUP(I2224,Tabla13[[Rango minimo]:[Estado de calidad del aire]],2,TRUE)</f>
        <v>Buena</v>
      </c>
      <c r="L2224" s="21">
        <f t="shared" si="104"/>
        <v>52.092592592592595</v>
      </c>
      <c r="M2224" s="21" t="str">
        <f>VLOOKUP(L2224,Tabla7[[Valor minimo]:[Estado de calidad el aire]],2,TRUE)</f>
        <v>Aceptable</v>
      </c>
      <c r="N2224" s="11">
        <v>11</v>
      </c>
      <c r="O2224" s="11" t="s">
        <v>5997</v>
      </c>
      <c r="P2224" s="11">
        <v>2</v>
      </c>
      <c r="Q2224" s="11">
        <v>-74.078135739999993</v>
      </c>
      <c r="R2224" s="12">
        <v>4.7539032800000003</v>
      </c>
    </row>
    <row r="2225" spans="1:18" x14ac:dyDescent="0.25">
      <c r="A2225" s="10">
        <v>2224</v>
      </c>
      <c r="B2225" s="3" t="s">
        <v>4117</v>
      </c>
      <c r="C2225" s="3" t="s">
        <v>3696</v>
      </c>
      <c r="D2225" s="3" t="s">
        <v>1</v>
      </c>
      <c r="E2225" s="3" t="s">
        <v>4031</v>
      </c>
      <c r="F2225" s="87">
        <v>22</v>
      </c>
      <c r="G2225" s="5">
        <f t="shared" si="102"/>
        <v>69</v>
      </c>
      <c r="H2225" s="5" t="str">
        <f>VLOOKUP(F2225,Tabla5[[Columna3]:[Columna4]],2,TRUE)</f>
        <v>Aceptable</v>
      </c>
      <c r="I2225" s="18">
        <v>38</v>
      </c>
      <c r="J2225" s="5">
        <f t="shared" si="103"/>
        <v>35.185185185185183</v>
      </c>
      <c r="K2225" s="5" t="str">
        <f>VLOOKUP(I2225,Tabla13[[Rango minimo]:[Estado de calidad del aire]],2,TRUE)</f>
        <v>Buena</v>
      </c>
      <c r="L2225" s="21">
        <f t="shared" si="104"/>
        <v>52.092592592592595</v>
      </c>
      <c r="M2225" s="21" t="str">
        <f>VLOOKUP(L2225,Tabla7[[Valor minimo]:[Estado de calidad el aire]],2,TRUE)</f>
        <v>Aceptable</v>
      </c>
      <c r="N2225" s="11">
        <v>11</v>
      </c>
      <c r="O2225" s="11" t="s">
        <v>5997</v>
      </c>
      <c r="P2225" s="11">
        <v>3</v>
      </c>
      <c r="Q2225" s="11">
        <v>-74.090166080000003</v>
      </c>
      <c r="R2225" s="12">
        <v>4.7474621719999996</v>
      </c>
    </row>
    <row r="2226" spans="1:18" x14ac:dyDescent="0.25">
      <c r="A2226" s="10">
        <v>2225</v>
      </c>
      <c r="B2226" s="3" t="s">
        <v>4118</v>
      </c>
      <c r="C2226" s="3" t="s">
        <v>3696</v>
      </c>
      <c r="D2226" s="3" t="s">
        <v>1</v>
      </c>
      <c r="E2226" s="3" t="s">
        <v>4119</v>
      </c>
      <c r="F2226" s="87">
        <v>22</v>
      </c>
      <c r="G2226" s="5">
        <f t="shared" si="102"/>
        <v>69</v>
      </c>
      <c r="H2226" s="5" t="str">
        <f>VLOOKUP(F2226,Tabla5[[Columna3]:[Columna4]],2,TRUE)</f>
        <v>Aceptable</v>
      </c>
      <c r="I2226" s="18">
        <v>38</v>
      </c>
      <c r="J2226" s="5">
        <f t="shared" si="103"/>
        <v>35.185185185185183</v>
      </c>
      <c r="K2226" s="5" t="str">
        <f>VLOOKUP(I2226,Tabla13[[Rango minimo]:[Estado de calidad del aire]],2,TRUE)</f>
        <v>Buena</v>
      </c>
      <c r="L2226" s="21">
        <f t="shared" si="104"/>
        <v>52.092592592592595</v>
      </c>
      <c r="M2226" s="21" t="str">
        <f>VLOOKUP(L2226,Tabla7[[Valor minimo]:[Estado de calidad el aire]],2,TRUE)</f>
        <v>Aceptable</v>
      </c>
      <c r="N2226" s="11">
        <v>11</v>
      </c>
      <c r="O2226" s="11" t="s">
        <v>5997</v>
      </c>
      <c r="P2226" s="11">
        <v>3</v>
      </c>
      <c r="Q2226" s="11">
        <v>-74.086304699999999</v>
      </c>
      <c r="R2226" s="12">
        <v>4.7417144479999997</v>
      </c>
    </row>
    <row r="2227" spans="1:18" x14ac:dyDescent="0.25">
      <c r="A2227" s="10">
        <v>2226</v>
      </c>
      <c r="B2227" s="3" t="s">
        <v>4120</v>
      </c>
      <c r="C2227" s="3" t="s">
        <v>3696</v>
      </c>
      <c r="D2227" s="3" t="s">
        <v>1</v>
      </c>
      <c r="E2227" s="3" t="s">
        <v>4121</v>
      </c>
      <c r="F2227" s="87">
        <v>24</v>
      </c>
      <c r="G2227" s="5">
        <f t="shared" si="102"/>
        <v>73</v>
      </c>
      <c r="H2227" s="5" t="str">
        <f>VLOOKUP(F2227,Tabla5[[Columna3]:[Columna4]],2,TRUE)</f>
        <v>Aceptable</v>
      </c>
      <c r="I2227" s="18">
        <v>38</v>
      </c>
      <c r="J2227" s="5">
        <f t="shared" si="103"/>
        <v>35.185185185185183</v>
      </c>
      <c r="K2227" s="5" t="str">
        <f>VLOOKUP(I2227,Tabla13[[Rango minimo]:[Estado de calidad del aire]],2,TRUE)</f>
        <v>Buena</v>
      </c>
      <c r="L2227" s="21">
        <f t="shared" si="104"/>
        <v>54.092592592592595</v>
      </c>
      <c r="M2227" s="21" t="str">
        <f>VLOOKUP(L2227,Tabla7[[Valor minimo]:[Estado de calidad el aire]],2,TRUE)</f>
        <v>Aceptable</v>
      </c>
      <c r="N2227" s="11">
        <v>11</v>
      </c>
      <c r="O2227" s="11" t="s">
        <v>5997</v>
      </c>
      <c r="P2227" s="11">
        <v>2</v>
      </c>
      <c r="Q2227" s="11">
        <v>-74.093355029999998</v>
      </c>
      <c r="R2227" s="12">
        <v>4.7565565400000001</v>
      </c>
    </row>
    <row r="2228" spans="1:18" x14ac:dyDescent="0.25">
      <c r="A2228" s="10">
        <v>2227</v>
      </c>
      <c r="B2228" s="3" t="s">
        <v>4122</v>
      </c>
      <c r="C2228" s="3" t="s">
        <v>3696</v>
      </c>
      <c r="D2228" s="3" t="s">
        <v>1</v>
      </c>
      <c r="E2228" s="3" t="s">
        <v>4123</v>
      </c>
      <c r="F2228" s="87">
        <v>24</v>
      </c>
      <c r="G2228" s="5">
        <f t="shared" si="102"/>
        <v>73</v>
      </c>
      <c r="H2228" s="5" t="str">
        <f>VLOOKUP(F2228,Tabla5[[Columna3]:[Columna4]],2,TRUE)</f>
        <v>Aceptable</v>
      </c>
      <c r="I2228" s="18">
        <v>38</v>
      </c>
      <c r="J2228" s="5">
        <f t="shared" si="103"/>
        <v>35.185185185185183</v>
      </c>
      <c r="K2228" s="5" t="str">
        <f>VLOOKUP(I2228,Tabla13[[Rango minimo]:[Estado de calidad del aire]],2,TRUE)</f>
        <v>Buena</v>
      </c>
      <c r="L2228" s="21">
        <f t="shared" si="104"/>
        <v>54.092592592592595</v>
      </c>
      <c r="M2228" s="21" t="str">
        <f>VLOOKUP(L2228,Tabla7[[Valor minimo]:[Estado de calidad el aire]],2,TRUE)</f>
        <v>Aceptable</v>
      </c>
      <c r="N2228" s="11">
        <v>11</v>
      </c>
      <c r="O2228" s="11" t="s">
        <v>5997</v>
      </c>
      <c r="P2228" s="11">
        <v>3</v>
      </c>
      <c r="Q2228" s="11">
        <v>-74.090129770000004</v>
      </c>
      <c r="R2228" s="12">
        <v>4.7520785390000002</v>
      </c>
    </row>
    <row r="2229" spans="1:18" x14ac:dyDescent="0.25">
      <c r="A2229" s="10">
        <v>2228</v>
      </c>
      <c r="B2229" s="3" t="s">
        <v>4124</v>
      </c>
      <c r="C2229" s="3" t="s">
        <v>3696</v>
      </c>
      <c r="D2229" s="3" t="s">
        <v>1</v>
      </c>
      <c r="E2229" s="3" t="s">
        <v>4125</v>
      </c>
      <c r="F2229" s="87">
        <v>22</v>
      </c>
      <c r="G2229" s="5">
        <f t="shared" si="102"/>
        <v>69</v>
      </c>
      <c r="H2229" s="5" t="str">
        <f>VLOOKUP(F2229,Tabla5[[Columna3]:[Columna4]],2,TRUE)</f>
        <v>Aceptable</v>
      </c>
      <c r="I2229" s="18">
        <v>38</v>
      </c>
      <c r="J2229" s="5">
        <f t="shared" si="103"/>
        <v>35.185185185185183</v>
      </c>
      <c r="K2229" s="5" t="str">
        <f>VLOOKUP(I2229,Tabla13[[Rango minimo]:[Estado de calidad del aire]],2,TRUE)</f>
        <v>Buena</v>
      </c>
      <c r="L2229" s="21">
        <f t="shared" si="104"/>
        <v>52.092592592592595</v>
      </c>
      <c r="M2229" s="21" t="str">
        <f>VLOOKUP(L2229,Tabla7[[Valor minimo]:[Estado de calidad el aire]],2,TRUE)</f>
        <v>Aceptable</v>
      </c>
      <c r="N2229" s="11">
        <v>11</v>
      </c>
      <c r="O2229" s="11" t="s">
        <v>5997</v>
      </c>
      <c r="P2229" s="11">
        <v>3</v>
      </c>
      <c r="Q2229" s="11">
        <v>-74.078692050000001</v>
      </c>
      <c r="R2229" s="12">
        <v>4.7360441680000003</v>
      </c>
    </row>
    <row r="2230" spans="1:18" x14ac:dyDescent="0.25">
      <c r="A2230" s="10">
        <v>2229</v>
      </c>
      <c r="B2230" s="3" t="s">
        <v>4126</v>
      </c>
      <c r="C2230" s="3" t="s">
        <v>3696</v>
      </c>
      <c r="D2230" s="3" t="s">
        <v>1</v>
      </c>
      <c r="E2230" s="3" t="s">
        <v>4106</v>
      </c>
      <c r="F2230" s="87">
        <v>24</v>
      </c>
      <c r="G2230" s="5">
        <f t="shared" si="102"/>
        <v>73</v>
      </c>
      <c r="H2230" s="5" t="str">
        <f>VLOOKUP(F2230,Tabla5[[Columna3]:[Columna4]],2,TRUE)</f>
        <v>Aceptable</v>
      </c>
      <c r="I2230" s="18">
        <v>38</v>
      </c>
      <c r="J2230" s="5">
        <f t="shared" si="103"/>
        <v>35.185185185185183</v>
      </c>
      <c r="K2230" s="5" t="str">
        <f>VLOOKUP(I2230,Tabla13[[Rango minimo]:[Estado de calidad del aire]],2,TRUE)</f>
        <v>Buena</v>
      </c>
      <c r="L2230" s="21">
        <f t="shared" si="104"/>
        <v>54.092592592592595</v>
      </c>
      <c r="M2230" s="21" t="str">
        <f>VLOOKUP(L2230,Tabla7[[Valor minimo]:[Estado de calidad el aire]],2,TRUE)</f>
        <v>Aceptable</v>
      </c>
      <c r="N2230" s="11">
        <v>11</v>
      </c>
      <c r="O2230" s="11" t="s">
        <v>5997</v>
      </c>
      <c r="P2230" s="11">
        <v>3</v>
      </c>
      <c r="Q2230" s="11">
        <v>-74.091544650000003</v>
      </c>
      <c r="R2230" s="12">
        <v>4.7505174170000002</v>
      </c>
    </row>
    <row r="2231" spans="1:18" x14ac:dyDescent="0.25">
      <c r="A2231" s="10">
        <v>2230</v>
      </c>
      <c r="B2231" s="3" t="s">
        <v>4127</v>
      </c>
      <c r="C2231" s="3" t="s">
        <v>3696</v>
      </c>
      <c r="D2231" s="3" t="s">
        <v>1</v>
      </c>
      <c r="E2231" s="3" t="s">
        <v>4128</v>
      </c>
      <c r="F2231" s="87">
        <v>22</v>
      </c>
      <c r="G2231" s="5">
        <f t="shared" si="102"/>
        <v>69</v>
      </c>
      <c r="H2231" s="5" t="str">
        <f>VLOOKUP(F2231,Tabla5[[Columna3]:[Columna4]],2,TRUE)</f>
        <v>Aceptable</v>
      </c>
      <c r="I2231" s="18">
        <v>38</v>
      </c>
      <c r="J2231" s="5">
        <f t="shared" si="103"/>
        <v>35.185185185185183</v>
      </c>
      <c r="K2231" s="5" t="str">
        <f>VLOOKUP(I2231,Tabla13[[Rango minimo]:[Estado de calidad del aire]],2,TRUE)</f>
        <v>Buena</v>
      </c>
      <c r="L2231" s="21">
        <f t="shared" si="104"/>
        <v>52.092592592592595</v>
      </c>
      <c r="M2231" s="21" t="str">
        <f>VLOOKUP(L2231,Tabla7[[Valor minimo]:[Estado de calidad el aire]],2,TRUE)</f>
        <v>Aceptable</v>
      </c>
      <c r="N2231" s="11">
        <v>11</v>
      </c>
      <c r="O2231" s="11" t="s">
        <v>5997</v>
      </c>
      <c r="P2231" s="11">
        <v>4</v>
      </c>
      <c r="Q2231" s="11">
        <v>-74.089132919999997</v>
      </c>
      <c r="R2231" s="12">
        <v>4.74829086</v>
      </c>
    </row>
    <row r="2232" spans="1:18" x14ac:dyDescent="0.25">
      <c r="A2232" s="10">
        <v>2231</v>
      </c>
      <c r="B2232" s="3" t="s">
        <v>4129</v>
      </c>
      <c r="C2232" s="3" t="s">
        <v>3696</v>
      </c>
      <c r="D2232" s="3" t="s">
        <v>1</v>
      </c>
      <c r="E2232" s="3" t="s">
        <v>4128</v>
      </c>
      <c r="F2232" s="87">
        <v>22</v>
      </c>
      <c r="G2232" s="5">
        <f t="shared" si="102"/>
        <v>69</v>
      </c>
      <c r="H2232" s="5" t="str">
        <f>VLOOKUP(F2232,Tabla5[[Columna3]:[Columna4]],2,TRUE)</f>
        <v>Aceptable</v>
      </c>
      <c r="I2232" s="18">
        <v>38</v>
      </c>
      <c r="J2232" s="5">
        <f t="shared" si="103"/>
        <v>35.185185185185183</v>
      </c>
      <c r="K2232" s="5" t="str">
        <f>VLOOKUP(I2232,Tabla13[[Rango minimo]:[Estado de calidad del aire]],2,TRUE)</f>
        <v>Buena</v>
      </c>
      <c r="L2232" s="21">
        <f t="shared" si="104"/>
        <v>52.092592592592595</v>
      </c>
      <c r="M2232" s="21" t="str">
        <f>VLOOKUP(L2232,Tabla7[[Valor minimo]:[Estado de calidad el aire]],2,TRUE)</f>
        <v>Aceptable</v>
      </c>
      <c r="N2232" s="11">
        <v>11</v>
      </c>
      <c r="O2232" s="11" t="s">
        <v>5997</v>
      </c>
      <c r="P2232" s="11">
        <v>4</v>
      </c>
      <c r="Q2232" s="11">
        <v>-74.085871389999994</v>
      </c>
      <c r="R2232" s="12">
        <v>4.7469359410000003</v>
      </c>
    </row>
    <row r="2233" spans="1:18" x14ac:dyDescent="0.25">
      <c r="A2233" s="10">
        <v>2232</v>
      </c>
      <c r="B2233" s="3" t="s">
        <v>4130</v>
      </c>
      <c r="C2233" s="3" t="s">
        <v>3696</v>
      </c>
      <c r="D2233" s="3" t="s">
        <v>1</v>
      </c>
      <c r="E2233" s="3" t="s">
        <v>4128</v>
      </c>
      <c r="F2233" s="87">
        <v>22</v>
      </c>
      <c r="G2233" s="5">
        <f t="shared" si="102"/>
        <v>69</v>
      </c>
      <c r="H2233" s="5" t="str">
        <f>VLOOKUP(F2233,Tabla5[[Columna3]:[Columna4]],2,TRUE)</f>
        <v>Aceptable</v>
      </c>
      <c r="I2233" s="18">
        <v>38</v>
      </c>
      <c r="J2233" s="5">
        <f t="shared" si="103"/>
        <v>35.185185185185183</v>
      </c>
      <c r="K2233" s="5" t="str">
        <f>VLOOKUP(I2233,Tabla13[[Rango minimo]:[Estado de calidad del aire]],2,TRUE)</f>
        <v>Buena</v>
      </c>
      <c r="L2233" s="21">
        <f t="shared" si="104"/>
        <v>52.092592592592595</v>
      </c>
      <c r="M2233" s="21" t="str">
        <f>VLOOKUP(L2233,Tabla7[[Valor minimo]:[Estado de calidad el aire]],2,TRUE)</f>
        <v>Aceptable</v>
      </c>
      <c r="N2233" s="11">
        <v>11</v>
      </c>
      <c r="O2233" s="11" t="s">
        <v>5997</v>
      </c>
      <c r="P2233" s="11">
        <v>3</v>
      </c>
      <c r="Q2233" s="11">
        <v>-74.086298330000005</v>
      </c>
      <c r="R2233" s="12">
        <v>4.7471171449999998</v>
      </c>
    </row>
    <row r="2234" spans="1:18" x14ac:dyDescent="0.25">
      <c r="A2234" s="10">
        <v>2233</v>
      </c>
      <c r="B2234" s="3" t="s">
        <v>4131</v>
      </c>
      <c r="C2234" s="3" t="s">
        <v>3696</v>
      </c>
      <c r="D2234" s="3" t="s">
        <v>1</v>
      </c>
      <c r="E2234" s="3" t="s">
        <v>4132</v>
      </c>
      <c r="F2234" s="87">
        <v>22</v>
      </c>
      <c r="G2234" s="5">
        <f t="shared" si="102"/>
        <v>69</v>
      </c>
      <c r="H2234" s="5" t="str">
        <f>VLOOKUP(F2234,Tabla5[[Columna3]:[Columna4]],2,TRUE)</f>
        <v>Aceptable</v>
      </c>
      <c r="I2234" s="18">
        <v>38</v>
      </c>
      <c r="J2234" s="5">
        <f t="shared" si="103"/>
        <v>35.185185185185183</v>
      </c>
      <c r="K2234" s="5" t="str">
        <f>VLOOKUP(I2234,Tabla13[[Rango minimo]:[Estado de calidad del aire]],2,TRUE)</f>
        <v>Buena</v>
      </c>
      <c r="L2234" s="21">
        <f t="shared" si="104"/>
        <v>52.092592592592595</v>
      </c>
      <c r="M2234" s="21" t="str">
        <f>VLOOKUP(L2234,Tabla7[[Valor minimo]:[Estado de calidad el aire]],2,TRUE)</f>
        <v>Aceptable</v>
      </c>
      <c r="N2234" s="11">
        <v>11</v>
      </c>
      <c r="O2234" s="11" t="s">
        <v>5997</v>
      </c>
      <c r="P2234" s="11">
        <v>4</v>
      </c>
      <c r="Q2234" s="11">
        <v>-74.086527349999997</v>
      </c>
      <c r="R2234" s="12">
        <v>4.7506200190000003</v>
      </c>
    </row>
    <row r="2235" spans="1:18" x14ac:dyDescent="0.25">
      <c r="A2235" s="10">
        <v>2234</v>
      </c>
      <c r="B2235" s="3" t="s">
        <v>4133</v>
      </c>
      <c r="C2235" s="3" t="s">
        <v>3696</v>
      </c>
      <c r="D2235" s="3" t="s">
        <v>1</v>
      </c>
      <c r="E2235" s="3" t="s">
        <v>4134</v>
      </c>
      <c r="F2235" s="87">
        <v>24</v>
      </c>
      <c r="G2235" s="5">
        <f t="shared" si="102"/>
        <v>73</v>
      </c>
      <c r="H2235" s="5" t="str">
        <f>VLOOKUP(F2235,Tabla5[[Columna3]:[Columna4]],2,TRUE)</f>
        <v>Aceptable</v>
      </c>
      <c r="I2235" s="18">
        <v>38</v>
      </c>
      <c r="J2235" s="5">
        <f t="shared" si="103"/>
        <v>35.185185185185183</v>
      </c>
      <c r="K2235" s="5" t="str">
        <f>VLOOKUP(I2235,Tabla13[[Rango minimo]:[Estado de calidad del aire]],2,TRUE)</f>
        <v>Buena</v>
      </c>
      <c r="L2235" s="21">
        <f t="shared" si="104"/>
        <v>54.092592592592595</v>
      </c>
      <c r="M2235" s="21" t="str">
        <f>VLOOKUP(L2235,Tabla7[[Valor minimo]:[Estado de calidad el aire]],2,TRUE)</f>
        <v>Aceptable</v>
      </c>
      <c r="N2235" s="11">
        <v>11</v>
      </c>
      <c r="O2235" s="11" t="s">
        <v>5997</v>
      </c>
      <c r="P2235" s="11">
        <v>3</v>
      </c>
      <c r="Q2235" s="11">
        <v>-74.092221820000006</v>
      </c>
      <c r="R2235" s="12">
        <v>4.7500852880000002</v>
      </c>
    </row>
    <row r="2236" spans="1:18" x14ac:dyDescent="0.25">
      <c r="A2236" s="10">
        <v>2235</v>
      </c>
      <c r="B2236" s="3" t="s">
        <v>4135</v>
      </c>
      <c r="C2236" s="3" t="s">
        <v>3696</v>
      </c>
      <c r="D2236" s="3" t="s">
        <v>1</v>
      </c>
      <c r="E2236" s="3" t="s">
        <v>4136</v>
      </c>
      <c r="F2236" s="87">
        <v>22</v>
      </c>
      <c r="G2236" s="5">
        <f t="shared" si="102"/>
        <v>69</v>
      </c>
      <c r="H2236" s="5" t="str">
        <f>VLOOKUP(F2236,Tabla5[[Columna3]:[Columna4]],2,TRUE)</f>
        <v>Aceptable</v>
      </c>
      <c r="I2236" s="18">
        <v>38</v>
      </c>
      <c r="J2236" s="5">
        <f t="shared" si="103"/>
        <v>35.185185185185183</v>
      </c>
      <c r="K2236" s="5" t="str">
        <f>VLOOKUP(I2236,Tabla13[[Rango minimo]:[Estado de calidad del aire]],2,TRUE)</f>
        <v>Buena</v>
      </c>
      <c r="L2236" s="21">
        <f t="shared" si="104"/>
        <v>52.092592592592595</v>
      </c>
      <c r="M2236" s="21" t="str">
        <f>VLOOKUP(L2236,Tabla7[[Valor minimo]:[Estado de calidad el aire]],2,TRUE)</f>
        <v>Aceptable</v>
      </c>
      <c r="N2236" s="11">
        <v>11</v>
      </c>
      <c r="O2236" s="11" t="s">
        <v>5997</v>
      </c>
      <c r="P2236" s="11">
        <v>3</v>
      </c>
      <c r="Q2236" s="11">
        <v>-74.091577310000005</v>
      </c>
      <c r="R2236" s="12">
        <v>4.749302278</v>
      </c>
    </row>
    <row r="2237" spans="1:18" x14ac:dyDescent="0.25">
      <c r="A2237" s="10">
        <v>2236</v>
      </c>
      <c r="B2237" s="3" t="s">
        <v>4137</v>
      </c>
      <c r="C2237" s="3" t="s">
        <v>3696</v>
      </c>
      <c r="D2237" s="3" t="s">
        <v>1</v>
      </c>
      <c r="E2237" s="3" t="s">
        <v>4138</v>
      </c>
      <c r="F2237" s="87">
        <v>22</v>
      </c>
      <c r="G2237" s="5">
        <f t="shared" si="102"/>
        <v>69</v>
      </c>
      <c r="H2237" s="5" t="str">
        <f>VLOOKUP(F2237,Tabla5[[Columna3]:[Columna4]],2,TRUE)</f>
        <v>Aceptable</v>
      </c>
      <c r="I2237" s="18">
        <v>38</v>
      </c>
      <c r="J2237" s="5">
        <f t="shared" si="103"/>
        <v>35.185185185185183</v>
      </c>
      <c r="K2237" s="5" t="str">
        <f>VLOOKUP(I2237,Tabla13[[Rango minimo]:[Estado de calidad del aire]],2,TRUE)</f>
        <v>Buena</v>
      </c>
      <c r="L2237" s="21">
        <f t="shared" si="104"/>
        <v>52.092592592592595</v>
      </c>
      <c r="M2237" s="21" t="str">
        <f>VLOOKUP(L2237,Tabla7[[Valor minimo]:[Estado de calidad el aire]],2,TRUE)</f>
        <v>Aceptable</v>
      </c>
      <c r="N2237" s="11">
        <v>11</v>
      </c>
      <c r="O2237" s="11" t="s">
        <v>5997</v>
      </c>
      <c r="P2237" s="11">
        <v>4</v>
      </c>
      <c r="Q2237" s="11">
        <v>-74.082089499999995</v>
      </c>
      <c r="R2237" s="12">
        <v>4.7496975920000004</v>
      </c>
    </row>
    <row r="2238" spans="1:18" x14ac:dyDescent="0.25">
      <c r="A2238" s="10">
        <v>2237</v>
      </c>
      <c r="B2238" s="3" t="s">
        <v>4139</v>
      </c>
      <c r="C2238" s="3" t="s">
        <v>3696</v>
      </c>
      <c r="D2238" s="3" t="s">
        <v>1</v>
      </c>
      <c r="E2238" s="3" t="s">
        <v>4140</v>
      </c>
      <c r="F2238" s="87">
        <v>24</v>
      </c>
      <c r="G2238" s="5">
        <f t="shared" si="102"/>
        <v>73</v>
      </c>
      <c r="H2238" s="5" t="str">
        <f>VLOOKUP(F2238,Tabla5[[Columna3]:[Columna4]],2,TRUE)</f>
        <v>Aceptable</v>
      </c>
      <c r="I2238" s="18">
        <v>38</v>
      </c>
      <c r="J2238" s="5">
        <f t="shared" si="103"/>
        <v>35.185185185185183</v>
      </c>
      <c r="K2238" s="5" t="str">
        <f>VLOOKUP(I2238,Tabla13[[Rango minimo]:[Estado de calidad del aire]],2,TRUE)</f>
        <v>Buena</v>
      </c>
      <c r="L2238" s="21">
        <f t="shared" si="104"/>
        <v>54.092592592592595</v>
      </c>
      <c r="M2238" s="21" t="str">
        <f>VLOOKUP(L2238,Tabla7[[Valor minimo]:[Estado de calidad el aire]],2,TRUE)</f>
        <v>Aceptable</v>
      </c>
      <c r="N2238" s="11">
        <v>11</v>
      </c>
      <c r="O2238" s="11" t="s">
        <v>5997</v>
      </c>
      <c r="P2238" s="11">
        <v>3</v>
      </c>
      <c r="Q2238" s="11">
        <v>-74.097784419999996</v>
      </c>
      <c r="R2238" s="12">
        <v>4.7540160399999998</v>
      </c>
    </row>
    <row r="2239" spans="1:18" x14ac:dyDescent="0.25">
      <c r="A2239" s="10">
        <v>2238</v>
      </c>
      <c r="B2239" s="3" t="s">
        <v>4141</v>
      </c>
      <c r="C2239" s="3" t="s">
        <v>3696</v>
      </c>
      <c r="D2239" s="3" t="s">
        <v>1</v>
      </c>
      <c r="E2239" s="3" t="s">
        <v>4142</v>
      </c>
      <c r="F2239" s="87">
        <v>22</v>
      </c>
      <c r="G2239" s="5">
        <f t="shared" si="102"/>
        <v>69</v>
      </c>
      <c r="H2239" s="5" t="str">
        <f>VLOOKUP(F2239,Tabla5[[Columna3]:[Columna4]],2,TRUE)</f>
        <v>Aceptable</v>
      </c>
      <c r="I2239" s="18">
        <v>38</v>
      </c>
      <c r="J2239" s="5">
        <f t="shared" si="103"/>
        <v>35.185185185185183</v>
      </c>
      <c r="K2239" s="5" t="str">
        <f>VLOOKUP(I2239,Tabla13[[Rango minimo]:[Estado de calidad del aire]],2,TRUE)</f>
        <v>Buena</v>
      </c>
      <c r="L2239" s="21">
        <f t="shared" si="104"/>
        <v>52.092592592592595</v>
      </c>
      <c r="M2239" s="21" t="str">
        <f>VLOOKUP(L2239,Tabla7[[Valor minimo]:[Estado de calidad el aire]],2,TRUE)</f>
        <v>Aceptable</v>
      </c>
      <c r="N2239" s="11">
        <v>11</v>
      </c>
      <c r="O2239" s="11" t="s">
        <v>5997</v>
      </c>
      <c r="P2239" s="11">
        <v>3</v>
      </c>
      <c r="Q2239" s="11">
        <v>-74.082840340000004</v>
      </c>
      <c r="R2239" s="12">
        <v>4.7510103099999998</v>
      </c>
    </row>
    <row r="2240" spans="1:18" x14ac:dyDescent="0.25">
      <c r="A2240" s="10">
        <v>2239</v>
      </c>
      <c r="B2240" s="3" t="s">
        <v>4143</v>
      </c>
      <c r="C2240" s="3" t="s">
        <v>3696</v>
      </c>
      <c r="D2240" s="3" t="s">
        <v>1</v>
      </c>
      <c r="E2240" s="3" t="s">
        <v>4144</v>
      </c>
      <c r="F2240" s="87">
        <v>24</v>
      </c>
      <c r="G2240" s="5">
        <f t="shared" si="102"/>
        <v>73</v>
      </c>
      <c r="H2240" s="5" t="str">
        <f>VLOOKUP(F2240,Tabla5[[Columna3]:[Columna4]],2,TRUE)</f>
        <v>Aceptable</v>
      </c>
      <c r="I2240" s="18">
        <v>38</v>
      </c>
      <c r="J2240" s="5">
        <f t="shared" si="103"/>
        <v>35.185185185185183</v>
      </c>
      <c r="K2240" s="5" t="str">
        <f>VLOOKUP(I2240,Tabla13[[Rango minimo]:[Estado de calidad del aire]],2,TRUE)</f>
        <v>Buena</v>
      </c>
      <c r="L2240" s="21">
        <f t="shared" si="104"/>
        <v>54.092592592592595</v>
      </c>
      <c r="M2240" s="21" t="str">
        <f>VLOOKUP(L2240,Tabla7[[Valor minimo]:[Estado de calidad el aire]],2,TRUE)</f>
        <v>Aceptable</v>
      </c>
      <c r="N2240" s="11">
        <v>11</v>
      </c>
      <c r="O2240" s="11" t="s">
        <v>5997</v>
      </c>
      <c r="P2240" s="11">
        <v>2</v>
      </c>
      <c r="Q2240" s="11">
        <v>-74.097282370000002</v>
      </c>
      <c r="R2240" s="12">
        <v>4.7565914390000001</v>
      </c>
    </row>
    <row r="2241" spans="1:18" x14ac:dyDescent="0.25">
      <c r="A2241" s="10">
        <v>2240</v>
      </c>
      <c r="B2241" s="3" t="s">
        <v>4145</v>
      </c>
      <c r="C2241" s="3" t="s">
        <v>3696</v>
      </c>
      <c r="D2241" s="3" t="s">
        <v>1</v>
      </c>
      <c r="E2241" s="3" t="s">
        <v>4146</v>
      </c>
      <c r="F2241" s="87">
        <v>22</v>
      </c>
      <c r="G2241" s="5">
        <f t="shared" si="102"/>
        <v>69</v>
      </c>
      <c r="H2241" s="5" t="str">
        <f>VLOOKUP(F2241,Tabla5[[Columna3]:[Columna4]],2,TRUE)</f>
        <v>Aceptable</v>
      </c>
      <c r="I2241" s="18">
        <v>38</v>
      </c>
      <c r="J2241" s="5">
        <f t="shared" si="103"/>
        <v>35.185185185185183</v>
      </c>
      <c r="K2241" s="5" t="str">
        <f>VLOOKUP(I2241,Tabla13[[Rango minimo]:[Estado de calidad del aire]],2,TRUE)</f>
        <v>Buena</v>
      </c>
      <c r="L2241" s="21">
        <f t="shared" si="104"/>
        <v>52.092592592592595</v>
      </c>
      <c r="M2241" s="21" t="str">
        <f>VLOOKUP(L2241,Tabla7[[Valor minimo]:[Estado de calidad el aire]],2,TRUE)</f>
        <v>Aceptable</v>
      </c>
      <c r="N2241" s="11">
        <v>11</v>
      </c>
      <c r="O2241" s="11" t="s">
        <v>5997</v>
      </c>
      <c r="P2241" s="11">
        <v>3</v>
      </c>
      <c r="Q2241" s="11">
        <v>-74.079605549999997</v>
      </c>
      <c r="R2241" s="12">
        <v>4.735538085</v>
      </c>
    </row>
    <row r="2242" spans="1:18" x14ac:dyDescent="0.25">
      <c r="A2242" s="10">
        <v>2241</v>
      </c>
      <c r="B2242" s="3" t="s">
        <v>4147</v>
      </c>
      <c r="C2242" s="3" t="s">
        <v>3696</v>
      </c>
      <c r="D2242" s="3" t="s">
        <v>1</v>
      </c>
      <c r="E2242" s="3" t="s">
        <v>4148</v>
      </c>
      <c r="F2242" s="87">
        <v>24</v>
      </c>
      <c r="G2242" s="5">
        <f t="shared" si="102"/>
        <v>73</v>
      </c>
      <c r="H2242" s="5" t="str">
        <f>VLOOKUP(F2242,Tabla5[[Columna3]:[Columna4]],2,TRUE)</f>
        <v>Aceptable</v>
      </c>
      <c r="I2242" s="18">
        <v>38</v>
      </c>
      <c r="J2242" s="5">
        <f t="shared" si="103"/>
        <v>35.185185185185183</v>
      </c>
      <c r="K2242" s="5" t="str">
        <f>VLOOKUP(I2242,Tabla13[[Rango minimo]:[Estado de calidad del aire]],2,TRUE)</f>
        <v>Buena</v>
      </c>
      <c r="L2242" s="21">
        <f t="shared" si="104"/>
        <v>54.092592592592595</v>
      </c>
      <c r="M2242" s="21" t="str">
        <f>VLOOKUP(L2242,Tabla7[[Valor minimo]:[Estado de calidad el aire]],2,TRUE)</f>
        <v>Aceptable</v>
      </c>
      <c r="N2242" s="11">
        <v>11</v>
      </c>
      <c r="O2242" s="11" t="s">
        <v>5997</v>
      </c>
      <c r="P2242" s="11">
        <v>3</v>
      </c>
      <c r="Q2242" s="11">
        <v>-74.092799790000001</v>
      </c>
      <c r="R2242" s="12">
        <v>4.7540154609999998</v>
      </c>
    </row>
    <row r="2243" spans="1:18" x14ac:dyDescent="0.25">
      <c r="A2243" s="10">
        <v>2242</v>
      </c>
      <c r="B2243" s="3" t="s">
        <v>4149</v>
      </c>
      <c r="C2243" s="3" t="s">
        <v>3696</v>
      </c>
      <c r="D2243" s="3" t="s">
        <v>1</v>
      </c>
      <c r="E2243" s="3" t="s">
        <v>4150</v>
      </c>
      <c r="F2243" s="87">
        <v>24</v>
      </c>
      <c r="G2243" s="5">
        <f t="shared" ref="G2243:G2306" si="105">IF(F2243&lt;=12, F2243*50/12,
IF(F2243&lt;=37, 51 + (F2243-13)*50/25,
IF(F2243&lt;=55, 101 + (F2243-38)*50/18,
IF(F2243&lt;=150, 151 + (F2243-56)*50/95,
IF(F2243&lt;=250, 201 + (F2243-151)*100/100,
301 + (F2243-251)*200/250)))))</f>
        <v>73</v>
      </c>
      <c r="H2243" s="5" t="str">
        <f>VLOOKUP(F2243,Tabla5[[Columna3]:[Columna4]],2,TRUE)</f>
        <v>Aceptable</v>
      </c>
      <c r="I2243" s="18">
        <v>38</v>
      </c>
      <c r="J2243" s="5">
        <f t="shared" ref="J2243:J2306" si="106">IF(I2243&lt;=54, I2243*50/54,
IF(I2243&lt;=154, 51 + (I2243-55)*50/100,
IF(I2243&lt;=254, 101 + (I2243-155)*50/100,
IF(I2243&lt;=354, 151 + (I2243-255)*50/100,
IF(I2243&lt;=424, 201 + (I2243-355)*100/70,
301 + (I2243-425)*200/180)))))</f>
        <v>35.185185185185183</v>
      </c>
      <c r="K2243" s="5" t="str">
        <f>VLOOKUP(I2243,Tabla13[[Rango minimo]:[Estado de calidad del aire]],2,TRUE)</f>
        <v>Buena</v>
      </c>
      <c r="L2243" s="21">
        <f t="shared" ref="L2243:L2306" si="107">(((G2243+J2243)/2))</f>
        <v>54.092592592592595</v>
      </c>
      <c r="M2243" s="21" t="str">
        <f>VLOOKUP(L2243,Tabla7[[Valor minimo]:[Estado de calidad el aire]],2,TRUE)</f>
        <v>Aceptable</v>
      </c>
      <c r="N2243" s="11">
        <v>11</v>
      </c>
      <c r="O2243" s="11" t="s">
        <v>5997</v>
      </c>
      <c r="P2243" s="11">
        <v>3</v>
      </c>
      <c r="Q2243" s="11">
        <v>-74.094055560000001</v>
      </c>
      <c r="R2243" s="12">
        <v>4.7539234109999997</v>
      </c>
    </row>
    <row r="2244" spans="1:18" x14ac:dyDescent="0.25">
      <c r="A2244" s="10">
        <v>2243</v>
      </c>
      <c r="B2244" s="3" t="s">
        <v>4151</v>
      </c>
      <c r="C2244" s="3" t="s">
        <v>3696</v>
      </c>
      <c r="D2244" s="3" t="s">
        <v>1</v>
      </c>
      <c r="E2244" s="3" t="s">
        <v>4152</v>
      </c>
      <c r="F2244" s="87">
        <v>22</v>
      </c>
      <c r="G2244" s="5">
        <f t="shared" si="105"/>
        <v>69</v>
      </c>
      <c r="H2244" s="5" t="str">
        <f>VLOOKUP(F2244,Tabla5[[Columna3]:[Columna4]],2,TRUE)</f>
        <v>Aceptable</v>
      </c>
      <c r="I2244" s="18">
        <v>38</v>
      </c>
      <c r="J2244" s="5">
        <f t="shared" si="106"/>
        <v>35.185185185185183</v>
      </c>
      <c r="K2244" s="5" t="str">
        <f>VLOOKUP(I2244,Tabla13[[Rango minimo]:[Estado de calidad del aire]],2,TRUE)</f>
        <v>Buena</v>
      </c>
      <c r="L2244" s="21">
        <f t="shared" si="107"/>
        <v>52.092592592592595</v>
      </c>
      <c r="M2244" s="21" t="str">
        <f>VLOOKUP(L2244,Tabla7[[Valor minimo]:[Estado de calidad el aire]],2,TRUE)</f>
        <v>Aceptable</v>
      </c>
      <c r="N2244" s="11">
        <v>11</v>
      </c>
      <c r="O2244" s="11" t="s">
        <v>5997</v>
      </c>
      <c r="P2244" s="11">
        <v>3</v>
      </c>
      <c r="Q2244" s="11">
        <v>-74.083511040000005</v>
      </c>
      <c r="R2244" s="12">
        <v>4.7430360479999996</v>
      </c>
    </row>
    <row r="2245" spans="1:18" x14ac:dyDescent="0.25">
      <c r="A2245" s="10">
        <v>2244</v>
      </c>
      <c r="B2245" s="3" t="s">
        <v>4153</v>
      </c>
      <c r="C2245" s="3" t="s">
        <v>3696</v>
      </c>
      <c r="D2245" s="3" t="s">
        <v>1</v>
      </c>
      <c r="E2245" s="3" t="s">
        <v>4154</v>
      </c>
      <c r="F2245" s="87">
        <v>22</v>
      </c>
      <c r="G2245" s="5">
        <f t="shared" si="105"/>
        <v>69</v>
      </c>
      <c r="H2245" s="5" t="str">
        <f>VLOOKUP(F2245,Tabla5[[Columna3]:[Columna4]],2,TRUE)</f>
        <v>Aceptable</v>
      </c>
      <c r="I2245" s="18">
        <v>38</v>
      </c>
      <c r="J2245" s="5">
        <f t="shared" si="106"/>
        <v>35.185185185185183</v>
      </c>
      <c r="K2245" s="5" t="str">
        <f>VLOOKUP(I2245,Tabla13[[Rango minimo]:[Estado de calidad del aire]],2,TRUE)</f>
        <v>Buena</v>
      </c>
      <c r="L2245" s="21">
        <f t="shared" si="107"/>
        <v>52.092592592592595</v>
      </c>
      <c r="M2245" s="21" t="str">
        <f>VLOOKUP(L2245,Tabla7[[Valor minimo]:[Estado de calidad el aire]],2,TRUE)</f>
        <v>Aceptable</v>
      </c>
      <c r="N2245" s="11">
        <v>11</v>
      </c>
      <c r="O2245" s="11" t="s">
        <v>5997</v>
      </c>
      <c r="P2245" s="11">
        <v>4</v>
      </c>
      <c r="Q2245" s="11">
        <v>-74.088796009999996</v>
      </c>
      <c r="R2245" s="12">
        <v>4.742814761</v>
      </c>
    </row>
    <row r="2246" spans="1:18" x14ac:dyDescent="0.25">
      <c r="A2246" s="10">
        <v>2245</v>
      </c>
      <c r="B2246" s="3" t="s">
        <v>4155</v>
      </c>
      <c r="C2246" s="3" t="s">
        <v>3696</v>
      </c>
      <c r="D2246" s="3" t="s">
        <v>1</v>
      </c>
      <c r="E2246" s="3" t="s">
        <v>4123</v>
      </c>
      <c r="F2246" s="87">
        <v>22</v>
      </c>
      <c r="G2246" s="5">
        <f t="shared" si="105"/>
        <v>69</v>
      </c>
      <c r="H2246" s="5" t="str">
        <f>VLOOKUP(F2246,Tabla5[[Columna3]:[Columna4]],2,TRUE)</f>
        <v>Aceptable</v>
      </c>
      <c r="I2246" s="18">
        <v>38</v>
      </c>
      <c r="J2246" s="5">
        <f t="shared" si="106"/>
        <v>35.185185185185183</v>
      </c>
      <c r="K2246" s="5" t="str">
        <f>VLOOKUP(I2246,Tabla13[[Rango minimo]:[Estado de calidad del aire]],2,TRUE)</f>
        <v>Buena</v>
      </c>
      <c r="L2246" s="21">
        <f t="shared" si="107"/>
        <v>52.092592592592595</v>
      </c>
      <c r="M2246" s="21" t="str">
        <f>VLOOKUP(L2246,Tabla7[[Valor minimo]:[Estado de calidad el aire]],2,TRUE)</f>
        <v>Aceptable</v>
      </c>
      <c r="N2246" s="11">
        <v>11</v>
      </c>
      <c r="O2246" s="11" t="s">
        <v>5997</v>
      </c>
      <c r="P2246" s="11">
        <v>3</v>
      </c>
      <c r="Q2246" s="11">
        <v>-74.090554490000002</v>
      </c>
      <c r="R2246" s="12">
        <v>4.750442005</v>
      </c>
    </row>
    <row r="2247" spans="1:18" x14ac:dyDescent="0.25">
      <c r="A2247" s="10">
        <v>2246</v>
      </c>
      <c r="B2247" s="3" t="s">
        <v>4156</v>
      </c>
      <c r="C2247" s="3" t="s">
        <v>3696</v>
      </c>
      <c r="D2247" s="3" t="s">
        <v>1</v>
      </c>
      <c r="E2247" s="3" t="s">
        <v>4157</v>
      </c>
      <c r="F2247" s="87">
        <v>24</v>
      </c>
      <c r="G2247" s="5">
        <f t="shared" si="105"/>
        <v>73</v>
      </c>
      <c r="H2247" s="5" t="str">
        <f>VLOOKUP(F2247,Tabla5[[Columna3]:[Columna4]],2,TRUE)</f>
        <v>Aceptable</v>
      </c>
      <c r="I2247" s="18">
        <v>38</v>
      </c>
      <c r="J2247" s="5">
        <f t="shared" si="106"/>
        <v>35.185185185185183</v>
      </c>
      <c r="K2247" s="5" t="str">
        <f>VLOOKUP(I2247,Tabla13[[Rango minimo]:[Estado de calidad del aire]],2,TRUE)</f>
        <v>Buena</v>
      </c>
      <c r="L2247" s="21">
        <f t="shared" si="107"/>
        <v>54.092592592592595</v>
      </c>
      <c r="M2247" s="21" t="str">
        <f>VLOOKUP(L2247,Tabla7[[Valor minimo]:[Estado de calidad el aire]],2,TRUE)</f>
        <v>Aceptable</v>
      </c>
      <c r="N2247" s="11">
        <v>11</v>
      </c>
      <c r="O2247" s="11" t="s">
        <v>5997</v>
      </c>
      <c r="P2247" s="11">
        <v>3</v>
      </c>
      <c r="Q2247" s="11">
        <v>-74.101807930000007</v>
      </c>
      <c r="R2247" s="12">
        <v>4.7568842379999996</v>
      </c>
    </row>
    <row r="2248" spans="1:18" x14ac:dyDescent="0.25">
      <c r="A2248" s="10">
        <v>2247</v>
      </c>
      <c r="B2248" s="3" t="s">
        <v>4158</v>
      </c>
      <c r="C2248" s="3" t="s">
        <v>3696</v>
      </c>
      <c r="D2248" s="3" t="s">
        <v>1</v>
      </c>
      <c r="E2248" s="3" t="s">
        <v>4159</v>
      </c>
      <c r="F2248" s="87">
        <v>22</v>
      </c>
      <c r="G2248" s="5">
        <f t="shared" si="105"/>
        <v>69</v>
      </c>
      <c r="H2248" s="5" t="str">
        <f>VLOOKUP(F2248,Tabla5[[Columna3]:[Columna4]],2,TRUE)</f>
        <v>Aceptable</v>
      </c>
      <c r="I2248" s="18">
        <v>38</v>
      </c>
      <c r="J2248" s="5">
        <f t="shared" si="106"/>
        <v>35.185185185185183</v>
      </c>
      <c r="K2248" s="5" t="str">
        <f>VLOOKUP(I2248,Tabla13[[Rango minimo]:[Estado de calidad del aire]],2,TRUE)</f>
        <v>Buena</v>
      </c>
      <c r="L2248" s="21">
        <f t="shared" si="107"/>
        <v>52.092592592592595</v>
      </c>
      <c r="M2248" s="21" t="str">
        <f>VLOOKUP(L2248,Tabla7[[Valor minimo]:[Estado de calidad el aire]],2,TRUE)</f>
        <v>Aceptable</v>
      </c>
      <c r="N2248" s="11">
        <v>11</v>
      </c>
      <c r="O2248" s="11" t="s">
        <v>5997</v>
      </c>
      <c r="P2248" s="11">
        <v>4</v>
      </c>
      <c r="Q2248" s="11">
        <v>-74.086263709999997</v>
      </c>
      <c r="R2248" s="12">
        <v>4.7480897710000001</v>
      </c>
    </row>
    <row r="2249" spans="1:18" x14ac:dyDescent="0.25">
      <c r="A2249" s="10">
        <v>2248</v>
      </c>
      <c r="B2249" s="3" t="s">
        <v>4160</v>
      </c>
      <c r="C2249" s="3" t="s">
        <v>3696</v>
      </c>
      <c r="D2249" s="3" t="s">
        <v>1</v>
      </c>
      <c r="E2249" s="3" t="s">
        <v>4161</v>
      </c>
      <c r="F2249" s="87">
        <v>22</v>
      </c>
      <c r="G2249" s="5">
        <f t="shared" si="105"/>
        <v>69</v>
      </c>
      <c r="H2249" s="5" t="str">
        <f>VLOOKUP(F2249,Tabla5[[Columna3]:[Columna4]],2,TRUE)</f>
        <v>Aceptable</v>
      </c>
      <c r="I2249" s="18">
        <v>38</v>
      </c>
      <c r="J2249" s="5">
        <f t="shared" si="106"/>
        <v>35.185185185185183</v>
      </c>
      <c r="K2249" s="5" t="str">
        <f>VLOOKUP(I2249,Tabla13[[Rango minimo]:[Estado de calidad del aire]],2,TRUE)</f>
        <v>Buena</v>
      </c>
      <c r="L2249" s="21">
        <f t="shared" si="107"/>
        <v>52.092592592592595</v>
      </c>
      <c r="M2249" s="21" t="str">
        <f>VLOOKUP(L2249,Tabla7[[Valor minimo]:[Estado de calidad el aire]],2,TRUE)</f>
        <v>Aceptable</v>
      </c>
      <c r="N2249" s="11">
        <v>11</v>
      </c>
      <c r="O2249" s="11" t="s">
        <v>5997</v>
      </c>
      <c r="P2249" s="11">
        <v>3</v>
      </c>
      <c r="Q2249" s="11">
        <v>-74.092984299999998</v>
      </c>
      <c r="R2249" s="12">
        <v>4.7480022540000002</v>
      </c>
    </row>
    <row r="2250" spans="1:18" x14ac:dyDescent="0.25">
      <c r="A2250" s="10">
        <v>2249</v>
      </c>
      <c r="B2250" s="3" t="s">
        <v>4162</v>
      </c>
      <c r="C2250" s="3" t="s">
        <v>3696</v>
      </c>
      <c r="D2250" s="3" t="s">
        <v>1</v>
      </c>
      <c r="E2250" s="3" t="s">
        <v>4163</v>
      </c>
      <c r="F2250" s="87">
        <v>22</v>
      </c>
      <c r="G2250" s="5">
        <f t="shared" si="105"/>
        <v>69</v>
      </c>
      <c r="H2250" s="5" t="str">
        <f>VLOOKUP(F2250,Tabla5[[Columna3]:[Columna4]],2,TRUE)</f>
        <v>Aceptable</v>
      </c>
      <c r="I2250" s="18">
        <v>38</v>
      </c>
      <c r="J2250" s="5">
        <f t="shared" si="106"/>
        <v>35.185185185185183</v>
      </c>
      <c r="K2250" s="5" t="str">
        <f>VLOOKUP(I2250,Tabla13[[Rango minimo]:[Estado de calidad del aire]],2,TRUE)</f>
        <v>Buena</v>
      </c>
      <c r="L2250" s="21">
        <f t="shared" si="107"/>
        <v>52.092592592592595</v>
      </c>
      <c r="M2250" s="21" t="str">
        <f>VLOOKUP(L2250,Tabla7[[Valor minimo]:[Estado de calidad el aire]],2,TRUE)</f>
        <v>Aceptable</v>
      </c>
      <c r="N2250" s="11">
        <v>11</v>
      </c>
      <c r="O2250" s="11" t="s">
        <v>5997</v>
      </c>
      <c r="P2250" s="11">
        <v>4</v>
      </c>
      <c r="Q2250" s="11">
        <v>-74.091308420000004</v>
      </c>
      <c r="R2250" s="12">
        <v>4.7443978370000002</v>
      </c>
    </row>
    <row r="2251" spans="1:18" x14ac:dyDescent="0.25">
      <c r="A2251" s="10">
        <v>2250</v>
      </c>
      <c r="B2251" s="3" t="s">
        <v>4164</v>
      </c>
      <c r="C2251" s="3" t="s">
        <v>3696</v>
      </c>
      <c r="D2251" s="3" t="s">
        <v>1</v>
      </c>
      <c r="E2251" s="3" t="s">
        <v>4165</v>
      </c>
      <c r="F2251" s="87">
        <v>24</v>
      </c>
      <c r="G2251" s="5">
        <f t="shared" si="105"/>
        <v>73</v>
      </c>
      <c r="H2251" s="5" t="str">
        <f>VLOOKUP(F2251,Tabla5[[Columna3]:[Columna4]],2,TRUE)</f>
        <v>Aceptable</v>
      </c>
      <c r="I2251" s="18">
        <v>38</v>
      </c>
      <c r="J2251" s="5">
        <f t="shared" si="106"/>
        <v>35.185185185185183</v>
      </c>
      <c r="K2251" s="5" t="str">
        <f>VLOOKUP(I2251,Tabla13[[Rango minimo]:[Estado de calidad del aire]],2,TRUE)</f>
        <v>Buena</v>
      </c>
      <c r="L2251" s="21">
        <f t="shared" si="107"/>
        <v>54.092592592592595</v>
      </c>
      <c r="M2251" s="21" t="str">
        <f>VLOOKUP(L2251,Tabla7[[Valor minimo]:[Estado de calidad el aire]],2,TRUE)</f>
        <v>Aceptable</v>
      </c>
      <c r="N2251" s="11">
        <v>11</v>
      </c>
      <c r="O2251" s="11" t="s">
        <v>5997</v>
      </c>
      <c r="P2251" s="11">
        <v>3</v>
      </c>
      <c r="Q2251" s="11">
        <v>-74.098140000000001</v>
      </c>
      <c r="R2251" s="12">
        <v>4.7597129130000004</v>
      </c>
    </row>
    <row r="2252" spans="1:18" x14ac:dyDescent="0.25">
      <c r="A2252" s="10">
        <v>2251</v>
      </c>
      <c r="B2252" s="3" t="s">
        <v>4166</v>
      </c>
      <c r="C2252" s="3" t="s">
        <v>3696</v>
      </c>
      <c r="D2252" s="3" t="s">
        <v>1</v>
      </c>
      <c r="E2252" s="3" t="s">
        <v>4148</v>
      </c>
      <c r="F2252" s="87">
        <v>24</v>
      </c>
      <c r="G2252" s="5">
        <f t="shared" si="105"/>
        <v>73</v>
      </c>
      <c r="H2252" s="5" t="str">
        <f>VLOOKUP(F2252,Tabla5[[Columna3]:[Columna4]],2,TRUE)</f>
        <v>Aceptable</v>
      </c>
      <c r="I2252" s="18">
        <v>38</v>
      </c>
      <c r="J2252" s="5">
        <f t="shared" si="106"/>
        <v>35.185185185185183</v>
      </c>
      <c r="K2252" s="5" t="str">
        <f>VLOOKUP(I2252,Tabla13[[Rango minimo]:[Estado de calidad del aire]],2,TRUE)</f>
        <v>Buena</v>
      </c>
      <c r="L2252" s="21">
        <f t="shared" si="107"/>
        <v>54.092592592592595</v>
      </c>
      <c r="M2252" s="21" t="str">
        <f>VLOOKUP(L2252,Tabla7[[Valor minimo]:[Estado de calidad el aire]],2,TRUE)</f>
        <v>Aceptable</v>
      </c>
      <c r="N2252" s="11">
        <v>11</v>
      </c>
      <c r="O2252" s="11" t="s">
        <v>5997</v>
      </c>
      <c r="P2252" s="11">
        <v>3</v>
      </c>
      <c r="Q2252" s="11">
        <v>-74.095065480000002</v>
      </c>
      <c r="R2252" s="12">
        <v>4.7543058909999996</v>
      </c>
    </row>
    <row r="2253" spans="1:18" x14ac:dyDescent="0.25">
      <c r="A2253" s="10">
        <v>2252</v>
      </c>
      <c r="B2253" s="3" t="s">
        <v>4167</v>
      </c>
      <c r="C2253" s="3" t="s">
        <v>3696</v>
      </c>
      <c r="D2253" s="3" t="s">
        <v>1</v>
      </c>
      <c r="E2253" s="3" t="s">
        <v>4031</v>
      </c>
      <c r="F2253" s="87">
        <v>22</v>
      </c>
      <c r="G2253" s="5">
        <f t="shared" si="105"/>
        <v>69</v>
      </c>
      <c r="H2253" s="5" t="str">
        <f>VLOOKUP(F2253,Tabla5[[Columna3]:[Columna4]],2,TRUE)</f>
        <v>Aceptable</v>
      </c>
      <c r="I2253" s="18">
        <v>38</v>
      </c>
      <c r="J2253" s="5">
        <f t="shared" si="106"/>
        <v>35.185185185185183</v>
      </c>
      <c r="K2253" s="5" t="str">
        <f>VLOOKUP(I2253,Tabla13[[Rango minimo]:[Estado de calidad del aire]],2,TRUE)</f>
        <v>Buena</v>
      </c>
      <c r="L2253" s="21">
        <f t="shared" si="107"/>
        <v>52.092592592592595</v>
      </c>
      <c r="M2253" s="21" t="str">
        <f>VLOOKUP(L2253,Tabla7[[Valor minimo]:[Estado de calidad el aire]],2,TRUE)</f>
        <v>Aceptable</v>
      </c>
      <c r="N2253" s="11">
        <v>11</v>
      </c>
      <c r="O2253" s="11" t="s">
        <v>5997</v>
      </c>
      <c r="P2253" s="11">
        <v>3</v>
      </c>
      <c r="Q2253" s="11">
        <v>-74.091069149999996</v>
      </c>
      <c r="R2253" s="12">
        <v>4.7479890290000002</v>
      </c>
    </row>
    <row r="2254" spans="1:18" x14ac:dyDescent="0.25">
      <c r="A2254" s="10">
        <v>2253</v>
      </c>
      <c r="B2254" s="3" t="s">
        <v>4168</v>
      </c>
      <c r="C2254" s="3" t="s">
        <v>3696</v>
      </c>
      <c r="D2254" s="3" t="s">
        <v>1</v>
      </c>
      <c r="E2254" s="3" t="s">
        <v>4169</v>
      </c>
      <c r="F2254" s="87">
        <v>24</v>
      </c>
      <c r="G2254" s="5">
        <f t="shared" si="105"/>
        <v>73</v>
      </c>
      <c r="H2254" s="5" t="str">
        <f>VLOOKUP(F2254,Tabla5[[Columna3]:[Columna4]],2,TRUE)</f>
        <v>Aceptable</v>
      </c>
      <c r="I2254" s="18">
        <v>38</v>
      </c>
      <c r="J2254" s="5">
        <f t="shared" si="106"/>
        <v>35.185185185185183</v>
      </c>
      <c r="K2254" s="5" t="str">
        <f>VLOOKUP(I2254,Tabla13[[Rango minimo]:[Estado de calidad del aire]],2,TRUE)</f>
        <v>Buena</v>
      </c>
      <c r="L2254" s="21">
        <f t="shared" si="107"/>
        <v>54.092592592592595</v>
      </c>
      <c r="M2254" s="21" t="str">
        <f>VLOOKUP(L2254,Tabla7[[Valor minimo]:[Estado de calidad el aire]],2,TRUE)</f>
        <v>Aceptable</v>
      </c>
      <c r="N2254" s="11">
        <v>11</v>
      </c>
      <c r="O2254" s="11" t="s">
        <v>5997</v>
      </c>
      <c r="P2254" s="11">
        <v>3</v>
      </c>
      <c r="Q2254" s="11">
        <v>-74.099345409999998</v>
      </c>
      <c r="R2254" s="12">
        <v>4.749824469</v>
      </c>
    </row>
    <row r="2255" spans="1:18" x14ac:dyDescent="0.25">
      <c r="A2255" s="10">
        <v>2254</v>
      </c>
      <c r="B2255" s="3" t="s">
        <v>4170</v>
      </c>
      <c r="C2255" s="3" t="s">
        <v>3696</v>
      </c>
      <c r="D2255" s="3" t="s">
        <v>1</v>
      </c>
      <c r="E2255" s="3" t="s">
        <v>4171</v>
      </c>
      <c r="F2255" s="87">
        <v>24</v>
      </c>
      <c r="G2255" s="5">
        <f t="shared" si="105"/>
        <v>73</v>
      </c>
      <c r="H2255" s="5" t="str">
        <f>VLOOKUP(F2255,Tabla5[[Columna3]:[Columna4]],2,TRUE)</f>
        <v>Aceptable</v>
      </c>
      <c r="I2255" s="18">
        <v>38</v>
      </c>
      <c r="J2255" s="5">
        <f t="shared" si="106"/>
        <v>35.185185185185183</v>
      </c>
      <c r="K2255" s="5" t="str">
        <f>VLOOKUP(I2255,Tabla13[[Rango minimo]:[Estado de calidad del aire]],2,TRUE)</f>
        <v>Buena</v>
      </c>
      <c r="L2255" s="21">
        <f t="shared" si="107"/>
        <v>54.092592592592595</v>
      </c>
      <c r="M2255" s="21" t="str">
        <f>VLOOKUP(L2255,Tabla7[[Valor minimo]:[Estado de calidad el aire]],2,TRUE)</f>
        <v>Aceptable</v>
      </c>
      <c r="N2255" s="11">
        <v>11</v>
      </c>
      <c r="O2255" s="11" t="s">
        <v>5997</v>
      </c>
      <c r="P2255" s="11">
        <v>3</v>
      </c>
      <c r="Q2255" s="11">
        <v>-74.100239200000004</v>
      </c>
      <c r="R2255" s="12">
        <v>4.7521785589999999</v>
      </c>
    </row>
    <row r="2256" spans="1:18" x14ac:dyDescent="0.25">
      <c r="A2256" s="10">
        <v>2255</v>
      </c>
      <c r="B2256" s="3" t="s">
        <v>4172</v>
      </c>
      <c r="C2256" s="3" t="s">
        <v>3696</v>
      </c>
      <c r="D2256" s="3" t="s">
        <v>1</v>
      </c>
      <c r="E2256" s="3" t="s">
        <v>4173</v>
      </c>
      <c r="F2256" s="87">
        <v>22</v>
      </c>
      <c r="G2256" s="5">
        <f t="shared" si="105"/>
        <v>69</v>
      </c>
      <c r="H2256" s="5" t="str">
        <f>VLOOKUP(F2256,Tabla5[[Columna3]:[Columna4]],2,TRUE)</f>
        <v>Aceptable</v>
      </c>
      <c r="I2256" s="18">
        <v>38</v>
      </c>
      <c r="J2256" s="5">
        <f t="shared" si="106"/>
        <v>35.185185185185183</v>
      </c>
      <c r="K2256" s="5" t="str">
        <f>VLOOKUP(I2256,Tabla13[[Rango minimo]:[Estado de calidad del aire]],2,TRUE)</f>
        <v>Buena</v>
      </c>
      <c r="L2256" s="21">
        <f t="shared" si="107"/>
        <v>52.092592592592595</v>
      </c>
      <c r="M2256" s="21" t="str">
        <f>VLOOKUP(L2256,Tabla7[[Valor minimo]:[Estado de calidad el aire]],2,TRUE)</f>
        <v>Aceptable</v>
      </c>
      <c r="N2256" s="11">
        <v>11</v>
      </c>
      <c r="O2256" s="11" t="s">
        <v>5997</v>
      </c>
      <c r="P2256" s="11">
        <v>2</v>
      </c>
      <c r="Q2256" s="11">
        <v>-74.085692550000005</v>
      </c>
      <c r="R2256" s="12">
        <v>4.7534001779999997</v>
      </c>
    </row>
    <row r="2257" spans="1:18" x14ac:dyDescent="0.25">
      <c r="A2257" s="10">
        <v>2256</v>
      </c>
      <c r="B2257" s="3" t="s">
        <v>4174</v>
      </c>
      <c r="C2257" s="3" t="s">
        <v>3696</v>
      </c>
      <c r="D2257" s="3" t="s">
        <v>1</v>
      </c>
      <c r="E2257" s="3" t="s">
        <v>4175</v>
      </c>
      <c r="F2257" s="87">
        <v>22</v>
      </c>
      <c r="G2257" s="5">
        <f t="shared" si="105"/>
        <v>69</v>
      </c>
      <c r="H2257" s="5" t="str">
        <f>VLOOKUP(F2257,Tabla5[[Columna3]:[Columna4]],2,TRUE)</f>
        <v>Aceptable</v>
      </c>
      <c r="I2257" s="18">
        <v>38</v>
      </c>
      <c r="J2257" s="5">
        <f t="shared" si="106"/>
        <v>35.185185185185183</v>
      </c>
      <c r="K2257" s="5" t="str">
        <f>VLOOKUP(I2257,Tabla13[[Rango minimo]:[Estado de calidad del aire]],2,TRUE)</f>
        <v>Buena</v>
      </c>
      <c r="L2257" s="21">
        <f t="shared" si="107"/>
        <v>52.092592592592595</v>
      </c>
      <c r="M2257" s="21" t="str">
        <f>VLOOKUP(L2257,Tabla7[[Valor minimo]:[Estado de calidad el aire]],2,TRUE)</f>
        <v>Aceptable</v>
      </c>
      <c r="N2257" s="11">
        <v>11</v>
      </c>
      <c r="O2257" s="11" t="s">
        <v>5997</v>
      </c>
      <c r="P2257" s="11">
        <v>4</v>
      </c>
      <c r="Q2257" s="11">
        <v>-74.092637269999997</v>
      </c>
      <c r="R2257" s="12">
        <v>4.7451657120000004</v>
      </c>
    </row>
    <row r="2258" spans="1:18" x14ac:dyDescent="0.25">
      <c r="A2258" s="10">
        <v>2257</v>
      </c>
      <c r="B2258" s="3" t="s">
        <v>4176</v>
      </c>
      <c r="C2258" s="3" t="s">
        <v>3696</v>
      </c>
      <c r="D2258" s="3" t="s">
        <v>1</v>
      </c>
      <c r="E2258" s="3" t="s">
        <v>4177</v>
      </c>
      <c r="F2258" s="87">
        <v>22</v>
      </c>
      <c r="G2258" s="5">
        <f t="shared" si="105"/>
        <v>69</v>
      </c>
      <c r="H2258" s="5" t="str">
        <f>VLOOKUP(F2258,Tabla5[[Columna3]:[Columna4]],2,TRUE)</f>
        <v>Aceptable</v>
      </c>
      <c r="I2258" s="18">
        <v>38</v>
      </c>
      <c r="J2258" s="5">
        <f t="shared" si="106"/>
        <v>35.185185185185183</v>
      </c>
      <c r="K2258" s="5" t="str">
        <f>VLOOKUP(I2258,Tabla13[[Rango minimo]:[Estado de calidad del aire]],2,TRUE)</f>
        <v>Buena</v>
      </c>
      <c r="L2258" s="21">
        <f t="shared" si="107"/>
        <v>52.092592592592595</v>
      </c>
      <c r="M2258" s="21" t="str">
        <f>VLOOKUP(L2258,Tabla7[[Valor minimo]:[Estado de calidad el aire]],2,TRUE)</f>
        <v>Aceptable</v>
      </c>
      <c r="N2258" s="11">
        <v>11</v>
      </c>
      <c r="O2258" s="11" t="s">
        <v>5997</v>
      </c>
      <c r="P2258" s="11">
        <v>4</v>
      </c>
      <c r="Q2258" s="11">
        <v>-74.091223619999994</v>
      </c>
      <c r="R2258" s="12">
        <v>4.745425161</v>
      </c>
    </row>
    <row r="2259" spans="1:18" x14ac:dyDescent="0.25">
      <c r="A2259" s="10">
        <v>2258</v>
      </c>
      <c r="B2259" s="3" t="s">
        <v>4178</v>
      </c>
      <c r="C2259" s="3" t="s">
        <v>3696</v>
      </c>
      <c r="D2259" s="3" t="s">
        <v>1</v>
      </c>
      <c r="E2259" s="3" t="s">
        <v>4179</v>
      </c>
      <c r="F2259" s="87">
        <v>24</v>
      </c>
      <c r="G2259" s="5">
        <f t="shared" si="105"/>
        <v>73</v>
      </c>
      <c r="H2259" s="5" t="str">
        <f>VLOOKUP(F2259,Tabla5[[Columna3]:[Columna4]],2,TRUE)</f>
        <v>Aceptable</v>
      </c>
      <c r="I2259" s="18">
        <v>38</v>
      </c>
      <c r="J2259" s="5">
        <f t="shared" si="106"/>
        <v>35.185185185185183</v>
      </c>
      <c r="K2259" s="5" t="str">
        <f>VLOOKUP(I2259,Tabla13[[Rango minimo]:[Estado de calidad del aire]],2,TRUE)</f>
        <v>Buena</v>
      </c>
      <c r="L2259" s="21">
        <f t="shared" si="107"/>
        <v>54.092592592592595</v>
      </c>
      <c r="M2259" s="21" t="str">
        <f>VLOOKUP(L2259,Tabla7[[Valor minimo]:[Estado de calidad el aire]],2,TRUE)</f>
        <v>Aceptable</v>
      </c>
      <c r="N2259" s="11">
        <v>11</v>
      </c>
      <c r="O2259" s="11" t="s">
        <v>5997</v>
      </c>
      <c r="P2259" s="11">
        <v>2</v>
      </c>
      <c r="Q2259" s="11">
        <v>-74.099345249999999</v>
      </c>
      <c r="R2259" s="12">
        <v>4.7572823240000002</v>
      </c>
    </row>
    <row r="2260" spans="1:18" x14ac:dyDescent="0.25">
      <c r="A2260" s="10">
        <v>2259</v>
      </c>
      <c r="B2260" s="3" t="s">
        <v>4180</v>
      </c>
      <c r="C2260" s="3" t="s">
        <v>3696</v>
      </c>
      <c r="D2260" s="3" t="s">
        <v>1</v>
      </c>
      <c r="E2260" s="3" t="s">
        <v>4090</v>
      </c>
      <c r="F2260" s="87">
        <v>24</v>
      </c>
      <c r="G2260" s="5">
        <f t="shared" si="105"/>
        <v>73</v>
      </c>
      <c r="H2260" s="5" t="str">
        <f>VLOOKUP(F2260,Tabla5[[Columna3]:[Columna4]],2,TRUE)</f>
        <v>Aceptable</v>
      </c>
      <c r="I2260" s="18">
        <v>38</v>
      </c>
      <c r="J2260" s="5">
        <f t="shared" si="106"/>
        <v>35.185185185185183</v>
      </c>
      <c r="K2260" s="5" t="str">
        <f>VLOOKUP(I2260,Tabla13[[Rango minimo]:[Estado de calidad del aire]],2,TRUE)</f>
        <v>Buena</v>
      </c>
      <c r="L2260" s="21">
        <f t="shared" si="107"/>
        <v>54.092592592592595</v>
      </c>
      <c r="M2260" s="21" t="str">
        <f>VLOOKUP(L2260,Tabla7[[Valor minimo]:[Estado de calidad el aire]],2,TRUE)</f>
        <v>Aceptable</v>
      </c>
      <c r="N2260" s="11">
        <v>11</v>
      </c>
      <c r="O2260" s="11" t="s">
        <v>5997</v>
      </c>
      <c r="P2260" s="11">
        <v>2</v>
      </c>
      <c r="Q2260" s="11">
        <v>-74.095673009999999</v>
      </c>
      <c r="R2260" s="12">
        <v>4.7557129439999999</v>
      </c>
    </row>
    <row r="2261" spans="1:18" x14ac:dyDescent="0.25">
      <c r="A2261" s="10">
        <v>2260</v>
      </c>
      <c r="B2261" s="3" t="s">
        <v>4181</v>
      </c>
      <c r="C2261" s="3" t="s">
        <v>3696</v>
      </c>
      <c r="D2261" s="3" t="s">
        <v>1</v>
      </c>
      <c r="E2261" s="3" t="s">
        <v>4182</v>
      </c>
      <c r="F2261" s="87">
        <v>22</v>
      </c>
      <c r="G2261" s="5">
        <f t="shared" si="105"/>
        <v>69</v>
      </c>
      <c r="H2261" s="5" t="str">
        <f>VLOOKUP(F2261,Tabla5[[Columna3]:[Columna4]],2,TRUE)</f>
        <v>Aceptable</v>
      </c>
      <c r="I2261" s="18">
        <v>38</v>
      </c>
      <c r="J2261" s="5">
        <f t="shared" si="106"/>
        <v>35.185185185185183</v>
      </c>
      <c r="K2261" s="5" t="str">
        <f>VLOOKUP(I2261,Tabla13[[Rango minimo]:[Estado de calidad del aire]],2,TRUE)</f>
        <v>Buena</v>
      </c>
      <c r="L2261" s="21">
        <f t="shared" si="107"/>
        <v>52.092592592592595</v>
      </c>
      <c r="M2261" s="21" t="str">
        <f>VLOOKUP(L2261,Tabla7[[Valor minimo]:[Estado de calidad el aire]],2,TRUE)</f>
        <v>Aceptable</v>
      </c>
      <c r="N2261" s="11">
        <v>11</v>
      </c>
      <c r="O2261" s="11" t="s">
        <v>5997</v>
      </c>
      <c r="P2261" s="11">
        <v>3</v>
      </c>
      <c r="Q2261" s="11">
        <v>-74.086393000000001</v>
      </c>
      <c r="R2261" s="12">
        <v>4.7439586609999997</v>
      </c>
    </row>
    <row r="2262" spans="1:18" x14ac:dyDescent="0.25">
      <c r="A2262" s="10">
        <v>2261</v>
      </c>
      <c r="B2262" s="3" t="s">
        <v>4183</v>
      </c>
      <c r="C2262" s="3" t="s">
        <v>3696</v>
      </c>
      <c r="D2262" s="3" t="s">
        <v>1</v>
      </c>
      <c r="E2262" s="3" t="s">
        <v>4184</v>
      </c>
      <c r="F2262" s="87">
        <v>22</v>
      </c>
      <c r="G2262" s="5">
        <f t="shared" si="105"/>
        <v>69</v>
      </c>
      <c r="H2262" s="5" t="str">
        <f>VLOOKUP(F2262,Tabla5[[Columna3]:[Columna4]],2,TRUE)</f>
        <v>Aceptable</v>
      </c>
      <c r="I2262" s="18">
        <v>38</v>
      </c>
      <c r="J2262" s="5">
        <f t="shared" si="106"/>
        <v>35.185185185185183</v>
      </c>
      <c r="K2262" s="5" t="str">
        <f>VLOOKUP(I2262,Tabla13[[Rango minimo]:[Estado de calidad del aire]],2,TRUE)</f>
        <v>Buena</v>
      </c>
      <c r="L2262" s="21">
        <f t="shared" si="107"/>
        <v>52.092592592592595</v>
      </c>
      <c r="M2262" s="21" t="str">
        <f>VLOOKUP(L2262,Tabla7[[Valor minimo]:[Estado de calidad el aire]],2,TRUE)</f>
        <v>Aceptable</v>
      </c>
      <c r="N2262" s="11">
        <v>11</v>
      </c>
      <c r="O2262" s="11" t="s">
        <v>5997</v>
      </c>
      <c r="P2262" s="11">
        <v>4</v>
      </c>
      <c r="Q2262" s="11">
        <v>-74.088265800000002</v>
      </c>
      <c r="R2262" s="12">
        <v>4.7448350140000004</v>
      </c>
    </row>
    <row r="2263" spans="1:18" x14ac:dyDescent="0.25">
      <c r="A2263" s="10">
        <v>2262</v>
      </c>
      <c r="B2263" s="3" t="s">
        <v>4185</v>
      </c>
      <c r="C2263" s="3" t="s">
        <v>3696</v>
      </c>
      <c r="D2263" s="3" t="s">
        <v>1</v>
      </c>
      <c r="E2263" s="3" t="s">
        <v>4186</v>
      </c>
      <c r="F2263" s="87">
        <v>22</v>
      </c>
      <c r="G2263" s="5">
        <f t="shared" si="105"/>
        <v>69</v>
      </c>
      <c r="H2263" s="5" t="str">
        <f>VLOOKUP(F2263,Tabla5[[Columna3]:[Columna4]],2,TRUE)</f>
        <v>Aceptable</v>
      </c>
      <c r="I2263" s="18">
        <v>38</v>
      </c>
      <c r="J2263" s="5">
        <f t="shared" si="106"/>
        <v>35.185185185185183</v>
      </c>
      <c r="K2263" s="5" t="str">
        <f>VLOOKUP(I2263,Tabla13[[Rango minimo]:[Estado de calidad del aire]],2,TRUE)</f>
        <v>Buena</v>
      </c>
      <c r="L2263" s="21">
        <f t="shared" si="107"/>
        <v>52.092592592592595</v>
      </c>
      <c r="M2263" s="21" t="str">
        <f>VLOOKUP(L2263,Tabla7[[Valor minimo]:[Estado de calidad el aire]],2,TRUE)</f>
        <v>Aceptable</v>
      </c>
      <c r="N2263" s="11">
        <v>11</v>
      </c>
      <c r="O2263" s="11" t="s">
        <v>5997</v>
      </c>
      <c r="P2263" s="11">
        <v>3</v>
      </c>
      <c r="Q2263" s="11">
        <v>-74.086660100000003</v>
      </c>
      <c r="R2263" s="12">
        <v>4.7416907549999996</v>
      </c>
    </row>
    <row r="2264" spans="1:18" x14ac:dyDescent="0.25">
      <c r="A2264" s="10">
        <v>2263</v>
      </c>
      <c r="B2264" s="3" t="s">
        <v>4187</v>
      </c>
      <c r="C2264" s="3" t="s">
        <v>3696</v>
      </c>
      <c r="D2264" s="3" t="s">
        <v>1</v>
      </c>
      <c r="E2264" s="3" t="s">
        <v>4188</v>
      </c>
      <c r="F2264" s="87">
        <v>22</v>
      </c>
      <c r="G2264" s="5">
        <f t="shared" si="105"/>
        <v>69</v>
      </c>
      <c r="H2264" s="5" t="str">
        <f>VLOOKUP(F2264,Tabla5[[Columna3]:[Columna4]],2,TRUE)</f>
        <v>Aceptable</v>
      </c>
      <c r="I2264" s="18">
        <v>38</v>
      </c>
      <c r="J2264" s="5">
        <f t="shared" si="106"/>
        <v>35.185185185185183</v>
      </c>
      <c r="K2264" s="5" t="str">
        <f>VLOOKUP(I2264,Tabla13[[Rango minimo]:[Estado de calidad del aire]],2,TRUE)</f>
        <v>Buena</v>
      </c>
      <c r="L2264" s="21">
        <f t="shared" si="107"/>
        <v>52.092592592592595</v>
      </c>
      <c r="M2264" s="21" t="str">
        <f>VLOOKUP(L2264,Tabla7[[Valor minimo]:[Estado de calidad el aire]],2,TRUE)</f>
        <v>Aceptable</v>
      </c>
      <c r="N2264" s="11">
        <v>11</v>
      </c>
      <c r="O2264" s="11" t="s">
        <v>5997</v>
      </c>
      <c r="P2264" s="11">
        <v>3</v>
      </c>
      <c r="Q2264" s="11">
        <v>-74.087365500000004</v>
      </c>
      <c r="R2264" s="12">
        <v>4.7425244260000001</v>
      </c>
    </row>
    <row r="2265" spans="1:18" x14ac:dyDescent="0.25">
      <c r="A2265" s="10">
        <v>2264</v>
      </c>
      <c r="B2265" s="3" t="s">
        <v>4189</v>
      </c>
      <c r="C2265" s="3" t="s">
        <v>3696</v>
      </c>
      <c r="D2265" s="3" t="s">
        <v>1</v>
      </c>
      <c r="E2265" s="3" t="s">
        <v>4190</v>
      </c>
      <c r="F2265" s="87">
        <v>22</v>
      </c>
      <c r="G2265" s="5">
        <f t="shared" si="105"/>
        <v>69</v>
      </c>
      <c r="H2265" s="5" t="str">
        <f>VLOOKUP(F2265,Tabla5[[Columna3]:[Columna4]],2,TRUE)</f>
        <v>Aceptable</v>
      </c>
      <c r="I2265" s="18">
        <v>38</v>
      </c>
      <c r="J2265" s="5">
        <f t="shared" si="106"/>
        <v>35.185185185185183</v>
      </c>
      <c r="K2265" s="5" t="str">
        <f>VLOOKUP(I2265,Tabla13[[Rango minimo]:[Estado de calidad del aire]],2,TRUE)</f>
        <v>Buena</v>
      </c>
      <c r="L2265" s="21">
        <f t="shared" si="107"/>
        <v>52.092592592592595</v>
      </c>
      <c r="M2265" s="21" t="str">
        <f>VLOOKUP(L2265,Tabla7[[Valor minimo]:[Estado de calidad el aire]],2,TRUE)</f>
        <v>Aceptable</v>
      </c>
      <c r="N2265" s="11">
        <v>11</v>
      </c>
      <c r="O2265" s="11" t="s">
        <v>5997</v>
      </c>
      <c r="P2265" s="11">
        <v>3</v>
      </c>
      <c r="Q2265" s="11">
        <v>-74.081436569999994</v>
      </c>
      <c r="R2265" s="12">
        <v>4.7527289939999999</v>
      </c>
    </row>
    <row r="2266" spans="1:18" x14ac:dyDescent="0.25">
      <c r="A2266" s="10">
        <v>2265</v>
      </c>
      <c r="B2266" s="3" t="s">
        <v>4191</v>
      </c>
      <c r="C2266" s="3" t="s">
        <v>3696</v>
      </c>
      <c r="D2266" s="3" t="s">
        <v>1</v>
      </c>
      <c r="E2266" s="3" t="s">
        <v>4192</v>
      </c>
      <c r="F2266" s="87">
        <v>24</v>
      </c>
      <c r="G2266" s="5">
        <f t="shared" si="105"/>
        <v>73</v>
      </c>
      <c r="H2266" s="5" t="str">
        <f>VLOOKUP(F2266,Tabla5[[Columna3]:[Columna4]],2,TRUE)</f>
        <v>Aceptable</v>
      </c>
      <c r="I2266" s="18">
        <v>38</v>
      </c>
      <c r="J2266" s="5">
        <f t="shared" si="106"/>
        <v>35.185185185185183</v>
      </c>
      <c r="K2266" s="5" t="str">
        <f>VLOOKUP(I2266,Tabla13[[Rango minimo]:[Estado de calidad del aire]],2,TRUE)</f>
        <v>Buena</v>
      </c>
      <c r="L2266" s="21">
        <f t="shared" si="107"/>
        <v>54.092592592592595</v>
      </c>
      <c r="M2266" s="21" t="str">
        <f>VLOOKUP(L2266,Tabla7[[Valor minimo]:[Estado de calidad el aire]],2,TRUE)</f>
        <v>Aceptable</v>
      </c>
      <c r="N2266" s="11">
        <v>11</v>
      </c>
      <c r="O2266" s="11" t="s">
        <v>5997</v>
      </c>
      <c r="P2266" s="11">
        <v>3</v>
      </c>
      <c r="Q2266" s="11">
        <v>-74.089611599999998</v>
      </c>
      <c r="R2266" s="12">
        <v>4.7566478500000002</v>
      </c>
    </row>
    <row r="2267" spans="1:18" x14ac:dyDescent="0.25">
      <c r="A2267" s="10">
        <v>2266</v>
      </c>
      <c r="B2267" s="3" t="s">
        <v>4193</v>
      </c>
      <c r="C2267" s="3" t="s">
        <v>3696</v>
      </c>
      <c r="D2267" s="3" t="s">
        <v>1</v>
      </c>
      <c r="E2267" s="3" t="s">
        <v>4194</v>
      </c>
      <c r="F2267" s="87">
        <v>24</v>
      </c>
      <c r="G2267" s="5">
        <f t="shared" si="105"/>
        <v>73</v>
      </c>
      <c r="H2267" s="5" t="str">
        <f>VLOOKUP(F2267,Tabla5[[Columna3]:[Columna4]],2,TRUE)</f>
        <v>Aceptable</v>
      </c>
      <c r="I2267" s="18">
        <v>38</v>
      </c>
      <c r="J2267" s="5">
        <f t="shared" si="106"/>
        <v>35.185185185185183</v>
      </c>
      <c r="K2267" s="5" t="str">
        <f>VLOOKUP(I2267,Tabla13[[Rango minimo]:[Estado de calidad del aire]],2,TRUE)</f>
        <v>Buena</v>
      </c>
      <c r="L2267" s="21">
        <f t="shared" si="107"/>
        <v>54.092592592592595</v>
      </c>
      <c r="M2267" s="21" t="str">
        <f>VLOOKUP(L2267,Tabla7[[Valor minimo]:[Estado de calidad el aire]],2,TRUE)</f>
        <v>Aceptable</v>
      </c>
      <c r="N2267" s="11">
        <v>11</v>
      </c>
      <c r="O2267" s="11" t="s">
        <v>5997</v>
      </c>
      <c r="P2267" s="11">
        <v>3</v>
      </c>
      <c r="Q2267" s="11">
        <v>-74.101515430000006</v>
      </c>
      <c r="R2267" s="12">
        <v>4.7601268130000003</v>
      </c>
    </row>
    <row r="2268" spans="1:18" x14ac:dyDescent="0.25">
      <c r="A2268" s="10">
        <v>2267</v>
      </c>
      <c r="B2268" s="3" t="s">
        <v>4195</v>
      </c>
      <c r="C2268" s="3" t="s">
        <v>3696</v>
      </c>
      <c r="D2268" s="3" t="s">
        <v>1</v>
      </c>
      <c r="E2268" s="3" t="s">
        <v>4196</v>
      </c>
      <c r="F2268" s="87">
        <v>24</v>
      </c>
      <c r="G2268" s="5">
        <f t="shared" si="105"/>
        <v>73</v>
      </c>
      <c r="H2268" s="5" t="str">
        <f>VLOOKUP(F2268,Tabla5[[Columna3]:[Columna4]],2,TRUE)</f>
        <v>Aceptable</v>
      </c>
      <c r="I2268" s="18">
        <v>38</v>
      </c>
      <c r="J2268" s="5">
        <f t="shared" si="106"/>
        <v>35.185185185185183</v>
      </c>
      <c r="K2268" s="5" t="str">
        <f>VLOOKUP(I2268,Tabla13[[Rango minimo]:[Estado de calidad del aire]],2,TRUE)</f>
        <v>Buena</v>
      </c>
      <c r="L2268" s="21">
        <f t="shared" si="107"/>
        <v>54.092592592592595</v>
      </c>
      <c r="M2268" s="21" t="str">
        <f>VLOOKUP(L2268,Tabla7[[Valor minimo]:[Estado de calidad el aire]],2,TRUE)</f>
        <v>Aceptable</v>
      </c>
      <c r="N2268" s="11">
        <v>11</v>
      </c>
      <c r="O2268" s="11" t="s">
        <v>5997</v>
      </c>
      <c r="P2268" s="11">
        <v>2</v>
      </c>
      <c r="Q2268" s="11">
        <v>-74.091690139999997</v>
      </c>
      <c r="R2268" s="12">
        <v>4.7575490739999999</v>
      </c>
    </row>
    <row r="2269" spans="1:18" x14ac:dyDescent="0.25">
      <c r="A2269" s="10">
        <v>2268</v>
      </c>
      <c r="B2269" s="3" t="s">
        <v>4197</v>
      </c>
      <c r="C2269" s="3" t="s">
        <v>3696</v>
      </c>
      <c r="D2269" s="3" t="s">
        <v>1</v>
      </c>
      <c r="E2269" s="3" t="s">
        <v>4198</v>
      </c>
      <c r="F2269" s="87">
        <v>24</v>
      </c>
      <c r="G2269" s="5">
        <f t="shared" si="105"/>
        <v>73</v>
      </c>
      <c r="H2269" s="5" t="str">
        <f>VLOOKUP(F2269,Tabla5[[Columna3]:[Columna4]],2,TRUE)</f>
        <v>Aceptable</v>
      </c>
      <c r="I2269" s="18">
        <v>38</v>
      </c>
      <c r="J2269" s="5">
        <f t="shared" si="106"/>
        <v>35.185185185185183</v>
      </c>
      <c r="K2269" s="5" t="str">
        <f>VLOOKUP(I2269,Tabla13[[Rango minimo]:[Estado de calidad del aire]],2,TRUE)</f>
        <v>Buena</v>
      </c>
      <c r="L2269" s="21">
        <f t="shared" si="107"/>
        <v>54.092592592592595</v>
      </c>
      <c r="M2269" s="21" t="str">
        <f>VLOOKUP(L2269,Tabla7[[Valor minimo]:[Estado de calidad el aire]],2,TRUE)</f>
        <v>Aceptable</v>
      </c>
      <c r="N2269" s="11">
        <v>11</v>
      </c>
      <c r="O2269" s="11" t="s">
        <v>5997</v>
      </c>
      <c r="P2269" s="11">
        <v>3</v>
      </c>
      <c r="Q2269" s="11">
        <v>-74.088732370000002</v>
      </c>
      <c r="R2269" s="12">
        <v>4.7551603230000001</v>
      </c>
    </row>
    <row r="2270" spans="1:18" x14ac:dyDescent="0.25">
      <c r="A2270" s="10">
        <v>2269</v>
      </c>
      <c r="B2270" s="3" t="s">
        <v>4199</v>
      </c>
      <c r="C2270" s="3" t="s">
        <v>3696</v>
      </c>
      <c r="D2270" s="3" t="s">
        <v>1</v>
      </c>
      <c r="E2270" s="3" t="s">
        <v>4200</v>
      </c>
      <c r="F2270" s="87">
        <v>22</v>
      </c>
      <c r="G2270" s="5">
        <f t="shared" si="105"/>
        <v>69</v>
      </c>
      <c r="H2270" s="5" t="str">
        <f>VLOOKUP(F2270,Tabla5[[Columna3]:[Columna4]],2,TRUE)</f>
        <v>Aceptable</v>
      </c>
      <c r="I2270" s="18">
        <v>38</v>
      </c>
      <c r="J2270" s="5">
        <f t="shared" si="106"/>
        <v>35.185185185185183</v>
      </c>
      <c r="K2270" s="5" t="str">
        <f>VLOOKUP(I2270,Tabla13[[Rango minimo]:[Estado de calidad del aire]],2,TRUE)</f>
        <v>Buena</v>
      </c>
      <c r="L2270" s="21">
        <f t="shared" si="107"/>
        <v>52.092592592592595</v>
      </c>
      <c r="M2270" s="21" t="str">
        <f>VLOOKUP(L2270,Tabla7[[Valor minimo]:[Estado de calidad el aire]],2,TRUE)</f>
        <v>Aceptable</v>
      </c>
      <c r="N2270" s="11">
        <v>11</v>
      </c>
      <c r="O2270" s="11" t="s">
        <v>5997</v>
      </c>
      <c r="P2270" s="11">
        <v>3</v>
      </c>
      <c r="Q2270" s="11">
        <v>-74.087714559999995</v>
      </c>
      <c r="R2270" s="12">
        <v>4.7464938400000003</v>
      </c>
    </row>
    <row r="2271" spans="1:18" x14ac:dyDescent="0.25">
      <c r="A2271" s="10">
        <v>2270</v>
      </c>
      <c r="B2271" s="3" t="s">
        <v>4201</v>
      </c>
      <c r="C2271" s="3" t="s">
        <v>3696</v>
      </c>
      <c r="D2271" s="3" t="s">
        <v>1</v>
      </c>
      <c r="E2271" s="3" t="s">
        <v>4159</v>
      </c>
      <c r="F2271" s="87">
        <v>22</v>
      </c>
      <c r="G2271" s="5">
        <f t="shared" si="105"/>
        <v>69</v>
      </c>
      <c r="H2271" s="5" t="str">
        <f>VLOOKUP(F2271,Tabla5[[Columna3]:[Columna4]],2,TRUE)</f>
        <v>Aceptable</v>
      </c>
      <c r="I2271" s="18">
        <v>38</v>
      </c>
      <c r="J2271" s="5">
        <f t="shared" si="106"/>
        <v>35.185185185185183</v>
      </c>
      <c r="K2271" s="5" t="str">
        <f>VLOOKUP(I2271,Tabla13[[Rango minimo]:[Estado de calidad del aire]],2,TRUE)</f>
        <v>Buena</v>
      </c>
      <c r="L2271" s="21">
        <f t="shared" si="107"/>
        <v>52.092592592592595</v>
      </c>
      <c r="M2271" s="21" t="str">
        <f>VLOOKUP(L2271,Tabla7[[Valor minimo]:[Estado de calidad el aire]],2,TRUE)</f>
        <v>Aceptable</v>
      </c>
      <c r="N2271" s="11">
        <v>11</v>
      </c>
      <c r="O2271" s="11" t="s">
        <v>5997</v>
      </c>
      <c r="P2271" s="11">
        <v>3</v>
      </c>
      <c r="Q2271" s="11">
        <v>-74.088501050000005</v>
      </c>
      <c r="R2271" s="12">
        <v>4.7491578649999999</v>
      </c>
    </row>
    <row r="2272" spans="1:18" x14ac:dyDescent="0.25">
      <c r="A2272" s="10">
        <v>2271</v>
      </c>
      <c r="B2272" s="3" t="s">
        <v>4202</v>
      </c>
      <c r="C2272" s="3" t="s">
        <v>3696</v>
      </c>
      <c r="D2272" s="3" t="s">
        <v>1</v>
      </c>
      <c r="E2272" s="3" t="s">
        <v>4203</v>
      </c>
      <c r="F2272" s="87">
        <v>22</v>
      </c>
      <c r="G2272" s="5">
        <f t="shared" si="105"/>
        <v>69</v>
      </c>
      <c r="H2272" s="5" t="str">
        <f>VLOOKUP(F2272,Tabla5[[Columna3]:[Columna4]],2,TRUE)</f>
        <v>Aceptable</v>
      </c>
      <c r="I2272" s="18">
        <v>38</v>
      </c>
      <c r="J2272" s="5">
        <f t="shared" si="106"/>
        <v>35.185185185185183</v>
      </c>
      <c r="K2272" s="5" t="str">
        <f>VLOOKUP(I2272,Tabla13[[Rango minimo]:[Estado de calidad del aire]],2,TRUE)</f>
        <v>Buena</v>
      </c>
      <c r="L2272" s="21">
        <f t="shared" si="107"/>
        <v>52.092592592592595</v>
      </c>
      <c r="M2272" s="21" t="str">
        <f>VLOOKUP(L2272,Tabla7[[Valor minimo]:[Estado de calidad el aire]],2,TRUE)</f>
        <v>Aceptable</v>
      </c>
      <c r="N2272" s="11">
        <v>11</v>
      </c>
      <c r="O2272" s="11" t="s">
        <v>5997</v>
      </c>
      <c r="P2272" s="11">
        <v>5</v>
      </c>
      <c r="Q2272" s="11">
        <v>-74.081657320000005</v>
      </c>
      <c r="R2272" s="12">
        <v>4.7502157250000003</v>
      </c>
    </row>
    <row r="2273" spans="1:18" x14ac:dyDescent="0.25">
      <c r="A2273" s="10">
        <v>2272</v>
      </c>
      <c r="B2273" s="3" t="s">
        <v>4204</v>
      </c>
      <c r="C2273" s="3" t="s">
        <v>3696</v>
      </c>
      <c r="D2273" s="3" t="s">
        <v>1</v>
      </c>
      <c r="E2273" s="3" t="s">
        <v>4205</v>
      </c>
      <c r="F2273" s="87">
        <v>22</v>
      </c>
      <c r="G2273" s="5">
        <f t="shared" si="105"/>
        <v>69</v>
      </c>
      <c r="H2273" s="5" t="str">
        <f>VLOOKUP(F2273,Tabla5[[Columna3]:[Columna4]],2,TRUE)</f>
        <v>Aceptable</v>
      </c>
      <c r="I2273" s="18">
        <v>38</v>
      </c>
      <c r="J2273" s="5">
        <f t="shared" si="106"/>
        <v>35.185185185185183</v>
      </c>
      <c r="K2273" s="5" t="str">
        <f>VLOOKUP(I2273,Tabla13[[Rango minimo]:[Estado de calidad del aire]],2,TRUE)</f>
        <v>Buena</v>
      </c>
      <c r="L2273" s="21">
        <f t="shared" si="107"/>
        <v>52.092592592592595</v>
      </c>
      <c r="M2273" s="21" t="str">
        <f>VLOOKUP(L2273,Tabla7[[Valor minimo]:[Estado de calidad el aire]],2,TRUE)</f>
        <v>Aceptable</v>
      </c>
      <c r="N2273" s="11">
        <v>11</v>
      </c>
      <c r="O2273" s="11" t="s">
        <v>5997</v>
      </c>
      <c r="P2273" s="11">
        <v>2</v>
      </c>
      <c r="Q2273" s="11">
        <v>-74.080865399999993</v>
      </c>
      <c r="R2273" s="12">
        <v>4.7567996189999997</v>
      </c>
    </row>
    <row r="2274" spans="1:18" x14ac:dyDescent="0.25">
      <c r="A2274" s="10">
        <v>2273</v>
      </c>
      <c r="B2274" s="3" t="s">
        <v>4206</v>
      </c>
      <c r="C2274" s="3" t="s">
        <v>3696</v>
      </c>
      <c r="D2274" s="3" t="s">
        <v>1</v>
      </c>
      <c r="E2274" s="3" t="s">
        <v>4207</v>
      </c>
      <c r="F2274" s="87">
        <v>22</v>
      </c>
      <c r="G2274" s="5">
        <f t="shared" si="105"/>
        <v>69</v>
      </c>
      <c r="H2274" s="5" t="str">
        <f>VLOOKUP(F2274,Tabla5[[Columna3]:[Columna4]],2,TRUE)</f>
        <v>Aceptable</v>
      </c>
      <c r="I2274" s="18">
        <v>38</v>
      </c>
      <c r="J2274" s="5">
        <f t="shared" si="106"/>
        <v>35.185185185185183</v>
      </c>
      <c r="K2274" s="5" t="str">
        <f>VLOOKUP(I2274,Tabla13[[Rango minimo]:[Estado de calidad del aire]],2,TRUE)</f>
        <v>Buena</v>
      </c>
      <c r="L2274" s="21">
        <f t="shared" si="107"/>
        <v>52.092592592592595</v>
      </c>
      <c r="M2274" s="21" t="str">
        <f>VLOOKUP(L2274,Tabla7[[Valor minimo]:[Estado de calidad el aire]],2,TRUE)</f>
        <v>Aceptable</v>
      </c>
      <c r="N2274" s="11">
        <v>11</v>
      </c>
      <c r="O2274" s="11" t="s">
        <v>5997</v>
      </c>
      <c r="P2274" s="11">
        <v>4</v>
      </c>
      <c r="Q2274" s="11">
        <v>-74.09069393</v>
      </c>
      <c r="R2274" s="12">
        <v>4.7492416830000002</v>
      </c>
    </row>
    <row r="2275" spans="1:18" x14ac:dyDescent="0.25">
      <c r="A2275" s="10">
        <v>2274</v>
      </c>
      <c r="B2275" s="3" t="s">
        <v>4208</v>
      </c>
      <c r="C2275" s="3" t="s">
        <v>3696</v>
      </c>
      <c r="D2275" s="3" t="s">
        <v>1</v>
      </c>
      <c r="E2275" s="3" t="s">
        <v>4209</v>
      </c>
      <c r="F2275" s="87">
        <v>24</v>
      </c>
      <c r="G2275" s="5">
        <f t="shared" si="105"/>
        <v>73</v>
      </c>
      <c r="H2275" s="5" t="str">
        <f>VLOOKUP(F2275,Tabla5[[Columna3]:[Columna4]],2,TRUE)</f>
        <v>Aceptable</v>
      </c>
      <c r="I2275" s="18">
        <v>38</v>
      </c>
      <c r="J2275" s="5">
        <f t="shared" si="106"/>
        <v>35.185185185185183</v>
      </c>
      <c r="K2275" s="5" t="str">
        <f>VLOOKUP(I2275,Tabla13[[Rango minimo]:[Estado de calidad del aire]],2,TRUE)</f>
        <v>Buena</v>
      </c>
      <c r="L2275" s="21">
        <f t="shared" si="107"/>
        <v>54.092592592592595</v>
      </c>
      <c r="M2275" s="21" t="str">
        <f>VLOOKUP(L2275,Tabla7[[Valor minimo]:[Estado de calidad el aire]],2,TRUE)</f>
        <v>Aceptable</v>
      </c>
      <c r="N2275" s="11">
        <v>11</v>
      </c>
      <c r="O2275" s="11" t="s">
        <v>5997</v>
      </c>
      <c r="P2275" s="11">
        <v>3</v>
      </c>
      <c r="Q2275" s="11">
        <v>-74.09652054</v>
      </c>
      <c r="R2275" s="12">
        <v>4.7536303589999997</v>
      </c>
    </row>
    <row r="2276" spans="1:18" x14ac:dyDescent="0.25">
      <c r="A2276" s="10">
        <v>2275</v>
      </c>
      <c r="B2276" s="3" t="s">
        <v>4210</v>
      </c>
      <c r="C2276" s="3" t="s">
        <v>3696</v>
      </c>
      <c r="D2276" s="3" t="s">
        <v>1</v>
      </c>
      <c r="E2276" s="3" t="s">
        <v>4211</v>
      </c>
      <c r="F2276" s="87">
        <v>24</v>
      </c>
      <c r="G2276" s="5">
        <f t="shared" si="105"/>
        <v>73</v>
      </c>
      <c r="H2276" s="5" t="str">
        <f>VLOOKUP(F2276,Tabla5[[Columna3]:[Columna4]],2,TRUE)</f>
        <v>Aceptable</v>
      </c>
      <c r="I2276" s="18">
        <v>38</v>
      </c>
      <c r="J2276" s="5">
        <f t="shared" si="106"/>
        <v>35.185185185185183</v>
      </c>
      <c r="K2276" s="5" t="str">
        <f>VLOOKUP(I2276,Tabla13[[Rango minimo]:[Estado de calidad del aire]],2,TRUE)</f>
        <v>Buena</v>
      </c>
      <c r="L2276" s="21">
        <f t="shared" si="107"/>
        <v>54.092592592592595</v>
      </c>
      <c r="M2276" s="21" t="str">
        <f>VLOOKUP(L2276,Tabla7[[Valor minimo]:[Estado de calidad el aire]],2,TRUE)</f>
        <v>Aceptable</v>
      </c>
      <c r="N2276" s="11">
        <v>11</v>
      </c>
      <c r="O2276" s="11" t="s">
        <v>5997</v>
      </c>
      <c r="P2276" s="11">
        <v>3</v>
      </c>
      <c r="Q2276" s="11">
        <v>-74.095997839999995</v>
      </c>
      <c r="R2276" s="12">
        <v>4.7533255729999997</v>
      </c>
    </row>
    <row r="2277" spans="1:18" x14ac:dyDescent="0.25">
      <c r="A2277" s="10">
        <v>2276</v>
      </c>
      <c r="B2277" s="3" t="s">
        <v>4212</v>
      </c>
      <c r="C2277" s="3" t="s">
        <v>3696</v>
      </c>
      <c r="D2277" s="3" t="s">
        <v>1</v>
      </c>
      <c r="E2277" s="3" t="s">
        <v>4037</v>
      </c>
      <c r="F2277" s="87">
        <v>22</v>
      </c>
      <c r="G2277" s="5">
        <f t="shared" si="105"/>
        <v>69</v>
      </c>
      <c r="H2277" s="5" t="str">
        <f>VLOOKUP(F2277,Tabla5[[Columna3]:[Columna4]],2,TRUE)</f>
        <v>Aceptable</v>
      </c>
      <c r="I2277" s="18">
        <v>38</v>
      </c>
      <c r="J2277" s="5">
        <f t="shared" si="106"/>
        <v>35.185185185185183</v>
      </c>
      <c r="K2277" s="5" t="str">
        <f>VLOOKUP(I2277,Tabla13[[Rango minimo]:[Estado de calidad del aire]],2,TRUE)</f>
        <v>Buena</v>
      </c>
      <c r="L2277" s="21">
        <f t="shared" si="107"/>
        <v>52.092592592592595</v>
      </c>
      <c r="M2277" s="21" t="str">
        <f>VLOOKUP(L2277,Tabla7[[Valor minimo]:[Estado de calidad el aire]],2,TRUE)</f>
        <v>Aceptable</v>
      </c>
      <c r="N2277" s="11">
        <v>11</v>
      </c>
      <c r="O2277" s="11" t="s">
        <v>5997</v>
      </c>
      <c r="P2277" s="11">
        <v>6</v>
      </c>
      <c r="Q2277" s="11">
        <v>-74.077034400000002</v>
      </c>
      <c r="R2277" s="12">
        <v>4.7435851600000003</v>
      </c>
    </row>
    <row r="2278" spans="1:18" x14ac:dyDescent="0.25">
      <c r="A2278" s="10">
        <v>2277</v>
      </c>
      <c r="B2278" s="3" t="s">
        <v>4213</v>
      </c>
      <c r="C2278" s="3" t="s">
        <v>3696</v>
      </c>
      <c r="D2278" s="3" t="s">
        <v>1</v>
      </c>
      <c r="E2278" s="3" t="s">
        <v>4198</v>
      </c>
      <c r="F2278" s="87">
        <v>24</v>
      </c>
      <c r="G2278" s="5">
        <f t="shared" si="105"/>
        <v>73</v>
      </c>
      <c r="H2278" s="5" t="str">
        <f>VLOOKUP(F2278,Tabla5[[Columna3]:[Columna4]],2,TRUE)</f>
        <v>Aceptable</v>
      </c>
      <c r="I2278" s="18">
        <v>38</v>
      </c>
      <c r="J2278" s="5">
        <f t="shared" si="106"/>
        <v>35.185185185185183</v>
      </c>
      <c r="K2278" s="5" t="str">
        <f>VLOOKUP(I2278,Tabla13[[Rango minimo]:[Estado de calidad del aire]],2,TRUE)</f>
        <v>Buena</v>
      </c>
      <c r="L2278" s="21">
        <f t="shared" si="107"/>
        <v>54.092592592592595</v>
      </c>
      <c r="M2278" s="21" t="str">
        <f>VLOOKUP(L2278,Tabla7[[Valor minimo]:[Estado de calidad el aire]],2,TRUE)</f>
        <v>Aceptable</v>
      </c>
      <c r="N2278" s="11">
        <v>11</v>
      </c>
      <c r="O2278" s="11" t="s">
        <v>5997</v>
      </c>
      <c r="P2278" s="11">
        <v>3</v>
      </c>
      <c r="Q2278" s="11">
        <v>-74.088963199999995</v>
      </c>
      <c r="R2278" s="12">
        <v>4.7548585640000001</v>
      </c>
    </row>
    <row r="2279" spans="1:18" x14ac:dyDescent="0.25">
      <c r="A2279" s="10">
        <v>2278</v>
      </c>
      <c r="B2279" s="3" t="s">
        <v>4214</v>
      </c>
      <c r="C2279" s="3" t="s">
        <v>3696</v>
      </c>
      <c r="D2279" s="3" t="s">
        <v>1</v>
      </c>
      <c r="E2279" s="3" t="s">
        <v>4215</v>
      </c>
      <c r="F2279" s="87">
        <v>22</v>
      </c>
      <c r="G2279" s="5">
        <f t="shared" si="105"/>
        <v>69</v>
      </c>
      <c r="H2279" s="5" t="str">
        <f>VLOOKUP(F2279,Tabla5[[Columna3]:[Columna4]],2,TRUE)</f>
        <v>Aceptable</v>
      </c>
      <c r="I2279" s="18">
        <v>38</v>
      </c>
      <c r="J2279" s="5">
        <f t="shared" si="106"/>
        <v>35.185185185185183</v>
      </c>
      <c r="K2279" s="5" t="str">
        <f>VLOOKUP(I2279,Tabla13[[Rango minimo]:[Estado de calidad del aire]],2,TRUE)</f>
        <v>Buena</v>
      </c>
      <c r="L2279" s="21">
        <f t="shared" si="107"/>
        <v>52.092592592592595</v>
      </c>
      <c r="M2279" s="21" t="str">
        <f>VLOOKUP(L2279,Tabla7[[Valor minimo]:[Estado de calidad el aire]],2,TRUE)</f>
        <v>Aceptable</v>
      </c>
      <c r="N2279" s="11">
        <v>11</v>
      </c>
      <c r="O2279" s="11" t="s">
        <v>5997</v>
      </c>
      <c r="P2279" s="11">
        <v>3</v>
      </c>
      <c r="Q2279" s="11">
        <v>-74.082088310000003</v>
      </c>
      <c r="R2279" s="12">
        <v>4.752174793</v>
      </c>
    </row>
    <row r="2280" spans="1:18" x14ac:dyDescent="0.25">
      <c r="A2280" s="10">
        <v>2279</v>
      </c>
      <c r="B2280" s="3" t="s">
        <v>4216</v>
      </c>
      <c r="C2280" s="3" t="s">
        <v>3696</v>
      </c>
      <c r="D2280" s="3" t="s">
        <v>1</v>
      </c>
      <c r="E2280" s="3" t="s">
        <v>4215</v>
      </c>
      <c r="F2280" s="87">
        <v>22</v>
      </c>
      <c r="G2280" s="5">
        <f t="shared" si="105"/>
        <v>69</v>
      </c>
      <c r="H2280" s="5" t="str">
        <f>VLOOKUP(F2280,Tabla5[[Columna3]:[Columna4]],2,TRUE)</f>
        <v>Aceptable</v>
      </c>
      <c r="I2280" s="18">
        <v>38</v>
      </c>
      <c r="J2280" s="5">
        <f t="shared" si="106"/>
        <v>35.185185185185183</v>
      </c>
      <c r="K2280" s="5" t="str">
        <f>VLOOKUP(I2280,Tabla13[[Rango minimo]:[Estado de calidad del aire]],2,TRUE)</f>
        <v>Buena</v>
      </c>
      <c r="L2280" s="21">
        <f t="shared" si="107"/>
        <v>52.092592592592595</v>
      </c>
      <c r="M2280" s="21" t="str">
        <f>VLOOKUP(L2280,Tabla7[[Valor minimo]:[Estado de calidad el aire]],2,TRUE)</f>
        <v>Aceptable</v>
      </c>
      <c r="N2280" s="11">
        <v>11</v>
      </c>
      <c r="O2280" s="11" t="s">
        <v>5997</v>
      </c>
      <c r="P2280" s="11">
        <v>3</v>
      </c>
      <c r="Q2280" s="11">
        <v>-74.083537570000004</v>
      </c>
      <c r="R2280" s="12">
        <v>4.7532471789999997</v>
      </c>
    </row>
    <row r="2281" spans="1:18" x14ac:dyDescent="0.25">
      <c r="A2281" s="10">
        <v>2280</v>
      </c>
      <c r="B2281" s="3" t="s">
        <v>4217</v>
      </c>
      <c r="C2281" s="3" t="s">
        <v>3696</v>
      </c>
      <c r="D2281" s="3" t="s">
        <v>1</v>
      </c>
      <c r="E2281" s="3" t="s">
        <v>4218</v>
      </c>
      <c r="F2281" s="87">
        <v>22</v>
      </c>
      <c r="G2281" s="5">
        <f t="shared" si="105"/>
        <v>69</v>
      </c>
      <c r="H2281" s="5" t="str">
        <f>VLOOKUP(F2281,Tabla5[[Columna3]:[Columna4]],2,TRUE)</f>
        <v>Aceptable</v>
      </c>
      <c r="I2281" s="18">
        <v>38</v>
      </c>
      <c r="J2281" s="5">
        <f t="shared" si="106"/>
        <v>35.185185185185183</v>
      </c>
      <c r="K2281" s="5" t="str">
        <f>VLOOKUP(I2281,Tabla13[[Rango minimo]:[Estado de calidad del aire]],2,TRUE)</f>
        <v>Buena</v>
      </c>
      <c r="L2281" s="21">
        <f t="shared" si="107"/>
        <v>52.092592592592595</v>
      </c>
      <c r="M2281" s="21" t="str">
        <f>VLOOKUP(L2281,Tabla7[[Valor minimo]:[Estado de calidad el aire]],2,TRUE)</f>
        <v>Aceptable</v>
      </c>
      <c r="N2281" s="11">
        <v>11</v>
      </c>
      <c r="O2281" s="11" t="s">
        <v>5997</v>
      </c>
      <c r="P2281" s="11">
        <v>3</v>
      </c>
      <c r="Q2281" s="11">
        <v>-74.088962730000006</v>
      </c>
      <c r="R2281" s="12">
        <v>4.7458365660000004</v>
      </c>
    </row>
    <row r="2282" spans="1:18" x14ac:dyDescent="0.25">
      <c r="A2282" s="10">
        <v>2281</v>
      </c>
      <c r="B2282" s="3" t="s">
        <v>4219</v>
      </c>
      <c r="C2282" s="3" t="s">
        <v>3696</v>
      </c>
      <c r="D2282" s="3" t="s">
        <v>1</v>
      </c>
      <c r="E2282" s="3" t="s">
        <v>4220</v>
      </c>
      <c r="F2282" s="87">
        <v>24</v>
      </c>
      <c r="G2282" s="5">
        <f t="shared" si="105"/>
        <v>73</v>
      </c>
      <c r="H2282" s="5" t="str">
        <f>VLOOKUP(F2282,Tabla5[[Columna3]:[Columna4]],2,TRUE)</f>
        <v>Aceptable</v>
      </c>
      <c r="I2282" s="18">
        <v>38</v>
      </c>
      <c r="J2282" s="5">
        <f t="shared" si="106"/>
        <v>35.185185185185183</v>
      </c>
      <c r="K2282" s="5" t="str">
        <f>VLOOKUP(I2282,Tabla13[[Rango minimo]:[Estado de calidad del aire]],2,TRUE)</f>
        <v>Buena</v>
      </c>
      <c r="L2282" s="21">
        <f t="shared" si="107"/>
        <v>54.092592592592595</v>
      </c>
      <c r="M2282" s="21" t="str">
        <f>VLOOKUP(L2282,Tabla7[[Valor minimo]:[Estado de calidad el aire]],2,TRUE)</f>
        <v>Aceptable</v>
      </c>
      <c r="N2282" s="11">
        <v>11</v>
      </c>
      <c r="O2282" s="11" t="s">
        <v>5997</v>
      </c>
      <c r="P2282" s="11">
        <v>3</v>
      </c>
      <c r="Q2282" s="11">
        <v>-74.093549159999995</v>
      </c>
      <c r="R2282" s="12">
        <v>4.7536903219999997</v>
      </c>
    </row>
    <row r="2283" spans="1:18" x14ac:dyDescent="0.25">
      <c r="A2283" s="10">
        <v>2282</v>
      </c>
      <c r="B2283" s="3" t="s">
        <v>4221</v>
      </c>
      <c r="C2283" s="3" t="s">
        <v>3696</v>
      </c>
      <c r="D2283" s="3" t="s">
        <v>1</v>
      </c>
      <c r="E2283" s="3" t="s">
        <v>4222</v>
      </c>
      <c r="F2283" s="87">
        <v>22</v>
      </c>
      <c r="G2283" s="5">
        <f t="shared" si="105"/>
        <v>69</v>
      </c>
      <c r="H2283" s="5" t="str">
        <f>VLOOKUP(F2283,Tabla5[[Columna3]:[Columna4]],2,TRUE)</f>
        <v>Aceptable</v>
      </c>
      <c r="I2283" s="18">
        <v>38</v>
      </c>
      <c r="J2283" s="5">
        <f t="shared" si="106"/>
        <v>35.185185185185183</v>
      </c>
      <c r="K2283" s="5" t="str">
        <f>VLOOKUP(I2283,Tabla13[[Rango minimo]:[Estado de calidad del aire]],2,TRUE)</f>
        <v>Buena</v>
      </c>
      <c r="L2283" s="21">
        <f t="shared" si="107"/>
        <v>52.092592592592595</v>
      </c>
      <c r="M2283" s="21" t="str">
        <f>VLOOKUP(L2283,Tabla7[[Valor minimo]:[Estado de calidad el aire]],2,TRUE)</f>
        <v>Aceptable</v>
      </c>
      <c r="N2283" s="11">
        <v>11</v>
      </c>
      <c r="O2283" s="11" t="s">
        <v>5997</v>
      </c>
      <c r="P2283" s="11">
        <v>3</v>
      </c>
      <c r="Q2283" s="11">
        <v>-74.088622259999994</v>
      </c>
      <c r="R2283" s="12">
        <v>4.7471452430000003</v>
      </c>
    </row>
    <row r="2284" spans="1:18" x14ac:dyDescent="0.25">
      <c r="A2284" s="10">
        <v>2283</v>
      </c>
      <c r="B2284" s="3" t="s">
        <v>4223</v>
      </c>
      <c r="C2284" s="3" t="s">
        <v>3696</v>
      </c>
      <c r="D2284" s="3" t="s">
        <v>1</v>
      </c>
      <c r="E2284" s="3" t="s">
        <v>4224</v>
      </c>
      <c r="F2284" s="87">
        <v>22</v>
      </c>
      <c r="G2284" s="5">
        <f t="shared" si="105"/>
        <v>69</v>
      </c>
      <c r="H2284" s="5" t="str">
        <f>VLOOKUP(F2284,Tabla5[[Columna3]:[Columna4]],2,TRUE)</f>
        <v>Aceptable</v>
      </c>
      <c r="I2284" s="18">
        <v>38</v>
      </c>
      <c r="J2284" s="5">
        <f t="shared" si="106"/>
        <v>35.185185185185183</v>
      </c>
      <c r="K2284" s="5" t="str">
        <f>VLOOKUP(I2284,Tabla13[[Rango minimo]:[Estado de calidad del aire]],2,TRUE)</f>
        <v>Buena</v>
      </c>
      <c r="L2284" s="21">
        <f t="shared" si="107"/>
        <v>52.092592592592595</v>
      </c>
      <c r="M2284" s="21" t="str">
        <f>VLOOKUP(L2284,Tabla7[[Valor minimo]:[Estado de calidad el aire]],2,TRUE)</f>
        <v>Aceptable</v>
      </c>
      <c r="N2284" s="11">
        <v>11</v>
      </c>
      <c r="O2284" s="11" t="s">
        <v>167</v>
      </c>
      <c r="P2284" s="11">
        <v>2</v>
      </c>
      <c r="Q2284" s="11">
        <v>-74.091412210000001</v>
      </c>
      <c r="R2284" s="12">
        <v>4.7231703170000001</v>
      </c>
    </row>
    <row r="2285" spans="1:18" x14ac:dyDescent="0.25">
      <c r="A2285" s="10">
        <v>2284</v>
      </c>
      <c r="B2285" s="3" t="s">
        <v>4225</v>
      </c>
      <c r="C2285" s="3" t="s">
        <v>3696</v>
      </c>
      <c r="D2285" s="3" t="s">
        <v>1</v>
      </c>
      <c r="E2285" s="3" t="s">
        <v>4226</v>
      </c>
      <c r="F2285" s="87">
        <v>22</v>
      </c>
      <c r="G2285" s="5">
        <f t="shared" si="105"/>
        <v>69</v>
      </c>
      <c r="H2285" s="5" t="str">
        <f>VLOOKUP(F2285,Tabla5[[Columna3]:[Columna4]],2,TRUE)</f>
        <v>Aceptable</v>
      </c>
      <c r="I2285" s="18">
        <v>38</v>
      </c>
      <c r="J2285" s="5">
        <f t="shared" si="106"/>
        <v>35.185185185185183</v>
      </c>
      <c r="K2285" s="5" t="str">
        <f>VLOOKUP(I2285,Tabla13[[Rango minimo]:[Estado de calidad del aire]],2,TRUE)</f>
        <v>Buena</v>
      </c>
      <c r="L2285" s="21">
        <f t="shared" si="107"/>
        <v>52.092592592592595</v>
      </c>
      <c r="M2285" s="21" t="str">
        <f>VLOOKUP(L2285,Tabla7[[Valor minimo]:[Estado de calidad el aire]],2,TRUE)</f>
        <v>Aceptable</v>
      </c>
      <c r="N2285" s="11">
        <v>11</v>
      </c>
      <c r="O2285" s="11" t="s">
        <v>167</v>
      </c>
      <c r="P2285" s="11">
        <v>3</v>
      </c>
      <c r="Q2285" s="11">
        <v>-74.097498380000005</v>
      </c>
      <c r="R2285" s="12">
        <v>4.7382953370000003</v>
      </c>
    </row>
    <row r="2286" spans="1:18" x14ac:dyDescent="0.25">
      <c r="A2286" s="10">
        <v>2285</v>
      </c>
      <c r="B2286" s="3" t="s">
        <v>4227</v>
      </c>
      <c r="C2286" s="3" t="s">
        <v>3696</v>
      </c>
      <c r="D2286" s="3" t="s">
        <v>1</v>
      </c>
      <c r="E2286" s="3" t="s">
        <v>4228</v>
      </c>
      <c r="F2286" s="87">
        <v>22</v>
      </c>
      <c r="G2286" s="5">
        <f t="shared" si="105"/>
        <v>69</v>
      </c>
      <c r="H2286" s="5" t="str">
        <f>VLOOKUP(F2286,Tabla5[[Columna3]:[Columna4]],2,TRUE)</f>
        <v>Aceptable</v>
      </c>
      <c r="I2286" s="18">
        <v>38</v>
      </c>
      <c r="J2286" s="5">
        <f t="shared" si="106"/>
        <v>35.185185185185183</v>
      </c>
      <c r="K2286" s="5" t="str">
        <f>VLOOKUP(I2286,Tabla13[[Rango minimo]:[Estado de calidad del aire]],2,TRUE)</f>
        <v>Buena</v>
      </c>
      <c r="L2286" s="21">
        <f t="shared" si="107"/>
        <v>52.092592592592595</v>
      </c>
      <c r="M2286" s="21" t="str">
        <f>VLOOKUP(L2286,Tabla7[[Valor minimo]:[Estado de calidad el aire]],2,TRUE)</f>
        <v>Aceptable</v>
      </c>
      <c r="N2286" s="11">
        <v>11</v>
      </c>
      <c r="O2286" s="11" t="s">
        <v>167</v>
      </c>
      <c r="P2286" s="11">
        <v>3</v>
      </c>
      <c r="Q2286" s="11">
        <v>-74.093025150000003</v>
      </c>
      <c r="R2286" s="12">
        <v>4.7379051150000002</v>
      </c>
    </row>
    <row r="2287" spans="1:18" x14ac:dyDescent="0.25">
      <c r="A2287" s="10">
        <v>2286</v>
      </c>
      <c r="B2287" s="3" t="s">
        <v>4229</v>
      </c>
      <c r="C2287" s="3" t="s">
        <v>3696</v>
      </c>
      <c r="D2287" s="3" t="s">
        <v>1</v>
      </c>
      <c r="E2287" s="3" t="s">
        <v>4230</v>
      </c>
      <c r="F2287" s="87">
        <v>22</v>
      </c>
      <c r="G2287" s="5">
        <f t="shared" si="105"/>
        <v>69</v>
      </c>
      <c r="H2287" s="5" t="str">
        <f>VLOOKUP(F2287,Tabla5[[Columna3]:[Columna4]],2,TRUE)</f>
        <v>Aceptable</v>
      </c>
      <c r="I2287" s="18">
        <v>38</v>
      </c>
      <c r="J2287" s="5">
        <f t="shared" si="106"/>
        <v>35.185185185185183</v>
      </c>
      <c r="K2287" s="5" t="str">
        <f>VLOOKUP(I2287,Tabla13[[Rango minimo]:[Estado de calidad del aire]],2,TRUE)</f>
        <v>Buena</v>
      </c>
      <c r="L2287" s="21">
        <f t="shared" si="107"/>
        <v>52.092592592592595</v>
      </c>
      <c r="M2287" s="21" t="str">
        <f>VLOOKUP(L2287,Tabla7[[Valor minimo]:[Estado de calidad el aire]],2,TRUE)</f>
        <v>Aceptable</v>
      </c>
      <c r="N2287" s="11">
        <v>11</v>
      </c>
      <c r="O2287" s="11" t="s">
        <v>167</v>
      </c>
      <c r="P2287" s="11">
        <v>3</v>
      </c>
      <c r="Q2287" s="11">
        <v>-74.083171750000005</v>
      </c>
      <c r="R2287" s="12">
        <v>4.7354639409999999</v>
      </c>
    </row>
    <row r="2288" spans="1:18" x14ac:dyDescent="0.25">
      <c r="A2288" s="10">
        <v>2287</v>
      </c>
      <c r="B2288" s="3" t="s">
        <v>4231</v>
      </c>
      <c r="C2288" s="3" t="s">
        <v>3696</v>
      </c>
      <c r="D2288" s="3" t="s">
        <v>1</v>
      </c>
      <c r="E2288" s="3" t="s">
        <v>4232</v>
      </c>
      <c r="F2288" s="87">
        <v>22</v>
      </c>
      <c r="G2288" s="5">
        <f t="shared" si="105"/>
        <v>69</v>
      </c>
      <c r="H2288" s="5" t="str">
        <f>VLOOKUP(F2288,Tabla5[[Columna3]:[Columna4]],2,TRUE)</f>
        <v>Aceptable</v>
      </c>
      <c r="I2288" s="18">
        <v>38</v>
      </c>
      <c r="J2288" s="5">
        <f t="shared" si="106"/>
        <v>35.185185185185183</v>
      </c>
      <c r="K2288" s="5" t="str">
        <f>VLOOKUP(I2288,Tabla13[[Rango minimo]:[Estado de calidad del aire]],2,TRUE)</f>
        <v>Buena</v>
      </c>
      <c r="L2288" s="21">
        <f t="shared" si="107"/>
        <v>52.092592592592595</v>
      </c>
      <c r="M2288" s="21" t="str">
        <f>VLOOKUP(L2288,Tabla7[[Valor minimo]:[Estado de calidad el aire]],2,TRUE)</f>
        <v>Aceptable</v>
      </c>
      <c r="N2288" s="11">
        <v>11</v>
      </c>
      <c r="O2288" s="11" t="s">
        <v>167</v>
      </c>
      <c r="P2288" s="11">
        <v>2</v>
      </c>
      <c r="Q2288" s="11">
        <v>-74.088324679999999</v>
      </c>
      <c r="R2288" s="12">
        <v>4.7395761600000004</v>
      </c>
    </row>
    <row r="2289" spans="1:18" x14ac:dyDescent="0.25">
      <c r="A2289" s="10">
        <v>2288</v>
      </c>
      <c r="B2289" s="3" t="s">
        <v>4233</v>
      </c>
      <c r="C2289" s="3" t="s">
        <v>3696</v>
      </c>
      <c r="D2289" s="3" t="s">
        <v>1</v>
      </c>
      <c r="E2289" s="3" t="s">
        <v>4234</v>
      </c>
      <c r="F2289" s="87">
        <v>22</v>
      </c>
      <c r="G2289" s="5">
        <f t="shared" si="105"/>
        <v>69</v>
      </c>
      <c r="H2289" s="5" t="str">
        <f>VLOOKUP(F2289,Tabla5[[Columna3]:[Columna4]],2,TRUE)</f>
        <v>Aceptable</v>
      </c>
      <c r="I2289" s="18">
        <v>38</v>
      </c>
      <c r="J2289" s="5">
        <f t="shared" si="106"/>
        <v>35.185185185185183</v>
      </c>
      <c r="K2289" s="5" t="str">
        <f>VLOOKUP(I2289,Tabla13[[Rango minimo]:[Estado de calidad del aire]],2,TRUE)</f>
        <v>Buena</v>
      </c>
      <c r="L2289" s="21">
        <f t="shared" si="107"/>
        <v>52.092592592592595</v>
      </c>
      <c r="M2289" s="21" t="str">
        <f>VLOOKUP(L2289,Tabla7[[Valor minimo]:[Estado de calidad el aire]],2,TRUE)</f>
        <v>Aceptable</v>
      </c>
      <c r="N2289" s="11">
        <v>11</v>
      </c>
      <c r="O2289" s="11" t="s">
        <v>167</v>
      </c>
      <c r="P2289" s="11">
        <v>3</v>
      </c>
      <c r="Q2289" s="11">
        <v>-74.084468959999995</v>
      </c>
      <c r="R2289" s="12">
        <v>4.7353496799999997</v>
      </c>
    </row>
    <row r="2290" spans="1:18" x14ac:dyDescent="0.25">
      <c r="A2290" s="10">
        <v>2289</v>
      </c>
      <c r="B2290" s="3" t="s">
        <v>4235</v>
      </c>
      <c r="C2290" s="3" t="s">
        <v>3696</v>
      </c>
      <c r="D2290" s="3" t="s">
        <v>1</v>
      </c>
      <c r="E2290" s="3" t="s">
        <v>4236</v>
      </c>
      <c r="F2290" s="87">
        <v>24</v>
      </c>
      <c r="G2290" s="5">
        <f t="shared" si="105"/>
        <v>73</v>
      </c>
      <c r="H2290" s="5" t="str">
        <f>VLOOKUP(F2290,Tabla5[[Columna3]:[Columna4]],2,TRUE)</f>
        <v>Aceptable</v>
      </c>
      <c r="I2290" s="18">
        <v>38</v>
      </c>
      <c r="J2290" s="5">
        <f t="shared" si="106"/>
        <v>35.185185185185183</v>
      </c>
      <c r="K2290" s="5" t="str">
        <f>VLOOKUP(I2290,Tabla13[[Rango minimo]:[Estado de calidad del aire]],2,TRUE)</f>
        <v>Buena</v>
      </c>
      <c r="L2290" s="21">
        <f t="shared" si="107"/>
        <v>54.092592592592595</v>
      </c>
      <c r="M2290" s="21" t="str">
        <f>VLOOKUP(L2290,Tabla7[[Valor minimo]:[Estado de calidad el aire]],2,TRUE)</f>
        <v>Aceptable</v>
      </c>
      <c r="N2290" s="11">
        <v>11</v>
      </c>
      <c r="O2290" s="11" t="s">
        <v>167</v>
      </c>
      <c r="P2290" s="11">
        <v>3</v>
      </c>
      <c r="Q2290" s="11">
        <v>-74.104167039999993</v>
      </c>
      <c r="R2290" s="12">
        <v>4.7468915120000004</v>
      </c>
    </row>
    <row r="2291" spans="1:18" x14ac:dyDescent="0.25">
      <c r="A2291" s="10">
        <v>2290</v>
      </c>
      <c r="B2291" s="3" t="s">
        <v>4237</v>
      </c>
      <c r="C2291" s="3" t="s">
        <v>3696</v>
      </c>
      <c r="D2291" s="3" t="s">
        <v>1</v>
      </c>
      <c r="E2291" s="3" t="s">
        <v>4238</v>
      </c>
      <c r="F2291" s="87">
        <v>22</v>
      </c>
      <c r="G2291" s="5">
        <f t="shared" si="105"/>
        <v>69</v>
      </c>
      <c r="H2291" s="5" t="str">
        <f>VLOOKUP(F2291,Tabla5[[Columna3]:[Columna4]],2,TRUE)</f>
        <v>Aceptable</v>
      </c>
      <c r="I2291" s="18">
        <v>38</v>
      </c>
      <c r="J2291" s="5">
        <f t="shared" si="106"/>
        <v>35.185185185185183</v>
      </c>
      <c r="K2291" s="5" t="str">
        <f>VLOOKUP(I2291,Tabla13[[Rango minimo]:[Estado de calidad del aire]],2,TRUE)</f>
        <v>Buena</v>
      </c>
      <c r="L2291" s="21">
        <f t="shared" si="107"/>
        <v>52.092592592592595</v>
      </c>
      <c r="M2291" s="21" t="str">
        <f>VLOOKUP(L2291,Tabla7[[Valor minimo]:[Estado de calidad el aire]],2,TRUE)</f>
        <v>Aceptable</v>
      </c>
      <c r="N2291" s="11">
        <v>11</v>
      </c>
      <c r="O2291" s="11" t="s">
        <v>167</v>
      </c>
      <c r="P2291" s="11">
        <v>3</v>
      </c>
      <c r="Q2291" s="11">
        <v>-74.083277010000003</v>
      </c>
      <c r="R2291" s="12">
        <v>4.7368875609999996</v>
      </c>
    </row>
    <row r="2292" spans="1:18" x14ac:dyDescent="0.25">
      <c r="A2292" s="10">
        <v>2291</v>
      </c>
      <c r="B2292" s="3" t="s">
        <v>4239</v>
      </c>
      <c r="C2292" s="3" t="s">
        <v>3696</v>
      </c>
      <c r="D2292" s="3" t="s">
        <v>1</v>
      </c>
      <c r="E2292" s="3" t="s">
        <v>4240</v>
      </c>
      <c r="F2292" s="87">
        <v>22</v>
      </c>
      <c r="G2292" s="5">
        <f t="shared" si="105"/>
        <v>69</v>
      </c>
      <c r="H2292" s="5" t="str">
        <f>VLOOKUP(F2292,Tabla5[[Columna3]:[Columna4]],2,TRUE)</f>
        <v>Aceptable</v>
      </c>
      <c r="I2292" s="18">
        <v>38</v>
      </c>
      <c r="J2292" s="5">
        <f t="shared" si="106"/>
        <v>35.185185185185183</v>
      </c>
      <c r="K2292" s="5" t="str">
        <f>VLOOKUP(I2292,Tabla13[[Rango minimo]:[Estado de calidad del aire]],2,TRUE)</f>
        <v>Buena</v>
      </c>
      <c r="L2292" s="21">
        <f t="shared" si="107"/>
        <v>52.092592592592595</v>
      </c>
      <c r="M2292" s="21" t="str">
        <f>VLOOKUP(L2292,Tabla7[[Valor minimo]:[Estado de calidad el aire]],2,TRUE)</f>
        <v>Aceptable</v>
      </c>
      <c r="N2292" s="11">
        <v>11</v>
      </c>
      <c r="O2292" s="11" t="s">
        <v>167</v>
      </c>
      <c r="P2292" s="11">
        <v>3</v>
      </c>
      <c r="Q2292" s="11">
        <v>-74.094332039999998</v>
      </c>
      <c r="R2292" s="12">
        <v>4.7438595460000004</v>
      </c>
    </row>
    <row r="2293" spans="1:18" x14ac:dyDescent="0.25">
      <c r="A2293" s="10">
        <v>2292</v>
      </c>
      <c r="B2293" s="3" t="s">
        <v>4241</v>
      </c>
      <c r="C2293" s="3" t="s">
        <v>3696</v>
      </c>
      <c r="D2293" s="3" t="s">
        <v>1</v>
      </c>
      <c r="E2293" s="3" t="s">
        <v>4242</v>
      </c>
      <c r="F2293" s="87">
        <v>24</v>
      </c>
      <c r="G2293" s="5">
        <f t="shared" si="105"/>
        <v>73</v>
      </c>
      <c r="H2293" s="5" t="str">
        <f>VLOOKUP(F2293,Tabla5[[Columna3]:[Columna4]],2,TRUE)</f>
        <v>Aceptable</v>
      </c>
      <c r="I2293" s="18">
        <v>38</v>
      </c>
      <c r="J2293" s="5">
        <f t="shared" si="106"/>
        <v>35.185185185185183</v>
      </c>
      <c r="K2293" s="5" t="str">
        <f>VLOOKUP(I2293,Tabla13[[Rango minimo]:[Estado de calidad del aire]],2,TRUE)</f>
        <v>Buena</v>
      </c>
      <c r="L2293" s="21">
        <f t="shared" si="107"/>
        <v>54.092592592592595</v>
      </c>
      <c r="M2293" s="21" t="str">
        <f>VLOOKUP(L2293,Tabla7[[Valor minimo]:[Estado de calidad el aire]],2,TRUE)</f>
        <v>Aceptable</v>
      </c>
      <c r="N2293" s="11">
        <v>11</v>
      </c>
      <c r="O2293" s="11" t="s">
        <v>167</v>
      </c>
      <c r="P2293" s="11">
        <v>3</v>
      </c>
      <c r="Q2293" s="11">
        <v>-74.095694210000005</v>
      </c>
      <c r="R2293" s="12">
        <v>4.7448304710000002</v>
      </c>
    </row>
    <row r="2294" spans="1:18" x14ac:dyDescent="0.25">
      <c r="A2294" s="10">
        <v>2293</v>
      </c>
      <c r="B2294" s="3" t="s">
        <v>4243</v>
      </c>
      <c r="C2294" s="3" t="s">
        <v>3696</v>
      </c>
      <c r="D2294" s="3" t="s">
        <v>1</v>
      </c>
      <c r="E2294" s="3" t="s">
        <v>4244</v>
      </c>
      <c r="F2294" s="87">
        <v>24</v>
      </c>
      <c r="G2294" s="5">
        <f t="shared" si="105"/>
        <v>73</v>
      </c>
      <c r="H2294" s="5" t="str">
        <f>VLOOKUP(F2294,Tabla5[[Columna3]:[Columna4]],2,TRUE)</f>
        <v>Aceptable</v>
      </c>
      <c r="I2294" s="18">
        <v>38</v>
      </c>
      <c r="J2294" s="5">
        <f t="shared" si="106"/>
        <v>35.185185185185183</v>
      </c>
      <c r="K2294" s="5" t="str">
        <f>VLOOKUP(I2294,Tabla13[[Rango minimo]:[Estado de calidad del aire]],2,TRUE)</f>
        <v>Buena</v>
      </c>
      <c r="L2294" s="21">
        <f t="shared" si="107"/>
        <v>54.092592592592595</v>
      </c>
      <c r="M2294" s="21" t="str">
        <f>VLOOKUP(L2294,Tabla7[[Valor minimo]:[Estado de calidad el aire]],2,TRUE)</f>
        <v>Aceptable</v>
      </c>
      <c r="N2294" s="11">
        <v>11</v>
      </c>
      <c r="O2294" s="11" t="s">
        <v>167</v>
      </c>
      <c r="P2294" s="11">
        <v>2</v>
      </c>
      <c r="Q2294" s="11">
        <v>-74.102259119999999</v>
      </c>
      <c r="R2294" s="12">
        <v>4.7310325119999996</v>
      </c>
    </row>
    <row r="2295" spans="1:18" x14ac:dyDescent="0.25">
      <c r="A2295" s="10">
        <v>2294</v>
      </c>
      <c r="B2295" s="3" t="s">
        <v>4245</v>
      </c>
      <c r="C2295" s="3" t="s">
        <v>3696</v>
      </c>
      <c r="D2295" s="3" t="s">
        <v>1</v>
      </c>
      <c r="E2295" s="3" t="s">
        <v>4246</v>
      </c>
      <c r="F2295" s="87">
        <v>24</v>
      </c>
      <c r="G2295" s="5">
        <f t="shared" si="105"/>
        <v>73</v>
      </c>
      <c r="H2295" s="5" t="str">
        <f>VLOOKUP(F2295,Tabla5[[Columna3]:[Columna4]],2,TRUE)</f>
        <v>Aceptable</v>
      </c>
      <c r="I2295" s="18">
        <v>38</v>
      </c>
      <c r="J2295" s="5">
        <f t="shared" si="106"/>
        <v>35.185185185185183</v>
      </c>
      <c r="K2295" s="5" t="str">
        <f>VLOOKUP(I2295,Tabla13[[Rango minimo]:[Estado de calidad del aire]],2,TRUE)</f>
        <v>Buena</v>
      </c>
      <c r="L2295" s="21">
        <f t="shared" si="107"/>
        <v>54.092592592592595</v>
      </c>
      <c r="M2295" s="21" t="str">
        <f>VLOOKUP(L2295,Tabla7[[Valor minimo]:[Estado de calidad el aire]],2,TRUE)</f>
        <v>Aceptable</v>
      </c>
      <c r="N2295" s="11">
        <v>11</v>
      </c>
      <c r="O2295" s="11" t="s">
        <v>167</v>
      </c>
      <c r="P2295" s="11">
        <v>3</v>
      </c>
      <c r="Q2295" s="11">
        <v>-74.097874529999999</v>
      </c>
      <c r="R2295" s="12">
        <v>4.745094055</v>
      </c>
    </row>
    <row r="2296" spans="1:18" x14ac:dyDescent="0.25">
      <c r="A2296" s="10">
        <v>2295</v>
      </c>
      <c r="B2296" s="3" t="s">
        <v>4247</v>
      </c>
      <c r="C2296" s="3" t="s">
        <v>3696</v>
      </c>
      <c r="D2296" s="3" t="s">
        <v>1</v>
      </c>
      <c r="E2296" s="3" t="s">
        <v>4248</v>
      </c>
      <c r="F2296" s="87">
        <v>22</v>
      </c>
      <c r="G2296" s="5">
        <f t="shared" si="105"/>
        <v>69</v>
      </c>
      <c r="H2296" s="5" t="str">
        <f>VLOOKUP(F2296,Tabla5[[Columna3]:[Columna4]],2,TRUE)</f>
        <v>Aceptable</v>
      </c>
      <c r="I2296" s="18">
        <v>38</v>
      </c>
      <c r="J2296" s="5">
        <f t="shared" si="106"/>
        <v>35.185185185185183</v>
      </c>
      <c r="K2296" s="5" t="str">
        <f>VLOOKUP(I2296,Tabla13[[Rango minimo]:[Estado de calidad del aire]],2,TRUE)</f>
        <v>Buena</v>
      </c>
      <c r="L2296" s="21">
        <f t="shared" si="107"/>
        <v>52.092592592592595</v>
      </c>
      <c r="M2296" s="21" t="str">
        <f>VLOOKUP(L2296,Tabla7[[Valor minimo]:[Estado de calidad el aire]],2,TRUE)</f>
        <v>Aceptable</v>
      </c>
      <c r="N2296" s="11">
        <v>11</v>
      </c>
      <c r="O2296" s="11" t="s">
        <v>167</v>
      </c>
      <c r="P2296" s="11">
        <v>2</v>
      </c>
      <c r="Q2296" s="11">
        <v>-74.092408980000002</v>
      </c>
      <c r="R2296" s="12">
        <v>4.7407503200000001</v>
      </c>
    </row>
    <row r="2297" spans="1:18" x14ac:dyDescent="0.25">
      <c r="A2297" s="10">
        <v>2296</v>
      </c>
      <c r="B2297" s="3" t="s">
        <v>4249</v>
      </c>
      <c r="C2297" s="3" t="s">
        <v>3696</v>
      </c>
      <c r="D2297" s="3" t="s">
        <v>1</v>
      </c>
      <c r="E2297" s="3" t="s">
        <v>4250</v>
      </c>
      <c r="F2297" s="87">
        <v>24</v>
      </c>
      <c r="G2297" s="5">
        <f t="shared" si="105"/>
        <v>73</v>
      </c>
      <c r="H2297" s="5" t="str">
        <f>VLOOKUP(F2297,Tabla5[[Columna3]:[Columna4]],2,TRUE)</f>
        <v>Aceptable</v>
      </c>
      <c r="I2297" s="18">
        <v>38</v>
      </c>
      <c r="J2297" s="5">
        <f t="shared" si="106"/>
        <v>35.185185185185183</v>
      </c>
      <c r="K2297" s="5" t="str">
        <f>VLOOKUP(I2297,Tabla13[[Rango minimo]:[Estado de calidad del aire]],2,TRUE)</f>
        <v>Buena</v>
      </c>
      <c r="L2297" s="21">
        <f t="shared" si="107"/>
        <v>54.092592592592595</v>
      </c>
      <c r="M2297" s="21" t="str">
        <f>VLOOKUP(L2297,Tabla7[[Valor minimo]:[Estado de calidad el aire]],2,TRUE)</f>
        <v>Aceptable</v>
      </c>
      <c r="N2297" s="11">
        <v>11</v>
      </c>
      <c r="O2297" s="11" t="s">
        <v>167</v>
      </c>
      <c r="P2297" s="11">
        <v>2</v>
      </c>
      <c r="Q2297" s="11">
        <v>-74.101432029999998</v>
      </c>
      <c r="R2297" s="12">
        <v>4.7262175009999998</v>
      </c>
    </row>
    <row r="2298" spans="1:18" x14ac:dyDescent="0.25">
      <c r="A2298" s="10">
        <v>2297</v>
      </c>
      <c r="B2298" s="3" t="s">
        <v>4251</v>
      </c>
      <c r="C2298" s="3" t="s">
        <v>3696</v>
      </c>
      <c r="D2298" s="3" t="s">
        <v>1</v>
      </c>
      <c r="E2298" s="3" t="s">
        <v>4252</v>
      </c>
      <c r="F2298" s="87">
        <v>24</v>
      </c>
      <c r="G2298" s="5">
        <f t="shared" si="105"/>
        <v>73</v>
      </c>
      <c r="H2298" s="5" t="str">
        <f>VLOOKUP(F2298,Tabla5[[Columna3]:[Columna4]],2,TRUE)</f>
        <v>Aceptable</v>
      </c>
      <c r="I2298" s="18">
        <v>38</v>
      </c>
      <c r="J2298" s="5">
        <f t="shared" si="106"/>
        <v>35.185185185185183</v>
      </c>
      <c r="K2298" s="5" t="str">
        <f>VLOOKUP(I2298,Tabla13[[Rango minimo]:[Estado de calidad del aire]],2,TRUE)</f>
        <v>Buena</v>
      </c>
      <c r="L2298" s="21">
        <f t="shared" si="107"/>
        <v>54.092592592592595</v>
      </c>
      <c r="M2298" s="21" t="str">
        <f>VLOOKUP(L2298,Tabla7[[Valor minimo]:[Estado de calidad el aire]],2,TRUE)</f>
        <v>Aceptable</v>
      </c>
      <c r="N2298" s="11">
        <v>11</v>
      </c>
      <c r="O2298" s="11" t="s">
        <v>167</v>
      </c>
      <c r="P2298" s="11">
        <v>2</v>
      </c>
      <c r="Q2298" s="11">
        <v>-74.099038419999999</v>
      </c>
      <c r="R2298" s="12">
        <v>4.7340673510000002</v>
      </c>
    </row>
    <row r="2299" spans="1:18" x14ac:dyDescent="0.25">
      <c r="A2299" s="10">
        <v>2298</v>
      </c>
      <c r="B2299" s="3" t="s">
        <v>4253</v>
      </c>
      <c r="C2299" s="3" t="s">
        <v>3696</v>
      </c>
      <c r="D2299" s="3" t="s">
        <v>1</v>
      </c>
      <c r="E2299" s="3" t="s">
        <v>4254</v>
      </c>
      <c r="F2299" s="87">
        <v>22</v>
      </c>
      <c r="G2299" s="5">
        <f t="shared" si="105"/>
        <v>69</v>
      </c>
      <c r="H2299" s="5" t="str">
        <f>VLOOKUP(F2299,Tabla5[[Columna3]:[Columna4]],2,TRUE)</f>
        <v>Aceptable</v>
      </c>
      <c r="I2299" s="18">
        <v>38</v>
      </c>
      <c r="J2299" s="5">
        <f t="shared" si="106"/>
        <v>35.185185185185183</v>
      </c>
      <c r="K2299" s="5" t="str">
        <f>VLOOKUP(I2299,Tabla13[[Rango minimo]:[Estado de calidad del aire]],2,TRUE)</f>
        <v>Buena</v>
      </c>
      <c r="L2299" s="21">
        <f t="shared" si="107"/>
        <v>52.092592592592595</v>
      </c>
      <c r="M2299" s="21" t="str">
        <f>VLOOKUP(L2299,Tabla7[[Valor minimo]:[Estado de calidad el aire]],2,TRUE)</f>
        <v>Aceptable</v>
      </c>
      <c r="N2299" s="11">
        <v>11</v>
      </c>
      <c r="O2299" s="11" t="s">
        <v>167</v>
      </c>
      <c r="P2299" s="11">
        <v>3</v>
      </c>
      <c r="Q2299" s="11">
        <v>-74.091826420000004</v>
      </c>
      <c r="R2299" s="12">
        <v>4.7338071350000002</v>
      </c>
    </row>
    <row r="2300" spans="1:18" x14ac:dyDescent="0.25">
      <c r="A2300" s="10">
        <v>2299</v>
      </c>
      <c r="B2300" s="3" t="s">
        <v>4255</v>
      </c>
      <c r="C2300" s="3" t="s">
        <v>3696</v>
      </c>
      <c r="D2300" s="3" t="s">
        <v>1</v>
      </c>
      <c r="E2300" s="3" t="s">
        <v>4226</v>
      </c>
      <c r="F2300" s="87">
        <v>22</v>
      </c>
      <c r="G2300" s="5">
        <f t="shared" si="105"/>
        <v>69</v>
      </c>
      <c r="H2300" s="5" t="str">
        <f>VLOOKUP(F2300,Tabla5[[Columna3]:[Columna4]],2,TRUE)</f>
        <v>Aceptable</v>
      </c>
      <c r="I2300" s="18">
        <v>38</v>
      </c>
      <c r="J2300" s="5">
        <f t="shared" si="106"/>
        <v>35.185185185185183</v>
      </c>
      <c r="K2300" s="5" t="str">
        <f>VLOOKUP(I2300,Tabla13[[Rango minimo]:[Estado de calidad del aire]],2,TRUE)</f>
        <v>Buena</v>
      </c>
      <c r="L2300" s="21">
        <f t="shared" si="107"/>
        <v>52.092592592592595</v>
      </c>
      <c r="M2300" s="21" t="str">
        <f>VLOOKUP(L2300,Tabla7[[Valor minimo]:[Estado de calidad el aire]],2,TRUE)</f>
        <v>Aceptable</v>
      </c>
      <c r="N2300" s="11">
        <v>11</v>
      </c>
      <c r="O2300" s="11" t="s">
        <v>167</v>
      </c>
      <c r="P2300" s="11">
        <v>3</v>
      </c>
      <c r="Q2300" s="11">
        <v>-74.095735250000004</v>
      </c>
      <c r="R2300" s="12">
        <v>4.7395366259999996</v>
      </c>
    </row>
    <row r="2301" spans="1:18" x14ac:dyDescent="0.25">
      <c r="A2301" s="10">
        <v>2300</v>
      </c>
      <c r="B2301" s="3" t="s">
        <v>4256</v>
      </c>
      <c r="C2301" s="3" t="s">
        <v>3696</v>
      </c>
      <c r="D2301" s="3" t="s">
        <v>1</v>
      </c>
      <c r="E2301" s="3" t="s">
        <v>4257</v>
      </c>
      <c r="F2301" s="87">
        <v>22</v>
      </c>
      <c r="G2301" s="5">
        <f t="shared" si="105"/>
        <v>69</v>
      </c>
      <c r="H2301" s="5" t="str">
        <f>VLOOKUP(F2301,Tabla5[[Columna3]:[Columna4]],2,TRUE)</f>
        <v>Aceptable</v>
      </c>
      <c r="I2301" s="18">
        <v>38</v>
      </c>
      <c r="J2301" s="5">
        <f t="shared" si="106"/>
        <v>35.185185185185183</v>
      </c>
      <c r="K2301" s="5" t="str">
        <f>VLOOKUP(I2301,Tabla13[[Rango minimo]:[Estado de calidad del aire]],2,TRUE)</f>
        <v>Buena</v>
      </c>
      <c r="L2301" s="21">
        <f t="shared" si="107"/>
        <v>52.092592592592595</v>
      </c>
      <c r="M2301" s="21" t="str">
        <f>VLOOKUP(L2301,Tabla7[[Valor minimo]:[Estado de calidad el aire]],2,TRUE)</f>
        <v>Aceptable</v>
      </c>
      <c r="N2301" s="11">
        <v>11</v>
      </c>
      <c r="O2301" s="11" t="s">
        <v>167</v>
      </c>
      <c r="P2301" s="11">
        <v>3</v>
      </c>
      <c r="Q2301" s="11">
        <v>-74.089656579999996</v>
      </c>
      <c r="R2301" s="12">
        <v>4.7349628619999997</v>
      </c>
    </row>
    <row r="2302" spans="1:18" x14ac:dyDescent="0.25">
      <c r="A2302" s="10">
        <v>2301</v>
      </c>
      <c r="B2302" s="3" t="s">
        <v>4258</v>
      </c>
      <c r="C2302" s="3" t="s">
        <v>3696</v>
      </c>
      <c r="D2302" s="3" t="s">
        <v>1</v>
      </c>
      <c r="E2302" s="3" t="s">
        <v>4246</v>
      </c>
      <c r="F2302" s="87">
        <v>24</v>
      </c>
      <c r="G2302" s="5">
        <f t="shared" si="105"/>
        <v>73</v>
      </c>
      <c r="H2302" s="5" t="str">
        <f>VLOOKUP(F2302,Tabla5[[Columna3]:[Columna4]],2,TRUE)</f>
        <v>Aceptable</v>
      </c>
      <c r="I2302" s="18">
        <v>38</v>
      </c>
      <c r="J2302" s="5">
        <f t="shared" si="106"/>
        <v>35.185185185185183</v>
      </c>
      <c r="K2302" s="5" t="str">
        <f>VLOOKUP(I2302,Tabla13[[Rango minimo]:[Estado de calidad del aire]],2,TRUE)</f>
        <v>Buena</v>
      </c>
      <c r="L2302" s="21">
        <f t="shared" si="107"/>
        <v>54.092592592592595</v>
      </c>
      <c r="M2302" s="21" t="str">
        <f>VLOOKUP(L2302,Tabla7[[Valor minimo]:[Estado de calidad el aire]],2,TRUE)</f>
        <v>Aceptable</v>
      </c>
      <c r="N2302" s="11">
        <v>11</v>
      </c>
      <c r="O2302" s="11" t="s">
        <v>167</v>
      </c>
      <c r="P2302" s="11">
        <v>3</v>
      </c>
      <c r="Q2302" s="11">
        <v>-74.099579239999997</v>
      </c>
      <c r="R2302" s="12">
        <v>4.7455673970000003</v>
      </c>
    </row>
    <row r="2303" spans="1:18" x14ac:dyDescent="0.25">
      <c r="A2303" s="10">
        <v>2302</v>
      </c>
      <c r="B2303" s="3" t="s">
        <v>4259</v>
      </c>
      <c r="C2303" s="3" t="s">
        <v>3696</v>
      </c>
      <c r="D2303" s="3" t="s">
        <v>1</v>
      </c>
      <c r="E2303" s="3" t="s">
        <v>4260</v>
      </c>
      <c r="F2303" s="87">
        <v>24</v>
      </c>
      <c r="G2303" s="5">
        <f t="shared" si="105"/>
        <v>73</v>
      </c>
      <c r="H2303" s="5" t="str">
        <f>VLOOKUP(F2303,Tabla5[[Columna3]:[Columna4]],2,TRUE)</f>
        <v>Aceptable</v>
      </c>
      <c r="I2303" s="18">
        <v>38</v>
      </c>
      <c r="J2303" s="5">
        <f t="shared" si="106"/>
        <v>35.185185185185183</v>
      </c>
      <c r="K2303" s="5" t="str">
        <f>VLOOKUP(I2303,Tabla13[[Rango minimo]:[Estado de calidad del aire]],2,TRUE)</f>
        <v>Buena</v>
      </c>
      <c r="L2303" s="21">
        <f t="shared" si="107"/>
        <v>54.092592592592595</v>
      </c>
      <c r="M2303" s="21" t="str">
        <f>VLOOKUP(L2303,Tabla7[[Valor minimo]:[Estado de calidad el aire]],2,TRUE)</f>
        <v>Aceptable</v>
      </c>
      <c r="N2303" s="11">
        <v>11</v>
      </c>
      <c r="O2303" s="11" t="s">
        <v>167</v>
      </c>
      <c r="P2303" s="11">
        <v>3</v>
      </c>
      <c r="Q2303" s="11">
        <v>-74.103846290000007</v>
      </c>
      <c r="R2303" s="12">
        <v>4.7481346069999999</v>
      </c>
    </row>
    <row r="2304" spans="1:18" x14ac:dyDescent="0.25">
      <c r="A2304" s="10">
        <v>2303</v>
      </c>
      <c r="B2304" s="3" t="s">
        <v>4261</v>
      </c>
      <c r="C2304" s="3" t="s">
        <v>3696</v>
      </c>
      <c r="D2304" s="3" t="s">
        <v>1</v>
      </c>
      <c r="E2304" s="3" t="s">
        <v>4228</v>
      </c>
      <c r="F2304" s="87">
        <v>22</v>
      </c>
      <c r="G2304" s="5">
        <f t="shared" si="105"/>
        <v>69</v>
      </c>
      <c r="H2304" s="5" t="str">
        <f>VLOOKUP(F2304,Tabla5[[Columna3]:[Columna4]],2,TRUE)</f>
        <v>Aceptable</v>
      </c>
      <c r="I2304" s="18">
        <v>38</v>
      </c>
      <c r="J2304" s="5">
        <f t="shared" si="106"/>
        <v>35.185185185185183</v>
      </c>
      <c r="K2304" s="5" t="str">
        <f>VLOOKUP(I2304,Tabla13[[Rango minimo]:[Estado de calidad del aire]],2,TRUE)</f>
        <v>Buena</v>
      </c>
      <c r="L2304" s="21">
        <f t="shared" si="107"/>
        <v>52.092592592592595</v>
      </c>
      <c r="M2304" s="21" t="str">
        <f>VLOOKUP(L2304,Tabla7[[Valor minimo]:[Estado de calidad el aire]],2,TRUE)</f>
        <v>Aceptable</v>
      </c>
      <c r="N2304" s="11">
        <v>11</v>
      </c>
      <c r="O2304" s="11" t="s">
        <v>167</v>
      </c>
      <c r="P2304" s="11">
        <v>3</v>
      </c>
      <c r="Q2304" s="11">
        <v>-74.092758380000006</v>
      </c>
      <c r="R2304" s="12">
        <v>4.7387069740000003</v>
      </c>
    </row>
    <row r="2305" spans="1:18" x14ac:dyDescent="0.25">
      <c r="A2305" s="10">
        <v>2304</v>
      </c>
      <c r="B2305" s="3" t="s">
        <v>4262</v>
      </c>
      <c r="C2305" s="3" t="s">
        <v>3696</v>
      </c>
      <c r="D2305" s="3" t="s">
        <v>1</v>
      </c>
      <c r="E2305" s="3" t="s">
        <v>4263</v>
      </c>
      <c r="F2305" s="87">
        <v>22</v>
      </c>
      <c r="G2305" s="5">
        <f t="shared" si="105"/>
        <v>69</v>
      </c>
      <c r="H2305" s="5" t="str">
        <f>VLOOKUP(F2305,Tabla5[[Columna3]:[Columna4]],2,TRUE)</f>
        <v>Aceptable</v>
      </c>
      <c r="I2305" s="18">
        <v>38</v>
      </c>
      <c r="J2305" s="5">
        <f t="shared" si="106"/>
        <v>35.185185185185183</v>
      </c>
      <c r="K2305" s="5" t="str">
        <f>VLOOKUP(I2305,Tabla13[[Rango minimo]:[Estado de calidad del aire]],2,TRUE)</f>
        <v>Buena</v>
      </c>
      <c r="L2305" s="21">
        <f t="shared" si="107"/>
        <v>52.092592592592595</v>
      </c>
      <c r="M2305" s="21" t="str">
        <f>VLOOKUP(L2305,Tabla7[[Valor minimo]:[Estado de calidad el aire]],2,TRUE)</f>
        <v>Aceptable</v>
      </c>
      <c r="N2305" s="11">
        <v>11</v>
      </c>
      <c r="O2305" s="11" t="s">
        <v>167</v>
      </c>
      <c r="P2305" s="11">
        <v>2</v>
      </c>
      <c r="Q2305" s="11">
        <v>-74.095435620000003</v>
      </c>
      <c r="R2305" s="12">
        <v>4.732708905</v>
      </c>
    </row>
    <row r="2306" spans="1:18" x14ac:dyDescent="0.25">
      <c r="A2306" s="10">
        <v>2305</v>
      </c>
      <c r="B2306" s="3" t="s">
        <v>4264</v>
      </c>
      <c r="C2306" s="3" t="s">
        <v>3696</v>
      </c>
      <c r="D2306" s="3" t="s">
        <v>1</v>
      </c>
      <c r="E2306" s="3" t="s">
        <v>4265</v>
      </c>
      <c r="F2306" s="87">
        <v>22</v>
      </c>
      <c r="G2306" s="5">
        <f t="shared" si="105"/>
        <v>69</v>
      </c>
      <c r="H2306" s="5" t="str">
        <f>VLOOKUP(F2306,Tabla5[[Columna3]:[Columna4]],2,TRUE)</f>
        <v>Aceptable</v>
      </c>
      <c r="I2306" s="18">
        <v>38</v>
      </c>
      <c r="J2306" s="5">
        <f t="shared" si="106"/>
        <v>35.185185185185183</v>
      </c>
      <c r="K2306" s="5" t="str">
        <f>VLOOKUP(I2306,Tabla13[[Rango minimo]:[Estado de calidad del aire]],2,TRUE)</f>
        <v>Buena</v>
      </c>
      <c r="L2306" s="21">
        <f t="shared" si="107"/>
        <v>52.092592592592595</v>
      </c>
      <c r="M2306" s="21" t="str">
        <f>VLOOKUP(L2306,Tabla7[[Valor minimo]:[Estado de calidad el aire]],2,TRUE)</f>
        <v>Aceptable</v>
      </c>
      <c r="N2306" s="11">
        <v>11</v>
      </c>
      <c r="O2306" s="11" t="s">
        <v>167</v>
      </c>
      <c r="P2306" s="11">
        <v>2</v>
      </c>
      <c r="Q2306" s="11">
        <v>-74.093590680000005</v>
      </c>
      <c r="R2306" s="12">
        <v>4.730680811</v>
      </c>
    </row>
    <row r="2307" spans="1:18" x14ac:dyDescent="0.25">
      <c r="A2307" s="10">
        <v>2306</v>
      </c>
      <c r="B2307" s="3" t="s">
        <v>4266</v>
      </c>
      <c r="C2307" s="3" t="s">
        <v>3696</v>
      </c>
      <c r="D2307" s="3" t="s">
        <v>1</v>
      </c>
      <c r="E2307" s="3" t="s">
        <v>4252</v>
      </c>
      <c r="F2307" s="87">
        <v>22</v>
      </c>
      <c r="G2307" s="5">
        <f t="shared" ref="G2307:G2370" si="108">IF(F2307&lt;=12, F2307*50/12,
IF(F2307&lt;=37, 51 + (F2307-13)*50/25,
IF(F2307&lt;=55, 101 + (F2307-38)*50/18,
IF(F2307&lt;=150, 151 + (F2307-56)*50/95,
IF(F2307&lt;=250, 201 + (F2307-151)*100/100,
301 + (F2307-251)*200/250)))))</f>
        <v>69</v>
      </c>
      <c r="H2307" s="5" t="str">
        <f>VLOOKUP(F2307,Tabla5[[Columna3]:[Columna4]],2,TRUE)</f>
        <v>Aceptable</v>
      </c>
      <c r="I2307" s="18">
        <v>38</v>
      </c>
      <c r="J2307" s="5">
        <f t="shared" ref="J2307:J2370" si="109">IF(I2307&lt;=54, I2307*50/54,
IF(I2307&lt;=154, 51 + (I2307-55)*50/100,
IF(I2307&lt;=254, 101 + (I2307-155)*50/100,
IF(I2307&lt;=354, 151 + (I2307-255)*50/100,
IF(I2307&lt;=424, 201 + (I2307-355)*100/70,
301 + (I2307-425)*200/180)))))</f>
        <v>35.185185185185183</v>
      </c>
      <c r="K2307" s="5" t="str">
        <f>VLOOKUP(I2307,Tabla13[[Rango minimo]:[Estado de calidad del aire]],2,TRUE)</f>
        <v>Buena</v>
      </c>
      <c r="L2307" s="21">
        <f t="shared" ref="L2307:L2370" si="110">(((G2307+J2307)/2))</f>
        <v>52.092592592592595</v>
      </c>
      <c r="M2307" s="21" t="str">
        <f>VLOOKUP(L2307,Tabla7[[Valor minimo]:[Estado de calidad el aire]],2,TRUE)</f>
        <v>Aceptable</v>
      </c>
      <c r="N2307" s="11">
        <v>11</v>
      </c>
      <c r="O2307" s="11" t="s">
        <v>167</v>
      </c>
      <c r="P2307" s="11">
        <v>2</v>
      </c>
      <c r="Q2307" s="11">
        <v>-74.09854</v>
      </c>
      <c r="R2307" s="12">
        <v>4.730926653</v>
      </c>
    </row>
    <row r="2308" spans="1:18" x14ac:dyDescent="0.25">
      <c r="A2308" s="10">
        <v>2307</v>
      </c>
      <c r="B2308" s="3" t="s">
        <v>4267</v>
      </c>
      <c r="C2308" s="3" t="s">
        <v>3696</v>
      </c>
      <c r="D2308" s="3" t="s">
        <v>1</v>
      </c>
      <c r="E2308" s="3" t="s">
        <v>4268</v>
      </c>
      <c r="F2308" s="87">
        <v>22</v>
      </c>
      <c r="G2308" s="5">
        <f t="shared" si="108"/>
        <v>69</v>
      </c>
      <c r="H2308" s="5" t="str">
        <f>VLOOKUP(F2308,Tabla5[[Columna3]:[Columna4]],2,TRUE)</f>
        <v>Aceptable</v>
      </c>
      <c r="I2308" s="18">
        <v>38</v>
      </c>
      <c r="J2308" s="5">
        <f t="shared" si="109"/>
        <v>35.185185185185183</v>
      </c>
      <c r="K2308" s="5" t="str">
        <f>VLOOKUP(I2308,Tabla13[[Rango minimo]:[Estado de calidad del aire]],2,TRUE)</f>
        <v>Buena</v>
      </c>
      <c r="L2308" s="21">
        <f t="shared" si="110"/>
        <v>52.092592592592595</v>
      </c>
      <c r="M2308" s="21" t="str">
        <f>VLOOKUP(L2308,Tabla7[[Valor minimo]:[Estado de calidad el aire]],2,TRUE)</f>
        <v>Aceptable</v>
      </c>
      <c r="N2308" s="11">
        <v>11</v>
      </c>
      <c r="O2308" s="11" t="s">
        <v>167</v>
      </c>
      <c r="P2308" s="11">
        <v>3</v>
      </c>
      <c r="Q2308" s="11">
        <v>-74.088092290000006</v>
      </c>
      <c r="R2308" s="12">
        <v>4.7352097640000004</v>
      </c>
    </row>
    <row r="2309" spans="1:18" x14ac:dyDescent="0.25">
      <c r="A2309" s="10">
        <v>2308</v>
      </c>
      <c r="B2309" s="3" t="s">
        <v>4269</v>
      </c>
      <c r="C2309" s="3" t="s">
        <v>3696</v>
      </c>
      <c r="D2309" s="3" t="s">
        <v>1</v>
      </c>
      <c r="E2309" s="3" t="s">
        <v>4270</v>
      </c>
      <c r="F2309" s="87">
        <v>24</v>
      </c>
      <c r="G2309" s="5">
        <f t="shared" si="108"/>
        <v>73</v>
      </c>
      <c r="H2309" s="5" t="str">
        <f>VLOOKUP(F2309,Tabla5[[Columna3]:[Columna4]],2,TRUE)</f>
        <v>Aceptable</v>
      </c>
      <c r="I2309" s="18">
        <v>38</v>
      </c>
      <c r="J2309" s="5">
        <f t="shared" si="109"/>
        <v>35.185185185185183</v>
      </c>
      <c r="K2309" s="5" t="str">
        <f>VLOOKUP(I2309,Tabla13[[Rango minimo]:[Estado de calidad del aire]],2,TRUE)</f>
        <v>Buena</v>
      </c>
      <c r="L2309" s="21">
        <f t="shared" si="110"/>
        <v>54.092592592592595</v>
      </c>
      <c r="M2309" s="21" t="str">
        <f>VLOOKUP(L2309,Tabla7[[Valor minimo]:[Estado de calidad el aire]],2,TRUE)</f>
        <v>Aceptable</v>
      </c>
      <c r="N2309" s="11">
        <v>11</v>
      </c>
      <c r="O2309" s="11" t="s">
        <v>167</v>
      </c>
      <c r="P2309" s="11">
        <v>3</v>
      </c>
      <c r="Q2309" s="11">
        <v>-74.101122380000007</v>
      </c>
      <c r="R2309" s="12">
        <v>4.7479859949999996</v>
      </c>
    </row>
    <row r="2310" spans="1:18" x14ac:dyDescent="0.25">
      <c r="A2310" s="10">
        <v>2309</v>
      </c>
      <c r="B2310" s="3" t="s">
        <v>4271</v>
      </c>
      <c r="C2310" s="3" t="s">
        <v>3696</v>
      </c>
      <c r="D2310" s="3" t="s">
        <v>1</v>
      </c>
      <c r="E2310" s="3" t="s">
        <v>4272</v>
      </c>
      <c r="F2310" s="87">
        <v>24</v>
      </c>
      <c r="G2310" s="5">
        <f t="shared" si="108"/>
        <v>73</v>
      </c>
      <c r="H2310" s="5" t="str">
        <f>VLOOKUP(F2310,Tabla5[[Columna3]:[Columna4]],2,TRUE)</f>
        <v>Aceptable</v>
      </c>
      <c r="I2310" s="18">
        <v>38</v>
      </c>
      <c r="J2310" s="5">
        <f t="shared" si="109"/>
        <v>35.185185185185183</v>
      </c>
      <c r="K2310" s="5" t="str">
        <f>VLOOKUP(I2310,Tabla13[[Rango minimo]:[Estado de calidad del aire]],2,TRUE)</f>
        <v>Buena</v>
      </c>
      <c r="L2310" s="21">
        <f t="shared" si="110"/>
        <v>54.092592592592595</v>
      </c>
      <c r="M2310" s="21" t="str">
        <f>VLOOKUP(L2310,Tabla7[[Valor minimo]:[Estado de calidad el aire]],2,TRUE)</f>
        <v>Aceptable</v>
      </c>
      <c r="N2310" s="11">
        <v>11</v>
      </c>
      <c r="O2310" s="11" t="s">
        <v>167</v>
      </c>
      <c r="P2310" s="11">
        <v>3</v>
      </c>
      <c r="Q2310" s="11">
        <v>-74.09774007</v>
      </c>
      <c r="R2310" s="12">
        <v>4.7403326010000004</v>
      </c>
    </row>
    <row r="2311" spans="1:18" x14ac:dyDescent="0.25">
      <c r="A2311" s="10">
        <v>2310</v>
      </c>
      <c r="B2311" s="3" t="s">
        <v>4273</v>
      </c>
      <c r="C2311" s="3" t="s">
        <v>3696</v>
      </c>
      <c r="D2311" s="3" t="s">
        <v>1</v>
      </c>
      <c r="E2311" s="3" t="s">
        <v>4274</v>
      </c>
      <c r="F2311" s="87">
        <v>22</v>
      </c>
      <c r="G2311" s="5">
        <f t="shared" si="108"/>
        <v>69</v>
      </c>
      <c r="H2311" s="5" t="str">
        <f>VLOOKUP(F2311,Tabla5[[Columna3]:[Columna4]],2,TRUE)</f>
        <v>Aceptable</v>
      </c>
      <c r="I2311" s="18">
        <v>38</v>
      </c>
      <c r="J2311" s="5">
        <f t="shared" si="109"/>
        <v>35.185185185185183</v>
      </c>
      <c r="K2311" s="5" t="str">
        <f>VLOOKUP(I2311,Tabla13[[Rango minimo]:[Estado de calidad del aire]],2,TRUE)</f>
        <v>Buena</v>
      </c>
      <c r="L2311" s="21">
        <f t="shared" si="110"/>
        <v>52.092592592592595</v>
      </c>
      <c r="M2311" s="21" t="str">
        <f>VLOOKUP(L2311,Tabla7[[Valor minimo]:[Estado de calidad el aire]],2,TRUE)</f>
        <v>Aceptable</v>
      </c>
      <c r="N2311" s="11">
        <v>11</v>
      </c>
      <c r="O2311" s="11" t="s">
        <v>167</v>
      </c>
      <c r="P2311" s="11">
        <v>2</v>
      </c>
      <c r="Q2311" s="11">
        <v>-74.09242811</v>
      </c>
      <c r="R2311" s="12">
        <v>4.7430726139999999</v>
      </c>
    </row>
    <row r="2312" spans="1:18" x14ac:dyDescent="0.25">
      <c r="A2312" s="10">
        <v>2311</v>
      </c>
      <c r="B2312" s="3" t="s">
        <v>4275</v>
      </c>
      <c r="C2312" s="3" t="s">
        <v>3696</v>
      </c>
      <c r="D2312" s="3" t="s">
        <v>1</v>
      </c>
      <c r="E2312" s="3" t="s">
        <v>4276</v>
      </c>
      <c r="F2312" s="87">
        <v>22</v>
      </c>
      <c r="G2312" s="5">
        <f t="shared" si="108"/>
        <v>69</v>
      </c>
      <c r="H2312" s="5" t="str">
        <f>VLOOKUP(F2312,Tabla5[[Columna3]:[Columna4]],2,TRUE)</f>
        <v>Aceptable</v>
      </c>
      <c r="I2312" s="18">
        <v>38</v>
      </c>
      <c r="J2312" s="5">
        <f t="shared" si="109"/>
        <v>35.185185185185183</v>
      </c>
      <c r="K2312" s="5" t="str">
        <f>VLOOKUP(I2312,Tabla13[[Rango minimo]:[Estado de calidad del aire]],2,TRUE)</f>
        <v>Buena</v>
      </c>
      <c r="L2312" s="21">
        <f t="shared" si="110"/>
        <v>52.092592592592595</v>
      </c>
      <c r="M2312" s="21" t="str">
        <f>VLOOKUP(L2312,Tabla7[[Valor minimo]:[Estado de calidad el aire]],2,TRUE)</f>
        <v>Aceptable</v>
      </c>
      <c r="N2312" s="11">
        <v>11</v>
      </c>
      <c r="O2312" s="11" t="s">
        <v>167</v>
      </c>
      <c r="P2312" s="11">
        <v>3</v>
      </c>
      <c r="Q2312" s="11">
        <v>-74.095550020000005</v>
      </c>
      <c r="R2312" s="12">
        <v>4.7373278589999996</v>
      </c>
    </row>
    <row r="2313" spans="1:18" x14ac:dyDescent="0.25">
      <c r="A2313" s="10">
        <v>2312</v>
      </c>
      <c r="B2313" s="3" t="s">
        <v>4277</v>
      </c>
      <c r="C2313" s="3" t="s">
        <v>3696</v>
      </c>
      <c r="D2313" s="3" t="s">
        <v>1</v>
      </c>
      <c r="E2313" s="3" t="s">
        <v>4278</v>
      </c>
      <c r="F2313" s="87">
        <v>22</v>
      </c>
      <c r="G2313" s="5">
        <f t="shared" si="108"/>
        <v>69</v>
      </c>
      <c r="H2313" s="5" t="str">
        <f>VLOOKUP(F2313,Tabla5[[Columna3]:[Columna4]],2,TRUE)</f>
        <v>Aceptable</v>
      </c>
      <c r="I2313" s="18">
        <v>38</v>
      </c>
      <c r="J2313" s="5">
        <f t="shared" si="109"/>
        <v>35.185185185185183</v>
      </c>
      <c r="K2313" s="5" t="str">
        <f>VLOOKUP(I2313,Tabla13[[Rango minimo]:[Estado de calidad del aire]],2,TRUE)</f>
        <v>Buena</v>
      </c>
      <c r="L2313" s="21">
        <f t="shared" si="110"/>
        <v>52.092592592592595</v>
      </c>
      <c r="M2313" s="21" t="str">
        <f>VLOOKUP(L2313,Tabla7[[Valor minimo]:[Estado de calidad el aire]],2,TRUE)</f>
        <v>Aceptable</v>
      </c>
      <c r="N2313" s="11">
        <v>11</v>
      </c>
      <c r="O2313" s="11" t="s">
        <v>167</v>
      </c>
      <c r="P2313" s="11">
        <v>3</v>
      </c>
      <c r="Q2313" s="11">
        <v>-74.08976491</v>
      </c>
      <c r="R2313" s="12">
        <v>4.7374871069999998</v>
      </c>
    </row>
    <row r="2314" spans="1:18" x14ac:dyDescent="0.25">
      <c r="A2314" s="10">
        <v>2313</v>
      </c>
      <c r="B2314" s="3" t="s">
        <v>4279</v>
      </c>
      <c r="C2314" s="3" t="s">
        <v>3696</v>
      </c>
      <c r="D2314" s="3" t="s">
        <v>1</v>
      </c>
      <c r="E2314" s="3" t="s">
        <v>4250</v>
      </c>
      <c r="F2314" s="87">
        <v>24</v>
      </c>
      <c r="G2314" s="5">
        <f t="shared" si="108"/>
        <v>73</v>
      </c>
      <c r="H2314" s="5" t="str">
        <f>VLOOKUP(F2314,Tabla5[[Columna3]:[Columna4]],2,TRUE)</f>
        <v>Aceptable</v>
      </c>
      <c r="I2314" s="18">
        <v>38</v>
      </c>
      <c r="J2314" s="5">
        <f t="shared" si="109"/>
        <v>35.185185185185183</v>
      </c>
      <c r="K2314" s="5" t="str">
        <f>VLOOKUP(I2314,Tabla13[[Rango minimo]:[Estado de calidad del aire]],2,TRUE)</f>
        <v>Buena</v>
      </c>
      <c r="L2314" s="21">
        <f t="shared" si="110"/>
        <v>54.092592592592595</v>
      </c>
      <c r="M2314" s="21" t="str">
        <f>VLOOKUP(L2314,Tabla7[[Valor minimo]:[Estado de calidad el aire]],2,TRUE)</f>
        <v>Aceptable</v>
      </c>
      <c r="N2314" s="11">
        <v>11</v>
      </c>
      <c r="O2314" s="11" t="s">
        <v>167</v>
      </c>
      <c r="P2314" s="11">
        <v>2</v>
      </c>
      <c r="Q2314" s="11">
        <v>-74.102085459999998</v>
      </c>
      <c r="R2314" s="12">
        <v>4.7290127320000002</v>
      </c>
    </row>
    <row r="2315" spans="1:18" x14ac:dyDescent="0.25">
      <c r="A2315" s="10">
        <v>2314</v>
      </c>
      <c r="B2315" s="3" t="s">
        <v>4280</v>
      </c>
      <c r="C2315" s="3" t="s">
        <v>3696</v>
      </c>
      <c r="D2315" s="3" t="s">
        <v>1</v>
      </c>
      <c r="E2315" s="3" t="s">
        <v>4281</v>
      </c>
      <c r="F2315" s="87">
        <v>24</v>
      </c>
      <c r="G2315" s="5">
        <f t="shared" si="108"/>
        <v>73</v>
      </c>
      <c r="H2315" s="5" t="str">
        <f>VLOOKUP(F2315,Tabla5[[Columna3]:[Columna4]],2,TRUE)</f>
        <v>Aceptable</v>
      </c>
      <c r="I2315" s="18">
        <v>38</v>
      </c>
      <c r="J2315" s="5">
        <f t="shared" si="109"/>
        <v>35.185185185185183</v>
      </c>
      <c r="K2315" s="5" t="str">
        <f>VLOOKUP(I2315,Tabla13[[Rango minimo]:[Estado de calidad del aire]],2,TRUE)</f>
        <v>Buena</v>
      </c>
      <c r="L2315" s="21">
        <f t="shared" si="110"/>
        <v>54.092592592592595</v>
      </c>
      <c r="M2315" s="21" t="str">
        <f>VLOOKUP(L2315,Tabla7[[Valor minimo]:[Estado de calidad el aire]],2,TRUE)</f>
        <v>Aceptable</v>
      </c>
      <c r="N2315" s="11">
        <v>11</v>
      </c>
      <c r="O2315" s="11" t="s">
        <v>167</v>
      </c>
      <c r="P2315" s="11">
        <v>2</v>
      </c>
      <c r="Q2315" s="11">
        <v>-74.102201600000001</v>
      </c>
      <c r="R2315" s="12">
        <v>4.745970925</v>
      </c>
    </row>
    <row r="2316" spans="1:18" x14ac:dyDescent="0.25">
      <c r="A2316" s="10">
        <v>2315</v>
      </c>
      <c r="B2316" s="3" t="s">
        <v>4282</v>
      </c>
      <c r="C2316" s="3" t="s">
        <v>3696</v>
      </c>
      <c r="D2316" s="3" t="s">
        <v>1</v>
      </c>
      <c r="E2316" s="3" t="s">
        <v>4283</v>
      </c>
      <c r="F2316" s="87">
        <v>22</v>
      </c>
      <c r="G2316" s="5">
        <f t="shared" si="108"/>
        <v>69</v>
      </c>
      <c r="H2316" s="5" t="str">
        <f>VLOOKUP(F2316,Tabla5[[Columna3]:[Columna4]],2,TRUE)</f>
        <v>Aceptable</v>
      </c>
      <c r="I2316" s="18">
        <v>38</v>
      </c>
      <c r="J2316" s="5">
        <f t="shared" si="109"/>
        <v>35.185185185185183</v>
      </c>
      <c r="K2316" s="5" t="str">
        <f>VLOOKUP(I2316,Tabla13[[Rango minimo]:[Estado de calidad del aire]],2,TRUE)</f>
        <v>Buena</v>
      </c>
      <c r="L2316" s="21">
        <f t="shared" si="110"/>
        <v>52.092592592592595</v>
      </c>
      <c r="M2316" s="21" t="str">
        <f>VLOOKUP(L2316,Tabla7[[Valor minimo]:[Estado de calidad el aire]],2,TRUE)</f>
        <v>Aceptable</v>
      </c>
      <c r="N2316" s="11">
        <v>11</v>
      </c>
      <c r="O2316" s="11" t="s">
        <v>167</v>
      </c>
      <c r="P2316" s="11">
        <v>3</v>
      </c>
      <c r="Q2316" s="11">
        <v>-74.086657270000003</v>
      </c>
      <c r="R2316" s="12">
        <v>4.7283941079999998</v>
      </c>
    </row>
    <row r="2317" spans="1:18" x14ac:dyDescent="0.25">
      <c r="A2317" s="10">
        <v>2316</v>
      </c>
      <c r="B2317" s="3" t="s">
        <v>4284</v>
      </c>
      <c r="C2317" s="3" t="s">
        <v>3696</v>
      </c>
      <c r="D2317" s="3" t="s">
        <v>1</v>
      </c>
      <c r="E2317" s="3" t="s">
        <v>4285</v>
      </c>
      <c r="F2317" s="87">
        <v>24</v>
      </c>
      <c r="G2317" s="5">
        <f t="shared" si="108"/>
        <v>73</v>
      </c>
      <c r="H2317" s="5" t="str">
        <f>VLOOKUP(F2317,Tabla5[[Columna3]:[Columna4]],2,TRUE)</f>
        <v>Aceptable</v>
      </c>
      <c r="I2317" s="18">
        <v>38</v>
      </c>
      <c r="J2317" s="5">
        <f t="shared" si="109"/>
        <v>35.185185185185183</v>
      </c>
      <c r="K2317" s="5" t="str">
        <f>VLOOKUP(I2317,Tabla13[[Rango minimo]:[Estado de calidad del aire]],2,TRUE)</f>
        <v>Buena</v>
      </c>
      <c r="L2317" s="21">
        <f t="shared" si="110"/>
        <v>54.092592592592595</v>
      </c>
      <c r="M2317" s="21" t="str">
        <f>VLOOKUP(L2317,Tabla7[[Valor minimo]:[Estado de calidad el aire]],2,TRUE)</f>
        <v>Aceptable</v>
      </c>
      <c r="N2317" s="11">
        <v>11</v>
      </c>
      <c r="O2317" s="11" t="s">
        <v>167</v>
      </c>
      <c r="P2317" s="11">
        <v>2</v>
      </c>
      <c r="Q2317" s="11">
        <v>-74.100856769999993</v>
      </c>
      <c r="R2317" s="12">
        <v>4.7369105449999998</v>
      </c>
    </row>
    <row r="2318" spans="1:18" x14ac:dyDescent="0.25">
      <c r="A2318" s="10">
        <v>2317</v>
      </c>
      <c r="B2318" s="3" t="s">
        <v>4286</v>
      </c>
      <c r="C2318" s="3" t="s">
        <v>3696</v>
      </c>
      <c r="D2318" s="3" t="s">
        <v>1</v>
      </c>
      <c r="E2318" s="3" t="s">
        <v>4287</v>
      </c>
      <c r="F2318" s="87">
        <v>24</v>
      </c>
      <c r="G2318" s="5">
        <f t="shared" si="108"/>
        <v>73</v>
      </c>
      <c r="H2318" s="5" t="str">
        <f>VLOOKUP(F2318,Tabla5[[Columna3]:[Columna4]],2,TRUE)</f>
        <v>Aceptable</v>
      </c>
      <c r="I2318" s="18">
        <v>38</v>
      </c>
      <c r="J2318" s="5">
        <f t="shared" si="109"/>
        <v>35.185185185185183</v>
      </c>
      <c r="K2318" s="5" t="str">
        <f>VLOOKUP(I2318,Tabla13[[Rango minimo]:[Estado de calidad del aire]],2,TRUE)</f>
        <v>Buena</v>
      </c>
      <c r="L2318" s="21">
        <f t="shared" si="110"/>
        <v>54.092592592592595</v>
      </c>
      <c r="M2318" s="21" t="str">
        <f>VLOOKUP(L2318,Tabla7[[Valor minimo]:[Estado de calidad el aire]],2,TRUE)</f>
        <v>Aceptable</v>
      </c>
      <c r="N2318" s="11">
        <v>11</v>
      </c>
      <c r="O2318" s="11" t="s">
        <v>167</v>
      </c>
      <c r="P2318" s="11">
        <v>2</v>
      </c>
      <c r="Q2318" s="11">
        <v>-74.104879800000006</v>
      </c>
      <c r="R2318" s="12">
        <v>4.745616955</v>
      </c>
    </row>
    <row r="2319" spans="1:18" x14ac:dyDescent="0.25">
      <c r="A2319" s="10">
        <v>2318</v>
      </c>
      <c r="B2319" s="3" t="s">
        <v>4288</v>
      </c>
      <c r="C2319" s="3" t="s">
        <v>3696</v>
      </c>
      <c r="D2319" s="3" t="s">
        <v>1</v>
      </c>
      <c r="E2319" s="3" t="s">
        <v>4289</v>
      </c>
      <c r="F2319" s="87">
        <v>22</v>
      </c>
      <c r="G2319" s="5">
        <f t="shared" si="108"/>
        <v>69</v>
      </c>
      <c r="H2319" s="5" t="str">
        <f>VLOOKUP(F2319,Tabla5[[Columna3]:[Columna4]],2,TRUE)</f>
        <v>Aceptable</v>
      </c>
      <c r="I2319" s="18">
        <v>38</v>
      </c>
      <c r="J2319" s="5">
        <f t="shared" si="109"/>
        <v>35.185185185185183</v>
      </c>
      <c r="K2319" s="5" t="str">
        <f>VLOOKUP(I2319,Tabla13[[Rango minimo]:[Estado de calidad del aire]],2,TRUE)</f>
        <v>Buena</v>
      </c>
      <c r="L2319" s="21">
        <f t="shared" si="110"/>
        <v>52.092592592592595</v>
      </c>
      <c r="M2319" s="21" t="str">
        <f>VLOOKUP(L2319,Tabla7[[Valor minimo]:[Estado de calidad el aire]],2,TRUE)</f>
        <v>Aceptable</v>
      </c>
      <c r="N2319" s="11">
        <v>11</v>
      </c>
      <c r="O2319" s="11" t="s">
        <v>167</v>
      </c>
      <c r="P2319" s="11">
        <v>3</v>
      </c>
      <c r="Q2319" s="11">
        <v>-74.095388040000003</v>
      </c>
      <c r="R2319" s="12">
        <v>4.7424630849999998</v>
      </c>
    </row>
    <row r="2320" spans="1:18" x14ac:dyDescent="0.25">
      <c r="A2320" s="10">
        <v>2319</v>
      </c>
      <c r="B2320" s="3" t="s">
        <v>4290</v>
      </c>
      <c r="C2320" s="3" t="s">
        <v>3696</v>
      </c>
      <c r="D2320" s="3" t="s">
        <v>1</v>
      </c>
      <c r="E2320" s="3" t="s">
        <v>4252</v>
      </c>
      <c r="F2320" s="87">
        <v>22</v>
      </c>
      <c r="G2320" s="5">
        <f t="shared" si="108"/>
        <v>69</v>
      </c>
      <c r="H2320" s="5" t="str">
        <f>VLOOKUP(F2320,Tabla5[[Columna3]:[Columna4]],2,TRUE)</f>
        <v>Aceptable</v>
      </c>
      <c r="I2320" s="18">
        <v>38</v>
      </c>
      <c r="J2320" s="5">
        <f t="shared" si="109"/>
        <v>35.185185185185183</v>
      </c>
      <c r="K2320" s="5" t="str">
        <f>VLOOKUP(I2320,Tabla13[[Rango minimo]:[Estado de calidad del aire]],2,TRUE)</f>
        <v>Buena</v>
      </c>
      <c r="L2320" s="21">
        <f t="shared" si="110"/>
        <v>52.092592592592595</v>
      </c>
      <c r="M2320" s="21" t="str">
        <f>VLOOKUP(L2320,Tabla7[[Valor minimo]:[Estado de calidad el aire]],2,TRUE)</f>
        <v>Aceptable</v>
      </c>
      <c r="N2320" s="11">
        <v>11</v>
      </c>
      <c r="O2320" s="11" t="s">
        <v>167</v>
      </c>
      <c r="P2320" s="11">
        <v>2</v>
      </c>
      <c r="Q2320" s="11">
        <v>-74.097893380000002</v>
      </c>
      <c r="R2320" s="12">
        <v>4.7289843459999998</v>
      </c>
    </row>
    <row r="2321" spans="1:18" x14ac:dyDescent="0.25">
      <c r="A2321" s="10">
        <v>2320</v>
      </c>
      <c r="B2321" s="3" t="s">
        <v>4291</v>
      </c>
      <c r="C2321" s="3" t="s">
        <v>3696</v>
      </c>
      <c r="D2321" s="3" t="s">
        <v>1</v>
      </c>
      <c r="E2321" s="3" t="s">
        <v>4228</v>
      </c>
      <c r="F2321" s="87">
        <v>22</v>
      </c>
      <c r="G2321" s="5">
        <f t="shared" si="108"/>
        <v>69</v>
      </c>
      <c r="H2321" s="5" t="str">
        <f>VLOOKUP(F2321,Tabla5[[Columna3]:[Columna4]],2,TRUE)</f>
        <v>Aceptable</v>
      </c>
      <c r="I2321" s="18">
        <v>38</v>
      </c>
      <c r="J2321" s="5">
        <f t="shared" si="109"/>
        <v>35.185185185185183</v>
      </c>
      <c r="K2321" s="5" t="str">
        <f>VLOOKUP(I2321,Tabla13[[Rango minimo]:[Estado de calidad del aire]],2,TRUE)</f>
        <v>Buena</v>
      </c>
      <c r="L2321" s="21">
        <f t="shared" si="110"/>
        <v>52.092592592592595</v>
      </c>
      <c r="M2321" s="21" t="str">
        <f>VLOOKUP(L2321,Tabla7[[Valor minimo]:[Estado de calidad el aire]],2,TRUE)</f>
        <v>Aceptable</v>
      </c>
      <c r="N2321" s="11">
        <v>11</v>
      </c>
      <c r="O2321" s="11" t="s">
        <v>167</v>
      </c>
      <c r="P2321" s="11">
        <v>3</v>
      </c>
      <c r="Q2321" s="11">
        <v>-74.093955129999998</v>
      </c>
      <c r="R2321" s="12">
        <v>4.7387505369999996</v>
      </c>
    </row>
    <row r="2322" spans="1:18" x14ac:dyDescent="0.25">
      <c r="A2322" s="10">
        <v>2321</v>
      </c>
      <c r="B2322" s="3" t="s">
        <v>4292</v>
      </c>
      <c r="C2322" s="3" t="s">
        <v>3696</v>
      </c>
      <c r="D2322" s="3" t="s">
        <v>1</v>
      </c>
      <c r="E2322" s="3" t="s">
        <v>4293</v>
      </c>
      <c r="F2322" s="87">
        <v>22</v>
      </c>
      <c r="G2322" s="5">
        <f t="shared" si="108"/>
        <v>69</v>
      </c>
      <c r="H2322" s="5" t="str">
        <f>VLOOKUP(F2322,Tabla5[[Columna3]:[Columna4]],2,TRUE)</f>
        <v>Aceptable</v>
      </c>
      <c r="I2322" s="18">
        <v>38</v>
      </c>
      <c r="J2322" s="5">
        <f t="shared" si="109"/>
        <v>35.185185185185183</v>
      </c>
      <c r="K2322" s="5" t="str">
        <f>VLOOKUP(I2322,Tabla13[[Rango minimo]:[Estado de calidad del aire]],2,TRUE)</f>
        <v>Buena</v>
      </c>
      <c r="L2322" s="21">
        <f t="shared" si="110"/>
        <v>52.092592592592595</v>
      </c>
      <c r="M2322" s="21" t="str">
        <f>VLOOKUP(L2322,Tabla7[[Valor minimo]:[Estado de calidad el aire]],2,TRUE)</f>
        <v>Aceptable</v>
      </c>
      <c r="N2322" s="11">
        <v>11</v>
      </c>
      <c r="O2322" s="11" t="s">
        <v>167</v>
      </c>
      <c r="P2322" s="11">
        <v>3</v>
      </c>
      <c r="Q2322" s="11">
        <v>-74.087246300000004</v>
      </c>
      <c r="R2322" s="12">
        <v>4.7386502850000003</v>
      </c>
    </row>
    <row r="2323" spans="1:18" x14ac:dyDescent="0.25">
      <c r="A2323" s="10">
        <v>2322</v>
      </c>
      <c r="B2323" s="3" t="s">
        <v>4294</v>
      </c>
      <c r="C2323" s="3" t="s">
        <v>3696</v>
      </c>
      <c r="D2323" s="3" t="s">
        <v>1</v>
      </c>
      <c r="E2323" s="3" t="s">
        <v>4295</v>
      </c>
      <c r="F2323" s="87">
        <v>24</v>
      </c>
      <c r="G2323" s="5">
        <f t="shared" si="108"/>
        <v>73</v>
      </c>
      <c r="H2323" s="5" t="str">
        <f>VLOOKUP(F2323,Tabla5[[Columna3]:[Columna4]],2,TRUE)</f>
        <v>Aceptable</v>
      </c>
      <c r="I2323" s="18">
        <v>38</v>
      </c>
      <c r="J2323" s="5">
        <f t="shared" si="109"/>
        <v>35.185185185185183</v>
      </c>
      <c r="K2323" s="5" t="str">
        <f>VLOOKUP(I2323,Tabla13[[Rango minimo]:[Estado de calidad del aire]],2,TRUE)</f>
        <v>Buena</v>
      </c>
      <c r="L2323" s="21">
        <f t="shared" si="110"/>
        <v>54.092592592592595</v>
      </c>
      <c r="M2323" s="21" t="str">
        <f>VLOOKUP(L2323,Tabla7[[Valor minimo]:[Estado de calidad el aire]],2,TRUE)</f>
        <v>Aceptable</v>
      </c>
      <c r="N2323" s="11">
        <v>11</v>
      </c>
      <c r="O2323" s="11" t="s">
        <v>167</v>
      </c>
      <c r="P2323" s="11">
        <v>3</v>
      </c>
      <c r="Q2323" s="11">
        <v>-74.097336409999997</v>
      </c>
      <c r="R2323" s="12">
        <v>4.7463372919999998</v>
      </c>
    </row>
    <row r="2324" spans="1:18" x14ac:dyDescent="0.25">
      <c r="A2324" s="10">
        <v>2323</v>
      </c>
      <c r="B2324" s="3" t="s">
        <v>4296</v>
      </c>
      <c r="C2324" s="3" t="s">
        <v>3696</v>
      </c>
      <c r="D2324" s="3" t="s">
        <v>1</v>
      </c>
      <c r="E2324" s="3" t="s">
        <v>4297</v>
      </c>
      <c r="F2324" s="87">
        <v>22</v>
      </c>
      <c r="G2324" s="5">
        <f t="shared" si="108"/>
        <v>69</v>
      </c>
      <c r="H2324" s="5" t="str">
        <f>VLOOKUP(F2324,Tabla5[[Columna3]:[Columna4]],2,TRUE)</f>
        <v>Aceptable</v>
      </c>
      <c r="I2324" s="18">
        <v>38</v>
      </c>
      <c r="J2324" s="5">
        <f t="shared" si="109"/>
        <v>35.185185185185183</v>
      </c>
      <c r="K2324" s="5" t="str">
        <f>VLOOKUP(I2324,Tabla13[[Rango minimo]:[Estado de calidad del aire]],2,TRUE)</f>
        <v>Buena</v>
      </c>
      <c r="L2324" s="21">
        <f t="shared" si="110"/>
        <v>52.092592592592595</v>
      </c>
      <c r="M2324" s="21" t="str">
        <f>VLOOKUP(L2324,Tabla7[[Valor minimo]:[Estado de calidad el aire]],2,TRUE)</f>
        <v>Aceptable</v>
      </c>
      <c r="N2324" s="11">
        <v>11</v>
      </c>
      <c r="O2324" s="11" t="s">
        <v>167</v>
      </c>
      <c r="P2324" s="11">
        <v>2</v>
      </c>
      <c r="Q2324" s="11">
        <v>-74.085863119999999</v>
      </c>
      <c r="R2324" s="12">
        <v>4.7204024320000002</v>
      </c>
    </row>
    <row r="2325" spans="1:18" x14ac:dyDescent="0.25">
      <c r="A2325" s="10">
        <v>2324</v>
      </c>
      <c r="B2325" s="3" t="s">
        <v>4298</v>
      </c>
      <c r="C2325" s="3" t="s">
        <v>3696</v>
      </c>
      <c r="D2325" s="3" t="s">
        <v>1</v>
      </c>
      <c r="E2325" s="3" t="s">
        <v>4299</v>
      </c>
      <c r="F2325" s="87">
        <v>24</v>
      </c>
      <c r="G2325" s="5">
        <f t="shared" si="108"/>
        <v>73</v>
      </c>
      <c r="H2325" s="5" t="str">
        <f>VLOOKUP(F2325,Tabla5[[Columna3]:[Columna4]],2,TRUE)</f>
        <v>Aceptable</v>
      </c>
      <c r="I2325" s="18">
        <v>38</v>
      </c>
      <c r="J2325" s="5">
        <f t="shared" si="109"/>
        <v>35.185185185185183</v>
      </c>
      <c r="K2325" s="5" t="str">
        <f>VLOOKUP(I2325,Tabla13[[Rango minimo]:[Estado de calidad del aire]],2,TRUE)</f>
        <v>Buena</v>
      </c>
      <c r="L2325" s="21">
        <f t="shared" si="110"/>
        <v>54.092592592592595</v>
      </c>
      <c r="M2325" s="21" t="str">
        <f>VLOOKUP(L2325,Tabla7[[Valor minimo]:[Estado de calidad el aire]],2,TRUE)</f>
        <v>Aceptable</v>
      </c>
      <c r="N2325" s="11">
        <v>11</v>
      </c>
      <c r="O2325" s="11" t="s">
        <v>167</v>
      </c>
      <c r="P2325" s="11">
        <v>2</v>
      </c>
      <c r="Q2325" s="11">
        <v>-74.101953789999996</v>
      </c>
      <c r="R2325" s="12">
        <v>4.7326236450000003</v>
      </c>
    </row>
    <row r="2326" spans="1:18" x14ac:dyDescent="0.25">
      <c r="A2326" s="10">
        <v>2325</v>
      </c>
      <c r="B2326" s="3" t="s">
        <v>4300</v>
      </c>
      <c r="C2326" s="3" t="s">
        <v>3696</v>
      </c>
      <c r="D2326" s="3" t="s">
        <v>1</v>
      </c>
      <c r="E2326" s="3" t="s">
        <v>4244</v>
      </c>
      <c r="F2326" s="87">
        <v>24</v>
      </c>
      <c r="G2326" s="5">
        <f t="shared" si="108"/>
        <v>73</v>
      </c>
      <c r="H2326" s="5" t="str">
        <f>VLOOKUP(F2326,Tabla5[[Columna3]:[Columna4]],2,TRUE)</f>
        <v>Aceptable</v>
      </c>
      <c r="I2326" s="18">
        <v>38</v>
      </c>
      <c r="J2326" s="5">
        <f t="shared" si="109"/>
        <v>35.185185185185183</v>
      </c>
      <c r="K2326" s="5" t="str">
        <f>VLOOKUP(I2326,Tabla13[[Rango minimo]:[Estado de calidad del aire]],2,TRUE)</f>
        <v>Buena</v>
      </c>
      <c r="L2326" s="21">
        <f t="shared" si="110"/>
        <v>54.092592592592595</v>
      </c>
      <c r="M2326" s="21" t="str">
        <f>VLOOKUP(L2326,Tabla7[[Valor minimo]:[Estado de calidad el aire]],2,TRUE)</f>
        <v>Aceptable</v>
      </c>
      <c r="N2326" s="11">
        <v>11</v>
      </c>
      <c r="O2326" s="11" t="s">
        <v>167</v>
      </c>
      <c r="P2326" s="11">
        <v>2</v>
      </c>
      <c r="Q2326" s="11">
        <v>-74.101420750000003</v>
      </c>
      <c r="R2326" s="12">
        <v>4.7349748250000001</v>
      </c>
    </row>
    <row r="2327" spans="1:18" x14ac:dyDescent="0.25">
      <c r="A2327" s="10">
        <v>2326</v>
      </c>
      <c r="B2327" s="3" t="s">
        <v>4301</v>
      </c>
      <c r="C2327" s="3" t="s">
        <v>3696</v>
      </c>
      <c r="D2327" s="3" t="s">
        <v>1</v>
      </c>
      <c r="E2327" s="3" t="s">
        <v>4302</v>
      </c>
      <c r="F2327" s="87">
        <v>24</v>
      </c>
      <c r="G2327" s="5">
        <f t="shared" si="108"/>
        <v>73</v>
      </c>
      <c r="H2327" s="5" t="str">
        <f>VLOOKUP(F2327,Tabla5[[Columna3]:[Columna4]],2,TRUE)</f>
        <v>Aceptable</v>
      </c>
      <c r="I2327" s="18">
        <v>38</v>
      </c>
      <c r="J2327" s="5">
        <f t="shared" si="109"/>
        <v>35.185185185185183</v>
      </c>
      <c r="K2327" s="5" t="str">
        <f>VLOOKUP(I2327,Tabla13[[Rango minimo]:[Estado de calidad del aire]],2,TRUE)</f>
        <v>Buena</v>
      </c>
      <c r="L2327" s="21">
        <f t="shared" si="110"/>
        <v>54.092592592592595</v>
      </c>
      <c r="M2327" s="21" t="str">
        <f>VLOOKUP(L2327,Tabla7[[Valor minimo]:[Estado de calidad el aire]],2,TRUE)</f>
        <v>Aceptable</v>
      </c>
      <c r="N2327" s="11">
        <v>11</v>
      </c>
      <c r="O2327" s="11" t="s">
        <v>167</v>
      </c>
      <c r="P2327" s="11">
        <v>2</v>
      </c>
      <c r="Q2327" s="11">
        <v>-74.103895820000005</v>
      </c>
      <c r="R2327" s="12">
        <v>4.74221687</v>
      </c>
    </row>
    <row r="2328" spans="1:18" x14ac:dyDescent="0.25">
      <c r="A2328" s="10">
        <v>2327</v>
      </c>
      <c r="B2328" s="3" t="s">
        <v>4303</v>
      </c>
      <c r="C2328" s="3" t="s">
        <v>3696</v>
      </c>
      <c r="D2328" s="3" t="s">
        <v>1</v>
      </c>
      <c r="E2328" s="3" t="s">
        <v>4302</v>
      </c>
      <c r="F2328" s="87">
        <v>24</v>
      </c>
      <c r="G2328" s="5">
        <f t="shared" si="108"/>
        <v>73</v>
      </c>
      <c r="H2328" s="5" t="str">
        <f>VLOOKUP(F2328,Tabla5[[Columna3]:[Columna4]],2,TRUE)</f>
        <v>Aceptable</v>
      </c>
      <c r="I2328" s="18">
        <v>38</v>
      </c>
      <c r="J2328" s="5">
        <f t="shared" si="109"/>
        <v>35.185185185185183</v>
      </c>
      <c r="K2328" s="5" t="str">
        <f>VLOOKUP(I2328,Tabla13[[Rango minimo]:[Estado de calidad del aire]],2,TRUE)</f>
        <v>Buena</v>
      </c>
      <c r="L2328" s="21">
        <f t="shared" si="110"/>
        <v>54.092592592592595</v>
      </c>
      <c r="M2328" s="21" t="str">
        <f>VLOOKUP(L2328,Tabla7[[Valor minimo]:[Estado de calidad el aire]],2,TRUE)</f>
        <v>Aceptable</v>
      </c>
      <c r="N2328" s="11">
        <v>11</v>
      </c>
      <c r="O2328" s="11" t="s">
        <v>167</v>
      </c>
      <c r="P2328" s="11">
        <v>2</v>
      </c>
      <c r="Q2328" s="11">
        <v>-74.102540880000006</v>
      </c>
      <c r="R2328" s="12">
        <v>4.7409902930000003</v>
      </c>
    </row>
    <row r="2329" spans="1:18" x14ac:dyDescent="0.25">
      <c r="A2329" s="10">
        <v>2328</v>
      </c>
      <c r="B2329" s="3" t="s">
        <v>4304</v>
      </c>
      <c r="C2329" s="3" t="s">
        <v>3696</v>
      </c>
      <c r="D2329" s="3" t="s">
        <v>1</v>
      </c>
      <c r="E2329" s="3" t="s">
        <v>4302</v>
      </c>
      <c r="F2329" s="87">
        <v>24</v>
      </c>
      <c r="G2329" s="5">
        <f t="shared" si="108"/>
        <v>73</v>
      </c>
      <c r="H2329" s="5" t="str">
        <f>VLOOKUP(F2329,Tabla5[[Columna3]:[Columna4]],2,TRUE)</f>
        <v>Aceptable</v>
      </c>
      <c r="I2329" s="18">
        <v>38</v>
      </c>
      <c r="J2329" s="5">
        <f t="shared" si="109"/>
        <v>35.185185185185183</v>
      </c>
      <c r="K2329" s="5" t="str">
        <f>VLOOKUP(I2329,Tabla13[[Rango minimo]:[Estado de calidad del aire]],2,TRUE)</f>
        <v>Buena</v>
      </c>
      <c r="L2329" s="21">
        <f t="shared" si="110"/>
        <v>54.092592592592595</v>
      </c>
      <c r="M2329" s="21" t="str">
        <f>VLOOKUP(L2329,Tabla7[[Valor minimo]:[Estado de calidad el aire]],2,TRUE)</f>
        <v>Aceptable</v>
      </c>
      <c r="N2329" s="11">
        <v>11</v>
      </c>
      <c r="O2329" s="11" t="s">
        <v>167</v>
      </c>
      <c r="P2329" s="11">
        <v>2</v>
      </c>
      <c r="Q2329" s="11">
        <v>-74.103792389999995</v>
      </c>
      <c r="R2329" s="12">
        <v>4.7406222959999997</v>
      </c>
    </row>
    <row r="2330" spans="1:18" x14ac:dyDescent="0.25">
      <c r="A2330" s="10">
        <v>2329</v>
      </c>
      <c r="B2330" s="3" t="s">
        <v>4305</v>
      </c>
      <c r="C2330" s="3" t="s">
        <v>3696</v>
      </c>
      <c r="D2330" s="3" t="s">
        <v>1</v>
      </c>
      <c r="E2330" s="3" t="s">
        <v>4306</v>
      </c>
      <c r="F2330" s="87">
        <v>24</v>
      </c>
      <c r="G2330" s="5">
        <f t="shared" si="108"/>
        <v>73</v>
      </c>
      <c r="H2330" s="5" t="str">
        <f>VLOOKUP(F2330,Tabla5[[Columna3]:[Columna4]],2,TRUE)</f>
        <v>Aceptable</v>
      </c>
      <c r="I2330" s="18">
        <v>38</v>
      </c>
      <c r="J2330" s="5">
        <f t="shared" si="109"/>
        <v>35.185185185185183</v>
      </c>
      <c r="K2330" s="5" t="str">
        <f>VLOOKUP(I2330,Tabla13[[Rango minimo]:[Estado de calidad del aire]],2,TRUE)</f>
        <v>Buena</v>
      </c>
      <c r="L2330" s="21">
        <f t="shared" si="110"/>
        <v>54.092592592592595</v>
      </c>
      <c r="M2330" s="21" t="str">
        <f>VLOOKUP(L2330,Tabla7[[Valor minimo]:[Estado de calidad el aire]],2,TRUE)</f>
        <v>Aceptable</v>
      </c>
      <c r="N2330" s="11">
        <v>11</v>
      </c>
      <c r="O2330" s="11" t="s">
        <v>167</v>
      </c>
      <c r="P2330" s="11">
        <v>2</v>
      </c>
      <c r="Q2330" s="11">
        <v>-74.099536869999994</v>
      </c>
      <c r="R2330" s="12">
        <v>4.7400251930000001</v>
      </c>
    </row>
    <row r="2331" spans="1:18" x14ac:dyDescent="0.25">
      <c r="A2331" s="10">
        <v>2330</v>
      </c>
      <c r="B2331" s="3" t="s">
        <v>4307</v>
      </c>
      <c r="C2331" s="3" t="s">
        <v>3696</v>
      </c>
      <c r="D2331" s="3" t="s">
        <v>1</v>
      </c>
      <c r="E2331" s="3" t="s">
        <v>4302</v>
      </c>
      <c r="F2331" s="87">
        <v>24</v>
      </c>
      <c r="G2331" s="5">
        <f t="shared" si="108"/>
        <v>73</v>
      </c>
      <c r="H2331" s="5" t="str">
        <f>VLOOKUP(F2331,Tabla5[[Columna3]:[Columna4]],2,TRUE)</f>
        <v>Aceptable</v>
      </c>
      <c r="I2331" s="18">
        <v>38</v>
      </c>
      <c r="J2331" s="5">
        <f t="shared" si="109"/>
        <v>35.185185185185183</v>
      </c>
      <c r="K2331" s="5" t="str">
        <f>VLOOKUP(I2331,Tabla13[[Rango minimo]:[Estado de calidad del aire]],2,TRUE)</f>
        <v>Buena</v>
      </c>
      <c r="L2331" s="21">
        <f t="shared" si="110"/>
        <v>54.092592592592595</v>
      </c>
      <c r="M2331" s="21" t="str">
        <f>VLOOKUP(L2331,Tabla7[[Valor minimo]:[Estado de calidad el aire]],2,TRUE)</f>
        <v>Aceptable</v>
      </c>
      <c r="N2331" s="11">
        <v>11</v>
      </c>
      <c r="O2331" s="11" t="s">
        <v>167</v>
      </c>
      <c r="P2331" s="11">
        <v>2</v>
      </c>
      <c r="Q2331" s="11">
        <v>-74.10385239</v>
      </c>
      <c r="R2331" s="12">
        <v>4.7388613250000002</v>
      </c>
    </row>
    <row r="2332" spans="1:18" x14ac:dyDescent="0.25">
      <c r="A2332" s="10">
        <v>2331</v>
      </c>
      <c r="B2332" s="3" t="s">
        <v>4308</v>
      </c>
      <c r="C2332" s="3" t="s">
        <v>3696</v>
      </c>
      <c r="D2332" s="3" t="s">
        <v>1</v>
      </c>
      <c r="E2332" s="3" t="s">
        <v>4285</v>
      </c>
      <c r="F2332" s="87">
        <v>24</v>
      </c>
      <c r="G2332" s="5">
        <f t="shared" si="108"/>
        <v>73</v>
      </c>
      <c r="H2332" s="5" t="str">
        <f>VLOOKUP(F2332,Tabla5[[Columna3]:[Columna4]],2,TRUE)</f>
        <v>Aceptable</v>
      </c>
      <c r="I2332" s="18">
        <v>38</v>
      </c>
      <c r="J2332" s="5">
        <f t="shared" si="109"/>
        <v>35.185185185185183</v>
      </c>
      <c r="K2332" s="5" t="str">
        <f>VLOOKUP(I2332,Tabla13[[Rango minimo]:[Estado de calidad del aire]],2,TRUE)</f>
        <v>Buena</v>
      </c>
      <c r="L2332" s="21">
        <f t="shared" si="110"/>
        <v>54.092592592592595</v>
      </c>
      <c r="M2332" s="21" t="str">
        <f>VLOOKUP(L2332,Tabla7[[Valor minimo]:[Estado de calidad el aire]],2,TRUE)</f>
        <v>Aceptable</v>
      </c>
      <c r="N2332" s="11">
        <v>11</v>
      </c>
      <c r="O2332" s="11" t="s">
        <v>167</v>
      </c>
      <c r="P2332" s="11">
        <v>2</v>
      </c>
      <c r="Q2332" s="11">
        <v>-74.100437659999997</v>
      </c>
      <c r="R2332" s="12">
        <v>4.7386359999999996</v>
      </c>
    </row>
    <row r="2333" spans="1:18" x14ac:dyDescent="0.25">
      <c r="A2333" s="10">
        <v>2332</v>
      </c>
      <c r="B2333" s="3" t="s">
        <v>4309</v>
      </c>
      <c r="C2333" s="3" t="s">
        <v>3696</v>
      </c>
      <c r="D2333" s="3" t="s">
        <v>1</v>
      </c>
      <c r="E2333" s="3" t="s">
        <v>4310</v>
      </c>
      <c r="F2333" s="87">
        <v>22</v>
      </c>
      <c r="G2333" s="5">
        <f t="shared" si="108"/>
        <v>69</v>
      </c>
      <c r="H2333" s="5" t="str">
        <f>VLOOKUP(F2333,Tabla5[[Columna3]:[Columna4]],2,TRUE)</f>
        <v>Aceptable</v>
      </c>
      <c r="I2333" s="18">
        <v>38</v>
      </c>
      <c r="J2333" s="5">
        <f t="shared" si="109"/>
        <v>35.185185185185183</v>
      </c>
      <c r="K2333" s="5" t="str">
        <f>VLOOKUP(I2333,Tabla13[[Rango minimo]:[Estado de calidad del aire]],2,TRUE)</f>
        <v>Buena</v>
      </c>
      <c r="L2333" s="21">
        <f t="shared" si="110"/>
        <v>52.092592592592595</v>
      </c>
      <c r="M2333" s="21" t="str">
        <f>VLOOKUP(L2333,Tabla7[[Valor minimo]:[Estado de calidad el aire]],2,TRUE)</f>
        <v>Aceptable</v>
      </c>
      <c r="N2333" s="11">
        <v>11</v>
      </c>
      <c r="O2333" s="11" t="s">
        <v>167</v>
      </c>
      <c r="P2333" s="11">
        <v>3</v>
      </c>
      <c r="Q2333" s="11">
        <v>-74.098245629999994</v>
      </c>
      <c r="R2333" s="12">
        <v>4.7365787880000001</v>
      </c>
    </row>
    <row r="2334" spans="1:18" x14ac:dyDescent="0.25">
      <c r="A2334" s="10">
        <v>2333</v>
      </c>
      <c r="B2334" s="3" t="s">
        <v>4311</v>
      </c>
      <c r="C2334" s="3" t="s">
        <v>3696</v>
      </c>
      <c r="D2334" s="3" t="s">
        <v>1</v>
      </c>
      <c r="E2334" s="3" t="s">
        <v>4312</v>
      </c>
      <c r="F2334" s="87">
        <v>22</v>
      </c>
      <c r="G2334" s="5">
        <f t="shared" si="108"/>
        <v>69</v>
      </c>
      <c r="H2334" s="5" t="str">
        <f>VLOOKUP(F2334,Tabla5[[Columna3]:[Columna4]],2,TRUE)</f>
        <v>Aceptable</v>
      </c>
      <c r="I2334" s="18">
        <v>38</v>
      </c>
      <c r="J2334" s="5">
        <f t="shared" si="109"/>
        <v>35.185185185185183</v>
      </c>
      <c r="K2334" s="5" t="str">
        <f>VLOOKUP(I2334,Tabla13[[Rango minimo]:[Estado de calidad del aire]],2,TRUE)</f>
        <v>Buena</v>
      </c>
      <c r="L2334" s="21">
        <f t="shared" si="110"/>
        <v>52.092592592592595</v>
      </c>
      <c r="M2334" s="21" t="str">
        <f>VLOOKUP(L2334,Tabla7[[Valor minimo]:[Estado de calidad el aire]],2,TRUE)</f>
        <v>Aceptable</v>
      </c>
      <c r="N2334" s="11">
        <v>11</v>
      </c>
      <c r="O2334" s="11" t="s">
        <v>167</v>
      </c>
      <c r="P2334" s="11">
        <v>2</v>
      </c>
      <c r="Q2334" s="11">
        <v>-74.087382559999995</v>
      </c>
      <c r="R2334" s="12">
        <v>4.7197389789999997</v>
      </c>
    </row>
    <row r="2335" spans="1:18" x14ac:dyDescent="0.25">
      <c r="A2335" s="10">
        <v>2334</v>
      </c>
      <c r="B2335" s="3" t="s">
        <v>4313</v>
      </c>
      <c r="C2335" s="3" t="s">
        <v>3696</v>
      </c>
      <c r="D2335" s="3" t="s">
        <v>1</v>
      </c>
      <c r="E2335" s="3" t="s">
        <v>4314</v>
      </c>
      <c r="F2335" s="87">
        <v>22</v>
      </c>
      <c r="G2335" s="5">
        <f t="shared" si="108"/>
        <v>69</v>
      </c>
      <c r="H2335" s="5" t="str">
        <f>VLOOKUP(F2335,Tabla5[[Columna3]:[Columna4]],2,TRUE)</f>
        <v>Aceptable</v>
      </c>
      <c r="I2335" s="18">
        <v>38</v>
      </c>
      <c r="J2335" s="5">
        <f t="shared" si="109"/>
        <v>35.185185185185183</v>
      </c>
      <c r="K2335" s="5" t="str">
        <f>VLOOKUP(I2335,Tabla13[[Rango minimo]:[Estado de calidad del aire]],2,TRUE)</f>
        <v>Buena</v>
      </c>
      <c r="L2335" s="21">
        <f t="shared" si="110"/>
        <v>52.092592592592595</v>
      </c>
      <c r="M2335" s="21" t="str">
        <f>VLOOKUP(L2335,Tabla7[[Valor minimo]:[Estado de calidad el aire]],2,TRUE)</f>
        <v>Aceptable</v>
      </c>
      <c r="N2335" s="11">
        <v>11</v>
      </c>
      <c r="O2335" s="11" t="s">
        <v>167</v>
      </c>
      <c r="P2335" s="11">
        <v>3</v>
      </c>
      <c r="Q2335" s="11">
        <v>-74.097409720000002</v>
      </c>
      <c r="R2335" s="12">
        <v>4.7394269639999997</v>
      </c>
    </row>
    <row r="2336" spans="1:18" x14ac:dyDescent="0.25">
      <c r="A2336" s="10">
        <v>2335</v>
      </c>
      <c r="B2336" s="3" t="s">
        <v>4315</v>
      </c>
      <c r="C2336" s="3" t="s">
        <v>3696</v>
      </c>
      <c r="D2336" s="3" t="s">
        <v>1</v>
      </c>
      <c r="E2336" s="3" t="s">
        <v>4244</v>
      </c>
      <c r="F2336" s="87">
        <v>24</v>
      </c>
      <c r="G2336" s="5">
        <f t="shared" si="108"/>
        <v>73</v>
      </c>
      <c r="H2336" s="5" t="str">
        <f>VLOOKUP(F2336,Tabla5[[Columna3]:[Columna4]],2,TRUE)</f>
        <v>Aceptable</v>
      </c>
      <c r="I2336" s="18">
        <v>38</v>
      </c>
      <c r="J2336" s="5">
        <f t="shared" si="109"/>
        <v>35.185185185185183</v>
      </c>
      <c r="K2336" s="5" t="str">
        <f>VLOOKUP(I2336,Tabla13[[Rango minimo]:[Estado de calidad del aire]],2,TRUE)</f>
        <v>Buena</v>
      </c>
      <c r="L2336" s="21">
        <f t="shared" si="110"/>
        <v>54.092592592592595</v>
      </c>
      <c r="M2336" s="21" t="str">
        <f>VLOOKUP(L2336,Tabla7[[Valor minimo]:[Estado de calidad el aire]],2,TRUE)</f>
        <v>Aceptable</v>
      </c>
      <c r="N2336" s="11">
        <v>11</v>
      </c>
      <c r="O2336" s="11" t="s">
        <v>167</v>
      </c>
      <c r="P2336" s="11">
        <v>2</v>
      </c>
      <c r="Q2336" s="11">
        <v>-74.103083339999998</v>
      </c>
      <c r="R2336" s="12">
        <v>4.7348018129999998</v>
      </c>
    </row>
    <row r="2337" spans="1:18" x14ac:dyDescent="0.25">
      <c r="A2337" s="10">
        <v>2336</v>
      </c>
      <c r="B2337" s="3" t="s">
        <v>4316</v>
      </c>
      <c r="C2337" s="3" t="s">
        <v>3696</v>
      </c>
      <c r="D2337" s="3" t="s">
        <v>1</v>
      </c>
      <c r="E2337" s="3" t="s">
        <v>4260</v>
      </c>
      <c r="F2337" s="87">
        <v>24</v>
      </c>
      <c r="G2337" s="5">
        <f t="shared" si="108"/>
        <v>73</v>
      </c>
      <c r="H2337" s="5" t="str">
        <f>VLOOKUP(F2337,Tabla5[[Columna3]:[Columna4]],2,TRUE)</f>
        <v>Aceptable</v>
      </c>
      <c r="I2337" s="18">
        <v>38</v>
      </c>
      <c r="J2337" s="5">
        <f t="shared" si="109"/>
        <v>35.185185185185183</v>
      </c>
      <c r="K2337" s="5" t="str">
        <f>VLOOKUP(I2337,Tabla13[[Rango minimo]:[Estado de calidad del aire]],2,TRUE)</f>
        <v>Buena</v>
      </c>
      <c r="L2337" s="21">
        <f t="shared" si="110"/>
        <v>54.092592592592595</v>
      </c>
      <c r="M2337" s="21" t="str">
        <f>VLOOKUP(L2337,Tabla7[[Valor minimo]:[Estado de calidad el aire]],2,TRUE)</f>
        <v>Aceptable</v>
      </c>
      <c r="N2337" s="11">
        <v>11</v>
      </c>
      <c r="O2337" s="11" t="s">
        <v>167</v>
      </c>
      <c r="P2337" s="11">
        <v>3</v>
      </c>
      <c r="Q2337" s="11">
        <v>-74.105098740000003</v>
      </c>
      <c r="R2337" s="12">
        <v>4.7493721500000001</v>
      </c>
    </row>
    <row r="2338" spans="1:18" x14ac:dyDescent="0.25">
      <c r="A2338" s="10">
        <v>2337</v>
      </c>
      <c r="B2338" s="3" t="s">
        <v>4317</v>
      </c>
      <c r="C2338" s="3" t="s">
        <v>3696</v>
      </c>
      <c r="D2338" s="3" t="s">
        <v>1</v>
      </c>
      <c r="E2338" s="3" t="s">
        <v>4244</v>
      </c>
      <c r="F2338" s="87">
        <v>24</v>
      </c>
      <c r="G2338" s="5">
        <f t="shared" si="108"/>
        <v>73</v>
      </c>
      <c r="H2338" s="5" t="str">
        <f>VLOOKUP(F2338,Tabla5[[Columna3]:[Columna4]],2,TRUE)</f>
        <v>Aceptable</v>
      </c>
      <c r="I2338" s="18">
        <v>38</v>
      </c>
      <c r="J2338" s="5">
        <f t="shared" si="109"/>
        <v>35.185185185185183</v>
      </c>
      <c r="K2338" s="5" t="str">
        <f>VLOOKUP(I2338,Tabla13[[Rango minimo]:[Estado de calidad del aire]],2,TRUE)</f>
        <v>Buena</v>
      </c>
      <c r="L2338" s="21">
        <f t="shared" si="110"/>
        <v>54.092592592592595</v>
      </c>
      <c r="M2338" s="21" t="str">
        <f>VLOOKUP(L2338,Tabla7[[Valor minimo]:[Estado de calidad el aire]],2,TRUE)</f>
        <v>Aceptable</v>
      </c>
      <c r="N2338" s="11">
        <v>11</v>
      </c>
      <c r="O2338" s="11" t="s">
        <v>167</v>
      </c>
      <c r="P2338" s="11">
        <v>2</v>
      </c>
      <c r="Q2338" s="11">
        <v>-74.100528240000003</v>
      </c>
      <c r="R2338" s="12">
        <v>4.7356435990000003</v>
      </c>
    </row>
    <row r="2339" spans="1:18" x14ac:dyDescent="0.25">
      <c r="A2339" s="10">
        <v>2338</v>
      </c>
      <c r="B2339" s="3" t="s">
        <v>4318</v>
      </c>
      <c r="C2339" s="3" t="s">
        <v>3696</v>
      </c>
      <c r="D2339" s="3" t="s">
        <v>1</v>
      </c>
      <c r="E2339" s="3" t="s">
        <v>4319</v>
      </c>
      <c r="F2339" s="87">
        <v>22</v>
      </c>
      <c r="G2339" s="5">
        <f t="shared" si="108"/>
        <v>69</v>
      </c>
      <c r="H2339" s="5" t="str">
        <f>VLOOKUP(F2339,Tabla5[[Columna3]:[Columna4]],2,TRUE)</f>
        <v>Aceptable</v>
      </c>
      <c r="I2339" s="18">
        <v>38</v>
      </c>
      <c r="J2339" s="5">
        <f t="shared" si="109"/>
        <v>35.185185185185183</v>
      </c>
      <c r="K2339" s="5" t="str">
        <f>VLOOKUP(I2339,Tabla13[[Rango minimo]:[Estado de calidad del aire]],2,TRUE)</f>
        <v>Buena</v>
      </c>
      <c r="L2339" s="21">
        <f t="shared" si="110"/>
        <v>52.092592592592595</v>
      </c>
      <c r="M2339" s="21" t="str">
        <f>VLOOKUP(L2339,Tabla7[[Valor minimo]:[Estado de calidad el aire]],2,TRUE)</f>
        <v>Aceptable</v>
      </c>
      <c r="N2339" s="11">
        <v>11</v>
      </c>
      <c r="O2339" s="11" t="s">
        <v>167</v>
      </c>
      <c r="P2339" s="11">
        <v>2</v>
      </c>
      <c r="Q2339" s="11">
        <v>-74.088843299999994</v>
      </c>
      <c r="R2339" s="12">
        <v>4.723976478</v>
      </c>
    </row>
    <row r="2340" spans="1:18" x14ac:dyDescent="0.25">
      <c r="A2340" s="10">
        <v>2339</v>
      </c>
      <c r="B2340" s="3" t="s">
        <v>4320</v>
      </c>
      <c r="C2340" s="3" t="s">
        <v>3696</v>
      </c>
      <c r="D2340" s="3" t="s">
        <v>1</v>
      </c>
      <c r="E2340" s="3" t="s">
        <v>4321</v>
      </c>
      <c r="F2340" s="87">
        <v>22</v>
      </c>
      <c r="G2340" s="5">
        <f t="shared" si="108"/>
        <v>69</v>
      </c>
      <c r="H2340" s="5" t="str">
        <f>VLOOKUP(F2340,Tabla5[[Columna3]:[Columna4]],2,TRUE)</f>
        <v>Aceptable</v>
      </c>
      <c r="I2340" s="18">
        <v>38</v>
      </c>
      <c r="J2340" s="5">
        <f t="shared" si="109"/>
        <v>35.185185185185183</v>
      </c>
      <c r="K2340" s="5" t="str">
        <f>VLOOKUP(I2340,Tabla13[[Rango minimo]:[Estado de calidad del aire]],2,TRUE)</f>
        <v>Buena</v>
      </c>
      <c r="L2340" s="21">
        <f t="shared" si="110"/>
        <v>52.092592592592595</v>
      </c>
      <c r="M2340" s="21" t="str">
        <f>VLOOKUP(L2340,Tabla7[[Valor minimo]:[Estado de calidad el aire]],2,TRUE)</f>
        <v>Aceptable</v>
      </c>
      <c r="N2340" s="11">
        <v>11</v>
      </c>
      <c r="O2340" s="11" t="s">
        <v>167</v>
      </c>
      <c r="P2340" s="11">
        <v>2</v>
      </c>
      <c r="Q2340" s="11">
        <v>-74.08588743</v>
      </c>
      <c r="R2340" s="12">
        <v>4.7232185600000003</v>
      </c>
    </row>
    <row r="2341" spans="1:18" x14ac:dyDescent="0.25">
      <c r="A2341" s="10">
        <v>2340</v>
      </c>
      <c r="B2341" s="3" t="s">
        <v>4322</v>
      </c>
      <c r="C2341" s="3" t="s">
        <v>3696</v>
      </c>
      <c r="D2341" s="3" t="s">
        <v>1</v>
      </c>
      <c r="E2341" s="3" t="s">
        <v>4323</v>
      </c>
      <c r="F2341" s="87">
        <v>24</v>
      </c>
      <c r="G2341" s="5">
        <f t="shared" si="108"/>
        <v>73</v>
      </c>
      <c r="H2341" s="5" t="str">
        <f>VLOOKUP(F2341,Tabla5[[Columna3]:[Columna4]],2,TRUE)</f>
        <v>Aceptable</v>
      </c>
      <c r="I2341" s="18">
        <v>38</v>
      </c>
      <c r="J2341" s="5">
        <f t="shared" si="109"/>
        <v>35.185185185185183</v>
      </c>
      <c r="K2341" s="5" t="str">
        <f>VLOOKUP(I2341,Tabla13[[Rango minimo]:[Estado de calidad del aire]],2,TRUE)</f>
        <v>Buena</v>
      </c>
      <c r="L2341" s="21">
        <f t="shared" si="110"/>
        <v>54.092592592592595</v>
      </c>
      <c r="M2341" s="21" t="str">
        <f>VLOOKUP(L2341,Tabla7[[Valor minimo]:[Estado de calidad el aire]],2,TRUE)</f>
        <v>Aceptable</v>
      </c>
      <c r="N2341" s="11">
        <v>11</v>
      </c>
      <c r="O2341" s="11" t="s">
        <v>167</v>
      </c>
      <c r="P2341" s="11">
        <v>2</v>
      </c>
      <c r="Q2341" s="11">
        <v>-74.100988760000007</v>
      </c>
      <c r="R2341" s="12">
        <v>4.7307292399999996</v>
      </c>
    </row>
    <row r="2342" spans="1:18" x14ac:dyDescent="0.25">
      <c r="A2342" s="10">
        <v>2341</v>
      </c>
      <c r="B2342" s="3" t="s">
        <v>4324</v>
      </c>
      <c r="C2342" s="3" t="s">
        <v>3696</v>
      </c>
      <c r="D2342" s="3" t="s">
        <v>1</v>
      </c>
      <c r="E2342" s="3" t="s">
        <v>4244</v>
      </c>
      <c r="F2342" s="87">
        <v>24</v>
      </c>
      <c r="G2342" s="5">
        <f t="shared" si="108"/>
        <v>73</v>
      </c>
      <c r="H2342" s="5" t="str">
        <f>VLOOKUP(F2342,Tabla5[[Columna3]:[Columna4]],2,TRUE)</f>
        <v>Aceptable</v>
      </c>
      <c r="I2342" s="18">
        <v>38</v>
      </c>
      <c r="J2342" s="5">
        <f t="shared" si="109"/>
        <v>35.185185185185183</v>
      </c>
      <c r="K2342" s="5" t="str">
        <f>VLOOKUP(I2342,Tabla13[[Rango minimo]:[Estado de calidad del aire]],2,TRUE)</f>
        <v>Buena</v>
      </c>
      <c r="L2342" s="21">
        <f t="shared" si="110"/>
        <v>54.092592592592595</v>
      </c>
      <c r="M2342" s="21" t="str">
        <f>VLOOKUP(L2342,Tabla7[[Valor minimo]:[Estado de calidad el aire]],2,TRUE)</f>
        <v>Aceptable</v>
      </c>
      <c r="N2342" s="11">
        <v>11</v>
      </c>
      <c r="O2342" s="11" t="s">
        <v>167</v>
      </c>
      <c r="P2342" s="11">
        <v>2</v>
      </c>
      <c r="Q2342" s="11">
        <v>-74.099842859999995</v>
      </c>
      <c r="R2342" s="12">
        <v>4.7337774589999997</v>
      </c>
    </row>
    <row r="2343" spans="1:18" x14ac:dyDescent="0.25">
      <c r="A2343" s="10">
        <v>2342</v>
      </c>
      <c r="B2343" s="3" t="s">
        <v>4325</v>
      </c>
      <c r="C2343" s="3" t="s">
        <v>3696</v>
      </c>
      <c r="D2343" s="3" t="s">
        <v>1</v>
      </c>
      <c r="E2343" s="3" t="s">
        <v>4276</v>
      </c>
      <c r="F2343" s="87">
        <v>22</v>
      </c>
      <c r="G2343" s="5">
        <f t="shared" si="108"/>
        <v>69</v>
      </c>
      <c r="H2343" s="5" t="str">
        <f>VLOOKUP(F2343,Tabla5[[Columna3]:[Columna4]],2,TRUE)</f>
        <v>Aceptable</v>
      </c>
      <c r="I2343" s="18">
        <v>38</v>
      </c>
      <c r="J2343" s="5">
        <f t="shared" si="109"/>
        <v>35.185185185185183</v>
      </c>
      <c r="K2343" s="5" t="str">
        <f>VLOOKUP(I2343,Tabla13[[Rango minimo]:[Estado de calidad del aire]],2,TRUE)</f>
        <v>Buena</v>
      </c>
      <c r="L2343" s="21">
        <f t="shared" si="110"/>
        <v>52.092592592592595</v>
      </c>
      <c r="M2343" s="21" t="str">
        <f>VLOOKUP(L2343,Tabla7[[Valor minimo]:[Estado de calidad el aire]],2,TRUE)</f>
        <v>Aceptable</v>
      </c>
      <c r="N2343" s="11">
        <v>11</v>
      </c>
      <c r="O2343" s="11" t="s">
        <v>167</v>
      </c>
      <c r="P2343" s="11">
        <v>3</v>
      </c>
      <c r="Q2343" s="11">
        <v>-74.095741739999994</v>
      </c>
      <c r="R2343" s="12">
        <v>4.7363214889999998</v>
      </c>
    </row>
    <row r="2344" spans="1:18" x14ac:dyDescent="0.25">
      <c r="A2344" s="10">
        <v>2343</v>
      </c>
      <c r="B2344" s="3" t="s">
        <v>4326</v>
      </c>
      <c r="C2344" s="3" t="s">
        <v>3696</v>
      </c>
      <c r="D2344" s="3" t="s">
        <v>1</v>
      </c>
      <c r="E2344" s="3" t="s">
        <v>4327</v>
      </c>
      <c r="F2344" s="87">
        <v>24</v>
      </c>
      <c r="G2344" s="5">
        <f t="shared" si="108"/>
        <v>73</v>
      </c>
      <c r="H2344" s="5" t="str">
        <f>VLOOKUP(F2344,Tabla5[[Columna3]:[Columna4]],2,TRUE)</f>
        <v>Aceptable</v>
      </c>
      <c r="I2344" s="18">
        <v>38</v>
      </c>
      <c r="J2344" s="5">
        <f t="shared" si="109"/>
        <v>35.185185185185183</v>
      </c>
      <c r="K2344" s="5" t="str">
        <f>VLOOKUP(I2344,Tabla13[[Rango minimo]:[Estado de calidad del aire]],2,TRUE)</f>
        <v>Buena</v>
      </c>
      <c r="L2344" s="21">
        <f t="shared" si="110"/>
        <v>54.092592592592595</v>
      </c>
      <c r="M2344" s="21" t="str">
        <f>VLOOKUP(L2344,Tabla7[[Valor minimo]:[Estado de calidad el aire]],2,TRUE)</f>
        <v>Aceptable</v>
      </c>
      <c r="N2344" s="11">
        <v>11</v>
      </c>
      <c r="O2344" s="11" t="s">
        <v>167</v>
      </c>
      <c r="P2344" s="11">
        <v>2</v>
      </c>
      <c r="Q2344" s="11">
        <v>-74.101721429999998</v>
      </c>
      <c r="R2344" s="12">
        <v>4.728295943</v>
      </c>
    </row>
    <row r="2345" spans="1:18" x14ac:dyDescent="0.25">
      <c r="A2345" s="10">
        <v>2344</v>
      </c>
      <c r="B2345" s="3" t="s">
        <v>4328</v>
      </c>
      <c r="C2345" s="3" t="s">
        <v>3696</v>
      </c>
      <c r="D2345" s="3" t="s">
        <v>1</v>
      </c>
      <c r="E2345" s="3" t="s">
        <v>4327</v>
      </c>
      <c r="F2345" s="87">
        <v>24</v>
      </c>
      <c r="G2345" s="5">
        <f t="shared" si="108"/>
        <v>73</v>
      </c>
      <c r="H2345" s="5" t="str">
        <f>VLOOKUP(F2345,Tabla5[[Columna3]:[Columna4]],2,TRUE)</f>
        <v>Aceptable</v>
      </c>
      <c r="I2345" s="18">
        <v>38</v>
      </c>
      <c r="J2345" s="5">
        <f t="shared" si="109"/>
        <v>35.185185185185183</v>
      </c>
      <c r="K2345" s="5" t="str">
        <f>VLOOKUP(I2345,Tabla13[[Rango minimo]:[Estado de calidad del aire]],2,TRUE)</f>
        <v>Buena</v>
      </c>
      <c r="L2345" s="21">
        <f t="shared" si="110"/>
        <v>54.092592592592595</v>
      </c>
      <c r="M2345" s="21" t="str">
        <f>VLOOKUP(L2345,Tabla7[[Valor minimo]:[Estado de calidad el aire]],2,TRUE)</f>
        <v>Aceptable</v>
      </c>
      <c r="N2345" s="11">
        <v>11</v>
      </c>
      <c r="O2345" s="11" t="s">
        <v>167</v>
      </c>
      <c r="P2345" s="11">
        <v>2</v>
      </c>
      <c r="Q2345" s="11">
        <v>-74.101189719999994</v>
      </c>
      <c r="R2345" s="12">
        <v>4.7278715699999996</v>
      </c>
    </row>
    <row r="2346" spans="1:18" x14ac:dyDescent="0.25">
      <c r="A2346" s="10">
        <v>2345</v>
      </c>
      <c r="B2346" s="3" t="s">
        <v>4329</v>
      </c>
      <c r="C2346" s="3" t="s">
        <v>3696</v>
      </c>
      <c r="D2346" s="3" t="s">
        <v>1</v>
      </c>
      <c r="E2346" s="3" t="s">
        <v>4330</v>
      </c>
      <c r="F2346" s="87">
        <v>22</v>
      </c>
      <c r="G2346" s="5">
        <f t="shared" si="108"/>
        <v>69</v>
      </c>
      <c r="H2346" s="5" t="str">
        <f>VLOOKUP(F2346,Tabla5[[Columna3]:[Columna4]],2,TRUE)</f>
        <v>Aceptable</v>
      </c>
      <c r="I2346" s="18">
        <v>38</v>
      </c>
      <c r="J2346" s="5">
        <f t="shared" si="109"/>
        <v>35.185185185185183</v>
      </c>
      <c r="K2346" s="5" t="str">
        <f>VLOOKUP(I2346,Tabla13[[Rango minimo]:[Estado de calidad del aire]],2,TRUE)</f>
        <v>Buena</v>
      </c>
      <c r="L2346" s="21">
        <f t="shared" si="110"/>
        <v>52.092592592592595</v>
      </c>
      <c r="M2346" s="21" t="str">
        <f>VLOOKUP(L2346,Tabla7[[Valor minimo]:[Estado de calidad el aire]],2,TRUE)</f>
        <v>Aceptable</v>
      </c>
      <c r="N2346" s="11">
        <v>11</v>
      </c>
      <c r="O2346" s="11" t="s">
        <v>167</v>
      </c>
      <c r="P2346" s="11">
        <v>2</v>
      </c>
      <c r="Q2346" s="11">
        <v>-74.092641850000007</v>
      </c>
      <c r="R2346" s="12">
        <v>4.7210711700000001</v>
      </c>
    </row>
    <row r="2347" spans="1:18" x14ac:dyDescent="0.25">
      <c r="A2347" s="10">
        <v>2346</v>
      </c>
      <c r="B2347" s="3" t="s">
        <v>4331</v>
      </c>
      <c r="C2347" s="3" t="s">
        <v>3696</v>
      </c>
      <c r="D2347" s="3" t="s">
        <v>1</v>
      </c>
      <c r="E2347" s="3" t="s">
        <v>4332</v>
      </c>
      <c r="F2347" s="87">
        <v>24</v>
      </c>
      <c r="G2347" s="5">
        <f t="shared" si="108"/>
        <v>73</v>
      </c>
      <c r="H2347" s="5" t="str">
        <f>VLOOKUP(F2347,Tabla5[[Columna3]:[Columna4]],2,TRUE)</f>
        <v>Aceptable</v>
      </c>
      <c r="I2347" s="18">
        <v>38</v>
      </c>
      <c r="J2347" s="5">
        <f t="shared" si="109"/>
        <v>35.185185185185183</v>
      </c>
      <c r="K2347" s="5" t="str">
        <f>VLOOKUP(I2347,Tabla13[[Rango minimo]:[Estado de calidad del aire]],2,TRUE)</f>
        <v>Buena</v>
      </c>
      <c r="L2347" s="21">
        <f t="shared" si="110"/>
        <v>54.092592592592595</v>
      </c>
      <c r="M2347" s="21" t="str">
        <f>VLOOKUP(L2347,Tabla7[[Valor minimo]:[Estado de calidad el aire]],2,TRUE)</f>
        <v>Aceptable</v>
      </c>
      <c r="N2347" s="11">
        <v>11</v>
      </c>
      <c r="O2347" s="11" t="s">
        <v>167</v>
      </c>
      <c r="P2347" s="11">
        <v>3</v>
      </c>
      <c r="Q2347" s="11">
        <v>-74.102759219999996</v>
      </c>
      <c r="R2347" s="12">
        <v>4.746732605</v>
      </c>
    </row>
    <row r="2348" spans="1:18" x14ac:dyDescent="0.25">
      <c r="A2348" s="10">
        <v>2347</v>
      </c>
      <c r="B2348" s="3" t="s">
        <v>4333</v>
      </c>
      <c r="C2348" s="3" t="s">
        <v>3696</v>
      </c>
      <c r="D2348" s="3" t="s">
        <v>1</v>
      </c>
      <c r="E2348" s="3" t="s">
        <v>4334</v>
      </c>
      <c r="F2348" s="87">
        <v>24</v>
      </c>
      <c r="G2348" s="5">
        <f t="shared" si="108"/>
        <v>73</v>
      </c>
      <c r="H2348" s="5" t="str">
        <f>VLOOKUP(F2348,Tabla5[[Columna3]:[Columna4]],2,TRUE)</f>
        <v>Aceptable</v>
      </c>
      <c r="I2348" s="18">
        <v>38</v>
      </c>
      <c r="J2348" s="5">
        <f t="shared" si="109"/>
        <v>35.185185185185183</v>
      </c>
      <c r="K2348" s="5" t="str">
        <f>VLOOKUP(I2348,Tabla13[[Rango minimo]:[Estado de calidad del aire]],2,TRUE)</f>
        <v>Buena</v>
      </c>
      <c r="L2348" s="21">
        <f t="shared" si="110"/>
        <v>54.092592592592595</v>
      </c>
      <c r="M2348" s="21" t="str">
        <f>VLOOKUP(L2348,Tabla7[[Valor minimo]:[Estado de calidad el aire]],2,TRUE)</f>
        <v>Aceptable</v>
      </c>
      <c r="N2348" s="11">
        <v>11</v>
      </c>
      <c r="O2348" s="11" t="s">
        <v>167</v>
      </c>
      <c r="P2348" s="11">
        <v>3</v>
      </c>
      <c r="Q2348" s="11">
        <v>-74.099807080000005</v>
      </c>
      <c r="R2348" s="12">
        <v>4.7470988180000004</v>
      </c>
    </row>
    <row r="2349" spans="1:18" x14ac:dyDescent="0.25">
      <c r="A2349" s="10">
        <v>2348</v>
      </c>
      <c r="B2349" s="3" t="s">
        <v>4335</v>
      </c>
      <c r="C2349" s="3" t="s">
        <v>3696</v>
      </c>
      <c r="D2349" s="3" t="s">
        <v>1</v>
      </c>
      <c r="E2349" s="3" t="s">
        <v>4336</v>
      </c>
      <c r="F2349" s="87">
        <v>22</v>
      </c>
      <c r="G2349" s="5">
        <f t="shared" si="108"/>
        <v>69</v>
      </c>
      <c r="H2349" s="5" t="str">
        <f>VLOOKUP(F2349,Tabla5[[Columna3]:[Columna4]],2,TRUE)</f>
        <v>Aceptable</v>
      </c>
      <c r="I2349" s="18">
        <v>38</v>
      </c>
      <c r="J2349" s="5">
        <f t="shared" si="109"/>
        <v>35.185185185185183</v>
      </c>
      <c r="K2349" s="5" t="str">
        <f>VLOOKUP(I2349,Tabla13[[Rango minimo]:[Estado de calidad del aire]],2,TRUE)</f>
        <v>Buena</v>
      </c>
      <c r="L2349" s="21">
        <f t="shared" si="110"/>
        <v>52.092592592592595</v>
      </c>
      <c r="M2349" s="21" t="str">
        <f>VLOOKUP(L2349,Tabla7[[Valor minimo]:[Estado de calidad el aire]],2,TRUE)</f>
        <v>Aceptable</v>
      </c>
      <c r="N2349" s="11">
        <v>11</v>
      </c>
      <c r="O2349" s="11" t="s">
        <v>167</v>
      </c>
      <c r="P2349" s="11">
        <v>6</v>
      </c>
      <c r="Q2349" s="11">
        <v>-74.083117509999994</v>
      </c>
      <c r="R2349" s="12">
        <v>4.7244495420000003</v>
      </c>
    </row>
    <row r="2350" spans="1:18" x14ac:dyDescent="0.25">
      <c r="A2350" s="10">
        <v>2349</v>
      </c>
      <c r="B2350" s="3" t="s">
        <v>4337</v>
      </c>
      <c r="C2350" s="3" t="s">
        <v>3696</v>
      </c>
      <c r="D2350" s="3" t="s">
        <v>1</v>
      </c>
      <c r="E2350" s="3" t="s">
        <v>4338</v>
      </c>
      <c r="F2350" s="87">
        <v>22</v>
      </c>
      <c r="G2350" s="5">
        <f t="shared" si="108"/>
        <v>69</v>
      </c>
      <c r="H2350" s="5" t="str">
        <f>VLOOKUP(F2350,Tabla5[[Columna3]:[Columna4]],2,TRUE)</f>
        <v>Aceptable</v>
      </c>
      <c r="I2350" s="18">
        <v>38</v>
      </c>
      <c r="J2350" s="5">
        <f t="shared" si="109"/>
        <v>35.185185185185183</v>
      </c>
      <c r="K2350" s="5" t="str">
        <f>VLOOKUP(I2350,Tabla13[[Rango minimo]:[Estado de calidad del aire]],2,TRUE)</f>
        <v>Buena</v>
      </c>
      <c r="L2350" s="21">
        <f t="shared" si="110"/>
        <v>52.092592592592595</v>
      </c>
      <c r="M2350" s="21" t="str">
        <f>VLOOKUP(L2350,Tabla7[[Valor minimo]:[Estado de calidad el aire]],2,TRUE)</f>
        <v>Aceptable</v>
      </c>
      <c r="N2350" s="11">
        <v>11</v>
      </c>
      <c r="O2350" s="11" t="s">
        <v>167</v>
      </c>
      <c r="P2350" s="11">
        <v>2</v>
      </c>
      <c r="Q2350" s="11">
        <v>-74.092306469999997</v>
      </c>
      <c r="R2350" s="12">
        <v>4.7312598770000003</v>
      </c>
    </row>
    <row r="2351" spans="1:18" x14ac:dyDescent="0.25">
      <c r="A2351" s="10">
        <v>2350</v>
      </c>
      <c r="B2351" s="3" t="s">
        <v>4339</v>
      </c>
      <c r="C2351" s="3" t="s">
        <v>3696</v>
      </c>
      <c r="D2351" s="3" t="s">
        <v>1</v>
      </c>
      <c r="E2351" s="3" t="s">
        <v>4340</v>
      </c>
      <c r="F2351" s="87">
        <v>24</v>
      </c>
      <c r="G2351" s="5">
        <f t="shared" si="108"/>
        <v>73</v>
      </c>
      <c r="H2351" s="5" t="str">
        <f>VLOOKUP(F2351,Tabla5[[Columna3]:[Columna4]],2,TRUE)</f>
        <v>Aceptable</v>
      </c>
      <c r="I2351" s="18">
        <v>38</v>
      </c>
      <c r="J2351" s="5">
        <f t="shared" si="109"/>
        <v>35.185185185185183</v>
      </c>
      <c r="K2351" s="5" t="str">
        <f>VLOOKUP(I2351,Tabla13[[Rango minimo]:[Estado de calidad del aire]],2,TRUE)</f>
        <v>Buena</v>
      </c>
      <c r="L2351" s="21">
        <f t="shared" si="110"/>
        <v>54.092592592592595</v>
      </c>
      <c r="M2351" s="21" t="str">
        <f>VLOOKUP(L2351,Tabla7[[Valor minimo]:[Estado de calidad el aire]],2,TRUE)</f>
        <v>Aceptable</v>
      </c>
      <c r="N2351" s="11">
        <v>11</v>
      </c>
      <c r="O2351" s="11" t="s">
        <v>167</v>
      </c>
      <c r="P2351" s="11">
        <v>2</v>
      </c>
      <c r="Q2351" s="11">
        <v>-74.100832569999994</v>
      </c>
      <c r="R2351" s="12">
        <v>4.7411653459999998</v>
      </c>
    </row>
    <row r="2352" spans="1:18" x14ac:dyDescent="0.25">
      <c r="A2352" s="10">
        <v>2351</v>
      </c>
      <c r="B2352" s="3" t="s">
        <v>4341</v>
      </c>
      <c r="C2352" s="3" t="s">
        <v>3696</v>
      </c>
      <c r="D2352" s="3" t="s">
        <v>1</v>
      </c>
      <c r="E2352" s="3" t="s">
        <v>4342</v>
      </c>
      <c r="F2352" s="87">
        <v>24</v>
      </c>
      <c r="G2352" s="5">
        <f t="shared" si="108"/>
        <v>73</v>
      </c>
      <c r="H2352" s="5" t="str">
        <f>VLOOKUP(F2352,Tabla5[[Columna3]:[Columna4]],2,TRUE)</f>
        <v>Aceptable</v>
      </c>
      <c r="I2352" s="18">
        <v>38</v>
      </c>
      <c r="J2352" s="5">
        <f t="shared" si="109"/>
        <v>35.185185185185183</v>
      </c>
      <c r="K2352" s="5" t="str">
        <f>VLOOKUP(I2352,Tabla13[[Rango minimo]:[Estado de calidad del aire]],2,TRUE)</f>
        <v>Buena</v>
      </c>
      <c r="L2352" s="21">
        <f t="shared" si="110"/>
        <v>54.092592592592595</v>
      </c>
      <c r="M2352" s="21" t="str">
        <f>VLOOKUP(L2352,Tabla7[[Valor minimo]:[Estado de calidad el aire]],2,TRUE)</f>
        <v>Aceptable</v>
      </c>
      <c r="N2352" s="11">
        <v>11</v>
      </c>
      <c r="O2352" s="11" t="s">
        <v>167</v>
      </c>
      <c r="P2352" s="11">
        <v>2</v>
      </c>
      <c r="Q2352" s="11">
        <v>-74.098718390000002</v>
      </c>
      <c r="R2352" s="12">
        <v>4.7276653700000004</v>
      </c>
    </row>
    <row r="2353" spans="1:18" x14ac:dyDescent="0.25">
      <c r="A2353" s="10">
        <v>2352</v>
      </c>
      <c r="B2353" s="3" t="s">
        <v>4343</v>
      </c>
      <c r="C2353" s="3" t="s">
        <v>3696</v>
      </c>
      <c r="D2353" s="3" t="s">
        <v>1</v>
      </c>
      <c r="E2353" s="3" t="s">
        <v>4344</v>
      </c>
      <c r="F2353" s="87">
        <v>22</v>
      </c>
      <c r="G2353" s="5">
        <f t="shared" si="108"/>
        <v>69</v>
      </c>
      <c r="H2353" s="5" t="str">
        <f>VLOOKUP(F2353,Tabla5[[Columna3]:[Columna4]],2,TRUE)</f>
        <v>Aceptable</v>
      </c>
      <c r="I2353" s="18">
        <v>38</v>
      </c>
      <c r="J2353" s="5">
        <f t="shared" si="109"/>
        <v>35.185185185185183</v>
      </c>
      <c r="K2353" s="5" t="str">
        <f>VLOOKUP(I2353,Tabla13[[Rango minimo]:[Estado de calidad del aire]],2,TRUE)</f>
        <v>Buena</v>
      </c>
      <c r="L2353" s="21">
        <f t="shared" si="110"/>
        <v>52.092592592592595</v>
      </c>
      <c r="M2353" s="21" t="str">
        <f>VLOOKUP(L2353,Tabla7[[Valor minimo]:[Estado de calidad el aire]],2,TRUE)</f>
        <v>Aceptable</v>
      </c>
      <c r="N2353" s="11">
        <v>11</v>
      </c>
      <c r="O2353" s="11" t="s">
        <v>167</v>
      </c>
      <c r="P2353" s="11">
        <v>2</v>
      </c>
      <c r="Q2353" s="11">
        <v>-74.085973100000004</v>
      </c>
      <c r="R2353" s="12">
        <v>4.7263178999999997</v>
      </c>
    </row>
    <row r="2354" spans="1:18" x14ac:dyDescent="0.25">
      <c r="A2354" s="10">
        <v>2353</v>
      </c>
      <c r="B2354" s="3" t="s">
        <v>4345</v>
      </c>
      <c r="C2354" s="3" t="s">
        <v>3696</v>
      </c>
      <c r="D2354" s="3" t="s">
        <v>1</v>
      </c>
      <c r="E2354" s="3" t="s">
        <v>4346</v>
      </c>
      <c r="F2354" s="87">
        <v>22</v>
      </c>
      <c r="G2354" s="5">
        <f t="shared" si="108"/>
        <v>69</v>
      </c>
      <c r="H2354" s="5" t="str">
        <f>VLOOKUP(F2354,Tabla5[[Columna3]:[Columna4]],2,TRUE)</f>
        <v>Aceptable</v>
      </c>
      <c r="I2354" s="18">
        <v>38</v>
      </c>
      <c r="J2354" s="5">
        <f t="shared" si="109"/>
        <v>35.185185185185183</v>
      </c>
      <c r="K2354" s="5" t="str">
        <f>VLOOKUP(I2354,Tabla13[[Rango minimo]:[Estado de calidad del aire]],2,TRUE)</f>
        <v>Buena</v>
      </c>
      <c r="L2354" s="21">
        <f t="shared" si="110"/>
        <v>52.092592592592595</v>
      </c>
      <c r="M2354" s="21" t="str">
        <f>VLOOKUP(L2354,Tabla7[[Valor minimo]:[Estado de calidad el aire]],2,TRUE)</f>
        <v>Aceptable</v>
      </c>
      <c r="N2354" s="11">
        <v>11</v>
      </c>
      <c r="O2354" s="11" t="s">
        <v>167</v>
      </c>
      <c r="P2354" s="11">
        <v>3</v>
      </c>
      <c r="Q2354" s="11">
        <v>-74.088069390000001</v>
      </c>
      <c r="R2354" s="12">
        <v>4.7360557979999998</v>
      </c>
    </row>
    <row r="2355" spans="1:18" x14ac:dyDescent="0.25">
      <c r="A2355" s="10">
        <v>2354</v>
      </c>
      <c r="B2355" s="3" t="s">
        <v>4347</v>
      </c>
      <c r="C2355" s="3" t="s">
        <v>3696</v>
      </c>
      <c r="D2355" s="3" t="s">
        <v>1</v>
      </c>
      <c r="E2355" s="3" t="s">
        <v>4276</v>
      </c>
      <c r="F2355" s="87">
        <v>22</v>
      </c>
      <c r="G2355" s="5">
        <f t="shared" si="108"/>
        <v>69</v>
      </c>
      <c r="H2355" s="5" t="str">
        <f>VLOOKUP(F2355,Tabla5[[Columna3]:[Columna4]],2,TRUE)</f>
        <v>Aceptable</v>
      </c>
      <c r="I2355" s="18">
        <v>38</v>
      </c>
      <c r="J2355" s="5">
        <f t="shared" si="109"/>
        <v>35.185185185185183</v>
      </c>
      <c r="K2355" s="5" t="str">
        <f>VLOOKUP(I2355,Tabla13[[Rango minimo]:[Estado de calidad del aire]],2,TRUE)</f>
        <v>Buena</v>
      </c>
      <c r="L2355" s="21">
        <f t="shared" si="110"/>
        <v>52.092592592592595</v>
      </c>
      <c r="M2355" s="21" t="str">
        <f>VLOOKUP(L2355,Tabla7[[Valor minimo]:[Estado de calidad el aire]],2,TRUE)</f>
        <v>Aceptable</v>
      </c>
      <c r="N2355" s="11">
        <v>11</v>
      </c>
      <c r="O2355" s="11" t="s">
        <v>167</v>
      </c>
      <c r="P2355" s="11">
        <v>3</v>
      </c>
      <c r="Q2355" s="11">
        <v>-74.096554990000001</v>
      </c>
      <c r="R2355" s="12">
        <v>4.736423694</v>
      </c>
    </row>
    <row r="2356" spans="1:18" x14ac:dyDescent="0.25">
      <c r="A2356" s="10">
        <v>2355</v>
      </c>
      <c r="B2356" s="3" t="s">
        <v>4348</v>
      </c>
      <c r="C2356" s="3" t="s">
        <v>3696</v>
      </c>
      <c r="D2356" s="3" t="s">
        <v>1</v>
      </c>
      <c r="E2356" s="3" t="s">
        <v>4349</v>
      </c>
      <c r="F2356" s="87">
        <v>22</v>
      </c>
      <c r="G2356" s="5">
        <f t="shared" si="108"/>
        <v>69</v>
      </c>
      <c r="H2356" s="5" t="str">
        <f>VLOOKUP(F2356,Tabla5[[Columna3]:[Columna4]],2,TRUE)</f>
        <v>Aceptable</v>
      </c>
      <c r="I2356" s="18">
        <v>38</v>
      </c>
      <c r="J2356" s="5">
        <f t="shared" si="109"/>
        <v>35.185185185185183</v>
      </c>
      <c r="K2356" s="5" t="str">
        <f>VLOOKUP(I2356,Tabla13[[Rango minimo]:[Estado de calidad del aire]],2,TRUE)</f>
        <v>Buena</v>
      </c>
      <c r="L2356" s="21">
        <f t="shared" si="110"/>
        <v>52.092592592592595</v>
      </c>
      <c r="M2356" s="21" t="str">
        <f>VLOOKUP(L2356,Tabla7[[Valor minimo]:[Estado de calidad el aire]],2,TRUE)</f>
        <v>Aceptable</v>
      </c>
      <c r="N2356" s="11">
        <v>11</v>
      </c>
      <c r="O2356" s="11" t="s">
        <v>167</v>
      </c>
      <c r="P2356" s="11">
        <v>2</v>
      </c>
      <c r="Q2356" s="11">
        <v>-74.090250109999999</v>
      </c>
      <c r="R2356" s="12">
        <v>4.7310404559999997</v>
      </c>
    </row>
    <row r="2357" spans="1:18" x14ac:dyDescent="0.25">
      <c r="A2357" s="10">
        <v>2356</v>
      </c>
      <c r="B2357" s="3" t="s">
        <v>4350</v>
      </c>
      <c r="C2357" s="3" t="s">
        <v>3696</v>
      </c>
      <c r="D2357" s="3" t="s">
        <v>1</v>
      </c>
      <c r="E2357" s="3" t="s">
        <v>4351</v>
      </c>
      <c r="F2357" s="87">
        <v>22</v>
      </c>
      <c r="G2357" s="5">
        <f t="shared" si="108"/>
        <v>69</v>
      </c>
      <c r="H2357" s="5" t="str">
        <f>VLOOKUP(F2357,Tabla5[[Columna3]:[Columna4]],2,TRUE)</f>
        <v>Aceptable</v>
      </c>
      <c r="I2357" s="18">
        <v>38</v>
      </c>
      <c r="J2357" s="5">
        <f t="shared" si="109"/>
        <v>35.185185185185183</v>
      </c>
      <c r="K2357" s="5" t="str">
        <f>VLOOKUP(I2357,Tabla13[[Rango minimo]:[Estado de calidad del aire]],2,TRUE)</f>
        <v>Buena</v>
      </c>
      <c r="L2357" s="21">
        <f t="shared" si="110"/>
        <v>52.092592592592595</v>
      </c>
      <c r="M2357" s="21" t="str">
        <f>VLOOKUP(L2357,Tabla7[[Valor minimo]:[Estado de calidad el aire]],2,TRUE)</f>
        <v>Aceptable</v>
      </c>
      <c r="N2357" s="11">
        <v>11</v>
      </c>
      <c r="O2357" s="11" t="s">
        <v>167</v>
      </c>
      <c r="P2357" s="11">
        <v>2</v>
      </c>
      <c r="Q2357" s="11">
        <v>-74.091347310000003</v>
      </c>
      <c r="R2357" s="12">
        <v>4.7303380559999999</v>
      </c>
    </row>
    <row r="2358" spans="1:18" x14ac:dyDescent="0.25">
      <c r="A2358" s="10">
        <v>2357</v>
      </c>
      <c r="B2358" s="3" t="s">
        <v>4352</v>
      </c>
      <c r="C2358" s="3" t="s">
        <v>3696</v>
      </c>
      <c r="D2358" s="3" t="s">
        <v>1</v>
      </c>
      <c r="E2358" s="3" t="s">
        <v>4353</v>
      </c>
      <c r="F2358" s="87">
        <v>22</v>
      </c>
      <c r="G2358" s="5">
        <f t="shared" si="108"/>
        <v>69</v>
      </c>
      <c r="H2358" s="5" t="str">
        <f>VLOOKUP(F2358,Tabla5[[Columna3]:[Columna4]],2,TRUE)</f>
        <v>Aceptable</v>
      </c>
      <c r="I2358" s="18">
        <v>38</v>
      </c>
      <c r="J2358" s="5">
        <f t="shared" si="109"/>
        <v>35.185185185185183</v>
      </c>
      <c r="K2358" s="5" t="str">
        <f>VLOOKUP(I2358,Tabla13[[Rango minimo]:[Estado de calidad del aire]],2,TRUE)</f>
        <v>Buena</v>
      </c>
      <c r="L2358" s="21">
        <f t="shared" si="110"/>
        <v>52.092592592592595</v>
      </c>
      <c r="M2358" s="21" t="str">
        <f>VLOOKUP(L2358,Tabla7[[Valor minimo]:[Estado de calidad el aire]],2,TRUE)</f>
        <v>Aceptable</v>
      </c>
      <c r="N2358" s="11">
        <v>11</v>
      </c>
      <c r="O2358" s="11" t="s">
        <v>167</v>
      </c>
      <c r="P2358" s="11">
        <v>3</v>
      </c>
      <c r="Q2358" s="11">
        <v>-74.082416769999995</v>
      </c>
      <c r="R2358" s="12">
        <v>4.7350138980000001</v>
      </c>
    </row>
    <row r="2359" spans="1:18" x14ac:dyDescent="0.25">
      <c r="A2359" s="10">
        <v>2358</v>
      </c>
      <c r="B2359" s="3" t="s">
        <v>4354</v>
      </c>
      <c r="C2359" s="3" t="s">
        <v>3696</v>
      </c>
      <c r="D2359" s="3" t="s">
        <v>1</v>
      </c>
      <c r="E2359" s="3" t="s">
        <v>4355</v>
      </c>
      <c r="F2359" s="87">
        <v>22</v>
      </c>
      <c r="G2359" s="5">
        <f t="shared" si="108"/>
        <v>69</v>
      </c>
      <c r="H2359" s="5" t="str">
        <f>VLOOKUP(F2359,Tabla5[[Columna3]:[Columna4]],2,TRUE)</f>
        <v>Aceptable</v>
      </c>
      <c r="I2359" s="18">
        <v>38</v>
      </c>
      <c r="J2359" s="5">
        <f t="shared" si="109"/>
        <v>35.185185185185183</v>
      </c>
      <c r="K2359" s="5" t="str">
        <f>VLOOKUP(I2359,Tabla13[[Rango minimo]:[Estado de calidad del aire]],2,TRUE)</f>
        <v>Buena</v>
      </c>
      <c r="L2359" s="21">
        <f t="shared" si="110"/>
        <v>52.092592592592595</v>
      </c>
      <c r="M2359" s="21" t="str">
        <f>VLOOKUP(L2359,Tabla7[[Valor minimo]:[Estado de calidad el aire]],2,TRUE)</f>
        <v>Aceptable</v>
      </c>
      <c r="N2359" s="11">
        <v>11</v>
      </c>
      <c r="O2359" s="11" t="s">
        <v>167</v>
      </c>
      <c r="P2359" s="11">
        <v>3</v>
      </c>
      <c r="Q2359" s="11">
        <v>-74.085811680000006</v>
      </c>
      <c r="R2359" s="12">
        <v>4.7296317620000004</v>
      </c>
    </row>
    <row r="2360" spans="1:18" x14ac:dyDescent="0.25">
      <c r="A2360" s="10">
        <v>2359</v>
      </c>
      <c r="B2360" s="3" t="s">
        <v>4356</v>
      </c>
      <c r="C2360" s="3" t="s">
        <v>3696</v>
      </c>
      <c r="D2360" s="3" t="s">
        <v>1</v>
      </c>
      <c r="E2360" s="3" t="s">
        <v>4357</v>
      </c>
      <c r="F2360" s="87">
        <v>22</v>
      </c>
      <c r="G2360" s="5">
        <f t="shared" si="108"/>
        <v>69</v>
      </c>
      <c r="H2360" s="5" t="str">
        <f>VLOOKUP(F2360,Tabla5[[Columna3]:[Columna4]],2,TRUE)</f>
        <v>Aceptable</v>
      </c>
      <c r="I2360" s="18">
        <v>38</v>
      </c>
      <c r="J2360" s="5">
        <f t="shared" si="109"/>
        <v>35.185185185185183</v>
      </c>
      <c r="K2360" s="5" t="str">
        <f>VLOOKUP(I2360,Tabla13[[Rango minimo]:[Estado de calidad del aire]],2,TRUE)</f>
        <v>Buena</v>
      </c>
      <c r="L2360" s="21">
        <f t="shared" si="110"/>
        <v>52.092592592592595</v>
      </c>
      <c r="M2360" s="21" t="str">
        <f>VLOOKUP(L2360,Tabla7[[Valor minimo]:[Estado de calidad el aire]],2,TRUE)</f>
        <v>Aceptable</v>
      </c>
      <c r="N2360" s="11">
        <v>11</v>
      </c>
      <c r="O2360" s="11" t="s">
        <v>167</v>
      </c>
      <c r="P2360" s="11">
        <v>4</v>
      </c>
      <c r="Q2360" s="11">
        <v>-74.084663539999994</v>
      </c>
      <c r="R2360" s="12">
        <v>4.7323570339999996</v>
      </c>
    </row>
    <row r="2361" spans="1:18" x14ac:dyDescent="0.25">
      <c r="A2361" s="10">
        <v>2360</v>
      </c>
      <c r="B2361" s="3" t="s">
        <v>4358</v>
      </c>
      <c r="C2361" s="3" t="s">
        <v>3696</v>
      </c>
      <c r="D2361" s="3" t="s">
        <v>1</v>
      </c>
      <c r="E2361" s="3" t="s">
        <v>4359</v>
      </c>
      <c r="F2361" s="87">
        <v>22</v>
      </c>
      <c r="G2361" s="5">
        <f t="shared" si="108"/>
        <v>69</v>
      </c>
      <c r="H2361" s="5" t="str">
        <f>VLOOKUP(F2361,Tabla5[[Columna3]:[Columna4]],2,TRUE)</f>
        <v>Aceptable</v>
      </c>
      <c r="I2361" s="18">
        <v>38</v>
      </c>
      <c r="J2361" s="5">
        <f t="shared" si="109"/>
        <v>35.185185185185183</v>
      </c>
      <c r="K2361" s="5" t="str">
        <f>VLOOKUP(I2361,Tabla13[[Rango minimo]:[Estado de calidad del aire]],2,TRUE)</f>
        <v>Buena</v>
      </c>
      <c r="L2361" s="21">
        <f t="shared" si="110"/>
        <v>52.092592592592595</v>
      </c>
      <c r="M2361" s="21" t="str">
        <f>VLOOKUP(L2361,Tabla7[[Valor minimo]:[Estado de calidad el aire]],2,TRUE)</f>
        <v>Aceptable</v>
      </c>
      <c r="N2361" s="11">
        <v>11</v>
      </c>
      <c r="O2361" s="11" t="s">
        <v>167</v>
      </c>
      <c r="P2361" s="11">
        <v>3</v>
      </c>
      <c r="Q2361" s="11">
        <v>-74.085274190000007</v>
      </c>
      <c r="R2361" s="12">
        <v>4.7374349990000004</v>
      </c>
    </row>
    <row r="2362" spans="1:18" x14ac:dyDescent="0.25">
      <c r="A2362" s="10">
        <v>2361</v>
      </c>
      <c r="B2362" s="3" t="s">
        <v>4360</v>
      </c>
      <c r="C2362" s="3" t="s">
        <v>3696</v>
      </c>
      <c r="D2362" s="3" t="s">
        <v>1</v>
      </c>
      <c r="E2362" s="3" t="s">
        <v>4361</v>
      </c>
      <c r="F2362" s="87">
        <v>22</v>
      </c>
      <c r="G2362" s="5">
        <f t="shared" si="108"/>
        <v>69</v>
      </c>
      <c r="H2362" s="5" t="str">
        <f>VLOOKUP(F2362,Tabla5[[Columna3]:[Columna4]],2,TRUE)</f>
        <v>Aceptable</v>
      </c>
      <c r="I2362" s="18">
        <v>38</v>
      </c>
      <c r="J2362" s="5">
        <f t="shared" si="109"/>
        <v>35.185185185185183</v>
      </c>
      <c r="K2362" s="5" t="str">
        <f>VLOOKUP(I2362,Tabla13[[Rango minimo]:[Estado de calidad del aire]],2,TRUE)</f>
        <v>Buena</v>
      </c>
      <c r="L2362" s="21">
        <f t="shared" si="110"/>
        <v>52.092592592592595</v>
      </c>
      <c r="M2362" s="21" t="str">
        <f>VLOOKUP(L2362,Tabla7[[Valor minimo]:[Estado de calidad el aire]],2,TRUE)</f>
        <v>Aceptable</v>
      </c>
      <c r="N2362" s="11">
        <v>11</v>
      </c>
      <c r="O2362" s="11" t="s">
        <v>167</v>
      </c>
      <c r="P2362" s="11">
        <v>3</v>
      </c>
      <c r="Q2362" s="11">
        <v>-74.085571380000005</v>
      </c>
      <c r="R2362" s="12">
        <v>4.7356521359999997</v>
      </c>
    </row>
    <row r="2363" spans="1:18" x14ac:dyDescent="0.25">
      <c r="A2363" s="10">
        <v>2362</v>
      </c>
      <c r="B2363" s="3" t="s">
        <v>4362</v>
      </c>
      <c r="C2363" s="3" t="s">
        <v>3696</v>
      </c>
      <c r="D2363" s="3" t="s">
        <v>1</v>
      </c>
      <c r="E2363" s="3" t="s">
        <v>4363</v>
      </c>
      <c r="F2363" s="87">
        <v>22</v>
      </c>
      <c r="G2363" s="5">
        <f t="shared" si="108"/>
        <v>69</v>
      </c>
      <c r="H2363" s="5" t="str">
        <f>VLOOKUP(F2363,Tabla5[[Columna3]:[Columna4]],2,TRUE)</f>
        <v>Aceptable</v>
      </c>
      <c r="I2363" s="18">
        <v>38</v>
      </c>
      <c r="J2363" s="5">
        <f t="shared" si="109"/>
        <v>35.185185185185183</v>
      </c>
      <c r="K2363" s="5" t="str">
        <f>VLOOKUP(I2363,Tabla13[[Rango minimo]:[Estado de calidad del aire]],2,TRUE)</f>
        <v>Buena</v>
      </c>
      <c r="L2363" s="21">
        <f t="shared" si="110"/>
        <v>52.092592592592595</v>
      </c>
      <c r="M2363" s="21" t="str">
        <f>VLOOKUP(L2363,Tabla7[[Valor minimo]:[Estado de calidad el aire]],2,TRUE)</f>
        <v>Aceptable</v>
      </c>
      <c r="N2363" s="11">
        <v>11</v>
      </c>
      <c r="O2363" s="11" t="s">
        <v>167</v>
      </c>
      <c r="P2363" s="11">
        <v>3</v>
      </c>
      <c r="Q2363" s="11">
        <v>-74.086963760000003</v>
      </c>
      <c r="R2363" s="12">
        <v>4.7360768850000001</v>
      </c>
    </row>
    <row r="2364" spans="1:18" x14ac:dyDescent="0.25">
      <c r="A2364" s="10">
        <v>2363</v>
      </c>
      <c r="B2364" s="3" t="s">
        <v>4364</v>
      </c>
      <c r="C2364" s="3" t="s">
        <v>3696</v>
      </c>
      <c r="D2364" s="3" t="s">
        <v>1</v>
      </c>
      <c r="E2364" s="3" t="s">
        <v>4365</v>
      </c>
      <c r="F2364" s="87">
        <v>22</v>
      </c>
      <c r="G2364" s="5">
        <f t="shared" si="108"/>
        <v>69</v>
      </c>
      <c r="H2364" s="5" t="str">
        <f>VLOOKUP(F2364,Tabla5[[Columna3]:[Columna4]],2,TRUE)</f>
        <v>Aceptable</v>
      </c>
      <c r="I2364" s="18">
        <v>38</v>
      </c>
      <c r="J2364" s="5">
        <f t="shared" si="109"/>
        <v>35.185185185185183</v>
      </c>
      <c r="K2364" s="5" t="str">
        <f>VLOOKUP(I2364,Tabla13[[Rango minimo]:[Estado de calidad del aire]],2,TRUE)</f>
        <v>Buena</v>
      </c>
      <c r="L2364" s="21">
        <f t="shared" si="110"/>
        <v>52.092592592592595</v>
      </c>
      <c r="M2364" s="21" t="str">
        <f>VLOOKUP(L2364,Tabla7[[Valor minimo]:[Estado de calidad el aire]],2,TRUE)</f>
        <v>Aceptable</v>
      </c>
      <c r="N2364" s="11">
        <v>11</v>
      </c>
      <c r="O2364" s="11" t="s">
        <v>167</v>
      </c>
      <c r="P2364" s="11">
        <v>3</v>
      </c>
      <c r="Q2364" s="11">
        <v>-74.096198240000007</v>
      </c>
      <c r="R2364" s="12">
        <v>4.7386502669999997</v>
      </c>
    </row>
    <row r="2365" spans="1:18" x14ac:dyDescent="0.25">
      <c r="A2365" s="10">
        <v>2364</v>
      </c>
      <c r="B2365" s="3" t="s">
        <v>4366</v>
      </c>
      <c r="C2365" s="3" t="s">
        <v>3696</v>
      </c>
      <c r="D2365" s="3" t="s">
        <v>1</v>
      </c>
      <c r="E2365" s="3" t="s">
        <v>4250</v>
      </c>
      <c r="F2365" s="87">
        <v>24</v>
      </c>
      <c r="G2365" s="5">
        <f t="shared" si="108"/>
        <v>73</v>
      </c>
      <c r="H2365" s="5" t="str">
        <f>VLOOKUP(F2365,Tabla5[[Columna3]:[Columna4]],2,TRUE)</f>
        <v>Aceptable</v>
      </c>
      <c r="I2365" s="18">
        <v>38</v>
      </c>
      <c r="J2365" s="5">
        <f t="shared" si="109"/>
        <v>35.185185185185183</v>
      </c>
      <c r="K2365" s="5" t="str">
        <f>VLOOKUP(I2365,Tabla13[[Rango minimo]:[Estado de calidad del aire]],2,TRUE)</f>
        <v>Buena</v>
      </c>
      <c r="L2365" s="21">
        <f t="shared" si="110"/>
        <v>54.092592592592595</v>
      </c>
      <c r="M2365" s="21" t="str">
        <f>VLOOKUP(L2365,Tabla7[[Valor minimo]:[Estado de calidad el aire]],2,TRUE)</f>
        <v>Aceptable</v>
      </c>
      <c r="N2365" s="11">
        <v>11</v>
      </c>
      <c r="O2365" s="11" t="s">
        <v>167</v>
      </c>
      <c r="P2365" s="11">
        <v>2</v>
      </c>
      <c r="Q2365" s="11">
        <v>-74.099376640000003</v>
      </c>
      <c r="R2365" s="12">
        <v>4.7282103659999999</v>
      </c>
    </row>
    <row r="2366" spans="1:18" x14ac:dyDescent="0.25">
      <c r="A2366" s="10">
        <v>2365</v>
      </c>
      <c r="B2366" s="3" t="s">
        <v>4367</v>
      </c>
      <c r="C2366" s="3" t="s">
        <v>3696</v>
      </c>
      <c r="D2366" s="3" t="s">
        <v>1</v>
      </c>
      <c r="E2366" s="3" t="s">
        <v>4368</v>
      </c>
      <c r="F2366" s="87">
        <v>22</v>
      </c>
      <c r="G2366" s="5">
        <f t="shared" si="108"/>
        <v>69</v>
      </c>
      <c r="H2366" s="5" t="str">
        <f>VLOOKUP(F2366,Tabla5[[Columna3]:[Columna4]],2,TRUE)</f>
        <v>Aceptable</v>
      </c>
      <c r="I2366" s="18">
        <v>38</v>
      </c>
      <c r="J2366" s="5">
        <f t="shared" si="109"/>
        <v>35.185185185185183</v>
      </c>
      <c r="K2366" s="5" t="str">
        <f>VLOOKUP(I2366,Tabla13[[Rango minimo]:[Estado de calidad del aire]],2,TRUE)</f>
        <v>Buena</v>
      </c>
      <c r="L2366" s="21">
        <f t="shared" si="110"/>
        <v>52.092592592592595</v>
      </c>
      <c r="M2366" s="21" t="str">
        <f>VLOOKUP(L2366,Tabla7[[Valor minimo]:[Estado de calidad el aire]],2,TRUE)</f>
        <v>Aceptable</v>
      </c>
      <c r="N2366" s="11">
        <v>11</v>
      </c>
      <c r="O2366" s="11" t="s">
        <v>167</v>
      </c>
      <c r="P2366" s="11">
        <v>3</v>
      </c>
      <c r="Q2366" s="11">
        <v>-74.088080989999995</v>
      </c>
      <c r="R2366" s="12">
        <v>4.7383457230000001</v>
      </c>
    </row>
    <row r="2367" spans="1:18" x14ac:dyDescent="0.25">
      <c r="A2367" s="10">
        <v>2366</v>
      </c>
      <c r="B2367" s="3" t="s">
        <v>4369</v>
      </c>
      <c r="C2367" s="3" t="s">
        <v>3696</v>
      </c>
      <c r="D2367" s="3" t="s">
        <v>1</v>
      </c>
      <c r="E2367" s="3" t="s">
        <v>4370</v>
      </c>
      <c r="F2367" s="87">
        <v>22</v>
      </c>
      <c r="G2367" s="5">
        <f t="shared" si="108"/>
        <v>69</v>
      </c>
      <c r="H2367" s="5" t="str">
        <f>VLOOKUP(F2367,Tabla5[[Columna3]:[Columna4]],2,TRUE)</f>
        <v>Aceptable</v>
      </c>
      <c r="I2367" s="18">
        <v>38</v>
      </c>
      <c r="J2367" s="5">
        <f t="shared" si="109"/>
        <v>35.185185185185183</v>
      </c>
      <c r="K2367" s="5" t="str">
        <f>VLOOKUP(I2367,Tabla13[[Rango minimo]:[Estado de calidad del aire]],2,TRUE)</f>
        <v>Buena</v>
      </c>
      <c r="L2367" s="21">
        <f t="shared" si="110"/>
        <v>52.092592592592595</v>
      </c>
      <c r="M2367" s="21" t="str">
        <f>VLOOKUP(L2367,Tabla7[[Valor minimo]:[Estado de calidad el aire]],2,TRUE)</f>
        <v>Aceptable</v>
      </c>
      <c r="N2367" s="11">
        <v>11</v>
      </c>
      <c r="O2367" s="11" t="s">
        <v>167</v>
      </c>
      <c r="P2367" s="11">
        <v>3</v>
      </c>
      <c r="Q2367" s="11">
        <v>-74.084368209999994</v>
      </c>
      <c r="R2367" s="12">
        <v>4.7365790390000004</v>
      </c>
    </row>
    <row r="2368" spans="1:18" x14ac:dyDescent="0.25">
      <c r="A2368" s="10">
        <v>2367</v>
      </c>
      <c r="B2368" s="3" t="s">
        <v>4371</v>
      </c>
      <c r="C2368" s="3" t="s">
        <v>3696</v>
      </c>
      <c r="D2368" s="3" t="s">
        <v>1</v>
      </c>
      <c r="E2368" s="3" t="s">
        <v>4372</v>
      </c>
      <c r="F2368" s="87">
        <v>22</v>
      </c>
      <c r="G2368" s="5">
        <f t="shared" si="108"/>
        <v>69</v>
      </c>
      <c r="H2368" s="5" t="str">
        <f>VLOOKUP(F2368,Tabla5[[Columna3]:[Columna4]],2,TRUE)</f>
        <v>Aceptable</v>
      </c>
      <c r="I2368" s="18">
        <v>38</v>
      </c>
      <c r="J2368" s="5">
        <f t="shared" si="109"/>
        <v>35.185185185185183</v>
      </c>
      <c r="K2368" s="5" t="str">
        <f>VLOOKUP(I2368,Tabla13[[Rango minimo]:[Estado de calidad del aire]],2,TRUE)</f>
        <v>Buena</v>
      </c>
      <c r="L2368" s="21">
        <f t="shared" si="110"/>
        <v>52.092592592592595</v>
      </c>
      <c r="M2368" s="21" t="str">
        <f>VLOOKUP(L2368,Tabla7[[Valor minimo]:[Estado de calidad el aire]],2,TRUE)</f>
        <v>Aceptable</v>
      </c>
      <c r="N2368" s="11">
        <v>11</v>
      </c>
      <c r="O2368" s="11" t="s">
        <v>167</v>
      </c>
      <c r="P2368" s="11">
        <v>3</v>
      </c>
      <c r="Q2368" s="11">
        <v>-74.090982839999995</v>
      </c>
      <c r="R2368" s="12">
        <v>4.7338511089999997</v>
      </c>
    </row>
    <row r="2369" spans="1:18" x14ac:dyDescent="0.25">
      <c r="A2369" s="10">
        <v>2368</v>
      </c>
      <c r="B2369" s="3" t="s">
        <v>4373</v>
      </c>
      <c r="C2369" s="3" t="s">
        <v>3696</v>
      </c>
      <c r="D2369" s="3" t="s">
        <v>1</v>
      </c>
      <c r="E2369" s="3" t="s">
        <v>4246</v>
      </c>
      <c r="F2369" s="87">
        <v>24</v>
      </c>
      <c r="G2369" s="5">
        <f t="shared" si="108"/>
        <v>73</v>
      </c>
      <c r="H2369" s="5" t="str">
        <f>VLOOKUP(F2369,Tabla5[[Columna3]:[Columna4]],2,TRUE)</f>
        <v>Aceptable</v>
      </c>
      <c r="I2369" s="18">
        <v>38</v>
      </c>
      <c r="J2369" s="5">
        <f t="shared" si="109"/>
        <v>35.185185185185183</v>
      </c>
      <c r="K2369" s="5" t="str">
        <f>VLOOKUP(I2369,Tabla13[[Rango minimo]:[Estado de calidad del aire]],2,TRUE)</f>
        <v>Buena</v>
      </c>
      <c r="L2369" s="21">
        <f t="shared" si="110"/>
        <v>54.092592592592595</v>
      </c>
      <c r="M2369" s="21" t="str">
        <f>VLOOKUP(L2369,Tabla7[[Valor minimo]:[Estado de calidad el aire]],2,TRUE)</f>
        <v>Aceptable</v>
      </c>
      <c r="N2369" s="11">
        <v>11</v>
      </c>
      <c r="O2369" s="11" t="s">
        <v>167</v>
      </c>
      <c r="P2369" s="11">
        <v>2</v>
      </c>
      <c r="Q2369" s="11">
        <v>-74.101062949999999</v>
      </c>
      <c r="R2369" s="12">
        <v>4.7453785450000003</v>
      </c>
    </row>
    <row r="2370" spans="1:18" x14ac:dyDescent="0.25">
      <c r="A2370" s="10">
        <v>2369</v>
      </c>
      <c r="B2370" s="3" t="s">
        <v>4374</v>
      </c>
      <c r="C2370" s="3" t="s">
        <v>3696</v>
      </c>
      <c r="D2370" s="3" t="s">
        <v>1</v>
      </c>
      <c r="E2370" s="3" t="s">
        <v>4244</v>
      </c>
      <c r="F2370" s="87">
        <v>24</v>
      </c>
      <c r="G2370" s="5">
        <f t="shared" si="108"/>
        <v>73</v>
      </c>
      <c r="H2370" s="5" t="str">
        <f>VLOOKUP(F2370,Tabla5[[Columna3]:[Columna4]],2,TRUE)</f>
        <v>Aceptable</v>
      </c>
      <c r="I2370" s="18">
        <v>38</v>
      </c>
      <c r="J2370" s="5">
        <f t="shared" si="109"/>
        <v>35.185185185185183</v>
      </c>
      <c r="K2370" s="5" t="str">
        <f>VLOOKUP(I2370,Tabla13[[Rango minimo]:[Estado de calidad del aire]],2,TRUE)</f>
        <v>Buena</v>
      </c>
      <c r="L2370" s="21">
        <f t="shared" si="110"/>
        <v>54.092592592592595</v>
      </c>
      <c r="M2370" s="21" t="str">
        <f>VLOOKUP(L2370,Tabla7[[Valor minimo]:[Estado de calidad el aire]],2,TRUE)</f>
        <v>Aceptable</v>
      </c>
      <c r="N2370" s="11">
        <v>11</v>
      </c>
      <c r="O2370" s="11" t="s">
        <v>167</v>
      </c>
      <c r="P2370" s="11">
        <v>2</v>
      </c>
      <c r="Q2370" s="11">
        <v>-74.102880799999994</v>
      </c>
      <c r="R2370" s="12">
        <v>4.7301546759999997</v>
      </c>
    </row>
    <row r="2371" spans="1:18" x14ac:dyDescent="0.25">
      <c r="A2371" s="10">
        <v>2370</v>
      </c>
      <c r="B2371" s="3" t="s">
        <v>4375</v>
      </c>
      <c r="C2371" s="3" t="s">
        <v>3696</v>
      </c>
      <c r="D2371" s="3" t="s">
        <v>1</v>
      </c>
      <c r="E2371" s="3" t="s">
        <v>4268</v>
      </c>
      <c r="F2371" s="87">
        <v>22</v>
      </c>
      <c r="G2371" s="5">
        <f t="shared" ref="G2371:G2434" si="111">IF(F2371&lt;=12, F2371*50/12,
IF(F2371&lt;=37, 51 + (F2371-13)*50/25,
IF(F2371&lt;=55, 101 + (F2371-38)*50/18,
IF(F2371&lt;=150, 151 + (F2371-56)*50/95,
IF(F2371&lt;=250, 201 + (F2371-151)*100/100,
301 + (F2371-251)*200/250)))))</f>
        <v>69</v>
      </c>
      <c r="H2371" s="5" t="str">
        <f>VLOOKUP(F2371,Tabla5[[Columna3]:[Columna4]],2,TRUE)</f>
        <v>Aceptable</v>
      </c>
      <c r="I2371" s="18">
        <v>38</v>
      </c>
      <c r="J2371" s="5">
        <f t="shared" ref="J2371:J2434" si="112">IF(I2371&lt;=54, I2371*50/54,
IF(I2371&lt;=154, 51 + (I2371-55)*50/100,
IF(I2371&lt;=254, 101 + (I2371-155)*50/100,
IF(I2371&lt;=354, 151 + (I2371-255)*50/100,
IF(I2371&lt;=424, 201 + (I2371-355)*100/70,
301 + (I2371-425)*200/180)))))</f>
        <v>35.185185185185183</v>
      </c>
      <c r="K2371" s="5" t="str">
        <f>VLOOKUP(I2371,Tabla13[[Rango minimo]:[Estado de calidad del aire]],2,TRUE)</f>
        <v>Buena</v>
      </c>
      <c r="L2371" s="21">
        <f t="shared" ref="L2371:L2434" si="113">(((G2371+J2371)/2))</f>
        <v>52.092592592592595</v>
      </c>
      <c r="M2371" s="21" t="str">
        <f>VLOOKUP(L2371,Tabla7[[Valor minimo]:[Estado de calidad el aire]],2,TRUE)</f>
        <v>Aceptable</v>
      </c>
      <c r="N2371" s="11">
        <v>11</v>
      </c>
      <c r="O2371" s="11" t="s">
        <v>167</v>
      </c>
      <c r="P2371" s="11">
        <v>3</v>
      </c>
      <c r="Q2371" s="11">
        <v>-74.090116730000005</v>
      </c>
      <c r="R2371" s="12">
        <v>4.7361087790000003</v>
      </c>
    </row>
    <row r="2372" spans="1:18" x14ac:dyDescent="0.25">
      <c r="A2372" s="10">
        <v>2371</v>
      </c>
      <c r="B2372" s="3" t="s">
        <v>4376</v>
      </c>
      <c r="C2372" s="3" t="s">
        <v>3696</v>
      </c>
      <c r="D2372" s="3" t="s">
        <v>1</v>
      </c>
      <c r="E2372" s="3" t="s">
        <v>4377</v>
      </c>
      <c r="F2372" s="87">
        <v>24</v>
      </c>
      <c r="G2372" s="5">
        <f t="shared" si="111"/>
        <v>73</v>
      </c>
      <c r="H2372" s="5" t="str">
        <f>VLOOKUP(F2372,Tabla5[[Columna3]:[Columna4]],2,TRUE)</f>
        <v>Aceptable</v>
      </c>
      <c r="I2372" s="18">
        <v>38</v>
      </c>
      <c r="J2372" s="5">
        <f t="shared" si="112"/>
        <v>35.185185185185183</v>
      </c>
      <c r="K2372" s="5" t="str">
        <f>VLOOKUP(I2372,Tabla13[[Rango minimo]:[Estado de calidad del aire]],2,TRUE)</f>
        <v>Buena</v>
      </c>
      <c r="L2372" s="21">
        <f t="shared" si="113"/>
        <v>54.092592592592595</v>
      </c>
      <c r="M2372" s="21" t="str">
        <f>VLOOKUP(L2372,Tabla7[[Valor minimo]:[Estado de calidad el aire]],2,TRUE)</f>
        <v>Aceptable</v>
      </c>
      <c r="N2372" s="11">
        <v>11</v>
      </c>
      <c r="O2372" s="11" t="s">
        <v>167</v>
      </c>
      <c r="P2372" s="11">
        <v>2</v>
      </c>
      <c r="Q2372" s="11">
        <v>-74.100773020000005</v>
      </c>
      <c r="R2372" s="12">
        <v>4.7405373270000002</v>
      </c>
    </row>
    <row r="2373" spans="1:18" x14ac:dyDescent="0.25">
      <c r="A2373" s="10">
        <v>2372</v>
      </c>
      <c r="B2373" s="3" t="s">
        <v>4378</v>
      </c>
      <c r="C2373" s="3" t="s">
        <v>3696</v>
      </c>
      <c r="D2373" s="3" t="s">
        <v>1</v>
      </c>
      <c r="E2373" s="3" t="s">
        <v>4276</v>
      </c>
      <c r="F2373" s="87">
        <v>22</v>
      </c>
      <c r="G2373" s="5">
        <f t="shared" si="111"/>
        <v>69</v>
      </c>
      <c r="H2373" s="5" t="str">
        <f>VLOOKUP(F2373,Tabla5[[Columna3]:[Columna4]],2,TRUE)</f>
        <v>Aceptable</v>
      </c>
      <c r="I2373" s="18">
        <v>38</v>
      </c>
      <c r="J2373" s="5">
        <f t="shared" si="112"/>
        <v>35.185185185185183</v>
      </c>
      <c r="K2373" s="5" t="str">
        <f>VLOOKUP(I2373,Tabla13[[Rango minimo]:[Estado de calidad del aire]],2,TRUE)</f>
        <v>Buena</v>
      </c>
      <c r="L2373" s="21">
        <f t="shared" si="113"/>
        <v>52.092592592592595</v>
      </c>
      <c r="M2373" s="21" t="str">
        <f>VLOOKUP(L2373,Tabla7[[Valor minimo]:[Estado de calidad el aire]],2,TRUE)</f>
        <v>Aceptable</v>
      </c>
      <c r="N2373" s="11">
        <v>11</v>
      </c>
      <c r="O2373" s="11" t="s">
        <v>167</v>
      </c>
      <c r="P2373" s="11">
        <v>3</v>
      </c>
      <c r="Q2373" s="11">
        <v>-74.095939220000005</v>
      </c>
      <c r="R2373" s="12">
        <v>4.7356056479999999</v>
      </c>
    </row>
    <row r="2374" spans="1:18" x14ac:dyDescent="0.25">
      <c r="A2374" s="10">
        <v>2373</v>
      </c>
      <c r="B2374" s="3" t="s">
        <v>4379</v>
      </c>
      <c r="C2374" s="3" t="s">
        <v>3696</v>
      </c>
      <c r="D2374" s="3" t="s">
        <v>1</v>
      </c>
      <c r="E2374" s="3" t="s">
        <v>4380</v>
      </c>
      <c r="F2374" s="87">
        <v>22</v>
      </c>
      <c r="G2374" s="5">
        <f t="shared" si="111"/>
        <v>69</v>
      </c>
      <c r="H2374" s="5" t="str">
        <f>VLOOKUP(F2374,Tabla5[[Columna3]:[Columna4]],2,TRUE)</f>
        <v>Aceptable</v>
      </c>
      <c r="I2374" s="18">
        <v>38</v>
      </c>
      <c r="J2374" s="5">
        <f t="shared" si="112"/>
        <v>35.185185185185183</v>
      </c>
      <c r="K2374" s="5" t="str">
        <f>VLOOKUP(I2374,Tabla13[[Rango minimo]:[Estado de calidad del aire]],2,TRUE)</f>
        <v>Buena</v>
      </c>
      <c r="L2374" s="21">
        <f t="shared" si="113"/>
        <v>52.092592592592595</v>
      </c>
      <c r="M2374" s="21" t="str">
        <f>VLOOKUP(L2374,Tabla7[[Valor minimo]:[Estado de calidad el aire]],2,TRUE)</f>
        <v>Aceptable</v>
      </c>
      <c r="N2374" s="11">
        <v>11</v>
      </c>
      <c r="O2374" s="11" t="s">
        <v>167</v>
      </c>
      <c r="P2374" s="11">
        <v>2</v>
      </c>
      <c r="Q2374" s="11">
        <v>-74.088590420000003</v>
      </c>
      <c r="R2374" s="12">
        <v>4.717495939</v>
      </c>
    </row>
    <row r="2375" spans="1:18" x14ac:dyDescent="0.25">
      <c r="A2375" s="10">
        <v>2374</v>
      </c>
      <c r="B2375" s="3" t="s">
        <v>4381</v>
      </c>
      <c r="C2375" s="3" t="s">
        <v>3696</v>
      </c>
      <c r="D2375" s="3" t="s">
        <v>1</v>
      </c>
      <c r="E2375" s="3" t="s">
        <v>4382</v>
      </c>
      <c r="F2375" s="87">
        <v>22</v>
      </c>
      <c r="G2375" s="5">
        <f t="shared" si="111"/>
        <v>69</v>
      </c>
      <c r="H2375" s="5" t="str">
        <f>VLOOKUP(F2375,Tabla5[[Columna3]:[Columna4]],2,TRUE)</f>
        <v>Aceptable</v>
      </c>
      <c r="I2375" s="18">
        <v>38</v>
      </c>
      <c r="J2375" s="5">
        <f t="shared" si="112"/>
        <v>35.185185185185183</v>
      </c>
      <c r="K2375" s="5" t="str">
        <f>VLOOKUP(I2375,Tabla13[[Rango minimo]:[Estado de calidad del aire]],2,TRUE)</f>
        <v>Buena</v>
      </c>
      <c r="L2375" s="21">
        <f t="shared" si="113"/>
        <v>52.092592592592595</v>
      </c>
      <c r="M2375" s="21" t="str">
        <f>VLOOKUP(L2375,Tabla7[[Valor minimo]:[Estado de calidad el aire]],2,TRUE)</f>
        <v>Aceptable</v>
      </c>
      <c r="N2375" s="11">
        <v>11</v>
      </c>
      <c r="O2375" s="11" t="s">
        <v>167</v>
      </c>
      <c r="P2375" s="11">
        <v>2</v>
      </c>
      <c r="Q2375" s="11">
        <v>-74.083802879999993</v>
      </c>
      <c r="R2375" s="12">
        <v>4.7212738219999997</v>
      </c>
    </row>
    <row r="2376" spans="1:18" x14ac:dyDescent="0.25">
      <c r="A2376" s="10">
        <v>2375</v>
      </c>
      <c r="B2376" s="3" t="s">
        <v>4383</v>
      </c>
      <c r="C2376" s="3" t="s">
        <v>3696</v>
      </c>
      <c r="D2376" s="3" t="s">
        <v>1</v>
      </c>
      <c r="E2376" s="3" t="s">
        <v>4384</v>
      </c>
      <c r="F2376" s="87">
        <v>22</v>
      </c>
      <c r="G2376" s="5">
        <f t="shared" si="111"/>
        <v>69</v>
      </c>
      <c r="H2376" s="5" t="str">
        <f>VLOOKUP(F2376,Tabla5[[Columna3]:[Columna4]],2,TRUE)</f>
        <v>Aceptable</v>
      </c>
      <c r="I2376" s="18">
        <v>38</v>
      </c>
      <c r="J2376" s="5">
        <f t="shared" si="112"/>
        <v>35.185185185185183</v>
      </c>
      <c r="K2376" s="5" t="str">
        <f>VLOOKUP(I2376,Tabla13[[Rango minimo]:[Estado de calidad del aire]],2,TRUE)</f>
        <v>Buena</v>
      </c>
      <c r="L2376" s="21">
        <f t="shared" si="113"/>
        <v>52.092592592592595</v>
      </c>
      <c r="M2376" s="21" t="str">
        <f>VLOOKUP(L2376,Tabla7[[Valor minimo]:[Estado de calidad el aire]],2,TRUE)</f>
        <v>Aceptable</v>
      </c>
      <c r="N2376" s="11">
        <v>11</v>
      </c>
      <c r="O2376" s="11" t="s">
        <v>167</v>
      </c>
      <c r="P2376" s="11">
        <v>2</v>
      </c>
      <c r="Q2376" s="11">
        <v>-74.089631620000006</v>
      </c>
      <c r="R2376" s="12">
        <v>4.7211231470000001</v>
      </c>
    </row>
    <row r="2377" spans="1:18" x14ac:dyDescent="0.25">
      <c r="A2377" s="10">
        <v>2376</v>
      </c>
      <c r="B2377" s="3" t="s">
        <v>4385</v>
      </c>
      <c r="C2377" s="3" t="s">
        <v>3696</v>
      </c>
      <c r="D2377" s="3" t="s">
        <v>1</v>
      </c>
      <c r="E2377" s="3" t="s">
        <v>4344</v>
      </c>
      <c r="F2377" s="87">
        <v>22</v>
      </c>
      <c r="G2377" s="5">
        <f t="shared" si="111"/>
        <v>69</v>
      </c>
      <c r="H2377" s="5" t="str">
        <f>VLOOKUP(F2377,Tabla5[[Columna3]:[Columna4]],2,TRUE)</f>
        <v>Aceptable</v>
      </c>
      <c r="I2377" s="18">
        <v>38</v>
      </c>
      <c r="J2377" s="5">
        <f t="shared" si="112"/>
        <v>35.185185185185183</v>
      </c>
      <c r="K2377" s="5" t="str">
        <f>VLOOKUP(I2377,Tabla13[[Rango minimo]:[Estado de calidad del aire]],2,TRUE)</f>
        <v>Buena</v>
      </c>
      <c r="L2377" s="21">
        <f t="shared" si="113"/>
        <v>52.092592592592595</v>
      </c>
      <c r="M2377" s="21" t="str">
        <f>VLOOKUP(L2377,Tabla7[[Valor minimo]:[Estado de calidad el aire]],2,TRUE)</f>
        <v>Aceptable</v>
      </c>
      <c r="N2377" s="11">
        <v>11</v>
      </c>
      <c r="O2377" s="11" t="s">
        <v>167</v>
      </c>
      <c r="P2377" s="11">
        <v>3</v>
      </c>
      <c r="Q2377" s="11">
        <v>-74.085432920000002</v>
      </c>
      <c r="R2377" s="12">
        <v>4.7310668299999996</v>
      </c>
    </row>
    <row r="2378" spans="1:18" x14ac:dyDescent="0.25">
      <c r="A2378" s="10">
        <v>2377</v>
      </c>
      <c r="B2378" s="3" t="s">
        <v>4386</v>
      </c>
      <c r="C2378" s="3" t="s">
        <v>3696</v>
      </c>
      <c r="D2378" s="3" t="s">
        <v>1</v>
      </c>
      <c r="E2378" s="3" t="s">
        <v>4387</v>
      </c>
      <c r="F2378" s="87">
        <v>24</v>
      </c>
      <c r="G2378" s="5">
        <f t="shared" si="111"/>
        <v>73</v>
      </c>
      <c r="H2378" s="5" t="str">
        <f>VLOOKUP(F2378,Tabla5[[Columna3]:[Columna4]],2,TRUE)</f>
        <v>Aceptable</v>
      </c>
      <c r="I2378" s="18">
        <v>38</v>
      </c>
      <c r="J2378" s="5">
        <f t="shared" si="112"/>
        <v>35.185185185185183</v>
      </c>
      <c r="K2378" s="5" t="str">
        <f>VLOOKUP(I2378,Tabla13[[Rango minimo]:[Estado de calidad del aire]],2,TRUE)</f>
        <v>Buena</v>
      </c>
      <c r="L2378" s="21">
        <f t="shared" si="113"/>
        <v>54.092592592592595</v>
      </c>
      <c r="M2378" s="21" t="str">
        <f>VLOOKUP(L2378,Tabla7[[Valor minimo]:[Estado de calidad el aire]],2,TRUE)</f>
        <v>Aceptable</v>
      </c>
      <c r="N2378" s="11">
        <v>11</v>
      </c>
      <c r="O2378" s="11" t="s">
        <v>167</v>
      </c>
      <c r="P2378" s="11">
        <v>3</v>
      </c>
      <c r="Q2378" s="11">
        <v>-74.09942882</v>
      </c>
      <c r="R2378" s="12">
        <v>4.736981278</v>
      </c>
    </row>
    <row r="2379" spans="1:18" x14ac:dyDescent="0.25">
      <c r="A2379" s="10">
        <v>2378</v>
      </c>
      <c r="B2379" s="3" t="s">
        <v>4388</v>
      </c>
      <c r="C2379" s="3" t="s">
        <v>3696</v>
      </c>
      <c r="D2379" s="3" t="s">
        <v>1</v>
      </c>
      <c r="E2379" s="3" t="s">
        <v>4389</v>
      </c>
      <c r="F2379" s="87">
        <v>22</v>
      </c>
      <c r="G2379" s="5">
        <f t="shared" si="111"/>
        <v>69</v>
      </c>
      <c r="H2379" s="5" t="str">
        <f>VLOOKUP(F2379,Tabla5[[Columna3]:[Columna4]],2,TRUE)</f>
        <v>Aceptable</v>
      </c>
      <c r="I2379" s="18">
        <v>38</v>
      </c>
      <c r="J2379" s="5">
        <f t="shared" si="112"/>
        <v>35.185185185185183</v>
      </c>
      <c r="K2379" s="5" t="str">
        <f>VLOOKUP(I2379,Tabla13[[Rango minimo]:[Estado de calidad del aire]],2,TRUE)</f>
        <v>Buena</v>
      </c>
      <c r="L2379" s="21">
        <f t="shared" si="113"/>
        <v>52.092592592592595</v>
      </c>
      <c r="M2379" s="21" t="str">
        <f>VLOOKUP(L2379,Tabla7[[Valor minimo]:[Estado de calidad el aire]],2,TRUE)</f>
        <v>Aceptable</v>
      </c>
      <c r="N2379" s="11">
        <v>11</v>
      </c>
      <c r="O2379" s="11" t="s">
        <v>167</v>
      </c>
      <c r="P2379" s="11">
        <v>3</v>
      </c>
      <c r="Q2379" s="11">
        <v>-74.086255949999995</v>
      </c>
      <c r="R2379" s="12">
        <v>4.7339255820000004</v>
      </c>
    </row>
    <row r="2380" spans="1:18" x14ac:dyDescent="0.25">
      <c r="A2380" s="10">
        <v>2379</v>
      </c>
      <c r="B2380" s="3" t="s">
        <v>4390</v>
      </c>
      <c r="C2380" s="3" t="s">
        <v>3696</v>
      </c>
      <c r="D2380" s="3" t="s">
        <v>1</v>
      </c>
      <c r="E2380" s="3" t="s">
        <v>4389</v>
      </c>
      <c r="F2380" s="87">
        <v>22</v>
      </c>
      <c r="G2380" s="5">
        <f t="shared" si="111"/>
        <v>69</v>
      </c>
      <c r="H2380" s="5" t="str">
        <f>VLOOKUP(F2380,Tabla5[[Columna3]:[Columna4]],2,TRUE)</f>
        <v>Aceptable</v>
      </c>
      <c r="I2380" s="18">
        <v>38</v>
      </c>
      <c r="J2380" s="5">
        <f t="shared" si="112"/>
        <v>35.185185185185183</v>
      </c>
      <c r="K2380" s="5" t="str">
        <f>VLOOKUP(I2380,Tabla13[[Rango minimo]:[Estado de calidad del aire]],2,TRUE)</f>
        <v>Buena</v>
      </c>
      <c r="L2380" s="21">
        <f t="shared" si="113"/>
        <v>52.092592592592595</v>
      </c>
      <c r="M2380" s="21" t="str">
        <f>VLOOKUP(L2380,Tabla7[[Valor minimo]:[Estado de calidad el aire]],2,TRUE)</f>
        <v>Aceptable</v>
      </c>
      <c r="N2380" s="11">
        <v>11</v>
      </c>
      <c r="O2380" s="11" t="s">
        <v>167</v>
      </c>
      <c r="P2380" s="11">
        <v>3</v>
      </c>
      <c r="Q2380" s="11">
        <v>-74.087861759999996</v>
      </c>
      <c r="R2380" s="12">
        <v>4.7342017890000001</v>
      </c>
    </row>
    <row r="2381" spans="1:18" x14ac:dyDescent="0.25">
      <c r="A2381" s="10">
        <v>2380</v>
      </c>
      <c r="B2381" s="3" t="s">
        <v>4391</v>
      </c>
      <c r="C2381" s="3" t="s">
        <v>3696</v>
      </c>
      <c r="D2381" s="3" t="s">
        <v>1</v>
      </c>
      <c r="E2381" s="3" t="s">
        <v>4392</v>
      </c>
      <c r="F2381" s="87">
        <v>22</v>
      </c>
      <c r="G2381" s="5">
        <f t="shared" si="111"/>
        <v>69</v>
      </c>
      <c r="H2381" s="5" t="str">
        <f>VLOOKUP(F2381,Tabla5[[Columna3]:[Columna4]],2,TRUE)</f>
        <v>Aceptable</v>
      </c>
      <c r="I2381" s="18">
        <v>38</v>
      </c>
      <c r="J2381" s="5">
        <f t="shared" si="112"/>
        <v>35.185185185185183</v>
      </c>
      <c r="K2381" s="5" t="str">
        <f>VLOOKUP(I2381,Tabla13[[Rango minimo]:[Estado de calidad del aire]],2,TRUE)</f>
        <v>Buena</v>
      </c>
      <c r="L2381" s="21">
        <f t="shared" si="113"/>
        <v>52.092592592592595</v>
      </c>
      <c r="M2381" s="21" t="str">
        <f>VLOOKUP(L2381,Tabla7[[Valor minimo]:[Estado de calidad el aire]],2,TRUE)</f>
        <v>Aceptable</v>
      </c>
      <c r="N2381" s="11">
        <v>11</v>
      </c>
      <c r="O2381" s="11" t="s">
        <v>167</v>
      </c>
      <c r="P2381" s="11">
        <v>4</v>
      </c>
      <c r="Q2381" s="11">
        <v>-74.092322719999999</v>
      </c>
      <c r="R2381" s="12">
        <v>4.7415686890000002</v>
      </c>
    </row>
    <row r="2382" spans="1:18" x14ac:dyDescent="0.25">
      <c r="A2382" s="10">
        <v>2381</v>
      </c>
      <c r="B2382" s="3" t="s">
        <v>4393</v>
      </c>
      <c r="C2382" s="3" t="s">
        <v>3696</v>
      </c>
      <c r="D2382" s="3" t="s">
        <v>1</v>
      </c>
      <c r="E2382" s="3" t="s">
        <v>4394</v>
      </c>
      <c r="F2382" s="87">
        <v>22</v>
      </c>
      <c r="G2382" s="5">
        <f t="shared" si="111"/>
        <v>69</v>
      </c>
      <c r="H2382" s="5" t="str">
        <f>VLOOKUP(F2382,Tabla5[[Columna3]:[Columna4]],2,TRUE)</f>
        <v>Aceptable</v>
      </c>
      <c r="I2382" s="18">
        <v>38</v>
      </c>
      <c r="J2382" s="5">
        <f t="shared" si="112"/>
        <v>35.185185185185183</v>
      </c>
      <c r="K2382" s="5" t="str">
        <f>VLOOKUP(I2382,Tabla13[[Rango minimo]:[Estado de calidad del aire]],2,TRUE)</f>
        <v>Buena</v>
      </c>
      <c r="L2382" s="21">
        <f t="shared" si="113"/>
        <v>52.092592592592595</v>
      </c>
      <c r="M2382" s="21" t="str">
        <f>VLOOKUP(L2382,Tabla7[[Valor minimo]:[Estado de calidad el aire]],2,TRUE)</f>
        <v>Aceptable</v>
      </c>
      <c r="N2382" s="11">
        <v>11</v>
      </c>
      <c r="O2382" s="11" t="s">
        <v>167</v>
      </c>
      <c r="P2382" s="11">
        <v>4</v>
      </c>
      <c r="Q2382" s="11">
        <v>-74.091671610000006</v>
      </c>
      <c r="R2382" s="12">
        <v>4.7422832140000004</v>
      </c>
    </row>
    <row r="2383" spans="1:18" x14ac:dyDescent="0.25">
      <c r="A2383" s="10">
        <v>2382</v>
      </c>
      <c r="B2383" s="3" t="s">
        <v>4395</v>
      </c>
      <c r="C2383" s="3" t="s">
        <v>3696</v>
      </c>
      <c r="D2383" s="3" t="s">
        <v>1</v>
      </c>
      <c r="E2383" s="3" t="s">
        <v>4396</v>
      </c>
      <c r="F2383" s="87">
        <v>22</v>
      </c>
      <c r="G2383" s="5">
        <f t="shared" si="111"/>
        <v>69</v>
      </c>
      <c r="H2383" s="5" t="str">
        <f>VLOOKUP(F2383,Tabla5[[Columna3]:[Columna4]],2,TRUE)</f>
        <v>Aceptable</v>
      </c>
      <c r="I2383" s="18">
        <v>38</v>
      </c>
      <c r="J2383" s="5">
        <f t="shared" si="112"/>
        <v>35.185185185185183</v>
      </c>
      <c r="K2383" s="5" t="str">
        <f>VLOOKUP(I2383,Tabla13[[Rango minimo]:[Estado de calidad del aire]],2,TRUE)</f>
        <v>Buena</v>
      </c>
      <c r="L2383" s="21">
        <f t="shared" si="113"/>
        <v>52.092592592592595</v>
      </c>
      <c r="M2383" s="21" t="str">
        <f>VLOOKUP(L2383,Tabla7[[Valor minimo]:[Estado de calidad el aire]],2,TRUE)</f>
        <v>Aceptable</v>
      </c>
      <c r="N2383" s="11">
        <v>11</v>
      </c>
      <c r="O2383" s="11" t="s">
        <v>167</v>
      </c>
      <c r="P2383" s="11">
        <v>3</v>
      </c>
      <c r="Q2383" s="11">
        <v>-74.087740850000003</v>
      </c>
      <c r="R2383" s="12">
        <v>4.7368209139999999</v>
      </c>
    </row>
    <row r="2384" spans="1:18" x14ac:dyDescent="0.25">
      <c r="A2384" s="10">
        <v>2383</v>
      </c>
      <c r="B2384" s="3" t="s">
        <v>4397</v>
      </c>
      <c r="C2384" s="3" t="s">
        <v>3696</v>
      </c>
      <c r="D2384" s="3" t="s">
        <v>1</v>
      </c>
      <c r="E2384" s="3" t="s">
        <v>4398</v>
      </c>
      <c r="F2384" s="87">
        <v>22</v>
      </c>
      <c r="G2384" s="5">
        <f t="shared" si="111"/>
        <v>69</v>
      </c>
      <c r="H2384" s="5" t="str">
        <f>VLOOKUP(F2384,Tabla5[[Columna3]:[Columna4]],2,TRUE)</f>
        <v>Aceptable</v>
      </c>
      <c r="I2384" s="18">
        <v>38</v>
      </c>
      <c r="J2384" s="5">
        <f t="shared" si="112"/>
        <v>35.185185185185183</v>
      </c>
      <c r="K2384" s="5" t="str">
        <f>VLOOKUP(I2384,Tabla13[[Rango minimo]:[Estado de calidad del aire]],2,TRUE)</f>
        <v>Buena</v>
      </c>
      <c r="L2384" s="21">
        <f t="shared" si="113"/>
        <v>52.092592592592595</v>
      </c>
      <c r="M2384" s="21" t="str">
        <f>VLOOKUP(L2384,Tabla7[[Valor minimo]:[Estado de calidad el aire]],2,TRUE)</f>
        <v>Aceptable</v>
      </c>
      <c r="N2384" s="11">
        <v>11</v>
      </c>
      <c r="O2384" s="11" t="s">
        <v>167</v>
      </c>
      <c r="P2384" s="11">
        <v>3</v>
      </c>
      <c r="Q2384" s="11">
        <v>-74.085542669999995</v>
      </c>
      <c r="R2384" s="12">
        <v>4.7364201530000001</v>
      </c>
    </row>
    <row r="2385" spans="1:18" x14ac:dyDescent="0.25">
      <c r="A2385" s="10">
        <v>2384</v>
      </c>
      <c r="B2385" s="3" t="s">
        <v>4399</v>
      </c>
      <c r="C2385" s="3" t="s">
        <v>3696</v>
      </c>
      <c r="D2385" s="3" t="s">
        <v>1</v>
      </c>
      <c r="E2385" s="3" t="s">
        <v>4400</v>
      </c>
      <c r="F2385" s="87">
        <v>22</v>
      </c>
      <c r="G2385" s="5">
        <f t="shared" si="111"/>
        <v>69</v>
      </c>
      <c r="H2385" s="5" t="str">
        <f>VLOOKUP(F2385,Tabla5[[Columna3]:[Columna4]],2,TRUE)</f>
        <v>Aceptable</v>
      </c>
      <c r="I2385" s="18">
        <v>38</v>
      </c>
      <c r="J2385" s="5">
        <f t="shared" si="112"/>
        <v>35.185185185185183</v>
      </c>
      <c r="K2385" s="5" t="str">
        <f>VLOOKUP(I2385,Tabla13[[Rango minimo]:[Estado de calidad del aire]],2,TRUE)</f>
        <v>Buena</v>
      </c>
      <c r="L2385" s="21">
        <f t="shared" si="113"/>
        <v>52.092592592592595</v>
      </c>
      <c r="M2385" s="21" t="str">
        <f>VLOOKUP(L2385,Tabla7[[Valor minimo]:[Estado de calidad el aire]],2,TRUE)</f>
        <v>Aceptable</v>
      </c>
      <c r="N2385" s="11">
        <v>11</v>
      </c>
      <c r="O2385" s="11" t="s">
        <v>167</v>
      </c>
      <c r="P2385" s="11">
        <v>3</v>
      </c>
      <c r="Q2385" s="11">
        <v>-74.080575839999995</v>
      </c>
      <c r="R2385" s="12">
        <v>4.7344438169999998</v>
      </c>
    </row>
    <row r="2386" spans="1:18" x14ac:dyDescent="0.25">
      <c r="A2386" s="10">
        <v>2385</v>
      </c>
      <c r="B2386" s="3" t="s">
        <v>4401</v>
      </c>
      <c r="C2386" s="3" t="s">
        <v>3696</v>
      </c>
      <c r="D2386" s="3" t="s">
        <v>1</v>
      </c>
      <c r="E2386" s="3" t="s">
        <v>4402</v>
      </c>
      <c r="F2386" s="87">
        <v>22</v>
      </c>
      <c r="G2386" s="5">
        <f t="shared" si="111"/>
        <v>69</v>
      </c>
      <c r="H2386" s="5" t="str">
        <f>VLOOKUP(F2386,Tabla5[[Columna3]:[Columna4]],2,TRUE)</f>
        <v>Aceptable</v>
      </c>
      <c r="I2386" s="18">
        <v>38</v>
      </c>
      <c r="J2386" s="5">
        <f t="shared" si="112"/>
        <v>35.185185185185183</v>
      </c>
      <c r="K2386" s="5" t="str">
        <f>VLOOKUP(I2386,Tabla13[[Rango minimo]:[Estado de calidad del aire]],2,TRUE)</f>
        <v>Buena</v>
      </c>
      <c r="L2386" s="21">
        <f t="shared" si="113"/>
        <v>52.092592592592595</v>
      </c>
      <c r="M2386" s="21" t="str">
        <f>VLOOKUP(L2386,Tabla7[[Valor minimo]:[Estado de calidad el aire]],2,TRUE)</f>
        <v>Aceptable</v>
      </c>
      <c r="N2386" s="11">
        <v>11</v>
      </c>
      <c r="O2386" s="11" t="s">
        <v>5987</v>
      </c>
      <c r="P2386" s="11">
        <v>5</v>
      </c>
      <c r="Q2386" s="11">
        <v>-74.052051800000001</v>
      </c>
      <c r="R2386" s="12">
        <v>4.7840223450000003</v>
      </c>
    </row>
    <row r="2387" spans="1:18" x14ac:dyDescent="0.25">
      <c r="A2387" s="10">
        <v>2386</v>
      </c>
      <c r="B2387" s="3" t="s">
        <v>4403</v>
      </c>
      <c r="C2387" s="3" t="s">
        <v>3696</v>
      </c>
      <c r="D2387" s="3" t="s">
        <v>1</v>
      </c>
      <c r="E2387" s="3" t="s">
        <v>4404</v>
      </c>
      <c r="F2387" s="87">
        <v>22</v>
      </c>
      <c r="G2387" s="5">
        <f t="shared" si="111"/>
        <v>69</v>
      </c>
      <c r="H2387" s="5" t="str">
        <f>VLOOKUP(F2387,Tabla5[[Columna3]:[Columna4]],2,TRUE)</f>
        <v>Aceptable</v>
      </c>
      <c r="I2387" s="18">
        <v>38</v>
      </c>
      <c r="J2387" s="5">
        <f t="shared" si="112"/>
        <v>35.185185185185183</v>
      </c>
      <c r="K2387" s="5" t="str">
        <f>VLOOKUP(I2387,Tabla13[[Rango minimo]:[Estado de calidad del aire]],2,TRUE)</f>
        <v>Buena</v>
      </c>
      <c r="L2387" s="21">
        <f t="shared" si="113"/>
        <v>52.092592592592595</v>
      </c>
      <c r="M2387" s="21" t="str">
        <f>VLOOKUP(L2387,Tabla7[[Valor minimo]:[Estado de calidad el aire]],2,TRUE)</f>
        <v>Aceptable</v>
      </c>
      <c r="N2387" s="11">
        <v>11</v>
      </c>
      <c r="O2387" s="11" t="s">
        <v>5987</v>
      </c>
      <c r="P2387" s="11">
        <v>6</v>
      </c>
      <c r="Q2387" s="11">
        <v>-74.040564140000001</v>
      </c>
      <c r="R2387" s="12">
        <v>4.7974005440000003</v>
      </c>
    </row>
    <row r="2388" spans="1:18" x14ac:dyDescent="0.25">
      <c r="A2388" s="10">
        <v>2387</v>
      </c>
      <c r="B2388" s="3" t="s">
        <v>4405</v>
      </c>
      <c r="C2388" s="3" t="s">
        <v>3696</v>
      </c>
      <c r="D2388" s="3" t="s">
        <v>1</v>
      </c>
      <c r="E2388" s="3" t="s">
        <v>4406</v>
      </c>
      <c r="F2388" s="87">
        <v>22</v>
      </c>
      <c r="G2388" s="5">
        <f t="shared" si="111"/>
        <v>69</v>
      </c>
      <c r="H2388" s="5" t="str">
        <f>VLOOKUP(F2388,Tabla5[[Columna3]:[Columna4]],2,TRUE)</f>
        <v>Aceptable</v>
      </c>
      <c r="I2388" s="18">
        <v>38</v>
      </c>
      <c r="J2388" s="5">
        <f t="shared" si="112"/>
        <v>35.185185185185183</v>
      </c>
      <c r="K2388" s="5" t="str">
        <f>VLOOKUP(I2388,Tabla13[[Rango minimo]:[Estado de calidad del aire]],2,TRUE)</f>
        <v>Buena</v>
      </c>
      <c r="L2388" s="21">
        <f t="shared" si="113"/>
        <v>52.092592592592595</v>
      </c>
      <c r="M2388" s="21" t="str">
        <f>VLOOKUP(L2388,Tabla7[[Valor minimo]:[Estado de calidad el aire]],2,TRUE)</f>
        <v>Aceptable</v>
      </c>
      <c r="N2388" s="11">
        <v>11</v>
      </c>
      <c r="O2388" s="11" t="s">
        <v>5987</v>
      </c>
      <c r="P2388" s="11">
        <v>6</v>
      </c>
      <c r="Q2388" s="11">
        <v>-74.054069319999996</v>
      </c>
      <c r="R2388" s="12">
        <v>4.7878036670000004</v>
      </c>
    </row>
    <row r="2389" spans="1:18" x14ac:dyDescent="0.25">
      <c r="A2389" s="10">
        <v>2388</v>
      </c>
      <c r="B2389" s="3" t="s">
        <v>4407</v>
      </c>
      <c r="C2389" s="3" t="s">
        <v>3696</v>
      </c>
      <c r="D2389" s="3" t="s">
        <v>1</v>
      </c>
      <c r="E2389" s="3" t="s">
        <v>4408</v>
      </c>
      <c r="F2389" s="87">
        <v>22</v>
      </c>
      <c r="G2389" s="5">
        <f t="shared" si="111"/>
        <v>69</v>
      </c>
      <c r="H2389" s="5" t="str">
        <f>VLOOKUP(F2389,Tabla5[[Columna3]:[Columna4]],2,TRUE)</f>
        <v>Aceptable</v>
      </c>
      <c r="I2389" s="18">
        <v>38</v>
      </c>
      <c r="J2389" s="5">
        <f t="shared" si="112"/>
        <v>35.185185185185183</v>
      </c>
      <c r="K2389" s="5" t="str">
        <f>VLOOKUP(I2389,Tabla13[[Rango minimo]:[Estado de calidad del aire]],2,TRUE)</f>
        <v>Buena</v>
      </c>
      <c r="L2389" s="21">
        <f t="shared" si="113"/>
        <v>52.092592592592595</v>
      </c>
      <c r="M2389" s="21" t="str">
        <f>VLOOKUP(L2389,Tabla7[[Valor minimo]:[Estado de calidad el aire]],2,TRUE)</f>
        <v>Aceptable</v>
      </c>
      <c r="N2389" s="11">
        <v>11</v>
      </c>
      <c r="O2389" s="11" t="s">
        <v>5987</v>
      </c>
      <c r="P2389" s="11">
        <v>6</v>
      </c>
      <c r="Q2389" s="11">
        <v>-74.041161849999995</v>
      </c>
      <c r="R2389" s="12">
        <v>4.7908170109999997</v>
      </c>
    </row>
    <row r="2390" spans="1:18" x14ac:dyDescent="0.25">
      <c r="A2390" s="10">
        <v>2389</v>
      </c>
      <c r="B2390" s="3" t="s">
        <v>4409</v>
      </c>
      <c r="C2390" s="3" t="s">
        <v>3696</v>
      </c>
      <c r="D2390" s="3" t="s">
        <v>1</v>
      </c>
      <c r="E2390" s="3" t="s">
        <v>4410</v>
      </c>
      <c r="F2390" s="87">
        <v>22</v>
      </c>
      <c r="G2390" s="5">
        <f t="shared" si="111"/>
        <v>69</v>
      </c>
      <c r="H2390" s="5" t="str">
        <f>VLOOKUP(F2390,Tabla5[[Columna3]:[Columna4]],2,TRUE)</f>
        <v>Aceptable</v>
      </c>
      <c r="I2390" s="18">
        <v>38</v>
      </c>
      <c r="J2390" s="5">
        <f t="shared" si="112"/>
        <v>35.185185185185183</v>
      </c>
      <c r="K2390" s="5" t="str">
        <f>VLOOKUP(I2390,Tabla13[[Rango minimo]:[Estado de calidad del aire]],2,TRUE)</f>
        <v>Buena</v>
      </c>
      <c r="L2390" s="21">
        <f t="shared" si="113"/>
        <v>52.092592592592595</v>
      </c>
      <c r="M2390" s="21" t="str">
        <f>VLOOKUP(L2390,Tabla7[[Valor minimo]:[Estado de calidad el aire]],2,TRUE)</f>
        <v>Aceptable</v>
      </c>
      <c r="N2390" s="11">
        <v>11</v>
      </c>
      <c r="O2390" s="11" t="s">
        <v>5987</v>
      </c>
      <c r="P2390" s="11">
        <v>6</v>
      </c>
      <c r="Q2390" s="11">
        <v>-74.054804239999996</v>
      </c>
      <c r="R2390" s="12">
        <v>4.7807678940000002</v>
      </c>
    </row>
    <row r="2391" spans="1:18" x14ac:dyDescent="0.25">
      <c r="A2391" s="10">
        <v>2390</v>
      </c>
      <c r="B2391" s="3" t="s">
        <v>4411</v>
      </c>
      <c r="C2391" s="3" t="s">
        <v>3696</v>
      </c>
      <c r="D2391" s="3" t="s">
        <v>1</v>
      </c>
      <c r="E2391" s="3" t="s">
        <v>4412</v>
      </c>
      <c r="F2391" s="87">
        <v>24</v>
      </c>
      <c r="G2391" s="5">
        <f t="shared" si="111"/>
        <v>73</v>
      </c>
      <c r="H2391" s="5" t="str">
        <f>VLOOKUP(F2391,Tabla5[[Columna3]:[Columna4]],2,TRUE)</f>
        <v>Aceptable</v>
      </c>
      <c r="I2391" s="18">
        <v>38</v>
      </c>
      <c r="J2391" s="5">
        <f t="shared" si="112"/>
        <v>35.185185185185183</v>
      </c>
      <c r="K2391" s="5" t="str">
        <f>VLOOKUP(I2391,Tabla13[[Rango minimo]:[Estado de calidad del aire]],2,TRUE)</f>
        <v>Buena</v>
      </c>
      <c r="L2391" s="21">
        <f t="shared" si="113"/>
        <v>54.092592592592595</v>
      </c>
      <c r="M2391" s="21" t="str">
        <f>VLOOKUP(L2391,Tabla7[[Valor minimo]:[Estado de calidad el aire]],2,TRUE)</f>
        <v>Aceptable</v>
      </c>
      <c r="N2391" s="11">
        <v>11</v>
      </c>
      <c r="O2391" s="11" t="s">
        <v>5987</v>
      </c>
      <c r="P2391" s="11">
        <v>6</v>
      </c>
      <c r="Q2391" s="11">
        <v>-74.035797419999994</v>
      </c>
      <c r="R2391" s="12">
        <v>4.8201839819999996</v>
      </c>
    </row>
    <row r="2392" spans="1:18" x14ac:dyDescent="0.25">
      <c r="A2392" s="10">
        <v>2391</v>
      </c>
      <c r="B2392" s="3" t="s">
        <v>4413</v>
      </c>
      <c r="C2392" s="3" t="s">
        <v>3696</v>
      </c>
      <c r="D2392" s="3" t="s">
        <v>1</v>
      </c>
      <c r="E2392" s="3" t="s">
        <v>4414</v>
      </c>
      <c r="F2392" s="87">
        <v>24</v>
      </c>
      <c r="G2392" s="5">
        <f t="shared" si="111"/>
        <v>73</v>
      </c>
      <c r="H2392" s="5" t="str">
        <f>VLOOKUP(F2392,Tabla5[[Columna3]:[Columna4]],2,TRUE)</f>
        <v>Aceptable</v>
      </c>
      <c r="I2392" s="18">
        <v>38</v>
      </c>
      <c r="J2392" s="5">
        <f t="shared" si="112"/>
        <v>35.185185185185183</v>
      </c>
      <c r="K2392" s="5" t="str">
        <f>VLOOKUP(I2392,Tabla13[[Rango minimo]:[Estado de calidad del aire]],2,TRUE)</f>
        <v>Buena</v>
      </c>
      <c r="L2392" s="21">
        <f t="shared" si="113"/>
        <v>54.092592592592595</v>
      </c>
      <c r="M2392" s="21" t="str">
        <f>VLOOKUP(L2392,Tabla7[[Valor minimo]:[Estado de calidad el aire]],2,TRUE)</f>
        <v>Aceptable</v>
      </c>
      <c r="N2392" s="11">
        <v>11</v>
      </c>
      <c r="O2392" s="11" t="s">
        <v>5987</v>
      </c>
      <c r="P2392" s="11">
        <v>6</v>
      </c>
      <c r="Q2392" s="11">
        <v>-74.039387529999999</v>
      </c>
      <c r="R2392" s="12">
        <v>4.8147380350000004</v>
      </c>
    </row>
    <row r="2393" spans="1:18" x14ac:dyDescent="0.25">
      <c r="A2393" s="10">
        <v>2392</v>
      </c>
      <c r="B2393" s="3" t="s">
        <v>4415</v>
      </c>
      <c r="C2393" s="3" t="s">
        <v>3696</v>
      </c>
      <c r="D2393" s="3" t="s">
        <v>1</v>
      </c>
      <c r="E2393" s="3" t="s">
        <v>4416</v>
      </c>
      <c r="F2393" s="87">
        <v>24</v>
      </c>
      <c r="G2393" s="5">
        <f t="shared" si="111"/>
        <v>73</v>
      </c>
      <c r="H2393" s="5" t="str">
        <f>VLOOKUP(F2393,Tabla5[[Columna3]:[Columna4]],2,TRUE)</f>
        <v>Aceptable</v>
      </c>
      <c r="I2393" s="18">
        <v>38</v>
      </c>
      <c r="J2393" s="5">
        <f t="shared" si="112"/>
        <v>35.185185185185183</v>
      </c>
      <c r="K2393" s="5" t="str">
        <f>VLOOKUP(I2393,Tabla13[[Rango minimo]:[Estado de calidad del aire]],2,TRUE)</f>
        <v>Buena</v>
      </c>
      <c r="L2393" s="21">
        <f t="shared" si="113"/>
        <v>54.092592592592595</v>
      </c>
      <c r="M2393" s="21" t="str">
        <f>VLOOKUP(L2393,Tabla7[[Valor minimo]:[Estado de calidad el aire]],2,TRUE)</f>
        <v>Aceptable</v>
      </c>
      <c r="N2393" s="11">
        <v>11</v>
      </c>
      <c r="O2393" s="11" t="s">
        <v>5987</v>
      </c>
      <c r="P2393" s="11">
        <v>6</v>
      </c>
      <c r="Q2393" s="11">
        <v>-74.045479319999998</v>
      </c>
      <c r="R2393" s="12">
        <v>4.8193554540000001</v>
      </c>
    </row>
    <row r="2394" spans="1:18" x14ac:dyDescent="0.25">
      <c r="A2394" s="10">
        <v>2393</v>
      </c>
      <c r="B2394" s="3" t="s">
        <v>4417</v>
      </c>
      <c r="C2394" s="3" t="s">
        <v>3696</v>
      </c>
      <c r="D2394" s="3" t="s">
        <v>1</v>
      </c>
      <c r="E2394" s="3" t="s">
        <v>4418</v>
      </c>
      <c r="F2394" s="87">
        <v>24</v>
      </c>
      <c r="G2394" s="5">
        <f t="shared" si="111"/>
        <v>73</v>
      </c>
      <c r="H2394" s="5" t="str">
        <f>VLOOKUP(F2394,Tabla5[[Columna3]:[Columna4]],2,TRUE)</f>
        <v>Aceptable</v>
      </c>
      <c r="I2394" s="18">
        <v>38</v>
      </c>
      <c r="J2394" s="5">
        <f t="shared" si="112"/>
        <v>35.185185185185183</v>
      </c>
      <c r="K2394" s="5" t="str">
        <f>VLOOKUP(I2394,Tabla13[[Rango minimo]:[Estado de calidad del aire]],2,TRUE)</f>
        <v>Buena</v>
      </c>
      <c r="L2394" s="21">
        <f t="shared" si="113"/>
        <v>54.092592592592595</v>
      </c>
      <c r="M2394" s="21" t="str">
        <f>VLOOKUP(L2394,Tabla7[[Valor minimo]:[Estado de calidad el aire]],2,TRUE)</f>
        <v>Aceptable</v>
      </c>
      <c r="N2394" s="11">
        <v>11</v>
      </c>
      <c r="O2394" s="11" t="s">
        <v>5987</v>
      </c>
      <c r="P2394" s="11">
        <v>6</v>
      </c>
      <c r="Q2394" s="11">
        <v>-74.036416110000005</v>
      </c>
      <c r="R2394" s="12">
        <v>4.8165173650000002</v>
      </c>
    </row>
    <row r="2395" spans="1:18" x14ac:dyDescent="0.25">
      <c r="A2395" s="10">
        <v>2394</v>
      </c>
      <c r="B2395" s="3" t="s">
        <v>4419</v>
      </c>
      <c r="C2395" s="3" t="s">
        <v>3696</v>
      </c>
      <c r="D2395" s="3" t="s">
        <v>1</v>
      </c>
      <c r="E2395" s="3" t="s">
        <v>4420</v>
      </c>
      <c r="F2395" s="87">
        <v>24</v>
      </c>
      <c r="G2395" s="5">
        <f t="shared" si="111"/>
        <v>73</v>
      </c>
      <c r="H2395" s="5" t="str">
        <f>VLOOKUP(F2395,Tabla5[[Columna3]:[Columna4]],2,TRUE)</f>
        <v>Aceptable</v>
      </c>
      <c r="I2395" s="18">
        <v>38</v>
      </c>
      <c r="J2395" s="5">
        <f t="shared" si="112"/>
        <v>35.185185185185183</v>
      </c>
      <c r="K2395" s="5" t="str">
        <f>VLOOKUP(I2395,Tabla13[[Rango minimo]:[Estado de calidad del aire]],2,TRUE)</f>
        <v>Buena</v>
      </c>
      <c r="L2395" s="21">
        <f t="shared" si="113"/>
        <v>54.092592592592595</v>
      </c>
      <c r="M2395" s="21" t="str">
        <f>VLOOKUP(L2395,Tabla7[[Valor minimo]:[Estado de calidad el aire]],2,TRUE)</f>
        <v>Aceptable</v>
      </c>
      <c r="N2395" s="11">
        <v>11</v>
      </c>
      <c r="O2395" s="11" t="s">
        <v>5987</v>
      </c>
      <c r="P2395" s="11">
        <v>6</v>
      </c>
      <c r="Q2395" s="11">
        <v>-74.036686790000005</v>
      </c>
      <c r="R2395" s="12">
        <v>4.8142239990000002</v>
      </c>
    </row>
    <row r="2396" spans="1:18" x14ac:dyDescent="0.25">
      <c r="A2396" s="10">
        <v>2395</v>
      </c>
      <c r="B2396" s="3" t="s">
        <v>4421</v>
      </c>
      <c r="C2396" s="3" t="s">
        <v>3696</v>
      </c>
      <c r="D2396" s="3" t="s">
        <v>1</v>
      </c>
      <c r="E2396" s="3" t="s">
        <v>4422</v>
      </c>
      <c r="F2396" s="87">
        <v>24</v>
      </c>
      <c r="G2396" s="5">
        <f t="shared" si="111"/>
        <v>73</v>
      </c>
      <c r="H2396" s="5" t="str">
        <f>VLOOKUP(F2396,Tabla5[[Columna3]:[Columna4]],2,TRUE)</f>
        <v>Aceptable</v>
      </c>
      <c r="I2396" s="18">
        <v>38</v>
      </c>
      <c r="J2396" s="5">
        <f t="shared" si="112"/>
        <v>35.185185185185183</v>
      </c>
      <c r="K2396" s="5" t="str">
        <f>VLOOKUP(I2396,Tabla13[[Rango minimo]:[Estado de calidad del aire]],2,TRUE)</f>
        <v>Buena</v>
      </c>
      <c r="L2396" s="21">
        <f t="shared" si="113"/>
        <v>54.092592592592595</v>
      </c>
      <c r="M2396" s="21" t="str">
        <f>VLOOKUP(L2396,Tabla7[[Valor minimo]:[Estado de calidad el aire]],2,TRUE)</f>
        <v>Aceptable</v>
      </c>
      <c r="N2396" s="11">
        <v>11</v>
      </c>
      <c r="O2396" s="11" t="s">
        <v>5987</v>
      </c>
      <c r="P2396" s="11">
        <v>4</v>
      </c>
      <c r="Q2396" s="11">
        <v>-74.037758479999994</v>
      </c>
      <c r="R2396" s="12">
        <v>4.807391279</v>
      </c>
    </row>
    <row r="2397" spans="1:18" x14ac:dyDescent="0.25">
      <c r="A2397" s="10">
        <v>2396</v>
      </c>
      <c r="B2397" s="3" t="s">
        <v>4423</v>
      </c>
      <c r="C2397" s="3" t="s">
        <v>3696</v>
      </c>
      <c r="D2397" s="3" t="s">
        <v>1</v>
      </c>
      <c r="E2397" s="3" t="s">
        <v>4418</v>
      </c>
      <c r="F2397" s="87">
        <v>24</v>
      </c>
      <c r="G2397" s="5">
        <f t="shared" si="111"/>
        <v>73</v>
      </c>
      <c r="H2397" s="5" t="str">
        <f>VLOOKUP(F2397,Tabla5[[Columna3]:[Columna4]],2,TRUE)</f>
        <v>Aceptable</v>
      </c>
      <c r="I2397" s="18">
        <v>38</v>
      </c>
      <c r="J2397" s="5">
        <f t="shared" si="112"/>
        <v>35.185185185185183</v>
      </c>
      <c r="K2397" s="5" t="str">
        <f>VLOOKUP(I2397,Tabla13[[Rango minimo]:[Estado de calidad del aire]],2,TRUE)</f>
        <v>Buena</v>
      </c>
      <c r="L2397" s="21">
        <f t="shared" si="113"/>
        <v>54.092592592592595</v>
      </c>
      <c r="M2397" s="21" t="str">
        <f>VLOOKUP(L2397,Tabla7[[Valor minimo]:[Estado de calidad el aire]],2,TRUE)</f>
        <v>Aceptable</v>
      </c>
      <c r="N2397" s="11">
        <v>11</v>
      </c>
      <c r="O2397" s="11" t="s">
        <v>5987</v>
      </c>
      <c r="P2397" s="11">
        <v>6</v>
      </c>
      <c r="Q2397" s="11">
        <v>-74.037747100000004</v>
      </c>
      <c r="R2397" s="12">
        <v>4.8169274140000002</v>
      </c>
    </row>
    <row r="2398" spans="1:18" x14ac:dyDescent="0.25">
      <c r="A2398" s="10">
        <v>2397</v>
      </c>
      <c r="B2398" s="3" t="s">
        <v>4424</v>
      </c>
      <c r="C2398" s="3" t="s">
        <v>3696</v>
      </c>
      <c r="D2398" s="3" t="s">
        <v>1</v>
      </c>
      <c r="E2398" s="3" t="s">
        <v>4425</v>
      </c>
      <c r="F2398" s="87">
        <v>24</v>
      </c>
      <c r="G2398" s="5">
        <f t="shared" si="111"/>
        <v>73</v>
      </c>
      <c r="H2398" s="5" t="str">
        <f>VLOOKUP(F2398,Tabla5[[Columna3]:[Columna4]],2,TRUE)</f>
        <v>Aceptable</v>
      </c>
      <c r="I2398" s="18">
        <v>38</v>
      </c>
      <c r="J2398" s="5">
        <f t="shared" si="112"/>
        <v>35.185185185185183</v>
      </c>
      <c r="K2398" s="5" t="str">
        <f>VLOOKUP(I2398,Tabla13[[Rango minimo]:[Estado de calidad del aire]],2,TRUE)</f>
        <v>Buena</v>
      </c>
      <c r="L2398" s="21">
        <f t="shared" si="113"/>
        <v>54.092592592592595</v>
      </c>
      <c r="M2398" s="21" t="str">
        <f>VLOOKUP(L2398,Tabla7[[Valor minimo]:[Estado de calidad el aire]],2,TRUE)</f>
        <v>Aceptable</v>
      </c>
      <c r="N2398" s="11">
        <v>11</v>
      </c>
      <c r="O2398" s="11" t="s">
        <v>5987</v>
      </c>
      <c r="P2398" s="11">
        <v>6</v>
      </c>
      <c r="Q2398" s="11">
        <v>-74.050392950000003</v>
      </c>
      <c r="R2398" s="12">
        <v>4.816201725</v>
      </c>
    </row>
    <row r="2399" spans="1:18" x14ac:dyDescent="0.25">
      <c r="A2399" s="10">
        <v>2398</v>
      </c>
      <c r="B2399" s="3" t="s">
        <v>4426</v>
      </c>
      <c r="C2399" s="3" t="s">
        <v>3696</v>
      </c>
      <c r="D2399" s="3" t="s">
        <v>1</v>
      </c>
      <c r="E2399" s="3" t="s">
        <v>4427</v>
      </c>
      <c r="F2399" s="87">
        <v>22</v>
      </c>
      <c r="G2399" s="5">
        <f t="shared" si="111"/>
        <v>69</v>
      </c>
      <c r="H2399" s="5" t="str">
        <f>VLOOKUP(F2399,Tabla5[[Columna3]:[Columna4]],2,TRUE)</f>
        <v>Aceptable</v>
      </c>
      <c r="I2399" s="18">
        <v>38</v>
      </c>
      <c r="J2399" s="5">
        <f t="shared" si="112"/>
        <v>35.185185185185183</v>
      </c>
      <c r="K2399" s="5" t="str">
        <f>VLOOKUP(I2399,Tabla13[[Rango minimo]:[Estado de calidad del aire]],2,TRUE)</f>
        <v>Buena</v>
      </c>
      <c r="L2399" s="21">
        <f t="shared" si="113"/>
        <v>52.092592592592595</v>
      </c>
      <c r="M2399" s="21" t="str">
        <f>VLOOKUP(L2399,Tabla7[[Valor minimo]:[Estado de calidad el aire]],2,TRUE)</f>
        <v>Aceptable</v>
      </c>
      <c r="N2399" s="11">
        <v>11</v>
      </c>
      <c r="O2399" s="11" t="s">
        <v>5996</v>
      </c>
      <c r="P2399" s="11">
        <v>3</v>
      </c>
      <c r="Q2399" s="11">
        <v>-74.048267379999999</v>
      </c>
      <c r="R2399" s="12">
        <v>4.758229923</v>
      </c>
    </row>
    <row r="2400" spans="1:18" x14ac:dyDescent="0.25">
      <c r="A2400" s="10">
        <v>2399</v>
      </c>
      <c r="B2400" s="3" t="s">
        <v>4428</v>
      </c>
      <c r="C2400" s="3" t="s">
        <v>3696</v>
      </c>
      <c r="D2400" s="3" t="s">
        <v>1</v>
      </c>
      <c r="E2400" s="3" t="s">
        <v>4429</v>
      </c>
      <c r="F2400" s="87">
        <v>22</v>
      </c>
      <c r="G2400" s="5">
        <f t="shared" si="111"/>
        <v>69</v>
      </c>
      <c r="H2400" s="5" t="str">
        <f>VLOOKUP(F2400,Tabla5[[Columna3]:[Columna4]],2,TRUE)</f>
        <v>Aceptable</v>
      </c>
      <c r="I2400" s="18">
        <v>38</v>
      </c>
      <c r="J2400" s="5">
        <f t="shared" si="112"/>
        <v>35.185185185185183</v>
      </c>
      <c r="K2400" s="5" t="str">
        <f>VLOOKUP(I2400,Tabla13[[Rango minimo]:[Estado de calidad del aire]],2,TRUE)</f>
        <v>Buena</v>
      </c>
      <c r="L2400" s="21">
        <f t="shared" si="113"/>
        <v>52.092592592592595</v>
      </c>
      <c r="M2400" s="21" t="str">
        <f>VLOOKUP(L2400,Tabla7[[Valor minimo]:[Estado de calidad el aire]],2,TRUE)</f>
        <v>Aceptable</v>
      </c>
      <c r="N2400" s="11">
        <v>11</v>
      </c>
      <c r="O2400" s="11" t="s">
        <v>5996</v>
      </c>
      <c r="P2400" s="11">
        <v>3</v>
      </c>
      <c r="Q2400" s="11">
        <v>-74.050353540000003</v>
      </c>
      <c r="R2400" s="12">
        <v>4.767772441</v>
      </c>
    </row>
    <row r="2401" spans="1:18" x14ac:dyDescent="0.25">
      <c r="A2401" s="10">
        <v>2400</v>
      </c>
      <c r="B2401" s="3" t="s">
        <v>4430</v>
      </c>
      <c r="C2401" s="3" t="s">
        <v>3696</v>
      </c>
      <c r="D2401" s="3" t="s">
        <v>1</v>
      </c>
      <c r="E2401" s="3" t="s">
        <v>4431</v>
      </c>
      <c r="F2401" s="87">
        <v>22</v>
      </c>
      <c r="G2401" s="5">
        <f t="shared" si="111"/>
        <v>69</v>
      </c>
      <c r="H2401" s="5" t="str">
        <f>VLOOKUP(F2401,Tabla5[[Columna3]:[Columna4]],2,TRUE)</f>
        <v>Aceptable</v>
      </c>
      <c r="I2401" s="18">
        <v>38</v>
      </c>
      <c r="J2401" s="5">
        <f t="shared" si="112"/>
        <v>35.185185185185183</v>
      </c>
      <c r="K2401" s="5" t="str">
        <f>VLOOKUP(I2401,Tabla13[[Rango minimo]:[Estado de calidad del aire]],2,TRUE)</f>
        <v>Buena</v>
      </c>
      <c r="L2401" s="21">
        <f t="shared" si="113"/>
        <v>52.092592592592595</v>
      </c>
      <c r="M2401" s="21" t="str">
        <f>VLOOKUP(L2401,Tabla7[[Valor minimo]:[Estado de calidad el aire]],2,TRUE)</f>
        <v>Aceptable</v>
      </c>
      <c r="N2401" s="11">
        <v>11</v>
      </c>
      <c r="O2401" s="11" t="s">
        <v>5996</v>
      </c>
      <c r="P2401" s="11">
        <v>3</v>
      </c>
      <c r="Q2401" s="11">
        <v>-74.047093000000004</v>
      </c>
      <c r="R2401" s="12">
        <v>4.7582267490000003</v>
      </c>
    </row>
    <row r="2402" spans="1:18" x14ac:dyDescent="0.25">
      <c r="A2402" s="10">
        <v>2401</v>
      </c>
      <c r="B2402" s="3" t="s">
        <v>4432</v>
      </c>
      <c r="C2402" s="3" t="s">
        <v>3696</v>
      </c>
      <c r="D2402" s="3" t="s">
        <v>1</v>
      </c>
      <c r="E2402" s="3" t="s">
        <v>4433</v>
      </c>
      <c r="F2402" s="87">
        <v>22</v>
      </c>
      <c r="G2402" s="5">
        <f t="shared" si="111"/>
        <v>69</v>
      </c>
      <c r="H2402" s="5" t="str">
        <f>VLOOKUP(F2402,Tabla5[[Columna3]:[Columna4]],2,TRUE)</f>
        <v>Aceptable</v>
      </c>
      <c r="I2402" s="18">
        <v>38</v>
      </c>
      <c r="J2402" s="5">
        <f t="shared" si="112"/>
        <v>35.185185185185183</v>
      </c>
      <c r="K2402" s="5" t="str">
        <f>VLOOKUP(I2402,Tabla13[[Rango minimo]:[Estado de calidad del aire]],2,TRUE)</f>
        <v>Buena</v>
      </c>
      <c r="L2402" s="21">
        <f t="shared" si="113"/>
        <v>52.092592592592595</v>
      </c>
      <c r="M2402" s="21" t="str">
        <f>VLOOKUP(L2402,Tabla7[[Valor minimo]:[Estado de calidad el aire]],2,TRUE)</f>
        <v>Aceptable</v>
      </c>
      <c r="N2402" s="11">
        <v>11</v>
      </c>
      <c r="O2402" s="11" t="s">
        <v>5996</v>
      </c>
      <c r="P2402" s="11">
        <v>3</v>
      </c>
      <c r="Q2402" s="11">
        <v>-74.052074059999995</v>
      </c>
      <c r="R2402" s="12">
        <v>4.7654625350000002</v>
      </c>
    </row>
    <row r="2403" spans="1:18" x14ac:dyDescent="0.25">
      <c r="A2403" s="10">
        <v>2402</v>
      </c>
      <c r="B2403" s="3" t="s">
        <v>4434</v>
      </c>
      <c r="C2403" s="3" t="s">
        <v>3696</v>
      </c>
      <c r="D2403" s="3" t="s">
        <v>1</v>
      </c>
      <c r="E2403" s="3" t="s">
        <v>4431</v>
      </c>
      <c r="F2403" s="87">
        <v>22</v>
      </c>
      <c r="G2403" s="5">
        <f t="shared" si="111"/>
        <v>69</v>
      </c>
      <c r="H2403" s="5" t="str">
        <f>VLOOKUP(F2403,Tabla5[[Columna3]:[Columna4]],2,TRUE)</f>
        <v>Aceptable</v>
      </c>
      <c r="I2403" s="18">
        <v>38</v>
      </c>
      <c r="J2403" s="5">
        <f t="shared" si="112"/>
        <v>35.185185185185183</v>
      </c>
      <c r="K2403" s="5" t="str">
        <f>VLOOKUP(I2403,Tabla13[[Rango minimo]:[Estado de calidad del aire]],2,TRUE)</f>
        <v>Buena</v>
      </c>
      <c r="L2403" s="21">
        <f t="shared" si="113"/>
        <v>52.092592592592595</v>
      </c>
      <c r="M2403" s="21" t="str">
        <f>VLOOKUP(L2403,Tabla7[[Valor minimo]:[Estado de calidad el aire]],2,TRUE)</f>
        <v>Aceptable</v>
      </c>
      <c r="N2403" s="11">
        <v>11</v>
      </c>
      <c r="O2403" s="11" t="s">
        <v>5996</v>
      </c>
      <c r="P2403" s="11">
        <v>3</v>
      </c>
      <c r="Q2403" s="11">
        <v>-74.049901539999993</v>
      </c>
      <c r="R2403" s="12">
        <v>4.7582569279999998</v>
      </c>
    </row>
    <row r="2404" spans="1:18" x14ac:dyDescent="0.25">
      <c r="A2404" s="10">
        <v>2403</v>
      </c>
      <c r="B2404" s="3" t="s">
        <v>4435</v>
      </c>
      <c r="C2404" s="3" t="s">
        <v>3696</v>
      </c>
      <c r="D2404" s="3" t="s">
        <v>1</v>
      </c>
      <c r="E2404" s="3" t="s">
        <v>4436</v>
      </c>
      <c r="F2404" s="87">
        <v>22</v>
      </c>
      <c r="G2404" s="5">
        <f t="shared" si="111"/>
        <v>69</v>
      </c>
      <c r="H2404" s="5" t="str">
        <f>VLOOKUP(F2404,Tabla5[[Columna3]:[Columna4]],2,TRUE)</f>
        <v>Aceptable</v>
      </c>
      <c r="I2404" s="18">
        <v>38</v>
      </c>
      <c r="J2404" s="5">
        <f t="shared" si="112"/>
        <v>35.185185185185183</v>
      </c>
      <c r="K2404" s="5" t="str">
        <f>VLOOKUP(I2404,Tabla13[[Rango minimo]:[Estado de calidad del aire]],2,TRUE)</f>
        <v>Buena</v>
      </c>
      <c r="L2404" s="21">
        <f t="shared" si="113"/>
        <v>52.092592592592595</v>
      </c>
      <c r="M2404" s="21" t="str">
        <f>VLOOKUP(L2404,Tabla7[[Valor minimo]:[Estado de calidad el aire]],2,TRUE)</f>
        <v>Aceptable</v>
      </c>
      <c r="N2404" s="11">
        <v>11</v>
      </c>
      <c r="O2404" s="11" t="s">
        <v>5996</v>
      </c>
      <c r="P2404" s="11">
        <v>4</v>
      </c>
      <c r="Q2404" s="11">
        <v>-74.05014817</v>
      </c>
      <c r="R2404" s="12">
        <v>4.7570089280000003</v>
      </c>
    </row>
    <row r="2405" spans="1:18" x14ac:dyDescent="0.25">
      <c r="A2405" s="10">
        <v>2404</v>
      </c>
      <c r="B2405" s="3" t="s">
        <v>4437</v>
      </c>
      <c r="C2405" s="3" t="s">
        <v>3696</v>
      </c>
      <c r="D2405" s="3" t="s">
        <v>1</v>
      </c>
      <c r="E2405" s="3" t="s">
        <v>4429</v>
      </c>
      <c r="F2405" s="87">
        <v>22</v>
      </c>
      <c r="G2405" s="5">
        <f t="shared" si="111"/>
        <v>69</v>
      </c>
      <c r="H2405" s="5" t="str">
        <f>VLOOKUP(F2405,Tabla5[[Columna3]:[Columna4]],2,TRUE)</f>
        <v>Aceptable</v>
      </c>
      <c r="I2405" s="18">
        <v>38</v>
      </c>
      <c r="J2405" s="5">
        <f t="shared" si="112"/>
        <v>35.185185185185183</v>
      </c>
      <c r="K2405" s="5" t="str">
        <f>VLOOKUP(I2405,Tabla13[[Rango minimo]:[Estado de calidad del aire]],2,TRUE)</f>
        <v>Buena</v>
      </c>
      <c r="L2405" s="21">
        <f t="shared" si="113"/>
        <v>52.092592592592595</v>
      </c>
      <c r="M2405" s="21" t="str">
        <f>VLOOKUP(L2405,Tabla7[[Valor minimo]:[Estado de calidad el aire]],2,TRUE)</f>
        <v>Aceptable</v>
      </c>
      <c r="N2405" s="11">
        <v>11</v>
      </c>
      <c r="O2405" s="11" t="s">
        <v>5996</v>
      </c>
      <c r="P2405" s="11">
        <v>3</v>
      </c>
      <c r="Q2405" s="11">
        <v>-74.05006788</v>
      </c>
      <c r="R2405" s="12">
        <v>4.7686702439999999</v>
      </c>
    </row>
    <row r="2406" spans="1:18" x14ac:dyDescent="0.25">
      <c r="A2406" s="10">
        <v>2405</v>
      </c>
      <c r="B2406" s="3" t="s">
        <v>4438</v>
      </c>
      <c r="C2406" s="3" t="s">
        <v>3696</v>
      </c>
      <c r="D2406" s="3" t="s">
        <v>1</v>
      </c>
      <c r="E2406" s="3" t="s">
        <v>4439</v>
      </c>
      <c r="F2406" s="87">
        <v>22</v>
      </c>
      <c r="G2406" s="5">
        <f t="shared" si="111"/>
        <v>69</v>
      </c>
      <c r="H2406" s="5" t="str">
        <f>VLOOKUP(F2406,Tabla5[[Columna3]:[Columna4]],2,TRUE)</f>
        <v>Aceptable</v>
      </c>
      <c r="I2406" s="18">
        <v>38</v>
      </c>
      <c r="J2406" s="5">
        <f t="shared" si="112"/>
        <v>35.185185185185183</v>
      </c>
      <c r="K2406" s="5" t="str">
        <f>VLOOKUP(I2406,Tabla13[[Rango minimo]:[Estado de calidad del aire]],2,TRUE)</f>
        <v>Buena</v>
      </c>
      <c r="L2406" s="21">
        <f t="shared" si="113"/>
        <v>52.092592592592595</v>
      </c>
      <c r="M2406" s="21" t="str">
        <f>VLOOKUP(L2406,Tabla7[[Valor minimo]:[Estado de calidad el aire]],2,TRUE)</f>
        <v>Aceptable</v>
      </c>
      <c r="N2406" s="11">
        <v>11</v>
      </c>
      <c r="O2406" s="11" t="s">
        <v>5996</v>
      </c>
      <c r="P2406" s="11">
        <v>4</v>
      </c>
      <c r="Q2406" s="11">
        <v>-74.046276250000005</v>
      </c>
      <c r="R2406" s="12">
        <v>4.7665727240000004</v>
      </c>
    </row>
    <row r="2407" spans="1:18" x14ac:dyDescent="0.25">
      <c r="A2407" s="10">
        <v>2406</v>
      </c>
      <c r="B2407" s="3" t="s">
        <v>4440</v>
      </c>
      <c r="C2407" s="3" t="s">
        <v>3696</v>
      </c>
      <c r="D2407" s="3" t="s">
        <v>1</v>
      </c>
      <c r="E2407" s="3" t="s">
        <v>4441</v>
      </c>
      <c r="F2407" s="87">
        <v>22</v>
      </c>
      <c r="G2407" s="5">
        <f t="shared" si="111"/>
        <v>69</v>
      </c>
      <c r="H2407" s="5" t="str">
        <f>VLOOKUP(F2407,Tabla5[[Columna3]:[Columna4]],2,TRUE)</f>
        <v>Aceptable</v>
      </c>
      <c r="I2407" s="18">
        <v>38</v>
      </c>
      <c r="J2407" s="5">
        <f t="shared" si="112"/>
        <v>35.185185185185183</v>
      </c>
      <c r="K2407" s="5" t="str">
        <f>VLOOKUP(I2407,Tabla13[[Rango minimo]:[Estado de calidad del aire]],2,TRUE)</f>
        <v>Buena</v>
      </c>
      <c r="L2407" s="21">
        <f t="shared" si="113"/>
        <v>52.092592592592595</v>
      </c>
      <c r="M2407" s="21" t="str">
        <f>VLOOKUP(L2407,Tabla7[[Valor minimo]:[Estado de calidad el aire]],2,TRUE)</f>
        <v>Aceptable</v>
      </c>
      <c r="N2407" s="11">
        <v>11</v>
      </c>
      <c r="O2407" s="11" t="s">
        <v>5996</v>
      </c>
      <c r="P2407" s="11">
        <v>4</v>
      </c>
      <c r="Q2407" s="11">
        <v>-74.047728710000001</v>
      </c>
      <c r="R2407" s="12">
        <v>4.7644088790000003</v>
      </c>
    </row>
    <row r="2408" spans="1:18" x14ac:dyDescent="0.25">
      <c r="A2408" s="10">
        <v>2407</v>
      </c>
      <c r="B2408" s="3" t="s">
        <v>4442</v>
      </c>
      <c r="C2408" s="3" t="s">
        <v>3696</v>
      </c>
      <c r="D2408" s="3" t="s">
        <v>1</v>
      </c>
      <c r="E2408" s="3" t="s">
        <v>4443</v>
      </c>
      <c r="F2408" s="87">
        <v>22</v>
      </c>
      <c r="G2408" s="5">
        <f t="shared" si="111"/>
        <v>69</v>
      </c>
      <c r="H2408" s="5" t="str">
        <f>VLOOKUP(F2408,Tabla5[[Columna3]:[Columna4]],2,TRUE)</f>
        <v>Aceptable</v>
      </c>
      <c r="I2408" s="18">
        <v>38</v>
      </c>
      <c r="J2408" s="5">
        <f t="shared" si="112"/>
        <v>35.185185185185183</v>
      </c>
      <c r="K2408" s="5" t="str">
        <f>VLOOKUP(I2408,Tabla13[[Rango minimo]:[Estado de calidad del aire]],2,TRUE)</f>
        <v>Buena</v>
      </c>
      <c r="L2408" s="21">
        <f t="shared" si="113"/>
        <v>52.092592592592595</v>
      </c>
      <c r="M2408" s="21" t="str">
        <f>VLOOKUP(L2408,Tabla7[[Valor minimo]:[Estado de calidad el aire]],2,TRUE)</f>
        <v>Aceptable</v>
      </c>
      <c r="N2408" s="11">
        <v>11</v>
      </c>
      <c r="O2408" s="11" t="s">
        <v>5996</v>
      </c>
      <c r="P2408" s="11">
        <v>4</v>
      </c>
      <c r="Q2408" s="11">
        <v>-74.049857079999995</v>
      </c>
      <c r="R2408" s="12">
        <v>4.7641870089999996</v>
      </c>
    </row>
    <row r="2409" spans="1:18" x14ac:dyDescent="0.25">
      <c r="A2409" s="10">
        <v>2408</v>
      </c>
      <c r="B2409" s="3" t="s">
        <v>4444</v>
      </c>
      <c r="C2409" s="3" t="s">
        <v>3696</v>
      </c>
      <c r="D2409" s="3" t="s">
        <v>1</v>
      </c>
      <c r="E2409" s="3" t="s">
        <v>4445</v>
      </c>
      <c r="F2409" s="87">
        <v>22</v>
      </c>
      <c r="G2409" s="5">
        <f t="shared" si="111"/>
        <v>69</v>
      </c>
      <c r="H2409" s="5" t="str">
        <f>VLOOKUP(F2409,Tabla5[[Columna3]:[Columna4]],2,TRUE)</f>
        <v>Aceptable</v>
      </c>
      <c r="I2409" s="18">
        <v>38</v>
      </c>
      <c r="J2409" s="5">
        <f t="shared" si="112"/>
        <v>35.185185185185183</v>
      </c>
      <c r="K2409" s="5" t="str">
        <f>VLOOKUP(I2409,Tabla13[[Rango minimo]:[Estado de calidad del aire]],2,TRUE)</f>
        <v>Buena</v>
      </c>
      <c r="L2409" s="21">
        <f t="shared" si="113"/>
        <v>52.092592592592595</v>
      </c>
      <c r="M2409" s="21" t="str">
        <f>VLOOKUP(L2409,Tabla7[[Valor minimo]:[Estado de calidad el aire]],2,TRUE)</f>
        <v>Aceptable</v>
      </c>
      <c r="N2409" s="11">
        <v>11</v>
      </c>
      <c r="O2409" s="11" t="s">
        <v>5996</v>
      </c>
      <c r="P2409" s="11">
        <v>4</v>
      </c>
      <c r="Q2409" s="11">
        <v>-74.04751263</v>
      </c>
      <c r="R2409" s="12">
        <v>4.7631210700000004</v>
      </c>
    </row>
    <row r="2410" spans="1:18" x14ac:dyDescent="0.25">
      <c r="A2410" s="10">
        <v>2409</v>
      </c>
      <c r="B2410" s="3" t="s">
        <v>4446</v>
      </c>
      <c r="C2410" s="3" t="s">
        <v>3696</v>
      </c>
      <c r="D2410" s="3" t="s">
        <v>1</v>
      </c>
      <c r="E2410" s="3" t="s">
        <v>4447</v>
      </c>
      <c r="F2410" s="87">
        <v>22</v>
      </c>
      <c r="G2410" s="5">
        <f t="shared" si="111"/>
        <v>69</v>
      </c>
      <c r="H2410" s="5" t="str">
        <f>VLOOKUP(F2410,Tabla5[[Columna3]:[Columna4]],2,TRUE)</f>
        <v>Aceptable</v>
      </c>
      <c r="I2410" s="18">
        <v>38</v>
      </c>
      <c r="J2410" s="5">
        <f t="shared" si="112"/>
        <v>35.185185185185183</v>
      </c>
      <c r="K2410" s="5" t="str">
        <f>VLOOKUP(I2410,Tabla13[[Rango minimo]:[Estado de calidad del aire]],2,TRUE)</f>
        <v>Buena</v>
      </c>
      <c r="L2410" s="21">
        <f t="shared" si="113"/>
        <v>52.092592592592595</v>
      </c>
      <c r="M2410" s="21" t="str">
        <f>VLOOKUP(L2410,Tabla7[[Valor minimo]:[Estado de calidad el aire]],2,TRUE)</f>
        <v>Aceptable</v>
      </c>
      <c r="N2410" s="11">
        <v>11</v>
      </c>
      <c r="O2410" s="11" t="s">
        <v>5996</v>
      </c>
      <c r="P2410" s="11">
        <v>4</v>
      </c>
      <c r="Q2410" s="11">
        <v>-74.055014740000004</v>
      </c>
      <c r="R2410" s="12">
        <v>4.757563341</v>
      </c>
    </row>
    <row r="2411" spans="1:18" x14ac:dyDescent="0.25">
      <c r="A2411" s="10">
        <v>2410</v>
      </c>
      <c r="B2411" s="3" t="s">
        <v>4448</v>
      </c>
      <c r="C2411" s="3" t="s">
        <v>3696</v>
      </c>
      <c r="D2411" s="3" t="s">
        <v>1</v>
      </c>
      <c r="E2411" s="3" t="s">
        <v>4447</v>
      </c>
      <c r="F2411" s="87">
        <v>22</v>
      </c>
      <c r="G2411" s="5">
        <f t="shared" si="111"/>
        <v>69</v>
      </c>
      <c r="H2411" s="5" t="str">
        <f>VLOOKUP(F2411,Tabla5[[Columna3]:[Columna4]],2,TRUE)</f>
        <v>Aceptable</v>
      </c>
      <c r="I2411" s="18">
        <v>38</v>
      </c>
      <c r="J2411" s="5">
        <f t="shared" si="112"/>
        <v>35.185185185185183</v>
      </c>
      <c r="K2411" s="5" t="str">
        <f>VLOOKUP(I2411,Tabla13[[Rango minimo]:[Estado de calidad del aire]],2,TRUE)</f>
        <v>Buena</v>
      </c>
      <c r="L2411" s="21">
        <f t="shared" si="113"/>
        <v>52.092592592592595</v>
      </c>
      <c r="M2411" s="21" t="str">
        <f>VLOOKUP(L2411,Tabla7[[Valor minimo]:[Estado de calidad el aire]],2,TRUE)</f>
        <v>Aceptable</v>
      </c>
      <c r="N2411" s="11">
        <v>11</v>
      </c>
      <c r="O2411" s="11" t="s">
        <v>5996</v>
      </c>
      <c r="P2411" s="11">
        <v>4</v>
      </c>
      <c r="Q2411" s="11">
        <v>-74.050557389999994</v>
      </c>
      <c r="R2411" s="12">
        <v>4.7553696370000003</v>
      </c>
    </row>
    <row r="2412" spans="1:18" x14ac:dyDescent="0.25">
      <c r="A2412" s="10">
        <v>2411</v>
      </c>
      <c r="B2412" s="3" t="s">
        <v>4449</v>
      </c>
      <c r="C2412" s="3" t="s">
        <v>3696</v>
      </c>
      <c r="D2412" s="3" t="s">
        <v>1</v>
      </c>
      <c r="E2412" s="3" t="s">
        <v>4447</v>
      </c>
      <c r="F2412" s="87">
        <v>22</v>
      </c>
      <c r="G2412" s="5">
        <f t="shared" si="111"/>
        <v>69</v>
      </c>
      <c r="H2412" s="5" t="str">
        <f>VLOOKUP(F2412,Tabla5[[Columna3]:[Columna4]],2,TRUE)</f>
        <v>Aceptable</v>
      </c>
      <c r="I2412" s="18">
        <v>38</v>
      </c>
      <c r="J2412" s="5">
        <f t="shared" si="112"/>
        <v>35.185185185185183</v>
      </c>
      <c r="K2412" s="5" t="str">
        <f>VLOOKUP(I2412,Tabla13[[Rango minimo]:[Estado de calidad del aire]],2,TRUE)</f>
        <v>Buena</v>
      </c>
      <c r="L2412" s="21">
        <f t="shared" si="113"/>
        <v>52.092592592592595</v>
      </c>
      <c r="M2412" s="21" t="str">
        <f>VLOOKUP(L2412,Tabla7[[Valor minimo]:[Estado de calidad el aire]],2,TRUE)</f>
        <v>Aceptable</v>
      </c>
      <c r="N2412" s="11">
        <v>11</v>
      </c>
      <c r="O2412" s="11" t="s">
        <v>5996</v>
      </c>
      <c r="P2412" s="11">
        <v>4</v>
      </c>
      <c r="Q2412" s="11">
        <v>-74.048171289999999</v>
      </c>
      <c r="R2412" s="12">
        <v>4.7539885569999996</v>
      </c>
    </row>
    <row r="2413" spans="1:18" x14ac:dyDescent="0.25">
      <c r="A2413" s="10">
        <v>2412</v>
      </c>
      <c r="B2413" s="3" t="s">
        <v>4450</v>
      </c>
      <c r="C2413" s="3" t="s">
        <v>3696</v>
      </c>
      <c r="D2413" s="3" t="s">
        <v>1</v>
      </c>
      <c r="E2413" s="3" t="s">
        <v>4451</v>
      </c>
      <c r="F2413" s="87">
        <v>22</v>
      </c>
      <c r="G2413" s="5">
        <f t="shared" si="111"/>
        <v>69</v>
      </c>
      <c r="H2413" s="5" t="str">
        <f>VLOOKUP(F2413,Tabla5[[Columna3]:[Columna4]],2,TRUE)</f>
        <v>Aceptable</v>
      </c>
      <c r="I2413" s="18">
        <v>38</v>
      </c>
      <c r="J2413" s="5">
        <f t="shared" si="112"/>
        <v>35.185185185185183</v>
      </c>
      <c r="K2413" s="5" t="str">
        <f>VLOOKUP(I2413,Tabla13[[Rango minimo]:[Estado de calidad del aire]],2,TRUE)</f>
        <v>Buena</v>
      </c>
      <c r="L2413" s="21">
        <f t="shared" si="113"/>
        <v>52.092592592592595</v>
      </c>
      <c r="M2413" s="21" t="str">
        <f>VLOOKUP(L2413,Tabla7[[Valor minimo]:[Estado de calidad el aire]],2,TRUE)</f>
        <v>Aceptable</v>
      </c>
      <c r="N2413" s="11">
        <v>11</v>
      </c>
      <c r="O2413" s="11" t="s">
        <v>5996</v>
      </c>
      <c r="P2413" s="11">
        <v>4</v>
      </c>
      <c r="Q2413" s="11">
        <v>-74.048629809999994</v>
      </c>
      <c r="R2413" s="12">
        <v>4.763107389</v>
      </c>
    </row>
    <row r="2414" spans="1:18" x14ac:dyDescent="0.25">
      <c r="A2414" s="10">
        <v>2413</v>
      </c>
      <c r="B2414" s="3" t="s">
        <v>4452</v>
      </c>
      <c r="C2414" s="3" t="s">
        <v>3696</v>
      </c>
      <c r="D2414" s="3" t="s">
        <v>1</v>
      </c>
      <c r="E2414" s="3" t="s">
        <v>4453</v>
      </c>
      <c r="F2414" s="87">
        <v>22</v>
      </c>
      <c r="G2414" s="5">
        <f t="shared" si="111"/>
        <v>69</v>
      </c>
      <c r="H2414" s="5" t="str">
        <f>VLOOKUP(F2414,Tabla5[[Columna3]:[Columna4]],2,TRUE)</f>
        <v>Aceptable</v>
      </c>
      <c r="I2414" s="18">
        <v>38</v>
      </c>
      <c r="J2414" s="5">
        <f t="shared" si="112"/>
        <v>35.185185185185183</v>
      </c>
      <c r="K2414" s="5" t="str">
        <f>VLOOKUP(I2414,Tabla13[[Rango minimo]:[Estado de calidad del aire]],2,TRUE)</f>
        <v>Buena</v>
      </c>
      <c r="L2414" s="21">
        <f t="shared" si="113"/>
        <v>52.092592592592595</v>
      </c>
      <c r="M2414" s="21" t="str">
        <f>VLOOKUP(L2414,Tabla7[[Valor minimo]:[Estado de calidad el aire]],2,TRUE)</f>
        <v>Aceptable</v>
      </c>
      <c r="N2414" s="11">
        <v>11</v>
      </c>
      <c r="O2414" s="11" t="s">
        <v>5996</v>
      </c>
      <c r="P2414" s="11">
        <v>4</v>
      </c>
      <c r="Q2414" s="11">
        <v>-74.047316850000001</v>
      </c>
      <c r="R2414" s="12">
        <v>4.759541596</v>
      </c>
    </row>
    <row r="2415" spans="1:18" x14ac:dyDescent="0.25">
      <c r="A2415" s="10">
        <v>2414</v>
      </c>
      <c r="B2415" s="3" t="s">
        <v>4454</v>
      </c>
      <c r="C2415" s="3" t="s">
        <v>3696</v>
      </c>
      <c r="D2415" s="3" t="s">
        <v>1</v>
      </c>
      <c r="E2415" s="3" t="s">
        <v>4443</v>
      </c>
      <c r="F2415" s="87">
        <v>22</v>
      </c>
      <c r="G2415" s="5">
        <f t="shared" si="111"/>
        <v>69</v>
      </c>
      <c r="H2415" s="5" t="str">
        <f>VLOOKUP(F2415,Tabla5[[Columna3]:[Columna4]],2,TRUE)</f>
        <v>Aceptable</v>
      </c>
      <c r="I2415" s="18">
        <v>38</v>
      </c>
      <c r="J2415" s="5">
        <f t="shared" si="112"/>
        <v>35.185185185185183</v>
      </c>
      <c r="K2415" s="5" t="str">
        <f>VLOOKUP(I2415,Tabla13[[Rango minimo]:[Estado de calidad del aire]],2,TRUE)</f>
        <v>Buena</v>
      </c>
      <c r="L2415" s="21">
        <f t="shared" si="113"/>
        <v>52.092592592592595</v>
      </c>
      <c r="M2415" s="21" t="str">
        <f>VLOOKUP(L2415,Tabla7[[Valor minimo]:[Estado de calidad el aire]],2,TRUE)</f>
        <v>Aceptable</v>
      </c>
      <c r="N2415" s="11">
        <v>11</v>
      </c>
      <c r="O2415" s="11" t="s">
        <v>5996</v>
      </c>
      <c r="P2415" s="11">
        <v>4</v>
      </c>
      <c r="Q2415" s="11">
        <v>-74.048295749999994</v>
      </c>
      <c r="R2415" s="12">
        <v>4.7656795000000001</v>
      </c>
    </row>
    <row r="2416" spans="1:18" x14ac:dyDescent="0.25">
      <c r="A2416" s="10">
        <v>2415</v>
      </c>
      <c r="B2416" s="3" t="s">
        <v>4455</v>
      </c>
      <c r="C2416" s="3" t="s">
        <v>3696</v>
      </c>
      <c r="D2416" s="3" t="s">
        <v>1</v>
      </c>
      <c r="E2416" s="3" t="s">
        <v>4456</v>
      </c>
      <c r="F2416" s="87">
        <v>22</v>
      </c>
      <c r="G2416" s="5">
        <f t="shared" si="111"/>
        <v>69</v>
      </c>
      <c r="H2416" s="5" t="str">
        <f>VLOOKUP(F2416,Tabla5[[Columna3]:[Columna4]],2,TRUE)</f>
        <v>Aceptable</v>
      </c>
      <c r="I2416" s="18">
        <v>38</v>
      </c>
      <c r="J2416" s="5">
        <f t="shared" si="112"/>
        <v>35.185185185185183</v>
      </c>
      <c r="K2416" s="5" t="str">
        <f>VLOOKUP(I2416,Tabla13[[Rango minimo]:[Estado de calidad del aire]],2,TRUE)</f>
        <v>Buena</v>
      </c>
      <c r="L2416" s="21">
        <f t="shared" si="113"/>
        <v>52.092592592592595</v>
      </c>
      <c r="M2416" s="21" t="str">
        <f>VLOOKUP(L2416,Tabla7[[Valor minimo]:[Estado de calidad el aire]],2,TRUE)</f>
        <v>Aceptable</v>
      </c>
      <c r="N2416" s="11">
        <v>11</v>
      </c>
      <c r="O2416" s="11" t="s">
        <v>5996</v>
      </c>
      <c r="P2416" s="11">
        <v>4</v>
      </c>
      <c r="Q2416" s="11">
        <v>-74.048330579999998</v>
      </c>
      <c r="R2416" s="12">
        <v>4.7607172990000004</v>
      </c>
    </row>
    <row r="2417" spans="1:18" x14ac:dyDescent="0.25">
      <c r="A2417" s="10">
        <v>2416</v>
      </c>
      <c r="B2417" s="3" t="s">
        <v>4457</v>
      </c>
      <c r="C2417" s="3" t="s">
        <v>3696</v>
      </c>
      <c r="D2417" s="3" t="s">
        <v>1</v>
      </c>
      <c r="E2417" s="3" t="s">
        <v>4458</v>
      </c>
      <c r="F2417" s="87">
        <v>22</v>
      </c>
      <c r="G2417" s="5">
        <f t="shared" si="111"/>
        <v>69</v>
      </c>
      <c r="H2417" s="5" t="str">
        <f>VLOOKUP(F2417,Tabla5[[Columna3]:[Columna4]],2,TRUE)</f>
        <v>Aceptable</v>
      </c>
      <c r="I2417" s="18">
        <v>38</v>
      </c>
      <c r="J2417" s="5">
        <f t="shared" si="112"/>
        <v>35.185185185185183</v>
      </c>
      <c r="K2417" s="5" t="str">
        <f>VLOOKUP(I2417,Tabla13[[Rango minimo]:[Estado de calidad del aire]],2,TRUE)</f>
        <v>Buena</v>
      </c>
      <c r="L2417" s="21">
        <f t="shared" si="113"/>
        <v>52.092592592592595</v>
      </c>
      <c r="M2417" s="21" t="str">
        <f>VLOOKUP(L2417,Tabla7[[Valor minimo]:[Estado de calidad el aire]],2,TRUE)</f>
        <v>Aceptable</v>
      </c>
      <c r="N2417" s="11">
        <v>11</v>
      </c>
      <c r="O2417" s="11" t="s">
        <v>5996</v>
      </c>
      <c r="P2417" s="11">
        <v>3</v>
      </c>
      <c r="Q2417" s="11">
        <v>-74.051701589999993</v>
      </c>
      <c r="R2417" s="12">
        <v>4.7683049579999999</v>
      </c>
    </row>
    <row r="2418" spans="1:18" x14ac:dyDescent="0.25">
      <c r="A2418" s="10">
        <v>2417</v>
      </c>
      <c r="B2418" s="3" t="s">
        <v>4459</v>
      </c>
      <c r="C2418" s="3" t="s">
        <v>3696</v>
      </c>
      <c r="D2418" s="3" t="s">
        <v>1</v>
      </c>
      <c r="E2418" s="3" t="s">
        <v>1492</v>
      </c>
      <c r="F2418" s="87">
        <v>22</v>
      </c>
      <c r="G2418" s="5">
        <f t="shared" si="111"/>
        <v>69</v>
      </c>
      <c r="H2418" s="5" t="str">
        <f>VLOOKUP(F2418,Tabla5[[Columna3]:[Columna4]],2,TRUE)</f>
        <v>Aceptable</v>
      </c>
      <c r="I2418" s="18">
        <v>38</v>
      </c>
      <c r="J2418" s="5">
        <f t="shared" si="112"/>
        <v>35.185185185185183</v>
      </c>
      <c r="K2418" s="5" t="str">
        <f>VLOOKUP(I2418,Tabla13[[Rango minimo]:[Estado de calidad del aire]],2,TRUE)</f>
        <v>Buena</v>
      </c>
      <c r="L2418" s="21">
        <f t="shared" si="113"/>
        <v>52.092592592592595</v>
      </c>
      <c r="M2418" s="21" t="str">
        <f>VLOOKUP(L2418,Tabla7[[Valor minimo]:[Estado de calidad el aire]],2,TRUE)</f>
        <v>Aceptable</v>
      </c>
      <c r="N2418" s="11">
        <v>11</v>
      </c>
      <c r="O2418" s="11" t="s">
        <v>5996</v>
      </c>
      <c r="P2418" s="11">
        <v>3</v>
      </c>
      <c r="Q2418" s="11">
        <v>-74.048747759999998</v>
      </c>
      <c r="R2418" s="12">
        <v>4.7668641359999997</v>
      </c>
    </row>
    <row r="2419" spans="1:18" x14ac:dyDescent="0.25">
      <c r="A2419" s="10">
        <v>2418</v>
      </c>
      <c r="B2419" s="3" t="s">
        <v>4460</v>
      </c>
      <c r="C2419" s="3" t="s">
        <v>3696</v>
      </c>
      <c r="D2419" s="3" t="s">
        <v>1</v>
      </c>
      <c r="E2419" s="3" t="s">
        <v>4380</v>
      </c>
      <c r="F2419" s="87">
        <v>22</v>
      </c>
      <c r="G2419" s="5">
        <f t="shared" si="111"/>
        <v>69</v>
      </c>
      <c r="H2419" s="5" t="str">
        <f>VLOOKUP(F2419,Tabla5[[Columna3]:[Columna4]],2,TRUE)</f>
        <v>Aceptable</v>
      </c>
      <c r="I2419" s="18">
        <v>38</v>
      </c>
      <c r="J2419" s="5">
        <f t="shared" si="112"/>
        <v>35.185185185185183</v>
      </c>
      <c r="K2419" s="5" t="str">
        <f>VLOOKUP(I2419,Tabla13[[Rango minimo]:[Estado de calidad del aire]],2,TRUE)</f>
        <v>Buena</v>
      </c>
      <c r="L2419" s="21">
        <f t="shared" si="113"/>
        <v>52.092592592592595</v>
      </c>
      <c r="M2419" s="21" t="str">
        <f>VLOOKUP(L2419,Tabla7[[Valor minimo]:[Estado de calidad el aire]],2,TRUE)</f>
        <v>Aceptable</v>
      </c>
      <c r="N2419" s="11">
        <v>11</v>
      </c>
      <c r="O2419" s="11" t="s">
        <v>5996</v>
      </c>
      <c r="P2419" s="11">
        <v>3</v>
      </c>
      <c r="Q2419" s="11">
        <v>-74.04828492</v>
      </c>
      <c r="R2419" s="12">
        <v>4.7683877260000003</v>
      </c>
    </row>
    <row r="2420" spans="1:18" x14ac:dyDescent="0.25">
      <c r="A2420" s="10">
        <v>2419</v>
      </c>
      <c r="B2420" s="3" t="s">
        <v>4461</v>
      </c>
      <c r="C2420" s="3" t="s">
        <v>3696</v>
      </c>
      <c r="D2420" s="3" t="s">
        <v>1</v>
      </c>
      <c r="E2420" s="3" t="s">
        <v>4447</v>
      </c>
      <c r="F2420" s="87">
        <v>22</v>
      </c>
      <c r="G2420" s="5">
        <f t="shared" si="111"/>
        <v>69</v>
      </c>
      <c r="H2420" s="5" t="str">
        <f>VLOOKUP(F2420,Tabla5[[Columna3]:[Columna4]],2,TRUE)</f>
        <v>Aceptable</v>
      </c>
      <c r="I2420" s="18">
        <v>38</v>
      </c>
      <c r="J2420" s="5">
        <f t="shared" si="112"/>
        <v>35.185185185185183</v>
      </c>
      <c r="K2420" s="5" t="str">
        <f>VLOOKUP(I2420,Tabla13[[Rango minimo]:[Estado de calidad del aire]],2,TRUE)</f>
        <v>Buena</v>
      </c>
      <c r="L2420" s="21">
        <f t="shared" si="113"/>
        <v>52.092592592592595</v>
      </c>
      <c r="M2420" s="21" t="str">
        <f>VLOOKUP(L2420,Tabla7[[Valor minimo]:[Estado de calidad el aire]],2,TRUE)</f>
        <v>Aceptable</v>
      </c>
      <c r="N2420" s="11">
        <v>11</v>
      </c>
      <c r="O2420" s="11" t="s">
        <v>5996</v>
      </c>
      <c r="P2420" s="11">
        <v>4</v>
      </c>
      <c r="Q2420" s="11">
        <v>-74.05576653</v>
      </c>
      <c r="R2420" s="12">
        <v>4.7553501130000004</v>
      </c>
    </row>
    <row r="2421" spans="1:18" x14ac:dyDescent="0.25">
      <c r="A2421" s="10">
        <v>2420</v>
      </c>
      <c r="B2421" s="3" t="s">
        <v>4462</v>
      </c>
      <c r="C2421" s="3" t="s">
        <v>3696</v>
      </c>
      <c r="D2421" s="3" t="s">
        <v>1</v>
      </c>
      <c r="E2421" s="3" t="s">
        <v>4445</v>
      </c>
      <c r="F2421" s="87">
        <v>22</v>
      </c>
      <c r="G2421" s="5">
        <f t="shared" si="111"/>
        <v>69</v>
      </c>
      <c r="H2421" s="5" t="str">
        <f>VLOOKUP(F2421,Tabla5[[Columna3]:[Columna4]],2,TRUE)</f>
        <v>Aceptable</v>
      </c>
      <c r="I2421" s="18">
        <v>38</v>
      </c>
      <c r="J2421" s="5">
        <f t="shared" si="112"/>
        <v>35.185185185185183</v>
      </c>
      <c r="K2421" s="5" t="str">
        <f>VLOOKUP(I2421,Tabla13[[Rango minimo]:[Estado de calidad del aire]],2,TRUE)</f>
        <v>Buena</v>
      </c>
      <c r="L2421" s="21">
        <f t="shared" si="113"/>
        <v>52.092592592592595</v>
      </c>
      <c r="M2421" s="21" t="str">
        <f>VLOOKUP(L2421,Tabla7[[Valor minimo]:[Estado de calidad el aire]],2,TRUE)</f>
        <v>Aceptable</v>
      </c>
      <c r="N2421" s="11">
        <v>11</v>
      </c>
      <c r="O2421" s="11" t="s">
        <v>5996</v>
      </c>
      <c r="P2421" s="11">
        <v>4</v>
      </c>
      <c r="Q2421" s="11">
        <v>-74.045208680000002</v>
      </c>
      <c r="R2421" s="12">
        <v>4.7629930390000004</v>
      </c>
    </row>
    <row r="2422" spans="1:18" x14ac:dyDescent="0.25">
      <c r="A2422" s="10">
        <v>2421</v>
      </c>
      <c r="B2422" s="3" t="s">
        <v>4463</v>
      </c>
      <c r="C2422" s="3" t="s">
        <v>3696</v>
      </c>
      <c r="D2422" s="3" t="s">
        <v>1</v>
      </c>
      <c r="E2422" s="3" t="s">
        <v>4445</v>
      </c>
      <c r="F2422" s="87">
        <v>22</v>
      </c>
      <c r="G2422" s="5">
        <f t="shared" si="111"/>
        <v>69</v>
      </c>
      <c r="H2422" s="5" t="str">
        <f>VLOOKUP(F2422,Tabla5[[Columna3]:[Columna4]],2,TRUE)</f>
        <v>Aceptable</v>
      </c>
      <c r="I2422" s="18">
        <v>38</v>
      </c>
      <c r="J2422" s="5">
        <f t="shared" si="112"/>
        <v>35.185185185185183</v>
      </c>
      <c r="K2422" s="5" t="str">
        <f>VLOOKUP(I2422,Tabla13[[Rango minimo]:[Estado de calidad del aire]],2,TRUE)</f>
        <v>Buena</v>
      </c>
      <c r="L2422" s="21">
        <f t="shared" si="113"/>
        <v>52.092592592592595</v>
      </c>
      <c r="M2422" s="21" t="str">
        <f>VLOOKUP(L2422,Tabla7[[Valor minimo]:[Estado de calidad el aire]],2,TRUE)</f>
        <v>Aceptable</v>
      </c>
      <c r="N2422" s="11">
        <v>11</v>
      </c>
      <c r="O2422" s="11" t="s">
        <v>5996</v>
      </c>
      <c r="P2422" s="11">
        <v>4</v>
      </c>
      <c r="Q2422" s="11">
        <v>-74.046448979999994</v>
      </c>
      <c r="R2422" s="12">
        <v>4.7611078510000002</v>
      </c>
    </row>
    <row r="2423" spans="1:18" x14ac:dyDescent="0.25">
      <c r="A2423" s="10">
        <v>2422</v>
      </c>
      <c r="B2423" s="3" t="s">
        <v>4464</v>
      </c>
      <c r="C2423" s="3" t="s">
        <v>3696</v>
      </c>
      <c r="D2423" s="3" t="s">
        <v>1</v>
      </c>
      <c r="E2423" s="3" t="s">
        <v>4445</v>
      </c>
      <c r="F2423" s="87">
        <v>22</v>
      </c>
      <c r="G2423" s="5">
        <f t="shared" si="111"/>
        <v>69</v>
      </c>
      <c r="H2423" s="5" t="str">
        <f>VLOOKUP(F2423,Tabla5[[Columna3]:[Columna4]],2,TRUE)</f>
        <v>Aceptable</v>
      </c>
      <c r="I2423" s="18">
        <v>38</v>
      </c>
      <c r="J2423" s="5">
        <f t="shared" si="112"/>
        <v>35.185185185185183</v>
      </c>
      <c r="K2423" s="5" t="str">
        <f>VLOOKUP(I2423,Tabla13[[Rango minimo]:[Estado de calidad del aire]],2,TRUE)</f>
        <v>Buena</v>
      </c>
      <c r="L2423" s="21">
        <f t="shared" si="113"/>
        <v>52.092592592592595</v>
      </c>
      <c r="M2423" s="21" t="str">
        <f>VLOOKUP(L2423,Tabla7[[Valor minimo]:[Estado de calidad el aire]],2,TRUE)</f>
        <v>Aceptable</v>
      </c>
      <c r="N2423" s="11">
        <v>11</v>
      </c>
      <c r="O2423" s="11" t="s">
        <v>5996</v>
      </c>
      <c r="P2423" s="11">
        <v>4</v>
      </c>
      <c r="Q2423" s="11">
        <v>-74.045780070000006</v>
      </c>
      <c r="R2423" s="12">
        <v>4.7606920260000001</v>
      </c>
    </row>
    <row r="2424" spans="1:18" x14ac:dyDescent="0.25">
      <c r="A2424" s="10">
        <v>2423</v>
      </c>
      <c r="B2424" s="3" t="s">
        <v>4465</v>
      </c>
      <c r="C2424" s="3" t="s">
        <v>3696</v>
      </c>
      <c r="D2424" s="3" t="s">
        <v>1</v>
      </c>
      <c r="E2424" s="3" t="s">
        <v>4466</v>
      </c>
      <c r="F2424" s="87">
        <v>22</v>
      </c>
      <c r="G2424" s="5">
        <f t="shared" si="111"/>
        <v>69</v>
      </c>
      <c r="H2424" s="5" t="str">
        <f>VLOOKUP(F2424,Tabla5[[Columna3]:[Columna4]],2,TRUE)</f>
        <v>Aceptable</v>
      </c>
      <c r="I2424" s="18">
        <v>38</v>
      </c>
      <c r="J2424" s="5">
        <f t="shared" si="112"/>
        <v>35.185185185185183</v>
      </c>
      <c r="K2424" s="5" t="str">
        <f>VLOOKUP(I2424,Tabla13[[Rango minimo]:[Estado de calidad del aire]],2,TRUE)</f>
        <v>Buena</v>
      </c>
      <c r="L2424" s="21">
        <f t="shared" si="113"/>
        <v>52.092592592592595</v>
      </c>
      <c r="M2424" s="21" t="str">
        <f>VLOOKUP(L2424,Tabla7[[Valor minimo]:[Estado de calidad el aire]],2,TRUE)</f>
        <v>Aceptable</v>
      </c>
      <c r="N2424" s="11">
        <v>11</v>
      </c>
      <c r="O2424" s="11" t="s">
        <v>5996</v>
      </c>
      <c r="P2424" s="11">
        <v>4</v>
      </c>
      <c r="Q2424" s="11">
        <v>-74.048851389999996</v>
      </c>
      <c r="R2424" s="12">
        <v>4.7613637750000004</v>
      </c>
    </row>
    <row r="2425" spans="1:18" x14ac:dyDescent="0.25">
      <c r="A2425" s="10">
        <v>2424</v>
      </c>
      <c r="B2425" s="3" t="s">
        <v>4467</v>
      </c>
      <c r="C2425" s="3" t="s">
        <v>3696</v>
      </c>
      <c r="D2425" s="3" t="s">
        <v>1</v>
      </c>
      <c r="E2425" s="3" t="s">
        <v>4468</v>
      </c>
      <c r="F2425" s="87">
        <v>22</v>
      </c>
      <c r="G2425" s="5">
        <f t="shared" si="111"/>
        <v>69</v>
      </c>
      <c r="H2425" s="5" t="str">
        <f>VLOOKUP(F2425,Tabla5[[Columna3]:[Columna4]],2,TRUE)</f>
        <v>Aceptable</v>
      </c>
      <c r="I2425" s="18">
        <v>38</v>
      </c>
      <c r="J2425" s="5">
        <f t="shared" si="112"/>
        <v>35.185185185185183</v>
      </c>
      <c r="K2425" s="5" t="str">
        <f>VLOOKUP(I2425,Tabla13[[Rango minimo]:[Estado de calidad del aire]],2,TRUE)</f>
        <v>Buena</v>
      </c>
      <c r="L2425" s="21">
        <f t="shared" si="113"/>
        <v>52.092592592592595</v>
      </c>
      <c r="M2425" s="21" t="str">
        <f>VLOOKUP(L2425,Tabla7[[Valor minimo]:[Estado de calidad el aire]],2,TRUE)</f>
        <v>Aceptable</v>
      </c>
      <c r="N2425" s="11">
        <v>11</v>
      </c>
      <c r="O2425" s="11" t="s">
        <v>5996</v>
      </c>
      <c r="P2425" s="11">
        <v>3</v>
      </c>
      <c r="Q2425" s="11">
        <v>-74.050992609999994</v>
      </c>
      <c r="R2425" s="12">
        <v>4.7692033690000004</v>
      </c>
    </row>
    <row r="2426" spans="1:18" x14ac:dyDescent="0.25">
      <c r="A2426" s="10">
        <v>2425</v>
      </c>
      <c r="B2426" s="3" t="s">
        <v>4469</v>
      </c>
      <c r="C2426" s="3" t="s">
        <v>3696</v>
      </c>
      <c r="D2426" s="3" t="s">
        <v>1</v>
      </c>
      <c r="E2426" s="3" t="s">
        <v>6258</v>
      </c>
      <c r="F2426" s="87">
        <v>22</v>
      </c>
      <c r="G2426" s="5">
        <f t="shared" si="111"/>
        <v>69</v>
      </c>
      <c r="H2426" s="5" t="str">
        <f>VLOOKUP(F2426,Tabla5[[Columna3]:[Columna4]],2,TRUE)</f>
        <v>Aceptable</v>
      </c>
      <c r="I2426" s="18">
        <v>38</v>
      </c>
      <c r="J2426" s="5">
        <f t="shared" si="112"/>
        <v>35.185185185185183</v>
      </c>
      <c r="K2426" s="5" t="str">
        <f>VLOOKUP(I2426,Tabla13[[Rango minimo]:[Estado de calidad del aire]],2,TRUE)</f>
        <v>Buena</v>
      </c>
      <c r="L2426" s="21">
        <f t="shared" si="113"/>
        <v>52.092592592592595</v>
      </c>
      <c r="M2426" s="21" t="str">
        <f>VLOOKUP(L2426,Tabla7[[Valor minimo]:[Estado de calidad el aire]],2,TRUE)</f>
        <v>Aceptable</v>
      </c>
      <c r="N2426" s="11">
        <v>11</v>
      </c>
      <c r="O2426" s="11" t="s">
        <v>5996</v>
      </c>
      <c r="P2426" s="11">
        <v>4</v>
      </c>
      <c r="Q2426" s="11">
        <v>-74.046017660000004</v>
      </c>
      <c r="R2426" s="12">
        <v>4.7586121849999996</v>
      </c>
    </row>
    <row r="2427" spans="1:18" x14ac:dyDescent="0.25">
      <c r="A2427" s="10">
        <v>2426</v>
      </c>
      <c r="B2427" s="3" t="s">
        <v>4470</v>
      </c>
      <c r="C2427" s="3" t="s">
        <v>3696</v>
      </c>
      <c r="D2427" s="3" t="s">
        <v>1</v>
      </c>
      <c r="E2427" s="3" t="s">
        <v>4471</v>
      </c>
      <c r="F2427" s="87">
        <v>22</v>
      </c>
      <c r="G2427" s="5">
        <f t="shared" si="111"/>
        <v>69</v>
      </c>
      <c r="H2427" s="5" t="str">
        <f>VLOOKUP(F2427,Tabla5[[Columna3]:[Columna4]],2,TRUE)</f>
        <v>Aceptable</v>
      </c>
      <c r="I2427" s="18">
        <v>38</v>
      </c>
      <c r="J2427" s="5">
        <f t="shared" si="112"/>
        <v>35.185185185185183</v>
      </c>
      <c r="K2427" s="5" t="str">
        <f>VLOOKUP(I2427,Tabla13[[Rango minimo]:[Estado de calidad del aire]],2,TRUE)</f>
        <v>Buena</v>
      </c>
      <c r="L2427" s="21">
        <f t="shared" si="113"/>
        <v>52.092592592592595</v>
      </c>
      <c r="M2427" s="21" t="str">
        <f>VLOOKUP(L2427,Tabla7[[Valor minimo]:[Estado de calidad el aire]],2,TRUE)</f>
        <v>Aceptable</v>
      </c>
      <c r="N2427" s="11">
        <v>11</v>
      </c>
      <c r="O2427" s="11" t="s">
        <v>5996</v>
      </c>
      <c r="P2427" s="11">
        <v>4</v>
      </c>
      <c r="Q2427" s="11">
        <v>-74.049970360000003</v>
      </c>
      <c r="R2427" s="12">
        <v>4.7541756810000004</v>
      </c>
    </row>
    <row r="2428" spans="1:18" x14ac:dyDescent="0.25">
      <c r="A2428" s="10">
        <v>2427</v>
      </c>
      <c r="B2428" s="3" t="s">
        <v>4472</v>
      </c>
      <c r="C2428" s="3" t="s">
        <v>3696</v>
      </c>
      <c r="D2428" s="3" t="s">
        <v>1</v>
      </c>
      <c r="E2428" s="3" t="s">
        <v>4471</v>
      </c>
      <c r="F2428" s="87">
        <v>22</v>
      </c>
      <c r="G2428" s="5">
        <f t="shared" si="111"/>
        <v>69</v>
      </c>
      <c r="H2428" s="5" t="str">
        <f>VLOOKUP(F2428,Tabla5[[Columna3]:[Columna4]],2,TRUE)</f>
        <v>Aceptable</v>
      </c>
      <c r="I2428" s="18">
        <v>38</v>
      </c>
      <c r="J2428" s="5">
        <f t="shared" si="112"/>
        <v>35.185185185185183</v>
      </c>
      <c r="K2428" s="5" t="str">
        <f>VLOOKUP(I2428,Tabla13[[Rango minimo]:[Estado de calidad del aire]],2,TRUE)</f>
        <v>Buena</v>
      </c>
      <c r="L2428" s="21">
        <f t="shared" si="113"/>
        <v>52.092592592592595</v>
      </c>
      <c r="M2428" s="21" t="str">
        <f>VLOOKUP(L2428,Tabla7[[Valor minimo]:[Estado de calidad el aire]],2,TRUE)</f>
        <v>Aceptable</v>
      </c>
      <c r="N2428" s="11">
        <v>11</v>
      </c>
      <c r="O2428" s="11" t="s">
        <v>5996</v>
      </c>
      <c r="P2428" s="11">
        <v>4</v>
      </c>
      <c r="Q2428" s="11">
        <v>-74.049050579999999</v>
      </c>
      <c r="R2428" s="12">
        <v>4.7545104189999998</v>
      </c>
    </row>
    <row r="2429" spans="1:18" x14ac:dyDescent="0.25">
      <c r="A2429" s="10">
        <v>2428</v>
      </c>
      <c r="B2429" s="3" t="s">
        <v>4473</v>
      </c>
      <c r="C2429" s="3" t="s">
        <v>3696</v>
      </c>
      <c r="D2429" s="3" t="s">
        <v>1</v>
      </c>
      <c r="E2429" s="3" t="s">
        <v>4471</v>
      </c>
      <c r="F2429" s="87">
        <v>22</v>
      </c>
      <c r="G2429" s="5">
        <f t="shared" si="111"/>
        <v>69</v>
      </c>
      <c r="H2429" s="5" t="str">
        <f>VLOOKUP(F2429,Tabla5[[Columna3]:[Columna4]],2,TRUE)</f>
        <v>Aceptable</v>
      </c>
      <c r="I2429" s="18">
        <v>38</v>
      </c>
      <c r="J2429" s="5">
        <f t="shared" si="112"/>
        <v>35.185185185185183</v>
      </c>
      <c r="K2429" s="5" t="str">
        <f>VLOOKUP(I2429,Tabla13[[Rango minimo]:[Estado de calidad del aire]],2,TRUE)</f>
        <v>Buena</v>
      </c>
      <c r="L2429" s="21">
        <f t="shared" si="113"/>
        <v>52.092592592592595</v>
      </c>
      <c r="M2429" s="21" t="str">
        <f>VLOOKUP(L2429,Tabla7[[Valor minimo]:[Estado de calidad el aire]],2,TRUE)</f>
        <v>Aceptable</v>
      </c>
      <c r="N2429" s="11">
        <v>11</v>
      </c>
      <c r="O2429" s="11" t="s">
        <v>5996</v>
      </c>
      <c r="P2429" s="11">
        <v>4</v>
      </c>
      <c r="Q2429" s="11">
        <v>-74.048068619999995</v>
      </c>
      <c r="R2429" s="12">
        <v>4.7545627560000003</v>
      </c>
    </row>
    <row r="2430" spans="1:18" x14ac:dyDescent="0.25">
      <c r="A2430" s="10">
        <v>2429</v>
      </c>
      <c r="B2430" s="3" t="s">
        <v>4474</v>
      </c>
      <c r="C2430" s="3" t="s">
        <v>3696</v>
      </c>
      <c r="D2430" s="3" t="s">
        <v>1</v>
      </c>
      <c r="E2430" s="3" t="s">
        <v>4471</v>
      </c>
      <c r="F2430" s="87">
        <v>22</v>
      </c>
      <c r="G2430" s="5">
        <f t="shared" si="111"/>
        <v>69</v>
      </c>
      <c r="H2430" s="5" t="str">
        <f>VLOOKUP(F2430,Tabla5[[Columna3]:[Columna4]],2,TRUE)</f>
        <v>Aceptable</v>
      </c>
      <c r="I2430" s="18">
        <v>38</v>
      </c>
      <c r="J2430" s="5">
        <f t="shared" si="112"/>
        <v>35.185185185185183</v>
      </c>
      <c r="K2430" s="5" t="str">
        <f>VLOOKUP(I2430,Tabla13[[Rango minimo]:[Estado de calidad del aire]],2,TRUE)</f>
        <v>Buena</v>
      </c>
      <c r="L2430" s="21">
        <f t="shared" si="113"/>
        <v>52.092592592592595</v>
      </c>
      <c r="M2430" s="21" t="str">
        <f>VLOOKUP(L2430,Tabla7[[Valor minimo]:[Estado de calidad el aire]],2,TRUE)</f>
        <v>Aceptable</v>
      </c>
      <c r="N2430" s="11">
        <v>11</v>
      </c>
      <c r="O2430" s="11" t="s">
        <v>5996</v>
      </c>
      <c r="P2430" s="11">
        <v>4</v>
      </c>
      <c r="Q2430" s="11">
        <v>-74.048298290000005</v>
      </c>
      <c r="R2430" s="12">
        <v>4.7534238589999998</v>
      </c>
    </row>
    <row r="2431" spans="1:18" x14ac:dyDescent="0.25">
      <c r="A2431" s="10">
        <v>2430</v>
      </c>
      <c r="B2431" s="3" t="s">
        <v>4475</v>
      </c>
      <c r="C2431" s="3" t="s">
        <v>3696</v>
      </c>
      <c r="D2431" s="3" t="s">
        <v>1</v>
      </c>
      <c r="E2431" s="3" t="s">
        <v>4471</v>
      </c>
      <c r="F2431" s="87">
        <v>22</v>
      </c>
      <c r="G2431" s="5">
        <f t="shared" si="111"/>
        <v>69</v>
      </c>
      <c r="H2431" s="5" t="str">
        <f>VLOOKUP(F2431,Tabla5[[Columna3]:[Columna4]],2,TRUE)</f>
        <v>Aceptable</v>
      </c>
      <c r="I2431" s="18">
        <v>50</v>
      </c>
      <c r="J2431" s="5">
        <f t="shared" si="112"/>
        <v>46.296296296296298</v>
      </c>
      <c r="K2431" s="5" t="str">
        <f>VLOOKUP(I2431,Tabla13[[Rango minimo]:[Estado de calidad del aire]],2,TRUE)</f>
        <v>Buena</v>
      </c>
      <c r="L2431" s="21">
        <f t="shared" si="113"/>
        <v>57.648148148148152</v>
      </c>
      <c r="M2431" s="21" t="str">
        <f>VLOOKUP(L2431,Tabla7[[Valor minimo]:[Estado de calidad el aire]],2,TRUE)</f>
        <v>Aceptable</v>
      </c>
      <c r="N2431" s="11">
        <v>11</v>
      </c>
      <c r="O2431" s="11" t="s">
        <v>5996</v>
      </c>
      <c r="P2431" s="11">
        <v>4</v>
      </c>
      <c r="Q2431" s="11">
        <v>-74.050137750000005</v>
      </c>
      <c r="R2431" s="12">
        <v>4.753302723</v>
      </c>
    </row>
    <row r="2432" spans="1:18" x14ac:dyDescent="0.25">
      <c r="A2432" s="10">
        <v>2431</v>
      </c>
      <c r="B2432" s="3" t="s">
        <v>4476</v>
      </c>
      <c r="C2432" s="3" t="s">
        <v>3696</v>
      </c>
      <c r="D2432" s="3" t="s">
        <v>1</v>
      </c>
      <c r="E2432" s="3" t="s">
        <v>4471</v>
      </c>
      <c r="F2432" s="87">
        <v>22</v>
      </c>
      <c r="G2432" s="5">
        <f t="shared" si="111"/>
        <v>69</v>
      </c>
      <c r="H2432" s="5" t="str">
        <f>VLOOKUP(F2432,Tabla5[[Columna3]:[Columna4]],2,TRUE)</f>
        <v>Aceptable</v>
      </c>
      <c r="I2432" s="18">
        <v>50</v>
      </c>
      <c r="J2432" s="5">
        <f t="shared" si="112"/>
        <v>46.296296296296298</v>
      </c>
      <c r="K2432" s="5" t="str">
        <f>VLOOKUP(I2432,Tabla13[[Rango minimo]:[Estado de calidad del aire]],2,TRUE)</f>
        <v>Buena</v>
      </c>
      <c r="L2432" s="21">
        <f t="shared" si="113"/>
        <v>57.648148148148152</v>
      </c>
      <c r="M2432" s="21" t="str">
        <f>VLOOKUP(L2432,Tabla7[[Valor minimo]:[Estado de calidad el aire]],2,TRUE)</f>
        <v>Aceptable</v>
      </c>
      <c r="N2432" s="11">
        <v>11</v>
      </c>
      <c r="O2432" s="11" t="s">
        <v>5996</v>
      </c>
      <c r="P2432" s="11">
        <v>4</v>
      </c>
      <c r="Q2432" s="11">
        <v>-74.055200889999995</v>
      </c>
      <c r="R2432" s="12">
        <v>4.7548999250000001</v>
      </c>
    </row>
    <row r="2433" spans="1:18" x14ac:dyDescent="0.25">
      <c r="A2433" s="10">
        <v>2432</v>
      </c>
      <c r="B2433" s="3" t="s">
        <v>4477</v>
      </c>
      <c r="C2433" s="3" t="s">
        <v>3696</v>
      </c>
      <c r="D2433" s="3" t="s">
        <v>1</v>
      </c>
      <c r="E2433" s="3" t="s">
        <v>4471</v>
      </c>
      <c r="F2433" s="87">
        <v>22</v>
      </c>
      <c r="G2433" s="5">
        <f t="shared" si="111"/>
        <v>69</v>
      </c>
      <c r="H2433" s="5" t="str">
        <f>VLOOKUP(F2433,Tabla5[[Columna3]:[Columna4]],2,TRUE)</f>
        <v>Aceptable</v>
      </c>
      <c r="I2433" s="18">
        <v>50</v>
      </c>
      <c r="J2433" s="5">
        <f t="shared" si="112"/>
        <v>46.296296296296298</v>
      </c>
      <c r="K2433" s="5" t="str">
        <f>VLOOKUP(I2433,Tabla13[[Rango minimo]:[Estado de calidad del aire]],2,TRUE)</f>
        <v>Buena</v>
      </c>
      <c r="L2433" s="21">
        <f t="shared" si="113"/>
        <v>57.648148148148152</v>
      </c>
      <c r="M2433" s="21" t="str">
        <f>VLOOKUP(L2433,Tabla7[[Valor minimo]:[Estado de calidad el aire]],2,TRUE)</f>
        <v>Aceptable</v>
      </c>
      <c r="N2433" s="11">
        <v>11</v>
      </c>
      <c r="O2433" s="11" t="s">
        <v>5996</v>
      </c>
      <c r="P2433" s="11">
        <v>4</v>
      </c>
      <c r="Q2433" s="11">
        <v>-74.056322710000003</v>
      </c>
      <c r="R2433" s="12">
        <v>4.7555492739999998</v>
      </c>
    </row>
    <row r="2434" spans="1:18" x14ac:dyDescent="0.25">
      <c r="A2434" s="10">
        <v>2433</v>
      </c>
      <c r="B2434" s="3" t="s">
        <v>4478</v>
      </c>
      <c r="C2434" s="3" t="s">
        <v>3696</v>
      </c>
      <c r="D2434" s="3" t="s">
        <v>1</v>
      </c>
      <c r="E2434" s="3" t="s">
        <v>4471</v>
      </c>
      <c r="F2434" s="87">
        <v>22</v>
      </c>
      <c r="G2434" s="5">
        <f t="shared" si="111"/>
        <v>69</v>
      </c>
      <c r="H2434" s="5" t="str">
        <f>VLOOKUP(F2434,Tabla5[[Columna3]:[Columna4]],2,TRUE)</f>
        <v>Aceptable</v>
      </c>
      <c r="I2434" s="18">
        <v>50</v>
      </c>
      <c r="J2434" s="5">
        <f t="shared" si="112"/>
        <v>46.296296296296298</v>
      </c>
      <c r="K2434" s="5" t="str">
        <f>VLOOKUP(I2434,Tabla13[[Rango minimo]:[Estado de calidad del aire]],2,TRUE)</f>
        <v>Buena</v>
      </c>
      <c r="L2434" s="21">
        <f t="shared" si="113"/>
        <v>57.648148148148152</v>
      </c>
      <c r="M2434" s="21" t="str">
        <f>VLOOKUP(L2434,Tabla7[[Valor minimo]:[Estado de calidad el aire]],2,TRUE)</f>
        <v>Aceptable</v>
      </c>
      <c r="N2434" s="11">
        <v>11</v>
      </c>
      <c r="O2434" s="11" t="s">
        <v>5996</v>
      </c>
      <c r="P2434" s="11">
        <v>4</v>
      </c>
      <c r="Q2434" s="11">
        <v>-74.055142140000001</v>
      </c>
      <c r="R2434" s="12">
        <v>4.7561325060000001</v>
      </c>
    </row>
    <row r="2435" spans="1:18" x14ac:dyDescent="0.25">
      <c r="A2435" s="10">
        <v>2434</v>
      </c>
      <c r="B2435" s="3" t="s">
        <v>4479</v>
      </c>
      <c r="C2435" s="3" t="s">
        <v>3696</v>
      </c>
      <c r="D2435" s="3" t="s">
        <v>1</v>
      </c>
      <c r="E2435" s="3" t="s">
        <v>4471</v>
      </c>
      <c r="F2435" s="87">
        <v>22</v>
      </c>
      <c r="G2435" s="5">
        <f t="shared" ref="G2435:G2498" si="114">IF(F2435&lt;=12, F2435*50/12,
IF(F2435&lt;=37, 51 + (F2435-13)*50/25,
IF(F2435&lt;=55, 101 + (F2435-38)*50/18,
IF(F2435&lt;=150, 151 + (F2435-56)*50/95,
IF(F2435&lt;=250, 201 + (F2435-151)*100/100,
301 + (F2435-251)*200/250)))))</f>
        <v>69</v>
      </c>
      <c r="H2435" s="5" t="str">
        <f>VLOOKUP(F2435,Tabla5[[Columna3]:[Columna4]],2,TRUE)</f>
        <v>Aceptable</v>
      </c>
      <c r="I2435" s="18">
        <v>50</v>
      </c>
      <c r="J2435" s="5">
        <f t="shared" ref="J2435:J2498" si="115">IF(I2435&lt;=54, I2435*50/54,
IF(I2435&lt;=154, 51 + (I2435-55)*50/100,
IF(I2435&lt;=254, 101 + (I2435-155)*50/100,
IF(I2435&lt;=354, 151 + (I2435-255)*50/100,
IF(I2435&lt;=424, 201 + (I2435-355)*100/70,
301 + (I2435-425)*200/180)))))</f>
        <v>46.296296296296298</v>
      </c>
      <c r="K2435" s="5" t="str">
        <f>VLOOKUP(I2435,Tabla13[[Rango minimo]:[Estado de calidad del aire]],2,TRUE)</f>
        <v>Buena</v>
      </c>
      <c r="L2435" s="21">
        <f t="shared" ref="L2435:L2498" si="116">(((G2435+J2435)/2))</f>
        <v>57.648148148148152</v>
      </c>
      <c r="M2435" s="21" t="str">
        <f>VLOOKUP(L2435,Tabla7[[Valor minimo]:[Estado de calidad el aire]],2,TRUE)</f>
        <v>Aceptable</v>
      </c>
      <c r="N2435" s="11">
        <v>11</v>
      </c>
      <c r="O2435" s="11" t="s">
        <v>5996</v>
      </c>
      <c r="P2435" s="11">
        <v>4</v>
      </c>
      <c r="Q2435" s="11">
        <v>-74.054608979999998</v>
      </c>
      <c r="R2435" s="12">
        <v>4.7570419199999998</v>
      </c>
    </row>
    <row r="2436" spans="1:18" x14ac:dyDescent="0.25">
      <c r="A2436" s="10">
        <v>2435</v>
      </c>
      <c r="B2436" s="3" t="s">
        <v>4480</v>
      </c>
      <c r="C2436" s="3" t="s">
        <v>3696</v>
      </c>
      <c r="D2436" s="3" t="s">
        <v>1</v>
      </c>
      <c r="E2436" s="3" t="s">
        <v>4471</v>
      </c>
      <c r="F2436" s="87">
        <v>22</v>
      </c>
      <c r="G2436" s="5">
        <f t="shared" si="114"/>
        <v>69</v>
      </c>
      <c r="H2436" s="5" t="str">
        <f>VLOOKUP(F2436,Tabla5[[Columna3]:[Columna4]],2,TRUE)</f>
        <v>Aceptable</v>
      </c>
      <c r="I2436" s="18">
        <v>50</v>
      </c>
      <c r="J2436" s="5">
        <f t="shared" si="115"/>
        <v>46.296296296296298</v>
      </c>
      <c r="K2436" s="5" t="str">
        <f>VLOOKUP(I2436,Tabla13[[Rango minimo]:[Estado de calidad del aire]],2,TRUE)</f>
        <v>Buena</v>
      </c>
      <c r="L2436" s="21">
        <f t="shared" si="116"/>
        <v>57.648148148148152</v>
      </c>
      <c r="M2436" s="21" t="str">
        <f>VLOOKUP(L2436,Tabla7[[Valor minimo]:[Estado de calidad el aire]],2,TRUE)</f>
        <v>Aceptable</v>
      </c>
      <c r="N2436" s="11">
        <v>11</v>
      </c>
      <c r="O2436" s="11" t="s">
        <v>5996</v>
      </c>
      <c r="P2436" s="11">
        <v>4</v>
      </c>
      <c r="Q2436" s="11">
        <v>-74.055421699999997</v>
      </c>
      <c r="R2436" s="12">
        <v>4.7580844070000001</v>
      </c>
    </row>
    <row r="2437" spans="1:18" x14ac:dyDescent="0.25">
      <c r="A2437" s="10">
        <v>2436</v>
      </c>
      <c r="B2437" s="3" t="s">
        <v>4481</v>
      </c>
      <c r="C2437" s="3" t="s">
        <v>3696</v>
      </c>
      <c r="D2437" s="3" t="s">
        <v>1</v>
      </c>
      <c r="E2437" s="3" t="s">
        <v>4482</v>
      </c>
      <c r="F2437" s="87">
        <v>22</v>
      </c>
      <c r="G2437" s="5">
        <f t="shared" si="114"/>
        <v>69</v>
      </c>
      <c r="H2437" s="5" t="str">
        <f>VLOOKUP(F2437,Tabla5[[Columna3]:[Columna4]],2,TRUE)</f>
        <v>Aceptable</v>
      </c>
      <c r="I2437" s="18">
        <v>50</v>
      </c>
      <c r="J2437" s="5">
        <f t="shared" si="115"/>
        <v>46.296296296296298</v>
      </c>
      <c r="K2437" s="5" t="str">
        <f>VLOOKUP(I2437,Tabla13[[Rango minimo]:[Estado de calidad del aire]],2,TRUE)</f>
        <v>Buena</v>
      </c>
      <c r="L2437" s="21">
        <f t="shared" si="116"/>
        <v>57.648148148148152</v>
      </c>
      <c r="M2437" s="21" t="str">
        <f>VLOOKUP(L2437,Tabla7[[Valor minimo]:[Estado de calidad el aire]],2,TRUE)</f>
        <v>Aceptable</v>
      </c>
      <c r="N2437" s="11">
        <v>11</v>
      </c>
      <c r="O2437" s="11" t="s">
        <v>5996</v>
      </c>
      <c r="P2437" s="11">
        <v>3</v>
      </c>
      <c r="Q2437" s="11">
        <v>-74.057761369999994</v>
      </c>
      <c r="R2437" s="12">
        <v>4.7467061189999997</v>
      </c>
    </row>
    <row r="2438" spans="1:18" x14ac:dyDescent="0.25">
      <c r="A2438" s="10">
        <v>2437</v>
      </c>
      <c r="B2438" s="3" t="s">
        <v>4483</v>
      </c>
      <c r="C2438" s="3" t="s">
        <v>3696</v>
      </c>
      <c r="D2438" s="3" t="s">
        <v>1</v>
      </c>
      <c r="E2438" s="3" t="s">
        <v>4484</v>
      </c>
      <c r="F2438" s="87">
        <v>22</v>
      </c>
      <c r="G2438" s="5">
        <f t="shared" si="114"/>
        <v>69</v>
      </c>
      <c r="H2438" s="5" t="str">
        <f>VLOOKUP(F2438,Tabla5[[Columna3]:[Columna4]],2,TRUE)</f>
        <v>Aceptable</v>
      </c>
      <c r="I2438" s="18">
        <v>50</v>
      </c>
      <c r="J2438" s="5">
        <f t="shared" si="115"/>
        <v>46.296296296296298</v>
      </c>
      <c r="K2438" s="5" t="str">
        <f>VLOOKUP(I2438,Tabla13[[Rango minimo]:[Estado de calidad del aire]],2,TRUE)</f>
        <v>Buena</v>
      </c>
      <c r="L2438" s="21">
        <f t="shared" si="116"/>
        <v>57.648148148148152</v>
      </c>
      <c r="M2438" s="21" t="str">
        <f>VLOOKUP(L2438,Tabla7[[Valor minimo]:[Estado de calidad el aire]],2,TRUE)</f>
        <v>Aceptable</v>
      </c>
      <c r="N2438" s="11">
        <v>11</v>
      </c>
      <c r="O2438" s="11" t="s">
        <v>5996</v>
      </c>
      <c r="P2438" s="11">
        <v>3</v>
      </c>
      <c r="Q2438" s="11">
        <v>-74.049471870000005</v>
      </c>
      <c r="R2438" s="12">
        <v>4.7516273509999998</v>
      </c>
    </row>
    <row r="2439" spans="1:18" x14ac:dyDescent="0.25">
      <c r="A2439" s="10">
        <v>2438</v>
      </c>
      <c r="B2439" s="3" t="s">
        <v>4485</v>
      </c>
      <c r="C2439" s="3" t="s">
        <v>3696</v>
      </c>
      <c r="D2439" s="3" t="s">
        <v>1</v>
      </c>
      <c r="E2439" s="3" t="s">
        <v>4486</v>
      </c>
      <c r="F2439" s="87">
        <v>22</v>
      </c>
      <c r="G2439" s="5">
        <f t="shared" si="114"/>
        <v>69</v>
      </c>
      <c r="H2439" s="5" t="str">
        <f>VLOOKUP(F2439,Tabla5[[Columna3]:[Columna4]],2,TRUE)</f>
        <v>Aceptable</v>
      </c>
      <c r="I2439" s="18">
        <v>50</v>
      </c>
      <c r="J2439" s="5">
        <f t="shared" si="115"/>
        <v>46.296296296296298</v>
      </c>
      <c r="K2439" s="5" t="str">
        <f>VLOOKUP(I2439,Tabla13[[Rango minimo]:[Estado de calidad del aire]],2,TRUE)</f>
        <v>Buena</v>
      </c>
      <c r="L2439" s="21">
        <f t="shared" si="116"/>
        <v>57.648148148148152</v>
      </c>
      <c r="M2439" s="21" t="str">
        <f>VLOOKUP(L2439,Tabla7[[Valor minimo]:[Estado de calidad el aire]],2,TRUE)</f>
        <v>Aceptable</v>
      </c>
      <c r="N2439" s="11">
        <v>11</v>
      </c>
      <c r="O2439" s="11" t="s">
        <v>5996</v>
      </c>
      <c r="P2439" s="11">
        <v>5</v>
      </c>
      <c r="Q2439" s="11">
        <v>-74.065436489999996</v>
      </c>
      <c r="R2439" s="12">
        <v>4.7590506609999998</v>
      </c>
    </row>
    <row r="2440" spans="1:18" x14ac:dyDescent="0.25">
      <c r="A2440" s="10">
        <v>2439</v>
      </c>
      <c r="B2440" s="3" t="s">
        <v>4487</v>
      </c>
      <c r="C2440" s="3" t="s">
        <v>3696</v>
      </c>
      <c r="D2440" s="3" t="s">
        <v>1</v>
      </c>
      <c r="E2440" s="3" t="s">
        <v>4488</v>
      </c>
      <c r="F2440" s="87">
        <v>22</v>
      </c>
      <c r="G2440" s="5">
        <f t="shared" si="114"/>
        <v>69</v>
      </c>
      <c r="H2440" s="5" t="str">
        <f>VLOOKUP(F2440,Tabla5[[Columna3]:[Columna4]],2,TRUE)</f>
        <v>Aceptable</v>
      </c>
      <c r="I2440" s="18">
        <v>50</v>
      </c>
      <c r="J2440" s="5">
        <f t="shared" si="115"/>
        <v>46.296296296296298</v>
      </c>
      <c r="K2440" s="5" t="str">
        <f>VLOOKUP(I2440,Tabla13[[Rango minimo]:[Estado de calidad del aire]],2,TRUE)</f>
        <v>Buena</v>
      </c>
      <c r="L2440" s="21">
        <f t="shared" si="116"/>
        <v>57.648148148148152</v>
      </c>
      <c r="M2440" s="21" t="str">
        <f>VLOOKUP(L2440,Tabla7[[Valor minimo]:[Estado de calidad el aire]],2,TRUE)</f>
        <v>Aceptable</v>
      </c>
      <c r="N2440" s="11">
        <v>11</v>
      </c>
      <c r="O2440" s="11" t="s">
        <v>5996</v>
      </c>
      <c r="P2440" s="11">
        <v>4</v>
      </c>
      <c r="Q2440" s="11">
        <v>-74.062389229999994</v>
      </c>
      <c r="R2440" s="12">
        <v>4.7437792710000002</v>
      </c>
    </row>
    <row r="2441" spans="1:18" x14ac:dyDescent="0.25">
      <c r="A2441" s="10">
        <v>2440</v>
      </c>
      <c r="B2441" s="3" t="s">
        <v>4489</v>
      </c>
      <c r="C2441" s="3" t="s">
        <v>3696</v>
      </c>
      <c r="D2441" s="3" t="s">
        <v>1</v>
      </c>
      <c r="E2441" s="3" t="s">
        <v>4490</v>
      </c>
      <c r="F2441" s="87">
        <v>22</v>
      </c>
      <c r="G2441" s="5">
        <f t="shared" si="114"/>
        <v>69</v>
      </c>
      <c r="H2441" s="5" t="str">
        <f>VLOOKUP(F2441,Tabla5[[Columna3]:[Columna4]],2,TRUE)</f>
        <v>Aceptable</v>
      </c>
      <c r="I2441" s="18">
        <v>50</v>
      </c>
      <c r="J2441" s="5">
        <f t="shared" si="115"/>
        <v>46.296296296296298</v>
      </c>
      <c r="K2441" s="5" t="str">
        <f>VLOOKUP(I2441,Tabla13[[Rango minimo]:[Estado de calidad del aire]],2,TRUE)</f>
        <v>Buena</v>
      </c>
      <c r="L2441" s="21">
        <f t="shared" si="116"/>
        <v>57.648148148148152</v>
      </c>
      <c r="M2441" s="21" t="str">
        <f>VLOOKUP(L2441,Tabla7[[Valor minimo]:[Estado de calidad el aire]],2,TRUE)</f>
        <v>Aceptable</v>
      </c>
      <c r="N2441" s="11">
        <v>11</v>
      </c>
      <c r="O2441" s="11" t="s">
        <v>5996</v>
      </c>
      <c r="P2441" s="11">
        <v>3</v>
      </c>
      <c r="Q2441" s="11">
        <v>-74.059575949999996</v>
      </c>
      <c r="R2441" s="12">
        <v>4.7430174950000001</v>
      </c>
    </row>
    <row r="2442" spans="1:18" x14ac:dyDescent="0.25">
      <c r="A2442" s="10">
        <v>2441</v>
      </c>
      <c r="B2442" s="3" t="s">
        <v>4491</v>
      </c>
      <c r="C2442" s="3" t="s">
        <v>3696</v>
      </c>
      <c r="D2442" s="3" t="s">
        <v>1</v>
      </c>
      <c r="E2442" s="3" t="s">
        <v>4492</v>
      </c>
      <c r="F2442" s="87">
        <v>22</v>
      </c>
      <c r="G2442" s="5">
        <f t="shared" si="114"/>
        <v>69</v>
      </c>
      <c r="H2442" s="5" t="str">
        <f>VLOOKUP(F2442,Tabla5[[Columna3]:[Columna4]],2,TRUE)</f>
        <v>Aceptable</v>
      </c>
      <c r="I2442" s="18">
        <v>50</v>
      </c>
      <c r="J2442" s="5">
        <f t="shared" si="115"/>
        <v>46.296296296296298</v>
      </c>
      <c r="K2442" s="5" t="str">
        <f>VLOOKUP(I2442,Tabla13[[Rango minimo]:[Estado de calidad del aire]],2,TRUE)</f>
        <v>Buena</v>
      </c>
      <c r="L2442" s="21">
        <f t="shared" si="116"/>
        <v>57.648148148148152</v>
      </c>
      <c r="M2442" s="21" t="str">
        <f>VLOOKUP(L2442,Tabla7[[Valor minimo]:[Estado de calidad el aire]],2,TRUE)</f>
        <v>Aceptable</v>
      </c>
      <c r="N2442" s="11">
        <v>11</v>
      </c>
      <c r="O2442" s="11" t="s">
        <v>5996</v>
      </c>
      <c r="P2442" s="11">
        <v>4</v>
      </c>
      <c r="Q2442" s="11">
        <v>-74.062932900000007</v>
      </c>
      <c r="R2442" s="12">
        <v>4.7426745070000003</v>
      </c>
    </row>
    <row r="2443" spans="1:18" x14ac:dyDescent="0.25">
      <c r="A2443" s="10">
        <v>2442</v>
      </c>
      <c r="B2443" s="3" t="s">
        <v>4493</v>
      </c>
      <c r="C2443" s="3" t="s">
        <v>3696</v>
      </c>
      <c r="D2443" s="3" t="s">
        <v>1</v>
      </c>
      <c r="E2443" s="3" t="s">
        <v>4494</v>
      </c>
      <c r="F2443" s="87">
        <v>22</v>
      </c>
      <c r="G2443" s="5">
        <f t="shared" si="114"/>
        <v>69</v>
      </c>
      <c r="H2443" s="5" t="str">
        <f>VLOOKUP(F2443,Tabla5[[Columna3]:[Columna4]],2,TRUE)</f>
        <v>Aceptable</v>
      </c>
      <c r="I2443" s="18">
        <v>50</v>
      </c>
      <c r="J2443" s="5">
        <f t="shared" si="115"/>
        <v>46.296296296296298</v>
      </c>
      <c r="K2443" s="5" t="str">
        <f>VLOOKUP(I2443,Tabla13[[Rango minimo]:[Estado de calidad del aire]],2,TRUE)</f>
        <v>Buena</v>
      </c>
      <c r="L2443" s="21">
        <f t="shared" si="116"/>
        <v>57.648148148148152</v>
      </c>
      <c r="M2443" s="21" t="str">
        <f>VLOOKUP(L2443,Tabla7[[Valor minimo]:[Estado de calidad el aire]],2,TRUE)</f>
        <v>Aceptable</v>
      </c>
      <c r="N2443" s="11">
        <v>11</v>
      </c>
      <c r="O2443" s="11" t="s">
        <v>5996</v>
      </c>
      <c r="P2443" s="11">
        <v>4</v>
      </c>
      <c r="Q2443" s="11">
        <v>-74.060817170000007</v>
      </c>
      <c r="R2443" s="12">
        <v>4.7490086659999999</v>
      </c>
    </row>
    <row r="2444" spans="1:18" x14ac:dyDescent="0.25">
      <c r="A2444" s="10">
        <v>2443</v>
      </c>
      <c r="B2444" s="3" t="s">
        <v>4495</v>
      </c>
      <c r="C2444" s="3" t="s">
        <v>3696</v>
      </c>
      <c r="D2444" s="3" t="s">
        <v>1</v>
      </c>
      <c r="E2444" s="3" t="s">
        <v>4496</v>
      </c>
      <c r="F2444" s="87">
        <v>22</v>
      </c>
      <c r="G2444" s="5">
        <f t="shared" si="114"/>
        <v>69</v>
      </c>
      <c r="H2444" s="5" t="str">
        <f>VLOOKUP(F2444,Tabla5[[Columna3]:[Columna4]],2,TRUE)</f>
        <v>Aceptable</v>
      </c>
      <c r="I2444" s="18">
        <v>50</v>
      </c>
      <c r="J2444" s="5">
        <f t="shared" si="115"/>
        <v>46.296296296296298</v>
      </c>
      <c r="K2444" s="5" t="str">
        <f>VLOOKUP(I2444,Tabla13[[Rango minimo]:[Estado de calidad del aire]],2,TRUE)</f>
        <v>Buena</v>
      </c>
      <c r="L2444" s="21">
        <f t="shared" si="116"/>
        <v>57.648148148148152</v>
      </c>
      <c r="M2444" s="21" t="str">
        <f>VLOOKUP(L2444,Tabla7[[Valor minimo]:[Estado de calidad el aire]],2,TRUE)</f>
        <v>Aceptable</v>
      </c>
      <c r="N2444" s="11">
        <v>11</v>
      </c>
      <c r="O2444" s="11" t="s">
        <v>5996</v>
      </c>
      <c r="P2444" s="11">
        <v>3</v>
      </c>
      <c r="Q2444" s="11">
        <v>-74.060296469999997</v>
      </c>
      <c r="R2444" s="12">
        <v>4.7541129790000003</v>
      </c>
    </row>
    <row r="2445" spans="1:18" x14ac:dyDescent="0.25">
      <c r="A2445" s="10">
        <v>2444</v>
      </c>
      <c r="B2445" s="3" t="s">
        <v>4497</v>
      </c>
      <c r="C2445" s="3" t="s">
        <v>3696</v>
      </c>
      <c r="D2445" s="3" t="s">
        <v>1</v>
      </c>
      <c r="E2445" s="3" t="s">
        <v>4498</v>
      </c>
      <c r="F2445" s="87">
        <v>22</v>
      </c>
      <c r="G2445" s="5">
        <f t="shared" si="114"/>
        <v>69</v>
      </c>
      <c r="H2445" s="5" t="str">
        <f>VLOOKUP(F2445,Tabla5[[Columna3]:[Columna4]],2,TRUE)</f>
        <v>Aceptable</v>
      </c>
      <c r="I2445" s="18">
        <v>50</v>
      </c>
      <c r="J2445" s="5">
        <f t="shared" si="115"/>
        <v>46.296296296296298</v>
      </c>
      <c r="K2445" s="5" t="str">
        <f>VLOOKUP(I2445,Tabla13[[Rango minimo]:[Estado de calidad del aire]],2,TRUE)</f>
        <v>Buena</v>
      </c>
      <c r="L2445" s="21">
        <f t="shared" si="116"/>
        <v>57.648148148148152</v>
      </c>
      <c r="M2445" s="21" t="str">
        <f>VLOOKUP(L2445,Tabla7[[Valor minimo]:[Estado de calidad el aire]],2,TRUE)</f>
        <v>Aceptable</v>
      </c>
      <c r="N2445" s="11">
        <v>11</v>
      </c>
      <c r="O2445" s="11" t="s">
        <v>5996</v>
      </c>
      <c r="P2445" s="11">
        <v>3</v>
      </c>
      <c r="Q2445" s="11">
        <v>-74.052545129999999</v>
      </c>
      <c r="R2445" s="12">
        <v>4.7498716969999997</v>
      </c>
    </row>
    <row r="2446" spans="1:18" x14ac:dyDescent="0.25">
      <c r="A2446" s="10">
        <v>2445</v>
      </c>
      <c r="B2446" s="3" t="s">
        <v>4499</v>
      </c>
      <c r="C2446" s="3" t="s">
        <v>3696</v>
      </c>
      <c r="D2446" s="3" t="s">
        <v>1</v>
      </c>
      <c r="E2446" s="3" t="s">
        <v>4500</v>
      </c>
      <c r="F2446" s="87">
        <v>22</v>
      </c>
      <c r="G2446" s="5">
        <f t="shared" si="114"/>
        <v>69</v>
      </c>
      <c r="H2446" s="5" t="str">
        <f>VLOOKUP(F2446,Tabla5[[Columna3]:[Columna4]],2,TRUE)</f>
        <v>Aceptable</v>
      </c>
      <c r="I2446" s="18">
        <v>50</v>
      </c>
      <c r="J2446" s="5">
        <f t="shared" si="115"/>
        <v>46.296296296296298</v>
      </c>
      <c r="K2446" s="5" t="str">
        <f>VLOOKUP(I2446,Tabla13[[Rango minimo]:[Estado de calidad del aire]],2,TRUE)</f>
        <v>Buena</v>
      </c>
      <c r="L2446" s="21">
        <f t="shared" si="116"/>
        <v>57.648148148148152</v>
      </c>
      <c r="M2446" s="21" t="str">
        <f>VLOOKUP(L2446,Tabla7[[Valor minimo]:[Estado de calidad el aire]],2,TRUE)</f>
        <v>Aceptable</v>
      </c>
      <c r="N2446" s="11">
        <v>11</v>
      </c>
      <c r="O2446" s="11" t="s">
        <v>5996</v>
      </c>
      <c r="P2446" s="11">
        <v>3</v>
      </c>
      <c r="Q2446" s="11">
        <v>-74.050769930000001</v>
      </c>
      <c r="R2446" s="12">
        <v>4.7498796600000004</v>
      </c>
    </row>
    <row r="2447" spans="1:18" x14ac:dyDescent="0.25">
      <c r="A2447" s="10">
        <v>2446</v>
      </c>
      <c r="B2447" s="3" t="s">
        <v>4501</v>
      </c>
      <c r="C2447" s="3" t="s">
        <v>3696</v>
      </c>
      <c r="D2447" s="3" t="s">
        <v>1</v>
      </c>
      <c r="E2447" s="3" t="s">
        <v>4500</v>
      </c>
      <c r="F2447" s="87">
        <v>22</v>
      </c>
      <c r="G2447" s="5">
        <f t="shared" si="114"/>
        <v>69</v>
      </c>
      <c r="H2447" s="5" t="str">
        <f>VLOOKUP(F2447,Tabla5[[Columna3]:[Columna4]],2,TRUE)</f>
        <v>Aceptable</v>
      </c>
      <c r="I2447" s="18">
        <v>50</v>
      </c>
      <c r="J2447" s="5">
        <f t="shared" si="115"/>
        <v>46.296296296296298</v>
      </c>
      <c r="K2447" s="5" t="str">
        <f>VLOOKUP(I2447,Tabla13[[Rango minimo]:[Estado de calidad del aire]],2,TRUE)</f>
        <v>Buena</v>
      </c>
      <c r="L2447" s="21">
        <f t="shared" si="116"/>
        <v>57.648148148148152</v>
      </c>
      <c r="M2447" s="21" t="str">
        <f>VLOOKUP(L2447,Tabla7[[Valor minimo]:[Estado de calidad el aire]],2,TRUE)</f>
        <v>Aceptable</v>
      </c>
      <c r="N2447" s="11">
        <v>11</v>
      </c>
      <c r="O2447" s="11" t="s">
        <v>5996</v>
      </c>
      <c r="P2447" s="11">
        <v>3</v>
      </c>
      <c r="Q2447" s="11">
        <v>-74.050977919999994</v>
      </c>
      <c r="R2447" s="12">
        <v>4.748890727</v>
      </c>
    </row>
    <row r="2448" spans="1:18" x14ac:dyDescent="0.25">
      <c r="A2448" s="10">
        <v>2447</v>
      </c>
      <c r="B2448" s="3" t="s">
        <v>4502</v>
      </c>
      <c r="C2448" s="3" t="s">
        <v>3696</v>
      </c>
      <c r="D2448" s="3" t="s">
        <v>1</v>
      </c>
      <c r="E2448" s="3" t="s">
        <v>4503</v>
      </c>
      <c r="F2448" s="87">
        <v>22</v>
      </c>
      <c r="G2448" s="5">
        <f t="shared" si="114"/>
        <v>69</v>
      </c>
      <c r="H2448" s="5" t="str">
        <f>VLOOKUP(F2448,Tabla5[[Columna3]:[Columna4]],2,TRUE)</f>
        <v>Aceptable</v>
      </c>
      <c r="I2448" s="18">
        <v>50</v>
      </c>
      <c r="J2448" s="5">
        <f t="shared" si="115"/>
        <v>46.296296296296298</v>
      </c>
      <c r="K2448" s="5" t="str">
        <f>VLOOKUP(I2448,Tabla13[[Rango minimo]:[Estado de calidad del aire]],2,TRUE)</f>
        <v>Buena</v>
      </c>
      <c r="L2448" s="21">
        <f t="shared" si="116"/>
        <v>57.648148148148152</v>
      </c>
      <c r="M2448" s="21" t="str">
        <f>VLOOKUP(L2448,Tabla7[[Valor minimo]:[Estado de calidad el aire]],2,TRUE)</f>
        <v>Aceptable</v>
      </c>
      <c r="N2448" s="11">
        <v>11</v>
      </c>
      <c r="O2448" s="11" t="s">
        <v>5996</v>
      </c>
      <c r="P2448" s="11">
        <v>3</v>
      </c>
      <c r="Q2448" s="11">
        <v>-74.048644269999997</v>
      </c>
      <c r="R2448" s="12">
        <v>4.7493097119999996</v>
      </c>
    </row>
    <row r="2449" spans="1:18" x14ac:dyDescent="0.25">
      <c r="A2449" s="10">
        <v>2448</v>
      </c>
      <c r="B2449" s="3" t="s">
        <v>4504</v>
      </c>
      <c r="C2449" s="3" t="s">
        <v>3696</v>
      </c>
      <c r="D2449" s="3" t="s">
        <v>1</v>
      </c>
      <c r="E2449" s="3" t="s">
        <v>4505</v>
      </c>
      <c r="F2449" s="87">
        <v>22</v>
      </c>
      <c r="G2449" s="5">
        <f t="shared" si="114"/>
        <v>69</v>
      </c>
      <c r="H2449" s="5" t="str">
        <f>VLOOKUP(F2449,Tabla5[[Columna3]:[Columna4]],2,TRUE)</f>
        <v>Aceptable</v>
      </c>
      <c r="I2449" s="18">
        <v>50</v>
      </c>
      <c r="J2449" s="5">
        <f t="shared" si="115"/>
        <v>46.296296296296298</v>
      </c>
      <c r="K2449" s="5" t="str">
        <f>VLOOKUP(I2449,Tabla13[[Rango minimo]:[Estado de calidad del aire]],2,TRUE)</f>
        <v>Buena</v>
      </c>
      <c r="L2449" s="21">
        <f t="shared" si="116"/>
        <v>57.648148148148152</v>
      </c>
      <c r="M2449" s="21" t="str">
        <f>VLOOKUP(L2449,Tabla7[[Valor minimo]:[Estado de calidad el aire]],2,TRUE)</f>
        <v>Aceptable</v>
      </c>
      <c r="N2449" s="11">
        <v>11</v>
      </c>
      <c r="O2449" s="11" t="s">
        <v>5996</v>
      </c>
      <c r="P2449" s="11">
        <v>3</v>
      </c>
      <c r="Q2449" s="11">
        <v>-74.051398059999997</v>
      </c>
      <c r="R2449" s="12">
        <v>4.7465145560000002</v>
      </c>
    </row>
    <row r="2450" spans="1:18" x14ac:dyDescent="0.25">
      <c r="A2450" s="10">
        <v>2449</v>
      </c>
      <c r="B2450" s="3" t="s">
        <v>4506</v>
      </c>
      <c r="C2450" s="3" t="s">
        <v>3696</v>
      </c>
      <c r="D2450" s="3" t="s">
        <v>1</v>
      </c>
      <c r="E2450" s="3" t="s">
        <v>4507</v>
      </c>
      <c r="F2450" s="87">
        <v>22</v>
      </c>
      <c r="G2450" s="5">
        <f t="shared" si="114"/>
        <v>69</v>
      </c>
      <c r="H2450" s="5" t="str">
        <f>VLOOKUP(F2450,Tabla5[[Columna3]:[Columna4]],2,TRUE)</f>
        <v>Aceptable</v>
      </c>
      <c r="I2450" s="18">
        <v>50</v>
      </c>
      <c r="J2450" s="5">
        <f t="shared" si="115"/>
        <v>46.296296296296298</v>
      </c>
      <c r="K2450" s="5" t="str">
        <f>VLOOKUP(I2450,Tabla13[[Rango minimo]:[Estado de calidad del aire]],2,TRUE)</f>
        <v>Buena</v>
      </c>
      <c r="L2450" s="21">
        <f t="shared" si="116"/>
        <v>57.648148148148152</v>
      </c>
      <c r="M2450" s="21" t="str">
        <f>VLOOKUP(L2450,Tabla7[[Valor minimo]:[Estado de calidad el aire]],2,TRUE)</f>
        <v>Aceptable</v>
      </c>
      <c r="N2450" s="11">
        <v>11</v>
      </c>
      <c r="O2450" s="11" t="s">
        <v>5996</v>
      </c>
      <c r="P2450" s="11">
        <v>3</v>
      </c>
      <c r="Q2450" s="11">
        <v>-74.051971870000003</v>
      </c>
      <c r="R2450" s="12">
        <v>4.7471422399999996</v>
      </c>
    </row>
    <row r="2451" spans="1:18" x14ac:dyDescent="0.25">
      <c r="A2451" s="10">
        <v>2450</v>
      </c>
      <c r="B2451" s="3" t="s">
        <v>4508</v>
      </c>
      <c r="C2451" s="3" t="s">
        <v>3696</v>
      </c>
      <c r="D2451" s="3" t="s">
        <v>1</v>
      </c>
      <c r="E2451" s="3" t="s">
        <v>4509</v>
      </c>
      <c r="F2451" s="87">
        <v>22</v>
      </c>
      <c r="G2451" s="5">
        <f t="shared" si="114"/>
        <v>69</v>
      </c>
      <c r="H2451" s="5" t="str">
        <f>VLOOKUP(F2451,Tabla5[[Columna3]:[Columna4]],2,TRUE)</f>
        <v>Aceptable</v>
      </c>
      <c r="I2451" s="18">
        <v>50</v>
      </c>
      <c r="J2451" s="5">
        <f t="shared" si="115"/>
        <v>46.296296296296298</v>
      </c>
      <c r="K2451" s="5" t="str">
        <f>VLOOKUP(I2451,Tabla13[[Rango minimo]:[Estado de calidad del aire]],2,TRUE)</f>
        <v>Buena</v>
      </c>
      <c r="L2451" s="21">
        <f t="shared" si="116"/>
        <v>57.648148148148152</v>
      </c>
      <c r="M2451" s="21" t="str">
        <f>VLOOKUP(L2451,Tabla7[[Valor minimo]:[Estado de calidad el aire]],2,TRUE)</f>
        <v>Aceptable</v>
      </c>
      <c r="N2451" s="11">
        <v>11</v>
      </c>
      <c r="O2451" s="11" t="s">
        <v>5996</v>
      </c>
      <c r="P2451" s="11">
        <v>3</v>
      </c>
      <c r="Q2451" s="11">
        <v>-74.048177170000002</v>
      </c>
      <c r="R2451" s="12">
        <v>4.7507099190000002</v>
      </c>
    </row>
    <row r="2452" spans="1:18" x14ac:dyDescent="0.25">
      <c r="A2452" s="10">
        <v>2451</v>
      </c>
      <c r="B2452" s="3" t="s">
        <v>4510</v>
      </c>
      <c r="C2452" s="3" t="s">
        <v>3696</v>
      </c>
      <c r="D2452" s="3" t="s">
        <v>1</v>
      </c>
      <c r="E2452" s="3" t="s">
        <v>1905</v>
      </c>
      <c r="F2452" s="87">
        <v>22</v>
      </c>
      <c r="G2452" s="5">
        <f t="shared" si="114"/>
        <v>69</v>
      </c>
      <c r="H2452" s="5" t="str">
        <f>VLOOKUP(F2452,Tabla5[[Columna3]:[Columna4]],2,TRUE)</f>
        <v>Aceptable</v>
      </c>
      <c r="I2452" s="18">
        <v>50</v>
      </c>
      <c r="J2452" s="5">
        <f t="shared" si="115"/>
        <v>46.296296296296298</v>
      </c>
      <c r="K2452" s="5" t="str">
        <f>VLOOKUP(I2452,Tabla13[[Rango minimo]:[Estado de calidad del aire]],2,TRUE)</f>
        <v>Buena</v>
      </c>
      <c r="L2452" s="21">
        <f t="shared" si="116"/>
        <v>57.648148148148152</v>
      </c>
      <c r="M2452" s="21" t="str">
        <f>VLOOKUP(L2452,Tabla7[[Valor minimo]:[Estado de calidad el aire]],2,TRUE)</f>
        <v>Aceptable</v>
      </c>
      <c r="N2452" s="11">
        <v>11</v>
      </c>
      <c r="O2452" s="11" t="s">
        <v>5996</v>
      </c>
      <c r="P2452" s="11">
        <v>3</v>
      </c>
      <c r="Q2452" s="11">
        <v>-74.054692040000006</v>
      </c>
      <c r="R2452" s="12">
        <v>4.746473194</v>
      </c>
    </row>
    <row r="2453" spans="1:18" x14ac:dyDescent="0.25">
      <c r="A2453" s="10">
        <v>2452</v>
      </c>
      <c r="B2453" s="3" t="s">
        <v>4511</v>
      </c>
      <c r="C2453" s="3" t="s">
        <v>3696</v>
      </c>
      <c r="D2453" s="3" t="s">
        <v>1</v>
      </c>
      <c r="E2453" s="3" t="s">
        <v>4512</v>
      </c>
      <c r="F2453" s="87">
        <v>22</v>
      </c>
      <c r="G2453" s="5">
        <f t="shared" si="114"/>
        <v>69</v>
      </c>
      <c r="H2453" s="5" t="str">
        <f>VLOOKUP(F2453,Tabla5[[Columna3]:[Columna4]],2,TRUE)</f>
        <v>Aceptable</v>
      </c>
      <c r="I2453" s="18">
        <v>50</v>
      </c>
      <c r="J2453" s="5">
        <f t="shared" si="115"/>
        <v>46.296296296296298</v>
      </c>
      <c r="K2453" s="5" t="str">
        <f>VLOOKUP(I2453,Tabla13[[Rango minimo]:[Estado de calidad del aire]],2,TRUE)</f>
        <v>Buena</v>
      </c>
      <c r="L2453" s="21">
        <f t="shared" si="116"/>
        <v>57.648148148148152</v>
      </c>
      <c r="M2453" s="21" t="str">
        <f>VLOOKUP(L2453,Tabla7[[Valor minimo]:[Estado de calidad el aire]],2,TRUE)</f>
        <v>Aceptable</v>
      </c>
      <c r="N2453" s="11">
        <v>11</v>
      </c>
      <c r="O2453" s="11" t="s">
        <v>5996</v>
      </c>
      <c r="P2453" s="11">
        <v>3</v>
      </c>
      <c r="Q2453" s="11">
        <v>-74.05588358</v>
      </c>
      <c r="R2453" s="12">
        <v>4.7510453290000001</v>
      </c>
    </row>
    <row r="2454" spans="1:18" x14ac:dyDescent="0.25">
      <c r="A2454" s="10">
        <v>2453</v>
      </c>
      <c r="B2454" s="3" t="s">
        <v>4513</v>
      </c>
      <c r="C2454" s="3" t="s">
        <v>3696</v>
      </c>
      <c r="D2454" s="3" t="s">
        <v>1</v>
      </c>
      <c r="E2454" s="3" t="s">
        <v>4482</v>
      </c>
      <c r="F2454" s="87">
        <v>22</v>
      </c>
      <c r="G2454" s="5">
        <f t="shared" si="114"/>
        <v>69</v>
      </c>
      <c r="H2454" s="5" t="str">
        <f>VLOOKUP(F2454,Tabla5[[Columna3]:[Columna4]],2,TRUE)</f>
        <v>Aceptable</v>
      </c>
      <c r="I2454" s="18">
        <v>50</v>
      </c>
      <c r="J2454" s="5">
        <f t="shared" si="115"/>
        <v>46.296296296296298</v>
      </c>
      <c r="K2454" s="5" t="str">
        <f>VLOOKUP(I2454,Tabla13[[Rango minimo]:[Estado de calidad del aire]],2,TRUE)</f>
        <v>Buena</v>
      </c>
      <c r="L2454" s="21">
        <f t="shared" si="116"/>
        <v>57.648148148148152</v>
      </c>
      <c r="M2454" s="21" t="str">
        <f>VLOOKUP(L2454,Tabla7[[Valor minimo]:[Estado de calidad el aire]],2,TRUE)</f>
        <v>Aceptable</v>
      </c>
      <c r="N2454" s="11">
        <v>11</v>
      </c>
      <c r="O2454" s="11" t="s">
        <v>5996</v>
      </c>
      <c r="P2454" s="11">
        <v>3</v>
      </c>
      <c r="Q2454" s="11">
        <v>-74.058456559999996</v>
      </c>
      <c r="R2454" s="12">
        <v>4.7466459499999996</v>
      </c>
    </row>
    <row r="2455" spans="1:18" x14ac:dyDescent="0.25">
      <c r="A2455" s="10">
        <v>2454</v>
      </c>
      <c r="B2455" s="3" t="s">
        <v>4514</v>
      </c>
      <c r="C2455" s="3" t="s">
        <v>3696</v>
      </c>
      <c r="D2455" s="3" t="s">
        <v>1</v>
      </c>
      <c r="E2455" s="3" t="s">
        <v>4515</v>
      </c>
      <c r="F2455" s="87">
        <v>22</v>
      </c>
      <c r="G2455" s="5">
        <f t="shared" si="114"/>
        <v>69</v>
      </c>
      <c r="H2455" s="5" t="str">
        <f>VLOOKUP(F2455,Tabla5[[Columna3]:[Columna4]],2,TRUE)</f>
        <v>Aceptable</v>
      </c>
      <c r="I2455" s="18">
        <v>50</v>
      </c>
      <c r="J2455" s="5">
        <f t="shared" si="115"/>
        <v>46.296296296296298</v>
      </c>
      <c r="K2455" s="5" t="str">
        <f>VLOOKUP(I2455,Tabla13[[Rango minimo]:[Estado de calidad del aire]],2,TRUE)</f>
        <v>Buena</v>
      </c>
      <c r="L2455" s="21">
        <f t="shared" si="116"/>
        <v>57.648148148148152</v>
      </c>
      <c r="M2455" s="21" t="str">
        <f>VLOOKUP(L2455,Tabla7[[Valor minimo]:[Estado de calidad el aire]],2,TRUE)</f>
        <v>Aceptable</v>
      </c>
      <c r="N2455" s="11">
        <v>11</v>
      </c>
      <c r="O2455" s="11" t="s">
        <v>5996</v>
      </c>
      <c r="P2455" s="11">
        <v>3</v>
      </c>
      <c r="Q2455" s="11">
        <v>-74.050889420000004</v>
      </c>
      <c r="R2455" s="12">
        <v>4.7459261030000004</v>
      </c>
    </row>
    <row r="2456" spans="1:18" x14ac:dyDescent="0.25">
      <c r="A2456" s="10">
        <v>2455</v>
      </c>
      <c r="B2456" s="3" t="s">
        <v>4516</v>
      </c>
      <c r="C2456" s="3" t="s">
        <v>3696</v>
      </c>
      <c r="D2456" s="3" t="s">
        <v>1</v>
      </c>
      <c r="E2456" s="3" t="s">
        <v>4517</v>
      </c>
      <c r="F2456" s="87">
        <v>22</v>
      </c>
      <c r="G2456" s="5">
        <f t="shared" si="114"/>
        <v>69</v>
      </c>
      <c r="H2456" s="5" t="str">
        <f>VLOOKUP(F2456,Tabla5[[Columna3]:[Columna4]],2,TRUE)</f>
        <v>Aceptable</v>
      </c>
      <c r="I2456" s="18">
        <v>50</v>
      </c>
      <c r="J2456" s="5">
        <f t="shared" si="115"/>
        <v>46.296296296296298</v>
      </c>
      <c r="K2456" s="5" t="str">
        <f>VLOOKUP(I2456,Tabla13[[Rango minimo]:[Estado de calidad del aire]],2,TRUE)</f>
        <v>Buena</v>
      </c>
      <c r="L2456" s="21">
        <f t="shared" si="116"/>
        <v>57.648148148148152</v>
      </c>
      <c r="M2456" s="21" t="str">
        <f>VLOOKUP(L2456,Tabla7[[Valor minimo]:[Estado de calidad el aire]],2,TRUE)</f>
        <v>Aceptable</v>
      </c>
      <c r="N2456" s="11">
        <v>11</v>
      </c>
      <c r="O2456" s="11" t="s">
        <v>5996</v>
      </c>
      <c r="P2456" s="11">
        <v>3</v>
      </c>
      <c r="Q2456" s="11">
        <v>-74.057555280000003</v>
      </c>
      <c r="R2456" s="12">
        <v>4.7428129700000001</v>
      </c>
    </row>
    <row r="2457" spans="1:18" x14ac:dyDescent="0.25">
      <c r="A2457" s="10">
        <v>2456</v>
      </c>
      <c r="B2457" s="3" t="s">
        <v>4518</v>
      </c>
      <c r="C2457" s="3" t="s">
        <v>3696</v>
      </c>
      <c r="D2457" s="3" t="s">
        <v>1</v>
      </c>
      <c r="E2457" s="3" t="s">
        <v>4519</v>
      </c>
      <c r="F2457" s="87">
        <v>22</v>
      </c>
      <c r="G2457" s="5">
        <f t="shared" si="114"/>
        <v>69</v>
      </c>
      <c r="H2457" s="5" t="str">
        <f>VLOOKUP(F2457,Tabla5[[Columna3]:[Columna4]],2,TRUE)</f>
        <v>Aceptable</v>
      </c>
      <c r="I2457" s="18">
        <v>50</v>
      </c>
      <c r="J2457" s="5">
        <f t="shared" si="115"/>
        <v>46.296296296296298</v>
      </c>
      <c r="K2457" s="5" t="str">
        <f>VLOOKUP(I2457,Tabla13[[Rango minimo]:[Estado de calidad del aire]],2,TRUE)</f>
        <v>Buena</v>
      </c>
      <c r="L2457" s="21">
        <f t="shared" si="116"/>
        <v>57.648148148148152</v>
      </c>
      <c r="M2457" s="21" t="str">
        <f>VLOOKUP(L2457,Tabla7[[Valor minimo]:[Estado de calidad el aire]],2,TRUE)</f>
        <v>Aceptable</v>
      </c>
      <c r="N2457" s="11">
        <v>11</v>
      </c>
      <c r="O2457" s="11" t="s">
        <v>5996</v>
      </c>
      <c r="P2457" s="11">
        <v>3</v>
      </c>
      <c r="Q2457" s="11">
        <v>-74.062424949999993</v>
      </c>
      <c r="R2457" s="12">
        <v>4.745727112</v>
      </c>
    </row>
    <row r="2458" spans="1:18" x14ac:dyDescent="0.25">
      <c r="A2458" s="10">
        <v>2457</v>
      </c>
      <c r="B2458" s="3" t="s">
        <v>4520</v>
      </c>
      <c r="C2458" s="3" t="s">
        <v>3696</v>
      </c>
      <c r="D2458" s="3" t="s">
        <v>1</v>
      </c>
      <c r="E2458" s="3" t="s">
        <v>4519</v>
      </c>
      <c r="F2458" s="87">
        <v>22</v>
      </c>
      <c r="G2458" s="5">
        <f t="shared" si="114"/>
        <v>69</v>
      </c>
      <c r="H2458" s="5" t="str">
        <f>VLOOKUP(F2458,Tabla5[[Columna3]:[Columna4]],2,TRUE)</f>
        <v>Aceptable</v>
      </c>
      <c r="I2458" s="18">
        <v>50</v>
      </c>
      <c r="J2458" s="5">
        <f t="shared" si="115"/>
        <v>46.296296296296298</v>
      </c>
      <c r="K2458" s="5" t="str">
        <f>VLOOKUP(I2458,Tabla13[[Rango minimo]:[Estado de calidad del aire]],2,TRUE)</f>
        <v>Buena</v>
      </c>
      <c r="L2458" s="21">
        <f t="shared" si="116"/>
        <v>57.648148148148152</v>
      </c>
      <c r="M2458" s="21" t="str">
        <f>VLOOKUP(L2458,Tabla7[[Valor minimo]:[Estado de calidad el aire]],2,TRUE)</f>
        <v>Aceptable</v>
      </c>
      <c r="N2458" s="11">
        <v>11</v>
      </c>
      <c r="O2458" s="11" t="s">
        <v>5996</v>
      </c>
      <c r="P2458" s="11">
        <v>3</v>
      </c>
      <c r="Q2458" s="11">
        <v>-74.063348300000001</v>
      </c>
      <c r="R2458" s="12">
        <v>4.7458030320000004</v>
      </c>
    </row>
    <row r="2459" spans="1:18" x14ac:dyDescent="0.25">
      <c r="A2459" s="10">
        <v>2458</v>
      </c>
      <c r="B2459" s="3" t="s">
        <v>4521</v>
      </c>
      <c r="C2459" s="3" t="s">
        <v>3696</v>
      </c>
      <c r="D2459" s="3" t="s">
        <v>1</v>
      </c>
      <c r="E2459" s="3" t="s">
        <v>4522</v>
      </c>
      <c r="F2459" s="87">
        <v>22</v>
      </c>
      <c r="G2459" s="5">
        <f t="shared" si="114"/>
        <v>69</v>
      </c>
      <c r="H2459" s="5" t="str">
        <f>VLOOKUP(F2459,Tabla5[[Columna3]:[Columna4]],2,TRUE)</f>
        <v>Aceptable</v>
      </c>
      <c r="I2459" s="18">
        <v>50</v>
      </c>
      <c r="J2459" s="5">
        <f t="shared" si="115"/>
        <v>46.296296296296298</v>
      </c>
      <c r="K2459" s="5" t="str">
        <f>VLOOKUP(I2459,Tabla13[[Rango minimo]:[Estado de calidad del aire]],2,TRUE)</f>
        <v>Buena</v>
      </c>
      <c r="L2459" s="21">
        <f t="shared" si="116"/>
        <v>57.648148148148152</v>
      </c>
      <c r="M2459" s="21" t="str">
        <f>VLOOKUP(L2459,Tabla7[[Valor minimo]:[Estado de calidad el aire]],2,TRUE)</f>
        <v>Aceptable</v>
      </c>
      <c r="N2459" s="11">
        <v>11</v>
      </c>
      <c r="O2459" s="11" t="s">
        <v>5996</v>
      </c>
      <c r="P2459" s="11">
        <v>4</v>
      </c>
      <c r="Q2459" s="11">
        <v>-74.062956589999999</v>
      </c>
      <c r="R2459" s="12">
        <v>4.7519743219999997</v>
      </c>
    </row>
    <row r="2460" spans="1:18" x14ac:dyDescent="0.25">
      <c r="A2460" s="10">
        <v>2459</v>
      </c>
      <c r="B2460" s="3" t="s">
        <v>4523</v>
      </c>
      <c r="C2460" s="3" t="s">
        <v>3696</v>
      </c>
      <c r="D2460" s="3" t="s">
        <v>1</v>
      </c>
      <c r="E2460" s="3" t="s">
        <v>4503</v>
      </c>
      <c r="F2460" s="87">
        <v>22</v>
      </c>
      <c r="G2460" s="5">
        <f t="shared" si="114"/>
        <v>69</v>
      </c>
      <c r="H2460" s="5" t="str">
        <f>VLOOKUP(F2460,Tabla5[[Columna3]:[Columna4]],2,TRUE)</f>
        <v>Aceptable</v>
      </c>
      <c r="I2460" s="18">
        <v>50</v>
      </c>
      <c r="J2460" s="5">
        <f t="shared" si="115"/>
        <v>46.296296296296298</v>
      </c>
      <c r="K2460" s="5" t="str">
        <f>VLOOKUP(I2460,Tabla13[[Rango minimo]:[Estado de calidad del aire]],2,TRUE)</f>
        <v>Buena</v>
      </c>
      <c r="L2460" s="21">
        <f t="shared" si="116"/>
        <v>57.648148148148152</v>
      </c>
      <c r="M2460" s="21" t="str">
        <f>VLOOKUP(L2460,Tabla7[[Valor minimo]:[Estado de calidad el aire]],2,TRUE)</f>
        <v>Aceptable</v>
      </c>
      <c r="N2460" s="11">
        <v>11</v>
      </c>
      <c r="O2460" s="11" t="s">
        <v>5996</v>
      </c>
      <c r="P2460" s="11">
        <v>3</v>
      </c>
      <c r="Q2460" s="11">
        <v>-74.050341230000001</v>
      </c>
      <c r="R2460" s="12">
        <v>4.7491238600000001</v>
      </c>
    </row>
    <row r="2461" spans="1:18" x14ac:dyDescent="0.25">
      <c r="A2461" s="10">
        <v>2460</v>
      </c>
      <c r="B2461" s="3" t="s">
        <v>4524</v>
      </c>
      <c r="C2461" s="3" t="s">
        <v>3696</v>
      </c>
      <c r="D2461" s="3" t="s">
        <v>1</v>
      </c>
      <c r="E2461" s="3" t="s">
        <v>4525</v>
      </c>
      <c r="F2461" s="87">
        <v>22</v>
      </c>
      <c r="G2461" s="5">
        <f t="shared" si="114"/>
        <v>69</v>
      </c>
      <c r="H2461" s="5" t="str">
        <f>VLOOKUP(F2461,Tabla5[[Columna3]:[Columna4]],2,TRUE)</f>
        <v>Aceptable</v>
      </c>
      <c r="I2461" s="18">
        <v>50</v>
      </c>
      <c r="J2461" s="5">
        <f t="shared" si="115"/>
        <v>46.296296296296298</v>
      </c>
      <c r="K2461" s="5" t="str">
        <f>VLOOKUP(I2461,Tabla13[[Rango minimo]:[Estado de calidad del aire]],2,TRUE)</f>
        <v>Buena</v>
      </c>
      <c r="L2461" s="21">
        <f t="shared" si="116"/>
        <v>57.648148148148152</v>
      </c>
      <c r="M2461" s="21" t="str">
        <f>VLOOKUP(L2461,Tabla7[[Valor minimo]:[Estado de calidad el aire]],2,TRUE)</f>
        <v>Aceptable</v>
      </c>
      <c r="N2461" s="11">
        <v>11</v>
      </c>
      <c r="O2461" s="11" t="s">
        <v>5996</v>
      </c>
      <c r="P2461" s="11">
        <v>3</v>
      </c>
      <c r="Q2461" s="11">
        <v>-74.060300859999998</v>
      </c>
      <c r="R2461" s="12">
        <v>4.7509244209999997</v>
      </c>
    </row>
    <row r="2462" spans="1:18" x14ac:dyDescent="0.25">
      <c r="A2462" s="10">
        <v>2461</v>
      </c>
      <c r="B2462" s="3" t="s">
        <v>4526</v>
      </c>
      <c r="C2462" s="3" t="s">
        <v>3696</v>
      </c>
      <c r="D2462" s="3" t="s">
        <v>1</v>
      </c>
      <c r="E2462" s="3" t="s">
        <v>4527</v>
      </c>
      <c r="F2462" s="87">
        <v>22</v>
      </c>
      <c r="G2462" s="5">
        <f t="shared" si="114"/>
        <v>69</v>
      </c>
      <c r="H2462" s="5" t="str">
        <f>VLOOKUP(F2462,Tabla5[[Columna3]:[Columna4]],2,TRUE)</f>
        <v>Aceptable</v>
      </c>
      <c r="I2462" s="18">
        <v>50</v>
      </c>
      <c r="J2462" s="5">
        <f t="shared" si="115"/>
        <v>46.296296296296298</v>
      </c>
      <c r="K2462" s="5" t="str">
        <f>VLOOKUP(I2462,Tabla13[[Rango minimo]:[Estado de calidad del aire]],2,TRUE)</f>
        <v>Buena</v>
      </c>
      <c r="L2462" s="21">
        <f t="shared" si="116"/>
        <v>57.648148148148152</v>
      </c>
      <c r="M2462" s="21" t="str">
        <f>VLOOKUP(L2462,Tabla7[[Valor minimo]:[Estado de calidad el aire]],2,TRUE)</f>
        <v>Aceptable</v>
      </c>
      <c r="N2462" s="11">
        <v>11</v>
      </c>
      <c r="O2462" s="11" t="s">
        <v>5996</v>
      </c>
      <c r="P2462" s="11">
        <v>3</v>
      </c>
      <c r="Q2462" s="11">
        <v>-74.063794920000007</v>
      </c>
      <c r="R2462" s="12">
        <v>4.7474500219999998</v>
      </c>
    </row>
    <row r="2463" spans="1:18" x14ac:dyDescent="0.25">
      <c r="A2463" s="10">
        <v>2462</v>
      </c>
      <c r="B2463" s="3" t="s">
        <v>4528</v>
      </c>
      <c r="C2463" s="3" t="s">
        <v>3696</v>
      </c>
      <c r="D2463" s="3" t="s">
        <v>1</v>
      </c>
      <c r="E2463" s="3" t="s">
        <v>4529</v>
      </c>
      <c r="F2463" s="87">
        <v>22</v>
      </c>
      <c r="G2463" s="5">
        <f t="shared" si="114"/>
        <v>69</v>
      </c>
      <c r="H2463" s="5" t="str">
        <f>VLOOKUP(F2463,Tabla5[[Columna3]:[Columna4]],2,TRUE)</f>
        <v>Aceptable</v>
      </c>
      <c r="I2463" s="18">
        <v>50</v>
      </c>
      <c r="J2463" s="5">
        <f t="shared" si="115"/>
        <v>46.296296296296298</v>
      </c>
      <c r="K2463" s="5" t="str">
        <f>VLOOKUP(I2463,Tabla13[[Rango minimo]:[Estado de calidad del aire]],2,TRUE)</f>
        <v>Buena</v>
      </c>
      <c r="L2463" s="21">
        <f t="shared" si="116"/>
        <v>57.648148148148152</v>
      </c>
      <c r="M2463" s="21" t="str">
        <f>VLOOKUP(L2463,Tabla7[[Valor minimo]:[Estado de calidad el aire]],2,TRUE)</f>
        <v>Aceptable</v>
      </c>
      <c r="N2463" s="11">
        <v>11</v>
      </c>
      <c r="O2463" s="11" t="s">
        <v>5996</v>
      </c>
      <c r="P2463" s="11">
        <v>5</v>
      </c>
      <c r="Q2463" s="11">
        <v>-74.055756020000004</v>
      </c>
      <c r="R2463" s="12">
        <v>4.7417159489999996</v>
      </c>
    </row>
    <row r="2464" spans="1:18" x14ac:dyDescent="0.25">
      <c r="A2464" s="10">
        <v>2463</v>
      </c>
      <c r="B2464" s="3" t="s">
        <v>4530</v>
      </c>
      <c r="C2464" s="3" t="s">
        <v>3696</v>
      </c>
      <c r="D2464" s="3" t="s">
        <v>1</v>
      </c>
      <c r="E2464" s="3" t="s">
        <v>4531</v>
      </c>
      <c r="F2464" s="87">
        <v>22</v>
      </c>
      <c r="G2464" s="5">
        <f t="shared" si="114"/>
        <v>69</v>
      </c>
      <c r="H2464" s="5" t="str">
        <f>VLOOKUP(F2464,Tabla5[[Columna3]:[Columna4]],2,TRUE)</f>
        <v>Aceptable</v>
      </c>
      <c r="I2464" s="18">
        <v>50</v>
      </c>
      <c r="J2464" s="5">
        <f t="shared" si="115"/>
        <v>46.296296296296298</v>
      </c>
      <c r="K2464" s="5" t="str">
        <f>VLOOKUP(I2464,Tabla13[[Rango minimo]:[Estado de calidad del aire]],2,TRUE)</f>
        <v>Buena</v>
      </c>
      <c r="L2464" s="21">
        <f t="shared" si="116"/>
        <v>57.648148148148152</v>
      </c>
      <c r="M2464" s="21" t="str">
        <f>VLOOKUP(L2464,Tabla7[[Valor minimo]:[Estado de calidad el aire]],2,TRUE)</f>
        <v>Aceptable</v>
      </c>
      <c r="N2464" s="11">
        <v>11</v>
      </c>
      <c r="O2464" s="11" t="s">
        <v>5996</v>
      </c>
      <c r="P2464" s="11">
        <v>3</v>
      </c>
      <c r="Q2464" s="11">
        <v>-74.054287799999997</v>
      </c>
      <c r="R2464" s="12">
        <v>4.7415610020000001</v>
      </c>
    </row>
    <row r="2465" spans="1:18" x14ac:dyDescent="0.25">
      <c r="A2465" s="10">
        <v>2464</v>
      </c>
      <c r="B2465" s="3" t="s">
        <v>4532</v>
      </c>
      <c r="C2465" s="3" t="s">
        <v>3696</v>
      </c>
      <c r="D2465" s="3" t="s">
        <v>1</v>
      </c>
      <c r="E2465" s="3" t="s">
        <v>4531</v>
      </c>
      <c r="F2465" s="87">
        <v>22</v>
      </c>
      <c r="G2465" s="5">
        <f t="shared" si="114"/>
        <v>69</v>
      </c>
      <c r="H2465" s="5" t="str">
        <f>VLOOKUP(F2465,Tabla5[[Columna3]:[Columna4]],2,TRUE)</f>
        <v>Aceptable</v>
      </c>
      <c r="I2465" s="18">
        <v>50</v>
      </c>
      <c r="J2465" s="5">
        <f t="shared" si="115"/>
        <v>46.296296296296298</v>
      </c>
      <c r="K2465" s="5" t="str">
        <f>VLOOKUP(I2465,Tabla13[[Rango minimo]:[Estado de calidad del aire]],2,TRUE)</f>
        <v>Buena</v>
      </c>
      <c r="L2465" s="21">
        <f t="shared" si="116"/>
        <v>57.648148148148152</v>
      </c>
      <c r="M2465" s="21" t="str">
        <f>VLOOKUP(L2465,Tabla7[[Valor minimo]:[Estado de calidad el aire]],2,TRUE)</f>
        <v>Aceptable</v>
      </c>
      <c r="N2465" s="11">
        <v>11</v>
      </c>
      <c r="O2465" s="11" t="s">
        <v>5996</v>
      </c>
      <c r="P2465" s="11">
        <v>3</v>
      </c>
      <c r="Q2465" s="11">
        <v>-74.057011500000002</v>
      </c>
      <c r="R2465" s="12">
        <v>4.7420428790000004</v>
      </c>
    </row>
    <row r="2466" spans="1:18" x14ac:dyDescent="0.25">
      <c r="A2466" s="10">
        <v>2465</v>
      </c>
      <c r="B2466" s="3" t="s">
        <v>4533</v>
      </c>
      <c r="C2466" s="3" t="s">
        <v>3696</v>
      </c>
      <c r="D2466" s="3" t="s">
        <v>1</v>
      </c>
      <c r="E2466" s="3" t="s">
        <v>4534</v>
      </c>
      <c r="F2466" s="87">
        <v>22</v>
      </c>
      <c r="G2466" s="5">
        <f t="shared" si="114"/>
        <v>69</v>
      </c>
      <c r="H2466" s="5" t="str">
        <f>VLOOKUP(F2466,Tabla5[[Columna3]:[Columna4]],2,TRUE)</f>
        <v>Aceptable</v>
      </c>
      <c r="I2466" s="18">
        <v>50</v>
      </c>
      <c r="J2466" s="5">
        <f t="shared" si="115"/>
        <v>46.296296296296298</v>
      </c>
      <c r="K2466" s="5" t="str">
        <f>VLOOKUP(I2466,Tabla13[[Rango minimo]:[Estado de calidad del aire]],2,TRUE)</f>
        <v>Buena</v>
      </c>
      <c r="L2466" s="21">
        <f t="shared" si="116"/>
        <v>57.648148148148152</v>
      </c>
      <c r="M2466" s="21" t="str">
        <f>VLOOKUP(L2466,Tabla7[[Valor minimo]:[Estado de calidad el aire]],2,TRUE)</f>
        <v>Aceptable</v>
      </c>
      <c r="N2466" s="11">
        <v>11</v>
      </c>
      <c r="O2466" s="11" t="s">
        <v>5996</v>
      </c>
      <c r="P2466" s="11">
        <v>3</v>
      </c>
      <c r="Q2466" s="11">
        <v>-74.06013093</v>
      </c>
      <c r="R2466" s="12">
        <v>4.7523658729999996</v>
      </c>
    </row>
    <row r="2467" spans="1:18" x14ac:dyDescent="0.25">
      <c r="A2467" s="10">
        <v>2466</v>
      </c>
      <c r="B2467" s="3" t="s">
        <v>4535</v>
      </c>
      <c r="C2467" s="3" t="s">
        <v>3696</v>
      </c>
      <c r="D2467" s="3" t="s">
        <v>1</v>
      </c>
      <c r="E2467" s="3" t="s">
        <v>4536</v>
      </c>
      <c r="F2467" s="87">
        <v>22</v>
      </c>
      <c r="G2467" s="5">
        <f t="shared" si="114"/>
        <v>69</v>
      </c>
      <c r="H2467" s="5" t="str">
        <f>VLOOKUP(F2467,Tabla5[[Columna3]:[Columna4]],2,TRUE)</f>
        <v>Aceptable</v>
      </c>
      <c r="I2467" s="18">
        <v>50</v>
      </c>
      <c r="J2467" s="5">
        <f t="shared" si="115"/>
        <v>46.296296296296298</v>
      </c>
      <c r="K2467" s="5" t="str">
        <f>VLOOKUP(I2467,Tabla13[[Rango minimo]:[Estado de calidad del aire]],2,TRUE)</f>
        <v>Buena</v>
      </c>
      <c r="L2467" s="21">
        <f t="shared" si="116"/>
        <v>57.648148148148152</v>
      </c>
      <c r="M2467" s="21" t="str">
        <f>VLOOKUP(L2467,Tabla7[[Valor minimo]:[Estado de calidad el aire]],2,TRUE)</f>
        <v>Aceptable</v>
      </c>
      <c r="N2467" s="11">
        <v>11</v>
      </c>
      <c r="O2467" s="11" t="s">
        <v>5996</v>
      </c>
      <c r="P2467" s="11">
        <v>3</v>
      </c>
      <c r="Q2467" s="11">
        <v>-74.057073259999996</v>
      </c>
      <c r="R2467" s="12">
        <v>4.7480920639999997</v>
      </c>
    </row>
    <row r="2468" spans="1:18" x14ac:dyDescent="0.25">
      <c r="A2468" s="10">
        <v>2467</v>
      </c>
      <c r="B2468" s="3" t="s">
        <v>4537</v>
      </c>
      <c r="C2468" s="3" t="s">
        <v>3696</v>
      </c>
      <c r="D2468" s="3" t="s">
        <v>1</v>
      </c>
      <c r="E2468" s="3" t="s">
        <v>4538</v>
      </c>
      <c r="F2468" s="87">
        <v>22</v>
      </c>
      <c r="G2468" s="5">
        <f t="shared" si="114"/>
        <v>69</v>
      </c>
      <c r="H2468" s="5" t="str">
        <f>VLOOKUP(F2468,Tabla5[[Columna3]:[Columna4]],2,TRUE)</f>
        <v>Aceptable</v>
      </c>
      <c r="I2468" s="18">
        <v>50</v>
      </c>
      <c r="J2468" s="5">
        <f t="shared" si="115"/>
        <v>46.296296296296298</v>
      </c>
      <c r="K2468" s="5" t="str">
        <f>VLOOKUP(I2468,Tabla13[[Rango minimo]:[Estado de calidad del aire]],2,TRUE)</f>
        <v>Buena</v>
      </c>
      <c r="L2468" s="21">
        <f t="shared" si="116"/>
        <v>57.648148148148152</v>
      </c>
      <c r="M2468" s="21" t="str">
        <f>VLOOKUP(L2468,Tabla7[[Valor minimo]:[Estado de calidad el aire]],2,TRUE)</f>
        <v>Aceptable</v>
      </c>
      <c r="N2468" s="11">
        <v>11</v>
      </c>
      <c r="O2468" s="11" t="s">
        <v>5996</v>
      </c>
      <c r="P2468" s="11">
        <v>3</v>
      </c>
      <c r="Q2468" s="11">
        <v>-74.049346380000003</v>
      </c>
      <c r="R2468" s="12">
        <v>4.7480923659999998</v>
      </c>
    </row>
    <row r="2469" spans="1:18" x14ac:dyDescent="0.25">
      <c r="A2469" s="10">
        <v>2468</v>
      </c>
      <c r="B2469" s="3" t="s">
        <v>4539</v>
      </c>
      <c r="C2469" s="3" t="s">
        <v>3696</v>
      </c>
      <c r="D2469" s="3" t="s">
        <v>1</v>
      </c>
      <c r="E2469" s="3" t="s">
        <v>4540</v>
      </c>
      <c r="F2469" s="87">
        <v>22</v>
      </c>
      <c r="G2469" s="5">
        <f t="shared" si="114"/>
        <v>69</v>
      </c>
      <c r="H2469" s="5" t="str">
        <f>VLOOKUP(F2469,Tabla5[[Columna3]:[Columna4]],2,TRUE)</f>
        <v>Aceptable</v>
      </c>
      <c r="I2469" s="18">
        <v>50</v>
      </c>
      <c r="J2469" s="5">
        <f t="shared" si="115"/>
        <v>46.296296296296298</v>
      </c>
      <c r="K2469" s="5" t="str">
        <f>VLOOKUP(I2469,Tabla13[[Rango minimo]:[Estado de calidad del aire]],2,TRUE)</f>
        <v>Buena</v>
      </c>
      <c r="L2469" s="21">
        <f t="shared" si="116"/>
        <v>57.648148148148152</v>
      </c>
      <c r="M2469" s="21" t="str">
        <f>VLOOKUP(L2469,Tabla7[[Valor minimo]:[Estado de calidad el aire]],2,TRUE)</f>
        <v>Aceptable</v>
      </c>
      <c r="N2469" s="11">
        <v>11</v>
      </c>
      <c r="O2469" s="11" t="s">
        <v>5996</v>
      </c>
      <c r="P2469" s="11">
        <v>3</v>
      </c>
      <c r="Q2469" s="11">
        <v>-74.059340910000003</v>
      </c>
      <c r="R2469" s="12">
        <v>4.7419177000000001</v>
      </c>
    </row>
    <row r="2470" spans="1:18" x14ac:dyDescent="0.25">
      <c r="A2470" s="10">
        <v>2469</v>
      </c>
      <c r="B2470" s="3" t="s">
        <v>4541</v>
      </c>
      <c r="C2470" s="3" t="s">
        <v>3696</v>
      </c>
      <c r="D2470" s="3" t="s">
        <v>1</v>
      </c>
      <c r="E2470" s="3" t="s">
        <v>4540</v>
      </c>
      <c r="F2470" s="87">
        <v>22</v>
      </c>
      <c r="G2470" s="5">
        <f t="shared" si="114"/>
        <v>69</v>
      </c>
      <c r="H2470" s="5" t="str">
        <f>VLOOKUP(F2470,Tabla5[[Columna3]:[Columna4]],2,TRUE)</f>
        <v>Aceptable</v>
      </c>
      <c r="I2470" s="18">
        <v>50</v>
      </c>
      <c r="J2470" s="5">
        <f t="shared" si="115"/>
        <v>46.296296296296298</v>
      </c>
      <c r="K2470" s="5" t="str">
        <f>VLOOKUP(I2470,Tabla13[[Rango minimo]:[Estado de calidad del aire]],2,TRUE)</f>
        <v>Buena</v>
      </c>
      <c r="L2470" s="21">
        <f t="shared" si="116"/>
        <v>57.648148148148152</v>
      </c>
      <c r="M2470" s="21" t="str">
        <f>VLOOKUP(L2470,Tabla7[[Valor minimo]:[Estado de calidad el aire]],2,TRUE)</f>
        <v>Aceptable</v>
      </c>
      <c r="N2470" s="11">
        <v>11</v>
      </c>
      <c r="O2470" s="11" t="s">
        <v>5996</v>
      </c>
      <c r="P2470" s="11">
        <v>3</v>
      </c>
      <c r="Q2470" s="11">
        <v>-74.060118529999997</v>
      </c>
      <c r="R2470" s="12">
        <v>4.7420610429999996</v>
      </c>
    </row>
    <row r="2471" spans="1:18" x14ac:dyDescent="0.25">
      <c r="A2471" s="10">
        <v>2470</v>
      </c>
      <c r="B2471" s="3" t="s">
        <v>4542</v>
      </c>
      <c r="C2471" s="3" t="s">
        <v>3696</v>
      </c>
      <c r="D2471" s="3" t="s">
        <v>1</v>
      </c>
      <c r="E2471" s="3" t="s">
        <v>4543</v>
      </c>
      <c r="F2471" s="87">
        <v>22</v>
      </c>
      <c r="G2471" s="5">
        <f t="shared" si="114"/>
        <v>69</v>
      </c>
      <c r="H2471" s="5" t="str">
        <f>VLOOKUP(F2471,Tabla5[[Columna3]:[Columna4]],2,TRUE)</f>
        <v>Aceptable</v>
      </c>
      <c r="I2471" s="18">
        <v>50</v>
      </c>
      <c r="J2471" s="5">
        <f t="shared" si="115"/>
        <v>46.296296296296298</v>
      </c>
      <c r="K2471" s="5" t="str">
        <f>VLOOKUP(I2471,Tabla13[[Rango minimo]:[Estado de calidad del aire]],2,TRUE)</f>
        <v>Buena</v>
      </c>
      <c r="L2471" s="21">
        <f t="shared" si="116"/>
        <v>57.648148148148152</v>
      </c>
      <c r="M2471" s="21" t="str">
        <f>VLOOKUP(L2471,Tabla7[[Valor minimo]:[Estado de calidad el aire]],2,TRUE)</f>
        <v>Aceptable</v>
      </c>
      <c r="N2471" s="11">
        <v>11</v>
      </c>
      <c r="O2471" s="11" t="s">
        <v>5996</v>
      </c>
      <c r="P2471" s="11">
        <v>3</v>
      </c>
      <c r="Q2471" s="11">
        <v>-74.061745060000007</v>
      </c>
      <c r="R2471" s="12">
        <v>4.7514353629999997</v>
      </c>
    </row>
    <row r="2472" spans="1:18" x14ac:dyDescent="0.25">
      <c r="A2472" s="10">
        <v>2471</v>
      </c>
      <c r="B2472" s="3" t="s">
        <v>4544</v>
      </c>
      <c r="C2472" s="3" t="s">
        <v>3696</v>
      </c>
      <c r="D2472" s="3" t="s">
        <v>1</v>
      </c>
      <c r="E2472" s="3" t="s">
        <v>4545</v>
      </c>
      <c r="F2472" s="87">
        <v>22</v>
      </c>
      <c r="G2472" s="5">
        <f t="shared" si="114"/>
        <v>69</v>
      </c>
      <c r="H2472" s="5" t="str">
        <f>VLOOKUP(F2472,Tabla5[[Columna3]:[Columna4]],2,TRUE)</f>
        <v>Aceptable</v>
      </c>
      <c r="I2472" s="18">
        <v>50</v>
      </c>
      <c r="J2472" s="5">
        <f t="shared" si="115"/>
        <v>46.296296296296298</v>
      </c>
      <c r="K2472" s="5" t="str">
        <f>VLOOKUP(I2472,Tabla13[[Rango minimo]:[Estado de calidad del aire]],2,TRUE)</f>
        <v>Buena</v>
      </c>
      <c r="L2472" s="21">
        <f t="shared" si="116"/>
        <v>57.648148148148152</v>
      </c>
      <c r="M2472" s="21" t="str">
        <f>VLOOKUP(L2472,Tabla7[[Valor minimo]:[Estado de calidad el aire]],2,TRUE)</f>
        <v>Aceptable</v>
      </c>
      <c r="N2472" s="11">
        <v>11</v>
      </c>
      <c r="O2472" s="11" t="s">
        <v>5996</v>
      </c>
      <c r="P2472" s="11">
        <v>3</v>
      </c>
      <c r="Q2472" s="11">
        <v>-74.05511903</v>
      </c>
      <c r="R2472" s="12">
        <v>4.7484543930000003</v>
      </c>
    </row>
    <row r="2473" spans="1:18" x14ac:dyDescent="0.25">
      <c r="A2473" s="10">
        <v>2472</v>
      </c>
      <c r="B2473" s="3" t="s">
        <v>4546</v>
      </c>
      <c r="C2473" s="3" t="s">
        <v>3696</v>
      </c>
      <c r="D2473" s="3" t="s">
        <v>1</v>
      </c>
      <c r="E2473" s="3" t="s">
        <v>4547</v>
      </c>
      <c r="F2473" s="87">
        <v>22</v>
      </c>
      <c r="G2473" s="5">
        <f t="shared" si="114"/>
        <v>69</v>
      </c>
      <c r="H2473" s="5" t="str">
        <f>VLOOKUP(F2473,Tabla5[[Columna3]:[Columna4]],2,TRUE)</f>
        <v>Aceptable</v>
      </c>
      <c r="I2473" s="18">
        <v>50</v>
      </c>
      <c r="J2473" s="5">
        <f t="shared" si="115"/>
        <v>46.296296296296298</v>
      </c>
      <c r="K2473" s="5" t="str">
        <f>VLOOKUP(I2473,Tabla13[[Rango minimo]:[Estado de calidad del aire]],2,TRUE)</f>
        <v>Buena</v>
      </c>
      <c r="L2473" s="21">
        <f t="shared" si="116"/>
        <v>57.648148148148152</v>
      </c>
      <c r="M2473" s="21" t="str">
        <f>VLOOKUP(L2473,Tabla7[[Valor minimo]:[Estado de calidad el aire]],2,TRUE)</f>
        <v>Aceptable</v>
      </c>
      <c r="N2473" s="11">
        <v>11</v>
      </c>
      <c r="O2473" s="11" t="s">
        <v>5996</v>
      </c>
      <c r="P2473" s="11">
        <v>5</v>
      </c>
      <c r="Q2473" s="11">
        <v>-74.064861379999996</v>
      </c>
      <c r="R2473" s="12">
        <v>4.7556780620000003</v>
      </c>
    </row>
    <row r="2474" spans="1:18" x14ac:dyDescent="0.25">
      <c r="A2474" s="10">
        <v>2473</v>
      </c>
      <c r="B2474" s="3" t="s">
        <v>4548</v>
      </c>
      <c r="C2474" s="3" t="s">
        <v>3696</v>
      </c>
      <c r="D2474" s="3" t="s">
        <v>1</v>
      </c>
      <c r="E2474" s="3" t="s">
        <v>4549</v>
      </c>
      <c r="F2474" s="87">
        <v>22</v>
      </c>
      <c r="G2474" s="5">
        <f t="shared" si="114"/>
        <v>69</v>
      </c>
      <c r="H2474" s="5" t="str">
        <f>VLOOKUP(F2474,Tabla5[[Columna3]:[Columna4]],2,TRUE)</f>
        <v>Aceptable</v>
      </c>
      <c r="I2474" s="18">
        <v>50</v>
      </c>
      <c r="J2474" s="5">
        <f t="shared" si="115"/>
        <v>46.296296296296298</v>
      </c>
      <c r="K2474" s="5" t="str">
        <f>VLOOKUP(I2474,Tabla13[[Rango minimo]:[Estado de calidad del aire]],2,TRUE)</f>
        <v>Buena</v>
      </c>
      <c r="L2474" s="21">
        <f t="shared" si="116"/>
        <v>57.648148148148152</v>
      </c>
      <c r="M2474" s="21" t="str">
        <f>VLOOKUP(L2474,Tabla7[[Valor minimo]:[Estado de calidad el aire]],2,TRUE)</f>
        <v>Aceptable</v>
      </c>
      <c r="N2474" s="11">
        <v>11</v>
      </c>
      <c r="O2474" s="11" t="s">
        <v>5996</v>
      </c>
      <c r="P2474" s="11">
        <v>4</v>
      </c>
      <c r="Q2474" s="11">
        <v>-74.062277359999996</v>
      </c>
      <c r="R2474" s="12">
        <v>4.753517585</v>
      </c>
    </row>
    <row r="2475" spans="1:18" x14ac:dyDescent="0.25">
      <c r="A2475" s="10">
        <v>2474</v>
      </c>
      <c r="B2475" s="3" t="s">
        <v>4550</v>
      </c>
      <c r="C2475" s="3" t="s">
        <v>3696</v>
      </c>
      <c r="D2475" s="3" t="s">
        <v>1</v>
      </c>
      <c r="E2475" s="3" t="s">
        <v>4551</v>
      </c>
      <c r="F2475" s="87">
        <v>22</v>
      </c>
      <c r="G2475" s="5">
        <f t="shared" si="114"/>
        <v>69</v>
      </c>
      <c r="H2475" s="5" t="str">
        <f>VLOOKUP(F2475,Tabla5[[Columna3]:[Columna4]],2,TRUE)</f>
        <v>Aceptable</v>
      </c>
      <c r="I2475" s="18">
        <v>50</v>
      </c>
      <c r="J2475" s="5">
        <f t="shared" si="115"/>
        <v>46.296296296296298</v>
      </c>
      <c r="K2475" s="5" t="str">
        <f>VLOOKUP(I2475,Tabla13[[Rango minimo]:[Estado de calidad del aire]],2,TRUE)</f>
        <v>Buena</v>
      </c>
      <c r="L2475" s="21">
        <f t="shared" si="116"/>
        <v>57.648148148148152</v>
      </c>
      <c r="M2475" s="21" t="str">
        <f>VLOOKUP(L2475,Tabla7[[Valor minimo]:[Estado de calidad el aire]],2,TRUE)</f>
        <v>Aceptable</v>
      </c>
      <c r="N2475" s="11">
        <v>11</v>
      </c>
      <c r="O2475" s="11" t="s">
        <v>5996</v>
      </c>
      <c r="P2475" s="11">
        <v>4</v>
      </c>
      <c r="Q2475" s="11">
        <v>-74.060658290000006</v>
      </c>
      <c r="R2475" s="12">
        <v>4.7414733299999998</v>
      </c>
    </row>
    <row r="2476" spans="1:18" x14ac:dyDescent="0.25">
      <c r="A2476" s="10">
        <v>2475</v>
      </c>
      <c r="B2476" s="3" t="s">
        <v>4552</v>
      </c>
      <c r="C2476" s="3" t="s">
        <v>3696</v>
      </c>
      <c r="D2476" s="3" t="s">
        <v>1</v>
      </c>
      <c r="E2476" s="3" t="s">
        <v>4553</v>
      </c>
      <c r="F2476" s="87">
        <v>22</v>
      </c>
      <c r="G2476" s="5">
        <f t="shared" si="114"/>
        <v>69</v>
      </c>
      <c r="H2476" s="5" t="str">
        <f>VLOOKUP(F2476,Tabla5[[Columna3]:[Columna4]],2,TRUE)</f>
        <v>Aceptable</v>
      </c>
      <c r="I2476" s="18">
        <v>50</v>
      </c>
      <c r="J2476" s="5">
        <f t="shared" si="115"/>
        <v>46.296296296296298</v>
      </c>
      <c r="K2476" s="5" t="str">
        <f>VLOOKUP(I2476,Tabla13[[Rango minimo]:[Estado de calidad del aire]],2,TRUE)</f>
        <v>Buena</v>
      </c>
      <c r="L2476" s="21">
        <f t="shared" si="116"/>
        <v>57.648148148148152</v>
      </c>
      <c r="M2476" s="21" t="str">
        <f>VLOOKUP(L2476,Tabla7[[Valor minimo]:[Estado de calidad el aire]],2,TRUE)</f>
        <v>Aceptable</v>
      </c>
      <c r="N2476" s="11">
        <v>11</v>
      </c>
      <c r="O2476" s="11" t="s">
        <v>5996</v>
      </c>
      <c r="P2476" s="11">
        <v>5</v>
      </c>
      <c r="Q2476" s="11">
        <v>-74.063597299999998</v>
      </c>
      <c r="R2476" s="12">
        <v>4.7575816829999997</v>
      </c>
    </row>
    <row r="2477" spans="1:18" x14ac:dyDescent="0.25">
      <c r="A2477" s="10">
        <v>2476</v>
      </c>
      <c r="B2477" s="3" t="s">
        <v>4554</v>
      </c>
      <c r="C2477" s="3" t="s">
        <v>3696</v>
      </c>
      <c r="D2477" s="3" t="s">
        <v>1</v>
      </c>
      <c r="E2477" s="3" t="s">
        <v>4555</v>
      </c>
      <c r="F2477" s="87">
        <v>22</v>
      </c>
      <c r="G2477" s="5">
        <f t="shared" si="114"/>
        <v>69</v>
      </c>
      <c r="H2477" s="5" t="str">
        <f>VLOOKUP(F2477,Tabla5[[Columna3]:[Columna4]],2,TRUE)</f>
        <v>Aceptable</v>
      </c>
      <c r="I2477" s="18">
        <v>50</v>
      </c>
      <c r="J2477" s="5">
        <f t="shared" si="115"/>
        <v>46.296296296296298</v>
      </c>
      <c r="K2477" s="5" t="str">
        <f>VLOOKUP(I2477,Tabla13[[Rango minimo]:[Estado de calidad del aire]],2,TRUE)</f>
        <v>Buena</v>
      </c>
      <c r="L2477" s="21">
        <f t="shared" si="116"/>
        <v>57.648148148148152</v>
      </c>
      <c r="M2477" s="21" t="str">
        <f>VLOOKUP(L2477,Tabla7[[Valor minimo]:[Estado de calidad el aire]],2,TRUE)</f>
        <v>Aceptable</v>
      </c>
      <c r="N2477" s="11">
        <v>11</v>
      </c>
      <c r="O2477" s="11" t="s">
        <v>5996</v>
      </c>
      <c r="P2477" s="11">
        <v>3</v>
      </c>
      <c r="Q2477" s="11">
        <v>-74.061103200000005</v>
      </c>
      <c r="R2477" s="12">
        <v>4.7477491929999998</v>
      </c>
    </row>
    <row r="2478" spans="1:18" x14ac:dyDescent="0.25">
      <c r="A2478" s="10">
        <v>2477</v>
      </c>
      <c r="B2478" s="3" t="s">
        <v>4556</v>
      </c>
      <c r="C2478" s="3" t="s">
        <v>3696</v>
      </c>
      <c r="D2478" s="3" t="s">
        <v>1</v>
      </c>
      <c r="E2478" s="3" t="s">
        <v>1852</v>
      </c>
      <c r="F2478" s="87">
        <v>22</v>
      </c>
      <c r="G2478" s="5">
        <f t="shared" si="114"/>
        <v>69</v>
      </c>
      <c r="H2478" s="5" t="str">
        <f>VLOOKUP(F2478,Tabla5[[Columna3]:[Columna4]],2,TRUE)</f>
        <v>Aceptable</v>
      </c>
      <c r="I2478" s="18">
        <v>50</v>
      </c>
      <c r="J2478" s="5">
        <f t="shared" si="115"/>
        <v>46.296296296296298</v>
      </c>
      <c r="K2478" s="5" t="str">
        <f>VLOOKUP(I2478,Tabla13[[Rango minimo]:[Estado de calidad del aire]],2,TRUE)</f>
        <v>Buena</v>
      </c>
      <c r="L2478" s="21">
        <f t="shared" si="116"/>
        <v>57.648148148148152</v>
      </c>
      <c r="M2478" s="21" t="str">
        <f>VLOOKUP(L2478,Tabla7[[Valor minimo]:[Estado de calidad el aire]],2,TRUE)</f>
        <v>Aceptable</v>
      </c>
      <c r="N2478" s="11">
        <v>11</v>
      </c>
      <c r="O2478" s="11" t="s">
        <v>5996</v>
      </c>
      <c r="P2478" s="11">
        <v>3</v>
      </c>
      <c r="Q2478" s="11">
        <v>-74.047966459999998</v>
      </c>
      <c r="R2478" s="12">
        <v>4.7457853070000002</v>
      </c>
    </row>
    <row r="2479" spans="1:18" x14ac:dyDescent="0.25">
      <c r="A2479" s="10">
        <v>2478</v>
      </c>
      <c r="B2479" s="3" t="s">
        <v>4557</v>
      </c>
      <c r="C2479" s="3" t="s">
        <v>3696</v>
      </c>
      <c r="D2479" s="3" t="s">
        <v>1</v>
      </c>
      <c r="E2479" s="3" t="s">
        <v>4558</v>
      </c>
      <c r="F2479" s="87">
        <v>22</v>
      </c>
      <c r="G2479" s="5">
        <f t="shared" si="114"/>
        <v>69</v>
      </c>
      <c r="H2479" s="5" t="str">
        <f>VLOOKUP(F2479,Tabla5[[Columna3]:[Columna4]],2,TRUE)</f>
        <v>Aceptable</v>
      </c>
      <c r="I2479" s="18">
        <v>50</v>
      </c>
      <c r="J2479" s="5">
        <f t="shared" si="115"/>
        <v>46.296296296296298</v>
      </c>
      <c r="K2479" s="5" t="str">
        <f>VLOOKUP(I2479,Tabla13[[Rango minimo]:[Estado de calidad del aire]],2,TRUE)</f>
        <v>Buena</v>
      </c>
      <c r="L2479" s="21">
        <f t="shared" si="116"/>
        <v>57.648148148148152</v>
      </c>
      <c r="M2479" s="21" t="str">
        <f>VLOOKUP(L2479,Tabla7[[Valor minimo]:[Estado de calidad el aire]],2,TRUE)</f>
        <v>Aceptable</v>
      </c>
      <c r="N2479" s="11">
        <v>11</v>
      </c>
      <c r="O2479" s="11" t="s">
        <v>5996</v>
      </c>
      <c r="P2479" s="11">
        <v>3</v>
      </c>
      <c r="Q2479" s="11">
        <v>-74.063592909999997</v>
      </c>
      <c r="R2479" s="12">
        <v>4.7493443859999998</v>
      </c>
    </row>
    <row r="2480" spans="1:18" x14ac:dyDescent="0.25">
      <c r="A2480" s="10">
        <v>2479</v>
      </c>
      <c r="B2480" s="3" t="s">
        <v>4559</v>
      </c>
      <c r="C2480" s="3" t="s">
        <v>3696</v>
      </c>
      <c r="D2480" s="3" t="s">
        <v>1</v>
      </c>
      <c r="E2480" s="3" t="s">
        <v>4560</v>
      </c>
      <c r="F2480" s="87">
        <v>22</v>
      </c>
      <c r="G2480" s="5">
        <f t="shared" si="114"/>
        <v>69</v>
      </c>
      <c r="H2480" s="5" t="str">
        <f>VLOOKUP(F2480,Tabla5[[Columna3]:[Columna4]],2,TRUE)</f>
        <v>Aceptable</v>
      </c>
      <c r="I2480" s="18">
        <v>50</v>
      </c>
      <c r="J2480" s="5">
        <f t="shared" si="115"/>
        <v>46.296296296296298</v>
      </c>
      <c r="K2480" s="5" t="str">
        <f>VLOOKUP(I2480,Tabla13[[Rango minimo]:[Estado de calidad del aire]],2,TRUE)</f>
        <v>Buena</v>
      </c>
      <c r="L2480" s="21">
        <f t="shared" si="116"/>
        <v>57.648148148148152</v>
      </c>
      <c r="M2480" s="21" t="str">
        <f>VLOOKUP(L2480,Tabla7[[Valor minimo]:[Estado de calidad el aire]],2,TRUE)</f>
        <v>Aceptable</v>
      </c>
      <c r="N2480" s="11">
        <v>11</v>
      </c>
      <c r="O2480" s="11" t="s">
        <v>5996</v>
      </c>
      <c r="P2480" s="11">
        <v>3</v>
      </c>
      <c r="Q2480" s="11">
        <v>-74.055526650000004</v>
      </c>
      <c r="R2480" s="12">
        <v>4.7514493939999998</v>
      </c>
    </row>
    <row r="2481" spans="1:18" x14ac:dyDescent="0.25">
      <c r="A2481" s="10">
        <v>2480</v>
      </c>
      <c r="B2481" s="3" t="s">
        <v>4561</v>
      </c>
      <c r="C2481" s="3" t="s">
        <v>3696</v>
      </c>
      <c r="D2481" s="3" t="s">
        <v>1</v>
      </c>
      <c r="E2481" s="3" t="s">
        <v>4562</v>
      </c>
      <c r="F2481" s="87">
        <v>22</v>
      </c>
      <c r="G2481" s="5">
        <f t="shared" si="114"/>
        <v>69</v>
      </c>
      <c r="H2481" s="5" t="str">
        <f>VLOOKUP(F2481,Tabla5[[Columna3]:[Columna4]],2,TRUE)</f>
        <v>Aceptable</v>
      </c>
      <c r="I2481" s="18">
        <v>50</v>
      </c>
      <c r="J2481" s="5">
        <f t="shared" si="115"/>
        <v>46.296296296296298</v>
      </c>
      <c r="K2481" s="5" t="str">
        <f>VLOOKUP(I2481,Tabla13[[Rango minimo]:[Estado de calidad del aire]],2,TRUE)</f>
        <v>Buena</v>
      </c>
      <c r="L2481" s="21">
        <f t="shared" si="116"/>
        <v>57.648148148148152</v>
      </c>
      <c r="M2481" s="21" t="str">
        <f>VLOOKUP(L2481,Tabla7[[Valor minimo]:[Estado de calidad el aire]],2,TRUE)</f>
        <v>Aceptable</v>
      </c>
      <c r="N2481" s="11">
        <v>11</v>
      </c>
      <c r="O2481" s="11" t="s">
        <v>5996</v>
      </c>
      <c r="P2481" s="11">
        <v>3</v>
      </c>
      <c r="Q2481" s="11">
        <v>-74.064058689999996</v>
      </c>
      <c r="R2481" s="12">
        <v>4.7536314510000004</v>
      </c>
    </row>
    <row r="2482" spans="1:18" x14ac:dyDescent="0.25">
      <c r="A2482" s="10">
        <v>2481</v>
      </c>
      <c r="B2482" s="3" t="s">
        <v>4563</v>
      </c>
      <c r="C2482" s="3" t="s">
        <v>3696</v>
      </c>
      <c r="D2482" s="3" t="s">
        <v>1</v>
      </c>
      <c r="E2482" s="3" t="s">
        <v>4564</v>
      </c>
      <c r="F2482" s="87">
        <v>22</v>
      </c>
      <c r="G2482" s="5">
        <f t="shared" si="114"/>
        <v>69</v>
      </c>
      <c r="H2482" s="5" t="str">
        <f>VLOOKUP(F2482,Tabla5[[Columna3]:[Columna4]],2,TRUE)</f>
        <v>Aceptable</v>
      </c>
      <c r="I2482" s="18">
        <v>50</v>
      </c>
      <c r="J2482" s="5">
        <f t="shared" si="115"/>
        <v>46.296296296296298</v>
      </c>
      <c r="K2482" s="5" t="str">
        <f>VLOOKUP(I2482,Tabla13[[Rango minimo]:[Estado de calidad del aire]],2,TRUE)</f>
        <v>Buena</v>
      </c>
      <c r="L2482" s="21">
        <f t="shared" si="116"/>
        <v>57.648148148148152</v>
      </c>
      <c r="M2482" s="21" t="str">
        <f>VLOOKUP(L2482,Tabla7[[Valor minimo]:[Estado de calidad el aire]],2,TRUE)</f>
        <v>Aceptable</v>
      </c>
      <c r="N2482" s="11">
        <v>11</v>
      </c>
      <c r="O2482" s="11" t="s">
        <v>5996</v>
      </c>
      <c r="P2482" s="11">
        <v>3</v>
      </c>
      <c r="Q2482" s="11">
        <v>-74.058529269999994</v>
      </c>
      <c r="R2482" s="12">
        <v>4.7494448089999999</v>
      </c>
    </row>
    <row r="2483" spans="1:18" x14ac:dyDescent="0.25">
      <c r="A2483" s="10">
        <v>2482</v>
      </c>
      <c r="B2483" s="3" t="s">
        <v>4565</v>
      </c>
      <c r="C2483" s="3" t="s">
        <v>3696</v>
      </c>
      <c r="D2483" s="3" t="s">
        <v>1</v>
      </c>
      <c r="E2483" s="3" t="s">
        <v>4566</v>
      </c>
      <c r="F2483" s="87">
        <v>22</v>
      </c>
      <c r="G2483" s="5">
        <f t="shared" si="114"/>
        <v>69</v>
      </c>
      <c r="H2483" s="5" t="str">
        <f>VLOOKUP(F2483,Tabla5[[Columna3]:[Columna4]],2,TRUE)</f>
        <v>Aceptable</v>
      </c>
      <c r="I2483" s="18">
        <v>50</v>
      </c>
      <c r="J2483" s="5">
        <f t="shared" si="115"/>
        <v>46.296296296296298</v>
      </c>
      <c r="K2483" s="5" t="str">
        <f>VLOOKUP(I2483,Tabla13[[Rango minimo]:[Estado de calidad del aire]],2,TRUE)</f>
        <v>Buena</v>
      </c>
      <c r="L2483" s="21">
        <f t="shared" si="116"/>
        <v>57.648148148148152</v>
      </c>
      <c r="M2483" s="21" t="str">
        <f>VLOOKUP(L2483,Tabla7[[Valor minimo]:[Estado de calidad el aire]],2,TRUE)</f>
        <v>Aceptable</v>
      </c>
      <c r="N2483" s="11">
        <v>11</v>
      </c>
      <c r="O2483" s="11" t="s">
        <v>5996</v>
      </c>
      <c r="P2483" s="11">
        <v>4</v>
      </c>
      <c r="Q2483" s="11">
        <v>-74.058423169999998</v>
      </c>
      <c r="R2483" s="12">
        <v>4.7408941120000003</v>
      </c>
    </row>
    <row r="2484" spans="1:18" x14ac:dyDescent="0.25">
      <c r="A2484" s="10">
        <v>2483</v>
      </c>
      <c r="B2484" s="3" t="s">
        <v>4567</v>
      </c>
      <c r="C2484" s="3" t="s">
        <v>3696</v>
      </c>
      <c r="D2484" s="3" t="s">
        <v>1</v>
      </c>
      <c r="E2484" s="3" t="s">
        <v>4568</v>
      </c>
      <c r="F2484" s="87">
        <v>22</v>
      </c>
      <c r="G2484" s="5">
        <f t="shared" si="114"/>
        <v>69</v>
      </c>
      <c r="H2484" s="5" t="str">
        <f>VLOOKUP(F2484,Tabla5[[Columna3]:[Columna4]],2,TRUE)</f>
        <v>Aceptable</v>
      </c>
      <c r="I2484" s="18">
        <v>50</v>
      </c>
      <c r="J2484" s="5">
        <f t="shared" si="115"/>
        <v>46.296296296296298</v>
      </c>
      <c r="K2484" s="5" t="str">
        <f>VLOOKUP(I2484,Tabla13[[Rango minimo]:[Estado de calidad del aire]],2,TRUE)</f>
        <v>Buena</v>
      </c>
      <c r="L2484" s="21">
        <f t="shared" si="116"/>
        <v>57.648148148148152</v>
      </c>
      <c r="M2484" s="21" t="str">
        <f>VLOOKUP(L2484,Tabla7[[Valor minimo]:[Estado de calidad el aire]],2,TRUE)</f>
        <v>Aceptable</v>
      </c>
      <c r="N2484" s="11">
        <v>11</v>
      </c>
      <c r="O2484" s="11" t="s">
        <v>5996</v>
      </c>
      <c r="P2484" s="11">
        <v>2</v>
      </c>
      <c r="Q2484" s="11">
        <v>-74.059027150000006</v>
      </c>
      <c r="R2484" s="12">
        <v>4.7454302400000001</v>
      </c>
    </row>
    <row r="2485" spans="1:18" x14ac:dyDescent="0.25">
      <c r="A2485" s="10">
        <v>2484</v>
      </c>
      <c r="B2485" s="3" t="s">
        <v>4569</v>
      </c>
      <c r="C2485" s="3" t="s">
        <v>3696</v>
      </c>
      <c r="D2485" s="3" t="s">
        <v>1</v>
      </c>
      <c r="E2485" s="3" t="s">
        <v>4570</v>
      </c>
      <c r="F2485" s="87">
        <v>22</v>
      </c>
      <c r="G2485" s="5">
        <f t="shared" si="114"/>
        <v>69</v>
      </c>
      <c r="H2485" s="5" t="str">
        <f>VLOOKUP(F2485,Tabla5[[Columna3]:[Columna4]],2,TRUE)</f>
        <v>Aceptable</v>
      </c>
      <c r="I2485" s="18">
        <v>50</v>
      </c>
      <c r="J2485" s="5">
        <f t="shared" si="115"/>
        <v>46.296296296296298</v>
      </c>
      <c r="K2485" s="5" t="str">
        <f>VLOOKUP(I2485,Tabla13[[Rango minimo]:[Estado de calidad del aire]],2,TRUE)</f>
        <v>Buena</v>
      </c>
      <c r="L2485" s="21">
        <f t="shared" si="116"/>
        <v>57.648148148148152</v>
      </c>
      <c r="M2485" s="21" t="str">
        <f>VLOOKUP(L2485,Tabla7[[Valor minimo]:[Estado de calidad el aire]],2,TRUE)</f>
        <v>Aceptable</v>
      </c>
      <c r="N2485" s="11">
        <v>11</v>
      </c>
      <c r="O2485" s="11" t="s">
        <v>5996</v>
      </c>
      <c r="P2485" s="11">
        <v>3</v>
      </c>
      <c r="Q2485" s="11">
        <v>-74.064633040000004</v>
      </c>
      <c r="R2485" s="12">
        <v>4.7513839210000004</v>
      </c>
    </row>
    <row r="2486" spans="1:18" x14ac:dyDescent="0.25">
      <c r="A2486" s="10">
        <v>2485</v>
      </c>
      <c r="B2486" s="3" t="s">
        <v>4571</v>
      </c>
      <c r="C2486" s="3" t="s">
        <v>3696</v>
      </c>
      <c r="D2486" s="3" t="s">
        <v>1</v>
      </c>
      <c r="E2486" s="3" t="s">
        <v>4572</v>
      </c>
      <c r="F2486" s="87">
        <v>22</v>
      </c>
      <c r="G2486" s="5">
        <f t="shared" si="114"/>
        <v>69</v>
      </c>
      <c r="H2486" s="5" t="str">
        <f>VLOOKUP(F2486,Tabla5[[Columna3]:[Columna4]],2,TRUE)</f>
        <v>Aceptable</v>
      </c>
      <c r="I2486" s="18">
        <v>50</v>
      </c>
      <c r="J2486" s="5">
        <f t="shared" si="115"/>
        <v>46.296296296296298</v>
      </c>
      <c r="K2486" s="5" t="str">
        <f>VLOOKUP(I2486,Tabla13[[Rango minimo]:[Estado de calidad del aire]],2,TRUE)</f>
        <v>Buena</v>
      </c>
      <c r="L2486" s="21">
        <f t="shared" si="116"/>
        <v>57.648148148148152</v>
      </c>
      <c r="M2486" s="21" t="str">
        <f>VLOOKUP(L2486,Tabla7[[Valor minimo]:[Estado de calidad el aire]],2,TRUE)</f>
        <v>Aceptable</v>
      </c>
      <c r="N2486" s="11">
        <v>11</v>
      </c>
      <c r="O2486" s="11" t="s">
        <v>5996</v>
      </c>
      <c r="P2486" s="11">
        <v>4</v>
      </c>
      <c r="Q2486" s="11">
        <v>-74.06248626</v>
      </c>
      <c r="R2486" s="12">
        <v>4.7544416939999996</v>
      </c>
    </row>
    <row r="2487" spans="1:18" x14ac:dyDescent="0.25">
      <c r="A2487" s="10">
        <v>2486</v>
      </c>
      <c r="B2487" s="3" t="s">
        <v>4573</v>
      </c>
      <c r="C2487" s="3" t="s">
        <v>3696</v>
      </c>
      <c r="D2487" s="3" t="s">
        <v>1</v>
      </c>
      <c r="E2487" s="3" t="s">
        <v>4574</v>
      </c>
      <c r="F2487" s="87">
        <v>22</v>
      </c>
      <c r="G2487" s="5">
        <f t="shared" si="114"/>
        <v>69</v>
      </c>
      <c r="H2487" s="5" t="str">
        <f>VLOOKUP(F2487,Tabla5[[Columna3]:[Columna4]],2,TRUE)</f>
        <v>Aceptable</v>
      </c>
      <c r="I2487" s="18">
        <v>50</v>
      </c>
      <c r="J2487" s="5">
        <f t="shared" si="115"/>
        <v>46.296296296296298</v>
      </c>
      <c r="K2487" s="5" t="str">
        <f>VLOOKUP(I2487,Tabla13[[Rango minimo]:[Estado de calidad del aire]],2,TRUE)</f>
        <v>Buena</v>
      </c>
      <c r="L2487" s="21">
        <f t="shared" si="116"/>
        <v>57.648148148148152</v>
      </c>
      <c r="M2487" s="21" t="str">
        <f>VLOOKUP(L2487,Tabla7[[Valor minimo]:[Estado de calidad el aire]],2,TRUE)</f>
        <v>Aceptable</v>
      </c>
      <c r="N2487" s="11">
        <v>11</v>
      </c>
      <c r="O2487" s="11" t="s">
        <v>5996</v>
      </c>
      <c r="P2487" s="11">
        <v>3</v>
      </c>
      <c r="Q2487" s="11">
        <v>-74.049006680000005</v>
      </c>
      <c r="R2487" s="12">
        <v>4.7474691120000001</v>
      </c>
    </row>
    <row r="2488" spans="1:18" x14ac:dyDescent="0.25">
      <c r="A2488" s="10">
        <v>2487</v>
      </c>
      <c r="B2488" s="3" t="s">
        <v>4575</v>
      </c>
      <c r="C2488" s="3" t="s">
        <v>3696</v>
      </c>
      <c r="D2488" s="3" t="s">
        <v>1</v>
      </c>
      <c r="E2488" s="3" t="s">
        <v>4576</v>
      </c>
      <c r="F2488" s="87">
        <v>22</v>
      </c>
      <c r="G2488" s="5">
        <f t="shared" si="114"/>
        <v>69</v>
      </c>
      <c r="H2488" s="5" t="str">
        <f>VLOOKUP(F2488,Tabla5[[Columna3]:[Columna4]],2,TRUE)</f>
        <v>Aceptable</v>
      </c>
      <c r="I2488" s="18">
        <v>50</v>
      </c>
      <c r="J2488" s="5">
        <f t="shared" si="115"/>
        <v>46.296296296296298</v>
      </c>
      <c r="K2488" s="5" t="str">
        <f>VLOOKUP(I2488,Tabla13[[Rango minimo]:[Estado de calidad del aire]],2,TRUE)</f>
        <v>Buena</v>
      </c>
      <c r="L2488" s="21">
        <f t="shared" si="116"/>
        <v>57.648148148148152</v>
      </c>
      <c r="M2488" s="21" t="str">
        <f>VLOOKUP(L2488,Tabla7[[Valor minimo]:[Estado de calidad el aire]],2,TRUE)</f>
        <v>Aceptable</v>
      </c>
      <c r="N2488" s="11">
        <v>11</v>
      </c>
      <c r="O2488" s="11" t="s">
        <v>5996</v>
      </c>
      <c r="P2488" s="11">
        <v>3</v>
      </c>
      <c r="Q2488" s="11">
        <v>-74.059997229999993</v>
      </c>
      <c r="R2488" s="12">
        <v>4.7488392609999996</v>
      </c>
    </row>
    <row r="2489" spans="1:18" x14ac:dyDescent="0.25">
      <c r="A2489" s="10">
        <v>2488</v>
      </c>
      <c r="B2489" s="3" t="s">
        <v>4577</v>
      </c>
      <c r="C2489" s="3" t="s">
        <v>3696</v>
      </c>
      <c r="D2489" s="3" t="s">
        <v>1</v>
      </c>
      <c r="E2489" s="3" t="s">
        <v>4578</v>
      </c>
      <c r="F2489" s="87">
        <v>22</v>
      </c>
      <c r="G2489" s="5">
        <f t="shared" si="114"/>
        <v>69</v>
      </c>
      <c r="H2489" s="5" t="str">
        <f>VLOOKUP(F2489,Tabla5[[Columna3]:[Columna4]],2,TRUE)</f>
        <v>Aceptable</v>
      </c>
      <c r="I2489" s="18">
        <v>50</v>
      </c>
      <c r="J2489" s="5">
        <f t="shared" si="115"/>
        <v>46.296296296296298</v>
      </c>
      <c r="K2489" s="5" t="str">
        <f>VLOOKUP(I2489,Tabla13[[Rango minimo]:[Estado de calidad del aire]],2,TRUE)</f>
        <v>Buena</v>
      </c>
      <c r="L2489" s="21">
        <f t="shared" si="116"/>
        <v>57.648148148148152</v>
      </c>
      <c r="M2489" s="21" t="str">
        <f>VLOOKUP(L2489,Tabla7[[Valor minimo]:[Estado de calidad el aire]],2,TRUE)</f>
        <v>Aceptable</v>
      </c>
      <c r="N2489" s="11">
        <v>11</v>
      </c>
      <c r="O2489" s="11" t="s">
        <v>5996</v>
      </c>
      <c r="P2489" s="11">
        <v>3</v>
      </c>
      <c r="Q2489" s="11">
        <v>-74.062924789999997</v>
      </c>
      <c r="R2489" s="12">
        <v>4.7505247539999997</v>
      </c>
    </row>
    <row r="2490" spans="1:18" x14ac:dyDescent="0.25">
      <c r="A2490" s="10">
        <v>2489</v>
      </c>
      <c r="B2490" s="3" t="s">
        <v>4579</v>
      </c>
      <c r="C2490" s="3" t="s">
        <v>3696</v>
      </c>
      <c r="D2490" s="3" t="s">
        <v>1</v>
      </c>
      <c r="E2490" s="3" t="s">
        <v>4580</v>
      </c>
      <c r="F2490" s="87">
        <v>22</v>
      </c>
      <c r="G2490" s="5">
        <f t="shared" si="114"/>
        <v>69</v>
      </c>
      <c r="H2490" s="5" t="str">
        <f>VLOOKUP(F2490,Tabla5[[Columna3]:[Columna4]],2,TRUE)</f>
        <v>Aceptable</v>
      </c>
      <c r="I2490" s="18">
        <v>50</v>
      </c>
      <c r="J2490" s="5">
        <f t="shared" si="115"/>
        <v>46.296296296296298</v>
      </c>
      <c r="K2490" s="5" t="str">
        <f>VLOOKUP(I2490,Tabla13[[Rango minimo]:[Estado de calidad del aire]],2,TRUE)</f>
        <v>Buena</v>
      </c>
      <c r="L2490" s="21">
        <f t="shared" si="116"/>
        <v>57.648148148148152</v>
      </c>
      <c r="M2490" s="21" t="str">
        <f>VLOOKUP(L2490,Tabla7[[Valor minimo]:[Estado de calidad el aire]],2,TRUE)</f>
        <v>Aceptable</v>
      </c>
      <c r="N2490" s="11">
        <v>11</v>
      </c>
      <c r="O2490" s="11" t="s">
        <v>5996</v>
      </c>
      <c r="P2490" s="11">
        <v>3</v>
      </c>
      <c r="Q2490" s="11">
        <v>-74.063875159999995</v>
      </c>
      <c r="R2490" s="12">
        <v>4.7541938229999996</v>
      </c>
    </row>
    <row r="2491" spans="1:18" x14ac:dyDescent="0.25">
      <c r="A2491" s="10">
        <v>2490</v>
      </c>
      <c r="B2491" s="3" t="s">
        <v>4581</v>
      </c>
      <c r="C2491" s="3" t="s">
        <v>3696</v>
      </c>
      <c r="D2491" s="3" t="s">
        <v>1</v>
      </c>
      <c r="E2491" s="3" t="s">
        <v>4582</v>
      </c>
      <c r="F2491" s="87">
        <v>22</v>
      </c>
      <c r="G2491" s="5">
        <f t="shared" si="114"/>
        <v>69</v>
      </c>
      <c r="H2491" s="5" t="str">
        <f>VLOOKUP(F2491,Tabla5[[Columna3]:[Columna4]],2,TRUE)</f>
        <v>Aceptable</v>
      </c>
      <c r="I2491" s="18">
        <v>50</v>
      </c>
      <c r="J2491" s="5">
        <f t="shared" si="115"/>
        <v>46.296296296296298</v>
      </c>
      <c r="K2491" s="5" t="str">
        <f>VLOOKUP(I2491,Tabla13[[Rango minimo]:[Estado de calidad del aire]],2,TRUE)</f>
        <v>Buena</v>
      </c>
      <c r="L2491" s="21">
        <f t="shared" si="116"/>
        <v>57.648148148148152</v>
      </c>
      <c r="M2491" s="21" t="str">
        <f>VLOOKUP(L2491,Tabla7[[Valor minimo]:[Estado de calidad el aire]],2,TRUE)</f>
        <v>Aceptable</v>
      </c>
      <c r="N2491" s="11">
        <v>11</v>
      </c>
      <c r="O2491" s="11" t="s">
        <v>5996</v>
      </c>
      <c r="P2491" s="11">
        <v>3</v>
      </c>
      <c r="Q2491" s="11">
        <v>-74.057501049999999</v>
      </c>
      <c r="R2491" s="12">
        <v>4.7511418389999998</v>
      </c>
    </row>
    <row r="2492" spans="1:18" x14ac:dyDescent="0.25">
      <c r="A2492" s="10">
        <v>2491</v>
      </c>
      <c r="B2492" s="3" t="s">
        <v>4583</v>
      </c>
      <c r="C2492" s="3" t="s">
        <v>3696</v>
      </c>
      <c r="D2492" s="3" t="s">
        <v>1</v>
      </c>
      <c r="E2492" s="3" t="s">
        <v>4584</v>
      </c>
      <c r="F2492" s="87">
        <v>22</v>
      </c>
      <c r="G2492" s="5">
        <f t="shared" si="114"/>
        <v>69</v>
      </c>
      <c r="H2492" s="5" t="str">
        <f>VLOOKUP(F2492,Tabla5[[Columna3]:[Columna4]],2,TRUE)</f>
        <v>Aceptable</v>
      </c>
      <c r="I2492" s="18">
        <v>50</v>
      </c>
      <c r="J2492" s="5">
        <f t="shared" si="115"/>
        <v>46.296296296296298</v>
      </c>
      <c r="K2492" s="5" t="str">
        <f>VLOOKUP(I2492,Tabla13[[Rango minimo]:[Estado de calidad del aire]],2,TRUE)</f>
        <v>Buena</v>
      </c>
      <c r="L2492" s="21">
        <f t="shared" si="116"/>
        <v>57.648148148148152</v>
      </c>
      <c r="M2492" s="21" t="str">
        <f>VLOOKUP(L2492,Tabla7[[Valor minimo]:[Estado de calidad el aire]],2,TRUE)</f>
        <v>Aceptable</v>
      </c>
      <c r="N2492" s="11">
        <v>11</v>
      </c>
      <c r="O2492" s="11" t="s">
        <v>5996</v>
      </c>
      <c r="P2492" s="11">
        <v>4</v>
      </c>
      <c r="Q2492" s="11">
        <v>-74.054416489999994</v>
      </c>
      <c r="R2492" s="12">
        <v>4.7501247500000003</v>
      </c>
    </row>
    <row r="2493" spans="1:18" x14ac:dyDescent="0.25">
      <c r="A2493" s="10">
        <v>2492</v>
      </c>
      <c r="B2493" s="3" t="s">
        <v>4585</v>
      </c>
      <c r="C2493" s="3" t="s">
        <v>3696</v>
      </c>
      <c r="D2493" s="3" t="s">
        <v>1</v>
      </c>
      <c r="E2493" s="3" t="s">
        <v>4586</v>
      </c>
      <c r="F2493" s="87">
        <v>22</v>
      </c>
      <c r="G2493" s="5">
        <f t="shared" si="114"/>
        <v>69</v>
      </c>
      <c r="H2493" s="5" t="str">
        <f>VLOOKUP(F2493,Tabla5[[Columna3]:[Columna4]],2,TRUE)</f>
        <v>Aceptable</v>
      </c>
      <c r="I2493" s="18">
        <v>50</v>
      </c>
      <c r="J2493" s="5">
        <f t="shared" si="115"/>
        <v>46.296296296296298</v>
      </c>
      <c r="K2493" s="5" t="str">
        <f>VLOOKUP(I2493,Tabla13[[Rango minimo]:[Estado de calidad del aire]],2,TRUE)</f>
        <v>Buena</v>
      </c>
      <c r="L2493" s="21">
        <f t="shared" si="116"/>
        <v>57.648148148148152</v>
      </c>
      <c r="M2493" s="21" t="str">
        <f>VLOOKUP(L2493,Tabla7[[Valor minimo]:[Estado de calidad el aire]],2,TRUE)</f>
        <v>Aceptable</v>
      </c>
      <c r="N2493" s="11">
        <v>11</v>
      </c>
      <c r="O2493" s="11" t="s">
        <v>5996</v>
      </c>
      <c r="P2493" s="11">
        <v>3</v>
      </c>
      <c r="Q2493" s="11">
        <v>-74.057706359999997</v>
      </c>
      <c r="R2493" s="12">
        <v>4.7524197040000002</v>
      </c>
    </row>
    <row r="2494" spans="1:18" x14ac:dyDescent="0.25">
      <c r="A2494" s="10">
        <v>2493</v>
      </c>
      <c r="B2494" s="3" t="s">
        <v>4587</v>
      </c>
      <c r="C2494" s="3" t="s">
        <v>3696</v>
      </c>
      <c r="D2494" s="3" t="s">
        <v>1</v>
      </c>
      <c r="E2494" s="3" t="s">
        <v>4588</v>
      </c>
      <c r="F2494" s="87">
        <v>22</v>
      </c>
      <c r="G2494" s="5">
        <f t="shared" si="114"/>
        <v>69</v>
      </c>
      <c r="H2494" s="5" t="str">
        <f>VLOOKUP(F2494,Tabla5[[Columna3]:[Columna4]],2,TRUE)</f>
        <v>Aceptable</v>
      </c>
      <c r="I2494" s="18">
        <v>50</v>
      </c>
      <c r="J2494" s="5">
        <f t="shared" si="115"/>
        <v>46.296296296296298</v>
      </c>
      <c r="K2494" s="5" t="str">
        <f>VLOOKUP(I2494,Tabla13[[Rango minimo]:[Estado de calidad del aire]],2,TRUE)</f>
        <v>Buena</v>
      </c>
      <c r="L2494" s="21">
        <f t="shared" si="116"/>
        <v>57.648148148148152</v>
      </c>
      <c r="M2494" s="21" t="str">
        <f>VLOOKUP(L2494,Tabla7[[Valor minimo]:[Estado de calidad el aire]],2,TRUE)</f>
        <v>Aceptable</v>
      </c>
      <c r="N2494" s="11">
        <v>11</v>
      </c>
      <c r="O2494" s="11" t="s">
        <v>5996</v>
      </c>
      <c r="P2494" s="11">
        <v>4</v>
      </c>
      <c r="Q2494" s="11">
        <v>-74.060226709999995</v>
      </c>
      <c r="R2494" s="12">
        <v>4.7409712019999999</v>
      </c>
    </row>
    <row r="2495" spans="1:18" x14ac:dyDescent="0.25">
      <c r="A2495" s="10">
        <v>2494</v>
      </c>
      <c r="B2495" s="3" t="s">
        <v>4589</v>
      </c>
      <c r="C2495" s="3" t="s">
        <v>3696</v>
      </c>
      <c r="D2495" s="3" t="s">
        <v>1</v>
      </c>
      <c r="E2495" s="3" t="s">
        <v>4590</v>
      </c>
      <c r="F2495" s="87">
        <v>22</v>
      </c>
      <c r="G2495" s="5">
        <f t="shared" si="114"/>
        <v>69</v>
      </c>
      <c r="H2495" s="5" t="str">
        <f>VLOOKUP(F2495,Tabla5[[Columna3]:[Columna4]],2,TRUE)</f>
        <v>Aceptable</v>
      </c>
      <c r="I2495" s="18">
        <v>50</v>
      </c>
      <c r="J2495" s="5">
        <f t="shared" si="115"/>
        <v>46.296296296296298</v>
      </c>
      <c r="K2495" s="5" t="str">
        <f>VLOOKUP(I2495,Tabla13[[Rango minimo]:[Estado de calidad del aire]],2,TRUE)</f>
        <v>Buena</v>
      </c>
      <c r="L2495" s="21">
        <f t="shared" si="116"/>
        <v>57.648148148148152</v>
      </c>
      <c r="M2495" s="21" t="str">
        <f>VLOOKUP(L2495,Tabla7[[Valor minimo]:[Estado de calidad el aire]],2,TRUE)</f>
        <v>Aceptable</v>
      </c>
      <c r="N2495" s="11">
        <v>11</v>
      </c>
      <c r="O2495" s="11" t="s">
        <v>5996</v>
      </c>
      <c r="P2495" s="11">
        <v>3</v>
      </c>
      <c r="Q2495" s="11">
        <v>-74.062420489999994</v>
      </c>
      <c r="R2495" s="12">
        <v>4.7484012399999997</v>
      </c>
    </row>
    <row r="2496" spans="1:18" x14ac:dyDescent="0.25">
      <c r="A2496" s="10">
        <v>2495</v>
      </c>
      <c r="B2496" s="3" t="s">
        <v>4591</v>
      </c>
      <c r="C2496" s="3" t="s">
        <v>3696</v>
      </c>
      <c r="D2496" s="3" t="s">
        <v>1</v>
      </c>
      <c r="E2496" s="3" t="s">
        <v>412</v>
      </c>
      <c r="F2496" s="87">
        <v>22</v>
      </c>
      <c r="G2496" s="5">
        <f t="shared" si="114"/>
        <v>69</v>
      </c>
      <c r="H2496" s="5" t="str">
        <f>VLOOKUP(F2496,Tabla5[[Columna3]:[Columna4]],2,TRUE)</f>
        <v>Aceptable</v>
      </c>
      <c r="I2496" s="18">
        <v>50</v>
      </c>
      <c r="J2496" s="5">
        <f t="shared" si="115"/>
        <v>46.296296296296298</v>
      </c>
      <c r="K2496" s="5" t="str">
        <f>VLOOKUP(I2496,Tabla13[[Rango minimo]:[Estado de calidad del aire]],2,TRUE)</f>
        <v>Buena</v>
      </c>
      <c r="L2496" s="21">
        <f t="shared" si="116"/>
        <v>57.648148148148152</v>
      </c>
      <c r="M2496" s="21" t="str">
        <f>VLOOKUP(L2496,Tabla7[[Valor minimo]:[Estado de calidad el aire]],2,TRUE)</f>
        <v>Aceptable</v>
      </c>
      <c r="N2496" s="11">
        <v>11</v>
      </c>
      <c r="O2496" s="11" t="s">
        <v>5996</v>
      </c>
      <c r="P2496" s="11">
        <v>3</v>
      </c>
      <c r="Q2496" s="11">
        <v>-74.061946800000001</v>
      </c>
      <c r="R2496" s="12">
        <v>4.75278212</v>
      </c>
    </row>
    <row r="2497" spans="1:18" x14ac:dyDescent="0.25">
      <c r="A2497" s="10">
        <v>2496</v>
      </c>
      <c r="B2497" s="3" t="s">
        <v>4592</v>
      </c>
      <c r="C2497" s="3" t="s">
        <v>3696</v>
      </c>
      <c r="D2497" s="3" t="s">
        <v>1</v>
      </c>
      <c r="E2497" s="3" t="s">
        <v>4593</v>
      </c>
      <c r="F2497" s="87">
        <v>22</v>
      </c>
      <c r="G2497" s="5">
        <f t="shared" si="114"/>
        <v>69</v>
      </c>
      <c r="H2497" s="5" t="str">
        <f>VLOOKUP(F2497,Tabla5[[Columna3]:[Columna4]],2,TRUE)</f>
        <v>Aceptable</v>
      </c>
      <c r="I2497" s="18">
        <v>50</v>
      </c>
      <c r="J2497" s="5">
        <f t="shared" si="115"/>
        <v>46.296296296296298</v>
      </c>
      <c r="K2497" s="5" t="str">
        <f>VLOOKUP(I2497,Tabla13[[Rango minimo]:[Estado de calidad del aire]],2,TRUE)</f>
        <v>Buena</v>
      </c>
      <c r="L2497" s="21">
        <f t="shared" si="116"/>
        <v>57.648148148148152</v>
      </c>
      <c r="M2497" s="21" t="str">
        <f>VLOOKUP(L2497,Tabla7[[Valor minimo]:[Estado de calidad el aire]],2,TRUE)</f>
        <v>Aceptable</v>
      </c>
      <c r="N2497" s="11">
        <v>11</v>
      </c>
      <c r="O2497" s="11" t="s">
        <v>5996</v>
      </c>
      <c r="P2497" s="11">
        <v>3</v>
      </c>
      <c r="Q2497" s="11">
        <v>-74.057588980000006</v>
      </c>
      <c r="R2497" s="12">
        <v>4.744284833</v>
      </c>
    </row>
    <row r="2498" spans="1:18" x14ac:dyDescent="0.25">
      <c r="A2498" s="10">
        <v>2497</v>
      </c>
      <c r="B2498" s="3" t="s">
        <v>4594</v>
      </c>
      <c r="C2498" s="3" t="s">
        <v>3696</v>
      </c>
      <c r="D2498" s="3" t="s">
        <v>1</v>
      </c>
      <c r="E2498" s="3" t="s">
        <v>4595</v>
      </c>
      <c r="F2498" s="87">
        <v>22</v>
      </c>
      <c r="G2498" s="5">
        <f t="shared" si="114"/>
        <v>69</v>
      </c>
      <c r="H2498" s="5" t="str">
        <f>VLOOKUP(F2498,Tabla5[[Columna3]:[Columna4]],2,TRUE)</f>
        <v>Aceptable</v>
      </c>
      <c r="I2498" s="18">
        <v>50</v>
      </c>
      <c r="J2498" s="5">
        <f t="shared" si="115"/>
        <v>46.296296296296298</v>
      </c>
      <c r="K2498" s="5" t="str">
        <f>VLOOKUP(I2498,Tabla13[[Rango minimo]:[Estado de calidad del aire]],2,TRUE)</f>
        <v>Buena</v>
      </c>
      <c r="L2498" s="21">
        <f t="shared" si="116"/>
        <v>57.648148148148152</v>
      </c>
      <c r="M2498" s="21" t="str">
        <f>VLOOKUP(L2498,Tabla7[[Valor minimo]:[Estado de calidad el aire]],2,TRUE)</f>
        <v>Aceptable</v>
      </c>
      <c r="N2498" s="11">
        <v>11</v>
      </c>
      <c r="O2498" s="11" t="s">
        <v>5996</v>
      </c>
      <c r="P2498" s="11">
        <v>3</v>
      </c>
      <c r="Q2498" s="11">
        <v>-74.060010250000005</v>
      </c>
      <c r="R2498" s="12">
        <v>4.7472476620000004</v>
      </c>
    </row>
    <row r="2499" spans="1:18" x14ac:dyDescent="0.25">
      <c r="A2499" s="10">
        <v>2498</v>
      </c>
      <c r="B2499" s="3" t="s">
        <v>4596</v>
      </c>
      <c r="C2499" s="3" t="s">
        <v>3696</v>
      </c>
      <c r="D2499" s="3" t="s">
        <v>1</v>
      </c>
      <c r="E2499" s="3" t="s">
        <v>4597</v>
      </c>
      <c r="F2499" s="87">
        <v>22</v>
      </c>
      <c r="G2499" s="5">
        <f t="shared" ref="G2499:G2562" si="117">IF(F2499&lt;=12, F2499*50/12,
IF(F2499&lt;=37, 51 + (F2499-13)*50/25,
IF(F2499&lt;=55, 101 + (F2499-38)*50/18,
IF(F2499&lt;=150, 151 + (F2499-56)*50/95,
IF(F2499&lt;=250, 201 + (F2499-151)*100/100,
301 + (F2499-251)*200/250)))))</f>
        <v>69</v>
      </c>
      <c r="H2499" s="5" t="str">
        <f>VLOOKUP(F2499,Tabla5[[Columna3]:[Columna4]],2,TRUE)</f>
        <v>Aceptable</v>
      </c>
      <c r="I2499" s="18">
        <v>50</v>
      </c>
      <c r="J2499" s="5">
        <f t="shared" ref="J2499:J2562" si="118">IF(I2499&lt;=54, I2499*50/54,
IF(I2499&lt;=154, 51 + (I2499-55)*50/100,
IF(I2499&lt;=254, 101 + (I2499-155)*50/100,
IF(I2499&lt;=354, 151 + (I2499-255)*50/100,
IF(I2499&lt;=424, 201 + (I2499-355)*100/70,
301 + (I2499-425)*200/180)))))</f>
        <v>46.296296296296298</v>
      </c>
      <c r="K2499" s="5" t="str">
        <f>VLOOKUP(I2499,Tabla13[[Rango minimo]:[Estado de calidad del aire]],2,TRUE)</f>
        <v>Buena</v>
      </c>
      <c r="L2499" s="21">
        <f t="shared" ref="L2499:L2562" si="119">(((G2499+J2499)/2))</f>
        <v>57.648148148148152</v>
      </c>
      <c r="M2499" s="21" t="str">
        <f>VLOOKUP(L2499,Tabla7[[Valor minimo]:[Estado de calidad el aire]],2,TRUE)</f>
        <v>Aceptable</v>
      </c>
      <c r="N2499" s="11">
        <v>11</v>
      </c>
      <c r="O2499" s="11" t="s">
        <v>5996</v>
      </c>
      <c r="P2499" s="11">
        <v>3</v>
      </c>
      <c r="Q2499" s="11">
        <v>-74.048339420000005</v>
      </c>
      <c r="R2499" s="12">
        <v>4.7466436329999997</v>
      </c>
    </row>
    <row r="2500" spans="1:18" x14ac:dyDescent="0.25">
      <c r="A2500" s="10">
        <v>2499</v>
      </c>
      <c r="B2500" s="3" t="s">
        <v>4598</v>
      </c>
      <c r="C2500" s="3" t="s">
        <v>3696</v>
      </c>
      <c r="D2500" s="3" t="s">
        <v>1</v>
      </c>
      <c r="E2500" s="3" t="s">
        <v>4599</v>
      </c>
      <c r="F2500" s="87">
        <v>22</v>
      </c>
      <c r="G2500" s="5">
        <f t="shared" si="117"/>
        <v>69</v>
      </c>
      <c r="H2500" s="5" t="str">
        <f>VLOOKUP(F2500,Tabla5[[Columna3]:[Columna4]],2,TRUE)</f>
        <v>Aceptable</v>
      </c>
      <c r="I2500" s="18">
        <v>50</v>
      </c>
      <c r="J2500" s="5">
        <f t="shared" si="118"/>
        <v>46.296296296296298</v>
      </c>
      <c r="K2500" s="5" t="str">
        <f>VLOOKUP(I2500,Tabla13[[Rango minimo]:[Estado de calidad del aire]],2,TRUE)</f>
        <v>Buena</v>
      </c>
      <c r="L2500" s="21">
        <f t="shared" si="119"/>
        <v>57.648148148148152</v>
      </c>
      <c r="M2500" s="21" t="str">
        <f>VLOOKUP(L2500,Tabla7[[Valor minimo]:[Estado de calidad el aire]],2,TRUE)</f>
        <v>Aceptable</v>
      </c>
      <c r="N2500" s="11">
        <v>11</v>
      </c>
      <c r="O2500" s="11" t="s">
        <v>5996</v>
      </c>
      <c r="P2500" s="11">
        <v>3</v>
      </c>
      <c r="Q2500" s="11">
        <v>-74.056421290000003</v>
      </c>
      <c r="R2500" s="12">
        <v>4.7505696930000001</v>
      </c>
    </row>
    <row r="2501" spans="1:18" x14ac:dyDescent="0.25">
      <c r="A2501" s="10">
        <v>2500</v>
      </c>
      <c r="B2501" s="3" t="s">
        <v>4600</v>
      </c>
      <c r="C2501" s="3" t="s">
        <v>3696</v>
      </c>
      <c r="D2501" s="3" t="s">
        <v>1</v>
      </c>
      <c r="E2501" s="3" t="s">
        <v>4601</v>
      </c>
      <c r="F2501" s="87">
        <v>22</v>
      </c>
      <c r="G2501" s="5">
        <f t="shared" si="117"/>
        <v>69</v>
      </c>
      <c r="H2501" s="5" t="str">
        <f>VLOOKUP(F2501,Tabla5[[Columna3]:[Columna4]],2,TRUE)</f>
        <v>Aceptable</v>
      </c>
      <c r="I2501" s="18">
        <v>50</v>
      </c>
      <c r="J2501" s="5">
        <f t="shared" si="118"/>
        <v>46.296296296296298</v>
      </c>
      <c r="K2501" s="5" t="str">
        <f>VLOOKUP(I2501,Tabla13[[Rango minimo]:[Estado de calidad del aire]],2,TRUE)</f>
        <v>Buena</v>
      </c>
      <c r="L2501" s="21">
        <f t="shared" si="119"/>
        <v>57.648148148148152</v>
      </c>
      <c r="M2501" s="21" t="str">
        <f>VLOOKUP(L2501,Tabla7[[Valor minimo]:[Estado de calidad el aire]],2,TRUE)</f>
        <v>Aceptable</v>
      </c>
      <c r="N2501" s="11">
        <v>11</v>
      </c>
      <c r="O2501" s="11" t="s">
        <v>5996</v>
      </c>
      <c r="P2501" s="11">
        <v>3</v>
      </c>
      <c r="Q2501" s="11">
        <v>-74.064601780000004</v>
      </c>
      <c r="R2501" s="12">
        <v>4.7527091029999999</v>
      </c>
    </row>
    <row r="2502" spans="1:18" x14ac:dyDescent="0.25">
      <c r="A2502" s="10">
        <v>2501</v>
      </c>
      <c r="B2502" s="3" t="s">
        <v>4602</v>
      </c>
      <c r="C2502" s="3" t="s">
        <v>3696</v>
      </c>
      <c r="D2502" s="3" t="s">
        <v>1</v>
      </c>
      <c r="E2502" s="3" t="s">
        <v>4603</v>
      </c>
      <c r="F2502" s="87">
        <v>22</v>
      </c>
      <c r="G2502" s="5">
        <f t="shared" si="117"/>
        <v>69</v>
      </c>
      <c r="H2502" s="5" t="str">
        <f>VLOOKUP(F2502,Tabla5[[Columna3]:[Columna4]],2,TRUE)</f>
        <v>Aceptable</v>
      </c>
      <c r="I2502" s="18">
        <v>50</v>
      </c>
      <c r="J2502" s="5">
        <f t="shared" si="118"/>
        <v>46.296296296296298</v>
      </c>
      <c r="K2502" s="5" t="str">
        <f>VLOOKUP(I2502,Tabla13[[Rango minimo]:[Estado de calidad del aire]],2,TRUE)</f>
        <v>Buena</v>
      </c>
      <c r="L2502" s="21">
        <f t="shared" si="119"/>
        <v>57.648148148148152</v>
      </c>
      <c r="M2502" s="21" t="str">
        <f>VLOOKUP(L2502,Tabla7[[Valor minimo]:[Estado de calidad el aire]],2,TRUE)</f>
        <v>Aceptable</v>
      </c>
      <c r="N2502" s="11">
        <v>11</v>
      </c>
      <c r="O2502" s="11" t="s">
        <v>166</v>
      </c>
      <c r="P2502" s="11">
        <v>4</v>
      </c>
      <c r="Q2502" s="11">
        <v>-74.067788280000002</v>
      </c>
      <c r="R2502" s="12">
        <v>4.7243151809999997</v>
      </c>
    </row>
    <row r="2503" spans="1:18" x14ac:dyDescent="0.25">
      <c r="A2503" s="10">
        <v>2502</v>
      </c>
      <c r="B2503" s="3" t="s">
        <v>4604</v>
      </c>
      <c r="C2503" s="3" t="s">
        <v>3696</v>
      </c>
      <c r="D2503" s="3" t="s">
        <v>1</v>
      </c>
      <c r="E2503" s="3" t="s">
        <v>4605</v>
      </c>
      <c r="F2503" s="87">
        <v>22</v>
      </c>
      <c r="G2503" s="5">
        <f t="shared" si="117"/>
        <v>69</v>
      </c>
      <c r="H2503" s="5" t="str">
        <f>VLOOKUP(F2503,Tabla5[[Columna3]:[Columna4]],2,TRUE)</f>
        <v>Aceptable</v>
      </c>
      <c r="I2503" s="18">
        <v>50</v>
      </c>
      <c r="J2503" s="5">
        <f t="shared" si="118"/>
        <v>46.296296296296298</v>
      </c>
      <c r="K2503" s="5" t="str">
        <f>VLOOKUP(I2503,Tabla13[[Rango minimo]:[Estado de calidad del aire]],2,TRUE)</f>
        <v>Buena</v>
      </c>
      <c r="L2503" s="21">
        <f t="shared" si="119"/>
        <v>57.648148148148152</v>
      </c>
      <c r="M2503" s="21" t="str">
        <f>VLOOKUP(L2503,Tabla7[[Valor minimo]:[Estado de calidad el aire]],2,TRUE)</f>
        <v>Aceptable</v>
      </c>
      <c r="N2503" s="11">
        <v>11</v>
      </c>
      <c r="O2503" s="11" t="s">
        <v>166</v>
      </c>
      <c r="P2503" s="11">
        <v>5</v>
      </c>
      <c r="Q2503" s="11">
        <v>-74.067698640000003</v>
      </c>
      <c r="R2503" s="12">
        <v>4.7251853160000001</v>
      </c>
    </row>
    <row r="2504" spans="1:18" x14ac:dyDescent="0.25">
      <c r="A2504" s="10">
        <v>2503</v>
      </c>
      <c r="B2504" s="3" t="s">
        <v>4606</v>
      </c>
      <c r="C2504" s="3" t="s">
        <v>3696</v>
      </c>
      <c r="D2504" s="3" t="s">
        <v>1</v>
      </c>
      <c r="E2504" s="3" t="s">
        <v>4607</v>
      </c>
      <c r="F2504" s="87">
        <v>22</v>
      </c>
      <c r="G2504" s="5">
        <f t="shared" si="117"/>
        <v>69</v>
      </c>
      <c r="H2504" s="5" t="str">
        <f>VLOOKUP(F2504,Tabla5[[Columna3]:[Columna4]],2,TRUE)</f>
        <v>Aceptable</v>
      </c>
      <c r="I2504" s="18">
        <v>50</v>
      </c>
      <c r="J2504" s="5">
        <f t="shared" si="118"/>
        <v>46.296296296296298</v>
      </c>
      <c r="K2504" s="5" t="str">
        <f>VLOOKUP(I2504,Tabla13[[Rango minimo]:[Estado de calidad del aire]],2,TRUE)</f>
        <v>Buena</v>
      </c>
      <c r="L2504" s="21">
        <f t="shared" si="119"/>
        <v>57.648148148148152</v>
      </c>
      <c r="M2504" s="21" t="str">
        <f>VLOOKUP(L2504,Tabla7[[Valor minimo]:[Estado de calidad el aire]],2,TRUE)</f>
        <v>Aceptable</v>
      </c>
      <c r="N2504" s="11">
        <v>11</v>
      </c>
      <c r="O2504" s="11" t="s">
        <v>166</v>
      </c>
      <c r="P2504" s="11">
        <v>5</v>
      </c>
      <c r="Q2504" s="11">
        <v>-74.068897179999993</v>
      </c>
      <c r="R2504" s="12">
        <v>4.7278759279999996</v>
      </c>
    </row>
    <row r="2505" spans="1:18" x14ac:dyDescent="0.25">
      <c r="A2505" s="10">
        <v>2504</v>
      </c>
      <c r="B2505" s="3" t="s">
        <v>4608</v>
      </c>
      <c r="C2505" s="3" t="s">
        <v>3696</v>
      </c>
      <c r="D2505" s="3" t="s">
        <v>1</v>
      </c>
      <c r="E2505" s="3" t="s">
        <v>4609</v>
      </c>
      <c r="F2505" s="87">
        <v>22</v>
      </c>
      <c r="G2505" s="5">
        <f t="shared" si="117"/>
        <v>69</v>
      </c>
      <c r="H2505" s="5" t="str">
        <f>VLOOKUP(F2505,Tabla5[[Columna3]:[Columna4]],2,TRUE)</f>
        <v>Aceptable</v>
      </c>
      <c r="I2505" s="18">
        <v>50</v>
      </c>
      <c r="J2505" s="5">
        <f t="shared" si="118"/>
        <v>46.296296296296298</v>
      </c>
      <c r="K2505" s="5" t="str">
        <f>VLOOKUP(I2505,Tabla13[[Rango minimo]:[Estado de calidad del aire]],2,TRUE)</f>
        <v>Buena</v>
      </c>
      <c r="L2505" s="21">
        <f t="shared" si="119"/>
        <v>57.648148148148152</v>
      </c>
      <c r="M2505" s="21" t="str">
        <f>VLOOKUP(L2505,Tabla7[[Valor minimo]:[Estado de calidad el aire]],2,TRUE)</f>
        <v>Aceptable</v>
      </c>
      <c r="N2505" s="11">
        <v>11</v>
      </c>
      <c r="O2505" s="11" t="s">
        <v>166</v>
      </c>
      <c r="P2505" s="11">
        <v>5</v>
      </c>
      <c r="Q2505" s="11">
        <v>-74.064494210000007</v>
      </c>
      <c r="R2505" s="12">
        <v>4.719249842</v>
      </c>
    </row>
    <row r="2506" spans="1:18" x14ac:dyDescent="0.25">
      <c r="A2506" s="10">
        <v>2505</v>
      </c>
      <c r="B2506" s="3" t="s">
        <v>4610</v>
      </c>
      <c r="C2506" s="3" t="s">
        <v>3696</v>
      </c>
      <c r="D2506" s="3" t="s">
        <v>1</v>
      </c>
      <c r="E2506" s="3" t="s">
        <v>4611</v>
      </c>
      <c r="F2506" s="87">
        <v>22</v>
      </c>
      <c r="G2506" s="5">
        <f t="shared" si="117"/>
        <v>69</v>
      </c>
      <c r="H2506" s="5" t="str">
        <f>VLOOKUP(F2506,Tabla5[[Columna3]:[Columna4]],2,TRUE)</f>
        <v>Aceptable</v>
      </c>
      <c r="I2506" s="18">
        <v>50</v>
      </c>
      <c r="J2506" s="5">
        <f t="shared" si="118"/>
        <v>46.296296296296298</v>
      </c>
      <c r="K2506" s="5" t="str">
        <f>VLOOKUP(I2506,Tabla13[[Rango minimo]:[Estado de calidad del aire]],2,TRUE)</f>
        <v>Buena</v>
      </c>
      <c r="L2506" s="21">
        <f t="shared" si="119"/>
        <v>57.648148148148152</v>
      </c>
      <c r="M2506" s="21" t="str">
        <f>VLOOKUP(L2506,Tabla7[[Valor minimo]:[Estado de calidad el aire]],2,TRUE)</f>
        <v>Aceptable</v>
      </c>
      <c r="N2506" s="11">
        <v>11</v>
      </c>
      <c r="O2506" s="11" t="s">
        <v>166</v>
      </c>
      <c r="P2506" s="11">
        <v>6</v>
      </c>
      <c r="Q2506" s="11">
        <v>-74.075359340000006</v>
      </c>
      <c r="R2506" s="12">
        <v>4.7281582029999996</v>
      </c>
    </row>
    <row r="2507" spans="1:18" x14ac:dyDescent="0.25">
      <c r="A2507" s="10">
        <v>2506</v>
      </c>
      <c r="B2507" s="3" t="s">
        <v>4612</v>
      </c>
      <c r="C2507" s="3" t="s">
        <v>3696</v>
      </c>
      <c r="D2507" s="3" t="s">
        <v>1</v>
      </c>
      <c r="E2507" s="3" t="s">
        <v>4613</v>
      </c>
      <c r="F2507" s="87">
        <v>22</v>
      </c>
      <c r="G2507" s="5">
        <f t="shared" si="117"/>
        <v>69</v>
      </c>
      <c r="H2507" s="5" t="str">
        <f>VLOOKUP(F2507,Tabla5[[Columna3]:[Columna4]],2,TRUE)</f>
        <v>Aceptable</v>
      </c>
      <c r="I2507" s="18">
        <v>50</v>
      </c>
      <c r="J2507" s="5">
        <f t="shared" si="118"/>
        <v>46.296296296296298</v>
      </c>
      <c r="K2507" s="5" t="str">
        <f>VLOOKUP(I2507,Tabla13[[Rango minimo]:[Estado de calidad del aire]],2,TRUE)</f>
        <v>Buena</v>
      </c>
      <c r="L2507" s="21">
        <f t="shared" si="119"/>
        <v>57.648148148148152</v>
      </c>
      <c r="M2507" s="21" t="str">
        <f>VLOOKUP(L2507,Tabla7[[Valor minimo]:[Estado de calidad el aire]],2,TRUE)</f>
        <v>Aceptable</v>
      </c>
      <c r="N2507" s="11">
        <v>11</v>
      </c>
      <c r="O2507" s="11" t="s">
        <v>166</v>
      </c>
      <c r="P2507" s="11">
        <v>6</v>
      </c>
      <c r="Q2507" s="11">
        <v>-74.076086649999993</v>
      </c>
      <c r="R2507" s="12">
        <v>4.7223499110000002</v>
      </c>
    </row>
    <row r="2508" spans="1:18" x14ac:dyDescent="0.25">
      <c r="A2508" s="10">
        <v>2507</v>
      </c>
      <c r="B2508" s="3" t="s">
        <v>4614</v>
      </c>
      <c r="C2508" s="3" t="s">
        <v>3696</v>
      </c>
      <c r="D2508" s="3" t="s">
        <v>1</v>
      </c>
      <c r="E2508" s="3" t="s">
        <v>4615</v>
      </c>
      <c r="F2508" s="87">
        <v>22</v>
      </c>
      <c r="G2508" s="5">
        <f t="shared" si="117"/>
        <v>69</v>
      </c>
      <c r="H2508" s="5" t="str">
        <f>VLOOKUP(F2508,Tabla5[[Columna3]:[Columna4]],2,TRUE)</f>
        <v>Aceptable</v>
      </c>
      <c r="I2508" s="18">
        <v>50</v>
      </c>
      <c r="J2508" s="5">
        <f t="shared" si="118"/>
        <v>46.296296296296298</v>
      </c>
      <c r="K2508" s="5" t="str">
        <f>VLOOKUP(I2508,Tabla13[[Rango minimo]:[Estado de calidad del aire]],2,TRUE)</f>
        <v>Buena</v>
      </c>
      <c r="L2508" s="21">
        <f t="shared" si="119"/>
        <v>57.648148148148152</v>
      </c>
      <c r="M2508" s="21" t="str">
        <f>VLOOKUP(L2508,Tabla7[[Valor minimo]:[Estado de calidad el aire]],2,TRUE)</f>
        <v>Aceptable</v>
      </c>
      <c r="N2508" s="11">
        <v>11</v>
      </c>
      <c r="O2508" s="11" t="s">
        <v>166</v>
      </c>
      <c r="P2508" s="11">
        <v>5</v>
      </c>
      <c r="Q2508" s="11">
        <v>-74.078184359999995</v>
      </c>
      <c r="R2508" s="12">
        <v>4.7092338619999996</v>
      </c>
    </row>
    <row r="2509" spans="1:18" x14ac:dyDescent="0.25">
      <c r="A2509" s="10">
        <v>2508</v>
      </c>
      <c r="B2509" s="3" t="s">
        <v>4616</v>
      </c>
      <c r="C2509" s="3" t="s">
        <v>3696</v>
      </c>
      <c r="D2509" s="3" t="s">
        <v>1</v>
      </c>
      <c r="E2509" s="3" t="s">
        <v>4615</v>
      </c>
      <c r="F2509" s="87">
        <v>22</v>
      </c>
      <c r="G2509" s="5">
        <f t="shared" si="117"/>
        <v>69</v>
      </c>
      <c r="H2509" s="5" t="str">
        <f>VLOOKUP(F2509,Tabla5[[Columna3]:[Columna4]],2,TRUE)</f>
        <v>Aceptable</v>
      </c>
      <c r="I2509" s="18">
        <v>50</v>
      </c>
      <c r="J2509" s="5">
        <f t="shared" si="118"/>
        <v>46.296296296296298</v>
      </c>
      <c r="K2509" s="5" t="str">
        <f>VLOOKUP(I2509,Tabla13[[Rango minimo]:[Estado de calidad del aire]],2,TRUE)</f>
        <v>Buena</v>
      </c>
      <c r="L2509" s="21">
        <f t="shared" si="119"/>
        <v>57.648148148148152</v>
      </c>
      <c r="M2509" s="21" t="str">
        <f>VLOOKUP(L2509,Tabla7[[Valor minimo]:[Estado de calidad el aire]],2,TRUE)</f>
        <v>Aceptable</v>
      </c>
      <c r="N2509" s="11">
        <v>11</v>
      </c>
      <c r="O2509" s="11" t="s">
        <v>166</v>
      </c>
      <c r="P2509" s="11">
        <v>5</v>
      </c>
      <c r="Q2509" s="11">
        <v>-74.075039070000003</v>
      </c>
      <c r="R2509" s="12">
        <v>4.7093272199999996</v>
      </c>
    </row>
    <row r="2510" spans="1:18" x14ac:dyDescent="0.25">
      <c r="A2510" s="10">
        <v>2509</v>
      </c>
      <c r="B2510" s="3" t="s">
        <v>4617</v>
      </c>
      <c r="C2510" s="3" t="s">
        <v>3696</v>
      </c>
      <c r="D2510" s="3" t="s">
        <v>1</v>
      </c>
      <c r="E2510" s="3" t="s">
        <v>4618</v>
      </c>
      <c r="F2510" s="87">
        <v>22</v>
      </c>
      <c r="G2510" s="5">
        <f t="shared" si="117"/>
        <v>69</v>
      </c>
      <c r="H2510" s="5" t="str">
        <f>VLOOKUP(F2510,Tabla5[[Columna3]:[Columna4]],2,TRUE)</f>
        <v>Aceptable</v>
      </c>
      <c r="I2510" s="18">
        <v>50</v>
      </c>
      <c r="J2510" s="5">
        <f t="shared" si="118"/>
        <v>46.296296296296298</v>
      </c>
      <c r="K2510" s="5" t="str">
        <f>VLOOKUP(I2510,Tabla13[[Rango minimo]:[Estado de calidad del aire]],2,TRUE)</f>
        <v>Buena</v>
      </c>
      <c r="L2510" s="21">
        <f t="shared" si="119"/>
        <v>57.648148148148152</v>
      </c>
      <c r="M2510" s="21" t="str">
        <f>VLOOKUP(L2510,Tabla7[[Valor minimo]:[Estado de calidad el aire]],2,TRUE)</f>
        <v>Aceptable</v>
      </c>
      <c r="N2510" s="11">
        <v>11</v>
      </c>
      <c r="O2510" s="11" t="s">
        <v>166</v>
      </c>
      <c r="P2510" s="11">
        <v>5</v>
      </c>
      <c r="Q2510" s="11">
        <v>-74.074391039999995</v>
      </c>
      <c r="R2510" s="12">
        <v>4.7157741160000004</v>
      </c>
    </row>
    <row r="2511" spans="1:18" x14ac:dyDescent="0.25">
      <c r="A2511" s="10">
        <v>2510</v>
      </c>
      <c r="B2511" s="3" t="s">
        <v>4619</v>
      </c>
      <c r="C2511" s="3" t="s">
        <v>3696</v>
      </c>
      <c r="D2511" s="3" t="s">
        <v>1</v>
      </c>
      <c r="E2511" s="3" t="s">
        <v>4620</v>
      </c>
      <c r="F2511" s="87">
        <v>22</v>
      </c>
      <c r="G2511" s="5">
        <f t="shared" si="117"/>
        <v>69</v>
      </c>
      <c r="H2511" s="5" t="str">
        <f>VLOOKUP(F2511,Tabla5[[Columna3]:[Columna4]],2,TRUE)</f>
        <v>Aceptable</v>
      </c>
      <c r="I2511" s="18">
        <v>50</v>
      </c>
      <c r="J2511" s="5">
        <f t="shared" si="118"/>
        <v>46.296296296296298</v>
      </c>
      <c r="K2511" s="5" t="str">
        <f>VLOOKUP(I2511,Tabla13[[Rango minimo]:[Estado de calidad del aire]],2,TRUE)</f>
        <v>Buena</v>
      </c>
      <c r="L2511" s="21">
        <f t="shared" si="119"/>
        <v>57.648148148148152</v>
      </c>
      <c r="M2511" s="21" t="str">
        <f>VLOOKUP(L2511,Tabla7[[Valor minimo]:[Estado de calidad el aire]],2,TRUE)</f>
        <v>Aceptable</v>
      </c>
      <c r="N2511" s="11">
        <v>11</v>
      </c>
      <c r="O2511" s="11" t="s">
        <v>166</v>
      </c>
      <c r="P2511" s="11">
        <v>4</v>
      </c>
      <c r="Q2511" s="11">
        <v>-74.062056609999999</v>
      </c>
      <c r="R2511" s="12">
        <v>4.7239321739999998</v>
      </c>
    </row>
    <row r="2512" spans="1:18" x14ac:dyDescent="0.25">
      <c r="A2512" s="10">
        <v>2511</v>
      </c>
      <c r="B2512" s="3" t="s">
        <v>4621</v>
      </c>
      <c r="C2512" s="3" t="s">
        <v>3696</v>
      </c>
      <c r="D2512" s="3" t="s">
        <v>1</v>
      </c>
      <c r="E2512" s="3" t="s">
        <v>4622</v>
      </c>
      <c r="F2512" s="87">
        <v>22</v>
      </c>
      <c r="G2512" s="5">
        <f t="shared" si="117"/>
        <v>69</v>
      </c>
      <c r="H2512" s="5" t="str">
        <f>VLOOKUP(F2512,Tabla5[[Columna3]:[Columna4]],2,TRUE)</f>
        <v>Aceptable</v>
      </c>
      <c r="I2512" s="18">
        <v>44</v>
      </c>
      <c r="J2512" s="5">
        <f t="shared" si="118"/>
        <v>40.74074074074074</v>
      </c>
      <c r="K2512" s="5" t="str">
        <f>VLOOKUP(I2512,Tabla13[[Rango minimo]:[Estado de calidad del aire]],2,TRUE)</f>
        <v>Buena</v>
      </c>
      <c r="L2512" s="21">
        <f t="shared" si="119"/>
        <v>54.870370370370367</v>
      </c>
      <c r="M2512" s="21" t="str">
        <f>VLOOKUP(L2512,Tabla7[[Valor minimo]:[Estado de calidad el aire]],2,TRUE)</f>
        <v>Aceptable</v>
      </c>
      <c r="N2512" s="11">
        <v>11</v>
      </c>
      <c r="O2512" s="11" t="s">
        <v>166</v>
      </c>
      <c r="P2512" s="11">
        <v>5</v>
      </c>
      <c r="Q2512" s="11">
        <v>-74.074037849999996</v>
      </c>
      <c r="R2512" s="12">
        <v>4.7139515879999996</v>
      </c>
    </row>
    <row r="2513" spans="1:18" x14ac:dyDescent="0.25">
      <c r="A2513" s="10">
        <v>2512</v>
      </c>
      <c r="B2513" s="3" t="s">
        <v>4623</v>
      </c>
      <c r="C2513" s="3" t="s">
        <v>3696</v>
      </c>
      <c r="D2513" s="3" t="s">
        <v>1</v>
      </c>
      <c r="E2513" s="3" t="s">
        <v>4624</v>
      </c>
      <c r="F2513" s="87">
        <v>22</v>
      </c>
      <c r="G2513" s="5">
        <f t="shared" si="117"/>
        <v>69</v>
      </c>
      <c r="H2513" s="5" t="str">
        <f>VLOOKUP(F2513,Tabla5[[Columna3]:[Columna4]],2,TRUE)</f>
        <v>Aceptable</v>
      </c>
      <c r="I2513" s="18">
        <v>44</v>
      </c>
      <c r="J2513" s="5">
        <f t="shared" si="118"/>
        <v>40.74074074074074</v>
      </c>
      <c r="K2513" s="5" t="str">
        <f>VLOOKUP(I2513,Tabla13[[Rango minimo]:[Estado de calidad del aire]],2,TRUE)</f>
        <v>Buena</v>
      </c>
      <c r="L2513" s="21">
        <f t="shared" si="119"/>
        <v>54.870370370370367</v>
      </c>
      <c r="M2513" s="21" t="str">
        <f>VLOOKUP(L2513,Tabla7[[Valor minimo]:[Estado de calidad el aire]],2,TRUE)</f>
        <v>Aceptable</v>
      </c>
      <c r="N2513" s="11">
        <v>11</v>
      </c>
      <c r="O2513" s="11" t="s">
        <v>166</v>
      </c>
      <c r="P2513" s="11">
        <v>5</v>
      </c>
      <c r="Q2513" s="11">
        <v>-74.075000160000002</v>
      </c>
      <c r="R2513" s="12">
        <v>4.718110223</v>
      </c>
    </row>
    <row r="2514" spans="1:18" x14ac:dyDescent="0.25">
      <c r="A2514" s="10">
        <v>2513</v>
      </c>
      <c r="B2514" s="3" t="s">
        <v>4625</v>
      </c>
      <c r="C2514" s="3" t="s">
        <v>3696</v>
      </c>
      <c r="D2514" s="3" t="s">
        <v>1</v>
      </c>
      <c r="E2514" s="3" t="s">
        <v>4626</v>
      </c>
      <c r="F2514" s="87">
        <v>22</v>
      </c>
      <c r="G2514" s="5">
        <f t="shared" si="117"/>
        <v>69</v>
      </c>
      <c r="H2514" s="5" t="str">
        <f>VLOOKUP(F2514,Tabla5[[Columna3]:[Columna4]],2,TRUE)</f>
        <v>Aceptable</v>
      </c>
      <c r="I2514" s="18">
        <v>44</v>
      </c>
      <c r="J2514" s="5">
        <f t="shared" si="118"/>
        <v>40.74074074074074</v>
      </c>
      <c r="K2514" s="5" t="str">
        <f>VLOOKUP(I2514,Tabla13[[Rango minimo]:[Estado de calidad del aire]],2,TRUE)</f>
        <v>Buena</v>
      </c>
      <c r="L2514" s="21">
        <f t="shared" si="119"/>
        <v>54.870370370370367</v>
      </c>
      <c r="M2514" s="21" t="str">
        <f>VLOOKUP(L2514,Tabla7[[Valor minimo]:[Estado de calidad el aire]],2,TRUE)</f>
        <v>Aceptable</v>
      </c>
      <c r="N2514" s="11">
        <v>11</v>
      </c>
      <c r="O2514" s="11" t="s">
        <v>166</v>
      </c>
      <c r="P2514" s="11">
        <v>4</v>
      </c>
      <c r="Q2514" s="11">
        <v>-74.073886400000006</v>
      </c>
      <c r="R2514" s="12">
        <v>4.7236215919999998</v>
      </c>
    </row>
    <row r="2515" spans="1:18" x14ac:dyDescent="0.25">
      <c r="A2515" s="10">
        <v>2514</v>
      </c>
      <c r="B2515" s="3" t="s">
        <v>4627</v>
      </c>
      <c r="C2515" s="3" t="s">
        <v>3696</v>
      </c>
      <c r="D2515" s="3" t="s">
        <v>1</v>
      </c>
      <c r="E2515" s="3" t="s">
        <v>4628</v>
      </c>
      <c r="F2515" s="87">
        <v>22</v>
      </c>
      <c r="G2515" s="5">
        <f t="shared" si="117"/>
        <v>69</v>
      </c>
      <c r="H2515" s="5" t="str">
        <f>VLOOKUP(F2515,Tabla5[[Columna3]:[Columna4]],2,TRUE)</f>
        <v>Aceptable</v>
      </c>
      <c r="I2515" s="18">
        <v>44</v>
      </c>
      <c r="J2515" s="5">
        <f t="shared" si="118"/>
        <v>40.74074074074074</v>
      </c>
      <c r="K2515" s="5" t="str">
        <f>VLOOKUP(I2515,Tabla13[[Rango minimo]:[Estado de calidad del aire]],2,TRUE)</f>
        <v>Buena</v>
      </c>
      <c r="L2515" s="21">
        <f t="shared" si="119"/>
        <v>54.870370370370367</v>
      </c>
      <c r="M2515" s="21" t="str">
        <f>VLOOKUP(L2515,Tabla7[[Valor minimo]:[Estado de calidad el aire]],2,TRUE)</f>
        <v>Aceptable</v>
      </c>
      <c r="N2515" s="11">
        <v>11</v>
      </c>
      <c r="O2515" s="11" t="s">
        <v>166</v>
      </c>
      <c r="P2515" s="11">
        <v>5</v>
      </c>
      <c r="Q2515" s="11">
        <v>-74.065909619999999</v>
      </c>
      <c r="R2515" s="12">
        <v>4.719731908</v>
      </c>
    </row>
    <row r="2516" spans="1:18" x14ac:dyDescent="0.25">
      <c r="A2516" s="10">
        <v>2515</v>
      </c>
      <c r="B2516" s="3" t="s">
        <v>4629</v>
      </c>
      <c r="C2516" s="3" t="s">
        <v>3696</v>
      </c>
      <c r="D2516" s="3" t="s">
        <v>1</v>
      </c>
      <c r="E2516" s="3" t="s">
        <v>4630</v>
      </c>
      <c r="F2516" s="87">
        <v>22</v>
      </c>
      <c r="G2516" s="5">
        <f t="shared" si="117"/>
        <v>69</v>
      </c>
      <c r="H2516" s="5" t="str">
        <f>VLOOKUP(F2516,Tabla5[[Columna3]:[Columna4]],2,TRUE)</f>
        <v>Aceptable</v>
      </c>
      <c r="I2516" s="18">
        <v>44</v>
      </c>
      <c r="J2516" s="5">
        <f t="shared" si="118"/>
        <v>40.74074074074074</v>
      </c>
      <c r="K2516" s="5" t="str">
        <f>VLOOKUP(I2516,Tabla13[[Rango minimo]:[Estado de calidad del aire]],2,TRUE)</f>
        <v>Buena</v>
      </c>
      <c r="L2516" s="21">
        <f t="shared" si="119"/>
        <v>54.870370370370367</v>
      </c>
      <c r="M2516" s="21" t="str">
        <f>VLOOKUP(L2516,Tabla7[[Valor minimo]:[Estado de calidad el aire]],2,TRUE)</f>
        <v>Aceptable</v>
      </c>
      <c r="N2516" s="11">
        <v>11</v>
      </c>
      <c r="O2516" s="11" t="s">
        <v>166</v>
      </c>
      <c r="P2516" s="11">
        <v>5</v>
      </c>
      <c r="Q2516" s="11">
        <v>-74.067988880000001</v>
      </c>
      <c r="R2516" s="12">
        <v>4.7263536879999997</v>
      </c>
    </row>
    <row r="2517" spans="1:18" x14ac:dyDescent="0.25">
      <c r="A2517" s="10">
        <v>2516</v>
      </c>
      <c r="B2517" s="3" t="s">
        <v>4631</v>
      </c>
      <c r="C2517" s="3" t="s">
        <v>3696</v>
      </c>
      <c r="D2517" s="3" t="s">
        <v>1</v>
      </c>
      <c r="E2517" s="3" t="s">
        <v>4611</v>
      </c>
      <c r="F2517" s="87">
        <v>22</v>
      </c>
      <c r="G2517" s="5">
        <f t="shared" si="117"/>
        <v>69</v>
      </c>
      <c r="H2517" s="5" t="str">
        <f>VLOOKUP(F2517,Tabla5[[Columna3]:[Columna4]],2,TRUE)</f>
        <v>Aceptable</v>
      </c>
      <c r="I2517" s="18">
        <v>44</v>
      </c>
      <c r="J2517" s="5">
        <f t="shared" si="118"/>
        <v>40.74074074074074</v>
      </c>
      <c r="K2517" s="5" t="str">
        <f>VLOOKUP(I2517,Tabla13[[Rango minimo]:[Estado de calidad del aire]],2,TRUE)</f>
        <v>Buena</v>
      </c>
      <c r="L2517" s="21">
        <f t="shared" si="119"/>
        <v>54.870370370370367</v>
      </c>
      <c r="M2517" s="21" t="str">
        <f>VLOOKUP(L2517,Tabla7[[Valor minimo]:[Estado de calidad el aire]],2,TRUE)</f>
        <v>Aceptable</v>
      </c>
      <c r="N2517" s="11">
        <v>11</v>
      </c>
      <c r="O2517" s="11" t="s">
        <v>166</v>
      </c>
      <c r="P2517" s="11">
        <v>6</v>
      </c>
      <c r="Q2517" s="11">
        <v>-74.075160010000005</v>
      </c>
      <c r="R2517" s="12">
        <v>4.7273758309999998</v>
      </c>
    </row>
    <row r="2518" spans="1:18" x14ac:dyDescent="0.25">
      <c r="A2518" s="10">
        <v>2517</v>
      </c>
      <c r="B2518" s="3" t="s">
        <v>4632</v>
      </c>
      <c r="C2518" s="3" t="s">
        <v>3696</v>
      </c>
      <c r="D2518" s="3" t="s">
        <v>1</v>
      </c>
      <c r="E2518" s="3" t="s">
        <v>4633</v>
      </c>
      <c r="F2518" s="87">
        <v>22</v>
      </c>
      <c r="G2518" s="5">
        <f t="shared" si="117"/>
        <v>69</v>
      </c>
      <c r="H2518" s="5" t="str">
        <f>VLOOKUP(F2518,Tabla5[[Columna3]:[Columna4]],2,TRUE)</f>
        <v>Aceptable</v>
      </c>
      <c r="I2518" s="18">
        <v>44</v>
      </c>
      <c r="J2518" s="5">
        <f t="shared" si="118"/>
        <v>40.74074074074074</v>
      </c>
      <c r="K2518" s="5" t="str">
        <f>VLOOKUP(I2518,Tabla13[[Rango minimo]:[Estado de calidad del aire]],2,TRUE)</f>
        <v>Buena</v>
      </c>
      <c r="L2518" s="21">
        <f t="shared" si="119"/>
        <v>54.870370370370367</v>
      </c>
      <c r="M2518" s="21" t="str">
        <f>VLOOKUP(L2518,Tabla7[[Valor minimo]:[Estado de calidad el aire]],2,TRUE)</f>
        <v>Aceptable</v>
      </c>
      <c r="N2518" s="11">
        <v>11</v>
      </c>
      <c r="O2518" s="11" t="s">
        <v>166</v>
      </c>
      <c r="P2518" s="11">
        <v>4</v>
      </c>
      <c r="Q2518" s="11">
        <v>-74.0720788</v>
      </c>
      <c r="R2518" s="12">
        <v>4.7167289209999996</v>
      </c>
    </row>
    <row r="2519" spans="1:18" x14ac:dyDescent="0.25">
      <c r="A2519" s="10">
        <v>2518</v>
      </c>
      <c r="B2519" s="3" t="s">
        <v>4634</v>
      </c>
      <c r="C2519" s="3" t="s">
        <v>3696</v>
      </c>
      <c r="D2519" s="3" t="s">
        <v>1</v>
      </c>
      <c r="E2519" s="3" t="s">
        <v>4635</v>
      </c>
      <c r="F2519" s="87">
        <v>22</v>
      </c>
      <c r="G2519" s="5">
        <f t="shared" si="117"/>
        <v>69</v>
      </c>
      <c r="H2519" s="5" t="str">
        <f>VLOOKUP(F2519,Tabla5[[Columna3]:[Columna4]],2,TRUE)</f>
        <v>Aceptable</v>
      </c>
      <c r="I2519" s="18">
        <v>44</v>
      </c>
      <c r="J2519" s="5">
        <f t="shared" si="118"/>
        <v>40.74074074074074</v>
      </c>
      <c r="K2519" s="5" t="str">
        <f>VLOOKUP(I2519,Tabla13[[Rango minimo]:[Estado de calidad del aire]],2,TRUE)</f>
        <v>Buena</v>
      </c>
      <c r="L2519" s="21">
        <f t="shared" si="119"/>
        <v>54.870370370370367</v>
      </c>
      <c r="M2519" s="21" t="str">
        <f>VLOOKUP(L2519,Tabla7[[Valor minimo]:[Estado de calidad el aire]],2,TRUE)</f>
        <v>Aceptable</v>
      </c>
      <c r="N2519" s="11">
        <v>11</v>
      </c>
      <c r="O2519" s="11" t="s">
        <v>166</v>
      </c>
      <c r="P2519" s="11">
        <v>3</v>
      </c>
      <c r="Q2519" s="11">
        <v>-74.065711410000006</v>
      </c>
      <c r="R2519" s="12">
        <v>4.715368131</v>
      </c>
    </row>
    <row r="2520" spans="1:18" x14ac:dyDescent="0.25">
      <c r="A2520" s="10">
        <v>2519</v>
      </c>
      <c r="B2520" s="3" t="s">
        <v>4636</v>
      </c>
      <c r="C2520" s="3" t="s">
        <v>3696</v>
      </c>
      <c r="D2520" s="3" t="s">
        <v>1</v>
      </c>
      <c r="E2520" s="3" t="s">
        <v>4637</v>
      </c>
      <c r="F2520" s="87">
        <v>22</v>
      </c>
      <c r="G2520" s="5">
        <f t="shared" si="117"/>
        <v>69</v>
      </c>
      <c r="H2520" s="5" t="str">
        <f>VLOOKUP(F2520,Tabla5[[Columna3]:[Columna4]],2,TRUE)</f>
        <v>Aceptable</v>
      </c>
      <c r="I2520" s="18">
        <v>44</v>
      </c>
      <c r="J2520" s="5">
        <f t="shared" si="118"/>
        <v>40.74074074074074</v>
      </c>
      <c r="K2520" s="5" t="str">
        <f>VLOOKUP(I2520,Tabla13[[Rango minimo]:[Estado de calidad del aire]],2,TRUE)</f>
        <v>Buena</v>
      </c>
      <c r="L2520" s="21">
        <f t="shared" si="119"/>
        <v>54.870370370370367</v>
      </c>
      <c r="M2520" s="21" t="str">
        <f>VLOOKUP(L2520,Tabla7[[Valor minimo]:[Estado de calidad el aire]],2,TRUE)</f>
        <v>Aceptable</v>
      </c>
      <c r="N2520" s="11">
        <v>11</v>
      </c>
      <c r="O2520" s="11" t="s">
        <v>166</v>
      </c>
      <c r="P2520" s="11">
        <v>4</v>
      </c>
      <c r="Q2520" s="11">
        <v>-74.071513429999996</v>
      </c>
      <c r="R2520" s="12">
        <v>4.7140483480000004</v>
      </c>
    </row>
    <row r="2521" spans="1:18" x14ac:dyDescent="0.25">
      <c r="A2521" s="10">
        <v>2520</v>
      </c>
      <c r="B2521" s="3" t="s">
        <v>4638</v>
      </c>
      <c r="C2521" s="3" t="s">
        <v>3696</v>
      </c>
      <c r="D2521" s="3" t="s">
        <v>1</v>
      </c>
      <c r="E2521" s="3" t="s">
        <v>4639</v>
      </c>
      <c r="F2521" s="87">
        <v>22</v>
      </c>
      <c r="G2521" s="5">
        <f t="shared" si="117"/>
        <v>69</v>
      </c>
      <c r="H2521" s="5" t="str">
        <f>VLOOKUP(F2521,Tabla5[[Columna3]:[Columna4]],2,TRUE)</f>
        <v>Aceptable</v>
      </c>
      <c r="I2521" s="18">
        <v>44</v>
      </c>
      <c r="J2521" s="5">
        <f t="shared" si="118"/>
        <v>40.74074074074074</v>
      </c>
      <c r="K2521" s="5" t="str">
        <f>VLOOKUP(I2521,Tabla13[[Rango minimo]:[Estado de calidad del aire]],2,TRUE)</f>
        <v>Buena</v>
      </c>
      <c r="L2521" s="21">
        <f t="shared" si="119"/>
        <v>54.870370370370367</v>
      </c>
      <c r="M2521" s="21" t="str">
        <f>VLOOKUP(L2521,Tabla7[[Valor minimo]:[Estado de calidad el aire]],2,TRUE)</f>
        <v>Aceptable</v>
      </c>
      <c r="N2521" s="11">
        <v>11</v>
      </c>
      <c r="O2521" s="11" t="s">
        <v>166</v>
      </c>
      <c r="P2521" s="11">
        <v>6</v>
      </c>
      <c r="Q2521" s="11">
        <v>-74.08125545</v>
      </c>
      <c r="R2521" s="12">
        <v>4.7261587860000001</v>
      </c>
    </row>
    <row r="2522" spans="1:18" x14ac:dyDescent="0.25">
      <c r="A2522" s="10">
        <v>2521</v>
      </c>
      <c r="B2522" s="3" t="s">
        <v>4640</v>
      </c>
      <c r="C2522" s="3" t="s">
        <v>3696</v>
      </c>
      <c r="D2522" s="3" t="s">
        <v>1</v>
      </c>
      <c r="E2522" s="3" t="s">
        <v>4641</v>
      </c>
      <c r="F2522" s="87">
        <v>22</v>
      </c>
      <c r="G2522" s="5">
        <f t="shared" si="117"/>
        <v>69</v>
      </c>
      <c r="H2522" s="5" t="str">
        <f>VLOOKUP(F2522,Tabla5[[Columna3]:[Columna4]],2,TRUE)</f>
        <v>Aceptable</v>
      </c>
      <c r="I2522" s="18">
        <v>44</v>
      </c>
      <c r="J2522" s="5">
        <f t="shared" si="118"/>
        <v>40.74074074074074</v>
      </c>
      <c r="K2522" s="5" t="str">
        <f>VLOOKUP(I2522,Tabla13[[Rango minimo]:[Estado de calidad del aire]],2,TRUE)</f>
        <v>Buena</v>
      </c>
      <c r="L2522" s="21">
        <f t="shared" si="119"/>
        <v>54.870370370370367</v>
      </c>
      <c r="M2522" s="21" t="str">
        <f>VLOOKUP(L2522,Tabla7[[Valor minimo]:[Estado de calidad el aire]],2,TRUE)</f>
        <v>Aceptable</v>
      </c>
      <c r="N2522" s="11">
        <v>11</v>
      </c>
      <c r="O2522" s="11" t="s">
        <v>166</v>
      </c>
      <c r="P2522" s="11">
        <v>3</v>
      </c>
      <c r="Q2522" s="11">
        <v>-74.068835739999997</v>
      </c>
      <c r="R2522" s="12">
        <v>4.7189177329999996</v>
      </c>
    </row>
    <row r="2523" spans="1:18" x14ac:dyDescent="0.25">
      <c r="A2523" s="10">
        <v>2522</v>
      </c>
      <c r="B2523" s="3" t="s">
        <v>4642</v>
      </c>
      <c r="C2523" s="3" t="s">
        <v>3696</v>
      </c>
      <c r="D2523" s="3" t="s">
        <v>1</v>
      </c>
      <c r="E2523" s="3" t="s">
        <v>4643</v>
      </c>
      <c r="F2523" s="87">
        <v>22</v>
      </c>
      <c r="G2523" s="5">
        <f t="shared" si="117"/>
        <v>69</v>
      </c>
      <c r="H2523" s="5" t="str">
        <f>VLOOKUP(F2523,Tabla5[[Columna3]:[Columna4]],2,TRUE)</f>
        <v>Aceptable</v>
      </c>
      <c r="I2523" s="18">
        <v>44</v>
      </c>
      <c r="J2523" s="5">
        <f t="shared" si="118"/>
        <v>40.74074074074074</v>
      </c>
      <c r="K2523" s="5" t="str">
        <f>VLOOKUP(I2523,Tabla13[[Rango minimo]:[Estado de calidad del aire]],2,TRUE)</f>
        <v>Buena</v>
      </c>
      <c r="L2523" s="21">
        <f t="shared" si="119"/>
        <v>54.870370370370367</v>
      </c>
      <c r="M2523" s="21" t="str">
        <f>VLOOKUP(L2523,Tabla7[[Valor minimo]:[Estado de calidad el aire]],2,TRUE)</f>
        <v>Aceptable</v>
      </c>
      <c r="N2523" s="11">
        <v>11</v>
      </c>
      <c r="O2523" s="11" t="s">
        <v>166</v>
      </c>
      <c r="P2523" s="11">
        <v>5</v>
      </c>
      <c r="Q2523" s="11">
        <v>-74.065335059999995</v>
      </c>
      <c r="R2523" s="12">
        <v>4.7207576549999999</v>
      </c>
    </row>
    <row r="2524" spans="1:18" x14ac:dyDescent="0.25">
      <c r="A2524" s="10">
        <v>2523</v>
      </c>
      <c r="B2524" s="3" t="s">
        <v>4644</v>
      </c>
      <c r="C2524" s="3" t="s">
        <v>3696</v>
      </c>
      <c r="D2524" s="3" t="s">
        <v>1</v>
      </c>
      <c r="E2524" s="3" t="s">
        <v>4622</v>
      </c>
      <c r="F2524" s="87">
        <v>22</v>
      </c>
      <c r="G2524" s="5">
        <f t="shared" si="117"/>
        <v>69</v>
      </c>
      <c r="H2524" s="5" t="str">
        <f>VLOOKUP(F2524,Tabla5[[Columna3]:[Columna4]],2,TRUE)</f>
        <v>Aceptable</v>
      </c>
      <c r="I2524" s="18">
        <v>44</v>
      </c>
      <c r="J2524" s="5">
        <f t="shared" si="118"/>
        <v>40.74074074074074</v>
      </c>
      <c r="K2524" s="5" t="str">
        <f>VLOOKUP(I2524,Tabla13[[Rango minimo]:[Estado de calidad del aire]],2,TRUE)</f>
        <v>Buena</v>
      </c>
      <c r="L2524" s="21">
        <f t="shared" si="119"/>
        <v>54.870370370370367</v>
      </c>
      <c r="M2524" s="21" t="str">
        <f>VLOOKUP(L2524,Tabla7[[Valor minimo]:[Estado de calidad el aire]],2,TRUE)</f>
        <v>Aceptable</v>
      </c>
      <c r="N2524" s="11">
        <v>11</v>
      </c>
      <c r="O2524" s="11" t="s">
        <v>166</v>
      </c>
      <c r="P2524" s="11">
        <v>5</v>
      </c>
      <c r="Q2524" s="11">
        <v>-74.075865210000003</v>
      </c>
      <c r="R2524" s="12">
        <v>4.7124728039999999</v>
      </c>
    </row>
    <row r="2525" spans="1:18" x14ac:dyDescent="0.25">
      <c r="A2525" s="10">
        <v>2524</v>
      </c>
      <c r="B2525" s="3" t="s">
        <v>4645</v>
      </c>
      <c r="C2525" s="3" t="s">
        <v>3696</v>
      </c>
      <c r="D2525" s="3" t="s">
        <v>1</v>
      </c>
      <c r="E2525" s="3" t="s">
        <v>4646</v>
      </c>
      <c r="F2525" s="87">
        <v>22</v>
      </c>
      <c r="G2525" s="5">
        <f t="shared" si="117"/>
        <v>69</v>
      </c>
      <c r="H2525" s="5" t="str">
        <f>VLOOKUP(F2525,Tabla5[[Columna3]:[Columna4]],2,TRUE)</f>
        <v>Aceptable</v>
      </c>
      <c r="I2525" s="18">
        <v>44</v>
      </c>
      <c r="J2525" s="5">
        <f t="shared" si="118"/>
        <v>40.74074074074074</v>
      </c>
      <c r="K2525" s="5" t="str">
        <f>VLOOKUP(I2525,Tabla13[[Rango minimo]:[Estado de calidad del aire]],2,TRUE)</f>
        <v>Buena</v>
      </c>
      <c r="L2525" s="21">
        <f t="shared" si="119"/>
        <v>54.870370370370367</v>
      </c>
      <c r="M2525" s="21" t="str">
        <f>VLOOKUP(L2525,Tabla7[[Valor minimo]:[Estado de calidad el aire]],2,TRUE)</f>
        <v>Aceptable</v>
      </c>
      <c r="N2525" s="11">
        <v>11</v>
      </c>
      <c r="O2525" s="11" t="s">
        <v>166</v>
      </c>
      <c r="P2525" s="11">
        <v>4</v>
      </c>
      <c r="Q2525" s="11">
        <v>-74.058572339999998</v>
      </c>
      <c r="R2525" s="12">
        <v>4.7255377889999997</v>
      </c>
    </row>
    <row r="2526" spans="1:18" x14ac:dyDescent="0.25">
      <c r="A2526" s="10">
        <v>2525</v>
      </c>
      <c r="B2526" s="3" t="s">
        <v>4647</v>
      </c>
      <c r="C2526" s="3" t="s">
        <v>3696</v>
      </c>
      <c r="D2526" s="3" t="s">
        <v>1</v>
      </c>
      <c r="E2526" s="3" t="s">
        <v>4648</v>
      </c>
      <c r="F2526" s="87">
        <v>22</v>
      </c>
      <c r="G2526" s="5">
        <f t="shared" si="117"/>
        <v>69</v>
      </c>
      <c r="H2526" s="5" t="str">
        <f>VLOOKUP(F2526,Tabla5[[Columna3]:[Columna4]],2,TRUE)</f>
        <v>Aceptable</v>
      </c>
      <c r="I2526" s="18">
        <v>44</v>
      </c>
      <c r="J2526" s="5">
        <f t="shared" si="118"/>
        <v>40.74074074074074</v>
      </c>
      <c r="K2526" s="5" t="str">
        <f>VLOOKUP(I2526,Tabla13[[Rango minimo]:[Estado de calidad del aire]],2,TRUE)</f>
        <v>Buena</v>
      </c>
      <c r="L2526" s="21">
        <f t="shared" si="119"/>
        <v>54.870370370370367</v>
      </c>
      <c r="M2526" s="21" t="str">
        <f>VLOOKUP(L2526,Tabla7[[Valor minimo]:[Estado de calidad el aire]],2,TRUE)</f>
        <v>Aceptable</v>
      </c>
      <c r="N2526" s="11">
        <v>11</v>
      </c>
      <c r="O2526" s="11" t="s">
        <v>166</v>
      </c>
      <c r="P2526" s="11">
        <v>4</v>
      </c>
      <c r="Q2526" s="11">
        <v>-74.066833579999994</v>
      </c>
      <c r="R2526" s="12">
        <v>4.723939144</v>
      </c>
    </row>
    <row r="2527" spans="1:18" x14ac:dyDescent="0.25">
      <c r="A2527" s="10">
        <v>2526</v>
      </c>
      <c r="B2527" s="3" t="s">
        <v>4649</v>
      </c>
      <c r="C2527" s="3" t="s">
        <v>3696</v>
      </c>
      <c r="D2527" s="3" t="s">
        <v>1</v>
      </c>
      <c r="E2527" s="3" t="s">
        <v>4650</v>
      </c>
      <c r="F2527" s="87">
        <v>22</v>
      </c>
      <c r="G2527" s="5">
        <f t="shared" si="117"/>
        <v>69</v>
      </c>
      <c r="H2527" s="5" t="str">
        <f>VLOOKUP(F2527,Tabla5[[Columna3]:[Columna4]],2,TRUE)</f>
        <v>Aceptable</v>
      </c>
      <c r="I2527" s="18">
        <v>44</v>
      </c>
      <c r="J2527" s="5">
        <f t="shared" si="118"/>
        <v>40.74074074074074</v>
      </c>
      <c r="K2527" s="5" t="str">
        <f>VLOOKUP(I2527,Tabla13[[Rango minimo]:[Estado de calidad del aire]],2,TRUE)</f>
        <v>Buena</v>
      </c>
      <c r="L2527" s="21">
        <f t="shared" si="119"/>
        <v>54.870370370370367</v>
      </c>
      <c r="M2527" s="21" t="str">
        <f>VLOOKUP(L2527,Tabla7[[Valor minimo]:[Estado de calidad el aire]],2,TRUE)</f>
        <v>Aceptable</v>
      </c>
      <c r="N2527" s="11">
        <v>11</v>
      </c>
      <c r="O2527" s="11" t="s">
        <v>166</v>
      </c>
      <c r="P2527" s="11">
        <v>5</v>
      </c>
      <c r="Q2527" s="11">
        <v>-74.065935800000005</v>
      </c>
      <c r="R2527" s="12">
        <v>4.7260872169999999</v>
      </c>
    </row>
    <row r="2528" spans="1:18" x14ac:dyDescent="0.25">
      <c r="A2528" s="10">
        <v>2527</v>
      </c>
      <c r="B2528" s="3" t="s">
        <v>4651</v>
      </c>
      <c r="C2528" s="3" t="s">
        <v>3696</v>
      </c>
      <c r="D2528" s="3" t="s">
        <v>1</v>
      </c>
      <c r="E2528" s="3" t="s">
        <v>4652</v>
      </c>
      <c r="F2528" s="87">
        <v>22</v>
      </c>
      <c r="G2528" s="5">
        <f t="shared" si="117"/>
        <v>69</v>
      </c>
      <c r="H2528" s="5" t="str">
        <f>VLOOKUP(F2528,Tabla5[[Columna3]:[Columna4]],2,TRUE)</f>
        <v>Aceptable</v>
      </c>
      <c r="I2528" s="18">
        <v>44</v>
      </c>
      <c r="J2528" s="5">
        <f t="shared" si="118"/>
        <v>40.74074074074074</v>
      </c>
      <c r="K2528" s="5" t="str">
        <f>VLOOKUP(I2528,Tabla13[[Rango minimo]:[Estado de calidad del aire]],2,TRUE)</f>
        <v>Buena</v>
      </c>
      <c r="L2528" s="21">
        <f t="shared" si="119"/>
        <v>54.870370370370367</v>
      </c>
      <c r="M2528" s="21" t="str">
        <f>VLOOKUP(L2528,Tabla7[[Valor minimo]:[Estado de calidad el aire]],2,TRUE)</f>
        <v>Aceptable</v>
      </c>
      <c r="N2528" s="11">
        <v>11</v>
      </c>
      <c r="O2528" s="11" t="s">
        <v>166</v>
      </c>
      <c r="P2528" s="11">
        <v>5</v>
      </c>
      <c r="Q2528" s="11">
        <v>-74.071166079999998</v>
      </c>
      <c r="R2528" s="12">
        <v>4.7302023990000004</v>
      </c>
    </row>
    <row r="2529" spans="1:18" x14ac:dyDescent="0.25">
      <c r="A2529" s="10">
        <v>2528</v>
      </c>
      <c r="B2529" s="3" t="s">
        <v>4653</v>
      </c>
      <c r="C2529" s="3" t="s">
        <v>3696</v>
      </c>
      <c r="D2529" s="3" t="s">
        <v>1</v>
      </c>
      <c r="E2529" s="3" t="s">
        <v>4652</v>
      </c>
      <c r="F2529" s="87">
        <v>22</v>
      </c>
      <c r="G2529" s="5">
        <f t="shared" si="117"/>
        <v>69</v>
      </c>
      <c r="H2529" s="5" t="str">
        <f>VLOOKUP(F2529,Tabla5[[Columna3]:[Columna4]],2,TRUE)</f>
        <v>Aceptable</v>
      </c>
      <c r="I2529" s="18">
        <v>44</v>
      </c>
      <c r="J2529" s="5">
        <f t="shared" si="118"/>
        <v>40.74074074074074</v>
      </c>
      <c r="K2529" s="5" t="str">
        <f>VLOOKUP(I2529,Tabla13[[Rango minimo]:[Estado de calidad del aire]],2,TRUE)</f>
        <v>Buena</v>
      </c>
      <c r="L2529" s="21">
        <f t="shared" si="119"/>
        <v>54.870370370370367</v>
      </c>
      <c r="M2529" s="21" t="str">
        <f>VLOOKUP(L2529,Tabla7[[Valor minimo]:[Estado de calidad el aire]],2,TRUE)</f>
        <v>Aceptable</v>
      </c>
      <c r="N2529" s="11">
        <v>11</v>
      </c>
      <c r="O2529" s="11" t="s">
        <v>166</v>
      </c>
      <c r="P2529" s="11">
        <v>5</v>
      </c>
      <c r="Q2529" s="11">
        <v>-74.072562259999998</v>
      </c>
      <c r="R2529" s="12">
        <v>4.7307071369999996</v>
      </c>
    </row>
    <row r="2530" spans="1:18" x14ac:dyDescent="0.25">
      <c r="A2530" s="10">
        <v>2529</v>
      </c>
      <c r="B2530" s="3" t="s">
        <v>4654</v>
      </c>
      <c r="C2530" s="3" t="s">
        <v>3696</v>
      </c>
      <c r="D2530" s="3" t="s">
        <v>1</v>
      </c>
      <c r="E2530" s="3" t="s">
        <v>4655</v>
      </c>
      <c r="F2530" s="87">
        <v>22</v>
      </c>
      <c r="G2530" s="5">
        <f t="shared" si="117"/>
        <v>69</v>
      </c>
      <c r="H2530" s="5" t="str">
        <f>VLOOKUP(F2530,Tabla5[[Columna3]:[Columna4]],2,TRUE)</f>
        <v>Aceptable</v>
      </c>
      <c r="I2530" s="18">
        <v>44</v>
      </c>
      <c r="J2530" s="5">
        <f t="shared" si="118"/>
        <v>40.74074074074074</v>
      </c>
      <c r="K2530" s="5" t="str">
        <f>VLOOKUP(I2530,Tabla13[[Rango minimo]:[Estado de calidad del aire]],2,TRUE)</f>
        <v>Buena</v>
      </c>
      <c r="L2530" s="21">
        <f t="shared" si="119"/>
        <v>54.870370370370367</v>
      </c>
      <c r="M2530" s="21" t="str">
        <f>VLOOKUP(L2530,Tabla7[[Valor minimo]:[Estado de calidad el aire]],2,TRUE)</f>
        <v>Aceptable</v>
      </c>
      <c r="N2530" s="11">
        <v>11</v>
      </c>
      <c r="O2530" s="11" t="s">
        <v>166</v>
      </c>
      <c r="P2530" s="11">
        <v>5</v>
      </c>
      <c r="Q2530" s="11">
        <v>-74.070032810000001</v>
      </c>
      <c r="R2530" s="12">
        <v>4.7043560720000004</v>
      </c>
    </row>
    <row r="2531" spans="1:18" x14ac:dyDescent="0.25">
      <c r="A2531" s="10">
        <v>2530</v>
      </c>
      <c r="B2531" s="3" t="s">
        <v>4656</v>
      </c>
      <c r="C2531" s="3" t="s">
        <v>3696</v>
      </c>
      <c r="D2531" s="3" t="s">
        <v>1</v>
      </c>
      <c r="E2531" s="3" t="s">
        <v>4657</v>
      </c>
      <c r="F2531" s="87">
        <v>22</v>
      </c>
      <c r="G2531" s="5">
        <f t="shared" si="117"/>
        <v>69</v>
      </c>
      <c r="H2531" s="5" t="str">
        <f>VLOOKUP(F2531,Tabla5[[Columna3]:[Columna4]],2,TRUE)</f>
        <v>Aceptable</v>
      </c>
      <c r="I2531" s="18">
        <v>44</v>
      </c>
      <c r="J2531" s="5">
        <f t="shared" si="118"/>
        <v>40.74074074074074</v>
      </c>
      <c r="K2531" s="5" t="str">
        <f>VLOOKUP(I2531,Tabla13[[Rango minimo]:[Estado de calidad del aire]],2,TRUE)</f>
        <v>Buena</v>
      </c>
      <c r="L2531" s="21">
        <f t="shared" si="119"/>
        <v>54.870370370370367</v>
      </c>
      <c r="M2531" s="21" t="str">
        <f>VLOOKUP(L2531,Tabla7[[Valor minimo]:[Estado de calidad el aire]],2,TRUE)</f>
        <v>Aceptable</v>
      </c>
      <c r="N2531" s="11">
        <v>11</v>
      </c>
      <c r="O2531" s="11" t="s">
        <v>166</v>
      </c>
      <c r="P2531" s="11">
        <v>5</v>
      </c>
      <c r="Q2531" s="11">
        <v>-74.066584599999999</v>
      </c>
      <c r="R2531" s="12">
        <v>4.7260640880000002</v>
      </c>
    </row>
    <row r="2532" spans="1:18" x14ac:dyDescent="0.25">
      <c r="A2532" s="10">
        <v>2531</v>
      </c>
      <c r="B2532" s="3" t="s">
        <v>4658</v>
      </c>
      <c r="C2532" s="3" t="s">
        <v>3696</v>
      </c>
      <c r="D2532" s="3" t="s">
        <v>1</v>
      </c>
      <c r="E2532" s="3" t="s">
        <v>4633</v>
      </c>
      <c r="F2532" s="87">
        <v>22</v>
      </c>
      <c r="G2532" s="5">
        <f t="shared" si="117"/>
        <v>69</v>
      </c>
      <c r="H2532" s="5" t="str">
        <f>VLOOKUP(F2532,Tabla5[[Columna3]:[Columna4]],2,TRUE)</f>
        <v>Aceptable</v>
      </c>
      <c r="I2532" s="18">
        <v>44</v>
      </c>
      <c r="J2532" s="5">
        <f t="shared" si="118"/>
        <v>40.74074074074074</v>
      </c>
      <c r="K2532" s="5" t="str">
        <f>VLOOKUP(I2532,Tabla13[[Rango minimo]:[Estado de calidad del aire]],2,TRUE)</f>
        <v>Buena</v>
      </c>
      <c r="L2532" s="21">
        <f t="shared" si="119"/>
        <v>54.870370370370367</v>
      </c>
      <c r="M2532" s="21" t="str">
        <f>VLOOKUP(L2532,Tabla7[[Valor minimo]:[Estado de calidad el aire]],2,TRUE)</f>
        <v>Aceptable</v>
      </c>
      <c r="N2532" s="11">
        <v>11</v>
      </c>
      <c r="O2532" s="11" t="s">
        <v>166</v>
      </c>
      <c r="P2532" s="11">
        <v>4</v>
      </c>
      <c r="Q2532" s="11">
        <v>-74.071708509999993</v>
      </c>
      <c r="R2532" s="12">
        <v>4.7160845130000002</v>
      </c>
    </row>
    <row r="2533" spans="1:18" x14ac:dyDescent="0.25">
      <c r="A2533" s="10">
        <v>2532</v>
      </c>
      <c r="B2533" s="3" t="s">
        <v>4659</v>
      </c>
      <c r="C2533" s="3" t="s">
        <v>3696</v>
      </c>
      <c r="D2533" s="3" t="s">
        <v>1</v>
      </c>
      <c r="E2533" s="3" t="s">
        <v>4660</v>
      </c>
      <c r="F2533" s="87">
        <v>22</v>
      </c>
      <c r="G2533" s="5">
        <f t="shared" si="117"/>
        <v>69</v>
      </c>
      <c r="H2533" s="5" t="str">
        <f>VLOOKUP(F2533,Tabla5[[Columna3]:[Columna4]],2,TRUE)</f>
        <v>Aceptable</v>
      </c>
      <c r="I2533" s="18">
        <v>44</v>
      </c>
      <c r="J2533" s="5">
        <f t="shared" si="118"/>
        <v>40.74074074074074</v>
      </c>
      <c r="K2533" s="5" t="str">
        <f>VLOOKUP(I2533,Tabla13[[Rango minimo]:[Estado de calidad del aire]],2,TRUE)</f>
        <v>Buena</v>
      </c>
      <c r="L2533" s="21">
        <f t="shared" si="119"/>
        <v>54.870370370370367</v>
      </c>
      <c r="M2533" s="21" t="str">
        <f>VLOOKUP(L2533,Tabla7[[Valor minimo]:[Estado de calidad el aire]],2,TRUE)</f>
        <v>Aceptable</v>
      </c>
      <c r="N2533" s="11">
        <v>11</v>
      </c>
      <c r="O2533" s="11" t="s">
        <v>166</v>
      </c>
      <c r="P2533" s="11">
        <v>4</v>
      </c>
      <c r="Q2533" s="11">
        <v>-74.069873999999999</v>
      </c>
      <c r="R2533" s="12">
        <v>4.7177959720000002</v>
      </c>
    </row>
    <row r="2534" spans="1:18" x14ac:dyDescent="0.25">
      <c r="A2534" s="10">
        <v>2533</v>
      </c>
      <c r="B2534" s="3" t="s">
        <v>4661</v>
      </c>
      <c r="C2534" s="3" t="s">
        <v>3696</v>
      </c>
      <c r="D2534" s="3" t="s">
        <v>1</v>
      </c>
      <c r="E2534" s="3" t="s">
        <v>4662</v>
      </c>
      <c r="F2534" s="87">
        <v>22</v>
      </c>
      <c r="G2534" s="5">
        <f t="shared" si="117"/>
        <v>69</v>
      </c>
      <c r="H2534" s="5" t="str">
        <f>VLOOKUP(F2534,Tabla5[[Columna3]:[Columna4]],2,TRUE)</f>
        <v>Aceptable</v>
      </c>
      <c r="I2534" s="18">
        <v>44</v>
      </c>
      <c r="J2534" s="5">
        <f t="shared" si="118"/>
        <v>40.74074074074074</v>
      </c>
      <c r="K2534" s="5" t="str">
        <f>VLOOKUP(I2534,Tabla13[[Rango minimo]:[Estado de calidad del aire]],2,TRUE)</f>
        <v>Buena</v>
      </c>
      <c r="L2534" s="21">
        <f t="shared" si="119"/>
        <v>54.870370370370367</v>
      </c>
      <c r="M2534" s="21" t="str">
        <f>VLOOKUP(L2534,Tabla7[[Valor minimo]:[Estado de calidad el aire]],2,TRUE)</f>
        <v>Aceptable</v>
      </c>
      <c r="N2534" s="11">
        <v>11</v>
      </c>
      <c r="O2534" s="11" t="s">
        <v>166</v>
      </c>
      <c r="P2534" s="11">
        <v>3</v>
      </c>
      <c r="Q2534" s="11">
        <v>-74.068741650000007</v>
      </c>
      <c r="R2534" s="12">
        <v>4.7137584700000001</v>
      </c>
    </row>
    <row r="2535" spans="1:18" x14ac:dyDescent="0.25">
      <c r="A2535" s="10">
        <v>2534</v>
      </c>
      <c r="B2535" s="3" t="s">
        <v>4663</v>
      </c>
      <c r="C2535" s="3" t="s">
        <v>3696</v>
      </c>
      <c r="D2535" s="3" t="s">
        <v>1</v>
      </c>
      <c r="E2535" s="3" t="s">
        <v>4662</v>
      </c>
      <c r="F2535" s="87">
        <v>22</v>
      </c>
      <c r="G2535" s="5">
        <f t="shared" si="117"/>
        <v>69</v>
      </c>
      <c r="H2535" s="5" t="str">
        <f>VLOOKUP(F2535,Tabla5[[Columna3]:[Columna4]],2,TRUE)</f>
        <v>Aceptable</v>
      </c>
      <c r="I2535" s="18">
        <v>44</v>
      </c>
      <c r="J2535" s="5">
        <f t="shared" si="118"/>
        <v>40.74074074074074</v>
      </c>
      <c r="K2535" s="5" t="str">
        <f>VLOOKUP(I2535,Tabla13[[Rango minimo]:[Estado de calidad del aire]],2,TRUE)</f>
        <v>Buena</v>
      </c>
      <c r="L2535" s="21">
        <f t="shared" si="119"/>
        <v>54.870370370370367</v>
      </c>
      <c r="M2535" s="21" t="str">
        <f>VLOOKUP(L2535,Tabla7[[Valor minimo]:[Estado de calidad el aire]],2,TRUE)</f>
        <v>Aceptable</v>
      </c>
      <c r="N2535" s="11">
        <v>11</v>
      </c>
      <c r="O2535" s="11" t="s">
        <v>166</v>
      </c>
      <c r="P2535" s="11">
        <v>3</v>
      </c>
      <c r="Q2535" s="11">
        <v>-74.066605539999998</v>
      </c>
      <c r="R2535" s="12">
        <v>4.7135885030000004</v>
      </c>
    </row>
    <row r="2536" spans="1:18" x14ac:dyDescent="0.25">
      <c r="A2536" s="10">
        <v>2535</v>
      </c>
      <c r="B2536" s="3" t="s">
        <v>4664</v>
      </c>
      <c r="C2536" s="3" t="s">
        <v>3696</v>
      </c>
      <c r="D2536" s="3" t="s">
        <v>1</v>
      </c>
      <c r="E2536" s="3" t="s">
        <v>4665</v>
      </c>
      <c r="F2536" s="87">
        <v>22</v>
      </c>
      <c r="G2536" s="5">
        <f t="shared" si="117"/>
        <v>69</v>
      </c>
      <c r="H2536" s="5" t="str">
        <f>VLOOKUP(F2536,Tabla5[[Columna3]:[Columna4]],2,TRUE)</f>
        <v>Aceptable</v>
      </c>
      <c r="I2536" s="18">
        <v>44</v>
      </c>
      <c r="J2536" s="5">
        <f t="shared" si="118"/>
        <v>40.74074074074074</v>
      </c>
      <c r="K2536" s="5" t="str">
        <f>VLOOKUP(I2536,Tabla13[[Rango minimo]:[Estado de calidad del aire]],2,TRUE)</f>
        <v>Buena</v>
      </c>
      <c r="L2536" s="21">
        <f t="shared" si="119"/>
        <v>54.870370370370367</v>
      </c>
      <c r="M2536" s="21" t="str">
        <f>VLOOKUP(L2536,Tabla7[[Valor minimo]:[Estado de calidad el aire]],2,TRUE)</f>
        <v>Aceptable</v>
      </c>
      <c r="N2536" s="11">
        <v>11</v>
      </c>
      <c r="O2536" s="11" t="s">
        <v>166</v>
      </c>
      <c r="P2536" s="11">
        <v>4</v>
      </c>
      <c r="Q2536" s="11">
        <v>-74.071839409999995</v>
      </c>
      <c r="R2536" s="12">
        <v>4.7186227030000003</v>
      </c>
    </row>
    <row r="2537" spans="1:18" x14ac:dyDescent="0.25">
      <c r="A2537" s="10">
        <v>2536</v>
      </c>
      <c r="B2537" s="3" t="s">
        <v>4666</v>
      </c>
      <c r="C2537" s="3" t="s">
        <v>3696</v>
      </c>
      <c r="D2537" s="3" t="s">
        <v>1</v>
      </c>
      <c r="E2537" s="3" t="s">
        <v>4667</v>
      </c>
      <c r="F2537" s="87">
        <v>22</v>
      </c>
      <c r="G2537" s="5">
        <f t="shared" si="117"/>
        <v>69</v>
      </c>
      <c r="H2537" s="5" t="str">
        <f>VLOOKUP(F2537,Tabla5[[Columna3]:[Columna4]],2,TRUE)</f>
        <v>Aceptable</v>
      </c>
      <c r="I2537" s="18">
        <v>44</v>
      </c>
      <c r="J2537" s="5">
        <f t="shared" si="118"/>
        <v>40.74074074074074</v>
      </c>
      <c r="K2537" s="5" t="str">
        <f>VLOOKUP(I2537,Tabla13[[Rango minimo]:[Estado de calidad del aire]],2,TRUE)</f>
        <v>Buena</v>
      </c>
      <c r="L2537" s="21">
        <f t="shared" si="119"/>
        <v>54.870370370370367</v>
      </c>
      <c r="M2537" s="21" t="str">
        <f>VLOOKUP(L2537,Tabla7[[Valor minimo]:[Estado de calidad el aire]],2,TRUE)</f>
        <v>Aceptable</v>
      </c>
      <c r="N2537" s="11">
        <v>11</v>
      </c>
      <c r="O2537" s="11" t="s">
        <v>166</v>
      </c>
      <c r="P2537" s="11">
        <v>5</v>
      </c>
      <c r="Q2537" s="11">
        <v>-74.065901949999997</v>
      </c>
      <c r="R2537" s="12">
        <v>4.7235440400000002</v>
      </c>
    </row>
    <row r="2538" spans="1:18" x14ac:dyDescent="0.25">
      <c r="A2538" s="10">
        <v>2537</v>
      </c>
      <c r="B2538" s="3" t="s">
        <v>4668</v>
      </c>
      <c r="C2538" s="3" t="s">
        <v>3696</v>
      </c>
      <c r="D2538" s="3" t="s">
        <v>1</v>
      </c>
      <c r="E2538" s="3" t="s">
        <v>4669</v>
      </c>
      <c r="F2538" s="87">
        <v>22</v>
      </c>
      <c r="G2538" s="5">
        <f t="shared" si="117"/>
        <v>69</v>
      </c>
      <c r="H2538" s="5" t="str">
        <f>VLOOKUP(F2538,Tabla5[[Columna3]:[Columna4]],2,TRUE)</f>
        <v>Aceptable</v>
      </c>
      <c r="I2538" s="18">
        <v>44</v>
      </c>
      <c r="J2538" s="5">
        <f t="shared" si="118"/>
        <v>40.74074074074074</v>
      </c>
      <c r="K2538" s="5" t="str">
        <f>VLOOKUP(I2538,Tabla13[[Rango minimo]:[Estado de calidad del aire]],2,TRUE)</f>
        <v>Buena</v>
      </c>
      <c r="L2538" s="21">
        <f t="shared" si="119"/>
        <v>54.870370370370367</v>
      </c>
      <c r="M2538" s="21" t="str">
        <f>VLOOKUP(L2538,Tabla7[[Valor minimo]:[Estado de calidad el aire]],2,TRUE)</f>
        <v>Aceptable</v>
      </c>
      <c r="N2538" s="11">
        <v>11</v>
      </c>
      <c r="O2538" s="11" t="s">
        <v>166</v>
      </c>
      <c r="P2538" s="11">
        <v>6</v>
      </c>
      <c r="Q2538" s="11">
        <v>-74.079035570000002</v>
      </c>
      <c r="R2538" s="12">
        <v>4.7140833669999997</v>
      </c>
    </row>
    <row r="2539" spans="1:18" x14ac:dyDescent="0.25">
      <c r="A2539" s="10">
        <v>2538</v>
      </c>
      <c r="B2539" s="3" t="s">
        <v>4670</v>
      </c>
      <c r="C2539" s="3" t="s">
        <v>3696</v>
      </c>
      <c r="D2539" s="3" t="s">
        <v>1</v>
      </c>
      <c r="E2539" s="3" t="s">
        <v>4671</v>
      </c>
      <c r="F2539" s="87">
        <v>22</v>
      </c>
      <c r="G2539" s="5">
        <f t="shared" si="117"/>
        <v>69</v>
      </c>
      <c r="H2539" s="5" t="str">
        <f>VLOOKUP(F2539,Tabla5[[Columna3]:[Columna4]],2,TRUE)</f>
        <v>Aceptable</v>
      </c>
      <c r="I2539" s="18">
        <v>44</v>
      </c>
      <c r="J2539" s="5">
        <f t="shared" si="118"/>
        <v>40.74074074074074</v>
      </c>
      <c r="K2539" s="5" t="str">
        <f>VLOOKUP(I2539,Tabla13[[Rango minimo]:[Estado de calidad del aire]],2,TRUE)</f>
        <v>Buena</v>
      </c>
      <c r="L2539" s="21">
        <f t="shared" si="119"/>
        <v>54.870370370370367</v>
      </c>
      <c r="M2539" s="21" t="str">
        <f>VLOOKUP(L2539,Tabla7[[Valor minimo]:[Estado de calidad el aire]],2,TRUE)</f>
        <v>Aceptable</v>
      </c>
      <c r="N2539" s="11">
        <v>11</v>
      </c>
      <c r="O2539" s="11" t="s">
        <v>166</v>
      </c>
      <c r="P2539" s="11">
        <v>5</v>
      </c>
      <c r="Q2539" s="11">
        <v>-74.06718515</v>
      </c>
      <c r="R2539" s="12">
        <v>4.727835421</v>
      </c>
    </row>
    <row r="2540" spans="1:18" x14ac:dyDescent="0.25">
      <c r="A2540" s="10">
        <v>2539</v>
      </c>
      <c r="B2540" s="3" t="s">
        <v>4672</v>
      </c>
      <c r="C2540" s="3" t="s">
        <v>3696</v>
      </c>
      <c r="D2540" s="3" t="s">
        <v>1</v>
      </c>
      <c r="E2540" s="3" t="s">
        <v>4673</v>
      </c>
      <c r="F2540" s="87">
        <v>22</v>
      </c>
      <c r="G2540" s="5">
        <f t="shared" si="117"/>
        <v>69</v>
      </c>
      <c r="H2540" s="5" t="str">
        <f>VLOOKUP(F2540,Tabla5[[Columna3]:[Columna4]],2,TRUE)</f>
        <v>Aceptable</v>
      </c>
      <c r="I2540" s="18">
        <v>44</v>
      </c>
      <c r="J2540" s="5">
        <f t="shared" si="118"/>
        <v>40.74074074074074</v>
      </c>
      <c r="K2540" s="5" t="str">
        <f>VLOOKUP(I2540,Tabla13[[Rango minimo]:[Estado de calidad del aire]],2,TRUE)</f>
        <v>Buena</v>
      </c>
      <c r="L2540" s="21">
        <f t="shared" si="119"/>
        <v>54.870370370370367</v>
      </c>
      <c r="M2540" s="21" t="str">
        <f>VLOOKUP(L2540,Tabla7[[Valor minimo]:[Estado de calidad el aire]],2,TRUE)</f>
        <v>Aceptable</v>
      </c>
      <c r="N2540" s="11">
        <v>11</v>
      </c>
      <c r="O2540" s="11" t="s">
        <v>166</v>
      </c>
      <c r="P2540" s="11">
        <v>6</v>
      </c>
      <c r="Q2540" s="11">
        <v>-74.083851620000004</v>
      </c>
      <c r="R2540" s="12">
        <v>4.7072284309999999</v>
      </c>
    </row>
    <row r="2541" spans="1:18" x14ac:dyDescent="0.25">
      <c r="A2541" s="10">
        <v>2540</v>
      </c>
      <c r="B2541" s="3" t="s">
        <v>4674</v>
      </c>
      <c r="C2541" s="3" t="s">
        <v>3696</v>
      </c>
      <c r="D2541" s="3" t="s">
        <v>1</v>
      </c>
      <c r="E2541" s="3" t="s">
        <v>4675</v>
      </c>
      <c r="F2541" s="87">
        <v>22</v>
      </c>
      <c r="G2541" s="5">
        <f t="shared" si="117"/>
        <v>69</v>
      </c>
      <c r="H2541" s="5" t="str">
        <f>VLOOKUP(F2541,Tabla5[[Columna3]:[Columna4]],2,TRUE)</f>
        <v>Aceptable</v>
      </c>
      <c r="I2541" s="18">
        <v>44</v>
      </c>
      <c r="J2541" s="5">
        <f t="shared" si="118"/>
        <v>40.74074074074074</v>
      </c>
      <c r="K2541" s="5" t="str">
        <f>VLOOKUP(I2541,Tabla13[[Rango minimo]:[Estado de calidad del aire]],2,TRUE)</f>
        <v>Buena</v>
      </c>
      <c r="L2541" s="21">
        <f t="shared" si="119"/>
        <v>54.870370370370367</v>
      </c>
      <c r="M2541" s="21" t="str">
        <f>VLOOKUP(L2541,Tabla7[[Valor minimo]:[Estado de calidad el aire]],2,TRUE)</f>
        <v>Aceptable</v>
      </c>
      <c r="N2541" s="11">
        <v>11</v>
      </c>
      <c r="O2541" s="11" t="s">
        <v>166</v>
      </c>
      <c r="P2541" s="11">
        <v>6</v>
      </c>
      <c r="Q2541" s="11">
        <v>-74.082716410000003</v>
      </c>
      <c r="R2541" s="12">
        <v>4.7063945479999996</v>
      </c>
    </row>
    <row r="2542" spans="1:18" x14ac:dyDescent="0.25">
      <c r="A2542" s="10">
        <v>2541</v>
      </c>
      <c r="B2542" s="3" t="s">
        <v>4676</v>
      </c>
      <c r="C2542" s="3" t="s">
        <v>3696</v>
      </c>
      <c r="D2542" s="3" t="s">
        <v>1</v>
      </c>
      <c r="E2542" s="3" t="s">
        <v>4677</v>
      </c>
      <c r="F2542" s="87">
        <v>22</v>
      </c>
      <c r="G2542" s="5">
        <f t="shared" si="117"/>
        <v>69</v>
      </c>
      <c r="H2542" s="5" t="str">
        <f>VLOOKUP(F2542,Tabla5[[Columna3]:[Columna4]],2,TRUE)</f>
        <v>Aceptable</v>
      </c>
      <c r="I2542" s="18">
        <v>44</v>
      </c>
      <c r="J2542" s="5">
        <f t="shared" si="118"/>
        <v>40.74074074074074</v>
      </c>
      <c r="K2542" s="5" t="str">
        <f>VLOOKUP(I2542,Tabla13[[Rango minimo]:[Estado de calidad del aire]],2,TRUE)</f>
        <v>Buena</v>
      </c>
      <c r="L2542" s="21">
        <f t="shared" si="119"/>
        <v>54.870370370370367</v>
      </c>
      <c r="M2542" s="21" t="str">
        <f>VLOOKUP(L2542,Tabla7[[Valor minimo]:[Estado de calidad el aire]],2,TRUE)</f>
        <v>Aceptable</v>
      </c>
      <c r="N2542" s="11">
        <v>11</v>
      </c>
      <c r="O2542" s="11" t="s">
        <v>166</v>
      </c>
      <c r="P2542" s="11">
        <v>5</v>
      </c>
      <c r="Q2542" s="11">
        <v>-74.074263299999998</v>
      </c>
      <c r="R2542" s="12">
        <v>4.7269129249999997</v>
      </c>
    </row>
    <row r="2543" spans="1:18" x14ac:dyDescent="0.25">
      <c r="A2543" s="10">
        <v>2542</v>
      </c>
      <c r="B2543" s="3" t="s">
        <v>4678</v>
      </c>
      <c r="C2543" s="3" t="s">
        <v>3696</v>
      </c>
      <c r="D2543" s="3" t="s">
        <v>1</v>
      </c>
      <c r="E2543" s="3" t="s">
        <v>4679</v>
      </c>
      <c r="F2543" s="87">
        <v>22</v>
      </c>
      <c r="G2543" s="5">
        <f t="shared" si="117"/>
        <v>69</v>
      </c>
      <c r="H2543" s="5" t="str">
        <f>VLOOKUP(F2543,Tabla5[[Columna3]:[Columna4]],2,TRUE)</f>
        <v>Aceptable</v>
      </c>
      <c r="I2543" s="18">
        <v>44</v>
      </c>
      <c r="J2543" s="5">
        <f t="shared" si="118"/>
        <v>40.74074074074074</v>
      </c>
      <c r="K2543" s="5" t="str">
        <f>VLOOKUP(I2543,Tabla13[[Rango minimo]:[Estado de calidad del aire]],2,TRUE)</f>
        <v>Buena</v>
      </c>
      <c r="L2543" s="21">
        <f t="shared" si="119"/>
        <v>54.870370370370367</v>
      </c>
      <c r="M2543" s="21" t="str">
        <f>VLOOKUP(L2543,Tabla7[[Valor minimo]:[Estado de calidad el aire]],2,TRUE)</f>
        <v>Aceptable</v>
      </c>
      <c r="N2543" s="11">
        <v>11</v>
      </c>
      <c r="O2543" s="11" t="s">
        <v>166</v>
      </c>
      <c r="P2543" s="11">
        <v>6</v>
      </c>
      <c r="Q2543" s="11">
        <v>-74.081094530000001</v>
      </c>
      <c r="R2543" s="12">
        <v>4.732331587</v>
      </c>
    </row>
    <row r="2544" spans="1:18" x14ac:dyDescent="0.25">
      <c r="A2544" s="10">
        <v>2543</v>
      </c>
      <c r="B2544" s="3" t="s">
        <v>4680</v>
      </c>
      <c r="C2544" s="3" t="s">
        <v>3696</v>
      </c>
      <c r="D2544" s="3" t="s">
        <v>1</v>
      </c>
      <c r="E2544" s="3" t="s">
        <v>4681</v>
      </c>
      <c r="F2544" s="87">
        <v>22</v>
      </c>
      <c r="G2544" s="5">
        <f t="shared" si="117"/>
        <v>69</v>
      </c>
      <c r="H2544" s="5" t="str">
        <f>VLOOKUP(F2544,Tabla5[[Columna3]:[Columna4]],2,TRUE)</f>
        <v>Aceptable</v>
      </c>
      <c r="I2544" s="18">
        <v>44</v>
      </c>
      <c r="J2544" s="5">
        <f t="shared" si="118"/>
        <v>40.74074074074074</v>
      </c>
      <c r="K2544" s="5" t="str">
        <f>VLOOKUP(I2544,Tabla13[[Rango minimo]:[Estado de calidad del aire]],2,TRUE)</f>
        <v>Buena</v>
      </c>
      <c r="L2544" s="21">
        <f t="shared" si="119"/>
        <v>54.870370370370367</v>
      </c>
      <c r="M2544" s="21" t="str">
        <f>VLOOKUP(L2544,Tabla7[[Valor minimo]:[Estado de calidad el aire]],2,TRUE)</f>
        <v>Aceptable</v>
      </c>
      <c r="N2544" s="11">
        <v>11</v>
      </c>
      <c r="O2544" s="11" t="s">
        <v>166</v>
      </c>
      <c r="P2544" s="11">
        <v>6</v>
      </c>
      <c r="Q2544" s="11">
        <v>-74.081620569999998</v>
      </c>
      <c r="R2544" s="12">
        <v>4.7122568109999996</v>
      </c>
    </row>
    <row r="2545" spans="1:18" x14ac:dyDescent="0.25">
      <c r="A2545" s="10">
        <v>2544</v>
      </c>
      <c r="B2545" s="3" t="s">
        <v>4682</v>
      </c>
      <c r="C2545" s="3" t="s">
        <v>3696</v>
      </c>
      <c r="D2545" s="3" t="s">
        <v>1</v>
      </c>
      <c r="E2545" s="3" t="s">
        <v>4671</v>
      </c>
      <c r="F2545" s="87">
        <v>22</v>
      </c>
      <c r="G2545" s="5">
        <f t="shared" si="117"/>
        <v>69</v>
      </c>
      <c r="H2545" s="5" t="str">
        <f>VLOOKUP(F2545,Tabla5[[Columna3]:[Columna4]],2,TRUE)</f>
        <v>Aceptable</v>
      </c>
      <c r="I2545" s="18">
        <v>44</v>
      </c>
      <c r="J2545" s="5">
        <f t="shared" si="118"/>
        <v>40.74074074074074</v>
      </c>
      <c r="K2545" s="5" t="str">
        <f>VLOOKUP(I2545,Tabla13[[Rango minimo]:[Estado de calidad del aire]],2,TRUE)</f>
        <v>Buena</v>
      </c>
      <c r="L2545" s="21">
        <f t="shared" si="119"/>
        <v>54.870370370370367</v>
      </c>
      <c r="M2545" s="21" t="str">
        <f>VLOOKUP(L2545,Tabla7[[Valor minimo]:[Estado de calidad el aire]],2,TRUE)</f>
        <v>Aceptable</v>
      </c>
      <c r="N2545" s="11">
        <v>11</v>
      </c>
      <c r="O2545" s="11" t="s">
        <v>166</v>
      </c>
      <c r="P2545" s="11">
        <v>5</v>
      </c>
      <c r="Q2545" s="11">
        <v>-74.067174120000004</v>
      </c>
      <c r="R2545" s="12">
        <v>4.7285339369999999</v>
      </c>
    </row>
    <row r="2546" spans="1:18" x14ac:dyDescent="0.25">
      <c r="A2546" s="10">
        <v>2545</v>
      </c>
      <c r="B2546" s="3" t="s">
        <v>4683</v>
      </c>
      <c r="C2546" s="3" t="s">
        <v>3696</v>
      </c>
      <c r="D2546" s="3" t="s">
        <v>1</v>
      </c>
      <c r="E2546" s="3" t="s">
        <v>4684</v>
      </c>
      <c r="F2546" s="87">
        <v>22</v>
      </c>
      <c r="G2546" s="5">
        <f t="shared" si="117"/>
        <v>69</v>
      </c>
      <c r="H2546" s="5" t="str">
        <f>VLOOKUP(F2546,Tabla5[[Columna3]:[Columna4]],2,TRUE)</f>
        <v>Aceptable</v>
      </c>
      <c r="I2546" s="18">
        <v>44</v>
      </c>
      <c r="J2546" s="5">
        <f t="shared" si="118"/>
        <v>40.74074074074074</v>
      </c>
      <c r="K2546" s="5" t="str">
        <f>VLOOKUP(I2546,Tabla13[[Rango minimo]:[Estado de calidad del aire]],2,TRUE)</f>
        <v>Buena</v>
      </c>
      <c r="L2546" s="21">
        <f t="shared" si="119"/>
        <v>54.870370370370367</v>
      </c>
      <c r="M2546" s="21" t="str">
        <f>VLOOKUP(L2546,Tabla7[[Valor minimo]:[Estado de calidad el aire]],2,TRUE)</f>
        <v>Aceptable</v>
      </c>
      <c r="N2546" s="11">
        <v>11</v>
      </c>
      <c r="O2546" s="11" t="s">
        <v>166</v>
      </c>
      <c r="P2546" s="11">
        <v>6</v>
      </c>
      <c r="Q2546" s="11">
        <v>-74.076433780000002</v>
      </c>
      <c r="R2546" s="12">
        <v>4.7230881</v>
      </c>
    </row>
    <row r="2547" spans="1:18" x14ac:dyDescent="0.25">
      <c r="A2547" s="10">
        <v>2546</v>
      </c>
      <c r="B2547" s="3" t="s">
        <v>4685</v>
      </c>
      <c r="C2547" s="3" t="s">
        <v>3696</v>
      </c>
      <c r="D2547" s="3" t="s">
        <v>1</v>
      </c>
      <c r="E2547" s="3" t="s">
        <v>4686</v>
      </c>
      <c r="F2547" s="87">
        <v>22</v>
      </c>
      <c r="G2547" s="5">
        <f t="shared" si="117"/>
        <v>69</v>
      </c>
      <c r="H2547" s="5" t="str">
        <f>VLOOKUP(F2547,Tabla5[[Columna3]:[Columna4]],2,TRUE)</f>
        <v>Aceptable</v>
      </c>
      <c r="I2547" s="18">
        <v>44</v>
      </c>
      <c r="J2547" s="5">
        <f t="shared" si="118"/>
        <v>40.74074074074074</v>
      </c>
      <c r="K2547" s="5" t="str">
        <f>VLOOKUP(I2547,Tabla13[[Rango minimo]:[Estado de calidad del aire]],2,TRUE)</f>
        <v>Buena</v>
      </c>
      <c r="L2547" s="21">
        <f t="shared" si="119"/>
        <v>54.870370370370367</v>
      </c>
      <c r="M2547" s="21" t="str">
        <f>VLOOKUP(L2547,Tabla7[[Valor minimo]:[Estado de calidad el aire]],2,TRUE)</f>
        <v>Aceptable</v>
      </c>
      <c r="N2547" s="11">
        <v>11</v>
      </c>
      <c r="O2547" s="11" t="s">
        <v>166</v>
      </c>
      <c r="P2547" s="11">
        <v>5</v>
      </c>
      <c r="Q2547" s="11">
        <v>-74.076070720000004</v>
      </c>
      <c r="R2547" s="12">
        <v>4.7071766029999997</v>
      </c>
    </row>
    <row r="2548" spans="1:18" x14ac:dyDescent="0.25">
      <c r="A2548" s="10">
        <v>2547</v>
      </c>
      <c r="B2548" s="3" t="s">
        <v>4687</v>
      </c>
      <c r="C2548" s="3" t="s">
        <v>3696</v>
      </c>
      <c r="D2548" s="3" t="s">
        <v>1</v>
      </c>
      <c r="E2548" s="3" t="s">
        <v>4688</v>
      </c>
      <c r="F2548" s="87">
        <v>22</v>
      </c>
      <c r="G2548" s="5">
        <f t="shared" si="117"/>
        <v>69</v>
      </c>
      <c r="H2548" s="5" t="str">
        <f>VLOOKUP(F2548,Tabla5[[Columna3]:[Columna4]],2,TRUE)</f>
        <v>Aceptable</v>
      </c>
      <c r="I2548" s="18">
        <v>44</v>
      </c>
      <c r="J2548" s="5">
        <f t="shared" si="118"/>
        <v>40.74074074074074</v>
      </c>
      <c r="K2548" s="5" t="str">
        <f>VLOOKUP(I2548,Tabla13[[Rango minimo]:[Estado de calidad del aire]],2,TRUE)</f>
        <v>Buena</v>
      </c>
      <c r="L2548" s="21">
        <f t="shared" si="119"/>
        <v>54.870370370370367</v>
      </c>
      <c r="M2548" s="21" t="str">
        <f>VLOOKUP(L2548,Tabla7[[Valor minimo]:[Estado de calidad el aire]],2,TRUE)</f>
        <v>Aceptable</v>
      </c>
      <c r="N2548" s="11">
        <v>11</v>
      </c>
      <c r="O2548" s="11" t="s">
        <v>166</v>
      </c>
      <c r="P2548" s="11">
        <v>6</v>
      </c>
      <c r="Q2548" s="11">
        <v>-74.078465510000001</v>
      </c>
      <c r="R2548" s="12">
        <v>4.72537962</v>
      </c>
    </row>
    <row r="2549" spans="1:18" x14ac:dyDescent="0.25">
      <c r="A2549" s="10">
        <v>2548</v>
      </c>
      <c r="B2549" s="3" t="s">
        <v>4689</v>
      </c>
      <c r="C2549" s="3" t="s">
        <v>3696</v>
      </c>
      <c r="D2549" s="3" t="s">
        <v>1</v>
      </c>
      <c r="E2549" s="3" t="s">
        <v>4690</v>
      </c>
      <c r="F2549" s="87">
        <v>22</v>
      </c>
      <c r="G2549" s="5">
        <f t="shared" si="117"/>
        <v>69</v>
      </c>
      <c r="H2549" s="5" t="str">
        <f>VLOOKUP(F2549,Tabla5[[Columna3]:[Columna4]],2,TRUE)</f>
        <v>Aceptable</v>
      </c>
      <c r="I2549" s="18">
        <v>44</v>
      </c>
      <c r="J2549" s="5">
        <f t="shared" si="118"/>
        <v>40.74074074074074</v>
      </c>
      <c r="K2549" s="5" t="str">
        <f>VLOOKUP(I2549,Tabla13[[Rango minimo]:[Estado de calidad del aire]],2,TRUE)</f>
        <v>Buena</v>
      </c>
      <c r="L2549" s="21">
        <f t="shared" si="119"/>
        <v>54.870370370370367</v>
      </c>
      <c r="M2549" s="21" t="str">
        <f>VLOOKUP(L2549,Tabla7[[Valor minimo]:[Estado de calidad el aire]],2,TRUE)</f>
        <v>Aceptable</v>
      </c>
      <c r="N2549" s="11">
        <v>11</v>
      </c>
      <c r="O2549" s="11" t="s">
        <v>166</v>
      </c>
      <c r="P2549" s="11">
        <v>6</v>
      </c>
      <c r="Q2549" s="11">
        <v>-74.075653079999995</v>
      </c>
      <c r="R2549" s="12">
        <v>4.7259346119999996</v>
      </c>
    </row>
    <row r="2550" spans="1:18" x14ac:dyDescent="0.25">
      <c r="A2550" s="10">
        <v>2549</v>
      </c>
      <c r="B2550" s="3" t="s">
        <v>4691</v>
      </c>
      <c r="C2550" s="3" t="s">
        <v>3696</v>
      </c>
      <c r="D2550" s="3" t="s">
        <v>1</v>
      </c>
      <c r="E2550" s="3" t="s">
        <v>4692</v>
      </c>
      <c r="F2550" s="87">
        <v>22</v>
      </c>
      <c r="G2550" s="5">
        <f t="shared" si="117"/>
        <v>69</v>
      </c>
      <c r="H2550" s="5" t="str">
        <f>VLOOKUP(F2550,Tabla5[[Columna3]:[Columna4]],2,TRUE)</f>
        <v>Aceptable</v>
      </c>
      <c r="I2550" s="18">
        <v>44</v>
      </c>
      <c r="J2550" s="5">
        <f t="shared" si="118"/>
        <v>40.74074074074074</v>
      </c>
      <c r="K2550" s="5" t="str">
        <f>VLOOKUP(I2550,Tabla13[[Rango minimo]:[Estado de calidad del aire]],2,TRUE)</f>
        <v>Buena</v>
      </c>
      <c r="L2550" s="21">
        <f t="shared" si="119"/>
        <v>54.870370370370367</v>
      </c>
      <c r="M2550" s="21" t="str">
        <f>VLOOKUP(L2550,Tabla7[[Valor minimo]:[Estado de calidad el aire]],2,TRUE)</f>
        <v>Aceptable</v>
      </c>
      <c r="N2550" s="11">
        <v>11</v>
      </c>
      <c r="O2550" s="11" t="s">
        <v>166</v>
      </c>
      <c r="P2550" s="11">
        <v>6</v>
      </c>
      <c r="Q2550" s="11">
        <v>-74.076770409999995</v>
      </c>
      <c r="R2550" s="12">
        <v>4.7206151849999998</v>
      </c>
    </row>
    <row r="2551" spans="1:18" x14ac:dyDescent="0.25">
      <c r="A2551" s="10">
        <v>2550</v>
      </c>
      <c r="B2551" s="3" t="s">
        <v>4693</v>
      </c>
      <c r="C2551" s="3" t="s">
        <v>3696</v>
      </c>
      <c r="D2551" s="3" t="s">
        <v>1</v>
      </c>
      <c r="E2551" s="3" t="s">
        <v>4694</v>
      </c>
      <c r="F2551" s="87">
        <v>22</v>
      </c>
      <c r="G2551" s="5">
        <f t="shared" si="117"/>
        <v>69</v>
      </c>
      <c r="H2551" s="5" t="str">
        <f>VLOOKUP(F2551,Tabla5[[Columna3]:[Columna4]],2,TRUE)</f>
        <v>Aceptable</v>
      </c>
      <c r="I2551" s="18">
        <v>44</v>
      </c>
      <c r="J2551" s="5">
        <f t="shared" si="118"/>
        <v>40.74074074074074</v>
      </c>
      <c r="K2551" s="5" t="str">
        <f>VLOOKUP(I2551,Tabla13[[Rango minimo]:[Estado de calidad del aire]],2,TRUE)</f>
        <v>Buena</v>
      </c>
      <c r="L2551" s="21">
        <f t="shared" si="119"/>
        <v>54.870370370370367</v>
      </c>
      <c r="M2551" s="21" t="str">
        <f>VLOOKUP(L2551,Tabla7[[Valor minimo]:[Estado de calidad el aire]],2,TRUE)</f>
        <v>Aceptable</v>
      </c>
      <c r="N2551" s="11">
        <v>11</v>
      </c>
      <c r="O2551" s="11" t="s">
        <v>166</v>
      </c>
      <c r="P2551" s="11">
        <v>6</v>
      </c>
      <c r="Q2551" s="11">
        <v>-74.078471379999996</v>
      </c>
      <c r="R2551" s="12">
        <v>4.7188937209999997</v>
      </c>
    </row>
    <row r="2552" spans="1:18" x14ac:dyDescent="0.25">
      <c r="A2552" s="10">
        <v>2551</v>
      </c>
      <c r="B2552" s="3" t="s">
        <v>4695</v>
      </c>
      <c r="C2552" s="3" t="s">
        <v>3696</v>
      </c>
      <c r="D2552" s="3" t="s">
        <v>1</v>
      </c>
      <c r="E2552" s="3" t="s">
        <v>4696</v>
      </c>
      <c r="F2552" s="87">
        <v>22</v>
      </c>
      <c r="G2552" s="5">
        <f t="shared" si="117"/>
        <v>69</v>
      </c>
      <c r="H2552" s="5" t="str">
        <f>VLOOKUP(F2552,Tabla5[[Columna3]:[Columna4]],2,TRUE)</f>
        <v>Aceptable</v>
      </c>
      <c r="I2552" s="18">
        <v>44</v>
      </c>
      <c r="J2552" s="5">
        <f t="shared" si="118"/>
        <v>40.74074074074074</v>
      </c>
      <c r="K2552" s="5" t="str">
        <f>VLOOKUP(I2552,Tabla13[[Rango minimo]:[Estado de calidad del aire]],2,TRUE)</f>
        <v>Buena</v>
      </c>
      <c r="L2552" s="21">
        <f t="shared" si="119"/>
        <v>54.870370370370367</v>
      </c>
      <c r="M2552" s="21" t="str">
        <f>VLOOKUP(L2552,Tabla7[[Valor minimo]:[Estado de calidad el aire]],2,TRUE)</f>
        <v>Aceptable</v>
      </c>
      <c r="N2552" s="11">
        <v>11</v>
      </c>
      <c r="O2552" s="11" t="s">
        <v>166</v>
      </c>
      <c r="P2552" s="11">
        <v>6</v>
      </c>
      <c r="Q2552" s="11">
        <v>-74.082108360000007</v>
      </c>
      <c r="R2552" s="12">
        <v>4.733506072</v>
      </c>
    </row>
    <row r="2553" spans="1:18" x14ac:dyDescent="0.25">
      <c r="A2553" s="10">
        <v>2552</v>
      </c>
      <c r="B2553" s="3" t="s">
        <v>4697</v>
      </c>
      <c r="C2553" s="3" t="s">
        <v>3696</v>
      </c>
      <c r="D2553" s="3" t="s">
        <v>1</v>
      </c>
      <c r="E2553" s="3" t="s">
        <v>4652</v>
      </c>
      <c r="F2553" s="87">
        <v>22</v>
      </c>
      <c r="G2553" s="5">
        <f t="shared" si="117"/>
        <v>69</v>
      </c>
      <c r="H2553" s="5" t="str">
        <f>VLOOKUP(F2553,Tabla5[[Columna3]:[Columna4]],2,TRUE)</f>
        <v>Aceptable</v>
      </c>
      <c r="I2553" s="18">
        <v>44</v>
      </c>
      <c r="J2553" s="5">
        <f t="shared" si="118"/>
        <v>40.74074074074074</v>
      </c>
      <c r="K2553" s="5" t="str">
        <f>VLOOKUP(I2553,Tabla13[[Rango minimo]:[Estado de calidad del aire]],2,TRUE)</f>
        <v>Buena</v>
      </c>
      <c r="L2553" s="21">
        <f t="shared" si="119"/>
        <v>54.870370370370367</v>
      </c>
      <c r="M2553" s="21" t="str">
        <f>VLOOKUP(L2553,Tabla7[[Valor minimo]:[Estado de calidad el aire]],2,TRUE)</f>
        <v>Aceptable</v>
      </c>
      <c r="N2553" s="11">
        <v>11</v>
      </c>
      <c r="O2553" s="11" t="s">
        <v>166</v>
      </c>
      <c r="P2553" s="11">
        <v>5</v>
      </c>
      <c r="Q2553" s="11">
        <v>-74.072133320000006</v>
      </c>
      <c r="R2553" s="12">
        <v>4.7295903900000003</v>
      </c>
    </row>
    <row r="2554" spans="1:18" x14ac:dyDescent="0.25">
      <c r="A2554" s="10">
        <v>2553</v>
      </c>
      <c r="B2554" s="3" t="s">
        <v>4698</v>
      </c>
      <c r="C2554" s="3" t="s">
        <v>3696</v>
      </c>
      <c r="D2554" s="3" t="s">
        <v>1</v>
      </c>
      <c r="E2554" s="3" t="s">
        <v>4699</v>
      </c>
      <c r="F2554" s="87">
        <v>22</v>
      </c>
      <c r="G2554" s="5">
        <f t="shared" si="117"/>
        <v>69</v>
      </c>
      <c r="H2554" s="5" t="str">
        <f>VLOOKUP(F2554,Tabla5[[Columna3]:[Columna4]],2,TRUE)</f>
        <v>Aceptable</v>
      </c>
      <c r="I2554" s="18">
        <v>44</v>
      </c>
      <c r="J2554" s="5">
        <f t="shared" si="118"/>
        <v>40.74074074074074</v>
      </c>
      <c r="K2554" s="5" t="str">
        <f>VLOOKUP(I2554,Tabla13[[Rango minimo]:[Estado de calidad del aire]],2,TRUE)</f>
        <v>Buena</v>
      </c>
      <c r="L2554" s="21">
        <f t="shared" si="119"/>
        <v>54.870370370370367</v>
      </c>
      <c r="M2554" s="21" t="str">
        <f>VLOOKUP(L2554,Tabla7[[Valor minimo]:[Estado de calidad el aire]],2,TRUE)</f>
        <v>Aceptable</v>
      </c>
      <c r="N2554" s="11">
        <v>11</v>
      </c>
      <c r="O2554" s="11" t="s">
        <v>166</v>
      </c>
      <c r="P2554" s="11">
        <v>4</v>
      </c>
      <c r="Q2554" s="11">
        <v>-74.073783379999995</v>
      </c>
      <c r="R2554" s="12">
        <v>4.7206800549999999</v>
      </c>
    </row>
    <row r="2555" spans="1:18" x14ac:dyDescent="0.25">
      <c r="A2555" s="10">
        <v>2554</v>
      </c>
      <c r="B2555" s="3" t="s">
        <v>4700</v>
      </c>
      <c r="C2555" s="3" t="s">
        <v>3696</v>
      </c>
      <c r="D2555" s="3" t="s">
        <v>1</v>
      </c>
      <c r="E2555" s="3" t="s">
        <v>4699</v>
      </c>
      <c r="F2555" s="87">
        <v>22</v>
      </c>
      <c r="G2555" s="5">
        <f t="shared" si="117"/>
        <v>69</v>
      </c>
      <c r="H2555" s="5" t="str">
        <f>VLOOKUP(F2555,Tabla5[[Columna3]:[Columna4]],2,TRUE)</f>
        <v>Aceptable</v>
      </c>
      <c r="I2555" s="18">
        <v>44</v>
      </c>
      <c r="J2555" s="5">
        <f t="shared" si="118"/>
        <v>40.74074074074074</v>
      </c>
      <c r="K2555" s="5" t="str">
        <f>VLOOKUP(I2555,Tabla13[[Rango minimo]:[Estado de calidad del aire]],2,TRUE)</f>
        <v>Buena</v>
      </c>
      <c r="L2555" s="21">
        <f t="shared" si="119"/>
        <v>54.870370370370367</v>
      </c>
      <c r="M2555" s="21" t="str">
        <f>VLOOKUP(L2555,Tabla7[[Valor minimo]:[Estado de calidad el aire]],2,TRUE)</f>
        <v>Aceptable</v>
      </c>
      <c r="N2555" s="11">
        <v>11</v>
      </c>
      <c r="O2555" s="11" t="s">
        <v>166</v>
      </c>
      <c r="P2555" s="11">
        <v>4</v>
      </c>
      <c r="Q2555" s="11">
        <v>-74.072800760000007</v>
      </c>
      <c r="R2555" s="12">
        <v>4.720309372</v>
      </c>
    </row>
    <row r="2556" spans="1:18" x14ac:dyDescent="0.25">
      <c r="A2556" s="10">
        <v>2555</v>
      </c>
      <c r="B2556" s="3" t="s">
        <v>4701</v>
      </c>
      <c r="C2556" s="3" t="s">
        <v>3696</v>
      </c>
      <c r="D2556" s="3" t="s">
        <v>1</v>
      </c>
      <c r="E2556" s="3" t="s">
        <v>4699</v>
      </c>
      <c r="F2556" s="87">
        <v>22</v>
      </c>
      <c r="G2556" s="5">
        <f t="shared" si="117"/>
        <v>69</v>
      </c>
      <c r="H2556" s="5" t="str">
        <f>VLOOKUP(F2556,Tabla5[[Columna3]:[Columna4]],2,TRUE)</f>
        <v>Aceptable</v>
      </c>
      <c r="I2556" s="18">
        <v>44</v>
      </c>
      <c r="J2556" s="5">
        <f t="shared" si="118"/>
        <v>40.74074074074074</v>
      </c>
      <c r="K2556" s="5" t="str">
        <f>VLOOKUP(I2556,Tabla13[[Rango minimo]:[Estado de calidad del aire]],2,TRUE)</f>
        <v>Buena</v>
      </c>
      <c r="L2556" s="21">
        <f t="shared" si="119"/>
        <v>54.870370370370367</v>
      </c>
      <c r="M2556" s="21" t="str">
        <f>VLOOKUP(L2556,Tabla7[[Valor minimo]:[Estado de calidad el aire]],2,TRUE)</f>
        <v>Aceptable</v>
      </c>
      <c r="N2556" s="11">
        <v>11</v>
      </c>
      <c r="O2556" s="11" t="s">
        <v>166</v>
      </c>
      <c r="P2556" s="11">
        <v>4</v>
      </c>
      <c r="Q2556" s="11">
        <v>-74.073545480000007</v>
      </c>
      <c r="R2556" s="12">
        <v>4.7216490999999996</v>
      </c>
    </row>
    <row r="2557" spans="1:18" x14ac:dyDescent="0.25">
      <c r="A2557" s="10">
        <v>2556</v>
      </c>
      <c r="B2557" s="3" t="s">
        <v>4702</v>
      </c>
      <c r="C2557" s="3" t="s">
        <v>3696</v>
      </c>
      <c r="D2557" s="3" t="s">
        <v>1</v>
      </c>
      <c r="E2557" s="3" t="s">
        <v>4703</v>
      </c>
      <c r="F2557" s="87">
        <v>22</v>
      </c>
      <c r="G2557" s="5">
        <f t="shared" si="117"/>
        <v>69</v>
      </c>
      <c r="H2557" s="5" t="str">
        <f>VLOOKUP(F2557,Tabla5[[Columna3]:[Columna4]],2,TRUE)</f>
        <v>Aceptable</v>
      </c>
      <c r="I2557" s="18">
        <v>44</v>
      </c>
      <c r="J2557" s="5">
        <f t="shared" si="118"/>
        <v>40.74074074074074</v>
      </c>
      <c r="K2557" s="5" t="str">
        <f>VLOOKUP(I2557,Tabla13[[Rango minimo]:[Estado de calidad del aire]],2,TRUE)</f>
        <v>Buena</v>
      </c>
      <c r="L2557" s="21">
        <f t="shared" si="119"/>
        <v>54.870370370370367</v>
      </c>
      <c r="M2557" s="21" t="str">
        <f>VLOOKUP(L2557,Tabla7[[Valor minimo]:[Estado de calidad el aire]],2,TRUE)</f>
        <v>Aceptable</v>
      </c>
      <c r="N2557" s="11">
        <v>11</v>
      </c>
      <c r="O2557" s="11" t="s">
        <v>166</v>
      </c>
      <c r="P2557" s="11">
        <v>5</v>
      </c>
      <c r="Q2557" s="11">
        <v>-74.072159909999996</v>
      </c>
      <c r="R2557" s="12">
        <v>4.7071045160000002</v>
      </c>
    </row>
    <row r="2558" spans="1:18" x14ac:dyDescent="0.25">
      <c r="A2558" s="10">
        <v>2557</v>
      </c>
      <c r="B2558" s="3" t="s">
        <v>4704</v>
      </c>
      <c r="C2558" s="3" t="s">
        <v>3696</v>
      </c>
      <c r="D2558" s="3" t="s">
        <v>1</v>
      </c>
      <c r="E2558" s="3" t="s">
        <v>4686</v>
      </c>
      <c r="F2558" s="87">
        <v>22</v>
      </c>
      <c r="G2558" s="5">
        <f t="shared" si="117"/>
        <v>69</v>
      </c>
      <c r="H2558" s="5" t="str">
        <f>VLOOKUP(F2558,Tabla5[[Columna3]:[Columna4]],2,TRUE)</f>
        <v>Aceptable</v>
      </c>
      <c r="I2558" s="18">
        <v>44</v>
      </c>
      <c r="J2558" s="5">
        <f t="shared" si="118"/>
        <v>40.74074074074074</v>
      </c>
      <c r="K2558" s="5" t="str">
        <f>VLOOKUP(I2558,Tabla13[[Rango minimo]:[Estado de calidad del aire]],2,TRUE)</f>
        <v>Buena</v>
      </c>
      <c r="L2558" s="21">
        <f t="shared" si="119"/>
        <v>54.870370370370367</v>
      </c>
      <c r="M2558" s="21" t="str">
        <f>VLOOKUP(L2558,Tabla7[[Valor minimo]:[Estado de calidad el aire]],2,TRUE)</f>
        <v>Aceptable</v>
      </c>
      <c r="N2558" s="11">
        <v>11</v>
      </c>
      <c r="O2558" s="11" t="s">
        <v>166</v>
      </c>
      <c r="P2558" s="11">
        <v>5</v>
      </c>
      <c r="Q2558" s="11">
        <v>-74.073885489999995</v>
      </c>
      <c r="R2558" s="12">
        <v>4.7071454780000002</v>
      </c>
    </row>
    <row r="2559" spans="1:18" x14ac:dyDescent="0.25">
      <c r="A2559" s="10">
        <v>2558</v>
      </c>
      <c r="B2559" s="3" t="s">
        <v>4705</v>
      </c>
      <c r="C2559" s="3" t="s">
        <v>3696</v>
      </c>
      <c r="D2559" s="3" t="s">
        <v>1</v>
      </c>
      <c r="E2559" s="3" t="s">
        <v>4686</v>
      </c>
      <c r="F2559" s="87">
        <v>22</v>
      </c>
      <c r="G2559" s="5">
        <f t="shared" si="117"/>
        <v>69</v>
      </c>
      <c r="H2559" s="5" t="str">
        <f>VLOOKUP(F2559,Tabla5[[Columna3]:[Columna4]],2,TRUE)</f>
        <v>Aceptable</v>
      </c>
      <c r="I2559" s="18">
        <v>44</v>
      </c>
      <c r="J2559" s="5">
        <f t="shared" si="118"/>
        <v>40.74074074074074</v>
      </c>
      <c r="K2559" s="5" t="str">
        <f>VLOOKUP(I2559,Tabla13[[Rango minimo]:[Estado de calidad del aire]],2,TRUE)</f>
        <v>Buena</v>
      </c>
      <c r="L2559" s="21">
        <f t="shared" si="119"/>
        <v>54.870370370370367</v>
      </c>
      <c r="M2559" s="21" t="str">
        <f>VLOOKUP(L2559,Tabla7[[Valor minimo]:[Estado de calidad el aire]],2,TRUE)</f>
        <v>Aceptable</v>
      </c>
      <c r="N2559" s="11">
        <v>11</v>
      </c>
      <c r="O2559" s="11" t="s">
        <v>166</v>
      </c>
      <c r="P2559" s="11">
        <v>5</v>
      </c>
      <c r="Q2559" s="11">
        <v>-74.077835399999998</v>
      </c>
      <c r="R2559" s="12">
        <v>4.7072161770000003</v>
      </c>
    </row>
    <row r="2560" spans="1:18" x14ac:dyDescent="0.25">
      <c r="A2560" s="10">
        <v>2559</v>
      </c>
      <c r="B2560" s="3" t="s">
        <v>4706</v>
      </c>
      <c r="C2560" s="3" t="s">
        <v>3696</v>
      </c>
      <c r="D2560" s="3" t="s">
        <v>1</v>
      </c>
      <c r="E2560" s="3" t="s">
        <v>4707</v>
      </c>
      <c r="F2560" s="87">
        <v>22</v>
      </c>
      <c r="G2560" s="5">
        <f t="shared" si="117"/>
        <v>69</v>
      </c>
      <c r="H2560" s="5" t="str">
        <f>VLOOKUP(F2560,Tabla5[[Columna3]:[Columna4]],2,TRUE)</f>
        <v>Aceptable</v>
      </c>
      <c r="I2560" s="18">
        <v>44</v>
      </c>
      <c r="J2560" s="5">
        <f t="shared" si="118"/>
        <v>40.74074074074074</v>
      </c>
      <c r="K2560" s="5" t="str">
        <f>VLOOKUP(I2560,Tabla13[[Rango minimo]:[Estado de calidad del aire]],2,TRUE)</f>
        <v>Buena</v>
      </c>
      <c r="L2560" s="21">
        <f t="shared" si="119"/>
        <v>54.870370370370367</v>
      </c>
      <c r="M2560" s="21" t="str">
        <f>VLOOKUP(L2560,Tabla7[[Valor minimo]:[Estado de calidad el aire]],2,TRUE)</f>
        <v>Aceptable</v>
      </c>
      <c r="N2560" s="11">
        <v>11</v>
      </c>
      <c r="O2560" s="11" t="s">
        <v>166</v>
      </c>
      <c r="P2560" s="11">
        <v>6</v>
      </c>
      <c r="Q2560" s="11">
        <v>-74.080010920000007</v>
      </c>
      <c r="R2560" s="12">
        <v>4.72230828</v>
      </c>
    </row>
    <row r="2561" spans="1:18" x14ac:dyDescent="0.25">
      <c r="A2561" s="10">
        <v>2560</v>
      </c>
      <c r="B2561" s="3" t="s">
        <v>4708</v>
      </c>
      <c r="C2561" s="3" t="s">
        <v>3696</v>
      </c>
      <c r="D2561" s="3" t="s">
        <v>1</v>
      </c>
      <c r="E2561" s="3" t="s">
        <v>4709</v>
      </c>
      <c r="F2561" s="87">
        <v>22</v>
      </c>
      <c r="G2561" s="5">
        <f t="shared" si="117"/>
        <v>69</v>
      </c>
      <c r="H2561" s="5" t="str">
        <f>VLOOKUP(F2561,Tabla5[[Columna3]:[Columna4]],2,TRUE)</f>
        <v>Aceptable</v>
      </c>
      <c r="I2561" s="18">
        <v>44</v>
      </c>
      <c r="J2561" s="5">
        <f t="shared" si="118"/>
        <v>40.74074074074074</v>
      </c>
      <c r="K2561" s="5" t="str">
        <f>VLOOKUP(I2561,Tabla13[[Rango minimo]:[Estado de calidad del aire]],2,TRUE)</f>
        <v>Buena</v>
      </c>
      <c r="L2561" s="21">
        <f t="shared" si="119"/>
        <v>54.870370370370367</v>
      </c>
      <c r="M2561" s="21" t="str">
        <f>VLOOKUP(L2561,Tabla7[[Valor minimo]:[Estado de calidad el aire]],2,TRUE)</f>
        <v>Aceptable</v>
      </c>
      <c r="N2561" s="11">
        <v>11</v>
      </c>
      <c r="O2561" s="11" t="s">
        <v>166</v>
      </c>
      <c r="P2561" s="11">
        <v>5</v>
      </c>
      <c r="Q2561" s="11">
        <v>-74.062728160000006</v>
      </c>
      <c r="R2561" s="12">
        <v>4.7242379369999998</v>
      </c>
    </row>
    <row r="2562" spans="1:18" x14ac:dyDescent="0.25">
      <c r="A2562" s="10">
        <v>2561</v>
      </c>
      <c r="B2562" s="3" t="s">
        <v>4710</v>
      </c>
      <c r="C2562" s="3" t="s">
        <v>3696</v>
      </c>
      <c r="D2562" s="3" t="s">
        <v>1</v>
      </c>
      <c r="E2562" s="3" t="s">
        <v>4711</v>
      </c>
      <c r="F2562" s="87">
        <v>22</v>
      </c>
      <c r="G2562" s="5">
        <f t="shared" si="117"/>
        <v>69</v>
      </c>
      <c r="H2562" s="5" t="str">
        <f>VLOOKUP(F2562,Tabla5[[Columna3]:[Columna4]],2,TRUE)</f>
        <v>Aceptable</v>
      </c>
      <c r="I2562" s="18">
        <v>44</v>
      </c>
      <c r="J2562" s="5">
        <f t="shared" si="118"/>
        <v>40.74074074074074</v>
      </c>
      <c r="K2562" s="5" t="str">
        <f>VLOOKUP(I2562,Tabla13[[Rango minimo]:[Estado de calidad del aire]],2,TRUE)</f>
        <v>Buena</v>
      </c>
      <c r="L2562" s="21">
        <f t="shared" si="119"/>
        <v>54.870370370370367</v>
      </c>
      <c r="M2562" s="21" t="str">
        <f>VLOOKUP(L2562,Tabla7[[Valor minimo]:[Estado de calidad el aire]],2,TRUE)</f>
        <v>Aceptable</v>
      </c>
      <c r="N2562" s="11">
        <v>11</v>
      </c>
      <c r="O2562" s="11" t="s">
        <v>166</v>
      </c>
      <c r="P2562" s="11">
        <v>6</v>
      </c>
      <c r="Q2562" s="11">
        <v>-74.078002139999995</v>
      </c>
      <c r="R2562" s="12">
        <v>4.72145934</v>
      </c>
    </row>
    <row r="2563" spans="1:18" x14ac:dyDescent="0.25">
      <c r="A2563" s="10">
        <v>2562</v>
      </c>
      <c r="B2563" s="3" t="s">
        <v>4712</v>
      </c>
      <c r="C2563" s="3" t="s">
        <v>3696</v>
      </c>
      <c r="D2563" s="3" t="s">
        <v>1</v>
      </c>
      <c r="E2563" s="3" t="s">
        <v>4620</v>
      </c>
      <c r="F2563" s="87">
        <v>22</v>
      </c>
      <c r="G2563" s="5">
        <f t="shared" ref="G2563:G2626" si="120">IF(F2563&lt;=12, F2563*50/12,
IF(F2563&lt;=37, 51 + (F2563-13)*50/25,
IF(F2563&lt;=55, 101 + (F2563-38)*50/18,
IF(F2563&lt;=150, 151 + (F2563-56)*50/95,
IF(F2563&lt;=250, 201 + (F2563-151)*100/100,
301 + (F2563-251)*200/250)))))</f>
        <v>69</v>
      </c>
      <c r="H2563" s="5" t="str">
        <f>VLOOKUP(F2563,Tabla5[[Columna3]:[Columna4]],2,TRUE)</f>
        <v>Aceptable</v>
      </c>
      <c r="I2563" s="18">
        <v>44</v>
      </c>
      <c r="J2563" s="5">
        <f t="shared" ref="J2563:J2626" si="121">IF(I2563&lt;=54, I2563*50/54,
IF(I2563&lt;=154, 51 + (I2563-55)*50/100,
IF(I2563&lt;=254, 101 + (I2563-155)*50/100,
IF(I2563&lt;=354, 151 + (I2563-255)*50/100,
IF(I2563&lt;=424, 201 + (I2563-355)*100/70,
301 + (I2563-425)*200/180)))))</f>
        <v>40.74074074074074</v>
      </c>
      <c r="K2563" s="5" t="str">
        <f>VLOOKUP(I2563,Tabla13[[Rango minimo]:[Estado de calidad del aire]],2,TRUE)</f>
        <v>Buena</v>
      </c>
      <c r="L2563" s="21">
        <f t="shared" ref="L2563:L2626" si="122">(((G2563+J2563)/2))</f>
        <v>54.870370370370367</v>
      </c>
      <c r="M2563" s="21" t="str">
        <f>VLOOKUP(L2563,Tabla7[[Valor minimo]:[Estado de calidad el aire]],2,TRUE)</f>
        <v>Aceptable</v>
      </c>
      <c r="N2563" s="11">
        <v>11</v>
      </c>
      <c r="O2563" s="11" t="s">
        <v>166</v>
      </c>
      <c r="P2563" s="11">
        <v>5</v>
      </c>
      <c r="Q2563" s="11">
        <v>-74.061507320000004</v>
      </c>
      <c r="R2563" s="12">
        <v>4.7260818789999997</v>
      </c>
    </row>
    <row r="2564" spans="1:18" x14ac:dyDescent="0.25">
      <c r="A2564" s="10">
        <v>2563</v>
      </c>
      <c r="B2564" s="3" t="s">
        <v>4713</v>
      </c>
      <c r="C2564" s="3" t="s">
        <v>3696</v>
      </c>
      <c r="D2564" s="3" t="s">
        <v>1</v>
      </c>
      <c r="E2564" s="3" t="s">
        <v>4714</v>
      </c>
      <c r="F2564" s="87">
        <v>22</v>
      </c>
      <c r="G2564" s="5">
        <f t="shared" si="120"/>
        <v>69</v>
      </c>
      <c r="H2564" s="5" t="str">
        <f>VLOOKUP(F2564,Tabla5[[Columna3]:[Columna4]],2,TRUE)</f>
        <v>Aceptable</v>
      </c>
      <c r="I2564" s="18">
        <v>44</v>
      </c>
      <c r="J2564" s="5">
        <f t="shared" si="121"/>
        <v>40.74074074074074</v>
      </c>
      <c r="K2564" s="5" t="str">
        <f>VLOOKUP(I2564,Tabla13[[Rango minimo]:[Estado de calidad del aire]],2,TRUE)</f>
        <v>Buena</v>
      </c>
      <c r="L2564" s="21">
        <f t="shared" si="122"/>
        <v>54.870370370370367</v>
      </c>
      <c r="M2564" s="21" t="str">
        <f>VLOOKUP(L2564,Tabla7[[Valor minimo]:[Estado de calidad el aire]],2,TRUE)</f>
        <v>Aceptable</v>
      </c>
      <c r="N2564" s="11">
        <v>11</v>
      </c>
      <c r="O2564" s="11" t="s">
        <v>166</v>
      </c>
      <c r="P2564" s="11">
        <v>5</v>
      </c>
      <c r="Q2564" s="11">
        <v>-74.070769630000001</v>
      </c>
      <c r="R2564" s="12">
        <v>4.728948666</v>
      </c>
    </row>
    <row r="2565" spans="1:18" x14ac:dyDescent="0.25">
      <c r="A2565" s="10">
        <v>2564</v>
      </c>
      <c r="B2565" s="3" t="s">
        <v>4715</v>
      </c>
      <c r="C2565" s="3" t="s">
        <v>3696</v>
      </c>
      <c r="D2565" s="3" t="s">
        <v>1</v>
      </c>
      <c r="E2565" s="3" t="s">
        <v>4716</v>
      </c>
      <c r="F2565" s="87">
        <v>22</v>
      </c>
      <c r="G2565" s="5">
        <f t="shared" si="120"/>
        <v>69</v>
      </c>
      <c r="H2565" s="5" t="str">
        <f>VLOOKUP(F2565,Tabla5[[Columna3]:[Columna4]],2,TRUE)</f>
        <v>Aceptable</v>
      </c>
      <c r="I2565" s="18">
        <v>44</v>
      </c>
      <c r="J2565" s="5">
        <f t="shared" si="121"/>
        <v>40.74074074074074</v>
      </c>
      <c r="K2565" s="5" t="str">
        <f>VLOOKUP(I2565,Tabla13[[Rango minimo]:[Estado de calidad del aire]],2,TRUE)</f>
        <v>Buena</v>
      </c>
      <c r="L2565" s="21">
        <f t="shared" si="122"/>
        <v>54.870370370370367</v>
      </c>
      <c r="M2565" s="21" t="str">
        <f>VLOOKUP(L2565,Tabla7[[Valor minimo]:[Estado de calidad el aire]],2,TRUE)</f>
        <v>Aceptable</v>
      </c>
      <c r="N2565" s="11">
        <v>11</v>
      </c>
      <c r="O2565" s="11" t="s">
        <v>166</v>
      </c>
      <c r="P2565" s="11">
        <v>5</v>
      </c>
      <c r="Q2565" s="11">
        <v>-74.062967130000004</v>
      </c>
      <c r="R2565" s="12">
        <v>4.7217226600000002</v>
      </c>
    </row>
    <row r="2566" spans="1:18" x14ac:dyDescent="0.25">
      <c r="A2566" s="10">
        <v>2565</v>
      </c>
      <c r="B2566" s="3" t="s">
        <v>4717</v>
      </c>
      <c r="C2566" s="3" t="s">
        <v>3696</v>
      </c>
      <c r="D2566" s="3" t="s">
        <v>1</v>
      </c>
      <c r="E2566" s="3" t="s">
        <v>4718</v>
      </c>
      <c r="F2566" s="87">
        <v>22</v>
      </c>
      <c r="G2566" s="5">
        <f t="shared" si="120"/>
        <v>69</v>
      </c>
      <c r="H2566" s="5" t="str">
        <f>VLOOKUP(F2566,Tabla5[[Columna3]:[Columna4]],2,TRUE)</f>
        <v>Aceptable</v>
      </c>
      <c r="I2566" s="18">
        <v>44</v>
      </c>
      <c r="J2566" s="5">
        <f t="shared" si="121"/>
        <v>40.74074074074074</v>
      </c>
      <c r="K2566" s="5" t="str">
        <f>VLOOKUP(I2566,Tabla13[[Rango minimo]:[Estado de calidad del aire]],2,TRUE)</f>
        <v>Buena</v>
      </c>
      <c r="L2566" s="21">
        <f t="shared" si="122"/>
        <v>54.870370370370367</v>
      </c>
      <c r="M2566" s="21" t="str">
        <f>VLOOKUP(L2566,Tabla7[[Valor minimo]:[Estado de calidad el aire]],2,TRUE)</f>
        <v>Aceptable</v>
      </c>
      <c r="N2566" s="11">
        <v>11</v>
      </c>
      <c r="O2566" s="11" t="s">
        <v>166</v>
      </c>
      <c r="P2566" s="11">
        <v>6</v>
      </c>
      <c r="Q2566" s="11">
        <v>-74.076051359999994</v>
      </c>
      <c r="R2566" s="12">
        <v>4.7277792569999999</v>
      </c>
    </row>
    <row r="2567" spans="1:18" x14ac:dyDescent="0.25">
      <c r="A2567" s="10">
        <v>2566</v>
      </c>
      <c r="B2567" s="3" t="s">
        <v>4719</v>
      </c>
      <c r="C2567" s="3" t="s">
        <v>3696</v>
      </c>
      <c r="D2567" s="3" t="s">
        <v>1</v>
      </c>
      <c r="E2567" s="3" t="s">
        <v>4720</v>
      </c>
      <c r="F2567" s="87">
        <v>22</v>
      </c>
      <c r="G2567" s="5">
        <f t="shared" si="120"/>
        <v>69</v>
      </c>
      <c r="H2567" s="5" t="str">
        <f>VLOOKUP(F2567,Tabla5[[Columna3]:[Columna4]],2,TRUE)</f>
        <v>Aceptable</v>
      </c>
      <c r="I2567" s="18">
        <v>44</v>
      </c>
      <c r="J2567" s="5">
        <f t="shared" si="121"/>
        <v>40.74074074074074</v>
      </c>
      <c r="K2567" s="5" t="str">
        <f>VLOOKUP(I2567,Tabla13[[Rango minimo]:[Estado de calidad del aire]],2,TRUE)</f>
        <v>Buena</v>
      </c>
      <c r="L2567" s="21">
        <f t="shared" si="122"/>
        <v>54.870370370370367</v>
      </c>
      <c r="M2567" s="21" t="str">
        <f>VLOOKUP(L2567,Tabla7[[Valor minimo]:[Estado de calidad el aire]],2,TRUE)</f>
        <v>Aceptable</v>
      </c>
      <c r="N2567" s="11">
        <v>11</v>
      </c>
      <c r="O2567" s="11" t="s">
        <v>166</v>
      </c>
      <c r="P2567" s="11">
        <v>4</v>
      </c>
      <c r="Q2567" s="11">
        <v>-74.059573090000001</v>
      </c>
      <c r="R2567" s="12">
        <v>4.7240499219999998</v>
      </c>
    </row>
    <row r="2568" spans="1:18" x14ac:dyDescent="0.25">
      <c r="A2568" s="10">
        <v>2567</v>
      </c>
      <c r="B2568" s="3" t="s">
        <v>4721</v>
      </c>
      <c r="C2568" s="3" t="s">
        <v>3696</v>
      </c>
      <c r="D2568" s="3" t="s">
        <v>1</v>
      </c>
      <c r="E2568" s="3" t="s">
        <v>4720</v>
      </c>
      <c r="F2568" s="87">
        <v>22</v>
      </c>
      <c r="G2568" s="5">
        <f t="shared" si="120"/>
        <v>69</v>
      </c>
      <c r="H2568" s="5" t="str">
        <f>VLOOKUP(F2568,Tabla5[[Columna3]:[Columna4]],2,TRUE)</f>
        <v>Aceptable</v>
      </c>
      <c r="I2568" s="18">
        <v>44</v>
      </c>
      <c r="J2568" s="5">
        <f t="shared" si="121"/>
        <v>40.74074074074074</v>
      </c>
      <c r="K2568" s="5" t="str">
        <f>VLOOKUP(I2568,Tabla13[[Rango minimo]:[Estado de calidad del aire]],2,TRUE)</f>
        <v>Buena</v>
      </c>
      <c r="L2568" s="21">
        <f t="shared" si="122"/>
        <v>54.870370370370367</v>
      </c>
      <c r="M2568" s="21" t="str">
        <f>VLOOKUP(L2568,Tabla7[[Valor minimo]:[Estado de calidad el aire]],2,TRUE)</f>
        <v>Aceptable</v>
      </c>
      <c r="N2568" s="11">
        <v>11</v>
      </c>
      <c r="O2568" s="11" t="s">
        <v>166</v>
      </c>
      <c r="P2568" s="11">
        <v>4</v>
      </c>
      <c r="Q2568" s="11">
        <v>-74.061179129999999</v>
      </c>
      <c r="R2568" s="12">
        <v>4.7229768820000002</v>
      </c>
    </row>
    <row r="2569" spans="1:18" x14ac:dyDescent="0.25">
      <c r="A2569" s="10">
        <v>2568</v>
      </c>
      <c r="B2569" s="3" t="s">
        <v>4722</v>
      </c>
      <c r="C2569" s="3" t="s">
        <v>3696</v>
      </c>
      <c r="D2569" s="3" t="s">
        <v>1</v>
      </c>
      <c r="E2569" s="3" t="s">
        <v>4723</v>
      </c>
      <c r="F2569" s="87">
        <v>22</v>
      </c>
      <c r="G2569" s="5">
        <f t="shared" si="120"/>
        <v>69</v>
      </c>
      <c r="H2569" s="5" t="str">
        <f>VLOOKUP(F2569,Tabla5[[Columna3]:[Columna4]],2,TRUE)</f>
        <v>Aceptable</v>
      </c>
      <c r="I2569" s="18">
        <v>44</v>
      </c>
      <c r="J2569" s="5">
        <f t="shared" si="121"/>
        <v>40.74074074074074</v>
      </c>
      <c r="K2569" s="5" t="str">
        <f>VLOOKUP(I2569,Tabla13[[Rango minimo]:[Estado de calidad del aire]],2,TRUE)</f>
        <v>Buena</v>
      </c>
      <c r="L2569" s="21">
        <f t="shared" si="122"/>
        <v>54.870370370370367</v>
      </c>
      <c r="M2569" s="21" t="str">
        <f>VLOOKUP(L2569,Tabla7[[Valor minimo]:[Estado de calidad el aire]],2,TRUE)</f>
        <v>Aceptable</v>
      </c>
      <c r="N2569" s="11">
        <v>11</v>
      </c>
      <c r="O2569" s="11" t="s">
        <v>166</v>
      </c>
      <c r="P2569" s="11">
        <v>3</v>
      </c>
      <c r="Q2569" s="11">
        <v>-74.061389700000007</v>
      </c>
      <c r="R2569" s="12">
        <v>4.7211736540000002</v>
      </c>
    </row>
    <row r="2570" spans="1:18" x14ac:dyDescent="0.25">
      <c r="A2570" s="10">
        <v>2569</v>
      </c>
      <c r="B2570" s="3" t="s">
        <v>4724</v>
      </c>
      <c r="C2570" s="3" t="s">
        <v>3696</v>
      </c>
      <c r="D2570" s="3" t="s">
        <v>1</v>
      </c>
      <c r="E2570" s="3" t="s">
        <v>4723</v>
      </c>
      <c r="F2570" s="87">
        <v>22</v>
      </c>
      <c r="G2570" s="5">
        <f t="shared" si="120"/>
        <v>69</v>
      </c>
      <c r="H2570" s="5" t="str">
        <f>VLOOKUP(F2570,Tabla5[[Columna3]:[Columna4]],2,TRUE)</f>
        <v>Aceptable</v>
      </c>
      <c r="I2570" s="18">
        <v>44</v>
      </c>
      <c r="J2570" s="5">
        <f t="shared" si="121"/>
        <v>40.74074074074074</v>
      </c>
      <c r="K2570" s="5" t="str">
        <f>VLOOKUP(I2570,Tabla13[[Rango minimo]:[Estado de calidad del aire]],2,TRUE)</f>
        <v>Buena</v>
      </c>
      <c r="L2570" s="21">
        <f t="shared" si="122"/>
        <v>54.870370370370367</v>
      </c>
      <c r="M2570" s="21" t="str">
        <f>VLOOKUP(L2570,Tabla7[[Valor minimo]:[Estado de calidad el aire]],2,TRUE)</f>
        <v>Aceptable</v>
      </c>
      <c r="N2570" s="11">
        <v>11</v>
      </c>
      <c r="O2570" s="11" t="s">
        <v>166</v>
      </c>
      <c r="P2570" s="11">
        <v>4</v>
      </c>
      <c r="Q2570" s="11">
        <v>-74.061133100000006</v>
      </c>
      <c r="R2570" s="12">
        <v>4.7222308379999998</v>
      </c>
    </row>
    <row r="2571" spans="1:18" x14ac:dyDescent="0.25">
      <c r="A2571" s="10">
        <v>2570</v>
      </c>
      <c r="B2571" s="3" t="s">
        <v>4725</v>
      </c>
      <c r="C2571" s="3" t="s">
        <v>3696</v>
      </c>
      <c r="D2571" s="3" t="s">
        <v>1</v>
      </c>
      <c r="E2571" s="3" t="s">
        <v>4726</v>
      </c>
      <c r="F2571" s="87">
        <v>22</v>
      </c>
      <c r="G2571" s="5">
        <f t="shared" si="120"/>
        <v>69</v>
      </c>
      <c r="H2571" s="5" t="str">
        <f>VLOOKUP(F2571,Tabla5[[Columna3]:[Columna4]],2,TRUE)</f>
        <v>Aceptable</v>
      </c>
      <c r="I2571" s="18">
        <v>44</v>
      </c>
      <c r="J2571" s="5">
        <f t="shared" si="121"/>
        <v>40.74074074074074</v>
      </c>
      <c r="K2571" s="5" t="str">
        <f>VLOOKUP(I2571,Tabla13[[Rango minimo]:[Estado de calidad del aire]],2,TRUE)</f>
        <v>Buena</v>
      </c>
      <c r="L2571" s="21">
        <f t="shared" si="122"/>
        <v>54.870370370370367</v>
      </c>
      <c r="M2571" s="21" t="str">
        <f>VLOOKUP(L2571,Tabla7[[Valor minimo]:[Estado de calidad el aire]],2,TRUE)</f>
        <v>Aceptable</v>
      </c>
      <c r="N2571" s="11">
        <v>11</v>
      </c>
      <c r="O2571" s="11" t="s">
        <v>166</v>
      </c>
      <c r="P2571" s="11">
        <v>5</v>
      </c>
      <c r="Q2571" s="11">
        <v>-74.073600889999994</v>
      </c>
      <c r="R2571" s="12">
        <v>4.7310277740000002</v>
      </c>
    </row>
    <row r="2572" spans="1:18" x14ac:dyDescent="0.25">
      <c r="A2572" s="10">
        <v>2571</v>
      </c>
      <c r="B2572" s="3" t="s">
        <v>4727</v>
      </c>
      <c r="C2572" s="3" t="s">
        <v>3696</v>
      </c>
      <c r="D2572" s="3" t="s">
        <v>1</v>
      </c>
      <c r="E2572" s="3" t="s">
        <v>4728</v>
      </c>
      <c r="F2572" s="87">
        <v>22</v>
      </c>
      <c r="G2572" s="5">
        <f t="shared" si="120"/>
        <v>69</v>
      </c>
      <c r="H2572" s="5" t="str">
        <f>VLOOKUP(F2572,Tabla5[[Columna3]:[Columna4]],2,TRUE)</f>
        <v>Aceptable</v>
      </c>
      <c r="I2572" s="18">
        <v>44</v>
      </c>
      <c r="J2572" s="5">
        <f t="shared" si="121"/>
        <v>40.74074074074074</v>
      </c>
      <c r="K2572" s="5" t="str">
        <f>VLOOKUP(I2572,Tabla13[[Rango minimo]:[Estado de calidad del aire]],2,TRUE)</f>
        <v>Buena</v>
      </c>
      <c r="L2572" s="21">
        <f t="shared" si="122"/>
        <v>54.870370370370367</v>
      </c>
      <c r="M2572" s="21" t="str">
        <f>VLOOKUP(L2572,Tabla7[[Valor minimo]:[Estado de calidad el aire]],2,TRUE)</f>
        <v>Aceptable</v>
      </c>
      <c r="N2572" s="11">
        <v>11</v>
      </c>
      <c r="O2572" s="11" t="s">
        <v>166</v>
      </c>
      <c r="P2572" s="11">
        <v>5</v>
      </c>
      <c r="Q2572" s="11">
        <v>-74.070280650000001</v>
      </c>
      <c r="R2572" s="12">
        <v>4.7280402710000002</v>
      </c>
    </row>
    <row r="2573" spans="1:18" x14ac:dyDescent="0.25">
      <c r="A2573" s="10">
        <v>2572</v>
      </c>
      <c r="B2573" s="3" t="s">
        <v>4729</v>
      </c>
      <c r="C2573" s="3" t="s">
        <v>3696</v>
      </c>
      <c r="D2573" s="3" t="s">
        <v>1</v>
      </c>
      <c r="E2573" s="3" t="s">
        <v>4730</v>
      </c>
      <c r="F2573" s="87">
        <v>22</v>
      </c>
      <c r="G2573" s="5">
        <f t="shared" si="120"/>
        <v>69</v>
      </c>
      <c r="H2573" s="5" t="str">
        <f>VLOOKUP(F2573,Tabla5[[Columna3]:[Columna4]],2,TRUE)</f>
        <v>Aceptable</v>
      </c>
      <c r="I2573" s="18">
        <v>44</v>
      </c>
      <c r="J2573" s="5">
        <f t="shared" si="121"/>
        <v>40.74074074074074</v>
      </c>
      <c r="K2573" s="5" t="str">
        <f>VLOOKUP(I2573,Tabla13[[Rango minimo]:[Estado de calidad del aire]],2,TRUE)</f>
        <v>Buena</v>
      </c>
      <c r="L2573" s="21">
        <f t="shared" si="122"/>
        <v>54.870370370370367</v>
      </c>
      <c r="M2573" s="21" t="str">
        <f>VLOOKUP(L2573,Tabla7[[Valor minimo]:[Estado de calidad el aire]],2,TRUE)</f>
        <v>Aceptable</v>
      </c>
      <c r="N2573" s="11">
        <v>11</v>
      </c>
      <c r="O2573" s="11" t="s">
        <v>166</v>
      </c>
      <c r="P2573" s="11">
        <v>5</v>
      </c>
      <c r="Q2573" s="11">
        <v>-74.074293280000006</v>
      </c>
      <c r="R2573" s="12">
        <v>4.7301809439999998</v>
      </c>
    </row>
    <row r="2574" spans="1:18" x14ac:dyDescent="0.25">
      <c r="A2574" s="10">
        <v>2573</v>
      </c>
      <c r="B2574" s="3" t="s">
        <v>4731</v>
      </c>
      <c r="C2574" s="3" t="s">
        <v>3696</v>
      </c>
      <c r="D2574" s="3" t="s">
        <v>1</v>
      </c>
      <c r="E2574" s="3" t="s">
        <v>4037</v>
      </c>
      <c r="F2574" s="87">
        <v>22</v>
      </c>
      <c r="G2574" s="5">
        <f t="shared" si="120"/>
        <v>69</v>
      </c>
      <c r="H2574" s="5" t="str">
        <f>VLOOKUP(F2574,Tabla5[[Columna3]:[Columna4]],2,TRUE)</f>
        <v>Aceptable</v>
      </c>
      <c r="I2574" s="18">
        <v>44</v>
      </c>
      <c r="J2574" s="5">
        <f t="shared" si="121"/>
        <v>40.74074074074074</v>
      </c>
      <c r="K2574" s="5" t="str">
        <f>VLOOKUP(I2574,Tabla13[[Rango minimo]:[Estado de calidad del aire]],2,TRUE)</f>
        <v>Buena</v>
      </c>
      <c r="L2574" s="21">
        <f t="shared" si="122"/>
        <v>54.870370370370367</v>
      </c>
      <c r="M2574" s="21" t="str">
        <f>VLOOKUP(L2574,Tabla7[[Valor minimo]:[Estado de calidad el aire]],2,TRUE)</f>
        <v>Aceptable</v>
      </c>
      <c r="N2574" s="11">
        <v>11</v>
      </c>
      <c r="O2574" s="11" t="s">
        <v>166</v>
      </c>
      <c r="P2574" s="11">
        <v>5</v>
      </c>
      <c r="Q2574" s="11">
        <v>-74.073126610000003</v>
      </c>
      <c r="R2574" s="12">
        <v>4.7297444500000001</v>
      </c>
    </row>
    <row r="2575" spans="1:18" x14ac:dyDescent="0.25">
      <c r="A2575" s="10">
        <v>2574</v>
      </c>
      <c r="B2575" s="3" t="s">
        <v>4732</v>
      </c>
      <c r="C2575" s="3" t="s">
        <v>3696</v>
      </c>
      <c r="D2575" s="3" t="s">
        <v>1</v>
      </c>
      <c r="E2575" s="3" t="s">
        <v>4733</v>
      </c>
      <c r="F2575" s="87">
        <v>22</v>
      </c>
      <c r="G2575" s="5">
        <f t="shared" si="120"/>
        <v>69</v>
      </c>
      <c r="H2575" s="5" t="str">
        <f>VLOOKUP(F2575,Tabla5[[Columna3]:[Columna4]],2,TRUE)</f>
        <v>Aceptable</v>
      </c>
      <c r="I2575" s="18">
        <v>44</v>
      </c>
      <c r="J2575" s="5">
        <f t="shared" si="121"/>
        <v>40.74074074074074</v>
      </c>
      <c r="K2575" s="5" t="str">
        <f>VLOOKUP(I2575,Tabla13[[Rango minimo]:[Estado de calidad del aire]],2,TRUE)</f>
        <v>Buena</v>
      </c>
      <c r="L2575" s="21">
        <f t="shared" si="122"/>
        <v>54.870370370370367</v>
      </c>
      <c r="M2575" s="21" t="str">
        <f>VLOOKUP(L2575,Tabla7[[Valor minimo]:[Estado de calidad el aire]],2,TRUE)</f>
        <v>Aceptable</v>
      </c>
      <c r="N2575" s="11">
        <v>11</v>
      </c>
      <c r="O2575" s="11" t="s">
        <v>166</v>
      </c>
      <c r="P2575" s="11">
        <v>6</v>
      </c>
      <c r="Q2575" s="11">
        <v>-74.076994880000001</v>
      </c>
      <c r="R2575" s="12">
        <v>4.7325618309999999</v>
      </c>
    </row>
    <row r="2576" spans="1:18" x14ac:dyDescent="0.25">
      <c r="A2576" s="10">
        <v>2575</v>
      </c>
      <c r="B2576" s="3" t="s">
        <v>4734</v>
      </c>
      <c r="C2576" s="3" t="s">
        <v>3696</v>
      </c>
      <c r="D2576" s="3" t="s">
        <v>1</v>
      </c>
      <c r="E2576" s="3" t="s">
        <v>4618</v>
      </c>
      <c r="F2576" s="87">
        <v>22</v>
      </c>
      <c r="G2576" s="5">
        <f t="shared" si="120"/>
        <v>69</v>
      </c>
      <c r="H2576" s="5" t="str">
        <f>VLOOKUP(F2576,Tabla5[[Columna3]:[Columna4]],2,TRUE)</f>
        <v>Aceptable</v>
      </c>
      <c r="I2576" s="18">
        <v>44</v>
      </c>
      <c r="J2576" s="5">
        <f t="shared" si="121"/>
        <v>40.74074074074074</v>
      </c>
      <c r="K2576" s="5" t="str">
        <f>VLOOKUP(I2576,Tabla13[[Rango minimo]:[Estado de calidad del aire]],2,TRUE)</f>
        <v>Buena</v>
      </c>
      <c r="L2576" s="21">
        <f t="shared" si="122"/>
        <v>54.870370370370367</v>
      </c>
      <c r="M2576" s="21" t="str">
        <f>VLOOKUP(L2576,Tabla7[[Valor minimo]:[Estado de calidad el aire]],2,TRUE)</f>
        <v>Aceptable</v>
      </c>
      <c r="N2576" s="11">
        <v>11</v>
      </c>
      <c r="O2576" s="11" t="s">
        <v>166</v>
      </c>
      <c r="P2576" s="11">
        <v>5</v>
      </c>
      <c r="Q2576" s="11">
        <v>-74.074883830000005</v>
      </c>
      <c r="R2576" s="12">
        <v>4.7151503779999997</v>
      </c>
    </row>
    <row r="2577" spans="1:18" x14ac:dyDescent="0.25">
      <c r="A2577" s="10">
        <v>2576</v>
      </c>
      <c r="B2577" s="3" t="s">
        <v>4735</v>
      </c>
      <c r="C2577" s="3" t="s">
        <v>3696</v>
      </c>
      <c r="D2577" s="3" t="s">
        <v>1</v>
      </c>
      <c r="E2577" s="3" t="s">
        <v>4618</v>
      </c>
      <c r="F2577" s="87">
        <v>22</v>
      </c>
      <c r="G2577" s="5">
        <f t="shared" si="120"/>
        <v>69</v>
      </c>
      <c r="H2577" s="5" t="str">
        <f>VLOOKUP(F2577,Tabla5[[Columna3]:[Columna4]],2,TRUE)</f>
        <v>Aceptable</v>
      </c>
      <c r="I2577" s="18">
        <v>44</v>
      </c>
      <c r="J2577" s="5">
        <f t="shared" si="121"/>
        <v>40.74074074074074</v>
      </c>
      <c r="K2577" s="5" t="str">
        <f>VLOOKUP(I2577,Tabla13[[Rango minimo]:[Estado de calidad del aire]],2,TRUE)</f>
        <v>Buena</v>
      </c>
      <c r="L2577" s="21">
        <f t="shared" si="122"/>
        <v>54.870370370370367</v>
      </c>
      <c r="M2577" s="21" t="str">
        <f>VLOOKUP(L2577,Tabla7[[Valor minimo]:[Estado de calidad el aire]],2,TRUE)</f>
        <v>Aceptable</v>
      </c>
      <c r="N2577" s="11">
        <v>11</v>
      </c>
      <c r="O2577" s="11" t="s">
        <v>166</v>
      </c>
      <c r="P2577" s="11">
        <v>5</v>
      </c>
      <c r="Q2577" s="11">
        <v>-74.073494080000003</v>
      </c>
      <c r="R2577" s="12">
        <v>4.7148142789999996</v>
      </c>
    </row>
    <row r="2578" spans="1:18" x14ac:dyDescent="0.25">
      <c r="A2578" s="10">
        <v>2577</v>
      </c>
      <c r="B2578" s="3" t="s">
        <v>4736</v>
      </c>
      <c r="C2578" s="3" t="s">
        <v>3696</v>
      </c>
      <c r="D2578" s="3" t="s">
        <v>1</v>
      </c>
      <c r="E2578" s="3" t="s">
        <v>4737</v>
      </c>
      <c r="F2578" s="87">
        <v>22</v>
      </c>
      <c r="G2578" s="5">
        <f t="shared" si="120"/>
        <v>69</v>
      </c>
      <c r="H2578" s="5" t="str">
        <f>VLOOKUP(F2578,Tabla5[[Columna3]:[Columna4]],2,TRUE)</f>
        <v>Aceptable</v>
      </c>
      <c r="I2578" s="18">
        <v>44</v>
      </c>
      <c r="J2578" s="5">
        <f t="shared" si="121"/>
        <v>40.74074074074074</v>
      </c>
      <c r="K2578" s="5" t="str">
        <f>VLOOKUP(I2578,Tabla13[[Rango minimo]:[Estado de calidad del aire]],2,TRUE)</f>
        <v>Buena</v>
      </c>
      <c r="L2578" s="21">
        <f t="shared" si="122"/>
        <v>54.870370370370367</v>
      </c>
      <c r="M2578" s="21" t="str">
        <f>VLOOKUP(L2578,Tabla7[[Valor minimo]:[Estado de calidad el aire]],2,TRUE)</f>
        <v>Aceptable</v>
      </c>
      <c r="N2578" s="11">
        <v>11</v>
      </c>
      <c r="O2578" s="11" t="s">
        <v>166</v>
      </c>
      <c r="P2578" s="11">
        <v>6</v>
      </c>
      <c r="Q2578" s="11">
        <v>-74.076996870000002</v>
      </c>
      <c r="R2578" s="12">
        <v>4.7174988349999998</v>
      </c>
    </row>
    <row r="2579" spans="1:18" x14ac:dyDescent="0.25">
      <c r="A2579" s="10">
        <v>2578</v>
      </c>
      <c r="B2579" s="3" t="s">
        <v>4738</v>
      </c>
      <c r="C2579" s="3" t="s">
        <v>3696</v>
      </c>
      <c r="D2579" s="3" t="s">
        <v>1</v>
      </c>
      <c r="E2579" s="3" t="s">
        <v>4615</v>
      </c>
      <c r="F2579" s="87">
        <v>22</v>
      </c>
      <c r="G2579" s="5">
        <f t="shared" si="120"/>
        <v>69</v>
      </c>
      <c r="H2579" s="5" t="str">
        <f>VLOOKUP(F2579,Tabla5[[Columna3]:[Columna4]],2,TRUE)</f>
        <v>Aceptable</v>
      </c>
      <c r="I2579" s="18">
        <v>44</v>
      </c>
      <c r="J2579" s="5">
        <f t="shared" si="121"/>
        <v>40.74074074074074</v>
      </c>
      <c r="K2579" s="5" t="str">
        <f>VLOOKUP(I2579,Tabla13[[Rango minimo]:[Estado de calidad del aire]],2,TRUE)</f>
        <v>Buena</v>
      </c>
      <c r="L2579" s="21">
        <f t="shared" si="122"/>
        <v>54.870370370370367</v>
      </c>
      <c r="M2579" s="21" t="str">
        <f>VLOOKUP(L2579,Tabla7[[Valor minimo]:[Estado de calidad el aire]],2,TRUE)</f>
        <v>Aceptable</v>
      </c>
      <c r="N2579" s="11">
        <v>11</v>
      </c>
      <c r="O2579" s="11" t="s">
        <v>166</v>
      </c>
      <c r="P2579" s="11">
        <v>5</v>
      </c>
      <c r="Q2579" s="11">
        <v>-74.072398849999999</v>
      </c>
      <c r="R2579" s="12">
        <v>4.7096418330000001</v>
      </c>
    </row>
    <row r="2580" spans="1:18" x14ac:dyDescent="0.25">
      <c r="A2580" s="10">
        <v>2579</v>
      </c>
      <c r="B2580" s="3" t="s">
        <v>4739</v>
      </c>
      <c r="C2580" s="3" t="s">
        <v>3696</v>
      </c>
      <c r="D2580" s="3" t="s">
        <v>1</v>
      </c>
      <c r="E2580" s="3" t="s">
        <v>4615</v>
      </c>
      <c r="F2580" s="87">
        <v>22</v>
      </c>
      <c r="G2580" s="5">
        <f t="shared" si="120"/>
        <v>69</v>
      </c>
      <c r="H2580" s="5" t="str">
        <f>VLOOKUP(F2580,Tabla5[[Columna3]:[Columna4]],2,TRUE)</f>
        <v>Aceptable</v>
      </c>
      <c r="I2580" s="18">
        <v>44</v>
      </c>
      <c r="J2580" s="5">
        <f t="shared" si="121"/>
        <v>40.74074074074074</v>
      </c>
      <c r="K2580" s="5" t="str">
        <f>VLOOKUP(I2580,Tabla13[[Rango minimo]:[Estado de calidad del aire]],2,TRUE)</f>
        <v>Buena</v>
      </c>
      <c r="L2580" s="21">
        <f t="shared" si="122"/>
        <v>54.870370370370367</v>
      </c>
      <c r="M2580" s="21" t="str">
        <f>VLOOKUP(L2580,Tabla7[[Valor minimo]:[Estado de calidad el aire]],2,TRUE)</f>
        <v>Aceptable</v>
      </c>
      <c r="N2580" s="11">
        <v>11</v>
      </c>
      <c r="O2580" s="11" t="s">
        <v>166</v>
      </c>
      <c r="P2580" s="11">
        <v>5</v>
      </c>
      <c r="Q2580" s="11">
        <v>-74.073588920000006</v>
      </c>
      <c r="R2580" s="12">
        <v>4.7094871119999997</v>
      </c>
    </row>
    <row r="2581" spans="1:18" x14ac:dyDescent="0.25">
      <c r="A2581" s="10">
        <v>2580</v>
      </c>
      <c r="B2581" s="3" t="s">
        <v>4740</v>
      </c>
      <c r="C2581" s="3" t="s">
        <v>3696</v>
      </c>
      <c r="D2581" s="3" t="s">
        <v>1</v>
      </c>
      <c r="E2581" s="3" t="s">
        <v>4615</v>
      </c>
      <c r="F2581" s="87">
        <v>22</v>
      </c>
      <c r="G2581" s="5">
        <f t="shared" si="120"/>
        <v>69</v>
      </c>
      <c r="H2581" s="5" t="str">
        <f>VLOOKUP(F2581,Tabla5[[Columna3]:[Columna4]],2,TRUE)</f>
        <v>Aceptable</v>
      </c>
      <c r="I2581" s="18">
        <v>44</v>
      </c>
      <c r="J2581" s="5">
        <f t="shared" si="121"/>
        <v>40.74074074074074</v>
      </c>
      <c r="K2581" s="5" t="str">
        <f>VLOOKUP(I2581,Tabla13[[Rango minimo]:[Estado de calidad del aire]],2,TRUE)</f>
        <v>Buena</v>
      </c>
      <c r="L2581" s="21">
        <f t="shared" si="122"/>
        <v>54.870370370370367</v>
      </c>
      <c r="M2581" s="21" t="str">
        <f>VLOOKUP(L2581,Tabla7[[Valor minimo]:[Estado de calidad el aire]],2,TRUE)</f>
        <v>Aceptable</v>
      </c>
      <c r="N2581" s="11">
        <v>11</v>
      </c>
      <c r="O2581" s="11" t="s">
        <v>166</v>
      </c>
      <c r="P2581" s="11">
        <v>5</v>
      </c>
      <c r="Q2581" s="11">
        <v>-74.076189110000001</v>
      </c>
      <c r="R2581" s="12">
        <v>4.7091777690000001</v>
      </c>
    </row>
    <row r="2582" spans="1:18" x14ac:dyDescent="0.25">
      <c r="A2582" s="10">
        <v>2581</v>
      </c>
      <c r="B2582" s="3" t="s">
        <v>4741</v>
      </c>
      <c r="C2582" s="3" t="s">
        <v>3696</v>
      </c>
      <c r="D2582" s="3" t="s">
        <v>1</v>
      </c>
      <c r="E2582" s="3" t="s">
        <v>4615</v>
      </c>
      <c r="F2582" s="87">
        <v>22</v>
      </c>
      <c r="G2582" s="5">
        <f t="shared" si="120"/>
        <v>69</v>
      </c>
      <c r="H2582" s="5" t="str">
        <f>VLOOKUP(F2582,Tabla5[[Columna3]:[Columna4]],2,TRUE)</f>
        <v>Aceptable</v>
      </c>
      <c r="I2582" s="18">
        <v>44</v>
      </c>
      <c r="J2582" s="5">
        <f t="shared" si="121"/>
        <v>40.74074074074074</v>
      </c>
      <c r="K2582" s="5" t="str">
        <f>VLOOKUP(I2582,Tabla13[[Rango minimo]:[Estado de calidad del aire]],2,TRUE)</f>
        <v>Buena</v>
      </c>
      <c r="L2582" s="21">
        <f t="shared" si="122"/>
        <v>54.870370370370367</v>
      </c>
      <c r="M2582" s="21" t="str">
        <f>VLOOKUP(L2582,Tabla7[[Valor minimo]:[Estado de calidad el aire]],2,TRUE)</f>
        <v>Aceptable</v>
      </c>
      <c r="N2582" s="11">
        <v>11</v>
      </c>
      <c r="O2582" s="11" t="s">
        <v>166</v>
      </c>
      <c r="P2582" s="11">
        <v>5</v>
      </c>
      <c r="Q2582" s="11">
        <v>-74.077162959999995</v>
      </c>
      <c r="R2582" s="12">
        <v>4.7092616100000004</v>
      </c>
    </row>
    <row r="2583" spans="1:18" x14ac:dyDescent="0.25">
      <c r="A2583" s="10">
        <v>2582</v>
      </c>
      <c r="B2583" s="3" t="s">
        <v>4742</v>
      </c>
      <c r="C2583" s="3" t="s">
        <v>3696</v>
      </c>
      <c r="D2583" s="3" t="s">
        <v>1</v>
      </c>
      <c r="E2583" s="3" t="s">
        <v>4743</v>
      </c>
      <c r="F2583" s="87">
        <v>22</v>
      </c>
      <c r="G2583" s="5">
        <f t="shared" si="120"/>
        <v>69</v>
      </c>
      <c r="H2583" s="5" t="str">
        <f>VLOOKUP(F2583,Tabla5[[Columna3]:[Columna4]],2,TRUE)</f>
        <v>Aceptable</v>
      </c>
      <c r="I2583" s="18">
        <v>44</v>
      </c>
      <c r="J2583" s="5">
        <f t="shared" si="121"/>
        <v>40.74074074074074</v>
      </c>
      <c r="K2583" s="5" t="str">
        <f>VLOOKUP(I2583,Tabla13[[Rango minimo]:[Estado de calidad del aire]],2,TRUE)</f>
        <v>Buena</v>
      </c>
      <c r="L2583" s="21">
        <f t="shared" si="122"/>
        <v>54.870370370370367</v>
      </c>
      <c r="M2583" s="21" t="str">
        <f>VLOOKUP(L2583,Tabla7[[Valor minimo]:[Estado de calidad el aire]],2,TRUE)</f>
        <v>Aceptable</v>
      </c>
      <c r="N2583" s="11">
        <v>11</v>
      </c>
      <c r="O2583" s="11" t="s">
        <v>166</v>
      </c>
      <c r="P2583" s="11">
        <v>6</v>
      </c>
      <c r="Q2583" s="11">
        <v>-74.07953277</v>
      </c>
      <c r="R2583" s="12">
        <v>4.720298262</v>
      </c>
    </row>
    <row r="2584" spans="1:18" x14ac:dyDescent="0.25">
      <c r="A2584" s="10">
        <v>2583</v>
      </c>
      <c r="B2584" s="3" t="s">
        <v>4744</v>
      </c>
      <c r="C2584" s="3" t="s">
        <v>3696</v>
      </c>
      <c r="D2584" s="3" t="s">
        <v>1</v>
      </c>
      <c r="E2584" s="3" t="s">
        <v>4745</v>
      </c>
      <c r="F2584" s="87">
        <v>22</v>
      </c>
      <c r="G2584" s="5">
        <f t="shared" si="120"/>
        <v>69</v>
      </c>
      <c r="H2584" s="5" t="str">
        <f>VLOOKUP(F2584,Tabla5[[Columna3]:[Columna4]],2,TRUE)</f>
        <v>Aceptable</v>
      </c>
      <c r="I2584" s="18">
        <v>44</v>
      </c>
      <c r="J2584" s="5">
        <f t="shared" si="121"/>
        <v>40.74074074074074</v>
      </c>
      <c r="K2584" s="5" t="str">
        <f>VLOOKUP(I2584,Tabla13[[Rango minimo]:[Estado de calidad del aire]],2,TRUE)</f>
        <v>Buena</v>
      </c>
      <c r="L2584" s="21">
        <f t="shared" si="122"/>
        <v>54.870370370370367</v>
      </c>
      <c r="M2584" s="21" t="str">
        <f>VLOOKUP(L2584,Tabla7[[Valor minimo]:[Estado de calidad el aire]],2,TRUE)</f>
        <v>Aceptable</v>
      </c>
      <c r="N2584" s="11">
        <v>11</v>
      </c>
      <c r="O2584" s="11" t="s">
        <v>166</v>
      </c>
      <c r="P2584" s="11">
        <v>6</v>
      </c>
      <c r="Q2584" s="11">
        <v>-74.076856500000005</v>
      </c>
      <c r="R2584" s="12">
        <v>4.7220662390000001</v>
      </c>
    </row>
    <row r="2585" spans="1:18" x14ac:dyDescent="0.25">
      <c r="A2585" s="10">
        <v>2584</v>
      </c>
      <c r="B2585" s="3" t="s">
        <v>4746</v>
      </c>
      <c r="C2585" s="3" t="s">
        <v>3696</v>
      </c>
      <c r="D2585" s="3" t="s">
        <v>1</v>
      </c>
      <c r="E2585" s="3" t="s">
        <v>4747</v>
      </c>
      <c r="F2585" s="87">
        <v>22</v>
      </c>
      <c r="G2585" s="5">
        <f t="shared" si="120"/>
        <v>69</v>
      </c>
      <c r="H2585" s="5" t="str">
        <f>VLOOKUP(F2585,Tabla5[[Columna3]:[Columna4]],2,TRUE)</f>
        <v>Aceptable</v>
      </c>
      <c r="I2585" s="18">
        <v>44</v>
      </c>
      <c r="J2585" s="5">
        <f t="shared" si="121"/>
        <v>40.74074074074074</v>
      </c>
      <c r="K2585" s="5" t="str">
        <f>VLOOKUP(I2585,Tabla13[[Rango minimo]:[Estado de calidad del aire]],2,TRUE)</f>
        <v>Buena</v>
      </c>
      <c r="L2585" s="21">
        <f t="shared" si="122"/>
        <v>54.870370370370367</v>
      </c>
      <c r="M2585" s="21" t="str">
        <f>VLOOKUP(L2585,Tabla7[[Valor minimo]:[Estado de calidad el aire]],2,TRUE)</f>
        <v>Aceptable</v>
      </c>
      <c r="N2585" s="11">
        <v>11</v>
      </c>
      <c r="O2585" s="11" t="s">
        <v>166</v>
      </c>
      <c r="P2585" s="11">
        <v>4</v>
      </c>
      <c r="Q2585" s="11">
        <v>-74.059962949999999</v>
      </c>
      <c r="R2585" s="12">
        <v>4.7230763309999997</v>
      </c>
    </row>
    <row r="2586" spans="1:18" x14ac:dyDescent="0.25">
      <c r="A2586" s="10">
        <v>2585</v>
      </c>
      <c r="B2586" s="3" t="s">
        <v>4748</v>
      </c>
      <c r="C2586" s="3" t="s">
        <v>3696</v>
      </c>
      <c r="D2586" s="3" t="s">
        <v>1</v>
      </c>
      <c r="E2586" s="3" t="s">
        <v>4749</v>
      </c>
      <c r="F2586" s="87">
        <v>22</v>
      </c>
      <c r="G2586" s="5">
        <f t="shared" si="120"/>
        <v>69</v>
      </c>
      <c r="H2586" s="5" t="str">
        <f>VLOOKUP(F2586,Tabla5[[Columna3]:[Columna4]],2,TRUE)</f>
        <v>Aceptable</v>
      </c>
      <c r="I2586" s="18">
        <v>44</v>
      </c>
      <c r="J2586" s="5">
        <f t="shared" si="121"/>
        <v>40.74074074074074</v>
      </c>
      <c r="K2586" s="5" t="str">
        <f>VLOOKUP(I2586,Tabla13[[Rango minimo]:[Estado de calidad del aire]],2,TRUE)</f>
        <v>Buena</v>
      </c>
      <c r="L2586" s="21">
        <f t="shared" si="122"/>
        <v>54.870370370370367</v>
      </c>
      <c r="M2586" s="21" t="str">
        <f>VLOOKUP(L2586,Tabla7[[Valor minimo]:[Estado de calidad el aire]],2,TRUE)</f>
        <v>Aceptable</v>
      </c>
      <c r="N2586" s="11">
        <v>11</v>
      </c>
      <c r="O2586" s="11" t="s">
        <v>166</v>
      </c>
      <c r="P2586" s="11">
        <v>5</v>
      </c>
      <c r="Q2586" s="11">
        <v>-74.071242710000007</v>
      </c>
      <c r="R2586" s="12">
        <v>4.7266358950000003</v>
      </c>
    </row>
    <row r="2587" spans="1:18" x14ac:dyDescent="0.25">
      <c r="A2587" s="10">
        <v>2586</v>
      </c>
      <c r="B2587" s="3" t="s">
        <v>4750</v>
      </c>
      <c r="C2587" s="3" t="s">
        <v>3696</v>
      </c>
      <c r="D2587" s="3" t="s">
        <v>1</v>
      </c>
      <c r="E2587" s="3" t="s">
        <v>4751</v>
      </c>
      <c r="F2587" s="87">
        <v>22</v>
      </c>
      <c r="G2587" s="5">
        <f t="shared" si="120"/>
        <v>69</v>
      </c>
      <c r="H2587" s="5" t="str">
        <f>VLOOKUP(F2587,Tabla5[[Columna3]:[Columna4]],2,TRUE)</f>
        <v>Aceptable</v>
      </c>
      <c r="I2587" s="18">
        <v>44</v>
      </c>
      <c r="J2587" s="5">
        <f t="shared" si="121"/>
        <v>40.74074074074074</v>
      </c>
      <c r="K2587" s="5" t="str">
        <f>VLOOKUP(I2587,Tabla13[[Rango minimo]:[Estado de calidad del aire]],2,TRUE)</f>
        <v>Buena</v>
      </c>
      <c r="L2587" s="21">
        <f t="shared" si="122"/>
        <v>54.870370370370367</v>
      </c>
      <c r="M2587" s="21" t="str">
        <f>VLOOKUP(L2587,Tabla7[[Valor minimo]:[Estado de calidad el aire]],2,TRUE)</f>
        <v>Aceptable</v>
      </c>
      <c r="N2587" s="11">
        <v>11</v>
      </c>
      <c r="O2587" s="11" t="s">
        <v>166</v>
      </c>
      <c r="P2587" s="11">
        <v>5</v>
      </c>
      <c r="Q2587" s="11">
        <v>-74.062778629999997</v>
      </c>
      <c r="R2587" s="12">
        <v>4.7189388860000001</v>
      </c>
    </row>
    <row r="2588" spans="1:18" x14ac:dyDescent="0.25">
      <c r="A2588" s="10">
        <v>2587</v>
      </c>
      <c r="B2588" s="3" t="s">
        <v>4752</v>
      </c>
      <c r="C2588" s="3" t="s">
        <v>3696</v>
      </c>
      <c r="D2588" s="3" t="s">
        <v>1</v>
      </c>
      <c r="E2588" s="3" t="s">
        <v>4753</v>
      </c>
      <c r="F2588" s="87">
        <v>22</v>
      </c>
      <c r="G2588" s="5">
        <f t="shared" si="120"/>
        <v>69</v>
      </c>
      <c r="H2588" s="5" t="str">
        <f>VLOOKUP(F2588,Tabla5[[Columna3]:[Columna4]],2,TRUE)</f>
        <v>Aceptable</v>
      </c>
      <c r="I2588" s="18">
        <v>44</v>
      </c>
      <c r="J2588" s="5">
        <f t="shared" si="121"/>
        <v>40.74074074074074</v>
      </c>
      <c r="K2588" s="5" t="str">
        <f>VLOOKUP(I2588,Tabla13[[Rango minimo]:[Estado de calidad del aire]],2,TRUE)</f>
        <v>Buena</v>
      </c>
      <c r="L2588" s="21">
        <f t="shared" si="122"/>
        <v>54.870370370370367</v>
      </c>
      <c r="M2588" s="21" t="str">
        <f>VLOOKUP(L2588,Tabla7[[Valor minimo]:[Estado de calidad el aire]],2,TRUE)</f>
        <v>Aceptable</v>
      </c>
      <c r="N2588" s="11">
        <v>11</v>
      </c>
      <c r="O2588" s="11" t="s">
        <v>166</v>
      </c>
      <c r="P2588" s="11">
        <v>5</v>
      </c>
      <c r="Q2588" s="11">
        <v>-74.069257590000007</v>
      </c>
      <c r="R2588" s="12">
        <v>4.7264790779999997</v>
      </c>
    </row>
    <row r="2589" spans="1:18" x14ac:dyDescent="0.25">
      <c r="A2589" s="10">
        <v>2588</v>
      </c>
      <c r="B2589" s="3" t="s">
        <v>4754</v>
      </c>
      <c r="C2589" s="3" t="s">
        <v>3696</v>
      </c>
      <c r="D2589" s="3" t="s">
        <v>1</v>
      </c>
      <c r="E2589" s="3" t="s">
        <v>4681</v>
      </c>
      <c r="F2589" s="87">
        <v>22</v>
      </c>
      <c r="G2589" s="5">
        <f t="shared" si="120"/>
        <v>69</v>
      </c>
      <c r="H2589" s="5" t="str">
        <f>VLOOKUP(F2589,Tabla5[[Columna3]:[Columna4]],2,TRUE)</f>
        <v>Aceptable</v>
      </c>
      <c r="I2589" s="18">
        <v>44</v>
      </c>
      <c r="J2589" s="5">
        <f t="shared" si="121"/>
        <v>40.74074074074074</v>
      </c>
      <c r="K2589" s="5" t="str">
        <f>VLOOKUP(I2589,Tabla13[[Rango minimo]:[Estado de calidad del aire]],2,TRUE)</f>
        <v>Buena</v>
      </c>
      <c r="L2589" s="21">
        <f t="shared" si="122"/>
        <v>54.870370370370367</v>
      </c>
      <c r="M2589" s="21" t="str">
        <f>VLOOKUP(L2589,Tabla7[[Valor minimo]:[Estado de calidad el aire]],2,TRUE)</f>
        <v>Aceptable</v>
      </c>
      <c r="N2589" s="11">
        <v>11</v>
      </c>
      <c r="O2589" s="11" t="s">
        <v>166</v>
      </c>
      <c r="P2589" s="11">
        <v>6</v>
      </c>
      <c r="Q2589" s="11">
        <v>-74.080555290000007</v>
      </c>
      <c r="R2589" s="12">
        <v>4.7152935869999997</v>
      </c>
    </row>
    <row r="2590" spans="1:18" x14ac:dyDescent="0.25">
      <c r="A2590" s="10">
        <v>2589</v>
      </c>
      <c r="B2590" s="3" t="s">
        <v>4755</v>
      </c>
      <c r="C2590" s="3" t="s">
        <v>3696</v>
      </c>
      <c r="D2590" s="3" t="s">
        <v>1</v>
      </c>
      <c r="E2590" s="3" t="s">
        <v>3764</v>
      </c>
      <c r="F2590" s="87">
        <v>22</v>
      </c>
      <c r="G2590" s="5">
        <f t="shared" si="120"/>
        <v>69</v>
      </c>
      <c r="H2590" s="5" t="str">
        <f>VLOOKUP(F2590,Tabla5[[Columna3]:[Columna4]],2,TRUE)</f>
        <v>Aceptable</v>
      </c>
      <c r="I2590" s="18">
        <v>44</v>
      </c>
      <c r="J2590" s="5">
        <f t="shared" si="121"/>
        <v>40.74074074074074</v>
      </c>
      <c r="K2590" s="5" t="str">
        <f>VLOOKUP(I2590,Tabla13[[Rango minimo]:[Estado de calidad del aire]],2,TRUE)</f>
        <v>Buena</v>
      </c>
      <c r="L2590" s="21">
        <f t="shared" si="122"/>
        <v>54.870370370370367</v>
      </c>
      <c r="M2590" s="21" t="str">
        <f>VLOOKUP(L2590,Tabla7[[Valor minimo]:[Estado de calidad el aire]],2,TRUE)</f>
        <v>Aceptable</v>
      </c>
      <c r="N2590" s="11">
        <v>11</v>
      </c>
      <c r="O2590" s="11" t="s">
        <v>166</v>
      </c>
      <c r="P2590" s="11">
        <v>3</v>
      </c>
      <c r="Q2590" s="11">
        <v>-74.062644070000005</v>
      </c>
      <c r="R2590" s="12">
        <v>4.7160541870000001</v>
      </c>
    </row>
    <row r="2591" spans="1:18" x14ac:dyDescent="0.25">
      <c r="A2591" s="10">
        <v>2590</v>
      </c>
      <c r="B2591" s="3" t="s">
        <v>4756</v>
      </c>
      <c r="C2591" s="3" t="s">
        <v>3696</v>
      </c>
      <c r="D2591" s="3" t="s">
        <v>1</v>
      </c>
      <c r="E2591" s="3" t="s">
        <v>4757</v>
      </c>
      <c r="F2591" s="87">
        <v>22</v>
      </c>
      <c r="G2591" s="5">
        <f t="shared" si="120"/>
        <v>69</v>
      </c>
      <c r="H2591" s="5" t="str">
        <f>VLOOKUP(F2591,Tabla5[[Columna3]:[Columna4]],2,TRUE)</f>
        <v>Aceptable</v>
      </c>
      <c r="I2591" s="18">
        <v>44</v>
      </c>
      <c r="J2591" s="5">
        <f t="shared" si="121"/>
        <v>40.74074074074074</v>
      </c>
      <c r="K2591" s="5" t="str">
        <f>VLOOKUP(I2591,Tabla13[[Rango minimo]:[Estado de calidad del aire]],2,TRUE)</f>
        <v>Buena</v>
      </c>
      <c r="L2591" s="21">
        <f t="shared" si="122"/>
        <v>54.870370370370367</v>
      </c>
      <c r="M2591" s="21" t="str">
        <f>VLOOKUP(L2591,Tabla7[[Valor minimo]:[Estado de calidad el aire]],2,TRUE)</f>
        <v>Aceptable</v>
      </c>
      <c r="N2591" s="11">
        <v>11</v>
      </c>
      <c r="O2591" s="11" t="s">
        <v>166</v>
      </c>
      <c r="P2591" s="11">
        <v>3</v>
      </c>
      <c r="Q2591" s="11">
        <v>-74.064999080000007</v>
      </c>
      <c r="R2591" s="12">
        <v>4.7143439919999999</v>
      </c>
    </row>
    <row r="2592" spans="1:18" x14ac:dyDescent="0.25">
      <c r="A2592" s="10">
        <v>2591</v>
      </c>
      <c r="B2592" s="3" t="s">
        <v>4758</v>
      </c>
      <c r="C2592" s="3" t="s">
        <v>3696</v>
      </c>
      <c r="D2592" s="3" t="s">
        <v>1</v>
      </c>
      <c r="E2592" s="3" t="s">
        <v>4759</v>
      </c>
      <c r="F2592" s="87">
        <v>22</v>
      </c>
      <c r="G2592" s="5">
        <f t="shared" si="120"/>
        <v>69</v>
      </c>
      <c r="H2592" s="5" t="str">
        <f>VLOOKUP(F2592,Tabla5[[Columna3]:[Columna4]],2,TRUE)</f>
        <v>Aceptable</v>
      </c>
      <c r="I2592" s="18">
        <v>44</v>
      </c>
      <c r="J2592" s="5">
        <f t="shared" si="121"/>
        <v>40.74074074074074</v>
      </c>
      <c r="K2592" s="5" t="str">
        <f>VLOOKUP(I2592,Tabla13[[Rango minimo]:[Estado de calidad del aire]],2,TRUE)</f>
        <v>Buena</v>
      </c>
      <c r="L2592" s="21">
        <f t="shared" si="122"/>
        <v>54.870370370370367</v>
      </c>
      <c r="M2592" s="21" t="str">
        <f>VLOOKUP(L2592,Tabla7[[Valor minimo]:[Estado de calidad el aire]],2,TRUE)</f>
        <v>Aceptable</v>
      </c>
      <c r="N2592" s="11">
        <v>11</v>
      </c>
      <c r="O2592" s="11" t="s">
        <v>166</v>
      </c>
      <c r="P2592" s="11">
        <v>5</v>
      </c>
      <c r="Q2592" s="11">
        <v>-74.074858699999993</v>
      </c>
      <c r="R2592" s="12">
        <v>4.7194819819999996</v>
      </c>
    </row>
    <row r="2593" spans="1:18" x14ac:dyDescent="0.25">
      <c r="A2593" s="10">
        <v>2592</v>
      </c>
      <c r="B2593" s="3" t="s">
        <v>4760</v>
      </c>
      <c r="C2593" s="3" t="s">
        <v>3696</v>
      </c>
      <c r="D2593" s="3" t="s">
        <v>1</v>
      </c>
      <c r="E2593" s="3" t="s">
        <v>4652</v>
      </c>
      <c r="F2593" s="87">
        <v>22</v>
      </c>
      <c r="G2593" s="5">
        <f t="shared" si="120"/>
        <v>69</v>
      </c>
      <c r="H2593" s="5" t="str">
        <f>VLOOKUP(F2593,Tabla5[[Columna3]:[Columna4]],2,TRUE)</f>
        <v>Aceptable</v>
      </c>
      <c r="I2593" s="18">
        <v>44</v>
      </c>
      <c r="J2593" s="5">
        <f t="shared" si="121"/>
        <v>40.74074074074074</v>
      </c>
      <c r="K2593" s="5" t="str">
        <f>VLOOKUP(I2593,Tabla13[[Rango minimo]:[Estado de calidad del aire]],2,TRUE)</f>
        <v>Buena</v>
      </c>
      <c r="L2593" s="21">
        <f t="shared" si="122"/>
        <v>54.870370370370367</v>
      </c>
      <c r="M2593" s="21" t="str">
        <f>VLOOKUP(L2593,Tabla7[[Valor minimo]:[Estado de calidad el aire]],2,TRUE)</f>
        <v>Aceptable</v>
      </c>
      <c r="N2593" s="11">
        <v>11</v>
      </c>
      <c r="O2593" s="11" t="s">
        <v>166</v>
      </c>
      <c r="P2593" s="11">
        <v>5</v>
      </c>
      <c r="Q2593" s="11">
        <v>-74.071953890000003</v>
      </c>
      <c r="R2593" s="12">
        <v>4.7301305510000002</v>
      </c>
    </row>
    <row r="2594" spans="1:18" x14ac:dyDescent="0.25">
      <c r="A2594" s="10">
        <v>2593</v>
      </c>
      <c r="B2594" s="3" t="s">
        <v>4761</v>
      </c>
      <c r="C2594" s="3" t="s">
        <v>3696</v>
      </c>
      <c r="D2594" s="3" t="s">
        <v>1</v>
      </c>
      <c r="E2594" s="3" t="s">
        <v>4762</v>
      </c>
      <c r="F2594" s="87">
        <v>22</v>
      </c>
      <c r="G2594" s="5">
        <f t="shared" si="120"/>
        <v>69</v>
      </c>
      <c r="H2594" s="5" t="str">
        <f>VLOOKUP(F2594,Tabla5[[Columna3]:[Columna4]],2,TRUE)</f>
        <v>Aceptable</v>
      </c>
      <c r="I2594" s="18">
        <v>44</v>
      </c>
      <c r="J2594" s="5">
        <f t="shared" si="121"/>
        <v>40.74074074074074</v>
      </c>
      <c r="K2594" s="5" t="str">
        <f>VLOOKUP(I2594,Tabla13[[Rango minimo]:[Estado de calidad del aire]],2,TRUE)</f>
        <v>Buena</v>
      </c>
      <c r="L2594" s="21">
        <f t="shared" si="122"/>
        <v>54.870370370370367</v>
      </c>
      <c r="M2594" s="21" t="str">
        <f>VLOOKUP(L2594,Tabla7[[Valor minimo]:[Estado de calidad el aire]],2,TRUE)</f>
        <v>Aceptable</v>
      </c>
      <c r="N2594" s="11">
        <v>11</v>
      </c>
      <c r="O2594" s="11" t="s">
        <v>166</v>
      </c>
      <c r="P2594" s="11">
        <v>5</v>
      </c>
      <c r="Q2594" s="11">
        <v>-74.070443139999995</v>
      </c>
      <c r="R2594" s="12">
        <v>4.7300634920000002</v>
      </c>
    </row>
    <row r="2595" spans="1:18" x14ac:dyDescent="0.25">
      <c r="A2595" s="10">
        <v>2594</v>
      </c>
      <c r="B2595" s="3" t="s">
        <v>4763</v>
      </c>
      <c r="C2595" s="3" t="s">
        <v>3696</v>
      </c>
      <c r="D2595" s="3" t="s">
        <v>1</v>
      </c>
      <c r="E2595" s="3" t="s">
        <v>4764</v>
      </c>
      <c r="F2595" s="87">
        <v>22</v>
      </c>
      <c r="G2595" s="5">
        <f t="shared" si="120"/>
        <v>69</v>
      </c>
      <c r="H2595" s="5" t="str">
        <f>VLOOKUP(F2595,Tabla5[[Columna3]:[Columna4]],2,TRUE)</f>
        <v>Aceptable</v>
      </c>
      <c r="I2595" s="18">
        <v>44</v>
      </c>
      <c r="J2595" s="5">
        <f t="shared" si="121"/>
        <v>40.74074074074074</v>
      </c>
      <c r="K2595" s="5" t="str">
        <f>VLOOKUP(I2595,Tabla13[[Rango minimo]:[Estado de calidad del aire]],2,TRUE)</f>
        <v>Buena</v>
      </c>
      <c r="L2595" s="21">
        <f t="shared" si="122"/>
        <v>54.870370370370367</v>
      </c>
      <c r="M2595" s="21" t="str">
        <f>VLOOKUP(L2595,Tabla7[[Valor minimo]:[Estado de calidad el aire]],2,TRUE)</f>
        <v>Aceptable</v>
      </c>
      <c r="N2595" s="11">
        <v>11</v>
      </c>
      <c r="O2595" s="11" t="s">
        <v>166</v>
      </c>
      <c r="P2595" s="11">
        <v>3</v>
      </c>
      <c r="Q2595" s="11">
        <v>-74.070125430000004</v>
      </c>
      <c r="R2595" s="12">
        <v>4.7236107220000001</v>
      </c>
    </row>
    <row r="2596" spans="1:18" x14ac:dyDescent="0.25">
      <c r="A2596" s="10">
        <v>2595</v>
      </c>
      <c r="B2596" s="3" t="s">
        <v>4765</v>
      </c>
      <c r="C2596" s="3" t="s">
        <v>3696</v>
      </c>
      <c r="D2596" s="3" t="s">
        <v>1</v>
      </c>
      <c r="E2596" s="3" t="s">
        <v>4766</v>
      </c>
      <c r="F2596" s="87">
        <v>22</v>
      </c>
      <c r="G2596" s="5">
        <f t="shared" si="120"/>
        <v>69</v>
      </c>
      <c r="H2596" s="5" t="str">
        <f>VLOOKUP(F2596,Tabla5[[Columna3]:[Columna4]],2,TRUE)</f>
        <v>Aceptable</v>
      </c>
      <c r="I2596" s="18">
        <v>44</v>
      </c>
      <c r="J2596" s="5">
        <f t="shared" si="121"/>
        <v>40.74074074074074</v>
      </c>
      <c r="K2596" s="5" t="str">
        <f>VLOOKUP(I2596,Tabla13[[Rango minimo]:[Estado de calidad del aire]],2,TRUE)</f>
        <v>Buena</v>
      </c>
      <c r="L2596" s="21">
        <f t="shared" si="122"/>
        <v>54.870370370370367</v>
      </c>
      <c r="M2596" s="21" t="str">
        <f>VLOOKUP(L2596,Tabla7[[Valor minimo]:[Estado de calidad el aire]],2,TRUE)</f>
        <v>Aceptable</v>
      </c>
      <c r="N2596" s="11">
        <v>11</v>
      </c>
      <c r="O2596" s="11" t="s">
        <v>166</v>
      </c>
      <c r="P2596" s="11">
        <v>6</v>
      </c>
      <c r="Q2596" s="11">
        <v>-74.075486639999994</v>
      </c>
      <c r="R2596" s="12">
        <v>4.7289099009999997</v>
      </c>
    </row>
    <row r="2597" spans="1:18" x14ac:dyDescent="0.25">
      <c r="A2597" s="10">
        <v>2596</v>
      </c>
      <c r="B2597" s="3" t="s">
        <v>4767</v>
      </c>
      <c r="C2597" s="3" t="s">
        <v>3696</v>
      </c>
      <c r="D2597" s="3" t="s">
        <v>1</v>
      </c>
      <c r="E2597" s="3" t="s">
        <v>4768</v>
      </c>
      <c r="F2597" s="87">
        <v>22</v>
      </c>
      <c r="G2597" s="5">
        <f t="shared" si="120"/>
        <v>69</v>
      </c>
      <c r="H2597" s="5" t="str">
        <f>VLOOKUP(F2597,Tabla5[[Columna3]:[Columna4]],2,TRUE)</f>
        <v>Aceptable</v>
      </c>
      <c r="I2597" s="18">
        <v>44</v>
      </c>
      <c r="J2597" s="5">
        <f t="shared" si="121"/>
        <v>40.74074074074074</v>
      </c>
      <c r="K2597" s="5" t="str">
        <f>VLOOKUP(I2597,Tabla13[[Rango minimo]:[Estado de calidad del aire]],2,TRUE)</f>
        <v>Buena</v>
      </c>
      <c r="L2597" s="21">
        <f t="shared" si="122"/>
        <v>54.870370370370367</v>
      </c>
      <c r="M2597" s="21" t="str">
        <f>VLOOKUP(L2597,Tabla7[[Valor minimo]:[Estado de calidad el aire]],2,TRUE)</f>
        <v>Aceptable</v>
      </c>
      <c r="N2597" s="11">
        <v>11</v>
      </c>
      <c r="O2597" s="11" t="s">
        <v>166</v>
      </c>
      <c r="P2597" s="11">
        <v>5</v>
      </c>
      <c r="Q2597" s="11">
        <v>-74.06573831</v>
      </c>
      <c r="R2597" s="12">
        <v>4.7283819019999997</v>
      </c>
    </row>
    <row r="2598" spans="1:18" x14ac:dyDescent="0.25">
      <c r="A2598" s="10">
        <v>2597</v>
      </c>
      <c r="B2598" s="3" t="s">
        <v>4769</v>
      </c>
      <c r="C2598" s="3" t="s">
        <v>3696</v>
      </c>
      <c r="D2598" s="3" t="s">
        <v>1</v>
      </c>
      <c r="E2598" s="3" t="s">
        <v>4770</v>
      </c>
      <c r="F2598" s="87">
        <v>22</v>
      </c>
      <c r="G2598" s="5">
        <f t="shared" si="120"/>
        <v>69</v>
      </c>
      <c r="H2598" s="5" t="str">
        <f>VLOOKUP(F2598,Tabla5[[Columna3]:[Columna4]],2,TRUE)</f>
        <v>Aceptable</v>
      </c>
      <c r="I2598" s="18">
        <v>44</v>
      </c>
      <c r="J2598" s="5">
        <f t="shared" si="121"/>
        <v>40.74074074074074</v>
      </c>
      <c r="K2598" s="5" t="str">
        <f>VLOOKUP(I2598,Tabla13[[Rango minimo]:[Estado de calidad del aire]],2,TRUE)</f>
        <v>Buena</v>
      </c>
      <c r="L2598" s="21">
        <f t="shared" si="122"/>
        <v>54.870370370370367</v>
      </c>
      <c r="M2598" s="21" t="str">
        <f>VLOOKUP(L2598,Tabla7[[Valor minimo]:[Estado de calidad el aire]],2,TRUE)</f>
        <v>Aceptable</v>
      </c>
      <c r="N2598" s="11">
        <v>11</v>
      </c>
      <c r="O2598" s="11" t="s">
        <v>166</v>
      </c>
      <c r="P2598" s="11">
        <v>6</v>
      </c>
      <c r="Q2598" s="11">
        <v>-74.075915940000002</v>
      </c>
      <c r="R2598" s="12">
        <v>4.7236411550000001</v>
      </c>
    </row>
    <row r="2599" spans="1:18" x14ac:dyDescent="0.25">
      <c r="A2599" s="10">
        <v>2598</v>
      </c>
      <c r="B2599" s="3" t="s">
        <v>4771</v>
      </c>
      <c r="C2599" s="3" t="s">
        <v>3696</v>
      </c>
      <c r="D2599" s="3" t="s">
        <v>1</v>
      </c>
      <c r="E2599" s="3" t="s">
        <v>4772</v>
      </c>
      <c r="F2599" s="87">
        <v>22</v>
      </c>
      <c r="G2599" s="5">
        <f t="shared" si="120"/>
        <v>69</v>
      </c>
      <c r="H2599" s="5" t="str">
        <f>VLOOKUP(F2599,Tabla5[[Columna3]:[Columna4]],2,TRUE)</f>
        <v>Aceptable</v>
      </c>
      <c r="I2599" s="18">
        <v>44</v>
      </c>
      <c r="J2599" s="5">
        <f t="shared" si="121"/>
        <v>40.74074074074074</v>
      </c>
      <c r="K2599" s="5" t="str">
        <f>VLOOKUP(I2599,Tabla13[[Rango minimo]:[Estado de calidad del aire]],2,TRUE)</f>
        <v>Buena</v>
      </c>
      <c r="L2599" s="21">
        <f t="shared" si="122"/>
        <v>54.870370370370367</v>
      </c>
      <c r="M2599" s="21" t="str">
        <f>VLOOKUP(L2599,Tabla7[[Valor minimo]:[Estado de calidad el aire]],2,TRUE)</f>
        <v>Aceptable</v>
      </c>
      <c r="N2599" s="11">
        <v>11</v>
      </c>
      <c r="O2599" s="11" t="s">
        <v>166</v>
      </c>
      <c r="P2599" s="11">
        <v>6</v>
      </c>
      <c r="Q2599" s="11">
        <v>-74.075204679999999</v>
      </c>
      <c r="R2599" s="12">
        <v>4.7223498890000002</v>
      </c>
    </row>
    <row r="2600" spans="1:18" x14ac:dyDescent="0.25">
      <c r="A2600" s="10">
        <v>2599</v>
      </c>
      <c r="B2600" s="3" t="s">
        <v>4773</v>
      </c>
      <c r="C2600" s="3" t="s">
        <v>3696</v>
      </c>
      <c r="D2600" s="3" t="s">
        <v>1</v>
      </c>
      <c r="E2600" s="3" t="s">
        <v>4774</v>
      </c>
      <c r="F2600" s="87">
        <v>22</v>
      </c>
      <c r="G2600" s="5">
        <f t="shared" si="120"/>
        <v>69</v>
      </c>
      <c r="H2600" s="5" t="str">
        <f>VLOOKUP(F2600,Tabla5[[Columna3]:[Columna4]],2,TRUE)</f>
        <v>Aceptable</v>
      </c>
      <c r="I2600" s="18">
        <v>44</v>
      </c>
      <c r="J2600" s="5">
        <f t="shared" si="121"/>
        <v>40.74074074074074</v>
      </c>
      <c r="K2600" s="5" t="str">
        <f>VLOOKUP(I2600,Tabla13[[Rango minimo]:[Estado de calidad del aire]],2,TRUE)</f>
        <v>Buena</v>
      </c>
      <c r="L2600" s="21">
        <f t="shared" si="122"/>
        <v>54.870370370370367</v>
      </c>
      <c r="M2600" s="21" t="str">
        <f>VLOOKUP(L2600,Tabla7[[Valor minimo]:[Estado de calidad el aire]],2,TRUE)</f>
        <v>Aceptable</v>
      </c>
      <c r="N2600" s="11">
        <v>11</v>
      </c>
      <c r="O2600" s="11" t="s">
        <v>166</v>
      </c>
      <c r="P2600" s="11">
        <v>5</v>
      </c>
      <c r="Q2600" s="11">
        <v>-74.072301319999994</v>
      </c>
      <c r="R2600" s="12">
        <v>4.72794341</v>
      </c>
    </row>
    <row r="2601" spans="1:18" x14ac:dyDescent="0.25">
      <c r="A2601" s="10">
        <v>2600</v>
      </c>
      <c r="B2601" s="3" t="s">
        <v>4775</v>
      </c>
      <c r="C2601" s="3" t="s">
        <v>3696</v>
      </c>
      <c r="D2601" s="3" t="s">
        <v>1</v>
      </c>
      <c r="E2601" s="3" t="s">
        <v>4776</v>
      </c>
      <c r="F2601" s="87">
        <v>22</v>
      </c>
      <c r="G2601" s="5">
        <f t="shared" si="120"/>
        <v>69</v>
      </c>
      <c r="H2601" s="5" t="str">
        <f>VLOOKUP(F2601,Tabla5[[Columna3]:[Columna4]],2,TRUE)</f>
        <v>Aceptable</v>
      </c>
      <c r="I2601" s="18">
        <v>44</v>
      </c>
      <c r="J2601" s="5">
        <f t="shared" si="121"/>
        <v>40.74074074074074</v>
      </c>
      <c r="K2601" s="5" t="str">
        <f>VLOOKUP(I2601,Tabla13[[Rango minimo]:[Estado de calidad del aire]],2,TRUE)</f>
        <v>Buena</v>
      </c>
      <c r="L2601" s="21">
        <f t="shared" si="122"/>
        <v>54.870370370370367</v>
      </c>
      <c r="M2601" s="21" t="str">
        <f>VLOOKUP(L2601,Tabla7[[Valor minimo]:[Estado de calidad el aire]],2,TRUE)</f>
        <v>Aceptable</v>
      </c>
      <c r="N2601" s="11">
        <v>11</v>
      </c>
      <c r="O2601" s="11" t="s">
        <v>166</v>
      </c>
      <c r="P2601" s="11">
        <v>3</v>
      </c>
      <c r="Q2601" s="11">
        <v>-74.088324499999999</v>
      </c>
      <c r="R2601" s="12">
        <v>4.7147621229999999</v>
      </c>
    </row>
    <row r="2602" spans="1:18" x14ac:dyDescent="0.25">
      <c r="A2602" s="10">
        <v>2601</v>
      </c>
      <c r="B2602" s="3" t="s">
        <v>4777</v>
      </c>
      <c r="C2602" s="3" t="s">
        <v>3696</v>
      </c>
      <c r="D2602" s="3" t="s">
        <v>1</v>
      </c>
      <c r="E2602" s="3" t="s">
        <v>4778</v>
      </c>
      <c r="F2602" s="87">
        <v>22</v>
      </c>
      <c r="G2602" s="5">
        <f t="shared" si="120"/>
        <v>69</v>
      </c>
      <c r="H2602" s="5" t="str">
        <f>VLOOKUP(F2602,Tabla5[[Columna3]:[Columna4]],2,TRUE)</f>
        <v>Aceptable</v>
      </c>
      <c r="I2602" s="18">
        <v>44</v>
      </c>
      <c r="J2602" s="5">
        <f t="shared" si="121"/>
        <v>40.74074074074074</v>
      </c>
      <c r="K2602" s="5" t="str">
        <f>VLOOKUP(I2602,Tabla13[[Rango minimo]:[Estado de calidad del aire]],2,TRUE)</f>
        <v>Buena</v>
      </c>
      <c r="L2602" s="21">
        <f t="shared" si="122"/>
        <v>54.870370370370367</v>
      </c>
      <c r="M2602" s="21" t="str">
        <f>VLOOKUP(L2602,Tabla7[[Valor minimo]:[Estado de calidad el aire]],2,TRUE)</f>
        <v>Aceptable</v>
      </c>
      <c r="N2602" s="11">
        <v>11</v>
      </c>
      <c r="O2602" s="11" t="s">
        <v>166</v>
      </c>
      <c r="P2602" s="11">
        <v>3</v>
      </c>
      <c r="Q2602" s="11">
        <v>-74.067607570000007</v>
      </c>
      <c r="R2602" s="12">
        <v>4.7216502980000001</v>
      </c>
    </row>
    <row r="2603" spans="1:18" x14ac:dyDescent="0.25">
      <c r="A2603" s="10">
        <v>2602</v>
      </c>
      <c r="B2603" s="3" t="s">
        <v>4779</v>
      </c>
      <c r="C2603" s="3" t="s">
        <v>3696</v>
      </c>
      <c r="D2603" s="3" t="s">
        <v>1</v>
      </c>
      <c r="E2603" s="3" t="s">
        <v>4780</v>
      </c>
      <c r="F2603" s="87">
        <v>22</v>
      </c>
      <c r="G2603" s="5">
        <f t="shared" si="120"/>
        <v>69</v>
      </c>
      <c r="H2603" s="5" t="str">
        <f>VLOOKUP(F2603,Tabla5[[Columna3]:[Columna4]],2,TRUE)</f>
        <v>Aceptable</v>
      </c>
      <c r="I2603" s="18">
        <v>44</v>
      </c>
      <c r="J2603" s="5">
        <f t="shared" si="121"/>
        <v>40.74074074074074</v>
      </c>
      <c r="K2603" s="5" t="str">
        <f>VLOOKUP(I2603,Tabla13[[Rango minimo]:[Estado de calidad del aire]],2,TRUE)</f>
        <v>Buena</v>
      </c>
      <c r="L2603" s="21">
        <f t="shared" si="122"/>
        <v>54.870370370370367</v>
      </c>
      <c r="M2603" s="21" t="str">
        <f>VLOOKUP(L2603,Tabla7[[Valor minimo]:[Estado de calidad el aire]],2,TRUE)</f>
        <v>Aceptable</v>
      </c>
      <c r="N2603" s="11">
        <v>11</v>
      </c>
      <c r="O2603" s="11" t="s">
        <v>166</v>
      </c>
      <c r="P2603" s="11">
        <v>6</v>
      </c>
      <c r="Q2603" s="11">
        <v>-74.081557309999994</v>
      </c>
      <c r="R2603" s="12">
        <v>4.7228758429999997</v>
      </c>
    </row>
    <row r="2604" spans="1:18" x14ac:dyDescent="0.25">
      <c r="A2604" s="10">
        <v>2603</v>
      </c>
      <c r="B2604" s="3" t="s">
        <v>4781</v>
      </c>
      <c r="C2604" s="3" t="s">
        <v>3696</v>
      </c>
      <c r="D2604" s="3" t="s">
        <v>1</v>
      </c>
      <c r="E2604" s="3" t="s">
        <v>4782</v>
      </c>
      <c r="F2604" s="87">
        <v>22</v>
      </c>
      <c r="G2604" s="5">
        <f t="shared" si="120"/>
        <v>69</v>
      </c>
      <c r="H2604" s="5" t="str">
        <f>VLOOKUP(F2604,Tabla5[[Columna3]:[Columna4]],2,TRUE)</f>
        <v>Aceptable</v>
      </c>
      <c r="I2604" s="18">
        <v>44</v>
      </c>
      <c r="J2604" s="5">
        <f t="shared" si="121"/>
        <v>40.74074074074074</v>
      </c>
      <c r="K2604" s="5" t="str">
        <f>VLOOKUP(I2604,Tabla13[[Rango minimo]:[Estado de calidad del aire]],2,TRUE)</f>
        <v>Buena</v>
      </c>
      <c r="L2604" s="21">
        <f t="shared" si="122"/>
        <v>54.870370370370367</v>
      </c>
      <c r="M2604" s="21" t="str">
        <f>VLOOKUP(L2604,Tabla7[[Valor minimo]:[Estado de calidad el aire]],2,TRUE)</f>
        <v>Aceptable</v>
      </c>
      <c r="N2604" s="11">
        <v>11</v>
      </c>
      <c r="O2604" s="11" t="s">
        <v>166</v>
      </c>
      <c r="P2604" s="11">
        <v>5</v>
      </c>
      <c r="Q2604" s="11">
        <v>-74.077946510000004</v>
      </c>
      <c r="R2604" s="12">
        <v>4.7125887349999998</v>
      </c>
    </row>
    <row r="2605" spans="1:18" x14ac:dyDescent="0.25">
      <c r="A2605" s="10">
        <v>2604</v>
      </c>
      <c r="B2605" s="3" t="s">
        <v>4783</v>
      </c>
      <c r="C2605" s="3" t="s">
        <v>3696</v>
      </c>
      <c r="D2605" s="3" t="s">
        <v>1</v>
      </c>
      <c r="E2605" s="3" t="s">
        <v>4784</v>
      </c>
      <c r="F2605" s="87">
        <v>22</v>
      </c>
      <c r="G2605" s="5">
        <f t="shared" si="120"/>
        <v>69</v>
      </c>
      <c r="H2605" s="5" t="str">
        <f>VLOOKUP(F2605,Tabla5[[Columna3]:[Columna4]],2,TRUE)</f>
        <v>Aceptable</v>
      </c>
      <c r="I2605" s="18">
        <v>44</v>
      </c>
      <c r="J2605" s="5">
        <f t="shared" si="121"/>
        <v>40.74074074074074</v>
      </c>
      <c r="K2605" s="5" t="str">
        <f>VLOOKUP(I2605,Tabla13[[Rango minimo]:[Estado de calidad del aire]],2,TRUE)</f>
        <v>Buena</v>
      </c>
      <c r="L2605" s="21">
        <f t="shared" si="122"/>
        <v>54.870370370370367</v>
      </c>
      <c r="M2605" s="21" t="str">
        <f>VLOOKUP(L2605,Tabla7[[Valor minimo]:[Estado de calidad el aire]],2,TRUE)</f>
        <v>Aceptable</v>
      </c>
      <c r="N2605" s="11">
        <v>11</v>
      </c>
      <c r="O2605" s="11" t="s">
        <v>166</v>
      </c>
      <c r="P2605" s="11">
        <v>5</v>
      </c>
      <c r="Q2605" s="11">
        <v>-74.074910119999998</v>
      </c>
      <c r="R2605" s="12">
        <v>4.7036629400000001</v>
      </c>
    </row>
    <row r="2606" spans="1:18" x14ac:dyDescent="0.25">
      <c r="A2606" s="10">
        <v>2605</v>
      </c>
      <c r="B2606" s="3" t="s">
        <v>4785</v>
      </c>
      <c r="C2606" s="3" t="s">
        <v>3696</v>
      </c>
      <c r="D2606" s="3" t="s">
        <v>1</v>
      </c>
      <c r="E2606" s="3" t="s">
        <v>4681</v>
      </c>
      <c r="F2606" s="87">
        <v>22</v>
      </c>
      <c r="G2606" s="5">
        <f t="shared" si="120"/>
        <v>69</v>
      </c>
      <c r="H2606" s="5" t="str">
        <f>VLOOKUP(F2606,Tabla5[[Columna3]:[Columna4]],2,TRUE)</f>
        <v>Aceptable</v>
      </c>
      <c r="I2606" s="18">
        <v>44</v>
      </c>
      <c r="J2606" s="5">
        <f t="shared" si="121"/>
        <v>40.74074074074074</v>
      </c>
      <c r="K2606" s="5" t="str">
        <f>VLOOKUP(I2606,Tabla13[[Rango minimo]:[Estado de calidad del aire]],2,TRUE)</f>
        <v>Buena</v>
      </c>
      <c r="L2606" s="21">
        <f t="shared" si="122"/>
        <v>54.870370370370367</v>
      </c>
      <c r="M2606" s="21" t="str">
        <f>VLOOKUP(L2606,Tabla7[[Valor minimo]:[Estado de calidad el aire]],2,TRUE)</f>
        <v>Aceptable</v>
      </c>
      <c r="N2606" s="11">
        <v>11</v>
      </c>
      <c r="O2606" s="11" t="s">
        <v>166</v>
      </c>
      <c r="P2606" s="11">
        <v>6</v>
      </c>
      <c r="Q2606" s="11">
        <v>-74.079201040000001</v>
      </c>
      <c r="R2606" s="12">
        <v>4.7162956889999998</v>
      </c>
    </row>
    <row r="2607" spans="1:18" x14ac:dyDescent="0.25">
      <c r="A2607" s="10">
        <v>2606</v>
      </c>
      <c r="B2607" s="3" t="s">
        <v>4786</v>
      </c>
      <c r="C2607" s="3" t="s">
        <v>3696</v>
      </c>
      <c r="D2607" s="3" t="s">
        <v>1</v>
      </c>
      <c r="E2607" s="3" t="s">
        <v>4787</v>
      </c>
      <c r="F2607" s="87">
        <v>22</v>
      </c>
      <c r="G2607" s="5">
        <f t="shared" si="120"/>
        <v>69</v>
      </c>
      <c r="H2607" s="5" t="str">
        <f>VLOOKUP(F2607,Tabla5[[Columna3]:[Columna4]],2,TRUE)</f>
        <v>Aceptable</v>
      </c>
      <c r="I2607" s="18">
        <v>44</v>
      </c>
      <c r="J2607" s="5">
        <f t="shared" si="121"/>
        <v>40.74074074074074</v>
      </c>
      <c r="K2607" s="5" t="str">
        <f>VLOOKUP(I2607,Tabla13[[Rango minimo]:[Estado de calidad del aire]],2,TRUE)</f>
        <v>Buena</v>
      </c>
      <c r="L2607" s="21">
        <f t="shared" si="122"/>
        <v>54.870370370370367</v>
      </c>
      <c r="M2607" s="21" t="str">
        <f>VLOOKUP(L2607,Tabla7[[Valor minimo]:[Estado de calidad el aire]],2,TRUE)</f>
        <v>Aceptable</v>
      </c>
      <c r="N2607" s="11">
        <v>11</v>
      </c>
      <c r="O2607" s="11" t="s">
        <v>166</v>
      </c>
      <c r="P2607" s="11">
        <v>5</v>
      </c>
      <c r="Q2607" s="11">
        <v>-74.078532060000001</v>
      </c>
      <c r="R2607" s="12">
        <v>4.710879094</v>
      </c>
    </row>
    <row r="2608" spans="1:18" x14ac:dyDescent="0.25">
      <c r="A2608" s="10">
        <v>2607</v>
      </c>
      <c r="B2608" s="3" t="s">
        <v>4788</v>
      </c>
      <c r="C2608" s="3" t="s">
        <v>3696</v>
      </c>
      <c r="D2608" s="3" t="s">
        <v>1</v>
      </c>
      <c r="E2608" s="3" t="s">
        <v>4615</v>
      </c>
      <c r="F2608" s="87">
        <v>22</v>
      </c>
      <c r="G2608" s="5">
        <f t="shared" si="120"/>
        <v>69</v>
      </c>
      <c r="H2608" s="5" t="str">
        <f>VLOOKUP(F2608,Tabla5[[Columna3]:[Columna4]],2,TRUE)</f>
        <v>Aceptable</v>
      </c>
      <c r="I2608" s="18">
        <v>44</v>
      </c>
      <c r="J2608" s="5">
        <f t="shared" si="121"/>
        <v>40.74074074074074</v>
      </c>
      <c r="K2608" s="5" t="str">
        <f>VLOOKUP(I2608,Tabla13[[Rango minimo]:[Estado de calidad del aire]],2,TRUE)</f>
        <v>Buena</v>
      </c>
      <c r="L2608" s="21">
        <f t="shared" si="122"/>
        <v>54.870370370370367</v>
      </c>
      <c r="M2608" s="21" t="str">
        <f>VLOOKUP(L2608,Tabla7[[Valor minimo]:[Estado de calidad el aire]],2,TRUE)</f>
        <v>Aceptable</v>
      </c>
      <c r="N2608" s="11">
        <v>11</v>
      </c>
      <c r="O2608" s="11" t="s">
        <v>166</v>
      </c>
      <c r="P2608" s="11">
        <v>5</v>
      </c>
      <c r="Q2608" s="11">
        <v>-74.079460600000004</v>
      </c>
      <c r="R2608" s="12">
        <v>4.7091897559999998</v>
      </c>
    </row>
    <row r="2609" spans="1:18" x14ac:dyDescent="0.25">
      <c r="A2609" s="10">
        <v>2608</v>
      </c>
      <c r="B2609" s="3" t="s">
        <v>4789</v>
      </c>
      <c r="C2609" s="3" t="s">
        <v>3696</v>
      </c>
      <c r="D2609" s="3" t="s">
        <v>1</v>
      </c>
      <c r="E2609" s="3" t="s">
        <v>4675</v>
      </c>
      <c r="F2609" s="87">
        <v>22</v>
      </c>
      <c r="G2609" s="5">
        <f t="shared" si="120"/>
        <v>69</v>
      </c>
      <c r="H2609" s="5" t="str">
        <f>VLOOKUP(F2609,Tabla5[[Columna3]:[Columna4]],2,TRUE)</f>
        <v>Aceptable</v>
      </c>
      <c r="I2609" s="18">
        <v>44</v>
      </c>
      <c r="J2609" s="5">
        <f t="shared" si="121"/>
        <v>40.74074074074074</v>
      </c>
      <c r="K2609" s="5" t="str">
        <f>VLOOKUP(I2609,Tabla13[[Rango minimo]:[Estado de calidad del aire]],2,TRUE)</f>
        <v>Buena</v>
      </c>
      <c r="L2609" s="21">
        <f t="shared" si="122"/>
        <v>54.870370370370367</v>
      </c>
      <c r="M2609" s="21" t="str">
        <f>VLOOKUP(L2609,Tabla7[[Valor minimo]:[Estado de calidad el aire]],2,TRUE)</f>
        <v>Aceptable</v>
      </c>
      <c r="N2609" s="11">
        <v>11</v>
      </c>
      <c r="O2609" s="11" t="s">
        <v>166</v>
      </c>
      <c r="P2609" s="11">
        <v>6</v>
      </c>
      <c r="Q2609" s="11">
        <v>-74.082202510000002</v>
      </c>
      <c r="R2609" s="12">
        <v>4.7085627619999997</v>
      </c>
    </row>
    <row r="2610" spans="1:18" x14ac:dyDescent="0.25">
      <c r="A2610" s="10">
        <v>2609</v>
      </c>
      <c r="B2610" s="3" t="s">
        <v>4790</v>
      </c>
      <c r="C2610" s="3" t="s">
        <v>3696</v>
      </c>
      <c r="D2610" s="3" t="s">
        <v>1</v>
      </c>
      <c r="E2610" s="3" t="s">
        <v>4791</v>
      </c>
      <c r="F2610" s="87">
        <v>24</v>
      </c>
      <c r="G2610" s="5">
        <f t="shared" si="120"/>
        <v>73</v>
      </c>
      <c r="H2610" s="5" t="str">
        <f>VLOOKUP(F2610,Tabla5[[Columna3]:[Columna4]],2,TRUE)</f>
        <v>Aceptable</v>
      </c>
      <c r="I2610" s="18">
        <v>44</v>
      </c>
      <c r="J2610" s="5">
        <f t="shared" si="121"/>
        <v>40.74074074074074</v>
      </c>
      <c r="K2610" s="5" t="str">
        <f>VLOOKUP(I2610,Tabla13[[Rango minimo]:[Estado de calidad del aire]],2,TRUE)</f>
        <v>Buena</v>
      </c>
      <c r="L2610" s="21">
        <f t="shared" si="122"/>
        <v>56.870370370370367</v>
      </c>
      <c r="M2610" s="21" t="str">
        <f>VLOOKUP(L2610,Tabla7[[Valor minimo]:[Estado de calidad el aire]],2,TRUE)</f>
        <v>Aceptable</v>
      </c>
      <c r="N2610" s="11">
        <v>11</v>
      </c>
      <c r="O2610" s="11" t="s">
        <v>5998</v>
      </c>
      <c r="P2610" s="11">
        <v>2</v>
      </c>
      <c r="Q2610" s="11">
        <v>-74.106706829999993</v>
      </c>
      <c r="R2610" s="12">
        <v>4.7450103429999997</v>
      </c>
    </row>
    <row r="2611" spans="1:18" x14ac:dyDescent="0.25">
      <c r="A2611" s="10">
        <v>2610</v>
      </c>
      <c r="B2611" s="3" t="s">
        <v>4792</v>
      </c>
      <c r="C2611" s="3" t="s">
        <v>3696</v>
      </c>
      <c r="D2611" s="3" t="s">
        <v>1</v>
      </c>
      <c r="E2611" s="3" t="s">
        <v>4793</v>
      </c>
      <c r="F2611" s="87">
        <v>24</v>
      </c>
      <c r="G2611" s="5">
        <f t="shared" si="120"/>
        <v>73</v>
      </c>
      <c r="H2611" s="5" t="str">
        <f>VLOOKUP(F2611,Tabla5[[Columna3]:[Columna4]],2,TRUE)</f>
        <v>Aceptable</v>
      </c>
      <c r="I2611" s="18">
        <v>44</v>
      </c>
      <c r="J2611" s="5">
        <f t="shared" si="121"/>
        <v>40.74074074074074</v>
      </c>
      <c r="K2611" s="5" t="str">
        <f>VLOOKUP(I2611,Tabla13[[Rango minimo]:[Estado de calidad del aire]],2,TRUE)</f>
        <v>Buena</v>
      </c>
      <c r="L2611" s="21">
        <f t="shared" si="122"/>
        <v>56.870370370370367</v>
      </c>
      <c r="M2611" s="21" t="str">
        <f>VLOOKUP(L2611,Tabla7[[Valor minimo]:[Estado de calidad el aire]],2,TRUE)</f>
        <v>Aceptable</v>
      </c>
      <c r="N2611" s="11">
        <v>11</v>
      </c>
      <c r="O2611" s="11" t="s">
        <v>5998</v>
      </c>
      <c r="P2611" s="11">
        <v>2</v>
      </c>
      <c r="Q2611" s="11">
        <v>-74.111198160000001</v>
      </c>
      <c r="R2611" s="12">
        <v>4.7439444249999996</v>
      </c>
    </row>
    <row r="2612" spans="1:18" x14ac:dyDescent="0.25">
      <c r="A2612" s="10">
        <v>2611</v>
      </c>
      <c r="B2612" s="3" t="s">
        <v>4794</v>
      </c>
      <c r="C2612" s="3" t="s">
        <v>3696</v>
      </c>
      <c r="D2612" s="3" t="s">
        <v>1</v>
      </c>
      <c r="E2612" s="3" t="s">
        <v>4795</v>
      </c>
      <c r="F2612" s="87">
        <v>24</v>
      </c>
      <c r="G2612" s="5">
        <f t="shared" si="120"/>
        <v>73</v>
      </c>
      <c r="H2612" s="5" t="str">
        <f>VLOOKUP(F2612,Tabla5[[Columna3]:[Columna4]],2,TRUE)</f>
        <v>Aceptable</v>
      </c>
      <c r="I2612" s="18">
        <v>44</v>
      </c>
      <c r="J2612" s="5">
        <f t="shared" si="121"/>
        <v>40.74074074074074</v>
      </c>
      <c r="K2612" s="5" t="str">
        <f>VLOOKUP(I2612,Tabla13[[Rango minimo]:[Estado de calidad del aire]],2,TRUE)</f>
        <v>Buena</v>
      </c>
      <c r="L2612" s="21">
        <f t="shared" si="122"/>
        <v>56.870370370370367</v>
      </c>
      <c r="M2612" s="21" t="str">
        <f>VLOOKUP(L2612,Tabla7[[Valor minimo]:[Estado de calidad el aire]],2,TRUE)</f>
        <v>Aceptable</v>
      </c>
      <c r="N2612" s="11">
        <v>11</v>
      </c>
      <c r="O2612" s="11" t="s">
        <v>5998</v>
      </c>
      <c r="P2612" s="11">
        <v>3</v>
      </c>
      <c r="Q2612" s="11">
        <v>-74.109803159999998</v>
      </c>
      <c r="R2612" s="12">
        <v>4.7536639249999997</v>
      </c>
    </row>
    <row r="2613" spans="1:18" x14ac:dyDescent="0.25">
      <c r="A2613" s="10">
        <v>2612</v>
      </c>
      <c r="B2613" s="3" t="s">
        <v>4796</v>
      </c>
      <c r="C2613" s="3" t="s">
        <v>3696</v>
      </c>
      <c r="D2613" s="3" t="s">
        <v>1</v>
      </c>
      <c r="E2613" s="3" t="s">
        <v>4795</v>
      </c>
      <c r="F2613" s="87">
        <v>24</v>
      </c>
      <c r="G2613" s="5">
        <f t="shared" si="120"/>
        <v>73</v>
      </c>
      <c r="H2613" s="5" t="str">
        <f>VLOOKUP(F2613,Tabla5[[Columna3]:[Columna4]],2,TRUE)</f>
        <v>Aceptable</v>
      </c>
      <c r="I2613" s="18">
        <v>44</v>
      </c>
      <c r="J2613" s="5">
        <f t="shared" si="121"/>
        <v>40.74074074074074</v>
      </c>
      <c r="K2613" s="5" t="str">
        <f>VLOOKUP(I2613,Tabla13[[Rango minimo]:[Estado de calidad del aire]],2,TRUE)</f>
        <v>Buena</v>
      </c>
      <c r="L2613" s="21">
        <f t="shared" si="122"/>
        <v>56.870370370370367</v>
      </c>
      <c r="M2613" s="21" t="str">
        <f>VLOOKUP(L2613,Tabla7[[Valor minimo]:[Estado de calidad el aire]],2,TRUE)</f>
        <v>Aceptable</v>
      </c>
      <c r="N2613" s="11">
        <v>11</v>
      </c>
      <c r="O2613" s="11" t="s">
        <v>5998</v>
      </c>
      <c r="P2613" s="11">
        <v>3</v>
      </c>
      <c r="Q2613" s="11">
        <v>-74.111170099999995</v>
      </c>
      <c r="R2613" s="12">
        <v>4.7521838389999997</v>
      </c>
    </row>
    <row r="2614" spans="1:18" x14ac:dyDescent="0.25">
      <c r="A2614" s="10">
        <v>2613</v>
      </c>
      <c r="B2614" s="3" t="s">
        <v>4797</v>
      </c>
      <c r="C2614" s="3" t="s">
        <v>3696</v>
      </c>
      <c r="D2614" s="3" t="s">
        <v>1</v>
      </c>
      <c r="E2614" s="3" t="s">
        <v>4798</v>
      </c>
      <c r="F2614" s="87">
        <v>24</v>
      </c>
      <c r="G2614" s="5">
        <f t="shared" si="120"/>
        <v>73</v>
      </c>
      <c r="H2614" s="5" t="str">
        <f>VLOOKUP(F2614,Tabla5[[Columna3]:[Columna4]],2,TRUE)</f>
        <v>Aceptable</v>
      </c>
      <c r="I2614" s="18">
        <v>44</v>
      </c>
      <c r="J2614" s="5">
        <f t="shared" si="121"/>
        <v>40.74074074074074</v>
      </c>
      <c r="K2614" s="5" t="str">
        <f>VLOOKUP(I2614,Tabla13[[Rango minimo]:[Estado de calidad del aire]],2,TRUE)</f>
        <v>Buena</v>
      </c>
      <c r="L2614" s="21">
        <f t="shared" si="122"/>
        <v>56.870370370370367</v>
      </c>
      <c r="M2614" s="21" t="str">
        <f>VLOOKUP(L2614,Tabla7[[Valor minimo]:[Estado de calidad el aire]],2,TRUE)</f>
        <v>Aceptable</v>
      </c>
      <c r="N2614" s="11">
        <v>11</v>
      </c>
      <c r="O2614" s="11" t="s">
        <v>5998</v>
      </c>
      <c r="P2614" s="11">
        <v>2</v>
      </c>
      <c r="Q2614" s="11">
        <v>-74.117957529999998</v>
      </c>
      <c r="R2614" s="12">
        <v>4.7525129640000001</v>
      </c>
    </row>
    <row r="2615" spans="1:18" x14ac:dyDescent="0.25">
      <c r="A2615" s="10">
        <v>2614</v>
      </c>
      <c r="B2615" s="3" t="s">
        <v>4799</v>
      </c>
      <c r="C2615" s="3" t="s">
        <v>3696</v>
      </c>
      <c r="D2615" s="3" t="s">
        <v>1</v>
      </c>
      <c r="E2615" s="3" t="s">
        <v>4800</v>
      </c>
      <c r="F2615" s="87">
        <v>24</v>
      </c>
      <c r="G2615" s="5">
        <f t="shared" si="120"/>
        <v>73</v>
      </c>
      <c r="H2615" s="5" t="str">
        <f>VLOOKUP(F2615,Tabla5[[Columna3]:[Columna4]],2,TRUE)</f>
        <v>Aceptable</v>
      </c>
      <c r="I2615" s="18">
        <v>44</v>
      </c>
      <c r="J2615" s="5">
        <f t="shared" si="121"/>
        <v>40.74074074074074</v>
      </c>
      <c r="K2615" s="5" t="str">
        <f>VLOOKUP(I2615,Tabla13[[Rango minimo]:[Estado de calidad del aire]],2,TRUE)</f>
        <v>Buena</v>
      </c>
      <c r="L2615" s="21">
        <f t="shared" si="122"/>
        <v>56.870370370370367</v>
      </c>
      <c r="M2615" s="21" t="str">
        <f>VLOOKUP(L2615,Tabla7[[Valor minimo]:[Estado de calidad el aire]],2,TRUE)</f>
        <v>Aceptable</v>
      </c>
      <c r="N2615" s="11">
        <v>11</v>
      </c>
      <c r="O2615" s="11" t="s">
        <v>5998</v>
      </c>
      <c r="P2615" s="11">
        <v>2</v>
      </c>
      <c r="Q2615" s="11">
        <v>-74.121811070000007</v>
      </c>
      <c r="R2615" s="12">
        <v>4.7515571310000002</v>
      </c>
    </row>
    <row r="2616" spans="1:18" x14ac:dyDescent="0.25">
      <c r="A2616" s="10">
        <v>2615</v>
      </c>
      <c r="B2616" s="3" t="s">
        <v>4801</v>
      </c>
      <c r="C2616" s="3" t="s">
        <v>3696</v>
      </c>
      <c r="D2616" s="3" t="s">
        <v>1</v>
      </c>
      <c r="E2616" s="3" t="s">
        <v>4802</v>
      </c>
      <c r="F2616" s="87">
        <v>24</v>
      </c>
      <c r="G2616" s="5">
        <f t="shared" si="120"/>
        <v>73</v>
      </c>
      <c r="H2616" s="5" t="str">
        <f>VLOOKUP(F2616,Tabla5[[Columna3]:[Columna4]],2,TRUE)</f>
        <v>Aceptable</v>
      </c>
      <c r="I2616" s="18">
        <v>44</v>
      </c>
      <c r="J2616" s="5">
        <f t="shared" si="121"/>
        <v>40.74074074074074</v>
      </c>
      <c r="K2616" s="5" t="str">
        <f>VLOOKUP(I2616,Tabla13[[Rango minimo]:[Estado de calidad del aire]],2,TRUE)</f>
        <v>Buena</v>
      </c>
      <c r="L2616" s="21">
        <f t="shared" si="122"/>
        <v>56.870370370370367</v>
      </c>
      <c r="M2616" s="21" t="str">
        <f>VLOOKUP(L2616,Tabla7[[Valor minimo]:[Estado de calidad el aire]],2,TRUE)</f>
        <v>Aceptable</v>
      </c>
      <c r="N2616" s="11">
        <v>11</v>
      </c>
      <c r="O2616" s="11" t="s">
        <v>5998</v>
      </c>
      <c r="P2616" s="11">
        <v>2</v>
      </c>
      <c r="Q2616" s="11">
        <v>-74.111851130000005</v>
      </c>
      <c r="R2616" s="12">
        <v>4.746505494</v>
      </c>
    </row>
    <row r="2617" spans="1:18" x14ac:dyDescent="0.25">
      <c r="A2617" s="10">
        <v>2616</v>
      </c>
      <c r="B2617" s="3" t="s">
        <v>4803</v>
      </c>
      <c r="C2617" s="3" t="s">
        <v>3696</v>
      </c>
      <c r="D2617" s="3" t="s">
        <v>1</v>
      </c>
      <c r="E2617" s="3" t="s">
        <v>4802</v>
      </c>
      <c r="F2617" s="87">
        <v>24</v>
      </c>
      <c r="G2617" s="5">
        <f t="shared" si="120"/>
        <v>73</v>
      </c>
      <c r="H2617" s="5" t="str">
        <f>VLOOKUP(F2617,Tabla5[[Columna3]:[Columna4]],2,TRUE)</f>
        <v>Aceptable</v>
      </c>
      <c r="I2617" s="18">
        <v>44</v>
      </c>
      <c r="J2617" s="5">
        <f t="shared" si="121"/>
        <v>40.74074074074074</v>
      </c>
      <c r="K2617" s="5" t="str">
        <f>VLOOKUP(I2617,Tabla13[[Rango minimo]:[Estado de calidad del aire]],2,TRUE)</f>
        <v>Buena</v>
      </c>
      <c r="L2617" s="21">
        <f t="shared" si="122"/>
        <v>56.870370370370367</v>
      </c>
      <c r="M2617" s="21" t="str">
        <f>VLOOKUP(L2617,Tabla7[[Valor minimo]:[Estado de calidad el aire]],2,TRUE)</f>
        <v>Aceptable</v>
      </c>
      <c r="N2617" s="11">
        <v>11</v>
      </c>
      <c r="O2617" s="11" t="s">
        <v>5998</v>
      </c>
      <c r="P2617" s="11">
        <v>2</v>
      </c>
      <c r="Q2617" s="11">
        <v>-74.112556060000003</v>
      </c>
      <c r="R2617" s="12">
        <v>4.7461279010000004</v>
      </c>
    </row>
    <row r="2618" spans="1:18" x14ac:dyDescent="0.25">
      <c r="A2618" s="10">
        <v>2617</v>
      </c>
      <c r="B2618" s="3" t="s">
        <v>4804</v>
      </c>
      <c r="C2618" s="3" t="s">
        <v>3696</v>
      </c>
      <c r="D2618" s="3" t="s">
        <v>1</v>
      </c>
      <c r="E2618" s="3" t="s">
        <v>4802</v>
      </c>
      <c r="F2618" s="87">
        <v>24</v>
      </c>
      <c r="G2618" s="5">
        <f t="shared" si="120"/>
        <v>73</v>
      </c>
      <c r="H2618" s="5" t="str">
        <f>VLOOKUP(F2618,Tabla5[[Columna3]:[Columna4]],2,TRUE)</f>
        <v>Aceptable</v>
      </c>
      <c r="I2618" s="18">
        <v>44</v>
      </c>
      <c r="J2618" s="5">
        <f t="shared" si="121"/>
        <v>40.74074074074074</v>
      </c>
      <c r="K2618" s="5" t="str">
        <f>VLOOKUP(I2618,Tabla13[[Rango minimo]:[Estado de calidad del aire]],2,TRUE)</f>
        <v>Buena</v>
      </c>
      <c r="L2618" s="21">
        <f t="shared" si="122"/>
        <v>56.870370370370367</v>
      </c>
      <c r="M2618" s="21" t="str">
        <f>VLOOKUP(L2618,Tabla7[[Valor minimo]:[Estado de calidad el aire]],2,TRUE)</f>
        <v>Aceptable</v>
      </c>
      <c r="N2618" s="11">
        <v>11</v>
      </c>
      <c r="O2618" s="11" t="s">
        <v>5998</v>
      </c>
      <c r="P2618" s="11">
        <v>2</v>
      </c>
      <c r="Q2618" s="11">
        <v>-74.109967859999998</v>
      </c>
      <c r="R2618" s="12">
        <v>4.7454229679999997</v>
      </c>
    </row>
    <row r="2619" spans="1:18" x14ac:dyDescent="0.25">
      <c r="A2619" s="10">
        <v>2618</v>
      </c>
      <c r="B2619" s="3" t="s">
        <v>4805</v>
      </c>
      <c r="C2619" s="3" t="s">
        <v>3696</v>
      </c>
      <c r="D2619" s="3" t="s">
        <v>1</v>
      </c>
      <c r="E2619" s="3" t="s">
        <v>4802</v>
      </c>
      <c r="F2619" s="87">
        <v>24</v>
      </c>
      <c r="G2619" s="5">
        <f t="shared" si="120"/>
        <v>73</v>
      </c>
      <c r="H2619" s="5" t="str">
        <f>VLOOKUP(F2619,Tabla5[[Columna3]:[Columna4]],2,TRUE)</f>
        <v>Aceptable</v>
      </c>
      <c r="I2619" s="18">
        <v>44</v>
      </c>
      <c r="J2619" s="5">
        <f t="shared" si="121"/>
        <v>40.74074074074074</v>
      </c>
      <c r="K2619" s="5" t="str">
        <f>VLOOKUP(I2619,Tabla13[[Rango minimo]:[Estado de calidad del aire]],2,TRUE)</f>
        <v>Buena</v>
      </c>
      <c r="L2619" s="21">
        <f t="shared" si="122"/>
        <v>56.870370370370367</v>
      </c>
      <c r="M2619" s="21" t="str">
        <f>VLOOKUP(L2619,Tabla7[[Valor minimo]:[Estado de calidad el aire]],2,TRUE)</f>
        <v>Aceptable</v>
      </c>
      <c r="N2619" s="11">
        <v>11</v>
      </c>
      <c r="O2619" s="11" t="s">
        <v>5998</v>
      </c>
      <c r="P2619" s="11">
        <v>2</v>
      </c>
      <c r="Q2619" s="11">
        <v>-74.109078049999994</v>
      </c>
      <c r="R2619" s="12">
        <v>4.7454128600000001</v>
      </c>
    </row>
    <row r="2620" spans="1:18" x14ac:dyDescent="0.25">
      <c r="A2620" s="10">
        <v>2619</v>
      </c>
      <c r="B2620" s="3" t="s">
        <v>4806</v>
      </c>
      <c r="C2620" s="3" t="s">
        <v>3696</v>
      </c>
      <c r="D2620" s="3" t="s">
        <v>1</v>
      </c>
      <c r="E2620" s="3" t="s">
        <v>4807</v>
      </c>
      <c r="F2620" s="87">
        <v>24</v>
      </c>
      <c r="G2620" s="5">
        <f t="shared" si="120"/>
        <v>73</v>
      </c>
      <c r="H2620" s="5" t="str">
        <f>VLOOKUP(F2620,Tabla5[[Columna3]:[Columna4]],2,TRUE)</f>
        <v>Aceptable</v>
      </c>
      <c r="I2620" s="18">
        <v>44</v>
      </c>
      <c r="J2620" s="5">
        <f t="shared" si="121"/>
        <v>40.74074074074074</v>
      </c>
      <c r="K2620" s="5" t="str">
        <f>VLOOKUP(I2620,Tabla13[[Rango minimo]:[Estado de calidad del aire]],2,TRUE)</f>
        <v>Buena</v>
      </c>
      <c r="L2620" s="21">
        <f t="shared" si="122"/>
        <v>56.870370370370367</v>
      </c>
      <c r="M2620" s="21" t="str">
        <f>VLOOKUP(L2620,Tabla7[[Valor minimo]:[Estado de calidad el aire]],2,TRUE)</f>
        <v>Aceptable</v>
      </c>
      <c r="N2620" s="11">
        <v>11</v>
      </c>
      <c r="O2620" s="11" t="s">
        <v>5998</v>
      </c>
      <c r="P2620" s="11">
        <v>2</v>
      </c>
      <c r="Q2620" s="11">
        <v>-74.115749379999997</v>
      </c>
      <c r="R2620" s="12">
        <v>4.7430664279999997</v>
      </c>
    </row>
    <row r="2621" spans="1:18" x14ac:dyDescent="0.25">
      <c r="A2621" s="10">
        <v>2620</v>
      </c>
      <c r="B2621" s="3" t="s">
        <v>4808</v>
      </c>
      <c r="C2621" s="3" t="s">
        <v>3696</v>
      </c>
      <c r="D2621" s="3" t="s">
        <v>1</v>
      </c>
      <c r="E2621" s="3" t="s">
        <v>4809</v>
      </c>
      <c r="F2621" s="87">
        <v>24</v>
      </c>
      <c r="G2621" s="5">
        <f t="shared" si="120"/>
        <v>73</v>
      </c>
      <c r="H2621" s="5" t="str">
        <f>VLOOKUP(F2621,Tabla5[[Columna3]:[Columna4]],2,TRUE)</f>
        <v>Aceptable</v>
      </c>
      <c r="I2621" s="18">
        <v>44</v>
      </c>
      <c r="J2621" s="5">
        <f t="shared" si="121"/>
        <v>40.74074074074074</v>
      </c>
      <c r="K2621" s="5" t="str">
        <f>VLOOKUP(I2621,Tabla13[[Rango minimo]:[Estado de calidad del aire]],2,TRUE)</f>
        <v>Buena</v>
      </c>
      <c r="L2621" s="21">
        <f t="shared" si="122"/>
        <v>56.870370370370367</v>
      </c>
      <c r="M2621" s="21" t="str">
        <f>VLOOKUP(L2621,Tabla7[[Valor minimo]:[Estado de calidad el aire]],2,TRUE)</f>
        <v>Aceptable</v>
      </c>
      <c r="N2621" s="11">
        <v>11</v>
      </c>
      <c r="O2621" s="11" t="s">
        <v>5998</v>
      </c>
      <c r="P2621" s="11">
        <v>2</v>
      </c>
      <c r="Q2621" s="11">
        <v>-74.114778250000001</v>
      </c>
      <c r="R2621" s="12">
        <v>4.7433389439999996</v>
      </c>
    </row>
    <row r="2622" spans="1:18" x14ac:dyDescent="0.25">
      <c r="A2622" s="10">
        <v>2621</v>
      </c>
      <c r="B2622" s="3" t="s">
        <v>4810</v>
      </c>
      <c r="C2622" s="3" t="s">
        <v>3696</v>
      </c>
      <c r="D2622" s="3" t="s">
        <v>1</v>
      </c>
      <c r="E2622" s="3" t="s">
        <v>4811</v>
      </c>
      <c r="F2622" s="87">
        <v>24</v>
      </c>
      <c r="G2622" s="5">
        <f t="shared" si="120"/>
        <v>73</v>
      </c>
      <c r="H2622" s="5" t="str">
        <f>VLOOKUP(F2622,Tabla5[[Columna3]:[Columna4]],2,TRUE)</f>
        <v>Aceptable</v>
      </c>
      <c r="I2622" s="18">
        <v>44</v>
      </c>
      <c r="J2622" s="5">
        <f t="shared" si="121"/>
        <v>40.74074074074074</v>
      </c>
      <c r="K2622" s="5" t="str">
        <f>VLOOKUP(I2622,Tabla13[[Rango minimo]:[Estado de calidad del aire]],2,TRUE)</f>
        <v>Buena</v>
      </c>
      <c r="L2622" s="21">
        <f t="shared" si="122"/>
        <v>56.870370370370367</v>
      </c>
      <c r="M2622" s="21" t="str">
        <f>VLOOKUP(L2622,Tabla7[[Valor minimo]:[Estado de calidad el aire]],2,TRUE)</f>
        <v>Aceptable</v>
      </c>
      <c r="N2622" s="11">
        <v>11</v>
      </c>
      <c r="O2622" s="11" t="s">
        <v>5998</v>
      </c>
      <c r="P2622" s="11">
        <v>2</v>
      </c>
      <c r="Q2622" s="11">
        <v>-74.114216020000001</v>
      </c>
      <c r="R2622" s="12">
        <v>4.7412971050000001</v>
      </c>
    </row>
    <row r="2623" spans="1:18" x14ac:dyDescent="0.25">
      <c r="A2623" s="10">
        <v>2622</v>
      </c>
      <c r="B2623" s="3" t="s">
        <v>4812</v>
      </c>
      <c r="C2623" s="3" t="s">
        <v>3696</v>
      </c>
      <c r="D2623" s="3" t="s">
        <v>1</v>
      </c>
      <c r="E2623" s="3" t="s">
        <v>4813</v>
      </c>
      <c r="F2623" s="87">
        <v>24</v>
      </c>
      <c r="G2623" s="5">
        <f t="shared" si="120"/>
        <v>73</v>
      </c>
      <c r="H2623" s="5" t="str">
        <f>VLOOKUP(F2623,Tabla5[[Columna3]:[Columna4]],2,TRUE)</f>
        <v>Aceptable</v>
      </c>
      <c r="I2623" s="18">
        <v>44</v>
      </c>
      <c r="J2623" s="5">
        <f t="shared" si="121"/>
        <v>40.74074074074074</v>
      </c>
      <c r="K2623" s="5" t="str">
        <f>VLOOKUP(I2623,Tabla13[[Rango minimo]:[Estado de calidad del aire]],2,TRUE)</f>
        <v>Buena</v>
      </c>
      <c r="L2623" s="21">
        <f t="shared" si="122"/>
        <v>56.870370370370367</v>
      </c>
      <c r="M2623" s="21" t="str">
        <f>VLOOKUP(L2623,Tabla7[[Valor minimo]:[Estado de calidad el aire]],2,TRUE)</f>
        <v>Aceptable</v>
      </c>
      <c r="N2623" s="11">
        <v>11</v>
      </c>
      <c r="O2623" s="11" t="s">
        <v>5998</v>
      </c>
      <c r="P2623" s="11">
        <v>3</v>
      </c>
      <c r="Q2623" s="11">
        <v>-74.109925820000001</v>
      </c>
      <c r="R2623" s="12">
        <v>4.7516848329999997</v>
      </c>
    </row>
    <row r="2624" spans="1:18" x14ac:dyDescent="0.25">
      <c r="A2624" s="10">
        <v>2623</v>
      </c>
      <c r="B2624" s="3" t="s">
        <v>4814</v>
      </c>
      <c r="C2624" s="3" t="s">
        <v>3696</v>
      </c>
      <c r="D2624" s="3" t="s">
        <v>1</v>
      </c>
      <c r="E2624" s="3" t="s">
        <v>4813</v>
      </c>
      <c r="F2624" s="87">
        <v>24</v>
      </c>
      <c r="G2624" s="5">
        <f t="shared" si="120"/>
        <v>73</v>
      </c>
      <c r="H2624" s="5" t="str">
        <f>VLOOKUP(F2624,Tabla5[[Columna3]:[Columna4]],2,TRUE)</f>
        <v>Aceptable</v>
      </c>
      <c r="I2624" s="18">
        <v>44</v>
      </c>
      <c r="J2624" s="5">
        <f t="shared" si="121"/>
        <v>40.74074074074074</v>
      </c>
      <c r="K2624" s="5" t="str">
        <f>VLOOKUP(I2624,Tabla13[[Rango minimo]:[Estado de calidad del aire]],2,TRUE)</f>
        <v>Buena</v>
      </c>
      <c r="L2624" s="21">
        <f t="shared" si="122"/>
        <v>56.870370370370367</v>
      </c>
      <c r="M2624" s="21" t="str">
        <f>VLOOKUP(L2624,Tabla7[[Valor minimo]:[Estado de calidad el aire]],2,TRUE)</f>
        <v>Aceptable</v>
      </c>
      <c r="N2624" s="11">
        <v>11</v>
      </c>
      <c r="O2624" s="11" t="s">
        <v>5998</v>
      </c>
      <c r="P2624" s="11">
        <v>3</v>
      </c>
      <c r="Q2624" s="11">
        <v>-74.109232460000001</v>
      </c>
      <c r="R2624" s="12">
        <v>4.7518538540000002</v>
      </c>
    </row>
    <row r="2625" spans="1:18" x14ac:dyDescent="0.25">
      <c r="A2625" s="10">
        <v>2624</v>
      </c>
      <c r="B2625" s="3" t="s">
        <v>4815</v>
      </c>
      <c r="C2625" s="3" t="s">
        <v>3696</v>
      </c>
      <c r="D2625" s="3" t="s">
        <v>1</v>
      </c>
      <c r="E2625" s="3" t="s">
        <v>4816</v>
      </c>
      <c r="F2625" s="87">
        <v>24</v>
      </c>
      <c r="G2625" s="5">
        <f t="shared" si="120"/>
        <v>73</v>
      </c>
      <c r="H2625" s="5" t="str">
        <f>VLOOKUP(F2625,Tabla5[[Columna3]:[Columna4]],2,TRUE)</f>
        <v>Aceptable</v>
      </c>
      <c r="I2625" s="18">
        <v>44</v>
      </c>
      <c r="J2625" s="5">
        <f t="shared" si="121"/>
        <v>40.74074074074074</v>
      </c>
      <c r="K2625" s="5" t="str">
        <f>VLOOKUP(I2625,Tabla13[[Rango minimo]:[Estado de calidad del aire]],2,TRUE)</f>
        <v>Buena</v>
      </c>
      <c r="L2625" s="21">
        <f t="shared" si="122"/>
        <v>56.870370370370367</v>
      </c>
      <c r="M2625" s="21" t="str">
        <f>VLOOKUP(L2625,Tabla7[[Valor minimo]:[Estado de calidad el aire]],2,TRUE)</f>
        <v>Aceptable</v>
      </c>
      <c r="N2625" s="11">
        <v>11</v>
      </c>
      <c r="O2625" s="11" t="s">
        <v>5998</v>
      </c>
      <c r="P2625" s="11">
        <v>2</v>
      </c>
      <c r="Q2625" s="11">
        <v>-74.106755430000007</v>
      </c>
      <c r="R2625" s="12">
        <v>4.7347403689999998</v>
      </c>
    </row>
    <row r="2626" spans="1:18" x14ac:dyDescent="0.25">
      <c r="A2626" s="10">
        <v>2625</v>
      </c>
      <c r="B2626" s="3" t="s">
        <v>4817</v>
      </c>
      <c r="C2626" s="3" t="s">
        <v>3696</v>
      </c>
      <c r="D2626" s="3" t="s">
        <v>1</v>
      </c>
      <c r="E2626" s="3" t="s">
        <v>4818</v>
      </c>
      <c r="F2626" s="87">
        <v>24</v>
      </c>
      <c r="G2626" s="5">
        <f t="shared" si="120"/>
        <v>73</v>
      </c>
      <c r="H2626" s="5" t="str">
        <f>VLOOKUP(F2626,Tabla5[[Columna3]:[Columna4]],2,TRUE)</f>
        <v>Aceptable</v>
      </c>
      <c r="I2626" s="18">
        <v>44</v>
      </c>
      <c r="J2626" s="5">
        <f t="shared" si="121"/>
        <v>40.74074074074074</v>
      </c>
      <c r="K2626" s="5" t="str">
        <f>VLOOKUP(I2626,Tabla13[[Rango minimo]:[Estado de calidad del aire]],2,TRUE)</f>
        <v>Buena</v>
      </c>
      <c r="L2626" s="21">
        <f t="shared" si="122"/>
        <v>56.870370370370367</v>
      </c>
      <c r="M2626" s="21" t="str">
        <f>VLOOKUP(L2626,Tabla7[[Valor minimo]:[Estado de calidad el aire]],2,TRUE)</f>
        <v>Aceptable</v>
      </c>
      <c r="N2626" s="11">
        <v>11</v>
      </c>
      <c r="O2626" s="11" t="s">
        <v>5998</v>
      </c>
      <c r="P2626" s="11">
        <v>2</v>
      </c>
      <c r="Q2626" s="11">
        <v>-74.109195639999996</v>
      </c>
      <c r="R2626" s="12">
        <v>4.7475826840000002</v>
      </c>
    </row>
    <row r="2627" spans="1:18" x14ac:dyDescent="0.25">
      <c r="A2627" s="10">
        <v>2626</v>
      </c>
      <c r="B2627" s="3" t="s">
        <v>4819</v>
      </c>
      <c r="C2627" s="3" t="s">
        <v>3696</v>
      </c>
      <c r="D2627" s="3" t="s">
        <v>1</v>
      </c>
      <c r="E2627" s="3" t="s">
        <v>4818</v>
      </c>
      <c r="F2627" s="87">
        <v>24</v>
      </c>
      <c r="G2627" s="5">
        <f t="shared" ref="G2627:G2690" si="123">IF(F2627&lt;=12, F2627*50/12,
IF(F2627&lt;=37, 51 + (F2627-13)*50/25,
IF(F2627&lt;=55, 101 + (F2627-38)*50/18,
IF(F2627&lt;=150, 151 + (F2627-56)*50/95,
IF(F2627&lt;=250, 201 + (F2627-151)*100/100,
301 + (F2627-251)*200/250)))))</f>
        <v>73</v>
      </c>
      <c r="H2627" s="5" t="str">
        <f>VLOOKUP(F2627,Tabla5[[Columna3]:[Columna4]],2,TRUE)</f>
        <v>Aceptable</v>
      </c>
      <c r="I2627" s="18">
        <v>44</v>
      </c>
      <c r="J2627" s="5">
        <f t="shared" ref="J2627:J2690" si="124">IF(I2627&lt;=54, I2627*50/54,
IF(I2627&lt;=154, 51 + (I2627-55)*50/100,
IF(I2627&lt;=254, 101 + (I2627-155)*50/100,
IF(I2627&lt;=354, 151 + (I2627-255)*50/100,
IF(I2627&lt;=424, 201 + (I2627-355)*100/70,
301 + (I2627-425)*200/180)))))</f>
        <v>40.74074074074074</v>
      </c>
      <c r="K2627" s="5" t="str">
        <f>VLOOKUP(I2627,Tabla13[[Rango minimo]:[Estado de calidad del aire]],2,TRUE)</f>
        <v>Buena</v>
      </c>
      <c r="L2627" s="21">
        <f t="shared" ref="L2627:L2690" si="125">(((G2627+J2627)/2))</f>
        <v>56.870370370370367</v>
      </c>
      <c r="M2627" s="21" t="str">
        <f>VLOOKUP(L2627,Tabla7[[Valor minimo]:[Estado de calidad el aire]],2,TRUE)</f>
        <v>Aceptable</v>
      </c>
      <c r="N2627" s="11">
        <v>11</v>
      </c>
      <c r="O2627" s="11" t="s">
        <v>5998</v>
      </c>
      <c r="P2627" s="11">
        <v>3</v>
      </c>
      <c r="Q2627" s="11">
        <v>-74.107639230000004</v>
      </c>
      <c r="R2627" s="12">
        <v>4.7471389659999996</v>
      </c>
    </row>
    <row r="2628" spans="1:18" x14ac:dyDescent="0.25">
      <c r="A2628" s="10">
        <v>2627</v>
      </c>
      <c r="B2628" s="3" t="s">
        <v>4820</v>
      </c>
      <c r="C2628" s="3" t="s">
        <v>3696</v>
      </c>
      <c r="D2628" s="3" t="s">
        <v>1</v>
      </c>
      <c r="E2628" s="3" t="s">
        <v>4821</v>
      </c>
      <c r="F2628" s="87">
        <v>24</v>
      </c>
      <c r="G2628" s="5">
        <f t="shared" si="123"/>
        <v>73</v>
      </c>
      <c r="H2628" s="5" t="str">
        <f>VLOOKUP(F2628,Tabla5[[Columna3]:[Columna4]],2,TRUE)</f>
        <v>Aceptable</v>
      </c>
      <c r="I2628" s="18">
        <v>44</v>
      </c>
      <c r="J2628" s="5">
        <f t="shared" si="124"/>
        <v>40.74074074074074</v>
      </c>
      <c r="K2628" s="5" t="str">
        <f>VLOOKUP(I2628,Tabla13[[Rango minimo]:[Estado de calidad del aire]],2,TRUE)</f>
        <v>Buena</v>
      </c>
      <c r="L2628" s="21">
        <f t="shared" si="125"/>
        <v>56.870370370370367</v>
      </c>
      <c r="M2628" s="21" t="str">
        <f>VLOOKUP(L2628,Tabla7[[Valor minimo]:[Estado de calidad el aire]],2,TRUE)</f>
        <v>Aceptable</v>
      </c>
      <c r="N2628" s="11">
        <v>11</v>
      </c>
      <c r="O2628" s="11" t="s">
        <v>5998</v>
      </c>
      <c r="P2628" s="11">
        <v>2</v>
      </c>
      <c r="Q2628" s="11">
        <v>-74.111509710000007</v>
      </c>
      <c r="R2628" s="12">
        <v>4.7389404190000004</v>
      </c>
    </row>
    <row r="2629" spans="1:18" x14ac:dyDescent="0.25">
      <c r="A2629" s="10">
        <v>2628</v>
      </c>
      <c r="B2629" s="3" t="s">
        <v>4822</v>
      </c>
      <c r="C2629" s="3" t="s">
        <v>3696</v>
      </c>
      <c r="D2629" s="3" t="s">
        <v>1</v>
      </c>
      <c r="E2629" s="3" t="s">
        <v>4823</v>
      </c>
      <c r="F2629" s="87">
        <v>24</v>
      </c>
      <c r="G2629" s="5">
        <f t="shared" si="123"/>
        <v>73</v>
      </c>
      <c r="H2629" s="5" t="str">
        <f>VLOOKUP(F2629,Tabla5[[Columna3]:[Columna4]],2,TRUE)</f>
        <v>Aceptable</v>
      </c>
      <c r="I2629" s="18">
        <v>44</v>
      </c>
      <c r="J2629" s="5">
        <f t="shared" si="124"/>
        <v>40.74074074074074</v>
      </c>
      <c r="K2629" s="5" t="str">
        <f>VLOOKUP(I2629,Tabla13[[Rango minimo]:[Estado de calidad del aire]],2,TRUE)</f>
        <v>Buena</v>
      </c>
      <c r="L2629" s="21">
        <f t="shared" si="125"/>
        <v>56.870370370370367</v>
      </c>
      <c r="M2629" s="21" t="str">
        <f>VLOOKUP(L2629,Tabla7[[Valor minimo]:[Estado de calidad el aire]],2,TRUE)</f>
        <v>Aceptable</v>
      </c>
      <c r="N2629" s="11">
        <v>11</v>
      </c>
      <c r="O2629" s="11" t="s">
        <v>5998</v>
      </c>
      <c r="P2629" s="11">
        <v>2</v>
      </c>
      <c r="Q2629" s="11">
        <v>-74.112879430000007</v>
      </c>
      <c r="R2629" s="12">
        <v>4.7486991940000003</v>
      </c>
    </row>
    <row r="2630" spans="1:18" x14ac:dyDescent="0.25">
      <c r="A2630" s="10">
        <v>2629</v>
      </c>
      <c r="B2630" s="3" t="s">
        <v>4824</v>
      </c>
      <c r="C2630" s="3" t="s">
        <v>3696</v>
      </c>
      <c r="D2630" s="3" t="s">
        <v>1</v>
      </c>
      <c r="E2630" s="3" t="s">
        <v>4825</v>
      </c>
      <c r="F2630" s="87">
        <v>24</v>
      </c>
      <c r="G2630" s="5">
        <f t="shared" si="123"/>
        <v>73</v>
      </c>
      <c r="H2630" s="5" t="str">
        <f>VLOOKUP(F2630,Tabla5[[Columna3]:[Columna4]],2,TRUE)</f>
        <v>Aceptable</v>
      </c>
      <c r="I2630" s="18">
        <v>44</v>
      </c>
      <c r="J2630" s="5">
        <f t="shared" si="124"/>
        <v>40.74074074074074</v>
      </c>
      <c r="K2630" s="5" t="str">
        <f>VLOOKUP(I2630,Tabla13[[Rango minimo]:[Estado de calidad del aire]],2,TRUE)</f>
        <v>Buena</v>
      </c>
      <c r="L2630" s="21">
        <f t="shared" si="125"/>
        <v>56.870370370370367</v>
      </c>
      <c r="M2630" s="21" t="str">
        <f>VLOOKUP(L2630,Tabla7[[Valor minimo]:[Estado de calidad el aire]],2,TRUE)</f>
        <v>Aceptable</v>
      </c>
      <c r="N2630" s="11">
        <v>11</v>
      </c>
      <c r="O2630" s="11" t="s">
        <v>5998</v>
      </c>
      <c r="P2630" s="11">
        <v>2</v>
      </c>
      <c r="Q2630" s="11">
        <v>-74.11209264</v>
      </c>
      <c r="R2630" s="12">
        <v>4.7431753030000001</v>
      </c>
    </row>
    <row r="2631" spans="1:18" x14ac:dyDescent="0.25">
      <c r="A2631" s="10">
        <v>2630</v>
      </c>
      <c r="B2631" s="3" t="s">
        <v>4826</v>
      </c>
      <c r="C2631" s="3" t="s">
        <v>3696</v>
      </c>
      <c r="D2631" s="3" t="s">
        <v>1</v>
      </c>
      <c r="E2631" s="3" t="s">
        <v>4827</v>
      </c>
      <c r="F2631" s="87">
        <v>24</v>
      </c>
      <c r="G2631" s="5">
        <f t="shared" si="123"/>
        <v>73</v>
      </c>
      <c r="H2631" s="5" t="str">
        <f>VLOOKUP(F2631,Tabla5[[Columna3]:[Columna4]],2,TRUE)</f>
        <v>Aceptable</v>
      </c>
      <c r="I2631" s="18">
        <v>44</v>
      </c>
      <c r="J2631" s="5">
        <f t="shared" si="124"/>
        <v>40.74074074074074</v>
      </c>
      <c r="K2631" s="5" t="str">
        <f>VLOOKUP(I2631,Tabla13[[Rango minimo]:[Estado de calidad del aire]],2,TRUE)</f>
        <v>Buena</v>
      </c>
      <c r="L2631" s="21">
        <f t="shared" si="125"/>
        <v>56.870370370370367</v>
      </c>
      <c r="M2631" s="21" t="str">
        <f>VLOOKUP(L2631,Tabla7[[Valor minimo]:[Estado de calidad el aire]],2,TRUE)</f>
        <v>Aceptable</v>
      </c>
      <c r="N2631" s="11">
        <v>11</v>
      </c>
      <c r="O2631" s="11" t="s">
        <v>5998</v>
      </c>
      <c r="P2631" s="11">
        <v>3</v>
      </c>
      <c r="Q2631" s="11">
        <v>-74.109679589999999</v>
      </c>
      <c r="R2631" s="12">
        <v>4.7506833879999997</v>
      </c>
    </row>
    <row r="2632" spans="1:18" x14ac:dyDescent="0.25">
      <c r="A2632" s="10">
        <v>2631</v>
      </c>
      <c r="B2632" s="3" t="s">
        <v>4828</v>
      </c>
      <c r="C2632" s="3" t="s">
        <v>3696</v>
      </c>
      <c r="D2632" s="3" t="s">
        <v>1</v>
      </c>
      <c r="E2632" s="3" t="s">
        <v>4829</v>
      </c>
      <c r="F2632" s="87">
        <v>24</v>
      </c>
      <c r="G2632" s="5">
        <f t="shared" si="123"/>
        <v>73</v>
      </c>
      <c r="H2632" s="5" t="str">
        <f>VLOOKUP(F2632,Tabla5[[Columna3]:[Columna4]],2,TRUE)</f>
        <v>Aceptable</v>
      </c>
      <c r="I2632" s="18">
        <v>44</v>
      </c>
      <c r="J2632" s="5">
        <f t="shared" si="124"/>
        <v>40.74074074074074</v>
      </c>
      <c r="K2632" s="5" t="str">
        <f>VLOOKUP(I2632,Tabla13[[Rango minimo]:[Estado de calidad del aire]],2,TRUE)</f>
        <v>Buena</v>
      </c>
      <c r="L2632" s="21">
        <f t="shared" si="125"/>
        <v>56.870370370370367</v>
      </c>
      <c r="M2632" s="21" t="str">
        <f>VLOOKUP(L2632,Tabla7[[Valor minimo]:[Estado de calidad el aire]],2,TRUE)</f>
        <v>Aceptable</v>
      </c>
      <c r="N2632" s="11">
        <v>11</v>
      </c>
      <c r="O2632" s="11" t="s">
        <v>5998</v>
      </c>
      <c r="P2632" s="11">
        <v>2</v>
      </c>
      <c r="Q2632" s="11">
        <v>-74.104024679999995</v>
      </c>
      <c r="R2632" s="12">
        <v>4.7262359780000001</v>
      </c>
    </row>
    <row r="2633" spans="1:18" x14ac:dyDescent="0.25">
      <c r="A2633" s="10">
        <v>2632</v>
      </c>
      <c r="B2633" s="3" t="s">
        <v>4830</v>
      </c>
      <c r="C2633" s="3" t="s">
        <v>3696</v>
      </c>
      <c r="D2633" s="3" t="s">
        <v>1</v>
      </c>
      <c r="E2633" s="3" t="s">
        <v>4831</v>
      </c>
      <c r="F2633" s="87">
        <v>24</v>
      </c>
      <c r="G2633" s="5">
        <f t="shared" si="123"/>
        <v>73</v>
      </c>
      <c r="H2633" s="5" t="str">
        <f>VLOOKUP(F2633,Tabla5[[Columna3]:[Columna4]],2,TRUE)</f>
        <v>Aceptable</v>
      </c>
      <c r="I2633" s="18">
        <v>44</v>
      </c>
      <c r="J2633" s="5">
        <f t="shared" si="124"/>
        <v>40.74074074074074</v>
      </c>
      <c r="K2633" s="5" t="str">
        <f>VLOOKUP(I2633,Tabla13[[Rango minimo]:[Estado de calidad del aire]],2,TRUE)</f>
        <v>Buena</v>
      </c>
      <c r="L2633" s="21">
        <f t="shared" si="125"/>
        <v>56.870370370370367</v>
      </c>
      <c r="M2633" s="21" t="str">
        <f>VLOOKUP(L2633,Tabla7[[Valor minimo]:[Estado de calidad el aire]],2,TRUE)</f>
        <v>Aceptable</v>
      </c>
      <c r="N2633" s="11">
        <v>11</v>
      </c>
      <c r="O2633" s="11" t="s">
        <v>5998</v>
      </c>
      <c r="P2633" s="11">
        <v>2</v>
      </c>
      <c r="Q2633" s="11">
        <v>-74.117166119999993</v>
      </c>
      <c r="R2633" s="12">
        <v>4.7475306860000002</v>
      </c>
    </row>
    <row r="2634" spans="1:18" x14ac:dyDescent="0.25">
      <c r="A2634" s="10">
        <v>2633</v>
      </c>
      <c r="B2634" s="3" t="s">
        <v>4832</v>
      </c>
      <c r="C2634" s="3" t="s">
        <v>3696</v>
      </c>
      <c r="D2634" s="3" t="s">
        <v>1</v>
      </c>
      <c r="E2634" s="3" t="s">
        <v>4833</v>
      </c>
      <c r="F2634" s="87">
        <v>24</v>
      </c>
      <c r="G2634" s="5">
        <f t="shared" si="123"/>
        <v>73</v>
      </c>
      <c r="H2634" s="5" t="str">
        <f>VLOOKUP(F2634,Tabla5[[Columna3]:[Columna4]],2,TRUE)</f>
        <v>Aceptable</v>
      </c>
      <c r="I2634" s="18">
        <v>44</v>
      </c>
      <c r="J2634" s="5">
        <f t="shared" si="124"/>
        <v>40.74074074074074</v>
      </c>
      <c r="K2634" s="5" t="str">
        <f>VLOOKUP(I2634,Tabla13[[Rango minimo]:[Estado de calidad del aire]],2,TRUE)</f>
        <v>Buena</v>
      </c>
      <c r="L2634" s="21">
        <f t="shared" si="125"/>
        <v>56.870370370370367</v>
      </c>
      <c r="M2634" s="21" t="str">
        <f>VLOOKUP(L2634,Tabla7[[Valor minimo]:[Estado de calidad el aire]],2,TRUE)</f>
        <v>Aceptable</v>
      </c>
      <c r="N2634" s="11">
        <v>11</v>
      </c>
      <c r="O2634" s="11" t="s">
        <v>5998</v>
      </c>
      <c r="P2634" s="11">
        <v>2</v>
      </c>
      <c r="Q2634" s="11">
        <v>-74.120733459999997</v>
      </c>
      <c r="R2634" s="12">
        <v>4.7462594170000001</v>
      </c>
    </row>
    <row r="2635" spans="1:18" x14ac:dyDescent="0.25">
      <c r="A2635" s="10">
        <v>2634</v>
      </c>
      <c r="B2635" s="3" t="s">
        <v>4834</v>
      </c>
      <c r="C2635" s="3" t="s">
        <v>3696</v>
      </c>
      <c r="D2635" s="3" t="s">
        <v>1</v>
      </c>
      <c r="E2635" s="3" t="s">
        <v>4835</v>
      </c>
      <c r="F2635" s="87">
        <v>24</v>
      </c>
      <c r="G2635" s="5">
        <f t="shared" si="123"/>
        <v>73</v>
      </c>
      <c r="H2635" s="5" t="str">
        <f>VLOOKUP(F2635,Tabla5[[Columna3]:[Columna4]],2,TRUE)</f>
        <v>Aceptable</v>
      </c>
      <c r="I2635" s="18">
        <v>44</v>
      </c>
      <c r="J2635" s="5">
        <f t="shared" si="124"/>
        <v>40.74074074074074</v>
      </c>
      <c r="K2635" s="5" t="str">
        <f>VLOOKUP(I2635,Tabla13[[Rango minimo]:[Estado de calidad del aire]],2,TRUE)</f>
        <v>Buena</v>
      </c>
      <c r="L2635" s="21">
        <f t="shared" si="125"/>
        <v>56.870370370370367</v>
      </c>
      <c r="M2635" s="21" t="str">
        <f>VLOOKUP(L2635,Tabla7[[Valor minimo]:[Estado de calidad el aire]],2,TRUE)</f>
        <v>Aceptable</v>
      </c>
      <c r="N2635" s="11">
        <v>11</v>
      </c>
      <c r="O2635" s="11" t="s">
        <v>5998</v>
      </c>
      <c r="P2635" s="11">
        <v>2</v>
      </c>
      <c r="Q2635" s="11">
        <v>-74.128165999999993</v>
      </c>
      <c r="R2635" s="12">
        <v>4.7395149339999998</v>
      </c>
    </row>
    <row r="2636" spans="1:18" x14ac:dyDescent="0.25">
      <c r="A2636" s="10">
        <v>2635</v>
      </c>
      <c r="B2636" s="3" t="s">
        <v>4836</v>
      </c>
      <c r="C2636" s="3" t="s">
        <v>3696</v>
      </c>
      <c r="D2636" s="3" t="s">
        <v>1</v>
      </c>
      <c r="E2636" s="3" t="s">
        <v>4837</v>
      </c>
      <c r="F2636" s="87">
        <v>24</v>
      </c>
      <c r="G2636" s="5">
        <f t="shared" si="123"/>
        <v>73</v>
      </c>
      <c r="H2636" s="5" t="str">
        <f>VLOOKUP(F2636,Tabla5[[Columna3]:[Columna4]],2,TRUE)</f>
        <v>Aceptable</v>
      </c>
      <c r="I2636" s="18">
        <v>44</v>
      </c>
      <c r="J2636" s="5">
        <f t="shared" si="124"/>
        <v>40.74074074074074</v>
      </c>
      <c r="K2636" s="5" t="str">
        <f>VLOOKUP(I2636,Tabla13[[Rango minimo]:[Estado de calidad del aire]],2,TRUE)</f>
        <v>Buena</v>
      </c>
      <c r="L2636" s="21">
        <f t="shared" si="125"/>
        <v>56.870370370370367</v>
      </c>
      <c r="M2636" s="21" t="str">
        <f>VLOOKUP(L2636,Tabla7[[Valor minimo]:[Estado de calidad el aire]],2,TRUE)</f>
        <v>Aceptable</v>
      </c>
      <c r="N2636" s="11">
        <v>11</v>
      </c>
      <c r="O2636" s="11" t="s">
        <v>5998</v>
      </c>
      <c r="P2636" s="11">
        <v>2</v>
      </c>
      <c r="Q2636" s="11">
        <v>-74.117518790000005</v>
      </c>
      <c r="R2636" s="12">
        <v>4.7480677670000002</v>
      </c>
    </row>
    <row r="2637" spans="1:18" x14ac:dyDescent="0.25">
      <c r="A2637" s="10">
        <v>2636</v>
      </c>
      <c r="B2637" s="3" t="s">
        <v>4838</v>
      </c>
      <c r="C2637" s="3" t="s">
        <v>3696</v>
      </c>
      <c r="D2637" s="3" t="s">
        <v>1</v>
      </c>
      <c r="E2637" s="3" t="s">
        <v>4839</v>
      </c>
      <c r="F2637" s="87">
        <v>24</v>
      </c>
      <c r="G2637" s="5">
        <f t="shared" si="123"/>
        <v>73</v>
      </c>
      <c r="H2637" s="5" t="str">
        <f>VLOOKUP(F2637,Tabla5[[Columna3]:[Columna4]],2,TRUE)</f>
        <v>Aceptable</v>
      </c>
      <c r="I2637" s="18">
        <v>44</v>
      </c>
      <c r="J2637" s="5">
        <f t="shared" si="124"/>
        <v>40.74074074074074</v>
      </c>
      <c r="K2637" s="5" t="str">
        <f>VLOOKUP(I2637,Tabla13[[Rango minimo]:[Estado de calidad del aire]],2,TRUE)</f>
        <v>Buena</v>
      </c>
      <c r="L2637" s="21">
        <f t="shared" si="125"/>
        <v>56.870370370370367</v>
      </c>
      <c r="M2637" s="21" t="str">
        <f>VLOOKUP(L2637,Tabla7[[Valor minimo]:[Estado de calidad el aire]],2,TRUE)</f>
        <v>Aceptable</v>
      </c>
      <c r="N2637" s="11">
        <v>11</v>
      </c>
      <c r="O2637" s="11" t="s">
        <v>5998</v>
      </c>
      <c r="P2637" s="11">
        <v>2</v>
      </c>
      <c r="Q2637" s="11">
        <v>-74.107347450000006</v>
      </c>
      <c r="R2637" s="12">
        <v>4.737045792</v>
      </c>
    </row>
    <row r="2638" spans="1:18" x14ac:dyDescent="0.25">
      <c r="A2638" s="10">
        <v>2637</v>
      </c>
      <c r="B2638" s="3" t="s">
        <v>4840</v>
      </c>
      <c r="C2638" s="3" t="s">
        <v>3696</v>
      </c>
      <c r="D2638" s="3" t="s">
        <v>1</v>
      </c>
      <c r="E2638" s="3" t="s">
        <v>4841</v>
      </c>
      <c r="F2638" s="87"/>
      <c r="G2638" s="5">
        <f t="shared" si="123"/>
        <v>0</v>
      </c>
      <c r="H2638" s="5" t="str">
        <f>VLOOKUP(F2638,Tabla5[[Columna3]:[Columna4]],2,TRUE)</f>
        <v>Buena</v>
      </c>
      <c r="I2638" s="18">
        <v>44</v>
      </c>
      <c r="J2638" s="5">
        <f t="shared" si="124"/>
        <v>40.74074074074074</v>
      </c>
      <c r="K2638" s="5" t="str">
        <f>VLOOKUP(I2638,Tabla13[[Rango minimo]:[Estado de calidad del aire]],2,TRUE)</f>
        <v>Buena</v>
      </c>
      <c r="L2638" s="21">
        <f t="shared" si="125"/>
        <v>20.37037037037037</v>
      </c>
      <c r="M2638" s="21" t="str">
        <f>VLOOKUP(L2638,Tabla7[[Valor minimo]:[Estado de calidad el aire]],2,TRUE)</f>
        <v>Buena</v>
      </c>
      <c r="N2638" s="11">
        <v>11</v>
      </c>
      <c r="O2638" s="11" t="s">
        <v>5998</v>
      </c>
      <c r="P2638" s="11">
        <v>2</v>
      </c>
      <c r="Q2638" s="11">
        <v>-74.126913430000002</v>
      </c>
      <c r="R2638" s="12">
        <v>4.7475133500000002</v>
      </c>
    </row>
    <row r="2639" spans="1:18" x14ac:dyDescent="0.25">
      <c r="A2639" s="10">
        <v>2638</v>
      </c>
      <c r="B2639" s="3" t="s">
        <v>4842</v>
      </c>
      <c r="C2639" s="3" t="s">
        <v>3696</v>
      </c>
      <c r="D2639" s="3" t="s">
        <v>1</v>
      </c>
      <c r="E2639" s="3" t="s">
        <v>4843</v>
      </c>
      <c r="F2639" s="87">
        <v>24</v>
      </c>
      <c r="G2639" s="5">
        <f t="shared" si="123"/>
        <v>73</v>
      </c>
      <c r="H2639" s="5" t="str">
        <f>VLOOKUP(F2639,Tabla5[[Columna3]:[Columna4]],2,TRUE)</f>
        <v>Aceptable</v>
      </c>
      <c r="I2639" s="18">
        <v>44</v>
      </c>
      <c r="J2639" s="5">
        <f t="shared" si="124"/>
        <v>40.74074074074074</v>
      </c>
      <c r="K2639" s="5" t="str">
        <f>VLOOKUP(I2639,Tabla13[[Rango minimo]:[Estado de calidad del aire]],2,TRUE)</f>
        <v>Buena</v>
      </c>
      <c r="L2639" s="21">
        <f t="shared" si="125"/>
        <v>56.870370370370367</v>
      </c>
      <c r="M2639" s="21" t="str">
        <f>VLOOKUP(L2639,Tabla7[[Valor minimo]:[Estado de calidad el aire]],2,TRUE)</f>
        <v>Aceptable</v>
      </c>
      <c r="N2639" s="11">
        <v>11</v>
      </c>
      <c r="O2639" s="11" t="s">
        <v>5998</v>
      </c>
      <c r="P2639" s="11">
        <v>2</v>
      </c>
      <c r="Q2639" s="11">
        <v>-74.114338110000006</v>
      </c>
      <c r="R2639" s="12">
        <v>4.7399016400000002</v>
      </c>
    </row>
    <row r="2640" spans="1:18" x14ac:dyDescent="0.25">
      <c r="A2640" s="10">
        <v>2639</v>
      </c>
      <c r="B2640" s="3" t="s">
        <v>4844</v>
      </c>
      <c r="C2640" s="3" t="s">
        <v>3696</v>
      </c>
      <c r="D2640" s="3" t="s">
        <v>1</v>
      </c>
      <c r="E2640" s="3" t="s">
        <v>4837</v>
      </c>
      <c r="F2640" s="87">
        <v>24</v>
      </c>
      <c r="G2640" s="5">
        <f t="shared" si="123"/>
        <v>73</v>
      </c>
      <c r="H2640" s="5" t="str">
        <f>VLOOKUP(F2640,Tabla5[[Columna3]:[Columna4]],2,TRUE)</f>
        <v>Aceptable</v>
      </c>
      <c r="I2640" s="18">
        <v>44</v>
      </c>
      <c r="J2640" s="5">
        <f t="shared" si="124"/>
        <v>40.74074074074074</v>
      </c>
      <c r="K2640" s="5" t="str">
        <f>VLOOKUP(I2640,Tabla13[[Rango minimo]:[Estado de calidad del aire]],2,TRUE)</f>
        <v>Buena</v>
      </c>
      <c r="L2640" s="21">
        <f t="shared" si="125"/>
        <v>56.870370370370367</v>
      </c>
      <c r="M2640" s="21" t="str">
        <f>VLOOKUP(L2640,Tabla7[[Valor minimo]:[Estado de calidad el aire]],2,TRUE)</f>
        <v>Aceptable</v>
      </c>
      <c r="N2640" s="11">
        <v>11</v>
      </c>
      <c r="O2640" s="11" t="s">
        <v>5998</v>
      </c>
      <c r="P2640" s="11">
        <v>2</v>
      </c>
      <c r="Q2640" s="11">
        <v>-74.119799270000001</v>
      </c>
      <c r="R2640" s="12">
        <v>4.7494860929999998</v>
      </c>
    </row>
    <row r="2641" spans="1:18" x14ac:dyDescent="0.25">
      <c r="A2641" s="10">
        <v>2640</v>
      </c>
      <c r="B2641" s="3" t="s">
        <v>4845</v>
      </c>
      <c r="C2641" s="3" t="s">
        <v>3696</v>
      </c>
      <c r="D2641" s="3" t="s">
        <v>1</v>
      </c>
      <c r="E2641" s="3" t="s">
        <v>4846</v>
      </c>
      <c r="F2641" s="87">
        <v>24</v>
      </c>
      <c r="G2641" s="5">
        <f t="shared" si="123"/>
        <v>73</v>
      </c>
      <c r="H2641" s="5" t="str">
        <f>VLOOKUP(F2641,Tabla5[[Columna3]:[Columna4]],2,TRUE)</f>
        <v>Aceptable</v>
      </c>
      <c r="I2641" s="18">
        <v>44</v>
      </c>
      <c r="J2641" s="5">
        <f t="shared" si="124"/>
        <v>40.74074074074074</v>
      </c>
      <c r="K2641" s="5" t="str">
        <f>VLOOKUP(I2641,Tabla13[[Rango minimo]:[Estado de calidad del aire]],2,TRUE)</f>
        <v>Buena</v>
      </c>
      <c r="L2641" s="21">
        <f t="shared" si="125"/>
        <v>56.870370370370367</v>
      </c>
      <c r="M2641" s="21" t="str">
        <f>VLOOKUP(L2641,Tabla7[[Valor minimo]:[Estado de calidad el aire]],2,TRUE)</f>
        <v>Aceptable</v>
      </c>
      <c r="N2641" s="11">
        <v>11</v>
      </c>
      <c r="O2641" s="11" t="s">
        <v>5998</v>
      </c>
      <c r="P2641" s="11">
        <v>2</v>
      </c>
      <c r="Q2641" s="11">
        <v>-74.113258880000004</v>
      </c>
      <c r="R2641" s="12">
        <v>4.7446735919999998</v>
      </c>
    </row>
    <row r="2642" spans="1:18" x14ac:dyDescent="0.25">
      <c r="A2642" s="10">
        <v>2641</v>
      </c>
      <c r="B2642" s="3" t="s">
        <v>4847</v>
      </c>
      <c r="C2642" s="3" t="s">
        <v>3696</v>
      </c>
      <c r="D2642" s="3" t="s">
        <v>1</v>
      </c>
      <c r="E2642" s="3" t="s">
        <v>4287</v>
      </c>
      <c r="F2642" s="87">
        <v>24</v>
      </c>
      <c r="G2642" s="5">
        <f t="shared" si="123"/>
        <v>73</v>
      </c>
      <c r="H2642" s="5" t="str">
        <f>VLOOKUP(F2642,Tabla5[[Columna3]:[Columna4]],2,TRUE)</f>
        <v>Aceptable</v>
      </c>
      <c r="I2642" s="18">
        <v>44</v>
      </c>
      <c r="J2642" s="5">
        <f t="shared" si="124"/>
        <v>40.74074074074074</v>
      </c>
      <c r="K2642" s="5" t="str">
        <f>VLOOKUP(I2642,Tabla13[[Rango minimo]:[Estado de calidad del aire]],2,TRUE)</f>
        <v>Buena</v>
      </c>
      <c r="L2642" s="21">
        <f t="shared" si="125"/>
        <v>56.870370370370367</v>
      </c>
      <c r="M2642" s="21" t="str">
        <f>VLOOKUP(L2642,Tabla7[[Valor minimo]:[Estado de calidad el aire]],2,TRUE)</f>
        <v>Aceptable</v>
      </c>
      <c r="N2642" s="11">
        <v>11</v>
      </c>
      <c r="O2642" s="11" t="s">
        <v>5998</v>
      </c>
      <c r="P2642" s="11">
        <v>2</v>
      </c>
      <c r="Q2642" s="11">
        <v>-74.107358399999995</v>
      </c>
      <c r="R2642" s="12">
        <v>4.7460447309999996</v>
      </c>
    </row>
    <row r="2643" spans="1:18" x14ac:dyDescent="0.25">
      <c r="A2643" s="10">
        <v>2642</v>
      </c>
      <c r="B2643" s="3" t="s">
        <v>4848</v>
      </c>
      <c r="C2643" s="3" t="s">
        <v>3696</v>
      </c>
      <c r="D2643" s="3" t="s">
        <v>1</v>
      </c>
      <c r="E2643" s="3" t="s">
        <v>4818</v>
      </c>
      <c r="F2643" s="87">
        <v>24</v>
      </c>
      <c r="G2643" s="5">
        <f t="shared" si="123"/>
        <v>73</v>
      </c>
      <c r="H2643" s="5" t="str">
        <f>VLOOKUP(F2643,Tabla5[[Columna3]:[Columna4]],2,TRUE)</f>
        <v>Aceptable</v>
      </c>
      <c r="I2643" s="18">
        <v>44</v>
      </c>
      <c r="J2643" s="5">
        <f t="shared" si="124"/>
        <v>40.74074074074074</v>
      </c>
      <c r="K2643" s="5" t="str">
        <f>VLOOKUP(I2643,Tabla13[[Rango minimo]:[Estado de calidad del aire]],2,TRUE)</f>
        <v>Buena</v>
      </c>
      <c r="L2643" s="21">
        <f t="shared" si="125"/>
        <v>56.870370370370367</v>
      </c>
      <c r="M2643" s="21" t="str">
        <f>VLOOKUP(L2643,Tabla7[[Valor minimo]:[Estado de calidad el aire]],2,TRUE)</f>
        <v>Aceptable</v>
      </c>
      <c r="N2643" s="11">
        <v>11</v>
      </c>
      <c r="O2643" s="11" t="s">
        <v>5998</v>
      </c>
      <c r="P2643" s="11">
        <v>2</v>
      </c>
      <c r="Q2643" s="11">
        <v>-74.110579799999996</v>
      </c>
      <c r="R2643" s="12">
        <v>4.7480359720000003</v>
      </c>
    </row>
    <row r="2644" spans="1:18" x14ac:dyDescent="0.25">
      <c r="A2644" s="10">
        <v>2643</v>
      </c>
      <c r="B2644" s="3" t="s">
        <v>4849</v>
      </c>
      <c r="C2644" s="3" t="s">
        <v>3696</v>
      </c>
      <c r="D2644" s="3" t="s">
        <v>1</v>
      </c>
      <c r="E2644" s="3" t="s">
        <v>4850</v>
      </c>
      <c r="F2644" s="87">
        <v>24</v>
      </c>
      <c r="G2644" s="5">
        <f t="shared" si="123"/>
        <v>73</v>
      </c>
      <c r="H2644" s="5" t="str">
        <f>VLOOKUP(F2644,Tabla5[[Columna3]:[Columna4]],2,TRUE)</f>
        <v>Aceptable</v>
      </c>
      <c r="I2644" s="18">
        <v>44</v>
      </c>
      <c r="J2644" s="5">
        <f t="shared" si="124"/>
        <v>40.74074074074074</v>
      </c>
      <c r="K2644" s="5" t="str">
        <f>VLOOKUP(I2644,Tabla13[[Rango minimo]:[Estado de calidad del aire]],2,TRUE)</f>
        <v>Buena</v>
      </c>
      <c r="L2644" s="21">
        <f t="shared" si="125"/>
        <v>56.870370370370367</v>
      </c>
      <c r="M2644" s="21" t="str">
        <f>VLOOKUP(L2644,Tabla7[[Valor minimo]:[Estado de calidad el aire]],2,TRUE)</f>
        <v>Aceptable</v>
      </c>
      <c r="N2644" s="11">
        <v>11</v>
      </c>
      <c r="O2644" s="11" t="s">
        <v>5998</v>
      </c>
      <c r="P2644" s="11">
        <v>2</v>
      </c>
      <c r="Q2644" s="11">
        <v>-74.11511926</v>
      </c>
      <c r="R2644" s="12">
        <v>4.7443735460000003</v>
      </c>
    </row>
    <row r="2645" spans="1:18" x14ac:dyDescent="0.25">
      <c r="A2645" s="10">
        <v>2644</v>
      </c>
      <c r="B2645" s="3" t="s">
        <v>4851</v>
      </c>
      <c r="C2645" s="3" t="s">
        <v>3696</v>
      </c>
      <c r="D2645" s="3" t="s">
        <v>1</v>
      </c>
      <c r="E2645" s="3" t="s">
        <v>4818</v>
      </c>
      <c r="F2645" s="87">
        <v>24</v>
      </c>
      <c r="G2645" s="5">
        <f t="shared" si="123"/>
        <v>73</v>
      </c>
      <c r="H2645" s="5" t="str">
        <f>VLOOKUP(F2645,Tabla5[[Columna3]:[Columna4]],2,TRUE)</f>
        <v>Aceptable</v>
      </c>
      <c r="I2645" s="18">
        <v>44</v>
      </c>
      <c r="J2645" s="5">
        <f t="shared" si="124"/>
        <v>40.74074074074074</v>
      </c>
      <c r="K2645" s="5" t="str">
        <f>VLOOKUP(I2645,Tabla13[[Rango minimo]:[Estado de calidad del aire]],2,TRUE)</f>
        <v>Buena</v>
      </c>
      <c r="L2645" s="21">
        <f t="shared" si="125"/>
        <v>56.870370370370367</v>
      </c>
      <c r="M2645" s="21" t="str">
        <f>VLOOKUP(L2645,Tabla7[[Valor minimo]:[Estado de calidad el aire]],2,TRUE)</f>
        <v>Aceptable</v>
      </c>
      <c r="N2645" s="11">
        <v>11</v>
      </c>
      <c r="O2645" s="11" t="s">
        <v>5998</v>
      </c>
      <c r="P2645" s="11">
        <v>2</v>
      </c>
      <c r="Q2645" s="11">
        <v>-74.112245079999994</v>
      </c>
      <c r="R2645" s="12">
        <v>4.7486276319999998</v>
      </c>
    </row>
    <row r="2646" spans="1:18" x14ac:dyDescent="0.25">
      <c r="A2646" s="10">
        <v>2645</v>
      </c>
      <c r="B2646" s="3" t="s">
        <v>4852</v>
      </c>
      <c r="C2646" s="3" t="s">
        <v>3696</v>
      </c>
      <c r="D2646" s="3" t="s">
        <v>1</v>
      </c>
      <c r="E2646" s="3" t="s">
        <v>4853</v>
      </c>
      <c r="F2646" s="87">
        <v>24</v>
      </c>
      <c r="G2646" s="5">
        <f t="shared" si="123"/>
        <v>73</v>
      </c>
      <c r="H2646" s="5" t="str">
        <f>VLOOKUP(F2646,Tabla5[[Columna3]:[Columna4]],2,TRUE)</f>
        <v>Aceptable</v>
      </c>
      <c r="I2646" s="18">
        <v>44</v>
      </c>
      <c r="J2646" s="5">
        <f t="shared" si="124"/>
        <v>40.74074074074074</v>
      </c>
      <c r="K2646" s="5" t="str">
        <f>VLOOKUP(I2646,Tabla13[[Rango minimo]:[Estado de calidad del aire]],2,TRUE)</f>
        <v>Buena</v>
      </c>
      <c r="L2646" s="21">
        <f t="shared" si="125"/>
        <v>56.870370370370367</v>
      </c>
      <c r="M2646" s="21" t="str">
        <f>VLOOKUP(L2646,Tabla7[[Valor minimo]:[Estado de calidad el aire]],2,TRUE)</f>
        <v>Aceptable</v>
      </c>
      <c r="N2646" s="11">
        <v>11</v>
      </c>
      <c r="O2646" s="11" t="s">
        <v>5998</v>
      </c>
      <c r="P2646" s="11">
        <v>2</v>
      </c>
      <c r="Q2646" s="11">
        <v>-74.131126510000001</v>
      </c>
      <c r="R2646" s="12">
        <v>4.7410526930000003</v>
      </c>
    </row>
    <row r="2647" spans="1:18" x14ac:dyDescent="0.25">
      <c r="A2647" s="10">
        <v>2646</v>
      </c>
      <c r="B2647" s="3" t="s">
        <v>4854</v>
      </c>
      <c r="C2647" s="3" t="s">
        <v>3696</v>
      </c>
      <c r="D2647" s="3" t="s">
        <v>1</v>
      </c>
      <c r="E2647" s="3" t="s">
        <v>4855</v>
      </c>
      <c r="F2647" s="87">
        <v>24</v>
      </c>
      <c r="G2647" s="5">
        <f t="shared" si="123"/>
        <v>73</v>
      </c>
      <c r="H2647" s="5" t="str">
        <f>VLOOKUP(F2647,Tabla5[[Columna3]:[Columna4]],2,TRUE)</f>
        <v>Aceptable</v>
      </c>
      <c r="I2647" s="18">
        <v>44</v>
      </c>
      <c r="J2647" s="5">
        <f t="shared" si="124"/>
        <v>40.74074074074074</v>
      </c>
      <c r="K2647" s="5" t="str">
        <f>VLOOKUP(I2647,Tabla13[[Rango minimo]:[Estado de calidad del aire]],2,TRUE)</f>
        <v>Buena</v>
      </c>
      <c r="L2647" s="21">
        <f t="shared" si="125"/>
        <v>56.870370370370367</v>
      </c>
      <c r="M2647" s="21" t="str">
        <f>VLOOKUP(L2647,Tabla7[[Valor minimo]:[Estado de calidad el aire]],2,TRUE)</f>
        <v>Aceptable</v>
      </c>
      <c r="N2647" s="11">
        <v>11</v>
      </c>
      <c r="O2647" s="11" t="s">
        <v>5998</v>
      </c>
      <c r="P2647" s="11">
        <v>2</v>
      </c>
      <c r="Q2647" s="11">
        <v>-74.106782339999995</v>
      </c>
      <c r="R2647" s="12">
        <v>4.7411418950000002</v>
      </c>
    </row>
    <row r="2648" spans="1:18" x14ac:dyDescent="0.25">
      <c r="A2648" s="10">
        <v>2647</v>
      </c>
      <c r="B2648" s="3" t="s">
        <v>4856</v>
      </c>
      <c r="C2648" s="3" t="s">
        <v>3696</v>
      </c>
      <c r="D2648" s="3" t="s">
        <v>1</v>
      </c>
      <c r="E2648" s="3" t="s">
        <v>4244</v>
      </c>
      <c r="F2648" s="87">
        <v>24</v>
      </c>
      <c r="G2648" s="5">
        <f t="shared" si="123"/>
        <v>73</v>
      </c>
      <c r="H2648" s="5" t="str">
        <f>VLOOKUP(F2648,Tabla5[[Columna3]:[Columna4]],2,TRUE)</f>
        <v>Aceptable</v>
      </c>
      <c r="I2648" s="18">
        <v>44</v>
      </c>
      <c r="J2648" s="5">
        <f t="shared" si="124"/>
        <v>40.74074074074074</v>
      </c>
      <c r="K2648" s="5" t="str">
        <f>VLOOKUP(I2648,Tabla13[[Rango minimo]:[Estado de calidad del aire]],2,TRUE)</f>
        <v>Buena</v>
      </c>
      <c r="L2648" s="21">
        <f t="shared" si="125"/>
        <v>56.870370370370367</v>
      </c>
      <c r="M2648" s="21" t="str">
        <f>VLOOKUP(L2648,Tabla7[[Valor minimo]:[Estado de calidad el aire]],2,TRUE)</f>
        <v>Aceptable</v>
      </c>
      <c r="N2648" s="11">
        <v>11</v>
      </c>
      <c r="O2648" s="11" t="s">
        <v>5998</v>
      </c>
      <c r="P2648" s="11">
        <v>2</v>
      </c>
      <c r="Q2648" s="11">
        <v>-74.104367379999999</v>
      </c>
      <c r="R2648" s="12">
        <v>4.7309594070000003</v>
      </c>
    </row>
    <row r="2649" spans="1:18" x14ac:dyDescent="0.25">
      <c r="A2649" s="10">
        <v>2648</v>
      </c>
      <c r="B2649" s="3" t="s">
        <v>4857</v>
      </c>
      <c r="C2649" s="3" t="s">
        <v>3696</v>
      </c>
      <c r="D2649" s="3" t="s">
        <v>1</v>
      </c>
      <c r="E2649" s="3" t="s">
        <v>4858</v>
      </c>
      <c r="F2649" s="87">
        <v>24</v>
      </c>
      <c r="G2649" s="5">
        <f t="shared" si="123"/>
        <v>73</v>
      </c>
      <c r="H2649" s="5" t="str">
        <f>VLOOKUP(F2649,Tabla5[[Columna3]:[Columna4]],2,TRUE)</f>
        <v>Aceptable</v>
      </c>
      <c r="I2649" s="18">
        <v>44</v>
      </c>
      <c r="J2649" s="5">
        <f t="shared" si="124"/>
        <v>40.74074074074074</v>
      </c>
      <c r="K2649" s="5" t="str">
        <f>VLOOKUP(I2649,Tabla13[[Rango minimo]:[Estado de calidad del aire]],2,TRUE)</f>
        <v>Buena</v>
      </c>
      <c r="L2649" s="21">
        <f t="shared" si="125"/>
        <v>56.870370370370367</v>
      </c>
      <c r="M2649" s="21" t="str">
        <f>VLOOKUP(L2649,Tabla7[[Valor minimo]:[Estado de calidad el aire]],2,TRUE)</f>
        <v>Aceptable</v>
      </c>
      <c r="N2649" s="11">
        <v>11</v>
      </c>
      <c r="O2649" s="11" t="s">
        <v>5998</v>
      </c>
      <c r="P2649" s="11">
        <v>3</v>
      </c>
      <c r="Q2649" s="11">
        <v>-74.110144570000003</v>
      </c>
      <c r="R2649" s="12">
        <v>4.7524406590000003</v>
      </c>
    </row>
    <row r="2650" spans="1:18" x14ac:dyDescent="0.25">
      <c r="A2650" s="10">
        <v>2649</v>
      </c>
      <c r="B2650" s="3" t="s">
        <v>4859</v>
      </c>
      <c r="C2650" s="3" t="s">
        <v>3696</v>
      </c>
      <c r="D2650" s="3" t="s">
        <v>1</v>
      </c>
      <c r="E2650" s="3" t="s">
        <v>4860</v>
      </c>
      <c r="F2650" s="87">
        <v>24</v>
      </c>
      <c r="G2650" s="5">
        <f t="shared" si="123"/>
        <v>73</v>
      </c>
      <c r="H2650" s="5" t="str">
        <f>VLOOKUP(F2650,Tabla5[[Columna3]:[Columna4]],2,TRUE)</f>
        <v>Aceptable</v>
      </c>
      <c r="I2650" s="18">
        <v>44</v>
      </c>
      <c r="J2650" s="5">
        <f t="shared" si="124"/>
        <v>40.74074074074074</v>
      </c>
      <c r="K2650" s="5" t="str">
        <f>VLOOKUP(I2650,Tabla13[[Rango minimo]:[Estado de calidad del aire]],2,TRUE)</f>
        <v>Buena</v>
      </c>
      <c r="L2650" s="21">
        <f t="shared" si="125"/>
        <v>56.870370370370367</v>
      </c>
      <c r="M2650" s="21" t="str">
        <f>VLOOKUP(L2650,Tabla7[[Valor minimo]:[Estado de calidad el aire]],2,TRUE)</f>
        <v>Aceptable</v>
      </c>
      <c r="N2650" s="11">
        <v>11</v>
      </c>
      <c r="O2650" s="11" t="s">
        <v>5998</v>
      </c>
      <c r="P2650" s="11">
        <v>2</v>
      </c>
      <c r="Q2650" s="11">
        <v>-74.116491690000004</v>
      </c>
      <c r="R2650" s="12">
        <v>4.7391171380000001</v>
      </c>
    </row>
    <row r="2651" spans="1:18" x14ac:dyDescent="0.25">
      <c r="A2651" s="10">
        <v>2650</v>
      </c>
      <c r="B2651" s="3" t="s">
        <v>4861</v>
      </c>
      <c r="C2651" s="3" t="s">
        <v>3696</v>
      </c>
      <c r="D2651" s="3" t="s">
        <v>1</v>
      </c>
      <c r="E2651" s="3" t="s">
        <v>4821</v>
      </c>
      <c r="F2651" s="87">
        <v>24</v>
      </c>
      <c r="G2651" s="5">
        <f t="shared" si="123"/>
        <v>73</v>
      </c>
      <c r="H2651" s="5" t="str">
        <f>VLOOKUP(F2651,Tabla5[[Columna3]:[Columna4]],2,TRUE)</f>
        <v>Aceptable</v>
      </c>
      <c r="I2651" s="18">
        <v>44</v>
      </c>
      <c r="J2651" s="5">
        <f t="shared" si="124"/>
        <v>40.74074074074074</v>
      </c>
      <c r="K2651" s="5" t="str">
        <f>VLOOKUP(I2651,Tabla13[[Rango minimo]:[Estado de calidad del aire]],2,TRUE)</f>
        <v>Buena</v>
      </c>
      <c r="L2651" s="21">
        <f t="shared" si="125"/>
        <v>56.870370370370367</v>
      </c>
      <c r="M2651" s="21" t="str">
        <f>VLOOKUP(L2651,Tabla7[[Valor minimo]:[Estado de calidad el aire]],2,TRUE)</f>
        <v>Aceptable</v>
      </c>
      <c r="N2651" s="11">
        <v>11</v>
      </c>
      <c r="O2651" s="11" t="s">
        <v>5998</v>
      </c>
      <c r="P2651" s="11">
        <v>2</v>
      </c>
      <c r="Q2651" s="11">
        <v>-74.113582309999998</v>
      </c>
      <c r="R2651" s="12">
        <v>4.738239836</v>
      </c>
    </row>
    <row r="2652" spans="1:18" x14ac:dyDescent="0.25">
      <c r="A2652" s="10">
        <v>2651</v>
      </c>
      <c r="B2652" s="3" t="s">
        <v>4862</v>
      </c>
      <c r="C2652" s="3" t="s">
        <v>3696</v>
      </c>
      <c r="D2652" s="3" t="s">
        <v>1</v>
      </c>
      <c r="E2652" s="3" t="s">
        <v>4863</v>
      </c>
      <c r="F2652" s="87">
        <v>24</v>
      </c>
      <c r="G2652" s="5">
        <f t="shared" si="123"/>
        <v>73</v>
      </c>
      <c r="H2652" s="5" t="str">
        <f>VLOOKUP(F2652,Tabla5[[Columna3]:[Columna4]],2,TRUE)</f>
        <v>Aceptable</v>
      </c>
      <c r="I2652" s="18">
        <v>44</v>
      </c>
      <c r="J2652" s="5">
        <f t="shared" si="124"/>
        <v>40.74074074074074</v>
      </c>
      <c r="K2652" s="5" t="str">
        <f>VLOOKUP(I2652,Tabla13[[Rango minimo]:[Estado de calidad del aire]],2,TRUE)</f>
        <v>Buena</v>
      </c>
      <c r="L2652" s="21">
        <f t="shared" si="125"/>
        <v>56.870370370370367</v>
      </c>
      <c r="M2652" s="21" t="str">
        <f>VLOOKUP(L2652,Tabla7[[Valor minimo]:[Estado de calidad el aire]],2,TRUE)</f>
        <v>Aceptable</v>
      </c>
      <c r="N2652" s="11">
        <v>11</v>
      </c>
      <c r="O2652" s="11" t="s">
        <v>5998</v>
      </c>
      <c r="P2652" s="11">
        <v>2</v>
      </c>
      <c r="Q2652" s="11">
        <v>-74.117922590000006</v>
      </c>
      <c r="R2652" s="12">
        <v>4.7534823050000004</v>
      </c>
    </row>
    <row r="2653" spans="1:18" x14ac:dyDescent="0.25">
      <c r="A2653" s="10">
        <v>2652</v>
      </c>
      <c r="B2653" s="3" t="s">
        <v>4864</v>
      </c>
      <c r="C2653" s="3" t="s">
        <v>3696</v>
      </c>
      <c r="D2653" s="3" t="s">
        <v>1</v>
      </c>
      <c r="E2653" s="3" t="s">
        <v>4865</v>
      </c>
      <c r="F2653" s="87">
        <v>24</v>
      </c>
      <c r="G2653" s="5">
        <f t="shared" si="123"/>
        <v>73</v>
      </c>
      <c r="H2653" s="5" t="str">
        <f>VLOOKUP(F2653,Tabla5[[Columna3]:[Columna4]],2,TRUE)</f>
        <v>Aceptable</v>
      </c>
      <c r="I2653" s="18">
        <v>44</v>
      </c>
      <c r="J2653" s="5">
        <f t="shared" si="124"/>
        <v>40.74074074074074</v>
      </c>
      <c r="K2653" s="5" t="str">
        <f>VLOOKUP(I2653,Tabla13[[Rango minimo]:[Estado de calidad del aire]],2,TRUE)</f>
        <v>Buena</v>
      </c>
      <c r="L2653" s="21">
        <f t="shared" si="125"/>
        <v>56.870370370370367</v>
      </c>
      <c r="M2653" s="21" t="str">
        <f>VLOOKUP(L2653,Tabla7[[Valor minimo]:[Estado de calidad el aire]],2,TRUE)</f>
        <v>Aceptable</v>
      </c>
      <c r="N2653" s="11">
        <v>11</v>
      </c>
      <c r="O2653" s="11" t="s">
        <v>5998</v>
      </c>
      <c r="P2653" s="11">
        <v>2</v>
      </c>
      <c r="Q2653" s="11">
        <v>-74.111850050000001</v>
      </c>
      <c r="R2653" s="12">
        <v>4.751227052</v>
      </c>
    </row>
    <row r="2654" spans="1:18" x14ac:dyDescent="0.25">
      <c r="A2654" s="10">
        <v>2653</v>
      </c>
      <c r="B2654" s="3" t="s">
        <v>4866</v>
      </c>
      <c r="C2654" s="3" t="s">
        <v>3696</v>
      </c>
      <c r="D2654" s="3" t="s">
        <v>1</v>
      </c>
      <c r="E2654" s="3" t="s">
        <v>4867</v>
      </c>
      <c r="F2654" s="87">
        <v>24</v>
      </c>
      <c r="G2654" s="5">
        <f t="shared" si="123"/>
        <v>73</v>
      </c>
      <c r="H2654" s="5" t="str">
        <f>VLOOKUP(F2654,Tabla5[[Columna3]:[Columna4]],2,TRUE)</f>
        <v>Aceptable</v>
      </c>
      <c r="I2654" s="18">
        <v>44</v>
      </c>
      <c r="J2654" s="5">
        <f t="shared" si="124"/>
        <v>40.74074074074074</v>
      </c>
      <c r="K2654" s="5" t="str">
        <f>VLOOKUP(I2654,Tabla13[[Rango minimo]:[Estado de calidad del aire]],2,TRUE)</f>
        <v>Buena</v>
      </c>
      <c r="L2654" s="21">
        <f t="shared" si="125"/>
        <v>56.870370370370367</v>
      </c>
      <c r="M2654" s="21" t="str">
        <f>VLOOKUP(L2654,Tabla7[[Valor minimo]:[Estado de calidad el aire]],2,TRUE)</f>
        <v>Aceptable</v>
      </c>
      <c r="N2654" s="11">
        <v>11</v>
      </c>
      <c r="O2654" s="11" t="s">
        <v>5998</v>
      </c>
      <c r="P2654" s="11">
        <v>2</v>
      </c>
      <c r="Q2654" s="11">
        <v>-74.105681869999998</v>
      </c>
      <c r="R2654" s="12">
        <v>4.7319744459999997</v>
      </c>
    </row>
    <row r="2655" spans="1:18" x14ac:dyDescent="0.25">
      <c r="A2655" s="10">
        <v>2654</v>
      </c>
      <c r="B2655" s="3" t="s">
        <v>4868</v>
      </c>
      <c r="C2655" s="3" t="s">
        <v>3696</v>
      </c>
      <c r="D2655" s="3" t="s">
        <v>1</v>
      </c>
      <c r="E2655" s="3" t="s">
        <v>4869</v>
      </c>
      <c r="F2655" s="87">
        <v>24</v>
      </c>
      <c r="G2655" s="5">
        <f t="shared" si="123"/>
        <v>73</v>
      </c>
      <c r="H2655" s="5" t="str">
        <f>VLOOKUP(F2655,Tabla5[[Columna3]:[Columna4]],2,TRUE)</f>
        <v>Aceptable</v>
      </c>
      <c r="I2655" s="18">
        <v>44</v>
      </c>
      <c r="J2655" s="5">
        <f t="shared" si="124"/>
        <v>40.74074074074074</v>
      </c>
      <c r="K2655" s="5" t="str">
        <f>VLOOKUP(I2655,Tabla13[[Rango minimo]:[Estado de calidad del aire]],2,TRUE)</f>
        <v>Buena</v>
      </c>
      <c r="L2655" s="21">
        <f t="shared" si="125"/>
        <v>56.870370370370367</v>
      </c>
      <c r="M2655" s="21" t="str">
        <f>VLOOKUP(L2655,Tabla7[[Valor minimo]:[Estado de calidad el aire]],2,TRUE)</f>
        <v>Aceptable</v>
      </c>
      <c r="N2655" s="11">
        <v>11</v>
      </c>
      <c r="O2655" s="11" t="s">
        <v>5998</v>
      </c>
      <c r="P2655" s="11">
        <v>3</v>
      </c>
      <c r="Q2655" s="11">
        <v>-74.108280609999994</v>
      </c>
      <c r="R2655" s="12">
        <v>4.7511928870000002</v>
      </c>
    </row>
    <row r="2656" spans="1:18" x14ac:dyDescent="0.25">
      <c r="A2656" s="10">
        <v>2655</v>
      </c>
      <c r="B2656" s="3" t="s">
        <v>4870</v>
      </c>
      <c r="C2656" s="3" t="s">
        <v>3696</v>
      </c>
      <c r="D2656" s="3" t="s">
        <v>1</v>
      </c>
      <c r="E2656" s="3" t="s">
        <v>4871</v>
      </c>
      <c r="F2656" s="87">
        <v>24</v>
      </c>
      <c r="G2656" s="5">
        <f t="shared" si="123"/>
        <v>73</v>
      </c>
      <c r="H2656" s="5" t="str">
        <f>VLOOKUP(F2656,Tabla5[[Columna3]:[Columna4]],2,TRUE)</f>
        <v>Aceptable</v>
      </c>
      <c r="I2656" s="18">
        <v>44</v>
      </c>
      <c r="J2656" s="5">
        <f t="shared" si="124"/>
        <v>40.74074074074074</v>
      </c>
      <c r="K2656" s="5" t="str">
        <f>VLOOKUP(I2656,Tabla13[[Rango minimo]:[Estado de calidad del aire]],2,TRUE)</f>
        <v>Buena</v>
      </c>
      <c r="L2656" s="21">
        <f t="shared" si="125"/>
        <v>56.870370370370367</v>
      </c>
      <c r="M2656" s="21" t="str">
        <f>VLOOKUP(L2656,Tabla7[[Valor minimo]:[Estado de calidad el aire]],2,TRUE)</f>
        <v>Aceptable</v>
      </c>
      <c r="N2656" s="11">
        <v>11</v>
      </c>
      <c r="O2656" s="11" t="s">
        <v>5998</v>
      </c>
      <c r="P2656" s="11">
        <v>3</v>
      </c>
      <c r="Q2656" s="11">
        <v>-74.107316710000006</v>
      </c>
      <c r="R2656" s="12">
        <v>4.7489353359999997</v>
      </c>
    </row>
    <row r="2657" spans="1:18" x14ac:dyDescent="0.25">
      <c r="A2657" s="10">
        <v>2656</v>
      </c>
      <c r="B2657" s="3" t="s">
        <v>4872</v>
      </c>
      <c r="C2657" s="3" t="s">
        <v>3696</v>
      </c>
      <c r="D2657" s="3" t="s">
        <v>1</v>
      </c>
      <c r="E2657" s="3" t="s">
        <v>4869</v>
      </c>
      <c r="F2657" s="87">
        <v>24</v>
      </c>
      <c r="G2657" s="5">
        <f t="shared" si="123"/>
        <v>73</v>
      </c>
      <c r="H2657" s="5" t="str">
        <f>VLOOKUP(F2657,Tabla5[[Columna3]:[Columna4]],2,TRUE)</f>
        <v>Aceptable</v>
      </c>
      <c r="I2657" s="18">
        <v>44</v>
      </c>
      <c r="J2657" s="5">
        <f t="shared" si="124"/>
        <v>40.74074074074074</v>
      </c>
      <c r="K2657" s="5" t="str">
        <f>VLOOKUP(I2657,Tabla13[[Rango minimo]:[Estado de calidad del aire]],2,TRUE)</f>
        <v>Buena</v>
      </c>
      <c r="L2657" s="21">
        <f t="shared" si="125"/>
        <v>56.870370370370367</v>
      </c>
      <c r="M2657" s="21" t="str">
        <f>VLOOKUP(L2657,Tabla7[[Valor minimo]:[Estado de calidad el aire]],2,TRUE)</f>
        <v>Aceptable</v>
      </c>
      <c r="N2657" s="11">
        <v>11</v>
      </c>
      <c r="O2657" s="11" t="s">
        <v>5998</v>
      </c>
      <c r="P2657" s="11">
        <v>3</v>
      </c>
      <c r="Q2657" s="11">
        <v>-74.108763999999994</v>
      </c>
      <c r="R2657" s="12">
        <v>4.7515310299999998</v>
      </c>
    </row>
    <row r="2658" spans="1:18" x14ac:dyDescent="0.25">
      <c r="A2658" s="10">
        <v>2657</v>
      </c>
      <c r="B2658" s="3" t="s">
        <v>4873</v>
      </c>
      <c r="C2658" s="3" t="s">
        <v>3696</v>
      </c>
      <c r="D2658" s="3" t="s">
        <v>1</v>
      </c>
      <c r="E2658" s="3" t="s">
        <v>4874</v>
      </c>
      <c r="F2658" s="87">
        <v>24</v>
      </c>
      <c r="G2658" s="5">
        <f t="shared" si="123"/>
        <v>73</v>
      </c>
      <c r="H2658" s="5" t="str">
        <f>VLOOKUP(F2658,Tabla5[[Columna3]:[Columna4]],2,TRUE)</f>
        <v>Aceptable</v>
      </c>
      <c r="I2658" s="18">
        <v>44</v>
      </c>
      <c r="J2658" s="5">
        <f t="shared" si="124"/>
        <v>40.74074074074074</v>
      </c>
      <c r="K2658" s="5" t="str">
        <f>VLOOKUP(I2658,Tabla13[[Rango minimo]:[Estado de calidad del aire]],2,TRUE)</f>
        <v>Buena</v>
      </c>
      <c r="L2658" s="21">
        <f t="shared" si="125"/>
        <v>56.870370370370367</v>
      </c>
      <c r="M2658" s="21" t="str">
        <f>VLOOKUP(L2658,Tabla7[[Valor minimo]:[Estado de calidad el aire]],2,TRUE)</f>
        <v>Aceptable</v>
      </c>
      <c r="N2658" s="11">
        <v>11</v>
      </c>
      <c r="O2658" s="11" t="s">
        <v>5998</v>
      </c>
      <c r="P2658" s="11">
        <v>2</v>
      </c>
      <c r="Q2658" s="11">
        <v>-74.107998600000002</v>
      </c>
      <c r="R2658" s="12">
        <v>4.7360255709999999</v>
      </c>
    </row>
    <row r="2659" spans="1:18" x14ac:dyDescent="0.25">
      <c r="A2659" s="10">
        <v>2658</v>
      </c>
      <c r="B2659" s="3" t="s">
        <v>4875</v>
      </c>
      <c r="C2659" s="3" t="s">
        <v>3696</v>
      </c>
      <c r="D2659" s="3" t="s">
        <v>1</v>
      </c>
      <c r="E2659" s="3" t="s">
        <v>4876</v>
      </c>
      <c r="F2659" s="87">
        <v>24</v>
      </c>
      <c r="G2659" s="5">
        <f t="shared" si="123"/>
        <v>73</v>
      </c>
      <c r="H2659" s="5" t="str">
        <f>VLOOKUP(F2659,Tabla5[[Columna3]:[Columna4]],2,TRUE)</f>
        <v>Aceptable</v>
      </c>
      <c r="I2659" s="18">
        <v>44</v>
      </c>
      <c r="J2659" s="5">
        <f t="shared" si="124"/>
        <v>40.74074074074074</v>
      </c>
      <c r="K2659" s="5" t="str">
        <f>VLOOKUP(I2659,Tabla13[[Rango minimo]:[Estado de calidad del aire]],2,TRUE)</f>
        <v>Buena</v>
      </c>
      <c r="L2659" s="21">
        <f t="shared" si="125"/>
        <v>56.870370370370367</v>
      </c>
      <c r="M2659" s="21" t="str">
        <f>VLOOKUP(L2659,Tabla7[[Valor minimo]:[Estado de calidad el aire]],2,TRUE)</f>
        <v>Aceptable</v>
      </c>
      <c r="N2659" s="11">
        <v>11</v>
      </c>
      <c r="O2659" s="11" t="s">
        <v>5998</v>
      </c>
      <c r="P2659" s="11">
        <v>2</v>
      </c>
      <c r="Q2659" s="11">
        <v>-74.119428959999993</v>
      </c>
      <c r="R2659" s="12">
        <v>4.7510330029999999</v>
      </c>
    </row>
    <row r="2660" spans="1:18" x14ac:dyDescent="0.25">
      <c r="A2660" s="10">
        <v>2659</v>
      </c>
      <c r="B2660" s="3" t="s">
        <v>4877</v>
      </c>
      <c r="C2660" s="3" t="s">
        <v>3696</v>
      </c>
      <c r="D2660" s="3" t="s">
        <v>1</v>
      </c>
      <c r="E2660" s="3" t="s">
        <v>4878</v>
      </c>
      <c r="F2660" s="87">
        <v>24</v>
      </c>
      <c r="G2660" s="5">
        <f t="shared" si="123"/>
        <v>73</v>
      </c>
      <c r="H2660" s="5" t="str">
        <f>VLOOKUP(F2660,Tabla5[[Columna3]:[Columna4]],2,TRUE)</f>
        <v>Aceptable</v>
      </c>
      <c r="I2660" s="18">
        <v>44</v>
      </c>
      <c r="J2660" s="5">
        <f t="shared" si="124"/>
        <v>40.74074074074074</v>
      </c>
      <c r="K2660" s="5" t="str">
        <f>VLOOKUP(I2660,Tabla13[[Rango minimo]:[Estado de calidad del aire]],2,TRUE)</f>
        <v>Buena</v>
      </c>
      <c r="L2660" s="21">
        <f t="shared" si="125"/>
        <v>56.870370370370367</v>
      </c>
      <c r="M2660" s="21" t="str">
        <f>VLOOKUP(L2660,Tabla7[[Valor minimo]:[Estado de calidad el aire]],2,TRUE)</f>
        <v>Aceptable</v>
      </c>
      <c r="N2660" s="11">
        <v>11</v>
      </c>
      <c r="O2660" s="11" t="s">
        <v>5998</v>
      </c>
      <c r="P2660" s="11">
        <v>2</v>
      </c>
      <c r="Q2660" s="11">
        <v>-74.114701920000002</v>
      </c>
      <c r="R2660" s="12">
        <v>4.7532299910000004</v>
      </c>
    </row>
    <row r="2661" spans="1:18" x14ac:dyDescent="0.25">
      <c r="A2661" s="10">
        <v>2660</v>
      </c>
      <c r="B2661" s="3" t="s">
        <v>4879</v>
      </c>
      <c r="C2661" s="3" t="s">
        <v>3696</v>
      </c>
      <c r="D2661" s="3" t="s">
        <v>1</v>
      </c>
      <c r="E2661" s="3" t="s">
        <v>4880</v>
      </c>
      <c r="F2661" s="87">
        <v>24</v>
      </c>
      <c r="G2661" s="5">
        <f t="shared" si="123"/>
        <v>73</v>
      </c>
      <c r="H2661" s="5" t="str">
        <f>VLOOKUP(F2661,Tabla5[[Columna3]:[Columna4]],2,TRUE)</f>
        <v>Aceptable</v>
      </c>
      <c r="I2661" s="18">
        <v>44</v>
      </c>
      <c r="J2661" s="5">
        <f t="shared" si="124"/>
        <v>40.74074074074074</v>
      </c>
      <c r="K2661" s="5" t="str">
        <f>VLOOKUP(I2661,Tabla13[[Rango minimo]:[Estado de calidad del aire]],2,TRUE)</f>
        <v>Buena</v>
      </c>
      <c r="L2661" s="21">
        <f t="shared" si="125"/>
        <v>56.870370370370367</v>
      </c>
      <c r="M2661" s="21" t="str">
        <f>VLOOKUP(L2661,Tabla7[[Valor minimo]:[Estado de calidad el aire]],2,TRUE)</f>
        <v>Aceptable</v>
      </c>
      <c r="N2661" s="11">
        <v>11</v>
      </c>
      <c r="O2661" s="11" t="s">
        <v>5998</v>
      </c>
      <c r="P2661" s="11">
        <v>3</v>
      </c>
      <c r="Q2661" s="11">
        <v>-74.110634020000006</v>
      </c>
      <c r="R2661" s="12">
        <v>4.7509213199999998</v>
      </c>
    </row>
    <row r="2662" spans="1:18" x14ac:dyDescent="0.25">
      <c r="A2662" s="10">
        <v>2661</v>
      </c>
      <c r="B2662" s="3" t="s">
        <v>4881</v>
      </c>
      <c r="C2662" s="3" t="s">
        <v>3696</v>
      </c>
      <c r="D2662" s="3" t="s">
        <v>1</v>
      </c>
      <c r="E2662" s="3" t="s">
        <v>4880</v>
      </c>
      <c r="F2662" s="87">
        <v>24</v>
      </c>
      <c r="G2662" s="5">
        <f t="shared" si="123"/>
        <v>73</v>
      </c>
      <c r="H2662" s="5" t="str">
        <f>VLOOKUP(F2662,Tabla5[[Columna3]:[Columna4]],2,TRUE)</f>
        <v>Aceptable</v>
      </c>
      <c r="I2662" s="18">
        <v>44</v>
      </c>
      <c r="J2662" s="5">
        <f t="shared" si="124"/>
        <v>40.74074074074074</v>
      </c>
      <c r="K2662" s="5" t="str">
        <f>VLOOKUP(I2662,Tabla13[[Rango minimo]:[Estado de calidad del aire]],2,TRUE)</f>
        <v>Buena</v>
      </c>
      <c r="L2662" s="21">
        <f t="shared" si="125"/>
        <v>56.870370370370367</v>
      </c>
      <c r="M2662" s="21" t="str">
        <f>VLOOKUP(L2662,Tabla7[[Valor minimo]:[Estado de calidad el aire]],2,TRUE)</f>
        <v>Aceptable</v>
      </c>
      <c r="N2662" s="11">
        <v>11</v>
      </c>
      <c r="O2662" s="11" t="s">
        <v>5998</v>
      </c>
      <c r="P2662" s="11">
        <v>3</v>
      </c>
      <c r="Q2662" s="11">
        <v>-74.108461379999994</v>
      </c>
      <c r="R2662" s="12">
        <v>4.7504498709999998</v>
      </c>
    </row>
    <row r="2663" spans="1:18" x14ac:dyDescent="0.25">
      <c r="A2663" s="10">
        <v>2662</v>
      </c>
      <c r="B2663" s="3" t="s">
        <v>4882</v>
      </c>
      <c r="C2663" s="3" t="s">
        <v>3696</v>
      </c>
      <c r="D2663" s="3" t="s">
        <v>1</v>
      </c>
      <c r="E2663" s="3" t="s">
        <v>4883</v>
      </c>
      <c r="F2663" s="87">
        <v>24</v>
      </c>
      <c r="G2663" s="5">
        <f t="shared" si="123"/>
        <v>73</v>
      </c>
      <c r="H2663" s="5" t="str">
        <f>VLOOKUP(F2663,Tabla5[[Columna3]:[Columna4]],2,TRUE)</f>
        <v>Aceptable</v>
      </c>
      <c r="I2663" s="18">
        <v>44</v>
      </c>
      <c r="J2663" s="5">
        <f t="shared" si="124"/>
        <v>40.74074074074074</v>
      </c>
      <c r="K2663" s="5" t="str">
        <f>VLOOKUP(I2663,Tabla13[[Rango minimo]:[Estado de calidad del aire]],2,TRUE)</f>
        <v>Buena</v>
      </c>
      <c r="L2663" s="21">
        <f t="shared" si="125"/>
        <v>56.870370370370367</v>
      </c>
      <c r="M2663" s="21" t="str">
        <f>VLOOKUP(L2663,Tabla7[[Valor minimo]:[Estado de calidad el aire]],2,TRUE)</f>
        <v>Aceptable</v>
      </c>
      <c r="N2663" s="11">
        <v>11</v>
      </c>
      <c r="O2663" s="11" t="s">
        <v>5998</v>
      </c>
      <c r="P2663" s="11">
        <v>3</v>
      </c>
      <c r="Q2663" s="11">
        <v>-74.109797740000005</v>
      </c>
      <c r="R2663" s="12">
        <v>4.755088271</v>
      </c>
    </row>
    <row r="2664" spans="1:18" x14ac:dyDescent="0.25">
      <c r="A2664" s="10">
        <v>2663</v>
      </c>
      <c r="B2664" s="3" t="s">
        <v>4884</v>
      </c>
      <c r="C2664" s="3" t="s">
        <v>3696</v>
      </c>
      <c r="D2664" s="3" t="s">
        <v>1</v>
      </c>
      <c r="E2664" s="3" t="s">
        <v>4885</v>
      </c>
      <c r="F2664" s="87">
        <v>24</v>
      </c>
      <c r="G2664" s="5">
        <f t="shared" si="123"/>
        <v>73</v>
      </c>
      <c r="H2664" s="5" t="str">
        <f>VLOOKUP(F2664,Tabla5[[Columna3]:[Columna4]],2,TRUE)</f>
        <v>Aceptable</v>
      </c>
      <c r="I2664" s="18">
        <v>44</v>
      </c>
      <c r="J2664" s="5">
        <f t="shared" si="124"/>
        <v>40.74074074074074</v>
      </c>
      <c r="K2664" s="5" t="str">
        <f>VLOOKUP(I2664,Tabla13[[Rango minimo]:[Estado de calidad del aire]],2,TRUE)</f>
        <v>Buena</v>
      </c>
      <c r="L2664" s="21">
        <f t="shared" si="125"/>
        <v>56.870370370370367</v>
      </c>
      <c r="M2664" s="21" t="str">
        <f>VLOOKUP(L2664,Tabla7[[Valor minimo]:[Estado de calidad el aire]],2,TRUE)</f>
        <v>Aceptable</v>
      </c>
      <c r="N2664" s="11">
        <v>11</v>
      </c>
      <c r="O2664" s="11" t="s">
        <v>5998</v>
      </c>
      <c r="P2664" s="11">
        <v>3</v>
      </c>
      <c r="Q2664" s="11">
        <v>-74.108412970000003</v>
      </c>
      <c r="R2664" s="12">
        <v>4.7541896670000003</v>
      </c>
    </row>
    <row r="2665" spans="1:18" x14ac:dyDescent="0.25">
      <c r="A2665" s="10">
        <v>2664</v>
      </c>
      <c r="B2665" s="3" t="s">
        <v>4886</v>
      </c>
      <c r="C2665" s="3" t="s">
        <v>3696</v>
      </c>
      <c r="D2665" s="3" t="s">
        <v>1</v>
      </c>
      <c r="E2665" s="3" t="s">
        <v>4887</v>
      </c>
      <c r="F2665" s="87">
        <v>24</v>
      </c>
      <c r="G2665" s="5">
        <f t="shared" si="123"/>
        <v>73</v>
      </c>
      <c r="H2665" s="5" t="str">
        <f>VLOOKUP(F2665,Tabla5[[Columna3]:[Columna4]],2,TRUE)</f>
        <v>Aceptable</v>
      </c>
      <c r="I2665" s="18">
        <v>44</v>
      </c>
      <c r="J2665" s="5">
        <f t="shared" si="124"/>
        <v>40.74074074074074</v>
      </c>
      <c r="K2665" s="5" t="str">
        <f>VLOOKUP(I2665,Tabla13[[Rango minimo]:[Estado de calidad del aire]],2,TRUE)</f>
        <v>Buena</v>
      </c>
      <c r="L2665" s="21">
        <f t="shared" si="125"/>
        <v>56.870370370370367</v>
      </c>
      <c r="M2665" s="21" t="str">
        <f>VLOOKUP(L2665,Tabla7[[Valor minimo]:[Estado de calidad el aire]],2,TRUE)</f>
        <v>Aceptable</v>
      </c>
      <c r="N2665" s="11">
        <v>11</v>
      </c>
      <c r="O2665" s="11" t="s">
        <v>5998</v>
      </c>
      <c r="P2665" s="11">
        <v>3</v>
      </c>
      <c r="Q2665" s="11">
        <v>-74.108613680000005</v>
      </c>
      <c r="R2665" s="12">
        <v>4.7492187980000002</v>
      </c>
    </row>
    <row r="2666" spans="1:18" x14ac:dyDescent="0.25">
      <c r="A2666" s="10">
        <v>2665</v>
      </c>
      <c r="B2666" s="3" t="s">
        <v>4888</v>
      </c>
      <c r="C2666" s="3" t="s">
        <v>3696</v>
      </c>
      <c r="D2666" s="3" t="s">
        <v>1</v>
      </c>
      <c r="E2666" s="3" t="s">
        <v>4846</v>
      </c>
      <c r="F2666" s="87">
        <v>24</v>
      </c>
      <c r="G2666" s="5">
        <f t="shared" si="123"/>
        <v>73</v>
      </c>
      <c r="H2666" s="5" t="str">
        <f>VLOOKUP(F2666,Tabla5[[Columna3]:[Columna4]],2,TRUE)</f>
        <v>Aceptable</v>
      </c>
      <c r="I2666" s="18">
        <v>44</v>
      </c>
      <c r="J2666" s="5">
        <f t="shared" si="124"/>
        <v>40.74074074074074</v>
      </c>
      <c r="K2666" s="5" t="str">
        <f>VLOOKUP(I2666,Tabla13[[Rango minimo]:[Estado de calidad del aire]],2,TRUE)</f>
        <v>Buena</v>
      </c>
      <c r="L2666" s="21">
        <f t="shared" si="125"/>
        <v>56.870370370370367</v>
      </c>
      <c r="M2666" s="21" t="str">
        <f>VLOOKUP(L2666,Tabla7[[Valor minimo]:[Estado de calidad el aire]],2,TRUE)</f>
        <v>Aceptable</v>
      </c>
      <c r="N2666" s="11">
        <v>11</v>
      </c>
      <c r="O2666" s="11" t="s">
        <v>5998</v>
      </c>
      <c r="P2666" s="11">
        <v>2</v>
      </c>
      <c r="Q2666" s="11">
        <v>-74.11446857</v>
      </c>
      <c r="R2666" s="12">
        <v>4.7450062300000004</v>
      </c>
    </row>
    <row r="2667" spans="1:18" x14ac:dyDescent="0.25">
      <c r="A2667" s="10">
        <v>2666</v>
      </c>
      <c r="B2667" s="3" t="s">
        <v>4889</v>
      </c>
      <c r="C2667" s="3" t="s">
        <v>3696</v>
      </c>
      <c r="D2667" s="3" t="s">
        <v>1</v>
      </c>
      <c r="E2667" s="3" t="s">
        <v>4890</v>
      </c>
      <c r="F2667" s="87">
        <v>24</v>
      </c>
      <c r="G2667" s="5">
        <f t="shared" si="123"/>
        <v>73</v>
      </c>
      <c r="H2667" s="5" t="str">
        <f>VLOOKUP(F2667,Tabla5[[Columna3]:[Columna4]],2,TRUE)</f>
        <v>Aceptable</v>
      </c>
      <c r="I2667" s="18">
        <v>44</v>
      </c>
      <c r="J2667" s="5">
        <f t="shared" si="124"/>
        <v>40.74074074074074</v>
      </c>
      <c r="K2667" s="5" t="str">
        <f>VLOOKUP(I2667,Tabla13[[Rango minimo]:[Estado de calidad del aire]],2,TRUE)</f>
        <v>Buena</v>
      </c>
      <c r="L2667" s="21">
        <f t="shared" si="125"/>
        <v>56.870370370370367</v>
      </c>
      <c r="M2667" s="21" t="str">
        <f>VLOOKUP(L2667,Tabla7[[Valor minimo]:[Estado de calidad el aire]],2,TRUE)</f>
        <v>Aceptable</v>
      </c>
      <c r="N2667" s="11">
        <v>11</v>
      </c>
      <c r="O2667" s="11" t="s">
        <v>5998</v>
      </c>
      <c r="P2667" s="11">
        <v>2</v>
      </c>
      <c r="Q2667" s="11">
        <v>-74.121444679999996</v>
      </c>
      <c r="R2667" s="12">
        <v>4.7431882610000002</v>
      </c>
    </row>
    <row r="2668" spans="1:18" x14ac:dyDescent="0.25">
      <c r="A2668" s="10">
        <v>2667</v>
      </c>
      <c r="B2668" s="3" t="s">
        <v>4891</v>
      </c>
      <c r="C2668" s="3" t="s">
        <v>3696</v>
      </c>
      <c r="D2668" s="3" t="s">
        <v>1</v>
      </c>
      <c r="E2668" s="3" t="s">
        <v>4892</v>
      </c>
      <c r="F2668" s="87">
        <v>24</v>
      </c>
      <c r="G2668" s="5">
        <f t="shared" si="123"/>
        <v>73</v>
      </c>
      <c r="H2668" s="5" t="str">
        <f>VLOOKUP(F2668,Tabla5[[Columna3]:[Columna4]],2,TRUE)</f>
        <v>Aceptable</v>
      </c>
      <c r="I2668" s="18">
        <v>44</v>
      </c>
      <c r="J2668" s="5">
        <f t="shared" si="124"/>
        <v>40.74074074074074</v>
      </c>
      <c r="K2668" s="5" t="str">
        <f>VLOOKUP(I2668,Tabla13[[Rango minimo]:[Estado de calidad del aire]],2,TRUE)</f>
        <v>Buena</v>
      </c>
      <c r="L2668" s="21">
        <f t="shared" si="125"/>
        <v>56.870370370370367</v>
      </c>
      <c r="M2668" s="21" t="str">
        <f>VLOOKUP(L2668,Tabla7[[Valor minimo]:[Estado de calidad el aire]],2,TRUE)</f>
        <v>Aceptable</v>
      </c>
      <c r="N2668" s="11">
        <v>11</v>
      </c>
      <c r="O2668" s="11" t="s">
        <v>5998</v>
      </c>
      <c r="P2668" s="11">
        <v>2</v>
      </c>
      <c r="Q2668" s="11">
        <v>-74.116064350000002</v>
      </c>
      <c r="R2668" s="12">
        <v>4.7441290479999996</v>
      </c>
    </row>
    <row r="2669" spans="1:18" x14ac:dyDescent="0.25">
      <c r="A2669" s="10">
        <v>2668</v>
      </c>
      <c r="B2669" s="3" t="s">
        <v>4893</v>
      </c>
      <c r="C2669" s="3" t="s">
        <v>3696</v>
      </c>
      <c r="D2669" s="3" t="s">
        <v>1</v>
      </c>
      <c r="E2669" s="3" t="s">
        <v>4894</v>
      </c>
      <c r="F2669" s="87">
        <v>24</v>
      </c>
      <c r="G2669" s="5">
        <f t="shared" si="123"/>
        <v>73</v>
      </c>
      <c r="H2669" s="5" t="str">
        <f>VLOOKUP(F2669,Tabla5[[Columna3]:[Columna4]],2,TRUE)</f>
        <v>Aceptable</v>
      </c>
      <c r="I2669" s="18">
        <v>44</v>
      </c>
      <c r="J2669" s="5">
        <f t="shared" si="124"/>
        <v>40.74074074074074</v>
      </c>
      <c r="K2669" s="5" t="str">
        <f>VLOOKUP(I2669,Tabla13[[Rango minimo]:[Estado de calidad del aire]],2,TRUE)</f>
        <v>Buena</v>
      </c>
      <c r="L2669" s="21">
        <f t="shared" si="125"/>
        <v>56.870370370370367</v>
      </c>
      <c r="M2669" s="21" t="str">
        <f>VLOOKUP(L2669,Tabla7[[Valor minimo]:[Estado de calidad el aire]],2,TRUE)</f>
        <v>Aceptable</v>
      </c>
      <c r="N2669" s="11">
        <v>11</v>
      </c>
      <c r="O2669" s="11" t="s">
        <v>5998</v>
      </c>
      <c r="P2669" s="11">
        <v>3</v>
      </c>
      <c r="Q2669" s="11">
        <v>-74.10539172</v>
      </c>
      <c r="R2669" s="12">
        <v>4.7590024099999999</v>
      </c>
    </row>
    <row r="2670" spans="1:18" x14ac:dyDescent="0.25">
      <c r="A2670" s="10">
        <v>2669</v>
      </c>
      <c r="B2670" s="3" t="s">
        <v>4895</v>
      </c>
      <c r="C2670" s="3" t="s">
        <v>3696</v>
      </c>
      <c r="D2670" s="3" t="s">
        <v>1</v>
      </c>
      <c r="E2670" s="3" t="s">
        <v>4855</v>
      </c>
      <c r="F2670" s="87">
        <v>24</v>
      </c>
      <c r="G2670" s="5">
        <f t="shared" si="123"/>
        <v>73</v>
      </c>
      <c r="H2670" s="5" t="str">
        <f>VLOOKUP(F2670,Tabla5[[Columna3]:[Columna4]],2,TRUE)</f>
        <v>Aceptable</v>
      </c>
      <c r="I2670" s="18">
        <v>44</v>
      </c>
      <c r="J2670" s="5">
        <f t="shared" si="124"/>
        <v>40.74074074074074</v>
      </c>
      <c r="K2670" s="5" t="str">
        <f>VLOOKUP(I2670,Tabla13[[Rango minimo]:[Estado de calidad del aire]],2,TRUE)</f>
        <v>Buena</v>
      </c>
      <c r="L2670" s="21">
        <f t="shared" si="125"/>
        <v>56.870370370370367</v>
      </c>
      <c r="M2670" s="21" t="str">
        <f>VLOOKUP(L2670,Tabla7[[Valor minimo]:[Estado de calidad el aire]],2,TRUE)</f>
        <v>Aceptable</v>
      </c>
      <c r="N2670" s="11">
        <v>11</v>
      </c>
      <c r="O2670" s="11" t="s">
        <v>5998</v>
      </c>
      <c r="P2670" s="11">
        <v>2</v>
      </c>
      <c r="Q2670" s="11">
        <v>-74.107120640000005</v>
      </c>
      <c r="R2670" s="12">
        <v>4.7427020239999997</v>
      </c>
    </row>
    <row r="2671" spans="1:18" x14ac:dyDescent="0.25">
      <c r="A2671" s="10">
        <v>2670</v>
      </c>
      <c r="B2671" s="3" t="s">
        <v>4896</v>
      </c>
      <c r="C2671" s="3" t="s">
        <v>3696</v>
      </c>
      <c r="D2671" s="3" t="s">
        <v>1</v>
      </c>
      <c r="E2671" s="3" t="s">
        <v>4809</v>
      </c>
      <c r="F2671" s="87">
        <v>24</v>
      </c>
      <c r="G2671" s="5">
        <f t="shared" si="123"/>
        <v>73</v>
      </c>
      <c r="H2671" s="5" t="str">
        <f>VLOOKUP(F2671,Tabla5[[Columna3]:[Columna4]],2,TRUE)</f>
        <v>Aceptable</v>
      </c>
      <c r="I2671" s="18">
        <v>44</v>
      </c>
      <c r="J2671" s="5">
        <f t="shared" si="124"/>
        <v>40.74074074074074</v>
      </c>
      <c r="K2671" s="5" t="str">
        <f>VLOOKUP(I2671,Tabla13[[Rango minimo]:[Estado de calidad del aire]],2,TRUE)</f>
        <v>Buena</v>
      </c>
      <c r="L2671" s="21">
        <f t="shared" si="125"/>
        <v>56.870370370370367</v>
      </c>
      <c r="M2671" s="21" t="str">
        <f>VLOOKUP(L2671,Tabla7[[Valor minimo]:[Estado de calidad el aire]],2,TRUE)</f>
        <v>Aceptable</v>
      </c>
      <c r="N2671" s="11">
        <v>11</v>
      </c>
      <c r="O2671" s="11" t="s">
        <v>5998</v>
      </c>
      <c r="P2671" s="11">
        <v>2</v>
      </c>
      <c r="Q2671" s="11">
        <v>-74.112885270000007</v>
      </c>
      <c r="R2671" s="12">
        <v>4.7423570069999998</v>
      </c>
    </row>
    <row r="2672" spans="1:18" x14ac:dyDescent="0.25">
      <c r="A2672" s="10">
        <v>2671</v>
      </c>
      <c r="B2672" s="3" t="s">
        <v>4897</v>
      </c>
      <c r="C2672" s="3" t="s">
        <v>3696</v>
      </c>
      <c r="D2672" s="3" t="s">
        <v>1</v>
      </c>
      <c r="E2672" s="3" t="s">
        <v>4898</v>
      </c>
      <c r="F2672" s="87">
        <v>24</v>
      </c>
      <c r="G2672" s="5">
        <f t="shared" si="123"/>
        <v>73</v>
      </c>
      <c r="H2672" s="5" t="str">
        <f>VLOOKUP(F2672,Tabla5[[Columna3]:[Columna4]],2,TRUE)</f>
        <v>Aceptable</v>
      </c>
      <c r="I2672" s="18">
        <v>44</v>
      </c>
      <c r="J2672" s="5">
        <f t="shared" si="124"/>
        <v>40.74074074074074</v>
      </c>
      <c r="K2672" s="5" t="str">
        <f>VLOOKUP(I2672,Tabla13[[Rango minimo]:[Estado de calidad del aire]],2,TRUE)</f>
        <v>Buena</v>
      </c>
      <c r="L2672" s="21">
        <f t="shared" si="125"/>
        <v>56.870370370370367</v>
      </c>
      <c r="M2672" s="21" t="str">
        <f>VLOOKUP(L2672,Tabla7[[Valor minimo]:[Estado de calidad el aire]],2,TRUE)</f>
        <v>Aceptable</v>
      </c>
      <c r="N2672" s="11">
        <v>11</v>
      </c>
      <c r="O2672" s="11" t="s">
        <v>5998</v>
      </c>
      <c r="P2672" s="11">
        <v>2</v>
      </c>
      <c r="Q2672" s="11">
        <v>-74.114133420000002</v>
      </c>
      <c r="R2672" s="12">
        <v>4.7429207770000001</v>
      </c>
    </row>
    <row r="2673" spans="1:18" x14ac:dyDescent="0.25">
      <c r="A2673" s="10">
        <v>2672</v>
      </c>
      <c r="B2673" s="3" t="s">
        <v>4899</v>
      </c>
      <c r="C2673" s="3" t="s">
        <v>3696</v>
      </c>
      <c r="D2673" s="3" t="s">
        <v>1</v>
      </c>
      <c r="E2673" s="3" t="s">
        <v>3398</v>
      </c>
      <c r="F2673" s="87">
        <v>24</v>
      </c>
      <c r="G2673" s="5">
        <f t="shared" si="123"/>
        <v>73</v>
      </c>
      <c r="H2673" s="5" t="str">
        <f>VLOOKUP(F2673,Tabla5[[Columna3]:[Columna4]],2,TRUE)</f>
        <v>Aceptable</v>
      </c>
      <c r="I2673" s="18">
        <v>44</v>
      </c>
      <c r="J2673" s="5">
        <f t="shared" si="124"/>
        <v>40.74074074074074</v>
      </c>
      <c r="K2673" s="5" t="str">
        <f>VLOOKUP(I2673,Tabla13[[Rango minimo]:[Estado de calidad del aire]],2,TRUE)</f>
        <v>Buena</v>
      </c>
      <c r="L2673" s="21">
        <f t="shared" si="125"/>
        <v>56.870370370370367</v>
      </c>
      <c r="M2673" s="21" t="str">
        <f>VLOOKUP(L2673,Tabla7[[Valor minimo]:[Estado de calidad el aire]],2,TRUE)</f>
        <v>Aceptable</v>
      </c>
      <c r="N2673" s="11">
        <v>11</v>
      </c>
      <c r="O2673" s="11" t="s">
        <v>5998</v>
      </c>
      <c r="P2673" s="11">
        <v>3</v>
      </c>
      <c r="Q2673" s="11">
        <v>-74.11445286</v>
      </c>
      <c r="R2673" s="12">
        <v>4.7538797319999997</v>
      </c>
    </row>
    <row r="2674" spans="1:18" x14ac:dyDescent="0.25">
      <c r="A2674" s="10">
        <v>2673</v>
      </c>
      <c r="B2674" s="3" t="s">
        <v>4900</v>
      </c>
      <c r="C2674" s="3" t="s">
        <v>3696</v>
      </c>
      <c r="D2674" s="3" t="s">
        <v>1</v>
      </c>
      <c r="E2674" s="3" t="s">
        <v>4236</v>
      </c>
      <c r="F2674" s="87">
        <v>24</v>
      </c>
      <c r="G2674" s="5">
        <f t="shared" si="123"/>
        <v>73</v>
      </c>
      <c r="H2674" s="5" t="str">
        <f>VLOOKUP(F2674,Tabla5[[Columna3]:[Columna4]],2,TRUE)</f>
        <v>Aceptable</v>
      </c>
      <c r="I2674" s="18">
        <v>44</v>
      </c>
      <c r="J2674" s="5">
        <f t="shared" si="124"/>
        <v>40.74074074074074</v>
      </c>
      <c r="K2674" s="5" t="str">
        <f>VLOOKUP(I2674,Tabla13[[Rango minimo]:[Estado de calidad del aire]],2,TRUE)</f>
        <v>Buena</v>
      </c>
      <c r="L2674" s="21">
        <f t="shared" si="125"/>
        <v>56.870370370370367</v>
      </c>
      <c r="M2674" s="21" t="str">
        <f>VLOOKUP(L2674,Tabla7[[Valor minimo]:[Estado de calidad el aire]],2,TRUE)</f>
        <v>Aceptable</v>
      </c>
      <c r="N2674" s="11">
        <v>11</v>
      </c>
      <c r="O2674" s="11" t="s">
        <v>5998</v>
      </c>
      <c r="P2674" s="11">
        <v>2</v>
      </c>
      <c r="Q2674" s="11">
        <v>-74.118831439999994</v>
      </c>
      <c r="R2674" s="12">
        <v>4.7485339780000002</v>
      </c>
    </row>
    <row r="2675" spans="1:18" x14ac:dyDescent="0.25">
      <c r="A2675" s="10">
        <v>2674</v>
      </c>
      <c r="B2675" s="3" t="s">
        <v>4901</v>
      </c>
      <c r="C2675" s="3" t="s">
        <v>3696</v>
      </c>
      <c r="D2675" s="3" t="s">
        <v>1</v>
      </c>
      <c r="E2675" s="3" t="s">
        <v>4902</v>
      </c>
      <c r="F2675" s="87">
        <v>24</v>
      </c>
      <c r="G2675" s="5">
        <f t="shared" si="123"/>
        <v>73</v>
      </c>
      <c r="H2675" s="5" t="str">
        <f>VLOOKUP(F2675,Tabla5[[Columna3]:[Columna4]],2,TRUE)</f>
        <v>Aceptable</v>
      </c>
      <c r="I2675" s="18">
        <v>44</v>
      </c>
      <c r="J2675" s="5">
        <f t="shared" si="124"/>
        <v>40.74074074074074</v>
      </c>
      <c r="K2675" s="5" t="str">
        <f>VLOOKUP(I2675,Tabla13[[Rango minimo]:[Estado de calidad del aire]],2,TRUE)</f>
        <v>Buena</v>
      </c>
      <c r="L2675" s="21">
        <f t="shared" si="125"/>
        <v>56.870370370370367</v>
      </c>
      <c r="M2675" s="21" t="str">
        <f>VLOOKUP(L2675,Tabla7[[Valor minimo]:[Estado de calidad el aire]],2,TRUE)</f>
        <v>Aceptable</v>
      </c>
      <c r="N2675" s="11">
        <v>11</v>
      </c>
      <c r="O2675" s="11" t="s">
        <v>5998</v>
      </c>
      <c r="P2675" s="11">
        <v>2</v>
      </c>
      <c r="Q2675" s="11">
        <v>-74.115595499999998</v>
      </c>
      <c r="R2675" s="12">
        <v>4.7575575389999996</v>
      </c>
    </row>
    <row r="2676" spans="1:18" x14ac:dyDescent="0.25">
      <c r="A2676" s="10">
        <v>2675</v>
      </c>
      <c r="B2676" s="3" t="s">
        <v>4903</v>
      </c>
      <c r="C2676" s="3" t="s">
        <v>3696</v>
      </c>
      <c r="D2676" s="3" t="s">
        <v>1</v>
      </c>
      <c r="E2676" s="3" t="s">
        <v>4042</v>
      </c>
      <c r="F2676" s="87">
        <v>24</v>
      </c>
      <c r="G2676" s="5">
        <f t="shared" si="123"/>
        <v>73</v>
      </c>
      <c r="H2676" s="5" t="str">
        <f>VLOOKUP(F2676,Tabla5[[Columna3]:[Columna4]],2,TRUE)</f>
        <v>Aceptable</v>
      </c>
      <c r="I2676" s="18">
        <v>44</v>
      </c>
      <c r="J2676" s="5">
        <f t="shared" si="124"/>
        <v>40.74074074074074</v>
      </c>
      <c r="K2676" s="5" t="str">
        <f>VLOOKUP(I2676,Tabla13[[Rango minimo]:[Estado de calidad del aire]],2,TRUE)</f>
        <v>Buena</v>
      </c>
      <c r="L2676" s="21">
        <f t="shared" si="125"/>
        <v>56.870370370370367</v>
      </c>
      <c r="M2676" s="21" t="str">
        <f>VLOOKUP(L2676,Tabla7[[Valor minimo]:[Estado de calidad el aire]],2,TRUE)</f>
        <v>Aceptable</v>
      </c>
      <c r="N2676" s="11">
        <v>11</v>
      </c>
      <c r="O2676" s="11" t="s">
        <v>5998</v>
      </c>
      <c r="P2676" s="11">
        <v>3</v>
      </c>
      <c r="Q2676" s="11">
        <v>-74.106134420000004</v>
      </c>
      <c r="R2676" s="12">
        <v>4.7545506179999997</v>
      </c>
    </row>
    <row r="2677" spans="1:18" x14ac:dyDescent="0.25">
      <c r="A2677" s="10">
        <v>2676</v>
      </c>
      <c r="B2677" s="3" t="s">
        <v>4904</v>
      </c>
      <c r="C2677" s="3" t="s">
        <v>3696</v>
      </c>
      <c r="D2677" s="3" t="s">
        <v>1</v>
      </c>
      <c r="E2677" s="3" t="s">
        <v>4905</v>
      </c>
      <c r="F2677" s="87">
        <v>24</v>
      </c>
      <c r="G2677" s="5">
        <f t="shared" si="123"/>
        <v>73</v>
      </c>
      <c r="H2677" s="5" t="str">
        <f>VLOOKUP(F2677,Tabla5[[Columna3]:[Columna4]],2,TRUE)</f>
        <v>Aceptable</v>
      </c>
      <c r="I2677" s="18">
        <v>44</v>
      </c>
      <c r="J2677" s="5">
        <f t="shared" si="124"/>
        <v>40.74074074074074</v>
      </c>
      <c r="K2677" s="5" t="str">
        <f>VLOOKUP(I2677,Tabla13[[Rango minimo]:[Estado de calidad del aire]],2,TRUE)</f>
        <v>Buena</v>
      </c>
      <c r="L2677" s="21">
        <f t="shared" si="125"/>
        <v>56.870370370370367</v>
      </c>
      <c r="M2677" s="21" t="str">
        <f>VLOOKUP(L2677,Tabla7[[Valor minimo]:[Estado de calidad el aire]],2,TRUE)</f>
        <v>Aceptable</v>
      </c>
      <c r="N2677" s="11">
        <v>11</v>
      </c>
      <c r="O2677" s="11" t="s">
        <v>5998</v>
      </c>
      <c r="P2677" s="11">
        <v>2</v>
      </c>
      <c r="Q2677" s="11">
        <v>-74.110932539999993</v>
      </c>
      <c r="R2677" s="12">
        <v>4.7336149650000001</v>
      </c>
    </row>
    <row r="2678" spans="1:18" x14ac:dyDescent="0.25">
      <c r="A2678" s="10">
        <v>2677</v>
      </c>
      <c r="B2678" s="3" t="s">
        <v>4906</v>
      </c>
      <c r="C2678" s="3" t="s">
        <v>3696</v>
      </c>
      <c r="D2678" s="3" t="s">
        <v>1</v>
      </c>
      <c r="E2678" s="3" t="s">
        <v>4907</v>
      </c>
      <c r="F2678" s="87">
        <v>24</v>
      </c>
      <c r="G2678" s="5">
        <f t="shared" si="123"/>
        <v>73</v>
      </c>
      <c r="H2678" s="5" t="str">
        <f>VLOOKUP(F2678,Tabla5[[Columna3]:[Columna4]],2,TRUE)</f>
        <v>Aceptable</v>
      </c>
      <c r="I2678" s="18">
        <v>44</v>
      </c>
      <c r="J2678" s="5">
        <f t="shared" si="124"/>
        <v>40.74074074074074</v>
      </c>
      <c r="K2678" s="5" t="str">
        <f>VLOOKUP(I2678,Tabla13[[Rango minimo]:[Estado de calidad del aire]],2,TRUE)</f>
        <v>Buena</v>
      </c>
      <c r="L2678" s="21">
        <f t="shared" si="125"/>
        <v>56.870370370370367</v>
      </c>
      <c r="M2678" s="21" t="str">
        <f>VLOOKUP(L2678,Tabla7[[Valor minimo]:[Estado de calidad el aire]],2,TRUE)</f>
        <v>Aceptable</v>
      </c>
      <c r="N2678" s="11">
        <v>11</v>
      </c>
      <c r="O2678" s="11" t="s">
        <v>5998</v>
      </c>
      <c r="P2678" s="11">
        <v>2</v>
      </c>
      <c r="Q2678" s="11">
        <v>-74.108384849999993</v>
      </c>
      <c r="R2678" s="12">
        <v>4.7345694900000002</v>
      </c>
    </row>
    <row r="2679" spans="1:18" x14ac:dyDescent="0.25">
      <c r="A2679" s="10">
        <v>2678</v>
      </c>
      <c r="B2679" s="3" t="s">
        <v>4908</v>
      </c>
      <c r="C2679" s="3" t="s">
        <v>3696</v>
      </c>
      <c r="D2679" s="3" t="s">
        <v>1</v>
      </c>
      <c r="E2679" s="3" t="s">
        <v>4837</v>
      </c>
      <c r="F2679" s="87">
        <v>24</v>
      </c>
      <c r="G2679" s="5">
        <f t="shared" si="123"/>
        <v>73</v>
      </c>
      <c r="H2679" s="5" t="str">
        <f>VLOOKUP(F2679,Tabla5[[Columna3]:[Columna4]],2,TRUE)</f>
        <v>Aceptable</v>
      </c>
      <c r="I2679" s="18">
        <v>44</v>
      </c>
      <c r="J2679" s="5">
        <f t="shared" si="124"/>
        <v>40.74074074074074</v>
      </c>
      <c r="K2679" s="5" t="str">
        <f>VLOOKUP(I2679,Tabla13[[Rango minimo]:[Estado de calidad del aire]],2,TRUE)</f>
        <v>Buena</v>
      </c>
      <c r="L2679" s="21">
        <f t="shared" si="125"/>
        <v>56.870370370370367</v>
      </c>
      <c r="M2679" s="21" t="str">
        <f>VLOOKUP(L2679,Tabla7[[Valor minimo]:[Estado de calidad el aire]],2,TRUE)</f>
        <v>Aceptable</v>
      </c>
      <c r="N2679" s="11">
        <v>11</v>
      </c>
      <c r="O2679" s="11" t="s">
        <v>5998</v>
      </c>
      <c r="P2679" s="11">
        <v>2</v>
      </c>
      <c r="Q2679" s="11">
        <v>-74.113658849999993</v>
      </c>
      <c r="R2679" s="12">
        <v>4.7502975239999996</v>
      </c>
    </row>
    <row r="2680" spans="1:18" x14ac:dyDescent="0.25">
      <c r="A2680" s="10">
        <v>2679</v>
      </c>
      <c r="B2680" s="3" t="s">
        <v>4909</v>
      </c>
      <c r="C2680" s="3" t="s">
        <v>3696</v>
      </c>
      <c r="D2680" s="3" t="s">
        <v>1</v>
      </c>
      <c r="E2680" s="3" t="s">
        <v>4910</v>
      </c>
      <c r="F2680" s="87">
        <v>22</v>
      </c>
      <c r="G2680" s="5">
        <f t="shared" si="123"/>
        <v>69</v>
      </c>
      <c r="H2680" s="5" t="str">
        <f>VLOOKUP(F2680,Tabla5[[Columna3]:[Columna4]],2,TRUE)</f>
        <v>Aceptable</v>
      </c>
      <c r="I2680" s="18">
        <v>44</v>
      </c>
      <c r="J2680" s="5">
        <f t="shared" si="124"/>
        <v>40.74074074074074</v>
      </c>
      <c r="K2680" s="5" t="str">
        <f>VLOOKUP(I2680,Tabla13[[Rango minimo]:[Estado de calidad del aire]],2,TRUE)</f>
        <v>Buena</v>
      </c>
      <c r="L2680" s="21">
        <f t="shared" si="125"/>
        <v>54.870370370370367</v>
      </c>
      <c r="M2680" s="21" t="str">
        <f>VLOOKUP(L2680,Tabla7[[Valor minimo]:[Estado de calidad el aire]],2,TRUE)</f>
        <v>Aceptable</v>
      </c>
      <c r="N2680" s="11">
        <v>11</v>
      </c>
      <c r="O2680" s="11" t="s">
        <v>5987</v>
      </c>
      <c r="P2680" s="11">
        <v>6</v>
      </c>
      <c r="Q2680" s="11">
        <v>-74.049620489999995</v>
      </c>
      <c r="R2680" s="12">
        <v>4.7985051070000004</v>
      </c>
    </row>
    <row r="2681" spans="1:18" x14ac:dyDescent="0.25">
      <c r="A2681" s="10">
        <v>2680</v>
      </c>
      <c r="B2681" s="3" t="s">
        <v>4911</v>
      </c>
      <c r="C2681" s="3" t="s">
        <v>3696</v>
      </c>
      <c r="D2681" s="3" t="s">
        <v>1</v>
      </c>
      <c r="E2681" s="3" t="s">
        <v>4912</v>
      </c>
      <c r="F2681" s="87">
        <v>22</v>
      </c>
      <c r="G2681" s="5">
        <f t="shared" si="123"/>
        <v>69</v>
      </c>
      <c r="H2681" s="5" t="str">
        <f>VLOOKUP(F2681,Tabla5[[Columna3]:[Columna4]],2,TRUE)</f>
        <v>Aceptable</v>
      </c>
      <c r="I2681" s="18">
        <v>44</v>
      </c>
      <c r="J2681" s="5">
        <f t="shared" si="124"/>
        <v>40.74074074074074</v>
      </c>
      <c r="K2681" s="5" t="str">
        <f>VLOOKUP(I2681,Tabla13[[Rango minimo]:[Estado de calidad del aire]],2,TRUE)</f>
        <v>Buena</v>
      </c>
      <c r="L2681" s="21">
        <f t="shared" si="125"/>
        <v>54.870370370370367</v>
      </c>
      <c r="M2681" s="21" t="str">
        <f>VLOOKUP(L2681,Tabla7[[Valor minimo]:[Estado de calidad el aire]],2,TRUE)</f>
        <v>Aceptable</v>
      </c>
      <c r="N2681" s="11">
        <v>11</v>
      </c>
      <c r="O2681" s="11" t="s">
        <v>5987</v>
      </c>
      <c r="P2681" s="11">
        <v>6</v>
      </c>
      <c r="Q2681" s="11">
        <v>-74.059620580000001</v>
      </c>
      <c r="R2681" s="12">
        <v>4.7910173949999999</v>
      </c>
    </row>
    <row r="2682" spans="1:18" x14ac:dyDescent="0.25">
      <c r="A2682" s="10">
        <v>2681</v>
      </c>
      <c r="B2682" s="3" t="s">
        <v>4913</v>
      </c>
      <c r="C2682" s="3" t="s">
        <v>3696</v>
      </c>
      <c r="D2682" s="3" t="s">
        <v>1</v>
      </c>
      <c r="E2682" s="3" t="s">
        <v>4914</v>
      </c>
      <c r="F2682" s="87">
        <v>22</v>
      </c>
      <c r="G2682" s="5">
        <f t="shared" si="123"/>
        <v>69</v>
      </c>
      <c r="H2682" s="5" t="str">
        <f>VLOOKUP(F2682,Tabla5[[Columna3]:[Columna4]],2,TRUE)</f>
        <v>Aceptable</v>
      </c>
      <c r="I2682" s="18">
        <v>44</v>
      </c>
      <c r="J2682" s="5">
        <f t="shared" si="124"/>
        <v>40.74074074074074</v>
      </c>
      <c r="K2682" s="5" t="str">
        <f>VLOOKUP(I2682,Tabla13[[Rango minimo]:[Estado de calidad del aire]],2,TRUE)</f>
        <v>Buena</v>
      </c>
      <c r="L2682" s="21">
        <f t="shared" si="125"/>
        <v>54.870370370370367</v>
      </c>
      <c r="M2682" s="21" t="str">
        <f>VLOOKUP(L2682,Tabla7[[Valor minimo]:[Estado de calidad el aire]],2,TRUE)</f>
        <v>Aceptable</v>
      </c>
      <c r="N2682" s="11">
        <v>11</v>
      </c>
      <c r="O2682" s="11" t="s">
        <v>5987</v>
      </c>
      <c r="P2682" s="11">
        <v>6</v>
      </c>
      <c r="Q2682" s="11">
        <v>-74.061858099999995</v>
      </c>
      <c r="R2682" s="12">
        <v>4.7828810349999999</v>
      </c>
    </row>
    <row r="2683" spans="1:18" x14ac:dyDescent="0.25">
      <c r="A2683" s="10">
        <v>2682</v>
      </c>
      <c r="B2683" s="3" t="s">
        <v>4915</v>
      </c>
      <c r="C2683" s="3" t="s">
        <v>3696</v>
      </c>
      <c r="D2683" s="3" t="s">
        <v>1</v>
      </c>
      <c r="E2683" s="3" t="s">
        <v>4916</v>
      </c>
      <c r="F2683" s="87">
        <v>24</v>
      </c>
      <c r="G2683" s="5">
        <f t="shared" si="123"/>
        <v>73</v>
      </c>
      <c r="H2683" s="5" t="str">
        <f>VLOOKUP(F2683,Tabla5[[Columna3]:[Columna4]],2,TRUE)</f>
        <v>Aceptable</v>
      </c>
      <c r="I2683" s="18">
        <v>44</v>
      </c>
      <c r="J2683" s="5">
        <f t="shared" si="124"/>
        <v>40.74074074074074</v>
      </c>
      <c r="K2683" s="5" t="str">
        <f>VLOOKUP(I2683,Tabla13[[Rango minimo]:[Estado de calidad del aire]],2,TRUE)</f>
        <v>Buena</v>
      </c>
      <c r="L2683" s="21">
        <f t="shared" si="125"/>
        <v>56.870370370370367</v>
      </c>
      <c r="M2683" s="21" t="str">
        <f>VLOOKUP(L2683,Tabla7[[Valor minimo]:[Estado de calidad el aire]],2,TRUE)</f>
        <v>Aceptable</v>
      </c>
      <c r="N2683" s="11">
        <v>11</v>
      </c>
      <c r="O2683" s="11" t="s">
        <v>5987</v>
      </c>
      <c r="P2683" s="11">
        <v>6</v>
      </c>
      <c r="Q2683" s="11">
        <v>-74.069236709999998</v>
      </c>
      <c r="R2683" s="12">
        <v>4.7999232469999997</v>
      </c>
    </row>
    <row r="2684" spans="1:18" x14ac:dyDescent="0.25">
      <c r="A2684" s="10">
        <v>2683</v>
      </c>
      <c r="B2684" s="3" t="s">
        <v>4917</v>
      </c>
      <c r="C2684" s="3" t="s">
        <v>3696</v>
      </c>
      <c r="D2684" s="3" t="s">
        <v>1</v>
      </c>
      <c r="E2684" s="3" t="s">
        <v>4916</v>
      </c>
      <c r="F2684" s="87">
        <v>24</v>
      </c>
      <c r="G2684" s="5">
        <f t="shared" si="123"/>
        <v>73</v>
      </c>
      <c r="H2684" s="5" t="str">
        <f>VLOOKUP(F2684,Tabla5[[Columna3]:[Columna4]],2,TRUE)</f>
        <v>Aceptable</v>
      </c>
      <c r="I2684" s="18">
        <v>44</v>
      </c>
      <c r="J2684" s="5">
        <f t="shared" si="124"/>
        <v>40.74074074074074</v>
      </c>
      <c r="K2684" s="5" t="str">
        <f>VLOOKUP(I2684,Tabla13[[Rango minimo]:[Estado de calidad del aire]],2,TRUE)</f>
        <v>Buena</v>
      </c>
      <c r="L2684" s="21">
        <f t="shared" si="125"/>
        <v>56.870370370370367</v>
      </c>
      <c r="M2684" s="21" t="str">
        <f>VLOOKUP(L2684,Tabla7[[Valor minimo]:[Estado de calidad el aire]],2,TRUE)</f>
        <v>Aceptable</v>
      </c>
      <c r="N2684" s="11">
        <v>11</v>
      </c>
      <c r="O2684" s="11" t="s">
        <v>5987</v>
      </c>
      <c r="P2684" s="11">
        <v>6</v>
      </c>
      <c r="Q2684" s="11">
        <v>-74.069787030000001</v>
      </c>
      <c r="R2684" s="12">
        <v>4.7983386929999998</v>
      </c>
    </row>
    <row r="2685" spans="1:18" x14ac:dyDescent="0.25">
      <c r="A2685" s="10">
        <v>2684</v>
      </c>
      <c r="B2685" s="3" t="s">
        <v>4918</v>
      </c>
      <c r="C2685" s="3" t="s">
        <v>3696</v>
      </c>
      <c r="D2685" s="3" t="s">
        <v>1</v>
      </c>
      <c r="E2685" s="3" t="s">
        <v>4916</v>
      </c>
      <c r="F2685" s="87">
        <v>24</v>
      </c>
      <c r="G2685" s="5">
        <f t="shared" si="123"/>
        <v>73</v>
      </c>
      <c r="H2685" s="5" t="str">
        <f>VLOOKUP(F2685,Tabla5[[Columna3]:[Columna4]],2,TRUE)</f>
        <v>Aceptable</v>
      </c>
      <c r="I2685" s="18">
        <v>44</v>
      </c>
      <c r="J2685" s="5">
        <f t="shared" si="124"/>
        <v>40.74074074074074</v>
      </c>
      <c r="K2685" s="5" t="str">
        <f>VLOOKUP(I2685,Tabla13[[Rango minimo]:[Estado de calidad del aire]],2,TRUE)</f>
        <v>Buena</v>
      </c>
      <c r="L2685" s="21">
        <f t="shared" si="125"/>
        <v>56.870370370370367</v>
      </c>
      <c r="M2685" s="21" t="str">
        <f>VLOOKUP(L2685,Tabla7[[Valor minimo]:[Estado de calidad el aire]],2,TRUE)</f>
        <v>Aceptable</v>
      </c>
      <c r="N2685" s="11">
        <v>11</v>
      </c>
      <c r="O2685" s="11" t="s">
        <v>5987</v>
      </c>
      <c r="P2685" s="11">
        <v>6</v>
      </c>
      <c r="Q2685" s="11">
        <v>-74.07170764</v>
      </c>
      <c r="R2685" s="12">
        <v>4.800905609</v>
      </c>
    </row>
    <row r="2686" spans="1:18" x14ac:dyDescent="0.25">
      <c r="A2686" s="10">
        <v>2685</v>
      </c>
      <c r="B2686" s="3" t="s">
        <v>4919</v>
      </c>
      <c r="C2686" s="3" t="s">
        <v>3696</v>
      </c>
      <c r="D2686" s="3" t="s">
        <v>1</v>
      </c>
      <c r="E2686" s="3" t="s">
        <v>4920</v>
      </c>
      <c r="F2686" s="87">
        <v>24</v>
      </c>
      <c r="G2686" s="5">
        <f t="shared" si="123"/>
        <v>73</v>
      </c>
      <c r="H2686" s="5" t="str">
        <f>VLOOKUP(F2686,Tabla5[[Columna3]:[Columna4]],2,TRUE)</f>
        <v>Aceptable</v>
      </c>
      <c r="I2686" s="18">
        <v>44</v>
      </c>
      <c r="J2686" s="5">
        <f t="shared" si="124"/>
        <v>40.74074074074074</v>
      </c>
      <c r="K2686" s="5" t="str">
        <f>VLOOKUP(I2686,Tabla13[[Rango minimo]:[Estado de calidad del aire]],2,TRUE)</f>
        <v>Buena</v>
      </c>
      <c r="L2686" s="21">
        <f t="shared" si="125"/>
        <v>56.870370370370367</v>
      </c>
      <c r="M2686" s="21" t="str">
        <f>VLOOKUP(L2686,Tabla7[[Valor minimo]:[Estado de calidad el aire]],2,TRUE)</f>
        <v>Aceptable</v>
      </c>
      <c r="N2686" s="11">
        <v>11</v>
      </c>
      <c r="O2686" s="11" t="s">
        <v>5987</v>
      </c>
      <c r="P2686" s="11">
        <v>6</v>
      </c>
      <c r="Q2686" s="11">
        <v>-74.072697719999994</v>
      </c>
      <c r="R2686" s="12">
        <v>4.7998254960000004</v>
      </c>
    </row>
    <row r="2687" spans="1:18" x14ac:dyDescent="0.25">
      <c r="A2687" s="10">
        <v>2686</v>
      </c>
      <c r="B2687" s="3" t="s">
        <v>4921</v>
      </c>
      <c r="C2687" s="3" t="s">
        <v>3696</v>
      </c>
      <c r="D2687" s="3" t="s">
        <v>1</v>
      </c>
      <c r="E2687" s="3" t="s">
        <v>4922</v>
      </c>
      <c r="F2687" s="87">
        <v>24</v>
      </c>
      <c r="G2687" s="5">
        <f t="shared" si="123"/>
        <v>73</v>
      </c>
      <c r="H2687" s="5" t="str">
        <f>VLOOKUP(F2687,Tabla5[[Columna3]:[Columna4]],2,TRUE)</f>
        <v>Aceptable</v>
      </c>
      <c r="I2687" s="18">
        <v>44</v>
      </c>
      <c r="J2687" s="5">
        <f t="shared" si="124"/>
        <v>40.74074074074074</v>
      </c>
      <c r="K2687" s="5" t="str">
        <f>VLOOKUP(I2687,Tabla13[[Rango minimo]:[Estado de calidad del aire]],2,TRUE)</f>
        <v>Buena</v>
      </c>
      <c r="L2687" s="21">
        <f t="shared" si="125"/>
        <v>56.870370370370367</v>
      </c>
      <c r="M2687" s="21" t="str">
        <f>VLOOKUP(L2687,Tabla7[[Valor minimo]:[Estado de calidad el aire]],2,TRUE)</f>
        <v>Aceptable</v>
      </c>
      <c r="N2687" s="11">
        <v>11</v>
      </c>
      <c r="O2687" s="11" t="s">
        <v>5987</v>
      </c>
      <c r="P2687" s="11">
        <v>6</v>
      </c>
      <c r="Q2687" s="11">
        <v>-74.071872810000002</v>
      </c>
      <c r="R2687" s="12">
        <v>4.7995417519999997</v>
      </c>
    </row>
    <row r="2688" spans="1:18" x14ac:dyDescent="0.25">
      <c r="A2688" s="10">
        <v>2687</v>
      </c>
      <c r="B2688" s="3" t="s">
        <v>4923</v>
      </c>
      <c r="C2688" s="3" t="s">
        <v>3696</v>
      </c>
      <c r="D2688" s="3" t="s">
        <v>1</v>
      </c>
      <c r="E2688" s="3" t="s">
        <v>4924</v>
      </c>
      <c r="F2688" s="87">
        <v>24</v>
      </c>
      <c r="G2688" s="5">
        <f t="shared" si="123"/>
        <v>73</v>
      </c>
      <c r="H2688" s="5" t="str">
        <f>VLOOKUP(F2688,Tabla5[[Columna3]:[Columna4]],2,TRUE)</f>
        <v>Aceptable</v>
      </c>
      <c r="I2688" s="18">
        <v>44</v>
      </c>
      <c r="J2688" s="5">
        <f t="shared" si="124"/>
        <v>40.74074074074074</v>
      </c>
      <c r="K2688" s="5" t="str">
        <f>VLOOKUP(I2688,Tabla13[[Rango minimo]:[Estado de calidad del aire]],2,TRUE)</f>
        <v>Buena</v>
      </c>
      <c r="L2688" s="21">
        <f t="shared" si="125"/>
        <v>56.870370370370367</v>
      </c>
      <c r="M2688" s="21" t="str">
        <f>VLOOKUP(L2688,Tabla7[[Valor minimo]:[Estado de calidad el aire]],2,TRUE)</f>
        <v>Aceptable</v>
      </c>
      <c r="N2688" s="11">
        <v>11</v>
      </c>
      <c r="O2688" s="11" t="s">
        <v>5987</v>
      </c>
      <c r="P2688" s="11">
        <v>6</v>
      </c>
      <c r="Q2688" s="11">
        <v>-74.07135151</v>
      </c>
      <c r="R2688" s="12">
        <v>4.7993793189999998</v>
      </c>
    </row>
    <row r="2689" spans="1:18" x14ac:dyDescent="0.25">
      <c r="A2689" s="10">
        <v>2688</v>
      </c>
      <c r="B2689" s="3" t="s">
        <v>4925</v>
      </c>
      <c r="C2689" s="3" t="s">
        <v>3696</v>
      </c>
      <c r="D2689" s="3" t="s">
        <v>1</v>
      </c>
      <c r="E2689" s="3" t="s">
        <v>4926</v>
      </c>
      <c r="F2689" s="87">
        <v>24</v>
      </c>
      <c r="G2689" s="5">
        <f t="shared" si="123"/>
        <v>73</v>
      </c>
      <c r="H2689" s="5" t="str">
        <f>VLOOKUP(F2689,Tabla5[[Columna3]:[Columna4]],2,TRUE)</f>
        <v>Aceptable</v>
      </c>
      <c r="I2689" s="18">
        <v>44</v>
      </c>
      <c r="J2689" s="5">
        <f t="shared" si="124"/>
        <v>40.74074074074074</v>
      </c>
      <c r="K2689" s="5" t="str">
        <f>VLOOKUP(I2689,Tabla13[[Rango minimo]:[Estado de calidad del aire]],2,TRUE)</f>
        <v>Buena</v>
      </c>
      <c r="L2689" s="21">
        <f t="shared" si="125"/>
        <v>56.870370370370367</v>
      </c>
      <c r="M2689" s="21" t="str">
        <f>VLOOKUP(L2689,Tabla7[[Valor minimo]:[Estado de calidad el aire]],2,TRUE)</f>
        <v>Aceptable</v>
      </c>
      <c r="N2689" s="11">
        <v>11</v>
      </c>
      <c r="O2689" s="11" t="s">
        <v>5987</v>
      </c>
      <c r="P2689" s="11">
        <v>6</v>
      </c>
      <c r="Q2689" s="11">
        <v>-74.058741229999995</v>
      </c>
      <c r="R2689" s="12">
        <v>4.7960978120000002</v>
      </c>
    </row>
    <row r="2690" spans="1:18" x14ac:dyDescent="0.25">
      <c r="A2690" s="10">
        <v>2689</v>
      </c>
      <c r="B2690" s="3" t="s">
        <v>4927</v>
      </c>
      <c r="C2690" s="3" t="s">
        <v>3696</v>
      </c>
      <c r="D2690" s="3" t="s">
        <v>1</v>
      </c>
      <c r="E2690" s="3" t="s">
        <v>4916</v>
      </c>
      <c r="F2690" s="87">
        <v>24</v>
      </c>
      <c r="G2690" s="5">
        <f t="shared" si="123"/>
        <v>73</v>
      </c>
      <c r="H2690" s="5" t="str">
        <f>VLOOKUP(F2690,Tabla5[[Columna3]:[Columna4]],2,TRUE)</f>
        <v>Aceptable</v>
      </c>
      <c r="I2690" s="18">
        <v>44</v>
      </c>
      <c r="J2690" s="5">
        <f t="shared" si="124"/>
        <v>40.74074074074074</v>
      </c>
      <c r="K2690" s="5" t="str">
        <f>VLOOKUP(I2690,Tabla13[[Rango minimo]:[Estado de calidad del aire]],2,TRUE)</f>
        <v>Buena</v>
      </c>
      <c r="L2690" s="21">
        <f t="shared" si="125"/>
        <v>56.870370370370367</v>
      </c>
      <c r="M2690" s="21" t="str">
        <f>VLOOKUP(L2690,Tabla7[[Valor minimo]:[Estado de calidad el aire]],2,TRUE)</f>
        <v>Aceptable</v>
      </c>
      <c r="N2690" s="11">
        <v>11</v>
      </c>
      <c r="O2690" s="11" t="s">
        <v>5987</v>
      </c>
      <c r="P2690" s="11">
        <v>6</v>
      </c>
      <c r="Q2690" s="11">
        <v>-74.072827619999998</v>
      </c>
      <c r="R2690" s="12">
        <v>4.7986869580000002</v>
      </c>
    </row>
    <row r="2691" spans="1:18" x14ac:dyDescent="0.25">
      <c r="A2691" s="10">
        <v>2690</v>
      </c>
      <c r="B2691" s="3" t="s">
        <v>4928</v>
      </c>
      <c r="C2691" s="3" t="s">
        <v>3696</v>
      </c>
      <c r="D2691" s="3" t="s">
        <v>1</v>
      </c>
      <c r="E2691" s="3" t="s">
        <v>4916</v>
      </c>
      <c r="F2691" s="87">
        <v>24</v>
      </c>
      <c r="G2691" s="5">
        <f t="shared" ref="G2691:G2754" si="126">IF(F2691&lt;=12, F2691*50/12,
IF(F2691&lt;=37, 51 + (F2691-13)*50/25,
IF(F2691&lt;=55, 101 + (F2691-38)*50/18,
IF(F2691&lt;=150, 151 + (F2691-56)*50/95,
IF(F2691&lt;=250, 201 + (F2691-151)*100/100,
301 + (F2691-251)*200/250)))))</f>
        <v>73</v>
      </c>
      <c r="H2691" s="5" t="str">
        <f>VLOOKUP(F2691,Tabla5[[Columna3]:[Columna4]],2,TRUE)</f>
        <v>Aceptable</v>
      </c>
      <c r="I2691" s="18">
        <v>44</v>
      </c>
      <c r="J2691" s="5">
        <f t="shared" ref="J2691:J2754" si="127">IF(I2691&lt;=54, I2691*50/54,
IF(I2691&lt;=154, 51 + (I2691-55)*50/100,
IF(I2691&lt;=254, 101 + (I2691-155)*50/100,
IF(I2691&lt;=354, 151 + (I2691-255)*50/100,
IF(I2691&lt;=424, 201 + (I2691-355)*100/70,
301 + (I2691-425)*200/180)))))</f>
        <v>40.74074074074074</v>
      </c>
      <c r="K2691" s="5" t="str">
        <f>VLOOKUP(I2691,Tabla13[[Rango minimo]:[Estado de calidad del aire]],2,TRUE)</f>
        <v>Buena</v>
      </c>
      <c r="L2691" s="21">
        <f t="shared" ref="L2691:L2754" si="128">(((G2691+J2691)/2))</f>
        <v>56.870370370370367</v>
      </c>
      <c r="M2691" s="21" t="str">
        <f>VLOOKUP(L2691,Tabla7[[Valor minimo]:[Estado de calidad el aire]],2,TRUE)</f>
        <v>Aceptable</v>
      </c>
      <c r="N2691" s="11">
        <v>11</v>
      </c>
      <c r="O2691" s="11" t="s">
        <v>5987</v>
      </c>
      <c r="P2691" s="11">
        <v>6</v>
      </c>
      <c r="Q2691" s="11">
        <v>-74.071914070000005</v>
      </c>
      <c r="R2691" s="12">
        <v>4.7983860290000004</v>
      </c>
    </row>
    <row r="2692" spans="1:18" x14ac:dyDescent="0.25">
      <c r="A2692" s="10">
        <v>2691</v>
      </c>
      <c r="B2692" s="3" t="s">
        <v>4929</v>
      </c>
      <c r="C2692" s="3" t="s">
        <v>3696</v>
      </c>
      <c r="D2692" s="3" t="s">
        <v>1</v>
      </c>
      <c r="E2692" s="3" t="s">
        <v>4930</v>
      </c>
      <c r="F2692" s="87">
        <v>22</v>
      </c>
      <c r="G2692" s="5">
        <f t="shared" si="126"/>
        <v>69</v>
      </c>
      <c r="H2692" s="5" t="str">
        <f>VLOOKUP(F2692,Tabla5[[Columna3]:[Columna4]],2,TRUE)</f>
        <v>Aceptable</v>
      </c>
      <c r="I2692" s="18">
        <v>44</v>
      </c>
      <c r="J2692" s="5">
        <f t="shared" si="127"/>
        <v>40.74074074074074</v>
      </c>
      <c r="K2692" s="5" t="str">
        <f>VLOOKUP(I2692,Tabla13[[Rango minimo]:[Estado de calidad del aire]],2,TRUE)</f>
        <v>Buena</v>
      </c>
      <c r="L2692" s="21">
        <f t="shared" si="128"/>
        <v>54.870370370370367</v>
      </c>
      <c r="M2692" s="21" t="str">
        <f>VLOOKUP(L2692,Tabla7[[Valor minimo]:[Estado de calidad el aire]],2,TRUE)</f>
        <v>Aceptable</v>
      </c>
      <c r="N2692" s="11">
        <v>11</v>
      </c>
      <c r="O2692" s="11" t="s">
        <v>5996</v>
      </c>
      <c r="P2692" s="11" t="s">
        <v>5999</v>
      </c>
      <c r="Q2692" s="11">
        <v>-74.072196980000001</v>
      </c>
      <c r="R2692" s="12">
        <v>4.7681664450000003</v>
      </c>
    </row>
    <row r="2693" spans="1:18" x14ac:dyDescent="0.25">
      <c r="A2693" s="10">
        <v>2692</v>
      </c>
      <c r="B2693" s="3" t="s">
        <v>4931</v>
      </c>
      <c r="C2693" s="3" t="s">
        <v>3696</v>
      </c>
      <c r="D2693" s="3" t="s">
        <v>1</v>
      </c>
      <c r="E2693" s="3" t="s">
        <v>4930</v>
      </c>
      <c r="F2693" s="87">
        <v>22</v>
      </c>
      <c r="G2693" s="5">
        <f t="shared" si="126"/>
        <v>69</v>
      </c>
      <c r="H2693" s="5" t="str">
        <f>VLOOKUP(F2693,Tabla5[[Columna3]:[Columna4]],2,TRUE)</f>
        <v>Aceptable</v>
      </c>
      <c r="I2693" s="18">
        <v>44</v>
      </c>
      <c r="J2693" s="5">
        <f t="shared" si="127"/>
        <v>40.74074074074074</v>
      </c>
      <c r="K2693" s="5" t="str">
        <f>VLOOKUP(I2693,Tabla13[[Rango minimo]:[Estado de calidad del aire]],2,TRUE)</f>
        <v>Buena</v>
      </c>
      <c r="L2693" s="21">
        <f t="shared" si="128"/>
        <v>54.870370370370367</v>
      </c>
      <c r="M2693" s="21" t="str">
        <f>VLOOKUP(L2693,Tabla7[[Valor minimo]:[Estado de calidad el aire]],2,TRUE)</f>
        <v>Aceptable</v>
      </c>
      <c r="N2693" s="11">
        <v>11</v>
      </c>
      <c r="O2693" s="11" t="s">
        <v>5996</v>
      </c>
      <c r="P2693" s="11" t="s">
        <v>5999</v>
      </c>
      <c r="Q2693" s="11">
        <v>-74.071122389999999</v>
      </c>
      <c r="R2693" s="12">
        <v>4.7700586210000004</v>
      </c>
    </row>
    <row r="2694" spans="1:18" x14ac:dyDescent="0.25">
      <c r="A2694" s="10">
        <v>2693</v>
      </c>
      <c r="B2694" s="3" t="s">
        <v>4932</v>
      </c>
      <c r="C2694" s="3" t="s">
        <v>3696</v>
      </c>
      <c r="D2694" s="3" t="s">
        <v>1</v>
      </c>
      <c r="E2694" s="3" t="s">
        <v>4933</v>
      </c>
      <c r="F2694" s="87">
        <v>22</v>
      </c>
      <c r="G2694" s="5">
        <f t="shared" si="126"/>
        <v>69</v>
      </c>
      <c r="H2694" s="5" t="str">
        <f>VLOOKUP(F2694,Tabla5[[Columna3]:[Columna4]],2,TRUE)</f>
        <v>Aceptable</v>
      </c>
      <c r="I2694" s="18">
        <v>44</v>
      </c>
      <c r="J2694" s="5">
        <f t="shared" si="127"/>
        <v>40.74074074074074</v>
      </c>
      <c r="K2694" s="5" t="str">
        <f>VLOOKUP(I2694,Tabla13[[Rango minimo]:[Estado de calidad del aire]],2,TRUE)</f>
        <v>Buena</v>
      </c>
      <c r="L2694" s="21">
        <f t="shared" si="128"/>
        <v>54.870370370370367</v>
      </c>
      <c r="M2694" s="21" t="str">
        <f>VLOOKUP(L2694,Tabla7[[Valor minimo]:[Estado de calidad el aire]],2,TRUE)</f>
        <v>Aceptable</v>
      </c>
      <c r="N2694" s="11">
        <v>11</v>
      </c>
      <c r="O2694" s="11" t="s">
        <v>5997</v>
      </c>
      <c r="P2694" s="11">
        <v>4</v>
      </c>
      <c r="Q2694" s="11">
        <v>-74.090302539999996</v>
      </c>
      <c r="R2694" s="12">
        <v>4.7427228240000003</v>
      </c>
    </row>
    <row r="2695" spans="1:18" x14ac:dyDescent="0.25">
      <c r="A2695" s="10">
        <v>2694</v>
      </c>
      <c r="B2695" s="3" t="s">
        <v>4934</v>
      </c>
      <c r="C2695" s="3" t="s">
        <v>3696</v>
      </c>
      <c r="D2695" s="3" t="s">
        <v>1</v>
      </c>
      <c r="E2695" s="3" t="s">
        <v>4935</v>
      </c>
      <c r="F2695" s="87">
        <v>22</v>
      </c>
      <c r="G2695" s="5">
        <f t="shared" si="126"/>
        <v>69</v>
      </c>
      <c r="H2695" s="5" t="str">
        <f>VLOOKUP(F2695,Tabla5[[Columna3]:[Columna4]],2,TRUE)</f>
        <v>Aceptable</v>
      </c>
      <c r="I2695" s="18">
        <v>44</v>
      </c>
      <c r="J2695" s="5">
        <f t="shared" si="127"/>
        <v>40.74074074074074</v>
      </c>
      <c r="K2695" s="5" t="str">
        <f>VLOOKUP(I2695,Tabla13[[Rango minimo]:[Estado de calidad del aire]],2,TRUE)</f>
        <v>Buena</v>
      </c>
      <c r="L2695" s="21">
        <f t="shared" si="128"/>
        <v>54.870370370370367</v>
      </c>
      <c r="M2695" s="21" t="str">
        <f>VLOOKUP(L2695,Tabla7[[Valor minimo]:[Estado de calidad el aire]],2,TRUE)</f>
        <v>Aceptable</v>
      </c>
      <c r="N2695" s="11">
        <v>11</v>
      </c>
      <c r="O2695" s="11" t="s">
        <v>5997</v>
      </c>
      <c r="P2695" s="11">
        <v>4</v>
      </c>
      <c r="Q2695" s="11">
        <v>-74.089984329999993</v>
      </c>
      <c r="R2695" s="12">
        <v>4.7457062590000003</v>
      </c>
    </row>
    <row r="2696" spans="1:18" x14ac:dyDescent="0.25">
      <c r="A2696" s="10">
        <v>2695</v>
      </c>
      <c r="B2696" s="3" t="s">
        <v>4936</v>
      </c>
      <c r="C2696" s="3" t="s">
        <v>3696</v>
      </c>
      <c r="D2696" s="3" t="s">
        <v>1</v>
      </c>
      <c r="E2696" s="3" t="s">
        <v>4937</v>
      </c>
      <c r="F2696" s="87">
        <v>22</v>
      </c>
      <c r="G2696" s="5">
        <f t="shared" si="126"/>
        <v>69</v>
      </c>
      <c r="H2696" s="5" t="str">
        <f>VLOOKUP(F2696,Tabla5[[Columna3]:[Columna4]],2,TRUE)</f>
        <v>Aceptable</v>
      </c>
      <c r="I2696" s="18">
        <v>44</v>
      </c>
      <c r="J2696" s="5">
        <f t="shared" si="127"/>
        <v>40.74074074074074</v>
      </c>
      <c r="K2696" s="5" t="str">
        <f>VLOOKUP(I2696,Tabla13[[Rango minimo]:[Estado de calidad del aire]],2,TRUE)</f>
        <v>Buena</v>
      </c>
      <c r="L2696" s="21">
        <f t="shared" si="128"/>
        <v>54.870370370370367</v>
      </c>
      <c r="M2696" s="21" t="str">
        <f>VLOOKUP(L2696,Tabla7[[Valor minimo]:[Estado de calidad el aire]],2,TRUE)</f>
        <v>Aceptable</v>
      </c>
      <c r="N2696" s="11">
        <v>11</v>
      </c>
      <c r="O2696" s="11" t="s">
        <v>5996</v>
      </c>
      <c r="P2696" s="11">
        <v>3</v>
      </c>
      <c r="Q2696" s="11">
        <v>-74.050680540000002</v>
      </c>
      <c r="R2696" s="12">
        <v>4.7513089690000001</v>
      </c>
    </row>
    <row r="2697" spans="1:18" x14ac:dyDescent="0.25">
      <c r="A2697" s="10">
        <v>2696</v>
      </c>
      <c r="B2697" s="3" t="s">
        <v>4938</v>
      </c>
      <c r="C2697" s="3" t="s">
        <v>3696</v>
      </c>
      <c r="D2697" s="3" t="s">
        <v>1</v>
      </c>
      <c r="E2697" s="3" t="s">
        <v>4939</v>
      </c>
      <c r="F2697" s="87">
        <v>22</v>
      </c>
      <c r="G2697" s="5">
        <f t="shared" si="126"/>
        <v>69</v>
      </c>
      <c r="H2697" s="5" t="str">
        <f>VLOOKUP(F2697,Tabla5[[Columna3]:[Columna4]],2,TRUE)</f>
        <v>Aceptable</v>
      </c>
      <c r="I2697" s="18">
        <v>44</v>
      </c>
      <c r="J2697" s="5">
        <f t="shared" si="127"/>
        <v>40.74074074074074</v>
      </c>
      <c r="K2697" s="5" t="str">
        <f>VLOOKUP(I2697,Tabla13[[Rango minimo]:[Estado de calidad del aire]],2,TRUE)</f>
        <v>Buena</v>
      </c>
      <c r="L2697" s="21">
        <f t="shared" si="128"/>
        <v>54.870370370370367</v>
      </c>
      <c r="M2697" s="21" t="str">
        <f>VLOOKUP(L2697,Tabla7[[Valor minimo]:[Estado de calidad el aire]],2,TRUE)</f>
        <v>Aceptable</v>
      </c>
      <c r="N2697" s="11">
        <v>11</v>
      </c>
      <c r="O2697" s="11" t="s">
        <v>166</v>
      </c>
      <c r="P2697" s="11">
        <v>5</v>
      </c>
      <c r="Q2697" s="11">
        <v>-74.066610749999995</v>
      </c>
      <c r="R2697" s="12">
        <v>4.7203650939999999</v>
      </c>
    </row>
    <row r="2698" spans="1:18" x14ac:dyDescent="0.25">
      <c r="A2698" s="10">
        <v>2697</v>
      </c>
      <c r="B2698" s="3" t="s">
        <v>4940</v>
      </c>
      <c r="C2698" s="3" t="s">
        <v>3696</v>
      </c>
      <c r="D2698" s="3" t="s">
        <v>1</v>
      </c>
      <c r="E2698" s="3" t="s">
        <v>4941</v>
      </c>
      <c r="F2698" s="87">
        <v>22</v>
      </c>
      <c r="G2698" s="5">
        <f t="shared" si="126"/>
        <v>69</v>
      </c>
      <c r="H2698" s="5" t="str">
        <f>VLOOKUP(F2698,Tabla5[[Columna3]:[Columna4]],2,TRUE)</f>
        <v>Aceptable</v>
      </c>
      <c r="I2698" s="18">
        <v>44</v>
      </c>
      <c r="J2698" s="5">
        <f t="shared" si="127"/>
        <v>40.74074074074074</v>
      </c>
      <c r="K2698" s="5" t="str">
        <f>VLOOKUP(I2698,Tabla13[[Rango minimo]:[Estado de calidad del aire]],2,TRUE)</f>
        <v>Buena</v>
      </c>
      <c r="L2698" s="21">
        <f t="shared" si="128"/>
        <v>54.870370370370367</v>
      </c>
      <c r="M2698" s="21" t="str">
        <f>VLOOKUP(L2698,Tabla7[[Valor minimo]:[Estado de calidad el aire]],2,TRUE)</f>
        <v>Aceptable</v>
      </c>
      <c r="N2698" s="11">
        <v>11</v>
      </c>
      <c r="O2698" s="11" t="s">
        <v>166</v>
      </c>
      <c r="P2698" s="11">
        <v>5</v>
      </c>
      <c r="Q2698" s="11">
        <v>-74.06551134</v>
      </c>
      <c r="R2698" s="12">
        <v>4.7226675489999996</v>
      </c>
    </row>
    <row r="2699" spans="1:18" x14ac:dyDescent="0.25">
      <c r="A2699" s="10">
        <v>2698</v>
      </c>
      <c r="B2699" s="3" t="s">
        <v>4942</v>
      </c>
      <c r="C2699" s="3" t="s">
        <v>3696</v>
      </c>
      <c r="D2699" s="3" t="s">
        <v>1</v>
      </c>
      <c r="E2699" s="3" t="s">
        <v>4943</v>
      </c>
      <c r="F2699" s="87">
        <v>22</v>
      </c>
      <c r="G2699" s="5">
        <f t="shared" si="126"/>
        <v>69</v>
      </c>
      <c r="H2699" s="5" t="str">
        <f>VLOOKUP(F2699,Tabla5[[Columna3]:[Columna4]],2,TRUE)</f>
        <v>Aceptable</v>
      </c>
      <c r="I2699" s="18">
        <v>44</v>
      </c>
      <c r="J2699" s="5">
        <f t="shared" si="127"/>
        <v>40.74074074074074</v>
      </c>
      <c r="K2699" s="5" t="str">
        <f>VLOOKUP(I2699,Tabla13[[Rango minimo]:[Estado de calidad del aire]],2,TRUE)</f>
        <v>Buena</v>
      </c>
      <c r="L2699" s="21">
        <f t="shared" si="128"/>
        <v>54.870370370370367</v>
      </c>
      <c r="M2699" s="21" t="str">
        <f>VLOOKUP(L2699,Tabla7[[Valor minimo]:[Estado de calidad el aire]],2,TRUE)</f>
        <v>Aceptable</v>
      </c>
      <c r="N2699" s="11">
        <v>11</v>
      </c>
      <c r="O2699" s="11" t="s">
        <v>166</v>
      </c>
      <c r="P2699" s="11">
        <v>5</v>
      </c>
      <c r="Q2699" s="11">
        <v>-74.064583330000005</v>
      </c>
      <c r="R2699" s="12">
        <v>4.7245230810000001</v>
      </c>
    </row>
    <row r="2700" spans="1:18" x14ac:dyDescent="0.25">
      <c r="A2700" s="10">
        <v>2699</v>
      </c>
      <c r="B2700" s="3" t="s">
        <v>4944</v>
      </c>
      <c r="C2700" s="3" t="s">
        <v>3696</v>
      </c>
      <c r="D2700" s="3" t="s">
        <v>1</v>
      </c>
      <c r="E2700" s="3" t="s">
        <v>4945</v>
      </c>
      <c r="F2700" s="87">
        <v>22</v>
      </c>
      <c r="G2700" s="5">
        <f t="shared" si="126"/>
        <v>69</v>
      </c>
      <c r="H2700" s="5" t="str">
        <f>VLOOKUP(F2700,Tabla5[[Columna3]:[Columna4]],2,TRUE)</f>
        <v>Aceptable</v>
      </c>
      <c r="I2700" s="18">
        <v>44</v>
      </c>
      <c r="J2700" s="5">
        <f t="shared" si="127"/>
        <v>40.74074074074074</v>
      </c>
      <c r="K2700" s="5" t="str">
        <f>VLOOKUP(I2700,Tabla13[[Rango minimo]:[Estado de calidad del aire]],2,TRUE)</f>
        <v>Buena</v>
      </c>
      <c r="L2700" s="21">
        <f t="shared" si="128"/>
        <v>54.870370370370367</v>
      </c>
      <c r="M2700" s="21" t="str">
        <f>VLOOKUP(L2700,Tabla7[[Valor minimo]:[Estado de calidad el aire]],2,TRUE)</f>
        <v>Aceptable</v>
      </c>
      <c r="N2700" s="11">
        <v>11</v>
      </c>
      <c r="O2700" s="11" t="s">
        <v>166</v>
      </c>
      <c r="P2700" s="11">
        <v>6</v>
      </c>
      <c r="Q2700" s="11">
        <v>-74.082526060000006</v>
      </c>
      <c r="R2700" s="12">
        <v>4.7182127649999996</v>
      </c>
    </row>
    <row r="2701" spans="1:18" x14ac:dyDescent="0.25">
      <c r="A2701" s="10">
        <v>2700</v>
      </c>
      <c r="B2701" s="3" t="s">
        <v>4946</v>
      </c>
      <c r="C2701" s="3" t="s">
        <v>3696</v>
      </c>
      <c r="D2701" s="3" t="s">
        <v>1</v>
      </c>
      <c r="E2701" s="3" t="s">
        <v>4737</v>
      </c>
      <c r="F2701" s="87">
        <v>22</v>
      </c>
      <c r="G2701" s="5">
        <f t="shared" si="126"/>
        <v>69</v>
      </c>
      <c r="H2701" s="5" t="str">
        <f>VLOOKUP(F2701,Tabla5[[Columna3]:[Columna4]],2,TRUE)</f>
        <v>Aceptable</v>
      </c>
      <c r="I2701" s="18">
        <v>44</v>
      </c>
      <c r="J2701" s="5">
        <f t="shared" si="127"/>
        <v>40.74074074074074</v>
      </c>
      <c r="K2701" s="5" t="str">
        <f>VLOOKUP(I2701,Tabla13[[Rango minimo]:[Estado de calidad del aire]],2,TRUE)</f>
        <v>Buena</v>
      </c>
      <c r="L2701" s="21">
        <f t="shared" si="128"/>
        <v>54.870370370370367</v>
      </c>
      <c r="M2701" s="21" t="str">
        <f>VLOOKUP(L2701,Tabla7[[Valor minimo]:[Estado de calidad el aire]],2,TRUE)</f>
        <v>Aceptable</v>
      </c>
      <c r="N2701" s="11">
        <v>11</v>
      </c>
      <c r="O2701" s="11" t="s">
        <v>166</v>
      </c>
      <c r="P2701" s="11">
        <v>6</v>
      </c>
      <c r="Q2701" s="11">
        <v>-74.076313659999997</v>
      </c>
      <c r="R2701" s="12">
        <v>4.7190733500000004</v>
      </c>
    </row>
    <row r="2702" spans="1:18" x14ac:dyDescent="0.25">
      <c r="A2702" s="10">
        <v>2701</v>
      </c>
      <c r="B2702" s="3" t="s">
        <v>4947</v>
      </c>
      <c r="C2702" s="3" t="s">
        <v>3696</v>
      </c>
      <c r="D2702" s="3" t="s">
        <v>1</v>
      </c>
      <c r="E2702" s="3" t="s">
        <v>4759</v>
      </c>
      <c r="F2702" s="87">
        <v>22</v>
      </c>
      <c r="G2702" s="5">
        <f t="shared" si="126"/>
        <v>69</v>
      </c>
      <c r="H2702" s="5" t="str">
        <f>VLOOKUP(F2702,Tabla5[[Columna3]:[Columna4]],2,TRUE)</f>
        <v>Aceptable</v>
      </c>
      <c r="I2702" s="18">
        <v>44</v>
      </c>
      <c r="J2702" s="5">
        <f t="shared" si="127"/>
        <v>40.74074074074074</v>
      </c>
      <c r="K2702" s="5" t="str">
        <f>VLOOKUP(I2702,Tabla13[[Rango minimo]:[Estado de calidad del aire]],2,TRUE)</f>
        <v>Buena</v>
      </c>
      <c r="L2702" s="21">
        <f t="shared" si="128"/>
        <v>54.870370370370367</v>
      </c>
      <c r="M2702" s="21" t="str">
        <f>VLOOKUP(L2702,Tabla7[[Valor minimo]:[Estado de calidad el aire]],2,TRUE)</f>
        <v>Aceptable</v>
      </c>
      <c r="N2702" s="11">
        <v>11</v>
      </c>
      <c r="O2702" s="11" t="s">
        <v>166</v>
      </c>
      <c r="P2702" s="11">
        <v>5</v>
      </c>
      <c r="Q2702" s="11">
        <v>-74.074224560000005</v>
      </c>
      <c r="R2702" s="12">
        <v>4.7187825999999999</v>
      </c>
    </row>
    <row r="2703" spans="1:18" x14ac:dyDescent="0.25">
      <c r="A2703" s="10">
        <v>2702</v>
      </c>
      <c r="B2703" s="3" t="s">
        <v>4948</v>
      </c>
      <c r="C2703" s="3" t="s">
        <v>3696</v>
      </c>
      <c r="D2703" s="3" t="s">
        <v>1</v>
      </c>
      <c r="E2703" s="3" t="s">
        <v>4949</v>
      </c>
      <c r="F2703" s="87">
        <v>22</v>
      </c>
      <c r="G2703" s="5">
        <f t="shared" si="126"/>
        <v>69</v>
      </c>
      <c r="H2703" s="5" t="str">
        <f>VLOOKUP(F2703,Tabla5[[Columna3]:[Columna4]],2,TRUE)</f>
        <v>Aceptable</v>
      </c>
      <c r="I2703" s="18">
        <v>44</v>
      </c>
      <c r="J2703" s="5">
        <f t="shared" si="127"/>
        <v>40.74074074074074</v>
      </c>
      <c r="K2703" s="5" t="str">
        <f>VLOOKUP(I2703,Tabla13[[Rango minimo]:[Estado de calidad del aire]],2,TRUE)</f>
        <v>Buena</v>
      </c>
      <c r="L2703" s="21">
        <f t="shared" si="128"/>
        <v>54.870370370370367</v>
      </c>
      <c r="M2703" s="21" t="str">
        <f>VLOOKUP(L2703,Tabla7[[Valor minimo]:[Estado de calidad el aire]],2,TRUE)</f>
        <v>Aceptable</v>
      </c>
      <c r="N2703" s="11">
        <v>11</v>
      </c>
      <c r="O2703" s="11" t="s">
        <v>166</v>
      </c>
      <c r="P2703" s="11">
        <v>6</v>
      </c>
      <c r="Q2703" s="11">
        <v>-74.076238189999998</v>
      </c>
      <c r="R2703" s="12">
        <v>4.7197567920000001</v>
      </c>
    </row>
    <row r="2704" spans="1:18" x14ac:dyDescent="0.25">
      <c r="A2704" s="10">
        <v>2703</v>
      </c>
      <c r="B2704" s="3" t="s">
        <v>4950</v>
      </c>
      <c r="C2704" s="3" t="s">
        <v>3696</v>
      </c>
      <c r="D2704" s="3" t="s">
        <v>1</v>
      </c>
      <c r="E2704" s="3" t="s">
        <v>4951</v>
      </c>
      <c r="F2704" s="87">
        <v>24</v>
      </c>
      <c r="G2704" s="5">
        <f t="shared" si="126"/>
        <v>73</v>
      </c>
      <c r="H2704" s="5" t="str">
        <f>VLOOKUP(F2704,Tabla5[[Columna3]:[Columna4]],2,TRUE)</f>
        <v>Aceptable</v>
      </c>
      <c r="I2704" s="18">
        <v>44</v>
      </c>
      <c r="J2704" s="5">
        <f t="shared" si="127"/>
        <v>40.74074074074074</v>
      </c>
      <c r="K2704" s="5" t="str">
        <f>VLOOKUP(I2704,Tabla13[[Rango minimo]:[Estado de calidad del aire]],2,TRUE)</f>
        <v>Buena</v>
      </c>
      <c r="L2704" s="21">
        <f t="shared" si="128"/>
        <v>56.870370370370367</v>
      </c>
      <c r="M2704" s="21" t="str">
        <f>VLOOKUP(L2704,Tabla7[[Valor minimo]:[Estado de calidad el aire]],2,TRUE)</f>
        <v>Aceptable</v>
      </c>
      <c r="N2704" s="11">
        <v>11</v>
      </c>
      <c r="O2704" s="11" t="s">
        <v>5998</v>
      </c>
      <c r="P2704" s="11">
        <v>2</v>
      </c>
      <c r="Q2704" s="11">
        <v>-74.12417524</v>
      </c>
      <c r="R2704" s="12">
        <v>4.752678457</v>
      </c>
    </row>
    <row r="2705" spans="1:18" x14ac:dyDescent="0.25">
      <c r="A2705" s="10">
        <v>2704</v>
      </c>
      <c r="B2705" s="3" t="s">
        <v>4952</v>
      </c>
      <c r="C2705" s="3" t="s">
        <v>3696</v>
      </c>
      <c r="D2705" s="3" t="s">
        <v>1</v>
      </c>
      <c r="E2705" s="3" t="s">
        <v>4953</v>
      </c>
      <c r="F2705" s="87">
        <v>22</v>
      </c>
      <c r="G2705" s="5">
        <f t="shared" si="126"/>
        <v>69</v>
      </c>
      <c r="H2705" s="5" t="str">
        <f>VLOOKUP(F2705,Tabla5[[Columna3]:[Columna4]],2,TRUE)</f>
        <v>Aceptable</v>
      </c>
      <c r="I2705" s="18">
        <v>44</v>
      </c>
      <c r="J2705" s="5">
        <f t="shared" si="127"/>
        <v>40.74074074074074</v>
      </c>
      <c r="K2705" s="5" t="str">
        <f>VLOOKUP(I2705,Tabla13[[Rango minimo]:[Estado de calidad del aire]],2,TRUE)</f>
        <v>Buena</v>
      </c>
      <c r="L2705" s="21">
        <f t="shared" si="128"/>
        <v>54.870370370370367</v>
      </c>
      <c r="M2705" s="21" t="str">
        <f>VLOOKUP(L2705,Tabla7[[Valor minimo]:[Estado de calidad el aire]],2,TRUE)</f>
        <v>Aceptable</v>
      </c>
      <c r="N2705" s="11">
        <v>11</v>
      </c>
      <c r="O2705" s="11" t="s">
        <v>167</v>
      </c>
      <c r="P2705" s="11">
        <v>3</v>
      </c>
      <c r="Q2705" s="11">
        <v>-74.090164299999998</v>
      </c>
      <c r="R2705" s="12">
        <v>4.7171871369999998</v>
      </c>
    </row>
    <row r="2706" spans="1:18" x14ac:dyDescent="0.25">
      <c r="A2706" s="10">
        <v>2705</v>
      </c>
      <c r="B2706" s="3" t="s">
        <v>4954</v>
      </c>
      <c r="C2706" s="3" t="s">
        <v>3696</v>
      </c>
      <c r="D2706" s="3" t="s">
        <v>1</v>
      </c>
      <c r="E2706" s="3" t="s">
        <v>4955</v>
      </c>
      <c r="F2706" s="87">
        <v>22</v>
      </c>
      <c r="G2706" s="5">
        <f t="shared" si="126"/>
        <v>69</v>
      </c>
      <c r="H2706" s="5" t="str">
        <f>VLOOKUP(F2706,Tabla5[[Columna3]:[Columna4]],2,TRUE)</f>
        <v>Aceptable</v>
      </c>
      <c r="I2706" s="18">
        <v>44</v>
      </c>
      <c r="J2706" s="5">
        <f t="shared" si="127"/>
        <v>40.74074074074074</v>
      </c>
      <c r="K2706" s="5" t="str">
        <f>VLOOKUP(I2706,Tabla13[[Rango minimo]:[Estado de calidad del aire]],2,TRUE)</f>
        <v>Buena</v>
      </c>
      <c r="L2706" s="21">
        <f t="shared" si="128"/>
        <v>54.870370370370367</v>
      </c>
      <c r="M2706" s="21" t="str">
        <f>VLOOKUP(L2706,Tabla7[[Valor minimo]:[Estado de calidad el aire]],2,TRUE)</f>
        <v>Aceptable</v>
      </c>
      <c r="N2706" s="11">
        <v>11</v>
      </c>
      <c r="O2706" s="11" t="s">
        <v>166</v>
      </c>
      <c r="P2706" s="11">
        <v>6</v>
      </c>
      <c r="Q2706" s="11">
        <v>-74.081463029999995</v>
      </c>
      <c r="R2706" s="12">
        <v>4.7100839600000004</v>
      </c>
    </row>
    <row r="2707" spans="1:18" x14ac:dyDescent="0.25">
      <c r="A2707" s="10">
        <v>2706</v>
      </c>
      <c r="B2707" s="3" t="s">
        <v>4956</v>
      </c>
      <c r="C2707" s="3" t="s">
        <v>3696</v>
      </c>
      <c r="D2707" s="3" t="s">
        <v>1</v>
      </c>
      <c r="E2707" s="3" t="s">
        <v>4957</v>
      </c>
      <c r="F2707" s="87">
        <v>22</v>
      </c>
      <c r="G2707" s="5">
        <f t="shared" si="126"/>
        <v>69</v>
      </c>
      <c r="H2707" s="5" t="str">
        <f>VLOOKUP(F2707,Tabla5[[Columna3]:[Columna4]],2,TRUE)</f>
        <v>Aceptable</v>
      </c>
      <c r="I2707" s="18">
        <v>44</v>
      </c>
      <c r="J2707" s="5">
        <f t="shared" si="127"/>
        <v>40.74074074074074</v>
      </c>
      <c r="K2707" s="5" t="str">
        <f>VLOOKUP(I2707,Tabla13[[Rango minimo]:[Estado de calidad del aire]],2,TRUE)</f>
        <v>Buena</v>
      </c>
      <c r="L2707" s="21">
        <f t="shared" si="128"/>
        <v>54.870370370370367</v>
      </c>
      <c r="M2707" s="21" t="str">
        <f>VLOOKUP(L2707,Tabla7[[Valor minimo]:[Estado de calidad el aire]],2,TRUE)</f>
        <v>Aceptable</v>
      </c>
      <c r="N2707" s="11">
        <v>11</v>
      </c>
      <c r="O2707" s="11" t="s">
        <v>166</v>
      </c>
      <c r="P2707" s="11">
        <v>6</v>
      </c>
      <c r="Q2707" s="11">
        <v>-74.082969059999996</v>
      </c>
      <c r="R2707" s="12">
        <v>4.7286285369999996</v>
      </c>
    </row>
    <row r="2708" spans="1:18" x14ac:dyDescent="0.25">
      <c r="A2708" s="10">
        <v>2707</v>
      </c>
      <c r="B2708" s="3" t="s">
        <v>4958</v>
      </c>
      <c r="C2708" s="3" t="s">
        <v>3696</v>
      </c>
      <c r="D2708" s="3" t="s">
        <v>1</v>
      </c>
      <c r="E2708" s="3" t="s">
        <v>4953</v>
      </c>
      <c r="F2708" s="87">
        <v>22</v>
      </c>
      <c r="G2708" s="5">
        <f t="shared" si="126"/>
        <v>69</v>
      </c>
      <c r="H2708" s="5" t="str">
        <f>VLOOKUP(F2708,Tabla5[[Columna3]:[Columna4]],2,TRUE)</f>
        <v>Aceptable</v>
      </c>
      <c r="I2708" s="18">
        <v>44</v>
      </c>
      <c r="J2708" s="5">
        <f t="shared" si="127"/>
        <v>40.74074074074074</v>
      </c>
      <c r="K2708" s="5" t="str">
        <f>VLOOKUP(I2708,Tabla13[[Rango minimo]:[Estado de calidad del aire]],2,TRUE)</f>
        <v>Buena</v>
      </c>
      <c r="L2708" s="21">
        <f t="shared" si="128"/>
        <v>54.870370370370367</v>
      </c>
      <c r="M2708" s="21" t="str">
        <f>VLOOKUP(L2708,Tabla7[[Valor minimo]:[Estado de calidad el aire]],2,TRUE)</f>
        <v>Aceptable</v>
      </c>
      <c r="N2708" s="11">
        <v>11</v>
      </c>
      <c r="O2708" s="11" t="s">
        <v>167</v>
      </c>
      <c r="P2708" s="11">
        <v>3</v>
      </c>
      <c r="Q2708" s="11">
        <v>-74.091497799999999</v>
      </c>
      <c r="R2708" s="12">
        <v>4.7172760519999999</v>
      </c>
    </row>
    <row r="2709" spans="1:18" x14ac:dyDescent="0.25">
      <c r="A2709" s="10">
        <v>2708</v>
      </c>
      <c r="B2709" s="3" t="s">
        <v>4959</v>
      </c>
      <c r="C2709" s="3" t="s">
        <v>3696</v>
      </c>
      <c r="D2709" s="3" t="s">
        <v>1</v>
      </c>
      <c r="E2709" s="3" t="s">
        <v>4960</v>
      </c>
      <c r="F2709" s="87">
        <v>22</v>
      </c>
      <c r="G2709" s="5">
        <f t="shared" si="126"/>
        <v>69</v>
      </c>
      <c r="H2709" s="5" t="str">
        <f>VLOOKUP(F2709,Tabla5[[Columna3]:[Columna4]],2,TRUE)</f>
        <v>Aceptable</v>
      </c>
      <c r="I2709" s="18">
        <v>44</v>
      </c>
      <c r="J2709" s="5">
        <f t="shared" si="127"/>
        <v>40.74074074074074</v>
      </c>
      <c r="K2709" s="5" t="str">
        <f>VLOOKUP(I2709,Tabla13[[Rango minimo]:[Estado de calidad del aire]],2,TRUE)</f>
        <v>Buena</v>
      </c>
      <c r="L2709" s="21">
        <f t="shared" si="128"/>
        <v>54.870370370370367</v>
      </c>
      <c r="M2709" s="21" t="str">
        <f>VLOOKUP(L2709,Tabla7[[Valor minimo]:[Estado de calidad el aire]],2,TRUE)</f>
        <v>Aceptable</v>
      </c>
      <c r="N2709" s="11">
        <v>11</v>
      </c>
      <c r="O2709" s="11" t="s">
        <v>166</v>
      </c>
      <c r="P2709" s="11">
        <v>6</v>
      </c>
      <c r="Q2709" s="11">
        <v>-74.083777929999997</v>
      </c>
      <c r="R2709" s="12">
        <v>4.7082723460000002</v>
      </c>
    </row>
    <row r="2710" spans="1:18" x14ac:dyDescent="0.25">
      <c r="A2710" s="10">
        <v>2709</v>
      </c>
      <c r="B2710" s="3" t="s">
        <v>4961</v>
      </c>
      <c r="C2710" s="3" t="s">
        <v>3696</v>
      </c>
      <c r="D2710" s="3" t="s">
        <v>1</v>
      </c>
      <c r="E2710" s="3" t="s">
        <v>4962</v>
      </c>
      <c r="F2710" s="87">
        <v>22</v>
      </c>
      <c r="G2710" s="5">
        <f t="shared" si="126"/>
        <v>69</v>
      </c>
      <c r="H2710" s="5" t="str">
        <f>VLOOKUP(F2710,Tabla5[[Columna3]:[Columna4]],2,TRUE)</f>
        <v>Aceptable</v>
      </c>
      <c r="I2710" s="18">
        <v>44</v>
      </c>
      <c r="J2710" s="5">
        <f t="shared" si="127"/>
        <v>40.74074074074074</v>
      </c>
      <c r="K2710" s="5" t="str">
        <f>VLOOKUP(I2710,Tabla13[[Rango minimo]:[Estado de calidad del aire]],2,TRUE)</f>
        <v>Buena</v>
      </c>
      <c r="L2710" s="21">
        <f t="shared" si="128"/>
        <v>54.870370370370367</v>
      </c>
      <c r="M2710" s="21" t="str">
        <f>VLOOKUP(L2710,Tabla7[[Valor minimo]:[Estado de calidad el aire]],2,TRUE)</f>
        <v>Aceptable</v>
      </c>
      <c r="N2710" s="11">
        <v>11</v>
      </c>
      <c r="O2710" s="11" t="s">
        <v>166</v>
      </c>
      <c r="P2710" s="11">
        <v>3</v>
      </c>
      <c r="Q2710" s="11">
        <v>-74.089126320000005</v>
      </c>
      <c r="R2710" s="12">
        <v>4.7163655919999998</v>
      </c>
    </row>
    <row r="2711" spans="1:18" x14ac:dyDescent="0.25">
      <c r="A2711" s="10">
        <v>2710</v>
      </c>
      <c r="B2711" s="3" t="s">
        <v>4963</v>
      </c>
      <c r="C2711" s="3" t="s">
        <v>3696</v>
      </c>
      <c r="D2711" s="3" t="s">
        <v>1</v>
      </c>
      <c r="E2711" s="3" t="s">
        <v>4964</v>
      </c>
      <c r="F2711" s="87">
        <v>24</v>
      </c>
      <c r="G2711" s="5">
        <f t="shared" si="126"/>
        <v>73</v>
      </c>
      <c r="H2711" s="5" t="str">
        <f>VLOOKUP(F2711,Tabla5[[Columna3]:[Columna4]],2,TRUE)</f>
        <v>Aceptable</v>
      </c>
      <c r="I2711" s="18">
        <v>44</v>
      </c>
      <c r="J2711" s="5">
        <f t="shared" si="127"/>
        <v>40.74074074074074</v>
      </c>
      <c r="K2711" s="5" t="str">
        <f>VLOOKUP(I2711,Tabla13[[Rango minimo]:[Estado de calidad del aire]],2,TRUE)</f>
        <v>Buena</v>
      </c>
      <c r="L2711" s="21">
        <f t="shared" si="128"/>
        <v>56.870370370370367</v>
      </c>
      <c r="M2711" s="21" t="str">
        <f>VLOOKUP(L2711,Tabla7[[Valor minimo]:[Estado de calidad el aire]],2,TRUE)</f>
        <v>Aceptable</v>
      </c>
      <c r="N2711" s="11">
        <v>11</v>
      </c>
      <c r="O2711" s="11" t="s">
        <v>5987</v>
      </c>
      <c r="P2711" s="11">
        <v>6</v>
      </c>
      <c r="Q2711" s="11">
        <v>-74.054155589999993</v>
      </c>
      <c r="R2711" s="12">
        <v>4.8161444229999999</v>
      </c>
    </row>
    <row r="2712" spans="1:18" x14ac:dyDescent="0.25">
      <c r="A2712" s="10">
        <v>2711</v>
      </c>
      <c r="B2712" s="3" t="s">
        <v>4965</v>
      </c>
      <c r="C2712" s="3" t="s">
        <v>3696</v>
      </c>
      <c r="D2712" s="3" t="s">
        <v>1</v>
      </c>
      <c r="E2712" s="3" t="s">
        <v>3760</v>
      </c>
      <c r="F2712" s="87">
        <v>22</v>
      </c>
      <c r="G2712" s="5">
        <f t="shared" si="126"/>
        <v>69</v>
      </c>
      <c r="H2712" s="5" t="str">
        <f>VLOOKUP(F2712,Tabla5[[Columna3]:[Columna4]],2,TRUE)</f>
        <v>Aceptable</v>
      </c>
      <c r="I2712" s="18">
        <v>44</v>
      </c>
      <c r="J2712" s="5">
        <f t="shared" si="127"/>
        <v>40.74074074074074</v>
      </c>
      <c r="K2712" s="5" t="str">
        <f>VLOOKUP(I2712,Tabla13[[Rango minimo]:[Estado de calidad del aire]],2,TRUE)</f>
        <v>Buena</v>
      </c>
      <c r="L2712" s="21">
        <f t="shared" si="128"/>
        <v>54.870370370370367</v>
      </c>
      <c r="M2712" s="21" t="str">
        <f>VLOOKUP(L2712,Tabla7[[Valor minimo]:[Estado de calidad el aire]],2,TRUE)</f>
        <v>Aceptable</v>
      </c>
      <c r="N2712" s="11">
        <v>11</v>
      </c>
      <c r="O2712" s="11" t="s">
        <v>166</v>
      </c>
      <c r="P2712" s="11">
        <v>5</v>
      </c>
      <c r="Q2712" s="11">
        <v>-74.064633409999999</v>
      </c>
      <c r="R2712" s="12">
        <v>4.7113799089999997</v>
      </c>
    </row>
    <row r="2713" spans="1:18" x14ac:dyDescent="0.25">
      <c r="A2713" s="10">
        <v>2712</v>
      </c>
      <c r="B2713" s="3" t="s">
        <v>4966</v>
      </c>
      <c r="C2713" s="3" t="s">
        <v>3696</v>
      </c>
      <c r="D2713" s="3" t="s">
        <v>1</v>
      </c>
      <c r="E2713" s="3" t="s">
        <v>3760</v>
      </c>
      <c r="F2713" s="87">
        <v>22</v>
      </c>
      <c r="G2713" s="5">
        <f t="shared" si="126"/>
        <v>69</v>
      </c>
      <c r="H2713" s="5" t="str">
        <f>VLOOKUP(F2713,Tabla5[[Columna3]:[Columna4]],2,TRUE)</f>
        <v>Aceptable</v>
      </c>
      <c r="I2713" s="18">
        <v>44</v>
      </c>
      <c r="J2713" s="5">
        <f t="shared" si="127"/>
        <v>40.74074074074074</v>
      </c>
      <c r="K2713" s="5" t="str">
        <f>VLOOKUP(I2713,Tabla13[[Rango minimo]:[Estado de calidad del aire]],2,TRUE)</f>
        <v>Buena</v>
      </c>
      <c r="L2713" s="21">
        <f t="shared" si="128"/>
        <v>54.870370370370367</v>
      </c>
      <c r="M2713" s="21" t="str">
        <f>VLOOKUP(L2713,Tabla7[[Valor minimo]:[Estado de calidad el aire]],2,TRUE)</f>
        <v>Aceptable</v>
      </c>
      <c r="N2713" s="11">
        <v>11</v>
      </c>
      <c r="O2713" s="11" t="s">
        <v>166</v>
      </c>
      <c r="P2713" s="11">
        <v>5</v>
      </c>
      <c r="Q2713" s="11">
        <v>-74.065127239999995</v>
      </c>
      <c r="R2713" s="12">
        <v>4.7115892280000002</v>
      </c>
    </row>
    <row r="2714" spans="1:18" x14ac:dyDescent="0.25">
      <c r="A2714" s="10">
        <v>2713</v>
      </c>
      <c r="B2714" s="3" t="s">
        <v>4967</v>
      </c>
      <c r="C2714" s="3" t="s">
        <v>3696</v>
      </c>
      <c r="D2714" s="3" t="s">
        <v>1</v>
      </c>
      <c r="E2714" s="3" t="s">
        <v>4968</v>
      </c>
      <c r="F2714" s="87">
        <v>22</v>
      </c>
      <c r="G2714" s="5">
        <f t="shared" si="126"/>
        <v>69</v>
      </c>
      <c r="H2714" s="5" t="str">
        <f>VLOOKUP(F2714,Tabla5[[Columna3]:[Columna4]],2,TRUE)</f>
        <v>Aceptable</v>
      </c>
      <c r="I2714" s="18">
        <v>44</v>
      </c>
      <c r="J2714" s="5">
        <f t="shared" si="127"/>
        <v>40.74074074074074</v>
      </c>
      <c r="K2714" s="5" t="str">
        <f>VLOOKUP(I2714,Tabla13[[Rango minimo]:[Estado de calidad del aire]],2,TRUE)</f>
        <v>Buena</v>
      </c>
      <c r="L2714" s="21">
        <f t="shared" si="128"/>
        <v>54.870370370370367</v>
      </c>
      <c r="M2714" s="21" t="str">
        <f>VLOOKUP(L2714,Tabla7[[Valor minimo]:[Estado de calidad el aire]],2,TRUE)</f>
        <v>Aceptable</v>
      </c>
      <c r="N2714" s="11">
        <v>11</v>
      </c>
      <c r="O2714" s="11" t="s">
        <v>5987</v>
      </c>
      <c r="P2714" s="11">
        <v>6</v>
      </c>
      <c r="Q2714" s="11">
        <v>-74.059309630000001</v>
      </c>
      <c r="R2714" s="12">
        <v>4.7942589780000002</v>
      </c>
    </row>
    <row r="2715" spans="1:18" x14ac:dyDescent="0.25">
      <c r="A2715" s="10">
        <v>2714</v>
      </c>
      <c r="B2715" s="3" t="s">
        <v>4969</v>
      </c>
      <c r="C2715" s="3" t="s">
        <v>3696</v>
      </c>
      <c r="D2715" s="3" t="s">
        <v>1</v>
      </c>
      <c r="E2715" s="3" t="s">
        <v>4970</v>
      </c>
      <c r="F2715" s="87">
        <v>22</v>
      </c>
      <c r="G2715" s="5">
        <f t="shared" si="126"/>
        <v>69</v>
      </c>
      <c r="H2715" s="5" t="str">
        <f>VLOOKUP(F2715,Tabla5[[Columna3]:[Columna4]],2,TRUE)</f>
        <v>Aceptable</v>
      </c>
      <c r="I2715" s="18">
        <v>44</v>
      </c>
      <c r="J2715" s="5">
        <f t="shared" si="127"/>
        <v>40.74074074074074</v>
      </c>
      <c r="K2715" s="5" t="str">
        <f>VLOOKUP(I2715,Tabla13[[Rango minimo]:[Estado de calidad del aire]],2,TRUE)</f>
        <v>Buena</v>
      </c>
      <c r="L2715" s="21">
        <f t="shared" si="128"/>
        <v>54.870370370370367</v>
      </c>
      <c r="M2715" s="21" t="str">
        <f>VLOOKUP(L2715,Tabla7[[Valor minimo]:[Estado de calidad el aire]],2,TRUE)</f>
        <v>Aceptable</v>
      </c>
      <c r="N2715" s="11">
        <v>11</v>
      </c>
      <c r="O2715" s="11" t="s">
        <v>5987</v>
      </c>
      <c r="P2715" s="11">
        <v>6</v>
      </c>
      <c r="Q2715" s="11">
        <v>-74.061012160000004</v>
      </c>
      <c r="R2715" s="12">
        <v>4.7922876849999998</v>
      </c>
    </row>
    <row r="2716" spans="1:18" x14ac:dyDescent="0.25">
      <c r="A2716" s="10">
        <v>2715</v>
      </c>
      <c r="B2716" s="3" t="s">
        <v>4971</v>
      </c>
      <c r="C2716" s="3" t="s">
        <v>3696</v>
      </c>
      <c r="D2716" s="3" t="s">
        <v>1</v>
      </c>
      <c r="E2716" s="3" t="s">
        <v>4972</v>
      </c>
      <c r="F2716" s="87">
        <v>22</v>
      </c>
      <c r="G2716" s="5">
        <f t="shared" si="126"/>
        <v>69</v>
      </c>
      <c r="H2716" s="5" t="str">
        <f>VLOOKUP(F2716,Tabla5[[Columna3]:[Columna4]],2,TRUE)</f>
        <v>Aceptable</v>
      </c>
      <c r="I2716" s="18">
        <v>44</v>
      </c>
      <c r="J2716" s="5">
        <f t="shared" si="127"/>
        <v>40.74074074074074</v>
      </c>
      <c r="K2716" s="5" t="str">
        <f>VLOOKUP(I2716,Tabla13[[Rango minimo]:[Estado de calidad del aire]],2,TRUE)</f>
        <v>Buena</v>
      </c>
      <c r="L2716" s="21">
        <f t="shared" si="128"/>
        <v>54.870370370370367</v>
      </c>
      <c r="M2716" s="21" t="str">
        <f>VLOOKUP(L2716,Tabla7[[Valor minimo]:[Estado de calidad el aire]],2,TRUE)</f>
        <v>Aceptable</v>
      </c>
      <c r="N2716" s="11">
        <v>11</v>
      </c>
      <c r="O2716" s="11" t="s">
        <v>166</v>
      </c>
      <c r="P2716" s="11">
        <v>4</v>
      </c>
      <c r="Q2716" s="11">
        <v>-74.076120439999997</v>
      </c>
      <c r="R2716" s="12">
        <v>4.7020314570000004</v>
      </c>
    </row>
    <row r="2717" spans="1:18" x14ac:dyDescent="0.25">
      <c r="A2717" s="10">
        <v>2716</v>
      </c>
      <c r="B2717" s="3" t="s">
        <v>4973</v>
      </c>
      <c r="C2717" s="3" t="s">
        <v>3696</v>
      </c>
      <c r="D2717" s="3" t="s">
        <v>1</v>
      </c>
      <c r="E2717" s="3" t="s">
        <v>4974</v>
      </c>
      <c r="F2717" s="87">
        <v>22</v>
      </c>
      <c r="G2717" s="5">
        <f t="shared" si="126"/>
        <v>69</v>
      </c>
      <c r="H2717" s="5" t="str">
        <f>VLOOKUP(F2717,Tabla5[[Columna3]:[Columna4]],2,TRUE)</f>
        <v>Aceptable</v>
      </c>
      <c r="I2717" s="18">
        <v>44</v>
      </c>
      <c r="J2717" s="5">
        <f t="shared" si="127"/>
        <v>40.74074074074074</v>
      </c>
      <c r="K2717" s="5" t="str">
        <f>VLOOKUP(I2717,Tabla13[[Rango minimo]:[Estado de calidad del aire]],2,TRUE)</f>
        <v>Buena</v>
      </c>
      <c r="L2717" s="21">
        <f t="shared" si="128"/>
        <v>54.870370370370367</v>
      </c>
      <c r="M2717" s="21" t="str">
        <f>VLOOKUP(L2717,Tabla7[[Valor minimo]:[Estado de calidad el aire]],2,TRUE)</f>
        <v>Aceptable</v>
      </c>
      <c r="N2717" s="11">
        <v>11</v>
      </c>
      <c r="O2717" s="11" t="s">
        <v>5996</v>
      </c>
      <c r="P2717" s="11">
        <v>3</v>
      </c>
      <c r="Q2717" s="11">
        <v>-74.056203339999996</v>
      </c>
      <c r="R2717" s="12">
        <v>4.7281557019999996</v>
      </c>
    </row>
    <row r="2718" spans="1:18" x14ac:dyDescent="0.25">
      <c r="A2718" s="10">
        <v>2717</v>
      </c>
      <c r="B2718" s="3" t="s">
        <v>4975</v>
      </c>
      <c r="C2718" s="3" t="s">
        <v>3696</v>
      </c>
      <c r="D2718" s="3" t="s">
        <v>1</v>
      </c>
      <c r="E2718" s="3" t="s">
        <v>4976</v>
      </c>
      <c r="F2718" s="87">
        <v>22</v>
      </c>
      <c r="G2718" s="5">
        <f t="shared" si="126"/>
        <v>69</v>
      </c>
      <c r="H2718" s="5" t="str">
        <f>VLOOKUP(F2718,Tabla5[[Columna3]:[Columna4]],2,TRUE)</f>
        <v>Aceptable</v>
      </c>
      <c r="I2718" s="18">
        <v>44</v>
      </c>
      <c r="J2718" s="5">
        <f t="shared" si="127"/>
        <v>40.74074074074074</v>
      </c>
      <c r="K2718" s="5" t="str">
        <f>VLOOKUP(I2718,Tabla13[[Rango minimo]:[Estado de calidad del aire]],2,TRUE)</f>
        <v>Buena</v>
      </c>
      <c r="L2718" s="21">
        <f t="shared" si="128"/>
        <v>54.870370370370367</v>
      </c>
      <c r="M2718" s="21" t="str">
        <f>VLOOKUP(L2718,Tabla7[[Valor minimo]:[Estado de calidad el aire]],2,TRUE)</f>
        <v>Aceptable</v>
      </c>
      <c r="N2718" s="11">
        <v>11</v>
      </c>
      <c r="O2718" s="11" t="s">
        <v>166</v>
      </c>
      <c r="P2718" s="11">
        <v>5</v>
      </c>
      <c r="Q2718" s="11">
        <v>-74.063023090000002</v>
      </c>
      <c r="R2718" s="12">
        <v>4.726947333</v>
      </c>
    </row>
    <row r="2719" spans="1:18" x14ac:dyDescent="0.25">
      <c r="A2719" s="10">
        <v>2718</v>
      </c>
      <c r="B2719" s="3" t="s">
        <v>4977</v>
      </c>
      <c r="C2719" s="3" t="s">
        <v>3696</v>
      </c>
      <c r="D2719" s="3" t="s">
        <v>1</v>
      </c>
      <c r="E2719" s="3" t="s">
        <v>4978</v>
      </c>
      <c r="F2719" s="87">
        <v>22</v>
      </c>
      <c r="G2719" s="5">
        <f t="shared" si="126"/>
        <v>69</v>
      </c>
      <c r="H2719" s="5" t="str">
        <f>VLOOKUP(F2719,Tabla5[[Columna3]:[Columna4]],2,TRUE)</f>
        <v>Aceptable</v>
      </c>
      <c r="I2719" s="18">
        <v>44</v>
      </c>
      <c r="J2719" s="5">
        <f t="shared" si="127"/>
        <v>40.74074074074074</v>
      </c>
      <c r="K2719" s="5" t="str">
        <f>VLOOKUP(I2719,Tabla13[[Rango minimo]:[Estado de calidad del aire]],2,TRUE)</f>
        <v>Buena</v>
      </c>
      <c r="L2719" s="21">
        <f t="shared" si="128"/>
        <v>54.870370370370367</v>
      </c>
      <c r="M2719" s="21" t="str">
        <f>VLOOKUP(L2719,Tabla7[[Valor minimo]:[Estado de calidad el aire]],2,TRUE)</f>
        <v>Aceptable</v>
      </c>
      <c r="N2719" s="11">
        <v>11</v>
      </c>
      <c r="O2719" s="11" t="s">
        <v>5996</v>
      </c>
      <c r="P2719" s="11">
        <v>3</v>
      </c>
      <c r="Q2719" s="11">
        <v>-74.051040689999994</v>
      </c>
      <c r="R2719" s="12">
        <v>4.7665099519999998</v>
      </c>
    </row>
    <row r="2720" spans="1:18" x14ac:dyDescent="0.25">
      <c r="A2720" s="10">
        <v>2719</v>
      </c>
      <c r="B2720" s="3" t="s">
        <v>4979</v>
      </c>
      <c r="C2720" s="3" t="s">
        <v>3696</v>
      </c>
      <c r="D2720" s="3" t="s">
        <v>1</v>
      </c>
      <c r="E2720" s="3" t="s">
        <v>4980</v>
      </c>
      <c r="F2720" s="87">
        <v>22</v>
      </c>
      <c r="G2720" s="5">
        <f t="shared" si="126"/>
        <v>69</v>
      </c>
      <c r="H2720" s="5" t="str">
        <f>VLOOKUP(F2720,Tabla5[[Columna3]:[Columna4]],2,TRUE)</f>
        <v>Aceptable</v>
      </c>
      <c r="I2720" s="18">
        <v>44</v>
      </c>
      <c r="J2720" s="5">
        <f t="shared" si="127"/>
        <v>40.74074074074074</v>
      </c>
      <c r="K2720" s="5" t="str">
        <f>VLOOKUP(I2720,Tabla13[[Rango minimo]:[Estado de calidad del aire]],2,TRUE)</f>
        <v>Buena</v>
      </c>
      <c r="L2720" s="21">
        <f t="shared" si="128"/>
        <v>54.870370370370367</v>
      </c>
      <c r="M2720" s="21" t="str">
        <f>VLOOKUP(L2720,Tabla7[[Valor minimo]:[Estado de calidad el aire]],2,TRUE)</f>
        <v>Aceptable</v>
      </c>
      <c r="N2720" s="11">
        <v>11</v>
      </c>
      <c r="O2720" s="11" t="s">
        <v>5996</v>
      </c>
      <c r="P2720" s="11">
        <v>4</v>
      </c>
      <c r="Q2720" s="11">
        <v>-74.050169440000005</v>
      </c>
      <c r="R2720" s="12">
        <v>4.7594924750000001</v>
      </c>
    </row>
    <row r="2721" spans="1:18" x14ac:dyDescent="0.25">
      <c r="A2721" s="10">
        <v>2720</v>
      </c>
      <c r="B2721" s="3" t="s">
        <v>4981</v>
      </c>
      <c r="C2721" s="3" t="s">
        <v>3696</v>
      </c>
      <c r="D2721" s="3" t="s">
        <v>1</v>
      </c>
      <c r="E2721" s="3" t="s">
        <v>4982</v>
      </c>
      <c r="F2721" s="87">
        <v>22</v>
      </c>
      <c r="G2721" s="5">
        <f t="shared" si="126"/>
        <v>69</v>
      </c>
      <c r="H2721" s="5" t="str">
        <f>VLOOKUP(F2721,Tabla5[[Columna3]:[Columna4]],2,TRUE)</f>
        <v>Aceptable</v>
      </c>
      <c r="I2721" s="18"/>
      <c r="J2721" s="5">
        <f t="shared" si="127"/>
        <v>0</v>
      </c>
      <c r="K2721" s="5" t="str">
        <f>VLOOKUP(I2721,Tabla13[[Rango minimo]:[Estado de calidad del aire]],2,TRUE)</f>
        <v>Buena</v>
      </c>
      <c r="L2721" s="21">
        <f t="shared" si="128"/>
        <v>34.5</v>
      </c>
      <c r="M2721" s="21" t="str">
        <f>VLOOKUP(L2721,Tabla7[[Valor minimo]:[Estado de calidad el aire]],2,TRUE)</f>
        <v>Buena</v>
      </c>
      <c r="N2721" s="11">
        <v>11</v>
      </c>
      <c r="O2721" s="11" t="s">
        <v>5996</v>
      </c>
      <c r="P2721" s="11">
        <v>4</v>
      </c>
      <c r="Q2721" s="11">
        <v>-74.049203579999997</v>
      </c>
      <c r="R2721" s="12">
        <v>4.760283254</v>
      </c>
    </row>
    <row r="2722" spans="1:18" x14ac:dyDescent="0.25">
      <c r="A2722" s="10">
        <v>2721</v>
      </c>
      <c r="B2722" s="3" t="s">
        <v>4983</v>
      </c>
      <c r="C2722" s="3" t="s">
        <v>4984</v>
      </c>
      <c r="D2722" s="3" t="s">
        <v>1</v>
      </c>
      <c r="E2722" s="3" t="s">
        <v>4985</v>
      </c>
      <c r="F2722" s="87">
        <v>22</v>
      </c>
      <c r="G2722" s="5">
        <f t="shared" si="126"/>
        <v>69</v>
      </c>
      <c r="H2722" s="5" t="str">
        <f>VLOOKUP(F2722,Tabla5[[Columna3]:[Columna4]],2,TRUE)</f>
        <v>Aceptable</v>
      </c>
      <c r="I2722" s="18">
        <v>38</v>
      </c>
      <c r="J2722" s="5">
        <f t="shared" si="127"/>
        <v>35.185185185185183</v>
      </c>
      <c r="K2722" s="5" t="str">
        <f>VLOOKUP(I2722,Tabla13[[Rango minimo]:[Estado de calidad del aire]],2,TRUE)</f>
        <v>Buena</v>
      </c>
      <c r="L2722" s="21">
        <f t="shared" si="128"/>
        <v>52.092592592592595</v>
      </c>
      <c r="M2722" s="21" t="str">
        <f>VLOOKUP(L2722,Tabla7[[Valor minimo]:[Estado de calidad el aire]],2,TRUE)</f>
        <v>Aceptable</v>
      </c>
      <c r="N2722" s="11">
        <v>12</v>
      </c>
      <c r="O2722" s="11" t="s">
        <v>172</v>
      </c>
      <c r="P2722" s="11">
        <v>5</v>
      </c>
      <c r="Q2722" s="11">
        <v>-74.058178949999999</v>
      </c>
      <c r="R2722" s="12">
        <v>4.6851106470000001</v>
      </c>
    </row>
    <row r="2723" spans="1:18" x14ac:dyDescent="0.25">
      <c r="A2723" s="10">
        <v>2722</v>
      </c>
      <c r="B2723" s="3" t="s">
        <v>4986</v>
      </c>
      <c r="C2723" s="3" t="s">
        <v>4984</v>
      </c>
      <c r="D2723" s="3" t="s">
        <v>1</v>
      </c>
      <c r="E2723" s="3" t="s">
        <v>4985</v>
      </c>
      <c r="F2723" s="87">
        <v>22</v>
      </c>
      <c r="G2723" s="5">
        <f t="shared" si="126"/>
        <v>69</v>
      </c>
      <c r="H2723" s="5" t="str">
        <f>VLOOKUP(F2723,Tabla5[[Columna3]:[Columna4]],2,TRUE)</f>
        <v>Aceptable</v>
      </c>
      <c r="I2723" s="18">
        <v>38</v>
      </c>
      <c r="J2723" s="5">
        <f t="shared" si="127"/>
        <v>35.185185185185183</v>
      </c>
      <c r="K2723" s="5" t="str">
        <f>VLOOKUP(I2723,Tabla13[[Rango minimo]:[Estado de calidad del aire]],2,TRUE)</f>
        <v>Buena</v>
      </c>
      <c r="L2723" s="21">
        <f t="shared" si="128"/>
        <v>52.092592592592595</v>
      </c>
      <c r="M2723" s="21" t="str">
        <f>VLOOKUP(L2723,Tabla7[[Valor minimo]:[Estado de calidad el aire]],2,TRUE)</f>
        <v>Aceptable</v>
      </c>
      <c r="N2723" s="11">
        <v>12</v>
      </c>
      <c r="O2723" s="11" t="s">
        <v>172</v>
      </c>
      <c r="P2723" s="11">
        <v>5</v>
      </c>
      <c r="Q2723" s="11">
        <v>-74.05982023</v>
      </c>
      <c r="R2723" s="12">
        <v>4.6862093900000001</v>
      </c>
    </row>
    <row r="2724" spans="1:18" x14ac:dyDescent="0.25">
      <c r="A2724" s="10">
        <v>2723</v>
      </c>
      <c r="B2724" s="3" t="s">
        <v>4987</v>
      </c>
      <c r="C2724" s="3" t="s">
        <v>4984</v>
      </c>
      <c r="D2724" s="3" t="s">
        <v>1</v>
      </c>
      <c r="E2724" s="3" t="s">
        <v>4985</v>
      </c>
      <c r="F2724" s="87">
        <v>22</v>
      </c>
      <c r="G2724" s="5">
        <f t="shared" si="126"/>
        <v>69</v>
      </c>
      <c r="H2724" s="5" t="str">
        <f>VLOOKUP(F2724,Tabla5[[Columna3]:[Columna4]],2,TRUE)</f>
        <v>Aceptable</v>
      </c>
      <c r="I2724" s="18">
        <v>38</v>
      </c>
      <c r="J2724" s="5">
        <f t="shared" si="127"/>
        <v>35.185185185185183</v>
      </c>
      <c r="K2724" s="5" t="str">
        <f>VLOOKUP(I2724,Tabla13[[Rango minimo]:[Estado de calidad del aire]],2,TRUE)</f>
        <v>Buena</v>
      </c>
      <c r="L2724" s="21">
        <f t="shared" si="128"/>
        <v>52.092592592592595</v>
      </c>
      <c r="M2724" s="21" t="str">
        <f>VLOOKUP(L2724,Tabla7[[Valor minimo]:[Estado de calidad el aire]],2,TRUE)</f>
        <v>Aceptable</v>
      </c>
      <c r="N2724" s="11">
        <v>12</v>
      </c>
      <c r="O2724" s="11" t="s">
        <v>172</v>
      </c>
      <c r="P2724" s="11">
        <v>5</v>
      </c>
      <c r="Q2724" s="11">
        <v>-74.05994106</v>
      </c>
      <c r="R2724" s="12">
        <v>4.6849834020000003</v>
      </c>
    </row>
    <row r="2725" spans="1:18" x14ac:dyDescent="0.25">
      <c r="A2725" s="10">
        <v>2724</v>
      </c>
      <c r="B2725" s="3" t="s">
        <v>4988</v>
      </c>
      <c r="C2725" s="3" t="s">
        <v>4984</v>
      </c>
      <c r="D2725" s="3" t="s">
        <v>1</v>
      </c>
      <c r="E2725" s="3" t="s">
        <v>4989</v>
      </c>
      <c r="F2725" s="87">
        <v>22</v>
      </c>
      <c r="G2725" s="5">
        <f t="shared" si="126"/>
        <v>69</v>
      </c>
      <c r="H2725" s="5" t="str">
        <f>VLOOKUP(F2725,Tabla5[[Columna3]:[Columna4]],2,TRUE)</f>
        <v>Aceptable</v>
      </c>
      <c r="I2725" s="18">
        <v>38</v>
      </c>
      <c r="J2725" s="5">
        <f t="shared" si="127"/>
        <v>35.185185185185183</v>
      </c>
      <c r="K2725" s="5" t="str">
        <f>VLOOKUP(I2725,Tabla13[[Rango minimo]:[Estado de calidad del aire]],2,TRUE)</f>
        <v>Buena</v>
      </c>
      <c r="L2725" s="21">
        <f t="shared" si="128"/>
        <v>52.092592592592595</v>
      </c>
      <c r="M2725" s="21" t="str">
        <f>VLOOKUP(L2725,Tabla7[[Valor minimo]:[Estado de calidad el aire]],2,TRUE)</f>
        <v>Aceptable</v>
      </c>
      <c r="N2725" s="11">
        <v>12</v>
      </c>
      <c r="O2725" s="11" t="s">
        <v>172</v>
      </c>
      <c r="P2725" s="11">
        <v>4</v>
      </c>
      <c r="Q2725" s="11">
        <v>-74.068968709999993</v>
      </c>
      <c r="R2725" s="12">
        <v>4.6877894639999997</v>
      </c>
    </row>
    <row r="2726" spans="1:18" x14ac:dyDescent="0.25">
      <c r="A2726" s="10">
        <v>2725</v>
      </c>
      <c r="B2726" s="3" t="s">
        <v>4990</v>
      </c>
      <c r="C2726" s="3" t="s">
        <v>4984</v>
      </c>
      <c r="D2726" s="3" t="s">
        <v>1</v>
      </c>
      <c r="E2726" s="3" t="s">
        <v>4991</v>
      </c>
      <c r="F2726" s="87">
        <v>22</v>
      </c>
      <c r="G2726" s="5">
        <f t="shared" si="126"/>
        <v>69</v>
      </c>
      <c r="H2726" s="5" t="str">
        <f>VLOOKUP(F2726,Tabla5[[Columna3]:[Columna4]],2,TRUE)</f>
        <v>Aceptable</v>
      </c>
      <c r="I2726" s="18">
        <v>38</v>
      </c>
      <c r="J2726" s="5">
        <f t="shared" si="127"/>
        <v>35.185185185185183</v>
      </c>
      <c r="K2726" s="5" t="str">
        <f>VLOOKUP(I2726,Tabla13[[Rango minimo]:[Estado de calidad del aire]],2,TRUE)</f>
        <v>Buena</v>
      </c>
      <c r="L2726" s="21">
        <f t="shared" si="128"/>
        <v>52.092592592592595</v>
      </c>
      <c r="M2726" s="21" t="str">
        <f>VLOOKUP(L2726,Tabla7[[Valor minimo]:[Estado de calidad el aire]],2,TRUE)</f>
        <v>Aceptable</v>
      </c>
      <c r="N2726" s="11">
        <v>12</v>
      </c>
      <c r="O2726" s="11" t="s">
        <v>172</v>
      </c>
      <c r="P2726" s="11">
        <v>4</v>
      </c>
      <c r="Q2726" s="11">
        <v>-74.059242589999997</v>
      </c>
      <c r="R2726" s="12">
        <v>4.6820112299999996</v>
      </c>
    </row>
    <row r="2727" spans="1:18" x14ac:dyDescent="0.25">
      <c r="A2727" s="10">
        <v>2726</v>
      </c>
      <c r="B2727" s="3" t="s">
        <v>4992</v>
      </c>
      <c r="C2727" s="3" t="s">
        <v>4984</v>
      </c>
      <c r="D2727" s="3" t="s">
        <v>1</v>
      </c>
      <c r="E2727" s="3" t="s">
        <v>4993</v>
      </c>
      <c r="F2727" s="87">
        <v>24</v>
      </c>
      <c r="G2727" s="5">
        <f t="shared" si="126"/>
        <v>73</v>
      </c>
      <c r="H2727" s="5" t="str">
        <f>VLOOKUP(F2727,Tabla5[[Columna3]:[Columna4]],2,TRUE)</f>
        <v>Aceptable</v>
      </c>
      <c r="I2727" s="18">
        <v>38</v>
      </c>
      <c r="J2727" s="5">
        <f t="shared" si="127"/>
        <v>35.185185185185183</v>
      </c>
      <c r="K2727" s="5" t="str">
        <f>VLOOKUP(I2727,Tabla13[[Rango minimo]:[Estado de calidad del aire]],2,TRUE)</f>
        <v>Buena</v>
      </c>
      <c r="L2727" s="21">
        <f t="shared" si="128"/>
        <v>54.092592592592595</v>
      </c>
      <c r="M2727" s="21" t="str">
        <f>VLOOKUP(L2727,Tabla7[[Valor minimo]:[Estado de calidad el aire]],2,TRUE)</f>
        <v>Aceptable</v>
      </c>
      <c r="N2727" s="11">
        <v>12</v>
      </c>
      <c r="O2727" s="11" t="s">
        <v>172</v>
      </c>
      <c r="P2727" s="11">
        <v>4</v>
      </c>
      <c r="Q2727" s="11">
        <v>-74.072140360000006</v>
      </c>
      <c r="R2727" s="12">
        <v>4.6854232060000003</v>
      </c>
    </row>
    <row r="2728" spans="1:18" x14ac:dyDescent="0.25">
      <c r="A2728" s="10">
        <v>2727</v>
      </c>
      <c r="B2728" s="3" t="s">
        <v>4994</v>
      </c>
      <c r="C2728" s="3" t="s">
        <v>4984</v>
      </c>
      <c r="D2728" s="3" t="s">
        <v>1</v>
      </c>
      <c r="E2728" s="3" t="s">
        <v>4991</v>
      </c>
      <c r="F2728" s="87">
        <v>22</v>
      </c>
      <c r="G2728" s="5">
        <f t="shared" si="126"/>
        <v>69</v>
      </c>
      <c r="H2728" s="5" t="str">
        <f>VLOOKUP(F2728,Tabla5[[Columna3]:[Columna4]],2,TRUE)</f>
        <v>Aceptable</v>
      </c>
      <c r="I2728" s="18">
        <v>38</v>
      </c>
      <c r="J2728" s="5">
        <f t="shared" si="127"/>
        <v>35.185185185185183</v>
      </c>
      <c r="K2728" s="5" t="str">
        <f>VLOOKUP(I2728,Tabla13[[Rango minimo]:[Estado de calidad del aire]],2,TRUE)</f>
        <v>Buena</v>
      </c>
      <c r="L2728" s="21">
        <f t="shared" si="128"/>
        <v>52.092592592592595</v>
      </c>
      <c r="M2728" s="21" t="str">
        <f>VLOOKUP(L2728,Tabla7[[Valor minimo]:[Estado de calidad el aire]],2,TRUE)</f>
        <v>Aceptable</v>
      </c>
      <c r="N2728" s="11">
        <v>12</v>
      </c>
      <c r="O2728" s="11" t="s">
        <v>172</v>
      </c>
      <c r="P2728" s="11">
        <v>5</v>
      </c>
      <c r="Q2728" s="11">
        <v>-74.060590059999996</v>
      </c>
      <c r="R2728" s="12">
        <v>4.6858190950000003</v>
      </c>
    </row>
    <row r="2729" spans="1:18" x14ac:dyDescent="0.25">
      <c r="A2729" s="10">
        <v>2728</v>
      </c>
      <c r="B2729" s="3" t="s">
        <v>4995</v>
      </c>
      <c r="C2729" s="3" t="s">
        <v>4984</v>
      </c>
      <c r="D2729" s="3" t="s">
        <v>1</v>
      </c>
      <c r="E2729" s="3" t="s">
        <v>4996</v>
      </c>
      <c r="F2729" s="87">
        <v>22</v>
      </c>
      <c r="G2729" s="5">
        <f t="shared" si="126"/>
        <v>69</v>
      </c>
      <c r="H2729" s="5" t="str">
        <f>VLOOKUP(F2729,Tabla5[[Columna3]:[Columna4]],2,TRUE)</f>
        <v>Aceptable</v>
      </c>
      <c r="I2729" s="18">
        <v>38</v>
      </c>
      <c r="J2729" s="5">
        <f t="shared" si="127"/>
        <v>35.185185185185183</v>
      </c>
      <c r="K2729" s="5" t="str">
        <f>VLOOKUP(I2729,Tabla13[[Rango minimo]:[Estado de calidad del aire]],2,TRUE)</f>
        <v>Buena</v>
      </c>
      <c r="L2729" s="21">
        <f t="shared" si="128"/>
        <v>52.092592592592595</v>
      </c>
      <c r="M2729" s="21" t="str">
        <f>VLOOKUP(L2729,Tabla7[[Valor minimo]:[Estado de calidad el aire]],2,TRUE)</f>
        <v>Aceptable</v>
      </c>
      <c r="N2729" s="11">
        <v>12</v>
      </c>
      <c r="O2729" s="11" t="s">
        <v>172</v>
      </c>
      <c r="P2729" s="11">
        <v>4</v>
      </c>
      <c r="Q2729" s="11">
        <v>-74.068225190000007</v>
      </c>
      <c r="R2729" s="12">
        <v>4.6853718740000003</v>
      </c>
    </row>
    <row r="2730" spans="1:18" x14ac:dyDescent="0.25">
      <c r="A2730" s="10">
        <v>2729</v>
      </c>
      <c r="B2730" s="3" t="s">
        <v>4997</v>
      </c>
      <c r="C2730" s="3" t="s">
        <v>4984</v>
      </c>
      <c r="D2730" s="3" t="s">
        <v>1</v>
      </c>
      <c r="E2730" s="3" t="s">
        <v>4998</v>
      </c>
      <c r="F2730" s="87">
        <v>22</v>
      </c>
      <c r="G2730" s="5">
        <f t="shared" si="126"/>
        <v>69</v>
      </c>
      <c r="H2730" s="5" t="str">
        <f>VLOOKUP(F2730,Tabla5[[Columna3]:[Columna4]],2,TRUE)</f>
        <v>Aceptable</v>
      </c>
      <c r="I2730" s="18">
        <v>38</v>
      </c>
      <c r="J2730" s="5">
        <f t="shared" si="127"/>
        <v>35.185185185185183</v>
      </c>
      <c r="K2730" s="5" t="str">
        <f>VLOOKUP(I2730,Tabla13[[Rango minimo]:[Estado de calidad del aire]],2,TRUE)</f>
        <v>Buena</v>
      </c>
      <c r="L2730" s="21">
        <f t="shared" si="128"/>
        <v>52.092592592592595</v>
      </c>
      <c r="M2730" s="21" t="str">
        <f>VLOOKUP(L2730,Tabla7[[Valor minimo]:[Estado de calidad el aire]],2,TRUE)</f>
        <v>Aceptable</v>
      </c>
      <c r="N2730" s="11">
        <v>12</v>
      </c>
      <c r="O2730" s="11" t="s">
        <v>172</v>
      </c>
      <c r="P2730" s="11">
        <v>4</v>
      </c>
      <c r="Q2730" s="11">
        <v>-74.066927759999999</v>
      </c>
      <c r="R2730" s="12">
        <v>4.6853803430000003</v>
      </c>
    </row>
    <row r="2731" spans="1:18" x14ac:dyDescent="0.25">
      <c r="A2731" s="10">
        <v>2730</v>
      </c>
      <c r="B2731" s="3" t="s">
        <v>4999</v>
      </c>
      <c r="C2731" s="3" t="s">
        <v>4984</v>
      </c>
      <c r="D2731" s="3" t="s">
        <v>1</v>
      </c>
      <c r="E2731" s="3" t="s">
        <v>4991</v>
      </c>
      <c r="F2731" s="87">
        <v>22</v>
      </c>
      <c r="G2731" s="5">
        <f t="shared" si="126"/>
        <v>69</v>
      </c>
      <c r="H2731" s="5" t="str">
        <f>VLOOKUP(F2731,Tabla5[[Columna3]:[Columna4]],2,TRUE)</f>
        <v>Aceptable</v>
      </c>
      <c r="I2731" s="18">
        <v>38</v>
      </c>
      <c r="J2731" s="5">
        <f t="shared" si="127"/>
        <v>35.185185185185183</v>
      </c>
      <c r="K2731" s="5" t="str">
        <f>VLOOKUP(I2731,Tabla13[[Rango minimo]:[Estado de calidad del aire]],2,TRUE)</f>
        <v>Buena</v>
      </c>
      <c r="L2731" s="21">
        <f t="shared" si="128"/>
        <v>52.092592592592595</v>
      </c>
      <c r="M2731" s="21" t="str">
        <f>VLOOKUP(L2731,Tabla7[[Valor minimo]:[Estado de calidad el aire]],2,TRUE)</f>
        <v>Aceptable</v>
      </c>
      <c r="N2731" s="11">
        <v>12</v>
      </c>
      <c r="O2731" s="11" t="s">
        <v>172</v>
      </c>
      <c r="P2731" s="11">
        <v>4</v>
      </c>
      <c r="Q2731" s="11">
        <v>-74.060649659999996</v>
      </c>
      <c r="R2731" s="12">
        <v>4.682558073</v>
      </c>
    </row>
    <row r="2732" spans="1:18" x14ac:dyDescent="0.25">
      <c r="A2732" s="10">
        <v>2731</v>
      </c>
      <c r="B2732" s="3" t="s">
        <v>5000</v>
      </c>
      <c r="C2732" s="3" t="s">
        <v>4984</v>
      </c>
      <c r="D2732" s="3" t="s">
        <v>1</v>
      </c>
      <c r="E2732" s="3" t="s">
        <v>5001</v>
      </c>
      <c r="F2732" s="87">
        <v>24</v>
      </c>
      <c r="G2732" s="5">
        <f t="shared" si="126"/>
        <v>73</v>
      </c>
      <c r="H2732" s="5" t="str">
        <f>VLOOKUP(F2732,Tabla5[[Columna3]:[Columna4]],2,TRUE)</f>
        <v>Aceptable</v>
      </c>
      <c r="I2732" s="18">
        <v>38</v>
      </c>
      <c r="J2732" s="5">
        <f t="shared" si="127"/>
        <v>35.185185185185183</v>
      </c>
      <c r="K2732" s="5" t="str">
        <f>VLOOKUP(I2732,Tabla13[[Rango minimo]:[Estado de calidad del aire]],2,TRUE)</f>
        <v>Buena</v>
      </c>
      <c r="L2732" s="21">
        <f t="shared" si="128"/>
        <v>54.092592592592595</v>
      </c>
      <c r="M2732" s="21" t="str">
        <f>VLOOKUP(L2732,Tabla7[[Valor minimo]:[Estado de calidad el aire]],2,TRUE)</f>
        <v>Aceptable</v>
      </c>
      <c r="N2732" s="11">
        <v>12</v>
      </c>
      <c r="O2732" s="11" t="s">
        <v>172</v>
      </c>
      <c r="P2732" s="11">
        <v>4</v>
      </c>
      <c r="Q2732" s="11">
        <v>-74.074504939999997</v>
      </c>
      <c r="R2732" s="12">
        <v>4.6805839430000002</v>
      </c>
    </row>
    <row r="2733" spans="1:18" x14ac:dyDescent="0.25">
      <c r="A2733" s="10">
        <v>2732</v>
      </c>
      <c r="B2733" s="3" t="s">
        <v>5002</v>
      </c>
      <c r="C2733" s="3" t="s">
        <v>4984</v>
      </c>
      <c r="D2733" s="3" t="s">
        <v>1</v>
      </c>
      <c r="E2733" s="3" t="s">
        <v>5003</v>
      </c>
      <c r="F2733" s="87">
        <v>22</v>
      </c>
      <c r="G2733" s="5">
        <f t="shared" si="126"/>
        <v>69</v>
      </c>
      <c r="H2733" s="5" t="str">
        <f>VLOOKUP(F2733,Tabla5[[Columna3]:[Columna4]],2,TRUE)</f>
        <v>Aceptable</v>
      </c>
      <c r="I2733" s="18">
        <v>38</v>
      </c>
      <c r="J2733" s="5">
        <f t="shared" si="127"/>
        <v>35.185185185185183</v>
      </c>
      <c r="K2733" s="5" t="str">
        <f>VLOOKUP(I2733,Tabla13[[Rango minimo]:[Estado de calidad del aire]],2,TRUE)</f>
        <v>Buena</v>
      </c>
      <c r="L2733" s="21">
        <f t="shared" si="128"/>
        <v>52.092592592592595</v>
      </c>
      <c r="M2733" s="21" t="str">
        <f>VLOOKUP(L2733,Tabla7[[Valor minimo]:[Estado de calidad el aire]],2,TRUE)</f>
        <v>Aceptable</v>
      </c>
      <c r="N2733" s="11">
        <v>12</v>
      </c>
      <c r="O2733" s="11" t="s">
        <v>172</v>
      </c>
      <c r="P2733" s="11">
        <v>3</v>
      </c>
      <c r="Q2733" s="11">
        <v>-74.066230110000006</v>
      </c>
      <c r="R2733" s="12">
        <v>4.6756962809999996</v>
      </c>
    </row>
    <row r="2734" spans="1:18" x14ac:dyDescent="0.25">
      <c r="A2734" s="10">
        <v>2733</v>
      </c>
      <c r="B2734" s="3" t="s">
        <v>5004</v>
      </c>
      <c r="C2734" s="3" t="s">
        <v>4984</v>
      </c>
      <c r="D2734" s="3" t="s">
        <v>1</v>
      </c>
      <c r="E2734" s="3" t="s">
        <v>4989</v>
      </c>
      <c r="F2734" s="87">
        <v>22</v>
      </c>
      <c r="G2734" s="5">
        <f t="shared" si="126"/>
        <v>69</v>
      </c>
      <c r="H2734" s="5" t="str">
        <f>VLOOKUP(F2734,Tabla5[[Columna3]:[Columna4]],2,TRUE)</f>
        <v>Aceptable</v>
      </c>
      <c r="I2734" s="18">
        <v>38</v>
      </c>
      <c r="J2734" s="5">
        <f t="shared" si="127"/>
        <v>35.185185185185183</v>
      </c>
      <c r="K2734" s="5" t="str">
        <f>VLOOKUP(I2734,Tabla13[[Rango minimo]:[Estado de calidad del aire]],2,TRUE)</f>
        <v>Buena</v>
      </c>
      <c r="L2734" s="21">
        <f t="shared" si="128"/>
        <v>52.092592592592595</v>
      </c>
      <c r="M2734" s="21" t="str">
        <f>VLOOKUP(L2734,Tabla7[[Valor minimo]:[Estado de calidad el aire]],2,TRUE)</f>
        <v>Aceptable</v>
      </c>
      <c r="N2734" s="11">
        <v>12</v>
      </c>
      <c r="O2734" s="11" t="s">
        <v>172</v>
      </c>
      <c r="P2734" s="11">
        <v>4</v>
      </c>
      <c r="Q2734" s="11">
        <v>-74.069413299999994</v>
      </c>
      <c r="R2734" s="12">
        <v>4.6856402389999996</v>
      </c>
    </row>
    <row r="2735" spans="1:18" x14ac:dyDescent="0.25">
      <c r="A2735" s="10">
        <v>2734</v>
      </c>
      <c r="B2735" s="3" t="s">
        <v>5005</v>
      </c>
      <c r="C2735" s="3" t="s">
        <v>4984</v>
      </c>
      <c r="D2735" s="3" t="s">
        <v>1</v>
      </c>
      <c r="E2735" s="3" t="s">
        <v>4989</v>
      </c>
      <c r="F2735" s="87">
        <v>24</v>
      </c>
      <c r="G2735" s="5">
        <f t="shared" si="126"/>
        <v>73</v>
      </c>
      <c r="H2735" s="5" t="str">
        <f>VLOOKUP(F2735,Tabla5[[Columna3]:[Columna4]],2,TRUE)</f>
        <v>Aceptable</v>
      </c>
      <c r="I2735" s="18">
        <v>38</v>
      </c>
      <c r="J2735" s="5">
        <f t="shared" si="127"/>
        <v>35.185185185185183</v>
      </c>
      <c r="K2735" s="5" t="str">
        <f>VLOOKUP(I2735,Tabla13[[Rango minimo]:[Estado de calidad del aire]],2,TRUE)</f>
        <v>Buena</v>
      </c>
      <c r="L2735" s="21">
        <f t="shared" si="128"/>
        <v>54.092592592592595</v>
      </c>
      <c r="M2735" s="21" t="str">
        <f>VLOOKUP(L2735,Tabla7[[Valor minimo]:[Estado de calidad el aire]],2,TRUE)</f>
        <v>Aceptable</v>
      </c>
      <c r="N2735" s="11">
        <v>12</v>
      </c>
      <c r="O2735" s="11" t="s">
        <v>172</v>
      </c>
      <c r="P2735" s="11">
        <v>4</v>
      </c>
      <c r="Q2735" s="11">
        <v>-74.07044458</v>
      </c>
      <c r="R2735" s="12">
        <v>4.6861700329999998</v>
      </c>
    </row>
    <row r="2736" spans="1:18" x14ac:dyDescent="0.25">
      <c r="A2736" s="10">
        <v>2735</v>
      </c>
      <c r="B2736" s="3" t="s">
        <v>5006</v>
      </c>
      <c r="C2736" s="3" t="s">
        <v>4984</v>
      </c>
      <c r="D2736" s="3" t="s">
        <v>1</v>
      </c>
      <c r="E2736" s="3" t="s">
        <v>5001</v>
      </c>
      <c r="F2736" s="87">
        <v>24</v>
      </c>
      <c r="G2736" s="5">
        <f t="shared" si="126"/>
        <v>73</v>
      </c>
      <c r="H2736" s="5" t="str">
        <f>VLOOKUP(F2736,Tabla5[[Columna3]:[Columna4]],2,TRUE)</f>
        <v>Aceptable</v>
      </c>
      <c r="I2736" s="18">
        <v>38</v>
      </c>
      <c r="J2736" s="5">
        <f t="shared" si="127"/>
        <v>35.185185185185183</v>
      </c>
      <c r="K2736" s="5" t="str">
        <f>VLOOKUP(I2736,Tabla13[[Rango minimo]:[Estado de calidad del aire]],2,TRUE)</f>
        <v>Buena</v>
      </c>
      <c r="L2736" s="21">
        <f t="shared" si="128"/>
        <v>54.092592592592595</v>
      </c>
      <c r="M2736" s="21" t="str">
        <f>VLOOKUP(L2736,Tabla7[[Valor minimo]:[Estado de calidad el aire]],2,TRUE)</f>
        <v>Aceptable</v>
      </c>
      <c r="N2736" s="11">
        <v>12</v>
      </c>
      <c r="O2736" s="11" t="s">
        <v>172</v>
      </c>
      <c r="P2736" s="11">
        <v>4</v>
      </c>
      <c r="Q2736" s="11">
        <v>-74.075766209999998</v>
      </c>
      <c r="R2736" s="12">
        <v>4.6815131340000002</v>
      </c>
    </row>
    <row r="2737" spans="1:18" x14ac:dyDescent="0.25">
      <c r="A2737" s="10">
        <v>2736</v>
      </c>
      <c r="B2737" s="3" t="s">
        <v>5007</v>
      </c>
      <c r="C2737" s="3" t="s">
        <v>4984</v>
      </c>
      <c r="D2737" s="3" t="s">
        <v>1</v>
      </c>
      <c r="E2737" s="3" t="s">
        <v>5001</v>
      </c>
      <c r="F2737" s="87">
        <v>24</v>
      </c>
      <c r="G2737" s="5">
        <f t="shared" si="126"/>
        <v>73</v>
      </c>
      <c r="H2737" s="5" t="str">
        <f>VLOOKUP(F2737,Tabla5[[Columna3]:[Columna4]],2,TRUE)</f>
        <v>Aceptable</v>
      </c>
      <c r="I2737" s="18">
        <v>38</v>
      </c>
      <c r="J2737" s="5">
        <f t="shared" si="127"/>
        <v>35.185185185185183</v>
      </c>
      <c r="K2737" s="5" t="str">
        <f>VLOOKUP(I2737,Tabla13[[Rango minimo]:[Estado de calidad del aire]],2,TRUE)</f>
        <v>Buena</v>
      </c>
      <c r="L2737" s="21">
        <f t="shared" si="128"/>
        <v>54.092592592592595</v>
      </c>
      <c r="M2737" s="21" t="str">
        <f>VLOOKUP(L2737,Tabla7[[Valor minimo]:[Estado de calidad el aire]],2,TRUE)</f>
        <v>Aceptable</v>
      </c>
      <c r="N2737" s="11">
        <v>12</v>
      </c>
      <c r="O2737" s="11" t="s">
        <v>172</v>
      </c>
      <c r="P2737" s="11">
        <v>4</v>
      </c>
      <c r="Q2737" s="11">
        <v>-74.075128160000006</v>
      </c>
      <c r="R2737" s="12">
        <v>4.6824456110000003</v>
      </c>
    </row>
    <row r="2738" spans="1:18" x14ac:dyDescent="0.25">
      <c r="A2738" s="10">
        <v>2737</v>
      </c>
      <c r="B2738" s="3" t="s">
        <v>5008</v>
      </c>
      <c r="C2738" s="3" t="s">
        <v>4984</v>
      </c>
      <c r="D2738" s="3" t="s">
        <v>1</v>
      </c>
      <c r="E2738" s="3" t="s">
        <v>5009</v>
      </c>
      <c r="F2738" s="87">
        <v>24</v>
      </c>
      <c r="G2738" s="5">
        <f t="shared" si="126"/>
        <v>73</v>
      </c>
      <c r="H2738" s="5" t="str">
        <f>VLOOKUP(F2738,Tabla5[[Columna3]:[Columna4]],2,TRUE)</f>
        <v>Aceptable</v>
      </c>
      <c r="I2738" s="18">
        <v>38</v>
      </c>
      <c r="J2738" s="5">
        <f t="shared" si="127"/>
        <v>35.185185185185183</v>
      </c>
      <c r="K2738" s="5" t="str">
        <f>VLOOKUP(I2738,Tabla13[[Rango minimo]:[Estado de calidad del aire]],2,TRUE)</f>
        <v>Buena</v>
      </c>
      <c r="L2738" s="21">
        <f t="shared" si="128"/>
        <v>54.092592592592595</v>
      </c>
      <c r="M2738" s="21" t="str">
        <f>VLOOKUP(L2738,Tabla7[[Valor minimo]:[Estado de calidad el aire]],2,TRUE)</f>
        <v>Aceptable</v>
      </c>
      <c r="N2738" s="11">
        <v>12</v>
      </c>
      <c r="O2738" s="11" t="s">
        <v>172</v>
      </c>
      <c r="P2738" s="11">
        <v>4</v>
      </c>
      <c r="Q2738" s="11">
        <v>-74.074545400000005</v>
      </c>
      <c r="R2738" s="12">
        <v>4.6790847900000001</v>
      </c>
    </row>
    <row r="2739" spans="1:18" x14ac:dyDescent="0.25">
      <c r="A2739" s="10">
        <v>2738</v>
      </c>
      <c r="B2739" s="3" t="s">
        <v>5010</v>
      </c>
      <c r="C2739" s="3" t="s">
        <v>4984</v>
      </c>
      <c r="D2739" s="3" t="s">
        <v>1</v>
      </c>
      <c r="E2739" s="3" t="s">
        <v>5011</v>
      </c>
      <c r="F2739" s="87">
        <v>22</v>
      </c>
      <c r="G2739" s="5">
        <f t="shared" si="126"/>
        <v>69</v>
      </c>
      <c r="H2739" s="5" t="str">
        <f>VLOOKUP(F2739,Tabla5[[Columna3]:[Columna4]],2,TRUE)</f>
        <v>Aceptable</v>
      </c>
      <c r="I2739" s="18">
        <v>38</v>
      </c>
      <c r="J2739" s="5">
        <f t="shared" si="127"/>
        <v>35.185185185185183</v>
      </c>
      <c r="K2739" s="5" t="str">
        <f>VLOOKUP(I2739,Tabla13[[Rango minimo]:[Estado de calidad del aire]],2,TRUE)</f>
        <v>Buena</v>
      </c>
      <c r="L2739" s="21">
        <f t="shared" si="128"/>
        <v>52.092592592592595</v>
      </c>
      <c r="M2739" s="21" t="str">
        <f>VLOOKUP(L2739,Tabla7[[Valor minimo]:[Estado de calidad el aire]],2,TRUE)</f>
        <v>Aceptable</v>
      </c>
      <c r="N2739" s="11">
        <v>12</v>
      </c>
      <c r="O2739" s="11" t="s">
        <v>172</v>
      </c>
      <c r="P2739" s="11">
        <v>4</v>
      </c>
      <c r="Q2739" s="11">
        <v>-74.064679040000001</v>
      </c>
      <c r="R2739" s="12">
        <v>4.6883963350000002</v>
      </c>
    </row>
    <row r="2740" spans="1:18" x14ac:dyDescent="0.25">
      <c r="A2740" s="10">
        <v>2739</v>
      </c>
      <c r="B2740" s="3" t="s">
        <v>5012</v>
      </c>
      <c r="C2740" s="3" t="s">
        <v>4984</v>
      </c>
      <c r="D2740" s="3" t="s">
        <v>1</v>
      </c>
      <c r="E2740" s="3" t="s">
        <v>5013</v>
      </c>
      <c r="F2740" s="87">
        <v>22</v>
      </c>
      <c r="G2740" s="5">
        <f t="shared" si="126"/>
        <v>69</v>
      </c>
      <c r="H2740" s="5" t="str">
        <f>VLOOKUP(F2740,Tabla5[[Columna3]:[Columna4]],2,TRUE)</f>
        <v>Aceptable</v>
      </c>
      <c r="I2740" s="18">
        <v>38</v>
      </c>
      <c r="J2740" s="5">
        <f t="shared" si="127"/>
        <v>35.185185185185183</v>
      </c>
      <c r="K2740" s="5" t="str">
        <f>VLOOKUP(I2740,Tabla13[[Rango minimo]:[Estado de calidad del aire]],2,TRUE)</f>
        <v>Buena</v>
      </c>
      <c r="L2740" s="21">
        <f t="shared" si="128"/>
        <v>52.092592592592595</v>
      </c>
      <c r="M2740" s="21" t="str">
        <f>VLOOKUP(L2740,Tabla7[[Valor minimo]:[Estado de calidad el aire]],2,TRUE)</f>
        <v>Aceptable</v>
      </c>
      <c r="N2740" s="11">
        <v>12</v>
      </c>
      <c r="O2740" s="11" t="s">
        <v>172</v>
      </c>
      <c r="P2740" s="11">
        <v>5</v>
      </c>
      <c r="Q2740" s="11">
        <v>-74.062880609999993</v>
      </c>
      <c r="R2740" s="12">
        <v>4.6863036280000001</v>
      </c>
    </row>
    <row r="2741" spans="1:18" x14ac:dyDescent="0.25">
      <c r="A2741" s="10">
        <v>2740</v>
      </c>
      <c r="B2741" s="3" t="s">
        <v>5014</v>
      </c>
      <c r="C2741" s="3" t="s">
        <v>4984</v>
      </c>
      <c r="D2741" s="3" t="s">
        <v>1</v>
      </c>
      <c r="E2741" s="3" t="s">
        <v>4991</v>
      </c>
      <c r="F2741" s="87">
        <v>22</v>
      </c>
      <c r="G2741" s="5">
        <f t="shared" si="126"/>
        <v>69</v>
      </c>
      <c r="H2741" s="5" t="str">
        <f>VLOOKUP(F2741,Tabla5[[Columna3]:[Columna4]],2,TRUE)</f>
        <v>Aceptable</v>
      </c>
      <c r="I2741" s="18">
        <v>38</v>
      </c>
      <c r="J2741" s="5">
        <f t="shared" si="127"/>
        <v>35.185185185185183</v>
      </c>
      <c r="K2741" s="5" t="str">
        <f>VLOOKUP(I2741,Tabla13[[Rango minimo]:[Estado de calidad del aire]],2,TRUE)</f>
        <v>Buena</v>
      </c>
      <c r="L2741" s="21">
        <f t="shared" si="128"/>
        <v>52.092592592592595</v>
      </c>
      <c r="M2741" s="21" t="str">
        <f>VLOOKUP(L2741,Tabla7[[Valor minimo]:[Estado de calidad el aire]],2,TRUE)</f>
        <v>Aceptable</v>
      </c>
      <c r="N2741" s="11">
        <v>12</v>
      </c>
      <c r="O2741" s="11" t="s">
        <v>172</v>
      </c>
      <c r="P2741" s="11">
        <v>5</v>
      </c>
      <c r="Q2741" s="11">
        <v>-74.062438389999997</v>
      </c>
      <c r="R2741" s="12">
        <v>4.6825531619999996</v>
      </c>
    </row>
    <row r="2742" spans="1:18" x14ac:dyDescent="0.25">
      <c r="A2742" s="10">
        <v>2741</v>
      </c>
      <c r="B2742" s="3" t="s">
        <v>5015</v>
      </c>
      <c r="C2742" s="3" t="s">
        <v>4984</v>
      </c>
      <c r="D2742" s="3" t="s">
        <v>1</v>
      </c>
      <c r="E2742" s="3" t="s">
        <v>5016</v>
      </c>
      <c r="F2742" s="87">
        <v>24</v>
      </c>
      <c r="G2742" s="5">
        <f t="shared" si="126"/>
        <v>73</v>
      </c>
      <c r="H2742" s="5" t="str">
        <f>VLOOKUP(F2742,Tabla5[[Columna3]:[Columna4]],2,TRUE)</f>
        <v>Aceptable</v>
      </c>
      <c r="I2742" s="18">
        <v>38</v>
      </c>
      <c r="J2742" s="5">
        <f t="shared" si="127"/>
        <v>35.185185185185183</v>
      </c>
      <c r="K2742" s="5" t="str">
        <f>VLOOKUP(I2742,Tabla13[[Rango minimo]:[Estado de calidad del aire]],2,TRUE)</f>
        <v>Buena</v>
      </c>
      <c r="L2742" s="21">
        <f t="shared" si="128"/>
        <v>54.092592592592595</v>
      </c>
      <c r="M2742" s="21" t="str">
        <f>VLOOKUP(L2742,Tabla7[[Valor minimo]:[Estado de calidad el aire]],2,TRUE)</f>
        <v>Aceptable</v>
      </c>
      <c r="N2742" s="11">
        <v>12</v>
      </c>
      <c r="O2742" s="11" t="s">
        <v>172</v>
      </c>
      <c r="P2742" s="11">
        <v>4</v>
      </c>
      <c r="Q2742" s="11">
        <v>-74.071434999999994</v>
      </c>
      <c r="R2742" s="12">
        <v>4.6867027600000002</v>
      </c>
    </row>
    <row r="2743" spans="1:18" x14ac:dyDescent="0.25">
      <c r="A2743" s="10">
        <v>2742</v>
      </c>
      <c r="B2743" s="3" t="s">
        <v>5017</v>
      </c>
      <c r="C2743" s="3" t="s">
        <v>4984</v>
      </c>
      <c r="D2743" s="3" t="s">
        <v>1</v>
      </c>
      <c r="E2743" s="3" t="s">
        <v>5018</v>
      </c>
      <c r="F2743" s="87">
        <v>22</v>
      </c>
      <c r="G2743" s="5">
        <f t="shared" si="126"/>
        <v>69</v>
      </c>
      <c r="H2743" s="5" t="str">
        <f>VLOOKUP(F2743,Tabla5[[Columna3]:[Columna4]],2,TRUE)</f>
        <v>Aceptable</v>
      </c>
      <c r="I2743" s="18">
        <v>38</v>
      </c>
      <c r="J2743" s="5">
        <f t="shared" si="127"/>
        <v>35.185185185185183</v>
      </c>
      <c r="K2743" s="5" t="str">
        <f>VLOOKUP(I2743,Tabla13[[Rango minimo]:[Estado de calidad del aire]],2,TRUE)</f>
        <v>Buena</v>
      </c>
      <c r="L2743" s="21">
        <f t="shared" si="128"/>
        <v>52.092592592592595</v>
      </c>
      <c r="M2743" s="21" t="str">
        <f>VLOOKUP(L2743,Tabla7[[Valor minimo]:[Estado de calidad el aire]],2,TRUE)</f>
        <v>Aceptable</v>
      </c>
      <c r="N2743" s="11">
        <v>12</v>
      </c>
      <c r="O2743" s="11" t="s">
        <v>172</v>
      </c>
      <c r="P2743" s="11">
        <v>4</v>
      </c>
      <c r="Q2743" s="11">
        <v>-74.069120990000002</v>
      </c>
      <c r="R2743" s="12">
        <v>4.6893201080000004</v>
      </c>
    </row>
    <row r="2744" spans="1:18" x14ac:dyDescent="0.25">
      <c r="A2744" s="10">
        <v>2743</v>
      </c>
      <c r="B2744" s="3" t="s">
        <v>5019</v>
      </c>
      <c r="C2744" s="3" t="s">
        <v>4984</v>
      </c>
      <c r="D2744" s="3" t="s">
        <v>1</v>
      </c>
      <c r="E2744" s="3" t="s">
        <v>5020</v>
      </c>
      <c r="F2744" s="87">
        <v>24</v>
      </c>
      <c r="G2744" s="5">
        <f t="shared" si="126"/>
        <v>73</v>
      </c>
      <c r="H2744" s="5" t="str">
        <f>VLOOKUP(F2744,Tabla5[[Columna3]:[Columna4]],2,TRUE)</f>
        <v>Aceptable</v>
      </c>
      <c r="I2744" s="18">
        <v>38</v>
      </c>
      <c r="J2744" s="5">
        <f t="shared" si="127"/>
        <v>35.185185185185183</v>
      </c>
      <c r="K2744" s="5" t="str">
        <f>VLOOKUP(I2744,Tabla13[[Rango minimo]:[Estado de calidad del aire]],2,TRUE)</f>
        <v>Buena</v>
      </c>
      <c r="L2744" s="21">
        <f t="shared" si="128"/>
        <v>54.092592592592595</v>
      </c>
      <c r="M2744" s="21" t="str">
        <f>VLOOKUP(L2744,Tabla7[[Valor minimo]:[Estado de calidad el aire]],2,TRUE)</f>
        <v>Aceptable</v>
      </c>
      <c r="N2744" s="11">
        <v>12</v>
      </c>
      <c r="O2744" s="11" t="s">
        <v>172</v>
      </c>
      <c r="P2744" s="11">
        <v>4</v>
      </c>
      <c r="Q2744" s="11">
        <v>-74.072890610000002</v>
      </c>
      <c r="R2744" s="12">
        <v>4.6870548300000001</v>
      </c>
    </row>
    <row r="2745" spans="1:18" x14ac:dyDescent="0.25">
      <c r="A2745" s="10">
        <v>2744</v>
      </c>
      <c r="B2745" s="3" t="s">
        <v>5021</v>
      </c>
      <c r="C2745" s="3" t="s">
        <v>4984</v>
      </c>
      <c r="D2745" s="3" t="s">
        <v>1</v>
      </c>
      <c r="E2745" s="3" t="s">
        <v>5022</v>
      </c>
      <c r="F2745" s="87">
        <v>22</v>
      </c>
      <c r="G2745" s="5">
        <f t="shared" si="126"/>
        <v>69</v>
      </c>
      <c r="H2745" s="5" t="str">
        <f>VLOOKUP(F2745,Tabla5[[Columna3]:[Columna4]],2,TRUE)</f>
        <v>Aceptable</v>
      </c>
      <c r="I2745" s="18">
        <v>38</v>
      </c>
      <c r="J2745" s="5">
        <f t="shared" si="127"/>
        <v>35.185185185185183</v>
      </c>
      <c r="K2745" s="5" t="str">
        <f>VLOOKUP(I2745,Tabla13[[Rango minimo]:[Estado de calidad del aire]],2,TRUE)</f>
        <v>Buena</v>
      </c>
      <c r="L2745" s="21">
        <f t="shared" si="128"/>
        <v>52.092592592592595</v>
      </c>
      <c r="M2745" s="21" t="str">
        <f>VLOOKUP(L2745,Tabla7[[Valor minimo]:[Estado de calidad el aire]],2,TRUE)</f>
        <v>Aceptable</v>
      </c>
      <c r="N2745" s="11">
        <v>12</v>
      </c>
      <c r="O2745" s="11" t="s">
        <v>172</v>
      </c>
      <c r="P2745" s="11">
        <v>4</v>
      </c>
      <c r="Q2745" s="11">
        <v>-74.082546750000006</v>
      </c>
      <c r="R2745" s="12">
        <v>4.6632491959999998</v>
      </c>
    </row>
    <row r="2746" spans="1:18" x14ac:dyDescent="0.25">
      <c r="A2746" s="10">
        <v>2745</v>
      </c>
      <c r="B2746" s="3" t="s">
        <v>5023</v>
      </c>
      <c r="C2746" s="3" t="s">
        <v>4984</v>
      </c>
      <c r="D2746" s="3" t="s">
        <v>1</v>
      </c>
      <c r="E2746" s="3" t="s">
        <v>5024</v>
      </c>
      <c r="F2746" s="87">
        <v>22</v>
      </c>
      <c r="G2746" s="5">
        <f t="shared" si="126"/>
        <v>69</v>
      </c>
      <c r="H2746" s="5" t="str">
        <f>VLOOKUP(F2746,Tabla5[[Columna3]:[Columna4]],2,TRUE)</f>
        <v>Aceptable</v>
      </c>
      <c r="I2746" s="18">
        <v>38</v>
      </c>
      <c r="J2746" s="5">
        <f t="shared" si="127"/>
        <v>35.185185185185183</v>
      </c>
      <c r="K2746" s="5" t="str">
        <f>VLOOKUP(I2746,Tabla13[[Rango minimo]:[Estado de calidad del aire]],2,TRUE)</f>
        <v>Buena</v>
      </c>
      <c r="L2746" s="21">
        <f t="shared" si="128"/>
        <v>52.092592592592595</v>
      </c>
      <c r="M2746" s="21" t="str">
        <f>VLOOKUP(L2746,Tabla7[[Valor minimo]:[Estado de calidad el aire]],2,TRUE)</f>
        <v>Aceptable</v>
      </c>
      <c r="N2746" s="11">
        <v>12</v>
      </c>
      <c r="O2746" s="11" t="s">
        <v>172</v>
      </c>
      <c r="P2746" s="11">
        <v>4</v>
      </c>
      <c r="Q2746" s="11">
        <v>-74.087041869999993</v>
      </c>
      <c r="R2746" s="12">
        <v>4.6726178340000004</v>
      </c>
    </row>
    <row r="2747" spans="1:18" x14ac:dyDescent="0.25">
      <c r="A2747" s="10">
        <v>2746</v>
      </c>
      <c r="B2747" s="3" t="s">
        <v>5025</v>
      </c>
      <c r="C2747" s="3" t="s">
        <v>4984</v>
      </c>
      <c r="D2747" s="3" t="s">
        <v>1</v>
      </c>
      <c r="E2747" s="3" t="s">
        <v>5026</v>
      </c>
      <c r="F2747" s="87">
        <v>22</v>
      </c>
      <c r="G2747" s="5">
        <f t="shared" si="126"/>
        <v>69</v>
      </c>
      <c r="H2747" s="5" t="str">
        <f>VLOOKUP(F2747,Tabla5[[Columna3]:[Columna4]],2,TRUE)</f>
        <v>Aceptable</v>
      </c>
      <c r="I2747" s="18">
        <v>38</v>
      </c>
      <c r="J2747" s="5">
        <f t="shared" si="127"/>
        <v>35.185185185185183</v>
      </c>
      <c r="K2747" s="5" t="str">
        <f>VLOOKUP(I2747,Tabla13[[Rango minimo]:[Estado de calidad del aire]],2,TRUE)</f>
        <v>Buena</v>
      </c>
      <c r="L2747" s="21">
        <f t="shared" si="128"/>
        <v>52.092592592592595</v>
      </c>
      <c r="M2747" s="21" t="str">
        <f>VLOOKUP(L2747,Tabla7[[Valor minimo]:[Estado de calidad el aire]],2,TRUE)</f>
        <v>Aceptable</v>
      </c>
      <c r="N2747" s="11">
        <v>12</v>
      </c>
      <c r="O2747" s="11" t="s">
        <v>172</v>
      </c>
      <c r="P2747" s="11">
        <v>3</v>
      </c>
      <c r="Q2747" s="11">
        <v>-74.075587240000004</v>
      </c>
      <c r="R2747" s="12">
        <v>4.6658221649999998</v>
      </c>
    </row>
    <row r="2748" spans="1:18" x14ac:dyDescent="0.25">
      <c r="A2748" s="10">
        <v>2747</v>
      </c>
      <c r="B2748" s="3" t="s">
        <v>5027</v>
      </c>
      <c r="C2748" s="3" t="s">
        <v>4984</v>
      </c>
      <c r="D2748" s="3" t="s">
        <v>1</v>
      </c>
      <c r="E2748" s="3" t="s">
        <v>5024</v>
      </c>
      <c r="F2748" s="87">
        <v>22</v>
      </c>
      <c r="G2748" s="5">
        <f t="shared" si="126"/>
        <v>69</v>
      </c>
      <c r="H2748" s="5" t="str">
        <f>VLOOKUP(F2748,Tabla5[[Columna3]:[Columna4]],2,TRUE)</f>
        <v>Aceptable</v>
      </c>
      <c r="I2748" s="18">
        <v>38</v>
      </c>
      <c r="J2748" s="5">
        <f t="shared" si="127"/>
        <v>35.185185185185183</v>
      </c>
      <c r="K2748" s="5" t="str">
        <f>VLOOKUP(I2748,Tabla13[[Rango minimo]:[Estado de calidad del aire]],2,TRUE)</f>
        <v>Buena</v>
      </c>
      <c r="L2748" s="21">
        <f t="shared" si="128"/>
        <v>52.092592592592595</v>
      </c>
      <c r="M2748" s="21" t="str">
        <f>VLOOKUP(L2748,Tabla7[[Valor minimo]:[Estado de calidad el aire]],2,TRUE)</f>
        <v>Aceptable</v>
      </c>
      <c r="N2748" s="11">
        <v>12</v>
      </c>
      <c r="O2748" s="11" t="s">
        <v>172</v>
      </c>
      <c r="P2748" s="11">
        <v>4</v>
      </c>
      <c r="Q2748" s="11">
        <v>-74.086641790000002</v>
      </c>
      <c r="R2748" s="12">
        <v>4.6707861429999999</v>
      </c>
    </row>
    <row r="2749" spans="1:18" x14ac:dyDescent="0.25">
      <c r="A2749" s="10">
        <v>2748</v>
      </c>
      <c r="B2749" s="3" t="s">
        <v>5028</v>
      </c>
      <c r="C2749" s="3" t="s">
        <v>4984</v>
      </c>
      <c r="D2749" s="3" t="s">
        <v>1</v>
      </c>
      <c r="E2749" s="3" t="s">
        <v>5024</v>
      </c>
      <c r="F2749" s="87">
        <v>22</v>
      </c>
      <c r="G2749" s="5">
        <f t="shared" si="126"/>
        <v>69</v>
      </c>
      <c r="H2749" s="5" t="str">
        <f>VLOOKUP(F2749,Tabla5[[Columna3]:[Columna4]],2,TRUE)</f>
        <v>Aceptable</v>
      </c>
      <c r="I2749" s="18">
        <v>38</v>
      </c>
      <c r="J2749" s="5">
        <f t="shared" si="127"/>
        <v>35.185185185185183</v>
      </c>
      <c r="K2749" s="5" t="str">
        <f>VLOOKUP(I2749,Tabla13[[Rango minimo]:[Estado de calidad del aire]],2,TRUE)</f>
        <v>Buena</v>
      </c>
      <c r="L2749" s="21">
        <f t="shared" si="128"/>
        <v>52.092592592592595</v>
      </c>
      <c r="M2749" s="21" t="str">
        <f>VLOOKUP(L2749,Tabla7[[Valor minimo]:[Estado de calidad el aire]],2,TRUE)</f>
        <v>Aceptable</v>
      </c>
      <c r="N2749" s="11">
        <v>12</v>
      </c>
      <c r="O2749" s="11" t="s">
        <v>172</v>
      </c>
      <c r="P2749" s="11">
        <v>3</v>
      </c>
      <c r="Q2749" s="11">
        <v>-74.084494579999998</v>
      </c>
      <c r="R2749" s="12">
        <v>4.6741166190000003</v>
      </c>
    </row>
    <row r="2750" spans="1:18" x14ac:dyDescent="0.25">
      <c r="A2750" s="10">
        <v>2749</v>
      </c>
      <c r="B2750" s="3" t="s">
        <v>5029</v>
      </c>
      <c r="C2750" s="3" t="s">
        <v>4984</v>
      </c>
      <c r="D2750" s="3" t="s">
        <v>1</v>
      </c>
      <c r="E2750" s="3" t="s">
        <v>5026</v>
      </c>
      <c r="F2750" s="87">
        <v>22</v>
      </c>
      <c r="G2750" s="5">
        <f t="shared" si="126"/>
        <v>69</v>
      </c>
      <c r="H2750" s="5" t="str">
        <f>VLOOKUP(F2750,Tabla5[[Columna3]:[Columna4]],2,TRUE)</f>
        <v>Aceptable</v>
      </c>
      <c r="I2750" s="18">
        <v>38</v>
      </c>
      <c r="J2750" s="5">
        <f t="shared" si="127"/>
        <v>35.185185185185183</v>
      </c>
      <c r="K2750" s="5" t="str">
        <f>VLOOKUP(I2750,Tabla13[[Rango minimo]:[Estado de calidad del aire]],2,TRUE)</f>
        <v>Buena</v>
      </c>
      <c r="L2750" s="21">
        <f t="shared" si="128"/>
        <v>52.092592592592595</v>
      </c>
      <c r="M2750" s="21" t="str">
        <f>VLOOKUP(L2750,Tabla7[[Valor minimo]:[Estado de calidad el aire]],2,TRUE)</f>
        <v>Aceptable</v>
      </c>
      <c r="N2750" s="11">
        <v>12</v>
      </c>
      <c r="O2750" s="11" t="s">
        <v>172</v>
      </c>
      <c r="P2750" s="11">
        <v>3</v>
      </c>
      <c r="Q2750" s="11">
        <v>-74.074519539999997</v>
      </c>
      <c r="R2750" s="12">
        <v>4.6716152160000002</v>
      </c>
    </row>
    <row r="2751" spans="1:18" x14ac:dyDescent="0.25">
      <c r="A2751" s="10">
        <v>2750</v>
      </c>
      <c r="B2751" s="3" t="s">
        <v>5030</v>
      </c>
      <c r="C2751" s="3" t="s">
        <v>4984</v>
      </c>
      <c r="D2751" s="3" t="s">
        <v>1</v>
      </c>
      <c r="E2751" s="3" t="s">
        <v>5026</v>
      </c>
      <c r="F2751" s="87">
        <v>22</v>
      </c>
      <c r="G2751" s="5">
        <f t="shared" si="126"/>
        <v>69</v>
      </c>
      <c r="H2751" s="5" t="str">
        <f>VLOOKUP(F2751,Tabla5[[Columna3]:[Columna4]],2,TRUE)</f>
        <v>Aceptable</v>
      </c>
      <c r="I2751" s="18">
        <v>38</v>
      </c>
      <c r="J2751" s="5">
        <f t="shared" si="127"/>
        <v>35.185185185185183</v>
      </c>
      <c r="K2751" s="5" t="str">
        <f>VLOOKUP(I2751,Tabla13[[Rango minimo]:[Estado de calidad del aire]],2,TRUE)</f>
        <v>Buena</v>
      </c>
      <c r="L2751" s="21">
        <f t="shared" si="128"/>
        <v>52.092592592592595</v>
      </c>
      <c r="M2751" s="21" t="str">
        <f>VLOOKUP(L2751,Tabla7[[Valor minimo]:[Estado de calidad el aire]],2,TRUE)</f>
        <v>Aceptable</v>
      </c>
      <c r="N2751" s="11">
        <v>12</v>
      </c>
      <c r="O2751" s="11" t="s">
        <v>172</v>
      </c>
      <c r="P2751" s="11">
        <v>3</v>
      </c>
      <c r="Q2751" s="11">
        <v>-74.07343702</v>
      </c>
      <c r="R2751" s="12">
        <v>4.6707855980000001</v>
      </c>
    </row>
    <row r="2752" spans="1:18" x14ac:dyDescent="0.25">
      <c r="A2752" s="10">
        <v>2751</v>
      </c>
      <c r="B2752" s="3" t="s">
        <v>5031</v>
      </c>
      <c r="C2752" s="3" t="s">
        <v>4984</v>
      </c>
      <c r="D2752" s="3" t="s">
        <v>1</v>
      </c>
      <c r="E2752" s="3" t="s">
        <v>5032</v>
      </c>
      <c r="F2752" s="87">
        <v>22</v>
      </c>
      <c r="G2752" s="5">
        <f t="shared" si="126"/>
        <v>69</v>
      </c>
      <c r="H2752" s="5" t="str">
        <f>VLOOKUP(F2752,Tabla5[[Columna3]:[Columna4]],2,TRUE)</f>
        <v>Aceptable</v>
      </c>
      <c r="I2752" s="18">
        <v>38</v>
      </c>
      <c r="J2752" s="5">
        <f t="shared" si="127"/>
        <v>35.185185185185183</v>
      </c>
      <c r="K2752" s="5" t="str">
        <f>VLOOKUP(I2752,Tabla13[[Rango minimo]:[Estado de calidad del aire]],2,TRUE)</f>
        <v>Buena</v>
      </c>
      <c r="L2752" s="21">
        <f t="shared" si="128"/>
        <v>52.092592592592595</v>
      </c>
      <c r="M2752" s="21" t="str">
        <f>VLOOKUP(L2752,Tabla7[[Valor minimo]:[Estado de calidad el aire]],2,TRUE)</f>
        <v>Aceptable</v>
      </c>
      <c r="N2752" s="11">
        <v>12</v>
      </c>
      <c r="O2752" s="11" t="s">
        <v>172</v>
      </c>
      <c r="P2752" s="11">
        <v>3</v>
      </c>
      <c r="Q2752" s="11">
        <v>-74.072428590000001</v>
      </c>
      <c r="R2752" s="12">
        <v>4.6748470869999998</v>
      </c>
    </row>
    <row r="2753" spans="1:18" x14ac:dyDescent="0.25">
      <c r="A2753" s="10">
        <v>2752</v>
      </c>
      <c r="B2753" s="3" t="s">
        <v>5033</v>
      </c>
      <c r="C2753" s="3" t="s">
        <v>4984</v>
      </c>
      <c r="D2753" s="3" t="s">
        <v>1</v>
      </c>
      <c r="E2753" s="3" t="s">
        <v>5034</v>
      </c>
      <c r="F2753" s="87">
        <v>22</v>
      </c>
      <c r="G2753" s="5">
        <f t="shared" si="126"/>
        <v>69</v>
      </c>
      <c r="H2753" s="5" t="str">
        <f>VLOOKUP(F2753,Tabla5[[Columna3]:[Columna4]],2,TRUE)</f>
        <v>Aceptable</v>
      </c>
      <c r="I2753" s="18">
        <v>38</v>
      </c>
      <c r="J2753" s="5">
        <f t="shared" si="127"/>
        <v>35.185185185185183</v>
      </c>
      <c r="K2753" s="5" t="str">
        <f>VLOOKUP(I2753,Tabla13[[Rango minimo]:[Estado de calidad del aire]],2,TRUE)</f>
        <v>Buena</v>
      </c>
      <c r="L2753" s="21">
        <f t="shared" si="128"/>
        <v>52.092592592592595</v>
      </c>
      <c r="M2753" s="21" t="str">
        <f>VLOOKUP(L2753,Tabla7[[Valor minimo]:[Estado de calidad el aire]],2,TRUE)</f>
        <v>Aceptable</v>
      </c>
      <c r="N2753" s="11">
        <v>12</v>
      </c>
      <c r="O2753" s="11" t="s">
        <v>172</v>
      </c>
      <c r="P2753" s="11">
        <v>4</v>
      </c>
      <c r="Q2753" s="11">
        <v>-74.079066569999995</v>
      </c>
      <c r="R2753" s="12">
        <v>4.6632025519999996</v>
      </c>
    </row>
    <row r="2754" spans="1:18" x14ac:dyDescent="0.25">
      <c r="A2754" s="10">
        <v>2753</v>
      </c>
      <c r="B2754" s="3" t="s">
        <v>5035</v>
      </c>
      <c r="C2754" s="3" t="s">
        <v>4984</v>
      </c>
      <c r="D2754" s="3" t="s">
        <v>1</v>
      </c>
      <c r="E2754" s="3" t="s">
        <v>5036</v>
      </c>
      <c r="F2754" s="87">
        <v>22</v>
      </c>
      <c r="G2754" s="5">
        <f t="shared" si="126"/>
        <v>69</v>
      </c>
      <c r="H2754" s="5" t="str">
        <f>VLOOKUP(F2754,Tabla5[[Columna3]:[Columna4]],2,TRUE)</f>
        <v>Aceptable</v>
      </c>
      <c r="I2754" s="18">
        <v>38</v>
      </c>
      <c r="J2754" s="5">
        <f t="shared" si="127"/>
        <v>35.185185185185183</v>
      </c>
      <c r="K2754" s="5" t="str">
        <f>VLOOKUP(I2754,Tabla13[[Rango minimo]:[Estado de calidad del aire]],2,TRUE)</f>
        <v>Buena</v>
      </c>
      <c r="L2754" s="21">
        <f t="shared" si="128"/>
        <v>52.092592592592595</v>
      </c>
      <c r="M2754" s="21" t="str">
        <f>VLOOKUP(L2754,Tabla7[[Valor minimo]:[Estado de calidad el aire]],2,TRUE)</f>
        <v>Aceptable</v>
      </c>
      <c r="N2754" s="11">
        <v>12</v>
      </c>
      <c r="O2754" s="11" t="s">
        <v>172</v>
      </c>
      <c r="P2754" s="11">
        <v>4</v>
      </c>
      <c r="Q2754" s="11">
        <v>-74.084231939999995</v>
      </c>
      <c r="R2754" s="12">
        <v>4.6704362689999996</v>
      </c>
    </row>
    <row r="2755" spans="1:18" x14ac:dyDescent="0.25">
      <c r="A2755" s="10">
        <v>2754</v>
      </c>
      <c r="B2755" s="3" t="s">
        <v>5037</v>
      </c>
      <c r="C2755" s="3" t="s">
        <v>4984</v>
      </c>
      <c r="D2755" s="3" t="s">
        <v>1</v>
      </c>
      <c r="E2755" s="3" t="s">
        <v>5038</v>
      </c>
      <c r="F2755" s="87">
        <v>22</v>
      </c>
      <c r="G2755" s="5">
        <f t="shared" ref="G2755:G2818" si="129">IF(F2755&lt;=12, F2755*50/12,
IF(F2755&lt;=37, 51 + (F2755-13)*50/25,
IF(F2755&lt;=55, 101 + (F2755-38)*50/18,
IF(F2755&lt;=150, 151 + (F2755-56)*50/95,
IF(F2755&lt;=250, 201 + (F2755-151)*100/100,
301 + (F2755-251)*200/250)))))</f>
        <v>69</v>
      </c>
      <c r="H2755" s="5" t="str">
        <f>VLOOKUP(F2755,Tabla5[[Columna3]:[Columna4]],2,TRUE)</f>
        <v>Aceptable</v>
      </c>
      <c r="I2755" s="18">
        <v>38</v>
      </c>
      <c r="J2755" s="5">
        <f t="shared" ref="J2755:J2818" si="130">IF(I2755&lt;=54, I2755*50/54,
IF(I2755&lt;=154, 51 + (I2755-55)*50/100,
IF(I2755&lt;=254, 101 + (I2755-155)*50/100,
IF(I2755&lt;=354, 151 + (I2755-255)*50/100,
IF(I2755&lt;=424, 201 + (I2755-355)*100/70,
301 + (I2755-425)*200/180)))))</f>
        <v>35.185185185185183</v>
      </c>
      <c r="K2755" s="5" t="str">
        <f>VLOOKUP(I2755,Tabla13[[Rango minimo]:[Estado de calidad del aire]],2,TRUE)</f>
        <v>Buena</v>
      </c>
      <c r="L2755" s="21">
        <f t="shared" ref="L2755:L2818" si="131">(((G2755+J2755)/2))</f>
        <v>52.092592592592595</v>
      </c>
      <c r="M2755" s="21" t="str">
        <f>VLOOKUP(L2755,Tabla7[[Valor minimo]:[Estado de calidad el aire]],2,TRUE)</f>
        <v>Aceptable</v>
      </c>
      <c r="N2755" s="11">
        <v>12</v>
      </c>
      <c r="O2755" s="11" t="s">
        <v>172</v>
      </c>
      <c r="P2755" s="11">
        <v>3</v>
      </c>
      <c r="Q2755" s="11">
        <v>-74.083205960000001</v>
      </c>
      <c r="R2755" s="12">
        <v>4.6708936760000004</v>
      </c>
    </row>
    <row r="2756" spans="1:18" x14ac:dyDescent="0.25">
      <c r="A2756" s="10">
        <v>2755</v>
      </c>
      <c r="B2756" s="3" t="s">
        <v>5039</v>
      </c>
      <c r="C2756" s="3" t="s">
        <v>4984</v>
      </c>
      <c r="D2756" s="3" t="s">
        <v>1</v>
      </c>
      <c r="E2756" s="3" t="s">
        <v>5040</v>
      </c>
      <c r="F2756" s="87">
        <v>22</v>
      </c>
      <c r="G2756" s="5">
        <f t="shared" si="129"/>
        <v>69</v>
      </c>
      <c r="H2756" s="5" t="str">
        <f>VLOOKUP(F2756,Tabla5[[Columna3]:[Columna4]],2,TRUE)</f>
        <v>Aceptable</v>
      </c>
      <c r="I2756" s="18">
        <v>38</v>
      </c>
      <c r="J2756" s="5">
        <f t="shared" si="130"/>
        <v>35.185185185185183</v>
      </c>
      <c r="K2756" s="5" t="str">
        <f>VLOOKUP(I2756,Tabla13[[Rango minimo]:[Estado de calidad del aire]],2,TRUE)</f>
        <v>Buena</v>
      </c>
      <c r="L2756" s="21">
        <f t="shared" si="131"/>
        <v>52.092592592592595</v>
      </c>
      <c r="M2756" s="21" t="str">
        <f>VLOOKUP(L2756,Tabla7[[Valor minimo]:[Estado de calidad el aire]],2,TRUE)</f>
        <v>Aceptable</v>
      </c>
      <c r="N2756" s="11">
        <v>12</v>
      </c>
      <c r="O2756" s="11" t="s">
        <v>172</v>
      </c>
      <c r="P2756" s="11">
        <v>3</v>
      </c>
      <c r="Q2756" s="11">
        <v>-74.078655370000007</v>
      </c>
      <c r="R2756" s="12">
        <v>4.6712461650000003</v>
      </c>
    </row>
    <row r="2757" spans="1:18" x14ac:dyDescent="0.25">
      <c r="A2757" s="10">
        <v>2756</v>
      </c>
      <c r="B2757" s="3" t="s">
        <v>5041</v>
      </c>
      <c r="C2757" s="3" t="s">
        <v>4984</v>
      </c>
      <c r="D2757" s="3" t="s">
        <v>1</v>
      </c>
      <c r="E2757" s="3" t="s">
        <v>5042</v>
      </c>
      <c r="F2757" s="87">
        <v>22</v>
      </c>
      <c r="G2757" s="5">
        <f t="shared" si="129"/>
        <v>69</v>
      </c>
      <c r="H2757" s="5" t="str">
        <f>VLOOKUP(F2757,Tabla5[[Columna3]:[Columna4]],2,TRUE)</f>
        <v>Aceptable</v>
      </c>
      <c r="I2757" s="18">
        <v>38</v>
      </c>
      <c r="J2757" s="5">
        <f t="shared" si="130"/>
        <v>35.185185185185183</v>
      </c>
      <c r="K2757" s="5" t="str">
        <f>VLOOKUP(I2757,Tabla13[[Rango minimo]:[Estado de calidad del aire]],2,TRUE)</f>
        <v>Buena</v>
      </c>
      <c r="L2757" s="21">
        <f t="shared" si="131"/>
        <v>52.092592592592595</v>
      </c>
      <c r="M2757" s="21" t="str">
        <f>VLOOKUP(L2757,Tabla7[[Valor minimo]:[Estado de calidad el aire]],2,TRUE)</f>
        <v>Aceptable</v>
      </c>
      <c r="N2757" s="11">
        <v>12</v>
      </c>
      <c r="O2757" s="11" t="s">
        <v>172</v>
      </c>
      <c r="P2757" s="11">
        <v>4</v>
      </c>
      <c r="Q2757" s="11">
        <v>-74.080110680000004</v>
      </c>
      <c r="R2757" s="12">
        <v>4.6651690260000001</v>
      </c>
    </row>
    <row r="2758" spans="1:18" x14ac:dyDescent="0.25">
      <c r="A2758" s="10">
        <v>2757</v>
      </c>
      <c r="B2758" s="3" t="s">
        <v>5043</v>
      </c>
      <c r="C2758" s="3" t="s">
        <v>4984</v>
      </c>
      <c r="D2758" s="3" t="s">
        <v>1</v>
      </c>
      <c r="E2758" s="3" t="s">
        <v>5044</v>
      </c>
      <c r="F2758" s="87">
        <v>22</v>
      </c>
      <c r="G2758" s="5">
        <f t="shared" si="129"/>
        <v>69</v>
      </c>
      <c r="H2758" s="5" t="str">
        <f>VLOOKUP(F2758,Tabla5[[Columna3]:[Columna4]],2,TRUE)</f>
        <v>Aceptable</v>
      </c>
      <c r="I2758" s="18">
        <v>38</v>
      </c>
      <c r="J2758" s="5">
        <f t="shared" si="130"/>
        <v>35.185185185185183</v>
      </c>
      <c r="K2758" s="5" t="str">
        <f>VLOOKUP(I2758,Tabla13[[Rango minimo]:[Estado de calidad del aire]],2,TRUE)</f>
        <v>Buena</v>
      </c>
      <c r="L2758" s="21">
        <f t="shared" si="131"/>
        <v>52.092592592592595</v>
      </c>
      <c r="M2758" s="21" t="str">
        <f>VLOOKUP(L2758,Tabla7[[Valor minimo]:[Estado de calidad el aire]],2,TRUE)</f>
        <v>Aceptable</v>
      </c>
      <c r="N2758" s="11">
        <v>12</v>
      </c>
      <c r="O2758" s="11" t="s">
        <v>172</v>
      </c>
      <c r="P2758" s="11">
        <v>3</v>
      </c>
      <c r="Q2758" s="11">
        <v>-74.082504420000006</v>
      </c>
      <c r="R2758" s="12">
        <v>4.6714045239999997</v>
      </c>
    </row>
    <row r="2759" spans="1:18" x14ac:dyDescent="0.25">
      <c r="A2759" s="10">
        <v>2758</v>
      </c>
      <c r="B2759" s="3" t="s">
        <v>5045</v>
      </c>
      <c r="C2759" s="3" t="s">
        <v>4984</v>
      </c>
      <c r="D2759" s="3" t="s">
        <v>1</v>
      </c>
      <c r="E2759" s="3" t="s">
        <v>5001</v>
      </c>
      <c r="F2759" s="87">
        <v>24</v>
      </c>
      <c r="G2759" s="5">
        <f t="shared" si="129"/>
        <v>73</v>
      </c>
      <c r="H2759" s="5" t="str">
        <f>VLOOKUP(F2759,Tabla5[[Columna3]:[Columna4]],2,TRUE)</f>
        <v>Aceptable</v>
      </c>
      <c r="I2759" s="18">
        <v>38</v>
      </c>
      <c r="J2759" s="5">
        <f t="shared" si="130"/>
        <v>35.185185185185183</v>
      </c>
      <c r="K2759" s="5" t="str">
        <f>VLOOKUP(I2759,Tabla13[[Rango minimo]:[Estado de calidad del aire]],2,TRUE)</f>
        <v>Buena</v>
      </c>
      <c r="L2759" s="21">
        <f t="shared" si="131"/>
        <v>54.092592592592595</v>
      </c>
      <c r="M2759" s="21" t="str">
        <f>VLOOKUP(L2759,Tabla7[[Valor minimo]:[Estado de calidad el aire]],2,TRUE)</f>
        <v>Aceptable</v>
      </c>
      <c r="N2759" s="11">
        <v>12</v>
      </c>
      <c r="O2759" s="11" t="s">
        <v>172</v>
      </c>
      <c r="P2759" s="11">
        <v>4</v>
      </c>
      <c r="Q2759" s="11">
        <v>-74.076708109999998</v>
      </c>
      <c r="R2759" s="12">
        <v>4.6803048040000004</v>
      </c>
    </row>
    <row r="2760" spans="1:18" x14ac:dyDescent="0.25">
      <c r="A2760" s="10">
        <v>2759</v>
      </c>
      <c r="B2760" s="3" t="s">
        <v>5046</v>
      </c>
      <c r="C2760" s="3" t="s">
        <v>4984</v>
      </c>
      <c r="D2760" s="3" t="s">
        <v>1</v>
      </c>
      <c r="E2760" s="3" t="s">
        <v>5047</v>
      </c>
      <c r="F2760" s="87">
        <v>22</v>
      </c>
      <c r="G2760" s="5">
        <f t="shared" si="129"/>
        <v>69</v>
      </c>
      <c r="H2760" s="5" t="str">
        <f>VLOOKUP(F2760,Tabla5[[Columna3]:[Columna4]],2,TRUE)</f>
        <v>Aceptable</v>
      </c>
      <c r="I2760" s="18">
        <v>38</v>
      </c>
      <c r="J2760" s="5">
        <f t="shared" si="130"/>
        <v>35.185185185185183</v>
      </c>
      <c r="K2760" s="5" t="str">
        <f>VLOOKUP(I2760,Tabla13[[Rango minimo]:[Estado de calidad del aire]],2,TRUE)</f>
        <v>Buena</v>
      </c>
      <c r="L2760" s="21">
        <f t="shared" si="131"/>
        <v>52.092592592592595</v>
      </c>
      <c r="M2760" s="21" t="str">
        <f>VLOOKUP(L2760,Tabla7[[Valor minimo]:[Estado de calidad el aire]],2,TRUE)</f>
        <v>Aceptable</v>
      </c>
      <c r="N2760" s="11">
        <v>12</v>
      </c>
      <c r="O2760" s="11" t="s">
        <v>172</v>
      </c>
      <c r="P2760" s="11">
        <v>3</v>
      </c>
      <c r="Q2760" s="11">
        <v>-74.075397480000007</v>
      </c>
      <c r="R2760" s="12">
        <v>4.6735745910000004</v>
      </c>
    </row>
    <row r="2761" spans="1:18" x14ac:dyDescent="0.25">
      <c r="A2761" s="10">
        <v>2760</v>
      </c>
      <c r="B2761" s="3" t="s">
        <v>5048</v>
      </c>
      <c r="C2761" s="3" t="s">
        <v>4984</v>
      </c>
      <c r="D2761" s="3" t="s">
        <v>1</v>
      </c>
      <c r="E2761" s="3" t="s">
        <v>5049</v>
      </c>
      <c r="F2761" s="87">
        <v>22</v>
      </c>
      <c r="G2761" s="5">
        <f t="shared" si="129"/>
        <v>69</v>
      </c>
      <c r="H2761" s="5" t="str">
        <f>VLOOKUP(F2761,Tabla5[[Columna3]:[Columna4]],2,TRUE)</f>
        <v>Aceptable</v>
      </c>
      <c r="I2761" s="18">
        <v>38</v>
      </c>
      <c r="J2761" s="5">
        <f t="shared" si="130"/>
        <v>35.185185185185183</v>
      </c>
      <c r="K2761" s="5" t="str">
        <f>VLOOKUP(I2761,Tabla13[[Rango minimo]:[Estado de calidad del aire]],2,TRUE)</f>
        <v>Buena</v>
      </c>
      <c r="L2761" s="21">
        <f t="shared" si="131"/>
        <v>52.092592592592595</v>
      </c>
      <c r="M2761" s="21" t="str">
        <f>VLOOKUP(L2761,Tabla7[[Valor minimo]:[Estado de calidad el aire]],2,TRUE)</f>
        <v>Aceptable</v>
      </c>
      <c r="N2761" s="11">
        <v>12</v>
      </c>
      <c r="O2761" s="11" t="s">
        <v>172</v>
      </c>
      <c r="P2761" s="11">
        <v>4</v>
      </c>
      <c r="Q2761" s="11">
        <v>-74.083285849999996</v>
      </c>
      <c r="R2761" s="12">
        <v>4.6651542470000003</v>
      </c>
    </row>
    <row r="2762" spans="1:18" x14ac:dyDescent="0.25">
      <c r="A2762" s="10">
        <v>2761</v>
      </c>
      <c r="B2762" s="3" t="s">
        <v>5050</v>
      </c>
      <c r="C2762" s="3" t="s">
        <v>4984</v>
      </c>
      <c r="D2762" s="3" t="s">
        <v>1</v>
      </c>
      <c r="E2762" s="3" t="s">
        <v>5042</v>
      </c>
      <c r="F2762" s="87">
        <v>22</v>
      </c>
      <c r="G2762" s="5">
        <f t="shared" si="129"/>
        <v>69</v>
      </c>
      <c r="H2762" s="5" t="str">
        <f>VLOOKUP(F2762,Tabla5[[Columna3]:[Columna4]],2,TRUE)</f>
        <v>Aceptable</v>
      </c>
      <c r="I2762" s="18">
        <v>38</v>
      </c>
      <c r="J2762" s="5">
        <f t="shared" si="130"/>
        <v>35.185185185185183</v>
      </c>
      <c r="K2762" s="5" t="str">
        <f>VLOOKUP(I2762,Tabla13[[Rango minimo]:[Estado de calidad del aire]],2,TRUE)</f>
        <v>Buena</v>
      </c>
      <c r="L2762" s="21">
        <f t="shared" si="131"/>
        <v>52.092592592592595</v>
      </c>
      <c r="M2762" s="21" t="str">
        <f>VLOOKUP(L2762,Tabla7[[Valor minimo]:[Estado de calidad el aire]],2,TRUE)</f>
        <v>Aceptable</v>
      </c>
      <c r="N2762" s="11">
        <v>12</v>
      </c>
      <c r="O2762" s="11" t="s">
        <v>172</v>
      </c>
      <c r="P2762" s="11">
        <v>4</v>
      </c>
      <c r="Q2762" s="11">
        <v>-74.079488639999994</v>
      </c>
      <c r="R2762" s="12">
        <v>4.6676162010000004</v>
      </c>
    </row>
    <row r="2763" spans="1:18" x14ac:dyDescent="0.25">
      <c r="A2763" s="10">
        <v>2762</v>
      </c>
      <c r="B2763" s="3" t="s">
        <v>5051</v>
      </c>
      <c r="C2763" s="3" t="s">
        <v>4984</v>
      </c>
      <c r="D2763" s="3" t="s">
        <v>1</v>
      </c>
      <c r="E2763" s="3" t="s">
        <v>5052</v>
      </c>
      <c r="F2763" s="87">
        <v>22</v>
      </c>
      <c r="G2763" s="5">
        <f t="shared" si="129"/>
        <v>69</v>
      </c>
      <c r="H2763" s="5" t="str">
        <f>VLOOKUP(F2763,Tabla5[[Columna3]:[Columna4]],2,TRUE)</f>
        <v>Aceptable</v>
      </c>
      <c r="I2763" s="18">
        <v>38</v>
      </c>
      <c r="J2763" s="5">
        <f t="shared" si="130"/>
        <v>35.185185185185183</v>
      </c>
      <c r="K2763" s="5" t="str">
        <f>VLOOKUP(I2763,Tabla13[[Rango minimo]:[Estado de calidad del aire]],2,TRUE)</f>
        <v>Buena</v>
      </c>
      <c r="L2763" s="21">
        <f t="shared" si="131"/>
        <v>52.092592592592595</v>
      </c>
      <c r="M2763" s="21" t="str">
        <f>VLOOKUP(L2763,Tabla7[[Valor minimo]:[Estado de calidad el aire]],2,TRUE)</f>
        <v>Aceptable</v>
      </c>
      <c r="N2763" s="11">
        <v>12</v>
      </c>
      <c r="O2763" s="11" t="s">
        <v>172</v>
      </c>
      <c r="P2763" s="11">
        <v>4</v>
      </c>
      <c r="Q2763" s="11">
        <v>-74.083066259999995</v>
      </c>
      <c r="R2763" s="12">
        <v>4.6685772720000003</v>
      </c>
    </row>
    <row r="2764" spans="1:18" x14ac:dyDescent="0.25">
      <c r="A2764" s="10">
        <v>2763</v>
      </c>
      <c r="B2764" s="3" t="s">
        <v>5053</v>
      </c>
      <c r="C2764" s="3" t="s">
        <v>4984</v>
      </c>
      <c r="D2764" s="3" t="s">
        <v>1</v>
      </c>
      <c r="E2764" s="3" t="s">
        <v>5054</v>
      </c>
      <c r="F2764" s="87">
        <v>22</v>
      </c>
      <c r="G2764" s="5">
        <f t="shared" si="129"/>
        <v>69</v>
      </c>
      <c r="H2764" s="5" t="str">
        <f>VLOOKUP(F2764,Tabla5[[Columna3]:[Columna4]],2,TRUE)</f>
        <v>Aceptable</v>
      </c>
      <c r="I2764" s="18">
        <v>38</v>
      </c>
      <c r="J2764" s="5">
        <f t="shared" si="130"/>
        <v>35.185185185185183</v>
      </c>
      <c r="K2764" s="5" t="str">
        <f>VLOOKUP(I2764,Tabla13[[Rango minimo]:[Estado de calidad del aire]],2,TRUE)</f>
        <v>Buena</v>
      </c>
      <c r="L2764" s="21">
        <f t="shared" si="131"/>
        <v>52.092592592592595</v>
      </c>
      <c r="M2764" s="21" t="str">
        <f>VLOOKUP(L2764,Tabla7[[Valor minimo]:[Estado de calidad el aire]],2,TRUE)</f>
        <v>Aceptable</v>
      </c>
      <c r="N2764" s="11">
        <v>12</v>
      </c>
      <c r="O2764" s="11" t="s">
        <v>172</v>
      </c>
      <c r="P2764" s="11">
        <v>4</v>
      </c>
      <c r="Q2764" s="11">
        <v>-74.080550979999998</v>
      </c>
      <c r="R2764" s="12">
        <v>4.6607948879999999</v>
      </c>
    </row>
    <row r="2765" spans="1:18" x14ac:dyDescent="0.25">
      <c r="A2765" s="10">
        <v>2764</v>
      </c>
      <c r="B2765" s="3" t="s">
        <v>5055</v>
      </c>
      <c r="C2765" s="3" t="s">
        <v>4984</v>
      </c>
      <c r="D2765" s="3" t="s">
        <v>1</v>
      </c>
      <c r="E2765" s="3" t="s">
        <v>5056</v>
      </c>
      <c r="F2765" s="87">
        <v>22</v>
      </c>
      <c r="G2765" s="5">
        <f t="shared" si="129"/>
        <v>69</v>
      </c>
      <c r="H2765" s="5" t="str">
        <f>VLOOKUP(F2765,Tabla5[[Columna3]:[Columna4]],2,TRUE)</f>
        <v>Aceptable</v>
      </c>
      <c r="I2765" s="18">
        <v>38</v>
      </c>
      <c r="J2765" s="5">
        <f t="shared" si="130"/>
        <v>35.185185185185183</v>
      </c>
      <c r="K2765" s="5" t="str">
        <f>VLOOKUP(I2765,Tabla13[[Rango minimo]:[Estado de calidad del aire]],2,TRUE)</f>
        <v>Buena</v>
      </c>
      <c r="L2765" s="21">
        <f t="shared" si="131"/>
        <v>52.092592592592595</v>
      </c>
      <c r="M2765" s="21" t="str">
        <f>VLOOKUP(L2765,Tabla7[[Valor minimo]:[Estado de calidad el aire]],2,TRUE)</f>
        <v>Aceptable</v>
      </c>
      <c r="N2765" s="11">
        <v>12</v>
      </c>
      <c r="O2765" s="11" t="s">
        <v>172</v>
      </c>
      <c r="P2765" s="11">
        <v>4</v>
      </c>
      <c r="Q2765" s="11">
        <v>-74.083559440000002</v>
      </c>
      <c r="R2765" s="12">
        <v>4.664981075</v>
      </c>
    </row>
    <row r="2766" spans="1:18" x14ac:dyDescent="0.25">
      <c r="A2766" s="10">
        <v>2765</v>
      </c>
      <c r="B2766" s="3" t="s">
        <v>5057</v>
      </c>
      <c r="C2766" s="3" t="s">
        <v>4984</v>
      </c>
      <c r="D2766" s="3" t="s">
        <v>1</v>
      </c>
      <c r="E2766" s="3" t="s">
        <v>5058</v>
      </c>
      <c r="F2766" s="87">
        <v>22</v>
      </c>
      <c r="G2766" s="5">
        <f t="shared" si="129"/>
        <v>69</v>
      </c>
      <c r="H2766" s="5" t="str">
        <f>VLOOKUP(F2766,Tabla5[[Columna3]:[Columna4]],2,TRUE)</f>
        <v>Aceptable</v>
      </c>
      <c r="I2766" s="18">
        <v>38</v>
      </c>
      <c r="J2766" s="5">
        <f t="shared" si="130"/>
        <v>35.185185185185183</v>
      </c>
      <c r="K2766" s="5" t="str">
        <f>VLOOKUP(I2766,Tabla13[[Rango minimo]:[Estado de calidad del aire]],2,TRUE)</f>
        <v>Buena</v>
      </c>
      <c r="L2766" s="21">
        <f t="shared" si="131"/>
        <v>52.092592592592595</v>
      </c>
      <c r="M2766" s="21" t="str">
        <f>VLOOKUP(L2766,Tabla7[[Valor minimo]:[Estado de calidad el aire]],2,TRUE)</f>
        <v>Aceptable</v>
      </c>
      <c r="N2766" s="11">
        <v>12</v>
      </c>
      <c r="O2766" s="11" t="s">
        <v>172</v>
      </c>
      <c r="P2766" s="11">
        <v>4</v>
      </c>
      <c r="Q2766" s="11">
        <v>-74.082294880000006</v>
      </c>
      <c r="R2766" s="12">
        <v>4.6642578190000004</v>
      </c>
    </row>
    <row r="2767" spans="1:18" x14ac:dyDescent="0.25">
      <c r="A2767" s="10">
        <v>2766</v>
      </c>
      <c r="B2767" s="3" t="s">
        <v>5059</v>
      </c>
      <c r="C2767" s="3" t="s">
        <v>4984</v>
      </c>
      <c r="D2767" s="3" t="s">
        <v>1</v>
      </c>
      <c r="E2767" s="3" t="s">
        <v>5060</v>
      </c>
      <c r="F2767" s="87">
        <v>22</v>
      </c>
      <c r="G2767" s="5">
        <f t="shared" si="129"/>
        <v>69</v>
      </c>
      <c r="H2767" s="5" t="str">
        <f>VLOOKUP(F2767,Tabla5[[Columna3]:[Columna4]],2,TRUE)</f>
        <v>Aceptable</v>
      </c>
      <c r="I2767" s="18">
        <v>38</v>
      </c>
      <c r="J2767" s="5">
        <f t="shared" si="130"/>
        <v>35.185185185185183</v>
      </c>
      <c r="K2767" s="5" t="str">
        <f>VLOOKUP(I2767,Tabla13[[Rango minimo]:[Estado de calidad del aire]],2,TRUE)</f>
        <v>Buena</v>
      </c>
      <c r="L2767" s="21">
        <f t="shared" si="131"/>
        <v>52.092592592592595</v>
      </c>
      <c r="M2767" s="21" t="str">
        <f>VLOOKUP(L2767,Tabla7[[Valor minimo]:[Estado de calidad el aire]],2,TRUE)</f>
        <v>Aceptable</v>
      </c>
      <c r="N2767" s="11">
        <v>12</v>
      </c>
      <c r="O2767" s="11" t="s">
        <v>172</v>
      </c>
      <c r="P2767" s="11">
        <v>4</v>
      </c>
      <c r="Q2767" s="11">
        <v>-74.087272569999996</v>
      </c>
      <c r="R2767" s="12">
        <v>4.6700964599999999</v>
      </c>
    </row>
    <row r="2768" spans="1:18" x14ac:dyDescent="0.25">
      <c r="A2768" s="10">
        <v>2767</v>
      </c>
      <c r="B2768" s="3" t="s">
        <v>5061</v>
      </c>
      <c r="C2768" s="3" t="s">
        <v>4984</v>
      </c>
      <c r="D2768" s="3" t="s">
        <v>1</v>
      </c>
      <c r="E2768" s="3" t="s">
        <v>5060</v>
      </c>
      <c r="F2768" s="87">
        <v>22</v>
      </c>
      <c r="G2768" s="5">
        <f t="shared" si="129"/>
        <v>69</v>
      </c>
      <c r="H2768" s="5" t="str">
        <f>VLOOKUP(F2768,Tabla5[[Columna3]:[Columna4]],2,TRUE)</f>
        <v>Aceptable</v>
      </c>
      <c r="I2768" s="18">
        <v>38</v>
      </c>
      <c r="J2768" s="5">
        <f t="shared" si="130"/>
        <v>35.185185185185183</v>
      </c>
      <c r="K2768" s="5" t="str">
        <f>VLOOKUP(I2768,Tabla13[[Rango minimo]:[Estado de calidad del aire]],2,TRUE)</f>
        <v>Buena</v>
      </c>
      <c r="L2768" s="21">
        <f t="shared" si="131"/>
        <v>52.092592592592595</v>
      </c>
      <c r="M2768" s="21" t="str">
        <f>VLOOKUP(L2768,Tabla7[[Valor minimo]:[Estado de calidad el aire]],2,TRUE)</f>
        <v>Aceptable</v>
      </c>
      <c r="N2768" s="11">
        <v>12</v>
      </c>
      <c r="O2768" s="11" t="s">
        <v>172</v>
      </c>
      <c r="P2768" s="11">
        <v>4</v>
      </c>
      <c r="Q2768" s="11">
        <v>-74.085999569999998</v>
      </c>
      <c r="R2768" s="12">
        <v>4.6679392320000002</v>
      </c>
    </row>
    <row r="2769" spans="1:18" x14ac:dyDescent="0.25">
      <c r="A2769" s="10">
        <v>2768</v>
      </c>
      <c r="B2769" s="3" t="s">
        <v>5062</v>
      </c>
      <c r="C2769" s="3" t="s">
        <v>4984</v>
      </c>
      <c r="D2769" s="3" t="s">
        <v>1</v>
      </c>
      <c r="E2769" s="3" t="s">
        <v>5063</v>
      </c>
      <c r="F2769" s="87">
        <v>22</v>
      </c>
      <c r="G2769" s="5">
        <f t="shared" si="129"/>
        <v>69</v>
      </c>
      <c r="H2769" s="5" t="str">
        <f>VLOOKUP(F2769,Tabla5[[Columna3]:[Columna4]],2,TRUE)</f>
        <v>Aceptable</v>
      </c>
      <c r="I2769" s="18">
        <v>38</v>
      </c>
      <c r="J2769" s="5">
        <f t="shared" si="130"/>
        <v>35.185185185185183</v>
      </c>
      <c r="K2769" s="5" t="str">
        <f>VLOOKUP(I2769,Tabla13[[Rango minimo]:[Estado de calidad del aire]],2,TRUE)</f>
        <v>Buena</v>
      </c>
      <c r="L2769" s="21">
        <f t="shared" si="131"/>
        <v>52.092592592592595</v>
      </c>
      <c r="M2769" s="21" t="str">
        <f>VLOOKUP(L2769,Tabla7[[Valor minimo]:[Estado de calidad el aire]],2,TRUE)</f>
        <v>Aceptable</v>
      </c>
      <c r="N2769" s="11">
        <v>12</v>
      </c>
      <c r="O2769" s="11" t="s">
        <v>172</v>
      </c>
      <c r="P2769" s="11">
        <v>3</v>
      </c>
      <c r="Q2769" s="11">
        <v>-74.075603779999994</v>
      </c>
      <c r="R2769" s="12">
        <v>4.6722090740000004</v>
      </c>
    </row>
    <row r="2770" spans="1:18" x14ac:dyDescent="0.25">
      <c r="A2770" s="10">
        <v>2769</v>
      </c>
      <c r="B2770" s="3" t="s">
        <v>5064</v>
      </c>
      <c r="C2770" s="3" t="s">
        <v>4984</v>
      </c>
      <c r="D2770" s="3" t="s">
        <v>1</v>
      </c>
      <c r="E2770" s="3" t="s">
        <v>5065</v>
      </c>
      <c r="F2770" s="87">
        <v>22</v>
      </c>
      <c r="G2770" s="5">
        <f t="shared" si="129"/>
        <v>69</v>
      </c>
      <c r="H2770" s="5" t="str">
        <f>VLOOKUP(F2770,Tabla5[[Columna3]:[Columna4]],2,TRUE)</f>
        <v>Aceptable</v>
      </c>
      <c r="I2770" s="18">
        <v>38</v>
      </c>
      <c r="J2770" s="5">
        <f t="shared" si="130"/>
        <v>35.185185185185183</v>
      </c>
      <c r="K2770" s="5" t="str">
        <f>VLOOKUP(I2770,Tabla13[[Rango minimo]:[Estado de calidad del aire]],2,TRUE)</f>
        <v>Buena</v>
      </c>
      <c r="L2770" s="21">
        <f t="shared" si="131"/>
        <v>52.092592592592595</v>
      </c>
      <c r="M2770" s="21" t="str">
        <f>VLOOKUP(L2770,Tabla7[[Valor minimo]:[Estado de calidad el aire]],2,TRUE)</f>
        <v>Aceptable</v>
      </c>
      <c r="N2770" s="11">
        <v>12</v>
      </c>
      <c r="O2770" s="11" t="s">
        <v>172</v>
      </c>
      <c r="P2770" s="11">
        <v>3</v>
      </c>
      <c r="Q2770" s="11">
        <v>-74.082487259999994</v>
      </c>
      <c r="R2770" s="12">
        <v>4.6734618750000001</v>
      </c>
    </row>
    <row r="2771" spans="1:18" x14ac:dyDescent="0.25">
      <c r="A2771" s="10">
        <v>2770</v>
      </c>
      <c r="B2771" s="3" t="s">
        <v>5066</v>
      </c>
      <c r="C2771" s="3" t="s">
        <v>4984</v>
      </c>
      <c r="D2771" s="3" t="s">
        <v>1</v>
      </c>
      <c r="E2771" s="3" t="s">
        <v>5067</v>
      </c>
      <c r="F2771" s="87">
        <v>22</v>
      </c>
      <c r="G2771" s="5">
        <f t="shared" si="129"/>
        <v>69</v>
      </c>
      <c r="H2771" s="5" t="str">
        <f>VLOOKUP(F2771,Tabla5[[Columna3]:[Columna4]],2,TRUE)</f>
        <v>Aceptable</v>
      </c>
      <c r="I2771" s="18">
        <v>38</v>
      </c>
      <c r="J2771" s="5">
        <f t="shared" si="130"/>
        <v>35.185185185185183</v>
      </c>
      <c r="K2771" s="5" t="str">
        <f>VLOOKUP(I2771,Tabla13[[Rango minimo]:[Estado de calidad del aire]],2,TRUE)</f>
        <v>Buena</v>
      </c>
      <c r="L2771" s="21">
        <f t="shared" si="131"/>
        <v>52.092592592592595</v>
      </c>
      <c r="M2771" s="21" t="str">
        <f>VLOOKUP(L2771,Tabla7[[Valor minimo]:[Estado de calidad el aire]],2,TRUE)</f>
        <v>Aceptable</v>
      </c>
      <c r="N2771" s="11">
        <v>12</v>
      </c>
      <c r="O2771" s="11" t="s">
        <v>172</v>
      </c>
      <c r="P2771" s="11">
        <v>4</v>
      </c>
      <c r="Q2771" s="11">
        <v>-74.080739179999995</v>
      </c>
      <c r="R2771" s="12">
        <v>4.6696583550000001</v>
      </c>
    </row>
    <row r="2772" spans="1:18" x14ac:dyDescent="0.25">
      <c r="A2772" s="10">
        <v>2771</v>
      </c>
      <c r="B2772" s="3" t="s">
        <v>5068</v>
      </c>
      <c r="C2772" s="3" t="s">
        <v>4984</v>
      </c>
      <c r="D2772" s="3" t="s">
        <v>1</v>
      </c>
      <c r="E2772" s="3" t="s">
        <v>3234</v>
      </c>
      <c r="F2772" s="87">
        <v>24</v>
      </c>
      <c r="G2772" s="5">
        <f t="shared" si="129"/>
        <v>73</v>
      </c>
      <c r="H2772" s="5" t="str">
        <f>VLOOKUP(F2772,Tabla5[[Columna3]:[Columna4]],2,TRUE)</f>
        <v>Aceptable</v>
      </c>
      <c r="I2772" s="18">
        <v>38</v>
      </c>
      <c r="J2772" s="5">
        <f t="shared" si="130"/>
        <v>35.185185185185183</v>
      </c>
      <c r="K2772" s="5" t="str">
        <f>VLOOKUP(I2772,Tabla13[[Rango minimo]:[Estado de calidad del aire]],2,TRUE)</f>
        <v>Buena</v>
      </c>
      <c r="L2772" s="21">
        <f t="shared" si="131"/>
        <v>54.092592592592595</v>
      </c>
      <c r="M2772" s="21" t="str">
        <f>VLOOKUP(L2772,Tabla7[[Valor minimo]:[Estado de calidad el aire]],2,TRUE)</f>
        <v>Aceptable</v>
      </c>
      <c r="N2772" s="11">
        <v>12</v>
      </c>
      <c r="O2772" s="11" t="s">
        <v>172</v>
      </c>
      <c r="P2772" s="11">
        <v>4</v>
      </c>
      <c r="Q2772" s="11">
        <v>-74.081546119999999</v>
      </c>
      <c r="R2772" s="12">
        <v>4.6797156969999998</v>
      </c>
    </row>
    <row r="2773" spans="1:18" x14ac:dyDescent="0.25">
      <c r="A2773" s="10">
        <v>2772</v>
      </c>
      <c r="B2773" s="3" t="s">
        <v>5069</v>
      </c>
      <c r="C2773" s="3" t="s">
        <v>4984</v>
      </c>
      <c r="D2773" s="3" t="s">
        <v>1</v>
      </c>
      <c r="E2773" s="3" t="s">
        <v>5070</v>
      </c>
      <c r="F2773" s="87">
        <v>22</v>
      </c>
      <c r="G2773" s="5">
        <f t="shared" si="129"/>
        <v>69</v>
      </c>
      <c r="H2773" s="5" t="str">
        <f>VLOOKUP(F2773,Tabla5[[Columna3]:[Columna4]],2,TRUE)</f>
        <v>Aceptable</v>
      </c>
      <c r="I2773" s="18">
        <v>38</v>
      </c>
      <c r="J2773" s="5">
        <f t="shared" si="130"/>
        <v>35.185185185185183</v>
      </c>
      <c r="K2773" s="5" t="str">
        <f>VLOOKUP(I2773,Tabla13[[Rango minimo]:[Estado de calidad del aire]],2,TRUE)</f>
        <v>Buena</v>
      </c>
      <c r="L2773" s="21">
        <f t="shared" si="131"/>
        <v>52.092592592592595</v>
      </c>
      <c r="M2773" s="21" t="str">
        <f>VLOOKUP(L2773,Tabla7[[Valor minimo]:[Estado de calidad el aire]],2,TRUE)</f>
        <v>Aceptable</v>
      </c>
      <c r="N2773" s="11">
        <v>12</v>
      </c>
      <c r="O2773" s="11" t="s">
        <v>172</v>
      </c>
      <c r="P2773" s="11">
        <v>3</v>
      </c>
      <c r="Q2773" s="11">
        <v>-74.066850410000001</v>
      </c>
      <c r="R2773" s="12">
        <v>4.6706280019999999</v>
      </c>
    </row>
    <row r="2774" spans="1:18" x14ac:dyDescent="0.25">
      <c r="A2774" s="10">
        <v>2773</v>
      </c>
      <c r="B2774" s="3" t="s">
        <v>5071</v>
      </c>
      <c r="C2774" s="3" t="s">
        <v>4984</v>
      </c>
      <c r="D2774" s="3" t="s">
        <v>1</v>
      </c>
      <c r="E2774" s="3" t="s">
        <v>5072</v>
      </c>
      <c r="F2774" s="87">
        <v>22</v>
      </c>
      <c r="G2774" s="5">
        <f t="shared" si="129"/>
        <v>69</v>
      </c>
      <c r="H2774" s="5" t="str">
        <f>VLOOKUP(F2774,Tabla5[[Columna3]:[Columna4]],2,TRUE)</f>
        <v>Aceptable</v>
      </c>
      <c r="I2774" s="18">
        <v>38</v>
      </c>
      <c r="J2774" s="5">
        <f t="shared" si="130"/>
        <v>35.185185185185183</v>
      </c>
      <c r="K2774" s="5" t="str">
        <f>VLOOKUP(I2774,Tabla13[[Rango minimo]:[Estado de calidad del aire]],2,TRUE)</f>
        <v>Buena</v>
      </c>
      <c r="L2774" s="21">
        <f t="shared" si="131"/>
        <v>52.092592592592595</v>
      </c>
      <c r="M2774" s="21" t="str">
        <f>VLOOKUP(L2774,Tabla7[[Valor minimo]:[Estado de calidad el aire]],2,TRUE)</f>
        <v>Aceptable</v>
      </c>
      <c r="N2774" s="11">
        <v>12</v>
      </c>
      <c r="O2774" s="11" t="s">
        <v>172</v>
      </c>
      <c r="P2774" s="11">
        <v>3</v>
      </c>
      <c r="Q2774" s="11">
        <v>-74.064300430000003</v>
      </c>
      <c r="R2774" s="12">
        <v>4.6646212599999997</v>
      </c>
    </row>
    <row r="2775" spans="1:18" x14ac:dyDescent="0.25">
      <c r="A2775" s="10">
        <v>2774</v>
      </c>
      <c r="B2775" s="3" t="s">
        <v>5073</v>
      </c>
      <c r="C2775" s="3" t="s">
        <v>4984</v>
      </c>
      <c r="D2775" s="3" t="s">
        <v>1</v>
      </c>
      <c r="E2775" s="3" t="s">
        <v>5074</v>
      </c>
      <c r="F2775" s="87">
        <v>22</v>
      </c>
      <c r="G2775" s="5">
        <f t="shared" si="129"/>
        <v>69</v>
      </c>
      <c r="H2775" s="5" t="str">
        <f>VLOOKUP(F2775,Tabla5[[Columna3]:[Columna4]],2,TRUE)</f>
        <v>Aceptable</v>
      </c>
      <c r="I2775" s="18">
        <v>38</v>
      </c>
      <c r="J2775" s="5">
        <f t="shared" si="130"/>
        <v>35.185185185185183</v>
      </c>
      <c r="K2775" s="5" t="str">
        <f>VLOOKUP(I2775,Tabla13[[Rango minimo]:[Estado de calidad del aire]],2,TRUE)</f>
        <v>Buena</v>
      </c>
      <c r="L2775" s="21">
        <f t="shared" si="131"/>
        <v>52.092592592592595</v>
      </c>
      <c r="M2775" s="21" t="str">
        <f>VLOOKUP(L2775,Tabla7[[Valor minimo]:[Estado de calidad el aire]],2,TRUE)</f>
        <v>Aceptable</v>
      </c>
      <c r="N2775" s="11">
        <v>12</v>
      </c>
      <c r="O2775" s="11" t="s">
        <v>172</v>
      </c>
      <c r="P2775" s="11">
        <v>4</v>
      </c>
      <c r="Q2775" s="11">
        <v>-74.063034790000003</v>
      </c>
      <c r="R2775" s="12">
        <v>4.6750833519999997</v>
      </c>
    </row>
    <row r="2776" spans="1:18" x14ac:dyDescent="0.25">
      <c r="A2776" s="10">
        <v>2775</v>
      </c>
      <c r="B2776" s="3" t="s">
        <v>5075</v>
      </c>
      <c r="C2776" s="3" t="s">
        <v>4984</v>
      </c>
      <c r="D2776" s="3" t="s">
        <v>1</v>
      </c>
      <c r="E2776" s="3" t="s">
        <v>5076</v>
      </c>
      <c r="F2776" s="87">
        <v>22</v>
      </c>
      <c r="G2776" s="5">
        <f t="shared" si="129"/>
        <v>69</v>
      </c>
      <c r="H2776" s="5" t="str">
        <f>VLOOKUP(F2776,Tabla5[[Columna3]:[Columna4]],2,TRUE)</f>
        <v>Aceptable</v>
      </c>
      <c r="I2776" s="18">
        <v>38</v>
      </c>
      <c r="J2776" s="5">
        <f t="shared" si="130"/>
        <v>35.185185185185183</v>
      </c>
      <c r="K2776" s="5" t="str">
        <f>VLOOKUP(I2776,Tabla13[[Rango minimo]:[Estado de calidad del aire]],2,TRUE)</f>
        <v>Buena</v>
      </c>
      <c r="L2776" s="21">
        <f t="shared" si="131"/>
        <v>52.092592592592595</v>
      </c>
      <c r="M2776" s="21" t="str">
        <f>VLOOKUP(L2776,Tabla7[[Valor minimo]:[Estado de calidad el aire]],2,TRUE)</f>
        <v>Aceptable</v>
      </c>
      <c r="N2776" s="11">
        <v>12</v>
      </c>
      <c r="O2776" s="11" t="s">
        <v>172</v>
      </c>
      <c r="P2776" s="11">
        <v>4</v>
      </c>
      <c r="Q2776" s="11">
        <v>-74.064449280000005</v>
      </c>
      <c r="R2776" s="12">
        <v>4.6712777089999999</v>
      </c>
    </row>
    <row r="2777" spans="1:18" x14ac:dyDescent="0.25">
      <c r="A2777" s="10">
        <v>2776</v>
      </c>
      <c r="B2777" s="3" t="s">
        <v>5077</v>
      </c>
      <c r="C2777" s="3" t="s">
        <v>4984</v>
      </c>
      <c r="D2777" s="3" t="s">
        <v>1</v>
      </c>
      <c r="E2777" s="3" t="s">
        <v>5078</v>
      </c>
      <c r="F2777" s="87">
        <v>22</v>
      </c>
      <c r="G2777" s="5">
        <f t="shared" si="129"/>
        <v>69</v>
      </c>
      <c r="H2777" s="5" t="str">
        <f>VLOOKUP(F2777,Tabla5[[Columna3]:[Columna4]],2,TRUE)</f>
        <v>Aceptable</v>
      </c>
      <c r="I2777" s="18">
        <v>38</v>
      </c>
      <c r="J2777" s="5">
        <f t="shared" si="130"/>
        <v>35.185185185185183</v>
      </c>
      <c r="K2777" s="5" t="str">
        <f>VLOOKUP(I2777,Tabla13[[Rango minimo]:[Estado de calidad del aire]],2,TRUE)</f>
        <v>Buena</v>
      </c>
      <c r="L2777" s="21">
        <f t="shared" si="131"/>
        <v>52.092592592592595</v>
      </c>
      <c r="M2777" s="21" t="str">
        <f>VLOOKUP(L2777,Tabla7[[Valor minimo]:[Estado de calidad el aire]],2,TRUE)</f>
        <v>Aceptable</v>
      </c>
      <c r="N2777" s="11">
        <v>12</v>
      </c>
      <c r="O2777" s="11" t="s">
        <v>172</v>
      </c>
      <c r="P2777" s="11">
        <v>4</v>
      </c>
      <c r="Q2777" s="11">
        <v>-74.059632690000001</v>
      </c>
      <c r="R2777" s="12">
        <v>4.6778883809999998</v>
      </c>
    </row>
    <row r="2778" spans="1:18" x14ac:dyDescent="0.25">
      <c r="A2778" s="10">
        <v>2777</v>
      </c>
      <c r="B2778" s="3" t="s">
        <v>5079</v>
      </c>
      <c r="C2778" s="3" t="s">
        <v>4984</v>
      </c>
      <c r="D2778" s="3" t="s">
        <v>1</v>
      </c>
      <c r="E2778" s="3" t="s">
        <v>5080</v>
      </c>
      <c r="F2778" s="87">
        <v>22</v>
      </c>
      <c r="G2778" s="5">
        <f t="shared" si="129"/>
        <v>69</v>
      </c>
      <c r="H2778" s="5" t="str">
        <f>VLOOKUP(F2778,Tabla5[[Columna3]:[Columna4]],2,TRUE)</f>
        <v>Aceptable</v>
      </c>
      <c r="I2778" s="18">
        <v>38</v>
      </c>
      <c r="J2778" s="5">
        <f t="shared" si="130"/>
        <v>35.185185185185183</v>
      </c>
      <c r="K2778" s="5" t="str">
        <f>VLOOKUP(I2778,Tabla13[[Rango minimo]:[Estado de calidad del aire]],2,TRUE)</f>
        <v>Buena</v>
      </c>
      <c r="L2778" s="21">
        <f t="shared" si="131"/>
        <v>52.092592592592595</v>
      </c>
      <c r="M2778" s="21" t="str">
        <f>VLOOKUP(L2778,Tabla7[[Valor minimo]:[Estado de calidad el aire]],2,TRUE)</f>
        <v>Aceptable</v>
      </c>
      <c r="N2778" s="11">
        <v>12</v>
      </c>
      <c r="O2778" s="11" t="s">
        <v>172</v>
      </c>
      <c r="P2778" s="11">
        <v>3</v>
      </c>
      <c r="Q2778" s="11">
        <v>-74.066835420000004</v>
      </c>
      <c r="R2778" s="12">
        <v>4.6527844280000004</v>
      </c>
    </row>
    <row r="2779" spans="1:18" x14ac:dyDescent="0.25">
      <c r="A2779" s="10">
        <v>2778</v>
      </c>
      <c r="B2779" s="3" t="s">
        <v>5081</v>
      </c>
      <c r="C2779" s="3" t="s">
        <v>4984</v>
      </c>
      <c r="D2779" s="3" t="s">
        <v>1</v>
      </c>
      <c r="E2779" s="3" t="s">
        <v>5078</v>
      </c>
      <c r="F2779" s="87">
        <v>22</v>
      </c>
      <c r="G2779" s="5">
        <f t="shared" si="129"/>
        <v>69</v>
      </c>
      <c r="H2779" s="5" t="str">
        <f>VLOOKUP(F2779,Tabla5[[Columna3]:[Columna4]],2,TRUE)</f>
        <v>Aceptable</v>
      </c>
      <c r="I2779" s="18">
        <v>38</v>
      </c>
      <c r="J2779" s="5">
        <f t="shared" si="130"/>
        <v>35.185185185185183</v>
      </c>
      <c r="K2779" s="5" t="str">
        <f>VLOOKUP(I2779,Tabla13[[Rango minimo]:[Estado de calidad del aire]],2,TRUE)</f>
        <v>Buena</v>
      </c>
      <c r="L2779" s="21">
        <f t="shared" si="131"/>
        <v>52.092592592592595</v>
      </c>
      <c r="M2779" s="21" t="str">
        <f>VLOOKUP(L2779,Tabla7[[Valor minimo]:[Estado de calidad el aire]],2,TRUE)</f>
        <v>Aceptable</v>
      </c>
      <c r="N2779" s="11">
        <v>12</v>
      </c>
      <c r="O2779" s="11" t="s">
        <v>172</v>
      </c>
      <c r="P2779" s="11">
        <v>4</v>
      </c>
      <c r="Q2779" s="11">
        <v>-74.061420389999995</v>
      </c>
      <c r="R2779" s="12">
        <v>4.6768466039999996</v>
      </c>
    </row>
    <row r="2780" spans="1:18" x14ac:dyDescent="0.25">
      <c r="A2780" s="10">
        <v>2779</v>
      </c>
      <c r="B2780" s="3" t="s">
        <v>5082</v>
      </c>
      <c r="C2780" s="3" t="s">
        <v>4984</v>
      </c>
      <c r="D2780" s="3" t="s">
        <v>1</v>
      </c>
      <c r="E2780" s="3" t="s">
        <v>5080</v>
      </c>
      <c r="F2780" s="87">
        <v>22</v>
      </c>
      <c r="G2780" s="5">
        <f t="shared" si="129"/>
        <v>69</v>
      </c>
      <c r="H2780" s="5" t="str">
        <f>VLOOKUP(F2780,Tabla5[[Columna3]:[Columna4]],2,TRUE)</f>
        <v>Aceptable</v>
      </c>
      <c r="I2780" s="18">
        <v>38</v>
      </c>
      <c r="J2780" s="5">
        <f t="shared" si="130"/>
        <v>35.185185185185183</v>
      </c>
      <c r="K2780" s="5" t="str">
        <f>VLOOKUP(I2780,Tabla13[[Rango minimo]:[Estado de calidad del aire]],2,TRUE)</f>
        <v>Buena</v>
      </c>
      <c r="L2780" s="21">
        <f t="shared" si="131"/>
        <v>52.092592592592595</v>
      </c>
      <c r="M2780" s="21" t="str">
        <f>VLOOKUP(L2780,Tabla7[[Valor minimo]:[Estado de calidad el aire]],2,TRUE)</f>
        <v>Aceptable</v>
      </c>
      <c r="N2780" s="11">
        <v>12</v>
      </c>
      <c r="O2780" s="11" t="s">
        <v>172</v>
      </c>
      <c r="P2780" s="11">
        <v>3</v>
      </c>
      <c r="Q2780" s="11">
        <v>-74.069016550000001</v>
      </c>
      <c r="R2780" s="12">
        <v>4.6541769439999996</v>
      </c>
    </row>
    <row r="2781" spans="1:18" x14ac:dyDescent="0.25">
      <c r="A2781" s="10">
        <v>2780</v>
      </c>
      <c r="B2781" s="3" t="s">
        <v>5083</v>
      </c>
      <c r="C2781" s="3" t="s">
        <v>4984</v>
      </c>
      <c r="D2781" s="3" t="s">
        <v>1</v>
      </c>
      <c r="E2781" s="3" t="s">
        <v>5084</v>
      </c>
      <c r="F2781" s="87">
        <v>22</v>
      </c>
      <c r="G2781" s="5">
        <f t="shared" si="129"/>
        <v>69</v>
      </c>
      <c r="H2781" s="5" t="str">
        <f>VLOOKUP(F2781,Tabla5[[Columna3]:[Columna4]],2,TRUE)</f>
        <v>Aceptable</v>
      </c>
      <c r="I2781" s="18">
        <v>38</v>
      </c>
      <c r="J2781" s="5">
        <f t="shared" si="130"/>
        <v>35.185185185185183</v>
      </c>
      <c r="K2781" s="5" t="str">
        <f>VLOOKUP(I2781,Tabla13[[Rango minimo]:[Estado de calidad del aire]],2,TRUE)</f>
        <v>Buena</v>
      </c>
      <c r="L2781" s="21">
        <f t="shared" si="131"/>
        <v>52.092592592592595</v>
      </c>
      <c r="M2781" s="21" t="str">
        <f>VLOOKUP(L2781,Tabla7[[Valor minimo]:[Estado de calidad el aire]],2,TRUE)</f>
        <v>Aceptable</v>
      </c>
      <c r="N2781" s="11">
        <v>12</v>
      </c>
      <c r="O2781" s="11" t="s">
        <v>172</v>
      </c>
      <c r="P2781" s="11">
        <v>3</v>
      </c>
      <c r="Q2781" s="11">
        <v>-74.070910269999999</v>
      </c>
      <c r="R2781" s="12">
        <v>4.6618170389999998</v>
      </c>
    </row>
    <row r="2782" spans="1:18" x14ac:dyDescent="0.25">
      <c r="A2782" s="10">
        <v>2781</v>
      </c>
      <c r="B2782" s="3" t="s">
        <v>5085</v>
      </c>
      <c r="C2782" s="3" t="s">
        <v>4984</v>
      </c>
      <c r="D2782" s="3" t="s">
        <v>1</v>
      </c>
      <c r="E2782" s="3" t="s">
        <v>5086</v>
      </c>
      <c r="F2782" s="87">
        <v>22</v>
      </c>
      <c r="G2782" s="5">
        <f t="shared" si="129"/>
        <v>69</v>
      </c>
      <c r="H2782" s="5" t="str">
        <f>VLOOKUP(F2782,Tabla5[[Columna3]:[Columna4]],2,TRUE)</f>
        <v>Aceptable</v>
      </c>
      <c r="I2782" s="18">
        <v>38</v>
      </c>
      <c r="J2782" s="5">
        <f t="shared" si="130"/>
        <v>35.185185185185183</v>
      </c>
      <c r="K2782" s="5" t="str">
        <f>VLOOKUP(I2782,Tabla13[[Rango minimo]:[Estado de calidad del aire]],2,TRUE)</f>
        <v>Buena</v>
      </c>
      <c r="L2782" s="21">
        <f t="shared" si="131"/>
        <v>52.092592592592595</v>
      </c>
      <c r="M2782" s="21" t="str">
        <f>VLOOKUP(L2782,Tabla7[[Valor minimo]:[Estado de calidad el aire]],2,TRUE)</f>
        <v>Aceptable</v>
      </c>
      <c r="N2782" s="11">
        <v>12</v>
      </c>
      <c r="O2782" s="11" t="s">
        <v>172</v>
      </c>
      <c r="P2782" s="11">
        <v>4</v>
      </c>
      <c r="Q2782" s="11">
        <v>-74.060938559999997</v>
      </c>
      <c r="R2782" s="12">
        <v>4.6712145920000001</v>
      </c>
    </row>
    <row r="2783" spans="1:18" x14ac:dyDescent="0.25">
      <c r="A2783" s="10">
        <v>2782</v>
      </c>
      <c r="B2783" s="3" t="s">
        <v>5087</v>
      </c>
      <c r="C2783" s="3" t="s">
        <v>4984</v>
      </c>
      <c r="D2783" s="3" t="s">
        <v>1</v>
      </c>
      <c r="E2783" s="3" t="s">
        <v>5088</v>
      </c>
      <c r="F2783" s="87">
        <v>22</v>
      </c>
      <c r="G2783" s="5">
        <f t="shared" si="129"/>
        <v>69</v>
      </c>
      <c r="H2783" s="5" t="str">
        <f>VLOOKUP(F2783,Tabla5[[Columna3]:[Columna4]],2,TRUE)</f>
        <v>Aceptable</v>
      </c>
      <c r="I2783" s="18">
        <v>38</v>
      </c>
      <c r="J2783" s="5">
        <f t="shared" si="130"/>
        <v>35.185185185185183</v>
      </c>
      <c r="K2783" s="5" t="str">
        <f>VLOOKUP(I2783,Tabla13[[Rango minimo]:[Estado de calidad del aire]],2,TRUE)</f>
        <v>Buena</v>
      </c>
      <c r="L2783" s="21">
        <f t="shared" si="131"/>
        <v>52.092592592592595</v>
      </c>
      <c r="M2783" s="21" t="str">
        <f>VLOOKUP(L2783,Tabla7[[Valor minimo]:[Estado de calidad el aire]],2,TRUE)</f>
        <v>Aceptable</v>
      </c>
      <c r="N2783" s="11">
        <v>12</v>
      </c>
      <c r="O2783" s="11" t="s">
        <v>172</v>
      </c>
      <c r="P2783" s="11">
        <v>4</v>
      </c>
      <c r="Q2783" s="11">
        <v>-74.060238190000007</v>
      </c>
      <c r="R2783" s="12">
        <v>4.674084283</v>
      </c>
    </row>
    <row r="2784" spans="1:18" x14ac:dyDescent="0.25">
      <c r="A2784" s="10">
        <v>2783</v>
      </c>
      <c r="B2784" s="3" t="s">
        <v>5089</v>
      </c>
      <c r="C2784" s="3" t="s">
        <v>4984</v>
      </c>
      <c r="D2784" s="3" t="s">
        <v>1</v>
      </c>
      <c r="E2784" s="3" t="s">
        <v>5090</v>
      </c>
      <c r="F2784" s="87">
        <v>22</v>
      </c>
      <c r="G2784" s="5">
        <f t="shared" si="129"/>
        <v>69</v>
      </c>
      <c r="H2784" s="5" t="str">
        <f>VLOOKUP(F2784,Tabla5[[Columna3]:[Columna4]],2,TRUE)</f>
        <v>Aceptable</v>
      </c>
      <c r="I2784" s="18">
        <v>38</v>
      </c>
      <c r="J2784" s="5">
        <f t="shared" si="130"/>
        <v>35.185185185185183</v>
      </c>
      <c r="K2784" s="5" t="str">
        <f>VLOOKUP(I2784,Tabla13[[Rango minimo]:[Estado de calidad del aire]],2,TRUE)</f>
        <v>Buena</v>
      </c>
      <c r="L2784" s="21">
        <f t="shared" si="131"/>
        <v>52.092592592592595</v>
      </c>
      <c r="M2784" s="21" t="str">
        <f>VLOOKUP(L2784,Tabla7[[Valor minimo]:[Estado de calidad el aire]],2,TRUE)</f>
        <v>Aceptable</v>
      </c>
      <c r="N2784" s="11">
        <v>12</v>
      </c>
      <c r="O2784" s="11" t="s">
        <v>172</v>
      </c>
      <c r="P2784" s="11">
        <v>3</v>
      </c>
      <c r="Q2784" s="11">
        <v>-74.070902709999999</v>
      </c>
      <c r="R2784" s="12">
        <v>4.6692164949999997</v>
      </c>
    </row>
    <row r="2785" spans="1:18" x14ac:dyDescent="0.25">
      <c r="A2785" s="10">
        <v>2784</v>
      </c>
      <c r="B2785" s="3" t="s">
        <v>5091</v>
      </c>
      <c r="C2785" s="3" t="s">
        <v>4984</v>
      </c>
      <c r="D2785" s="3" t="s">
        <v>1</v>
      </c>
      <c r="E2785" s="3" t="s">
        <v>5092</v>
      </c>
      <c r="F2785" s="87">
        <v>22</v>
      </c>
      <c r="G2785" s="5">
        <f t="shared" si="129"/>
        <v>69</v>
      </c>
      <c r="H2785" s="5" t="str">
        <f>VLOOKUP(F2785,Tabla5[[Columna3]:[Columna4]],2,TRUE)</f>
        <v>Aceptable</v>
      </c>
      <c r="I2785" s="18">
        <v>38</v>
      </c>
      <c r="J2785" s="5">
        <f t="shared" si="130"/>
        <v>35.185185185185183</v>
      </c>
      <c r="K2785" s="5" t="str">
        <f>VLOOKUP(I2785,Tabla13[[Rango minimo]:[Estado de calidad del aire]],2,TRUE)</f>
        <v>Buena</v>
      </c>
      <c r="L2785" s="21">
        <f t="shared" si="131"/>
        <v>52.092592592592595</v>
      </c>
      <c r="M2785" s="21" t="str">
        <f>VLOOKUP(L2785,Tabla7[[Valor minimo]:[Estado de calidad el aire]],2,TRUE)</f>
        <v>Aceptable</v>
      </c>
      <c r="N2785" s="11">
        <v>12</v>
      </c>
      <c r="O2785" s="11" t="s">
        <v>172</v>
      </c>
      <c r="P2785" s="11">
        <v>4</v>
      </c>
      <c r="Q2785" s="11">
        <v>-74.060626369999994</v>
      </c>
      <c r="R2785" s="12">
        <v>4.6704693580000001</v>
      </c>
    </row>
    <row r="2786" spans="1:18" x14ac:dyDescent="0.25">
      <c r="A2786" s="10">
        <v>2785</v>
      </c>
      <c r="B2786" s="3" t="s">
        <v>5093</v>
      </c>
      <c r="C2786" s="3" t="s">
        <v>4984</v>
      </c>
      <c r="D2786" s="3" t="s">
        <v>1</v>
      </c>
      <c r="E2786" s="3" t="s">
        <v>5092</v>
      </c>
      <c r="F2786" s="87">
        <v>22</v>
      </c>
      <c r="G2786" s="5">
        <f t="shared" si="129"/>
        <v>69</v>
      </c>
      <c r="H2786" s="5" t="str">
        <f>VLOOKUP(F2786,Tabla5[[Columna3]:[Columna4]],2,TRUE)</f>
        <v>Aceptable</v>
      </c>
      <c r="I2786" s="18">
        <v>38</v>
      </c>
      <c r="J2786" s="5">
        <f t="shared" si="130"/>
        <v>35.185185185185183</v>
      </c>
      <c r="K2786" s="5" t="str">
        <f>VLOOKUP(I2786,Tabla13[[Rango minimo]:[Estado de calidad del aire]],2,TRUE)</f>
        <v>Buena</v>
      </c>
      <c r="L2786" s="21">
        <f t="shared" si="131"/>
        <v>52.092592592592595</v>
      </c>
      <c r="M2786" s="21" t="str">
        <f>VLOOKUP(L2786,Tabla7[[Valor minimo]:[Estado de calidad el aire]],2,TRUE)</f>
        <v>Aceptable</v>
      </c>
      <c r="N2786" s="11">
        <v>12</v>
      </c>
      <c r="O2786" s="11" t="s">
        <v>172</v>
      </c>
      <c r="P2786" s="11">
        <v>4</v>
      </c>
      <c r="Q2786" s="11">
        <v>-74.060944410000005</v>
      </c>
      <c r="R2786" s="12">
        <v>4.66857495</v>
      </c>
    </row>
    <row r="2787" spans="1:18" x14ac:dyDescent="0.25">
      <c r="A2787" s="10">
        <v>2786</v>
      </c>
      <c r="B2787" s="3" t="s">
        <v>5094</v>
      </c>
      <c r="C2787" s="3" t="s">
        <v>4984</v>
      </c>
      <c r="D2787" s="3" t="s">
        <v>1</v>
      </c>
      <c r="E2787" s="3" t="s">
        <v>5092</v>
      </c>
      <c r="F2787" s="87">
        <v>22</v>
      </c>
      <c r="G2787" s="5">
        <f t="shared" si="129"/>
        <v>69</v>
      </c>
      <c r="H2787" s="5" t="str">
        <f>VLOOKUP(F2787,Tabla5[[Columna3]:[Columna4]],2,TRUE)</f>
        <v>Aceptable</v>
      </c>
      <c r="I2787" s="18">
        <v>38</v>
      </c>
      <c r="J2787" s="5">
        <f t="shared" si="130"/>
        <v>35.185185185185183</v>
      </c>
      <c r="K2787" s="5" t="str">
        <f>VLOOKUP(I2787,Tabla13[[Rango minimo]:[Estado de calidad del aire]],2,TRUE)</f>
        <v>Buena</v>
      </c>
      <c r="L2787" s="21">
        <f t="shared" si="131"/>
        <v>52.092592592592595</v>
      </c>
      <c r="M2787" s="21" t="str">
        <f>VLOOKUP(L2787,Tabla7[[Valor minimo]:[Estado de calidad el aire]],2,TRUE)</f>
        <v>Aceptable</v>
      </c>
      <c r="N2787" s="11">
        <v>12</v>
      </c>
      <c r="O2787" s="11" t="s">
        <v>172</v>
      </c>
      <c r="P2787" s="11">
        <v>4</v>
      </c>
      <c r="Q2787" s="11">
        <v>-74.060796100000005</v>
      </c>
      <c r="R2787" s="12">
        <v>4.6695131610000002</v>
      </c>
    </row>
    <row r="2788" spans="1:18" x14ac:dyDescent="0.25">
      <c r="A2788" s="10">
        <v>2787</v>
      </c>
      <c r="B2788" s="3" t="s">
        <v>5095</v>
      </c>
      <c r="C2788" s="3" t="s">
        <v>4984</v>
      </c>
      <c r="D2788" s="3" t="s">
        <v>1</v>
      </c>
      <c r="E2788" s="3" t="s">
        <v>5076</v>
      </c>
      <c r="F2788" s="87">
        <v>22</v>
      </c>
      <c r="G2788" s="5">
        <f t="shared" si="129"/>
        <v>69</v>
      </c>
      <c r="H2788" s="5" t="str">
        <f>VLOOKUP(F2788,Tabla5[[Columna3]:[Columna4]],2,TRUE)</f>
        <v>Aceptable</v>
      </c>
      <c r="I2788" s="18">
        <v>38</v>
      </c>
      <c r="J2788" s="5">
        <f t="shared" si="130"/>
        <v>35.185185185185183</v>
      </c>
      <c r="K2788" s="5" t="str">
        <f>VLOOKUP(I2788,Tabla13[[Rango minimo]:[Estado de calidad del aire]],2,TRUE)</f>
        <v>Buena</v>
      </c>
      <c r="L2788" s="21">
        <f t="shared" si="131"/>
        <v>52.092592592592595</v>
      </c>
      <c r="M2788" s="21" t="str">
        <f>VLOOKUP(L2788,Tabla7[[Valor minimo]:[Estado de calidad el aire]],2,TRUE)</f>
        <v>Aceptable</v>
      </c>
      <c r="N2788" s="11">
        <v>12</v>
      </c>
      <c r="O2788" s="11" t="s">
        <v>172</v>
      </c>
      <c r="P2788" s="11">
        <v>4</v>
      </c>
      <c r="Q2788" s="11">
        <v>-74.06372734</v>
      </c>
      <c r="R2788" s="12">
        <v>4.6711556700000001</v>
      </c>
    </row>
    <row r="2789" spans="1:18" x14ac:dyDescent="0.25">
      <c r="A2789" s="10">
        <v>2788</v>
      </c>
      <c r="B2789" s="3" t="s">
        <v>5096</v>
      </c>
      <c r="C2789" s="3" t="s">
        <v>4984</v>
      </c>
      <c r="D2789" s="3" t="s">
        <v>1</v>
      </c>
      <c r="E2789" s="3" t="s">
        <v>5076</v>
      </c>
      <c r="F2789" s="87">
        <v>22</v>
      </c>
      <c r="G2789" s="5">
        <f t="shared" si="129"/>
        <v>69</v>
      </c>
      <c r="H2789" s="5" t="str">
        <f>VLOOKUP(F2789,Tabla5[[Columna3]:[Columna4]],2,TRUE)</f>
        <v>Aceptable</v>
      </c>
      <c r="I2789" s="18">
        <v>44</v>
      </c>
      <c r="J2789" s="5">
        <f t="shared" si="130"/>
        <v>40.74074074074074</v>
      </c>
      <c r="K2789" s="5" t="str">
        <f>VLOOKUP(I2789,Tabla13[[Rango minimo]:[Estado de calidad del aire]],2,TRUE)</f>
        <v>Buena</v>
      </c>
      <c r="L2789" s="21">
        <f t="shared" si="131"/>
        <v>54.870370370370367</v>
      </c>
      <c r="M2789" s="21" t="str">
        <f>VLOOKUP(L2789,Tabla7[[Valor minimo]:[Estado de calidad el aire]],2,TRUE)</f>
        <v>Aceptable</v>
      </c>
      <c r="N2789" s="11">
        <v>12</v>
      </c>
      <c r="O2789" s="11" t="s">
        <v>172</v>
      </c>
      <c r="P2789" s="11">
        <v>4</v>
      </c>
      <c r="Q2789" s="11">
        <v>-74.063891369999993</v>
      </c>
      <c r="R2789" s="12">
        <v>4.6719075800000001</v>
      </c>
    </row>
    <row r="2790" spans="1:18" x14ac:dyDescent="0.25">
      <c r="A2790" s="10">
        <v>2789</v>
      </c>
      <c r="B2790" s="3" t="s">
        <v>5097</v>
      </c>
      <c r="C2790" s="3" t="s">
        <v>5098</v>
      </c>
      <c r="D2790" s="3" t="s">
        <v>1</v>
      </c>
      <c r="E2790" s="3" t="s">
        <v>5099</v>
      </c>
      <c r="F2790" s="87">
        <v>22</v>
      </c>
      <c r="G2790" s="5">
        <f t="shared" si="129"/>
        <v>69</v>
      </c>
      <c r="H2790" s="5" t="str">
        <f>VLOOKUP(F2790,Tabla5[[Columna3]:[Columna4]],2,TRUE)</f>
        <v>Aceptable</v>
      </c>
      <c r="I2790" s="18">
        <v>38</v>
      </c>
      <c r="J2790" s="5">
        <f t="shared" si="130"/>
        <v>35.185185185185183</v>
      </c>
      <c r="K2790" s="5" t="str">
        <f>VLOOKUP(I2790,Tabla13[[Rango minimo]:[Estado de calidad del aire]],2,TRUE)</f>
        <v>Buena</v>
      </c>
      <c r="L2790" s="21">
        <f t="shared" si="131"/>
        <v>52.092592592592595</v>
      </c>
      <c r="M2790" s="21" t="str">
        <f>VLOOKUP(L2790,Tabla7[[Valor minimo]:[Estado de calidad el aire]],2,TRUE)</f>
        <v>Aceptable</v>
      </c>
      <c r="N2790" s="11">
        <v>13</v>
      </c>
      <c r="O2790" s="11" t="s">
        <v>171</v>
      </c>
      <c r="P2790" s="11">
        <v>4</v>
      </c>
      <c r="Q2790" s="11">
        <v>-74.070113980000002</v>
      </c>
      <c r="R2790" s="12">
        <v>4.6426739750000001</v>
      </c>
    </row>
    <row r="2791" spans="1:18" x14ac:dyDescent="0.25">
      <c r="A2791" s="10">
        <v>2790</v>
      </c>
      <c r="B2791" s="3" t="s">
        <v>5100</v>
      </c>
      <c r="C2791" s="3" t="s">
        <v>5098</v>
      </c>
      <c r="D2791" s="3" t="s">
        <v>1</v>
      </c>
      <c r="E2791" s="3" t="s">
        <v>5101</v>
      </c>
      <c r="F2791" s="87">
        <v>22</v>
      </c>
      <c r="G2791" s="5">
        <f t="shared" si="129"/>
        <v>69</v>
      </c>
      <c r="H2791" s="5" t="str">
        <f>VLOOKUP(F2791,Tabla5[[Columna3]:[Columna4]],2,TRUE)</f>
        <v>Aceptable</v>
      </c>
      <c r="I2791" s="18">
        <v>38</v>
      </c>
      <c r="J2791" s="5">
        <f t="shared" si="130"/>
        <v>35.185185185185183</v>
      </c>
      <c r="K2791" s="5" t="str">
        <f>VLOOKUP(I2791,Tabla13[[Rango minimo]:[Estado de calidad del aire]],2,TRUE)</f>
        <v>Buena</v>
      </c>
      <c r="L2791" s="21">
        <f t="shared" si="131"/>
        <v>52.092592592592595</v>
      </c>
      <c r="M2791" s="21" t="str">
        <f>VLOOKUP(L2791,Tabla7[[Valor minimo]:[Estado de calidad el aire]],2,TRUE)</f>
        <v>Aceptable</v>
      </c>
      <c r="N2791" s="11">
        <v>13</v>
      </c>
      <c r="O2791" s="11" t="s">
        <v>171</v>
      </c>
      <c r="P2791" s="11">
        <v>4</v>
      </c>
      <c r="Q2791" s="11">
        <v>-74.069179550000001</v>
      </c>
      <c r="R2791" s="12">
        <v>4.6482284109999998</v>
      </c>
    </row>
    <row r="2792" spans="1:18" x14ac:dyDescent="0.25">
      <c r="A2792" s="10">
        <v>2791</v>
      </c>
      <c r="B2792" s="3" t="s">
        <v>5102</v>
      </c>
      <c r="C2792" s="3" t="s">
        <v>5098</v>
      </c>
      <c r="D2792" s="3" t="s">
        <v>1</v>
      </c>
      <c r="E2792" s="3" t="s">
        <v>5103</v>
      </c>
      <c r="F2792" s="87">
        <v>22</v>
      </c>
      <c r="G2792" s="5">
        <f t="shared" si="129"/>
        <v>69</v>
      </c>
      <c r="H2792" s="5" t="str">
        <f>VLOOKUP(F2792,Tabla5[[Columna3]:[Columna4]],2,TRUE)</f>
        <v>Aceptable</v>
      </c>
      <c r="I2792" s="18">
        <v>38</v>
      </c>
      <c r="J2792" s="5">
        <f t="shared" si="130"/>
        <v>35.185185185185183</v>
      </c>
      <c r="K2792" s="5" t="str">
        <f>VLOOKUP(I2792,Tabla13[[Rango minimo]:[Estado de calidad del aire]],2,TRUE)</f>
        <v>Buena</v>
      </c>
      <c r="L2792" s="21">
        <f t="shared" si="131"/>
        <v>52.092592592592595</v>
      </c>
      <c r="M2792" s="21" t="str">
        <f>VLOOKUP(L2792,Tabla7[[Valor minimo]:[Estado de calidad el aire]],2,TRUE)</f>
        <v>Aceptable</v>
      </c>
      <c r="N2792" s="11">
        <v>13</v>
      </c>
      <c r="O2792" s="11" t="s">
        <v>171</v>
      </c>
      <c r="P2792" s="11">
        <v>3</v>
      </c>
      <c r="Q2792" s="11">
        <v>-74.072736719999995</v>
      </c>
      <c r="R2792" s="12">
        <v>4.6389829100000002</v>
      </c>
    </row>
    <row r="2793" spans="1:18" x14ac:dyDescent="0.25">
      <c r="A2793" s="10">
        <v>2792</v>
      </c>
      <c r="B2793" s="3" t="s">
        <v>5104</v>
      </c>
      <c r="C2793" s="3" t="s">
        <v>5098</v>
      </c>
      <c r="D2793" s="3" t="s">
        <v>1</v>
      </c>
      <c r="E2793" s="3" t="s">
        <v>5105</v>
      </c>
      <c r="F2793" s="87">
        <v>22</v>
      </c>
      <c r="G2793" s="5">
        <f t="shared" si="129"/>
        <v>69</v>
      </c>
      <c r="H2793" s="5" t="str">
        <f>VLOOKUP(F2793,Tabla5[[Columna3]:[Columna4]],2,TRUE)</f>
        <v>Aceptable</v>
      </c>
      <c r="I2793" s="18">
        <v>38</v>
      </c>
      <c r="J2793" s="5">
        <f t="shared" si="130"/>
        <v>35.185185185185183</v>
      </c>
      <c r="K2793" s="5" t="str">
        <f>VLOOKUP(I2793,Tabla13[[Rango minimo]:[Estado de calidad del aire]],2,TRUE)</f>
        <v>Buena</v>
      </c>
      <c r="L2793" s="21">
        <f t="shared" si="131"/>
        <v>52.092592592592595</v>
      </c>
      <c r="M2793" s="21" t="str">
        <f>VLOOKUP(L2793,Tabla7[[Valor minimo]:[Estado de calidad el aire]],2,TRUE)</f>
        <v>Aceptable</v>
      </c>
      <c r="N2793" s="11">
        <v>13</v>
      </c>
      <c r="O2793" s="11" t="s">
        <v>171</v>
      </c>
      <c r="P2793" s="11">
        <v>3</v>
      </c>
      <c r="Q2793" s="11">
        <v>-74.072903640000007</v>
      </c>
      <c r="R2793" s="12">
        <v>4.6423949010000003</v>
      </c>
    </row>
    <row r="2794" spans="1:18" x14ac:dyDescent="0.25">
      <c r="A2794" s="10">
        <v>2793</v>
      </c>
      <c r="B2794" s="3" t="s">
        <v>5106</v>
      </c>
      <c r="C2794" s="3" t="s">
        <v>5098</v>
      </c>
      <c r="D2794" s="3" t="s">
        <v>1</v>
      </c>
      <c r="E2794" s="3" t="s">
        <v>5107</v>
      </c>
      <c r="F2794" s="87">
        <v>22</v>
      </c>
      <c r="G2794" s="5">
        <f t="shared" si="129"/>
        <v>69</v>
      </c>
      <c r="H2794" s="5" t="str">
        <f>VLOOKUP(F2794,Tabla5[[Columna3]:[Columna4]],2,TRUE)</f>
        <v>Aceptable</v>
      </c>
      <c r="I2794" s="18">
        <v>38</v>
      </c>
      <c r="J2794" s="5">
        <f t="shared" si="130"/>
        <v>35.185185185185183</v>
      </c>
      <c r="K2794" s="5" t="str">
        <f>VLOOKUP(I2794,Tabla13[[Rango minimo]:[Estado de calidad del aire]],2,TRUE)</f>
        <v>Buena</v>
      </c>
      <c r="L2794" s="21">
        <f t="shared" si="131"/>
        <v>52.092592592592595</v>
      </c>
      <c r="M2794" s="21" t="str">
        <f>VLOOKUP(L2794,Tabla7[[Valor minimo]:[Estado de calidad el aire]],2,TRUE)</f>
        <v>Aceptable</v>
      </c>
      <c r="N2794" s="11">
        <v>13</v>
      </c>
      <c r="O2794" s="11" t="s">
        <v>171</v>
      </c>
      <c r="P2794" s="11">
        <v>4</v>
      </c>
      <c r="Q2794" s="11">
        <v>-74.075456529999997</v>
      </c>
      <c r="R2794" s="12">
        <v>4.6443782630000001</v>
      </c>
    </row>
    <row r="2795" spans="1:18" x14ac:dyDescent="0.25">
      <c r="A2795" s="10">
        <v>2794</v>
      </c>
      <c r="B2795" s="3" t="s">
        <v>5108</v>
      </c>
      <c r="C2795" s="3" t="s">
        <v>5098</v>
      </c>
      <c r="D2795" s="3" t="s">
        <v>1</v>
      </c>
      <c r="E2795" s="3" t="s">
        <v>5109</v>
      </c>
      <c r="F2795" s="87">
        <v>22</v>
      </c>
      <c r="G2795" s="5">
        <f t="shared" si="129"/>
        <v>69</v>
      </c>
      <c r="H2795" s="5" t="str">
        <f>VLOOKUP(F2795,Tabla5[[Columna3]:[Columna4]],2,TRUE)</f>
        <v>Aceptable</v>
      </c>
      <c r="I2795" s="18">
        <v>38</v>
      </c>
      <c r="J2795" s="5">
        <f t="shared" si="130"/>
        <v>35.185185185185183</v>
      </c>
      <c r="K2795" s="5" t="str">
        <f>VLOOKUP(I2795,Tabla13[[Rango minimo]:[Estado de calidad del aire]],2,TRUE)</f>
        <v>Buena</v>
      </c>
      <c r="L2795" s="21">
        <f t="shared" si="131"/>
        <v>52.092592592592595</v>
      </c>
      <c r="M2795" s="21" t="str">
        <f>VLOOKUP(L2795,Tabla7[[Valor minimo]:[Estado de calidad el aire]],2,TRUE)</f>
        <v>Aceptable</v>
      </c>
      <c r="N2795" s="11">
        <v>13</v>
      </c>
      <c r="O2795" s="11" t="s">
        <v>171</v>
      </c>
      <c r="P2795" s="11">
        <v>4</v>
      </c>
      <c r="Q2795" s="11">
        <v>-74.073521749999998</v>
      </c>
      <c r="R2795" s="12">
        <v>4.6476030030000004</v>
      </c>
    </row>
    <row r="2796" spans="1:18" x14ac:dyDescent="0.25">
      <c r="A2796" s="10">
        <v>2795</v>
      </c>
      <c r="B2796" s="3" t="s">
        <v>5110</v>
      </c>
      <c r="C2796" s="3" t="s">
        <v>5098</v>
      </c>
      <c r="D2796" s="3" t="s">
        <v>1</v>
      </c>
      <c r="E2796" s="3" t="s">
        <v>5111</v>
      </c>
      <c r="F2796" s="87">
        <v>22</v>
      </c>
      <c r="G2796" s="5">
        <f t="shared" si="129"/>
        <v>69</v>
      </c>
      <c r="H2796" s="5" t="str">
        <f>VLOOKUP(F2796,Tabla5[[Columna3]:[Columna4]],2,TRUE)</f>
        <v>Aceptable</v>
      </c>
      <c r="I2796" s="18">
        <v>38</v>
      </c>
      <c r="J2796" s="5">
        <f t="shared" si="130"/>
        <v>35.185185185185183</v>
      </c>
      <c r="K2796" s="5" t="str">
        <f>VLOOKUP(I2796,Tabla13[[Rango minimo]:[Estado de calidad del aire]],2,TRUE)</f>
        <v>Buena</v>
      </c>
      <c r="L2796" s="21">
        <f t="shared" si="131"/>
        <v>52.092592592592595</v>
      </c>
      <c r="M2796" s="21" t="str">
        <f>VLOOKUP(L2796,Tabla7[[Valor minimo]:[Estado de calidad el aire]],2,TRUE)</f>
        <v>Aceptable</v>
      </c>
      <c r="N2796" s="11">
        <v>13</v>
      </c>
      <c r="O2796" s="11" t="s">
        <v>171</v>
      </c>
      <c r="P2796" s="11">
        <v>4</v>
      </c>
      <c r="Q2796" s="11">
        <v>-74.077131010000002</v>
      </c>
      <c r="R2796" s="12">
        <v>4.6382381439999998</v>
      </c>
    </row>
    <row r="2797" spans="1:18" x14ac:dyDescent="0.25">
      <c r="A2797" s="10">
        <v>2796</v>
      </c>
      <c r="B2797" s="3" t="s">
        <v>5112</v>
      </c>
      <c r="C2797" s="3" t="s">
        <v>5098</v>
      </c>
      <c r="D2797" s="3" t="s">
        <v>1</v>
      </c>
      <c r="E2797" s="3" t="s">
        <v>5113</v>
      </c>
      <c r="F2797" s="87">
        <v>22</v>
      </c>
      <c r="G2797" s="5">
        <f t="shared" si="129"/>
        <v>69</v>
      </c>
      <c r="H2797" s="5" t="str">
        <f>VLOOKUP(F2797,Tabla5[[Columna3]:[Columna4]],2,TRUE)</f>
        <v>Aceptable</v>
      </c>
      <c r="I2797" s="18">
        <v>38</v>
      </c>
      <c r="J2797" s="5">
        <f t="shared" si="130"/>
        <v>35.185185185185183</v>
      </c>
      <c r="K2797" s="5" t="str">
        <f>VLOOKUP(I2797,Tabla13[[Rango minimo]:[Estado de calidad del aire]],2,TRUE)</f>
        <v>Buena</v>
      </c>
      <c r="L2797" s="21">
        <f t="shared" si="131"/>
        <v>52.092592592592595</v>
      </c>
      <c r="M2797" s="21" t="str">
        <f>VLOOKUP(L2797,Tabla7[[Valor minimo]:[Estado de calidad el aire]],2,TRUE)</f>
        <v>Aceptable</v>
      </c>
      <c r="N2797" s="11">
        <v>13</v>
      </c>
      <c r="O2797" s="11" t="s">
        <v>171</v>
      </c>
      <c r="P2797" s="11">
        <v>4</v>
      </c>
      <c r="Q2797" s="11">
        <v>-74.077549959999999</v>
      </c>
      <c r="R2797" s="12">
        <v>4.651425798</v>
      </c>
    </row>
    <row r="2798" spans="1:18" x14ac:dyDescent="0.25">
      <c r="A2798" s="10">
        <v>2797</v>
      </c>
      <c r="B2798" s="3" t="s">
        <v>5114</v>
      </c>
      <c r="C2798" s="3" t="s">
        <v>5098</v>
      </c>
      <c r="D2798" s="3" t="s">
        <v>1</v>
      </c>
      <c r="E2798" s="3" t="s">
        <v>5115</v>
      </c>
      <c r="F2798" s="87">
        <v>22</v>
      </c>
      <c r="G2798" s="5">
        <f t="shared" si="129"/>
        <v>69</v>
      </c>
      <c r="H2798" s="5" t="str">
        <f>VLOOKUP(F2798,Tabla5[[Columna3]:[Columna4]],2,TRUE)</f>
        <v>Aceptable</v>
      </c>
      <c r="I2798" s="18">
        <v>38</v>
      </c>
      <c r="J2798" s="5">
        <f t="shared" si="130"/>
        <v>35.185185185185183</v>
      </c>
      <c r="K2798" s="5" t="str">
        <f>VLOOKUP(I2798,Tabla13[[Rango minimo]:[Estado de calidad del aire]],2,TRUE)</f>
        <v>Buena</v>
      </c>
      <c r="L2798" s="21">
        <f t="shared" si="131"/>
        <v>52.092592592592595</v>
      </c>
      <c r="M2798" s="21" t="str">
        <f>VLOOKUP(L2798,Tabla7[[Valor minimo]:[Estado de calidad el aire]],2,TRUE)</f>
        <v>Aceptable</v>
      </c>
      <c r="N2798" s="11">
        <v>13</v>
      </c>
      <c r="O2798" s="11" t="s">
        <v>171</v>
      </c>
      <c r="P2798" s="11">
        <v>4</v>
      </c>
      <c r="Q2798" s="11">
        <v>-74.07733623</v>
      </c>
      <c r="R2798" s="12">
        <v>4.6502385139999998</v>
      </c>
    </row>
    <row r="2799" spans="1:18" x14ac:dyDescent="0.25">
      <c r="A2799" s="10">
        <v>2798</v>
      </c>
      <c r="B2799" s="3" t="s">
        <v>5116</v>
      </c>
      <c r="C2799" s="3" t="s">
        <v>5098</v>
      </c>
      <c r="D2799" s="3" t="s">
        <v>1</v>
      </c>
      <c r="E2799" s="3" t="s">
        <v>5117</v>
      </c>
      <c r="F2799" s="87">
        <v>24</v>
      </c>
      <c r="G2799" s="5">
        <f t="shared" si="129"/>
        <v>73</v>
      </c>
      <c r="H2799" s="5" t="str">
        <f>VLOOKUP(F2799,Tabla5[[Columna3]:[Columna4]],2,TRUE)</f>
        <v>Aceptable</v>
      </c>
      <c r="I2799" s="18">
        <v>38</v>
      </c>
      <c r="J2799" s="5">
        <f t="shared" si="130"/>
        <v>35.185185185185183</v>
      </c>
      <c r="K2799" s="5" t="str">
        <f>VLOOKUP(I2799,Tabla13[[Rango minimo]:[Estado de calidad del aire]],2,TRUE)</f>
        <v>Buena</v>
      </c>
      <c r="L2799" s="21">
        <f t="shared" si="131"/>
        <v>54.092592592592595</v>
      </c>
      <c r="M2799" s="21" t="str">
        <f>VLOOKUP(L2799,Tabla7[[Valor minimo]:[Estado de calidad el aire]],2,TRUE)</f>
        <v>Aceptable</v>
      </c>
      <c r="N2799" s="11">
        <v>13</v>
      </c>
      <c r="O2799" s="11" t="s">
        <v>171</v>
      </c>
      <c r="P2799" s="11">
        <v>4</v>
      </c>
      <c r="Q2799" s="11">
        <v>-74.070305279999999</v>
      </c>
      <c r="R2799" s="12">
        <v>4.635150651</v>
      </c>
    </row>
    <row r="2800" spans="1:18" x14ac:dyDescent="0.25">
      <c r="A2800" s="10">
        <v>2799</v>
      </c>
      <c r="B2800" s="3" t="s">
        <v>5118</v>
      </c>
      <c r="C2800" s="3" t="s">
        <v>5098</v>
      </c>
      <c r="D2800" s="3" t="s">
        <v>1</v>
      </c>
      <c r="E2800" s="3" t="s">
        <v>5119</v>
      </c>
      <c r="F2800" s="87">
        <v>22</v>
      </c>
      <c r="G2800" s="5">
        <f t="shared" si="129"/>
        <v>69</v>
      </c>
      <c r="H2800" s="5" t="str">
        <f>VLOOKUP(F2800,Tabla5[[Columna3]:[Columna4]],2,TRUE)</f>
        <v>Aceptable</v>
      </c>
      <c r="I2800" s="18">
        <v>38</v>
      </c>
      <c r="J2800" s="5">
        <f t="shared" si="130"/>
        <v>35.185185185185183</v>
      </c>
      <c r="K2800" s="5" t="str">
        <f>VLOOKUP(I2800,Tabla13[[Rango minimo]:[Estado de calidad del aire]],2,TRUE)</f>
        <v>Buena</v>
      </c>
      <c r="L2800" s="21">
        <f t="shared" si="131"/>
        <v>52.092592592592595</v>
      </c>
      <c r="M2800" s="21" t="str">
        <f>VLOOKUP(L2800,Tabla7[[Valor minimo]:[Estado de calidad el aire]],2,TRUE)</f>
        <v>Aceptable</v>
      </c>
      <c r="N2800" s="11">
        <v>13</v>
      </c>
      <c r="O2800" s="11" t="s">
        <v>171</v>
      </c>
      <c r="P2800" s="11">
        <v>4</v>
      </c>
      <c r="Q2800" s="11">
        <v>-74.07175178</v>
      </c>
      <c r="R2800" s="12">
        <v>4.6269929400000001</v>
      </c>
    </row>
    <row r="2801" spans="1:18" x14ac:dyDescent="0.25">
      <c r="A2801" s="10">
        <v>2800</v>
      </c>
      <c r="B2801" s="3" t="s">
        <v>5120</v>
      </c>
      <c r="C2801" s="3" t="s">
        <v>5098</v>
      </c>
      <c r="D2801" s="3" t="s">
        <v>1</v>
      </c>
      <c r="E2801" s="3" t="s">
        <v>5121</v>
      </c>
      <c r="F2801" s="87">
        <v>22</v>
      </c>
      <c r="G2801" s="5">
        <f t="shared" si="129"/>
        <v>69</v>
      </c>
      <c r="H2801" s="5" t="str">
        <f>VLOOKUP(F2801,Tabla5[[Columna3]:[Columna4]],2,TRUE)</f>
        <v>Aceptable</v>
      </c>
      <c r="I2801" s="18">
        <v>38</v>
      </c>
      <c r="J2801" s="5">
        <f t="shared" si="130"/>
        <v>35.185185185185183</v>
      </c>
      <c r="K2801" s="5" t="str">
        <f>VLOOKUP(I2801,Tabla13[[Rango minimo]:[Estado de calidad del aire]],2,TRUE)</f>
        <v>Buena</v>
      </c>
      <c r="L2801" s="21">
        <f t="shared" si="131"/>
        <v>52.092592592592595</v>
      </c>
      <c r="M2801" s="21" t="str">
        <f>VLOOKUP(L2801,Tabla7[[Valor minimo]:[Estado de calidad el aire]],2,TRUE)</f>
        <v>Aceptable</v>
      </c>
      <c r="N2801" s="11">
        <v>13</v>
      </c>
      <c r="O2801" s="11" t="s">
        <v>171</v>
      </c>
      <c r="P2801" s="11">
        <v>4</v>
      </c>
      <c r="Q2801" s="11">
        <v>-74.071962740000004</v>
      </c>
      <c r="R2801" s="12">
        <v>4.6190531430000004</v>
      </c>
    </row>
    <row r="2802" spans="1:18" x14ac:dyDescent="0.25">
      <c r="A2802" s="10">
        <v>2801</v>
      </c>
      <c r="B2802" s="3" t="s">
        <v>5122</v>
      </c>
      <c r="C2802" s="3" t="s">
        <v>5098</v>
      </c>
      <c r="D2802" s="3" t="s">
        <v>1</v>
      </c>
      <c r="E2802" s="3" t="s">
        <v>5123</v>
      </c>
      <c r="F2802" s="87">
        <v>22</v>
      </c>
      <c r="G2802" s="5">
        <f t="shared" si="129"/>
        <v>69</v>
      </c>
      <c r="H2802" s="5" t="str">
        <f>VLOOKUP(F2802,Tabla5[[Columna3]:[Columna4]],2,TRUE)</f>
        <v>Aceptable</v>
      </c>
      <c r="I2802" s="18">
        <v>38</v>
      </c>
      <c r="J2802" s="5">
        <f t="shared" si="130"/>
        <v>35.185185185185183</v>
      </c>
      <c r="K2802" s="5" t="str">
        <f>VLOOKUP(I2802,Tabla13[[Rango minimo]:[Estado de calidad del aire]],2,TRUE)</f>
        <v>Buena</v>
      </c>
      <c r="L2802" s="21">
        <f t="shared" si="131"/>
        <v>52.092592592592595</v>
      </c>
      <c r="M2802" s="21" t="str">
        <f>VLOOKUP(L2802,Tabla7[[Valor minimo]:[Estado de calidad el aire]],2,TRUE)</f>
        <v>Aceptable</v>
      </c>
      <c r="N2802" s="11">
        <v>13</v>
      </c>
      <c r="O2802" s="11" t="s">
        <v>171</v>
      </c>
      <c r="P2802" s="11">
        <v>4</v>
      </c>
      <c r="Q2802" s="11">
        <v>-74.071674079999994</v>
      </c>
      <c r="R2802" s="12">
        <v>4.6237772939999999</v>
      </c>
    </row>
    <row r="2803" spans="1:18" x14ac:dyDescent="0.25">
      <c r="A2803" s="10">
        <v>2802</v>
      </c>
      <c r="B2803" s="3" t="s">
        <v>5124</v>
      </c>
      <c r="C2803" s="3" t="s">
        <v>5098</v>
      </c>
      <c r="D2803" s="3" t="s">
        <v>1</v>
      </c>
      <c r="E2803" s="3" t="s">
        <v>5125</v>
      </c>
      <c r="F2803" s="87">
        <v>22</v>
      </c>
      <c r="G2803" s="5">
        <f t="shared" si="129"/>
        <v>69</v>
      </c>
      <c r="H2803" s="5" t="str">
        <f>VLOOKUP(F2803,Tabla5[[Columna3]:[Columna4]],2,TRUE)</f>
        <v>Aceptable</v>
      </c>
      <c r="I2803" s="18">
        <v>38</v>
      </c>
      <c r="J2803" s="5">
        <f t="shared" si="130"/>
        <v>35.185185185185183</v>
      </c>
      <c r="K2803" s="5" t="str">
        <f>VLOOKUP(I2803,Tabla13[[Rango minimo]:[Estado de calidad del aire]],2,TRUE)</f>
        <v>Buena</v>
      </c>
      <c r="L2803" s="21">
        <f t="shared" si="131"/>
        <v>52.092592592592595</v>
      </c>
      <c r="M2803" s="21" t="str">
        <f>VLOOKUP(L2803,Tabla7[[Valor minimo]:[Estado de calidad el aire]],2,TRUE)</f>
        <v>Aceptable</v>
      </c>
      <c r="N2803" s="11">
        <v>13</v>
      </c>
      <c r="O2803" s="11" t="s">
        <v>171</v>
      </c>
      <c r="P2803" s="11">
        <v>4</v>
      </c>
      <c r="Q2803" s="11">
        <v>-74.080441059999998</v>
      </c>
      <c r="R2803" s="12">
        <v>4.6274719729999996</v>
      </c>
    </row>
    <row r="2804" spans="1:18" x14ac:dyDescent="0.25">
      <c r="A2804" s="10">
        <v>2803</v>
      </c>
      <c r="B2804" s="3" t="s">
        <v>5126</v>
      </c>
      <c r="C2804" s="3" t="s">
        <v>5098</v>
      </c>
      <c r="D2804" s="3" t="s">
        <v>1</v>
      </c>
      <c r="E2804" s="3" t="s">
        <v>5127</v>
      </c>
      <c r="F2804" s="87">
        <v>22</v>
      </c>
      <c r="G2804" s="5">
        <f t="shared" si="129"/>
        <v>69</v>
      </c>
      <c r="H2804" s="5" t="str">
        <f>VLOOKUP(F2804,Tabla5[[Columna3]:[Columna4]],2,TRUE)</f>
        <v>Aceptable</v>
      </c>
      <c r="I2804" s="18">
        <v>38</v>
      </c>
      <c r="J2804" s="5">
        <f t="shared" si="130"/>
        <v>35.185185185185183</v>
      </c>
      <c r="K2804" s="5" t="str">
        <f>VLOOKUP(I2804,Tabla13[[Rango minimo]:[Estado de calidad del aire]],2,TRUE)</f>
        <v>Buena</v>
      </c>
      <c r="L2804" s="21">
        <f t="shared" si="131"/>
        <v>52.092592592592595</v>
      </c>
      <c r="M2804" s="21" t="str">
        <f>VLOOKUP(L2804,Tabla7[[Valor minimo]:[Estado de calidad el aire]],2,TRUE)</f>
        <v>Aceptable</v>
      </c>
      <c r="N2804" s="11">
        <v>13</v>
      </c>
      <c r="O2804" s="11" t="s">
        <v>171</v>
      </c>
      <c r="P2804" s="11">
        <v>4</v>
      </c>
      <c r="Q2804" s="11">
        <v>-74.079195720000001</v>
      </c>
      <c r="R2804" s="12">
        <v>4.6273574379999998</v>
      </c>
    </row>
    <row r="2805" spans="1:18" x14ac:dyDescent="0.25">
      <c r="A2805" s="10">
        <v>2804</v>
      </c>
      <c r="B2805" s="3" t="s">
        <v>5128</v>
      </c>
      <c r="C2805" s="3" t="s">
        <v>5098</v>
      </c>
      <c r="D2805" s="3" t="s">
        <v>1</v>
      </c>
      <c r="E2805" s="3" t="s">
        <v>5129</v>
      </c>
      <c r="F2805" s="87">
        <v>22</v>
      </c>
      <c r="G2805" s="5">
        <f t="shared" si="129"/>
        <v>69</v>
      </c>
      <c r="H2805" s="5" t="str">
        <f>VLOOKUP(F2805,Tabla5[[Columna3]:[Columna4]],2,TRUE)</f>
        <v>Aceptable</v>
      </c>
      <c r="I2805" s="18">
        <v>38</v>
      </c>
      <c r="J2805" s="5">
        <f t="shared" si="130"/>
        <v>35.185185185185183</v>
      </c>
      <c r="K2805" s="5" t="str">
        <f>VLOOKUP(I2805,Tabla13[[Rango minimo]:[Estado de calidad del aire]],2,TRUE)</f>
        <v>Buena</v>
      </c>
      <c r="L2805" s="21">
        <f t="shared" si="131"/>
        <v>52.092592592592595</v>
      </c>
      <c r="M2805" s="21" t="str">
        <f>VLOOKUP(L2805,Tabla7[[Valor minimo]:[Estado de calidad el aire]],2,TRUE)</f>
        <v>Aceptable</v>
      </c>
      <c r="N2805" s="11">
        <v>13</v>
      </c>
      <c r="O2805" s="11" t="s">
        <v>171</v>
      </c>
      <c r="P2805" s="11">
        <v>4</v>
      </c>
      <c r="Q2805" s="11">
        <v>-74.073443209999994</v>
      </c>
      <c r="R2805" s="12">
        <v>4.6175167899999998</v>
      </c>
    </row>
    <row r="2806" spans="1:18" x14ac:dyDescent="0.25">
      <c r="A2806" s="10">
        <v>2805</v>
      </c>
      <c r="B2806" s="3" t="s">
        <v>5130</v>
      </c>
      <c r="C2806" s="3" t="s">
        <v>5098</v>
      </c>
      <c r="D2806" s="3" t="s">
        <v>1</v>
      </c>
      <c r="E2806" s="3" t="s">
        <v>5131</v>
      </c>
      <c r="F2806" s="87">
        <v>22</v>
      </c>
      <c r="G2806" s="5">
        <f t="shared" si="129"/>
        <v>69</v>
      </c>
      <c r="H2806" s="5" t="str">
        <f>VLOOKUP(F2806,Tabla5[[Columna3]:[Columna4]],2,TRUE)</f>
        <v>Aceptable</v>
      </c>
      <c r="I2806" s="18">
        <v>38</v>
      </c>
      <c r="J2806" s="5">
        <f t="shared" si="130"/>
        <v>35.185185185185183</v>
      </c>
      <c r="K2806" s="5" t="str">
        <f>VLOOKUP(I2806,Tabla13[[Rango minimo]:[Estado de calidad del aire]],2,TRUE)</f>
        <v>Buena</v>
      </c>
      <c r="L2806" s="21">
        <f t="shared" si="131"/>
        <v>52.092592592592595</v>
      </c>
      <c r="M2806" s="21" t="str">
        <f>VLOOKUP(L2806,Tabla7[[Valor minimo]:[Estado de calidad el aire]],2,TRUE)</f>
        <v>Aceptable</v>
      </c>
      <c r="N2806" s="11">
        <v>13</v>
      </c>
      <c r="O2806" s="11" t="s">
        <v>171</v>
      </c>
      <c r="P2806" s="11">
        <v>4</v>
      </c>
      <c r="Q2806" s="11">
        <v>-74.078430339999997</v>
      </c>
      <c r="R2806" s="12">
        <v>4.6248542779999999</v>
      </c>
    </row>
    <row r="2807" spans="1:18" x14ac:dyDescent="0.25">
      <c r="A2807" s="10">
        <v>2806</v>
      </c>
      <c r="B2807" s="3" t="s">
        <v>5132</v>
      </c>
      <c r="C2807" s="3" t="s">
        <v>5098</v>
      </c>
      <c r="D2807" s="3" t="s">
        <v>1</v>
      </c>
      <c r="E2807" s="3" t="s">
        <v>5133</v>
      </c>
      <c r="F2807" s="87">
        <v>22</v>
      </c>
      <c r="G2807" s="5">
        <f t="shared" si="129"/>
        <v>69</v>
      </c>
      <c r="H2807" s="5" t="str">
        <f>VLOOKUP(F2807,Tabla5[[Columna3]:[Columna4]],2,TRUE)</f>
        <v>Aceptable</v>
      </c>
      <c r="I2807" s="18">
        <v>38</v>
      </c>
      <c r="J2807" s="5">
        <f t="shared" si="130"/>
        <v>35.185185185185183</v>
      </c>
      <c r="K2807" s="5" t="str">
        <f>VLOOKUP(I2807,Tabla13[[Rango minimo]:[Estado de calidad del aire]],2,TRUE)</f>
        <v>Buena</v>
      </c>
      <c r="L2807" s="21">
        <f t="shared" si="131"/>
        <v>52.092592592592595</v>
      </c>
      <c r="M2807" s="21" t="str">
        <f>VLOOKUP(L2807,Tabla7[[Valor minimo]:[Estado de calidad el aire]],2,TRUE)</f>
        <v>Aceptable</v>
      </c>
      <c r="N2807" s="11">
        <v>13</v>
      </c>
      <c r="O2807" s="11" t="s">
        <v>171</v>
      </c>
      <c r="P2807" s="11">
        <v>4</v>
      </c>
      <c r="Q2807" s="11">
        <v>-74.099045989999993</v>
      </c>
      <c r="R2807" s="12">
        <v>4.6546358200000002</v>
      </c>
    </row>
    <row r="2808" spans="1:18" x14ac:dyDescent="0.25">
      <c r="A2808" s="10">
        <v>2807</v>
      </c>
      <c r="B2808" s="3" t="s">
        <v>5134</v>
      </c>
      <c r="C2808" s="3" t="s">
        <v>5098</v>
      </c>
      <c r="D2808" s="3" t="s">
        <v>1</v>
      </c>
      <c r="E2808" s="3" t="s">
        <v>5135</v>
      </c>
      <c r="F2808" s="87">
        <v>22</v>
      </c>
      <c r="G2808" s="5">
        <f t="shared" si="129"/>
        <v>69</v>
      </c>
      <c r="H2808" s="5" t="str">
        <f>VLOOKUP(F2808,Tabla5[[Columna3]:[Columna4]],2,TRUE)</f>
        <v>Aceptable</v>
      </c>
      <c r="I2808" s="18">
        <v>38</v>
      </c>
      <c r="J2808" s="5">
        <f t="shared" si="130"/>
        <v>35.185185185185183</v>
      </c>
      <c r="K2808" s="5" t="str">
        <f>VLOOKUP(I2808,Tabla13[[Rango minimo]:[Estado de calidad del aire]],2,TRUE)</f>
        <v>Buena</v>
      </c>
      <c r="L2808" s="21">
        <f t="shared" si="131"/>
        <v>52.092592592592595</v>
      </c>
      <c r="M2808" s="21" t="str">
        <f>VLOOKUP(L2808,Tabla7[[Valor minimo]:[Estado de calidad el aire]],2,TRUE)</f>
        <v>Aceptable</v>
      </c>
      <c r="N2808" s="11">
        <v>13</v>
      </c>
      <c r="O2808" s="11" t="s">
        <v>171</v>
      </c>
      <c r="P2808" s="11">
        <v>4</v>
      </c>
      <c r="Q2808" s="11">
        <v>-74.100392150000005</v>
      </c>
      <c r="R2808" s="12">
        <v>4.6527274050000003</v>
      </c>
    </row>
    <row r="2809" spans="1:18" x14ac:dyDescent="0.25">
      <c r="A2809" s="10">
        <v>2808</v>
      </c>
      <c r="B2809" s="3" t="s">
        <v>5136</v>
      </c>
      <c r="C2809" s="3" t="s">
        <v>5098</v>
      </c>
      <c r="D2809" s="3" t="s">
        <v>1</v>
      </c>
      <c r="E2809" s="3" t="s">
        <v>5137</v>
      </c>
      <c r="F2809" s="87">
        <v>22</v>
      </c>
      <c r="G2809" s="5">
        <f t="shared" si="129"/>
        <v>69</v>
      </c>
      <c r="H2809" s="5" t="str">
        <f>VLOOKUP(F2809,Tabla5[[Columna3]:[Columna4]],2,TRUE)</f>
        <v>Aceptable</v>
      </c>
      <c r="I2809" s="18">
        <v>38</v>
      </c>
      <c r="J2809" s="5">
        <f t="shared" si="130"/>
        <v>35.185185185185183</v>
      </c>
      <c r="K2809" s="5" t="str">
        <f>VLOOKUP(I2809,Tabla13[[Rango minimo]:[Estado de calidad del aire]],2,TRUE)</f>
        <v>Buena</v>
      </c>
      <c r="L2809" s="21">
        <f t="shared" si="131"/>
        <v>52.092592592592595</v>
      </c>
      <c r="M2809" s="21" t="str">
        <f>VLOOKUP(L2809,Tabla7[[Valor minimo]:[Estado de calidad el aire]],2,TRUE)</f>
        <v>Aceptable</v>
      </c>
      <c r="N2809" s="11">
        <v>13</v>
      </c>
      <c r="O2809" s="11" t="s">
        <v>171</v>
      </c>
      <c r="P2809" s="11">
        <v>4</v>
      </c>
      <c r="Q2809" s="11">
        <v>-74.10144622</v>
      </c>
      <c r="R2809" s="12">
        <v>4.6515088200000001</v>
      </c>
    </row>
    <row r="2810" spans="1:18" x14ac:dyDescent="0.25">
      <c r="A2810" s="10">
        <v>2809</v>
      </c>
      <c r="B2810" s="3" t="s">
        <v>5138</v>
      </c>
      <c r="C2810" s="3" t="s">
        <v>5098</v>
      </c>
      <c r="D2810" s="3" t="s">
        <v>1</v>
      </c>
      <c r="E2810" s="3" t="s">
        <v>5139</v>
      </c>
      <c r="F2810" s="87">
        <v>22</v>
      </c>
      <c r="G2810" s="5">
        <f t="shared" si="129"/>
        <v>69</v>
      </c>
      <c r="H2810" s="5" t="str">
        <f>VLOOKUP(F2810,Tabla5[[Columna3]:[Columna4]],2,TRUE)</f>
        <v>Aceptable</v>
      </c>
      <c r="I2810" s="18">
        <v>38</v>
      </c>
      <c r="J2810" s="5">
        <f t="shared" si="130"/>
        <v>35.185185185185183</v>
      </c>
      <c r="K2810" s="5" t="str">
        <f>VLOOKUP(I2810,Tabla13[[Rango minimo]:[Estado de calidad del aire]],2,TRUE)</f>
        <v>Buena</v>
      </c>
      <c r="L2810" s="21">
        <f t="shared" si="131"/>
        <v>52.092592592592595</v>
      </c>
      <c r="M2810" s="21" t="str">
        <f>VLOOKUP(L2810,Tabla7[[Valor minimo]:[Estado de calidad el aire]],2,TRUE)</f>
        <v>Aceptable</v>
      </c>
      <c r="N2810" s="11">
        <v>13</v>
      </c>
      <c r="O2810" s="11" t="s">
        <v>171</v>
      </c>
      <c r="P2810" s="11">
        <v>4</v>
      </c>
      <c r="Q2810" s="11">
        <v>-74.097369659999998</v>
      </c>
      <c r="R2810" s="12">
        <v>4.6455363509999996</v>
      </c>
    </row>
    <row r="2811" spans="1:18" x14ac:dyDescent="0.25">
      <c r="A2811" s="10">
        <v>2810</v>
      </c>
      <c r="B2811" s="3" t="s">
        <v>5140</v>
      </c>
      <c r="C2811" s="3" t="s">
        <v>5098</v>
      </c>
      <c r="D2811" s="3" t="s">
        <v>1</v>
      </c>
      <c r="E2811" s="3" t="s">
        <v>5139</v>
      </c>
      <c r="F2811" s="87">
        <v>22</v>
      </c>
      <c r="G2811" s="5">
        <f t="shared" si="129"/>
        <v>69</v>
      </c>
      <c r="H2811" s="5" t="str">
        <f>VLOOKUP(F2811,Tabla5[[Columna3]:[Columna4]],2,TRUE)</f>
        <v>Aceptable</v>
      </c>
      <c r="I2811" s="18">
        <v>38</v>
      </c>
      <c r="J2811" s="5">
        <f t="shared" si="130"/>
        <v>35.185185185185183</v>
      </c>
      <c r="K2811" s="5" t="str">
        <f>VLOOKUP(I2811,Tabla13[[Rango minimo]:[Estado de calidad del aire]],2,TRUE)</f>
        <v>Buena</v>
      </c>
      <c r="L2811" s="21">
        <f t="shared" si="131"/>
        <v>52.092592592592595</v>
      </c>
      <c r="M2811" s="21" t="str">
        <f>VLOOKUP(L2811,Tabla7[[Valor minimo]:[Estado de calidad el aire]],2,TRUE)</f>
        <v>Aceptable</v>
      </c>
      <c r="N2811" s="11">
        <v>13</v>
      </c>
      <c r="O2811" s="11" t="s">
        <v>171</v>
      </c>
      <c r="P2811" s="11">
        <v>4</v>
      </c>
      <c r="Q2811" s="11">
        <v>-74.094448299999996</v>
      </c>
      <c r="R2811" s="12">
        <v>4.6407894580000004</v>
      </c>
    </row>
    <row r="2812" spans="1:18" x14ac:dyDescent="0.25">
      <c r="A2812" s="10">
        <v>2811</v>
      </c>
      <c r="B2812" s="3" t="s">
        <v>5141</v>
      </c>
      <c r="C2812" s="3" t="s">
        <v>5098</v>
      </c>
      <c r="D2812" s="3" t="s">
        <v>1</v>
      </c>
      <c r="E2812" s="3" t="s">
        <v>5142</v>
      </c>
      <c r="F2812" s="87">
        <v>22</v>
      </c>
      <c r="G2812" s="5">
        <f t="shared" si="129"/>
        <v>69</v>
      </c>
      <c r="H2812" s="5" t="str">
        <f>VLOOKUP(F2812,Tabla5[[Columna3]:[Columna4]],2,TRUE)</f>
        <v>Aceptable</v>
      </c>
      <c r="I2812" s="18">
        <v>38</v>
      </c>
      <c r="J2812" s="5">
        <f t="shared" si="130"/>
        <v>35.185185185185183</v>
      </c>
      <c r="K2812" s="5" t="str">
        <f>VLOOKUP(I2812,Tabla13[[Rango minimo]:[Estado de calidad del aire]],2,TRUE)</f>
        <v>Buena</v>
      </c>
      <c r="L2812" s="21">
        <f t="shared" si="131"/>
        <v>52.092592592592595</v>
      </c>
      <c r="M2812" s="21" t="str">
        <f>VLOOKUP(L2812,Tabla7[[Valor minimo]:[Estado de calidad el aire]],2,TRUE)</f>
        <v>Aceptable</v>
      </c>
      <c r="N2812" s="11">
        <v>13</v>
      </c>
      <c r="O2812" s="11" t="s">
        <v>171</v>
      </c>
      <c r="P2812" s="11">
        <v>5</v>
      </c>
      <c r="Q2812" s="11">
        <v>-74.083504039999994</v>
      </c>
      <c r="R2812" s="12">
        <v>4.652015123</v>
      </c>
    </row>
    <row r="2813" spans="1:18" x14ac:dyDescent="0.25">
      <c r="A2813" s="10">
        <v>2812</v>
      </c>
      <c r="B2813" s="3" t="s">
        <v>5143</v>
      </c>
      <c r="C2813" s="3" t="s">
        <v>5098</v>
      </c>
      <c r="D2813" s="3" t="s">
        <v>1</v>
      </c>
      <c r="E2813" s="3" t="s">
        <v>5144</v>
      </c>
      <c r="F2813" s="87">
        <v>22</v>
      </c>
      <c r="G2813" s="5">
        <f t="shared" si="129"/>
        <v>69</v>
      </c>
      <c r="H2813" s="5" t="str">
        <f>VLOOKUP(F2813,Tabla5[[Columna3]:[Columna4]],2,TRUE)</f>
        <v>Aceptable</v>
      </c>
      <c r="I2813" s="18">
        <v>38</v>
      </c>
      <c r="J2813" s="5">
        <f t="shared" si="130"/>
        <v>35.185185185185183</v>
      </c>
      <c r="K2813" s="5" t="str">
        <f>VLOOKUP(I2813,Tabla13[[Rango minimo]:[Estado de calidad del aire]],2,TRUE)</f>
        <v>Buena</v>
      </c>
      <c r="L2813" s="21">
        <f t="shared" si="131"/>
        <v>52.092592592592595</v>
      </c>
      <c r="M2813" s="21" t="str">
        <f>VLOOKUP(L2813,Tabla7[[Valor minimo]:[Estado de calidad el aire]],2,TRUE)</f>
        <v>Aceptable</v>
      </c>
      <c r="N2813" s="11">
        <v>13</v>
      </c>
      <c r="O2813" s="11" t="s">
        <v>171</v>
      </c>
      <c r="P2813" s="11">
        <v>4</v>
      </c>
      <c r="Q2813" s="11">
        <v>-74.093319710000003</v>
      </c>
      <c r="R2813" s="12">
        <v>4.6499005929999999</v>
      </c>
    </row>
    <row r="2814" spans="1:18" x14ac:dyDescent="0.25">
      <c r="A2814" s="10">
        <v>2813</v>
      </c>
      <c r="B2814" s="3" t="s">
        <v>5145</v>
      </c>
      <c r="C2814" s="3" t="s">
        <v>5098</v>
      </c>
      <c r="D2814" s="3" t="s">
        <v>1</v>
      </c>
      <c r="E2814" s="3" t="s">
        <v>5146</v>
      </c>
      <c r="F2814" s="87">
        <v>22</v>
      </c>
      <c r="G2814" s="5">
        <f t="shared" si="129"/>
        <v>69</v>
      </c>
      <c r="H2814" s="5" t="str">
        <f>VLOOKUP(F2814,Tabla5[[Columna3]:[Columna4]],2,TRUE)</f>
        <v>Aceptable</v>
      </c>
      <c r="I2814" s="18">
        <v>38</v>
      </c>
      <c r="J2814" s="5">
        <f t="shared" si="130"/>
        <v>35.185185185185183</v>
      </c>
      <c r="K2814" s="5" t="str">
        <f>VLOOKUP(I2814,Tabla13[[Rango minimo]:[Estado de calidad del aire]],2,TRUE)</f>
        <v>Buena</v>
      </c>
      <c r="L2814" s="21">
        <f t="shared" si="131"/>
        <v>52.092592592592595</v>
      </c>
      <c r="M2814" s="21" t="str">
        <f>VLOOKUP(L2814,Tabla7[[Valor minimo]:[Estado de calidad el aire]],2,TRUE)</f>
        <v>Aceptable</v>
      </c>
      <c r="N2814" s="11">
        <v>13</v>
      </c>
      <c r="O2814" s="11" t="s">
        <v>171</v>
      </c>
      <c r="P2814" s="11">
        <v>4</v>
      </c>
      <c r="Q2814" s="11">
        <v>-74.079743350000001</v>
      </c>
      <c r="R2814" s="12">
        <v>4.646627166</v>
      </c>
    </row>
    <row r="2815" spans="1:18" x14ac:dyDescent="0.25">
      <c r="A2815" s="10">
        <v>2814</v>
      </c>
      <c r="B2815" s="3" t="s">
        <v>5147</v>
      </c>
      <c r="C2815" s="3" t="s">
        <v>5098</v>
      </c>
      <c r="D2815" s="3" t="s">
        <v>1</v>
      </c>
      <c r="E2815" s="3" t="s">
        <v>5148</v>
      </c>
      <c r="F2815" s="87">
        <v>22</v>
      </c>
      <c r="G2815" s="5">
        <f t="shared" si="129"/>
        <v>69</v>
      </c>
      <c r="H2815" s="5" t="str">
        <f>VLOOKUP(F2815,Tabla5[[Columna3]:[Columna4]],2,TRUE)</f>
        <v>Aceptable</v>
      </c>
      <c r="I2815" s="18">
        <v>38</v>
      </c>
      <c r="J2815" s="5">
        <f t="shared" si="130"/>
        <v>35.185185185185183</v>
      </c>
      <c r="K2815" s="5" t="str">
        <f>VLOOKUP(I2815,Tabla13[[Rango minimo]:[Estado de calidad del aire]],2,TRUE)</f>
        <v>Buena</v>
      </c>
      <c r="L2815" s="21">
        <f t="shared" si="131"/>
        <v>52.092592592592595</v>
      </c>
      <c r="M2815" s="21" t="str">
        <f>VLOOKUP(L2815,Tabla7[[Valor minimo]:[Estado de calidad el aire]],2,TRUE)</f>
        <v>Aceptable</v>
      </c>
      <c r="N2815" s="11">
        <v>13</v>
      </c>
      <c r="O2815" s="11" t="s">
        <v>171</v>
      </c>
      <c r="P2815" s="11">
        <v>4</v>
      </c>
      <c r="Q2815" s="11">
        <v>-74.080266780000002</v>
      </c>
      <c r="R2815" s="12">
        <v>4.6443319049999996</v>
      </c>
    </row>
    <row r="2816" spans="1:18" x14ac:dyDescent="0.25">
      <c r="A2816" s="10">
        <v>2815</v>
      </c>
      <c r="B2816" s="3" t="s">
        <v>5149</v>
      </c>
      <c r="C2816" s="3" t="s">
        <v>5098</v>
      </c>
      <c r="D2816" s="3" t="s">
        <v>1</v>
      </c>
      <c r="E2816" s="3" t="s">
        <v>5148</v>
      </c>
      <c r="F2816" s="87">
        <v>22</v>
      </c>
      <c r="G2816" s="5">
        <f t="shared" si="129"/>
        <v>69</v>
      </c>
      <c r="H2816" s="5" t="str">
        <f>VLOOKUP(F2816,Tabla5[[Columna3]:[Columna4]],2,TRUE)</f>
        <v>Aceptable</v>
      </c>
      <c r="I2816" s="18">
        <v>38</v>
      </c>
      <c r="J2816" s="5">
        <f t="shared" si="130"/>
        <v>35.185185185185183</v>
      </c>
      <c r="K2816" s="5" t="str">
        <f>VLOOKUP(I2816,Tabla13[[Rango minimo]:[Estado de calidad del aire]],2,TRUE)</f>
        <v>Buena</v>
      </c>
      <c r="L2816" s="21">
        <f t="shared" si="131"/>
        <v>52.092592592592595</v>
      </c>
      <c r="M2816" s="21" t="str">
        <f>VLOOKUP(L2816,Tabla7[[Valor minimo]:[Estado de calidad el aire]],2,TRUE)</f>
        <v>Aceptable</v>
      </c>
      <c r="N2816" s="11">
        <v>13</v>
      </c>
      <c r="O2816" s="11" t="s">
        <v>171</v>
      </c>
      <c r="P2816" s="11">
        <v>5</v>
      </c>
      <c r="Q2816" s="11">
        <v>-74.082845359999993</v>
      </c>
      <c r="R2816" s="12">
        <v>4.6449818409999999</v>
      </c>
    </row>
    <row r="2817" spans="1:18" x14ac:dyDescent="0.25">
      <c r="A2817" s="10">
        <v>2816</v>
      </c>
      <c r="B2817" s="3" t="s">
        <v>5150</v>
      </c>
      <c r="C2817" s="3" t="s">
        <v>5098</v>
      </c>
      <c r="D2817" s="3" t="s">
        <v>1</v>
      </c>
      <c r="E2817" s="3" t="s">
        <v>5151</v>
      </c>
      <c r="F2817" s="87">
        <v>22</v>
      </c>
      <c r="G2817" s="5">
        <f t="shared" si="129"/>
        <v>69</v>
      </c>
      <c r="H2817" s="5" t="str">
        <f>VLOOKUP(F2817,Tabla5[[Columna3]:[Columna4]],2,TRUE)</f>
        <v>Aceptable</v>
      </c>
      <c r="I2817" s="18">
        <v>38</v>
      </c>
      <c r="J2817" s="5">
        <f t="shared" si="130"/>
        <v>35.185185185185183</v>
      </c>
      <c r="K2817" s="5" t="str">
        <f>VLOOKUP(I2817,Tabla13[[Rango minimo]:[Estado de calidad del aire]],2,TRUE)</f>
        <v>Buena</v>
      </c>
      <c r="L2817" s="21">
        <f t="shared" si="131"/>
        <v>52.092592592592595</v>
      </c>
      <c r="M2817" s="21" t="str">
        <f>VLOOKUP(L2817,Tabla7[[Valor minimo]:[Estado de calidad el aire]],2,TRUE)</f>
        <v>Aceptable</v>
      </c>
      <c r="N2817" s="11">
        <v>13</v>
      </c>
      <c r="O2817" s="11" t="s">
        <v>171</v>
      </c>
      <c r="P2817" s="11">
        <v>4</v>
      </c>
      <c r="Q2817" s="11">
        <v>-74.088957829999998</v>
      </c>
      <c r="R2817" s="12">
        <v>4.6532030280000001</v>
      </c>
    </row>
    <row r="2818" spans="1:18" x14ac:dyDescent="0.25">
      <c r="A2818" s="10">
        <v>2817</v>
      </c>
      <c r="B2818" s="3" t="s">
        <v>5152</v>
      </c>
      <c r="C2818" s="3" t="s">
        <v>5098</v>
      </c>
      <c r="D2818" s="3" t="s">
        <v>1</v>
      </c>
      <c r="E2818" s="3" t="s">
        <v>5153</v>
      </c>
      <c r="F2818" s="87">
        <v>22</v>
      </c>
      <c r="G2818" s="5">
        <f t="shared" si="129"/>
        <v>69</v>
      </c>
      <c r="H2818" s="5" t="str">
        <f>VLOOKUP(F2818,Tabla5[[Columna3]:[Columna4]],2,TRUE)</f>
        <v>Aceptable</v>
      </c>
      <c r="I2818" s="18">
        <v>38</v>
      </c>
      <c r="J2818" s="5">
        <f t="shared" si="130"/>
        <v>35.185185185185183</v>
      </c>
      <c r="K2818" s="5" t="str">
        <f>VLOOKUP(I2818,Tabla13[[Rango minimo]:[Estado de calidad del aire]],2,TRUE)</f>
        <v>Buena</v>
      </c>
      <c r="L2818" s="21">
        <f t="shared" si="131"/>
        <v>52.092592592592595</v>
      </c>
      <c r="M2818" s="21" t="str">
        <f>VLOOKUP(L2818,Tabla7[[Valor minimo]:[Estado de calidad el aire]],2,TRUE)</f>
        <v>Aceptable</v>
      </c>
      <c r="N2818" s="11">
        <v>13</v>
      </c>
      <c r="O2818" s="11" t="s">
        <v>171</v>
      </c>
      <c r="P2818" s="11">
        <v>4</v>
      </c>
      <c r="Q2818" s="11">
        <v>-74.086687710000007</v>
      </c>
      <c r="R2818" s="12">
        <v>4.6446272730000002</v>
      </c>
    </row>
    <row r="2819" spans="1:18" x14ac:dyDescent="0.25">
      <c r="A2819" s="10">
        <v>2818</v>
      </c>
      <c r="B2819" s="3" t="s">
        <v>5154</v>
      </c>
      <c r="C2819" s="3" t="s">
        <v>5098</v>
      </c>
      <c r="D2819" s="3" t="s">
        <v>1</v>
      </c>
      <c r="E2819" s="3" t="s">
        <v>5155</v>
      </c>
      <c r="F2819" s="87">
        <v>22</v>
      </c>
      <c r="G2819" s="5">
        <f t="shared" ref="G2819:G2882" si="132">IF(F2819&lt;=12, F2819*50/12,
IF(F2819&lt;=37, 51 + (F2819-13)*50/25,
IF(F2819&lt;=55, 101 + (F2819-38)*50/18,
IF(F2819&lt;=150, 151 + (F2819-56)*50/95,
IF(F2819&lt;=250, 201 + (F2819-151)*100/100,
301 + (F2819-251)*200/250)))))</f>
        <v>69</v>
      </c>
      <c r="H2819" s="5" t="str">
        <f>VLOOKUP(F2819,Tabla5[[Columna3]:[Columna4]],2,TRUE)</f>
        <v>Aceptable</v>
      </c>
      <c r="I2819" s="18">
        <v>38</v>
      </c>
      <c r="J2819" s="5">
        <f t="shared" ref="J2819:J2882" si="133">IF(I2819&lt;=54, I2819*50/54,
IF(I2819&lt;=154, 51 + (I2819-55)*50/100,
IF(I2819&lt;=254, 101 + (I2819-155)*50/100,
IF(I2819&lt;=354, 151 + (I2819-255)*50/100,
IF(I2819&lt;=424, 201 + (I2819-355)*100/70,
301 + (I2819-425)*200/180)))))</f>
        <v>35.185185185185183</v>
      </c>
      <c r="K2819" s="5" t="str">
        <f>VLOOKUP(I2819,Tabla13[[Rango minimo]:[Estado de calidad del aire]],2,TRUE)</f>
        <v>Buena</v>
      </c>
      <c r="L2819" s="21">
        <f t="shared" ref="L2819:L2882" si="134">(((G2819+J2819)/2))</f>
        <v>52.092592592592595</v>
      </c>
      <c r="M2819" s="21" t="str">
        <f>VLOOKUP(L2819,Tabla7[[Valor minimo]:[Estado de calidad el aire]],2,TRUE)</f>
        <v>Aceptable</v>
      </c>
      <c r="N2819" s="11">
        <v>13</v>
      </c>
      <c r="O2819" s="11" t="s">
        <v>171</v>
      </c>
      <c r="P2819" s="11">
        <v>4</v>
      </c>
      <c r="Q2819" s="11">
        <v>-74.085804010000004</v>
      </c>
      <c r="R2819" s="12">
        <v>4.6459122080000004</v>
      </c>
    </row>
    <row r="2820" spans="1:18" x14ac:dyDescent="0.25">
      <c r="A2820" s="10">
        <v>2819</v>
      </c>
      <c r="B2820" s="3" t="s">
        <v>5156</v>
      </c>
      <c r="C2820" s="3" t="s">
        <v>5098</v>
      </c>
      <c r="D2820" s="3" t="s">
        <v>1</v>
      </c>
      <c r="E2820" s="3" t="s">
        <v>5148</v>
      </c>
      <c r="F2820" s="87">
        <v>22</v>
      </c>
      <c r="G2820" s="5">
        <f t="shared" si="132"/>
        <v>69</v>
      </c>
      <c r="H2820" s="5" t="str">
        <f>VLOOKUP(F2820,Tabla5[[Columna3]:[Columna4]],2,TRUE)</f>
        <v>Aceptable</v>
      </c>
      <c r="I2820" s="18">
        <v>38</v>
      </c>
      <c r="J2820" s="5">
        <f t="shared" si="133"/>
        <v>35.185185185185183</v>
      </c>
      <c r="K2820" s="5" t="str">
        <f>VLOOKUP(I2820,Tabla13[[Rango minimo]:[Estado de calidad del aire]],2,TRUE)</f>
        <v>Buena</v>
      </c>
      <c r="L2820" s="21">
        <f t="shared" si="134"/>
        <v>52.092592592592595</v>
      </c>
      <c r="M2820" s="21" t="str">
        <f>VLOOKUP(L2820,Tabla7[[Valor minimo]:[Estado de calidad el aire]],2,TRUE)</f>
        <v>Aceptable</v>
      </c>
      <c r="N2820" s="11">
        <v>13</v>
      </c>
      <c r="O2820" s="11" t="s">
        <v>171</v>
      </c>
      <c r="P2820" s="11">
        <v>5</v>
      </c>
      <c r="Q2820" s="11">
        <v>-74.082345470000007</v>
      </c>
      <c r="R2820" s="12">
        <v>4.6470940450000002</v>
      </c>
    </row>
    <row r="2821" spans="1:18" x14ac:dyDescent="0.25">
      <c r="A2821" s="10">
        <v>2820</v>
      </c>
      <c r="B2821" s="3" t="s">
        <v>5157</v>
      </c>
      <c r="C2821" s="3" t="s">
        <v>5098</v>
      </c>
      <c r="D2821" s="3" t="s">
        <v>1</v>
      </c>
      <c r="E2821" s="3" t="s">
        <v>5158</v>
      </c>
      <c r="F2821" s="87">
        <v>22</v>
      </c>
      <c r="G2821" s="5">
        <f t="shared" si="132"/>
        <v>69</v>
      </c>
      <c r="H2821" s="5" t="str">
        <f>VLOOKUP(F2821,Tabla5[[Columna3]:[Columna4]],2,TRUE)</f>
        <v>Aceptable</v>
      </c>
      <c r="I2821" s="18">
        <v>38</v>
      </c>
      <c r="J2821" s="5">
        <f t="shared" si="133"/>
        <v>35.185185185185183</v>
      </c>
      <c r="K2821" s="5" t="str">
        <f>VLOOKUP(I2821,Tabla13[[Rango minimo]:[Estado de calidad del aire]],2,TRUE)</f>
        <v>Buena</v>
      </c>
      <c r="L2821" s="21">
        <f t="shared" si="134"/>
        <v>52.092592592592595</v>
      </c>
      <c r="M2821" s="21" t="str">
        <f>VLOOKUP(L2821,Tabla7[[Valor minimo]:[Estado de calidad el aire]],2,TRUE)</f>
        <v>Aceptable</v>
      </c>
      <c r="N2821" s="11">
        <v>13</v>
      </c>
      <c r="O2821" s="11" t="s">
        <v>171</v>
      </c>
      <c r="P2821" s="11">
        <v>4</v>
      </c>
      <c r="Q2821" s="11">
        <v>-74.079380200000003</v>
      </c>
      <c r="R2821" s="12">
        <v>4.6484903299999996</v>
      </c>
    </row>
    <row r="2822" spans="1:18" x14ac:dyDescent="0.25">
      <c r="A2822" s="10">
        <v>2821</v>
      </c>
      <c r="B2822" s="3" t="s">
        <v>5159</v>
      </c>
      <c r="C2822" s="3" t="s">
        <v>5098</v>
      </c>
      <c r="D2822" s="3" t="s">
        <v>1</v>
      </c>
      <c r="E2822" s="3" t="s">
        <v>5160</v>
      </c>
      <c r="F2822" s="87">
        <v>22</v>
      </c>
      <c r="G2822" s="5">
        <f t="shared" si="132"/>
        <v>69</v>
      </c>
      <c r="H2822" s="5" t="str">
        <f>VLOOKUP(F2822,Tabla5[[Columna3]:[Columna4]],2,TRUE)</f>
        <v>Aceptable</v>
      </c>
      <c r="I2822" s="18">
        <v>38</v>
      </c>
      <c r="J2822" s="5">
        <f t="shared" si="133"/>
        <v>35.185185185185183</v>
      </c>
      <c r="K2822" s="5" t="str">
        <f>VLOOKUP(I2822,Tabla13[[Rango minimo]:[Estado de calidad del aire]],2,TRUE)</f>
        <v>Buena</v>
      </c>
      <c r="L2822" s="21">
        <f t="shared" si="134"/>
        <v>52.092592592592595</v>
      </c>
      <c r="M2822" s="21" t="str">
        <f>VLOOKUP(L2822,Tabla7[[Valor minimo]:[Estado de calidad el aire]],2,TRUE)</f>
        <v>Aceptable</v>
      </c>
      <c r="N2822" s="11">
        <v>13</v>
      </c>
      <c r="O2822" s="11" t="s">
        <v>171</v>
      </c>
      <c r="P2822" s="11">
        <v>4</v>
      </c>
      <c r="Q2822" s="11">
        <v>-74.085933220000001</v>
      </c>
      <c r="R2822" s="12">
        <v>4.6514645430000003</v>
      </c>
    </row>
    <row r="2823" spans="1:18" x14ac:dyDescent="0.25">
      <c r="A2823" s="10">
        <v>2822</v>
      </c>
      <c r="B2823" s="3" t="s">
        <v>5161</v>
      </c>
      <c r="C2823" s="3" t="s">
        <v>5098</v>
      </c>
      <c r="D2823" s="3" t="s">
        <v>1</v>
      </c>
      <c r="E2823" s="3" t="s">
        <v>5151</v>
      </c>
      <c r="F2823" s="87">
        <v>22</v>
      </c>
      <c r="G2823" s="5">
        <f t="shared" si="132"/>
        <v>69</v>
      </c>
      <c r="H2823" s="5" t="str">
        <f>VLOOKUP(F2823,Tabla5[[Columna3]:[Columna4]],2,TRUE)</f>
        <v>Aceptable</v>
      </c>
      <c r="I2823" s="18">
        <v>38</v>
      </c>
      <c r="J2823" s="5">
        <f t="shared" si="133"/>
        <v>35.185185185185183</v>
      </c>
      <c r="K2823" s="5" t="str">
        <f>VLOOKUP(I2823,Tabla13[[Rango minimo]:[Estado de calidad del aire]],2,TRUE)</f>
        <v>Buena</v>
      </c>
      <c r="L2823" s="21">
        <f t="shared" si="134"/>
        <v>52.092592592592595</v>
      </c>
      <c r="M2823" s="21" t="str">
        <f>VLOOKUP(L2823,Tabla7[[Valor minimo]:[Estado de calidad el aire]],2,TRUE)</f>
        <v>Aceptable</v>
      </c>
      <c r="N2823" s="11">
        <v>13</v>
      </c>
      <c r="O2823" s="11" t="s">
        <v>171</v>
      </c>
      <c r="P2823" s="11">
        <v>4</v>
      </c>
      <c r="Q2823" s="11">
        <v>-74.087897049999995</v>
      </c>
      <c r="R2823" s="12">
        <v>4.6526563750000003</v>
      </c>
    </row>
    <row r="2824" spans="1:18" x14ac:dyDescent="0.25">
      <c r="A2824" s="10">
        <v>2823</v>
      </c>
      <c r="B2824" s="3" t="s">
        <v>5162</v>
      </c>
      <c r="C2824" s="3" t="s">
        <v>5098</v>
      </c>
      <c r="D2824" s="3" t="s">
        <v>1</v>
      </c>
      <c r="E2824" s="3" t="s">
        <v>5142</v>
      </c>
      <c r="F2824" s="87">
        <v>22</v>
      </c>
      <c r="G2824" s="5">
        <f t="shared" si="132"/>
        <v>69</v>
      </c>
      <c r="H2824" s="5" t="str">
        <f>VLOOKUP(F2824,Tabla5[[Columna3]:[Columna4]],2,TRUE)</f>
        <v>Aceptable</v>
      </c>
      <c r="I2824" s="18">
        <v>38</v>
      </c>
      <c r="J2824" s="5">
        <f t="shared" si="133"/>
        <v>35.185185185185183</v>
      </c>
      <c r="K2824" s="5" t="str">
        <f>VLOOKUP(I2824,Tabla13[[Rango minimo]:[Estado de calidad del aire]],2,TRUE)</f>
        <v>Buena</v>
      </c>
      <c r="L2824" s="21">
        <f t="shared" si="134"/>
        <v>52.092592592592595</v>
      </c>
      <c r="M2824" s="21" t="str">
        <f>VLOOKUP(L2824,Tabla7[[Valor minimo]:[Estado de calidad el aire]],2,TRUE)</f>
        <v>Aceptable</v>
      </c>
      <c r="N2824" s="11">
        <v>13</v>
      </c>
      <c r="O2824" s="11" t="s">
        <v>171</v>
      </c>
      <c r="P2824" s="11">
        <v>5</v>
      </c>
      <c r="Q2824" s="11">
        <v>-74.084705189999994</v>
      </c>
      <c r="R2824" s="12">
        <v>4.6474216779999997</v>
      </c>
    </row>
    <row r="2825" spans="1:18" x14ac:dyDescent="0.25">
      <c r="A2825" s="10">
        <v>2824</v>
      </c>
      <c r="B2825" s="3" t="s">
        <v>5163</v>
      </c>
      <c r="C2825" s="3" t="s">
        <v>5098</v>
      </c>
      <c r="D2825" s="3" t="s">
        <v>1</v>
      </c>
      <c r="E2825" s="3" t="s">
        <v>5164</v>
      </c>
      <c r="F2825" s="87">
        <v>22</v>
      </c>
      <c r="G2825" s="5">
        <f t="shared" si="132"/>
        <v>69</v>
      </c>
      <c r="H2825" s="5" t="str">
        <f>VLOOKUP(F2825,Tabla5[[Columna3]:[Columna4]],2,TRUE)</f>
        <v>Aceptable</v>
      </c>
      <c r="I2825" s="18">
        <v>38</v>
      </c>
      <c r="J2825" s="5">
        <f t="shared" si="133"/>
        <v>35.185185185185183</v>
      </c>
      <c r="K2825" s="5" t="str">
        <f>VLOOKUP(I2825,Tabla13[[Rango minimo]:[Estado de calidad del aire]],2,TRUE)</f>
        <v>Buena</v>
      </c>
      <c r="L2825" s="21">
        <f t="shared" si="134"/>
        <v>52.092592592592595</v>
      </c>
      <c r="M2825" s="21" t="str">
        <f>VLOOKUP(L2825,Tabla7[[Valor minimo]:[Estado de calidad el aire]],2,TRUE)</f>
        <v>Aceptable</v>
      </c>
      <c r="N2825" s="11">
        <v>13</v>
      </c>
      <c r="O2825" s="11" t="s">
        <v>171</v>
      </c>
      <c r="P2825" s="11">
        <v>4</v>
      </c>
      <c r="Q2825" s="11">
        <v>-74.087158770000002</v>
      </c>
      <c r="R2825" s="12">
        <v>4.6546028169999998</v>
      </c>
    </row>
    <row r="2826" spans="1:18" x14ac:dyDescent="0.25">
      <c r="A2826" s="10">
        <v>2825</v>
      </c>
      <c r="B2826" s="3" t="s">
        <v>5165</v>
      </c>
      <c r="C2826" s="3" t="s">
        <v>5098</v>
      </c>
      <c r="D2826" s="3" t="s">
        <v>1</v>
      </c>
      <c r="E2826" s="3" t="s">
        <v>5160</v>
      </c>
      <c r="F2826" s="87">
        <v>22</v>
      </c>
      <c r="G2826" s="5">
        <f t="shared" si="132"/>
        <v>69</v>
      </c>
      <c r="H2826" s="5" t="str">
        <f>VLOOKUP(F2826,Tabla5[[Columna3]:[Columna4]],2,TRUE)</f>
        <v>Aceptable</v>
      </c>
      <c r="I2826" s="18">
        <v>38</v>
      </c>
      <c r="J2826" s="5">
        <f t="shared" si="133"/>
        <v>35.185185185185183</v>
      </c>
      <c r="K2826" s="5" t="str">
        <f>VLOOKUP(I2826,Tabla13[[Rango minimo]:[Estado de calidad del aire]],2,TRUE)</f>
        <v>Buena</v>
      </c>
      <c r="L2826" s="21">
        <f t="shared" si="134"/>
        <v>52.092592592592595</v>
      </c>
      <c r="M2826" s="21" t="str">
        <f>VLOOKUP(L2826,Tabla7[[Valor minimo]:[Estado de calidad el aire]],2,TRUE)</f>
        <v>Aceptable</v>
      </c>
      <c r="N2826" s="11">
        <v>13</v>
      </c>
      <c r="O2826" s="11" t="s">
        <v>171</v>
      </c>
      <c r="P2826" s="11">
        <v>4</v>
      </c>
      <c r="Q2826" s="11">
        <v>-74.091340619999997</v>
      </c>
      <c r="R2826" s="12">
        <v>4.6513109200000002</v>
      </c>
    </row>
    <row r="2827" spans="1:18" x14ac:dyDescent="0.25">
      <c r="A2827" s="10">
        <v>2826</v>
      </c>
      <c r="B2827" s="3" t="s">
        <v>5166</v>
      </c>
      <c r="C2827" s="3" t="s">
        <v>5098</v>
      </c>
      <c r="D2827" s="3" t="s">
        <v>1</v>
      </c>
      <c r="E2827" s="3" t="s">
        <v>5144</v>
      </c>
      <c r="F2827" s="87">
        <v>22</v>
      </c>
      <c r="G2827" s="5">
        <f t="shared" si="132"/>
        <v>69</v>
      </c>
      <c r="H2827" s="5" t="str">
        <f>VLOOKUP(F2827,Tabla5[[Columna3]:[Columna4]],2,TRUE)</f>
        <v>Aceptable</v>
      </c>
      <c r="I2827" s="18">
        <v>38</v>
      </c>
      <c r="J2827" s="5">
        <f t="shared" si="133"/>
        <v>35.185185185185183</v>
      </c>
      <c r="K2827" s="5" t="str">
        <f>VLOOKUP(I2827,Tabla13[[Rango minimo]:[Estado de calidad del aire]],2,TRUE)</f>
        <v>Buena</v>
      </c>
      <c r="L2827" s="21">
        <f t="shared" si="134"/>
        <v>52.092592592592595</v>
      </c>
      <c r="M2827" s="21" t="str">
        <f>VLOOKUP(L2827,Tabla7[[Valor minimo]:[Estado de calidad el aire]],2,TRUE)</f>
        <v>Aceptable</v>
      </c>
      <c r="N2827" s="11">
        <v>13</v>
      </c>
      <c r="O2827" s="11" t="s">
        <v>171</v>
      </c>
      <c r="P2827" s="11">
        <v>4</v>
      </c>
      <c r="Q2827" s="11">
        <v>-74.089953460000004</v>
      </c>
      <c r="R2827" s="12">
        <v>4.6463587290000001</v>
      </c>
    </row>
    <row r="2828" spans="1:18" x14ac:dyDescent="0.25">
      <c r="A2828" s="10">
        <v>2827</v>
      </c>
      <c r="B2828" s="3" t="s">
        <v>5167</v>
      </c>
      <c r="C2828" s="3" t="s">
        <v>5098</v>
      </c>
      <c r="D2828" s="3" t="s">
        <v>1</v>
      </c>
      <c r="E2828" s="3" t="s">
        <v>5168</v>
      </c>
      <c r="F2828" s="87">
        <v>22</v>
      </c>
      <c r="G2828" s="5">
        <f t="shared" si="132"/>
        <v>69</v>
      </c>
      <c r="H2828" s="5" t="str">
        <f>VLOOKUP(F2828,Tabla5[[Columna3]:[Columna4]],2,TRUE)</f>
        <v>Aceptable</v>
      </c>
      <c r="I2828" s="18">
        <v>38</v>
      </c>
      <c r="J2828" s="5">
        <f t="shared" si="133"/>
        <v>35.185185185185183</v>
      </c>
      <c r="K2828" s="5" t="str">
        <f>VLOOKUP(I2828,Tabla13[[Rango minimo]:[Estado de calidad del aire]],2,TRUE)</f>
        <v>Buena</v>
      </c>
      <c r="L2828" s="21">
        <f t="shared" si="134"/>
        <v>52.092592592592595</v>
      </c>
      <c r="M2828" s="21" t="str">
        <f>VLOOKUP(L2828,Tabla7[[Valor minimo]:[Estado de calidad el aire]],2,TRUE)</f>
        <v>Aceptable</v>
      </c>
      <c r="N2828" s="11">
        <v>13</v>
      </c>
      <c r="O2828" s="11" t="s">
        <v>171</v>
      </c>
      <c r="P2828" s="11">
        <v>4</v>
      </c>
      <c r="Q2828" s="11">
        <v>-74.088039719999998</v>
      </c>
      <c r="R2828" s="12">
        <v>4.6431716219999997</v>
      </c>
    </row>
    <row r="2829" spans="1:18" x14ac:dyDescent="0.25">
      <c r="A2829" s="10">
        <v>2828</v>
      </c>
      <c r="B2829" s="3" t="s">
        <v>5169</v>
      </c>
      <c r="C2829" s="3" t="s">
        <v>5098</v>
      </c>
      <c r="D2829" s="3" t="s">
        <v>1</v>
      </c>
      <c r="E2829" s="3" t="s">
        <v>5170</v>
      </c>
      <c r="F2829" s="87">
        <v>22</v>
      </c>
      <c r="G2829" s="5">
        <f t="shared" si="132"/>
        <v>69</v>
      </c>
      <c r="H2829" s="5" t="str">
        <f>VLOOKUP(F2829,Tabla5[[Columna3]:[Columna4]],2,TRUE)</f>
        <v>Aceptable</v>
      </c>
      <c r="I2829" s="18">
        <v>38</v>
      </c>
      <c r="J2829" s="5">
        <f t="shared" si="133"/>
        <v>35.185185185185183</v>
      </c>
      <c r="K2829" s="5" t="str">
        <f>VLOOKUP(I2829,Tabla13[[Rango minimo]:[Estado de calidad del aire]],2,TRUE)</f>
        <v>Buena</v>
      </c>
      <c r="L2829" s="21">
        <f t="shared" si="134"/>
        <v>52.092592592592595</v>
      </c>
      <c r="M2829" s="21" t="str">
        <f>VLOOKUP(L2829,Tabla7[[Valor minimo]:[Estado de calidad el aire]],2,TRUE)</f>
        <v>Aceptable</v>
      </c>
      <c r="N2829" s="11">
        <v>13</v>
      </c>
      <c r="O2829" s="11" t="s">
        <v>171</v>
      </c>
      <c r="P2829" s="11">
        <v>5</v>
      </c>
      <c r="Q2829" s="11">
        <v>-74.083788100000007</v>
      </c>
      <c r="R2829" s="12">
        <v>4.6498219169999997</v>
      </c>
    </row>
    <row r="2830" spans="1:18" x14ac:dyDescent="0.25">
      <c r="A2830" s="10">
        <v>2829</v>
      </c>
      <c r="B2830" s="3" t="s">
        <v>5171</v>
      </c>
      <c r="C2830" s="3" t="s">
        <v>5098</v>
      </c>
      <c r="D2830" s="3" t="s">
        <v>1</v>
      </c>
      <c r="E2830" s="3" t="s">
        <v>5172</v>
      </c>
      <c r="F2830" s="87">
        <v>22</v>
      </c>
      <c r="G2830" s="5">
        <f t="shared" si="132"/>
        <v>69</v>
      </c>
      <c r="H2830" s="5" t="str">
        <f>VLOOKUP(F2830,Tabla5[[Columna3]:[Columna4]],2,TRUE)</f>
        <v>Aceptable</v>
      </c>
      <c r="I2830" s="18">
        <v>38</v>
      </c>
      <c r="J2830" s="5">
        <f t="shared" si="133"/>
        <v>35.185185185185183</v>
      </c>
      <c r="K2830" s="5" t="str">
        <f>VLOOKUP(I2830,Tabla13[[Rango minimo]:[Estado de calidad del aire]],2,TRUE)</f>
        <v>Buena</v>
      </c>
      <c r="L2830" s="21">
        <f t="shared" si="134"/>
        <v>52.092592592592595</v>
      </c>
      <c r="M2830" s="21" t="str">
        <f>VLOOKUP(L2830,Tabla7[[Valor minimo]:[Estado de calidad el aire]],2,TRUE)</f>
        <v>Aceptable</v>
      </c>
      <c r="N2830" s="11">
        <v>13</v>
      </c>
      <c r="O2830" s="11" t="s">
        <v>171</v>
      </c>
      <c r="P2830" s="11">
        <v>5</v>
      </c>
      <c r="Q2830" s="11">
        <v>-74.081016320000003</v>
      </c>
      <c r="R2830" s="12">
        <v>4.6512143010000004</v>
      </c>
    </row>
    <row r="2831" spans="1:18" x14ac:dyDescent="0.25">
      <c r="A2831" s="10">
        <v>2830</v>
      </c>
      <c r="B2831" s="3" t="s">
        <v>5173</v>
      </c>
      <c r="C2831" s="3" t="s">
        <v>5098</v>
      </c>
      <c r="D2831" s="3" t="s">
        <v>1</v>
      </c>
      <c r="E2831" s="3" t="s">
        <v>5174</v>
      </c>
      <c r="F2831" s="87">
        <v>22</v>
      </c>
      <c r="G2831" s="5">
        <f t="shared" si="132"/>
        <v>69</v>
      </c>
      <c r="H2831" s="5" t="str">
        <f>VLOOKUP(F2831,Tabla5[[Columna3]:[Columna4]],2,TRUE)</f>
        <v>Aceptable</v>
      </c>
      <c r="I2831" s="18">
        <v>38</v>
      </c>
      <c r="J2831" s="5">
        <f t="shared" si="133"/>
        <v>35.185185185185183</v>
      </c>
      <c r="K2831" s="5" t="str">
        <f>VLOOKUP(I2831,Tabla13[[Rango minimo]:[Estado de calidad del aire]],2,TRUE)</f>
        <v>Buena</v>
      </c>
      <c r="L2831" s="21">
        <f t="shared" si="134"/>
        <v>52.092592592592595</v>
      </c>
      <c r="M2831" s="21" t="str">
        <f>VLOOKUP(L2831,Tabla7[[Valor minimo]:[Estado de calidad el aire]],2,TRUE)</f>
        <v>Aceptable</v>
      </c>
      <c r="N2831" s="11">
        <v>13</v>
      </c>
      <c r="O2831" s="11" t="s">
        <v>171</v>
      </c>
      <c r="P2831" s="11">
        <v>4</v>
      </c>
      <c r="Q2831" s="11">
        <v>-74.079157629999997</v>
      </c>
      <c r="R2831" s="12">
        <v>4.6507458919999998</v>
      </c>
    </row>
    <row r="2832" spans="1:18" x14ac:dyDescent="0.25">
      <c r="A2832" s="10">
        <v>2831</v>
      </c>
      <c r="B2832" s="3" t="s">
        <v>5175</v>
      </c>
      <c r="C2832" s="3" t="s">
        <v>5098</v>
      </c>
      <c r="D2832" s="3" t="s">
        <v>1</v>
      </c>
      <c r="E2832" s="3" t="s">
        <v>5176</v>
      </c>
      <c r="F2832" s="87">
        <v>22</v>
      </c>
      <c r="G2832" s="5">
        <f t="shared" si="132"/>
        <v>69</v>
      </c>
      <c r="H2832" s="5" t="str">
        <f>VLOOKUP(F2832,Tabla5[[Columna3]:[Columna4]],2,TRUE)</f>
        <v>Aceptable</v>
      </c>
      <c r="I2832" s="18">
        <v>38</v>
      </c>
      <c r="J2832" s="5">
        <f t="shared" si="133"/>
        <v>35.185185185185183</v>
      </c>
      <c r="K2832" s="5" t="str">
        <f>VLOOKUP(I2832,Tabla13[[Rango minimo]:[Estado de calidad del aire]],2,TRUE)</f>
        <v>Buena</v>
      </c>
      <c r="L2832" s="21">
        <f t="shared" si="134"/>
        <v>52.092592592592595</v>
      </c>
      <c r="M2832" s="21" t="str">
        <f>VLOOKUP(L2832,Tabla7[[Valor minimo]:[Estado de calidad el aire]],2,TRUE)</f>
        <v>Aceptable</v>
      </c>
      <c r="N2832" s="11">
        <v>13</v>
      </c>
      <c r="O2832" s="11" t="s">
        <v>171</v>
      </c>
      <c r="P2832" s="11">
        <v>4</v>
      </c>
      <c r="Q2832" s="11">
        <v>-74.08870469</v>
      </c>
      <c r="R2832" s="12">
        <v>4.6505136050000004</v>
      </c>
    </row>
    <row r="2833" spans="1:18" x14ac:dyDescent="0.25">
      <c r="A2833" s="10">
        <v>2832</v>
      </c>
      <c r="B2833" s="3" t="s">
        <v>5177</v>
      </c>
      <c r="C2833" s="3" t="s">
        <v>5098</v>
      </c>
      <c r="D2833" s="3" t="s">
        <v>1</v>
      </c>
      <c r="E2833" s="3" t="s">
        <v>5178</v>
      </c>
      <c r="F2833" s="87">
        <v>22</v>
      </c>
      <c r="G2833" s="5">
        <f t="shared" si="132"/>
        <v>69</v>
      </c>
      <c r="H2833" s="5" t="str">
        <f>VLOOKUP(F2833,Tabla5[[Columna3]:[Columna4]],2,TRUE)</f>
        <v>Aceptable</v>
      </c>
      <c r="I2833" s="18">
        <v>38</v>
      </c>
      <c r="J2833" s="5">
        <f t="shared" si="133"/>
        <v>35.185185185185183</v>
      </c>
      <c r="K2833" s="5" t="str">
        <f>VLOOKUP(I2833,Tabla13[[Rango minimo]:[Estado de calidad del aire]],2,TRUE)</f>
        <v>Buena</v>
      </c>
      <c r="L2833" s="21">
        <f t="shared" si="134"/>
        <v>52.092592592592595</v>
      </c>
      <c r="M2833" s="21" t="str">
        <f>VLOOKUP(L2833,Tabla7[[Valor minimo]:[Estado de calidad el aire]],2,TRUE)</f>
        <v>Aceptable</v>
      </c>
      <c r="N2833" s="11">
        <v>13</v>
      </c>
      <c r="O2833" s="11" t="s">
        <v>171</v>
      </c>
      <c r="P2833" s="11">
        <v>4</v>
      </c>
      <c r="Q2833" s="11">
        <v>-74.096640269999995</v>
      </c>
      <c r="R2833" s="12">
        <v>4.6325148230000002</v>
      </c>
    </row>
    <row r="2834" spans="1:18" x14ac:dyDescent="0.25">
      <c r="A2834" s="10">
        <v>2833</v>
      </c>
      <c r="B2834" s="3" t="s">
        <v>5179</v>
      </c>
      <c r="C2834" s="3" t="s">
        <v>5098</v>
      </c>
      <c r="D2834" s="3" t="s">
        <v>1</v>
      </c>
      <c r="E2834" s="3" t="s">
        <v>5180</v>
      </c>
      <c r="F2834" s="87">
        <v>22</v>
      </c>
      <c r="G2834" s="5">
        <f t="shared" si="132"/>
        <v>69</v>
      </c>
      <c r="H2834" s="5" t="str">
        <f>VLOOKUP(F2834,Tabla5[[Columna3]:[Columna4]],2,TRUE)</f>
        <v>Aceptable</v>
      </c>
      <c r="I2834" s="18">
        <v>38</v>
      </c>
      <c r="J2834" s="5">
        <f t="shared" si="133"/>
        <v>35.185185185185183</v>
      </c>
      <c r="K2834" s="5" t="str">
        <f>VLOOKUP(I2834,Tabla13[[Rango minimo]:[Estado de calidad del aire]],2,TRUE)</f>
        <v>Buena</v>
      </c>
      <c r="L2834" s="21">
        <f t="shared" si="134"/>
        <v>52.092592592592595</v>
      </c>
      <c r="M2834" s="21" t="str">
        <f>VLOOKUP(L2834,Tabla7[[Valor minimo]:[Estado de calidad el aire]],2,TRUE)</f>
        <v>Aceptable</v>
      </c>
      <c r="N2834" s="11">
        <v>13</v>
      </c>
      <c r="O2834" s="11" t="s">
        <v>171</v>
      </c>
      <c r="P2834" s="11">
        <v>4</v>
      </c>
      <c r="Q2834" s="11">
        <v>-74.098435080000002</v>
      </c>
      <c r="R2834" s="12">
        <v>4.6362360750000002</v>
      </c>
    </row>
    <row r="2835" spans="1:18" x14ac:dyDescent="0.25">
      <c r="A2835" s="10">
        <v>2834</v>
      </c>
      <c r="B2835" s="3" t="s">
        <v>5181</v>
      </c>
      <c r="C2835" s="3" t="s">
        <v>5098</v>
      </c>
      <c r="D2835" s="3" t="s">
        <v>1</v>
      </c>
      <c r="E2835" s="3" t="s">
        <v>5182</v>
      </c>
      <c r="F2835" s="87">
        <v>22</v>
      </c>
      <c r="G2835" s="5">
        <f t="shared" si="132"/>
        <v>69</v>
      </c>
      <c r="H2835" s="5" t="str">
        <f>VLOOKUP(F2835,Tabla5[[Columna3]:[Columna4]],2,TRUE)</f>
        <v>Aceptable</v>
      </c>
      <c r="I2835" s="18">
        <v>38</v>
      </c>
      <c r="J2835" s="5">
        <f t="shared" si="133"/>
        <v>35.185185185185183</v>
      </c>
      <c r="K2835" s="5" t="str">
        <f>VLOOKUP(I2835,Tabla13[[Rango minimo]:[Estado de calidad del aire]],2,TRUE)</f>
        <v>Buena</v>
      </c>
      <c r="L2835" s="21">
        <f t="shared" si="134"/>
        <v>52.092592592592595</v>
      </c>
      <c r="M2835" s="21" t="str">
        <f>VLOOKUP(L2835,Tabla7[[Valor minimo]:[Estado de calidad el aire]],2,TRUE)</f>
        <v>Aceptable</v>
      </c>
      <c r="N2835" s="11">
        <v>13</v>
      </c>
      <c r="O2835" s="11" t="s">
        <v>171</v>
      </c>
      <c r="P2835" s="11">
        <v>4</v>
      </c>
      <c r="Q2835" s="11">
        <v>-74.086116820000001</v>
      </c>
      <c r="R2835" s="12">
        <v>4.6266533699999997</v>
      </c>
    </row>
    <row r="2836" spans="1:18" x14ac:dyDescent="0.25">
      <c r="A2836" s="10">
        <v>2835</v>
      </c>
      <c r="B2836" s="3" t="s">
        <v>5183</v>
      </c>
      <c r="C2836" s="3" t="s">
        <v>5098</v>
      </c>
      <c r="D2836" s="3" t="s">
        <v>1</v>
      </c>
      <c r="E2836" s="3" t="s">
        <v>5184</v>
      </c>
      <c r="F2836" s="87">
        <v>22</v>
      </c>
      <c r="G2836" s="5">
        <f t="shared" si="132"/>
        <v>69</v>
      </c>
      <c r="H2836" s="5" t="str">
        <f>VLOOKUP(F2836,Tabla5[[Columna3]:[Columna4]],2,TRUE)</f>
        <v>Aceptable</v>
      </c>
      <c r="I2836" s="18">
        <v>38</v>
      </c>
      <c r="J2836" s="5">
        <f t="shared" si="133"/>
        <v>35.185185185185183</v>
      </c>
      <c r="K2836" s="5" t="str">
        <f>VLOOKUP(I2836,Tabla13[[Rango minimo]:[Estado de calidad del aire]],2,TRUE)</f>
        <v>Buena</v>
      </c>
      <c r="L2836" s="21">
        <f t="shared" si="134"/>
        <v>52.092592592592595</v>
      </c>
      <c r="M2836" s="21" t="str">
        <f>VLOOKUP(L2836,Tabla7[[Valor minimo]:[Estado de calidad el aire]],2,TRUE)</f>
        <v>Aceptable</v>
      </c>
      <c r="N2836" s="11">
        <v>13</v>
      </c>
      <c r="O2836" s="11" t="s">
        <v>171</v>
      </c>
      <c r="P2836" s="11">
        <v>4</v>
      </c>
      <c r="Q2836" s="11">
        <v>-74.097737899999998</v>
      </c>
      <c r="R2836" s="12">
        <v>4.6339573100000004</v>
      </c>
    </row>
    <row r="2837" spans="1:18" x14ac:dyDescent="0.25">
      <c r="A2837" s="10">
        <v>2836</v>
      </c>
      <c r="B2837" s="3" t="s">
        <v>5185</v>
      </c>
      <c r="C2837" s="3" t="s">
        <v>5098</v>
      </c>
      <c r="D2837" s="3" t="s">
        <v>1</v>
      </c>
      <c r="E2837" s="3" t="s">
        <v>5186</v>
      </c>
      <c r="F2837" s="87">
        <v>22</v>
      </c>
      <c r="G2837" s="5">
        <f t="shared" si="132"/>
        <v>69</v>
      </c>
      <c r="H2837" s="5" t="str">
        <f>VLOOKUP(F2837,Tabla5[[Columna3]:[Columna4]],2,TRUE)</f>
        <v>Aceptable</v>
      </c>
      <c r="I2837" s="18">
        <v>38</v>
      </c>
      <c r="J2837" s="5">
        <f t="shared" si="133"/>
        <v>35.185185185185183</v>
      </c>
      <c r="K2837" s="5" t="str">
        <f>VLOOKUP(I2837,Tabla13[[Rango minimo]:[Estado de calidad del aire]],2,TRUE)</f>
        <v>Buena</v>
      </c>
      <c r="L2837" s="21">
        <f t="shared" si="134"/>
        <v>52.092592592592595</v>
      </c>
      <c r="M2837" s="21" t="str">
        <f>VLOOKUP(L2837,Tabla7[[Valor minimo]:[Estado de calidad el aire]],2,TRUE)</f>
        <v>Aceptable</v>
      </c>
      <c r="N2837" s="11">
        <v>13</v>
      </c>
      <c r="O2837" s="11" t="s">
        <v>171</v>
      </c>
      <c r="P2837" s="11">
        <v>4</v>
      </c>
      <c r="Q2837" s="11">
        <v>-74.09548298</v>
      </c>
      <c r="R2837" s="12">
        <v>4.631894891</v>
      </c>
    </row>
    <row r="2838" spans="1:18" x14ac:dyDescent="0.25">
      <c r="A2838" s="10">
        <v>2837</v>
      </c>
      <c r="B2838" s="3" t="s">
        <v>5187</v>
      </c>
      <c r="C2838" s="3" t="s">
        <v>5098</v>
      </c>
      <c r="D2838" s="3" t="s">
        <v>1</v>
      </c>
      <c r="E2838" s="3" t="s">
        <v>5188</v>
      </c>
      <c r="F2838" s="87">
        <v>22</v>
      </c>
      <c r="G2838" s="5">
        <f t="shared" si="132"/>
        <v>69</v>
      </c>
      <c r="H2838" s="5" t="str">
        <f>VLOOKUP(F2838,Tabla5[[Columna3]:[Columna4]],2,TRUE)</f>
        <v>Aceptable</v>
      </c>
      <c r="I2838" s="18">
        <v>38</v>
      </c>
      <c r="J2838" s="5">
        <f t="shared" si="133"/>
        <v>35.185185185185183</v>
      </c>
      <c r="K2838" s="5" t="str">
        <f>VLOOKUP(I2838,Tabla13[[Rango minimo]:[Estado de calidad del aire]],2,TRUE)</f>
        <v>Buena</v>
      </c>
      <c r="L2838" s="21">
        <f t="shared" si="134"/>
        <v>52.092592592592595</v>
      </c>
      <c r="M2838" s="21" t="str">
        <f>VLOOKUP(L2838,Tabla7[[Valor minimo]:[Estado de calidad el aire]],2,TRUE)</f>
        <v>Aceptable</v>
      </c>
      <c r="N2838" s="11">
        <v>13</v>
      </c>
      <c r="O2838" s="11" t="s">
        <v>171</v>
      </c>
      <c r="P2838" s="11">
        <v>4</v>
      </c>
      <c r="Q2838" s="11">
        <v>-74.085648789999993</v>
      </c>
      <c r="R2838" s="12">
        <v>4.6272658690000004</v>
      </c>
    </row>
    <row r="2839" spans="1:18" x14ac:dyDescent="0.25">
      <c r="A2839" s="10">
        <v>2838</v>
      </c>
      <c r="B2839" s="3" t="s">
        <v>5189</v>
      </c>
      <c r="C2839" s="3" t="s">
        <v>5098</v>
      </c>
      <c r="D2839" s="3" t="s">
        <v>1</v>
      </c>
      <c r="E2839" s="3" t="s">
        <v>5190</v>
      </c>
      <c r="F2839" s="87">
        <v>22</v>
      </c>
      <c r="G2839" s="5">
        <f t="shared" si="132"/>
        <v>69</v>
      </c>
      <c r="H2839" s="5" t="str">
        <f>VLOOKUP(F2839,Tabla5[[Columna3]:[Columna4]],2,TRUE)</f>
        <v>Aceptable</v>
      </c>
      <c r="I2839" s="18">
        <v>38</v>
      </c>
      <c r="J2839" s="5">
        <f t="shared" si="133"/>
        <v>35.185185185185183</v>
      </c>
      <c r="K2839" s="5" t="str">
        <f>VLOOKUP(I2839,Tabla13[[Rango minimo]:[Estado de calidad del aire]],2,TRUE)</f>
        <v>Buena</v>
      </c>
      <c r="L2839" s="21">
        <f t="shared" si="134"/>
        <v>52.092592592592595</v>
      </c>
      <c r="M2839" s="21" t="str">
        <f>VLOOKUP(L2839,Tabla7[[Valor minimo]:[Estado de calidad el aire]],2,TRUE)</f>
        <v>Aceptable</v>
      </c>
      <c r="N2839" s="11">
        <v>13</v>
      </c>
      <c r="O2839" s="11" t="s">
        <v>171</v>
      </c>
      <c r="P2839" s="11">
        <v>4</v>
      </c>
      <c r="Q2839" s="11">
        <v>-74.099662800000004</v>
      </c>
      <c r="R2839" s="12">
        <v>4.6353556019999997</v>
      </c>
    </row>
    <row r="2840" spans="1:18" x14ac:dyDescent="0.25">
      <c r="A2840" s="10">
        <v>2839</v>
      </c>
      <c r="B2840" s="3" t="s">
        <v>5191</v>
      </c>
      <c r="C2840" s="3" t="s">
        <v>5098</v>
      </c>
      <c r="D2840" s="3" t="s">
        <v>1</v>
      </c>
      <c r="E2840" s="3" t="s">
        <v>5192</v>
      </c>
      <c r="F2840" s="87">
        <v>22</v>
      </c>
      <c r="G2840" s="5">
        <f t="shared" si="132"/>
        <v>69</v>
      </c>
      <c r="H2840" s="5" t="str">
        <f>VLOOKUP(F2840,Tabla5[[Columna3]:[Columna4]],2,TRUE)</f>
        <v>Aceptable</v>
      </c>
      <c r="I2840" s="18">
        <v>38</v>
      </c>
      <c r="J2840" s="5">
        <f t="shared" si="133"/>
        <v>35.185185185185183</v>
      </c>
      <c r="K2840" s="5" t="str">
        <f>VLOOKUP(I2840,Tabla13[[Rango minimo]:[Estado de calidad del aire]],2,TRUE)</f>
        <v>Buena</v>
      </c>
      <c r="L2840" s="21">
        <f t="shared" si="134"/>
        <v>52.092592592592595</v>
      </c>
      <c r="M2840" s="21" t="str">
        <f>VLOOKUP(L2840,Tabla7[[Valor minimo]:[Estado de calidad el aire]],2,TRUE)</f>
        <v>Aceptable</v>
      </c>
      <c r="N2840" s="11">
        <v>13</v>
      </c>
      <c r="O2840" s="11" t="s">
        <v>171</v>
      </c>
      <c r="P2840" s="11">
        <v>4</v>
      </c>
      <c r="Q2840" s="11">
        <v>-74.095677760000001</v>
      </c>
      <c r="R2840" s="12">
        <v>4.6343079820000002</v>
      </c>
    </row>
    <row r="2841" spans="1:18" x14ac:dyDescent="0.25">
      <c r="A2841" s="10">
        <v>2840</v>
      </c>
      <c r="B2841" s="3" t="s">
        <v>5193</v>
      </c>
      <c r="C2841" s="3" t="s">
        <v>5098</v>
      </c>
      <c r="D2841" s="3" t="s">
        <v>1</v>
      </c>
      <c r="E2841" s="3" t="s">
        <v>5194</v>
      </c>
      <c r="F2841" s="87">
        <v>22</v>
      </c>
      <c r="G2841" s="5">
        <f t="shared" si="132"/>
        <v>69</v>
      </c>
      <c r="H2841" s="5" t="str">
        <f>VLOOKUP(F2841,Tabla5[[Columna3]:[Columna4]],2,TRUE)</f>
        <v>Aceptable</v>
      </c>
      <c r="I2841" s="18">
        <v>38</v>
      </c>
      <c r="J2841" s="5">
        <f t="shared" si="133"/>
        <v>35.185185185185183</v>
      </c>
      <c r="K2841" s="5" t="str">
        <f>VLOOKUP(I2841,Tabla13[[Rango minimo]:[Estado de calidad del aire]],2,TRUE)</f>
        <v>Buena</v>
      </c>
      <c r="L2841" s="21">
        <f t="shared" si="134"/>
        <v>52.092592592592595</v>
      </c>
      <c r="M2841" s="21" t="str">
        <f>VLOOKUP(L2841,Tabla7[[Valor minimo]:[Estado de calidad el aire]],2,TRUE)</f>
        <v>Aceptable</v>
      </c>
      <c r="N2841" s="11">
        <v>13</v>
      </c>
      <c r="O2841" s="11" t="s">
        <v>171</v>
      </c>
      <c r="P2841" s="11">
        <v>3</v>
      </c>
      <c r="Q2841" s="11">
        <v>-74.081200980000006</v>
      </c>
      <c r="R2841" s="12">
        <v>4.6306541919999997</v>
      </c>
    </row>
    <row r="2842" spans="1:18" x14ac:dyDescent="0.25">
      <c r="A2842" s="10">
        <v>2841</v>
      </c>
      <c r="B2842" s="3" t="s">
        <v>5195</v>
      </c>
      <c r="C2842" s="3" t="s">
        <v>5098</v>
      </c>
      <c r="D2842" s="3" t="s">
        <v>1</v>
      </c>
      <c r="E2842" s="3" t="s">
        <v>5196</v>
      </c>
      <c r="F2842" s="87">
        <v>22</v>
      </c>
      <c r="G2842" s="5">
        <f t="shared" si="132"/>
        <v>69</v>
      </c>
      <c r="H2842" s="5" t="str">
        <f>VLOOKUP(F2842,Tabla5[[Columna3]:[Columna4]],2,TRUE)</f>
        <v>Aceptable</v>
      </c>
      <c r="I2842" s="18">
        <v>38</v>
      </c>
      <c r="J2842" s="5">
        <f t="shared" si="133"/>
        <v>35.185185185185183</v>
      </c>
      <c r="K2842" s="5" t="str">
        <f>VLOOKUP(I2842,Tabla13[[Rango minimo]:[Estado de calidad del aire]],2,TRUE)</f>
        <v>Buena</v>
      </c>
      <c r="L2842" s="21">
        <f t="shared" si="134"/>
        <v>52.092592592592595</v>
      </c>
      <c r="M2842" s="21" t="str">
        <f>VLOOKUP(L2842,Tabla7[[Valor minimo]:[Estado de calidad el aire]],2,TRUE)</f>
        <v>Aceptable</v>
      </c>
      <c r="N2842" s="11">
        <v>13</v>
      </c>
      <c r="O2842" s="11" t="s">
        <v>171</v>
      </c>
      <c r="P2842" s="11">
        <v>4</v>
      </c>
      <c r="Q2842" s="11">
        <v>-74.08569129</v>
      </c>
      <c r="R2842" s="12">
        <v>4.6318008720000003</v>
      </c>
    </row>
    <row r="2843" spans="1:18" x14ac:dyDescent="0.25">
      <c r="A2843" s="10">
        <v>2842</v>
      </c>
      <c r="B2843" s="3" t="s">
        <v>5197</v>
      </c>
      <c r="C2843" s="3" t="s">
        <v>5098</v>
      </c>
      <c r="D2843" s="3" t="s">
        <v>1</v>
      </c>
      <c r="E2843" s="3" t="s">
        <v>5198</v>
      </c>
      <c r="F2843" s="87">
        <v>22</v>
      </c>
      <c r="G2843" s="5">
        <f t="shared" si="132"/>
        <v>69</v>
      </c>
      <c r="H2843" s="5" t="str">
        <f>VLOOKUP(F2843,Tabla5[[Columna3]:[Columna4]],2,TRUE)</f>
        <v>Aceptable</v>
      </c>
      <c r="I2843" s="18">
        <v>38</v>
      </c>
      <c r="J2843" s="5">
        <f t="shared" si="133"/>
        <v>35.185185185185183</v>
      </c>
      <c r="K2843" s="5" t="str">
        <f>VLOOKUP(I2843,Tabla13[[Rango minimo]:[Estado de calidad del aire]],2,TRUE)</f>
        <v>Buena</v>
      </c>
      <c r="L2843" s="21">
        <f t="shared" si="134"/>
        <v>52.092592592592595</v>
      </c>
      <c r="M2843" s="21" t="str">
        <f>VLOOKUP(L2843,Tabla7[[Valor minimo]:[Estado de calidad el aire]],2,TRUE)</f>
        <v>Aceptable</v>
      </c>
      <c r="N2843" s="11">
        <v>13</v>
      </c>
      <c r="O2843" s="11" t="s">
        <v>171</v>
      </c>
      <c r="P2843" s="11">
        <v>4</v>
      </c>
      <c r="Q2843" s="11">
        <v>-74.091787030000006</v>
      </c>
      <c r="R2843" s="12">
        <v>4.6325299729999996</v>
      </c>
    </row>
    <row r="2844" spans="1:18" x14ac:dyDescent="0.25">
      <c r="A2844" s="10">
        <v>2843</v>
      </c>
      <c r="B2844" s="3" t="s">
        <v>5199</v>
      </c>
      <c r="C2844" s="3" t="s">
        <v>5098</v>
      </c>
      <c r="D2844" s="3" t="s">
        <v>1</v>
      </c>
      <c r="E2844" s="3" t="s">
        <v>5198</v>
      </c>
      <c r="F2844" s="87">
        <v>22</v>
      </c>
      <c r="G2844" s="5">
        <f t="shared" si="132"/>
        <v>69</v>
      </c>
      <c r="H2844" s="5" t="str">
        <f>VLOOKUP(F2844,Tabla5[[Columna3]:[Columna4]],2,TRUE)</f>
        <v>Aceptable</v>
      </c>
      <c r="I2844" s="18">
        <v>38</v>
      </c>
      <c r="J2844" s="5">
        <f t="shared" si="133"/>
        <v>35.185185185185183</v>
      </c>
      <c r="K2844" s="5" t="str">
        <f>VLOOKUP(I2844,Tabla13[[Rango minimo]:[Estado de calidad del aire]],2,TRUE)</f>
        <v>Buena</v>
      </c>
      <c r="L2844" s="21">
        <f t="shared" si="134"/>
        <v>52.092592592592595</v>
      </c>
      <c r="M2844" s="21" t="str">
        <f>VLOOKUP(L2844,Tabla7[[Valor minimo]:[Estado de calidad el aire]],2,TRUE)</f>
        <v>Aceptable</v>
      </c>
      <c r="N2844" s="11">
        <v>13</v>
      </c>
      <c r="O2844" s="11" t="s">
        <v>171</v>
      </c>
      <c r="P2844" s="11">
        <v>4</v>
      </c>
      <c r="Q2844" s="11">
        <v>-74.092853719999994</v>
      </c>
      <c r="R2844" s="12">
        <v>4.6337115869999996</v>
      </c>
    </row>
    <row r="2845" spans="1:18" x14ac:dyDescent="0.25">
      <c r="A2845" s="10">
        <v>2844</v>
      </c>
      <c r="B2845" s="3" t="s">
        <v>5200</v>
      </c>
      <c r="C2845" s="3" t="s">
        <v>5098</v>
      </c>
      <c r="D2845" s="3" t="s">
        <v>1</v>
      </c>
      <c r="E2845" s="3" t="s">
        <v>5201</v>
      </c>
      <c r="F2845" s="87">
        <v>22</v>
      </c>
      <c r="G2845" s="5">
        <f t="shared" si="132"/>
        <v>69</v>
      </c>
      <c r="H2845" s="5" t="str">
        <f>VLOOKUP(F2845,Tabla5[[Columna3]:[Columna4]],2,TRUE)</f>
        <v>Aceptable</v>
      </c>
      <c r="I2845" s="18">
        <v>38</v>
      </c>
      <c r="J2845" s="5">
        <f t="shared" si="133"/>
        <v>35.185185185185183</v>
      </c>
      <c r="K2845" s="5" t="str">
        <f>VLOOKUP(I2845,Tabla13[[Rango minimo]:[Estado de calidad del aire]],2,TRUE)</f>
        <v>Buena</v>
      </c>
      <c r="L2845" s="21">
        <f t="shared" si="134"/>
        <v>52.092592592592595</v>
      </c>
      <c r="M2845" s="21" t="str">
        <f>VLOOKUP(L2845,Tabla7[[Valor minimo]:[Estado de calidad el aire]],2,TRUE)</f>
        <v>Aceptable</v>
      </c>
      <c r="N2845" s="11">
        <v>13</v>
      </c>
      <c r="O2845" s="11" t="s">
        <v>171</v>
      </c>
      <c r="P2845" s="11">
        <v>4</v>
      </c>
      <c r="Q2845" s="11">
        <v>-74.084034990000006</v>
      </c>
      <c r="R2845" s="12">
        <v>4.628730848</v>
      </c>
    </row>
    <row r="2846" spans="1:18" x14ac:dyDescent="0.25">
      <c r="A2846" s="10">
        <v>2845</v>
      </c>
      <c r="B2846" s="3" t="s">
        <v>5202</v>
      </c>
      <c r="C2846" s="3" t="s">
        <v>5098</v>
      </c>
      <c r="D2846" s="3" t="s">
        <v>1</v>
      </c>
      <c r="E2846" s="3" t="s">
        <v>5203</v>
      </c>
      <c r="F2846" s="87">
        <v>22</v>
      </c>
      <c r="G2846" s="5">
        <f t="shared" si="132"/>
        <v>69</v>
      </c>
      <c r="H2846" s="5" t="str">
        <f>VLOOKUP(F2846,Tabla5[[Columna3]:[Columna4]],2,TRUE)</f>
        <v>Aceptable</v>
      </c>
      <c r="I2846" s="18">
        <v>44</v>
      </c>
      <c r="J2846" s="5">
        <f t="shared" si="133"/>
        <v>40.74074074074074</v>
      </c>
      <c r="K2846" s="5" t="str">
        <f>VLOOKUP(I2846,Tabla13[[Rango minimo]:[Estado de calidad del aire]],2,TRUE)</f>
        <v>Buena</v>
      </c>
      <c r="L2846" s="21">
        <f t="shared" si="134"/>
        <v>54.870370370370367</v>
      </c>
      <c r="M2846" s="21" t="str">
        <f>VLOOKUP(L2846,Tabla7[[Valor minimo]:[Estado de calidad el aire]],2,TRUE)</f>
        <v>Aceptable</v>
      </c>
      <c r="N2846" s="11">
        <v>13</v>
      </c>
      <c r="O2846" s="11" t="s">
        <v>171</v>
      </c>
      <c r="P2846" s="11">
        <v>4</v>
      </c>
      <c r="Q2846" s="11">
        <v>-74.084758710000003</v>
      </c>
      <c r="R2846" s="12">
        <v>4.6319520299999999</v>
      </c>
    </row>
    <row r="2847" spans="1:18" x14ac:dyDescent="0.25">
      <c r="A2847" s="10">
        <v>2846</v>
      </c>
      <c r="B2847" s="3" t="s">
        <v>5204</v>
      </c>
      <c r="C2847" s="3" t="s">
        <v>5098</v>
      </c>
      <c r="D2847" s="3" t="s">
        <v>1</v>
      </c>
      <c r="E2847" s="3" t="s">
        <v>5205</v>
      </c>
      <c r="F2847" s="87">
        <v>22</v>
      </c>
      <c r="G2847" s="5">
        <f t="shared" si="132"/>
        <v>69</v>
      </c>
      <c r="H2847" s="5" t="str">
        <f>VLOOKUP(F2847,Tabla5[[Columna3]:[Columna4]],2,TRUE)</f>
        <v>Aceptable</v>
      </c>
      <c r="I2847" s="18">
        <v>44</v>
      </c>
      <c r="J2847" s="5">
        <f t="shared" si="133"/>
        <v>40.74074074074074</v>
      </c>
      <c r="K2847" s="5" t="str">
        <f>VLOOKUP(I2847,Tabla13[[Rango minimo]:[Estado de calidad del aire]],2,TRUE)</f>
        <v>Buena</v>
      </c>
      <c r="L2847" s="21">
        <f t="shared" si="134"/>
        <v>54.870370370370367</v>
      </c>
      <c r="M2847" s="21" t="str">
        <f>VLOOKUP(L2847,Tabla7[[Valor minimo]:[Estado de calidad el aire]],2,TRUE)</f>
        <v>Aceptable</v>
      </c>
      <c r="N2847" s="11">
        <v>13</v>
      </c>
      <c r="O2847" s="11" t="s">
        <v>171</v>
      </c>
      <c r="P2847" s="11">
        <v>4</v>
      </c>
      <c r="Q2847" s="11">
        <v>-74.097216529999997</v>
      </c>
      <c r="R2847" s="12">
        <v>4.6364199360000002</v>
      </c>
    </row>
    <row r="2848" spans="1:18" x14ac:dyDescent="0.25">
      <c r="A2848" s="10">
        <v>2847</v>
      </c>
      <c r="B2848" s="3" t="s">
        <v>5206</v>
      </c>
      <c r="C2848" s="3" t="s">
        <v>5098</v>
      </c>
      <c r="D2848" s="3" t="s">
        <v>1</v>
      </c>
      <c r="E2848" s="3" t="s">
        <v>5207</v>
      </c>
      <c r="F2848" s="87">
        <v>22</v>
      </c>
      <c r="G2848" s="5">
        <f t="shared" si="132"/>
        <v>69</v>
      </c>
      <c r="H2848" s="5" t="str">
        <f>VLOOKUP(F2848,Tabla5[[Columna3]:[Columna4]],2,TRUE)</f>
        <v>Aceptable</v>
      </c>
      <c r="I2848" s="18">
        <v>44</v>
      </c>
      <c r="J2848" s="5">
        <f t="shared" si="133"/>
        <v>40.74074074074074</v>
      </c>
      <c r="K2848" s="5" t="str">
        <f>VLOOKUP(I2848,Tabla13[[Rango minimo]:[Estado de calidad del aire]],2,TRUE)</f>
        <v>Buena</v>
      </c>
      <c r="L2848" s="21">
        <f t="shared" si="134"/>
        <v>54.870370370370367</v>
      </c>
      <c r="M2848" s="21" t="str">
        <f>VLOOKUP(L2848,Tabla7[[Valor minimo]:[Estado de calidad el aire]],2,TRUE)</f>
        <v>Aceptable</v>
      </c>
      <c r="N2848" s="11">
        <v>13</v>
      </c>
      <c r="O2848" s="11" t="s">
        <v>171</v>
      </c>
      <c r="P2848" s="11">
        <v>4</v>
      </c>
      <c r="Q2848" s="11">
        <v>-74.081279839999993</v>
      </c>
      <c r="R2848" s="12">
        <v>4.6324518460000004</v>
      </c>
    </row>
    <row r="2849" spans="1:18" x14ac:dyDescent="0.25">
      <c r="A2849" s="10">
        <v>2848</v>
      </c>
      <c r="B2849" s="3" t="s">
        <v>5208</v>
      </c>
      <c r="C2849" s="3" t="s">
        <v>5098</v>
      </c>
      <c r="D2849" s="3" t="s">
        <v>1</v>
      </c>
      <c r="E2849" s="3" t="s">
        <v>5209</v>
      </c>
      <c r="F2849" s="87">
        <v>22</v>
      </c>
      <c r="G2849" s="5">
        <f t="shared" si="132"/>
        <v>69</v>
      </c>
      <c r="H2849" s="5" t="str">
        <f>VLOOKUP(F2849,Tabla5[[Columna3]:[Columna4]],2,TRUE)</f>
        <v>Aceptable</v>
      </c>
      <c r="I2849" s="18">
        <v>44</v>
      </c>
      <c r="J2849" s="5">
        <f t="shared" si="133"/>
        <v>40.74074074074074</v>
      </c>
      <c r="K2849" s="5" t="str">
        <f>VLOOKUP(I2849,Tabla13[[Rango minimo]:[Estado de calidad del aire]],2,TRUE)</f>
        <v>Buena</v>
      </c>
      <c r="L2849" s="21">
        <f t="shared" si="134"/>
        <v>54.870370370370367</v>
      </c>
      <c r="M2849" s="21" t="str">
        <f>VLOOKUP(L2849,Tabla7[[Valor minimo]:[Estado de calidad el aire]],2,TRUE)</f>
        <v>Aceptable</v>
      </c>
      <c r="N2849" s="11">
        <v>13</v>
      </c>
      <c r="O2849" s="11" t="s">
        <v>171</v>
      </c>
      <c r="P2849" s="11">
        <v>4</v>
      </c>
      <c r="Q2849" s="11">
        <v>-74.10215547</v>
      </c>
      <c r="R2849" s="12">
        <v>4.642299586</v>
      </c>
    </row>
    <row r="2850" spans="1:18" x14ac:dyDescent="0.25">
      <c r="A2850" s="10">
        <v>2849</v>
      </c>
      <c r="B2850" s="3" t="s">
        <v>5210</v>
      </c>
      <c r="C2850" s="3" t="s">
        <v>5098</v>
      </c>
      <c r="D2850" s="3" t="s">
        <v>1</v>
      </c>
      <c r="E2850" s="3" t="s">
        <v>5211</v>
      </c>
      <c r="F2850" s="87">
        <v>22</v>
      </c>
      <c r="G2850" s="5">
        <f t="shared" si="132"/>
        <v>69</v>
      </c>
      <c r="H2850" s="5" t="str">
        <f>VLOOKUP(F2850,Tabla5[[Columna3]:[Columna4]],2,TRUE)</f>
        <v>Aceptable</v>
      </c>
      <c r="I2850" s="18">
        <v>44</v>
      </c>
      <c r="J2850" s="5">
        <f t="shared" si="133"/>
        <v>40.74074074074074</v>
      </c>
      <c r="K2850" s="5" t="str">
        <f>VLOOKUP(I2850,Tabla13[[Rango minimo]:[Estado de calidad del aire]],2,TRUE)</f>
        <v>Buena</v>
      </c>
      <c r="L2850" s="21">
        <f t="shared" si="134"/>
        <v>54.870370370370367</v>
      </c>
      <c r="M2850" s="21" t="str">
        <f>VLOOKUP(L2850,Tabla7[[Valor minimo]:[Estado de calidad el aire]],2,TRUE)</f>
        <v>Aceptable</v>
      </c>
      <c r="N2850" s="11">
        <v>13</v>
      </c>
      <c r="O2850" s="11" t="s">
        <v>171</v>
      </c>
      <c r="P2850" s="11">
        <v>4</v>
      </c>
      <c r="Q2850" s="11">
        <v>-74.100537900000006</v>
      </c>
      <c r="R2850" s="12">
        <v>4.6430941910000003</v>
      </c>
    </row>
    <row r="2851" spans="1:18" x14ac:dyDescent="0.25">
      <c r="A2851" s="10">
        <v>2850</v>
      </c>
      <c r="B2851" s="3" t="s">
        <v>5212</v>
      </c>
      <c r="C2851" s="3" t="s">
        <v>5098</v>
      </c>
      <c r="D2851" s="3" t="s">
        <v>1</v>
      </c>
      <c r="E2851" s="3" t="s">
        <v>5213</v>
      </c>
      <c r="F2851" s="87">
        <v>22</v>
      </c>
      <c r="G2851" s="5">
        <f t="shared" si="132"/>
        <v>69</v>
      </c>
      <c r="H2851" s="5" t="str">
        <f>VLOOKUP(F2851,Tabla5[[Columna3]:[Columna4]],2,TRUE)</f>
        <v>Aceptable</v>
      </c>
      <c r="I2851" s="18">
        <v>44</v>
      </c>
      <c r="J2851" s="5">
        <f t="shared" si="133"/>
        <v>40.74074074074074</v>
      </c>
      <c r="K2851" s="5" t="str">
        <f>VLOOKUP(I2851,Tabla13[[Rango minimo]:[Estado de calidad del aire]],2,TRUE)</f>
        <v>Buena</v>
      </c>
      <c r="L2851" s="21">
        <f t="shared" si="134"/>
        <v>54.870370370370367</v>
      </c>
      <c r="M2851" s="21" t="str">
        <f>VLOOKUP(L2851,Tabla7[[Valor minimo]:[Estado de calidad el aire]],2,TRUE)</f>
        <v>Aceptable</v>
      </c>
      <c r="N2851" s="11">
        <v>13</v>
      </c>
      <c r="O2851" s="11" t="s">
        <v>171</v>
      </c>
      <c r="P2851" s="11">
        <v>4</v>
      </c>
      <c r="Q2851" s="11">
        <v>-74.100285740000004</v>
      </c>
      <c r="R2851" s="12">
        <v>4.6387331679999999</v>
      </c>
    </row>
    <row r="2852" spans="1:18" x14ac:dyDescent="0.25">
      <c r="A2852" s="10">
        <v>2851</v>
      </c>
      <c r="B2852" s="3" t="s">
        <v>5214</v>
      </c>
      <c r="C2852" s="3" t="s">
        <v>5098</v>
      </c>
      <c r="D2852" s="3" t="s">
        <v>1</v>
      </c>
      <c r="E2852" s="3" t="s">
        <v>5209</v>
      </c>
      <c r="F2852" s="87">
        <v>22</v>
      </c>
      <c r="G2852" s="5">
        <f t="shared" si="132"/>
        <v>69</v>
      </c>
      <c r="H2852" s="5" t="str">
        <f>VLOOKUP(F2852,Tabla5[[Columna3]:[Columna4]],2,TRUE)</f>
        <v>Aceptable</v>
      </c>
      <c r="I2852" s="18">
        <v>44</v>
      </c>
      <c r="J2852" s="5">
        <f t="shared" si="133"/>
        <v>40.74074074074074</v>
      </c>
      <c r="K2852" s="5" t="str">
        <f>VLOOKUP(I2852,Tabla13[[Rango minimo]:[Estado de calidad del aire]],2,TRUE)</f>
        <v>Buena</v>
      </c>
      <c r="L2852" s="21">
        <f t="shared" si="134"/>
        <v>54.870370370370367</v>
      </c>
      <c r="M2852" s="21" t="str">
        <f>VLOOKUP(L2852,Tabla7[[Valor minimo]:[Estado de calidad el aire]],2,TRUE)</f>
        <v>Aceptable</v>
      </c>
      <c r="N2852" s="11">
        <v>13</v>
      </c>
      <c r="O2852" s="11" t="s">
        <v>171</v>
      </c>
      <c r="P2852" s="11">
        <v>4</v>
      </c>
      <c r="Q2852" s="11">
        <v>-74.100559689999997</v>
      </c>
      <c r="R2852" s="12">
        <v>4.6408527709999996</v>
      </c>
    </row>
    <row r="2853" spans="1:18" x14ac:dyDescent="0.25">
      <c r="A2853" s="10">
        <v>2852</v>
      </c>
      <c r="B2853" s="3" t="s">
        <v>5215</v>
      </c>
      <c r="C2853" s="3" t="s">
        <v>5098</v>
      </c>
      <c r="D2853" s="3" t="s">
        <v>1</v>
      </c>
      <c r="E2853" s="3" t="s">
        <v>5216</v>
      </c>
      <c r="F2853" s="87">
        <v>22</v>
      </c>
      <c r="G2853" s="5">
        <f t="shared" si="132"/>
        <v>69</v>
      </c>
      <c r="H2853" s="5" t="str">
        <f>VLOOKUP(F2853,Tabla5[[Columna3]:[Columna4]],2,TRUE)</f>
        <v>Aceptable</v>
      </c>
      <c r="I2853" s="18">
        <v>44</v>
      </c>
      <c r="J2853" s="5">
        <f t="shared" si="133"/>
        <v>40.74074074074074</v>
      </c>
      <c r="K2853" s="5" t="str">
        <f>VLOOKUP(I2853,Tabla13[[Rango minimo]:[Estado de calidad del aire]],2,TRUE)</f>
        <v>Buena</v>
      </c>
      <c r="L2853" s="21">
        <f t="shared" si="134"/>
        <v>54.870370370370367</v>
      </c>
      <c r="M2853" s="21" t="str">
        <f>VLOOKUP(L2853,Tabla7[[Valor minimo]:[Estado de calidad el aire]],2,TRUE)</f>
        <v>Aceptable</v>
      </c>
      <c r="N2853" s="11">
        <v>13</v>
      </c>
      <c r="O2853" s="11" t="s">
        <v>171</v>
      </c>
      <c r="P2853" s="11">
        <v>5</v>
      </c>
      <c r="Q2853" s="11">
        <v>-74.1064662</v>
      </c>
      <c r="R2853" s="12">
        <v>4.6467515219999997</v>
      </c>
    </row>
    <row r="2854" spans="1:18" x14ac:dyDescent="0.25">
      <c r="A2854" s="10">
        <v>2853</v>
      </c>
      <c r="B2854" s="3" t="s">
        <v>5217</v>
      </c>
      <c r="C2854" s="3" t="s">
        <v>5098</v>
      </c>
      <c r="D2854" s="3" t="s">
        <v>1</v>
      </c>
      <c r="E2854" s="3" t="s">
        <v>5209</v>
      </c>
      <c r="F2854" s="87">
        <v>22</v>
      </c>
      <c r="G2854" s="5">
        <f t="shared" si="132"/>
        <v>69</v>
      </c>
      <c r="H2854" s="5" t="str">
        <f>VLOOKUP(F2854,Tabla5[[Columna3]:[Columna4]],2,TRUE)</f>
        <v>Aceptable</v>
      </c>
      <c r="I2854" s="18">
        <v>44</v>
      </c>
      <c r="J2854" s="5">
        <f t="shared" si="133"/>
        <v>40.74074074074074</v>
      </c>
      <c r="K2854" s="5" t="str">
        <f>VLOOKUP(I2854,Tabla13[[Rango minimo]:[Estado de calidad del aire]],2,TRUE)</f>
        <v>Buena</v>
      </c>
      <c r="L2854" s="21">
        <f t="shared" si="134"/>
        <v>54.870370370370367</v>
      </c>
      <c r="M2854" s="21" t="str">
        <f>VLOOKUP(L2854,Tabla7[[Valor minimo]:[Estado de calidad el aire]],2,TRUE)</f>
        <v>Aceptable</v>
      </c>
      <c r="N2854" s="11">
        <v>13</v>
      </c>
      <c r="O2854" s="11" t="s">
        <v>171</v>
      </c>
      <c r="P2854" s="11">
        <v>4</v>
      </c>
      <c r="Q2854" s="11">
        <v>-74.101515710000001</v>
      </c>
      <c r="R2854" s="12">
        <v>4.6420012010000002</v>
      </c>
    </row>
    <row r="2855" spans="1:18" x14ac:dyDescent="0.25">
      <c r="A2855" s="10">
        <v>2854</v>
      </c>
      <c r="B2855" s="3" t="s">
        <v>5218</v>
      </c>
      <c r="C2855" s="3" t="s">
        <v>5098</v>
      </c>
      <c r="D2855" s="3" t="s">
        <v>1</v>
      </c>
      <c r="E2855" s="3" t="s">
        <v>5216</v>
      </c>
      <c r="F2855" s="87">
        <v>22</v>
      </c>
      <c r="G2855" s="5">
        <f t="shared" si="132"/>
        <v>69</v>
      </c>
      <c r="H2855" s="5" t="str">
        <f>VLOOKUP(F2855,Tabla5[[Columna3]:[Columna4]],2,TRUE)</f>
        <v>Aceptable</v>
      </c>
      <c r="I2855" s="18">
        <v>44</v>
      </c>
      <c r="J2855" s="5">
        <f t="shared" si="133"/>
        <v>40.74074074074074</v>
      </c>
      <c r="K2855" s="5" t="str">
        <f>VLOOKUP(I2855,Tabla13[[Rango minimo]:[Estado de calidad del aire]],2,TRUE)</f>
        <v>Buena</v>
      </c>
      <c r="L2855" s="21">
        <f t="shared" si="134"/>
        <v>54.870370370370367</v>
      </c>
      <c r="M2855" s="21" t="str">
        <f>VLOOKUP(L2855,Tabla7[[Valor minimo]:[Estado de calidad el aire]],2,TRUE)</f>
        <v>Aceptable</v>
      </c>
      <c r="N2855" s="11">
        <v>13</v>
      </c>
      <c r="O2855" s="11" t="s">
        <v>171</v>
      </c>
      <c r="P2855" s="11">
        <v>4</v>
      </c>
      <c r="Q2855" s="11">
        <v>-74.104440060000002</v>
      </c>
      <c r="R2855" s="12">
        <v>4.6447508539999998</v>
      </c>
    </row>
    <row r="2856" spans="1:18" x14ac:dyDescent="0.25">
      <c r="A2856" s="10">
        <v>2855</v>
      </c>
      <c r="B2856" s="3" t="s">
        <v>5219</v>
      </c>
      <c r="C2856" s="3" t="s">
        <v>5098</v>
      </c>
      <c r="D2856" s="3" t="s">
        <v>1</v>
      </c>
      <c r="E2856" s="3" t="s">
        <v>5216</v>
      </c>
      <c r="F2856" s="87">
        <v>22</v>
      </c>
      <c r="G2856" s="5">
        <f t="shared" si="132"/>
        <v>69</v>
      </c>
      <c r="H2856" s="5" t="str">
        <f>VLOOKUP(F2856,Tabla5[[Columna3]:[Columna4]],2,TRUE)</f>
        <v>Aceptable</v>
      </c>
      <c r="I2856" s="18">
        <v>44</v>
      </c>
      <c r="J2856" s="5">
        <f t="shared" si="133"/>
        <v>40.74074074074074</v>
      </c>
      <c r="K2856" s="5" t="str">
        <f>VLOOKUP(I2856,Tabla13[[Rango minimo]:[Estado de calidad del aire]],2,TRUE)</f>
        <v>Buena</v>
      </c>
      <c r="L2856" s="21">
        <f t="shared" si="134"/>
        <v>54.870370370370367</v>
      </c>
      <c r="M2856" s="21" t="str">
        <f>VLOOKUP(L2856,Tabla7[[Valor minimo]:[Estado de calidad el aire]],2,TRUE)</f>
        <v>Aceptable</v>
      </c>
      <c r="N2856" s="11">
        <v>13</v>
      </c>
      <c r="O2856" s="11" t="s">
        <v>171</v>
      </c>
      <c r="P2856" s="11">
        <v>5</v>
      </c>
      <c r="Q2856" s="11">
        <v>-74.105786440000003</v>
      </c>
      <c r="R2856" s="12">
        <v>4.6461487080000001</v>
      </c>
    </row>
    <row r="2857" spans="1:18" x14ac:dyDescent="0.25">
      <c r="A2857" s="10">
        <v>2856</v>
      </c>
      <c r="B2857" s="3" t="s">
        <v>5220</v>
      </c>
      <c r="C2857" s="3" t="s">
        <v>5098</v>
      </c>
      <c r="D2857" s="3" t="s">
        <v>1</v>
      </c>
      <c r="E2857" s="3" t="s">
        <v>5216</v>
      </c>
      <c r="F2857" s="87">
        <v>22</v>
      </c>
      <c r="G2857" s="5">
        <f t="shared" si="132"/>
        <v>69</v>
      </c>
      <c r="H2857" s="5" t="str">
        <f>VLOOKUP(F2857,Tabla5[[Columna3]:[Columna4]],2,TRUE)</f>
        <v>Aceptable</v>
      </c>
      <c r="I2857" s="18">
        <v>44</v>
      </c>
      <c r="J2857" s="5">
        <f t="shared" si="133"/>
        <v>40.74074074074074</v>
      </c>
      <c r="K2857" s="5" t="str">
        <f>VLOOKUP(I2857,Tabla13[[Rango minimo]:[Estado de calidad del aire]],2,TRUE)</f>
        <v>Buena</v>
      </c>
      <c r="L2857" s="21">
        <f t="shared" si="134"/>
        <v>54.870370370370367</v>
      </c>
      <c r="M2857" s="21" t="str">
        <f>VLOOKUP(L2857,Tabla7[[Valor minimo]:[Estado de calidad el aire]],2,TRUE)</f>
        <v>Aceptable</v>
      </c>
      <c r="N2857" s="11">
        <v>13</v>
      </c>
      <c r="O2857" s="11" t="s">
        <v>171</v>
      </c>
      <c r="P2857" s="11">
        <v>4</v>
      </c>
      <c r="Q2857" s="11">
        <v>-74.105942589999998</v>
      </c>
      <c r="R2857" s="12">
        <v>4.6446175570000001</v>
      </c>
    </row>
    <row r="2858" spans="1:18" x14ac:dyDescent="0.25">
      <c r="A2858" s="10">
        <v>2857</v>
      </c>
      <c r="B2858" s="3" t="s">
        <v>5221</v>
      </c>
      <c r="C2858" s="3" t="s">
        <v>5098</v>
      </c>
      <c r="D2858" s="3" t="s">
        <v>1</v>
      </c>
      <c r="E2858" s="3" t="s">
        <v>5222</v>
      </c>
      <c r="F2858" s="87">
        <v>22</v>
      </c>
      <c r="G2858" s="5">
        <f t="shared" si="132"/>
        <v>69</v>
      </c>
      <c r="H2858" s="5" t="str">
        <f>VLOOKUP(F2858,Tabla5[[Columna3]:[Columna4]],2,TRUE)</f>
        <v>Aceptable</v>
      </c>
      <c r="I2858" s="18">
        <v>44</v>
      </c>
      <c r="J2858" s="5">
        <f t="shared" si="133"/>
        <v>40.74074074074074</v>
      </c>
      <c r="K2858" s="5" t="str">
        <f>VLOOKUP(I2858,Tabla13[[Rango minimo]:[Estado de calidad del aire]],2,TRUE)</f>
        <v>Buena</v>
      </c>
      <c r="L2858" s="21">
        <f t="shared" si="134"/>
        <v>54.870370370370367</v>
      </c>
      <c r="M2858" s="21" t="str">
        <f>VLOOKUP(L2858,Tabla7[[Valor minimo]:[Estado de calidad el aire]],2,TRUE)</f>
        <v>Aceptable</v>
      </c>
      <c r="N2858" s="11">
        <v>13</v>
      </c>
      <c r="O2858" s="11" t="s">
        <v>171</v>
      </c>
      <c r="P2858" s="11">
        <v>4</v>
      </c>
      <c r="Q2858" s="11">
        <v>-74.097188320000001</v>
      </c>
      <c r="R2858" s="12">
        <v>4.6388580340000001</v>
      </c>
    </row>
    <row r="2859" spans="1:18" x14ac:dyDescent="0.25">
      <c r="A2859" s="10">
        <v>2858</v>
      </c>
      <c r="B2859" s="3" t="s">
        <v>5223</v>
      </c>
      <c r="C2859" s="3" t="s">
        <v>5098</v>
      </c>
      <c r="D2859" s="3" t="s">
        <v>1</v>
      </c>
      <c r="E2859" s="3" t="s">
        <v>5224</v>
      </c>
      <c r="F2859" s="87">
        <v>22</v>
      </c>
      <c r="G2859" s="5">
        <f t="shared" si="132"/>
        <v>69</v>
      </c>
      <c r="H2859" s="5" t="str">
        <f>VLOOKUP(F2859,Tabla5[[Columna3]:[Columna4]],2,TRUE)</f>
        <v>Aceptable</v>
      </c>
      <c r="I2859" s="18">
        <v>44</v>
      </c>
      <c r="J2859" s="5">
        <f t="shared" si="133"/>
        <v>40.74074074074074</v>
      </c>
      <c r="K2859" s="5" t="str">
        <f>VLOOKUP(I2859,Tabla13[[Rango minimo]:[Estado de calidad del aire]],2,TRUE)</f>
        <v>Buena</v>
      </c>
      <c r="L2859" s="21">
        <f t="shared" si="134"/>
        <v>54.870370370370367</v>
      </c>
      <c r="M2859" s="21" t="str">
        <f>VLOOKUP(L2859,Tabla7[[Valor minimo]:[Estado de calidad el aire]],2,TRUE)</f>
        <v>Aceptable</v>
      </c>
      <c r="N2859" s="11">
        <v>13</v>
      </c>
      <c r="O2859" s="11" t="s">
        <v>171</v>
      </c>
      <c r="P2859" s="11">
        <v>4</v>
      </c>
      <c r="Q2859" s="11">
        <v>-74.105323380000002</v>
      </c>
      <c r="R2859" s="12">
        <v>4.6410141669999998</v>
      </c>
    </row>
    <row r="2860" spans="1:18" x14ac:dyDescent="0.25">
      <c r="A2860" s="10">
        <v>2859</v>
      </c>
      <c r="B2860" s="3" t="s">
        <v>5225</v>
      </c>
      <c r="C2860" s="3" t="s">
        <v>5098</v>
      </c>
      <c r="D2860" s="3" t="s">
        <v>1</v>
      </c>
      <c r="E2860" s="3" t="s">
        <v>5224</v>
      </c>
      <c r="F2860" s="87">
        <v>22</v>
      </c>
      <c r="G2860" s="5">
        <f t="shared" si="132"/>
        <v>69</v>
      </c>
      <c r="H2860" s="5" t="str">
        <f>VLOOKUP(F2860,Tabla5[[Columna3]:[Columna4]],2,TRUE)</f>
        <v>Aceptable</v>
      </c>
      <c r="I2860" s="18">
        <v>44</v>
      </c>
      <c r="J2860" s="5">
        <f t="shared" si="133"/>
        <v>40.74074074074074</v>
      </c>
      <c r="K2860" s="5" t="str">
        <f>VLOOKUP(I2860,Tabla13[[Rango minimo]:[Estado de calidad del aire]],2,TRUE)</f>
        <v>Buena</v>
      </c>
      <c r="L2860" s="21">
        <f t="shared" si="134"/>
        <v>54.870370370370367</v>
      </c>
      <c r="M2860" s="21" t="str">
        <f>VLOOKUP(L2860,Tabla7[[Valor minimo]:[Estado de calidad el aire]],2,TRUE)</f>
        <v>Aceptable</v>
      </c>
      <c r="N2860" s="11">
        <v>13</v>
      </c>
      <c r="O2860" s="11" t="s">
        <v>171</v>
      </c>
      <c r="P2860" s="11">
        <v>4</v>
      </c>
      <c r="Q2860" s="11">
        <v>-74.103265379999996</v>
      </c>
      <c r="R2860" s="12">
        <v>4.6388221400000003</v>
      </c>
    </row>
    <row r="2861" spans="1:18" x14ac:dyDescent="0.25">
      <c r="A2861" s="10">
        <v>2860</v>
      </c>
      <c r="B2861" s="3" t="s">
        <v>5226</v>
      </c>
      <c r="C2861" s="3" t="s">
        <v>5098</v>
      </c>
      <c r="D2861" s="3" t="s">
        <v>1</v>
      </c>
      <c r="E2861" s="3" t="s">
        <v>5227</v>
      </c>
      <c r="F2861" s="87">
        <v>22</v>
      </c>
      <c r="G2861" s="5">
        <f t="shared" si="132"/>
        <v>69</v>
      </c>
      <c r="H2861" s="5" t="str">
        <f>VLOOKUP(F2861,Tabla5[[Columna3]:[Columna4]],2,TRUE)</f>
        <v>Aceptable</v>
      </c>
      <c r="I2861" s="18">
        <v>44</v>
      </c>
      <c r="J2861" s="5">
        <f t="shared" si="133"/>
        <v>40.74074074074074</v>
      </c>
      <c r="K2861" s="5" t="str">
        <f>VLOOKUP(I2861,Tabla13[[Rango minimo]:[Estado de calidad del aire]],2,TRUE)</f>
        <v>Buena</v>
      </c>
      <c r="L2861" s="21">
        <f t="shared" si="134"/>
        <v>54.870370370370367</v>
      </c>
      <c r="M2861" s="21" t="str">
        <f>VLOOKUP(L2861,Tabla7[[Valor minimo]:[Estado de calidad el aire]],2,TRUE)</f>
        <v>Aceptable</v>
      </c>
      <c r="N2861" s="11">
        <v>13</v>
      </c>
      <c r="O2861" s="11" t="s">
        <v>171</v>
      </c>
      <c r="P2861" s="11">
        <v>4</v>
      </c>
      <c r="Q2861" s="11">
        <v>-74.101533270000004</v>
      </c>
      <c r="R2861" s="12">
        <v>4.6381289260000003</v>
      </c>
    </row>
    <row r="2862" spans="1:18" x14ac:dyDescent="0.25">
      <c r="A2862" s="10">
        <v>2861</v>
      </c>
      <c r="B2862" s="3" t="s">
        <v>5228</v>
      </c>
      <c r="C2862" s="3" t="s">
        <v>5098</v>
      </c>
      <c r="D2862" s="3" t="s">
        <v>1</v>
      </c>
      <c r="E2862" s="3" t="s">
        <v>5227</v>
      </c>
      <c r="F2862" s="87">
        <v>22</v>
      </c>
      <c r="G2862" s="5">
        <f t="shared" si="132"/>
        <v>69</v>
      </c>
      <c r="H2862" s="5" t="str">
        <f>VLOOKUP(F2862,Tabla5[[Columna3]:[Columna4]],2,TRUE)</f>
        <v>Aceptable</v>
      </c>
      <c r="I2862" s="18">
        <v>44</v>
      </c>
      <c r="J2862" s="5">
        <f t="shared" si="133"/>
        <v>40.74074074074074</v>
      </c>
      <c r="K2862" s="5" t="str">
        <f>VLOOKUP(I2862,Tabla13[[Rango minimo]:[Estado de calidad del aire]],2,TRUE)</f>
        <v>Buena</v>
      </c>
      <c r="L2862" s="21">
        <f t="shared" si="134"/>
        <v>54.870370370370367</v>
      </c>
      <c r="M2862" s="21" t="str">
        <f>VLOOKUP(L2862,Tabla7[[Valor minimo]:[Estado de calidad el aire]],2,TRUE)</f>
        <v>Aceptable</v>
      </c>
      <c r="N2862" s="11">
        <v>13</v>
      </c>
      <c r="O2862" s="11" t="s">
        <v>171</v>
      </c>
      <c r="P2862" s="11">
        <v>4</v>
      </c>
      <c r="Q2862" s="11">
        <v>-74.101027959999996</v>
      </c>
      <c r="R2862" s="12">
        <v>4.6365111800000003</v>
      </c>
    </row>
    <row r="2863" spans="1:18" x14ac:dyDescent="0.25">
      <c r="A2863" s="10">
        <v>2862</v>
      </c>
      <c r="B2863" s="3" t="s">
        <v>5229</v>
      </c>
      <c r="C2863" s="3" t="s">
        <v>5098</v>
      </c>
      <c r="D2863" s="3" t="s">
        <v>1</v>
      </c>
      <c r="E2863" s="3" t="s">
        <v>5230</v>
      </c>
      <c r="F2863" s="87">
        <v>22</v>
      </c>
      <c r="G2863" s="5">
        <f t="shared" si="132"/>
        <v>69</v>
      </c>
      <c r="H2863" s="5" t="str">
        <f>VLOOKUP(F2863,Tabla5[[Columna3]:[Columna4]],2,TRUE)</f>
        <v>Aceptable</v>
      </c>
      <c r="I2863" s="18">
        <v>44</v>
      </c>
      <c r="J2863" s="5">
        <f t="shared" si="133"/>
        <v>40.74074074074074</v>
      </c>
      <c r="K2863" s="5" t="str">
        <f>VLOOKUP(I2863,Tabla13[[Rango minimo]:[Estado de calidad del aire]],2,TRUE)</f>
        <v>Buena</v>
      </c>
      <c r="L2863" s="21">
        <f t="shared" si="134"/>
        <v>54.870370370370367</v>
      </c>
      <c r="M2863" s="21" t="str">
        <f>VLOOKUP(L2863,Tabla7[[Valor minimo]:[Estado de calidad el aire]],2,TRUE)</f>
        <v>Aceptable</v>
      </c>
      <c r="N2863" s="11">
        <v>13</v>
      </c>
      <c r="O2863" s="11" t="s">
        <v>171</v>
      </c>
      <c r="P2863" s="11">
        <v>4</v>
      </c>
      <c r="Q2863" s="11">
        <v>-74.108210139999997</v>
      </c>
      <c r="R2863" s="12">
        <v>4.644844827</v>
      </c>
    </row>
    <row r="2864" spans="1:18" x14ac:dyDescent="0.25">
      <c r="A2864" s="10">
        <v>2863</v>
      </c>
      <c r="B2864" s="3" t="s">
        <v>5231</v>
      </c>
      <c r="C2864" s="3" t="s">
        <v>5098</v>
      </c>
      <c r="D2864" s="3" t="s">
        <v>1</v>
      </c>
      <c r="E2864" s="3" t="s">
        <v>5232</v>
      </c>
      <c r="F2864" s="87">
        <v>22</v>
      </c>
      <c r="G2864" s="5">
        <f t="shared" si="132"/>
        <v>69</v>
      </c>
      <c r="H2864" s="5" t="str">
        <f>VLOOKUP(F2864,Tabla5[[Columna3]:[Columna4]],2,TRUE)</f>
        <v>Aceptable</v>
      </c>
      <c r="I2864" s="18">
        <v>44</v>
      </c>
      <c r="J2864" s="5">
        <f t="shared" si="133"/>
        <v>40.74074074074074</v>
      </c>
      <c r="K2864" s="5" t="str">
        <f>VLOOKUP(I2864,Tabla13[[Rango minimo]:[Estado de calidad del aire]],2,TRUE)</f>
        <v>Buena</v>
      </c>
      <c r="L2864" s="21">
        <f t="shared" si="134"/>
        <v>54.870370370370367</v>
      </c>
      <c r="M2864" s="21" t="str">
        <f>VLOOKUP(L2864,Tabla7[[Valor minimo]:[Estado de calidad el aire]],2,TRUE)</f>
        <v>Aceptable</v>
      </c>
      <c r="N2864" s="11">
        <v>13</v>
      </c>
      <c r="O2864" s="11" t="s">
        <v>171</v>
      </c>
      <c r="P2864" s="11">
        <v>4</v>
      </c>
      <c r="Q2864" s="11">
        <v>-74.107273579999998</v>
      </c>
      <c r="R2864" s="12">
        <v>4.6426158470000001</v>
      </c>
    </row>
    <row r="2865" spans="1:18" x14ac:dyDescent="0.25">
      <c r="A2865" s="10">
        <v>2864</v>
      </c>
      <c r="B2865" s="3" t="s">
        <v>5233</v>
      </c>
      <c r="C2865" s="3" t="s">
        <v>5098</v>
      </c>
      <c r="D2865" s="3" t="s">
        <v>1</v>
      </c>
      <c r="E2865" s="3" t="s">
        <v>5234</v>
      </c>
      <c r="F2865" s="87">
        <v>22</v>
      </c>
      <c r="G2865" s="5">
        <f t="shared" si="132"/>
        <v>69</v>
      </c>
      <c r="H2865" s="5" t="str">
        <f>VLOOKUP(F2865,Tabla5[[Columna3]:[Columna4]],2,TRUE)</f>
        <v>Aceptable</v>
      </c>
      <c r="I2865" s="18">
        <v>44</v>
      </c>
      <c r="J2865" s="5">
        <f t="shared" si="133"/>
        <v>40.74074074074074</v>
      </c>
      <c r="K2865" s="5" t="str">
        <f>VLOOKUP(I2865,Tabla13[[Rango minimo]:[Estado de calidad del aire]],2,TRUE)</f>
        <v>Buena</v>
      </c>
      <c r="L2865" s="21">
        <f t="shared" si="134"/>
        <v>54.870370370370367</v>
      </c>
      <c r="M2865" s="21" t="str">
        <f>VLOOKUP(L2865,Tabla7[[Valor minimo]:[Estado de calidad el aire]],2,TRUE)</f>
        <v>Aceptable</v>
      </c>
      <c r="N2865" s="11">
        <v>13</v>
      </c>
      <c r="O2865" s="11" t="s">
        <v>171</v>
      </c>
      <c r="P2865" s="11">
        <v>4</v>
      </c>
      <c r="Q2865" s="11">
        <v>-74.095771139999997</v>
      </c>
      <c r="R2865" s="12">
        <v>4.6380272119999999</v>
      </c>
    </row>
    <row r="2866" spans="1:18" x14ac:dyDescent="0.25">
      <c r="A2866" s="10">
        <v>2865</v>
      </c>
      <c r="B2866" s="3" t="s">
        <v>5235</v>
      </c>
      <c r="C2866" s="3" t="s">
        <v>5098</v>
      </c>
      <c r="D2866" s="3" t="s">
        <v>1</v>
      </c>
      <c r="E2866" s="3" t="s">
        <v>5209</v>
      </c>
      <c r="F2866" s="87">
        <v>22</v>
      </c>
      <c r="G2866" s="5">
        <f t="shared" si="132"/>
        <v>69</v>
      </c>
      <c r="H2866" s="5" t="str">
        <f>VLOOKUP(F2866,Tabla5[[Columna3]:[Columna4]],2,TRUE)</f>
        <v>Aceptable</v>
      </c>
      <c r="I2866" s="18">
        <v>44</v>
      </c>
      <c r="J2866" s="5">
        <f t="shared" si="133"/>
        <v>40.74074074074074</v>
      </c>
      <c r="K2866" s="5" t="str">
        <f>VLOOKUP(I2866,Tabla13[[Rango minimo]:[Estado de calidad del aire]],2,TRUE)</f>
        <v>Buena</v>
      </c>
      <c r="L2866" s="21">
        <f t="shared" si="134"/>
        <v>54.870370370370367</v>
      </c>
      <c r="M2866" s="21" t="str">
        <f>VLOOKUP(L2866,Tabla7[[Valor minimo]:[Estado de calidad el aire]],2,TRUE)</f>
        <v>Aceptable</v>
      </c>
      <c r="N2866" s="11">
        <v>13</v>
      </c>
      <c r="O2866" s="11" t="s">
        <v>171</v>
      </c>
      <c r="P2866" s="11">
        <v>4</v>
      </c>
      <c r="Q2866" s="11">
        <v>-74.105587040000003</v>
      </c>
      <c r="R2866" s="12">
        <v>4.645094093</v>
      </c>
    </row>
    <row r="2867" spans="1:18" x14ac:dyDescent="0.25">
      <c r="A2867" s="10">
        <v>2866</v>
      </c>
      <c r="B2867" s="3" t="s">
        <v>5236</v>
      </c>
      <c r="C2867" s="3" t="s">
        <v>5098</v>
      </c>
      <c r="D2867" s="3" t="s">
        <v>1</v>
      </c>
      <c r="E2867" s="3" t="s">
        <v>5237</v>
      </c>
      <c r="F2867" s="87">
        <v>22</v>
      </c>
      <c r="G2867" s="5">
        <f t="shared" si="132"/>
        <v>69</v>
      </c>
      <c r="H2867" s="5" t="str">
        <f>VLOOKUP(F2867,Tabla5[[Columna3]:[Columna4]],2,TRUE)</f>
        <v>Aceptable</v>
      </c>
      <c r="I2867" s="18">
        <v>44</v>
      </c>
      <c r="J2867" s="5">
        <f t="shared" si="133"/>
        <v>40.74074074074074</v>
      </c>
      <c r="K2867" s="5" t="str">
        <f>VLOOKUP(I2867,Tabla13[[Rango minimo]:[Estado de calidad del aire]],2,TRUE)</f>
        <v>Buena</v>
      </c>
      <c r="L2867" s="21">
        <f t="shared" si="134"/>
        <v>54.870370370370367</v>
      </c>
      <c r="M2867" s="21" t="str">
        <f>VLOOKUP(L2867,Tabla7[[Valor minimo]:[Estado de calidad el aire]],2,TRUE)</f>
        <v>Aceptable</v>
      </c>
      <c r="N2867" s="11">
        <v>13</v>
      </c>
      <c r="O2867" s="11" t="s">
        <v>171</v>
      </c>
      <c r="P2867" s="11">
        <v>5</v>
      </c>
      <c r="Q2867" s="11">
        <v>-74.101414500000004</v>
      </c>
      <c r="R2867" s="12">
        <v>4.6484054439999998</v>
      </c>
    </row>
    <row r="2868" spans="1:18" x14ac:dyDescent="0.25">
      <c r="A2868" s="10">
        <v>2867</v>
      </c>
      <c r="B2868" s="3" t="s">
        <v>5238</v>
      </c>
      <c r="C2868" s="3" t="s">
        <v>5098</v>
      </c>
      <c r="D2868" s="3" t="s">
        <v>1</v>
      </c>
      <c r="E2868" s="3" t="s">
        <v>5239</v>
      </c>
      <c r="F2868" s="87">
        <v>22</v>
      </c>
      <c r="G2868" s="5">
        <f t="shared" si="132"/>
        <v>69</v>
      </c>
      <c r="H2868" s="5" t="str">
        <f>VLOOKUP(F2868,Tabla5[[Columna3]:[Columna4]],2,TRUE)</f>
        <v>Aceptable</v>
      </c>
      <c r="I2868" s="18">
        <v>44</v>
      </c>
      <c r="J2868" s="5">
        <f t="shared" si="133"/>
        <v>40.74074074074074</v>
      </c>
      <c r="K2868" s="5" t="str">
        <f>VLOOKUP(I2868,Tabla13[[Rango minimo]:[Estado de calidad del aire]],2,TRUE)</f>
        <v>Buena</v>
      </c>
      <c r="L2868" s="21">
        <f t="shared" si="134"/>
        <v>54.870370370370367</v>
      </c>
      <c r="M2868" s="21" t="str">
        <f>VLOOKUP(L2868,Tabla7[[Valor minimo]:[Estado de calidad el aire]],2,TRUE)</f>
        <v>Aceptable</v>
      </c>
      <c r="N2868" s="11">
        <v>13</v>
      </c>
      <c r="O2868" s="11" t="s">
        <v>171</v>
      </c>
      <c r="P2868" s="11">
        <v>4</v>
      </c>
      <c r="Q2868" s="11">
        <v>-74.103994040000003</v>
      </c>
      <c r="R2868" s="12">
        <v>4.6465046570000004</v>
      </c>
    </row>
    <row r="2869" spans="1:18" x14ac:dyDescent="0.25">
      <c r="A2869" s="10">
        <v>2868</v>
      </c>
      <c r="B2869" s="3" t="s">
        <v>5240</v>
      </c>
      <c r="C2869" s="3" t="s">
        <v>5098</v>
      </c>
      <c r="D2869" s="3" t="s">
        <v>1</v>
      </c>
      <c r="E2869" s="3" t="s">
        <v>5241</v>
      </c>
      <c r="F2869" s="87">
        <v>22</v>
      </c>
      <c r="G2869" s="5">
        <f t="shared" si="132"/>
        <v>69</v>
      </c>
      <c r="H2869" s="5" t="str">
        <f>VLOOKUP(F2869,Tabla5[[Columna3]:[Columna4]],2,TRUE)</f>
        <v>Aceptable</v>
      </c>
      <c r="I2869" s="18">
        <v>44</v>
      </c>
      <c r="J2869" s="5">
        <f t="shared" si="133"/>
        <v>40.74074074074074</v>
      </c>
      <c r="K2869" s="5" t="str">
        <f>VLOOKUP(I2869,Tabla13[[Rango minimo]:[Estado de calidad del aire]],2,TRUE)</f>
        <v>Buena</v>
      </c>
      <c r="L2869" s="21">
        <f t="shared" si="134"/>
        <v>54.870370370370367</v>
      </c>
      <c r="M2869" s="21" t="str">
        <f>VLOOKUP(L2869,Tabla7[[Valor minimo]:[Estado de calidad el aire]],2,TRUE)</f>
        <v>Aceptable</v>
      </c>
      <c r="N2869" s="11">
        <v>13</v>
      </c>
      <c r="O2869" s="11" t="s">
        <v>171</v>
      </c>
      <c r="P2869" s="11">
        <v>5</v>
      </c>
      <c r="Q2869" s="11">
        <v>-74.105667670000003</v>
      </c>
      <c r="R2869" s="12">
        <v>4.648517021</v>
      </c>
    </row>
    <row r="2870" spans="1:18" x14ac:dyDescent="0.25">
      <c r="A2870" s="10">
        <v>2869</v>
      </c>
      <c r="B2870" s="3" t="s">
        <v>5242</v>
      </c>
      <c r="C2870" s="3" t="s">
        <v>5098</v>
      </c>
      <c r="D2870" s="3" t="s">
        <v>1</v>
      </c>
      <c r="E2870" s="3" t="s">
        <v>5243</v>
      </c>
      <c r="F2870" s="87">
        <v>22</v>
      </c>
      <c r="G2870" s="5">
        <f t="shared" si="132"/>
        <v>69</v>
      </c>
      <c r="H2870" s="5" t="str">
        <f>VLOOKUP(F2870,Tabla5[[Columna3]:[Columna4]],2,TRUE)</f>
        <v>Aceptable</v>
      </c>
      <c r="I2870" s="18">
        <v>44</v>
      </c>
      <c r="J2870" s="5">
        <f t="shared" si="133"/>
        <v>40.74074074074074</v>
      </c>
      <c r="K2870" s="5" t="str">
        <f>VLOOKUP(I2870,Tabla13[[Rango minimo]:[Estado de calidad del aire]],2,TRUE)</f>
        <v>Buena</v>
      </c>
      <c r="L2870" s="21">
        <f t="shared" si="134"/>
        <v>54.870370370370367</v>
      </c>
      <c r="M2870" s="21" t="str">
        <f>VLOOKUP(L2870,Tabla7[[Valor minimo]:[Estado de calidad el aire]],2,TRUE)</f>
        <v>Aceptable</v>
      </c>
      <c r="N2870" s="11">
        <v>13</v>
      </c>
      <c r="O2870" s="11" t="s">
        <v>171</v>
      </c>
      <c r="P2870" s="11">
        <v>4</v>
      </c>
      <c r="Q2870" s="11">
        <v>-74.097687919999998</v>
      </c>
      <c r="R2870" s="12">
        <v>4.6418893570000002</v>
      </c>
    </row>
    <row r="2871" spans="1:18" x14ac:dyDescent="0.25">
      <c r="A2871" s="10">
        <v>2870</v>
      </c>
      <c r="B2871" s="3" t="s">
        <v>5244</v>
      </c>
      <c r="C2871" s="3" t="s">
        <v>5098</v>
      </c>
      <c r="D2871" s="3" t="s">
        <v>1</v>
      </c>
      <c r="E2871" s="3" t="s">
        <v>2789</v>
      </c>
      <c r="F2871" s="87">
        <v>22</v>
      </c>
      <c r="G2871" s="5">
        <f t="shared" si="132"/>
        <v>69</v>
      </c>
      <c r="H2871" s="5" t="str">
        <f>VLOOKUP(F2871,Tabla5[[Columna3]:[Columna4]],2,TRUE)</f>
        <v>Aceptable</v>
      </c>
      <c r="I2871" s="18">
        <v>44</v>
      </c>
      <c r="J2871" s="5">
        <f t="shared" si="133"/>
        <v>40.74074074074074</v>
      </c>
      <c r="K2871" s="5" t="str">
        <f>VLOOKUP(I2871,Tabla13[[Rango minimo]:[Estado de calidad del aire]],2,TRUE)</f>
        <v>Buena</v>
      </c>
      <c r="L2871" s="21">
        <f t="shared" si="134"/>
        <v>54.870370370370367</v>
      </c>
      <c r="M2871" s="21" t="str">
        <f>VLOOKUP(L2871,Tabla7[[Valor minimo]:[Estado de calidad el aire]],2,TRUE)</f>
        <v>Aceptable</v>
      </c>
      <c r="N2871" s="11">
        <v>13</v>
      </c>
      <c r="O2871" s="11" t="s">
        <v>171</v>
      </c>
      <c r="P2871" s="11">
        <v>4</v>
      </c>
      <c r="Q2871" s="11">
        <v>-74.109412579999997</v>
      </c>
      <c r="R2871" s="12">
        <v>4.6454037929999998</v>
      </c>
    </row>
    <row r="2872" spans="1:18" x14ac:dyDescent="0.25">
      <c r="A2872" s="10">
        <v>2871</v>
      </c>
      <c r="B2872" s="3" t="s">
        <v>5245</v>
      </c>
      <c r="C2872" s="3" t="s">
        <v>5098</v>
      </c>
      <c r="D2872" s="3" t="s">
        <v>1</v>
      </c>
      <c r="E2872" s="3" t="s">
        <v>5246</v>
      </c>
      <c r="F2872" s="87">
        <v>22</v>
      </c>
      <c r="G2872" s="5">
        <f t="shared" si="132"/>
        <v>69</v>
      </c>
      <c r="H2872" s="5" t="str">
        <f>VLOOKUP(F2872,Tabla5[[Columna3]:[Columna4]],2,TRUE)</f>
        <v>Aceptable</v>
      </c>
      <c r="I2872" s="18">
        <v>44</v>
      </c>
      <c r="J2872" s="5">
        <f t="shared" si="133"/>
        <v>40.74074074074074</v>
      </c>
      <c r="K2872" s="5" t="str">
        <f>VLOOKUP(I2872,Tabla13[[Rango minimo]:[Estado de calidad del aire]],2,TRUE)</f>
        <v>Buena</v>
      </c>
      <c r="L2872" s="21">
        <f t="shared" si="134"/>
        <v>54.870370370370367</v>
      </c>
      <c r="M2872" s="21" t="str">
        <f>VLOOKUP(L2872,Tabla7[[Valor minimo]:[Estado de calidad el aire]],2,TRUE)</f>
        <v>Aceptable</v>
      </c>
      <c r="N2872" s="11">
        <v>13</v>
      </c>
      <c r="O2872" s="11" t="s">
        <v>171</v>
      </c>
      <c r="P2872" s="11">
        <v>4</v>
      </c>
      <c r="Q2872" s="11">
        <v>-74.105755959999996</v>
      </c>
      <c r="R2872" s="12">
        <v>4.6439077470000001</v>
      </c>
    </row>
    <row r="2873" spans="1:18" x14ac:dyDescent="0.25">
      <c r="A2873" s="10">
        <v>2872</v>
      </c>
      <c r="B2873" s="3" t="s">
        <v>5247</v>
      </c>
      <c r="C2873" s="3" t="s">
        <v>5098</v>
      </c>
      <c r="D2873" s="3" t="s">
        <v>1</v>
      </c>
      <c r="E2873" s="3" t="s">
        <v>5248</v>
      </c>
      <c r="F2873" s="87">
        <v>22</v>
      </c>
      <c r="G2873" s="5">
        <f t="shared" si="132"/>
        <v>69</v>
      </c>
      <c r="H2873" s="5" t="str">
        <f>VLOOKUP(F2873,Tabla5[[Columna3]:[Columna4]],2,TRUE)</f>
        <v>Aceptable</v>
      </c>
      <c r="I2873" s="18">
        <v>44</v>
      </c>
      <c r="J2873" s="5">
        <f t="shared" si="133"/>
        <v>40.74074074074074</v>
      </c>
      <c r="K2873" s="5" t="str">
        <f>VLOOKUP(I2873,Tabla13[[Rango minimo]:[Estado de calidad del aire]],2,TRUE)</f>
        <v>Buena</v>
      </c>
      <c r="L2873" s="21">
        <f t="shared" si="134"/>
        <v>54.870370370370367</v>
      </c>
      <c r="M2873" s="21" t="str">
        <f>VLOOKUP(L2873,Tabla7[[Valor minimo]:[Estado de calidad el aire]],2,TRUE)</f>
        <v>Aceptable</v>
      </c>
      <c r="N2873" s="11">
        <v>13</v>
      </c>
      <c r="O2873" s="11" t="s">
        <v>171</v>
      </c>
      <c r="P2873" s="11">
        <v>4</v>
      </c>
      <c r="Q2873" s="11">
        <v>-74.105904109999997</v>
      </c>
      <c r="R2873" s="12">
        <v>4.6426428319999999</v>
      </c>
    </row>
    <row r="2874" spans="1:18" x14ac:dyDescent="0.25">
      <c r="A2874" s="10">
        <v>2873</v>
      </c>
      <c r="B2874" s="3" t="s">
        <v>5249</v>
      </c>
      <c r="C2874" s="3" t="s">
        <v>5098</v>
      </c>
      <c r="D2874" s="3" t="s">
        <v>1</v>
      </c>
      <c r="E2874" s="3" t="s">
        <v>5250</v>
      </c>
      <c r="F2874" s="87">
        <v>22</v>
      </c>
      <c r="G2874" s="5">
        <f t="shared" si="132"/>
        <v>69</v>
      </c>
      <c r="H2874" s="5" t="str">
        <f>VLOOKUP(F2874,Tabla5[[Columna3]:[Columna4]],2,TRUE)</f>
        <v>Aceptable</v>
      </c>
      <c r="I2874" s="18">
        <v>44</v>
      </c>
      <c r="J2874" s="5">
        <f t="shared" si="133"/>
        <v>40.74074074074074</v>
      </c>
      <c r="K2874" s="5" t="str">
        <f>VLOOKUP(I2874,Tabla13[[Rango minimo]:[Estado de calidad del aire]],2,TRUE)</f>
        <v>Buena</v>
      </c>
      <c r="L2874" s="21">
        <f t="shared" si="134"/>
        <v>54.870370370370367</v>
      </c>
      <c r="M2874" s="21" t="str">
        <f>VLOOKUP(L2874,Tabla7[[Valor minimo]:[Estado de calidad el aire]],2,TRUE)</f>
        <v>Aceptable</v>
      </c>
      <c r="N2874" s="11">
        <v>13</v>
      </c>
      <c r="O2874" s="11" t="s">
        <v>171</v>
      </c>
      <c r="P2874" s="11">
        <v>5</v>
      </c>
      <c r="Q2874" s="11">
        <v>-74.102699200000004</v>
      </c>
      <c r="R2874" s="12">
        <v>4.6470533820000002</v>
      </c>
    </row>
    <row r="2875" spans="1:18" x14ac:dyDescent="0.25">
      <c r="A2875" s="10">
        <v>2874</v>
      </c>
      <c r="B2875" s="3" t="s">
        <v>5251</v>
      </c>
      <c r="C2875" s="3" t="s">
        <v>5098</v>
      </c>
      <c r="D2875" s="3" t="s">
        <v>1</v>
      </c>
      <c r="E2875" s="3" t="s">
        <v>5252</v>
      </c>
      <c r="F2875" s="87">
        <v>22</v>
      </c>
      <c r="G2875" s="5">
        <f t="shared" si="132"/>
        <v>69</v>
      </c>
      <c r="H2875" s="5" t="str">
        <f>VLOOKUP(F2875,Tabla5[[Columna3]:[Columna4]],2,TRUE)</f>
        <v>Aceptable</v>
      </c>
      <c r="I2875" s="18">
        <v>44</v>
      </c>
      <c r="J2875" s="5">
        <f t="shared" si="133"/>
        <v>40.74074074074074</v>
      </c>
      <c r="K2875" s="5" t="str">
        <f>VLOOKUP(I2875,Tabla13[[Rango minimo]:[Estado de calidad del aire]],2,TRUE)</f>
        <v>Buena</v>
      </c>
      <c r="L2875" s="21">
        <f t="shared" si="134"/>
        <v>54.870370370370367</v>
      </c>
      <c r="M2875" s="21" t="str">
        <f>VLOOKUP(L2875,Tabla7[[Valor minimo]:[Estado de calidad el aire]],2,TRUE)</f>
        <v>Aceptable</v>
      </c>
      <c r="N2875" s="11">
        <v>13</v>
      </c>
      <c r="O2875" s="11" t="s">
        <v>171</v>
      </c>
      <c r="P2875" s="11">
        <v>4</v>
      </c>
      <c r="Q2875" s="11">
        <v>-74.103151789999998</v>
      </c>
      <c r="R2875" s="12">
        <v>4.6411770929999996</v>
      </c>
    </row>
    <row r="2876" spans="1:18" x14ac:dyDescent="0.25">
      <c r="A2876" s="10">
        <v>2875</v>
      </c>
      <c r="B2876" s="3" t="s">
        <v>5253</v>
      </c>
      <c r="C2876" s="3" t="s">
        <v>5098</v>
      </c>
      <c r="D2876" s="3" t="s">
        <v>1</v>
      </c>
      <c r="E2876" s="3" t="s">
        <v>5146</v>
      </c>
      <c r="F2876" s="87">
        <v>22</v>
      </c>
      <c r="G2876" s="5">
        <f t="shared" si="132"/>
        <v>69</v>
      </c>
      <c r="H2876" s="5" t="str">
        <f>VLOOKUP(F2876,Tabla5[[Columna3]:[Columna4]],2,TRUE)</f>
        <v>Aceptable</v>
      </c>
      <c r="I2876" s="18">
        <v>44</v>
      </c>
      <c r="J2876" s="5">
        <f t="shared" si="133"/>
        <v>40.74074074074074</v>
      </c>
      <c r="K2876" s="5" t="str">
        <f>VLOOKUP(I2876,Tabla13[[Rango minimo]:[Estado de calidad del aire]],2,TRUE)</f>
        <v>Buena</v>
      </c>
      <c r="L2876" s="21">
        <f t="shared" si="134"/>
        <v>54.870370370370367</v>
      </c>
      <c r="M2876" s="21" t="str">
        <f>VLOOKUP(L2876,Tabla7[[Valor minimo]:[Estado de calidad el aire]],2,TRUE)</f>
        <v>Aceptable</v>
      </c>
      <c r="N2876" s="11">
        <v>13</v>
      </c>
      <c r="O2876" s="11" t="s">
        <v>171</v>
      </c>
      <c r="P2876" s="11">
        <v>4</v>
      </c>
      <c r="Q2876" s="11">
        <v>-74.080029760000002</v>
      </c>
      <c r="R2876" s="12">
        <v>4.6459762209999997</v>
      </c>
    </row>
    <row r="2877" spans="1:18" x14ac:dyDescent="0.25">
      <c r="A2877" s="10">
        <v>2876</v>
      </c>
      <c r="B2877" s="3" t="s">
        <v>5254</v>
      </c>
      <c r="C2877" s="3" t="s">
        <v>5098</v>
      </c>
      <c r="D2877" s="3" t="s">
        <v>1</v>
      </c>
      <c r="E2877" s="3" t="s">
        <v>2781</v>
      </c>
      <c r="F2877" s="87">
        <v>22</v>
      </c>
      <c r="G2877" s="5">
        <f t="shared" si="132"/>
        <v>69</v>
      </c>
      <c r="H2877" s="5" t="str">
        <f>VLOOKUP(F2877,Tabla5[[Columna3]:[Columna4]],2,TRUE)</f>
        <v>Aceptable</v>
      </c>
      <c r="I2877" s="18">
        <v>44</v>
      </c>
      <c r="J2877" s="5">
        <f t="shared" si="133"/>
        <v>40.74074074074074</v>
      </c>
      <c r="K2877" s="5" t="str">
        <f>VLOOKUP(I2877,Tabla13[[Rango minimo]:[Estado de calidad del aire]],2,TRUE)</f>
        <v>Buena</v>
      </c>
      <c r="L2877" s="21">
        <f t="shared" si="134"/>
        <v>54.870370370370367</v>
      </c>
      <c r="M2877" s="21" t="str">
        <f>VLOOKUP(L2877,Tabla7[[Valor minimo]:[Estado de calidad el aire]],2,TRUE)</f>
        <v>Aceptable</v>
      </c>
      <c r="N2877" s="11">
        <v>13</v>
      </c>
      <c r="O2877" s="11" t="s">
        <v>171</v>
      </c>
      <c r="P2877" s="11">
        <v>5</v>
      </c>
      <c r="Q2877" s="11">
        <v>-74.100661270000003</v>
      </c>
      <c r="R2877" s="12">
        <v>4.6465959679999997</v>
      </c>
    </row>
    <row r="2878" spans="1:18" x14ac:dyDescent="0.25">
      <c r="A2878" s="10">
        <v>2877</v>
      </c>
      <c r="B2878" s="3" t="s">
        <v>5255</v>
      </c>
      <c r="C2878" s="3" t="s">
        <v>6256</v>
      </c>
      <c r="D2878" s="3" t="s">
        <v>1</v>
      </c>
      <c r="E2878" s="3" t="s">
        <v>5256</v>
      </c>
      <c r="F2878" s="87">
        <v>22</v>
      </c>
      <c r="G2878" s="5">
        <f t="shared" si="132"/>
        <v>69</v>
      </c>
      <c r="H2878" s="5" t="str">
        <f>VLOOKUP(F2878,Tabla5[[Columna3]:[Columna4]],2,TRUE)</f>
        <v>Aceptable</v>
      </c>
      <c r="I2878" s="18">
        <v>38</v>
      </c>
      <c r="J2878" s="5">
        <f t="shared" si="133"/>
        <v>35.185185185185183</v>
      </c>
      <c r="K2878" s="5" t="str">
        <f>VLOOKUP(I2878,Tabla13[[Rango minimo]:[Estado de calidad del aire]],2,TRUE)</f>
        <v>Buena</v>
      </c>
      <c r="L2878" s="21">
        <f t="shared" si="134"/>
        <v>52.092592592592595</v>
      </c>
      <c r="M2878" s="21" t="str">
        <f>VLOOKUP(L2878,Tabla7[[Valor minimo]:[Estado de calidad el aire]],2,TRUE)</f>
        <v>Aceptable</v>
      </c>
      <c r="N2878" s="11">
        <v>14</v>
      </c>
      <c r="O2878" s="11" t="s">
        <v>162</v>
      </c>
      <c r="P2878" s="11">
        <v>3</v>
      </c>
      <c r="Q2878" s="11">
        <v>-74.096158329999994</v>
      </c>
      <c r="R2878" s="12">
        <v>4.6011809939999999</v>
      </c>
    </row>
    <row r="2879" spans="1:18" x14ac:dyDescent="0.25">
      <c r="A2879" s="10">
        <v>2878</v>
      </c>
      <c r="B2879" s="3" t="s">
        <v>5257</v>
      </c>
      <c r="C2879" s="3" t="s">
        <v>6256</v>
      </c>
      <c r="D2879" s="3" t="s">
        <v>1</v>
      </c>
      <c r="E2879" s="3" t="s">
        <v>5258</v>
      </c>
      <c r="F2879" s="87">
        <v>22</v>
      </c>
      <c r="G2879" s="5">
        <f t="shared" si="132"/>
        <v>69</v>
      </c>
      <c r="H2879" s="5" t="str">
        <f>VLOOKUP(F2879,Tabla5[[Columna3]:[Columna4]],2,TRUE)</f>
        <v>Aceptable</v>
      </c>
      <c r="I2879" s="18">
        <v>38</v>
      </c>
      <c r="J2879" s="5">
        <f t="shared" si="133"/>
        <v>35.185185185185183</v>
      </c>
      <c r="K2879" s="5" t="str">
        <f>VLOOKUP(I2879,Tabla13[[Rango minimo]:[Estado de calidad del aire]],2,TRUE)</f>
        <v>Buena</v>
      </c>
      <c r="L2879" s="21">
        <f t="shared" si="134"/>
        <v>52.092592592592595</v>
      </c>
      <c r="M2879" s="21" t="str">
        <f>VLOOKUP(L2879,Tabla7[[Valor minimo]:[Estado de calidad el aire]],2,TRUE)</f>
        <v>Aceptable</v>
      </c>
      <c r="N2879" s="11">
        <v>14</v>
      </c>
      <c r="O2879" s="11" t="s">
        <v>162</v>
      </c>
      <c r="P2879" s="11">
        <v>3</v>
      </c>
      <c r="Q2879" s="11">
        <v>-74.102070659999995</v>
      </c>
      <c r="R2879" s="12">
        <v>4.5980261520000001</v>
      </c>
    </row>
    <row r="2880" spans="1:18" x14ac:dyDescent="0.25">
      <c r="A2880" s="10">
        <v>2879</v>
      </c>
      <c r="B2880" s="3" t="s">
        <v>5259</v>
      </c>
      <c r="C2880" s="3" t="s">
        <v>6256</v>
      </c>
      <c r="D2880" s="3" t="s">
        <v>1</v>
      </c>
      <c r="E2880" s="3" t="s">
        <v>2250</v>
      </c>
      <c r="F2880" s="87">
        <v>22</v>
      </c>
      <c r="G2880" s="5">
        <f t="shared" si="132"/>
        <v>69</v>
      </c>
      <c r="H2880" s="5" t="str">
        <f>VLOOKUP(F2880,Tabla5[[Columna3]:[Columna4]],2,TRUE)</f>
        <v>Aceptable</v>
      </c>
      <c r="I2880" s="18">
        <v>38</v>
      </c>
      <c r="J2880" s="5">
        <f t="shared" si="133"/>
        <v>35.185185185185183</v>
      </c>
      <c r="K2880" s="5" t="str">
        <f>VLOOKUP(I2880,Tabla13[[Rango minimo]:[Estado de calidad del aire]],2,TRUE)</f>
        <v>Buena</v>
      </c>
      <c r="L2880" s="21">
        <f t="shared" si="134"/>
        <v>52.092592592592595</v>
      </c>
      <c r="M2880" s="21" t="str">
        <f>VLOOKUP(L2880,Tabla7[[Valor minimo]:[Estado de calidad el aire]],2,TRUE)</f>
        <v>Aceptable</v>
      </c>
      <c r="N2880" s="11">
        <v>14</v>
      </c>
      <c r="O2880" s="11" t="s">
        <v>162</v>
      </c>
      <c r="P2880" s="11">
        <v>3</v>
      </c>
      <c r="Q2880" s="11">
        <v>-74.092882309999993</v>
      </c>
      <c r="R2880" s="12">
        <v>4.5998235100000002</v>
      </c>
    </row>
    <row r="2881" spans="1:18" x14ac:dyDescent="0.25">
      <c r="A2881" s="10">
        <v>2880</v>
      </c>
      <c r="B2881" s="3" t="s">
        <v>5260</v>
      </c>
      <c r="C2881" s="3" t="s">
        <v>6256</v>
      </c>
      <c r="D2881" s="3" t="s">
        <v>1</v>
      </c>
      <c r="E2881" s="3" t="s">
        <v>5261</v>
      </c>
      <c r="F2881" s="87">
        <v>22</v>
      </c>
      <c r="G2881" s="5">
        <f t="shared" si="132"/>
        <v>69</v>
      </c>
      <c r="H2881" s="5" t="str">
        <f>VLOOKUP(F2881,Tabla5[[Columna3]:[Columna4]],2,TRUE)</f>
        <v>Aceptable</v>
      </c>
      <c r="I2881" s="18">
        <v>38</v>
      </c>
      <c r="J2881" s="5">
        <f t="shared" si="133"/>
        <v>35.185185185185183</v>
      </c>
      <c r="K2881" s="5" t="str">
        <f>VLOOKUP(I2881,Tabla13[[Rango minimo]:[Estado de calidad del aire]],2,TRUE)</f>
        <v>Buena</v>
      </c>
      <c r="L2881" s="21">
        <f t="shared" si="134"/>
        <v>52.092592592592595</v>
      </c>
      <c r="M2881" s="21" t="str">
        <f>VLOOKUP(L2881,Tabla7[[Valor minimo]:[Estado de calidad el aire]],2,TRUE)</f>
        <v>Aceptable</v>
      </c>
      <c r="N2881" s="11">
        <v>14</v>
      </c>
      <c r="O2881" s="11" t="s">
        <v>162</v>
      </c>
      <c r="P2881" s="11">
        <v>3</v>
      </c>
      <c r="Q2881" s="11">
        <v>-74.094710030000002</v>
      </c>
      <c r="R2881" s="12">
        <v>4.6014336550000001</v>
      </c>
    </row>
    <row r="2882" spans="1:18" x14ac:dyDescent="0.25">
      <c r="A2882" s="10">
        <v>2881</v>
      </c>
      <c r="B2882" s="3" t="s">
        <v>5262</v>
      </c>
      <c r="C2882" s="3" t="s">
        <v>6256</v>
      </c>
      <c r="D2882" s="3" t="s">
        <v>1</v>
      </c>
      <c r="E2882" s="3" t="s">
        <v>5263</v>
      </c>
      <c r="F2882" s="87">
        <v>22</v>
      </c>
      <c r="G2882" s="5">
        <f t="shared" si="132"/>
        <v>69</v>
      </c>
      <c r="H2882" s="5" t="str">
        <f>VLOOKUP(F2882,Tabla5[[Columna3]:[Columna4]],2,TRUE)</f>
        <v>Aceptable</v>
      </c>
      <c r="I2882" s="18">
        <v>38</v>
      </c>
      <c r="J2882" s="5">
        <f t="shared" si="133"/>
        <v>35.185185185185183</v>
      </c>
      <c r="K2882" s="5" t="str">
        <f>VLOOKUP(I2882,Tabla13[[Rango minimo]:[Estado de calidad del aire]],2,TRUE)</f>
        <v>Buena</v>
      </c>
      <c r="L2882" s="21">
        <f t="shared" si="134"/>
        <v>52.092592592592595</v>
      </c>
      <c r="M2882" s="21" t="str">
        <f>VLOOKUP(L2882,Tabla7[[Valor minimo]:[Estado de calidad el aire]],2,TRUE)</f>
        <v>Aceptable</v>
      </c>
      <c r="N2882" s="11">
        <v>14</v>
      </c>
      <c r="O2882" s="11" t="s">
        <v>162</v>
      </c>
      <c r="P2882" s="11">
        <v>3</v>
      </c>
      <c r="Q2882" s="11">
        <v>-74.088862660000004</v>
      </c>
      <c r="R2882" s="12">
        <v>4.5923193449999999</v>
      </c>
    </row>
    <row r="2883" spans="1:18" x14ac:dyDescent="0.25">
      <c r="A2883" s="10">
        <v>2882</v>
      </c>
      <c r="B2883" s="3" t="s">
        <v>5264</v>
      </c>
      <c r="C2883" s="3" t="s">
        <v>6256</v>
      </c>
      <c r="D2883" s="3" t="s">
        <v>1</v>
      </c>
      <c r="E2883" s="3" t="s">
        <v>5258</v>
      </c>
      <c r="F2883" s="87">
        <v>22</v>
      </c>
      <c r="G2883" s="5">
        <f t="shared" ref="G2883:G2946" si="135">IF(F2883&lt;=12, F2883*50/12,
IF(F2883&lt;=37, 51 + (F2883-13)*50/25,
IF(F2883&lt;=55, 101 + (F2883-38)*50/18,
IF(F2883&lt;=150, 151 + (F2883-56)*50/95,
IF(F2883&lt;=250, 201 + (F2883-151)*100/100,
301 + (F2883-251)*200/250)))))</f>
        <v>69</v>
      </c>
      <c r="H2883" s="5" t="str">
        <f>VLOOKUP(F2883,Tabla5[[Columna3]:[Columna4]],2,TRUE)</f>
        <v>Aceptable</v>
      </c>
      <c r="I2883" s="18">
        <v>38</v>
      </c>
      <c r="J2883" s="5">
        <f t="shared" ref="J2883:J2946" si="136">IF(I2883&lt;=54, I2883*50/54,
IF(I2883&lt;=154, 51 + (I2883-55)*50/100,
IF(I2883&lt;=254, 101 + (I2883-155)*50/100,
IF(I2883&lt;=354, 151 + (I2883-255)*50/100,
IF(I2883&lt;=424, 201 + (I2883-355)*100/70,
301 + (I2883-425)*200/180)))))</f>
        <v>35.185185185185183</v>
      </c>
      <c r="K2883" s="5" t="str">
        <f>VLOOKUP(I2883,Tabla13[[Rango minimo]:[Estado de calidad del aire]],2,TRUE)</f>
        <v>Buena</v>
      </c>
      <c r="L2883" s="21">
        <f t="shared" ref="L2883:L2946" si="137">(((G2883+J2883)/2))</f>
        <v>52.092592592592595</v>
      </c>
      <c r="M2883" s="21" t="str">
        <f>VLOOKUP(L2883,Tabla7[[Valor minimo]:[Estado de calidad el aire]],2,TRUE)</f>
        <v>Aceptable</v>
      </c>
      <c r="N2883" s="11">
        <v>14</v>
      </c>
      <c r="O2883" s="11" t="s">
        <v>162</v>
      </c>
      <c r="P2883" s="11">
        <v>3</v>
      </c>
      <c r="Q2883" s="11">
        <v>-74.103048720000004</v>
      </c>
      <c r="R2883" s="12">
        <v>4.5994513020000003</v>
      </c>
    </row>
    <row r="2884" spans="1:18" x14ac:dyDescent="0.25">
      <c r="A2884" s="10">
        <v>2883</v>
      </c>
      <c r="B2884" s="3" t="s">
        <v>5265</v>
      </c>
      <c r="C2884" s="3" t="s">
        <v>6256</v>
      </c>
      <c r="D2884" s="3" t="s">
        <v>1</v>
      </c>
      <c r="E2884" s="3" t="s">
        <v>5258</v>
      </c>
      <c r="F2884" s="87">
        <v>22</v>
      </c>
      <c r="G2884" s="5">
        <f t="shared" si="135"/>
        <v>69</v>
      </c>
      <c r="H2884" s="5" t="str">
        <f>VLOOKUP(F2884,Tabla5[[Columna3]:[Columna4]],2,TRUE)</f>
        <v>Aceptable</v>
      </c>
      <c r="I2884" s="18">
        <v>38</v>
      </c>
      <c r="J2884" s="5">
        <f t="shared" si="136"/>
        <v>35.185185185185183</v>
      </c>
      <c r="K2884" s="5" t="str">
        <f>VLOOKUP(I2884,Tabla13[[Rango minimo]:[Estado de calidad del aire]],2,TRUE)</f>
        <v>Buena</v>
      </c>
      <c r="L2884" s="21">
        <f t="shared" si="137"/>
        <v>52.092592592592595</v>
      </c>
      <c r="M2884" s="21" t="str">
        <f>VLOOKUP(L2884,Tabla7[[Valor minimo]:[Estado de calidad el aire]],2,TRUE)</f>
        <v>Aceptable</v>
      </c>
      <c r="N2884" s="11">
        <v>14</v>
      </c>
      <c r="O2884" s="11" t="s">
        <v>162</v>
      </c>
      <c r="P2884" s="11">
        <v>3</v>
      </c>
      <c r="Q2884" s="11">
        <v>-74.100185249999996</v>
      </c>
      <c r="R2884" s="12">
        <v>4.5971933229999999</v>
      </c>
    </row>
    <row r="2885" spans="1:18" x14ac:dyDescent="0.25">
      <c r="A2885" s="10">
        <v>2884</v>
      </c>
      <c r="B2885" s="3" t="s">
        <v>5266</v>
      </c>
      <c r="C2885" s="3" t="s">
        <v>6256</v>
      </c>
      <c r="D2885" s="3" t="s">
        <v>1</v>
      </c>
      <c r="E2885" s="3" t="s">
        <v>5267</v>
      </c>
      <c r="F2885" s="87">
        <v>22</v>
      </c>
      <c r="G2885" s="5">
        <f t="shared" si="135"/>
        <v>69</v>
      </c>
      <c r="H2885" s="5" t="str">
        <f>VLOOKUP(F2885,Tabla5[[Columna3]:[Columna4]],2,TRUE)</f>
        <v>Aceptable</v>
      </c>
      <c r="I2885" s="18">
        <v>38</v>
      </c>
      <c r="J2885" s="5">
        <f t="shared" si="136"/>
        <v>35.185185185185183</v>
      </c>
      <c r="K2885" s="5" t="str">
        <f>VLOOKUP(I2885,Tabla13[[Rango minimo]:[Estado de calidad del aire]],2,TRUE)</f>
        <v>Buena</v>
      </c>
      <c r="L2885" s="21">
        <f t="shared" si="137"/>
        <v>52.092592592592595</v>
      </c>
      <c r="M2885" s="21" t="str">
        <f>VLOOKUP(L2885,Tabla7[[Valor minimo]:[Estado de calidad el aire]],2,TRUE)</f>
        <v>Aceptable</v>
      </c>
      <c r="N2885" s="11">
        <v>14</v>
      </c>
      <c r="O2885" s="11" t="s">
        <v>162</v>
      </c>
      <c r="P2885" s="11">
        <v>3</v>
      </c>
      <c r="Q2885" s="11">
        <v>-74.103878960000003</v>
      </c>
      <c r="R2885" s="12">
        <v>4.5975233639999997</v>
      </c>
    </row>
    <row r="2886" spans="1:18" x14ac:dyDescent="0.25">
      <c r="A2886" s="10">
        <v>2885</v>
      </c>
      <c r="B2886" s="3" t="s">
        <v>5268</v>
      </c>
      <c r="C2886" s="3" t="s">
        <v>6256</v>
      </c>
      <c r="D2886" s="3" t="s">
        <v>1</v>
      </c>
      <c r="E2886" s="3" t="s">
        <v>5269</v>
      </c>
      <c r="F2886" s="87">
        <v>22</v>
      </c>
      <c r="G2886" s="5">
        <f t="shared" si="135"/>
        <v>69</v>
      </c>
      <c r="H2886" s="5" t="str">
        <f>VLOOKUP(F2886,Tabla5[[Columna3]:[Columna4]],2,TRUE)</f>
        <v>Aceptable</v>
      </c>
      <c r="I2886" s="18">
        <v>38</v>
      </c>
      <c r="J2886" s="5">
        <f t="shared" si="136"/>
        <v>35.185185185185183</v>
      </c>
      <c r="K2886" s="5" t="str">
        <f>VLOOKUP(I2886,Tabla13[[Rango minimo]:[Estado de calidad del aire]],2,TRUE)</f>
        <v>Buena</v>
      </c>
      <c r="L2886" s="21">
        <f t="shared" si="137"/>
        <v>52.092592592592595</v>
      </c>
      <c r="M2886" s="21" t="str">
        <f>VLOOKUP(L2886,Tabla7[[Valor minimo]:[Estado de calidad el aire]],2,TRUE)</f>
        <v>Aceptable</v>
      </c>
      <c r="N2886" s="11">
        <v>14</v>
      </c>
      <c r="O2886" s="11" t="s">
        <v>162</v>
      </c>
      <c r="P2886" s="11">
        <v>3</v>
      </c>
      <c r="Q2886" s="11">
        <v>-74.09463538</v>
      </c>
      <c r="R2886" s="12">
        <v>4.5967153209999996</v>
      </c>
    </row>
    <row r="2887" spans="1:18" x14ac:dyDescent="0.25">
      <c r="A2887" s="10">
        <v>2886</v>
      </c>
      <c r="B2887" s="3" t="s">
        <v>5270</v>
      </c>
      <c r="C2887" s="3" t="s">
        <v>6256</v>
      </c>
      <c r="D2887" s="3" t="s">
        <v>1</v>
      </c>
      <c r="E2887" s="3" t="s">
        <v>5271</v>
      </c>
      <c r="F2887" s="87">
        <v>22</v>
      </c>
      <c r="G2887" s="5">
        <f t="shared" si="135"/>
        <v>69</v>
      </c>
      <c r="H2887" s="5" t="str">
        <f>VLOOKUP(F2887,Tabla5[[Columna3]:[Columna4]],2,TRUE)</f>
        <v>Aceptable</v>
      </c>
      <c r="I2887" s="18">
        <v>38</v>
      </c>
      <c r="J2887" s="5">
        <f t="shared" si="136"/>
        <v>35.185185185185183</v>
      </c>
      <c r="K2887" s="5" t="str">
        <f>VLOOKUP(I2887,Tabla13[[Rango minimo]:[Estado de calidad del aire]],2,TRUE)</f>
        <v>Buena</v>
      </c>
      <c r="L2887" s="21">
        <f t="shared" si="137"/>
        <v>52.092592592592595</v>
      </c>
      <c r="M2887" s="21" t="str">
        <f>VLOOKUP(L2887,Tabla7[[Valor minimo]:[Estado de calidad el aire]],2,TRUE)</f>
        <v>Aceptable</v>
      </c>
      <c r="N2887" s="11">
        <v>14</v>
      </c>
      <c r="O2887" s="11" t="s">
        <v>162</v>
      </c>
      <c r="P2887" s="11">
        <v>3</v>
      </c>
      <c r="Q2887" s="11">
        <v>-74.092407940000001</v>
      </c>
      <c r="R2887" s="12">
        <v>4.5946588740000003</v>
      </c>
    </row>
    <row r="2888" spans="1:18" x14ac:dyDescent="0.25">
      <c r="A2888" s="10">
        <v>2887</v>
      </c>
      <c r="B2888" s="3" t="s">
        <v>5272</v>
      </c>
      <c r="C2888" s="3" t="s">
        <v>6256</v>
      </c>
      <c r="D2888" s="3" t="s">
        <v>1</v>
      </c>
      <c r="E2888" s="3" t="s">
        <v>5273</v>
      </c>
      <c r="F2888" s="87">
        <v>22</v>
      </c>
      <c r="G2888" s="5">
        <f t="shared" si="135"/>
        <v>69</v>
      </c>
      <c r="H2888" s="5" t="str">
        <f>VLOOKUP(F2888,Tabla5[[Columna3]:[Columna4]],2,TRUE)</f>
        <v>Aceptable</v>
      </c>
      <c r="I2888" s="18">
        <v>38</v>
      </c>
      <c r="J2888" s="5">
        <f t="shared" si="136"/>
        <v>35.185185185185183</v>
      </c>
      <c r="K2888" s="5" t="str">
        <f>VLOOKUP(I2888,Tabla13[[Rango minimo]:[Estado de calidad del aire]],2,TRUE)</f>
        <v>Buena</v>
      </c>
      <c r="L2888" s="21">
        <f t="shared" si="137"/>
        <v>52.092592592592595</v>
      </c>
      <c r="M2888" s="21" t="str">
        <f>VLOOKUP(L2888,Tabla7[[Valor minimo]:[Estado de calidad el aire]],2,TRUE)</f>
        <v>Aceptable</v>
      </c>
      <c r="N2888" s="11">
        <v>14</v>
      </c>
      <c r="O2888" s="11" t="s">
        <v>162</v>
      </c>
      <c r="P2888" s="11">
        <v>3</v>
      </c>
      <c r="Q2888" s="11">
        <v>-74.090919850000006</v>
      </c>
      <c r="R2888" s="12">
        <v>4.6079039140000004</v>
      </c>
    </row>
    <row r="2889" spans="1:18" x14ac:dyDescent="0.25">
      <c r="A2889" s="10">
        <v>2888</v>
      </c>
      <c r="B2889" s="3" t="s">
        <v>5274</v>
      </c>
      <c r="C2889" s="3" t="s">
        <v>6256</v>
      </c>
      <c r="D2889" s="3" t="s">
        <v>1</v>
      </c>
      <c r="E2889" s="3" t="s">
        <v>5275</v>
      </c>
      <c r="F2889" s="87">
        <v>22</v>
      </c>
      <c r="G2889" s="5">
        <f t="shared" si="135"/>
        <v>69</v>
      </c>
      <c r="H2889" s="5" t="str">
        <f>VLOOKUP(F2889,Tabla5[[Columna3]:[Columna4]],2,TRUE)</f>
        <v>Aceptable</v>
      </c>
      <c r="I2889" s="18">
        <v>38</v>
      </c>
      <c r="J2889" s="5">
        <f t="shared" si="136"/>
        <v>35.185185185185183</v>
      </c>
      <c r="K2889" s="5" t="str">
        <f>VLOOKUP(I2889,Tabla13[[Rango minimo]:[Estado de calidad del aire]],2,TRUE)</f>
        <v>Buena</v>
      </c>
      <c r="L2889" s="21">
        <f t="shared" si="137"/>
        <v>52.092592592592595</v>
      </c>
      <c r="M2889" s="21" t="str">
        <f>VLOOKUP(L2889,Tabla7[[Valor minimo]:[Estado de calidad el aire]],2,TRUE)</f>
        <v>Aceptable</v>
      </c>
      <c r="N2889" s="11">
        <v>14</v>
      </c>
      <c r="O2889" s="11" t="s">
        <v>162</v>
      </c>
      <c r="P2889" s="11">
        <v>3</v>
      </c>
      <c r="Q2889" s="11">
        <v>-74.089467060000004</v>
      </c>
      <c r="R2889" s="12">
        <v>4.6023465640000003</v>
      </c>
    </row>
    <row r="2890" spans="1:18" x14ac:dyDescent="0.25">
      <c r="A2890" s="10">
        <v>2889</v>
      </c>
      <c r="B2890" s="3" t="s">
        <v>5276</v>
      </c>
      <c r="C2890" s="3" t="s">
        <v>6256</v>
      </c>
      <c r="D2890" s="3" t="s">
        <v>1</v>
      </c>
      <c r="E2890" s="3" t="s">
        <v>5277</v>
      </c>
      <c r="F2890" s="87">
        <v>22</v>
      </c>
      <c r="G2890" s="5">
        <f t="shared" si="135"/>
        <v>69</v>
      </c>
      <c r="H2890" s="5" t="str">
        <f>VLOOKUP(F2890,Tabla5[[Columna3]:[Columna4]],2,TRUE)</f>
        <v>Aceptable</v>
      </c>
      <c r="I2890" s="18">
        <v>38</v>
      </c>
      <c r="J2890" s="5">
        <f t="shared" si="136"/>
        <v>35.185185185185183</v>
      </c>
      <c r="K2890" s="5" t="str">
        <f>VLOOKUP(I2890,Tabla13[[Rango minimo]:[Estado de calidad del aire]],2,TRUE)</f>
        <v>Buena</v>
      </c>
      <c r="L2890" s="21">
        <f t="shared" si="137"/>
        <v>52.092592592592595</v>
      </c>
      <c r="M2890" s="21" t="str">
        <f>VLOOKUP(L2890,Tabla7[[Valor minimo]:[Estado de calidad el aire]],2,TRUE)</f>
        <v>Aceptable</v>
      </c>
      <c r="N2890" s="11">
        <v>14</v>
      </c>
      <c r="O2890" s="11" t="s">
        <v>162</v>
      </c>
      <c r="P2890" s="11">
        <v>3</v>
      </c>
      <c r="Q2890" s="11">
        <v>-74.087685239999999</v>
      </c>
      <c r="R2890" s="12">
        <v>4.6008594799999996</v>
      </c>
    </row>
    <row r="2891" spans="1:18" x14ac:dyDescent="0.25">
      <c r="A2891" s="10">
        <v>2890</v>
      </c>
      <c r="B2891" s="3" t="s">
        <v>5278</v>
      </c>
      <c r="C2891" s="3" t="s">
        <v>6256</v>
      </c>
      <c r="D2891" s="3" t="s">
        <v>1</v>
      </c>
      <c r="E2891" s="3" t="s">
        <v>5279</v>
      </c>
      <c r="F2891" s="87">
        <v>22</v>
      </c>
      <c r="G2891" s="5">
        <f t="shared" si="135"/>
        <v>69</v>
      </c>
      <c r="H2891" s="5" t="str">
        <f>VLOOKUP(F2891,Tabla5[[Columna3]:[Columna4]],2,TRUE)</f>
        <v>Aceptable</v>
      </c>
      <c r="I2891" s="18">
        <v>38</v>
      </c>
      <c r="J2891" s="5">
        <f t="shared" si="136"/>
        <v>35.185185185185183</v>
      </c>
      <c r="K2891" s="5" t="str">
        <f>VLOOKUP(I2891,Tabla13[[Rango minimo]:[Estado de calidad del aire]],2,TRUE)</f>
        <v>Buena</v>
      </c>
      <c r="L2891" s="21">
        <f t="shared" si="137"/>
        <v>52.092592592592595</v>
      </c>
      <c r="M2891" s="21" t="str">
        <f>VLOOKUP(L2891,Tabla7[[Valor minimo]:[Estado de calidad el aire]],2,TRUE)</f>
        <v>Aceptable</v>
      </c>
      <c r="N2891" s="11">
        <v>14</v>
      </c>
      <c r="O2891" s="11" t="s">
        <v>162</v>
      </c>
      <c r="P2891" s="11">
        <v>3</v>
      </c>
      <c r="Q2891" s="11">
        <v>-74.081744220000004</v>
      </c>
      <c r="R2891" s="12">
        <v>4.6018392669999999</v>
      </c>
    </row>
    <row r="2892" spans="1:18" x14ac:dyDescent="0.25">
      <c r="A2892" s="10">
        <v>2891</v>
      </c>
      <c r="B2892" s="3" t="s">
        <v>5280</v>
      </c>
      <c r="C2892" s="3" t="s">
        <v>6256</v>
      </c>
      <c r="D2892" s="3" t="s">
        <v>1</v>
      </c>
      <c r="E2892" s="3" t="s">
        <v>5281</v>
      </c>
      <c r="F2892" s="87">
        <v>22</v>
      </c>
      <c r="G2892" s="5">
        <f t="shared" si="135"/>
        <v>69</v>
      </c>
      <c r="H2892" s="5" t="str">
        <f>VLOOKUP(F2892,Tabla5[[Columna3]:[Columna4]],2,TRUE)</f>
        <v>Aceptable</v>
      </c>
      <c r="I2892" s="18">
        <v>38</v>
      </c>
      <c r="J2892" s="5">
        <f t="shared" si="136"/>
        <v>35.185185185185183</v>
      </c>
      <c r="K2892" s="5" t="str">
        <f>VLOOKUP(I2892,Tabla13[[Rango minimo]:[Estado de calidad del aire]],2,TRUE)</f>
        <v>Buena</v>
      </c>
      <c r="L2892" s="21">
        <f t="shared" si="137"/>
        <v>52.092592592592595</v>
      </c>
      <c r="M2892" s="21" t="str">
        <f>VLOOKUP(L2892,Tabla7[[Valor minimo]:[Estado de calidad el aire]],2,TRUE)</f>
        <v>Aceptable</v>
      </c>
      <c r="N2892" s="11">
        <v>14</v>
      </c>
      <c r="O2892" s="11" t="s">
        <v>162</v>
      </c>
      <c r="P2892" s="11">
        <v>3</v>
      </c>
      <c r="Q2892" s="11">
        <v>-74.078087310000001</v>
      </c>
      <c r="R2892" s="12">
        <v>4.6145229580000002</v>
      </c>
    </row>
    <row r="2893" spans="1:18" x14ac:dyDescent="0.25">
      <c r="A2893" s="10">
        <v>2892</v>
      </c>
      <c r="B2893" s="3" t="s">
        <v>5282</v>
      </c>
      <c r="C2893" s="3" t="s">
        <v>6256</v>
      </c>
      <c r="D2893" s="3" t="s">
        <v>1</v>
      </c>
      <c r="E2893" s="3" t="s">
        <v>5283</v>
      </c>
      <c r="F2893" s="87">
        <v>22</v>
      </c>
      <c r="G2893" s="5">
        <f t="shared" si="135"/>
        <v>69</v>
      </c>
      <c r="H2893" s="5" t="str">
        <f>VLOOKUP(F2893,Tabla5[[Columna3]:[Columna4]],2,TRUE)</f>
        <v>Aceptable</v>
      </c>
      <c r="I2893" s="18">
        <v>38</v>
      </c>
      <c r="J2893" s="5">
        <f t="shared" si="136"/>
        <v>35.185185185185183</v>
      </c>
      <c r="K2893" s="5" t="str">
        <f>VLOOKUP(I2893,Tabla13[[Rango minimo]:[Estado de calidad del aire]],2,TRUE)</f>
        <v>Buena</v>
      </c>
      <c r="L2893" s="21">
        <f t="shared" si="137"/>
        <v>52.092592592592595</v>
      </c>
      <c r="M2893" s="21" t="str">
        <f>VLOOKUP(L2893,Tabla7[[Valor minimo]:[Estado de calidad el aire]],2,TRUE)</f>
        <v>Aceptable</v>
      </c>
      <c r="N2893" s="11">
        <v>14</v>
      </c>
      <c r="O2893" s="11" t="s">
        <v>162</v>
      </c>
      <c r="P2893" s="11">
        <v>3</v>
      </c>
      <c r="Q2893" s="11">
        <v>-74.079303080000003</v>
      </c>
      <c r="R2893" s="12">
        <v>4.6198008110000002</v>
      </c>
    </row>
    <row r="2894" spans="1:18" x14ac:dyDescent="0.25">
      <c r="A2894" s="10">
        <v>2893</v>
      </c>
      <c r="B2894" s="3" t="s">
        <v>5284</v>
      </c>
      <c r="C2894" s="3" t="s">
        <v>6256</v>
      </c>
      <c r="D2894" s="3" t="s">
        <v>1</v>
      </c>
      <c r="E2894" s="3" t="s">
        <v>5285</v>
      </c>
      <c r="F2894" s="87">
        <v>22</v>
      </c>
      <c r="G2894" s="5">
        <f t="shared" si="135"/>
        <v>69</v>
      </c>
      <c r="H2894" s="5" t="str">
        <f>VLOOKUP(F2894,Tabla5[[Columna3]:[Columna4]],2,TRUE)</f>
        <v>Aceptable</v>
      </c>
      <c r="I2894" s="18">
        <v>38</v>
      </c>
      <c r="J2894" s="5">
        <f t="shared" si="136"/>
        <v>35.185185185185183</v>
      </c>
      <c r="K2894" s="5" t="str">
        <f>VLOOKUP(I2894,Tabla13[[Rango minimo]:[Estado de calidad del aire]],2,TRUE)</f>
        <v>Buena</v>
      </c>
      <c r="L2894" s="21">
        <f t="shared" si="137"/>
        <v>52.092592592592595</v>
      </c>
      <c r="M2894" s="21" t="str">
        <f>VLOOKUP(L2894,Tabla7[[Valor minimo]:[Estado de calidad el aire]],2,TRUE)</f>
        <v>Aceptable</v>
      </c>
      <c r="N2894" s="11">
        <v>14</v>
      </c>
      <c r="O2894" s="11" t="s">
        <v>162</v>
      </c>
      <c r="P2894" s="11">
        <v>3</v>
      </c>
      <c r="Q2894" s="11">
        <v>-74.08396424</v>
      </c>
      <c r="R2894" s="12">
        <v>4.6110058949999999</v>
      </c>
    </row>
    <row r="2895" spans="1:18" x14ac:dyDescent="0.25">
      <c r="A2895" s="10">
        <v>2894</v>
      </c>
      <c r="B2895" s="3" t="s">
        <v>5286</v>
      </c>
      <c r="C2895" s="3" t="s">
        <v>6256</v>
      </c>
      <c r="D2895" s="3" t="s">
        <v>1</v>
      </c>
      <c r="E2895" s="3" t="s">
        <v>5287</v>
      </c>
      <c r="F2895" s="87">
        <v>22</v>
      </c>
      <c r="G2895" s="5">
        <f t="shared" si="135"/>
        <v>69</v>
      </c>
      <c r="H2895" s="5" t="str">
        <f>VLOOKUP(F2895,Tabla5[[Columna3]:[Columna4]],2,TRUE)</f>
        <v>Aceptable</v>
      </c>
      <c r="I2895" s="18">
        <v>38</v>
      </c>
      <c r="J2895" s="5">
        <f t="shared" si="136"/>
        <v>35.185185185185183</v>
      </c>
      <c r="K2895" s="5" t="str">
        <f>VLOOKUP(I2895,Tabla13[[Rango minimo]:[Estado de calidad del aire]],2,TRUE)</f>
        <v>Buena</v>
      </c>
      <c r="L2895" s="21">
        <f t="shared" si="137"/>
        <v>52.092592592592595</v>
      </c>
      <c r="M2895" s="21" t="str">
        <f>VLOOKUP(L2895,Tabla7[[Valor minimo]:[Estado de calidad el aire]],2,TRUE)</f>
        <v>Aceptable</v>
      </c>
      <c r="N2895" s="11">
        <v>14</v>
      </c>
      <c r="O2895" s="11" t="s">
        <v>162</v>
      </c>
      <c r="P2895" s="11">
        <v>3</v>
      </c>
      <c r="Q2895" s="11">
        <v>-74.086679540000006</v>
      </c>
      <c r="R2895" s="12">
        <v>4.6195133459999997</v>
      </c>
    </row>
    <row r="2896" spans="1:18" x14ac:dyDescent="0.25">
      <c r="A2896" s="10">
        <v>2895</v>
      </c>
      <c r="B2896" s="3" t="s">
        <v>5288</v>
      </c>
      <c r="C2896" s="3" t="s">
        <v>6256</v>
      </c>
      <c r="D2896" s="3" t="s">
        <v>1</v>
      </c>
      <c r="E2896" s="3" t="s">
        <v>5287</v>
      </c>
      <c r="F2896" s="87">
        <v>22</v>
      </c>
      <c r="G2896" s="5">
        <f t="shared" si="135"/>
        <v>69</v>
      </c>
      <c r="H2896" s="5" t="str">
        <f>VLOOKUP(F2896,Tabla5[[Columna3]:[Columna4]],2,TRUE)</f>
        <v>Aceptable</v>
      </c>
      <c r="I2896" s="18">
        <v>38</v>
      </c>
      <c r="J2896" s="5">
        <f t="shared" si="136"/>
        <v>35.185185185185183</v>
      </c>
      <c r="K2896" s="5" t="str">
        <f>VLOOKUP(I2896,Tabla13[[Rango minimo]:[Estado de calidad del aire]],2,TRUE)</f>
        <v>Buena</v>
      </c>
      <c r="L2896" s="21">
        <f t="shared" si="137"/>
        <v>52.092592592592595</v>
      </c>
      <c r="M2896" s="21" t="str">
        <f>VLOOKUP(L2896,Tabla7[[Valor minimo]:[Estado de calidad el aire]],2,TRUE)</f>
        <v>Aceptable</v>
      </c>
      <c r="N2896" s="11">
        <v>14</v>
      </c>
      <c r="O2896" s="11" t="s">
        <v>162</v>
      </c>
      <c r="P2896" s="11">
        <v>3</v>
      </c>
      <c r="Q2896" s="11">
        <v>-74.087416419999997</v>
      </c>
      <c r="R2896" s="12">
        <v>4.6180023029999999</v>
      </c>
    </row>
    <row r="2897" spans="1:18" x14ac:dyDescent="0.25">
      <c r="A2897" s="10">
        <v>2896</v>
      </c>
      <c r="B2897" s="3" t="s">
        <v>5289</v>
      </c>
      <c r="C2897" s="3" t="s">
        <v>6256</v>
      </c>
      <c r="D2897" s="3" t="s">
        <v>1</v>
      </c>
      <c r="E2897" s="3" t="s">
        <v>5290</v>
      </c>
      <c r="F2897" s="87">
        <v>22</v>
      </c>
      <c r="G2897" s="5">
        <f t="shared" si="135"/>
        <v>69</v>
      </c>
      <c r="H2897" s="5" t="str">
        <f>VLOOKUP(F2897,Tabla5[[Columna3]:[Columna4]],2,TRUE)</f>
        <v>Aceptable</v>
      </c>
      <c r="I2897" s="18">
        <v>38</v>
      </c>
      <c r="J2897" s="5">
        <f t="shared" si="136"/>
        <v>35.185185185185183</v>
      </c>
      <c r="K2897" s="5" t="str">
        <f>VLOOKUP(I2897,Tabla13[[Rango minimo]:[Estado de calidad del aire]],2,TRUE)</f>
        <v>Buena</v>
      </c>
      <c r="L2897" s="21">
        <f t="shared" si="137"/>
        <v>52.092592592592595</v>
      </c>
      <c r="M2897" s="21" t="str">
        <f>VLOOKUP(L2897,Tabla7[[Valor minimo]:[Estado de calidad el aire]],2,TRUE)</f>
        <v>Aceptable</v>
      </c>
      <c r="N2897" s="11">
        <v>14</v>
      </c>
      <c r="O2897" s="11" t="s">
        <v>162</v>
      </c>
      <c r="P2897" s="11">
        <v>3</v>
      </c>
      <c r="Q2897" s="11">
        <v>-74.094070439999996</v>
      </c>
      <c r="R2897" s="12">
        <v>4.6089736139999999</v>
      </c>
    </row>
    <row r="2898" spans="1:18" x14ac:dyDescent="0.25">
      <c r="A2898" s="10">
        <v>2897</v>
      </c>
      <c r="B2898" s="3" t="s">
        <v>5291</v>
      </c>
      <c r="C2898" s="3" t="s">
        <v>6256</v>
      </c>
      <c r="D2898" s="3" t="s">
        <v>1</v>
      </c>
      <c r="E2898" s="3" t="s">
        <v>5292</v>
      </c>
      <c r="F2898" s="87">
        <v>22</v>
      </c>
      <c r="G2898" s="5">
        <f t="shared" si="135"/>
        <v>69</v>
      </c>
      <c r="H2898" s="5" t="str">
        <f>VLOOKUP(F2898,Tabla5[[Columna3]:[Columna4]],2,TRUE)</f>
        <v>Aceptable</v>
      </c>
      <c r="I2898" s="18">
        <v>38</v>
      </c>
      <c r="J2898" s="5">
        <f t="shared" si="136"/>
        <v>35.185185185185183</v>
      </c>
      <c r="K2898" s="5" t="str">
        <f>VLOOKUP(I2898,Tabla13[[Rango minimo]:[Estado de calidad del aire]],2,TRUE)</f>
        <v>Buena</v>
      </c>
      <c r="L2898" s="21">
        <f t="shared" si="137"/>
        <v>52.092592592592595</v>
      </c>
      <c r="M2898" s="21" t="str">
        <f>VLOOKUP(L2898,Tabla7[[Valor minimo]:[Estado de calidad el aire]],2,TRUE)</f>
        <v>Aceptable</v>
      </c>
      <c r="N2898" s="11">
        <v>14</v>
      </c>
      <c r="O2898" s="11" t="s">
        <v>162</v>
      </c>
      <c r="P2898" s="11">
        <v>3</v>
      </c>
      <c r="Q2898" s="11">
        <v>-74.085668920000003</v>
      </c>
      <c r="R2898" s="12">
        <v>4.6044133519999999</v>
      </c>
    </row>
    <row r="2899" spans="1:18" x14ac:dyDescent="0.25">
      <c r="A2899" s="10">
        <v>2898</v>
      </c>
      <c r="B2899" s="3" t="s">
        <v>5293</v>
      </c>
      <c r="C2899" s="3" t="s">
        <v>6256</v>
      </c>
      <c r="D2899" s="3" t="s">
        <v>1</v>
      </c>
      <c r="E2899" s="3" t="s">
        <v>5294</v>
      </c>
      <c r="F2899" s="87">
        <v>22</v>
      </c>
      <c r="G2899" s="5">
        <f t="shared" si="135"/>
        <v>69</v>
      </c>
      <c r="H2899" s="5" t="str">
        <f>VLOOKUP(F2899,Tabla5[[Columna3]:[Columna4]],2,TRUE)</f>
        <v>Aceptable</v>
      </c>
      <c r="I2899" s="18">
        <v>38</v>
      </c>
      <c r="J2899" s="5">
        <f t="shared" si="136"/>
        <v>35.185185185185183</v>
      </c>
      <c r="K2899" s="5" t="str">
        <f>VLOOKUP(I2899,Tabla13[[Rango minimo]:[Estado de calidad del aire]],2,TRUE)</f>
        <v>Buena</v>
      </c>
      <c r="L2899" s="21">
        <f t="shared" si="137"/>
        <v>52.092592592592595</v>
      </c>
      <c r="M2899" s="21" t="str">
        <f>VLOOKUP(L2899,Tabla7[[Valor minimo]:[Estado de calidad el aire]],2,TRUE)</f>
        <v>Aceptable</v>
      </c>
      <c r="N2899" s="11">
        <v>14</v>
      </c>
      <c r="O2899" s="11" t="s">
        <v>162</v>
      </c>
      <c r="P2899" s="11">
        <v>3</v>
      </c>
      <c r="Q2899" s="11">
        <v>-74.082027220000001</v>
      </c>
      <c r="R2899" s="12">
        <v>4.6133958110000002</v>
      </c>
    </row>
    <row r="2900" spans="1:18" x14ac:dyDescent="0.25">
      <c r="A2900" s="10">
        <v>2899</v>
      </c>
      <c r="B2900" s="3" t="s">
        <v>5295</v>
      </c>
      <c r="C2900" s="3" t="s">
        <v>6256</v>
      </c>
      <c r="D2900" s="3" t="s">
        <v>1</v>
      </c>
      <c r="E2900" s="3" t="s">
        <v>5283</v>
      </c>
      <c r="F2900" s="87">
        <v>22</v>
      </c>
      <c r="G2900" s="5">
        <f t="shared" si="135"/>
        <v>69</v>
      </c>
      <c r="H2900" s="5" t="str">
        <f>VLOOKUP(F2900,Tabla5[[Columna3]:[Columna4]],2,TRUE)</f>
        <v>Aceptable</v>
      </c>
      <c r="I2900" s="18">
        <v>38</v>
      </c>
      <c r="J2900" s="5">
        <f t="shared" si="136"/>
        <v>35.185185185185183</v>
      </c>
      <c r="K2900" s="5" t="str">
        <f>VLOOKUP(I2900,Tabla13[[Rango minimo]:[Estado de calidad del aire]],2,TRUE)</f>
        <v>Buena</v>
      </c>
      <c r="L2900" s="21">
        <f t="shared" si="137"/>
        <v>52.092592592592595</v>
      </c>
      <c r="M2900" s="21" t="str">
        <f>VLOOKUP(L2900,Tabla7[[Valor minimo]:[Estado de calidad el aire]],2,TRUE)</f>
        <v>Aceptable</v>
      </c>
      <c r="N2900" s="11">
        <v>14</v>
      </c>
      <c r="O2900" s="11" t="s">
        <v>162</v>
      </c>
      <c r="P2900" s="11">
        <v>3</v>
      </c>
      <c r="Q2900" s="11">
        <v>-74.079833969999996</v>
      </c>
      <c r="R2900" s="12">
        <v>4.6173445329999998</v>
      </c>
    </row>
    <row r="2901" spans="1:18" x14ac:dyDescent="0.25">
      <c r="A2901" s="10">
        <v>2900</v>
      </c>
      <c r="B2901" s="3" t="s">
        <v>5296</v>
      </c>
      <c r="C2901" s="3" t="s">
        <v>6256</v>
      </c>
      <c r="D2901" s="3" t="s">
        <v>1</v>
      </c>
      <c r="E2901" s="3" t="s">
        <v>5283</v>
      </c>
      <c r="F2901" s="87">
        <v>22</v>
      </c>
      <c r="G2901" s="5">
        <f t="shared" si="135"/>
        <v>69</v>
      </c>
      <c r="H2901" s="5" t="str">
        <f>VLOOKUP(F2901,Tabla5[[Columna3]:[Columna4]],2,TRUE)</f>
        <v>Aceptable</v>
      </c>
      <c r="I2901" s="18">
        <v>44</v>
      </c>
      <c r="J2901" s="5">
        <f t="shared" si="136"/>
        <v>40.74074074074074</v>
      </c>
      <c r="K2901" s="5" t="str">
        <f>VLOOKUP(I2901,Tabla13[[Rango minimo]:[Estado de calidad del aire]],2,TRUE)</f>
        <v>Buena</v>
      </c>
      <c r="L2901" s="21">
        <f t="shared" si="137"/>
        <v>54.870370370370367</v>
      </c>
      <c r="M2901" s="21" t="str">
        <f>VLOOKUP(L2901,Tabla7[[Valor minimo]:[Estado de calidad el aire]],2,TRUE)</f>
        <v>Aceptable</v>
      </c>
      <c r="N2901" s="11">
        <v>14</v>
      </c>
      <c r="O2901" s="11" t="s">
        <v>162</v>
      </c>
      <c r="P2901" s="11">
        <v>3</v>
      </c>
      <c r="Q2901" s="11">
        <v>-74.077860529999995</v>
      </c>
      <c r="R2901" s="12">
        <v>4.6129889549999996</v>
      </c>
    </row>
    <row r="2902" spans="1:18" x14ac:dyDescent="0.25">
      <c r="A2902" s="10">
        <v>2901</v>
      </c>
      <c r="B2902" s="3" t="s">
        <v>5297</v>
      </c>
      <c r="C2902" s="3" t="s">
        <v>5298</v>
      </c>
      <c r="D2902" s="3" t="s">
        <v>1</v>
      </c>
      <c r="E2902" s="3" t="s">
        <v>5299</v>
      </c>
      <c r="F2902" s="87">
        <v>22</v>
      </c>
      <c r="G2902" s="5">
        <f t="shared" si="135"/>
        <v>69</v>
      </c>
      <c r="H2902" s="5" t="str">
        <f>VLOOKUP(F2902,Tabla5[[Columna3]:[Columna4]],2,TRUE)</f>
        <v>Aceptable</v>
      </c>
      <c r="I2902" s="18">
        <v>38</v>
      </c>
      <c r="J2902" s="5">
        <f t="shared" si="136"/>
        <v>35.185185185185183</v>
      </c>
      <c r="K2902" s="5" t="str">
        <f>VLOOKUP(I2902,Tabla13[[Rango minimo]:[Estado de calidad del aire]],2,TRUE)</f>
        <v>Buena</v>
      </c>
      <c r="L2902" s="21">
        <f t="shared" si="137"/>
        <v>52.092592592592595</v>
      </c>
      <c r="M2902" s="21" t="str">
        <f>VLOOKUP(L2902,Tabla7[[Valor minimo]:[Estado de calidad el aire]],2,TRUE)</f>
        <v>Aceptable</v>
      </c>
      <c r="N2902" s="11">
        <v>15</v>
      </c>
      <c r="O2902" s="11" t="s">
        <v>161</v>
      </c>
      <c r="P2902" s="11">
        <v>3</v>
      </c>
      <c r="Q2902" s="11">
        <v>-74.090748050000002</v>
      </c>
      <c r="R2902" s="12">
        <v>4.5856071869999999</v>
      </c>
    </row>
    <row r="2903" spans="1:18" x14ac:dyDescent="0.25">
      <c r="A2903" s="10">
        <v>2902</v>
      </c>
      <c r="B2903" s="3" t="s">
        <v>5300</v>
      </c>
      <c r="C2903" s="3" t="s">
        <v>5298</v>
      </c>
      <c r="D2903" s="3" t="s">
        <v>1</v>
      </c>
      <c r="E2903" s="3" t="s">
        <v>5301</v>
      </c>
      <c r="F2903" s="87">
        <v>22</v>
      </c>
      <c r="G2903" s="5">
        <f t="shared" si="135"/>
        <v>69</v>
      </c>
      <c r="H2903" s="5" t="str">
        <f>VLOOKUP(F2903,Tabla5[[Columna3]:[Columna4]],2,TRUE)</f>
        <v>Aceptable</v>
      </c>
      <c r="I2903" s="18">
        <v>38</v>
      </c>
      <c r="J2903" s="5">
        <f t="shared" si="136"/>
        <v>35.185185185185183</v>
      </c>
      <c r="K2903" s="5" t="str">
        <f>VLOOKUP(I2903,Tabla13[[Rango minimo]:[Estado de calidad del aire]],2,TRUE)</f>
        <v>Buena</v>
      </c>
      <c r="L2903" s="21">
        <f t="shared" si="137"/>
        <v>52.092592592592595</v>
      </c>
      <c r="M2903" s="21" t="str">
        <f>VLOOKUP(L2903,Tabla7[[Valor minimo]:[Estado de calidad el aire]],2,TRUE)</f>
        <v>Aceptable</v>
      </c>
      <c r="N2903" s="11">
        <v>15</v>
      </c>
      <c r="O2903" s="11" t="s">
        <v>161</v>
      </c>
      <c r="P2903" s="11">
        <v>3</v>
      </c>
      <c r="Q2903" s="11">
        <v>-74.094419139999999</v>
      </c>
      <c r="R2903" s="12">
        <v>4.5800586750000001</v>
      </c>
    </row>
    <row r="2904" spans="1:18" x14ac:dyDescent="0.25">
      <c r="A2904" s="10">
        <v>2903</v>
      </c>
      <c r="B2904" s="3" t="s">
        <v>5302</v>
      </c>
      <c r="C2904" s="3" t="s">
        <v>5298</v>
      </c>
      <c r="D2904" s="3" t="s">
        <v>1</v>
      </c>
      <c r="E2904" s="3" t="s">
        <v>5303</v>
      </c>
      <c r="F2904" s="87">
        <v>22</v>
      </c>
      <c r="G2904" s="5">
        <f t="shared" si="135"/>
        <v>69</v>
      </c>
      <c r="H2904" s="5" t="str">
        <f>VLOOKUP(F2904,Tabla5[[Columna3]:[Columna4]],2,TRUE)</f>
        <v>Aceptable</v>
      </c>
      <c r="I2904" s="18">
        <v>38</v>
      </c>
      <c r="J2904" s="5">
        <f t="shared" si="136"/>
        <v>35.185185185185183</v>
      </c>
      <c r="K2904" s="5" t="str">
        <f>VLOOKUP(I2904,Tabla13[[Rango minimo]:[Estado de calidad del aire]],2,TRUE)</f>
        <v>Buena</v>
      </c>
      <c r="L2904" s="21">
        <f t="shared" si="137"/>
        <v>52.092592592592595</v>
      </c>
      <c r="M2904" s="21" t="str">
        <f>VLOOKUP(L2904,Tabla7[[Valor minimo]:[Estado de calidad el aire]],2,TRUE)</f>
        <v>Aceptable</v>
      </c>
      <c r="N2904" s="11">
        <v>15</v>
      </c>
      <c r="O2904" s="11" t="s">
        <v>161</v>
      </c>
      <c r="P2904" s="11">
        <v>3</v>
      </c>
      <c r="Q2904" s="11">
        <v>-74.096883349999999</v>
      </c>
      <c r="R2904" s="12">
        <v>4.5797229760000002</v>
      </c>
    </row>
    <row r="2905" spans="1:18" x14ac:dyDescent="0.25">
      <c r="A2905" s="10">
        <v>2904</v>
      </c>
      <c r="B2905" s="3" t="s">
        <v>5304</v>
      </c>
      <c r="C2905" s="3" t="s">
        <v>5298</v>
      </c>
      <c r="D2905" s="3" t="s">
        <v>1</v>
      </c>
      <c r="E2905" s="3" t="s">
        <v>5305</v>
      </c>
      <c r="F2905" s="87">
        <v>22</v>
      </c>
      <c r="G2905" s="5">
        <f t="shared" si="135"/>
        <v>69</v>
      </c>
      <c r="H2905" s="5" t="str">
        <f>VLOOKUP(F2905,Tabla5[[Columna3]:[Columna4]],2,TRUE)</f>
        <v>Aceptable</v>
      </c>
      <c r="I2905" s="18">
        <v>38</v>
      </c>
      <c r="J2905" s="5">
        <f t="shared" si="136"/>
        <v>35.185185185185183</v>
      </c>
      <c r="K2905" s="5" t="str">
        <f>VLOOKUP(I2905,Tabla13[[Rango minimo]:[Estado de calidad del aire]],2,TRUE)</f>
        <v>Buena</v>
      </c>
      <c r="L2905" s="21">
        <f t="shared" si="137"/>
        <v>52.092592592592595</v>
      </c>
      <c r="M2905" s="21" t="str">
        <f>VLOOKUP(L2905,Tabla7[[Valor minimo]:[Estado de calidad el aire]],2,TRUE)</f>
        <v>Aceptable</v>
      </c>
      <c r="N2905" s="11">
        <v>15</v>
      </c>
      <c r="O2905" s="11" t="s">
        <v>161</v>
      </c>
      <c r="P2905" s="11">
        <v>3</v>
      </c>
      <c r="Q2905" s="11">
        <v>-74.092850130000002</v>
      </c>
      <c r="R2905" s="12">
        <v>4.5851446129999998</v>
      </c>
    </row>
    <row r="2906" spans="1:18" x14ac:dyDescent="0.25">
      <c r="A2906" s="10">
        <v>2905</v>
      </c>
      <c r="B2906" s="3" t="s">
        <v>5306</v>
      </c>
      <c r="C2906" s="3" t="s">
        <v>5298</v>
      </c>
      <c r="D2906" s="3" t="s">
        <v>1</v>
      </c>
      <c r="E2906" s="3" t="s">
        <v>5299</v>
      </c>
      <c r="F2906" s="87">
        <v>22</v>
      </c>
      <c r="G2906" s="5">
        <f t="shared" si="135"/>
        <v>69</v>
      </c>
      <c r="H2906" s="5" t="str">
        <f>VLOOKUP(F2906,Tabla5[[Columna3]:[Columna4]],2,TRUE)</f>
        <v>Aceptable</v>
      </c>
      <c r="I2906" s="18">
        <v>38</v>
      </c>
      <c r="J2906" s="5">
        <f t="shared" si="136"/>
        <v>35.185185185185183</v>
      </c>
      <c r="K2906" s="5" t="str">
        <f>VLOOKUP(I2906,Tabla13[[Rango minimo]:[Estado de calidad del aire]],2,TRUE)</f>
        <v>Buena</v>
      </c>
      <c r="L2906" s="21">
        <f t="shared" si="137"/>
        <v>52.092592592592595</v>
      </c>
      <c r="M2906" s="21" t="str">
        <f>VLOOKUP(L2906,Tabla7[[Valor minimo]:[Estado de calidad el aire]],2,TRUE)</f>
        <v>Aceptable</v>
      </c>
      <c r="N2906" s="11">
        <v>15</v>
      </c>
      <c r="O2906" s="11" t="s">
        <v>161</v>
      </c>
      <c r="P2906" s="11">
        <v>3</v>
      </c>
      <c r="Q2906" s="11">
        <v>-74.091710660000004</v>
      </c>
      <c r="R2906" s="12">
        <v>4.586559812</v>
      </c>
    </row>
    <row r="2907" spans="1:18" x14ac:dyDescent="0.25">
      <c r="A2907" s="10">
        <v>2906</v>
      </c>
      <c r="B2907" s="3" t="s">
        <v>5307</v>
      </c>
      <c r="C2907" s="3" t="s">
        <v>5298</v>
      </c>
      <c r="D2907" s="3" t="s">
        <v>1</v>
      </c>
      <c r="E2907" s="3" t="s">
        <v>5308</v>
      </c>
      <c r="F2907" s="87">
        <v>22</v>
      </c>
      <c r="G2907" s="5">
        <f t="shared" si="135"/>
        <v>69</v>
      </c>
      <c r="H2907" s="5" t="str">
        <f>VLOOKUP(F2907,Tabla5[[Columna3]:[Columna4]],2,TRUE)</f>
        <v>Aceptable</v>
      </c>
      <c r="I2907" s="18">
        <v>38</v>
      </c>
      <c r="J2907" s="5">
        <f t="shared" si="136"/>
        <v>35.185185185185183</v>
      </c>
      <c r="K2907" s="5" t="str">
        <f>VLOOKUP(I2907,Tabla13[[Rango minimo]:[Estado de calidad del aire]],2,TRUE)</f>
        <v>Buena</v>
      </c>
      <c r="L2907" s="21">
        <f t="shared" si="137"/>
        <v>52.092592592592595</v>
      </c>
      <c r="M2907" s="21" t="str">
        <f>VLOOKUP(L2907,Tabla7[[Valor minimo]:[Estado de calidad el aire]],2,TRUE)</f>
        <v>Aceptable</v>
      </c>
      <c r="N2907" s="11">
        <v>15</v>
      </c>
      <c r="O2907" s="11" t="s">
        <v>161</v>
      </c>
      <c r="P2907" s="11">
        <v>3</v>
      </c>
      <c r="Q2907" s="11">
        <v>-74.089688850000002</v>
      </c>
      <c r="R2907" s="12">
        <v>4.5849147669999999</v>
      </c>
    </row>
    <row r="2908" spans="1:18" x14ac:dyDescent="0.25">
      <c r="A2908" s="10">
        <v>2907</v>
      </c>
      <c r="B2908" s="3" t="s">
        <v>5309</v>
      </c>
      <c r="C2908" s="3" t="s">
        <v>5298</v>
      </c>
      <c r="D2908" s="3" t="s">
        <v>1</v>
      </c>
      <c r="E2908" s="3" t="s">
        <v>5310</v>
      </c>
      <c r="F2908" s="87">
        <v>22</v>
      </c>
      <c r="G2908" s="5">
        <f t="shared" si="135"/>
        <v>69</v>
      </c>
      <c r="H2908" s="5" t="str">
        <f>VLOOKUP(F2908,Tabla5[[Columna3]:[Columna4]],2,TRUE)</f>
        <v>Aceptable</v>
      </c>
      <c r="I2908" s="18">
        <v>38</v>
      </c>
      <c r="J2908" s="5">
        <f t="shared" si="136"/>
        <v>35.185185185185183</v>
      </c>
      <c r="K2908" s="5" t="str">
        <f>VLOOKUP(I2908,Tabla13[[Rango minimo]:[Estado de calidad del aire]],2,TRUE)</f>
        <v>Buena</v>
      </c>
      <c r="L2908" s="21">
        <f t="shared" si="137"/>
        <v>52.092592592592595</v>
      </c>
      <c r="M2908" s="21" t="str">
        <f>VLOOKUP(L2908,Tabla7[[Valor minimo]:[Estado de calidad el aire]],2,TRUE)</f>
        <v>Aceptable</v>
      </c>
      <c r="N2908" s="11">
        <v>15</v>
      </c>
      <c r="O2908" s="11" t="s">
        <v>161</v>
      </c>
      <c r="P2908" s="11">
        <v>2</v>
      </c>
      <c r="Q2908" s="11">
        <v>-74.087661449999999</v>
      </c>
      <c r="R2908" s="12">
        <v>4.5858514530000001</v>
      </c>
    </row>
    <row r="2909" spans="1:18" x14ac:dyDescent="0.25">
      <c r="A2909" s="10">
        <v>2908</v>
      </c>
      <c r="B2909" s="3" t="s">
        <v>5311</v>
      </c>
      <c r="C2909" s="3" t="s">
        <v>5298</v>
      </c>
      <c r="D2909" s="3" t="s">
        <v>1</v>
      </c>
      <c r="E2909" s="3" t="s">
        <v>5308</v>
      </c>
      <c r="F2909" s="87">
        <v>22</v>
      </c>
      <c r="G2909" s="5">
        <f t="shared" si="135"/>
        <v>69</v>
      </c>
      <c r="H2909" s="5" t="str">
        <f>VLOOKUP(F2909,Tabla5[[Columna3]:[Columna4]],2,TRUE)</f>
        <v>Aceptable</v>
      </c>
      <c r="I2909" s="18">
        <v>38</v>
      </c>
      <c r="J2909" s="5">
        <f t="shared" si="136"/>
        <v>35.185185185185183</v>
      </c>
      <c r="K2909" s="5" t="str">
        <f>VLOOKUP(I2909,Tabla13[[Rango minimo]:[Estado de calidad del aire]],2,TRUE)</f>
        <v>Buena</v>
      </c>
      <c r="L2909" s="21">
        <f t="shared" si="137"/>
        <v>52.092592592592595</v>
      </c>
      <c r="M2909" s="21" t="str">
        <f>VLOOKUP(L2909,Tabla7[[Valor minimo]:[Estado de calidad el aire]],2,TRUE)</f>
        <v>Aceptable</v>
      </c>
      <c r="N2909" s="11">
        <v>15</v>
      </c>
      <c r="O2909" s="11" t="s">
        <v>161</v>
      </c>
      <c r="P2909" s="11">
        <v>3</v>
      </c>
      <c r="Q2909" s="11">
        <v>-74.091572569999997</v>
      </c>
      <c r="R2909" s="12">
        <v>4.5841864240000003</v>
      </c>
    </row>
    <row r="2910" spans="1:18" x14ac:dyDescent="0.25">
      <c r="A2910" s="10">
        <v>2909</v>
      </c>
      <c r="B2910" s="3" t="s">
        <v>5312</v>
      </c>
      <c r="C2910" s="3" t="s">
        <v>5298</v>
      </c>
      <c r="D2910" s="3" t="s">
        <v>1</v>
      </c>
      <c r="E2910" s="3" t="s">
        <v>5313</v>
      </c>
      <c r="F2910" s="87">
        <v>22</v>
      </c>
      <c r="G2910" s="5">
        <f t="shared" si="135"/>
        <v>69</v>
      </c>
      <c r="H2910" s="5" t="str">
        <f>VLOOKUP(F2910,Tabla5[[Columna3]:[Columna4]],2,TRUE)</f>
        <v>Aceptable</v>
      </c>
      <c r="I2910" s="18">
        <v>38</v>
      </c>
      <c r="J2910" s="5">
        <f t="shared" si="136"/>
        <v>35.185185185185183</v>
      </c>
      <c r="K2910" s="5" t="str">
        <f>VLOOKUP(I2910,Tabla13[[Rango minimo]:[Estado de calidad del aire]],2,TRUE)</f>
        <v>Buena</v>
      </c>
      <c r="L2910" s="21">
        <f t="shared" si="137"/>
        <v>52.092592592592595</v>
      </c>
      <c r="M2910" s="21" t="str">
        <f>VLOOKUP(L2910,Tabla7[[Valor minimo]:[Estado de calidad el aire]],2,TRUE)</f>
        <v>Aceptable</v>
      </c>
      <c r="N2910" s="11">
        <v>15</v>
      </c>
      <c r="O2910" s="11" t="s">
        <v>161</v>
      </c>
      <c r="P2910" s="11">
        <v>2</v>
      </c>
      <c r="Q2910" s="11">
        <v>-74.088207859999997</v>
      </c>
      <c r="R2910" s="12">
        <v>4.5864334229999999</v>
      </c>
    </row>
    <row r="2911" spans="1:18" x14ac:dyDescent="0.25">
      <c r="A2911" s="10">
        <v>2910</v>
      </c>
      <c r="B2911" s="3" t="s">
        <v>5314</v>
      </c>
      <c r="C2911" s="3" t="s">
        <v>5298</v>
      </c>
      <c r="D2911" s="3" t="s">
        <v>1</v>
      </c>
      <c r="E2911" s="3" t="s">
        <v>5315</v>
      </c>
      <c r="F2911" s="87">
        <v>24</v>
      </c>
      <c r="G2911" s="5">
        <f t="shared" si="135"/>
        <v>73</v>
      </c>
      <c r="H2911" s="5" t="str">
        <f>VLOOKUP(F2911,Tabla5[[Columna3]:[Columna4]],2,TRUE)</f>
        <v>Aceptable</v>
      </c>
      <c r="I2911" s="18">
        <v>38</v>
      </c>
      <c r="J2911" s="5">
        <f t="shared" si="136"/>
        <v>35.185185185185183</v>
      </c>
      <c r="K2911" s="5" t="str">
        <f>VLOOKUP(I2911,Tabla13[[Rango minimo]:[Estado de calidad del aire]],2,TRUE)</f>
        <v>Buena</v>
      </c>
      <c r="L2911" s="21">
        <f t="shared" si="137"/>
        <v>54.092592592592595</v>
      </c>
      <c r="M2911" s="21" t="str">
        <f>VLOOKUP(L2911,Tabla7[[Valor minimo]:[Estado de calidad el aire]],2,TRUE)</f>
        <v>Aceptable</v>
      </c>
      <c r="N2911" s="11">
        <v>15</v>
      </c>
      <c r="O2911" s="11" t="s">
        <v>161</v>
      </c>
      <c r="P2911" s="11">
        <v>3</v>
      </c>
      <c r="Q2911" s="11">
        <v>-74.110396460000004</v>
      </c>
      <c r="R2911" s="12">
        <v>4.5963236490000003</v>
      </c>
    </row>
    <row r="2912" spans="1:18" x14ac:dyDescent="0.25">
      <c r="A2912" s="10">
        <v>2911</v>
      </c>
      <c r="B2912" s="3" t="s">
        <v>5316</v>
      </c>
      <c r="C2912" s="3" t="s">
        <v>5298</v>
      </c>
      <c r="D2912" s="3" t="s">
        <v>1</v>
      </c>
      <c r="E2912" s="3" t="s">
        <v>5317</v>
      </c>
      <c r="F2912" s="87">
        <v>24</v>
      </c>
      <c r="G2912" s="5">
        <f t="shared" si="135"/>
        <v>73</v>
      </c>
      <c r="H2912" s="5" t="str">
        <f>VLOOKUP(F2912,Tabla5[[Columna3]:[Columna4]],2,TRUE)</f>
        <v>Aceptable</v>
      </c>
      <c r="I2912" s="18">
        <v>38</v>
      </c>
      <c r="J2912" s="5">
        <f t="shared" si="136"/>
        <v>35.185185185185183</v>
      </c>
      <c r="K2912" s="5" t="str">
        <f>VLOOKUP(I2912,Tabla13[[Rango minimo]:[Estado de calidad del aire]],2,TRUE)</f>
        <v>Buena</v>
      </c>
      <c r="L2912" s="21">
        <f t="shared" si="137"/>
        <v>54.092592592592595</v>
      </c>
      <c r="M2912" s="21" t="str">
        <f>VLOOKUP(L2912,Tabla7[[Valor minimo]:[Estado de calidad el aire]],2,TRUE)</f>
        <v>Aceptable</v>
      </c>
      <c r="N2912" s="11">
        <v>15</v>
      </c>
      <c r="O2912" s="11" t="s">
        <v>161</v>
      </c>
      <c r="P2912" s="11">
        <v>3</v>
      </c>
      <c r="Q2912" s="11">
        <v>-74.113708540000005</v>
      </c>
      <c r="R2912" s="12">
        <v>4.5901481669999997</v>
      </c>
    </row>
    <row r="2913" spans="1:18" x14ac:dyDescent="0.25">
      <c r="A2913" s="10">
        <v>2912</v>
      </c>
      <c r="B2913" s="3" t="s">
        <v>5318</v>
      </c>
      <c r="C2913" s="3" t="s">
        <v>5298</v>
      </c>
      <c r="D2913" s="3" t="s">
        <v>1</v>
      </c>
      <c r="E2913" s="3" t="s">
        <v>5319</v>
      </c>
      <c r="F2913" s="87">
        <v>24</v>
      </c>
      <c r="G2913" s="5">
        <f t="shared" si="135"/>
        <v>73</v>
      </c>
      <c r="H2913" s="5" t="str">
        <f>VLOOKUP(F2913,Tabla5[[Columna3]:[Columna4]],2,TRUE)</f>
        <v>Aceptable</v>
      </c>
      <c r="I2913" s="18">
        <v>38</v>
      </c>
      <c r="J2913" s="5">
        <f t="shared" si="136"/>
        <v>35.185185185185183</v>
      </c>
      <c r="K2913" s="5" t="str">
        <f>VLOOKUP(I2913,Tabla13[[Rango minimo]:[Estado de calidad del aire]],2,TRUE)</f>
        <v>Buena</v>
      </c>
      <c r="L2913" s="21">
        <f t="shared" si="137"/>
        <v>54.092592592592595</v>
      </c>
      <c r="M2913" s="21" t="str">
        <f>VLOOKUP(L2913,Tabla7[[Valor minimo]:[Estado de calidad el aire]],2,TRUE)</f>
        <v>Aceptable</v>
      </c>
      <c r="N2913" s="11">
        <v>15</v>
      </c>
      <c r="O2913" s="11" t="s">
        <v>161</v>
      </c>
      <c r="P2913" s="11">
        <v>3</v>
      </c>
      <c r="Q2913" s="11">
        <v>-74.115486619999999</v>
      </c>
      <c r="R2913" s="12">
        <v>4.5944189279999996</v>
      </c>
    </row>
    <row r="2914" spans="1:18" x14ac:dyDescent="0.25">
      <c r="A2914" s="10">
        <v>2913</v>
      </c>
      <c r="B2914" s="3" t="s">
        <v>5320</v>
      </c>
      <c r="C2914" s="3" t="s">
        <v>5298</v>
      </c>
      <c r="D2914" s="3" t="s">
        <v>1</v>
      </c>
      <c r="E2914" s="3" t="s">
        <v>5321</v>
      </c>
      <c r="F2914" s="87">
        <v>22</v>
      </c>
      <c r="G2914" s="5">
        <f t="shared" si="135"/>
        <v>69</v>
      </c>
      <c r="H2914" s="5" t="str">
        <f>VLOOKUP(F2914,Tabla5[[Columna3]:[Columna4]],2,TRUE)</f>
        <v>Aceptable</v>
      </c>
      <c r="I2914" s="18">
        <v>38</v>
      </c>
      <c r="J2914" s="5">
        <f t="shared" si="136"/>
        <v>35.185185185185183</v>
      </c>
      <c r="K2914" s="5" t="str">
        <f>VLOOKUP(I2914,Tabla13[[Rango minimo]:[Estado de calidad del aire]],2,TRUE)</f>
        <v>Buena</v>
      </c>
      <c r="L2914" s="21">
        <f t="shared" si="137"/>
        <v>52.092592592592595</v>
      </c>
      <c r="M2914" s="21" t="str">
        <f>VLOOKUP(L2914,Tabla7[[Valor minimo]:[Estado de calidad el aire]],2,TRUE)</f>
        <v>Aceptable</v>
      </c>
      <c r="N2914" s="11">
        <v>15</v>
      </c>
      <c r="O2914" s="11" t="s">
        <v>161</v>
      </c>
      <c r="P2914" s="11">
        <v>3</v>
      </c>
      <c r="Q2914" s="11">
        <v>-74.104455709999996</v>
      </c>
      <c r="R2914" s="12">
        <v>4.5894938500000002</v>
      </c>
    </row>
    <row r="2915" spans="1:18" x14ac:dyDescent="0.25">
      <c r="A2915" s="10">
        <v>2914</v>
      </c>
      <c r="B2915" s="3" t="s">
        <v>5322</v>
      </c>
      <c r="C2915" s="3" t="s">
        <v>5298</v>
      </c>
      <c r="D2915" s="3" t="s">
        <v>1</v>
      </c>
      <c r="E2915" s="3" t="s">
        <v>5323</v>
      </c>
      <c r="F2915" s="87">
        <v>22</v>
      </c>
      <c r="G2915" s="5">
        <f t="shared" si="135"/>
        <v>69</v>
      </c>
      <c r="H2915" s="5" t="str">
        <f>VLOOKUP(F2915,Tabla5[[Columna3]:[Columna4]],2,TRUE)</f>
        <v>Aceptable</v>
      </c>
      <c r="I2915" s="18">
        <v>38</v>
      </c>
      <c r="J2915" s="5">
        <f t="shared" si="136"/>
        <v>35.185185185185183</v>
      </c>
      <c r="K2915" s="5" t="str">
        <f>VLOOKUP(I2915,Tabla13[[Rango minimo]:[Estado de calidad del aire]],2,TRUE)</f>
        <v>Buena</v>
      </c>
      <c r="L2915" s="21">
        <f t="shared" si="137"/>
        <v>52.092592592592595</v>
      </c>
      <c r="M2915" s="21" t="str">
        <f>VLOOKUP(L2915,Tabla7[[Valor minimo]:[Estado de calidad el aire]],2,TRUE)</f>
        <v>Aceptable</v>
      </c>
      <c r="N2915" s="11">
        <v>15</v>
      </c>
      <c r="O2915" s="11" t="s">
        <v>161</v>
      </c>
      <c r="P2915" s="11">
        <v>3</v>
      </c>
      <c r="Q2915" s="11">
        <v>-74.100826459999993</v>
      </c>
      <c r="R2915" s="12">
        <v>4.5938669179999998</v>
      </c>
    </row>
    <row r="2916" spans="1:18" x14ac:dyDescent="0.25">
      <c r="A2916" s="10">
        <v>2915</v>
      </c>
      <c r="B2916" s="3" t="s">
        <v>5324</v>
      </c>
      <c r="C2916" s="3" t="s">
        <v>5298</v>
      </c>
      <c r="D2916" s="3" t="s">
        <v>1</v>
      </c>
      <c r="E2916" s="3" t="s">
        <v>5323</v>
      </c>
      <c r="F2916" s="87">
        <v>22</v>
      </c>
      <c r="G2916" s="5">
        <f t="shared" si="135"/>
        <v>69</v>
      </c>
      <c r="H2916" s="5" t="str">
        <f>VLOOKUP(F2916,Tabla5[[Columna3]:[Columna4]],2,TRUE)</f>
        <v>Aceptable</v>
      </c>
      <c r="I2916" s="18">
        <v>38</v>
      </c>
      <c r="J2916" s="5">
        <f t="shared" si="136"/>
        <v>35.185185185185183</v>
      </c>
      <c r="K2916" s="5" t="str">
        <f>VLOOKUP(I2916,Tabla13[[Rango minimo]:[Estado de calidad del aire]],2,TRUE)</f>
        <v>Buena</v>
      </c>
      <c r="L2916" s="21">
        <f t="shared" si="137"/>
        <v>52.092592592592595</v>
      </c>
      <c r="M2916" s="21" t="str">
        <f>VLOOKUP(L2916,Tabla7[[Valor minimo]:[Estado de calidad el aire]],2,TRUE)</f>
        <v>Aceptable</v>
      </c>
      <c r="N2916" s="11">
        <v>15</v>
      </c>
      <c r="O2916" s="11" t="s">
        <v>161</v>
      </c>
      <c r="P2916" s="11">
        <v>3</v>
      </c>
      <c r="Q2916" s="11">
        <v>-74.096470780000004</v>
      </c>
      <c r="R2916" s="12">
        <v>4.5936544269999997</v>
      </c>
    </row>
    <row r="2917" spans="1:18" x14ac:dyDescent="0.25">
      <c r="A2917" s="10">
        <v>2916</v>
      </c>
      <c r="B2917" s="3" t="s">
        <v>5325</v>
      </c>
      <c r="C2917" s="3" t="s">
        <v>5298</v>
      </c>
      <c r="D2917" s="3" t="s">
        <v>1</v>
      </c>
      <c r="E2917" s="3" t="s">
        <v>5326</v>
      </c>
      <c r="F2917" s="87">
        <v>24</v>
      </c>
      <c r="G2917" s="5">
        <f t="shared" si="135"/>
        <v>73</v>
      </c>
      <c r="H2917" s="5" t="str">
        <f>VLOOKUP(F2917,Tabla5[[Columna3]:[Columna4]],2,TRUE)</f>
        <v>Aceptable</v>
      </c>
      <c r="I2917" s="18">
        <v>38</v>
      </c>
      <c r="J2917" s="5">
        <f t="shared" si="136"/>
        <v>35.185185185185183</v>
      </c>
      <c r="K2917" s="5" t="str">
        <f>VLOOKUP(I2917,Tabla13[[Rango minimo]:[Estado de calidad del aire]],2,TRUE)</f>
        <v>Buena</v>
      </c>
      <c r="L2917" s="21">
        <f t="shared" si="137"/>
        <v>54.092592592592595</v>
      </c>
      <c r="M2917" s="21" t="str">
        <f>VLOOKUP(L2917,Tabla7[[Valor minimo]:[Estado de calidad el aire]],2,TRUE)</f>
        <v>Aceptable</v>
      </c>
      <c r="N2917" s="11">
        <v>15</v>
      </c>
      <c r="O2917" s="11" t="s">
        <v>161</v>
      </c>
      <c r="P2917" s="11">
        <v>3</v>
      </c>
      <c r="Q2917" s="11">
        <v>-74.116905779999996</v>
      </c>
      <c r="R2917" s="12">
        <v>4.5910173670000001</v>
      </c>
    </row>
    <row r="2918" spans="1:18" x14ac:dyDescent="0.25">
      <c r="A2918" s="10">
        <v>2917</v>
      </c>
      <c r="B2918" s="3" t="s">
        <v>5327</v>
      </c>
      <c r="C2918" s="3" t="s">
        <v>5298</v>
      </c>
      <c r="D2918" s="3" t="s">
        <v>1</v>
      </c>
      <c r="E2918" s="3" t="s">
        <v>5328</v>
      </c>
      <c r="F2918" s="87">
        <v>24</v>
      </c>
      <c r="G2918" s="5">
        <f t="shared" si="135"/>
        <v>73</v>
      </c>
      <c r="H2918" s="5" t="str">
        <f>VLOOKUP(F2918,Tabla5[[Columna3]:[Columna4]],2,TRUE)</f>
        <v>Aceptable</v>
      </c>
      <c r="I2918" s="18">
        <v>38</v>
      </c>
      <c r="J2918" s="5">
        <f t="shared" si="136"/>
        <v>35.185185185185183</v>
      </c>
      <c r="K2918" s="5" t="str">
        <f>VLOOKUP(I2918,Tabla13[[Rango minimo]:[Estado de calidad del aire]],2,TRUE)</f>
        <v>Buena</v>
      </c>
      <c r="L2918" s="21">
        <f t="shared" si="137"/>
        <v>54.092592592592595</v>
      </c>
      <c r="M2918" s="21" t="str">
        <f>VLOOKUP(L2918,Tabla7[[Valor minimo]:[Estado de calidad el aire]],2,TRUE)</f>
        <v>Aceptable</v>
      </c>
      <c r="N2918" s="11">
        <v>15</v>
      </c>
      <c r="O2918" s="11" t="s">
        <v>161</v>
      </c>
      <c r="P2918" s="11">
        <v>3</v>
      </c>
      <c r="Q2918" s="11">
        <v>-74.119639050000004</v>
      </c>
      <c r="R2918" s="12">
        <v>4.5907528360000001</v>
      </c>
    </row>
    <row r="2919" spans="1:18" x14ac:dyDescent="0.25">
      <c r="A2919" s="10">
        <v>2918</v>
      </c>
      <c r="B2919" s="3" t="s">
        <v>5329</v>
      </c>
      <c r="C2919" s="3" t="s">
        <v>5298</v>
      </c>
      <c r="D2919" s="3" t="s">
        <v>1</v>
      </c>
      <c r="E2919" s="3" t="s">
        <v>5328</v>
      </c>
      <c r="F2919" s="87">
        <v>24</v>
      </c>
      <c r="G2919" s="5">
        <f t="shared" si="135"/>
        <v>73</v>
      </c>
      <c r="H2919" s="5" t="str">
        <f>VLOOKUP(F2919,Tabla5[[Columna3]:[Columna4]],2,TRUE)</f>
        <v>Aceptable</v>
      </c>
      <c r="I2919" s="18">
        <v>50</v>
      </c>
      <c r="J2919" s="5">
        <f t="shared" si="136"/>
        <v>46.296296296296298</v>
      </c>
      <c r="K2919" s="5" t="str">
        <f>VLOOKUP(I2919,Tabla13[[Rango minimo]:[Estado de calidad del aire]],2,TRUE)</f>
        <v>Buena</v>
      </c>
      <c r="L2919" s="21">
        <f t="shared" si="137"/>
        <v>59.648148148148152</v>
      </c>
      <c r="M2919" s="21" t="str">
        <f>VLOOKUP(L2919,Tabla7[[Valor minimo]:[Estado de calidad el aire]],2,TRUE)</f>
        <v>Aceptable</v>
      </c>
      <c r="N2919" s="11">
        <v>15</v>
      </c>
      <c r="O2919" s="11" t="s">
        <v>161</v>
      </c>
      <c r="P2919" s="11">
        <v>3</v>
      </c>
      <c r="Q2919" s="11">
        <v>-74.122238640000006</v>
      </c>
      <c r="R2919" s="12">
        <v>4.5908623620000002</v>
      </c>
    </row>
    <row r="2920" spans="1:18" x14ac:dyDescent="0.25">
      <c r="A2920" s="10">
        <v>2919</v>
      </c>
      <c r="B2920" s="3" t="s">
        <v>5330</v>
      </c>
      <c r="C2920" s="3" t="s">
        <v>5298</v>
      </c>
      <c r="D2920" s="3" t="s">
        <v>1</v>
      </c>
      <c r="E2920" s="3" t="s">
        <v>5328</v>
      </c>
      <c r="F2920" s="87">
        <v>24</v>
      </c>
      <c r="G2920" s="5">
        <f t="shared" si="135"/>
        <v>73</v>
      </c>
      <c r="H2920" s="5" t="str">
        <f>VLOOKUP(F2920,Tabla5[[Columna3]:[Columna4]],2,TRUE)</f>
        <v>Aceptable</v>
      </c>
      <c r="I2920" s="18">
        <v>44</v>
      </c>
      <c r="J2920" s="5">
        <f t="shared" si="136"/>
        <v>40.74074074074074</v>
      </c>
      <c r="K2920" s="5" t="str">
        <f>VLOOKUP(I2920,Tabla13[[Rango minimo]:[Estado de calidad del aire]],2,TRUE)</f>
        <v>Buena</v>
      </c>
      <c r="L2920" s="21">
        <f t="shared" si="137"/>
        <v>56.870370370370367</v>
      </c>
      <c r="M2920" s="21" t="str">
        <f>VLOOKUP(L2920,Tabla7[[Valor minimo]:[Estado de calidad el aire]],2,TRUE)</f>
        <v>Aceptable</v>
      </c>
      <c r="N2920" s="11">
        <v>15</v>
      </c>
      <c r="O2920" s="11" t="s">
        <v>161</v>
      </c>
      <c r="P2920" s="11">
        <v>3</v>
      </c>
      <c r="Q2920" s="11">
        <v>-74.122021579999995</v>
      </c>
      <c r="R2920" s="12">
        <v>4.5928643920000001</v>
      </c>
    </row>
    <row r="2921" spans="1:18" x14ac:dyDescent="0.25">
      <c r="A2921" s="10">
        <v>2920</v>
      </c>
      <c r="B2921" s="3" t="s">
        <v>5331</v>
      </c>
      <c r="C2921" s="3" t="s">
        <v>5298</v>
      </c>
      <c r="D2921" s="3" t="s">
        <v>1</v>
      </c>
      <c r="E2921" s="3" t="s">
        <v>5319</v>
      </c>
      <c r="F2921" s="87">
        <v>24</v>
      </c>
      <c r="G2921" s="5">
        <f t="shared" si="135"/>
        <v>73</v>
      </c>
      <c r="H2921" s="5" t="str">
        <f>VLOOKUP(F2921,Tabla5[[Columna3]:[Columna4]],2,TRUE)</f>
        <v>Aceptable</v>
      </c>
      <c r="I2921" s="18">
        <v>44</v>
      </c>
      <c r="J2921" s="5">
        <f t="shared" si="136"/>
        <v>40.74074074074074</v>
      </c>
      <c r="K2921" s="5" t="str">
        <f>VLOOKUP(I2921,Tabla13[[Rango minimo]:[Estado de calidad del aire]],2,TRUE)</f>
        <v>Buena</v>
      </c>
      <c r="L2921" s="21">
        <f t="shared" si="137"/>
        <v>56.870370370370367</v>
      </c>
      <c r="M2921" s="21" t="str">
        <f>VLOOKUP(L2921,Tabla7[[Valor minimo]:[Estado de calidad el aire]],2,TRUE)</f>
        <v>Aceptable</v>
      </c>
      <c r="N2921" s="11">
        <v>15</v>
      </c>
      <c r="O2921" s="11" t="s">
        <v>161</v>
      </c>
      <c r="P2921" s="11">
        <v>3</v>
      </c>
      <c r="Q2921" s="11">
        <v>-74.113786809999993</v>
      </c>
      <c r="R2921" s="12">
        <v>4.5952068300000004</v>
      </c>
    </row>
    <row r="2922" spans="1:18" x14ac:dyDescent="0.25">
      <c r="A2922" s="10">
        <v>2921</v>
      </c>
      <c r="B2922" s="3" t="s">
        <v>5332</v>
      </c>
      <c r="C2922" s="3" t="s">
        <v>5298</v>
      </c>
      <c r="D2922" s="3" t="s">
        <v>1</v>
      </c>
      <c r="E2922" s="3" t="s">
        <v>5333</v>
      </c>
      <c r="F2922" s="87">
        <v>24</v>
      </c>
      <c r="G2922" s="5">
        <f t="shared" si="135"/>
        <v>73</v>
      </c>
      <c r="H2922" s="5" t="str">
        <f>VLOOKUP(F2922,Tabla5[[Columna3]:[Columna4]],2,TRUE)</f>
        <v>Aceptable</v>
      </c>
      <c r="I2922" s="18">
        <v>44</v>
      </c>
      <c r="J2922" s="5">
        <f t="shared" si="136"/>
        <v>40.74074074074074</v>
      </c>
      <c r="K2922" s="5" t="str">
        <f>VLOOKUP(I2922,Tabla13[[Rango minimo]:[Estado de calidad del aire]],2,TRUE)</f>
        <v>Buena</v>
      </c>
      <c r="L2922" s="21">
        <f t="shared" si="137"/>
        <v>56.870370370370367</v>
      </c>
      <c r="M2922" s="21" t="str">
        <f>VLOOKUP(L2922,Tabla7[[Valor minimo]:[Estado de calidad el aire]],2,TRUE)</f>
        <v>Aceptable</v>
      </c>
      <c r="N2922" s="11">
        <v>15</v>
      </c>
      <c r="O2922" s="11" t="s">
        <v>161</v>
      </c>
      <c r="P2922" s="11">
        <v>3</v>
      </c>
      <c r="Q2922" s="11">
        <v>-74.119448770000005</v>
      </c>
      <c r="R2922" s="12">
        <v>4.593327757</v>
      </c>
    </row>
    <row r="2923" spans="1:18" x14ac:dyDescent="0.25">
      <c r="A2923" s="10">
        <v>2922</v>
      </c>
      <c r="B2923" s="3" t="s">
        <v>5334</v>
      </c>
      <c r="C2923" s="3" t="s">
        <v>5298</v>
      </c>
      <c r="D2923" s="3" t="s">
        <v>1</v>
      </c>
      <c r="E2923" s="3" t="s">
        <v>5335</v>
      </c>
      <c r="F2923" s="87">
        <v>24</v>
      </c>
      <c r="G2923" s="5">
        <f t="shared" si="135"/>
        <v>73</v>
      </c>
      <c r="H2923" s="5" t="str">
        <f>VLOOKUP(F2923,Tabla5[[Columna3]:[Columna4]],2,TRUE)</f>
        <v>Aceptable</v>
      </c>
      <c r="I2923" s="18">
        <v>44</v>
      </c>
      <c r="J2923" s="5">
        <f t="shared" si="136"/>
        <v>40.74074074074074</v>
      </c>
      <c r="K2923" s="5" t="str">
        <f>VLOOKUP(I2923,Tabla13[[Rango minimo]:[Estado de calidad del aire]],2,TRUE)</f>
        <v>Buena</v>
      </c>
      <c r="L2923" s="21">
        <f t="shared" si="137"/>
        <v>56.870370370370367</v>
      </c>
      <c r="M2923" s="21" t="str">
        <f>VLOOKUP(L2923,Tabla7[[Valor minimo]:[Estado de calidad el aire]],2,TRUE)</f>
        <v>Aceptable</v>
      </c>
      <c r="N2923" s="11">
        <v>15</v>
      </c>
      <c r="O2923" s="11" t="s">
        <v>161</v>
      </c>
      <c r="P2923" s="11">
        <v>3</v>
      </c>
      <c r="Q2923" s="11">
        <v>-74.110250050000005</v>
      </c>
      <c r="R2923" s="12">
        <v>4.5956773310000001</v>
      </c>
    </row>
    <row r="2924" spans="1:18" x14ac:dyDescent="0.25">
      <c r="A2924" s="10">
        <v>2923</v>
      </c>
      <c r="B2924" s="3" t="s">
        <v>5336</v>
      </c>
      <c r="C2924" s="3" t="s">
        <v>5298</v>
      </c>
      <c r="D2924" s="3" t="s">
        <v>1</v>
      </c>
      <c r="E2924" s="3" t="s">
        <v>5335</v>
      </c>
      <c r="F2924" s="87">
        <v>22</v>
      </c>
      <c r="G2924" s="5">
        <f t="shared" si="135"/>
        <v>69</v>
      </c>
      <c r="H2924" s="5" t="str">
        <f>VLOOKUP(F2924,Tabla5[[Columna3]:[Columna4]],2,TRUE)</f>
        <v>Aceptable</v>
      </c>
      <c r="I2924" s="18">
        <v>44</v>
      </c>
      <c r="J2924" s="5">
        <f t="shared" si="136"/>
        <v>40.74074074074074</v>
      </c>
      <c r="K2924" s="5" t="str">
        <f>VLOOKUP(I2924,Tabla13[[Rango minimo]:[Estado de calidad del aire]],2,TRUE)</f>
        <v>Buena</v>
      </c>
      <c r="L2924" s="21">
        <f t="shared" si="137"/>
        <v>54.870370370370367</v>
      </c>
      <c r="M2924" s="21" t="str">
        <f>VLOOKUP(L2924,Tabla7[[Valor minimo]:[Estado de calidad el aire]],2,TRUE)</f>
        <v>Aceptable</v>
      </c>
      <c r="N2924" s="11">
        <v>15</v>
      </c>
      <c r="O2924" s="11" t="s">
        <v>161</v>
      </c>
      <c r="P2924" s="11">
        <v>3</v>
      </c>
      <c r="Q2924" s="11">
        <v>-74.109264850000002</v>
      </c>
      <c r="R2924" s="12">
        <v>4.5950959129999998</v>
      </c>
    </row>
    <row r="2925" spans="1:18" x14ac:dyDescent="0.25">
      <c r="A2925" s="10">
        <v>2924</v>
      </c>
      <c r="B2925" s="3" t="s">
        <v>5337</v>
      </c>
      <c r="C2925" s="3" t="s">
        <v>5298</v>
      </c>
      <c r="D2925" s="3" t="s">
        <v>1</v>
      </c>
      <c r="E2925" s="3" t="s">
        <v>5338</v>
      </c>
      <c r="F2925" s="87">
        <v>22</v>
      </c>
      <c r="G2925" s="5">
        <f t="shared" si="135"/>
        <v>69</v>
      </c>
      <c r="H2925" s="5" t="str">
        <f>VLOOKUP(F2925,Tabla5[[Columna3]:[Columna4]],2,TRUE)</f>
        <v>Aceptable</v>
      </c>
      <c r="I2925" s="18">
        <v>44</v>
      </c>
      <c r="J2925" s="5">
        <f t="shared" si="136"/>
        <v>40.74074074074074</v>
      </c>
      <c r="K2925" s="5" t="str">
        <f>VLOOKUP(I2925,Tabla13[[Rango minimo]:[Estado de calidad del aire]],2,TRUE)</f>
        <v>Buena</v>
      </c>
      <c r="L2925" s="21">
        <f t="shared" si="137"/>
        <v>54.870370370370367</v>
      </c>
      <c r="M2925" s="21" t="str">
        <f>VLOOKUP(L2925,Tabla7[[Valor minimo]:[Estado de calidad el aire]],2,TRUE)</f>
        <v>Aceptable</v>
      </c>
      <c r="N2925" s="11">
        <v>15</v>
      </c>
      <c r="O2925" s="11" t="s">
        <v>161</v>
      </c>
      <c r="P2925" s="11">
        <v>3</v>
      </c>
      <c r="Q2925" s="11">
        <v>-74.104711409999993</v>
      </c>
      <c r="R2925" s="12">
        <v>4.5958047730000002</v>
      </c>
    </row>
    <row r="2926" spans="1:18" x14ac:dyDescent="0.25">
      <c r="A2926" s="10">
        <v>2925</v>
      </c>
      <c r="B2926" s="3" t="s">
        <v>5339</v>
      </c>
      <c r="C2926" s="3" t="s">
        <v>5298</v>
      </c>
      <c r="D2926" s="3" t="s">
        <v>1</v>
      </c>
      <c r="E2926" s="3" t="s">
        <v>5340</v>
      </c>
      <c r="F2926" s="87">
        <v>22</v>
      </c>
      <c r="G2926" s="5">
        <f t="shared" si="135"/>
        <v>69</v>
      </c>
      <c r="H2926" s="5" t="str">
        <f>VLOOKUP(F2926,Tabla5[[Columna3]:[Columna4]],2,TRUE)</f>
        <v>Aceptable</v>
      </c>
      <c r="I2926" s="18">
        <v>44</v>
      </c>
      <c r="J2926" s="5">
        <f t="shared" si="136"/>
        <v>40.74074074074074</v>
      </c>
      <c r="K2926" s="5" t="str">
        <f>VLOOKUP(I2926,Tabla13[[Rango minimo]:[Estado de calidad del aire]],2,TRUE)</f>
        <v>Buena</v>
      </c>
      <c r="L2926" s="21">
        <f t="shared" si="137"/>
        <v>54.870370370370367</v>
      </c>
      <c r="M2926" s="21" t="str">
        <f>VLOOKUP(L2926,Tabla7[[Valor minimo]:[Estado de calidad el aire]],2,TRUE)</f>
        <v>Aceptable</v>
      </c>
      <c r="N2926" s="11">
        <v>15</v>
      </c>
      <c r="O2926" s="11" t="s">
        <v>161</v>
      </c>
      <c r="P2926" s="11">
        <v>3</v>
      </c>
      <c r="Q2926" s="11">
        <v>-74.092486559999998</v>
      </c>
      <c r="R2926" s="12">
        <v>4.5892207960000002</v>
      </c>
    </row>
    <row r="2927" spans="1:18" x14ac:dyDescent="0.25">
      <c r="A2927" s="10">
        <v>2926</v>
      </c>
      <c r="B2927" s="3" t="s">
        <v>5341</v>
      </c>
      <c r="C2927" s="3" t="s">
        <v>5298</v>
      </c>
      <c r="D2927" s="3" t="s">
        <v>1</v>
      </c>
      <c r="E2927" s="3" t="s">
        <v>5342</v>
      </c>
      <c r="F2927" s="87">
        <v>22</v>
      </c>
      <c r="G2927" s="5">
        <f t="shared" si="135"/>
        <v>69</v>
      </c>
      <c r="H2927" s="5" t="str">
        <f>VLOOKUP(F2927,Tabla5[[Columna3]:[Columna4]],2,TRUE)</f>
        <v>Aceptable</v>
      </c>
      <c r="I2927" s="18">
        <v>44</v>
      </c>
      <c r="J2927" s="5">
        <f t="shared" si="136"/>
        <v>40.74074074074074</v>
      </c>
      <c r="K2927" s="5" t="str">
        <f>VLOOKUP(I2927,Tabla13[[Rango minimo]:[Estado de calidad del aire]],2,TRUE)</f>
        <v>Buena</v>
      </c>
      <c r="L2927" s="21">
        <f t="shared" si="137"/>
        <v>54.870370370370367</v>
      </c>
      <c r="M2927" s="21" t="str">
        <f>VLOOKUP(L2927,Tabla7[[Valor minimo]:[Estado de calidad el aire]],2,TRUE)</f>
        <v>Aceptable</v>
      </c>
      <c r="N2927" s="11">
        <v>15</v>
      </c>
      <c r="O2927" s="11" t="s">
        <v>161</v>
      </c>
      <c r="P2927" s="11">
        <v>3</v>
      </c>
      <c r="Q2927" s="11">
        <v>-74.093933199999995</v>
      </c>
      <c r="R2927" s="12">
        <v>4.5897733230000002</v>
      </c>
    </row>
    <row r="2928" spans="1:18" x14ac:dyDescent="0.25">
      <c r="A2928" s="10">
        <v>2927</v>
      </c>
      <c r="B2928" s="3" t="s">
        <v>5343</v>
      </c>
      <c r="C2928" s="3" t="s">
        <v>5298</v>
      </c>
      <c r="D2928" s="3" t="s">
        <v>1</v>
      </c>
      <c r="E2928" s="3" t="s">
        <v>5344</v>
      </c>
      <c r="F2928" s="87">
        <v>22</v>
      </c>
      <c r="G2928" s="5">
        <f t="shared" si="135"/>
        <v>69</v>
      </c>
      <c r="H2928" s="5" t="str">
        <f>VLOOKUP(F2928,Tabla5[[Columna3]:[Columna4]],2,TRUE)</f>
        <v>Aceptable</v>
      </c>
      <c r="I2928" s="18">
        <v>44</v>
      </c>
      <c r="J2928" s="5">
        <f t="shared" si="136"/>
        <v>40.74074074074074</v>
      </c>
      <c r="K2928" s="5" t="str">
        <f>VLOOKUP(I2928,Tabla13[[Rango minimo]:[Estado de calidad del aire]],2,TRUE)</f>
        <v>Buena</v>
      </c>
      <c r="L2928" s="21">
        <f t="shared" si="137"/>
        <v>54.870370370370367</v>
      </c>
      <c r="M2928" s="21" t="str">
        <f>VLOOKUP(L2928,Tabla7[[Valor minimo]:[Estado de calidad el aire]],2,TRUE)</f>
        <v>Aceptable</v>
      </c>
      <c r="N2928" s="11">
        <v>15</v>
      </c>
      <c r="O2928" s="11" t="s">
        <v>161</v>
      </c>
      <c r="P2928" s="11">
        <v>3</v>
      </c>
      <c r="Q2928" s="11">
        <v>-74.096114099999994</v>
      </c>
      <c r="R2928" s="12">
        <v>4.5857783339999996</v>
      </c>
    </row>
    <row r="2929" spans="1:18" x14ac:dyDescent="0.25">
      <c r="A2929" s="10">
        <v>2928</v>
      </c>
      <c r="B2929" s="3" t="s">
        <v>5345</v>
      </c>
      <c r="C2929" s="3" t="s">
        <v>5298</v>
      </c>
      <c r="D2929" s="3" t="s">
        <v>1</v>
      </c>
      <c r="E2929" s="3" t="s">
        <v>5323</v>
      </c>
      <c r="F2929" s="87">
        <v>22</v>
      </c>
      <c r="G2929" s="5">
        <f t="shared" si="135"/>
        <v>69</v>
      </c>
      <c r="H2929" s="5" t="str">
        <f>VLOOKUP(F2929,Tabla5[[Columna3]:[Columna4]],2,TRUE)</f>
        <v>Aceptable</v>
      </c>
      <c r="I2929" s="18">
        <v>44</v>
      </c>
      <c r="J2929" s="5">
        <f t="shared" si="136"/>
        <v>40.74074074074074</v>
      </c>
      <c r="K2929" s="5" t="str">
        <f>VLOOKUP(I2929,Tabla13[[Rango minimo]:[Estado de calidad del aire]],2,TRUE)</f>
        <v>Buena</v>
      </c>
      <c r="L2929" s="21">
        <f t="shared" si="137"/>
        <v>54.870370370370367</v>
      </c>
      <c r="M2929" s="21" t="str">
        <f>VLOOKUP(L2929,Tabla7[[Valor minimo]:[Estado de calidad el aire]],2,TRUE)</f>
        <v>Aceptable</v>
      </c>
      <c r="N2929" s="11">
        <v>15</v>
      </c>
      <c r="O2929" s="11" t="s">
        <v>161</v>
      </c>
      <c r="P2929" s="11">
        <v>3</v>
      </c>
      <c r="Q2929" s="11">
        <v>-74.097452849999996</v>
      </c>
      <c r="R2929" s="12">
        <v>4.593424057</v>
      </c>
    </row>
    <row r="2930" spans="1:18" x14ac:dyDescent="0.25">
      <c r="A2930" s="10">
        <v>2929</v>
      </c>
      <c r="B2930" s="3" t="s">
        <v>5346</v>
      </c>
      <c r="C2930" s="3" t="s">
        <v>5298</v>
      </c>
      <c r="D2930" s="3" t="s">
        <v>1</v>
      </c>
      <c r="E2930" s="3" t="s">
        <v>5347</v>
      </c>
      <c r="F2930" s="87">
        <v>22</v>
      </c>
      <c r="G2930" s="5">
        <f t="shared" si="135"/>
        <v>69</v>
      </c>
      <c r="H2930" s="5" t="str">
        <f>VLOOKUP(F2930,Tabla5[[Columna3]:[Columna4]],2,TRUE)</f>
        <v>Aceptable</v>
      </c>
      <c r="I2930" s="18">
        <v>44</v>
      </c>
      <c r="J2930" s="5">
        <f t="shared" si="136"/>
        <v>40.74074074074074</v>
      </c>
      <c r="K2930" s="5" t="str">
        <f>VLOOKUP(I2930,Tabla13[[Rango minimo]:[Estado de calidad del aire]],2,TRUE)</f>
        <v>Buena</v>
      </c>
      <c r="L2930" s="21">
        <f t="shared" si="137"/>
        <v>54.870370370370367</v>
      </c>
      <c r="M2930" s="21" t="str">
        <f>VLOOKUP(L2930,Tabla7[[Valor minimo]:[Estado de calidad el aire]],2,TRUE)</f>
        <v>Aceptable</v>
      </c>
      <c r="N2930" s="11">
        <v>15</v>
      </c>
      <c r="O2930" s="11" t="s">
        <v>161</v>
      </c>
      <c r="P2930" s="11">
        <v>3</v>
      </c>
      <c r="Q2930" s="11">
        <v>-74.101026559999994</v>
      </c>
      <c r="R2930" s="12">
        <v>4.5910259570000003</v>
      </c>
    </row>
    <row r="2931" spans="1:18" x14ac:dyDescent="0.25">
      <c r="A2931" s="10">
        <v>2930</v>
      </c>
      <c r="B2931" s="3" t="s">
        <v>5348</v>
      </c>
      <c r="C2931" s="3" t="s">
        <v>5298</v>
      </c>
      <c r="D2931" s="3" t="s">
        <v>1</v>
      </c>
      <c r="E2931" s="3" t="s">
        <v>5328</v>
      </c>
      <c r="F2931" s="87">
        <v>24</v>
      </c>
      <c r="G2931" s="5">
        <f t="shared" si="135"/>
        <v>73</v>
      </c>
      <c r="H2931" s="5" t="str">
        <f>VLOOKUP(F2931,Tabla5[[Columna3]:[Columna4]],2,TRUE)</f>
        <v>Aceptable</v>
      </c>
      <c r="I2931" s="18">
        <v>44</v>
      </c>
      <c r="J2931" s="5">
        <f t="shared" si="136"/>
        <v>40.74074074074074</v>
      </c>
      <c r="K2931" s="5" t="str">
        <f>VLOOKUP(I2931,Tabla13[[Rango minimo]:[Estado de calidad del aire]],2,TRUE)</f>
        <v>Buena</v>
      </c>
      <c r="L2931" s="21">
        <f t="shared" si="137"/>
        <v>56.870370370370367</v>
      </c>
      <c r="M2931" s="21" t="str">
        <f>VLOOKUP(L2931,Tabla7[[Valor minimo]:[Estado de calidad el aire]],2,TRUE)</f>
        <v>Aceptable</v>
      </c>
      <c r="N2931" s="11">
        <v>15</v>
      </c>
      <c r="O2931" s="11" t="s">
        <v>161</v>
      </c>
      <c r="P2931" s="11">
        <v>3</v>
      </c>
      <c r="Q2931" s="11">
        <v>-74.121407199999993</v>
      </c>
      <c r="R2931" s="12">
        <v>4.5896869159999998</v>
      </c>
    </row>
    <row r="2932" spans="1:18" x14ac:dyDescent="0.25">
      <c r="A2932" s="10">
        <v>2931</v>
      </c>
      <c r="B2932" s="3" t="s">
        <v>5349</v>
      </c>
      <c r="C2932" s="3" t="s">
        <v>5298</v>
      </c>
      <c r="D2932" s="3" t="s">
        <v>1</v>
      </c>
      <c r="E2932" s="3" t="s">
        <v>5350</v>
      </c>
      <c r="F2932" s="87">
        <v>22</v>
      </c>
      <c r="G2932" s="5">
        <f t="shared" si="135"/>
        <v>69</v>
      </c>
      <c r="H2932" s="5" t="str">
        <f>VLOOKUP(F2932,Tabla5[[Columna3]:[Columna4]],2,TRUE)</f>
        <v>Aceptable</v>
      </c>
      <c r="I2932" s="18">
        <v>44</v>
      </c>
      <c r="J2932" s="5">
        <f t="shared" si="136"/>
        <v>40.74074074074074</v>
      </c>
      <c r="K2932" s="5" t="str">
        <f>VLOOKUP(I2932,Tabla13[[Rango minimo]:[Estado de calidad del aire]],2,TRUE)</f>
        <v>Buena</v>
      </c>
      <c r="L2932" s="21">
        <f t="shared" si="137"/>
        <v>54.870370370370367</v>
      </c>
      <c r="M2932" s="21" t="str">
        <f>VLOOKUP(L2932,Tabla7[[Valor minimo]:[Estado de calidad el aire]],2,TRUE)</f>
        <v>Aceptable</v>
      </c>
      <c r="N2932" s="11">
        <v>15</v>
      </c>
      <c r="O2932" s="11" t="s">
        <v>161</v>
      </c>
      <c r="P2932" s="11">
        <v>3</v>
      </c>
      <c r="Q2932" s="11">
        <v>-74.102048879999998</v>
      </c>
      <c r="R2932" s="12">
        <v>4.5838096039999998</v>
      </c>
    </row>
    <row r="2933" spans="1:18" x14ac:dyDescent="0.25">
      <c r="A2933" s="10">
        <v>2932</v>
      </c>
      <c r="B2933" s="3" t="s">
        <v>5351</v>
      </c>
      <c r="C2933" s="3" t="s">
        <v>5298</v>
      </c>
      <c r="D2933" s="3" t="s">
        <v>1</v>
      </c>
      <c r="E2933" s="3" t="s">
        <v>5352</v>
      </c>
      <c r="F2933" s="87">
        <v>24</v>
      </c>
      <c r="G2933" s="5">
        <f t="shared" si="135"/>
        <v>73</v>
      </c>
      <c r="H2933" s="5" t="str">
        <f>VLOOKUP(F2933,Tabla5[[Columna3]:[Columna4]],2,TRUE)</f>
        <v>Aceptable</v>
      </c>
      <c r="I2933" s="18">
        <v>44</v>
      </c>
      <c r="J2933" s="5">
        <f t="shared" si="136"/>
        <v>40.74074074074074</v>
      </c>
      <c r="K2933" s="5" t="str">
        <f>VLOOKUP(I2933,Tabla13[[Rango minimo]:[Estado de calidad del aire]],2,TRUE)</f>
        <v>Buena</v>
      </c>
      <c r="L2933" s="21">
        <f t="shared" si="137"/>
        <v>56.870370370370367</v>
      </c>
      <c r="M2933" s="21" t="str">
        <f>VLOOKUP(L2933,Tabla7[[Valor minimo]:[Estado de calidad el aire]],2,TRUE)</f>
        <v>Aceptable</v>
      </c>
      <c r="N2933" s="11">
        <v>15</v>
      </c>
      <c r="O2933" s="11" t="s">
        <v>161</v>
      </c>
      <c r="P2933" s="11">
        <v>3</v>
      </c>
      <c r="Q2933" s="11">
        <v>-74.125780610000007</v>
      </c>
      <c r="R2933" s="12">
        <v>4.5930903580000004</v>
      </c>
    </row>
    <row r="2934" spans="1:18" x14ac:dyDescent="0.25">
      <c r="A2934" s="10">
        <v>2933</v>
      </c>
      <c r="B2934" s="3" t="s">
        <v>5353</v>
      </c>
      <c r="C2934" s="3" t="s">
        <v>5354</v>
      </c>
      <c r="D2934" s="3" t="s">
        <v>1</v>
      </c>
      <c r="E2934" s="3" t="s">
        <v>5355</v>
      </c>
      <c r="F2934" s="87">
        <v>22</v>
      </c>
      <c r="G2934" s="5">
        <f t="shared" si="135"/>
        <v>69</v>
      </c>
      <c r="H2934" s="5" t="str">
        <f>VLOOKUP(F2934,Tabla5[[Columna3]:[Columna4]],2,TRUE)</f>
        <v>Aceptable</v>
      </c>
      <c r="I2934" s="18">
        <v>38</v>
      </c>
      <c r="J2934" s="5">
        <f t="shared" si="136"/>
        <v>35.185185185185183</v>
      </c>
      <c r="K2934" s="5" t="str">
        <f>VLOOKUP(I2934,Tabla13[[Rango minimo]:[Estado de calidad del aire]],2,TRUE)</f>
        <v>Buena</v>
      </c>
      <c r="L2934" s="21">
        <f t="shared" si="137"/>
        <v>52.092592592592595</v>
      </c>
      <c r="M2934" s="21" t="str">
        <f>VLOOKUP(L2934,Tabla7[[Valor minimo]:[Estado de calidad el aire]],2,TRUE)</f>
        <v>Aceptable</v>
      </c>
      <c r="N2934" s="11">
        <v>16</v>
      </c>
      <c r="O2934" s="11" t="s">
        <v>170</v>
      </c>
      <c r="P2934" s="11">
        <v>3</v>
      </c>
      <c r="Q2934" s="11">
        <v>-74.101493050000002</v>
      </c>
      <c r="R2934" s="12">
        <v>4.6075864500000003</v>
      </c>
    </row>
    <row r="2935" spans="1:18" x14ac:dyDescent="0.25">
      <c r="A2935" s="10">
        <v>2934</v>
      </c>
      <c r="B2935" s="3" t="s">
        <v>5356</v>
      </c>
      <c r="C2935" s="3" t="s">
        <v>5354</v>
      </c>
      <c r="D2935" s="3" t="s">
        <v>1</v>
      </c>
      <c r="E2935" s="3" t="s">
        <v>5355</v>
      </c>
      <c r="F2935" s="87">
        <v>22</v>
      </c>
      <c r="G2935" s="5">
        <f t="shared" si="135"/>
        <v>69</v>
      </c>
      <c r="H2935" s="5" t="str">
        <f>VLOOKUP(F2935,Tabla5[[Columna3]:[Columna4]],2,TRUE)</f>
        <v>Aceptable</v>
      </c>
      <c r="I2935" s="18">
        <v>38</v>
      </c>
      <c r="J2935" s="5">
        <f t="shared" si="136"/>
        <v>35.185185185185183</v>
      </c>
      <c r="K2935" s="5" t="str">
        <f>VLOOKUP(I2935,Tabla13[[Rango minimo]:[Estado de calidad del aire]],2,TRUE)</f>
        <v>Buena</v>
      </c>
      <c r="L2935" s="21">
        <f t="shared" si="137"/>
        <v>52.092592592592595</v>
      </c>
      <c r="M2935" s="21" t="str">
        <f>VLOOKUP(L2935,Tabla7[[Valor minimo]:[Estado de calidad el aire]],2,TRUE)</f>
        <v>Aceptable</v>
      </c>
      <c r="N2935" s="11">
        <v>16</v>
      </c>
      <c r="O2935" s="11" t="s">
        <v>170</v>
      </c>
      <c r="P2935" s="11">
        <v>3</v>
      </c>
      <c r="Q2935" s="11">
        <v>-74.10204675</v>
      </c>
      <c r="R2935" s="12">
        <v>4.6065468660000004</v>
      </c>
    </row>
    <row r="2936" spans="1:18" x14ac:dyDescent="0.25">
      <c r="A2936" s="10">
        <v>2935</v>
      </c>
      <c r="B2936" s="3" t="s">
        <v>5357</v>
      </c>
      <c r="C2936" s="3" t="s">
        <v>5354</v>
      </c>
      <c r="D2936" s="3" t="s">
        <v>1</v>
      </c>
      <c r="E2936" s="3" t="s">
        <v>5355</v>
      </c>
      <c r="F2936" s="87">
        <v>22</v>
      </c>
      <c r="G2936" s="5">
        <f t="shared" si="135"/>
        <v>69</v>
      </c>
      <c r="H2936" s="5" t="str">
        <f>VLOOKUP(F2936,Tabla5[[Columna3]:[Columna4]],2,TRUE)</f>
        <v>Aceptable</v>
      </c>
      <c r="I2936" s="18">
        <v>38</v>
      </c>
      <c r="J2936" s="5">
        <f t="shared" si="136"/>
        <v>35.185185185185183</v>
      </c>
      <c r="K2936" s="5" t="str">
        <f>VLOOKUP(I2936,Tabla13[[Rango minimo]:[Estado de calidad del aire]],2,TRUE)</f>
        <v>Buena</v>
      </c>
      <c r="L2936" s="21">
        <f t="shared" si="137"/>
        <v>52.092592592592595</v>
      </c>
      <c r="M2936" s="21" t="str">
        <f>VLOOKUP(L2936,Tabla7[[Valor minimo]:[Estado de calidad el aire]],2,TRUE)</f>
        <v>Aceptable</v>
      </c>
      <c r="N2936" s="11">
        <v>16</v>
      </c>
      <c r="O2936" s="11" t="s">
        <v>170</v>
      </c>
      <c r="P2936" s="11">
        <v>3</v>
      </c>
      <c r="Q2936" s="11">
        <v>-74.102489610000006</v>
      </c>
      <c r="R2936" s="12">
        <v>4.6056368809999997</v>
      </c>
    </row>
    <row r="2937" spans="1:18" x14ac:dyDescent="0.25">
      <c r="A2937" s="10">
        <v>2936</v>
      </c>
      <c r="B2937" s="3" t="s">
        <v>5358</v>
      </c>
      <c r="C2937" s="3" t="s">
        <v>5354</v>
      </c>
      <c r="D2937" s="3" t="s">
        <v>1</v>
      </c>
      <c r="E2937" s="3" t="s">
        <v>5359</v>
      </c>
      <c r="F2937" s="87">
        <v>22</v>
      </c>
      <c r="G2937" s="5">
        <f t="shared" si="135"/>
        <v>69</v>
      </c>
      <c r="H2937" s="5" t="str">
        <f>VLOOKUP(F2937,Tabla5[[Columna3]:[Columna4]],2,TRUE)</f>
        <v>Aceptable</v>
      </c>
      <c r="I2937" s="18">
        <v>38</v>
      </c>
      <c r="J2937" s="5">
        <f t="shared" si="136"/>
        <v>35.185185185185183</v>
      </c>
      <c r="K2937" s="5" t="str">
        <f>VLOOKUP(I2937,Tabla13[[Rango minimo]:[Estado de calidad del aire]],2,TRUE)</f>
        <v>Buena</v>
      </c>
      <c r="L2937" s="21">
        <f t="shared" si="137"/>
        <v>52.092592592592595</v>
      </c>
      <c r="M2937" s="21" t="str">
        <f>VLOOKUP(L2937,Tabla7[[Valor minimo]:[Estado de calidad el aire]],2,TRUE)</f>
        <v>Aceptable</v>
      </c>
      <c r="N2937" s="11">
        <v>16</v>
      </c>
      <c r="O2937" s="11" t="s">
        <v>170</v>
      </c>
      <c r="P2937" s="11">
        <v>3</v>
      </c>
      <c r="Q2937" s="11">
        <v>-74.106640200000001</v>
      </c>
      <c r="R2937" s="12">
        <v>4.6107161139999997</v>
      </c>
    </row>
    <row r="2938" spans="1:18" x14ac:dyDescent="0.25">
      <c r="A2938" s="10">
        <v>2937</v>
      </c>
      <c r="B2938" s="3" t="s">
        <v>5360</v>
      </c>
      <c r="C2938" s="3" t="s">
        <v>5354</v>
      </c>
      <c r="D2938" s="3" t="s">
        <v>1</v>
      </c>
      <c r="E2938" s="3" t="s">
        <v>5361</v>
      </c>
      <c r="F2938" s="87">
        <v>22</v>
      </c>
      <c r="G2938" s="5">
        <f t="shared" si="135"/>
        <v>69</v>
      </c>
      <c r="H2938" s="5" t="str">
        <f>VLOOKUP(F2938,Tabla5[[Columna3]:[Columna4]],2,TRUE)</f>
        <v>Aceptable</v>
      </c>
      <c r="I2938" s="18">
        <v>38</v>
      </c>
      <c r="J2938" s="5">
        <f t="shared" si="136"/>
        <v>35.185185185185183</v>
      </c>
      <c r="K2938" s="5" t="str">
        <f>VLOOKUP(I2938,Tabla13[[Rango minimo]:[Estado de calidad del aire]],2,TRUE)</f>
        <v>Buena</v>
      </c>
      <c r="L2938" s="21">
        <f t="shared" si="137"/>
        <v>52.092592592592595</v>
      </c>
      <c r="M2938" s="21" t="str">
        <f>VLOOKUP(L2938,Tabla7[[Valor minimo]:[Estado de calidad el aire]],2,TRUE)</f>
        <v>Aceptable</v>
      </c>
      <c r="N2938" s="11">
        <v>16</v>
      </c>
      <c r="O2938" s="11" t="s">
        <v>170</v>
      </c>
      <c r="P2938" s="11">
        <v>3</v>
      </c>
      <c r="Q2938" s="11">
        <v>-74.111061000000007</v>
      </c>
      <c r="R2938" s="12">
        <v>4.6055830249999996</v>
      </c>
    </row>
    <row r="2939" spans="1:18" x14ac:dyDescent="0.25">
      <c r="A2939" s="10">
        <v>2938</v>
      </c>
      <c r="B2939" s="3" t="s">
        <v>5362</v>
      </c>
      <c r="C2939" s="3" t="s">
        <v>5354</v>
      </c>
      <c r="D2939" s="3" t="s">
        <v>1</v>
      </c>
      <c r="E2939" s="3" t="s">
        <v>5363</v>
      </c>
      <c r="F2939" s="87">
        <v>22</v>
      </c>
      <c r="G2939" s="5">
        <f t="shared" si="135"/>
        <v>69</v>
      </c>
      <c r="H2939" s="5" t="str">
        <f>VLOOKUP(F2939,Tabla5[[Columna3]:[Columna4]],2,TRUE)</f>
        <v>Aceptable</v>
      </c>
      <c r="I2939" s="18">
        <v>38</v>
      </c>
      <c r="J2939" s="5">
        <f t="shared" si="136"/>
        <v>35.185185185185183</v>
      </c>
      <c r="K2939" s="5" t="str">
        <f>VLOOKUP(I2939,Tabla13[[Rango minimo]:[Estado de calidad del aire]],2,TRUE)</f>
        <v>Buena</v>
      </c>
      <c r="L2939" s="21">
        <f t="shared" si="137"/>
        <v>52.092592592592595</v>
      </c>
      <c r="M2939" s="21" t="str">
        <f>VLOOKUP(L2939,Tabla7[[Valor minimo]:[Estado de calidad el aire]],2,TRUE)</f>
        <v>Aceptable</v>
      </c>
      <c r="N2939" s="11">
        <v>16</v>
      </c>
      <c r="O2939" s="11" t="s">
        <v>170</v>
      </c>
      <c r="P2939" s="11">
        <v>3</v>
      </c>
      <c r="Q2939" s="11">
        <v>-74.113237440000006</v>
      </c>
      <c r="R2939" s="12">
        <v>4.6074517659999996</v>
      </c>
    </row>
    <row r="2940" spans="1:18" x14ac:dyDescent="0.25">
      <c r="A2940" s="10">
        <v>2939</v>
      </c>
      <c r="B2940" s="3" t="s">
        <v>5364</v>
      </c>
      <c r="C2940" s="3" t="s">
        <v>5354</v>
      </c>
      <c r="D2940" s="3" t="s">
        <v>1</v>
      </c>
      <c r="E2940" s="3" t="s">
        <v>5365</v>
      </c>
      <c r="F2940" s="87">
        <v>24</v>
      </c>
      <c r="G2940" s="5">
        <f t="shared" si="135"/>
        <v>73</v>
      </c>
      <c r="H2940" s="5" t="str">
        <f>VLOOKUP(F2940,Tabla5[[Columna3]:[Columna4]],2,TRUE)</f>
        <v>Aceptable</v>
      </c>
      <c r="I2940" s="18">
        <v>38</v>
      </c>
      <c r="J2940" s="5">
        <f t="shared" si="136"/>
        <v>35.185185185185183</v>
      </c>
      <c r="K2940" s="5" t="str">
        <f>VLOOKUP(I2940,Tabla13[[Rango minimo]:[Estado de calidad del aire]],2,TRUE)</f>
        <v>Buena</v>
      </c>
      <c r="L2940" s="21">
        <f t="shared" si="137"/>
        <v>54.092592592592595</v>
      </c>
      <c r="M2940" s="21" t="str">
        <f>VLOOKUP(L2940,Tabla7[[Valor minimo]:[Estado de calidad el aire]],2,TRUE)</f>
        <v>Aceptable</v>
      </c>
      <c r="N2940" s="11">
        <v>16</v>
      </c>
      <c r="O2940" s="11" t="s">
        <v>170</v>
      </c>
      <c r="P2940" s="11">
        <v>3</v>
      </c>
      <c r="Q2940" s="11">
        <v>-74.113399950000002</v>
      </c>
      <c r="R2940" s="12">
        <v>4.6055817619999999</v>
      </c>
    </row>
    <row r="2941" spans="1:18" x14ac:dyDescent="0.25">
      <c r="A2941" s="10">
        <v>2940</v>
      </c>
      <c r="B2941" s="3" t="s">
        <v>5366</v>
      </c>
      <c r="C2941" s="3" t="s">
        <v>5354</v>
      </c>
      <c r="D2941" s="3" t="s">
        <v>1</v>
      </c>
      <c r="E2941" s="3" t="s">
        <v>5363</v>
      </c>
      <c r="F2941" s="87">
        <v>22</v>
      </c>
      <c r="G2941" s="5">
        <f t="shared" si="135"/>
        <v>69</v>
      </c>
      <c r="H2941" s="5" t="str">
        <f>VLOOKUP(F2941,Tabla5[[Columna3]:[Columna4]],2,TRUE)</f>
        <v>Aceptable</v>
      </c>
      <c r="I2941" s="18">
        <v>38</v>
      </c>
      <c r="J2941" s="5">
        <f t="shared" si="136"/>
        <v>35.185185185185183</v>
      </c>
      <c r="K2941" s="5" t="str">
        <f>VLOOKUP(I2941,Tabla13[[Rango minimo]:[Estado de calidad del aire]],2,TRUE)</f>
        <v>Buena</v>
      </c>
      <c r="L2941" s="21">
        <f t="shared" si="137"/>
        <v>52.092592592592595</v>
      </c>
      <c r="M2941" s="21" t="str">
        <f>VLOOKUP(L2941,Tabla7[[Valor minimo]:[Estado de calidad el aire]],2,TRUE)</f>
        <v>Aceptable</v>
      </c>
      <c r="N2941" s="11">
        <v>16</v>
      </c>
      <c r="O2941" s="11" t="s">
        <v>170</v>
      </c>
      <c r="P2941" s="11">
        <v>3</v>
      </c>
      <c r="Q2941" s="11">
        <v>-74.112418959999999</v>
      </c>
      <c r="R2941" s="12">
        <v>4.606892105</v>
      </c>
    </row>
    <row r="2942" spans="1:18" x14ac:dyDescent="0.25">
      <c r="A2942" s="10">
        <v>2941</v>
      </c>
      <c r="B2942" s="3" t="s">
        <v>5367</v>
      </c>
      <c r="C2942" s="3" t="s">
        <v>5354</v>
      </c>
      <c r="D2942" s="3" t="s">
        <v>1</v>
      </c>
      <c r="E2942" s="3" t="s">
        <v>5368</v>
      </c>
      <c r="F2942" s="87">
        <v>22</v>
      </c>
      <c r="G2942" s="5">
        <f t="shared" si="135"/>
        <v>69</v>
      </c>
      <c r="H2942" s="5" t="str">
        <f>VLOOKUP(F2942,Tabla5[[Columna3]:[Columna4]],2,TRUE)</f>
        <v>Aceptable</v>
      </c>
      <c r="I2942" s="18">
        <v>38</v>
      </c>
      <c r="J2942" s="5">
        <f t="shared" si="136"/>
        <v>35.185185185185183</v>
      </c>
      <c r="K2942" s="5" t="str">
        <f>VLOOKUP(I2942,Tabla13[[Rango minimo]:[Estado de calidad del aire]],2,TRUE)</f>
        <v>Buena</v>
      </c>
      <c r="L2942" s="21">
        <f t="shared" si="137"/>
        <v>52.092592592592595</v>
      </c>
      <c r="M2942" s="21" t="str">
        <f>VLOOKUP(L2942,Tabla7[[Valor minimo]:[Estado de calidad el aire]],2,TRUE)</f>
        <v>Aceptable</v>
      </c>
      <c r="N2942" s="11">
        <v>16</v>
      </c>
      <c r="O2942" s="11" t="s">
        <v>170</v>
      </c>
      <c r="P2942" s="11">
        <v>3</v>
      </c>
      <c r="Q2942" s="11">
        <v>-74.110196389999999</v>
      </c>
      <c r="R2942" s="12">
        <v>4.6060447959999999</v>
      </c>
    </row>
    <row r="2943" spans="1:18" x14ac:dyDescent="0.25">
      <c r="A2943" s="10">
        <v>2942</v>
      </c>
      <c r="B2943" s="3" t="s">
        <v>5369</v>
      </c>
      <c r="C2943" s="3" t="s">
        <v>5354</v>
      </c>
      <c r="D2943" s="3" t="s">
        <v>1</v>
      </c>
      <c r="E2943" s="3" t="s">
        <v>5368</v>
      </c>
      <c r="F2943" s="87">
        <v>22</v>
      </c>
      <c r="G2943" s="5">
        <f t="shared" si="135"/>
        <v>69</v>
      </c>
      <c r="H2943" s="5" t="str">
        <f>VLOOKUP(F2943,Tabla5[[Columna3]:[Columna4]],2,TRUE)</f>
        <v>Aceptable</v>
      </c>
      <c r="I2943" s="18">
        <v>38</v>
      </c>
      <c r="J2943" s="5">
        <f t="shared" si="136"/>
        <v>35.185185185185183</v>
      </c>
      <c r="K2943" s="5" t="str">
        <f>VLOOKUP(I2943,Tabla13[[Rango minimo]:[Estado de calidad del aire]],2,TRUE)</f>
        <v>Buena</v>
      </c>
      <c r="L2943" s="21">
        <f t="shared" si="137"/>
        <v>52.092592592592595</v>
      </c>
      <c r="M2943" s="21" t="str">
        <f>VLOOKUP(L2943,Tabla7[[Valor minimo]:[Estado de calidad el aire]],2,TRUE)</f>
        <v>Aceptable</v>
      </c>
      <c r="N2943" s="11">
        <v>16</v>
      </c>
      <c r="O2943" s="11" t="s">
        <v>170</v>
      </c>
      <c r="P2943" s="11">
        <v>3</v>
      </c>
      <c r="Q2943" s="11">
        <v>-74.109559649999994</v>
      </c>
      <c r="R2943" s="12">
        <v>4.606914701</v>
      </c>
    </row>
    <row r="2944" spans="1:18" x14ac:dyDescent="0.25">
      <c r="A2944" s="10">
        <v>2943</v>
      </c>
      <c r="B2944" s="3" t="s">
        <v>5370</v>
      </c>
      <c r="C2944" s="3" t="s">
        <v>5354</v>
      </c>
      <c r="D2944" s="3" t="s">
        <v>1</v>
      </c>
      <c r="E2944" s="3" t="s">
        <v>5371</v>
      </c>
      <c r="F2944" s="87">
        <v>22</v>
      </c>
      <c r="G2944" s="5">
        <f t="shared" si="135"/>
        <v>69</v>
      </c>
      <c r="H2944" s="5" t="str">
        <f>VLOOKUP(F2944,Tabla5[[Columna3]:[Columna4]],2,TRUE)</f>
        <v>Aceptable</v>
      </c>
      <c r="I2944" s="18">
        <v>38</v>
      </c>
      <c r="J2944" s="5">
        <f t="shared" si="136"/>
        <v>35.185185185185183</v>
      </c>
      <c r="K2944" s="5" t="str">
        <f>VLOOKUP(I2944,Tabla13[[Rango minimo]:[Estado de calidad del aire]],2,TRUE)</f>
        <v>Buena</v>
      </c>
      <c r="L2944" s="21">
        <f t="shared" si="137"/>
        <v>52.092592592592595</v>
      </c>
      <c r="M2944" s="21" t="str">
        <f>VLOOKUP(L2944,Tabla7[[Valor minimo]:[Estado de calidad el aire]],2,TRUE)</f>
        <v>Aceptable</v>
      </c>
      <c r="N2944" s="11">
        <v>16</v>
      </c>
      <c r="O2944" s="11" t="s">
        <v>170</v>
      </c>
      <c r="P2944" s="11">
        <v>3</v>
      </c>
      <c r="Q2944" s="11">
        <v>-74.108645920000001</v>
      </c>
      <c r="R2944" s="12">
        <v>4.6065133920000001</v>
      </c>
    </row>
    <row r="2945" spans="1:18" x14ac:dyDescent="0.25">
      <c r="A2945" s="10">
        <v>2944</v>
      </c>
      <c r="B2945" s="3" t="s">
        <v>5372</v>
      </c>
      <c r="C2945" s="3" t="s">
        <v>5354</v>
      </c>
      <c r="D2945" s="3" t="s">
        <v>1</v>
      </c>
      <c r="E2945" s="3" t="s">
        <v>5363</v>
      </c>
      <c r="F2945" s="87">
        <v>24</v>
      </c>
      <c r="G2945" s="5">
        <f t="shared" si="135"/>
        <v>73</v>
      </c>
      <c r="H2945" s="5" t="str">
        <f>VLOOKUP(F2945,Tabla5[[Columna3]:[Columna4]],2,TRUE)</f>
        <v>Aceptable</v>
      </c>
      <c r="I2945" s="18">
        <v>38</v>
      </c>
      <c r="J2945" s="5">
        <f t="shared" si="136"/>
        <v>35.185185185185183</v>
      </c>
      <c r="K2945" s="5" t="str">
        <f>VLOOKUP(I2945,Tabla13[[Rango minimo]:[Estado de calidad del aire]],2,TRUE)</f>
        <v>Buena</v>
      </c>
      <c r="L2945" s="21">
        <f t="shared" si="137"/>
        <v>54.092592592592595</v>
      </c>
      <c r="M2945" s="21" t="str">
        <f>VLOOKUP(L2945,Tabla7[[Valor minimo]:[Estado de calidad el aire]],2,TRUE)</f>
        <v>Aceptable</v>
      </c>
      <c r="N2945" s="11">
        <v>16</v>
      </c>
      <c r="O2945" s="11" t="s">
        <v>170</v>
      </c>
      <c r="P2945" s="11">
        <v>3</v>
      </c>
      <c r="Q2945" s="11">
        <v>-74.111688040000004</v>
      </c>
      <c r="R2945" s="12">
        <v>4.6040232779999997</v>
      </c>
    </row>
    <row r="2946" spans="1:18" x14ac:dyDescent="0.25">
      <c r="A2946" s="10">
        <v>2945</v>
      </c>
      <c r="B2946" s="3" t="s">
        <v>5373</v>
      </c>
      <c r="C2946" s="3" t="s">
        <v>5354</v>
      </c>
      <c r="D2946" s="3" t="s">
        <v>1</v>
      </c>
      <c r="E2946" s="3" t="s">
        <v>5365</v>
      </c>
      <c r="F2946" s="87">
        <v>24</v>
      </c>
      <c r="G2946" s="5">
        <f t="shared" si="135"/>
        <v>73</v>
      </c>
      <c r="H2946" s="5" t="str">
        <f>VLOOKUP(F2946,Tabla5[[Columna3]:[Columna4]],2,TRUE)</f>
        <v>Aceptable</v>
      </c>
      <c r="I2946" s="18">
        <v>38</v>
      </c>
      <c r="J2946" s="5">
        <f t="shared" si="136"/>
        <v>35.185185185185183</v>
      </c>
      <c r="K2946" s="5" t="str">
        <f>VLOOKUP(I2946,Tabla13[[Rango minimo]:[Estado de calidad del aire]],2,TRUE)</f>
        <v>Buena</v>
      </c>
      <c r="L2946" s="21">
        <f t="shared" si="137"/>
        <v>54.092592592592595</v>
      </c>
      <c r="M2946" s="21" t="str">
        <f>VLOOKUP(L2946,Tabla7[[Valor minimo]:[Estado de calidad el aire]],2,TRUE)</f>
        <v>Aceptable</v>
      </c>
      <c r="N2946" s="11">
        <v>16</v>
      </c>
      <c r="O2946" s="11" t="s">
        <v>170</v>
      </c>
      <c r="P2946" s="11">
        <v>3</v>
      </c>
      <c r="Q2946" s="11">
        <v>-74.112307009999995</v>
      </c>
      <c r="R2946" s="12">
        <v>4.6046455149999996</v>
      </c>
    </row>
    <row r="2947" spans="1:18" x14ac:dyDescent="0.25">
      <c r="A2947" s="10">
        <v>2946</v>
      </c>
      <c r="B2947" s="3" t="s">
        <v>5374</v>
      </c>
      <c r="C2947" s="3" t="s">
        <v>5354</v>
      </c>
      <c r="D2947" s="3" t="s">
        <v>1</v>
      </c>
      <c r="E2947" s="3" t="s">
        <v>5375</v>
      </c>
      <c r="F2947" s="87">
        <v>22</v>
      </c>
      <c r="G2947" s="5">
        <f t="shared" ref="G2947:G3010" si="138">IF(F2947&lt;=12, F2947*50/12,
IF(F2947&lt;=37, 51 + (F2947-13)*50/25,
IF(F2947&lt;=55, 101 + (F2947-38)*50/18,
IF(F2947&lt;=150, 151 + (F2947-56)*50/95,
IF(F2947&lt;=250, 201 + (F2947-151)*100/100,
301 + (F2947-251)*200/250)))))</f>
        <v>69</v>
      </c>
      <c r="H2947" s="5" t="str">
        <f>VLOOKUP(F2947,Tabla5[[Columna3]:[Columna4]],2,TRUE)</f>
        <v>Aceptable</v>
      </c>
      <c r="I2947" s="18">
        <v>38</v>
      </c>
      <c r="J2947" s="5">
        <f t="shared" ref="J2947:J3010" si="139">IF(I2947&lt;=54, I2947*50/54,
IF(I2947&lt;=154, 51 + (I2947-55)*50/100,
IF(I2947&lt;=254, 101 + (I2947-155)*50/100,
IF(I2947&lt;=354, 151 + (I2947-255)*50/100,
IF(I2947&lt;=424, 201 + (I2947-355)*100/70,
301 + (I2947-425)*200/180)))))</f>
        <v>35.185185185185183</v>
      </c>
      <c r="K2947" s="5" t="str">
        <f>VLOOKUP(I2947,Tabla13[[Rango minimo]:[Estado de calidad del aire]],2,TRUE)</f>
        <v>Buena</v>
      </c>
      <c r="L2947" s="21">
        <f t="shared" ref="L2947:L3010" si="140">(((G2947+J2947)/2))</f>
        <v>52.092592592592595</v>
      </c>
      <c r="M2947" s="21" t="str">
        <f>VLOOKUP(L2947,Tabla7[[Valor minimo]:[Estado de calidad el aire]],2,TRUE)</f>
        <v>Aceptable</v>
      </c>
      <c r="N2947" s="11">
        <v>16</v>
      </c>
      <c r="O2947" s="11" t="s">
        <v>170</v>
      </c>
      <c r="P2947" s="11">
        <v>3</v>
      </c>
      <c r="Q2947" s="11">
        <v>-74.107781599999996</v>
      </c>
      <c r="R2947" s="12">
        <v>4.6165286569999999</v>
      </c>
    </row>
    <row r="2948" spans="1:18" x14ac:dyDescent="0.25">
      <c r="A2948" s="10">
        <v>2947</v>
      </c>
      <c r="B2948" s="3" t="s">
        <v>5376</v>
      </c>
      <c r="C2948" s="3" t="s">
        <v>5354</v>
      </c>
      <c r="D2948" s="3" t="s">
        <v>1</v>
      </c>
      <c r="E2948" s="3" t="s">
        <v>5377</v>
      </c>
      <c r="F2948" s="87">
        <v>24</v>
      </c>
      <c r="G2948" s="5">
        <f t="shared" si="138"/>
        <v>73</v>
      </c>
      <c r="H2948" s="5" t="str">
        <f>VLOOKUP(F2948,Tabla5[[Columna3]:[Columna4]],2,TRUE)</f>
        <v>Aceptable</v>
      </c>
      <c r="I2948" s="18">
        <v>38</v>
      </c>
      <c r="J2948" s="5">
        <f t="shared" si="139"/>
        <v>35.185185185185183</v>
      </c>
      <c r="K2948" s="5" t="str">
        <f>VLOOKUP(I2948,Tabla13[[Rango minimo]:[Estado de calidad del aire]],2,TRUE)</f>
        <v>Buena</v>
      </c>
      <c r="L2948" s="21">
        <f t="shared" si="140"/>
        <v>54.092592592592595</v>
      </c>
      <c r="M2948" s="21" t="str">
        <f>VLOOKUP(L2948,Tabla7[[Valor minimo]:[Estado de calidad el aire]],2,TRUE)</f>
        <v>Aceptable</v>
      </c>
      <c r="N2948" s="11">
        <v>16</v>
      </c>
      <c r="O2948" s="11" t="s">
        <v>170</v>
      </c>
      <c r="P2948" s="11">
        <v>3</v>
      </c>
      <c r="Q2948" s="11">
        <v>-74.118926220000006</v>
      </c>
      <c r="R2948" s="12">
        <v>4.6086970489999999</v>
      </c>
    </row>
    <row r="2949" spans="1:18" x14ac:dyDescent="0.25">
      <c r="A2949" s="10">
        <v>2948</v>
      </c>
      <c r="B2949" s="3" t="s">
        <v>5378</v>
      </c>
      <c r="C2949" s="3" t="s">
        <v>5354</v>
      </c>
      <c r="D2949" s="3" t="s">
        <v>1</v>
      </c>
      <c r="E2949" s="3" t="s">
        <v>5379</v>
      </c>
      <c r="F2949" s="87">
        <v>22</v>
      </c>
      <c r="G2949" s="5">
        <f t="shared" si="138"/>
        <v>69</v>
      </c>
      <c r="H2949" s="5" t="str">
        <f>VLOOKUP(F2949,Tabla5[[Columna3]:[Columna4]],2,TRUE)</f>
        <v>Aceptable</v>
      </c>
      <c r="I2949" s="18">
        <v>38</v>
      </c>
      <c r="J2949" s="5">
        <f t="shared" si="139"/>
        <v>35.185185185185183</v>
      </c>
      <c r="K2949" s="5" t="str">
        <f>VLOOKUP(I2949,Tabla13[[Rango minimo]:[Estado de calidad del aire]],2,TRUE)</f>
        <v>Buena</v>
      </c>
      <c r="L2949" s="21">
        <f t="shared" si="140"/>
        <v>52.092592592592595</v>
      </c>
      <c r="M2949" s="21" t="str">
        <f>VLOOKUP(L2949,Tabla7[[Valor minimo]:[Estado de calidad el aire]],2,TRUE)</f>
        <v>Aceptable</v>
      </c>
      <c r="N2949" s="11">
        <v>16</v>
      </c>
      <c r="O2949" s="11" t="s">
        <v>170</v>
      </c>
      <c r="P2949" s="11">
        <v>3</v>
      </c>
      <c r="Q2949" s="11">
        <v>-74.111104049999994</v>
      </c>
      <c r="R2949" s="12">
        <v>4.6094077740000001</v>
      </c>
    </row>
    <row r="2950" spans="1:18" x14ac:dyDescent="0.25">
      <c r="A2950" s="10">
        <v>2949</v>
      </c>
      <c r="B2950" s="3" t="s">
        <v>5380</v>
      </c>
      <c r="C2950" s="3" t="s">
        <v>5354</v>
      </c>
      <c r="D2950" s="3" t="s">
        <v>1</v>
      </c>
      <c r="E2950" s="3" t="s">
        <v>5381</v>
      </c>
      <c r="F2950" s="87">
        <v>24</v>
      </c>
      <c r="G2950" s="5">
        <f t="shared" si="138"/>
        <v>73</v>
      </c>
      <c r="H2950" s="5" t="str">
        <f>VLOOKUP(F2950,Tabla5[[Columna3]:[Columna4]],2,TRUE)</f>
        <v>Aceptable</v>
      </c>
      <c r="I2950" s="18">
        <v>38</v>
      </c>
      <c r="J2950" s="5">
        <f t="shared" si="139"/>
        <v>35.185185185185183</v>
      </c>
      <c r="K2950" s="5" t="str">
        <f>VLOOKUP(I2950,Tabla13[[Rango minimo]:[Estado de calidad del aire]],2,TRUE)</f>
        <v>Buena</v>
      </c>
      <c r="L2950" s="21">
        <f t="shared" si="140"/>
        <v>54.092592592592595</v>
      </c>
      <c r="M2950" s="21" t="str">
        <f>VLOOKUP(L2950,Tabla7[[Valor minimo]:[Estado de calidad el aire]],2,TRUE)</f>
        <v>Aceptable</v>
      </c>
      <c r="N2950" s="11">
        <v>16</v>
      </c>
      <c r="O2950" s="11" t="s">
        <v>170</v>
      </c>
      <c r="P2950" s="11">
        <v>3</v>
      </c>
      <c r="Q2950" s="11">
        <v>-74.123741379999998</v>
      </c>
      <c r="R2950" s="12">
        <v>4.6111029840000004</v>
      </c>
    </row>
    <row r="2951" spans="1:18" x14ac:dyDescent="0.25">
      <c r="A2951" s="10">
        <v>2950</v>
      </c>
      <c r="B2951" s="3" t="s">
        <v>5382</v>
      </c>
      <c r="C2951" s="3" t="s">
        <v>5354</v>
      </c>
      <c r="D2951" s="3" t="s">
        <v>1</v>
      </c>
      <c r="E2951" s="3" t="s">
        <v>5383</v>
      </c>
      <c r="F2951" s="87">
        <v>22</v>
      </c>
      <c r="G2951" s="5">
        <f t="shared" si="138"/>
        <v>69</v>
      </c>
      <c r="H2951" s="5" t="str">
        <f>VLOOKUP(F2951,Tabla5[[Columna3]:[Columna4]],2,TRUE)</f>
        <v>Aceptable</v>
      </c>
      <c r="I2951" s="18">
        <v>38</v>
      </c>
      <c r="J2951" s="5">
        <f t="shared" si="139"/>
        <v>35.185185185185183</v>
      </c>
      <c r="K2951" s="5" t="str">
        <f>VLOOKUP(I2951,Tabla13[[Rango minimo]:[Estado de calidad del aire]],2,TRUE)</f>
        <v>Buena</v>
      </c>
      <c r="L2951" s="21">
        <f t="shared" si="140"/>
        <v>52.092592592592595</v>
      </c>
      <c r="M2951" s="21" t="str">
        <f>VLOOKUP(L2951,Tabla7[[Valor minimo]:[Estado de calidad el aire]],2,TRUE)</f>
        <v>Aceptable</v>
      </c>
      <c r="N2951" s="11">
        <v>16</v>
      </c>
      <c r="O2951" s="11" t="s">
        <v>170</v>
      </c>
      <c r="P2951" s="11">
        <v>3</v>
      </c>
      <c r="Q2951" s="11">
        <v>-74.107266890000005</v>
      </c>
      <c r="R2951" s="12">
        <v>4.6129315589999997</v>
      </c>
    </row>
    <row r="2952" spans="1:18" x14ac:dyDescent="0.25">
      <c r="A2952" s="10">
        <v>2951</v>
      </c>
      <c r="B2952" s="3" t="s">
        <v>5384</v>
      </c>
      <c r="C2952" s="3" t="s">
        <v>5354</v>
      </c>
      <c r="D2952" s="3" t="s">
        <v>1</v>
      </c>
      <c r="E2952" s="3" t="s">
        <v>5385</v>
      </c>
      <c r="F2952" s="87">
        <v>22</v>
      </c>
      <c r="G2952" s="5">
        <f t="shared" si="138"/>
        <v>69</v>
      </c>
      <c r="H2952" s="5" t="str">
        <f>VLOOKUP(F2952,Tabla5[[Columna3]:[Columna4]],2,TRUE)</f>
        <v>Aceptable</v>
      </c>
      <c r="I2952" s="18">
        <v>38</v>
      </c>
      <c r="J2952" s="5">
        <f t="shared" si="139"/>
        <v>35.185185185185183</v>
      </c>
      <c r="K2952" s="5" t="str">
        <f>VLOOKUP(I2952,Tabla13[[Rango minimo]:[Estado de calidad del aire]],2,TRUE)</f>
        <v>Buena</v>
      </c>
      <c r="L2952" s="21">
        <f t="shared" si="140"/>
        <v>52.092592592592595</v>
      </c>
      <c r="M2952" s="21" t="str">
        <f>VLOOKUP(L2952,Tabla7[[Valor minimo]:[Estado de calidad el aire]],2,TRUE)</f>
        <v>Aceptable</v>
      </c>
      <c r="N2952" s="11">
        <v>16</v>
      </c>
      <c r="O2952" s="11" t="s">
        <v>170</v>
      </c>
      <c r="P2952" s="11">
        <v>3</v>
      </c>
      <c r="Q2952" s="11">
        <v>-74.107595570000001</v>
      </c>
      <c r="R2952" s="12">
        <v>4.6004823930000001</v>
      </c>
    </row>
    <row r="2953" spans="1:18" x14ac:dyDescent="0.25">
      <c r="A2953" s="10">
        <v>2952</v>
      </c>
      <c r="B2953" s="3" t="s">
        <v>5386</v>
      </c>
      <c r="C2953" s="3" t="s">
        <v>5354</v>
      </c>
      <c r="D2953" s="3" t="s">
        <v>1</v>
      </c>
      <c r="E2953" s="3" t="s">
        <v>5387</v>
      </c>
      <c r="F2953" s="87">
        <v>24</v>
      </c>
      <c r="G2953" s="5">
        <f t="shared" si="138"/>
        <v>73</v>
      </c>
      <c r="H2953" s="5" t="str">
        <f>VLOOKUP(F2953,Tabla5[[Columna3]:[Columna4]],2,TRUE)</f>
        <v>Aceptable</v>
      </c>
      <c r="I2953" s="18">
        <v>38</v>
      </c>
      <c r="J2953" s="5">
        <f t="shared" si="139"/>
        <v>35.185185185185183</v>
      </c>
      <c r="K2953" s="5" t="str">
        <f>VLOOKUP(I2953,Tabla13[[Rango minimo]:[Estado de calidad del aire]],2,TRUE)</f>
        <v>Buena</v>
      </c>
      <c r="L2953" s="21">
        <f t="shared" si="140"/>
        <v>54.092592592592595</v>
      </c>
      <c r="M2953" s="21" t="str">
        <f>VLOOKUP(L2953,Tabla7[[Valor minimo]:[Estado de calidad el aire]],2,TRUE)</f>
        <v>Aceptable</v>
      </c>
      <c r="N2953" s="11">
        <v>16</v>
      </c>
      <c r="O2953" s="11" t="s">
        <v>170</v>
      </c>
      <c r="P2953" s="11">
        <v>3</v>
      </c>
      <c r="Q2953" s="11">
        <v>-74.122541249999998</v>
      </c>
      <c r="R2953" s="12">
        <v>4.6047024800000003</v>
      </c>
    </row>
    <row r="2954" spans="1:18" x14ac:dyDescent="0.25">
      <c r="A2954" s="10">
        <v>2953</v>
      </c>
      <c r="B2954" s="3" t="s">
        <v>5388</v>
      </c>
      <c r="C2954" s="3" t="s">
        <v>5354</v>
      </c>
      <c r="D2954" s="3" t="s">
        <v>1</v>
      </c>
      <c r="E2954" s="3" t="s">
        <v>5365</v>
      </c>
      <c r="F2954" s="87">
        <v>24</v>
      </c>
      <c r="G2954" s="5">
        <f t="shared" si="138"/>
        <v>73</v>
      </c>
      <c r="H2954" s="5" t="str">
        <f>VLOOKUP(F2954,Tabla5[[Columna3]:[Columna4]],2,TRUE)</f>
        <v>Aceptable</v>
      </c>
      <c r="I2954" s="18">
        <v>38</v>
      </c>
      <c r="J2954" s="5">
        <f t="shared" si="139"/>
        <v>35.185185185185183</v>
      </c>
      <c r="K2954" s="5" t="str">
        <f>VLOOKUP(I2954,Tabla13[[Rango minimo]:[Estado de calidad del aire]],2,TRUE)</f>
        <v>Buena</v>
      </c>
      <c r="L2954" s="21">
        <f t="shared" si="140"/>
        <v>54.092592592592595</v>
      </c>
      <c r="M2954" s="21" t="str">
        <f>VLOOKUP(L2954,Tabla7[[Valor minimo]:[Estado de calidad el aire]],2,TRUE)</f>
        <v>Aceptable</v>
      </c>
      <c r="N2954" s="11">
        <v>16</v>
      </c>
      <c r="O2954" s="11" t="s">
        <v>170</v>
      </c>
      <c r="P2954" s="11">
        <v>3</v>
      </c>
      <c r="Q2954" s="11">
        <v>-74.114143729999995</v>
      </c>
      <c r="R2954" s="12">
        <v>4.6061749369999996</v>
      </c>
    </row>
    <row r="2955" spans="1:18" x14ac:dyDescent="0.25">
      <c r="A2955" s="10">
        <v>2954</v>
      </c>
      <c r="B2955" s="3" t="s">
        <v>5389</v>
      </c>
      <c r="C2955" s="3" t="s">
        <v>5354</v>
      </c>
      <c r="D2955" s="3" t="s">
        <v>1</v>
      </c>
      <c r="E2955" s="3" t="s">
        <v>5390</v>
      </c>
      <c r="F2955" s="87">
        <v>22</v>
      </c>
      <c r="G2955" s="5">
        <f t="shared" si="138"/>
        <v>69</v>
      </c>
      <c r="H2955" s="5" t="str">
        <f>VLOOKUP(F2955,Tabla5[[Columna3]:[Columna4]],2,TRUE)</f>
        <v>Aceptable</v>
      </c>
      <c r="I2955" s="18">
        <v>38</v>
      </c>
      <c r="J2955" s="5">
        <f t="shared" si="139"/>
        <v>35.185185185185183</v>
      </c>
      <c r="K2955" s="5" t="str">
        <f>VLOOKUP(I2955,Tabla13[[Rango minimo]:[Estado de calidad del aire]],2,TRUE)</f>
        <v>Buena</v>
      </c>
      <c r="L2955" s="21">
        <f t="shared" si="140"/>
        <v>52.092592592592595</v>
      </c>
      <c r="M2955" s="21" t="str">
        <f>VLOOKUP(L2955,Tabla7[[Valor minimo]:[Estado de calidad el aire]],2,TRUE)</f>
        <v>Aceptable</v>
      </c>
      <c r="N2955" s="11">
        <v>16</v>
      </c>
      <c r="O2955" s="11" t="s">
        <v>170</v>
      </c>
      <c r="P2955" s="11">
        <v>3</v>
      </c>
      <c r="Q2955" s="11">
        <v>-74.109477040000002</v>
      </c>
      <c r="R2955" s="12">
        <v>4.6138232840000004</v>
      </c>
    </row>
    <row r="2956" spans="1:18" x14ac:dyDescent="0.25">
      <c r="A2956" s="10">
        <v>2955</v>
      </c>
      <c r="B2956" s="3" t="s">
        <v>5391</v>
      </c>
      <c r="C2956" s="3" t="s">
        <v>5354</v>
      </c>
      <c r="D2956" s="3" t="s">
        <v>1</v>
      </c>
      <c r="E2956" s="3" t="s">
        <v>5390</v>
      </c>
      <c r="F2956" s="87">
        <v>22</v>
      </c>
      <c r="G2956" s="5">
        <f t="shared" si="138"/>
        <v>69</v>
      </c>
      <c r="H2956" s="5" t="str">
        <f>VLOOKUP(F2956,Tabla5[[Columna3]:[Columna4]],2,TRUE)</f>
        <v>Aceptable</v>
      </c>
      <c r="I2956" s="18">
        <v>38</v>
      </c>
      <c r="J2956" s="5">
        <f t="shared" si="139"/>
        <v>35.185185185185183</v>
      </c>
      <c r="K2956" s="5" t="str">
        <f>VLOOKUP(I2956,Tabla13[[Rango minimo]:[Estado de calidad del aire]],2,TRUE)</f>
        <v>Buena</v>
      </c>
      <c r="L2956" s="21">
        <f t="shared" si="140"/>
        <v>52.092592592592595</v>
      </c>
      <c r="M2956" s="21" t="str">
        <f>VLOOKUP(L2956,Tabla7[[Valor minimo]:[Estado de calidad el aire]],2,TRUE)</f>
        <v>Aceptable</v>
      </c>
      <c r="N2956" s="11">
        <v>16</v>
      </c>
      <c r="O2956" s="11" t="s">
        <v>170</v>
      </c>
      <c r="P2956" s="11">
        <v>3</v>
      </c>
      <c r="Q2956" s="11">
        <v>-74.108764649999998</v>
      </c>
      <c r="R2956" s="12">
        <v>4.6130119650000001</v>
      </c>
    </row>
    <row r="2957" spans="1:18" x14ac:dyDescent="0.25">
      <c r="A2957" s="10">
        <v>2956</v>
      </c>
      <c r="B2957" s="3" t="s">
        <v>5392</v>
      </c>
      <c r="C2957" s="3" t="s">
        <v>5354</v>
      </c>
      <c r="D2957" s="3" t="s">
        <v>1</v>
      </c>
      <c r="E2957" s="3" t="s">
        <v>5393</v>
      </c>
      <c r="F2957" s="87">
        <v>22</v>
      </c>
      <c r="G2957" s="5">
        <f t="shared" si="138"/>
        <v>69</v>
      </c>
      <c r="H2957" s="5" t="str">
        <f>VLOOKUP(F2957,Tabla5[[Columna3]:[Columna4]],2,TRUE)</f>
        <v>Aceptable</v>
      </c>
      <c r="I2957" s="18">
        <v>38</v>
      </c>
      <c r="J2957" s="5">
        <f t="shared" si="139"/>
        <v>35.185185185185183</v>
      </c>
      <c r="K2957" s="5" t="str">
        <f>VLOOKUP(I2957,Tabla13[[Rango minimo]:[Estado de calidad del aire]],2,TRUE)</f>
        <v>Buena</v>
      </c>
      <c r="L2957" s="21">
        <f t="shared" si="140"/>
        <v>52.092592592592595</v>
      </c>
      <c r="M2957" s="21" t="str">
        <f>VLOOKUP(L2957,Tabla7[[Valor minimo]:[Estado de calidad el aire]],2,TRUE)</f>
        <v>Aceptable</v>
      </c>
      <c r="N2957" s="11">
        <v>16</v>
      </c>
      <c r="O2957" s="11" t="s">
        <v>170</v>
      </c>
      <c r="P2957" s="11">
        <v>3</v>
      </c>
      <c r="Q2957" s="11">
        <v>-74.108080439999995</v>
      </c>
      <c r="R2957" s="12">
        <v>4.6075505699999999</v>
      </c>
    </row>
    <row r="2958" spans="1:18" x14ac:dyDescent="0.25">
      <c r="A2958" s="10">
        <v>2957</v>
      </c>
      <c r="B2958" s="3" t="s">
        <v>5394</v>
      </c>
      <c r="C2958" s="3" t="s">
        <v>5354</v>
      </c>
      <c r="D2958" s="3" t="s">
        <v>1</v>
      </c>
      <c r="E2958" s="3" t="s">
        <v>5395</v>
      </c>
      <c r="F2958" s="87">
        <v>24</v>
      </c>
      <c r="G2958" s="5">
        <f t="shared" si="138"/>
        <v>73</v>
      </c>
      <c r="H2958" s="5" t="str">
        <f>VLOOKUP(F2958,Tabla5[[Columna3]:[Columna4]],2,TRUE)</f>
        <v>Aceptable</v>
      </c>
      <c r="I2958" s="18">
        <v>38</v>
      </c>
      <c r="J2958" s="5">
        <f t="shared" si="139"/>
        <v>35.185185185185183</v>
      </c>
      <c r="K2958" s="5" t="str">
        <f>VLOOKUP(I2958,Tabla13[[Rango minimo]:[Estado de calidad del aire]],2,TRUE)</f>
        <v>Buena</v>
      </c>
      <c r="L2958" s="21">
        <f t="shared" si="140"/>
        <v>54.092592592592595</v>
      </c>
      <c r="M2958" s="21" t="str">
        <f>VLOOKUP(L2958,Tabla7[[Valor minimo]:[Estado de calidad el aire]],2,TRUE)</f>
        <v>Aceptable</v>
      </c>
      <c r="N2958" s="11">
        <v>16</v>
      </c>
      <c r="O2958" s="11" t="s">
        <v>170</v>
      </c>
      <c r="P2958" s="11">
        <v>3</v>
      </c>
      <c r="Q2958" s="11">
        <v>-74.110082129999995</v>
      </c>
      <c r="R2958" s="12">
        <v>4.6020755449999999</v>
      </c>
    </row>
    <row r="2959" spans="1:18" x14ac:dyDescent="0.25">
      <c r="A2959" s="10">
        <v>2958</v>
      </c>
      <c r="B2959" s="3" t="s">
        <v>5396</v>
      </c>
      <c r="C2959" s="3" t="s">
        <v>5354</v>
      </c>
      <c r="D2959" s="3" t="s">
        <v>1</v>
      </c>
      <c r="E2959" s="3" t="s">
        <v>5397</v>
      </c>
      <c r="F2959" s="87">
        <v>22</v>
      </c>
      <c r="G2959" s="5">
        <f t="shared" si="138"/>
        <v>69</v>
      </c>
      <c r="H2959" s="5" t="str">
        <f>VLOOKUP(F2959,Tabla5[[Columna3]:[Columna4]],2,TRUE)</f>
        <v>Aceptable</v>
      </c>
      <c r="I2959" s="18">
        <v>38</v>
      </c>
      <c r="J2959" s="5">
        <f t="shared" si="139"/>
        <v>35.185185185185183</v>
      </c>
      <c r="K2959" s="5" t="str">
        <f>VLOOKUP(I2959,Tabla13[[Rango minimo]:[Estado de calidad del aire]],2,TRUE)</f>
        <v>Buena</v>
      </c>
      <c r="L2959" s="21">
        <f t="shared" si="140"/>
        <v>52.092592592592595</v>
      </c>
      <c r="M2959" s="21" t="str">
        <f>VLOOKUP(L2959,Tabla7[[Valor minimo]:[Estado de calidad el aire]],2,TRUE)</f>
        <v>Aceptable</v>
      </c>
      <c r="N2959" s="11">
        <v>16</v>
      </c>
      <c r="O2959" s="11" t="s">
        <v>170</v>
      </c>
      <c r="P2959" s="11">
        <v>3</v>
      </c>
      <c r="Q2959" s="11">
        <v>-74.10778139</v>
      </c>
      <c r="R2959" s="12">
        <v>4.6114584489999997</v>
      </c>
    </row>
    <row r="2960" spans="1:18" x14ac:dyDescent="0.25">
      <c r="A2960" s="10">
        <v>2959</v>
      </c>
      <c r="B2960" s="3" t="s">
        <v>5398</v>
      </c>
      <c r="C2960" s="3" t="s">
        <v>5354</v>
      </c>
      <c r="D2960" s="3" t="s">
        <v>1</v>
      </c>
      <c r="E2960" s="3" t="s">
        <v>5399</v>
      </c>
      <c r="F2960" s="87">
        <v>24</v>
      </c>
      <c r="G2960" s="5">
        <f t="shared" si="138"/>
        <v>73</v>
      </c>
      <c r="H2960" s="5" t="str">
        <f>VLOOKUP(F2960,Tabla5[[Columna3]:[Columna4]],2,TRUE)</f>
        <v>Aceptable</v>
      </c>
      <c r="I2960" s="18">
        <v>38</v>
      </c>
      <c r="J2960" s="5">
        <f t="shared" si="139"/>
        <v>35.185185185185183</v>
      </c>
      <c r="K2960" s="5" t="str">
        <f>VLOOKUP(I2960,Tabla13[[Rango minimo]:[Estado de calidad del aire]],2,TRUE)</f>
        <v>Buena</v>
      </c>
      <c r="L2960" s="21">
        <f t="shared" si="140"/>
        <v>54.092592592592595</v>
      </c>
      <c r="M2960" s="21" t="str">
        <f>VLOOKUP(L2960,Tabla7[[Valor minimo]:[Estado de calidad el aire]],2,TRUE)</f>
        <v>Aceptable</v>
      </c>
      <c r="N2960" s="11">
        <v>16</v>
      </c>
      <c r="O2960" s="11" t="s">
        <v>170</v>
      </c>
      <c r="P2960" s="11">
        <v>3</v>
      </c>
      <c r="Q2960" s="11">
        <v>-74.122997960000006</v>
      </c>
      <c r="R2960" s="12">
        <v>4.6064740239999997</v>
      </c>
    </row>
    <row r="2961" spans="1:18" x14ac:dyDescent="0.25">
      <c r="A2961" s="10">
        <v>2960</v>
      </c>
      <c r="B2961" s="3" t="s">
        <v>5400</v>
      </c>
      <c r="C2961" s="3" t="s">
        <v>5354</v>
      </c>
      <c r="D2961" s="3" t="s">
        <v>1</v>
      </c>
      <c r="E2961" s="3" t="s">
        <v>5401</v>
      </c>
      <c r="F2961" s="87">
        <v>22</v>
      </c>
      <c r="G2961" s="5">
        <f t="shared" si="138"/>
        <v>69</v>
      </c>
      <c r="H2961" s="5" t="str">
        <f>VLOOKUP(F2961,Tabla5[[Columna3]:[Columna4]],2,TRUE)</f>
        <v>Aceptable</v>
      </c>
      <c r="I2961" s="18">
        <v>38</v>
      </c>
      <c r="J2961" s="5">
        <f t="shared" si="139"/>
        <v>35.185185185185183</v>
      </c>
      <c r="K2961" s="5" t="str">
        <f>VLOOKUP(I2961,Tabla13[[Rango minimo]:[Estado de calidad del aire]],2,TRUE)</f>
        <v>Buena</v>
      </c>
      <c r="L2961" s="21">
        <f t="shared" si="140"/>
        <v>52.092592592592595</v>
      </c>
      <c r="M2961" s="21" t="str">
        <f>VLOOKUP(L2961,Tabla7[[Valor minimo]:[Estado de calidad el aire]],2,TRUE)</f>
        <v>Aceptable</v>
      </c>
      <c r="N2961" s="11">
        <v>16</v>
      </c>
      <c r="O2961" s="11" t="s">
        <v>170</v>
      </c>
      <c r="P2961" s="11">
        <v>3</v>
      </c>
      <c r="Q2961" s="11">
        <v>-74.107270139999997</v>
      </c>
      <c r="R2961" s="12">
        <v>4.6094705300000003</v>
      </c>
    </row>
    <row r="2962" spans="1:18" x14ac:dyDescent="0.25">
      <c r="A2962" s="10">
        <v>2961</v>
      </c>
      <c r="B2962" s="3" t="s">
        <v>5402</v>
      </c>
      <c r="C2962" s="3" t="s">
        <v>5354</v>
      </c>
      <c r="D2962" s="3" t="s">
        <v>1</v>
      </c>
      <c r="E2962" s="3" t="s">
        <v>5403</v>
      </c>
      <c r="F2962" s="87">
        <v>22</v>
      </c>
      <c r="G2962" s="5">
        <f t="shared" si="138"/>
        <v>69</v>
      </c>
      <c r="H2962" s="5" t="str">
        <f>VLOOKUP(F2962,Tabla5[[Columna3]:[Columna4]],2,TRUE)</f>
        <v>Aceptable</v>
      </c>
      <c r="I2962" s="18">
        <v>38</v>
      </c>
      <c r="J2962" s="5">
        <f t="shared" si="139"/>
        <v>35.185185185185183</v>
      </c>
      <c r="K2962" s="5" t="str">
        <f>VLOOKUP(I2962,Tabla13[[Rango minimo]:[Estado de calidad del aire]],2,TRUE)</f>
        <v>Buena</v>
      </c>
      <c r="L2962" s="21">
        <f t="shared" si="140"/>
        <v>52.092592592592595</v>
      </c>
      <c r="M2962" s="21" t="str">
        <f>VLOOKUP(L2962,Tabla7[[Valor minimo]:[Estado de calidad el aire]],2,TRUE)</f>
        <v>Aceptable</v>
      </c>
      <c r="N2962" s="11">
        <v>16</v>
      </c>
      <c r="O2962" s="11" t="s">
        <v>170</v>
      </c>
      <c r="P2962" s="11">
        <v>3</v>
      </c>
      <c r="Q2962" s="11">
        <v>-74.110132780000001</v>
      </c>
      <c r="R2962" s="12">
        <v>4.6130914650000001</v>
      </c>
    </row>
    <row r="2963" spans="1:18" x14ac:dyDescent="0.25">
      <c r="A2963" s="10">
        <v>2962</v>
      </c>
      <c r="B2963" s="3" t="s">
        <v>5404</v>
      </c>
      <c r="C2963" s="3" t="s">
        <v>5354</v>
      </c>
      <c r="D2963" s="3" t="s">
        <v>1</v>
      </c>
      <c r="E2963" s="3" t="s">
        <v>5363</v>
      </c>
      <c r="F2963" s="87">
        <v>24</v>
      </c>
      <c r="G2963" s="5">
        <f t="shared" si="138"/>
        <v>73</v>
      </c>
      <c r="H2963" s="5" t="str">
        <f>VLOOKUP(F2963,Tabla5[[Columna3]:[Columna4]],2,TRUE)</f>
        <v>Aceptable</v>
      </c>
      <c r="I2963" s="18">
        <v>38</v>
      </c>
      <c r="J2963" s="5">
        <f t="shared" si="139"/>
        <v>35.185185185185183</v>
      </c>
      <c r="K2963" s="5" t="str">
        <f>VLOOKUP(I2963,Tabla13[[Rango minimo]:[Estado de calidad del aire]],2,TRUE)</f>
        <v>Buena</v>
      </c>
      <c r="L2963" s="21">
        <f t="shared" si="140"/>
        <v>54.092592592592595</v>
      </c>
      <c r="M2963" s="21" t="str">
        <f>VLOOKUP(L2963,Tabla7[[Valor minimo]:[Estado de calidad el aire]],2,TRUE)</f>
        <v>Aceptable</v>
      </c>
      <c r="N2963" s="11">
        <v>16</v>
      </c>
      <c r="O2963" s="11" t="s">
        <v>170</v>
      </c>
      <c r="P2963" s="11">
        <v>3</v>
      </c>
      <c r="Q2963" s="11">
        <v>-74.118154099999998</v>
      </c>
      <c r="R2963" s="12">
        <v>4.6060571699999997</v>
      </c>
    </row>
    <row r="2964" spans="1:18" x14ac:dyDescent="0.25">
      <c r="A2964" s="10">
        <v>2963</v>
      </c>
      <c r="B2964" s="3" t="s">
        <v>5405</v>
      </c>
      <c r="C2964" s="3" t="s">
        <v>5354</v>
      </c>
      <c r="D2964" s="3" t="s">
        <v>1</v>
      </c>
      <c r="E2964" s="3" t="s">
        <v>5363</v>
      </c>
      <c r="F2964" s="87">
        <v>24</v>
      </c>
      <c r="G2964" s="5">
        <f t="shared" si="138"/>
        <v>73</v>
      </c>
      <c r="H2964" s="5" t="str">
        <f>VLOOKUP(F2964,Tabla5[[Columna3]:[Columna4]],2,TRUE)</f>
        <v>Aceptable</v>
      </c>
      <c r="I2964" s="18">
        <v>38</v>
      </c>
      <c r="J2964" s="5">
        <f t="shared" si="139"/>
        <v>35.185185185185183</v>
      </c>
      <c r="K2964" s="5" t="str">
        <f>VLOOKUP(I2964,Tabla13[[Rango minimo]:[Estado de calidad del aire]],2,TRUE)</f>
        <v>Buena</v>
      </c>
      <c r="L2964" s="21">
        <f t="shared" si="140"/>
        <v>54.092592592592595</v>
      </c>
      <c r="M2964" s="21" t="str">
        <f>VLOOKUP(L2964,Tabla7[[Valor minimo]:[Estado de calidad el aire]],2,TRUE)</f>
        <v>Aceptable</v>
      </c>
      <c r="N2964" s="11">
        <v>16</v>
      </c>
      <c r="O2964" s="11" t="s">
        <v>170</v>
      </c>
      <c r="P2964" s="11">
        <v>3</v>
      </c>
      <c r="Q2964" s="11">
        <v>-74.117573239999999</v>
      </c>
      <c r="R2964" s="12">
        <v>4.6056970870000002</v>
      </c>
    </row>
    <row r="2965" spans="1:18" x14ac:dyDescent="0.25">
      <c r="A2965" s="10">
        <v>2964</v>
      </c>
      <c r="B2965" s="3" t="s">
        <v>5406</v>
      </c>
      <c r="C2965" s="3" t="s">
        <v>5354</v>
      </c>
      <c r="D2965" s="3" t="s">
        <v>1</v>
      </c>
      <c r="E2965" s="3" t="s">
        <v>5407</v>
      </c>
      <c r="F2965" s="87">
        <v>24</v>
      </c>
      <c r="G2965" s="5">
        <f t="shared" si="138"/>
        <v>73</v>
      </c>
      <c r="H2965" s="5" t="str">
        <f>VLOOKUP(F2965,Tabla5[[Columna3]:[Columna4]],2,TRUE)</f>
        <v>Aceptable</v>
      </c>
      <c r="I2965" s="18">
        <v>38</v>
      </c>
      <c r="J2965" s="5">
        <f t="shared" si="139"/>
        <v>35.185185185185183</v>
      </c>
      <c r="K2965" s="5" t="str">
        <f>VLOOKUP(I2965,Tabla13[[Rango minimo]:[Estado de calidad del aire]],2,TRUE)</f>
        <v>Buena</v>
      </c>
      <c r="L2965" s="21">
        <f t="shared" si="140"/>
        <v>54.092592592592595</v>
      </c>
      <c r="M2965" s="21" t="str">
        <f>VLOOKUP(L2965,Tabla7[[Valor minimo]:[Estado de calidad el aire]],2,TRUE)</f>
        <v>Aceptable</v>
      </c>
      <c r="N2965" s="11">
        <v>16</v>
      </c>
      <c r="O2965" s="11" t="s">
        <v>170</v>
      </c>
      <c r="P2965" s="11">
        <v>3</v>
      </c>
      <c r="Q2965" s="11">
        <v>-74.123032530000003</v>
      </c>
      <c r="R2965" s="12">
        <v>4.6098729179999998</v>
      </c>
    </row>
    <row r="2966" spans="1:18" x14ac:dyDescent="0.25">
      <c r="A2966" s="10">
        <v>2965</v>
      </c>
      <c r="B2966" s="3" t="s">
        <v>5408</v>
      </c>
      <c r="C2966" s="3" t="s">
        <v>5354</v>
      </c>
      <c r="D2966" s="3" t="s">
        <v>1</v>
      </c>
      <c r="E2966" s="3" t="s">
        <v>5409</v>
      </c>
      <c r="F2966" s="87">
        <v>24</v>
      </c>
      <c r="G2966" s="5">
        <f t="shared" si="138"/>
        <v>73</v>
      </c>
      <c r="H2966" s="5" t="str">
        <f>VLOOKUP(F2966,Tabla5[[Columna3]:[Columna4]],2,TRUE)</f>
        <v>Aceptable</v>
      </c>
      <c r="I2966" s="18">
        <v>38</v>
      </c>
      <c r="J2966" s="5">
        <f t="shared" si="139"/>
        <v>35.185185185185183</v>
      </c>
      <c r="K2966" s="5" t="str">
        <f>VLOOKUP(I2966,Tabla13[[Rango minimo]:[Estado de calidad del aire]],2,TRUE)</f>
        <v>Buena</v>
      </c>
      <c r="L2966" s="21">
        <f t="shared" si="140"/>
        <v>54.092592592592595</v>
      </c>
      <c r="M2966" s="21" t="str">
        <f>VLOOKUP(L2966,Tabla7[[Valor minimo]:[Estado de calidad el aire]],2,TRUE)</f>
        <v>Aceptable</v>
      </c>
      <c r="N2966" s="11">
        <v>16</v>
      </c>
      <c r="O2966" s="11" t="s">
        <v>170</v>
      </c>
      <c r="P2966" s="11">
        <v>3</v>
      </c>
      <c r="Q2966" s="11">
        <v>-74.117919020000002</v>
      </c>
      <c r="R2966" s="12">
        <v>4.6114676960000001</v>
      </c>
    </row>
    <row r="2967" spans="1:18" x14ac:dyDescent="0.25">
      <c r="A2967" s="10">
        <v>2966</v>
      </c>
      <c r="B2967" s="3" t="s">
        <v>5410</v>
      </c>
      <c r="C2967" s="3" t="s">
        <v>5354</v>
      </c>
      <c r="D2967" s="3" t="s">
        <v>1</v>
      </c>
      <c r="E2967" s="3" t="s">
        <v>5411</v>
      </c>
      <c r="F2967" s="87">
        <v>24</v>
      </c>
      <c r="G2967" s="5">
        <f t="shared" si="138"/>
        <v>73</v>
      </c>
      <c r="H2967" s="5" t="str">
        <f>VLOOKUP(F2967,Tabla5[[Columna3]:[Columna4]],2,TRUE)</f>
        <v>Aceptable</v>
      </c>
      <c r="I2967" s="18">
        <v>38</v>
      </c>
      <c r="J2967" s="5">
        <f t="shared" si="139"/>
        <v>35.185185185185183</v>
      </c>
      <c r="K2967" s="5" t="str">
        <f>VLOOKUP(I2967,Tabla13[[Rango minimo]:[Estado de calidad del aire]],2,TRUE)</f>
        <v>Buena</v>
      </c>
      <c r="L2967" s="21">
        <f t="shared" si="140"/>
        <v>54.092592592592595</v>
      </c>
      <c r="M2967" s="21" t="str">
        <f>VLOOKUP(L2967,Tabla7[[Valor minimo]:[Estado de calidad el aire]],2,TRUE)</f>
        <v>Aceptable</v>
      </c>
      <c r="N2967" s="11">
        <v>16</v>
      </c>
      <c r="O2967" s="11" t="s">
        <v>170</v>
      </c>
      <c r="P2967" s="11">
        <v>3</v>
      </c>
      <c r="Q2967" s="11">
        <v>-74.121712740000007</v>
      </c>
      <c r="R2967" s="12">
        <v>4.610741945</v>
      </c>
    </row>
    <row r="2968" spans="1:18" x14ac:dyDescent="0.25">
      <c r="A2968" s="10">
        <v>2967</v>
      </c>
      <c r="B2968" s="3" t="s">
        <v>5412</v>
      </c>
      <c r="C2968" s="3" t="s">
        <v>5354</v>
      </c>
      <c r="D2968" s="3" t="s">
        <v>1</v>
      </c>
      <c r="E2968" s="3" t="s">
        <v>5387</v>
      </c>
      <c r="F2968" s="87">
        <v>24</v>
      </c>
      <c r="G2968" s="5">
        <f t="shared" si="138"/>
        <v>73</v>
      </c>
      <c r="H2968" s="5" t="str">
        <f>VLOOKUP(F2968,Tabla5[[Columna3]:[Columna4]],2,TRUE)</f>
        <v>Aceptable</v>
      </c>
      <c r="I2968" s="18">
        <v>38</v>
      </c>
      <c r="J2968" s="5">
        <f t="shared" si="139"/>
        <v>35.185185185185183</v>
      </c>
      <c r="K2968" s="5" t="str">
        <f>VLOOKUP(I2968,Tabla13[[Rango minimo]:[Estado de calidad del aire]],2,TRUE)</f>
        <v>Buena</v>
      </c>
      <c r="L2968" s="21">
        <f t="shared" si="140"/>
        <v>54.092592592592595</v>
      </c>
      <c r="M2968" s="21" t="str">
        <f>VLOOKUP(L2968,Tabla7[[Valor minimo]:[Estado de calidad el aire]],2,TRUE)</f>
        <v>Aceptable</v>
      </c>
      <c r="N2968" s="11">
        <v>16</v>
      </c>
      <c r="O2968" s="11" t="s">
        <v>170</v>
      </c>
      <c r="P2968" s="11">
        <v>3</v>
      </c>
      <c r="Q2968" s="11">
        <v>-74.121206150000006</v>
      </c>
      <c r="R2968" s="12">
        <v>4.6069154670000003</v>
      </c>
    </row>
    <row r="2969" spans="1:18" x14ac:dyDescent="0.25">
      <c r="A2969" s="10">
        <v>2968</v>
      </c>
      <c r="B2969" s="3" t="s">
        <v>5413</v>
      </c>
      <c r="C2969" s="3" t="s">
        <v>5354</v>
      </c>
      <c r="D2969" s="3" t="s">
        <v>1</v>
      </c>
      <c r="E2969" s="3" t="s">
        <v>5414</v>
      </c>
      <c r="F2969" s="87">
        <v>24</v>
      </c>
      <c r="G2969" s="5">
        <f t="shared" si="138"/>
        <v>73</v>
      </c>
      <c r="H2969" s="5" t="str">
        <f>VLOOKUP(F2969,Tabla5[[Columna3]:[Columna4]],2,TRUE)</f>
        <v>Aceptable</v>
      </c>
      <c r="I2969" s="18">
        <v>38</v>
      </c>
      <c r="J2969" s="5">
        <f t="shared" si="139"/>
        <v>35.185185185185183</v>
      </c>
      <c r="K2969" s="5" t="str">
        <f>VLOOKUP(I2969,Tabla13[[Rango minimo]:[Estado de calidad del aire]],2,TRUE)</f>
        <v>Buena</v>
      </c>
      <c r="L2969" s="21">
        <f t="shared" si="140"/>
        <v>54.092592592592595</v>
      </c>
      <c r="M2969" s="21" t="str">
        <f>VLOOKUP(L2969,Tabla7[[Valor minimo]:[Estado de calidad el aire]],2,TRUE)</f>
        <v>Aceptable</v>
      </c>
      <c r="N2969" s="11">
        <v>16</v>
      </c>
      <c r="O2969" s="11" t="s">
        <v>170</v>
      </c>
      <c r="P2969" s="11">
        <v>3</v>
      </c>
      <c r="Q2969" s="11">
        <v>-74.121279970000003</v>
      </c>
      <c r="R2969" s="12">
        <v>4.605078389</v>
      </c>
    </row>
    <row r="2970" spans="1:18" x14ac:dyDescent="0.25">
      <c r="A2970" s="10">
        <v>2969</v>
      </c>
      <c r="B2970" s="3" t="s">
        <v>5415</v>
      </c>
      <c r="C2970" s="3" t="s">
        <v>5354</v>
      </c>
      <c r="D2970" s="3" t="s">
        <v>1</v>
      </c>
      <c r="E2970" s="3" t="s">
        <v>5414</v>
      </c>
      <c r="F2970" s="87">
        <v>24</v>
      </c>
      <c r="G2970" s="5">
        <f t="shared" si="138"/>
        <v>73</v>
      </c>
      <c r="H2970" s="5" t="str">
        <f>VLOOKUP(F2970,Tabla5[[Columna3]:[Columna4]],2,TRUE)</f>
        <v>Aceptable</v>
      </c>
      <c r="I2970" s="18">
        <v>38</v>
      </c>
      <c r="J2970" s="5">
        <f t="shared" si="139"/>
        <v>35.185185185185183</v>
      </c>
      <c r="K2970" s="5" t="str">
        <f>VLOOKUP(I2970,Tabla13[[Rango minimo]:[Estado de calidad del aire]],2,TRUE)</f>
        <v>Buena</v>
      </c>
      <c r="L2970" s="21">
        <f t="shared" si="140"/>
        <v>54.092592592592595</v>
      </c>
      <c r="M2970" s="21" t="str">
        <f>VLOOKUP(L2970,Tabla7[[Valor minimo]:[Estado de calidad el aire]],2,TRUE)</f>
        <v>Aceptable</v>
      </c>
      <c r="N2970" s="11">
        <v>16</v>
      </c>
      <c r="O2970" s="11" t="s">
        <v>170</v>
      </c>
      <c r="P2970" s="11">
        <v>3</v>
      </c>
      <c r="Q2970" s="11">
        <v>-74.119417200000001</v>
      </c>
      <c r="R2970" s="12">
        <v>4.6032952969999998</v>
      </c>
    </row>
    <row r="2971" spans="1:18" x14ac:dyDescent="0.25">
      <c r="A2971" s="10">
        <v>2970</v>
      </c>
      <c r="B2971" s="3" t="s">
        <v>5416</v>
      </c>
      <c r="C2971" s="3" t="s">
        <v>5354</v>
      </c>
      <c r="D2971" s="3" t="s">
        <v>1</v>
      </c>
      <c r="E2971" s="3" t="s">
        <v>5417</v>
      </c>
      <c r="F2971" s="87">
        <v>24</v>
      </c>
      <c r="G2971" s="5">
        <f t="shared" si="138"/>
        <v>73</v>
      </c>
      <c r="H2971" s="5" t="str">
        <f>VLOOKUP(F2971,Tabla5[[Columna3]:[Columna4]],2,TRUE)</f>
        <v>Aceptable</v>
      </c>
      <c r="I2971" s="18">
        <v>38</v>
      </c>
      <c r="J2971" s="5">
        <f t="shared" si="139"/>
        <v>35.185185185185183</v>
      </c>
      <c r="K2971" s="5" t="str">
        <f>VLOOKUP(I2971,Tabla13[[Rango minimo]:[Estado de calidad del aire]],2,TRUE)</f>
        <v>Buena</v>
      </c>
      <c r="L2971" s="21">
        <f t="shared" si="140"/>
        <v>54.092592592592595</v>
      </c>
      <c r="M2971" s="21" t="str">
        <f>VLOOKUP(L2971,Tabla7[[Valor minimo]:[Estado de calidad el aire]],2,TRUE)</f>
        <v>Aceptable</v>
      </c>
      <c r="N2971" s="11">
        <v>16</v>
      </c>
      <c r="O2971" s="11" t="s">
        <v>170</v>
      </c>
      <c r="P2971" s="11">
        <v>3</v>
      </c>
      <c r="Q2971" s="11">
        <v>-74.113420629999993</v>
      </c>
      <c r="R2971" s="12">
        <v>4.5978014140000001</v>
      </c>
    </row>
    <row r="2972" spans="1:18" x14ac:dyDescent="0.25">
      <c r="A2972" s="10">
        <v>2971</v>
      </c>
      <c r="B2972" s="3" t="s">
        <v>5418</v>
      </c>
      <c r="C2972" s="3" t="s">
        <v>5354</v>
      </c>
      <c r="D2972" s="3" t="s">
        <v>1</v>
      </c>
      <c r="E2972" s="3" t="s">
        <v>5419</v>
      </c>
      <c r="F2972" s="87">
        <v>22</v>
      </c>
      <c r="G2972" s="5">
        <f t="shared" si="138"/>
        <v>69</v>
      </c>
      <c r="H2972" s="5" t="str">
        <f>VLOOKUP(F2972,Tabla5[[Columna3]:[Columna4]],2,TRUE)</f>
        <v>Aceptable</v>
      </c>
      <c r="I2972" s="18">
        <v>38</v>
      </c>
      <c r="J2972" s="5">
        <f t="shared" si="139"/>
        <v>35.185185185185183</v>
      </c>
      <c r="K2972" s="5" t="str">
        <f>VLOOKUP(I2972,Tabla13[[Rango minimo]:[Estado de calidad del aire]],2,TRUE)</f>
        <v>Buena</v>
      </c>
      <c r="L2972" s="21">
        <f t="shared" si="140"/>
        <v>52.092592592592595</v>
      </c>
      <c r="M2972" s="21" t="str">
        <f>VLOOKUP(L2972,Tabla7[[Valor minimo]:[Estado de calidad el aire]],2,TRUE)</f>
        <v>Aceptable</v>
      </c>
      <c r="N2972" s="11">
        <v>16</v>
      </c>
      <c r="O2972" s="11" t="s">
        <v>170</v>
      </c>
      <c r="P2972" s="11">
        <v>3</v>
      </c>
      <c r="Q2972" s="11">
        <v>-74.108252949999994</v>
      </c>
      <c r="R2972" s="12">
        <v>4.6027265589999997</v>
      </c>
    </row>
    <row r="2973" spans="1:18" x14ac:dyDescent="0.25">
      <c r="A2973" s="10">
        <v>2972</v>
      </c>
      <c r="B2973" s="3" t="s">
        <v>5420</v>
      </c>
      <c r="C2973" s="3" t="s">
        <v>5354</v>
      </c>
      <c r="D2973" s="3" t="s">
        <v>1</v>
      </c>
      <c r="E2973" s="3" t="s">
        <v>5421</v>
      </c>
      <c r="F2973" s="87">
        <v>24</v>
      </c>
      <c r="G2973" s="5">
        <f t="shared" si="138"/>
        <v>73</v>
      </c>
      <c r="H2973" s="5" t="str">
        <f>VLOOKUP(F2973,Tabla5[[Columna3]:[Columna4]],2,TRUE)</f>
        <v>Aceptable</v>
      </c>
      <c r="I2973" s="18">
        <v>38</v>
      </c>
      <c r="J2973" s="5">
        <f t="shared" si="139"/>
        <v>35.185185185185183</v>
      </c>
      <c r="K2973" s="5" t="str">
        <f>VLOOKUP(I2973,Tabla13[[Rango minimo]:[Estado de calidad del aire]],2,TRUE)</f>
        <v>Buena</v>
      </c>
      <c r="L2973" s="21">
        <f t="shared" si="140"/>
        <v>54.092592592592595</v>
      </c>
      <c r="M2973" s="21" t="str">
        <f>VLOOKUP(L2973,Tabla7[[Valor minimo]:[Estado de calidad el aire]],2,TRUE)</f>
        <v>Aceptable</v>
      </c>
      <c r="N2973" s="11">
        <v>16</v>
      </c>
      <c r="O2973" s="11" t="s">
        <v>170</v>
      </c>
      <c r="P2973" s="11">
        <v>3</v>
      </c>
      <c r="Q2973" s="11">
        <v>-74.118106650000001</v>
      </c>
      <c r="R2973" s="12">
        <v>4.6021008769999998</v>
      </c>
    </row>
    <row r="2974" spans="1:18" x14ac:dyDescent="0.25">
      <c r="A2974" s="10">
        <v>2973</v>
      </c>
      <c r="B2974" s="3" t="s">
        <v>5422</v>
      </c>
      <c r="C2974" s="3" t="s">
        <v>5354</v>
      </c>
      <c r="D2974" s="3" t="s">
        <v>1</v>
      </c>
      <c r="E2974" s="3" t="s">
        <v>5423</v>
      </c>
      <c r="F2974" s="87">
        <v>24</v>
      </c>
      <c r="G2974" s="5">
        <f t="shared" si="138"/>
        <v>73</v>
      </c>
      <c r="H2974" s="5" t="str">
        <f>VLOOKUP(F2974,Tabla5[[Columna3]:[Columna4]],2,TRUE)</f>
        <v>Aceptable</v>
      </c>
      <c r="I2974" s="18">
        <v>38</v>
      </c>
      <c r="J2974" s="5">
        <f t="shared" si="139"/>
        <v>35.185185185185183</v>
      </c>
      <c r="K2974" s="5" t="str">
        <f>VLOOKUP(I2974,Tabla13[[Rango minimo]:[Estado de calidad del aire]],2,TRUE)</f>
        <v>Buena</v>
      </c>
      <c r="L2974" s="21">
        <f t="shared" si="140"/>
        <v>54.092592592592595</v>
      </c>
      <c r="M2974" s="21" t="str">
        <f>VLOOKUP(L2974,Tabla7[[Valor minimo]:[Estado de calidad el aire]],2,TRUE)</f>
        <v>Aceptable</v>
      </c>
      <c r="N2974" s="11">
        <v>16</v>
      </c>
      <c r="O2974" s="11" t="s">
        <v>170</v>
      </c>
      <c r="P2974" s="11">
        <v>3</v>
      </c>
      <c r="Q2974" s="11">
        <v>-74.114648320000001</v>
      </c>
      <c r="R2974" s="12">
        <v>4.6135101670000003</v>
      </c>
    </row>
    <row r="2975" spans="1:18" x14ac:dyDescent="0.25">
      <c r="A2975" s="10">
        <v>2974</v>
      </c>
      <c r="B2975" s="3" t="s">
        <v>5424</v>
      </c>
      <c r="C2975" s="3" t="s">
        <v>5354</v>
      </c>
      <c r="D2975" s="3" t="s">
        <v>1</v>
      </c>
      <c r="E2975" s="3" t="s">
        <v>2471</v>
      </c>
      <c r="F2975" s="87">
        <v>22</v>
      </c>
      <c r="G2975" s="5">
        <f t="shared" si="138"/>
        <v>69</v>
      </c>
      <c r="H2975" s="5" t="str">
        <f>VLOOKUP(F2975,Tabla5[[Columna3]:[Columna4]],2,TRUE)</f>
        <v>Aceptable</v>
      </c>
      <c r="I2975" s="18">
        <v>38</v>
      </c>
      <c r="J2975" s="5">
        <f t="shared" si="139"/>
        <v>35.185185185185183</v>
      </c>
      <c r="K2975" s="5" t="str">
        <f>VLOOKUP(I2975,Tabla13[[Rango minimo]:[Estado de calidad del aire]],2,TRUE)</f>
        <v>Buena</v>
      </c>
      <c r="L2975" s="21">
        <f t="shared" si="140"/>
        <v>52.092592592592595</v>
      </c>
      <c r="M2975" s="21" t="str">
        <f>VLOOKUP(L2975,Tabla7[[Valor minimo]:[Estado de calidad el aire]],2,TRUE)</f>
        <v>Aceptable</v>
      </c>
      <c r="N2975" s="11">
        <v>16</v>
      </c>
      <c r="O2975" s="11" t="s">
        <v>170</v>
      </c>
      <c r="P2975" s="11">
        <v>3</v>
      </c>
      <c r="Q2975" s="11">
        <v>-74.113110629999994</v>
      </c>
      <c r="R2975" s="12">
        <v>4.6144177280000003</v>
      </c>
    </row>
    <row r="2976" spans="1:18" x14ac:dyDescent="0.25">
      <c r="A2976" s="10">
        <v>2975</v>
      </c>
      <c r="B2976" s="3" t="s">
        <v>5425</v>
      </c>
      <c r="C2976" s="3" t="s">
        <v>5354</v>
      </c>
      <c r="D2976" s="3" t="s">
        <v>1</v>
      </c>
      <c r="E2976" s="3" t="s">
        <v>2471</v>
      </c>
      <c r="F2976" s="87">
        <v>22</v>
      </c>
      <c r="G2976" s="5">
        <f t="shared" si="138"/>
        <v>69</v>
      </c>
      <c r="H2976" s="5" t="str">
        <f>VLOOKUP(F2976,Tabla5[[Columna3]:[Columna4]],2,TRUE)</f>
        <v>Aceptable</v>
      </c>
      <c r="I2976" s="18">
        <v>38</v>
      </c>
      <c r="J2976" s="5">
        <f t="shared" si="139"/>
        <v>35.185185185185183</v>
      </c>
      <c r="K2976" s="5" t="str">
        <f>VLOOKUP(I2976,Tabla13[[Rango minimo]:[Estado de calidad del aire]],2,TRUE)</f>
        <v>Buena</v>
      </c>
      <c r="L2976" s="21">
        <f t="shared" si="140"/>
        <v>52.092592592592595</v>
      </c>
      <c r="M2976" s="21" t="str">
        <f>VLOOKUP(L2976,Tabla7[[Valor minimo]:[Estado de calidad el aire]],2,TRUE)</f>
        <v>Aceptable</v>
      </c>
      <c r="N2976" s="11">
        <v>16</v>
      </c>
      <c r="O2976" s="11" t="s">
        <v>170</v>
      </c>
      <c r="P2976" s="11">
        <v>3</v>
      </c>
      <c r="Q2976" s="11">
        <v>-74.111702339999994</v>
      </c>
      <c r="R2976" s="12">
        <v>4.6132101949999997</v>
      </c>
    </row>
    <row r="2977" spans="1:18" x14ac:dyDescent="0.25">
      <c r="A2977" s="10">
        <v>2976</v>
      </c>
      <c r="B2977" s="3" t="s">
        <v>5426</v>
      </c>
      <c r="C2977" s="3" t="s">
        <v>5354</v>
      </c>
      <c r="D2977" s="3" t="s">
        <v>1</v>
      </c>
      <c r="E2977" s="3" t="s">
        <v>5427</v>
      </c>
      <c r="F2977" s="87">
        <v>22</v>
      </c>
      <c r="G2977" s="5">
        <f t="shared" si="138"/>
        <v>69</v>
      </c>
      <c r="H2977" s="5" t="str">
        <f>VLOOKUP(F2977,Tabla5[[Columna3]:[Columna4]],2,TRUE)</f>
        <v>Aceptable</v>
      </c>
      <c r="I2977" s="18">
        <v>38</v>
      </c>
      <c r="J2977" s="5">
        <f t="shared" si="139"/>
        <v>35.185185185185183</v>
      </c>
      <c r="K2977" s="5" t="str">
        <f>VLOOKUP(I2977,Tabla13[[Rango minimo]:[Estado de calidad del aire]],2,TRUE)</f>
        <v>Buena</v>
      </c>
      <c r="L2977" s="21">
        <f t="shared" si="140"/>
        <v>52.092592592592595</v>
      </c>
      <c r="M2977" s="21" t="str">
        <f>VLOOKUP(L2977,Tabla7[[Valor minimo]:[Estado de calidad el aire]],2,TRUE)</f>
        <v>Aceptable</v>
      </c>
      <c r="N2977" s="11">
        <v>16</v>
      </c>
      <c r="O2977" s="11" t="s">
        <v>170</v>
      </c>
      <c r="P2977" s="11">
        <v>3</v>
      </c>
      <c r="Q2977" s="11">
        <v>-74.110359669999994</v>
      </c>
      <c r="R2977" s="12">
        <v>4.6106125609999999</v>
      </c>
    </row>
    <row r="2978" spans="1:18" x14ac:dyDescent="0.25">
      <c r="A2978" s="10">
        <v>2977</v>
      </c>
      <c r="B2978" s="3" t="s">
        <v>5428</v>
      </c>
      <c r="C2978" s="3" t="s">
        <v>5354</v>
      </c>
      <c r="D2978" s="3" t="s">
        <v>1</v>
      </c>
      <c r="E2978" s="3" t="s">
        <v>5429</v>
      </c>
      <c r="F2978" s="87">
        <v>24</v>
      </c>
      <c r="G2978" s="5">
        <f t="shared" si="138"/>
        <v>73</v>
      </c>
      <c r="H2978" s="5" t="str">
        <f>VLOOKUP(F2978,Tabla5[[Columna3]:[Columna4]],2,TRUE)</f>
        <v>Aceptable</v>
      </c>
      <c r="I2978" s="18">
        <v>38</v>
      </c>
      <c r="J2978" s="5">
        <f t="shared" si="139"/>
        <v>35.185185185185183</v>
      </c>
      <c r="K2978" s="5" t="str">
        <f>VLOOKUP(I2978,Tabla13[[Rango minimo]:[Estado de calidad del aire]],2,TRUE)</f>
        <v>Buena</v>
      </c>
      <c r="L2978" s="21">
        <f t="shared" si="140"/>
        <v>54.092592592592595</v>
      </c>
      <c r="M2978" s="21" t="str">
        <f>VLOOKUP(L2978,Tabla7[[Valor minimo]:[Estado de calidad el aire]],2,TRUE)</f>
        <v>Aceptable</v>
      </c>
      <c r="N2978" s="11">
        <v>16</v>
      </c>
      <c r="O2978" s="11" t="s">
        <v>170</v>
      </c>
      <c r="P2978" s="11">
        <v>3</v>
      </c>
      <c r="Q2978" s="11">
        <v>-74.116756839999994</v>
      </c>
      <c r="R2978" s="12">
        <v>4.6078312339999998</v>
      </c>
    </row>
    <row r="2979" spans="1:18" x14ac:dyDescent="0.25">
      <c r="A2979" s="10">
        <v>2978</v>
      </c>
      <c r="B2979" s="3" t="s">
        <v>5430</v>
      </c>
      <c r="C2979" s="3" t="s">
        <v>5354</v>
      </c>
      <c r="D2979" s="3" t="s">
        <v>1</v>
      </c>
      <c r="E2979" s="3" t="s">
        <v>5429</v>
      </c>
      <c r="F2979" s="87">
        <v>24</v>
      </c>
      <c r="G2979" s="5">
        <f t="shared" si="138"/>
        <v>73</v>
      </c>
      <c r="H2979" s="5" t="str">
        <f>VLOOKUP(F2979,Tabla5[[Columna3]:[Columna4]],2,TRUE)</f>
        <v>Aceptable</v>
      </c>
      <c r="I2979" s="18">
        <v>50</v>
      </c>
      <c r="J2979" s="5">
        <f t="shared" si="139"/>
        <v>46.296296296296298</v>
      </c>
      <c r="K2979" s="5" t="str">
        <f>VLOOKUP(I2979,Tabla13[[Rango minimo]:[Estado de calidad del aire]],2,TRUE)</f>
        <v>Buena</v>
      </c>
      <c r="L2979" s="21">
        <f t="shared" si="140"/>
        <v>59.648148148148152</v>
      </c>
      <c r="M2979" s="21" t="str">
        <f>VLOOKUP(L2979,Tabla7[[Valor minimo]:[Estado de calidad el aire]],2,TRUE)</f>
        <v>Aceptable</v>
      </c>
      <c r="N2979" s="11">
        <v>16</v>
      </c>
      <c r="O2979" s="11" t="s">
        <v>170</v>
      </c>
      <c r="P2979" s="11">
        <v>3</v>
      </c>
      <c r="Q2979" s="11">
        <v>-74.116092109999997</v>
      </c>
      <c r="R2979" s="12">
        <v>4.6077428469999999</v>
      </c>
    </row>
    <row r="2980" spans="1:18" x14ac:dyDescent="0.25">
      <c r="A2980" s="10">
        <v>2979</v>
      </c>
      <c r="B2980" s="3" t="s">
        <v>5431</v>
      </c>
      <c r="C2980" s="3" t="s">
        <v>5354</v>
      </c>
      <c r="D2980" s="3" t="s">
        <v>1</v>
      </c>
      <c r="E2980" s="3" t="s">
        <v>5363</v>
      </c>
      <c r="F2980" s="87">
        <v>24</v>
      </c>
      <c r="G2980" s="5">
        <f t="shared" si="138"/>
        <v>73</v>
      </c>
      <c r="H2980" s="5" t="str">
        <f>VLOOKUP(F2980,Tabla5[[Columna3]:[Columna4]],2,TRUE)</f>
        <v>Aceptable</v>
      </c>
      <c r="I2980" s="18">
        <v>50</v>
      </c>
      <c r="J2980" s="5">
        <f t="shared" si="139"/>
        <v>46.296296296296298</v>
      </c>
      <c r="K2980" s="5" t="str">
        <f>VLOOKUP(I2980,Tabla13[[Rango minimo]:[Estado de calidad del aire]],2,TRUE)</f>
        <v>Buena</v>
      </c>
      <c r="L2980" s="21">
        <f t="shared" si="140"/>
        <v>59.648148148148152</v>
      </c>
      <c r="M2980" s="21" t="str">
        <f>VLOOKUP(L2980,Tabla7[[Valor minimo]:[Estado de calidad el aire]],2,TRUE)</f>
        <v>Aceptable</v>
      </c>
      <c r="N2980" s="11">
        <v>16</v>
      </c>
      <c r="O2980" s="11" t="s">
        <v>170</v>
      </c>
      <c r="P2980" s="11">
        <v>3</v>
      </c>
      <c r="Q2980" s="11">
        <v>-74.115413599999997</v>
      </c>
      <c r="R2980" s="12">
        <v>4.6070485369999998</v>
      </c>
    </row>
    <row r="2981" spans="1:18" x14ac:dyDescent="0.25">
      <c r="A2981" s="10">
        <v>2980</v>
      </c>
      <c r="B2981" s="3" t="s">
        <v>5432</v>
      </c>
      <c r="C2981" s="3" t="s">
        <v>5354</v>
      </c>
      <c r="D2981" s="3" t="s">
        <v>1</v>
      </c>
      <c r="E2981" s="3" t="s">
        <v>5419</v>
      </c>
      <c r="F2981" s="87">
        <v>22</v>
      </c>
      <c r="G2981" s="5">
        <f t="shared" si="138"/>
        <v>69</v>
      </c>
      <c r="H2981" s="5" t="str">
        <f>VLOOKUP(F2981,Tabla5[[Columna3]:[Columna4]],2,TRUE)</f>
        <v>Aceptable</v>
      </c>
      <c r="I2981" s="18">
        <v>50</v>
      </c>
      <c r="J2981" s="5">
        <f t="shared" si="139"/>
        <v>46.296296296296298</v>
      </c>
      <c r="K2981" s="5" t="str">
        <f>VLOOKUP(I2981,Tabla13[[Rango minimo]:[Estado de calidad del aire]],2,TRUE)</f>
        <v>Buena</v>
      </c>
      <c r="L2981" s="21">
        <f t="shared" si="140"/>
        <v>57.648148148148152</v>
      </c>
      <c r="M2981" s="21" t="str">
        <f>VLOOKUP(L2981,Tabla7[[Valor minimo]:[Estado de calidad el aire]],2,TRUE)</f>
        <v>Aceptable</v>
      </c>
      <c r="N2981" s="11">
        <v>16</v>
      </c>
      <c r="O2981" s="11" t="s">
        <v>170</v>
      </c>
      <c r="P2981" s="11">
        <v>3</v>
      </c>
      <c r="Q2981" s="11">
        <v>-74.109089650000001</v>
      </c>
      <c r="R2981" s="12">
        <v>4.6026829889999998</v>
      </c>
    </row>
    <row r="2982" spans="1:18" x14ac:dyDescent="0.25">
      <c r="A2982" s="10">
        <v>2981</v>
      </c>
      <c r="B2982" s="3" t="s">
        <v>5433</v>
      </c>
      <c r="C2982" s="3" t="s">
        <v>5354</v>
      </c>
      <c r="D2982" s="3" t="s">
        <v>1</v>
      </c>
      <c r="E2982" s="3" t="s">
        <v>5434</v>
      </c>
      <c r="F2982" s="87">
        <v>24</v>
      </c>
      <c r="G2982" s="5">
        <f t="shared" si="138"/>
        <v>73</v>
      </c>
      <c r="H2982" s="5" t="str">
        <f>VLOOKUP(F2982,Tabla5[[Columna3]:[Columna4]],2,TRUE)</f>
        <v>Aceptable</v>
      </c>
      <c r="I2982" s="18">
        <v>50</v>
      </c>
      <c r="J2982" s="5">
        <f t="shared" si="139"/>
        <v>46.296296296296298</v>
      </c>
      <c r="K2982" s="5" t="str">
        <f>VLOOKUP(I2982,Tabla13[[Rango minimo]:[Estado de calidad del aire]],2,TRUE)</f>
        <v>Buena</v>
      </c>
      <c r="L2982" s="21">
        <f t="shared" si="140"/>
        <v>59.648148148148152</v>
      </c>
      <c r="M2982" s="21" t="str">
        <f>VLOOKUP(L2982,Tabla7[[Valor minimo]:[Estado de calidad el aire]],2,TRUE)</f>
        <v>Aceptable</v>
      </c>
      <c r="N2982" s="11">
        <v>16</v>
      </c>
      <c r="O2982" s="11" t="s">
        <v>170</v>
      </c>
      <c r="P2982" s="11">
        <v>3</v>
      </c>
      <c r="Q2982" s="11">
        <v>-74.110879890000007</v>
      </c>
      <c r="R2982" s="12">
        <v>4.5985930850000001</v>
      </c>
    </row>
    <row r="2983" spans="1:18" x14ac:dyDescent="0.25">
      <c r="A2983" s="10">
        <v>2982</v>
      </c>
      <c r="B2983" s="3" t="s">
        <v>5435</v>
      </c>
      <c r="C2983" s="3" t="s">
        <v>5354</v>
      </c>
      <c r="D2983" s="3" t="s">
        <v>1</v>
      </c>
      <c r="E2983" s="3" t="s">
        <v>5436</v>
      </c>
      <c r="F2983" s="87">
        <v>22</v>
      </c>
      <c r="G2983" s="5">
        <f t="shared" si="138"/>
        <v>69</v>
      </c>
      <c r="H2983" s="5" t="str">
        <f>VLOOKUP(F2983,Tabla5[[Columna3]:[Columna4]],2,TRUE)</f>
        <v>Aceptable</v>
      </c>
      <c r="I2983" s="18">
        <v>50</v>
      </c>
      <c r="J2983" s="5">
        <f t="shared" si="139"/>
        <v>46.296296296296298</v>
      </c>
      <c r="K2983" s="5" t="str">
        <f>VLOOKUP(I2983,Tabla13[[Rango minimo]:[Estado de calidad del aire]],2,TRUE)</f>
        <v>Buena</v>
      </c>
      <c r="L2983" s="21">
        <f t="shared" si="140"/>
        <v>57.648148148148152</v>
      </c>
      <c r="M2983" s="21" t="str">
        <f>VLOOKUP(L2983,Tabla7[[Valor minimo]:[Estado de calidad el aire]],2,TRUE)</f>
        <v>Aceptable</v>
      </c>
      <c r="N2983" s="11">
        <v>16</v>
      </c>
      <c r="O2983" s="11" t="s">
        <v>170</v>
      </c>
      <c r="P2983" s="11">
        <v>3</v>
      </c>
      <c r="Q2983" s="11">
        <v>-74.102452510000006</v>
      </c>
      <c r="R2983" s="12">
        <v>4.6033934560000001</v>
      </c>
    </row>
    <row r="2984" spans="1:18" x14ac:dyDescent="0.25">
      <c r="A2984" s="10">
        <v>2983</v>
      </c>
      <c r="B2984" s="3" t="s">
        <v>5437</v>
      </c>
      <c r="C2984" s="3" t="s">
        <v>5354</v>
      </c>
      <c r="D2984" s="3" t="s">
        <v>1</v>
      </c>
      <c r="E2984" s="3" t="s">
        <v>5438</v>
      </c>
      <c r="F2984" s="87">
        <v>22</v>
      </c>
      <c r="G2984" s="5">
        <f t="shared" si="138"/>
        <v>69</v>
      </c>
      <c r="H2984" s="5" t="str">
        <f>VLOOKUP(F2984,Tabla5[[Columna3]:[Columna4]],2,TRUE)</f>
        <v>Aceptable</v>
      </c>
      <c r="I2984" s="18">
        <v>50</v>
      </c>
      <c r="J2984" s="5">
        <f t="shared" si="139"/>
        <v>46.296296296296298</v>
      </c>
      <c r="K2984" s="5" t="str">
        <f>VLOOKUP(I2984,Tabla13[[Rango minimo]:[Estado de calidad del aire]],2,TRUE)</f>
        <v>Buena</v>
      </c>
      <c r="L2984" s="21">
        <f t="shared" si="140"/>
        <v>57.648148148148152</v>
      </c>
      <c r="M2984" s="21" t="str">
        <f>VLOOKUP(L2984,Tabla7[[Valor minimo]:[Estado de calidad el aire]],2,TRUE)</f>
        <v>Aceptable</v>
      </c>
      <c r="N2984" s="11">
        <v>16</v>
      </c>
      <c r="O2984" s="11" t="s">
        <v>170</v>
      </c>
      <c r="P2984" s="11">
        <v>3</v>
      </c>
      <c r="Q2984" s="11">
        <v>-74.104165289999997</v>
      </c>
      <c r="R2984" s="12">
        <v>4.608316823</v>
      </c>
    </row>
    <row r="2985" spans="1:18" x14ac:dyDescent="0.25">
      <c r="A2985" s="10">
        <v>2984</v>
      </c>
      <c r="B2985" s="3" t="s">
        <v>5439</v>
      </c>
      <c r="C2985" s="3" t="s">
        <v>5354</v>
      </c>
      <c r="D2985" s="3" t="s">
        <v>1</v>
      </c>
      <c r="E2985" s="3" t="s">
        <v>5375</v>
      </c>
      <c r="F2985" s="87">
        <v>22</v>
      </c>
      <c r="G2985" s="5">
        <f t="shared" si="138"/>
        <v>69</v>
      </c>
      <c r="H2985" s="5" t="str">
        <f>VLOOKUP(F2985,Tabla5[[Columna3]:[Columna4]],2,TRUE)</f>
        <v>Aceptable</v>
      </c>
      <c r="I2985" s="18">
        <v>50</v>
      </c>
      <c r="J2985" s="5">
        <f t="shared" si="139"/>
        <v>46.296296296296298</v>
      </c>
      <c r="K2985" s="5" t="str">
        <f>VLOOKUP(I2985,Tabla13[[Rango minimo]:[Estado de calidad del aire]],2,TRUE)</f>
        <v>Buena</v>
      </c>
      <c r="L2985" s="21">
        <f t="shared" si="140"/>
        <v>57.648148148148152</v>
      </c>
      <c r="M2985" s="21" t="str">
        <f>VLOOKUP(L2985,Tabla7[[Valor minimo]:[Estado de calidad el aire]],2,TRUE)</f>
        <v>Aceptable</v>
      </c>
      <c r="N2985" s="11">
        <v>16</v>
      </c>
      <c r="O2985" s="11" t="s">
        <v>170</v>
      </c>
      <c r="P2985" s="11">
        <v>3</v>
      </c>
      <c r="Q2985" s="11">
        <v>-74.11057246</v>
      </c>
      <c r="R2985" s="12">
        <v>4.613581216</v>
      </c>
    </row>
    <row r="2986" spans="1:18" x14ac:dyDescent="0.25">
      <c r="A2986" s="10">
        <v>2985</v>
      </c>
      <c r="B2986" s="3" t="s">
        <v>5440</v>
      </c>
      <c r="C2986" s="3" t="s">
        <v>5354</v>
      </c>
      <c r="D2986" s="3" t="s">
        <v>1</v>
      </c>
      <c r="E2986" s="3" t="s">
        <v>5403</v>
      </c>
      <c r="F2986" s="87">
        <v>22</v>
      </c>
      <c r="G2986" s="5">
        <f t="shared" si="138"/>
        <v>69</v>
      </c>
      <c r="H2986" s="5" t="str">
        <f>VLOOKUP(F2986,Tabla5[[Columna3]:[Columna4]],2,TRUE)</f>
        <v>Aceptable</v>
      </c>
      <c r="I2986" s="18">
        <v>50</v>
      </c>
      <c r="J2986" s="5">
        <f t="shared" si="139"/>
        <v>46.296296296296298</v>
      </c>
      <c r="K2986" s="5" t="str">
        <f>VLOOKUP(I2986,Tabla13[[Rango minimo]:[Estado de calidad del aire]],2,TRUE)</f>
        <v>Buena</v>
      </c>
      <c r="L2986" s="21">
        <f t="shared" si="140"/>
        <v>57.648148148148152</v>
      </c>
      <c r="M2986" s="21" t="str">
        <f>VLOOKUP(L2986,Tabla7[[Valor minimo]:[Estado de calidad el aire]],2,TRUE)</f>
        <v>Aceptable</v>
      </c>
      <c r="N2986" s="11">
        <v>16</v>
      </c>
      <c r="O2986" s="11" t="s">
        <v>170</v>
      </c>
      <c r="P2986" s="11">
        <v>3</v>
      </c>
      <c r="Q2986" s="11">
        <v>-74.109175030000003</v>
      </c>
      <c r="R2986" s="12">
        <v>4.6122957959999997</v>
      </c>
    </row>
    <row r="2987" spans="1:18" x14ac:dyDescent="0.25">
      <c r="A2987" s="10">
        <v>2986</v>
      </c>
      <c r="B2987" s="3" t="s">
        <v>5441</v>
      </c>
      <c r="C2987" s="3" t="s">
        <v>5354</v>
      </c>
      <c r="D2987" s="3" t="s">
        <v>1</v>
      </c>
      <c r="E2987" s="3" t="s">
        <v>5390</v>
      </c>
      <c r="F2987" s="87">
        <v>22</v>
      </c>
      <c r="G2987" s="5">
        <f t="shared" si="138"/>
        <v>69</v>
      </c>
      <c r="H2987" s="5" t="str">
        <f>VLOOKUP(F2987,Tabla5[[Columna3]:[Columna4]],2,TRUE)</f>
        <v>Aceptable</v>
      </c>
      <c r="I2987" s="18">
        <v>50</v>
      </c>
      <c r="J2987" s="5">
        <f t="shared" si="139"/>
        <v>46.296296296296298</v>
      </c>
      <c r="K2987" s="5" t="str">
        <f>VLOOKUP(I2987,Tabla13[[Rango minimo]:[Estado de calidad del aire]],2,TRUE)</f>
        <v>Buena</v>
      </c>
      <c r="L2987" s="21">
        <f t="shared" si="140"/>
        <v>57.648148148148152</v>
      </c>
      <c r="M2987" s="21" t="str">
        <f>VLOOKUP(L2987,Tabla7[[Valor minimo]:[Estado de calidad el aire]],2,TRUE)</f>
        <v>Aceptable</v>
      </c>
      <c r="N2987" s="11">
        <v>16</v>
      </c>
      <c r="O2987" s="11" t="s">
        <v>170</v>
      </c>
      <c r="P2987" s="11">
        <v>3</v>
      </c>
      <c r="Q2987" s="11">
        <v>-74.107599480000005</v>
      </c>
      <c r="R2987" s="12">
        <v>4.6120492009999996</v>
      </c>
    </row>
    <row r="2988" spans="1:18" x14ac:dyDescent="0.25">
      <c r="A2988" s="10">
        <v>2987</v>
      </c>
      <c r="B2988" s="3" t="s">
        <v>5442</v>
      </c>
      <c r="C2988" s="3" t="s">
        <v>5354</v>
      </c>
      <c r="D2988" s="3" t="s">
        <v>1</v>
      </c>
      <c r="E2988" s="3" t="s">
        <v>5395</v>
      </c>
      <c r="F2988" s="87">
        <v>24</v>
      </c>
      <c r="G2988" s="5">
        <f t="shared" si="138"/>
        <v>73</v>
      </c>
      <c r="H2988" s="5" t="str">
        <f>VLOOKUP(F2988,Tabla5[[Columna3]:[Columna4]],2,TRUE)</f>
        <v>Aceptable</v>
      </c>
      <c r="I2988" s="18">
        <v>50</v>
      </c>
      <c r="J2988" s="5">
        <f t="shared" si="139"/>
        <v>46.296296296296298</v>
      </c>
      <c r="K2988" s="5" t="str">
        <f>VLOOKUP(I2988,Tabla13[[Rango minimo]:[Estado de calidad del aire]],2,TRUE)</f>
        <v>Buena</v>
      </c>
      <c r="L2988" s="21">
        <f t="shared" si="140"/>
        <v>59.648148148148152</v>
      </c>
      <c r="M2988" s="21" t="str">
        <f>VLOOKUP(L2988,Tabla7[[Valor minimo]:[Estado de calidad el aire]],2,TRUE)</f>
        <v>Aceptable</v>
      </c>
      <c r="N2988" s="11">
        <v>16</v>
      </c>
      <c r="O2988" s="11" t="s">
        <v>170</v>
      </c>
      <c r="P2988" s="11">
        <v>3</v>
      </c>
      <c r="Q2988" s="11">
        <v>-74.110973860000001</v>
      </c>
      <c r="R2988" s="12">
        <v>4.6008083109999998</v>
      </c>
    </row>
    <row r="2989" spans="1:18" x14ac:dyDescent="0.25">
      <c r="A2989" s="10">
        <v>2988</v>
      </c>
      <c r="B2989" s="3" t="s">
        <v>5443</v>
      </c>
      <c r="C2989" s="3" t="s">
        <v>5354</v>
      </c>
      <c r="D2989" s="3" t="s">
        <v>1</v>
      </c>
      <c r="E2989" s="3" t="s">
        <v>5444</v>
      </c>
      <c r="F2989" s="87">
        <v>22</v>
      </c>
      <c r="G2989" s="5">
        <f t="shared" si="138"/>
        <v>69</v>
      </c>
      <c r="H2989" s="5" t="str">
        <f>VLOOKUP(F2989,Tabla5[[Columna3]:[Columna4]],2,TRUE)</f>
        <v>Aceptable</v>
      </c>
      <c r="I2989" s="18">
        <v>50</v>
      </c>
      <c r="J2989" s="5">
        <f t="shared" si="139"/>
        <v>46.296296296296298</v>
      </c>
      <c r="K2989" s="5" t="str">
        <f>VLOOKUP(I2989,Tabla13[[Rango minimo]:[Estado de calidad del aire]],2,TRUE)</f>
        <v>Buena</v>
      </c>
      <c r="L2989" s="21">
        <f t="shared" si="140"/>
        <v>57.648148148148152</v>
      </c>
      <c r="M2989" s="21" t="str">
        <f>VLOOKUP(L2989,Tabla7[[Valor minimo]:[Estado de calidad el aire]],2,TRUE)</f>
        <v>Aceptable</v>
      </c>
      <c r="N2989" s="11">
        <v>16</v>
      </c>
      <c r="O2989" s="11" t="s">
        <v>170</v>
      </c>
      <c r="P2989" s="11">
        <v>3</v>
      </c>
      <c r="Q2989" s="11">
        <v>-74.104885159999995</v>
      </c>
      <c r="R2989" s="12">
        <v>4.6021191659999996</v>
      </c>
    </row>
    <row r="2990" spans="1:18" x14ac:dyDescent="0.25">
      <c r="A2990" s="10">
        <v>2989</v>
      </c>
      <c r="B2990" s="3" t="s">
        <v>5445</v>
      </c>
      <c r="C2990" s="3" t="s">
        <v>5354</v>
      </c>
      <c r="D2990" s="3" t="s">
        <v>1</v>
      </c>
      <c r="E2990" s="3" t="s">
        <v>5446</v>
      </c>
      <c r="F2990" s="87">
        <v>22</v>
      </c>
      <c r="G2990" s="5">
        <f t="shared" si="138"/>
        <v>69</v>
      </c>
      <c r="H2990" s="5" t="str">
        <f>VLOOKUP(F2990,Tabla5[[Columna3]:[Columna4]],2,TRUE)</f>
        <v>Aceptable</v>
      </c>
      <c r="I2990" s="18">
        <v>50</v>
      </c>
      <c r="J2990" s="5">
        <f t="shared" si="139"/>
        <v>46.296296296296298</v>
      </c>
      <c r="K2990" s="5" t="str">
        <f>VLOOKUP(I2990,Tabla13[[Rango minimo]:[Estado de calidad del aire]],2,TRUE)</f>
        <v>Buena</v>
      </c>
      <c r="L2990" s="21">
        <f t="shared" si="140"/>
        <v>57.648148148148152</v>
      </c>
      <c r="M2990" s="21" t="str">
        <f>VLOOKUP(L2990,Tabla7[[Valor minimo]:[Estado de calidad el aire]],2,TRUE)</f>
        <v>Aceptable</v>
      </c>
      <c r="N2990" s="11">
        <v>16</v>
      </c>
      <c r="O2990" s="11" t="s">
        <v>170</v>
      </c>
      <c r="P2990" s="11">
        <v>3</v>
      </c>
      <c r="Q2990" s="11">
        <v>-74.10482691</v>
      </c>
      <c r="R2990" s="12">
        <v>4.6007263270000003</v>
      </c>
    </row>
    <row r="2991" spans="1:18" x14ac:dyDescent="0.25">
      <c r="A2991" s="10">
        <v>2990</v>
      </c>
      <c r="B2991" s="3" t="s">
        <v>5447</v>
      </c>
      <c r="C2991" s="3" t="s">
        <v>5354</v>
      </c>
      <c r="D2991" s="3" t="s">
        <v>1</v>
      </c>
      <c r="E2991" s="3" t="s">
        <v>5363</v>
      </c>
      <c r="F2991" s="87">
        <v>22</v>
      </c>
      <c r="G2991" s="5">
        <f t="shared" si="138"/>
        <v>69</v>
      </c>
      <c r="H2991" s="5" t="str">
        <f>VLOOKUP(F2991,Tabla5[[Columna3]:[Columna4]],2,TRUE)</f>
        <v>Aceptable</v>
      </c>
      <c r="I2991" s="18">
        <v>50</v>
      </c>
      <c r="J2991" s="5">
        <f t="shared" si="139"/>
        <v>46.296296296296298</v>
      </c>
      <c r="K2991" s="5" t="str">
        <f>VLOOKUP(I2991,Tabla13[[Rango minimo]:[Estado de calidad del aire]],2,TRUE)</f>
        <v>Buena</v>
      </c>
      <c r="L2991" s="21">
        <f t="shared" si="140"/>
        <v>57.648148148148152</v>
      </c>
      <c r="M2991" s="21" t="str">
        <f>VLOOKUP(L2991,Tabla7[[Valor minimo]:[Estado de calidad el aire]],2,TRUE)</f>
        <v>Aceptable</v>
      </c>
      <c r="N2991" s="11">
        <v>16</v>
      </c>
      <c r="O2991" s="11" t="s">
        <v>170</v>
      </c>
      <c r="P2991" s="11">
        <v>3</v>
      </c>
      <c r="Q2991" s="11">
        <v>-74.111533840000007</v>
      </c>
      <c r="R2991" s="12">
        <v>4.6087881529999999</v>
      </c>
    </row>
    <row r="2992" spans="1:18" x14ac:dyDescent="0.25">
      <c r="A2992" s="10">
        <v>2991</v>
      </c>
      <c r="B2992" s="3" t="s">
        <v>5448</v>
      </c>
      <c r="C2992" s="3" t="s">
        <v>5354</v>
      </c>
      <c r="D2992" s="3" t="s">
        <v>1</v>
      </c>
      <c r="E2992" s="3" t="s">
        <v>5423</v>
      </c>
      <c r="F2992" s="87">
        <v>24</v>
      </c>
      <c r="G2992" s="5">
        <f t="shared" si="138"/>
        <v>73</v>
      </c>
      <c r="H2992" s="5" t="str">
        <f>VLOOKUP(F2992,Tabla5[[Columna3]:[Columna4]],2,TRUE)</f>
        <v>Aceptable</v>
      </c>
      <c r="I2992" s="18">
        <v>50</v>
      </c>
      <c r="J2992" s="5">
        <f t="shared" si="139"/>
        <v>46.296296296296298</v>
      </c>
      <c r="K2992" s="5" t="str">
        <f>VLOOKUP(I2992,Tabla13[[Rango minimo]:[Estado de calidad del aire]],2,TRUE)</f>
        <v>Buena</v>
      </c>
      <c r="L2992" s="21">
        <f t="shared" si="140"/>
        <v>59.648148148148152</v>
      </c>
      <c r="M2992" s="21" t="str">
        <f>VLOOKUP(L2992,Tabla7[[Valor minimo]:[Estado de calidad el aire]],2,TRUE)</f>
        <v>Aceptable</v>
      </c>
      <c r="N2992" s="11">
        <v>16</v>
      </c>
      <c r="O2992" s="11" t="s">
        <v>170</v>
      </c>
      <c r="P2992" s="11">
        <v>3</v>
      </c>
      <c r="Q2992" s="11">
        <v>-74.115491300000002</v>
      </c>
      <c r="R2992" s="12">
        <v>4.6140105609999997</v>
      </c>
    </row>
    <row r="2993" spans="1:18" x14ac:dyDescent="0.25">
      <c r="A2993" s="10">
        <v>2992</v>
      </c>
      <c r="B2993" s="3" t="s">
        <v>5449</v>
      </c>
      <c r="C2993" s="3" t="s">
        <v>5354</v>
      </c>
      <c r="D2993" s="3" t="s">
        <v>1</v>
      </c>
      <c r="E2993" s="3" t="s">
        <v>5450</v>
      </c>
      <c r="F2993" s="87">
        <v>24</v>
      </c>
      <c r="G2993" s="5">
        <f t="shared" si="138"/>
        <v>73</v>
      </c>
      <c r="H2993" s="5" t="str">
        <f>VLOOKUP(F2993,Tabla5[[Columna3]:[Columna4]],2,TRUE)</f>
        <v>Aceptable</v>
      </c>
      <c r="I2993" s="18">
        <v>50</v>
      </c>
      <c r="J2993" s="5">
        <f t="shared" si="139"/>
        <v>46.296296296296298</v>
      </c>
      <c r="K2993" s="5" t="str">
        <f>VLOOKUP(I2993,Tabla13[[Rango minimo]:[Estado de calidad del aire]],2,TRUE)</f>
        <v>Buena</v>
      </c>
      <c r="L2993" s="21">
        <f t="shared" si="140"/>
        <v>59.648148148148152</v>
      </c>
      <c r="M2993" s="21" t="str">
        <f>VLOOKUP(L2993,Tabla7[[Valor minimo]:[Estado de calidad el aire]],2,TRUE)</f>
        <v>Aceptable</v>
      </c>
      <c r="N2993" s="11">
        <v>16</v>
      </c>
      <c r="O2993" s="11" t="s">
        <v>170</v>
      </c>
      <c r="P2993" s="11">
        <v>3</v>
      </c>
      <c r="Q2993" s="11">
        <v>-74.112656180000002</v>
      </c>
      <c r="R2993" s="12">
        <v>4.5993121950000004</v>
      </c>
    </row>
    <row r="2994" spans="1:18" x14ac:dyDescent="0.25">
      <c r="A2994" s="10">
        <v>2993</v>
      </c>
      <c r="B2994" s="3" t="s">
        <v>5451</v>
      </c>
      <c r="C2994" s="3" t="s">
        <v>5354</v>
      </c>
      <c r="D2994" s="3" t="s">
        <v>1</v>
      </c>
      <c r="E2994" s="3" t="s">
        <v>5452</v>
      </c>
      <c r="F2994" s="87">
        <v>22</v>
      </c>
      <c r="G2994" s="5">
        <f t="shared" si="138"/>
        <v>69</v>
      </c>
      <c r="H2994" s="5" t="str">
        <f>VLOOKUP(F2994,Tabla5[[Columna3]:[Columna4]],2,TRUE)</f>
        <v>Aceptable</v>
      </c>
      <c r="I2994" s="18">
        <v>50</v>
      </c>
      <c r="J2994" s="5">
        <f t="shared" si="139"/>
        <v>46.296296296296298</v>
      </c>
      <c r="K2994" s="5" t="str">
        <f>VLOOKUP(I2994,Tabla13[[Rango minimo]:[Estado de calidad del aire]],2,TRUE)</f>
        <v>Buena</v>
      </c>
      <c r="L2994" s="21">
        <f t="shared" si="140"/>
        <v>57.648148148148152</v>
      </c>
      <c r="M2994" s="21" t="str">
        <f>VLOOKUP(L2994,Tabla7[[Valor minimo]:[Estado de calidad el aire]],2,TRUE)</f>
        <v>Aceptable</v>
      </c>
      <c r="N2994" s="11">
        <v>16</v>
      </c>
      <c r="O2994" s="11" t="s">
        <v>170</v>
      </c>
      <c r="P2994" s="11">
        <v>3</v>
      </c>
      <c r="Q2994" s="11">
        <v>-74.107859849999997</v>
      </c>
      <c r="R2994" s="12">
        <v>4.6150597810000002</v>
      </c>
    </row>
    <row r="2995" spans="1:18" x14ac:dyDescent="0.25">
      <c r="A2995" s="10">
        <v>2994</v>
      </c>
      <c r="B2995" s="3" t="s">
        <v>5453</v>
      </c>
      <c r="C2995" s="3" t="s">
        <v>5354</v>
      </c>
      <c r="D2995" s="3" t="s">
        <v>1</v>
      </c>
      <c r="E2995" s="3" t="s">
        <v>5363</v>
      </c>
      <c r="F2995" s="87">
        <v>24</v>
      </c>
      <c r="G2995" s="5">
        <f t="shared" si="138"/>
        <v>73</v>
      </c>
      <c r="H2995" s="5" t="str">
        <f>VLOOKUP(F2995,Tabla5[[Columna3]:[Columna4]],2,TRUE)</f>
        <v>Aceptable</v>
      </c>
      <c r="I2995" s="18">
        <v>50</v>
      </c>
      <c r="J2995" s="5">
        <f t="shared" si="139"/>
        <v>46.296296296296298</v>
      </c>
      <c r="K2995" s="5" t="str">
        <f>VLOOKUP(I2995,Tabla13[[Rango minimo]:[Estado de calidad del aire]],2,TRUE)</f>
        <v>Buena</v>
      </c>
      <c r="L2995" s="21">
        <f t="shared" si="140"/>
        <v>59.648148148148152</v>
      </c>
      <c r="M2995" s="21" t="str">
        <f>VLOOKUP(L2995,Tabla7[[Valor minimo]:[Estado de calidad el aire]],2,TRUE)</f>
        <v>Aceptable</v>
      </c>
      <c r="N2995" s="11">
        <v>16</v>
      </c>
      <c r="O2995" s="11" t="s">
        <v>170</v>
      </c>
      <c r="P2995" s="11">
        <v>3</v>
      </c>
      <c r="Q2995" s="11">
        <v>-74.116436640000003</v>
      </c>
      <c r="R2995" s="12">
        <v>4.6055159699999999</v>
      </c>
    </row>
    <row r="2996" spans="1:18" x14ac:dyDescent="0.25">
      <c r="A2996" s="10">
        <v>2995</v>
      </c>
      <c r="B2996" s="3" t="s">
        <v>5454</v>
      </c>
      <c r="C2996" s="3" t="s">
        <v>5354</v>
      </c>
      <c r="D2996" s="3" t="s">
        <v>1</v>
      </c>
      <c r="E2996" s="3" t="s">
        <v>5455</v>
      </c>
      <c r="F2996" s="87">
        <v>24</v>
      </c>
      <c r="G2996" s="5">
        <f t="shared" si="138"/>
        <v>73</v>
      </c>
      <c r="H2996" s="5" t="str">
        <f>VLOOKUP(F2996,Tabla5[[Columna3]:[Columna4]],2,TRUE)</f>
        <v>Aceptable</v>
      </c>
      <c r="I2996" s="18">
        <v>50</v>
      </c>
      <c r="J2996" s="5">
        <f t="shared" si="139"/>
        <v>46.296296296296298</v>
      </c>
      <c r="K2996" s="5" t="str">
        <f>VLOOKUP(I2996,Tabla13[[Rango minimo]:[Estado de calidad del aire]],2,TRUE)</f>
        <v>Buena</v>
      </c>
      <c r="L2996" s="21">
        <f t="shared" si="140"/>
        <v>59.648148148148152</v>
      </c>
      <c r="M2996" s="21" t="str">
        <f>VLOOKUP(L2996,Tabla7[[Valor minimo]:[Estado de calidad el aire]],2,TRUE)</f>
        <v>Aceptable</v>
      </c>
      <c r="N2996" s="11">
        <v>16</v>
      </c>
      <c r="O2996" s="11" t="s">
        <v>170</v>
      </c>
      <c r="P2996" s="11">
        <v>3</v>
      </c>
      <c r="Q2996" s="11">
        <v>-74.125635459999998</v>
      </c>
      <c r="R2996" s="12">
        <v>4.6077313120000003</v>
      </c>
    </row>
    <row r="2997" spans="1:18" x14ac:dyDescent="0.25">
      <c r="A2997" s="10">
        <v>2996</v>
      </c>
      <c r="B2997" s="3" t="s">
        <v>5456</v>
      </c>
      <c r="C2997" s="3" t="s">
        <v>5354</v>
      </c>
      <c r="D2997" s="3" t="s">
        <v>1</v>
      </c>
      <c r="E2997" s="3" t="s">
        <v>5455</v>
      </c>
      <c r="F2997" s="87">
        <v>24</v>
      </c>
      <c r="G2997" s="5">
        <f t="shared" si="138"/>
        <v>73</v>
      </c>
      <c r="H2997" s="5" t="str">
        <f>VLOOKUP(F2997,Tabla5[[Columna3]:[Columna4]],2,TRUE)</f>
        <v>Aceptable</v>
      </c>
      <c r="I2997" s="18">
        <v>50</v>
      </c>
      <c r="J2997" s="5">
        <f t="shared" si="139"/>
        <v>46.296296296296298</v>
      </c>
      <c r="K2997" s="5" t="str">
        <f>VLOOKUP(I2997,Tabla13[[Rango minimo]:[Estado de calidad del aire]],2,TRUE)</f>
        <v>Buena</v>
      </c>
      <c r="L2997" s="21">
        <f t="shared" si="140"/>
        <v>59.648148148148152</v>
      </c>
      <c r="M2997" s="21" t="str">
        <f>VLOOKUP(L2997,Tabla7[[Valor minimo]:[Estado de calidad el aire]],2,TRUE)</f>
        <v>Aceptable</v>
      </c>
      <c r="N2997" s="11">
        <v>16</v>
      </c>
      <c r="O2997" s="11" t="s">
        <v>170</v>
      </c>
      <c r="P2997" s="11">
        <v>3</v>
      </c>
      <c r="Q2997" s="11">
        <v>-74.126175189999998</v>
      </c>
      <c r="R2997" s="12">
        <v>4.6072075469999998</v>
      </c>
    </row>
    <row r="2998" spans="1:18" x14ac:dyDescent="0.25">
      <c r="A2998" s="10">
        <v>2997</v>
      </c>
      <c r="B2998" s="3" t="s">
        <v>5457</v>
      </c>
      <c r="C2998" s="3" t="s">
        <v>5354</v>
      </c>
      <c r="D2998" s="3" t="s">
        <v>1</v>
      </c>
      <c r="E2998" s="3" t="s">
        <v>5455</v>
      </c>
      <c r="F2998" s="87">
        <v>24</v>
      </c>
      <c r="G2998" s="5">
        <f t="shared" si="138"/>
        <v>73</v>
      </c>
      <c r="H2998" s="5" t="str">
        <f>VLOOKUP(F2998,Tabla5[[Columna3]:[Columna4]],2,TRUE)</f>
        <v>Aceptable</v>
      </c>
      <c r="I2998" s="18">
        <v>50</v>
      </c>
      <c r="J2998" s="5">
        <f t="shared" si="139"/>
        <v>46.296296296296298</v>
      </c>
      <c r="K2998" s="5" t="str">
        <f>VLOOKUP(I2998,Tabla13[[Rango minimo]:[Estado de calidad del aire]],2,TRUE)</f>
        <v>Buena</v>
      </c>
      <c r="L2998" s="21">
        <f t="shared" si="140"/>
        <v>59.648148148148152</v>
      </c>
      <c r="M2998" s="21" t="str">
        <f>VLOOKUP(L2998,Tabla7[[Valor minimo]:[Estado de calidad el aire]],2,TRUE)</f>
        <v>Aceptable</v>
      </c>
      <c r="N2998" s="11">
        <v>16</v>
      </c>
      <c r="O2998" s="11" t="s">
        <v>170</v>
      </c>
      <c r="P2998" s="11">
        <v>3</v>
      </c>
      <c r="Q2998" s="11">
        <v>-74.12552488</v>
      </c>
      <c r="R2998" s="12">
        <v>4.6065757810000001</v>
      </c>
    </row>
    <row r="2999" spans="1:18" x14ac:dyDescent="0.25">
      <c r="A2999" s="10">
        <v>2998</v>
      </c>
      <c r="B2999" s="3" t="s">
        <v>5458</v>
      </c>
      <c r="C2999" s="3" t="s">
        <v>5354</v>
      </c>
      <c r="D2999" s="3" t="s">
        <v>1</v>
      </c>
      <c r="E2999" s="3" t="s">
        <v>5455</v>
      </c>
      <c r="F2999" s="87">
        <v>24</v>
      </c>
      <c r="G2999" s="5">
        <f t="shared" si="138"/>
        <v>73</v>
      </c>
      <c r="H2999" s="5" t="str">
        <f>VLOOKUP(F2999,Tabla5[[Columna3]:[Columna4]],2,TRUE)</f>
        <v>Aceptable</v>
      </c>
      <c r="I2999" s="18">
        <v>50</v>
      </c>
      <c r="J2999" s="5">
        <f t="shared" si="139"/>
        <v>46.296296296296298</v>
      </c>
      <c r="K2999" s="5" t="str">
        <f>VLOOKUP(I2999,Tabla13[[Rango minimo]:[Estado de calidad del aire]],2,TRUE)</f>
        <v>Buena</v>
      </c>
      <c r="L2999" s="21">
        <f t="shared" si="140"/>
        <v>59.648148148148152</v>
      </c>
      <c r="M2999" s="21" t="str">
        <f>VLOOKUP(L2999,Tabla7[[Valor minimo]:[Estado de calidad el aire]],2,TRUE)</f>
        <v>Aceptable</v>
      </c>
      <c r="N2999" s="11">
        <v>16</v>
      </c>
      <c r="O2999" s="11" t="s">
        <v>170</v>
      </c>
      <c r="P2999" s="11">
        <v>3</v>
      </c>
      <c r="Q2999" s="11">
        <v>-74.124990969999999</v>
      </c>
      <c r="R2999" s="12">
        <v>4.6071046420000004</v>
      </c>
    </row>
    <row r="3000" spans="1:18" x14ac:dyDescent="0.25">
      <c r="A3000" s="10">
        <v>2999</v>
      </c>
      <c r="B3000" s="3" t="s">
        <v>5459</v>
      </c>
      <c r="C3000" s="3" t="s">
        <v>5354</v>
      </c>
      <c r="D3000" s="3" t="s">
        <v>1</v>
      </c>
      <c r="E3000" s="3" t="s">
        <v>5455</v>
      </c>
      <c r="F3000" s="87">
        <v>24</v>
      </c>
      <c r="G3000" s="5">
        <f t="shared" si="138"/>
        <v>73</v>
      </c>
      <c r="H3000" s="5" t="str">
        <f>VLOOKUP(F3000,Tabla5[[Columna3]:[Columna4]],2,TRUE)</f>
        <v>Aceptable</v>
      </c>
      <c r="I3000" s="18">
        <v>50</v>
      </c>
      <c r="J3000" s="5">
        <f t="shared" si="139"/>
        <v>46.296296296296298</v>
      </c>
      <c r="K3000" s="5" t="str">
        <f>VLOOKUP(I3000,Tabla13[[Rango minimo]:[Estado de calidad del aire]],2,TRUE)</f>
        <v>Buena</v>
      </c>
      <c r="L3000" s="21">
        <f t="shared" si="140"/>
        <v>59.648148148148152</v>
      </c>
      <c r="M3000" s="21" t="str">
        <f>VLOOKUP(L3000,Tabla7[[Valor minimo]:[Estado de calidad el aire]],2,TRUE)</f>
        <v>Aceptable</v>
      </c>
      <c r="N3000" s="11">
        <v>16</v>
      </c>
      <c r="O3000" s="11" t="s">
        <v>170</v>
      </c>
      <c r="P3000" s="11">
        <v>3</v>
      </c>
      <c r="Q3000" s="11">
        <v>-74.12448397</v>
      </c>
      <c r="R3000" s="12">
        <v>4.6076006400000002</v>
      </c>
    </row>
    <row r="3001" spans="1:18" x14ac:dyDescent="0.25">
      <c r="A3001" s="10">
        <v>3000</v>
      </c>
      <c r="B3001" s="3" t="s">
        <v>5460</v>
      </c>
      <c r="C3001" s="3" t="s">
        <v>5354</v>
      </c>
      <c r="D3001" s="3" t="s">
        <v>1</v>
      </c>
      <c r="E3001" s="3" t="s">
        <v>5455</v>
      </c>
      <c r="F3001" s="87">
        <v>24</v>
      </c>
      <c r="G3001" s="5">
        <f t="shared" si="138"/>
        <v>73</v>
      </c>
      <c r="H3001" s="5" t="str">
        <f>VLOOKUP(F3001,Tabla5[[Columna3]:[Columna4]],2,TRUE)</f>
        <v>Aceptable</v>
      </c>
      <c r="I3001" s="18">
        <v>50</v>
      </c>
      <c r="J3001" s="5">
        <f t="shared" si="139"/>
        <v>46.296296296296298</v>
      </c>
      <c r="K3001" s="5" t="str">
        <f>VLOOKUP(I3001,Tabla13[[Rango minimo]:[Estado de calidad del aire]],2,TRUE)</f>
        <v>Buena</v>
      </c>
      <c r="L3001" s="21">
        <f t="shared" si="140"/>
        <v>59.648148148148152</v>
      </c>
      <c r="M3001" s="21" t="str">
        <f>VLOOKUP(L3001,Tabla7[[Valor minimo]:[Estado de calidad el aire]],2,TRUE)</f>
        <v>Aceptable</v>
      </c>
      <c r="N3001" s="11">
        <v>16</v>
      </c>
      <c r="O3001" s="11" t="s">
        <v>170</v>
      </c>
      <c r="P3001" s="11">
        <v>3</v>
      </c>
      <c r="Q3001" s="11">
        <v>-74.126400869999998</v>
      </c>
      <c r="R3001" s="12">
        <v>4.6090684519999998</v>
      </c>
    </row>
    <row r="3002" spans="1:18" x14ac:dyDescent="0.25">
      <c r="A3002" s="10">
        <v>3001</v>
      </c>
      <c r="B3002" s="3" t="s">
        <v>5461</v>
      </c>
      <c r="C3002" s="3" t="s">
        <v>5354</v>
      </c>
      <c r="D3002" s="3" t="s">
        <v>1</v>
      </c>
      <c r="E3002" s="3" t="s">
        <v>5455</v>
      </c>
      <c r="F3002" s="87">
        <v>24</v>
      </c>
      <c r="G3002" s="5">
        <f t="shared" si="138"/>
        <v>73</v>
      </c>
      <c r="H3002" s="5" t="str">
        <f>VLOOKUP(F3002,Tabla5[[Columna3]:[Columna4]],2,TRUE)</f>
        <v>Aceptable</v>
      </c>
      <c r="I3002" s="18">
        <v>44</v>
      </c>
      <c r="J3002" s="5">
        <f t="shared" si="139"/>
        <v>40.74074074074074</v>
      </c>
      <c r="K3002" s="5" t="str">
        <f>VLOOKUP(I3002,Tabla13[[Rango minimo]:[Estado de calidad del aire]],2,TRUE)</f>
        <v>Buena</v>
      </c>
      <c r="L3002" s="21">
        <f t="shared" si="140"/>
        <v>56.870370370370367</v>
      </c>
      <c r="M3002" s="21" t="str">
        <f>VLOOKUP(L3002,Tabla7[[Valor minimo]:[Estado de calidad el aire]],2,TRUE)</f>
        <v>Aceptable</v>
      </c>
      <c r="N3002" s="11">
        <v>16</v>
      </c>
      <c r="O3002" s="11" t="s">
        <v>170</v>
      </c>
      <c r="P3002" s="11">
        <v>3</v>
      </c>
      <c r="Q3002" s="11">
        <v>-74.127812700000007</v>
      </c>
      <c r="R3002" s="12">
        <v>4.6090897240000004</v>
      </c>
    </row>
    <row r="3003" spans="1:18" x14ac:dyDescent="0.25">
      <c r="A3003" s="10">
        <v>3002</v>
      </c>
      <c r="B3003" s="3" t="s">
        <v>5462</v>
      </c>
      <c r="C3003" s="3" t="s">
        <v>5354</v>
      </c>
      <c r="D3003" s="3" t="s">
        <v>1</v>
      </c>
      <c r="E3003" s="3" t="s">
        <v>5455</v>
      </c>
      <c r="F3003" s="87">
        <v>24</v>
      </c>
      <c r="G3003" s="5">
        <f t="shared" si="138"/>
        <v>73</v>
      </c>
      <c r="H3003" s="5" t="str">
        <f>VLOOKUP(F3003,Tabla5[[Columna3]:[Columna4]],2,TRUE)</f>
        <v>Aceptable</v>
      </c>
      <c r="I3003" s="18">
        <v>44</v>
      </c>
      <c r="J3003" s="5">
        <f t="shared" si="139"/>
        <v>40.74074074074074</v>
      </c>
      <c r="K3003" s="5" t="str">
        <f>VLOOKUP(I3003,Tabla13[[Rango minimo]:[Estado de calidad del aire]],2,TRUE)</f>
        <v>Buena</v>
      </c>
      <c r="L3003" s="21">
        <f t="shared" si="140"/>
        <v>56.870370370370367</v>
      </c>
      <c r="M3003" s="21" t="str">
        <f>VLOOKUP(L3003,Tabla7[[Valor minimo]:[Estado de calidad el aire]],2,TRUE)</f>
        <v>Aceptable</v>
      </c>
      <c r="N3003" s="11">
        <v>16</v>
      </c>
      <c r="O3003" s="11" t="s">
        <v>170</v>
      </c>
      <c r="P3003" s="11">
        <v>3</v>
      </c>
      <c r="Q3003" s="11">
        <v>-74.126909580000003</v>
      </c>
      <c r="R3003" s="12">
        <v>4.6079756280000002</v>
      </c>
    </row>
    <row r="3004" spans="1:18" x14ac:dyDescent="0.25">
      <c r="A3004" s="10">
        <v>3003</v>
      </c>
      <c r="B3004" s="3" t="s">
        <v>5463</v>
      </c>
      <c r="C3004" s="3" t="s">
        <v>5354</v>
      </c>
      <c r="D3004" s="3" t="s">
        <v>1</v>
      </c>
      <c r="E3004" s="3" t="s">
        <v>5464</v>
      </c>
      <c r="F3004" s="87">
        <v>22</v>
      </c>
      <c r="G3004" s="5">
        <f t="shared" si="138"/>
        <v>69</v>
      </c>
      <c r="H3004" s="5" t="str">
        <f>VLOOKUP(F3004,Tabla5[[Columna3]:[Columna4]],2,TRUE)</f>
        <v>Aceptable</v>
      </c>
      <c r="I3004" s="18">
        <v>44</v>
      </c>
      <c r="J3004" s="5">
        <f t="shared" si="139"/>
        <v>40.74074074074074</v>
      </c>
      <c r="K3004" s="5" t="str">
        <f>VLOOKUP(I3004,Tabla13[[Rango minimo]:[Estado de calidad del aire]],2,TRUE)</f>
        <v>Buena</v>
      </c>
      <c r="L3004" s="21">
        <f t="shared" si="140"/>
        <v>54.870370370370367</v>
      </c>
      <c r="M3004" s="21" t="str">
        <f>VLOOKUP(L3004,Tabla7[[Valor minimo]:[Estado de calidad el aire]],2,TRUE)</f>
        <v>Aceptable</v>
      </c>
      <c r="N3004" s="11">
        <v>16</v>
      </c>
      <c r="O3004" s="11" t="s">
        <v>170</v>
      </c>
      <c r="P3004" s="11">
        <v>3</v>
      </c>
      <c r="Q3004" s="11">
        <v>-74.100982799999997</v>
      </c>
      <c r="R3004" s="12">
        <v>4.6150232999999998</v>
      </c>
    </row>
    <row r="3005" spans="1:18" x14ac:dyDescent="0.25">
      <c r="A3005" s="10">
        <v>3004</v>
      </c>
      <c r="B3005" s="3" t="s">
        <v>5465</v>
      </c>
      <c r="C3005" s="3" t="s">
        <v>5354</v>
      </c>
      <c r="D3005" s="3" t="s">
        <v>1</v>
      </c>
      <c r="E3005" s="3" t="s">
        <v>5464</v>
      </c>
      <c r="F3005" s="87">
        <v>22</v>
      </c>
      <c r="G3005" s="5">
        <f t="shared" si="138"/>
        <v>69</v>
      </c>
      <c r="H3005" s="5" t="str">
        <f>VLOOKUP(F3005,Tabla5[[Columna3]:[Columna4]],2,TRUE)</f>
        <v>Aceptable</v>
      </c>
      <c r="I3005" s="18">
        <v>44</v>
      </c>
      <c r="J3005" s="5">
        <f t="shared" si="139"/>
        <v>40.74074074074074</v>
      </c>
      <c r="K3005" s="5" t="str">
        <f>VLOOKUP(I3005,Tabla13[[Rango minimo]:[Estado de calidad del aire]],2,TRUE)</f>
        <v>Buena</v>
      </c>
      <c r="L3005" s="21">
        <f t="shared" si="140"/>
        <v>54.870370370370367</v>
      </c>
      <c r="M3005" s="21" t="str">
        <f>VLOOKUP(L3005,Tabla7[[Valor minimo]:[Estado de calidad el aire]],2,TRUE)</f>
        <v>Aceptable</v>
      </c>
      <c r="N3005" s="11">
        <v>16</v>
      </c>
      <c r="O3005" s="11" t="s">
        <v>170</v>
      </c>
      <c r="P3005" s="11">
        <v>3</v>
      </c>
      <c r="Q3005" s="11">
        <v>-74.098977849999997</v>
      </c>
      <c r="R3005" s="12">
        <v>4.616694989</v>
      </c>
    </row>
    <row r="3006" spans="1:18" x14ac:dyDescent="0.25">
      <c r="A3006" s="10">
        <v>3005</v>
      </c>
      <c r="B3006" s="3" t="s">
        <v>5466</v>
      </c>
      <c r="C3006" s="3" t="s">
        <v>5354</v>
      </c>
      <c r="D3006" s="3" t="s">
        <v>1</v>
      </c>
      <c r="E3006" s="3" t="s">
        <v>5467</v>
      </c>
      <c r="F3006" s="87">
        <v>22</v>
      </c>
      <c r="G3006" s="5">
        <f t="shared" si="138"/>
        <v>69</v>
      </c>
      <c r="H3006" s="5" t="str">
        <f>VLOOKUP(F3006,Tabla5[[Columna3]:[Columna4]],2,TRUE)</f>
        <v>Aceptable</v>
      </c>
      <c r="I3006" s="18">
        <v>44</v>
      </c>
      <c r="J3006" s="5">
        <f t="shared" si="139"/>
        <v>40.74074074074074</v>
      </c>
      <c r="K3006" s="5" t="str">
        <f>VLOOKUP(I3006,Tabla13[[Rango minimo]:[Estado de calidad del aire]],2,TRUE)</f>
        <v>Buena</v>
      </c>
      <c r="L3006" s="21">
        <f t="shared" si="140"/>
        <v>54.870370370370367</v>
      </c>
      <c r="M3006" s="21" t="str">
        <f>VLOOKUP(L3006,Tabla7[[Valor minimo]:[Estado de calidad el aire]],2,TRUE)</f>
        <v>Aceptable</v>
      </c>
      <c r="N3006" s="11">
        <v>16</v>
      </c>
      <c r="O3006" s="11" t="s">
        <v>170</v>
      </c>
      <c r="P3006" s="11">
        <v>3</v>
      </c>
      <c r="Q3006" s="11">
        <v>-74.089699039999999</v>
      </c>
      <c r="R3006" s="12">
        <v>4.6188532870000003</v>
      </c>
    </row>
    <row r="3007" spans="1:18" x14ac:dyDescent="0.25">
      <c r="A3007" s="10">
        <v>3006</v>
      </c>
      <c r="B3007" s="3" t="s">
        <v>5468</v>
      </c>
      <c r="C3007" s="3" t="s">
        <v>5354</v>
      </c>
      <c r="D3007" s="3" t="s">
        <v>1</v>
      </c>
      <c r="E3007" s="3" t="s">
        <v>5469</v>
      </c>
      <c r="F3007" s="87">
        <v>22</v>
      </c>
      <c r="G3007" s="5">
        <f t="shared" si="138"/>
        <v>69</v>
      </c>
      <c r="H3007" s="5" t="str">
        <f>VLOOKUP(F3007,Tabla5[[Columna3]:[Columna4]],2,TRUE)</f>
        <v>Aceptable</v>
      </c>
      <c r="I3007" s="18">
        <v>44</v>
      </c>
      <c r="J3007" s="5">
        <f t="shared" si="139"/>
        <v>40.74074074074074</v>
      </c>
      <c r="K3007" s="5" t="str">
        <f>VLOOKUP(I3007,Tabla13[[Rango minimo]:[Estado de calidad del aire]],2,TRUE)</f>
        <v>Buena</v>
      </c>
      <c r="L3007" s="21">
        <f t="shared" si="140"/>
        <v>54.870370370370367</v>
      </c>
      <c r="M3007" s="21" t="str">
        <f>VLOOKUP(L3007,Tabla7[[Valor minimo]:[Estado de calidad el aire]],2,TRUE)</f>
        <v>Aceptable</v>
      </c>
      <c r="N3007" s="11">
        <v>16</v>
      </c>
      <c r="O3007" s="11" t="s">
        <v>170</v>
      </c>
      <c r="P3007" s="11">
        <v>3</v>
      </c>
      <c r="Q3007" s="11">
        <v>-74.096337180000006</v>
      </c>
      <c r="R3007" s="12">
        <v>4.6162292330000003</v>
      </c>
    </row>
    <row r="3008" spans="1:18" x14ac:dyDescent="0.25">
      <c r="A3008" s="10">
        <v>3007</v>
      </c>
      <c r="B3008" s="3" t="s">
        <v>5470</v>
      </c>
      <c r="C3008" s="3" t="s">
        <v>5354</v>
      </c>
      <c r="D3008" s="3" t="s">
        <v>1</v>
      </c>
      <c r="E3008" s="3" t="s">
        <v>5471</v>
      </c>
      <c r="F3008" s="87">
        <v>22</v>
      </c>
      <c r="G3008" s="5">
        <f t="shared" si="138"/>
        <v>69</v>
      </c>
      <c r="H3008" s="5" t="str">
        <f>VLOOKUP(F3008,Tabla5[[Columna3]:[Columna4]],2,TRUE)</f>
        <v>Aceptable</v>
      </c>
      <c r="I3008" s="18">
        <v>44</v>
      </c>
      <c r="J3008" s="5">
        <f t="shared" si="139"/>
        <v>40.74074074074074</v>
      </c>
      <c r="K3008" s="5" t="str">
        <f>VLOOKUP(I3008,Tabla13[[Rango minimo]:[Estado de calidad del aire]],2,TRUE)</f>
        <v>Buena</v>
      </c>
      <c r="L3008" s="21">
        <f t="shared" si="140"/>
        <v>54.870370370370367</v>
      </c>
      <c r="M3008" s="21" t="str">
        <f>VLOOKUP(L3008,Tabla7[[Valor minimo]:[Estado de calidad el aire]],2,TRUE)</f>
        <v>Aceptable</v>
      </c>
      <c r="N3008" s="11">
        <v>16</v>
      </c>
      <c r="O3008" s="11" t="s">
        <v>170</v>
      </c>
      <c r="P3008" s="11">
        <v>3</v>
      </c>
      <c r="Q3008" s="11">
        <v>-74.099380659999994</v>
      </c>
      <c r="R3008" s="12">
        <v>4.6108968969999999</v>
      </c>
    </row>
    <row r="3009" spans="1:18" x14ac:dyDescent="0.25">
      <c r="A3009" s="10">
        <v>3008</v>
      </c>
      <c r="B3009" s="3" t="s">
        <v>5472</v>
      </c>
      <c r="C3009" s="3" t="s">
        <v>5354</v>
      </c>
      <c r="D3009" s="3" t="s">
        <v>1</v>
      </c>
      <c r="E3009" s="3" t="s">
        <v>5452</v>
      </c>
      <c r="F3009" s="87">
        <v>22</v>
      </c>
      <c r="G3009" s="5">
        <f t="shared" si="138"/>
        <v>69</v>
      </c>
      <c r="H3009" s="5" t="str">
        <f>VLOOKUP(F3009,Tabla5[[Columna3]:[Columna4]],2,TRUE)</f>
        <v>Aceptable</v>
      </c>
      <c r="I3009" s="18">
        <v>44</v>
      </c>
      <c r="J3009" s="5">
        <f t="shared" si="139"/>
        <v>40.74074074074074</v>
      </c>
      <c r="K3009" s="5" t="str">
        <f>VLOOKUP(I3009,Tabla13[[Rango minimo]:[Estado de calidad del aire]],2,TRUE)</f>
        <v>Buena</v>
      </c>
      <c r="L3009" s="21">
        <f t="shared" si="140"/>
        <v>54.870370370370367</v>
      </c>
      <c r="M3009" s="21" t="str">
        <f>VLOOKUP(L3009,Tabla7[[Valor minimo]:[Estado de calidad el aire]],2,TRUE)</f>
        <v>Aceptable</v>
      </c>
      <c r="N3009" s="11">
        <v>16</v>
      </c>
      <c r="O3009" s="11" t="s">
        <v>170</v>
      </c>
      <c r="P3009" s="11">
        <v>3</v>
      </c>
      <c r="Q3009" s="11">
        <v>-74.103233549999999</v>
      </c>
      <c r="R3009" s="12">
        <v>4.6170683029999999</v>
      </c>
    </row>
    <row r="3010" spans="1:18" x14ac:dyDescent="0.25">
      <c r="A3010" s="10">
        <v>3009</v>
      </c>
      <c r="B3010" s="3" t="s">
        <v>5473</v>
      </c>
      <c r="C3010" s="3" t="s">
        <v>5354</v>
      </c>
      <c r="D3010" s="3" t="s">
        <v>1</v>
      </c>
      <c r="E3010" s="3" t="s">
        <v>5474</v>
      </c>
      <c r="F3010" s="87">
        <v>22</v>
      </c>
      <c r="G3010" s="5">
        <f t="shared" si="138"/>
        <v>69</v>
      </c>
      <c r="H3010" s="5" t="str">
        <f>VLOOKUP(F3010,Tabla5[[Columna3]:[Columna4]],2,TRUE)</f>
        <v>Aceptable</v>
      </c>
      <c r="I3010" s="18">
        <v>44</v>
      </c>
      <c r="J3010" s="5">
        <f t="shared" si="139"/>
        <v>40.74074074074074</v>
      </c>
      <c r="K3010" s="5" t="str">
        <f>VLOOKUP(I3010,Tabla13[[Rango minimo]:[Estado de calidad del aire]],2,TRUE)</f>
        <v>Buena</v>
      </c>
      <c r="L3010" s="21">
        <f t="shared" si="140"/>
        <v>54.870370370370367</v>
      </c>
      <c r="M3010" s="21" t="str">
        <f>VLOOKUP(L3010,Tabla7[[Valor minimo]:[Estado de calidad el aire]],2,TRUE)</f>
        <v>Aceptable</v>
      </c>
      <c r="N3010" s="11">
        <v>16</v>
      </c>
      <c r="O3010" s="11" t="s">
        <v>170</v>
      </c>
      <c r="P3010" s="11">
        <v>3</v>
      </c>
      <c r="Q3010" s="11">
        <v>-74.106394030000004</v>
      </c>
      <c r="R3010" s="12">
        <v>4.6243940160000001</v>
      </c>
    </row>
    <row r="3011" spans="1:18" x14ac:dyDescent="0.25">
      <c r="A3011" s="10">
        <v>3010</v>
      </c>
      <c r="B3011" s="3" t="s">
        <v>5475</v>
      </c>
      <c r="C3011" s="3" t="s">
        <v>5354</v>
      </c>
      <c r="D3011" s="3" t="s">
        <v>1</v>
      </c>
      <c r="E3011" s="3" t="s">
        <v>5476</v>
      </c>
      <c r="F3011" s="87">
        <v>22</v>
      </c>
      <c r="G3011" s="5">
        <f t="shared" ref="G3011:G3074" si="141">IF(F3011&lt;=12, F3011*50/12,
IF(F3011&lt;=37, 51 + (F3011-13)*50/25,
IF(F3011&lt;=55, 101 + (F3011-38)*50/18,
IF(F3011&lt;=150, 151 + (F3011-56)*50/95,
IF(F3011&lt;=250, 201 + (F3011-151)*100/100,
301 + (F3011-251)*200/250)))))</f>
        <v>69</v>
      </c>
      <c r="H3011" s="5" t="str">
        <f>VLOOKUP(F3011,Tabla5[[Columna3]:[Columna4]],2,TRUE)</f>
        <v>Aceptable</v>
      </c>
      <c r="I3011" s="18">
        <v>44</v>
      </c>
      <c r="J3011" s="5">
        <f t="shared" ref="J3011:J3074" si="142">IF(I3011&lt;=54, I3011*50/54,
IF(I3011&lt;=154, 51 + (I3011-55)*50/100,
IF(I3011&lt;=254, 101 + (I3011-155)*50/100,
IF(I3011&lt;=354, 151 + (I3011-255)*50/100,
IF(I3011&lt;=424, 201 + (I3011-355)*100/70,
301 + (I3011-425)*200/180)))))</f>
        <v>40.74074074074074</v>
      </c>
      <c r="K3011" s="5" t="str">
        <f>VLOOKUP(I3011,Tabla13[[Rango minimo]:[Estado de calidad del aire]],2,TRUE)</f>
        <v>Buena</v>
      </c>
      <c r="L3011" s="21">
        <f t="shared" ref="L3011:L3074" si="143">(((G3011+J3011)/2))</f>
        <v>54.870370370370367</v>
      </c>
      <c r="M3011" s="21" t="str">
        <f>VLOOKUP(L3011,Tabla7[[Valor minimo]:[Estado de calidad el aire]],2,TRUE)</f>
        <v>Aceptable</v>
      </c>
      <c r="N3011" s="11">
        <v>16</v>
      </c>
      <c r="O3011" s="11" t="s">
        <v>170</v>
      </c>
      <c r="P3011" s="11">
        <v>3</v>
      </c>
      <c r="Q3011" s="11">
        <v>-74.09313788</v>
      </c>
      <c r="R3011" s="12">
        <v>4.620415071</v>
      </c>
    </row>
    <row r="3012" spans="1:18" x14ac:dyDescent="0.25">
      <c r="A3012" s="10">
        <v>3011</v>
      </c>
      <c r="B3012" s="3" t="s">
        <v>5477</v>
      </c>
      <c r="C3012" s="3" t="s">
        <v>5354</v>
      </c>
      <c r="D3012" s="3" t="s">
        <v>1</v>
      </c>
      <c r="E3012" s="3" t="s">
        <v>5478</v>
      </c>
      <c r="F3012" s="87">
        <v>22</v>
      </c>
      <c r="G3012" s="5">
        <f t="shared" si="141"/>
        <v>69</v>
      </c>
      <c r="H3012" s="5" t="str">
        <f>VLOOKUP(F3012,Tabla5[[Columna3]:[Columna4]],2,TRUE)</f>
        <v>Aceptable</v>
      </c>
      <c r="I3012" s="18">
        <v>44</v>
      </c>
      <c r="J3012" s="5">
        <f t="shared" si="142"/>
        <v>40.74074074074074</v>
      </c>
      <c r="K3012" s="5" t="str">
        <f>VLOOKUP(I3012,Tabla13[[Rango minimo]:[Estado de calidad del aire]],2,TRUE)</f>
        <v>Buena</v>
      </c>
      <c r="L3012" s="21">
        <f t="shared" si="143"/>
        <v>54.870370370370367</v>
      </c>
      <c r="M3012" s="21" t="str">
        <f>VLOOKUP(L3012,Tabla7[[Valor minimo]:[Estado de calidad el aire]],2,TRUE)</f>
        <v>Aceptable</v>
      </c>
      <c r="N3012" s="11">
        <v>16</v>
      </c>
      <c r="O3012" s="11" t="s">
        <v>170</v>
      </c>
      <c r="P3012" s="11">
        <v>3</v>
      </c>
      <c r="Q3012" s="11">
        <v>-74.105864519999997</v>
      </c>
      <c r="R3012" s="12">
        <v>4.6215640179999999</v>
      </c>
    </row>
    <row r="3013" spans="1:18" x14ac:dyDescent="0.25">
      <c r="A3013" s="10">
        <v>3012</v>
      </c>
      <c r="B3013" s="3" t="s">
        <v>5479</v>
      </c>
      <c r="C3013" s="3" t="s">
        <v>5354</v>
      </c>
      <c r="D3013" s="3" t="s">
        <v>1</v>
      </c>
      <c r="E3013" s="3" t="s">
        <v>5480</v>
      </c>
      <c r="F3013" s="87">
        <v>22</v>
      </c>
      <c r="G3013" s="5">
        <f t="shared" si="141"/>
        <v>69</v>
      </c>
      <c r="H3013" s="5" t="str">
        <f>VLOOKUP(F3013,Tabla5[[Columna3]:[Columna4]],2,TRUE)</f>
        <v>Aceptable</v>
      </c>
      <c r="I3013" s="18">
        <v>44</v>
      </c>
      <c r="J3013" s="5">
        <f t="shared" si="142"/>
        <v>40.74074074074074</v>
      </c>
      <c r="K3013" s="5" t="str">
        <f>VLOOKUP(I3013,Tabla13[[Rango minimo]:[Estado de calidad del aire]],2,TRUE)</f>
        <v>Buena</v>
      </c>
      <c r="L3013" s="21">
        <f t="shared" si="143"/>
        <v>54.870370370370367</v>
      </c>
      <c r="M3013" s="21" t="str">
        <f>VLOOKUP(L3013,Tabla7[[Valor minimo]:[Estado de calidad el aire]],2,TRUE)</f>
        <v>Aceptable</v>
      </c>
      <c r="N3013" s="11">
        <v>16</v>
      </c>
      <c r="O3013" s="11" t="s">
        <v>170</v>
      </c>
      <c r="P3013" s="11">
        <v>3</v>
      </c>
      <c r="Q3013" s="11">
        <v>-74.112246510000006</v>
      </c>
      <c r="R3013" s="12">
        <v>4.6347521399999998</v>
      </c>
    </row>
    <row r="3014" spans="1:18" x14ac:dyDescent="0.25">
      <c r="A3014" s="10">
        <v>3013</v>
      </c>
      <c r="B3014" s="3" t="s">
        <v>5481</v>
      </c>
      <c r="C3014" s="3" t="s">
        <v>5354</v>
      </c>
      <c r="D3014" s="3" t="s">
        <v>1</v>
      </c>
      <c r="E3014" s="3" t="s">
        <v>5482</v>
      </c>
      <c r="F3014" s="87">
        <v>22</v>
      </c>
      <c r="G3014" s="5">
        <f t="shared" si="141"/>
        <v>69</v>
      </c>
      <c r="H3014" s="5" t="str">
        <f>VLOOKUP(F3014,Tabla5[[Columna3]:[Columna4]],2,TRUE)</f>
        <v>Aceptable</v>
      </c>
      <c r="I3014" s="18">
        <v>44</v>
      </c>
      <c r="J3014" s="5">
        <f t="shared" si="142"/>
        <v>40.74074074074074</v>
      </c>
      <c r="K3014" s="5" t="str">
        <f>VLOOKUP(I3014,Tabla13[[Rango minimo]:[Estado de calidad del aire]],2,TRUE)</f>
        <v>Buena</v>
      </c>
      <c r="L3014" s="21">
        <f t="shared" si="143"/>
        <v>54.870370370370367</v>
      </c>
      <c r="M3014" s="21" t="str">
        <f>VLOOKUP(L3014,Tabla7[[Valor minimo]:[Estado de calidad el aire]],2,TRUE)</f>
        <v>Aceptable</v>
      </c>
      <c r="N3014" s="11">
        <v>16</v>
      </c>
      <c r="O3014" s="11" t="s">
        <v>170</v>
      </c>
      <c r="P3014" s="11">
        <v>3</v>
      </c>
      <c r="Q3014" s="11">
        <v>-74.115789430000007</v>
      </c>
      <c r="R3014" s="12">
        <v>4.639360785</v>
      </c>
    </row>
    <row r="3015" spans="1:18" x14ac:dyDescent="0.25">
      <c r="A3015" s="10">
        <v>3014</v>
      </c>
      <c r="B3015" s="3" t="s">
        <v>5483</v>
      </c>
      <c r="C3015" s="3" t="s">
        <v>5354</v>
      </c>
      <c r="D3015" s="3" t="s">
        <v>1</v>
      </c>
      <c r="E3015" s="3" t="s">
        <v>5484</v>
      </c>
      <c r="F3015" s="87">
        <v>22</v>
      </c>
      <c r="G3015" s="5">
        <f t="shared" si="141"/>
        <v>69</v>
      </c>
      <c r="H3015" s="5" t="str">
        <f>VLOOKUP(F3015,Tabla5[[Columna3]:[Columna4]],2,TRUE)</f>
        <v>Aceptable</v>
      </c>
      <c r="I3015" s="18">
        <v>44</v>
      </c>
      <c r="J3015" s="5">
        <f t="shared" si="142"/>
        <v>40.74074074074074</v>
      </c>
      <c r="K3015" s="5" t="str">
        <f>VLOOKUP(I3015,Tabla13[[Rango minimo]:[Estado de calidad del aire]],2,TRUE)</f>
        <v>Buena</v>
      </c>
      <c r="L3015" s="21">
        <f t="shared" si="143"/>
        <v>54.870370370370367</v>
      </c>
      <c r="M3015" s="21" t="str">
        <f>VLOOKUP(L3015,Tabla7[[Valor minimo]:[Estado de calidad el aire]],2,TRUE)</f>
        <v>Aceptable</v>
      </c>
      <c r="N3015" s="11">
        <v>16</v>
      </c>
      <c r="O3015" s="11" t="s">
        <v>170</v>
      </c>
      <c r="P3015" s="11">
        <v>3</v>
      </c>
      <c r="Q3015" s="11">
        <v>-74.108470600000004</v>
      </c>
      <c r="R3015" s="12">
        <v>4.6317943079999999</v>
      </c>
    </row>
    <row r="3016" spans="1:18" x14ac:dyDescent="0.25">
      <c r="A3016" s="10">
        <v>3015</v>
      </c>
      <c r="B3016" s="3" t="s">
        <v>5485</v>
      </c>
      <c r="C3016" s="3" t="s">
        <v>5354</v>
      </c>
      <c r="D3016" s="3" t="s">
        <v>1</v>
      </c>
      <c r="E3016" s="3" t="s">
        <v>5486</v>
      </c>
      <c r="F3016" s="87">
        <v>22</v>
      </c>
      <c r="G3016" s="5">
        <f t="shared" si="141"/>
        <v>69</v>
      </c>
      <c r="H3016" s="5" t="str">
        <f>VLOOKUP(F3016,Tabla5[[Columna3]:[Columna4]],2,TRUE)</f>
        <v>Aceptable</v>
      </c>
      <c r="I3016" s="18">
        <v>44</v>
      </c>
      <c r="J3016" s="5">
        <f t="shared" si="142"/>
        <v>40.74074074074074</v>
      </c>
      <c r="K3016" s="5" t="str">
        <f>VLOOKUP(I3016,Tabla13[[Rango minimo]:[Estado de calidad del aire]],2,TRUE)</f>
        <v>Buena</v>
      </c>
      <c r="L3016" s="21">
        <f t="shared" si="143"/>
        <v>54.870370370370367</v>
      </c>
      <c r="M3016" s="21" t="str">
        <f>VLOOKUP(L3016,Tabla7[[Valor minimo]:[Estado de calidad el aire]],2,TRUE)</f>
        <v>Aceptable</v>
      </c>
      <c r="N3016" s="11">
        <v>16</v>
      </c>
      <c r="O3016" s="11" t="s">
        <v>170</v>
      </c>
      <c r="P3016" s="11">
        <v>3</v>
      </c>
      <c r="Q3016" s="11">
        <v>-74.110913440000004</v>
      </c>
      <c r="R3016" s="12">
        <v>4.6391476349999996</v>
      </c>
    </row>
    <row r="3017" spans="1:18" x14ac:dyDescent="0.25">
      <c r="A3017" s="10">
        <v>3016</v>
      </c>
      <c r="B3017" s="3" t="s">
        <v>5487</v>
      </c>
      <c r="C3017" s="3" t="s">
        <v>5354</v>
      </c>
      <c r="D3017" s="3" t="s">
        <v>1</v>
      </c>
      <c r="E3017" s="3" t="s">
        <v>5450</v>
      </c>
      <c r="F3017" s="87">
        <v>22</v>
      </c>
      <c r="G3017" s="5">
        <f t="shared" si="141"/>
        <v>69</v>
      </c>
      <c r="H3017" s="5" t="str">
        <f>VLOOKUP(F3017,Tabla5[[Columna3]:[Columna4]],2,TRUE)</f>
        <v>Aceptable</v>
      </c>
      <c r="I3017" s="18">
        <v>44</v>
      </c>
      <c r="J3017" s="5">
        <f t="shared" si="142"/>
        <v>40.74074074074074</v>
      </c>
      <c r="K3017" s="5" t="str">
        <f>VLOOKUP(I3017,Tabla13[[Rango minimo]:[Estado de calidad del aire]],2,TRUE)</f>
        <v>Buena</v>
      </c>
      <c r="L3017" s="21">
        <f t="shared" si="143"/>
        <v>54.870370370370367</v>
      </c>
      <c r="M3017" s="21" t="str">
        <f>VLOOKUP(L3017,Tabla7[[Valor minimo]:[Estado de calidad el aire]],2,TRUE)</f>
        <v>Aceptable</v>
      </c>
      <c r="N3017" s="11">
        <v>16</v>
      </c>
      <c r="O3017" s="11" t="s">
        <v>170</v>
      </c>
      <c r="P3017" s="11">
        <v>3</v>
      </c>
      <c r="Q3017" s="11">
        <v>-74.118120399999995</v>
      </c>
      <c r="R3017" s="12">
        <v>4.6341417380000003</v>
      </c>
    </row>
    <row r="3018" spans="1:18" x14ac:dyDescent="0.25">
      <c r="A3018" s="10">
        <v>3017</v>
      </c>
      <c r="B3018" s="3" t="s">
        <v>5488</v>
      </c>
      <c r="C3018" s="3" t="s">
        <v>5354</v>
      </c>
      <c r="D3018" s="3" t="s">
        <v>1</v>
      </c>
      <c r="E3018" s="3" t="s">
        <v>5489</v>
      </c>
      <c r="F3018" s="87">
        <v>22</v>
      </c>
      <c r="G3018" s="5">
        <f t="shared" si="141"/>
        <v>69</v>
      </c>
      <c r="H3018" s="5" t="str">
        <f>VLOOKUP(F3018,Tabla5[[Columna3]:[Columna4]],2,TRUE)</f>
        <v>Aceptable</v>
      </c>
      <c r="I3018" s="18">
        <v>44</v>
      </c>
      <c r="J3018" s="5">
        <f t="shared" si="142"/>
        <v>40.74074074074074</v>
      </c>
      <c r="K3018" s="5" t="str">
        <f>VLOOKUP(I3018,Tabla13[[Rango minimo]:[Estado de calidad del aire]],2,TRUE)</f>
        <v>Buena</v>
      </c>
      <c r="L3018" s="21">
        <f t="shared" si="143"/>
        <v>54.870370370370367</v>
      </c>
      <c r="M3018" s="21" t="str">
        <f>VLOOKUP(L3018,Tabla7[[Valor minimo]:[Estado de calidad el aire]],2,TRUE)</f>
        <v>Aceptable</v>
      </c>
      <c r="N3018" s="11">
        <v>16</v>
      </c>
      <c r="O3018" s="11" t="s">
        <v>170</v>
      </c>
      <c r="P3018" s="11">
        <v>3</v>
      </c>
      <c r="Q3018" s="11">
        <v>-74.108097889999996</v>
      </c>
      <c r="R3018" s="12">
        <v>4.6394143430000003</v>
      </c>
    </row>
    <row r="3019" spans="1:18" x14ac:dyDescent="0.25">
      <c r="A3019" s="10">
        <v>3018</v>
      </c>
      <c r="B3019" s="3" t="s">
        <v>5490</v>
      </c>
      <c r="C3019" s="3" t="s">
        <v>5354</v>
      </c>
      <c r="D3019" s="3" t="s">
        <v>1</v>
      </c>
      <c r="E3019" s="3" t="s">
        <v>5491</v>
      </c>
      <c r="F3019" s="87">
        <v>22</v>
      </c>
      <c r="G3019" s="5">
        <f t="shared" si="141"/>
        <v>69</v>
      </c>
      <c r="H3019" s="5" t="str">
        <f>VLOOKUP(F3019,Tabla5[[Columna3]:[Columna4]],2,TRUE)</f>
        <v>Aceptable</v>
      </c>
      <c r="I3019" s="18">
        <v>44</v>
      </c>
      <c r="J3019" s="5">
        <f t="shared" si="142"/>
        <v>40.74074074074074</v>
      </c>
      <c r="K3019" s="5" t="str">
        <f>VLOOKUP(I3019,Tabla13[[Rango minimo]:[Estado de calidad del aire]],2,TRUE)</f>
        <v>Buena</v>
      </c>
      <c r="L3019" s="21">
        <f t="shared" si="143"/>
        <v>54.870370370370367</v>
      </c>
      <c r="M3019" s="21" t="str">
        <f>VLOOKUP(L3019,Tabla7[[Valor minimo]:[Estado de calidad el aire]],2,TRUE)</f>
        <v>Aceptable</v>
      </c>
      <c r="N3019" s="11">
        <v>16</v>
      </c>
      <c r="O3019" s="11" t="s">
        <v>170</v>
      </c>
      <c r="P3019" s="11">
        <v>4</v>
      </c>
      <c r="Q3019" s="11">
        <v>-74.10305382</v>
      </c>
      <c r="R3019" s="12">
        <v>4.6367481120000003</v>
      </c>
    </row>
    <row r="3020" spans="1:18" x14ac:dyDescent="0.25">
      <c r="A3020" s="10">
        <v>3019</v>
      </c>
      <c r="B3020" s="3" t="s">
        <v>5492</v>
      </c>
      <c r="C3020" s="3" t="s">
        <v>5354</v>
      </c>
      <c r="D3020" s="3" t="s">
        <v>1</v>
      </c>
      <c r="E3020" s="3" t="s">
        <v>5493</v>
      </c>
      <c r="F3020" s="87">
        <v>22</v>
      </c>
      <c r="G3020" s="5">
        <f t="shared" si="141"/>
        <v>69</v>
      </c>
      <c r="H3020" s="5" t="str">
        <f>VLOOKUP(F3020,Tabla5[[Columna3]:[Columna4]],2,TRUE)</f>
        <v>Aceptable</v>
      </c>
      <c r="I3020" s="18">
        <v>44</v>
      </c>
      <c r="J3020" s="5">
        <f t="shared" si="142"/>
        <v>40.74074074074074</v>
      </c>
      <c r="K3020" s="5" t="str">
        <f>VLOOKUP(I3020,Tabla13[[Rango minimo]:[Estado de calidad del aire]],2,TRUE)</f>
        <v>Buena</v>
      </c>
      <c r="L3020" s="21">
        <f t="shared" si="143"/>
        <v>54.870370370370367</v>
      </c>
      <c r="M3020" s="21" t="str">
        <f>VLOOKUP(L3020,Tabla7[[Valor minimo]:[Estado de calidad el aire]],2,TRUE)</f>
        <v>Aceptable</v>
      </c>
      <c r="N3020" s="11">
        <v>16</v>
      </c>
      <c r="O3020" s="11" t="s">
        <v>170</v>
      </c>
      <c r="P3020" s="11">
        <v>4</v>
      </c>
      <c r="Q3020" s="11">
        <v>-74.098047059999999</v>
      </c>
      <c r="R3020" s="12">
        <v>4.6314380000000002</v>
      </c>
    </row>
    <row r="3021" spans="1:18" x14ac:dyDescent="0.25">
      <c r="A3021" s="10">
        <v>3020</v>
      </c>
      <c r="B3021" s="3" t="s">
        <v>5494</v>
      </c>
      <c r="C3021" s="3" t="s">
        <v>5354</v>
      </c>
      <c r="D3021" s="3" t="s">
        <v>1</v>
      </c>
      <c r="E3021" s="3" t="s">
        <v>5495</v>
      </c>
      <c r="F3021" s="87">
        <v>24</v>
      </c>
      <c r="G3021" s="5">
        <f t="shared" si="141"/>
        <v>73</v>
      </c>
      <c r="H3021" s="5" t="str">
        <f>VLOOKUP(F3021,Tabla5[[Columna3]:[Columna4]],2,TRUE)</f>
        <v>Aceptable</v>
      </c>
      <c r="I3021" s="18">
        <v>44</v>
      </c>
      <c r="J3021" s="5">
        <f t="shared" si="142"/>
        <v>40.74074074074074</v>
      </c>
      <c r="K3021" s="5" t="str">
        <f>VLOOKUP(I3021,Tabla13[[Rango minimo]:[Estado de calidad del aire]],2,TRUE)</f>
        <v>Buena</v>
      </c>
      <c r="L3021" s="21">
        <f t="shared" si="143"/>
        <v>56.870370370370367</v>
      </c>
      <c r="M3021" s="21" t="str">
        <f>VLOOKUP(L3021,Tabla7[[Valor minimo]:[Estado de calidad el aire]],2,TRUE)</f>
        <v>Aceptable</v>
      </c>
      <c r="N3021" s="11">
        <v>16</v>
      </c>
      <c r="O3021" s="11" t="s">
        <v>170</v>
      </c>
      <c r="P3021" s="11">
        <v>3</v>
      </c>
      <c r="Q3021" s="11">
        <v>-74.125302480000002</v>
      </c>
      <c r="R3021" s="12">
        <v>4.6016778370000004</v>
      </c>
    </row>
    <row r="3022" spans="1:18" x14ac:dyDescent="0.25">
      <c r="A3022" s="10">
        <v>3021</v>
      </c>
      <c r="B3022" s="3" t="s">
        <v>5496</v>
      </c>
      <c r="C3022" s="3" t="s">
        <v>5354</v>
      </c>
      <c r="D3022" s="3" t="s">
        <v>1</v>
      </c>
      <c r="E3022" s="3" t="s">
        <v>5497</v>
      </c>
      <c r="F3022" s="87">
        <v>28</v>
      </c>
      <c r="G3022" s="5">
        <f t="shared" si="141"/>
        <v>81</v>
      </c>
      <c r="H3022" s="5" t="str">
        <f>VLOOKUP(F3022,Tabla5[[Columna3]:[Columna4]],2,TRUE)</f>
        <v>Aceptable</v>
      </c>
      <c r="I3022" s="18">
        <v>44</v>
      </c>
      <c r="J3022" s="5">
        <f t="shared" si="142"/>
        <v>40.74074074074074</v>
      </c>
      <c r="K3022" s="5" t="str">
        <f>VLOOKUP(I3022,Tabla13[[Rango minimo]:[Estado de calidad del aire]],2,TRUE)</f>
        <v>Buena</v>
      </c>
      <c r="L3022" s="21">
        <f t="shared" si="143"/>
        <v>60.870370370370367</v>
      </c>
      <c r="M3022" s="21" t="str">
        <f>VLOOKUP(L3022,Tabla7[[Valor minimo]:[Estado de calidad el aire]],2,TRUE)</f>
        <v>Aceptable</v>
      </c>
      <c r="N3022" s="11">
        <v>16</v>
      </c>
      <c r="O3022" s="11" t="s">
        <v>170</v>
      </c>
      <c r="P3022" s="11">
        <v>3</v>
      </c>
      <c r="Q3022" s="11">
        <v>-74.127669240000003</v>
      </c>
      <c r="R3022" s="12">
        <v>4.5990846029999997</v>
      </c>
    </row>
    <row r="3023" spans="1:18" x14ac:dyDescent="0.25">
      <c r="A3023" s="10">
        <v>3022</v>
      </c>
      <c r="B3023" s="3" t="s">
        <v>5498</v>
      </c>
      <c r="C3023" s="3" t="s">
        <v>5354</v>
      </c>
      <c r="D3023" s="3" t="s">
        <v>1</v>
      </c>
      <c r="E3023" s="3" t="s">
        <v>5499</v>
      </c>
      <c r="F3023" s="87">
        <v>28</v>
      </c>
      <c r="G3023" s="5">
        <f t="shared" si="141"/>
        <v>81</v>
      </c>
      <c r="H3023" s="5" t="str">
        <f>VLOOKUP(F3023,Tabla5[[Columna3]:[Columna4]],2,TRUE)</f>
        <v>Aceptable</v>
      </c>
      <c r="I3023" s="18">
        <v>44</v>
      </c>
      <c r="J3023" s="5">
        <f t="shared" si="142"/>
        <v>40.74074074074074</v>
      </c>
      <c r="K3023" s="5" t="str">
        <f>VLOOKUP(I3023,Tabla13[[Rango minimo]:[Estado de calidad del aire]],2,TRUE)</f>
        <v>Buena</v>
      </c>
      <c r="L3023" s="21">
        <f t="shared" si="143"/>
        <v>60.870370370370367</v>
      </c>
      <c r="M3023" s="21" t="str">
        <f>VLOOKUP(L3023,Tabla7[[Valor minimo]:[Estado de calidad el aire]],2,TRUE)</f>
        <v>Aceptable</v>
      </c>
      <c r="N3023" s="11">
        <v>16</v>
      </c>
      <c r="O3023" s="11" t="s">
        <v>170</v>
      </c>
      <c r="P3023" s="11">
        <v>3</v>
      </c>
      <c r="Q3023" s="11">
        <v>-74.130279189999996</v>
      </c>
      <c r="R3023" s="12">
        <v>4.6009196960000001</v>
      </c>
    </row>
    <row r="3024" spans="1:18" x14ac:dyDescent="0.25">
      <c r="A3024" s="10">
        <v>3023</v>
      </c>
      <c r="B3024" s="3" t="s">
        <v>5500</v>
      </c>
      <c r="C3024" s="3" t="s">
        <v>5354</v>
      </c>
      <c r="D3024" s="3" t="s">
        <v>1</v>
      </c>
      <c r="E3024" s="3" t="s">
        <v>5497</v>
      </c>
      <c r="F3024" s="87">
        <v>28</v>
      </c>
      <c r="G3024" s="5">
        <f t="shared" si="141"/>
        <v>81</v>
      </c>
      <c r="H3024" s="5" t="str">
        <f>VLOOKUP(F3024,Tabla5[[Columna3]:[Columna4]],2,TRUE)</f>
        <v>Aceptable</v>
      </c>
      <c r="I3024" s="18">
        <v>44</v>
      </c>
      <c r="J3024" s="5">
        <f t="shared" si="142"/>
        <v>40.74074074074074</v>
      </c>
      <c r="K3024" s="5" t="str">
        <f>VLOOKUP(I3024,Tabla13[[Rango minimo]:[Estado de calidad del aire]],2,TRUE)</f>
        <v>Buena</v>
      </c>
      <c r="L3024" s="21">
        <f t="shared" si="143"/>
        <v>60.870370370370367</v>
      </c>
      <c r="M3024" s="21" t="str">
        <f>VLOOKUP(L3024,Tabla7[[Valor minimo]:[Estado de calidad el aire]],2,TRUE)</f>
        <v>Aceptable</v>
      </c>
      <c r="N3024" s="11">
        <v>16</v>
      </c>
      <c r="O3024" s="11" t="s">
        <v>170</v>
      </c>
      <c r="P3024" s="11">
        <v>3</v>
      </c>
      <c r="Q3024" s="11">
        <v>-74.128228129999997</v>
      </c>
      <c r="R3024" s="12">
        <v>4.5984451609999999</v>
      </c>
    </row>
    <row r="3025" spans="1:18" x14ac:dyDescent="0.25">
      <c r="A3025" s="10">
        <v>3024</v>
      </c>
      <c r="B3025" s="3" t="s">
        <v>5501</v>
      </c>
      <c r="C3025" s="3" t="s">
        <v>5354</v>
      </c>
      <c r="D3025" s="3" t="s">
        <v>1</v>
      </c>
      <c r="E3025" s="3" t="s">
        <v>5502</v>
      </c>
      <c r="F3025" s="87">
        <v>28</v>
      </c>
      <c r="G3025" s="5">
        <f t="shared" si="141"/>
        <v>81</v>
      </c>
      <c r="H3025" s="5" t="str">
        <f>VLOOKUP(F3025,Tabla5[[Columna3]:[Columna4]],2,TRUE)</f>
        <v>Aceptable</v>
      </c>
      <c r="I3025" s="18">
        <v>44</v>
      </c>
      <c r="J3025" s="5">
        <f t="shared" si="142"/>
        <v>40.74074074074074</v>
      </c>
      <c r="K3025" s="5" t="str">
        <f>VLOOKUP(I3025,Tabla13[[Rango minimo]:[Estado de calidad del aire]],2,TRUE)</f>
        <v>Buena</v>
      </c>
      <c r="L3025" s="21">
        <f t="shared" si="143"/>
        <v>60.870370370370367</v>
      </c>
      <c r="M3025" s="21" t="str">
        <f>VLOOKUP(L3025,Tabla7[[Valor minimo]:[Estado de calidad el aire]],2,TRUE)</f>
        <v>Aceptable</v>
      </c>
      <c r="N3025" s="11">
        <v>16</v>
      </c>
      <c r="O3025" s="11" t="s">
        <v>170</v>
      </c>
      <c r="P3025" s="11">
        <v>3</v>
      </c>
      <c r="Q3025" s="11">
        <v>-74.132101250000005</v>
      </c>
      <c r="R3025" s="12">
        <v>4.5966235710000003</v>
      </c>
    </row>
    <row r="3026" spans="1:18" x14ac:dyDescent="0.25">
      <c r="A3026" s="10">
        <v>3025</v>
      </c>
      <c r="B3026" s="3" t="s">
        <v>5503</v>
      </c>
      <c r="C3026" s="3" t="s">
        <v>5354</v>
      </c>
      <c r="D3026" s="3" t="s">
        <v>1</v>
      </c>
      <c r="E3026" s="3" t="s">
        <v>5502</v>
      </c>
      <c r="F3026" s="87">
        <v>28</v>
      </c>
      <c r="G3026" s="5">
        <f t="shared" si="141"/>
        <v>81</v>
      </c>
      <c r="H3026" s="5" t="str">
        <f>VLOOKUP(F3026,Tabla5[[Columna3]:[Columna4]],2,TRUE)</f>
        <v>Aceptable</v>
      </c>
      <c r="I3026" s="18">
        <v>44</v>
      </c>
      <c r="J3026" s="5">
        <f t="shared" si="142"/>
        <v>40.74074074074074</v>
      </c>
      <c r="K3026" s="5" t="str">
        <f>VLOOKUP(I3026,Tabla13[[Rango minimo]:[Estado de calidad del aire]],2,TRUE)</f>
        <v>Buena</v>
      </c>
      <c r="L3026" s="21">
        <f t="shared" si="143"/>
        <v>60.870370370370367</v>
      </c>
      <c r="M3026" s="21" t="str">
        <f>VLOOKUP(L3026,Tabla7[[Valor minimo]:[Estado de calidad el aire]],2,TRUE)</f>
        <v>Aceptable</v>
      </c>
      <c r="N3026" s="11">
        <v>16</v>
      </c>
      <c r="O3026" s="11" t="s">
        <v>170</v>
      </c>
      <c r="P3026" s="11">
        <v>3</v>
      </c>
      <c r="Q3026" s="11">
        <v>-74.13163892</v>
      </c>
      <c r="R3026" s="12">
        <v>4.5966955870000001</v>
      </c>
    </row>
    <row r="3027" spans="1:18" x14ac:dyDescent="0.25">
      <c r="A3027" s="10">
        <v>3026</v>
      </c>
      <c r="B3027" s="3" t="s">
        <v>5504</v>
      </c>
      <c r="C3027" s="3" t="s">
        <v>5354</v>
      </c>
      <c r="D3027" s="3" t="s">
        <v>1</v>
      </c>
      <c r="E3027" s="3" t="s">
        <v>5497</v>
      </c>
      <c r="F3027" s="87">
        <v>28</v>
      </c>
      <c r="G3027" s="5">
        <f t="shared" si="141"/>
        <v>81</v>
      </c>
      <c r="H3027" s="5" t="str">
        <f>VLOOKUP(F3027,Tabla5[[Columna3]:[Columna4]],2,TRUE)</f>
        <v>Aceptable</v>
      </c>
      <c r="I3027" s="18">
        <v>44</v>
      </c>
      <c r="J3027" s="5">
        <f t="shared" si="142"/>
        <v>40.74074074074074</v>
      </c>
      <c r="K3027" s="5" t="str">
        <f>VLOOKUP(I3027,Tabla13[[Rango minimo]:[Estado de calidad del aire]],2,TRUE)</f>
        <v>Buena</v>
      </c>
      <c r="L3027" s="21">
        <f t="shared" si="143"/>
        <v>60.870370370370367</v>
      </c>
      <c r="M3027" s="21" t="str">
        <f>VLOOKUP(L3027,Tabla7[[Valor minimo]:[Estado de calidad el aire]],2,TRUE)</f>
        <v>Aceptable</v>
      </c>
      <c r="N3027" s="11">
        <v>16</v>
      </c>
      <c r="O3027" s="11" t="s">
        <v>170</v>
      </c>
      <c r="P3027" s="11">
        <v>3</v>
      </c>
      <c r="Q3027" s="11">
        <v>-74.131106419999995</v>
      </c>
      <c r="R3027" s="12">
        <v>4.5994663630000003</v>
      </c>
    </row>
    <row r="3028" spans="1:18" x14ac:dyDescent="0.25">
      <c r="A3028" s="10">
        <v>3027</v>
      </c>
      <c r="B3028" s="3" t="s">
        <v>5505</v>
      </c>
      <c r="C3028" s="3" t="s">
        <v>5354</v>
      </c>
      <c r="D3028" s="3" t="s">
        <v>1</v>
      </c>
      <c r="E3028" s="3" t="s">
        <v>5506</v>
      </c>
      <c r="F3028" s="87">
        <v>28</v>
      </c>
      <c r="G3028" s="5">
        <f t="shared" si="141"/>
        <v>81</v>
      </c>
      <c r="H3028" s="5" t="str">
        <f>VLOOKUP(F3028,Tabla5[[Columna3]:[Columna4]],2,TRUE)</f>
        <v>Aceptable</v>
      </c>
      <c r="I3028" s="18">
        <v>44</v>
      </c>
      <c r="J3028" s="5">
        <f t="shared" si="142"/>
        <v>40.74074074074074</v>
      </c>
      <c r="K3028" s="5" t="str">
        <f>VLOOKUP(I3028,Tabla13[[Rango minimo]:[Estado de calidad del aire]],2,TRUE)</f>
        <v>Buena</v>
      </c>
      <c r="L3028" s="21">
        <f t="shared" si="143"/>
        <v>60.870370370370367</v>
      </c>
      <c r="M3028" s="21" t="str">
        <f>VLOOKUP(L3028,Tabla7[[Valor minimo]:[Estado de calidad el aire]],2,TRUE)</f>
        <v>Aceptable</v>
      </c>
      <c r="N3028" s="11">
        <v>16</v>
      </c>
      <c r="O3028" s="11" t="s">
        <v>170</v>
      </c>
      <c r="P3028" s="11">
        <v>3</v>
      </c>
      <c r="Q3028" s="11">
        <v>-74.127909220000006</v>
      </c>
      <c r="R3028" s="12">
        <v>4.6070542000000003</v>
      </c>
    </row>
    <row r="3029" spans="1:18" x14ac:dyDescent="0.25">
      <c r="A3029" s="10">
        <v>3028</v>
      </c>
      <c r="B3029" s="3" t="s">
        <v>5507</v>
      </c>
      <c r="C3029" s="3" t="s">
        <v>5354</v>
      </c>
      <c r="D3029" s="3" t="s">
        <v>1</v>
      </c>
      <c r="E3029" s="3" t="s">
        <v>5508</v>
      </c>
      <c r="F3029" s="87">
        <v>24</v>
      </c>
      <c r="G3029" s="5">
        <f t="shared" si="141"/>
        <v>73</v>
      </c>
      <c r="H3029" s="5" t="str">
        <f>VLOOKUP(F3029,Tabla5[[Columna3]:[Columna4]],2,TRUE)</f>
        <v>Aceptable</v>
      </c>
      <c r="I3029" s="18">
        <v>44</v>
      </c>
      <c r="J3029" s="5">
        <f t="shared" si="142"/>
        <v>40.74074074074074</v>
      </c>
      <c r="K3029" s="5" t="str">
        <f>VLOOKUP(I3029,Tabla13[[Rango minimo]:[Estado de calidad del aire]],2,TRUE)</f>
        <v>Buena</v>
      </c>
      <c r="L3029" s="21">
        <f t="shared" si="143"/>
        <v>56.870370370370367</v>
      </c>
      <c r="M3029" s="21" t="str">
        <f>VLOOKUP(L3029,Tabla7[[Valor minimo]:[Estado de calidad el aire]],2,TRUE)</f>
        <v>Aceptable</v>
      </c>
      <c r="N3029" s="11">
        <v>16</v>
      </c>
      <c r="O3029" s="11" t="s">
        <v>170</v>
      </c>
      <c r="P3029" s="11">
        <v>3</v>
      </c>
      <c r="Q3029" s="11">
        <v>-74.120262580000002</v>
      </c>
      <c r="R3029" s="12">
        <v>4.596698387</v>
      </c>
    </row>
    <row r="3030" spans="1:18" x14ac:dyDescent="0.25">
      <c r="A3030" s="10">
        <v>3029</v>
      </c>
      <c r="B3030" s="3" t="s">
        <v>5509</v>
      </c>
      <c r="C3030" s="3" t="s">
        <v>5354</v>
      </c>
      <c r="D3030" s="3" t="s">
        <v>1</v>
      </c>
      <c r="E3030" s="3" t="s">
        <v>5510</v>
      </c>
      <c r="F3030" s="87">
        <v>28</v>
      </c>
      <c r="G3030" s="5">
        <f t="shared" si="141"/>
        <v>81</v>
      </c>
      <c r="H3030" s="5" t="str">
        <f>VLOOKUP(F3030,Tabla5[[Columna3]:[Columna4]],2,TRUE)</f>
        <v>Aceptable</v>
      </c>
      <c r="I3030" s="18">
        <v>44</v>
      </c>
      <c r="J3030" s="5">
        <f t="shared" si="142"/>
        <v>40.74074074074074</v>
      </c>
      <c r="K3030" s="5" t="str">
        <f>VLOOKUP(I3030,Tabla13[[Rango minimo]:[Estado de calidad del aire]],2,TRUE)</f>
        <v>Buena</v>
      </c>
      <c r="L3030" s="21">
        <f t="shared" si="143"/>
        <v>60.870370370370367</v>
      </c>
      <c r="M3030" s="21" t="str">
        <f>VLOOKUP(L3030,Tabla7[[Valor minimo]:[Estado de calidad el aire]],2,TRUE)</f>
        <v>Aceptable</v>
      </c>
      <c r="N3030" s="11">
        <v>16</v>
      </c>
      <c r="O3030" s="11" t="s">
        <v>170</v>
      </c>
      <c r="P3030" s="11">
        <v>3</v>
      </c>
      <c r="Q3030" s="11">
        <v>-74.129906500000004</v>
      </c>
      <c r="R3030" s="12">
        <v>4.6061636229999996</v>
      </c>
    </row>
    <row r="3031" spans="1:18" x14ac:dyDescent="0.25">
      <c r="A3031" s="10">
        <v>3030</v>
      </c>
      <c r="B3031" s="3" t="s">
        <v>5511</v>
      </c>
      <c r="C3031" s="3" t="s">
        <v>5354</v>
      </c>
      <c r="D3031" s="3" t="s">
        <v>1</v>
      </c>
      <c r="E3031" s="3" t="s">
        <v>5512</v>
      </c>
      <c r="F3031" s="87">
        <v>28</v>
      </c>
      <c r="G3031" s="5">
        <f t="shared" si="141"/>
        <v>81</v>
      </c>
      <c r="H3031" s="5" t="str">
        <f>VLOOKUP(F3031,Tabla5[[Columna3]:[Columna4]],2,TRUE)</f>
        <v>Aceptable</v>
      </c>
      <c r="I3031" s="18">
        <v>44</v>
      </c>
      <c r="J3031" s="5">
        <f t="shared" si="142"/>
        <v>40.74074074074074</v>
      </c>
      <c r="K3031" s="5" t="str">
        <f>VLOOKUP(I3031,Tabla13[[Rango minimo]:[Estado de calidad del aire]],2,TRUE)</f>
        <v>Buena</v>
      </c>
      <c r="L3031" s="21">
        <f t="shared" si="143"/>
        <v>60.870370370370367</v>
      </c>
      <c r="M3031" s="21" t="str">
        <f>VLOOKUP(L3031,Tabla7[[Valor minimo]:[Estado de calidad el aire]],2,TRUE)</f>
        <v>Aceptable</v>
      </c>
      <c r="N3031" s="11">
        <v>16</v>
      </c>
      <c r="O3031" s="11" t="s">
        <v>170</v>
      </c>
      <c r="P3031" s="11">
        <v>3</v>
      </c>
      <c r="Q3031" s="11">
        <v>-74.130590620000007</v>
      </c>
      <c r="R3031" s="12">
        <v>4.6022578559999996</v>
      </c>
    </row>
    <row r="3032" spans="1:18" x14ac:dyDescent="0.25">
      <c r="A3032" s="10">
        <v>3031</v>
      </c>
      <c r="B3032" s="3" t="s">
        <v>5513</v>
      </c>
      <c r="C3032" s="3" t="s">
        <v>5354</v>
      </c>
      <c r="D3032" s="3" t="s">
        <v>1</v>
      </c>
      <c r="E3032" s="3" t="s">
        <v>5497</v>
      </c>
      <c r="F3032" s="87">
        <v>28</v>
      </c>
      <c r="G3032" s="5">
        <f t="shared" si="141"/>
        <v>81</v>
      </c>
      <c r="H3032" s="5" t="str">
        <f>VLOOKUP(F3032,Tabla5[[Columna3]:[Columna4]],2,TRUE)</f>
        <v>Aceptable</v>
      </c>
      <c r="I3032" s="18">
        <v>44</v>
      </c>
      <c r="J3032" s="5">
        <f t="shared" si="142"/>
        <v>40.74074074074074</v>
      </c>
      <c r="K3032" s="5" t="str">
        <f>VLOOKUP(I3032,Tabla13[[Rango minimo]:[Estado de calidad del aire]],2,TRUE)</f>
        <v>Buena</v>
      </c>
      <c r="L3032" s="21">
        <f t="shared" si="143"/>
        <v>60.870370370370367</v>
      </c>
      <c r="M3032" s="21" t="str">
        <f>VLOOKUP(L3032,Tabla7[[Valor minimo]:[Estado de calidad el aire]],2,TRUE)</f>
        <v>Aceptable</v>
      </c>
      <c r="N3032" s="11">
        <v>16</v>
      </c>
      <c r="O3032" s="11" t="s">
        <v>170</v>
      </c>
      <c r="P3032" s="11">
        <v>3</v>
      </c>
      <c r="Q3032" s="11">
        <v>-74.129569169999996</v>
      </c>
      <c r="R3032" s="12">
        <v>4.6015818739999998</v>
      </c>
    </row>
    <row r="3033" spans="1:18" x14ac:dyDescent="0.25">
      <c r="A3033" s="10">
        <v>3032</v>
      </c>
      <c r="B3033" s="3" t="s">
        <v>5514</v>
      </c>
      <c r="C3033" s="3" t="s">
        <v>5354</v>
      </c>
      <c r="D3033" s="3" t="s">
        <v>1</v>
      </c>
      <c r="E3033" s="3" t="s">
        <v>5497</v>
      </c>
      <c r="F3033" s="87">
        <v>28</v>
      </c>
      <c r="G3033" s="5">
        <f t="shared" si="141"/>
        <v>81</v>
      </c>
      <c r="H3033" s="5" t="str">
        <f>VLOOKUP(F3033,Tabla5[[Columna3]:[Columna4]],2,TRUE)</f>
        <v>Aceptable</v>
      </c>
      <c r="I3033" s="18">
        <v>44</v>
      </c>
      <c r="J3033" s="5">
        <f t="shared" si="142"/>
        <v>40.74074074074074</v>
      </c>
      <c r="K3033" s="5" t="str">
        <f>VLOOKUP(I3033,Tabla13[[Rango minimo]:[Estado de calidad del aire]],2,TRUE)</f>
        <v>Buena</v>
      </c>
      <c r="L3033" s="21">
        <f t="shared" si="143"/>
        <v>60.870370370370367</v>
      </c>
      <c r="M3033" s="21" t="str">
        <f>VLOOKUP(L3033,Tabla7[[Valor minimo]:[Estado de calidad el aire]],2,TRUE)</f>
        <v>Aceptable</v>
      </c>
      <c r="N3033" s="11">
        <v>16</v>
      </c>
      <c r="O3033" s="11" t="s">
        <v>170</v>
      </c>
      <c r="P3033" s="11">
        <v>3</v>
      </c>
      <c r="Q3033" s="11">
        <v>-74.128111279999999</v>
      </c>
      <c r="R3033" s="12">
        <v>4.5998220429999996</v>
      </c>
    </row>
    <row r="3034" spans="1:18" x14ac:dyDescent="0.25">
      <c r="A3034" s="10">
        <v>3033</v>
      </c>
      <c r="B3034" s="3" t="s">
        <v>5515</v>
      </c>
      <c r="C3034" s="3" t="s">
        <v>5354</v>
      </c>
      <c r="D3034" s="3" t="s">
        <v>1</v>
      </c>
      <c r="E3034" s="3" t="s">
        <v>5516</v>
      </c>
      <c r="F3034" s="87">
        <v>28</v>
      </c>
      <c r="G3034" s="5">
        <f t="shared" si="141"/>
        <v>81</v>
      </c>
      <c r="H3034" s="5" t="str">
        <f>VLOOKUP(F3034,Tabla5[[Columna3]:[Columna4]],2,TRUE)</f>
        <v>Aceptable</v>
      </c>
      <c r="I3034" s="18">
        <v>44</v>
      </c>
      <c r="J3034" s="5">
        <f t="shared" si="142"/>
        <v>40.74074074074074</v>
      </c>
      <c r="K3034" s="5" t="str">
        <f>VLOOKUP(I3034,Tabla13[[Rango minimo]:[Estado de calidad del aire]],2,TRUE)</f>
        <v>Buena</v>
      </c>
      <c r="L3034" s="21">
        <f t="shared" si="143"/>
        <v>60.870370370370367</v>
      </c>
      <c r="M3034" s="21" t="str">
        <f>VLOOKUP(L3034,Tabla7[[Valor minimo]:[Estado de calidad el aire]],2,TRUE)</f>
        <v>Aceptable</v>
      </c>
      <c r="N3034" s="11">
        <v>16</v>
      </c>
      <c r="O3034" s="11" t="s">
        <v>170</v>
      </c>
      <c r="P3034" s="11">
        <v>3</v>
      </c>
      <c r="Q3034" s="11">
        <v>-74.126393789999995</v>
      </c>
      <c r="R3034" s="12">
        <v>4.5988424749999997</v>
      </c>
    </row>
    <row r="3035" spans="1:18" x14ac:dyDescent="0.25">
      <c r="A3035" s="10">
        <v>3034</v>
      </c>
      <c r="B3035" s="3" t="s">
        <v>5517</v>
      </c>
      <c r="C3035" s="3" t="s">
        <v>5354</v>
      </c>
      <c r="D3035" s="3" t="s">
        <v>1</v>
      </c>
      <c r="E3035" s="3" t="s">
        <v>5502</v>
      </c>
      <c r="F3035" s="87">
        <v>28</v>
      </c>
      <c r="G3035" s="5">
        <f t="shared" si="141"/>
        <v>81</v>
      </c>
      <c r="H3035" s="5" t="str">
        <f>VLOOKUP(F3035,Tabla5[[Columna3]:[Columna4]],2,TRUE)</f>
        <v>Aceptable</v>
      </c>
      <c r="I3035" s="18">
        <v>44</v>
      </c>
      <c r="J3035" s="5">
        <f t="shared" si="142"/>
        <v>40.74074074074074</v>
      </c>
      <c r="K3035" s="5" t="str">
        <f>VLOOKUP(I3035,Tabla13[[Rango minimo]:[Estado de calidad del aire]],2,TRUE)</f>
        <v>Buena</v>
      </c>
      <c r="L3035" s="21">
        <f t="shared" si="143"/>
        <v>60.870370370370367</v>
      </c>
      <c r="M3035" s="21" t="str">
        <f>VLOOKUP(L3035,Tabla7[[Valor minimo]:[Estado de calidad el aire]],2,TRUE)</f>
        <v>Aceptable</v>
      </c>
      <c r="N3035" s="11">
        <v>16</v>
      </c>
      <c r="O3035" s="11" t="s">
        <v>170</v>
      </c>
      <c r="P3035" s="11">
        <v>3</v>
      </c>
      <c r="Q3035" s="11">
        <v>-74.130001149999998</v>
      </c>
      <c r="R3035" s="12">
        <v>4.5971712690000004</v>
      </c>
    </row>
    <row r="3036" spans="1:18" x14ac:dyDescent="0.25">
      <c r="A3036" s="10">
        <v>3035</v>
      </c>
      <c r="B3036" s="3" t="s">
        <v>5518</v>
      </c>
      <c r="C3036" s="3" t="s">
        <v>5354</v>
      </c>
      <c r="D3036" s="3" t="s">
        <v>1</v>
      </c>
      <c r="E3036" s="3" t="s">
        <v>5508</v>
      </c>
      <c r="F3036" s="87">
        <v>24</v>
      </c>
      <c r="G3036" s="5">
        <f t="shared" si="141"/>
        <v>73</v>
      </c>
      <c r="H3036" s="5" t="str">
        <f>VLOOKUP(F3036,Tabla5[[Columna3]:[Columna4]],2,TRUE)</f>
        <v>Aceptable</v>
      </c>
      <c r="I3036" s="18">
        <v>44</v>
      </c>
      <c r="J3036" s="5">
        <f t="shared" si="142"/>
        <v>40.74074074074074</v>
      </c>
      <c r="K3036" s="5" t="str">
        <f>VLOOKUP(I3036,Tabla13[[Rango minimo]:[Estado de calidad del aire]],2,TRUE)</f>
        <v>Buena</v>
      </c>
      <c r="L3036" s="21">
        <f t="shared" si="143"/>
        <v>56.870370370370367</v>
      </c>
      <c r="M3036" s="21" t="str">
        <f>VLOOKUP(L3036,Tabla7[[Valor minimo]:[Estado de calidad el aire]],2,TRUE)</f>
        <v>Aceptable</v>
      </c>
      <c r="N3036" s="11">
        <v>16</v>
      </c>
      <c r="O3036" s="11" t="s">
        <v>170</v>
      </c>
      <c r="P3036" s="11">
        <v>3</v>
      </c>
      <c r="Q3036" s="11">
        <v>-74.123024900000004</v>
      </c>
      <c r="R3036" s="12">
        <v>4.5946900749999999</v>
      </c>
    </row>
    <row r="3037" spans="1:18" x14ac:dyDescent="0.25">
      <c r="A3037" s="10">
        <v>3036</v>
      </c>
      <c r="B3037" s="3" t="s">
        <v>5519</v>
      </c>
      <c r="C3037" s="3" t="s">
        <v>5354</v>
      </c>
      <c r="D3037" s="3" t="s">
        <v>1</v>
      </c>
      <c r="E3037" s="3" t="s">
        <v>5508</v>
      </c>
      <c r="F3037" s="87">
        <v>24</v>
      </c>
      <c r="G3037" s="5">
        <f t="shared" si="141"/>
        <v>73</v>
      </c>
      <c r="H3037" s="5" t="str">
        <f>VLOOKUP(F3037,Tabla5[[Columna3]:[Columna4]],2,TRUE)</f>
        <v>Aceptable</v>
      </c>
      <c r="I3037" s="18">
        <v>44</v>
      </c>
      <c r="J3037" s="5">
        <f t="shared" si="142"/>
        <v>40.74074074074074</v>
      </c>
      <c r="K3037" s="5" t="str">
        <f>VLOOKUP(I3037,Tabla13[[Rango minimo]:[Estado de calidad del aire]],2,TRUE)</f>
        <v>Buena</v>
      </c>
      <c r="L3037" s="21">
        <f t="shared" si="143"/>
        <v>56.870370370370367</v>
      </c>
      <c r="M3037" s="21" t="str">
        <f>VLOOKUP(L3037,Tabla7[[Valor minimo]:[Estado de calidad el aire]],2,TRUE)</f>
        <v>Aceptable</v>
      </c>
      <c r="N3037" s="11">
        <v>16</v>
      </c>
      <c r="O3037" s="11" t="s">
        <v>170</v>
      </c>
      <c r="P3037" s="11">
        <v>3</v>
      </c>
      <c r="Q3037" s="11">
        <v>-74.121832209999994</v>
      </c>
      <c r="R3037" s="12">
        <v>4.5952013420000002</v>
      </c>
    </row>
    <row r="3038" spans="1:18" x14ac:dyDescent="0.25">
      <c r="A3038" s="10">
        <v>3037</v>
      </c>
      <c r="B3038" s="3" t="s">
        <v>5520</v>
      </c>
      <c r="C3038" s="3" t="s">
        <v>5354</v>
      </c>
      <c r="D3038" s="3" t="s">
        <v>1</v>
      </c>
      <c r="E3038" s="3" t="s">
        <v>5521</v>
      </c>
      <c r="F3038" s="87">
        <v>24</v>
      </c>
      <c r="G3038" s="5">
        <f t="shared" si="141"/>
        <v>73</v>
      </c>
      <c r="H3038" s="5" t="str">
        <f>VLOOKUP(F3038,Tabla5[[Columna3]:[Columna4]],2,TRUE)</f>
        <v>Aceptable</v>
      </c>
      <c r="I3038" s="18">
        <v>44</v>
      </c>
      <c r="J3038" s="5">
        <f t="shared" si="142"/>
        <v>40.74074074074074</v>
      </c>
      <c r="K3038" s="5" t="str">
        <f>VLOOKUP(I3038,Tabla13[[Rango minimo]:[Estado de calidad del aire]],2,TRUE)</f>
        <v>Buena</v>
      </c>
      <c r="L3038" s="21">
        <f t="shared" si="143"/>
        <v>56.870370370370367</v>
      </c>
      <c r="M3038" s="21" t="str">
        <f>VLOOKUP(L3038,Tabla7[[Valor minimo]:[Estado de calidad el aire]],2,TRUE)</f>
        <v>Aceptable</v>
      </c>
      <c r="N3038" s="11">
        <v>16</v>
      </c>
      <c r="O3038" s="11" t="s">
        <v>170</v>
      </c>
      <c r="P3038" s="11">
        <v>3</v>
      </c>
      <c r="Q3038" s="11">
        <v>-74.123498119999994</v>
      </c>
      <c r="R3038" s="12">
        <v>4.5985255220000001</v>
      </c>
    </row>
    <row r="3039" spans="1:18" x14ac:dyDescent="0.25">
      <c r="A3039" s="10">
        <v>3038</v>
      </c>
      <c r="B3039" s="3" t="s">
        <v>5522</v>
      </c>
      <c r="C3039" s="3" t="s">
        <v>5354</v>
      </c>
      <c r="D3039" s="3" t="s">
        <v>1</v>
      </c>
      <c r="E3039" s="3" t="s">
        <v>5502</v>
      </c>
      <c r="F3039" s="87">
        <v>28</v>
      </c>
      <c r="G3039" s="5">
        <f t="shared" si="141"/>
        <v>81</v>
      </c>
      <c r="H3039" s="5" t="str">
        <f>VLOOKUP(F3039,Tabla5[[Columna3]:[Columna4]],2,TRUE)</f>
        <v>Aceptable</v>
      </c>
      <c r="I3039" s="18">
        <v>44</v>
      </c>
      <c r="J3039" s="5">
        <f t="shared" si="142"/>
        <v>40.74074074074074</v>
      </c>
      <c r="K3039" s="5" t="str">
        <f>VLOOKUP(I3039,Tabla13[[Rango minimo]:[Estado de calidad del aire]],2,TRUE)</f>
        <v>Buena</v>
      </c>
      <c r="L3039" s="21">
        <f t="shared" si="143"/>
        <v>60.870370370370367</v>
      </c>
      <c r="M3039" s="21" t="str">
        <f>VLOOKUP(L3039,Tabla7[[Valor minimo]:[Estado de calidad el aire]],2,TRUE)</f>
        <v>Aceptable</v>
      </c>
      <c r="N3039" s="11">
        <v>16</v>
      </c>
      <c r="O3039" s="11" t="s">
        <v>170</v>
      </c>
      <c r="P3039" s="11">
        <v>3</v>
      </c>
      <c r="Q3039" s="11">
        <v>-74.132061550000003</v>
      </c>
      <c r="R3039" s="12">
        <v>4.5954844919999998</v>
      </c>
    </row>
    <row r="3040" spans="1:18" x14ac:dyDescent="0.25">
      <c r="A3040" s="10">
        <v>3039</v>
      </c>
      <c r="B3040" s="3" t="s">
        <v>5523</v>
      </c>
      <c r="C3040" s="3" t="s">
        <v>5354</v>
      </c>
      <c r="D3040" s="3" t="s">
        <v>1</v>
      </c>
      <c r="E3040" s="3" t="s">
        <v>5524</v>
      </c>
      <c r="F3040" s="87">
        <v>24</v>
      </c>
      <c r="G3040" s="5">
        <f t="shared" si="141"/>
        <v>73</v>
      </c>
      <c r="H3040" s="5" t="str">
        <f>VLOOKUP(F3040,Tabla5[[Columna3]:[Columna4]],2,TRUE)</f>
        <v>Aceptable</v>
      </c>
      <c r="I3040" s="18">
        <v>44</v>
      </c>
      <c r="J3040" s="5">
        <f t="shared" si="142"/>
        <v>40.74074074074074</v>
      </c>
      <c r="K3040" s="5" t="str">
        <f>VLOOKUP(I3040,Tabla13[[Rango minimo]:[Estado de calidad del aire]],2,TRUE)</f>
        <v>Buena</v>
      </c>
      <c r="L3040" s="21">
        <f t="shared" si="143"/>
        <v>56.870370370370367</v>
      </c>
      <c r="M3040" s="21" t="str">
        <f>VLOOKUP(L3040,Tabla7[[Valor minimo]:[Estado de calidad el aire]],2,TRUE)</f>
        <v>Aceptable</v>
      </c>
      <c r="N3040" s="11">
        <v>16</v>
      </c>
      <c r="O3040" s="11" t="s">
        <v>170</v>
      </c>
      <c r="P3040" s="11">
        <v>3</v>
      </c>
      <c r="Q3040" s="11">
        <v>-74.124321469999998</v>
      </c>
      <c r="R3040" s="12">
        <v>4.5957736069999999</v>
      </c>
    </row>
    <row r="3041" spans="1:18" x14ac:dyDescent="0.25">
      <c r="A3041" s="10">
        <v>3040</v>
      </c>
      <c r="B3041" s="3" t="s">
        <v>5525</v>
      </c>
      <c r="C3041" s="3" t="s">
        <v>5354</v>
      </c>
      <c r="D3041" s="3" t="s">
        <v>1</v>
      </c>
      <c r="E3041" s="3" t="s">
        <v>5526</v>
      </c>
      <c r="F3041" s="87">
        <v>24</v>
      </c>
      <c r="G3041" s="5">
        <f t="shared" si="141"/>
        <v>73</v>
      </c>
      <c r="H3041" s="5" t="str">
        <f>VLOOKUP(F3041,Tabla5[[Columna3]:[Columna4]],2,TRUE)</f>
        <v>Aceptable</v>
      </c>
      <c r="I3041" s="18">
        <v>44</v>
      </c>
      <c r="J3041" s="5">
        <f t="shared" si="142"/>
        <v>40.74074074074074</v>
      </c>
      <c r="K3041" s="5" t="str">
        <f>VLOOKUP(I3041,Tabla13[[Rango minimo]:[Estado de calidad del aire]],2,TRUE)</f>
        <v>Buena</v>
      </c>
      <c r="L3041" s="21">
        <f t="shared" si="143"/>
        <v>56.870370370370367</v>
      </c>
      <c r="M3041" s="21" t="str">
        <f>VLOOKUP(L3041,Tabla7[[Valor minimo]:[Estado de calidad el aire]],2,TRUE)</f>
        <v>Aceptable</v>
      </c>
      <c r="N3041" s="11">
        <v>16</v>
      </c>
      <c r="O3041" s="11" t="s">
        <v>170</v>
      </c>
      <c r="P3041" s="11">
        <v>3</v>
      </c>
      <c r="Q3041" s="11">
        <v>-74.118420839999999</v>
      </c>
      <c r="R3041" s="12">
        <v>4.597053045</v>
      </c>
    </row>
    <row r="3042" spans="1:18" x14ac:dyDescent="0.25">
      <c r="A3042" s="10">
        <v>3041</v>
      </c>
      <c r="B3042" s="3" t="s">
        <v>5527</v>
      </c>
      <c r="C3042" s="3" t="s">
        <v>5354</v>
      </c>
      <c r="D3042" s="3" t="s">
        <v>1</v>
      </c>
      <c r="E3042" s="3" t="s">
        <v>5502</v>
      </c>
      <c r="F3042" s="87">
        <v>28</v>
      </c>
      <c r="G3042" s="5">
        <f t="shared" si="141"/>
        <v>81</v>
      </c>
      <c r="H3042" s="5" t="str">
        <f>VLOOKUP(F3042,Tabla5[[Columna3]:[Columna4]],2,TRUE)</f>
        <v>Aceptable</v>
      </c>
      <c r="I3042" s="18">
        <v>44</v>
      </c>
      <c r="J3042" s="5">
        <f t="shared" si="142"/>
        <v>40.74074074074074</v>
      </c>
      <c r="K3042" s="5" t="str">
        <f>VLOOKUP(I3042,Tabla13[[Rango minimo]:[Estado de calidad del aire]],2,TRUE)</f>
        <v>Buena</v>
      </c>
      <c r="L3042" s="21">
        <f t="shared" si="143"/>
        <v>60.870370370370367</v>
      </c>
      <c r="M3042" s="21" t="str">
        <f>VLOOKUP(L3042,Tabla7[[Valor minimo]:[Estado de calidad el aire]],2,TRUE)</f>
        <v>Aceptable</v>
      </c>
      <c r="N3042" s="11">
        <v>16</v>
      </c>
      <c r="O3042" s="11" t="s">
        <v>170</v>
      </c>
      <c r="P3042" s="11">
        <v>3</v>
      </c>
      <c r="Q3042" s="11">
        <v>-74.132187999999999</v>
      </c>
      <c r="R3042" s="12">
        <v>4.5944951740000004</v>
      </c>
    </row>
    <row r="3043" spans="1:18" x14ac:dyDescent="0.25">
      <c r="A3043" s="10">
        <v>3042</v>
      </c>
      <c r="B3043" s="3" t="s">
        <v>5528</v>
      </c>
      <c r="C3043" s="3" t="s">
        <v>5354</v>
      </c>
      <c r="D3043" s="3" t="s">
        <v>1</v>
      </c>
      <c r="E3043" s="3" t="s">
        <v>5529</v>
      </c>
      <c r="F3043" s="87">
        <v>24</v>
      </c>
      <c r="G3043" s="5">
        <f t="shared" si="141"/>
        <v>73</v>
      </c>
      <c r="H3043" s="5" t="str">
        <f>VLOOKUP(F3043,Tabla5[[Columna3]:[Columna4]],2,TRUE)</f>
        <v>Aceptable</v>
      </c>
      <c r="I3043" s="18">
        <v>44</v>
      </c>
      <c r="J3043" s="5">
        <f t="shared" si="142"/>
        <v>40.74074074074074</v>
      </c>
      <c r="K3043" s="5" t="str">
        <f>VLOOKUP(I3043,Tabla13[[Rango minimo]:[Estado de calidad del aire]],2,TRUE)</f>
        <v>Buena</v>
      </c>
      <c r="L3043" s="21">
        <f t="shared" si="143"/>
        <v>56.870370370370367</v>
      </c>
      <c r="M3043" s="21" t="str">
        <f>VLOOKUP(L3043,Tabla7[[Valor minimo]:[Estado de calidad el aire]],2,TRUE)</f>
        <v>Aceptable</v>
      </c>
      <c r="N3043" s="11">
        <v>16</v>
      </c>
      <c r="O3043" s="11" t="s">
        <v>170</v>
      </c>
      <c r="P3043" s="11">
        <v>3</v>
      </c>
      <c r="Q3043" s="11">
        <v>-74.121397160000001</v>
      </c>
      <c r="R3043" s="12">
        <v>4.6023810049999998</v>
      </c>
    </row>
    <row r="3044" spans="1:18" x14ac:dyDescent="0.25">
      <c r="A3044" s="10">
        <v>3043</v>
      </c>
      <c r="B3044" s="3" t="s">
        <v>5530</v>
      </c>
      <c r="C3044" s="3" t="s">
        <v>5354</v>
      </c>
      <c r="D3044" s="3" t="s">
        <v>1</v>
      </c>
      <c r="E3044" s="3" t="s">
        <v>5526</v>
      </c>
      <c r="F3044" s="87">
        <v>24</v>
      </c>
      <c r="G3044" s="5">
        <f t="shared" si="141"/>
        <v>73</v>
      </c>
      <c r="H3044" s="5" t="str">
        <f>VLOOKUP(F3044,Tabla5[[Columna3]:[Columna4]],2,TRUE)</f>
        <v>Aceptable</v>
      </c>
      <c r="I3044" s="18">
        <v>44</v>
      </c>
      <c r="J3044" s="5">
        <f t="shared" si="142"/>
        <v>40.74074074074074</v>
      </c>
      <c r="K3044" s="5" t="str">
        <f>VLOOKUP(I3044,Tabla13[[Rango minimo]:[Estado de calidad del aire]],2,TRUE)</f>
        <v>Buena</v>
      </c>
      <c r="L3044" s="21">
        <f t="shared" si="143"/>
        <v>56.870370370370367</v>
      </c>
      <c r="M3044" s="21" t="str">
        <f>VLOOKUP(L3044,Tabla7[[Valor minimo]:[Estado de calidad el aire]],2,TRUE)</f>
        <v>Aceptable</v>
      </c>
      <c r="N3044" s="11">
        <v>16</v>
      </c>
      <c r="O3044" s="11" t="s">
        <v>170</v>
      </c>
      <c r="P3044" s="11">
        <v>3</v>
      </c>
      <c r="Q3044" s="11">
        <v>-74.116417659999996</v>
      </c>
      <c r="R3044" s="12">
        <v>4.596955007</v>
      </c>
    </row>
    <row r="3045" spans="1:18" x14ac:dyDescent="0.25">
      <c r="A3045" s="10">
        <v>3044</v>
      </c>
      <c r="B3045" s="3" t="s">
        <v>5531</v>
      </c>
      <c r="C3045" s="3" t="s">
        <v>5354</v>
      </c>
      <c r="D3045" s="3" t="s">
        <v>1</v>
      </c>
      <c r="E3045" s="3" t="s">
        <v>5532</v>
      </c>
      <c r="F3045" s="87">
        <v>28</v>
      </c>
      <c r="G3045" s="5">
        <f t="shared" si="141"/>
        <v>81</v>
      </c>
      <c r="H3045" s="5" t="str">
        <f>VLOOKUP(F3045,Tabla5[[Columna3]:[Columna4]],2,TRUE)</f>
        <v>Aceptable</v>
      </c>
      <c r="I3045" s="18">
        <v>44</v>
      </c>
      <c r="J3045" s="5">
        <f t="shared" si="142"/>
        <v>40.74074074074074</v>
      </c>
      <c r="K3045" s="5" t="str">
        <f>VLOOKUP(I3045,Tabla13[[Rango minimo]:[Estado de calidad del aire]],2,TRUE)</f>
        <v>Buena</v>
      </c>
      <c r="L3045" s="21">
        <f t="shared" si="143"/>
        <v>60.870370370370367</v>
      </c>
      <c r="M3045" s="21" t="str">
        <f>VLOOKUP(L3045,Tabla7[[Valor minimo]:[Estado de calidad el aire]],2,TRUE)</f>
        <v>Aceptable</v>
      </c>
      <c r="N3045" s="11">
        <v>16</v>
      </c>
      <c r="O3045" s="11" t="s">
        <v>170</v>
      </c>
      <c r="P3045" s="11">
        <v>3</v>
      </c>
      <c r="Q3045" s="11">
        <v>-74.127037189999996</v>
      </c>
      <c r="R3045" s="12">
        <v>4.5953533770000003</v>
      </c>
    </row>
    <row r="3046" spans="1:18" x14ac:dyDescent="0.25">
      <c r="A3046" s="10">
        <v>3045</v>
      </c>
      <c r="B3046" s="3" t="s">
        <v>5533</v>
      </c>
      <c r="C3046" s="3" t="s">
        <v>5354</v>
      </c>
      <c r="D3046" s="3" t="s">
        <v>1</v>
      </c>
      <c r="E3046" s="3" t="s">
        <v>5534</v>
      </c>
      <c r="F3046" s="87">
        <v>28</v>
      </c>
      <c r="G3046" s="5">
        <f t="shared" si="141"/>
        <v>81</v>
      </c>
      <c r="H3046" s="5" t="str">
        <f>VLOOKUP(F3046,Tabla5[[Columna3]:[Columna4]],2,TRUE)</f>
        <v>Aceptable</v>
      </c>
      <c r="I3046" s="18">
        <v>44</v>
      </c>
      <c r="J3046" s="5">
        <f t="shared" si="142"/>
        <v>40.74074074074074</v>
      </c>
      <c r="K3046" s="5" t="str">
        <f>VLOOKUP(I3046,Tabla13[[Rango minimo]:[Estado de calidad del aire]],2,TRUE)</f>
        <v>Buena</v>
      </c>
      <c r="L3046" s="21">
        <f t="shared" si="143"/>
        <v>60.870370370370367</v>
      </c>
      <c r="M3046" s="21" t="str">
        <f>VLOOKUP(L3046,Tabla7[[Valor minimo]:[Estado de calidad el aire]],2,TRUE)</f>
        <v>Aceptable</v>
      </c>
      <c r="N3046" s="11">
        <v>16</v>
      </c>
      <c r="O3046" s="11" t="s">
        <v>170</v>
      </c>
      <c r="P3046" s="11">
        <v>3</v>
      </c>
      <c r="Q3046" s="11">
        <v>-74.129285339999996</v>
      </c>
      <c r="R3046" s="12">
        <v>4.5986750719999998</v>
      </c>
    </row>
    <row r="3047" spans="1:18" x14ac:dyDescent="0.25">
      <c r="A3047" s="10">
        <v>3046</v>
      </c>
      <c r="B3047" s="3" t="s">
        <v>5535</v>
      </c>
      <c r="C3047" s="3" t="s">
        <v>5354</v>
      </c>
      <c r="D3047" s="3" t="s">
        <v>1</v>
      </c>
      <c r="E3047" s="3" t="s">
        <v>5532</v>
      </c>
      <c r="F3047" s="87">
        <v>24</v>
      </c>
      <c r="G3047" s="5">
        <f t="shared" si="141"/>
        <v>73</v>
      </c>
      <c r="H3047" s="5" t="str">
        <f>VLOOKUP(F3047,Tabla5[[Columna3]:[Columna4]],2,TRUE)</f>
        <v>Aceptable</v>
      </c>
      <c r="I3047" s="18">
        <v>44</v>
      </c>
      <c r="J3047" s="5">
        <f t="shared" si="142"/>
        <v>40.74074074074074</v>
      </c>
      <c r="K3047" s="5" t="str">
        <f>VLOOKUP(I3047,Tabla13[[Rango minimo]:[Estado de calidad del aire]],2,TRUE)</f>
        <v>Buena</v>
      </c>
      <c r="L3047" s="21">
        <f t="shared" si="143"/>
        <v>56.870370370370367</v>
      </c>
      <c r="M3047" s="21" t="str">
        <f>VLOOKUP(L3047,Tabla7[[Valor minimo]:[Estado de calidad el aire]],2,TRUE)</f>
        <v>Aceptable</v>
      </c>
      <c r="N3047" s="11">
        <v>16</v>
      </c>
      <c r="O3047" s="11" t="s">
        <v>170</v>
      </c>
      <c r="P3047" s="11">
        <v>3</v>
      </c>
      <c r="Q3047" s="11">
        <v>-74.125257919999996</v>
      </c>
      <c r="R3047" s="12">
        <v>4.5955837500000003</v>
      </c>
    </row>
    <row r="3048" spans="1:18" x14ac:dyDescent="0.25">
      <c r="A3048" s="10">
        <v>3047</v>
      </c>
      <c r="B3048" s="3" t="s">
        <v>5536</v>
      </c>
      <c r="C3048" s="3" t="s">
        <v>5354</v>
      </c>
      <c r="D3048" s="3" t="s">
        <v>1</v>
      </c>
      <c r="E3048" s="3" t="s">
        <v>5508</v>
      </c>
      <c r="F3048" s="87">
        <v>24</v>
      </c>
      <c r="G3048" s="5">
        <f t="shared" si="141"/>
        <v>73</v>
      </c>
      <c r="H3048" s="5" t="str">
        <f>VLOOKUP(F3048,Tabla5[[Columna3]:[Columna4]],2,TRUE)</f>
        <v>Aceptable</v>
      </c>
      <c r="I3048" s="18">
        <v>44</v>
      </c>
      <c r="J3048" s="5">
        <f t="shared" si="142"/>
        <v>40.74074074074074</v>
      </c>
      <c r="K3048" s="5" t="str">
        <f>VLOOKUP(I3048,Tabla13[[Rango minimo]:[Estado de calidad del aire]],2,TRUE)</f>
        <v>Buena</v>
      </c>
      <c r="L3048" s="21">
        <f t="shared" si="143"/>
        <v>56.870370370370367</v>
      </c>
      <c r="M3048" s="21" t="str">
        <f>VLOOKUP(L3048,Tabla7[[Valor minimo]:[Estado de calidad el aire]],2,TRUE)</f>
        <v>Aceptable</v>
      </c>
      <c r="N3048" s="11">
        <v>16</v>
      </c>
      <c r="O3048" s="11" t="s">
        <v>170</v>
      </c>
      <c r="P3048" s="11">
        <v>3</v>
      </c>
      <c r="Q3048" s="11">
        <v>-74.11933689</v>
      </c>
      <c r="R3048" s="12">
        <v>4.5959672569999999</v>
      </c>
    </row>
    <row r="3049" spans="1:18" x14ac:dyDescent="0.25">
      <c r="A3049" s="10">
        <v>3048</v>
      </c>
      <c r="B3049" s="3" t="s">
        <v>5537</v>
      </c>
      <c r="C3049" s="3" t="s">
        <v>5354</v>
      </c>
      <c r="D3049" s="3" t="s">
        <v>1</v>
      </c>
      <c r="E3049" s="3" t="s">
        <v>5538</v>
      </c>
      <c r="F3049" s="87">
        <v>24</v>
      </c>
      <c r="G3049" s="5">
        <f t="shared" si="141"/>
        <v>73</v>
      </c>
      <c r="H3049" s="5" t="str">
        <f>VLOOKUP(F3049,Tabla5[[Columna3]:[Columna4]],2,TRUE)</f>
        <v>Aceptable</v>
      </c>
      <c r="I3049" s="18">
        <v>44</v>
      </c>
      <c r="J3049" s="5">
        <f t="shared" si="142"/>
        <v>40.74074074074074</v>
      </c>
      <c r="K3049" s="5" t="str">
        <f>VLOOKUP(I3049,Tabla13[[Rango minimo]:[Estado de calidad del aire]],2,TRUE)</f>
        <v>Buena</v>
      </c>
      <c r="L3049" s="21">
        <f t="shared" si="143"/>
        <v>56.870370370370367</v>
      </c>
      <c r="M3049" s="21" t="str">
        <f>VLOOKUP(L3049,Tabla7[[Valor minimo]:[Estado de calidad el aire]],2,TRUE)</f>
        <v>Aceptable</v>
      </c>
      <c r="N3049" s="11">
        <v>16</v>
      </c>
      <c r="O3049" s="11" t="s">
        <v>170</v>
      </c>
      <c r="P3049" s="11">
        <v>3</v>
      </c>
      <c r="Q3049" s="11">
        <v>-74.118754920000001</v>
      </c>
      <c r="R3049" s="12">
        <v>4.6199710100000004</v>
      </c>
    </row>
    <row r="3050" spans="1:18" x14ac:dyDescent="0.25">
      <c r="A3050" s="10">
        <v>3049</v>
      </c>
      <c r="B3050" s="3" t="s">
        <v>5539</v>
      </c>
      <c r="C3050" s="3" t="s">
        <v>5354</v>
      </c>
      <c r="D3050" s="3" t="s">
        <v>1</v>
      </c>
      <c r="E3050" s="3" t="s">
        <v>5540</v>
      </c>
      <c r="F3050" s="87">
        <v>24</v>
      </c>
      <c r="G3050" s="5">
        <f t="shared" si="141"/>
        <v>73</v>
      </c>
      <c r="H3050" s="5" t="str">
        <f>VLOOKUP(F3050,Tabla5[[Columna3]:[Columna4]],2,TRUE)</f>
        <v>Aceptable</v>
      </c>
      <c r="I3050" s="18">
        <v>44</v>
      </c>
      <c r="J3050" s="5">
        <f t="shared" si="142"/>
        <v>40.74074074074074</v>
      </c>
      <c r="K3050" s="5" t="str">
        <f>VLOOKUP(I3050,Tabla13[[Rango minimo]:[Estado de calidad del aire]],2,TRUE)</f>
        <v>Buena</v>
      </c>
      <c r="L3050" s="21">
        <f t="shared" si="143"/>
        <v>56.870370370370367</v>
      </c>
      <c r="M3050" s="21" t="str">
        <f>VLOOKUP(L3050,Tabla7[[Valor minimo]:[Estado de calidad el aire]],2,TRUE)</f>
        <v>Aceptable</v>
      </c>
      <c r="N3050" s="11">
        <v>16</v>
      </c>
      <c r="O3050" s="11" t="s">
        <v>170</v>
      </c>
      <c r="P3050" s="11">
        <v>3</v>
      </c>
      <c r="Q3050" s="11">
        <v>-74.116433689999994</v>
      </c>
      <c r="R3050" s="12">
        <v>4.6144745309999999</v>
      </c>
    </row>
    <row r="3051" spans="1:18" x14ac:dyDescent="0.25">
      <c r="A3051" s="10">
        <v>3050</v>
      </c>
      <c r="B3051" s="3" t="s">
        <v>5541</v>
      </c>
      <c r="C3051" s="3" t="s">
        <v>5354</v>
      </c>
      <c r="D3051" s="3" t="s">
        <v>1</v>
      </c>
      <c r="E3051" s="3" t="s">
        <v>5542</v>
      </c>
      <c r="F3051" s="87">
        <v>24</v>
      </c>
      <c r="G3051" s="5">
        <f t="shared" si="141"/>
        <v>73</v>
      </c>
      <c r="H3051" s="5" t="str">
        <f>VLOOKUP(F3051,Tabla5[[Columna3]:[Columna4]],2,TRUE)</f>
        <v>Aceptable</v>
      </c>
      <c r="I3051" s="18">
        <v>44</v>
      </c>
      <c r="J3051" s="5">
        <f t="shared" si="142"/>
        <v>40.74074074074074</v>
      </c>
      <c r="K3051" s="5" t="str">
        <f>VLOOKUP(I3051,Tabla13[[Rango minimo]:[Estado de calidad del aire]],2,TRUE)</f>
        <v>Buena</v>
      </c>
      <c r="L3051" s="21">
        <f t="shared" si="143"/>
        <v>56.870370370370367</v>
      </c>
      <c r="M3051" s="21" t="str">
        <f>VLOOKUP(L3051,Tabla7[[Valor minimo]:[Estado de calidad el aire]],2,TRUE)</f>
        <v>Aceptable</v>
      </c>
      <c r="N3051" s="11">
        <v>16</v>
      </c>
      <c r="O3051" s="11" t="s">
        <v>170</v>
      </c>
      <c r="P3051" s="11">
        <v>3</v>
      </c>
      <c r="Q3051" s="11">
        <v>-74.122621929999994</v>
      </c>
      <c r="R3051" s="12">
        <v>4.6155716980000001</v>
      </c>
    </row>
    <row r="3052" spans="1:18" x14ac:dyDescent="0.25">
      <c r="A3052" s="10">
        <v>3051</v>
      </c>
      <c r="B3052" s="3" t="s">
        <v>5543</v>
      </c>
      <c r="C3052" s="3" t="s">
        <v>5354</v>
      </c>
      <c r="D3052" s="3" t="s">
        <v>1</v>
      </c>
      <c r="E3052" s="3" t="s">
        <v>5544</v>
      </c>
      <c r="F3052" s="87">
        <v>24</v>
      </c>
      <c r="G3052" s="5">
        <f t="shared" si="141"/>
        <v>73</v>
      </c>
      <c r="H3052" s="5" t="str">
        <f>VLOOKUP(F3052,Tabla5[[Columna3]:[Columna4]],2,TRUE)</f>
        <v>Aceptable</v>
      </c>
      <c r="I3052" s="18">
        <v>44</v>
      </c>
      <c r="J3052" s="5">
        <f t="shared" si="142"/>
        <v>40.74074074074074</v>
      </c>
      <c r="K3052" s="5" t="str">
        <f>VLOOKUP(I3052,Tabla13[[Rango minimo]:[Estado de calidad del aire]],2,TRUE)</f>
        <v>Buena</v>
      </c>
      <c r="L3052" s="21">
        <f t="shared" si="143"/>
        <v>56.870370370370367</v>
      </c>
      <c r="M3052" s="21" t="str">
        <f>VLOOKUP(L3052,Tabla7[[Valor minimo]:[Estado de calidad el aire]],2,TRUE)</f>
        <v>Aceptable</v>
      </c>
      <c r="N3052" s="11">
        <v>16</v>
      </c>
      <c r="O3052" s="11" t="s">
        <v>170</v>
      </c>
      <c r="P3052" s="11">
        <v>3</v>
      </c>
      <c r="Q3052" s="11">
        <v>-74.121919500000004</v>
      </c>
      <c r="R3052" s="12">
        <v>4.6152651550000003</v>
      </c>
    </row>
    <row r="3053" spans="1:18" x14ac:dyDescent="0.25">
      <c r="A3053" s="10">
        <v>3052</v>
      </c>
      <c r="B3053" s="3" t="s">
        <v>5545</v>
      </c>
      <c r="C3053" s="3" t="s">
        <v>5354</v>
      </c>
      <c r="D3053" s="3" t="s">
        <v>1</v>
      </c>
      <c r="E3053" s="3" t="s">
        <v>5546</v>
      </c>
      <c r="F3053" s="87">
        <v>22</v>
      </c>
      <c r="G3053" s="5">
        <f t="shared" si="141"/>
        <v>69</v>
      </c>
      <c r="H3053" s="5" t="str">
        <f>VLOOKUP(F3053,Tabla5[[Columna3]:[Columna4]],2,TRUE)</f>
        <v>Aceptable</v>
      </c>
      <c r="I3053" s="18">
        <v>44</v>
      </c>
      <c r="J3053" s="5">
        <f t="shared" si="142"/>
        <v>40.74074074074074</v>
      </c>
      <c r="K3053" s="5" t="str">
        <f>VLOOKUP(I3053,Tabla13[[Rango minimo]:[Estado de calidad del aire]],2,TRUE)</f>
        <v>Buena</v>
      </c>
      <c r="L3053" s="21">
        <f t="shared" si="143"/>
        <v>54.870370370370367</v>
      </c>
      <c r="M3053" s="21" t="str">
        <f>VLOOKUP(L3053,Tabla7[[Valor minimo]:[Estado de calidad el aire]],2,TRUE)</f>
        <v>Aceptable</v>
      </c>
      <c r="N3053" s="11">
        <v>16</v>
      </c>
      <c r="O3053" s="11" t="s">
        <v>170</v>
      </c>
      <c r="P3053" s="11">
        <v>3</v>
      </c>
      <c r="Q3053" s="11">
        <v>-74.110621609999995</v>
      </c>
      <c r="R3053" s="12">
        <v>4.6224200829999997</v>
      </c>
    </row>
    <row r="3054" spans="1:18" x14ac:dyDescent="0.25">
      <c r="A3054" s="10">
        <v>3053</v>
      </c>
      <c r="B3054" s="3" t="s">
        <v>5547</v>
      </c>
      <c r="C3054" s="3" t="s">
        <v>5354</v>
      </c>
      <c r="D3054" s="3" t="s">
        <v>1</v>
      </c>
      <c r="E3054" s="3" t="s">
        <v>5548</v>
      </c>
      <c r="F3054" s="87">
        <v>22</v>
      </c>
      <c r="G3054" s="5">
        <f t="shared" si="141"/>
        <v>69</v>
      </c>
      <c r="H3054" s="5" t="str">
        <f>VLOOKUP(F3054,Tabla5[[Columna3]:[Columna4]],2,TRUE)</f>
        <v>Aceptable</v>
      </c>
      <c r="I3054" s="18">
        <v>44</v>
      </c>
      <c r="J3054" s="5">
        <f t="shared" si="142"/>
        <v>40.74074074074074</v>
      </c>
      <c r="K3054" s="5" t="str">
        <f>VLOOKUP(I3054,Tabla13[[Rango minimo]:[Estado de calidad del aire]],2,TRUE)</f>
        <v>Buena</v>
      </c>
      <c r="L3054" s="21">
        <f t="shared" si="143"/>
        <v>54.870370370370367</v>
      </c>
      <c r="M3054" s="21" t="str">
        <f>VLOOKUP(L3054,Tabla7[[Valor minimo]:[Estado de calidad el aire]],2,TRUE)</f>
        <v>Aceptable</v>
      </c>
      <c r="N3054" s="11">
        <v>16</v>
      </c>
      <c r="O3054" s="11" t="s">
        <v>170</v>
      </c>
      <c r="P3054" s="11">
        <v>3</v>
      </c>
      <c r="Q3054" s="11">
        <v>-74.112834050000004</v>
      </c>
      <c r="R3054" s="12">
        <v>4.6172336950000004</v>
      </c>
    </row>
    <row r="3055" spans="1:18" x14ac:dyDescent="0.25">
      <c r="A3055" s="10">
        <v>3054</v>
      </c>
      <c r="B3055" s="3" t="s">
        <v>5549</v>
      </c>
      <c r="C3055" s="3" t="s">
        <v>5354</v>
      </c>
      <c r="D3055" s="3" t="s">
        <v>1</v>
      </c>
      <c r="E3055" s="3" t="s">
        <v>5550</v>
      </c>
      <c r="F3055" s="87">
        <v>22</v>
      </c>
      <c r="G3055" s="5">
        <f t="shared" si="141"/>
        <v>69</v>
      </c>
      <c r="H3055" s="5" t="str">
        <f>VLOOKUP(F3055,Tabla5[[Columna3]:[Columna4]],2,TRUE)</f>
        <v>Aceptable</v>
      </c>
      <c r="I3055" s="18">
        <v>44</v>
      </c>
      <c r="J3055" s="5">
        <f t="shared" si="142"/>
        <v>40.74074074074074</v>
      </c>
      <c r="K3055" s="5" t="str">
        <f>VLOOKUP(I3055,Tabla13[[Rango minimo]:[Estado de calidad del aire]],2,TRUE)</f>
        <v>Buena</v>
      </c>
      <c r="L3055" s="21">
        <f t="shared" si="143"/>
        <v>54.870370370370367</v>
      </c>
      <c r="M3055" s="21" t="str">
        <f>VLOOKUP(L3055,Tabla7[[Valor minimo]:[Estado de calidad el aire]],2,TRUE)</f>
        <v>Aceptable</v>
      </c>
      <c r="N3055" s="11">
        <v>16</v>
      </c>
      <c r="O3055" s="11" t="s">
        <v>170</v>
      </c>
      <c r="P3055" s="11">
        <v>3</v>
      </c>
      <c r="Q3055" s="11">
        <v>-74.11052669</v>
      </c>
      <c r="R3055" s="12">
        <v>4.6208005249999999</v>
      </c>
    </row>
    <row r="3056" spans="1:18" x14ac:dyDescent="0.25">
      <c r="A3056" s="10">
        <v>3055</v>
      </c>
      <c r="B3056" s="3" t="s">
        <v>5551</v>
      </c>
      <c r="C3056" s="3" t="s">
        <v>5354</v>
      </c>
      <c r="D3056" s="3" t="s">
        <v>1</v>
      </c>
      <c r="E3056" s="3" t="s">
        <v>5552</v>
      </c>
      <c r="F3056" s="87">
        <v>24</v>
      </c>
      <c r="G3056" s="5">
        <f t="shared" si="141"/>
        <v>73</v>
      </c>
      <c r="H3056" s="5" t="str">
        <f>VLOOKUP(F3056,Tabla5[[Columna3]:[Columna4]],2,TRUE)</f>
        <v>Aceptable</v>
      </c>
      <c r="I3056" s="18">
        <v>44</v>
      </c>
      <c r="J3056" s="5">
        <f t="shared" si="142"/>
        <v>40.74074074074074</v>
      </c>
      <c r="K3056" s="5" t="str">
        <f>VLOOKUP(I3056,Tabla13[[Rango minimo]:[Estado de calidad del aire]],2,TRUE)</f>
        <v>Buena</v>
      </c>
      <c r="L3056" s="21">
        <f t="shared" si="143"/>
        <v>56.870370370370367</v>
      </c>
      <c r="M3056" s="21" t="str">
        <f>VLOOKUP(L3056,Tabla7[[Valor minimo]:[Estado de calidad el aire]],2,TRUE)</f>
        <v>Aceptable</v>
      </c>
      <c r="N3056" s="11">
        <v>16</v>
      </c>
      <c r="O3056" s="11" t="s">
        <v>170</v>
      </c>
      <c r="P3056" s="11">
        <v>3</v>
      </c>
      <c r="Q3056" s="11">
        <v>-74.117629739999998</v>
      </c>
      <c r="R3056" s="12">
        <v>4.619768648</v>
      </c>
    </row>
    <row r="3057" spans="1:18" x14ac:dyDescent="0.25">
      <c r="A3057" s="10">
        <v>3056</v>
      </c>
      <c r="B3057" s="3" t="s">
        <v>5553</v>
      </c>
      <c r="C3057" s="3" t="s">
        <v>5354</v>
      </c>
      <c r="D3057" s="3" t="s">
        <v>1</v>
      </c>
      <c r="E3057" s="3" t="s">
        <v>5554</v>
      </c>
      <c r="F3057" s="87">
        <v>24</v>
      </c>
      <c r="G3057" s="5">
        <f t="shared" si="141"/>
        <v>73</v>
      </c>
      <c r="H3057" s="5" t="str">
        <f>VLOOKUP(F3057,Tabla5[[Columna3]:[Columna4]],2,TRUE)</f>
        <v>Aceptable</v>
      </c>
      <c r="I3057" s="18">
        <v>44</v>
      </c>
      <c r="J3057" s="5">
        <f t="shared" si="142"/>
        <v>40.74074074074074</v>
      </c>
      <c r="K3057" s="5" t="str">
        <f>VLOOKUP(I3057,Tabla13[[Rango minimo]:[Estado de calidad del aire]],2,TRUE)</f>
        <v>Buena</v>
      </c>
      <c r="L3057" s="21">
        <f t="shared" si="143"/>
        <v>56.870370370370367</v>
      </c>
      <c r="M3057" s="21" t="str">
        <f>VLOOKUP(L3057,Tabla7[[Valor minimo]:[Estado de calidad el aire]],2,TRUE)</f>
        <v>Aceptable</v>
      </c>
      <c r="N3057" s="11">
        <v>16</v>
      </c>
      <c r="O3057" s="11" t="s">
        <v>170</v>
      </c>
      <c r="P3057" s="11">
        <v>3</v>
      </c>
      <c r="Q3057" s="11">
        <v>-74.116801449999997</v>
      </c>
      <c r="R3057" s="12">
        <v>4.6186829210000004</v>
      </c>
    </row>
    <row r="3058" spans="1:18" x14ac:dyDescent="0.25">
      <c r="A3058" s="10">
        <v>3057</v>
      </c>
      <c r="B3058" s="3" t="s">
        <v>5555</v>
      </c>
      <c r="C3058" s="3" t="s">
        <v>5354</v>
      </c>
      <c r="D3058" s="3" t="s">
        <v>1</v>
      </c>
      <c r="E3058" s="3" t="s">
        <v>5556</v>
      </c>
      <c r="F3058" s="87">
        <v>22</v>
      </c>
      <c r="G3058" s="5">
        <f t="shared" si="141"/>
        <v>69</v>
      </c>
      <c r="H3058" s="5" t="str">
        <f>VLOOKUP(F3058,Tabla5[[Columna3]:[Columna4]],2,TRUE)</f>
        <v>Aceptable</v>
      </c>
      <c r="I3058" s="18">
        <v>44</v>
      </c>
      <c r="J3058" s="5">
        <f t="shared" si="142"/>
        <v>40.74074074074074</v>
      </c>
      <c r="K3058" s="5" t="str">
        <f>VLOOKUP(I3058,Tabla13[[Rango minimo]:[Estado de calidad del aire]],2,TRUE)</f>
        <v>Buena</v>
      </c>
      <c r="L3058" s="21">
        <f t="shared" si="143"/>
        <v>54.870370370370367</v>
      </c>
      <c r="M3058" s="21" t="str">
        <f>VLOOKUP(L3058,Tabla7[[Valor minimo]:[Estado de calidad el aire]],2,TRUE)</f>
        <v>Aceptable</v>
      </c>
      <c r="N3058" s="11">
        <v>16</v>
      </c>
      <c r="O3058" s="11" t="s">
        <v>170</v>
      </c>
      <c r="P3058" s="11">
        <v>3</v>
      </c>
      <c r="Q3058" s="11">
        <v>-74.114473219999994</v>
      </c>
      <c r="R3058" s="12">
        <v>4.619972518</v>
      </c>
    </row>
    <row r="3059" spans="1:18" x14ac:dyDescent="0.25">
      <c r="A3059" s="10">
        <v>3058</v>
      </c>
      <c r="B3059" s="3" t="s">
        <v>5557</v>
      </c>
      <c r="C3059" s="3" t="s">
        <v>5354</v>
      </c>
      <c r="D3059" s="3" t="s">
        <v>1</v>
      </c>
      <c r="E3059" s="3" t="s">
        <v>5558</v>
      </c>
      <c r="F3059" s="87">
        <v>22</v>
      </c>
      <c r="G3059" s="5">
        <f t="shared" si="141"/>
        <v>69</v>
      </c>
      <c r="H3059" s="5" t="str">
        <f>VLOOKUP(F3059,Tabla5[[Columna3]:[Columna4]],2,TRUE)</f>
        <v>Aceptable</v>
      </c>
      <c r="I3059" s="18">
        <v>44</v>
      </c>
      <c r="J3059" s="5">
        <f t="shared" si="142"/>
        <v>40.74074074074074</v>
      </c>
      <c r="K3059" s="5" t="str">
        <f>VLOOKUP(I3059,Tabla13[[Rango minimo]:[Estado de calidad del aire]],2,TRUE)</f>
        <v>Buena</v>
      </c>
      <c r="L3059" s="21">
        <f t="shared" si="143"/>
        <v>54.870370370370367</v>
      </c>
      <c r="M3059" s="21" t="str">
        <f>VLOOKUP(L3059,Tabla7[[Valor minimo]:[Estado de calidad el aire]],2,TRUE)</f>
        <v>Aceptable</v>
      </c>
      <c r="N3059" s="11">
        <v>16</v>
      </c>
      <c r="O3059" s="11" t="s">
        <v>170</v>
      </c>
      <c r="P3059" s="11">
        <v>3</v>
      </c>
      <c r="Q3059" s="11">
        <v>-74.115380239999993</v>
      </c>
      <c r="R3059" s="12">
        <v>4.6226158780000004</v>
      </c>
    </row>
    <row r="3060" spans="1:18" x14ac:dyDescent="0.25">
      <c r="A3060" s="10">
        <v>3059</v>
      </c>
      <c r="B3060" s="3" t="s">
        <v>5559</v>
      </c>
      <c r="C3060" s="3" t="s">
        <v>5354</v>
      </c>
      <c r="D3060" s="3" t="s">
        <v>1</v>
      </c>
      <c r="E3060" s="3" t="s">
        <v>5544</v>
      </c>
      <c r="F3060" s="87">
        <v>24</v>
      </c>
      <c r="G3060" s="5">
        <f t="shared" si="141"/>
        <v>73</v>
      </c>
      <c r="H3060" s="5" t="str">
        <f>VLOOKUP(F3060,Tabla5[[Columna3]:[Columna4]],2,TRUE)</f>
        <v>Aceptable</v>
      </c>
      <c r="I3060" s="18">
        <v>44</v>
      </c>
      <c r="J3060" s="5">
        <f t="shared" si="142"/>
        <v>40.74074074074074</v>
      </c>
      <c r="K3060" s="5" t="str">
        <f>VLOOKUP(I3060,Tabla13[[Rango minimo]:[Estado de calidad del aire]],2,TRUE)</f>
        <v>Buena</v>
      </c>
      <c r="L3060" s="21">
        <f t="shared" si="143"/>
        <v>56.870370370370367</v>
      </c>
      <c r="M3060" s="21" t="str">
        <f>VLOOKUP(L3060,Tabla7[[Valor minimo]:[Estado de calidad el aire]],2,TRUE)</f>
        <v>Aceptable</v>
      </c>
      <c r="N3060" s="11">
        <v>16</v>
      </c>
      <c r="O3060" s="11" t="s">
        <v>170</v>
      </c>
      <c r="P3060" s="11">
        <v>3</v>
      </c>
      <c r="Q3060" s="11">
        <v>-74.120103720000003</v>
      </c>
      <c r="R3060" s="12">
        <v>4.6130238229999998</v>
      </c>
    </row>
    <row r="3061" spans="1:18" x14ac:dyDescent="0.25">
      <c r="A3061" s="10">
        <v>3060</v>
      </c>
      <c r="B3061" s="3" t="s">
        <v>5560</v>
      </c>
      <c r="C3061" s="3" t="s">
        <v>5354</v>
      </c>
      <c r="D3061" s="3" t="s">
        <v>1</v>
      </c>
      <c r="E3061" s="3" t="s">
        <v>5561</v>
      </c>
      <c r="F3061" s="87">
        <v>22</v>
      </c>
      <c r="G3061" s="5">
        <f t="shared" si="141"/>
        <v>69</v>
      </c>
      <c r="H3061" s="5" t="str">
        <f>VLOOKUP(F3061,Tabla5[[Columna3]:[Columna4]],2,TRUE)</f>
        <v>Aceptable</v>
      </c>
      <c r="I3061" s="18">
        <v>44</v>
      </c>
      <c r="J3061" s="5">
        <f t="shared" si="142"/>
        <v>40.74074074074074</v>
      </c>
      <c r="K3061" s="5" t="str">
        <f>VLOOKUP(I3061,Tabla13[[Rango minimo]:[Estado de calidad del aire]],2,TRUE)</f>
        <v>Buena</v>
      </c>
      <c r="L3061" s="21">
        <f t="shared" si="143"/>
        <v>54.870370370370367</v>
      </c>
      <c r="M3061" s="21" t="str">
        <f>VLOOKUP(L3061,Tabla7[[Valor minimo]:[Estado de calidad el aire]],2,TRUE)</f>
        <v>Aceptable</v>
      </c>
      <c r="N3061" s="11">
        <v>16</v>
      </c>
      <c r="O3061" s="11" t="s">
        <v>170</v>
      </c>
      <c r="P3061" s="11">
        <v>3</v>
      </c>
      <c r="Q3061" s="11">
        <v>-74.106872440000004</v>
      </c>
      <c r="R3061" s="12">
        <v>4.6211741809999998</v>
      </c>
    </row>
    <row r="3062" spans="1:18" x14ac:dyDescent="0.25">
      <c r="A3062" s="10">
        <v>3061</v>
      </c>
      <c r="B3062" s="3" t="s">
        <v>5562</v>
      </c>
      <c r="C3062" s="3" t="s">
        <v>5354</v>
      </c>
      <c r="D3062" s="3" t="s">
        <v>1</v>
      </c>
      <c r="E3062" s="3" t="s">
        <v>5563</v>
      </c>
      <c r="F3062" s="87">
        <v>22</v>
      </c>
      <c r="G3062" s="5">
        <f t="shared" si="141"/>
        <v>69</v>
      </c>
      <c r="H3062" s="5" t="str">
        <f>VLOOKUP(F3062,Tabla5[[Columna3]:[Columna4]],2,TRUE)</f>
        <v>Aceptable</v>
      </c>
      <c r="I3062" s="18">
        <v>44</v>
      </c>
      <c r="J3062" s="5">
        <f t="shared" si="142"/>
        <v>40.74074074074074</v>
      </c>
      <c r="K3062" s="5" t="str">
        <f>VLOOKUP(I3062,Tabla13[[Rango minimo]:[Estado de calidad del aire]],2,TRUE)</f>
        <v>Buena</v>
      </c>
      <c r="L3062" s="21">
        <f t="shared" si="143"/>
        <v>54.870370370370367</v>
      </c>
      <c r="M3062" s="21" t="str">
        <f>VLOOKUP(L3062,Tabla7[[Valor minimo]:[Estado de calidad el aire]],2,TRUE)</f>
        <v>Aceptable</v>
      </c>
      <c r="N3062" s="11">
        <v>16</v>
      </c>
      <c r="O3062" s="11" t="s">
        <v>170</v>
      </c>
      <c r="P3062" s="11">
        <v>3</v>
      </c>
      <c r="Q3062" s="11">
        <v>-74.107771659999997</v>
      </c>
      <c r="R3062" s="12">
        <v>4.6207068380000003</v>
      </c>
    </row>
    <row r="3063" spans="1:18" x14ac:dyDescent="0.25">
      <c r="A3063" s="10">
        <v>3062</v>
      </c>
      <c r="B3063" s="3" t="s">
        <v>5564</v>
      </c>
      <c r="C3063" s="3" t="s">
        <v>5354</v>
      </c>
      <c r="D3063" s="3" t="s">
        <v>1</v>
      </c>
      <c r="E3063" s="3" t="s">
        <v>5561</v>
      </c>
      <c r="F3063" s="87">
        <v>22</v>
      </c>
      <c r="G3063" s="5">
        <f t="shared" si="141"/>
        <v>69</v>
      </c>
      <c r="H3063" s="5" t="str">
        <f>VLOOKUP(F3063,Tabla5[[Columna3]:[Columna4]],2,TRUE)</f>
        <v>Aceptable</v>
      </c>
      <c r="I3063" s="18">
        <v>44</v>
      </c>
      <c r="J3063" s="5">
        <f t="shared" si="142"/>
        <v>40.74074074074074</v>
      </c>
      <c r="K3063" s="5" t="str">
        <f>VLOOKUP(I3063,Tabla13[[Rango minimo]:[Estado de calidad del aire]],2,TRUE)</f>
        <v>Buena</v>
      </c>
      <c r="L3063" s="21">
        <f t="shared" si="143"/>
        <v>54.870370370370367</v>
      </c>
      <c r="M3063" s="21" t="str">
        <f>VLOOKUP(L3063,Tabla7[[Valor minimo]:[Estado de calidad el aire]],2,TRUE)</f>
        <v>Aceptable</v>
      </c>
      <c r="N3063" s="11">
        <v>16</v>
      </c>
      <c r="O3063" s="11" t="s">
        <v>170</v>
      </c>
      <c r="P3063" s="11">
        <v>3</v>
      </c>
      <c r="Q3063" s="11">
        <v>-74.1082976</v>
      </c>
      <c r="R3063" s="12">
        <v>4.6237718049999996</v>
      </c>
    </row>
    <row r="3064" spans="1:18" x14ac:dyDescent="0.25">
      <c r="A3064" s="10">
        <v>3063</v>
      </c>
      <c r="B3064" s="3" t="s">
        <v>5565</v>
      </c>
      <c r="C3064" s="3" t="s">
        <v>5354</v>
      </c>
      <c r="D3064" s="3" t="s">
        <v>1</v>
      </c>
      <c r="E3064" s="3" t="s">
        <v>5566</v>
      </c>
      <c r="F3064" s="87">
        <v>22</v>
      </c>
      <c r="G3064" s="5">
        <f t="shared" si="141"/>
        <v>69</v>
      </c>
      <c r="H3064" s="5" t="str">
        <f>VLOOKUP(F3064,Tabla5[[Columna3]:[Columna4]],2,TRUE)</f>
        <v>Aceptable</v>
      </c>
      <c r="I3064" s="18">
        <v>44</v>
      </c>
      <c r="J3064" s="5">
        <f t="shared" si="142"/>
        <v>40.74074074074074</v>
      </c>
      <c r="K3064" s="5" t="str">
        <f>VLOOKUP(I3064,Tabla13[[Rango minimo]:[Estado de calidad del aire]],2,TRUE)</f>
        <v>Buena</v>
      </c>
      <c r="L3064" s="21">
        <f t="shared" si="143"/>
        <v>54.870370370370367</v>
      </c>
      <c r="M3064" s="21" t="str">
        <f>VLOOKUP(L3064,Tabla7[[Valor minimo]:[Estado de calidad el aire]],2,TRUE)</f>
        <v>Aceptable</v>
      </c>
      <c r="N3064" s="11">
        <v>16</v>
      </c>
      <c r="O3064" s="11" t="s">
        <v>170</v>
      </c>
      <c r="P3064" s="11">
        <v>3</v>
      </c>
      <c r="Q3064" s="11">
        <v>-74.109534019999998</v>
      </c>
      <c r="R3064" s="12">
        <v>4.6181841830000003</v>
      </c>
    </row>
    <row r="3065" spans="1:18" x14ac:dyDescent="0.25">
      <c r="A3065" s="10">
        <v>3064</v>
      </c>
      <c r="B3065" s="3" t="s">
        <v>5567</v>
      </c>
      <c r="C3065" s="3" t="s">
        <v>5354</v>
      </c>
      <c r="D3065" s="3" t="s">
        <v>1</v>
      </c>
      <c r="E3065" s="3" t="s">
        <v>5568</v>
      </c>
      <c r="F3065" s="87">
        <v>22</v>
      </c>
      <c r="G3065" s="5">
        <f t="shared" si="141"/>
        <v>69</v>
      </c>
      <c r="H3065" s="5" t="str">
        <f>VLOOKUP(F3065,Tabla5[[Columna3]:[Columna4]],2,TRUE)</f>
        <v>Aceptable</v>
      </c>
      <c r="I3065" s="18">
        <v>44</v>
      </c>
      <c r="J3065" s="5">
        <f t="shared" si="142"/>
        <v>40.74074074074074</v>
      </c>
      <c r="K3065" s="5" t="str">
        <f>VLOOKUP(I3065,Tabla13[[Rango minimo]:[Estado de calidad del aire]],2,TRUE)</f>
        <v>Buena</v>
      </c>
      <c r="L3065" s="21">
        <f t="shared" si="143"/>
        <v>54.870370370370367</v>
      </c>
      <c r="M3065" s="21" t="str">
        <f>VLOOKUP(L3065,Tabla7[[Valor minimo]:[Estado de calidad el aire]],2,TRUE)</f>
        <v>Aceptable</v>
      </c>
      <c r="N3065" s="11">
        <v>16</v>
      </c>
      <c r="O3065" s="11" t="s">
        <v>170</v>
      </c>
      <c r="P3065" s="11">
        <v>3</v>
      </c>
      <c r="Q3065" s="11">
        <v>-74.111455269999993</v>
      </c>
      <c r="R3065" s="12">
        <v>4.6192824720000001</v>
      </c>
    </row>
    <row r="3066" spans="1:18" x14ac:dyDescent="0.25">
      <c r="A3066" s="10">
        <v>3065</v>
      </c>
      <c r="B3066" s="3" t="s">
        <v>5569</v>
      </c>
      <c r="C3066" s="3" t="s">
        <v>5354</v>
      </c>
      <c r="D3066" s="3" t="s">
        <v>1</v>
      </c>
      <c r="E3066" s="3" t="s">
        <v>5570</v>
      </c>
      <c r="F3066" s="87">
        <v>22</v>
      </c>
      <c r="G3066" s="5">
        <f t="shared" si="141"/>
        <v>69</v>
      </c>
      <c r="H3066" s="5" t="str">
        <f>VLOOKUP(F3066,Tabla5[[Columna3]:[Columna4]],2,TRUE)</f>
        <v>Aceptable</v>
      </c>
      <c r="I3066" s="18">
        <v>44</v>
      </c>
      <c r="J3066" s="5">
        <f t="shared" si="142"/>
        <v>40.74074074074074</v>
      </c>
      <c r="K3066" s="5" t="str">
        <f>VLOOKUP(I3066,Tabla13[[Rango minimo]:[Estado de calidad del aire]],2,TRUE)</f>
        <v>Buena</v>
      </c>
      <c r="L3066" s="21">
        <f t="shared" si="143"/>
        <v>54.870370370370367</v>
      </c>
      <c r="M3066" s="21" t="str">
        <f>VLOOKUP(L3066,Tabla7[[Valor minimo]:[Estado de calidad el aire]],2,TRUE)</f>
        <v>Aceptable</v>
      </c>
      <c r="N3066" s="11">
        <v>16</v>
      </c>
      <c r="O3066" s="11" t="s">
        <v>170</v>
      </c>
      <c r="P3066" s="11">
        <v>3</v>
      </c>
      <c r="Q3066" s="11">
        <v>-74.114262269999998</v>
      </c>
      <c r="R3066" s="12">
        <v>4.6218602889999998</v>
      </c>
    </row>
    <row r="3067" spans="1:18" x14ac:dyDescent="0.25">
      <c r="A3067" s="10">
        <v>3066</v>
      </c>
      <c r="B3067" s="3" t="s">
        <v>5571</v>
      </c>
      <c r="C3067" s="3" t="s">
        <v>5354</v>
      </c>
      <c r="D3067" s="3" t="s">
        <v>1</v>
      </c>
      <c r="E3067" s="3" t="s">
        <v>5538</v>
      </c>
      <c r="F3067" s="87">
        <v>22</v>
      </c>
      <c r="G3067" s="5">
        <f t="shared" si="141"/>
        <v>69</v>
      </c>
      <c r="H3067" s="5" t="str">
        <f>VLOOKUP(F3067,Tabla5[[Columna3]:[Columna4]],2,TRUE)</f>
        <v>Aceptable</v>
      </c>
      <c r="I3067" s="18">
        <v>44</v>
      </c>
      <c r="J3067" s="5">
        <f t="shared" si="142"/>
        <v>40.74074074074074</v>
      </c>
      <c r="K3067" s="5" t="str">
        <f>VLOOKUP(I3067,Tabla13[[Rango minimo]:[Estado de calidad del aire]],2,TRUE)</f>
        <v>Buena</v>
      </c>
      <c r="L3067" s="21">
        <f t="shared" si="143"/>
        <v>54.870370370370367</v>
      </c>
      <c r="M3067" s="21" t="str">
        <f>VLOOKUP(L3067,Tabla7[[Valor minimo]:[Estado de calidad el aire]],2,TRUE)</f>
        <v>Aceptable</v>
      </c>
      <c r="N3067" s="11">
        <v>16</v>
      </c>
      <c r="O3067" s="11" t="s">
        <v>170</v>
      </c>
      <c r="P3067" s="11">
        <v>3</v>
      </c>
      <c r="Q3067" s="11">
        <v>-74.114602169999998</v>
      </c>
      <c r="R3067" s="12">
        <v>4.6248475960000004</v>
      </c>
    </row>
    <row r="3068" spans="1:18" x14ac:dyDescent="0.25">
      <c r="A3068" s="10">
        <v>3067</v>
      </c>
      <c r="B3068" s="3" t="s">
        <v>5572</v>
      </c>
      <c r="C3068" s="3" t="s">
        <v>5354</v>
      </c>
      <c r="D3068" s="3" t="s">
        <v>1</v>
      </c>
      <c r="E3068" s="3" t="s">
        <v>5452</v>
      </c>
      <c r="F3068" s="87">
        <v>24</v>
      </c>
      <c r="G3068" s="5">
        <f t="shared" si="141"/>
        <v>73</v>
      </c>
      <c r="H3068" s="5" t="str">
        <f>VLOOKUP(F3068,Tabla5[[Columna3]:[Columna4]],2,TRUE)</f>
        <v>Aceptable</v>
      </c>
      <c r="I3068" s="18">
        <v>44</v>
      </c>
      <c r="J3068" s="5">
        <f t="shared" si="142"/>
        <v>40.74074074074074</v>
      </c>
      <c r="K3068" s="5" t="str">
        <f>VLOOKUP(I3068,Tabla13[[Rango minimo]:[Estado de calidad del aire]],2,TRUE)</f>
        <v>Buena</v>
      </c>
      <c r="L3068" s="21">
        <f t="shared" si="143"/>
        <v>56.870370370370367</v>
      </c>
      <c r="M3068" s="21" t="str">
        <f>VLOOKUP(L3068,Tabla7[[Valor minimo]:[Estado de calidad el aire]],2,TRUE)</f>
        <v>Aceptable</v>
      </c>
      <c r="N3068" s="11">
        <v>16</v>
      </c>
      <c r="O3068" s="11" t="s">
        <v>170</v>
      </c>
      <c r="P3068" s="11">
        <v>3</v>
      </c>
      <c r="Q3068" s="11">
        <v>-74.123840659999999</v>
      </c>
      <c r="R3068" s="12">
        <v>4.6180040990000002</v>
      </c>
    </row>
    <row r="3069" spans="1:18" x14ac:dyDescent="0.25">
      <c r="A3069" s="10">
        <v>3068</v>
      </c>
      <c r="B3069" s="3" t="s">
        <v>5573</v>
      </c>
      <c r="C3069" s="3" t="s">
        <v>5354</v>
      </c>
      <c r="D3069" s="3" t="s">
        <v>1</v>
      </c>
      <c r="E3069" s="3" t="s">
        <v>5574</v>
      </c>
      <c r="F3069" s="87">
        <v>24</v>
      </c>
      <c r="G3069" s="5">
        <f t="shared" si="141"/>
        <v>73</v>
      </c>
      <c r="H3069" s="5" t="str">
        <f>VLOOKUP(F3069,Tabla5[[Columna3]:[Columna4]],2,TRUE)</f>
        <v>Aceptable</v>
      </c>
      <c r="I3069" s="18">
        <v>44</v>
      </c>
      <c r="J3069" s="5">
        <f t="shared" si="142"/>
        <v>40.74074074074074</v>
      </c>
      <c r="K3069" s="5" t="str">
        <f>VLOOKUP(I3069,Tabla13[[Rango minimo]:[Estado de calidad del aire]],2,TRUE)</f>
        <v>Buena</v>
      </c>
      <c r="L3069" s="21">
        <f t="shared" si="143"/>
        <v>56.870370370370367</v>
      </c>
      <c r="M3069" s="21" t="str">
        <f>VLOOKUP(L3069,Tabla7[[Valor minimo]:[Estado de calidad el aire]],2,TRUE)</f>
        <v>Aceptable</v>
      </c>
      <c r="N3069" s="11">
        <v>16</v>
      </c>
      <c r="O3069" s="11" t="s">
        <v>170</v>
      </c>
      <c r="P3069" s="11">
        <v>3</v>
      </c>
      <c r="Q3069" s="11">
        <v>-74.123032069999994</v>
      </c>
      <c r="R3069" s="12">
        <v>4.6137879440000003</v>
      </c>
    </row>
    <row r="3070" spans="1:18" x14ac:dyDescent="0.25">
      <c r="A3070" s="10">
        <v>3069</v>
      </c>
      <c r="B3070" s="3" t="s">
        <v>5575</v>
      </c>
      <c r="C3070" s="3" t="s">
        <v>5354</v>
      </c>
      <c r="D3070" s="3" t="s">
        <v>1</v>
      </c>
      <c r="E3070" s="3" t="s">
        <v>5576</v>
      </c>
      <c r="F3070" s="87">
        <v>24</v>
      </c>
      <c r="G3070" s="5">
        <f t="shared" si="141"/>
        <v>73</v>
      </c>
      <c r="H3070" s="5" t="str">
        <f>VLOOKUP(F3070,Tabla5[[Columna3]:[Columna4]],2,TRUE)</f>
        <v>Aceptable</v>
      </c>
      <c r="I3070" s="18">
        <v>44</v>
      </c>
      <c r="J3070" s="5">
        <f t="shared" si="142"/>
        <v>40.74074074074074</v>
      </c>
      <c r="K3070" s="5" t="str">
        <f>VLOOKUP(I3070,Tabla13[[Rango minimo]:[Estado de calidad del aire]],2,TRUE)</f>
        <v>Buena</v>
      </c>
      <c r="L3070" s="21">
        <f t="shared" si="143"/>
        <v>56.870370370370367</v>
      </c>
      <c r="M3070" s="21" t="str">
        <f>VLOOKUP(L3070,Tabla7[[Valor minimo]:[Estado de calidad el aire]],2,TRUE)</f>
        <v>Aceptable</v>
      </c>
      <c r="N3070" s="11">
        <v>16</v>
      </c>
      <c r="O3070" s="11" t="s">
        <v>170</v>
      </c>
      <c r="P3070" s="11">
        <v>3</v>
      </c>
      <c r="Q3070" s="11">
        <v>-74.12247662</v>
      </c>
      <c r="R3070" s="12">
        <v>4.6232218420000004</v>
      </c>
    </row>
    <row r="3071" spans="1:18" x14ac:dyDescent="0.25">
      <c r="A3071" s="10">
        <v>3070</v>
      </c>
      <c r="B3071" s="3" t="s">
        <v>5577</v>
      </c>
      <c r="C3071" s="3" t="s">
        <v>5354</v>
      </c>
      <c r="D3071" s="3" t="s">
        <v>1</v>
      </c>
      <c r="E3071" s="3" t="s">
        <v>5578</v>
      </c>
      <c r="F3071" s="87">
        <v>22</v>
      </c>
      <c r="G3071" s="5">
        <f t="shared" si="141"/>
        <v>69</v>
      </c>
      <c r="H3071" s="5" t="str">
        <f>VLOOKUP(F3071,Tabla5[[Columna3]:[Columna4]],2,TRUE)</f>
        <v>Aceptable</v>
      </c>
      <c r="I3071" s="18">
        <v>44</v>
      </c>
      <c r="J3071" s="5">
        <f t="shared" si="142"/>
        <v>40.74074074074074</v>
      </c>
      <c r="K3071" s="5" t="str">
        <f>VLOOKUP(I3071,Tabla13[[Rango minimo]:[Estado de calidad del aire]],2,TRUE)</f>
        <v>Buena</v>
      </c>
      <c r="L3071" s="21">
        <f t="shared" si="143"/>
        <v>54.870370370370367</v>
      </c>
      <c r="M3071" s="21" t="str">
        <f>VLOOKUP(L3071,Tabla7[[Valor minimo]:[Estado de calidad el aire]],2,TRUE)</f>
        <v>Aceptable</v>
      </c>
      <c r="N3071" s="11">
        <v>16</v>
      </c>
      <c r="O3071" s="11" t="s">
        <v>170</v>
      </c>
      <c r="P3071" s="11">
        <v>3</v>
      </c>
      <c r="Q3071" s="11">
        <v>-74.10970605</v>
      </c>
      <c r="R3071" s="12">
        <v>4.6229653339999999</v>
      </c>
    </row>
    <row r="3072" spans="1:18" x14ac:dyDescent="0.25">
      <c r="A3072" s="10">
        <v>3071</v>
      </c>
      <c r="B3072" s="3" t="s">
        <v>5579</v>
      </c>
      <c r="C3072" s="3" t="s">
        <v>5354</v>
      </c>
      <c r="D3072" s="3" t="s">
        <v>1</v>
      </c>
      <c r="E3072" s="3" t="s">
        <v>5580</v>
      </c>
      <c r="F3072" s="87">
        <v>24</v>
      </c>
      <c r="G3072" s="5">
        <f t="shared" si="141"/>
        <v>73</v>
      </c>
      <c r="H3072" s="5" t="str">
        <f>VLOOKUP(F3072,Tabla5[[Columna3]:[Columna4]],2,TRUE)</f>
        <v>Aceptable</v>
      </c>
      <c r="I3072" s="18">
        <v>44</v>
      </c>
      <c r="J3072" s="5">
        <f t="shared" si="142"/>
        <v>40.74074074074074</v>
      </c>
      <c r="K3072" s="5" t="str">
        <f>VLOOKUP(I3072,Tabla13[[Rango minimo]:[Estado de calidad del aire]],2,TRUE)</f>
        <v>Buena</v>
      </c>
      <c r="L3072" s="21">
        <f t="shared" si="143"/>
        <v>56.870370370370367</v>
      </c>
      <c r="M3072" s="21" t="str">
        <f>VLOOKUP(L3072,Tabla7[[Valor minimo]:[Estado de calidad el aire]],2,TRUE)</f>
        <v>Aceptable</v>
      </c>
      <c r="N3072" s="11">
        <v>16</v>
      </c>
      <c r="O3072" s="11" t="s">
        <v>170</v>
      </c>
      <c r="P3072" s="11">
        <v>3</v>
      </c>
      <c r="Q3072" s="11">
        <v>-74.120357069999997</v>
      </c>
      <c r="R3072" s="12">
        <v>4.6228769160000001</v>
      </c>
    </row>
    <row r="3073" spans="1:18" x14ac:dyDescent="0.25">
      <c r="A3073" s="10">
        <v>3072</v>
      </c>
      <c r="B3073" s="3" t="s">
        <v>5581</v>
      </c>
      <c r="C3073" s="3" t="s">
        <v>5354</v>
      </c>
      <c r="D3073" s="3" t="s">
        <v>1</v>
      </c>
      <c r="E3073" s="3" t="s">
        <v>5578</v>
      </c>
      <c r="F3073" s="87">
        <v>22</v>
      </c>
      <c r="G3073" s="5">
        <f t="shared" si="141"/>
        <v>69</v>
      </c>
      <c r="H3073" s="5" t="str">
        <f>VLOOKUP(F3073,Tabla5[[Columna3]:[Columna4]],2,TRUE)</f>
        <v>Aceptable</v>
      </c>
      <c r="I3073" s="18">
        <v>44</v>
      </c>
      <c r="J3073" s="5">
        <f t="shared" si="142"/>
        <v>40.74074074074074</v>
      </c>
      <c r="K3073" s="5" t="str">
        <f>VLOOKUP(I3073,Tabla13[[Rango minimo]:[Estado de calidad del aire]],2,TRUE)</f>
        <v>Buena</v>
      </c>
      <c r="L3073" s="21">
        <f t="shared" si="143"/>
        <v>54.870370370370367</v>
      </c>
      <c r="M3073" s="21" t="str">
        <f>VLOOKUP(L3073,Tabla7[[Valor minimo]:[Estado de calidad el aire]],2,TRUE)</f>
        <v>Aceptable</v>
      </c>
      <c r="N3073" s="11">
        <v>16</v>
      </c>
      <c r="O3073" s="11" t="s">
        <v>170</v>
      </c>
      <c r="P3073" s="11">
        <v>3</v>
      </c>
      <c r="Q3073" s="11">
        <v>-74.107053390000004</v>
      </c>
      <c r="R3073" s="12">
        <v>4.6236738290000003</v>
      </c>
    </row>
    <row r="3074" spans="1:18" x14ac:dyDescent="0.25">
      <c r="A3074" s="10">
        <v>3073</v>
      </c>
      <c r="B3074" s="3" t="s">
        <v>5582</v>
      </c>
      <c r="C3074" s="3" t="s">
        <v>5354</v>
      </c>
      <c r="D3074" s="3" t="s">
        <v>1</v>
      </c>
      <c r="E3074" s="3" t="s">
        <v>5583</v>
      </c>
      <c r="F3074" s="87">
        <v>24</v>
      </c>
      <c r="G3074" s="5">
        <f t="shared" si="141"/>
        <v>73</v>
      </c>
      <c r="H3074" s="5" t="str">
        <f>VLOOKUP(F3074,Tabla5[[Columna3]:[Columna4]],2,TRUE)</f>
        <v>Aceptable</v>
      </c>
      <c r="I3074" s="18">
        <v>44</v>
      </c>
      <c r="J3074" s="5">
        <f t="shared" si="142"/>
        <v>40.74074074074074</v>
      </c>
      <c r="K3074" s="5" t="str">
        <f>VLOOKUP(I3074,Tabla13[[Rango minimo]:[Estado de calidad del aire]],2,TRUE)</f>
        <v>Buena</v>
      </c>
      <c r="L3074" s="21">
        <f t="shared" si="143"/>
        <v>56.870370370370367</v>
      </c>
      <c r="M3074" s="21" t="str">
        <f>VLOOKUP(L3074,Tabla7[[Valor minimo]:[Estado de calidad el aire]],2,TRUE)</f>
        <v>Aceptable</v>
      </c>
      <c r="N3074" s="11">
        <v>16</v>
      </c>
      <c r="O3074" s="11" t="s">
        <v>170</v>
      </c>
      <c r="P3074" s="11">
        <v>3</v>
      </c>
      <c r="Q3074" s="11">
        <v>-74.115635620000006</v>
      </c>
      <c r="R3074" s="12">
        <v>4.6177956670000002</v>
      </c>
    </row>
    <row r="3075" spans="1:18" x14ac:dyDescent="0.25">
      <c r="A3075" s="10">
        <v>3074</v>
      </c>
      <c r="B3075" s="3" t="s">
        <v>5584</v>
      </c>
      <c r="C3075" s="3" t="s">
        <v>5354</v>
      </c>
      <c r="D3075" s="3" t="s">
        <v>1</v>
      </c>
      <c r="E3075" s="3" t="s">
        <v>5585</v>
      </c>
      <c r="F3075" s="87">
        <v>24</v>
      </c>
      <c r="G3075" s="5">
        <f t="shared" ref="G3075:G3138" si="144">IF(F3075&lt;=12, F3075*50/12,
IF(F3075&lt;=37, 51 + (F3075-13)*50/25,
IF(F3075&lt;=55, 101 + (F3075-38)*50/18,
IF(F3075&lt;=150, 151 + (F3075-56)*50/95,
IF(F3075&lt;=250, 201 + (F3075-151)*100/100,
301 + (F3075-251)*200/250)))))</f>
        <v>73</v>
      </c>
      <c r="H3075" s="5" t="str">
        <f>VLOOKUP(F3075,Tabla5[[Columna3]:[Columna4]],2,TRUE)</f>
        <v>Aceptable</v>
      </c>
      <c r="I3075" s="18">
        <v>44</v>
      </c>
      <c r="J3075" s="5">
        <f t="shared" ref="J3075:J3138" si="145">IF(I3075&lt;=54, I3075*50/54,
IF(I3075&lt;=154, 51 + (I3075-55)*50/100,
IF(I3075&lt;=254, 101 + (I3075-155)*50/100,
IF(I3075&lt;=354, 151 + (I3075-255)*50/100,
IF(I3075&lt;=424, 201 + (I3075-355)*100/70,
301 + (I3075-425)*200/180)))))</f>
        <v>40.74074074074074</v>
      </c>
      <c r="K3075" s="5" t="str">
        <f>VLOOKUP(I3075,Tabla13[[Rango minimo]:[Estado de calidad del aire]],2,TRUE)</f>
        <v>Buena</v>
      </c>
      <c r="L3075" s="21">
        <f t="shared" ref="L3075:L3138" si="146">(((G3075+J3075)/2))</f>
        <v>56.870370370370367</v>
      </c>
      <c r="M3075" s="21" t="str">
        <f>VLOOKUP(L3075,Tabla7[[Valor minimo]:[Estado de calidad el aire]],2,TRUE)</f>
        <v>Aceptable</v>
      </c>
      <c r="N3075" s="11">
        <v>16</v>
      </c>
      <c r="O3075" s="11" t="s">
        <v>170</v>
      </c>
      <c r="P3075" s="11">
        <v>3</v>
      </c>
      <c r="Q3075" s="11">
        <v>-74.124792220000003</v>
      </c>
      <c r="R3075" s="12">
        <v>4.6206873780000004</v>
      </c>
    </row>
    <row r="3076" spans="1:18" x14ac:dyDescent="0.25">
      <c r="A3076" s="10">
        <v>3075</v>
      </c>
      <c r="B3076" s="3" t="s">
        <v>5586</v>
      </c>
      <c r="C3076" s="3" t="s">
        <v>5354</v>
      </c>
      <c r="D3076" s="3" t="s">
        <v>1</v>
      </c>
      <c r="E3076" s="3" t="s">
        <v>5587</v>
      </c>
      <c r="F3076" s="87">
        <v>24</v>
      </c>
      <c r="G3076" s="5">
        <f t="shared" si="144"/>
        <v>73</v>
      </c>
      <c r="H3076" s="5" t="str">
        <f>VLOOKUP(F3076,Tabla5[[Columna3]:[Columna4]],2,TRUE)</f>
        <v>Aceptable</v>
      </c>
      <c r="I3076" s="18">
        <v>44</v>
      </c>
      <c r="J3076" s="5">
        <f t="shared" si="145"/>
        <v>40.74074074074074</v>
      </c>
      <c r="K3076" s="5" t="str">
        <f>VLOOKUP(I3076,Tabla13[[Rango minimo]:[Estado de calidad del aire]],2,TRUE)</f>
        <v>Buena</v>
      </c>
      <c r="L3076" s="21">
        <f t="shared" si="146"/>
        <v>56.870370370370367</v>
      </c>
      <c r="M3076" s="21" t="str">
        <f>VLOOKUP(L3076,Tabla7[[Valor minimo]:[Estado de calidad el aire]],2,TRUE)</f>
        <v>Aceptable</v>
      </c>
      <c r="N3076" s="11">
        <v>16</v>
      </c>
      <c r="O3076" s="11" t="s">
        <v>170</v>
      </c>
      <c r="P3076" s="11">
        <v>3</v>
      </c>
      <c r="Q3076" s="11">
        <v>-74.125265060000004</v>
      </c>
      <c r="R3076" s="12">
        <v>4.6198175099999998</v>
      </c>
    </row>
    <row r="3077" spans="1:18" x14ac:dyDescent="0.25">
      <c r="A3077" s="10">
        <v>3076</v>
      </c>
      <c r="B3077" s="3" t="s">
        <v>5588</v>
      </c>
      <c r="C3077" s="3" t="s">
        <v>5354</v>
      </c>
      <c r="D3077" s="3" t="s">
        <v>1</v>
      </c>
      <c r="E3077" s="3" t="s">
        <v>5589</v>
      </c>
      <c r="F3077" s="87">
        <v>24</v>
      </c>
      <c r="G3077" s="5">
        <f t="shared" si="144"/>
        <v>73</v>
      </c>
      <c r="H3077" s="5" t="str">
        <f>VLOOKUP(F3077,Tabla5[[Columna3]:[Columna4]],2,TRUE)</f>
        <v>Aceptable</v>
      </c>
      <c r="I3077" s="18">
        <v>44</v>
      </c>
      <c r="J3077" s="5">
        <f t="shared" si="145"/>
        <v>40.74074074074074</v>
      </c>
      <c r="K3077" s="5" t="str">
        <f>VLOOKUP(I3077,Tabla13[[Rango minimo]:[Estado de calidad del aire]],2,TRUE)</f>
        <v>Buena</v>
      </c>
      <c r="L3077" s="21">
        <f t="shared" si="146"/>
        <v>56.870370370370367</v>
      </c>
      <c r="M3077" s="21" t="str">
        <f>VLOOKUP(L3077,Tabla7[[Valor minimo]:[Estado de calidad el aire]],2,TRUE)</f>
        <v>Aceptable</v>
      </c>
      <c r="N3077" s="11">
        <v>16</v>
      </c>
      <c r="O3077" s="11" t="s">
        <v>170</v>
      </c>
      <c r="P3077" s="11">
        <v>3</v>
      </c>
      <c r="Q3077" s="11">
        <v>-74.12380125</v>
      </c>
      <c r="R3077" s="12">
        <v>4.6162133699999996</v>
      </c>
    </row>
    <row r="3078" spans="1:18" x14ac:dyDescent="0.25">
      <c r="A3078" s="10">
        <v>3077</v>
      </c>
      <c r="B3078" s="3" t="s">
        <v>5590</v>
      </c>
      <c r="C3078" s="3" t="s">
        <v>5354</v>
      </c>
      <c r="D3078" s="3" t="s">
        <v>1</v>
      </c>
      <c r="E3078" s="3" t="s">
        <v>5591</v>
      </c>
      <c r="F3078" s="87">
        <v>24</v>
      </c>
      <c r="G3078" s="5">
        <f t="shared" si="144"/>
        <v>73</v>
      </c>
      <c r="H3078" s="5" t="str">
        <f>VLOOKUP(F3078,Tabla5[[Columna3]:[Columna4]],2,TRUE)</f>
        <v>Aceptable</v>
      </c>
      <c r="I3078" s="18">
        <v>44</v>
      </c>
      <c r="J3078" s="5">
        <f t="shared" si="145"/>
        <v>40.74074074074074</v>
      </c>
      <c r="K3078" s="5" t="str">
        <f>VLOOKUP(I3078,Tabla13[[Rango minimo]:[Estado de calidad del aire]],2,TRUE)</f>
        <v>Buena</v>
      </c>
      <c r="L3078" s="21">
        <f t="shared" si="146"/>
        <v>56.870370370370367</v>
      </c>
      <c r="M3078" s="21" t="str">
        <f>VLOOKUP(L3078,Tabla7[[Valor minimo]:[Estado de calidad el aire]],2,TRUE)</f>
        <v>Aceptable</v>
      </c>
      <c r="N3078" s="11">
        <v>16</v>
      </c>
      <c r="O3078" s="11" t="s">
        <v>170</v>
      </c>
      <c r="P3078" s="11">
        <v>3</v>
      </c>
      <c r="Q3078" s="11">
        <v>-74.123395459999998</v>
      </c>
      <c r="R3078" s="12">
        <v>4.6031048779999999</v>
      </c>
    </row>
    <row r="3079" spans="1:18" x14ac:dyDescent="0.25">
      <c r="A3079" s="10">
        <v>3078</v>
      </c>
      <c r="B3079" s="3" t="s">
        <v>5592</v>
      </c>
      <c r="C3079" s="3" t="s">
        <v>5354</v>
      </c>
      <c r="D3079" s="3" t="s">
        <v>1</v>
      </c>
      <c r="E3079" s="3" t="s">
        <v>5529</v>
      </c>
      <c r="F3079" s="87">
        <v>24</v>
      </c>
      <c r="G3079" s="5">
        <f t="shared" si="144"/>
        <v>73</v>
      </c>
      <c r="H3079" s="5" t="str">
        <f>VLOOKUP(F3079,Tabla5[[Columna3]:[Columna4]],2,TRUE)</f>
        <v>Aceptable</v>
      </c>
      <c r="I3079" s="18">
        <v>44</v>
      </c>
      <c r="J3079" s="5">
        <f t="shared" si="145"/>
        <v>40.74074074074074</v>
      </c>
      <c r="K3079" s="5" t="str">
        <f>VLOOKUP(I3079,Tabla13[[Rango minimo]:[Estado de calidad del aire]],2,TRUE)</f>
        <v>Buena</v>
      </c>
      <c r="L3079" s="21">
        <f t="shared" si="146"/>
        <v>56.870370370370367</v>
      </c>
      <c r="M3079" s="21" t="str">
        <f>VLOOKUP(L3079,Tabla7[[Valor minimo]:[Estado de calidad el aire]],2,TRUE)</f>
        <v>Aceptable</v>
      </c>
      <c r="N3079" s="11">
        <v>16</v>
      </c>
      <c r="O3079" s="11" t="s">
        <v>170</v>
      </c>
      <c r="P3079" s="11">
        <v>3</v>
      </c>
      <c r="Q3079" s="11">
        <v>-74.122045749999998</v>
      </c>
      <c r="R3079" s="12">
        <v>4.6022592580000001</v>
      </c>
    </row>
    <row r="3080" spans="1:18" x14ac:dyDescent="0.25">
      <c r="A3080" s="10">
        <v>3079</v>
      </c>
      <c r="B3080" s="3" t="s">
        <v>5593</v>
      </c>
      <c r="C3080" s="3" t="s">
        <v>5354</v>
      </c>
      <c r="D3080" s="3" t="s">
        <v>1</v>
      </c>
      <c r="E3080" s="3" t="s">
        <v>5529</v>
      </c>
      <c r="F3080" s="87">
        <v>24</v>
      </c>
      <c r="G3080" s="5">
        <f t="shared" si="144"/>
        <v>73</v>
      </c>
      <c r="H3080" s="5" t="str">
        <f>VLOOKUP(F3080,Tabla5[[Columna3]:[Columna4]],2,TRUE)</f>
        <v>Aceptable</v>
      </c>
      <c r="I3080" s="18">
        <v>44</v>
      </c>
      <c r="J3080" s="5">
        <f t="shared" si="145"/>
        <v>40.74074074074074</v>
      </c>
      <c r="K3080" s="5" t="str">
        <f>VLOOKUP(I3080,Tabla13[[Rango minimo]:[Estado de calidad del aire]],2,TRUE)</f>
        <v>Buena</v>
      </c>
      <c r="L3080" s="21">
        <f t="shared" si="146"/>
        <v>56.870370370370367</v>
      </c>
      <c r="M3080" s="21" t="str">
        <f>VLOOKUP(L3080,Tabla7[[Valor minimo]:[Estado de calidad el aire]],2,TRUE)</f>
        <v>Aceptable</v>
      </c>
      <c r="N3080" s="11">
        <v>16</v>
      </c>
      <c r="O3080" s="11" t="s">
        <v>170</v>
      </c>
      <c r="P3080" s="11">
        <v>3</v>
      </c>
      <c r="Q3080" s="11">
        <v>-74.120871789999995</v>
      </c>
      <c r="R3080" s="12">
        <v>4.601132271</v>
      </c>
    </row>
    <row r="3081" spans="1:18" x14ac:dyDescent="0.25">
      <c r="A3081" s="10">
        <v>3080</v>
      </c>
      <c r="B3081" s="3" t="s">
        <v>5594</v>
      </c>
      <c r="C3081" s="3" t="s">
        <v>5354</v>
      </c>
      <c r="D3081" s="3" t="s">
        <v>1</v>
      </c>
      <c r="E3081" s="3" t="s">
        <v>5595</v>
      </c>
      <c r="F3081" s="87">
        <v>22</v>
      </c>
      <c r="G3081" s="5">
        <f t="shared" si="144"/>
        <v>69</v>
      </c>
      <c r="H3081" s="5" t="str">
        <f>VLOOKUP(F3081,Tabla5[[Columna3]:[Columna4]],2,TRUE)</f>
        <v>Aceptable</v>
      </c>
      <c r="I3081" s="18">
        <v>44</v>
      </c>
      <c r="J3081" s="5">
        <f t="shared" si="145"/>
        <v>40.74074074074074</v>
      </c>
      <c r="K3081" s="5" t="str">
        <f>VLOOKUP(I3081,Tabla13[[Rango minimo]:[Estado de calidad del aire]],2,TRUE)</f>
        <v>Buena</v>
      </c>
      <c r="L3081" s="21">
        <f t="shared" si="146"/>
        <v>54.870370370370367</v>
      </c>
      <c r="M3081" s="21" t="str">
        <f>VLOOKUP(L3081,Tabla7[[Valor minimo]:[Estado de calidad el aire]],2,TRUE)</f>
        <v>Aceptable</v>
      </c>
      <c r="N3081" s="11">
        <v>16</v>
      </c>
      <c r="O3081" s="11" t="s">
        <v>170</v>
      </c>
      <c r="P3081" s="11">
        <v>3</v>
      </c>
      <c r="Q3081" s="11">
        <v>-74.108667519999997</v>
      </c>
      <c r="R3081" s="12">
        <v>4.6144713570000002</v>
      </c>
    </row>
    <row r="3082" spans="1:18" x14ac:dyDescent="0.25">
      <c r="A3082" s="10">
        <v>3081</v>
      </c>
      <c r="B3082" s="3" t="s">
        <v>5596</v>
      </c>
      <c r="C3082" s="3" t="s">
        <v>5354</v>
      </c>
      <c r="D3082" s="3" t="s">
        <v>1</v>
      </c>
      <c r="E3082" s="3" t="s">
        <v>5502</v>
      </c>
      <c r="F3082" s="87">
        <v>28</v>
      </c>
      <c r="G3082" s="5">
        <f t="shared" si="144"/>
        <v>81</v>
      </c>
      <c r="H3082" s="5" t="str">
        <f>VLOOKUP(F3082,Tabla5[[Columna3]:[Columna4]],2,TRUE)</f>
        <v>Aceptable</v>
      </c>
      <c r="I3082" s="18">
        <v>44</v>
      </c>
      <c r="J3082" s="5">
        <f t="shared" si="145"/>
        <v>40.74074074074074</v>
      </c>
      <c r="K3082" s="5" t="str">
        <f>VLOOKUP(I3082,Tabla13[[Rango minimo]:[Estado de calidad del aire]],2,TRUE)</f>
        <v>Buena</v>
      </c>
      <c r="L3082" s="21">
        <f t="shared" si="146"/>
        <v>60.870370370370367</v>
      </c>
      <c r="M3082" s="21" t="str">
        <f>VLOOKUP(L3082,Tabla7[[Valor minimo]:[Estado de calidad el aire]],2,TRUE)</f>
        <v>Aceptable</v>
      </c>
      <c r="N3082" s="11">
        <v>16</v>
      </c>
      <c r="O3082" s="11" t="s">
        <v>170</v>
      </c>
      <c r="P3082" s="11">
        <v>3</v>
      </c>
      <c r="Q3082" s="11">
        <v>-74.132342440000002</v>
      </c>
      <c r="R3082" s="12">
        <v>4.5981338530000002</v>
      </c>
    </row>
    <row r="3083" spans="1:18" x14ac:dyDescent="0.25">
      <c r="A3083" s="10">
        <v>3082</v>
      </c>
      <c r="B3083" s="3" t="s">
        <v>5597</v>
      </c>
      <c r="C3083" s="3" t="s">
        <v>5354</v>
      </c>
      <c r="D3083" s="3" t="s">
        <v>1</v>
      </c>
      <c r="E3083" s="3" t="s">
        <v>5502</v>
      </c>
      <c r="F3083" s="87">
        <v>28</v>
      </c>
      <c r="G3083" s="5">
        <f t="shared" si="144"/>
        <v>81</v>
      </c>
      <c r="H3083" s="5" t="str">
        <f>VLOOKUP(F3083,Tabla5[[Columna3]:[Columna4]],2,TRUE)</f>
        <v>Aceptable</v>
      </c>
      <c r="I3083" s="18">
        <v>44</v>
      </c>
      <c r="J3083" s="5">
        <f t="shared" si="145"/>
        <v>40.74074074074074</v>
      </c>
      <c r="K3083" s="5" t="str">
        <f>VLOOKUP(I3083,Tabla13[[Rango minimo]:[Estado de calidad del aire]],2,TRUE)</f>
        <v>Buena</v>
      </c>
      <c r="L3083" s="21">
        <f t="shared" si="146"/>
        <v>60.870370370370367</v>
      </c>
      <c r="M3083" s="21" t="str">
        <f>VLOOKUP(L3083,Tabla7[[Valor minimo]:[Estado de calidad el aire]],2,TRUE)</f>
        <v>Aceptable</v>
      </c>
      <c r="N3083" s="11">
        <v>16</v>
      </c>
      <c r="O3083" s="11" t="s">
        <v>170</v>
      </c>
      <c r="P3083" s="11">
        <v>3</v>
      </c>
      <c r="Q3083" s="11">
        <v>-74.131094390000001</v>
      </c>
      <c r="R3083" s="12">
        <v>4.5953046930000001</v>
      </c>
    </row>
    <row r="3084" spans="1:18" x14ac:dyDescent="0.25">
      <c r="A3084" s="10">
        <v>3083</v>
      </c>
      <c r="B3084" s="3" t="s">
        <v>5598</v>
      </c>
      <c r="C3084" s="3" t="s">
        <v>5354</v>
      </c>
      <c r="D3084" s="3" t="s">
        <v>1</v>
      </c>
      <c r="E3084" s="3" t="s">
        <v>5502</v>
      </c>
      <c r="F3084" s="87">
        <v>28</v>
      </c>
      <c r="G3084" s="5">
        <f t="shared" si="144"/>
        <v>81</v>
      </c>
      <c r="H3084" s="5" t="str">
        <f>VLOOKUP(F3084,Tabla5[[Columna3]:[Columna4]],2,TRUE)</f>
        <v>Aceptable</v>
      </c>
      <c r="I3084" s="18">
        <v>44</v>
      </c>
      <c r="J3084" s="5">
        <f t="shared" si="145"/>
        <v>40.74074074074074</v>
      </c>
      <c r="K3084" s="5" t="str">
        <f>VLOOKUP(I3084,Tabla13[[Rango minimo]:[Estado de calidad del aire]],2,TRUE)</f>
        <v>Buena</v>
      </c>
      <c r="L3084" s="21">
        <f t="shared" si="146"/>
        <v>60.870370370370367</v>
      </c>
      <c r="M3084" s="21" t="str">
        <f>VLOOKUP(L3084,Tabla7[[Valor minimo]:[Estado de calidad el aire]],2,TRUE)</f>
        <v>Aceptable</v>
      </c>
      <c r="N3084" s="11">
        <v>16</v>
      </c>
      <c r="O3084" s="11" t="s">
        <v>170</v>
      </c>
      <c r="P3084" s="11">
        <v>3</v>
      </c>
      <c r="Q3084" s="11">
        <v>-74.131204719999999</v>
      </c>
      <c r="R3084" s="12">
        <v>4.5950186159999999</v>
      </c>
    </row>
    <row r="3085" spans="1:18" x14ac:dyDescent="0.25">
      <c r="A3085" s="10">
        <v>3084</v>
      </c>
      <c r="B3085" s="3" t="s">
        <v>5599</v>
      </c>
      <c r="C3085" s="3" t="s">
        <v>5354</v>
      </c>
      <c r="D3085" s="3" t="s">
        <v>1</v>
      </c>
      <c r="E3085" s="3" t="s">
        <v>5600</v>
      </c>
      <c r="F3085" s="87">
        <v>22</v>
      </c>
      <c r="G3085" s="5">
        <f t="shared" si="144"/>
        <v>69</v>
      </c>
      <c r="H3085" s="5" t="str">
        <f>VLOOKUP(F3085,Tabla5[[Columna3]:[Columna4]],2,TRUE)</f>
        <v>Aceptable</v>
      </c>
      <c r="I3085" s="18">
        <v>44</v>
      </c>
      <c r="J3085" s="5">
        <f t="shared" si="145"/>
        <v>40.74074074074074</v>
      </c>
      <c r="K3085" s="5" t="str">
        <f>VLOOKUP(I3085,Tabla13[[Rango minimo]:[Estado de calidad del aire]],2,TRUE)</f>
        <v>Buena</v>
      </c>
      <c r="L3085" s="21">
        <f t="shared" si="146"/>
        <v>54.870370370370367</v>
      </c>
      <c r="M3085" s="21" t="str">
        <f>VLOOKUP(L3085,Tabla7[[Valor minimo]:[Estado de calidad el aire]],2,TRUE)</f>
        <v>Aceptable</v>
      </c>
      <c r="N3085" s="11">
        <v>16</v>
      </c>
      <c r="O3085" s="11" t="s">
        <v>170</v>
      </c>
      <c r="P3085" s="11">
        <v>3</v>
      </c>
      <c r="Q3085" s="11">
        <v>-74.107073929999999</v>
      </c>
      <c r="R3085" s="12">
        <v>4.5989018289999999</v>
      </c>
    </row>
    <row r="3086" spans="1:18" x14ac:dyDescent="0.25">
      <c r="A3086" s="10">
        <v>3085</v>
      </c>
      <c r="B3086" s="3" t="s">
        <v>5601</v>
      </c>
      <c r="C3086" s="3" t="s">
        <v>5602</v>
      </c>
      <c r="D3086" s="3" t="s">
        <v>1</v>
      </c>
      <c r="E3086" s="3" t="s">
        <v>5603</v>
      </c>
      <c r="F3086" s="87">
        <v>22</v>
      </c>
      <c r="G3086" s="5">
        <f t="shared" si="144"/>
        <v>69</v>
      </c>
      <c r="H3086" s="5" t="str">
        <f>VLOOKUP(F3086,Tabla5[[Columna3]:[Columna4]],2,TRUE)</f>
        <v>Aceptable</v>
      </c>
      <c r="I3086" s="18">
        <v>38</v>
      </c>
      <c r="J3086" s="5">
        <f t="shared" si="145"/>
        <v>35.185185185185183</v>
      </c>
      <c r="K3086" s="5" t="str">
        <f>VLOOKUP(I3086,Tabla13[[Rango minimo]:[Estado de calidad del aire]],2,TRUE)</f>
        <v>Buena</v>
      </c>
      <c r="L3086" s="21">
        <f t="shared" si="146"/>
        <v>52.092592592592595</v>
      </c>
      <c r="M3086" s="21" t="str">
        <f>VLOOKUP(L3086,Tabla7[[Valor minimo]:[Estado de calidad el aire]],2,TRUE)</f>
        <v>Aceptable</v>
      </c>
      <c r="N3086" s="11">
        <v>17</v>
      </c>
      <c r="O3086" s="11" t="s">
        <v>162</v>
      </c>
      <c r="P3086" s="11">
        <v>3</v>
      </c>
      <c r="Q3086" s="11">
        <v>-74.065594189999999</v>
      </c>
      <c r="R3086" s="12">
        <v>4.6029653899999996</v>
      </c>
    </row>
    <row r="3087" spans="1:18" x14ac:dyDescent="0.25">
      <c r="A3087" s="10">
        <v>3086</v>
      </c>
      <c r="B3087" s="3" t="s">
        <v>5604</v>
      </c>
      <c r="C3087" s="3" t="s">
        <v>5602</v>
      </c>
      <c r="D3087" s="3" t="s">
        <v>1</v>
      </c>
      <c r="E3087" s="3" t="s">
        <v>5605</v>
      </c>
      <c r="F3087" s="87">
        <v>22</v>
      </c>
      <c r="G3087" s="5">
        <f t="shared" si="144"/>
        <v>69</v>
      </c>
      <c r="H3087" s="5" t="str">
        <f>VLOOKUP(F3087,Tabla5[[Columna3]:[Columna4]],2,TRUE)</f>
        <v>Aceptable</v>
      </c>
      <c r="I3087" s="18">
        <v>38</v>
      </c>
      <c r="J3087" s="5">
        <f t="shared" si="145"/>
        <v>35.185185185185183</v>
      </c>
      <c r="K3087" s="5" t="str">
        <f>VLOOKUP(I3087,Tabla13[[Rango minimo]:[Estado de calidad del aire]],2,TRUE)</f>
        <v>Buena</v>
      </c>
      <c r="L3087" s="21">
        <f t="shared" si="146"/>
        <v>52.092592592592595</v>
      </c>
      <c r="M3087" s="21" t="str">
        <f>VLOOKUP(L3087,Tabla7[[Valor minimo]:[Estado de calidad el aire]],2,TRUE)</f>
        <v>Aceptable</v>
      </c>
      <c r="N3087" s="11">
        <v>17</v>
      </c>
      <c r="O3087" s="11" t="s">
        <v>162</v>
      </c>
      <c r="P3087" s="11">
        <v>3</v>
      </c>
      <c r="Q3087" s="11">
        <v>-74.08047535</v>
      </c>
      <c r="R3087" s="12">
        <v>4.5955886450000003</v>
      </c>
    </row>
    <row r="3088" spans="1:18" x14ac:dyDescent="0.25">
      <c r="A3088" s="10">
        <v>3087</v>
      </c>
      <c r="B3088" s="3" t="s">
        <v>5606</v>
      </c>
      <c r="C3088" s="3" t="s">
        <v>5602</v>
      </c>
      <c r="D3088" s="3" t="s">
        <v>1</v>
      </c>
      <c r="E3088" s="3" t="s">
        <v>6259</v>
      </c>
      <c r="F3088" s="87">
        <v>22</v>
      </c>
      <c r="G3088" s="5">
        <f t="shared" si="144"/>
        <v>69</v>
      </c>
      <c r="H3088" s="5" t="str">
        <f>VLOOKUP(F3088,Tabla5[[Columna3]:[Columna4]],2,TRUE)</f>
        <v>Aceptable</v>
      </c>
      <c r="I3088" s="18">
        <v>38</v>
      </c>
      <c r="J3088" s="5">
        <f t="shared" si="145"/>
        <v>35.185185185185183</v>
      </c>
      <c r="K3088" s="5" t="str">
        <f>VLOOKUP(I3088,Tabla13[[Rango minimo]:[Estado de calidad del aire]],2,TRUE)</f>
        <v>Buena</v>
      </c>
      <c r="L3088" s="21">
        <f t="shared" si="146"/>
        <v>52.092592592592595</v>
      </c>
      <c r="M3088" s="21" t="str">
        <f>VLOOKUP(L3088,Tabla7[[Valor minimo]:[Estado de calidad el aire]],2,TRUE)</f>
        <v>Aceptable</v>
      </c>
      <c r="N3088" s="11">
        <v>17</v>
      </c>
      <c r="O3088" s="11" t="s">
        <v>162</v>
      </c>
      <c r="P3088" s="11">
        <v>3</v>
      </c>
      <c r="Q3088" s="11">
        <v>-74.077210890000003</v>
      </c>
      <c r="R3088" s="12">
        <v>4.5922847070000001</v>
      </c>
    </row>
    <row r="3089" spans="1:18" x14ac:dyDescent="0.25">
      <c r="A3089" s="10">
        <v>3088</v>
      </c>
      <c r="B3089" s="3" t="s">
        <v>5607</v>
      </c>
      <c r="C3089" s="3" t="s">
        <v>5602</v>
      </c>
      <c r="D3089" s="3" t="s">
        <v>1</v>
      </c>
      <c r="E3089" s="3" t="s">
        <v>5608</v>
      </c>
      <c r="F3089" s="87">
        <v>22</v>
      </c>
      <c r="G3089" s="5">
        <f t="shared" si="144"/>
        <v>69</v>
      </c>
      <c r="H3089" s="5" t="str">
        <f>VLOOKUP(F3089,Tabla5[[Columna3]:[Columna4]],2,TRUE)</f>
        <v>Aceptable</v>
      </c>
      <c r="I3089" s="18">
        <v>38</v>
      </c>
      <c r="J3089" s="5">
        <f t="shared" si="145"/>
        <v>35.185185185185183</v>
      </c>
      <c r="K3089" s="5" t="str">
        <f>VLOOKUP(I3089,Tabla13[[Rango minimo]:[Estado de calidad del aire]],2,TRUE)</f>
        <v>Buena</v>
      </c>
      <c r="L3089" s="21">
        <f t="shared" si="146"/>
        <v>52.092592592592595</v>
      </c>
      <c r="M3089" s="21" t="str">
        <f>VLOOKUP(L3089,Tabla7[[Valor minimo]:[Estado de calidad el aire]],2,TRUE)</f>
        <v>Aceptable</v>
      </c>
      <c r="N3089" s="11">
        <v>17</v>
      </c>
      <c r="O3089" s="11" t="s">
        <v>162</v>
      </c>
      <c r="P3089" s="11">
        <v>2</v>
      </c>
      <c r="Q3089" s="11">
        <v>-74.066135669999994</v>
      </c>
      <c r="R3089" s="12">
        <v>4.5978181539999996</v>
      </c>
    </row>
    <row r="3090" spans="1:18" x14ac:dyDescent="0.25">
      <c r="A3090" s="10">
        <v>3089</v>
      </c>
      <c r="B3090" s="3" t="s">
        <v>5609</v>
      </c>
      <c r="C3090" s="3" t="s">
        <v>5602</v>
      </c>
      <c r="D3090" s="3" t="s">
        <v>1</v>
      </c>
      <c r="E3090" s="3" t="s">
        <v>5610</v>
      </c>
      <c r="F3090" s="87">
        <v>22</v>
      </c>
      <c r="G3090" s="5">
        <f t="shared" si="144"/>
        <v>69</v>
      </c>
      <c r="H3090" s="5" t="str">
        <f>VLOOKUP(F3090,Tabla5[[Columna3]:[Columna4]],2,TRUE)</f>
        <v>Aceptable</v>
      </c>
      <c r="I3090" s="18">
        <v>44</v>
      </c>
      <c r="J3090" s="5">
        <f t="shared" si="145"/>
        <v>40.74074074074074</v>
      </c>
      <c r="K3090" s="5" t="str">
        <f>VLOOKUP(I3090,Tabla13[[Rango minimo]:[Estado de calidad del aire]],2,TRUE)</f>
        <v>Buena</v>
      </c>
      <c r="L3090" s="21">
        <f t="shared" si="146"/>
        <v>54.870370370370367</v>
      </c>
      <c r="M3090" s="21" t="str">
        <f>VLOOKUP(L3090,Tabla7[[Valor minimo]:[Estado de calidad el aire]],2,TRUE)</f>
        <v>Aceptable</v>
      </c>
      <c r="N3090" s="11">
        <v>17</v>
      </c>
      <c r="O3090" s="11" t="s">
        <v>162</v>
      </c>
      <c r="P3090" s="11">
        <v>2</v>
      </c>
      <c r="Q3090" s="11">
        <v>-74.069461700000005</v>
      </c>
      <c r="R3090" s="12">
        <v>4.6002585910000002</v>
      </c>
    </row>
    <row r="3091" spans="1:18" x14ac:dyDescent="0.25">
      <c r="A3091" s="10">
        <v>3090</v>
      </c>
      <c r="B3091" s="3" t="s">
        <v>5611</v>
      </c>
      <c r="C3091" s="3" t="s">
        <v>5602</v>
      </c>
      <c r="D3091" s="3" t="s">
        <v>1</v>
      </c>
      <c r="E3091" s="3" t="s">
        <v>5612</v>
      </c>
      <c r="F3091" s="87">
        <v>22</v>
      </c>
      <c r="G3091" s="5">
        <f t="shared" si="144"/>
        <v>69</v>
      </c>
      <c r="H3091" s="5" t="str">
        <f>VLOOKUP(F3091,Tabla5[[Columna3]:[Columna4]],2,TRUE)</f>
        <v>Aceptable</v>
      </c>
      <c r="I3091" s="18">
        <v>44</v>
      </c>
      <c r="J3091" s="5">
        <f t="shared" si="145"/>
        <v>40.74074074074074</v>
      </c>
      <c r="K3091" s="5" t="str">
        <f>VLOOKUP(I3091,Tabla13[[Rango minimo]:[Estado de calidad del aire]],2,TRUE)</f>
        <v>Buena</v>
      </c>
      <c r="L3091" s="21">
        <f t="shared" si="146"/>
        <v>54.870370370370367</v>
      </c>
      <c r="M3091" s="21" t="str">
        <f>VLOOKUP(L3091,Tabla7[[Valor minimo]:[Estado de calidad el aire]],2,TRUE)</f>
        <v>Aceptable</v>
      </c>
      <c r="N3091" s="11">
        <v>17</v>
      </c>
      <c r="O3091" s="11" t="s">
        <v>162</v>
      </c>
      <c r="P3091" s="11">
        <v>2</v>
      </c>
      <c r="Q3091" s="11">
        <v>-74.069382009999998</v>
      </c>
      <c r="R3091" s="12">
        <v>4.5907288470000003</v>
      </c>
    </row>
    <row r="3092" spans="1:18" x14ac:dyDescent="0.25">
      <c r="A3092" s="10">
        <v>3091</v>
      </c>
      <c r="B3092" s="3" t="s">
        <v>173</v>
      </c>
      <c r="C3092" s="3" t="s">
        <v>6255</v>
      </c>
      <c r="D3092" s="3" t="s">
        <v>1</v>
      </c>
      <c r="E3092" s="3" t="s">
        <v>78</v>
      </c>
      <c r="F3092" s="87">
        <v>22</v>
      </c>
      <c r="G3092" s="5">
        <f t="shared" si="144"/>
        <v>69</v>
      </c>
      <c r="H3092" s="5" t="str">
        <f>VLOOKUP(F3092,Tabla5[[Columna3]:[Columna4]],2,TRUE)</f>
        <v>Aceptable</v>
      </c>
      <c r="I3092" s="18">
        <v>38</v>
      </c>
      <c r="J3092" s="5">
        <f t="shared" si="145"/>
        <v>35.185185185185183</v>
      </c>
      <c r="K3092" s="5" t="str">
        <f>VLOOKUP(I3092,Tabla13[[Rango minimo]:[Estado de calidad del aire]],2,TRUE)</f>
        <v>Buena</v>
      </c>
      <c r="L3092" s="21">
        <f t="shared" si="146"/>
        <v>52.092592592592595</v>
      </c>
      <c r="M3092" s="21" t="str">
        <f>VLOOKUP(L3092,Tabla7[[Valor minimo]:[Estado de calidad el aire]],2,TRUE)</f>
        <v>Aceptable</v>
      </c>
      <c r="N3092" s="11">
        <v>18</v>
      </c>
      <c r="O3092" s="11" t="s">
        <v>159</v>
      </c>
      <c r="P3092" s="11">
        <v>2</v>
      </c>
      <c r="Q3092" s="11">
        <v>-74.109989949999999</v>
      </c>
      <c r="R3092" s="12">
        <v>4.5638173960000001</v>
      </c>
    </row>
    <row r="3093" spans="1:18" x14ac:dyDescent="0.25">
      <c r="A3093" s="10">
        <v>3092</v>
      </c>
      <c r="B3093" s="3" t="s">
        <v>174</v>
      </c>
      <c r="C3093" s="3" t="s">
        <v>6255</v>
      </c>
      <c r="D3093" s="3" t="s">
        <v>1</v>
      </c>
      <c r="E3093" s="3" t="s">
        <v>79</v>
      </c>
      <c r="F3093" s="87">
        <v>22</v>
      </c>
      <c r="G3093" s="5">
        <f t="shared" si="144"/>
        <v>69</v>
      </c>
      <c r="H3093" s="5" t="str">
        <f>VLOOKUP(F3093,Tabla5[[Columna3]:[Columna4]],2,TRUE)</f>
        <v>Aceptable</v>
      </c>
      <c r="I3093" s="18">
        <v>38</v>
      </c>
      <c r="J3093" s="5">
        <f t="shared" si="145"/>
        <v>35.185185185185183</v>
      </c>
      <c r="K3093" s="5" t="str">
        <f>VLOOKUP(I3093,Tabla13[[Rango minimo]:[Estado de calidad del aire]],2,TRUE)</f>
        <v>Buena</v>
      </c>
      <c r="L3093" s="21">
        <f t="shared" si="146"/>
        <v>52.092592592592595</v>
      </c>
      <c r="M3093" s="21" t="str">
        <f>VLOOKUP(L3093,Tabla7[[Valor minimo]:[Estado de calidad el aire]],2,TRUE)</f>
        <v>Aceptable</v>
      </c>
      <c r="N3093" s="11">
        <v>18</v>
      </c>
      <c r="O3093" s="11" t="s">
        <v>159</v>
      </c>
      <c r="P3093" s="11">
        <v>2</v>
      </c>
      <c r="Q3093" s="11">
        <v>-74.112455429999997</v>
      </c>
      <c r="R3093" s="12">
        <v>4.5654120950000001</v>
      </c>
    </row>
    <row r="3094" spans="1:18" x14ac:dyDescent="0.25">
      <c r="A3094" s="10">
        <v>3093</v>
      </c>
      <c r="B3094" s="3" t="s">
        <v>175</v>
      </c>
      <c r="C3094" s="3" t="s">
        <v>6255</v>
      </c>
      <c r="D3094" s="3" t="s">
        <v>1</v>
      </c>
      <c r="E3094" s="3" t="s">
        <v>80</v>
      </c>
      <c r="F3094" s="87">
        <v>22</v>
      </c>
      <c r="G3094" s="5">
        <f t="shared" si="144"/>
        <v>69</v>
      </c>
      <c r="H3094" s="5" t="str">
        <f>VLOOKUP(F3094,Tabla5[[Columna3]:[Columna4]],2,TRUE)</f>
        <v>Aceptable</v>
      </c>
      <c r="I3094" s="18">
        <v>38</v>
      </c>
      <c r="J3094" s="5">
        <f t="shared" si="145"/>
        <v>35.185185185185183</v>
      </c>
      <c r="K3094" s="5" t="str">
        <f>VLOOKUP(I3094,Tabla13[[Rango minimo]:[Estado de calidad del aire]],2,TRUE)</f>
        <v>Buena</v>
      </c>
      <c r="L3094" s="21">
        <f t="shared" si="146"/>
        <v>52.092592592592595</v>
      </c>
      <c r="M3094" s="21" t="str">
        <f>VLOOKUP(L3094,Tabla7[[Valor minimo]:[Estado de calidad el aire]],2,TRUE)</f>
        <v>Aceptable</v>
      </c>
      <c r="N3094" s="11">
        <v>18</v>
      </c>
      <c r="O3094" s="11" t="s">
        <v>159</v>
      </c>
      <c r="P3094" s="11">
        <v>2</v>
      </c>
      <c r="Q3094" s="11">
        <v>-74.113764570000001</v>
      </c>
      <c r="R3094" s="12">
        <v>4.5744738619999996</v>
      </c>
    </row>
    <row r="3095" spans="1:18" x14ac:dyDescent="0.25">
      <c r="A3095" s="10">
        <v>3094</v>
      </c>
      <c r="B3095" s="3" t="s">
        <v>176</v>
      </c>
      <c r="C3095" s="3" t="s">
        <v>6255</v>
      </c>
      <c r="D3095" s="3" t="s">
        <v>1</v>
      </c>
      <c r="E3095" s="3" t="s">
        <v>81</v>
      </c>
      <c r="F3095" s="87">
        <v>22</v>
      </c>
      <c r="G3095" s="5">
        <f t="shared" si="144"/>
        <v>69</v>
      </c>
      <c r="H3095" s="5" t="str">
        <f>VLOOKUP(F3095,Tabla5[[Columna3]:[Columna4]],2,TRUE)</f>
        <v>Aceptable</v>
      </c>
      <c r="I3095" s="18">
        <v>38</v>
      </c>
      <c r="J3095" s="5">
        <f t="shared" si="145"/>
        <v>35.185185185185183</v>
      </c>
      <c r="K3095" s="5" t="str">
        <f>VLOOKUP(I3095,Tabla13[[Rango minimo]:[Estado de calidad del aire]],2,TRUE)</f>
        <v>Buena</v>
      </c>
      <c r="L3095" s="21">
        <f t="shared" si="146"/>
        <v>52.092592592592595</v>
      </c>
      <c r="M3095" s="21" t="str">
        <f>VLOOKUP(L3095,Tabla7[[Valor minimo]:[Estado de calidad el aire]],2,TRUE)</f>
        <v>Aceptable</v>
      </c>
      <c r="N3095" s="11">
        <v>18</v>
      </c>
      <c r="O3095" s="11" t="s">
        <v>159</v>
      </c>
      <c r="P3095" s="11">
        <v>2</v>
      </c>
      <c r="Q3095" s="11">
        <v>-74.110091049999994</v>
      </c>
      <c r="R3095" s="12">
        <v>4.5660613300000001</v>
      </c>
    </row>
    <row r="3096" spans="1:18" x14ac:dyDescent="0.25">
      <c r="A3096" s="10">
        <v>3095</v>
      </c>
      <c r="B3096" s="3" t="s">
        <v>177</v>
      </c>
      <c r="C3096" s="3" t="s">
        <v>6255</v>
      </c>
      <c r="D3096" s="3" t="s">
        <v>1</v>
      </c>
      <c r="E3096" s="3" t="s">
        <v>82</v>
      </c>
      <c r="F3096" s="87">
        <v>22</v>
      </c>
      <c r="G3096" s="5">
        <f t="shared" si="144"/>
        <v>69</v>
      </c>
      <c r="H3096" s="5" t="str">
        <f>VLOOKUP(F3096,Tabla5[[Columna3]:[Columna4]],2,TRUE)</f>
        <v>Aceptable</v>
      </c>
      <c r="I3096" s="18">
        <v>38</v>
      </c>
      <c r="J3096" s="5">
        <f t="shared" si="145"/>
        <v>35.185185185185183</v>
      </c>
      <c r="K3096" s="5" t="str">
        <f>VLOOKUP(I3096,Tabla13[[Rango minimo]:[Estado de calidad del aire]],2,TRUE)</f>
        <v>Buena</v>
      </c>
      <c r="L3096" s="21">
        <f t="shared" si="146"/>
        <v>52.092592592592595</v>
      </c>
      <c r="M3096" s="21" t="str">
        <f>VLOOKUP(L3096,Tabla7[[Valor minimo]:[Estado de calidad el aire]],2,TRUE)</f>
        <v>Aceptable</v>
      </c>
      <c r="N3096" s="11">
        <v>18</v>
      </c>
      <c r="O3096" s="11" t="s">
        <v>159</v>
      </c>
      <c r="P3096" s="11">
        <v>3</v>
      </c>
      <c r="Q3096" s="11">
        <v>-74.121613699999997</v>
      </c>
      <c r="R3096" s="12">
        <v>4.5695695369999996</v>
      </c>
    </row>
    <row r="3097" spans="1:18" x14ac:dyDescent="0.25">
      <c r="A3097" s="10">
        <v>3096</v>
      </c>
      <c r="B3097" s="3" t="s">
        <v>178</v>
      </c>
      <c r="C3097" s="3" t="s">
        <v>6255</v>
      </c>
      <c r="D3097" s="3" t="s">
        <v>1</v>
      </c>
      <c r="E3097" s="3" t="s">
        <v>83</v>
      </c>
      <c r="F3097" s="87">
        <v>22</v>
      </c>
      <c r="G3097" s="5">
        <f t="shared" si="144"/>
        <v>69</v>
      </c>
      <c r="H3097" s="5" t="str">
        <f>VLOOKUP(F3097,Tabla5[[Columna3]:[Columna4]],2,TRUE)</f>
        <v>Aceptable</v>
      </c>
      <c r="I3097" s="18">
        <v>50</v>
      </c>
      <c r="J3097" s="5">
        <f t="shared" si="145"/>
        <v>46.296296296296298</v>
      </c>
      <c r="K3097" s="5" t="str">
        <f>VLOOKUP(I3097,Tabla13[[Rango minimo]:[Estado de calidad del aire]],2,TRUE)</f>
        <v>Buena</v>
      </c>
      <c r="L3097" s="21">
        <f t="shared" si="146"/>
        <v>57.648148148148152</v>
      </c>
      <c r="M3097" s="21" t="str">
        <f>VLOOKUP(L3097,Tabla7[[Valor minimo]:[Estado de calidad el aire]],2,TRUE)</f>
        <v>Aceptable</v>
      </c>
      <c r="N3097" s="11">
        <v>18</v>
      </c>
      <c r="O3097" s="11" t="s">
        <v>159</v>
      </c>
      <c r="P3097" s="11">
        <v>2</v>
      </c>
      <c r="Q3097" s="11">
        <v>-74.11386444</v>
      </c>
      <c r="R3097" s="12">
        <v>4.5682625679999997</v>
      </c>
    </row>
    <row r="3098" spans="1:18" x14ac:dyDescent="0.25">
      <c r="A3098" s="10">
        <v>3097</v>
      </c>
      <c r="B3098" s="3" t="s">
        <v>179</v>
      </c>
      <c r="C3098" s="3" t="s">
        <v>6255</v>
      </c>
      <c r="D3098" s="3" t="s">
        <v>1</v>
      </c>
      <c r="E3098" s="3" t="s">
        <v>84</v>
      </c>
      <c r="F3098" s="87">
        <v>24</v>
      </c>
      <c r="G3098" s="5">
        <f t="shared" si="144"/>
        <v>73</v>
      </c>
      <c r="H3098" s="5" t="str">
        <f>VLOOKUP(F3098,Tabla5[[Columna3]:[Columna4]],2,TRUE)</f>
        <v>Aceptable</v>
      </c>
      <c r="I3098" s="18">
        <v>50</v>
      </c>
      <c r="J3098" s="5">
        <f t="shared" si="145"/>
        <v>46.296296296296298</v>
      </c>
      <c r="K3098" s="5" t="str">
        <f>VLOOKUP(I3098,Tabla13[[Rango minimo]:[Estado de calidad del aire]],2,TRUE)</f>
        <v>Buena</v>
      </c>
      <c r="L3098" s="21">
        <f t="shared" si="146"/>
        <v>59.648148148148152</v>
      </c>
      <c r="M3098" s="21" t="str">
        <f>VLOOKUP(L3098,Tabla7[[Valor minimo]:[Estado de calidad el aire]],2,TRUE)</f>
        <v>Aceptable</v>
      </c>
      <c r="N3098" s="11">
        <v>18</v>
      </c>
      <c r="O3098" s="11" t="s">
        <v>159</v>
      </c>
      <c r="P3098" s="11">
        <v>2</v>
      </c>
      <c r="Q3098" s="11">
        <v>-74.120042569999995</v>
      </c>
      <c r="R3098" s="12">
        <v>4.574183412</v>
      </c>
    </row>
    <row r="3099" spans="1:18" x14ac:dyDescent="0.25">
      <c r="A3099" s="10">
        <v>3098</v>
      </c>
      <c r="B3099" s="3" t="s">
        <v>180</v>
      </c>
      <c r="C3099" s="3" t="s">
        <v>6255</v>
      </c>
      <c r="D3099" s="3" t="s">
        <v>1</v>
      </c>
      <c r="E3099" s="3" t="s">
        <v>81</v>
      </c>
      <c r="F3099" s="87">
        <v>22</v>
      </c>
      <c r="G3099" s="5">
        <f t="shared" si="144"/>
        <v>69</v>
      </c>
      <c r="H3099" s="5" t="str">
        <f>VLOOKUP(F3099,Tabla5[[Columna3]:[Columna4]],2,TRUE)</f>
        <v>Aceptable</v>
      </c>
      <c r="I3099" s="18">
        <v>50</v>
      </c>
      <c r="J3099" s="5">
        <f t="shared" si="145"/>
        <v>46.296296296296298</v>
      </c>
      <c r="K3099" s="5" t="str">
        <f>VLOOKUP(I3099,Tabla13[[Rango minimo]:[Estado de calidad del aire]],2,TRUE)</f>
        <v>Buena</v>
      </c>
      <c r="L3099" s="21">
        <f t="shared" si="146"/>
        <v>57.648148148148152</v>
      </c>
      <c r="M3099" s="21" t="str">
        <f>VLOOKUP(L3099,Tabla7[[Valor minimo]:[Estado de calidad el aire]],2,TRUE)</f>
        <v>Aceptable</v>
      </c>
      <c r="N3099" s="11">
        <v>18</v>
      </c>
      <c r="O3099" s="11" t="s">
        <v>159</v>
      </c>
      <c r="P3099" s="11">
        <v>2</v>
      </c>
      <c r="Q3099" s="11">
        <v>-74.109499630000002</v>
      </c>
      <c r="R3099" s="12">
        <v>4.5678648730000004</v>
      </c>
    </row>
    <row r="3100" spans="1:18" x14ac:dyDescent="0.25">
      <c r="A3100" s="10">
        <v>3099</v>
      </c>
      <c r="B3100" s="3" t="s">
        <v>181</v>
      </c>
      <c r="C3100" s="3" t="s">
        <v>6255</v>
      </c>
      <c r="D3100" s="3" t="s">
        <v>1</v>
      </c>
      <c r="E3100" s="3" t="s">
        <v>85</v>
      </c>
      <c r="F3100" s="87">
        <v>22</v>
      </c>
      <c r="G3100" s="5">
        <f t="shared" si="144"/>
        <v>69</v>
      </c>
      <c r="H3100" s="5" t="str">
        <f>VLOOKUP(F3100,Tabla5[[Columna3]:[Columna4]],2,TRUE)</f>
        <v>Aceptable</v>
      </c>
      <c r="I3100" s="18">
        <v>50</v>
      </c>
      <c r="J3100" s="5">
        <f t="shared" si="145"/>
        <v>46.296296296296298</v>
      </c>
      <c r="K3100" s="5" t="str">
        <f>VLOOKUP(I3100,Tabla13[[Rango minimo]:[Estado de calidad del aire]],2,TRUE)</f>
        <v>Buena</v>
      </c>
      <c r="L3100" s="21">
        <f t="shared" si="146"/>
        <v>57.648148148148152</v>
      </c>
      <c r="M3100" s="21" t="str">
        <f>VLOOKUP(L3100,Tabla7[[Valor minimo]:[Estado de calidad el aire]],2,TRUE)</f>
        <v>Aceptable</v>
      </c>
      <c r="N3100" s="11">
        <v>18</v>
      </c>
      <c r="O3100" s="11" t="s">
        <v>159</v>
      </c>
      <c r="P3100" s="11">
        <v>2</v>
      </c>
      <c r="Q3100" s="11">
        <v>-74.106904069999999</v>
      </c>
      <c r="R3100" s="12">
        <v>4.5646712760000003</v>
      </c>
    </row>
    <row r="3101" spans="1:18" x14ac:dyDescent="0.25">
      <c r="A3101" s="10">
        <v>3100</v>
      </c>
      <c r="B3101" s="3" t="s">
        <v>182</v>
      </c>
      <c r="C3101" s="3" t="s">
        <v>6255</v>
      </c>
      <c r="D3101" s="3" t="s">
        <v>1</v>
      </c>
      <c r="E3101" s="3" t="s">
        <v>85</v>
      </c>
      <c r="F3101" s="87">
        <v>22</v>
      </c>
      <c r="G3101" s="5">
        <f t="shared" si="144"/>
        <v>69</v>
      </c>
      <c r="H3101" s="5" t="str">
        <f>VLOOKUP(F3101,Tabla5[[Columna3]:[Columna4]],2,TRUE)</f>
        <v>Aceptable</v>
      </c>
      <c r="I3101" s="18">
        <v>44</v>
      </c>
      <c r="J3101" s="5">
        <f t="shared" si="145"/>
        <v>40.74074074074074</v>
      </c>
      <c r="K3101" s="5" t="str">
        <f>VLOOKUP(I3101,Tabla13[[Rango minimo]:[Estado de calidad del aire]],2,TRUE)</f>
        <v>Buena</v>
      </c>
      <c r="L3101" s="21">
        <f t="shared" si="146"/>
        <v>54.870370370370367</v>
      </c>
      <c r="M3101" s="21" t="str">
        <f>VLOOKUP(L3101,Tabla7[[Valor minimo]:[Estado de calidad el aire]],2,TRUE)</f>
        <v>Aceptable</v>
      </c>
      <c r="N3101" s="11">
        <v>18</v>
      </c>
      <c r="O3101" s="11" t="s">
        <v>159</v>
      </c>
      <c r="P3101" s="11">
        <v>2</v>
      </c>
      <c r="Q3101" s="11">
        <v>-74.110821099999995</v>
      </c>
      <c r="R3101" s="12">
        <v>4.5662080310000004</v>
      </c>
    </row>
    <row r="3102" spans="1:18" x14ac:dyDescent="0.25">
      <c r="A3102" s="10">
        <v>3101</v>
      </c>
      <c r="B3102" s="3" t="s">
        <v>183</v>
      </c>
      <c r="C3102" s="3" t="s">
        <v>6255</v>
      </c>
      <c r="D3102" s="3" t="s">
        <v>1</v>
      </c>
      <c r="E3102" s="3" t="s">
        <v>85</v>
      </c>
      <c r="F3102" s="87">
        <v>22</v>
      </c>
      <c r="G3102" s="5">
        <f t="shared" si="144"/>
        <v>69</v>
      </c>
      <c r="H3102" s="5" t="str">
        <f>VLOOKUP(F3102,Tabla5[[Columna3]:[Columna4]],2,TRUE)</f>
        <v>Aceptable</v>
      </c>
      <c r="I3102" s="18">
        <v>44</v>
      </c>
      <c r="J3102" s="5">
        <f t="shared" si="145"/>
        <v>40.74074074074074</v>
      </c>
      <c r="K3102" s="5" t="str">
        <f>VLOOKUP(I3102,Tabla13[[Rango minimo]:[Estado de calidad del aire]],2,TRUE)</f>
        <v>Buena</v>
      </c>
      <c r="L3102" s="21">
        <f t="shared" si="146"/>
        <v>54.870370370370367</v>
      </c>
      <c r="M3102" s="21" t="str">
        <f>VLOOKUP(L3102,Tabla7[[Valor minimo]:[Estado de calidad el aire]],2,TRUE)</f>
        <v>Aceptable</v>
      </c>
      <c r="N3102" s="11">
        <v>18</v>
      </c>
      <c r="O3102" s="11" t="s">
        <v>159</v>
      </c>
      <c r="P3102" s="11">
        <v>2</v>
      </c>
      <c r="Q3102" s="11">
        <v>-74.108955539999997</v>
      </c>
      <c r="R3102" s="12">
        <v>4.565701979</v>
      </c>
    </row>
    <row r="3103" spans="1:18" x14ac:dyDescent="0.25">
      <c r="A3103" s="10">
        <v>3102</v>
      </c>
      <c r="B3103" s="3" t="s">
        <v>184</v>
      </c>
      <c r="C3103" s="3" t="s">
        <v>6255</v>
      </c>
      <c r="D3103" s="3" t="s">
        <v>1</v>
      </c>
      <c r="E3103" s="3" t="s">
        <v>86</v>
      </c>
      <c r="F3103" s="87">
        <v>22</v>
      </c>
      <c r="G3103" s="5">
        <f t="shared" si="144"/>
        <v>69</v>
      </c>
      <c r="H3103" s="5" t="str">
        <f>VLOOKUP(F3103,Tabla5[[Columna3]:[Columna4]],2,TRUE)</f>
        <v>Aceptable</v>
      </c>
      <c r="I3103" s="18">
        <v>44</v>
      </c>
      <c r="J3103" s="5">
        <f t="shared" si="145"/>
        <v>40.74074074074074</v>
      </c>
      <c r="K3103" s="5" t="str">
        <f>VLOOKUP(I3103,Tabla13[[Rango minimo]:[Estado de calidad del aire]],2,TRUE)</f>
        <v>Buena</v>
      </c>
      <c r="L3103" s="21">
        <f t="shared" si="146"/>
        <v>54.870370370370367</v>
      </c>
      <c r="M3103" s="21" t="str">
        <f>VLOOKUP(L3103,Tabla7[[Valor minimo]:[Estado de calidad el aire]],2,TRUE)</f>
        <v>Aceptable</v>
      </c>
      <c r="N3103" s="11">
        <v>18</v>
      </c>
      <c r="O3103" s="11" t="s">
        <v>159</v>
      </c>
      <c r="P3103" s="11">
        <v>2</v>
      </c>
      <c r="Q3103" s="11">
        <v>-74.114030400000004</v>
      </c>
      <c r="R3103" s="12">
        <v>4.5659040749999997</v>
      </c>
    </row>
    <row r="3104" spans="1:18" x14ac:dyDescent="0.25">
      <c r="A3104" s="10">
        <v>3103</v>
      </c>
      <c r="B3104" s="3" t="s">
        <v>185</v>
      </c>
      <c r="C3104" s="3" t="s">
        <v>6255</v>
      </c>
      <c r="D3104" s="3" t="s">
        <v>1</v>
      </c>
      <c r="E3104" s="3" t="s">
        <v>87</v>
      </c>
      <c r="F3104" s="87">
        <v>22</v>
      </c>
      <c r="G3104" s="5">
        <f t="shared" si="144"/>
        <v>69</v>
      </c>
      <c r="H3104" s="5" t="str">
        <f>VLOOKUP(F3104,Tabla5[[Columna3]:[Columna4]],2,TRUE)</f>
        <v>Aceptable</v>
      </c>
      <c r="I3104" s="18">
        <v>44</v>
      </c>
      <c r="J3104" s="5">
        <f t="shared" si="145"/>
        <v>40.74074074074074</v>
      </c>
      <c r="K3104" s="5" t="str">
        <f>VLOOKUP(I3104,Tabla13[[Rango minimo]:[Estado de calidad del aire]],2,TRUE)</f>
        <v>Buena</v>
      </c>
      <c r="L3104" s="21">
        <f t="shared" si="146"/>
        <v>54.870370370370367</v>
      </c>
      <c r="M3104" s="21" t="str">
        <f>VLOOKUP(L3104,Tabla7[[Valor minimo]:[Estado de calidad el aire]],2,TRUE)</f>
        <v>Aceptable</v>
      </c>
      <c r="N3104" s="11">
        <v>18</v>
      </c>
      <c r="O3104" s="11" t="s">
        <v>159</v>
      </c>
      <c r="P3104" s="11">
        <v>3</v>
      </c>
      <c r="Q3104" s="11">
        <v>-74.119555739999996</v>
      </c>
      <c r="R3104" s="12">
        <v>4.5727026830000002</v>
      </c>
    </row>
    <row r="3105" spans="1:18" x14ac:dyDescent="0.25">
      <c r="A3105" s="10">
        <v>3104</v>
      </c>
      <c r="B3105" s="3" t="s">
        <v>186</v>
      </c>
      <c r="C3105" s="3" t="s">
        <v>6255</v>
      </c>
      <c r="D3105" s="3" t="s">
        <v>1</v>
      </c>
      <c r="E3105" s="3" t="s">
        <v>88</v>
      </c>
      <c r="F3105" s="87">
        <v>22</v>
      </c>
      <c r="G3105" s="5">
        <f t="shared" si="144"/>
        <v>69</v>
      </c>
      <c r="H3105" s="5" t="str">
        <f>VLOOKUP(F3105,Tabla5[[Columna3]:[Columna4]],2,TRUE)</f>
        <v>Aceptable</v>
      </c>
      <c r="I3105" s="18">
        <v>44</v>
      </c>
      <c r="J3105" s="5">
        <f t="shared" si="145"/>
        <v>40.74074074074074</v>
      </c>
      <c r="K3105" s="5" t="str">
        <f>VLOOKUP(I3105,Tabla13[[Rango minimo]:[Estado de calidad del aire]],2,TRUE)</f>
        <v>Buena</v>
      </c>
      <c r="L3105" s="21">
        <f t="shared" si="146"/>
        <v>54.870370370370367</v>
      </c>
      <c r="M3105" s="21" t="str">
        <f>VLOOKUP(L3105,Tabla7[[Valor minimo]:[Estado de calidad el aire]],2,TRUE)</f>
        <v>Aceptable</v>
      </c>
      <c r="N3105" s="11">
        <v>18</v>
      </c>
      <c r="O3105" s="11" t="s">
        <v>159</v>
      </c>
      <c r="P3105" s="11">
        <v>2</v>
      </c>
      <c r="Q3105" s="11">
        <v>-74.109155040000005</v>
      </c>
      <c r="R3105" s="12">
        <v>4.5636628479999999</v>
      </c>
    </row>
    <row r="3106" spans="1:18" x14ac:dyDescent="0.25">
      <c r="A3106" s="10">
        <v>3105</v>
      </c>
      <c r="B3106" s="3" t="s">
        <v>187</v>
      </c>
      <c r="C3106" s="3" t="s">
        <v>6255</v>
      </c>
      <c r="D3106" s="3" t="s">
        <v>1</v>
      </c>
      <c r="E3106" s="3" t="s">
        <v>89</v>
      </c>
      <c r="F3106" s="87">
        <v>22</v>
      </c>
      <c r="G3106" s="5">
        <f t="shared" si="144"/>
        <v>69</v>
      </c>
      <c r="H3106" s="5" t="str">
        <f>VLOOKUP(F3106,Tabla5[[Columna3]:[Columna4]],2,TRUE)</f>
        <v>Aceptable</v>
      </c>
      <c r="I3106" s="18">
        <v>44</v>
      </c>
      <c r="J3106" s="5">
        <f t="shared" si="145"/>
        <v>40.74074074074074</v>
      </c>
      <c r="K3106" s="5" t="str">
        <f>VLOOKUP(I3106,Tabla13[[Rango minimo]:[Estado de calidad del aire]],2,TRUE)</f>
        <v>Buena</v>
      </c>
      <c r="L3106" s="21">
        <f t="shared" si="146"/>
        <v>54.870370370370367</v>
      </c>
      <c r="M3106" s="21" t="str">
        <f>VLOOKUP(L3106,Tabla7[[Valor minimo]:[Estado de calidad el aire]],2,TRUE)</f>
        <v>Aceptable</v>
      </c>
      <c r="N3106" s="11">
        <v>18</v>
      </c>
      <c r="O3106" s="11" t="s">
        <v>159</v>
      </c>
      <c r="P3106" s="11">
        <v>2</v>
      </c>
      <c r="Q3106" s="11">
        <v>-74.107507159999997</v>
      </c>
      <c r="R3106" s="12">
        <v>4.562022657</v>
      </c>
    </row>
    <row r="3107" spans="1:18" x14ac:dyDescent="0.25">
      <c r="A3107" s="10">
        <v>3106</v>
      </c>
      <c r="B3107" s="3" t="s">
        <v>188</v>
      </c>
      <c r="C3107" s="3" t="s">
        <v>6255</v>
      </c>
      <c r="D3107" s="3" t="s">
        <v>1</v>
      </c>
      <c r="E3107" s="3" t="s">
        <v>90</v>
      </c>
      <c r="F3107" s="87">
        <v>22</v>
      </c>
      <c r="G3107" s="5">
        <f t="shared" si="144"/>
        <v>69</v>
      </c>
      <c r="H3107" s="5" t="str">
        <f>VLOOKUP(F3107,Tabla5[[Columna3]:[Columna4]],2,TRUE)</f>
        <v>Aceptable</v>
      </c>
      <c r="I3107" s="18">
        <v>44</v>
      </c>
      <c r="J3107" s="5">
        <f t="shared" si="145"/>
        <v>40.74074074074074</v>
      </c>
      <c r="K3107" s="5" t="str">
        <f>VLOOKUP(I3107,Tabla13[[Rango minimo]:[Estado de calidad del aire]],2,TRUE)</f>
        <v>Buena</v>
      </c>
      <c r="L3107" s="21">
        <f t="shared" si="146"/>
        <v>54.870370370370367</v>
      </c>
      <c r="M3107" s="21" t="str">
        <f>VLOOKUP(L3107,Tabla7[[Valor minimo]:[Estado de calidad el aire]],2,TRUE)</f>
        <v>Aceptable</v>
      </c>
      <c r="N3107" s="11">
        <v>18</v>
      </c>
      <c r="O3107" s="11" t="s">
        <v>159</v>
      </c>
      <c r="P3107" s="11">
        <v>2</v>
      </c>
      <c r="Q3107" s="11">
        <v>-74.106561790000001</v>
      </c>
      <c r="R3107" s="12">
        <v>4.5563335760000001</v>
      </c>
    </row>
    <row r="3108" spans="1:18" x14ac:dyDescent="0.25">
      <c r="A3108" s="10">
        <v>3107</v>
      </c>
      <c r="B3108" s="3" t="s">
        <v>189</v>
      </c>
      <c r="C3108" s="3" t="s">
        <v>6255</v>
      </c>
      <c r="D3108" s="3" t="s">
        <v>1</v>
      </c>
      <c r="E3108" s="3" t="s">
        <v>91</v>
      </c>
      <c r="F3108" s="87">
        <v>22</v>
      </c>
      <c r="G3108" s="5">
        <f t="shared" si="144"/>
        <v>69</v>
      </c>
      <c r="H3108" s="5" t="str">
        <f>VLOOKUP(F3108,Tabla5[[Columna3]:[Columna4]],2,TRUE)</f>
        <v>Aceptable</v>
      </c>
      <c r="I3108" s="18">
        <v>44</v>
      </c>
      <c r="J3108" s="5">
        <f t="shared" si="145"/>
        <v>40.74074074074074</v>
      </c>
      <c r="K3108" s="5" t="str">
        <f>VLOOKUP(I3108,Tabla13[[Rango minimo]:[Estado de calidad del aire]],2,TRUE)</f>
        <v>Buena</v>
      </c>
      <c r="L3108" s="21">
        <f t="shared" si="146"/>
        <v>54.870370370370367</v>
      </c>
      <c r="M3108" s="21" t="str">
        <f>VLOOKUP(L3108,Tabla7[[Valor minimo]:[Estado de calidad el aire]],2,TRUE)</f>
        <v>Aceptable</v>
      </c>
      <c r="N3108" s="11">
        <v>18</v>
      </c>
      <c r="O3108" s="11" t="s">
        <v>159</v>
      </c>
      <c r="P3108" s="11">
        <v>2</v>
      </c>
      <c r="Q3108" s="11">
        <v>-74.11862035</v>
      </c>
      <c r="R3108" s="12">
        <v>4.557110196</v>
      </c>
    </row>
    <row r="3109" spans="1:18" x14ac:dyDescent="0.25">
      <c r="A3109" s="10">
        <v>3108</v>
      </c>
      <c r="B3109" s="3" t="s">
        <v>190</v>
      </c>
      <c r="C3109" s="3" t="s">
        <v>6255</v>
      </c>
      <c r="D3109" s="3" t="s">
        <v>1</v>
      </c>
      <c r="E3109" s="3" t="s">
        <v>92</v>
      </c>
      <c r="F3109" s="87">
        <v>22</v>
      </c>
      <c r="G3109" s="5">
        <f t="shared" si="144"/>
        <v>69</v>
      </c>
      <c r="H3109" s="5" t="str">
        <f>VLOOKUP(F3109,Tabla5[[Columna3]:[Columna4]],2,TRUE)</f>
        <v>Aceptable</v>
      </c>
      <c r="I3109" s="18">
        <v>44</v>
      </c>
      <c r="J3109" s="5">
        <f t="shared" si="145"/>
        <v>40.74074074074074</v>
      </c>
      <c r="K3109" s="5" t="str">
        <f>VLOOKUP(I3109,Tabla13[[Rango minimo]:[Estado de calidad del aire]],2,TRUE)</f>
        <v>Buena</v>
      </c>
      <c r="L3109" s="21">
        <f t="shared" si="146"/>
        <v>54.870370370370367</v>
      </c>
      <c r="M3109" s="21" t="str">
        <f>VLOOKUP(L3109,Tabla7[[Valor minimo]:[Estado de calidad el aire]],2,TRUE)</f>
        <v>Aceptable</v>
      </c>
      <c r="N3109" s="11">
        <v>18</v>
      </c>
      <c r="O3109" s="11" t="s">
        <v>159</v>
      </c>
      <c r="P3109" s="11">
        <v>2</v>
      </c>
      <c r="Q3109" s="11">
        <v>-74.117035490000006</v>
      </c>
      <c r="R3109" s="12">
        <v>4.5622564580000002</v>
      </c>
    </row>
    <row r="3110" spans="1:18" x14ac:dyDescent="0.25">
      <c r="A3110" s="10">
        <v>3109</v>
      </c>
      <c r="B3110" s="3" t="s">
        <v>191</v>
      </c>
      <c r="C3110" s="3" t="s">
        <v>6255</v>
      </c>
      <c r="D3110" s="3" t="s">
        <v>1</v>
      </c>
      <c r="E3110" s="3" t="s">
        <v>93</v>
      </c>
      <c r="F3110" s="87">
        <v>22</v>
      </c>
      <c r="G3110" s="5">
        <f t="shared" si="144"/>
        <v>69</v>
      </c>
      <c r="H3110" s="5" t="str">
        <f>VLOOKUP(F3110,Tabla5[[Columna3]:[Columna4]],2,TRUE)</f>
        <v>Aceptable</v>
      </c>
      <c r="I3110" s="18">
        <v>44</v>
      </c>
      <c r="J3110" s="5">
        <f t="shared" si="145"/>
        <v>40.74074074074074</v>
      </c>
      <c r="K3110" s="5" t="str">
        <f>VLOOKUP(I3110,Tabla13[[Rango minimo]:[Estado de calidad del aire]],2,TRUE)</f>
        <v>Buena</v>
      </c>
      <c r="L3110" s="21">
        <f t="shared" si="146"/>
        <v>54.870370370370367</v>
      </c>
      <c r="M3110" s="21" t="str">
        <f>VLOOKUP(L3110,Tabla7[[Valor minimo]:[Estado de calidad el aire]],2,TRUE)</f>
        <v>Aceptable</v>
      </c>
      <c r="N3110" s="11">
        <v>18</v>
      </c>
      <c r="O3110" s="11" t="s">
        <v>159</v>
      </c>
      <c r="P3110" s="11">
        <v>3</v>
      </c>
      <c r="Q3110" s="11">
        <v>-74.119848869999998</v>
      </c>
      <c r="R3110" s="12">
        <v>4.5602254279999999</v>
      </c>
    </row>
    <row r="3111" spans="1:18" x14ac:dyDescent="0.25">
      <c r="A3111" s="10">
        <v>3110</v>
      </c>
      <c r="B3111" s="3" t="s">
        <v>192</v>
      </c>
      <c r="C3111" s="3" t="s">
        <v>6255</v>
      </c>
      <c r="D3111" s="3" t="s">
        <v>1</v>
      </c>
      <c r="E3111" s="3" t="s">
        <v>94</v>
      </c>
      <c r="F3111" s="87">
        <v>22</v>
      </c>
      <c r="G3111" s="5">
        <f t="shared" si="144"/>
        <v>69</v>
      </c>
      <c r="H3111" s="5" t="str">
        <f>VLOOKUP(F3111,Tabla5[[Columna3]:[Columna4]],2,TRUE)</f>
        <v>Aceptable</v>
      </c>
      <c r="I3111" s="18">
        <v>44</v>
      </c>
      <c r="J3111" s="5">
        <f t="shared" si="145"/>
        <v>40.74074074074074</v>
      </c>
      <c r="K3111" s="5" t="str">
        <f>VLOOKUP(I3111,Tabla13[[Rango minimo]:[Estado de calidad del aire]],2,TRUE)</f>
        <v>Buena</v>
      </c>
      <c r="L3111" s="21">
        <f t="shared" si="146"/>
        <v>54.870370370370367</v>
      </c>
      <c r="M3111" s="21" t="str">
        <f>VLOOKUP(L3111,Tabla7[[Valor minimo]:[Estado de calidad el aire]],2,TRUE)</f>
        <v>Aceptable</v>
      </c>
      <c r="N3111" s="11">
        <v>18</v>
      </c>
      <c r="O3111" s="11" t="s">
        <v>159</v>
      </c>
      <c r="P3111" s="11">
        <v>2</v>
      </c>
      <c r="Q3111" s="11">
        <v>-74.105211780000005</v>
      </c>
      <c r="R3111" s="12">
        <v>4.5560174990000002</v>
      </c>
    </row>
    <row r="3112" spans="1:18" x14ac:dyDescent="0.25">
      <c r="A3112" s="10">
        <v>3111</v>
      </c>
      <c r="B3112" s="3" t="s">
        <v>193</v>
      </c>
      <c r="C3112" s="3" t="s">
        <v>6255</v>
      </c>
      <c r="D3112" s="3" t="s">
        <v>1</v>
      </c>
      <c r="E3112" s="3" t="s">
        <v>95</v>
      </c>
      <c r="F3112" s="87">
        <v>22</v>
      </c>
      <c r="G3112" s="5">
        <f t="shared" si="144"/>
        <v>69</v>
      </c>
      <c r="H3112" s="5" t="str">
        <f>VLOOKUP(F3112,Tabla5[[Columna3]:[Columna4]],2,TRUE)</f>
        <v>Aceptable</v>
      </c>
      <c r="I3112" s="18">
        <v>44</v>
      </c>
      <c r="J3112" s="5">
        <f t="shared" si="145"/>
        <v>40.74074074074074</v>
      </c>
      <c r="K3112" s="5" t="str">
        <f>VLOOKUP(I3112,Tabla13[[Rango minimo]:[Estado de calidad del aire]],2,TRUE)</f>
        <v>Buena</v>
      </c>
      <c r="L3112" s="21">
        <f t="shared" si="146"/>
        <v>54.870370370370367</v>
      </c>
      <c r="M3112" s="21" t="str">
        <f>VLOOKUP(L3112,Tabla7[[Valor minimo]:[Estado de calidad el aire]],2,TRUE)</f>
        <v>Aceptable</v>
      </c>
      <c r="N3112" s="11">
        <v>18</v>
      </c>
      <c r="O3112" s="11" t="s">
        <v>159</v>
      </c>
      <c r="P3112" s="11">
        <v>1</v>
      </c>
      <c r="Q3112" s="11">
        <v>-74.112260730000003</v>
      </c>
      <c r="R3112" s="12">
        <v>4.5604061070000004</v>
      </c>
    </row>
    <row r="3113" spans="1:18" x14ac:dyDescent="0.25">
      <c r="A3113" s="10">
        <v>3112</v>
      </c>
      <c r="B3113" s="3" t="s">
        <v>194</v>
      </c>
      <c r="C3113" s="3" t="s">
        <v>6255</v>
      </c>
      <c r="D3113" s="3" t="s">
        <v>1</v>
      </c>
      <c r="E3113" s="3" t="s">
        <v>96</v>
      </c>
      <c r="F3113" s="87">
        <v>22</v>
      </c>
      <c r="G3113" s="5">
        <f t="shared" si="144"/>
        <v>69</v>
      </c>
      <c r="H3113" s="5" t="str">
        <f>VLOOKUP(F3113,Tabla5[[Columna3]:[Columna4]],2,TRUE)</f>
        <v>Aceptable</v>
      </c>
      <c r="I3113" s="18">
        <v>44</v>
      </c>
      <c r="J3113" s="5">
        <f t="shared" si="145"/>
        <v>40.74074074074074</v>
      </c>
      <c r="K3113" s="5" t="str">
        <f>VLOOKUP(I3113,Tabla13[[Rango minimo]:[Estado de calidad del aire]],2,TRUE)</f>
        <v>Buena</v>
      </c>
      <c r="L3113" s="21">
        <f t="shared" si="146"/>
        <v>54.870370370370367</v>
      </c>
      <c r="M3113" s="21" t="str">
        <f>VLOOKUP(L3113,Tabla7[[Valor minimo]:[Estado de calidad el aire]],2,TRUE)</f>
        <v>Aceptable</v>
      </c>
      <c r="N3113" s="11">
        <v>18</v>
      </c>
      <c r="O3113" s="11" t="s">
        <v>159</v>
      </c>
      <c r="P3113" s="11">
        <v>2</v>
      </c>
      <c r="Q3113" s="11">
        <v>-74.117521289999999</v>
      </c>
      <c r="R3113" s="12">
        <v>4.5569621759999999</v>
      </c>
    </row>
    <row r="3114" spans="1:18" x14ac:dyDescent="0.25">
      <c r="A3114" s="10">
        <v>3113</v>
      </c>
      <c r="B3114" s="3" t="s">
        <v>195</v>
      </c>
      <c r="C3114" s="3" t="s">
        <v>6255</v>
      </c>
      <c r="D3114" s="3" t="s">
        <v>1</v>
      </c>
      <c r="E3114" s="3" t="s">
        <v>97</v>
      </c>
      <c r="F3114" s="87">
        <v>22</v>
      </c>
      <c r="G3114" s="5">
        <f t="shared" si="144"/>
        <v>69</v>
      </c>
      <c r="H3114" s="5" t="str">
        <f>VLOOKUP(F3114,Tabla5[[Columna3]:[Columna4]],2,TRUE)</f>
        <v>Aceptable</v>
      </c>
      <c r="I3114" s="18">
        <v>44</v>
      </c>
      <c r="J3114" s="5">
        <f t="shared" si="145"/>
        <v>40.74074074074074</v>
      </c>
      <c r="K3114" s="5" t="str">
        <f>VLOOKUP(I3114,Tabla13[[Rango minimo]:[Estado de calidad del aire]],2,TRUE)</f>
        <v>Buena</v>
      </c>
      <c r="L3114" s="21">
        <f t="shared" si="146"/>
        <v>54.870370370370367</v>
      </c>
      <c r="M3114" s="21" t="str">
        <f>VLOOKUP(L3114,Tabla7[[Valor minimo]:[Estado de calidad el aire]],2,TRUE)</f>
        <v>Aceptable</v>
      </c>
      <c r="N3114" s="11">
        <v>18</v>
      </c>
      <c r="O3114" s="11" t="s">
        <v>159</v>
      </c>
      <c r="P3114" s="11">
        <v>2</v>
      </c>
      <c r="Q3114" s="11">
        <v>-74.116125999999994</v>
      </c>
      <c r="R3114" s="12">
        <v>4.552532308</v>
      </c>
    </row>
    <row r="3115" spans="1:18" x14ac:dyDescent="0.25">
      <c r="A3115" s="10">
        <v>3114</v>
      </c>
      <c r="B3115" s="3" t="s">
        <v>196</v>
      </c>
      <c r="C3115" s="3" t="s">
        <v>6255</v>
      </c>
      <c r="D3115" s="3" t="s">
        <v>1</v>
      </c>
      <c r="E3115" s="3" t="s">
        <v>92</v>
      </c>
      <c r="F3115" s="87">
        <v>22</v>
      </c>
      <c r="G3115" s="5">
        <f t="shared" si="144"/>
        <v>69</v>
      </c>
      <c r="H3115" s="5" t="str">
        <f>VLOOKUP(F3115,Tabla5[[Columna3]:[Columna4]],2,TRUE)</f>
        <v>Aceptable</v>
      </c>
      <c r="I3115" s="18">
        <v>44</v>
      </c>
      <c r="J3115" s="5">
        <f t="shared" si="145"/>
        <v>40.74074074074074</v>
      </c>
      <c r="K3115" s="5" t="str">
        <f>VLOOKUP(I3115,Tabla13[[Rango minimo]:[Estado de calidad del aire]],2,TRUE)</f>
        <v>Buena</v>
      </c>
      <c r="L3115" s="21">
        <f t="shared" si="146"/>
        <v>54.870370370370367</v>
      </c>
      <c r="M3115" s="21" t="str">
        <f>VLOOKUP(L3115,Tabla7[[Valor minimo]:[Estado de calidad el aire]],2,TRUE)</f>
        <v>Aceptable</v>
      </c>
      <c r="N3115" s="11">
        <v>18</v>
      </c>
      <c r="O3115" s="11" t="s">
        <v>159</v>
      </c>
      <c r="P3115" s="11">
        <v>2</v>
      </c>
      <c r="Q3115" s="11">
        <v>-74.115884070000007</v>
      </c>
      <c r="R3115" s="12">
        <v>4.560754137</v>
      </c>
    </row>
    <row r="3116" spans="1:18" x14ac:dyDescent="0.25">
      <c r="A3116" s="10">
        <v>3115</v>
      </c>
      <c r="B3116" s="3" t="s">
        <v>197</v>
      </c>
      <c r="C3116" s="3" t="s">
        <v>6255</v>
      </c>
      <c r="D3116" s="3" t="s">
        <v>1</v>
      </c>
      <c r="E3116" s="3" t="s">
        <v>98</v>
      </c>
      <c r="F3116" s="87">
        <v>22</v>
      </c>
      <c r="G3116" s="5">
        <f t="shared" si="144"/>
        <v>69</v>
      </c>
      <c r="H3116" s="5" t="str">
        <f>VLOOKUP(F3116,Tabla5[[Columna3]:[Columna4]],2,TRUE)</f>
        <v>Aceptable</v>
      </c>
      <c r="I3116" s="18">
        <v>44</v>
      </c>
      <c r="J3116" s="5">
        <f t="shared" si="145"/>
        <v>40.74074074074074</v>
      </c>
      <c r="K3116" s="5" t="str">
        <f>VLOOKUP(I3116,Tabla13[[Rango minimo]:[Estado de calidad del aire]],2,TRUE)</f>
        <v>Buena</v>
      </c>
      <c r="L3116" s="21">
        <f t="shared" si="146"/>
        <v>54.870370370370367</v>
      </c>
      <c r="M3116" s="21" t="str">
        <f>VLOOKUP(L3116,Tabla7[[Valor minimo]:[Estado de calidad el aire]],2,TRUE)</f>
        <v>Aceptable</v>
      </c>
      <c r="N3116" s="11">
        <v>18</v>
      </c>
      <c r="O3116" s="11" t="s">
        <v>159</v>
      </c>
      <c r="P3116" s="11">
        <v>2</v>
      </c>
      <c r="Q3116" s="11">
        <v>-74.119653790000001</v>
      </c>
      <c r="R3116" s="12">
        <v>4.5585150600000004</v>
      </c>
    </row>
    <row r="3117" spans="1:18" x14ac:dyDescent="0.25">
      <c r="A3117" s="10">
        <v>3116</v>
      </c>
      <c r="B3117" s="3" t="s">
        <v>198</v>
      </c>
      <c r="C3117" s="3" t="s">
        <v>6255</v>
      </c>
      <c r="D3117" s="3" t="s">
        <v>1</v>
      </c>
      <c r="E3117" s="3" t="s">
        <v>99</v>
      </c>
      <c r="F3117" s="87">
        <v>22</v>
      </c>
      <c r="G3117" s="5">
        <f t="shared" si="144"/>
        <v>69</v>
      </c>
      <c r="H3117" s="5" t="str">
        <f>VLOOKUP(F3117,Tabla5[[Columna3]:[Columna4]],2,TRUE)</f>
        <v>Aceptable</v>
      </c>
      <c r="I3117" s="18">
        <v>44</v>
      </c>
      <c r="J3117" s="5">
        <f t="shared" si="145"/>
        <v>40.74074074074074</v>
      </c>
      <c r="K3117" s="5" t="str">
        <f>VLOOKUP(I3117,Tabla13[[Rango minimo]:[Estado de calidad del aire]],2,TRUE)</f>
        <v>Buena</v>
      </c>
      <c r="L3117" s="21">
        <f t="shared" si="146"/>
        <v>54.870370370370367</v>
      </c>
      <c r="M3117" s="21" t="str">
        <f>VLOOKUP(L3117,Tabla7[[Valor minimo]:[Estado de calidad el aire]],2,TRUE)</f>
        <v>Aceptable</v>
      </c>
      <c r="N3117" s="11">
        <v>18</v>
      </c>
      <c r="O3117" s="11" t="s">
        <v>159</v>
      </c>
      <c r="P3117" s="11">
        <v>2</v>
      </c>
      <c r="Q3117" s="11">
        <v>-74.124299399999998</v>
      </c>
      <c r="R3117" s="12">
        <v>4.5650036590000003</v>
      </c>
    </row>
    <row r="3118" spans="1:18" x14ac:dyDescent="0.25">
      <c r="A3118" s="10">
        <v>3117</v>
      </c>
      <c r="B3118" s="3" t="s">
        <v>199</v>
      </c>
      <c r="C3118" s="3" t="s">
        <v>6255</v>
      </c>
      <c r="D3118" s="3" t="s">
        <v>1</v>
      </c>
      <c r="E3118" s="3" t="s">
        <v>100</v>
      </c>
      <c r="F3118" s="87">
        <v>22</v>
      </c>
      <c r="G3118" s="5">
        <f t="shared" si="144"/>
        <v>69</v>
      </c>
      <c r="H3118" s="5" t="str">
        <f>VLOOKUP(F3118,Tabla5[[Columna3]:[Columna4]],2,TRUE)</f>
        <v>Aceptable</v>
      </c>
      <c r="I3118" s="18">
        <v>44</v>
      </c>
      <c r="J3118" s="5">
        <f t="shared" si="145"/>
        <v>40.74074074074074</v>
      </c>
      <c r="K3118" s="5" t="str">
        <f>VLOOKUP(I3118,Tabla13[[Rango minimo]:[Estado de calidad del aire]],2,TRUE)</f>
        <v>Buena</v>
      </c>
      <c r="L3118" s="21">
        <f t="shared" si="146"/>
        <v>54.870370370370367</v>
      </c>
      <c r="M3118" s="21" t="str">
        <f>VLOOKUP(L3118,Tabla7[[Valor minimo]:[Estado de calidad el aire]],2,TRUE)</f>
        <v>Aceptable</v>
      </c>
      <c r="N3118" s="11">
        <v>18</v>
      </c>
      <c r="O3118" s="11" t="s">
        <v>159</v>
      </c>
      <c r="P3118" s="11">
        <v>2</v>
      </c>
      <c r="Q3118" s="11">
        <v>-74.123046919999993</v>
      </c>
      <c r="R3118" s="12">
        <v>4.5664625609999998</v>
      </c>
    </row>
    <row r="3119" spans="1:18" x14ac:dyDescent="0.25">
      <c r="A3119" s="10">
        <v>3118</v>
      </c>
      <c r="B3119" s="3" t="s">
        <v>200</v>
      </c>
      <c r="C3119" s="3" t="s">
        <v>6255</v>
      </c>
      <c r="D3119" s="3" t="s">
        <v>1</v>
      </c>
      <c r="E3119" s="3" t="s">
        <v>101</v>
      </c>
      <c r="F3119" s="87">
        <v>22</v>
      </c>
      <c r="G3119" s="5">
        <f t="shared" si="144"/>
        <v>69</v>
      </c>
      <c r="H3119" s="5" t="str">
        <f>VLOOKUP(F3119,Tabla5[[Columna3]:[Columna4]],2,TRUE)</f>
        <v>Aceptable</v>
      </c>
      <c r="I3119" s="18">
        <v>44</v>
      </c>
      <c r="J3119" s="5">
        <f t="shared" si="145"/>
        <v>40.74074074074074</v>
      </c>
      <c r="K3119" s="5" t="str">
        <f>VLOOKUP(I3119,Tabla13[[Rango minimo]:[Estado de calidad del aire]],2,TRUE)</f>
        <v>Buena</v>
      </c>
      <c r="L3119" s="21">
        <f t="shared" si="146"/>
        <v>54.870370370370367</v>
      </c>
      <c r="M3119" s="21" t="str">
        <f>VLOOKUP(L3119,Tabla7[[Valor minimo]:[Estado de calidad el aire]],2,TRUE)</f>
        <v>Aceptable</v>
      </c>
      <c r="N3119" s="11">
        <v>18</v>
      </c>
      <c r="O3119" s="11" t="s">
        <v>159</v>
      </c>
      <c r="P3119" s="11">
        <v>2</v>
      </c>
      <c r="Q3119" s="11">
        <v>-74.112130489999998</v>
      </c>
      <c r="R3119" s="12">
        <v>4.5580122540000003</v>
      </c>
    </row>
    <row r="3120" spans="1:18" x14ac:dyDescent="0.25">
      <c r="A3120" s="10">
        <v>3119</v>
      </c>
      <c r="B3120" s="3" t="s">
        <v>201</v>
      </c>
      <c r="C3120" s="3" t="s">
        <v>6255</v>
      </c>
      <c r="D3120" s="3" t="s">
        <v>1</v>
      </c>
      <c r="E3120" s="3" t="s">
        <v>102</v>
      </c>
      <c r="F3120" s="87">
        <v>22</v>
      </c>
      <c r="G3120" s="5">
        <f t="shared" si="144"/>
        <v>69</v>
      </c>
      <c r="H3120" s="5" t="str">
        <f>VLOOKUP(F3120,Tabla5[[Columna3]:[Columna4]],2,TRUE)</f>
        <v>Aceptable</v>
      </c>
      <c r="I3120" s="18">
        <v>44</v>
      </c>
      <c r="J3120" s="5">
        <f t="shared" si="145"/>
        <v>40.74074074074074</v>
      </c>
      <c r="K3120" s="5" t="str">
        <f>VLOOKUP(I3120,Tabla13[[Rango minimo]:[Estado de calidad del aire]],2,TRUE)</f>
        <v>Buena</v>
      </c>
      <c r="L3120" s="21">
        <f t="shared" si="146"/>
        <v>54.870370370370367</v>
      </c>
      <c r="M3120" s="21" t="str">
        <f>VLOOKUP(L3120,Tabla7[[Valor minimo]:[Estado de calidad el aire]],2,TRUE)</f>
        <v>Aceptable</v>
      </c>
      <c r="N3120" s="11">
        <v>18</v>
      </c>
      <c r="O3120" s="11" t="s">
        <v>159</v>
      </c>
      <c r="P3120" s="11">
        <v>2</v>
      </c>
      <c r="Q3120" s="11">
        <v>-74.124523010000004</v>
      </c>
      <c r="R3120" s="12">
        <v>4.5622143289999997</v>
      </c>
    </row>
    <row r="3121" spans="1:18" x14ac:dyDescent="0.25">
      <c r="A3121" s="10">
        <v>3120</v>
      </c>
      <c r="B3121" s="3" t="s">
        <v>202</v>
      </c>
      <c r="C3121" s="3" t="s">
        <v>6255</v>
      </c>
      <c r="D3121" s="3" t="s">
        <v>1</v>
      </c>
      <c r="E3121" s="3" t="s">
        <v>98</v>
      </c>
      <c r="F3121" s="87">
        <v>22</v>
      </c>
      <c r="G3121" s="5">
        <f t="shared" si="144"/>
        <v>69</v>
      </c>
      <c r="H3121" s="5" t="str">
        <f>VLOOKUP(F3121,Tabla5[[Columna3]:[Columna4]],2,TRUE)</f>
        <v>Aceptable</v>
      </c>
      <c r="I3121" s="18">
        <v>44</v>
      </c>
      <c r="J3121" s="5">
        <f t="shared" si="145"/>
        <v>40.74074074074074</v>
      </c>
      <c r="K3121" s="5" t="str">
        <f>VLOOKUP(I3121,Tabla13[[Rango minimo]:[Estado de calidad del aire]],2,TRUE)</f>
        <v>Buena</v>
      </c>
      <c r="L3121" s="21">
        <f t="shared" si="146"/>
        <v>54.870370370370367</v>
      </c>
      <c r="M3121" s="21" t="str">
        <f>VLOOKUP(L3121,Tabla7[[Valor minimo]:[Estado de calidad el aire]],2,TRUE)</f>
        <v>Aceptable</v>
      </c>
      <c r="N3121" s="11">
        <v>18</v>
      </c>
      <c r="O3121" s="11" t="s">
        <v>159</v>
      </c>
      <c r="P3121" s="11">
        <v>2</v>
      </c>
      <c r="Q3121" s="11">
        <v>-74.121542349999999</v>
      </c>
      <c r="R3121" s="12">
        <v>4.5583582170000003</v>
      </c>
    </row>
    <row r="3122" spans="1:18" x14ac:dyDescent="0.25">
      <c r="A3122" s="10">
        <v>3121</v>
      </c>
      <c r="B3122" s="3" t="s">
        <v>203</v>
      </c>
      <c r="C3122" s="3" t="s">
        <v>6255</v>
      </c>
      <c r="D3122" s="3" t="s">
        <v>1</v>
      </c>
      <c r="E3122" s="3" t="s">
        <v>101</v>
      </c>
      <c r="F3122" s="87">
        <v>22</v>
      </c>
      <c r="G3122" s="5">
        <f t="shared" si="144"/>
        <v>69</v>
      </c>
      <c r="H3122" s="5" t="str">
        <f>VLOOKUP(F3122,Tabla5[[Columna3]:[Columna4]],2,TRUE)</f>
        <v>Aceptable</v>
      </c>
      <c r="I3122" s="18">
        <v>44</v>
      </c>
      <c r="J3122" s="5">
        <f t="shared" si="145"/>
        <v>40.74074074074074</v>
      </c>
      <c r="K3122" s="5" t="str">
        <f>VLOOKUP(I3122,Tabla13[[Rango minimo]:[Estado de calidad del aire]],2,TRUE)</f>
        <v>Buena</v>
      </c>
      <c r="L3122" s="21">
        <f t="shared" si="146"/>
        <v>54.870370370370367</v>
      </c>
      <c r="M3122" s="21" t="str">
        <f>VLOOKUP(L3122,Tabla7[[Valor minimo]:[Estado de calidad el aire]],2,TRUE)</f>
        <v>Aceptable</v>
      </c>
      <c r="N3122" s="11">
        <v>18</v>
      </c>
      <c r="O3122" s="11" t="s">
        <v>159</v>
      </c>
      <c r="P3122" s="11">
        <v>2</v>
      </c>
      <c r="Q3122" s="11">
        <v>-74.112341990000004</v>
      </c>
      <c r="R3122" s="12">
        <v>4.5570108029999998</v>
      </c>
    </row>
    <row r="3123" spans="1:18" x14ac:dyDescent="0.25">
      <c r="A3123" s="10">
        <v>3122</v>
      </c>
      <c r="B3123" s="3" t="s">
        <v>204</v>
      </c>
      <c r="C3123" s="3" t="s">
        <v>6255</v>
      </c>
      <c r="D3123" s="3" t="s">
        <v>1</v>
      </c>
      <c r="E3123" s="3" t="s">
        <v>78</v>
      </c>
      <c r="F3123" s="87">
        <v>22</v>
      </c>
      <c r="G3123" s="5">
        <f t="shared" si="144"/>
        <v>69</v>
      </c>
      <c r="H3123" s="5" t="str">
        <f>VLOOKUP(F3123,Tabla5[[Columna3]:[Columna4]],2,TRUE)</f>
        <v>Aceptable</v>
      </c>
      <c r="I3123" s="18">
        <v>44</v>
      </c>
      <c r="J3123" s="5">
        <f t="shared" si="145"/>
        <v>40.74074074074074</v>
      </c>
      <c r="K3123" s="5" t="str">
        <f>VLOOKUP(I3123,Tabla13[[Rango minimo]:[Estado de calidad del aire]],2,TRUE)</f>
        <v>Buena</v>
      </c>
      <c r="L3123" s="21">
        <f t="shared" si="146"/>
        <v>54.870370370370367</v>
      </c>
      <c r="M3123" s="21" t="str">
        <f>VLOOKUP(L3123,Tabla7[[Valor minimo]:[Estado de calidad el aire]],2,TRUE)</f>
        <v>Aceptable</v>
      </c>
      <c r="N3123" s="11">
        <v>18</v>
      </c>
      <c r="O3123" s="11" t="s">
        <v>159</v>
      </c>
      <c r="P3123" s="11">
        <v>2</v>
      </c>
      <c r="Q3123" s="11">
        <v>-74.110383839999997</v>
      </c>
      <c r="R3123" s="12">
        <v>4.5618223249999996</v>
      </c>
    </row>
    <row r="3124" spans="1:18" x14ac:dyDescent="0.25">
      <c r="A3124" s="10">
        <v>3123</v>
      </c>
      <c r="B3124" s="3" t="s">
        <v>205</v>
      </c>
      <c r="C3124" s="3" t="s">
        <v>6255</v>
      </c>
      <c r="D3124" s="3" t="s">
        <v>1</v>
      </c>
      <c r="E3124" s="3" t="s">
        <v>97</v>
      </c>
      <c r="F3124" s="87">
        <v>22</v>
      </c>
      <c r="G3124" s="5">
        <f t="shared" si="144"/>
        <v>69</v>
      </c>
      <c r="H3124" s="5" t="str">
        <f>VLOOKUP(F3124,Tabla5[[Columna3]:[Columna4]],2,TRUE)</f>
        <v>Aceptable</v>
      </c>
      <c r="I3124" s="18">
        <v>44</v>
      </c>
      <c r="J3124" s="5">
        <f t="shared" si="145"/>
        <v>40.74074074074074</v>
      </c>
      <c r="K3124" s="5" t="str">
        <f>VLOOKUP(I3124,Tabla13[[Rango minimo]:[Estado de calidad del aire]],2,TRUE)</f>
        <v>Buena</v>
      </c>
      <c r="L3124" s="21">
        <f t="shared" si="146"/>
        <v>54.870370370370367</v>
      </c>
      <c r="M3124" s="21" t="str">
        <f>VLOOKUP(L3124,Tabla7[[Valor minimo]:[Estado de calidad el aire]],2,TRUE)</f>
        <v>Aceptable</v>
      </c>
      <c r="N3124" s="11">
        <v>18</v>
      </c>
      <c r="O3124" s="11" t="s">
        <v>159</v>
      </c>
      <c r="P3124" s="11">
        <v>2</v>
      </c>
      <c r="Q3124" s="11">
        <v>-74.114679229999993</v>
      </c>
      <c r="R3124" s="12">
        <v>4.5531125140000004</v>
      </c>
    </row>
    <row r="3125" spans="1:18" x14ac:dyDescent="0.25">
      <c r="A3125" s="10">
        <v>3124</v>
      </c>
      <c r="B3125" s="3" t="s">
        <v>206</v>
      </c>
      <c r="C3125" s="3" t="s">
        <v>6255</v>
      </c>
      <c r="D3125" s="3" t="s">
        <v>1</v>
      </c>
      <c r="E3125" s="3" t="s">
        <v>97</v>
      </c>
      <c r="F3125" s="87">
        <v>22</v>
      </c>
      <c r="G3125" s="5">
        <f t="shared" si="144"/>
        <v>69</v>
      </c>
      <c r="H3125" s="5" t="str">
        <f>VLOOKUP(F3125,Tabla5[[Columna3]:[Columna4]],2,TRUE)</f>
        <v>Aceptable</v>
      </c>
      <c r="I3125" s="18">
        <v>44</v>
      </c>
      <c r="J3125" s="5">
        <f t="shared" si="145"/>
        <v>40.74074074074074</v>
      </c>
      <c r="K3125" s="5" t="str">
        <f>VLOOKUP(I3125,Tabla13[[Rango minimo]:[Estado de calidad del aire]],2,TRUE)</f>
        <v>Buena</v>
      </c>
      <c r="L3125" s="21">
        <f t="shared" si="146"/>
        <v>54.870370370370367</v>
      </c>
      <c r="M3125" s="21" t="str">
        <f>VLOOKUP(L3125,Tabla7[[Valor minimo]:[Estado de calidad el aire]],2,TRUE)</f>
        <v>Aceptable</v>
      </c>
      <c r="N3125" s="11">
        <v>18</v>
      </c>
      <c r="O3125" s="11" t="s">
        <v>159</v>
      </c>
      <c r="P3125" s="11">
        <v>2</v>
      </c>
      <c r="Q3125" s="11">
        <v>-74.116417999999996</v>
      </c>
      <c r="R3125" s="12">
        <v>4.5547494210000004</v>
      </c>
    </row>
    <row r="3126" spans="1:18" x14ac:dyDescent="0.25">
      <c r="A3126" s="10">
        <v>3125</v>
      </c>
      <c r="B3126" s="3" t="s">
        <v>207</v>
      </c>
      <c r="C3126" s="3" t="s">
        <v>6255</v>
      </c>
      <c r="D3126" s="3" t="s">
        <v>1</v>
      </c>
      <c r="E3126" s="3" t="s">
        <v>103</v>
      </c>
      <c r="F3126" s="87">
        <v>22</v>
      </c>
      <c r="G3126" s="5">
        <f t="shared" si="144"/>
        <v>69</v>
      </c>
      <c r="H3126" s="5" t="str">
        <f>VLOOKUP(F3126,Tabla5[[Columna3]:[Columna4]],2,TRUE)</f>
        <v>Aceptable</v>
      </c>
      <c r="I3126" s="18">
        <v>44</v>
      </c>
      <c r="J3126" s="5">
        <f t="shared" si="145"/>
        <v>40.74074074074074</v>
      </c>
      <c r="K3126" s="5" t="str">
        <f>VLOOKUP(I3126,Tabla13[[Rango minimo]:[Estado de calidad del aire]],2,TRUE)</f>
        <v>Buena</v>
      </c>
      <c r="L3126" s="21">
        <f t="shared" si="146"/>
        <v>54.870370370370367</v>
      </c>
      <c r="M3126" s="21" t="str">
        <f>VLOOKUP(L3126,Tabla7[[Valor minimo]:[Estado de calidad el aire]],2,TRUE)</f>
        <v>Aceptable</v>
      </c>
      <c r="N3126" s="11">
        <v>18</v>
      </c>
      <c r="O3126" s="11" t="s">
        <v>159</v>
      </c>
      <c r="P3126" s="11">
        <v>2</v>
      </c>
      <c r="Q3126" s="11">
        <v>-74.109109939999996</v>
      </c>
      <c r="R3126" s="12">
        <v>4.5532323549999996</v>
      </c>
    </row>
    <row r="3127" spans="1:18" x14ac:dyDescent="0.25">
      <c r="A3127" s="10">
        <v>3126</v>
      </c>
      <c r="B3127" s="3" t="s">
        <v>208</v>
      </c>
      <c r="C3127" s="3" t="s">
        <v>6255</v>
      </c>
      <c r="D3127" s="3" t="s">
        <v>1</v>
      </c>
      <c r="E3127" s="3" t="s">
        <v>104</v>
      </c>
      <c r="F3127" s="87">
        <v>22</v>
      </c>
      <c r="G3127" s="5">
        <f t="shared" si="144"/>
        <v>69</v>
      </c>
      <c r="H3127" s="5" t="str">
        <f>VLOOKUP(F3127,Tabla5[[Columna3]:[Columna4]],2,TRUE)</f>
        <v>Aceptable</v>
      </c>
      <c r="I3127" s="18">
        <v>44</v>
      </c>
      <c r="J3127" s="5">
        <f t="shared" si="145"/>
        <v>40.74074074074074</v>
      </c>
      <c r="K3127" s="5" t="str">
        <f>VLOOKUP(I3127,Tabla13[[Rango minimo]:[Estado de calidad del aire]],2,TRUE)</f>
        <v>Buena</v>
      </c>
      <c r="L3127" s="21">
        <f t="shared" si="146"/>
        <v>54.870370370370367</v>
      </c>
      <c r="M3127" s="21" t="str">
        <f>VLOOKUP(L3127,Tabla7[[Valor minimo]:[Estado de calidad el aire]],2,TRUE)</f>
        <v>Aceptable</v>
      </c>
      <c r="N3127" s="11">
        <v>18</v>
      </c>
      <c r="O3127" s="11" t="s">
        <v>159</v>
      </c>
      <c r="P3127" s="11">
        <v>1</v>
      </c>
      <c r="Q3127" s="11">
        <v>-74.123320539999995</v>
      </c>
      <c r="R3127" s="12">
        <v>4.5655097680000001</v>
      </c>
    </row>
    <row r="3128" spans="1:18" x14ac:dyDescent="0.25">
      <c r="A3128" s="10">
        <v>3127</v>
      </c>
      <c r="B3128" s="3" t="s">
        <v>209</v>
      </c>
      <c r="C3128" s="3" t="s">
        <v>6255</v>
      </c>
      <c r="D3128" s="3" t="s">
        <v>1</v>
      </c>
      <c r="E3128" s="3" t="s">
        <v>105</v>
      </c>
      <c r="F3128" s="87">
        <v>22</v>
      </c>
      <c r="G3128" s="5">
        <f t="shared" si="144"/>
        <v>69</v>
      </c>
      <c r="H3128" s="5" t="str">
        <f>VLOOKUP(F3128,Tabla5[[Columna3]:[Columna4]],2,TRUE)</f>
        <v>Aceptable</v>
      </c>
      <c r="I3128" s="18">
        <v>44</v>
      </c>
      <c r="J3128" s="5">
        <f t="shared" si="145"/>
        <v>40.74074074074074</v>
      </c>
      <c r="K3128" s="5" t="str">
        <f>VLOOKUP(I3128,Tabla13[[Rango minimo]:[Estado de calidad del aire]],2,TRUE)</f>
        <v>Buena</v>
      </c>
      <c r="L3128" s="21">
        <f t="shared" si="146"/>
        <v>54.870370370370367</v>
      </c>
      <c r="M3128" s="21" t="str">
        <f>VLOOKUP(L3128,Tabla7[[Valor minimo]:[Estado de calidad el aire]],2,TRUE)</f>
        <v>Aceptable</v>
      </c>
      <c r="N3128" s="11">
        <v>18</v>
      </c>
      <c r="O3128" s="11" t="s">
        <v>159</v>
      </c>
      <c r="P3128" s="11">
        <v>1</v>
      </c>
      <c r="Q3128" s="11">
        <v>-74.115159489999996</v>
      </c>
      <c r="R3128" s="12">
        <v>4.5468813739999998</v>
      </c>
    </row>
    <row r="3129" spans="1:18" x14ac:dyDescent="0.25">
      <c r="A3129" s="10">
        <v>3128</v>
      </c>
      <c r="B3129" s="3" t="s">
        <v>210</v>
      </c>
      <c r="C3129" s="3" t="s">
        <v>6255</v>
      </c>
      <c r="D3129" s="3" t="s">
        <v>1</v>
      </c>
      <c r="E3129" s="3" t="s">
        <v>103</v>
      </c>
      <c r="F3129" s="87">
        <v>22</v>
      </c>
      <c r="G3129" s="5">
        <f t="shared" si="144"/>
        <v>69</v>
      </c>
      <c r="H3129" s="5" t="str">
        <f>VLOOKUP(F3129,Tabla5[[Columna3]:[Columna4]],2,TRUE)</f>
        <v>Aceptable</v>
      </c>
      <c r="I3129" s="18">
        <v>44</v>
      </c>
      <c r="J3129" s="5">
        <f t="shared" si="145"/>
        <v>40.74074074074074</v>
      </c>
      <c r="K3129" s="5" t="str">
        <f>VLOOKUP(I3129,Tabla13[[Rango minimo]:[Estado de calidad del aire]],2,TRUE)</f>
        <v>Buena</v>
      </c>
      <c r="L3129" s="21">
        <f t="shared" si="146"/>
        <v>54.870370370370367</v>
      </c>
      <c r="M3129" s="21" t="str">
        <f>VLOOKUP(L3129,Tabla7[[Valor minimo]:[Estado de calidad el aire]],2,TRUE)</f>
        <v>Aceptable</v>
      </c>
      <c r="N3129" s="11">
        <v>18</v>
      </c>
      <c r="O3129" s="11" t="s">
        <v>159</v>
      </c>
      <c r="P3129" s="11">
        <v>2</v>
      </c>
      <c r="Q3129" s="11">
        <v>-74.108351099999993</v>
      </c>
      <c r="R3129" s="12">
        <v>4.5548188139999999</v>
      </c>
    </row>
    <row r="3130" spans="1:18" x14ac:dyDescent="0.25">
      <c r="A3130" s="10">
        <v>3129</v>
      </c>
      <c r="B3130" s="3" t="s">
        <v>211</v>
      </c>
      <c r="C3130" s="3" t="s">
        <v>6255</v>
      </c>
      <c r="D3130" s="3" t="s">
        <v>1</v>
      </c>
      <c r="E3130" s="3" t="s">
        <v>106</v>
      </c>
      <c r="F3130" s="87">
        <v>22</v>
      </c>
      <c r="G3130" s="5">
        <f t="shared" si="144"/>
        <v>69</v>
      </c>
      <c r="H3130" s="5" t="str">
        <f>VLOOKUP(F3130,Tabla5[[Columna3]:[Columna4]],2,TRUE)</f>
        <v>Aceptable</v>
      </c>
      <c r="I3130" s="18">
        <v>44</v>
      </c>
      <c r="J3130" s="5">
        <f t="shared" si="145"/>
        <v>40.74074074074074</v>
      </c>
      <c r="K3130" s="5" t="str">
        <f>VLOOKUP(I3130,Tabla13[[Rango minimo]:[Estado de calidad del aire]],2,TRUE)</f>
        <v>Buena</v>
      </c>
      <c r="L3130" s="21">
        <f t="shared" si="146"/>
        <v>54.870370370370367</v>
      </c>
      <c r="M3130" s="21" t="str">
        <f>VLOOKUP(L3130,Tabla7[[Valor minimo]:[Estado de calidad el aire]],2,TRUE)</f>
        <v>Aceptable</v>
      </c>
      <c r="N3130" s="11">
        <v>18</v>
      </c>
      <c r="O3130" s="11" t="s">
        <v>159</v>
      </c>
      <c r="P3130" s="11">
        <v>2</v>
      </c>
      <c r="Q3130" s="11">
        <v>-74.122636979999996</v>
      </c>
      <c r="R3130" s="12">
        <v>4.5595129170000002</v>
      </c>
    </row>
    <row r="3131" spans="1:18" x14ac:dyDescent="0.25">
      <c r="A3131" s="10">
        <v>3130</v>
      </c>
      <c r="B3131" s="3" t="s">
        <v>230</v>
      </c>
      <c r="C3131" s="3" t="s">
        <v>6255</v>
      </c>
      <c r="D3131" s="3" t="s">
        <v>1</v>
      </c>
      <c r="E3131" s="3" t="s">
        <v>78</v>
      </c>
      <c r="F3131" s="87">
        <v>22</v>
      </c>
      <c r="G3131" s="5">
        <f t="shared" si="144"/>
        <v>69</v>
      </c>
      <c r="H3131" s="5" t="str">
        <f>VLOOKUP(F3131,Tabla5[[Columna3]:[Columna4]],2,TRUE)</f>
        <v>Aceptable</v>
      </c>
      <c r="I3131" s="18">
        <v>44</v>
      </c>
      <c r="J3131" s="5">
        <f t="shared" si="145"/>
        <v>40.74074074074074</v>
      </c>
      <c r="K3131" s="5" t="str">
        <f>VLOOKUP(I3131,Tabla13[[Rango minimo]:[Estado de calidad del aire]],2,TRUE)</f>
        <v>Buena</v>
      </c>
      <c r="L3131" s="21">
        <f t="shared" si="146"/>
        <v>54.870370370370367</v>
      </c>
      <c r="M3131" s="21" t="str">
        <f>VLOOKUP(L3131,Tabla7[[Valor minimo]:[Estado de calidad el aire]],2,TRUE)</f>
        <v>Aceptable</v>
      </c>
      <c r="N3131" s="11">
        <v>18</v>
      </c>
      <c r="O3131" s="11" t="s">
        <v>159</v>
      </c>
      <c r="P3131" s="11">
        <v>2</v>
      </c>
      <c r="Q3131" s="11">
        <v>-74.111179919999998</v>
      </c>
      <c r="R3131" s="12">
        <v>4.5600900299999996</v>
      </c>
    </row>
    <row r="3132" spans="1:18" x14ac:dyDescent="0.25">
      <c r="A3132" s="10">
        <v>3131</v>
      </c>
      <c r="B3132" s="3" t="s">
        <v>231</v>
      </c>
      <c r="C3132" s="3" t="s">
        <v>6255</v>
      </c>
      <c r="D3132" s="3" t="s">
        <v>1</v>
      </c>
      <c r="E3132" s="3" t="s">
        <v>118</v>
      </c>
      <c r="F3132" s="87">
        <v>22</v>
      </c>
      <c r="G3132" s="5">
        <f t="shared" si="144"/>
        <v>69</v>
      </c>
      <c r="H3132" s="5" t="str">
        <f>VLOOKUP(F3132,Tabla5[[Columna3]:[Columna4]],2,TRUE)</f>
        <v>Aceptable</v>
      </c>
      <c r="I3132" s="18">
        <v>44</v>
      </c>
      <c r="J3132" s="5">
        <f t="shared" si="145"/>
        <v>40.74074074074074</v>
      </c>
      <c r="K3132" s="5" t="str">
        <f>VLOOKUP(I3132,Tabla13[[Rango minimo]:[Estado de calidad del aire]],2,TRUE)</f>
        <v>Buena</v>
      </c>
      <c r="L3132" s="21">
        <f t="shared" si="146"/>
        <v>54.870370370370367</v>
      </c>
      <c r="M3132" s="21" t="str">
        <f>VLOOKUP(L3132,Tabla7[[Valor minimo]:[Estado de calidad el aire]],2,TRUE)</f>
        <v>Aceptable</v>
      </c>
      <c r="N3132" s="11">
        <v>18</v>
      </c>
      <c r="O3132" s="11" t="s">
        <v>159</v>
      </c>
      <c r="P3132" s="11">
        <v>2</v>
      </c>
      <c r="Q3132" s="11">
        <v>-74.113645480000002</v>
      </c>
      <c r="R3132" s="12">
        <v>4.5587600909999999</v>
      </c>
    </row>
    <row r="3133" spans="1:18" x14ac:dyDescent="0.25">
      <c r="A3133" s="10">
        <v>3132</v>
      </c>
      <c r="B3133" s="3" t="s">
        <v>232</v>
      </c>
      <c r="C3133" s="3" t="s">
        <v>6255</v>
      </c>
      <c r="D3133" s="3" t="s">
        <v>1</v>
      </c>
      <c r="E3133" s="3" t="s">
        <v>119</v>
      </c>
      <c r="F3133" s="87">
        <v>22</v>
      </c>
      <c r="G3133" s="5">
        <f t="shared" si="144"/>
        <v>69</v>
      </c>
      <c r="H3133" s="5" t="str">
        <f>VLOOKUP(F3133,Tabla5[[Columna3]:[Columna4]],2,TRUE)</f>
        <v>Aceptable</v>
      </c>
      <c r="I3133" s="18">
        <v>44</v>
      </c>
      <c r="J3133" s="5">
        <f t="shared" si="145"/>
        <v>40.74074074074074</v>
      </c>
      <c r="K3133" s="5" t="str">
        <f>VLOOKUP(I3133,Tabla13[[Rango minimo]:[Estado de calidad del aire]],2,TRUE)</f>
        <v>Buena</v>
      </c>
      <c r="L3133" s="21">
        <f t="shared" si="146"/>
        <v>54.870370370370367</v>
      </c>
      <c r="M3133" s="21" t="str">
        <f>VLOOKUP(L3133,Tabla7[[Valor minimo]:[Estado de calidad el aire]],2,TRUE)</f>
        <v>Aceptable</v>
      </c>
      <c r="N3133" s="11">
        <v>18</v>
      </c>
      <c r="O3133" s="11" t="s">
        <v>159</v>
      </c>
      <c r="P3133" s="11">
        <v>2</v>
      </c>
      <c r="Q3133" s="11">
        <v>-74.113797840000004</v>
      </c>
      <c r="R3133" s="12">
        <v>4.5569824910000003</v>
      </c>
    </row>
    <row r="3134" spans="1:18" x14ac:dyDescent="0.25">
      <c r="A3134" s="10">
        <v>3133</v>
      </c>
      <c r="B3134" s="3" t="s">
        <v>233</v>
      </c>
      <c r="C3134" s="3" t="s">
        <v>6255</v>
      </c>
      <c r="D3134" s="3" t="s">
        <v>1</v>
      </c>
      <c r="E3134" s="3" t="s">
        <v>120</v>
      </c>
      <c r="F3134" s="87">
        <v>22</v>
      </c>
      <c r="G3134" s="5">
        <f t="shared" si="144"/>
        <v>69</v>
      </c>
      <c r="H3134" s="5" t="str">
        <f>VLOOKUP(F3134,Tabla5[[Columna3]:[Columna4]],2,TRUE)</f>
        <v>Aceptable</v>
      </c>
      <c r="I3134" s="18">
        <v>44</v>
      </c>
      <c r="J3134" s="5">
        <f t="shared" si="145"/>
        <v>40.74074074074074</v>
      </c>
      <c r="K3134" s="5" t="str">
        <f>VLOOKUP(I3134,Tabla13[[Rango minimo]:[Estado de calidad del aire]],2,TRUE)</f>
        <v>Buena</v>
      </c>
      <c r="L3134" s="21">
        <f t="shared" si="146"/>
        <v>54.870370370370367</v>
      </c>
      <c r="M3134" s="21" t="str">
        <f>VLOOKUP(L3134,Tabla7[[Valor minimo]:[Estado de calidad el aire]],2,TRUE)</f>
        <v>Aceptable</v>
      </c>
      <c r="N3134" s="11">
        <v>18</v>
      </c>
      <c r="O3134" s="11" t="s">
        <v>159</v>
      </c>
      <c r="P3134" s="11">
        <v>2</v>
      </c>
      <c r="Q3134" s="11">
        <v>-74.106276179999995</v>
      </c>
      <c r="R3134" s="12">
        <v>4.5618824279999997</v>
      </c>
    </row>
    <row r="3135" spans="1:18" x14ac:dyDescent="0.25">
      <c r="A3135" s="10">
        <v>3134</v>
      </c>
      <c r="B3135" s="3" t="s">
        <v>234</v>
      </c>
      <c r="C3135" s="3" t="s">
        <v>6255</v>
      </c>
      <c r="D3135" s="3" t="s">
        <v>1</v>
      </c>
      <c r="E3135" s="3" t="s">
        <v>121</v>
      </c>
      <c r="F3135" s="87">
        <v>22</v>
      </c>
      <c r="G3135" s="5">
        <f t="shared" si="144"/>
        <v>69</v>
      </c>
      <c r="H3135" s="5" t="str">
        <f>VLOOKUP(F3135,Tabla5[[Columna3]:[Columna4]],2,TRUE)</f>
        <v>Aceptable</v>
      </c>
      <c r="I3135" s="18">
        <v>44</v>
      </c>
      <c r="J3135" s="5">
        <f t="shared" si="145"/>
        <v>40.74074074074074</v>
      </c>
      <c r="K3135" s="5" t="str">
        <f>VLOOKUP(I3135,Tabla13[[Rango minimo]:[Estado de calidad del aire]],2,TRUE)</f>
        <v>Buena</v>
      </c>
      <c r="L3135" s="21">
        <f t="shared" si="146"/>
        <v>54.870370370370367</v>
      </c>
      <c r="M3135" s="21" t="str">
        <f>VLOOKUP(L3135,Tabla7[[Valor minimo]:[Estado de calidad el aire]],2,TRUE)</f>
        <v>Aceptable</v>
      </c>
      <c r="N3135" s="11">
        <v>18</v>
      </c>
      <c r="O3135" s="11" t="s">
        <v>159</v>
      </c>
      <c r="P3135" s="11">
        <v>2</v>
      </c>
      <c r="Q3135" s="11">
        <v>-74.112726249999994</v>
      </c>
      <c r="R3135" s="12">
        <v>4.5618956480000001</v>
      </c>
    </row>
    <row r="3136" spans="1:18" x14ac:dyDescent="0.25">
      <c r="A3136" s="10">
        <v>3135</v>
      </c>
      <c r="B3136" s="3" t="s">
        <v>235</v>
      </c>
      <c r="C3136" s="3" t="s">
        <v>6255</v>
      </c>
      <c r="D3136" s="3" t="s">
        <v>1</v>
      </c>
      <c r="E3136" s="3" t="s">
        <v>122</v>
      </c>
      <c r="F3136" s="87">
        <v>22</v>
      </c>
      <c r="G3136" s="5">
        <f t="shared" si="144"/>
        <v>69</v>
      </c>
      <c r="H3136" s="5" t="str">
        <f>VLOOKUP(F3136,Tabla5[[Columna3]:[Columna4]],2,TRUE)</f>
        <v>Aceptable</v>
      </c>
      <c r="I3136" s="18">
        <v>44</v>
      </c>
      <c r="J3136" s="5">
        <f t="shared" si="145"/>
        <v>40.74074074074074</v>
      </c>
      <c r="K3136" s="5" t="str">
        <f>VLOOKUP(I3136,Tabla13[[Rango minimo]:[Estado de calidad del aire]],2,TRUE)</f>
        <v>Buena</v>
      </c>
      <c r="L3136" s="21">
        <f t="shared" si="146"/>
        <v>54.870370370370367</v>
      </c>
      <c r="M3136" s="21" t="str">
        <f>VLOOKUP(L3136,Tabla7[[Valor minimo]:[Estado de calidad el aire]],2,TRUE)</f>
        <v>Aceptable</v>
      </c>
      <c r="N3136" s="11">
        <v>18</v>
      </c>
      <c r="O3136" s="11" t="s">
        <v>159</v>
      </c>
      <c r="P3136" s="11">
        <v>1</v>
      </c>
      <c r="Q3136" s="11">
        <v>-74.121044459999993</v>
      </c>
      <c r="R3136" s="12">
        <v>4.561987609</v>
      </c>
    </row>
    <row r="3137" spans="1:18" x14ac:dyDescent="0.25">
      <c r="A3137" s="10">
        <v>3136</v>
      </c>
      <c r="B3137" s="3" t="s">
        <v>236</v>
      </c>
      <c r="C3137" s="3" t="s">
        <v>6255</v>
      </c>
      <c r="D3137" s="3" t="s">
        <v>1</v>
      </c>
      <c r="E3137" s="3" t="s">
        <v>90</v>
      </c>
      <c r="F3137" s="87">
        <v>22</v>
      </c>
      <c r="G3137" s="5">
        <f t="shared" si="144"/>
        <v>69</v>
      </c>
      <c r="H3137" s="5" t="str">
        <f>VLOOKUP(F3137,Tabla5[[Columna3]:[Columna4]],2,TRUE)</f>
        <v>Aceptable</v>
      </c>
      <c r="I3137" s="18">
        <v>44</v>
      </c>
      <c r="J3137" s="5">
        <f t="shared" si="145"/>
        <v>40.74074074074074</v>
      </c>
      <c r="K3137" s="5" t="str">
        <f>VLOOKUP(I3137,Tabla13[[Rango minimo]:[Estado de calidad del aire]],2,TRUE)</f>
        <v>Buena</v>
      </c>
      <c r="L3137" s="21">
        <f t="shared" si="146"/>
        <v>54.870370370370367</v>
      </c>
      <c r="M3137" s="21" t="str">
        <f>VLOOKUP(L3137,Tabla7[[Valor minimo]:[Estado de calidad el aire]],2,TRUE)</f>
        <v>Aceptable</v>
      </c>
      <c r="N3137" s="11">
        <v>18</v>
      </c>
      <c r="O3137" s="11" t="s">
        <v>159</v>
      </c>
      <c r="P3137" s="11">
        <v>2</v>
      </c>
      <c r="Q3137" s="11">
        <v>-74.107078740000006</v>
      </c>
      <c r="R3137" s="12">
        <v>4.5562135829999999</v>
      </c>
    </row>
    <row r="3138" spans="1:18" x14ac:dyDescent="0.25">
      <c r="A3138" s="10">
        <v>3137</v>
      </c>
      <c r="B3138" s="3" t="s">
        <v>237</v>
      </c>
      <c r="C3138" s="3" t="s">
        <v>6255</v>
      </c>
      <c r="D3138" s="3" t="s">
        <v>1</v>
      </c>
      <c r="E3138" s="3" t="s">
        <v>123</v>
      </c>
      <c r="F3138" s="87">
        <v>22</v>
      </c>
      <c r="G3138" s="5">
        <f t="shared" si="144"/>
        <v>69</v>
      </c>
      <c r="H3138" s="5" t="str">
        <f>VLOOKUP(F3138,Tabla5[[Columna3]:[Columna4]],2,TRUE)</f>
        <v>Aceptable</v>
      </c>
      <c r="I3138" s="18">
        <v>44</v>
      </c>
      <c r="J3138" s="5">
        <f t="shared" si="145"/>
        <v>40.74074074074074</v>
      </c>
      <c r="K3138" s="5" t="str">
        <f>VLOOKUP(I3138,Tabla13[[Rango minimo]:[Estado de calidad del aire]],2,TRUE)</f>
        <v>Buena</v>
      </c>
      <c r="L3138" s="21">
        <f t="shared" si="146"/>
        <v>54.870370370370367</v>
      </c>
      <c r="M3138" s="21" t="str">
        <f>VLOOKUP(L3138,Tabla7[[Valor minimo]:[Estado de calidad el aire]],2,TRUE)</f>
        <v>Aceptable</v>
      </c>
      <c r="N3138" s="11">
        <v>18</v>
      </c>
      <c r="O3138" s="11" t="s">
        <v>159</v>
      </c>
      <c r="P3138" s="11">
        <v>1</v>
      </c>
      <c r="Q3138" s="11">
        <v>-74.114957810000007</v>
      </c>
      <c r="R3138" s="12">
        <v>4.5643863739999997</v>
      </c>
    </row>
    <row r="3139" spans="1:18" x14ac:dyDescent="0.25">
      <c r="A3139" s="10">
        <v>3138</v>
      </c>
      <c r="B3139" s="3" t="s">
        <v>238</v>
      </c>
      <c r="C3139" s="3" t="s">
        <v>6255</v>
      </c>
      <c r="D3139" s="3" t="s">
        <v>1</v>
      </c>
      <c r="E3139" s="3" t="s">
        <v>124</v>
      </c>
      <c r="F3139" s="87">
        <v>22</v>
      </c>
      <c r="G3139" s="5">
        <f t="shared" ref="G3139:G3202" si="147">IF(F3139&lt;=12, F3139*50/12,
IF(F3139&lt;=37, 51 + (F3139-13)*50/25,
IF(F3139&lt;=55, 101 + (F3139-38)*50/18,
IF(F3139&lt;=150, 151 + (F3139-56)*50/95,
IF(F3139&lt;=250, 201 + (F3139-151)*100/100,
301 + (F3139-251)*200/250)))))</f>
        <v>69</v>
      </c>
      <c r="H3139" s="5" t="str">
        <f>VLOOKUP(F3139,Tabla5[[Columna3]:[Columna4]],2,TRUE)</f>
        <v>Aceptable</v>
      </c>
      <c r="I3139" s="18">
        <v>44</v>
      </c>
      <c r="J3139" s="5">
        <f t="shared" ref="J3139:J3202" si="148">IF(I3139&lt;=54, I3139*50/54,
IF(I3139&lt;=154, 51 + (I3139-55)*50/100,
IF(I3139&lt;=254, 101 + (I3139-155)*50/100,
IF(I3139&lt;=354, 151 + (I3139-255)*50/100,
IF(I3139&lt;=424, 201 + (I3139-355)*100/70,
301 + (I3139-425)*200/180)))))</f>
        <v>40.74074074074074</v>
      </c>
      <c r="K3139" s="5" t="str">
        <f>VLOOKUP(I3139,Tabla13[[Rango minimo]:[Estado de calidad del aire]],2,TRUE)</f>
        <v>Buena</v>
      </c>
      <c r="L3139" s="21">
        <f t="shared" ref="L3139:L3202" si="149">(((G3139+J3139)/2))</f>
        <v>54.870370370370367</v>
      </c>
      <c r="M3139" s="21" t="str">
        <f>VLOOKUP(L3139,Tabla7[[Valor minimo]:[Estado de calidad el aire]],2,TRUE)</f>
        <v>Aceptable</v>
      </c>
      <c r="N3139" s="11">
        <v>18</v>
      </c>
      <c r="O3139" s="11" t="s">
        <v>159</v>
      </c>
      <c r="P3139" s="11">
        <v>1</v>
      </c>
      <c r="Q3139" s="11">
        <v>-74.122017799999995</v>
      </c>
      <c r="R3139" s="12">
        <v>4.5621272260000003</v>
      </c>
    </row>
    <row r="3140" spans="1:18" x14ac:dyDescent="0.25">
      <c r="A3140" s="10">
        <v>3139</v>
      </c>
      <c r="B3140" s="3" t="s">
        <v>239</v>
      </c>
      <c r="C3140" s="3" t="s">
        <v>6255</v>
      </c>
      <c r="D3140" s="3" t="s">
        <v>1</v>
      </c>
      <c r="E3140" s="3" t="s">
        <v>125</v>
      </c>
      <c r="F3140" s="87">
        <v>22</v>
      </c>
      <c r="G3140" s="5">
        <f t="shared" si="147"/>
        <v>69</v>
      </c>
      <c r="H3140" s="5" t="str">
        <f>VLOOKUP(F3140,Tabla5[[Columna3]:[Columna4]],2,TRUE)</f>
        <v>Aceptable</v>
      </c>
      <c r="I3140" s="18">
        <v>44</v>
      </c>
      <c r="J3140" s="5">
        <f t="shared" si="148"/>
        <v>40.74074074074074</v>
      </c>
      <c r="K3140" s="5" t="str">
        <f>VLOOKUP(I3140,Tabla13[[Rango minimo]:[Estado de calidad del aire]],2,TRUE)</f>
        <v>Buena</v>
      </c>
      <c r="L3140" s="21">
        <f t="shared" si="149"/>
        <v>54.870370370370367</v>
      </c>
      <c r="M3140" s="21" t="str">
        <f>VLOOKUP(L3140,Tabla7[[Valor minimo]:[Estado de calidad el aire]],2,TRUE)</f>
        <v>Aceptable</v>
      </c>
      <c r="N3140" s="11">
        <v>18</v>
      </c>
      <c r="O3140" s="11" t="s">
        <v>159</v>
      </c>
      <c r="P3140" s="11">
        <v>2</v>
      </c>
      <c r="Q3140" s="11">
        <v>-74.111131900000004</v>
      </c>
      <c r="R3140" s="12">
        <v>4.5590249729999996</v>
      </c>
    </row>
    <row r="3141" spans="1:18" x14ac:dyDescent="0.25">
      <c r="A3141" s="10">
        <v>3140</v>
      </c>
      <c r="B3141" s="3" t="s">
        <v>240</v>
      </c>
      <c r="C3141" s="3" t="s">
        <v>6255</v>
      </c>
      <c r="D3141" s="3" t="s">
        <v>1</v>
      </c>
      <c r="E3141" s="3" t="s">
        <v>126</v>
      </c>
      <c r="F3141" s="87">
        <v>22</v>
      </c>
      <c r="G3141" s="5">
        <f t="shared" si="147"/>
        <v>69</v>
      </c>
      <c r="H3141" s="5" t="str">
        <f>VLOOKUP(F3141,Tabla5[[Columna3]:[Columna4]],2,TRUE)</f>
        <v>Aceptable</v>
      </c>
      <c r="I3141" s="18">
        <v>44</v>
      </c>
      <c r="J3141" s="5">
        <f t="shared" si="148"/>
        <v>40.74074074074074</v>
      </c>
      <c r="K3141" s="5" t="str">
        <f>VLOOKUP(I3141,Tabla13[[Rango minimo]:[Estado de calidad del aire]],2,TRUE)</f>
        <v>Buena</v>
      </c>
      <c r="L3141" s="21">
        <f t="shared" si="149"/>
        <v>54.870370370370367</v>
      </c>
      <c r="M3141" s="21" t="str">
        <f>VLOOKUP(L3141,Tabla7[[Valor minimo]:[Estado de calidad el aire]],2,TRUE)</f>
        <v>Aceptable</v>
      </c>
      <c r="N3141" s="11">
        <v>18</v>
      </c>
      <c r="O3141" s="11" t="s">
        <v>159</v>
      </c>
      <c r="P3141" s="11">
        <v>2</v>
      </c>
      <c r="Q3141" s="11">
        <v>-74.116036600000001</v>
      </c>
      <c r="R3141" s="12">
        <v>4.5624944120000004</v>
      </c>
    </row>
    <row r="3142" spans="1:18" x14ac:dyDescent="0.25">
      <c r="A3142" s="10">
        <v>3141</v>
      </c>
      <c r="B3142" s="3" t="s">
        <v>241</v>
      </c>
      <c r="C3142" s="3" t="s">
        <v>6255</v>
      </c>
      <c r="D3142" s="3" t="s">
        <v>1</v>
      </c>
      <c r="E3142" s="3" t="s">
        <v>103</v>
      </c>
      <c r="F3142" s="87">
        <v>22</v>
      </c>
      <c r="G3142" s="5">
        <f t="shared" si="147"/>
        <v>69</v>
      </c>
      <c r="H3142" s="5" t="str">
        <f>VLOOKUP(F3142,Tabla5[[Columna3]:[Columna4]],2,TRUE)</f>
        <v>Aceptable</v>
      </c>
      <c r="I3142" s="18">
        <v>44</v>
      </c>
      <c r="J3142" s="5">
        <f t="shared" si="148"/>
        <v>40.74074074074074</v>
      </c>
      <c r="K3142" s="5" t="str">
        <f>VLOOKUP(I3142,Tabla13[[Rango minimo]:[Estado de calidad del aire]],2,TRUE)</f>
        <v>Buena</v>
      </c>
      <c r="L3142" s="21">
        <f t="shared" si="149"/>
        <v>54.870370370370367</v>
      </c>
      <c r="M3142" s="21" t="str">
        <f>VLOOKUP(L3142,Tabla7[[Valor minimo]:[Estado de calidad el aire]],2,TRUE)</f>
        <v>Aceptable</v>
      </c>
      <c r="N3142" s="11">
        <v>18</v>
      </c>
      <c r="O3142" s="11" t="s">
        <v>159</v>
      </c>
      <c r="P3142" s="11">
        <v>2</v>
      </c>
      <c r="Q3142" s="11">
        <v>-74.110250500000006</v>
      </c>
      <c r="R3142" s="12">
        <v>4.5538661149999999</v>
      </c>
    </row>
    <row r="3143" spans="1:18" x14ac:dyDescent="0.25">
      <c r="A3143" s="10">
        <v>3142</v>
      </c>
      <c r="B3143" s="3" t="s">
        <v>242</v>
      </c>
      <c r="C3143" s="3" t="s">
        <v>6255</v>
      </c>
      <c r="D3143" s="3" t="s">
        <v>1</v>
      </c>
      <c r="E3143" s="3" t="s">
        <v>100</v>
      </c>
      <c r="F3143" s="87">
        <v>22</v>
      </c>
      <c r="G3143" s="5">
        <f t="shared" si="147"/>
        <v>69</v>
      </c>
      <c r="H3143" s="5" t="str">
        <f>VLOOKUP(F3143,Tabla5[[Columna3]:[Columna4]],2,TRUE)</f>
        <v>Aceptable</v>
      </c>
      <c r="I3143" s="18">
        <v>44</v>
      </c>
      <c r="J3143" s="5">
        <f t="shared" si="148"/>
        <v>40.74074074074074</v>
      </c>
      <c r="K3143" s="5" t="str">
        <f>VLOOKUP(I3143,Tabla13[[Rango minimo]:[Estado de calidad del aire]],2,TRUE)</f>
        <v>Buena</v>
      </c>
      <c r="L3143" s="21">
        <f t="shared" si="149"/>
        <v>54.870370370370367</v>
      </c>
      <c r="M3143" s="21" t="str">
        <f>VLOOKUP(L3143,Tabla7[[Valor minimo]:[Estado de calidad el aire]],2,TRUE)</f>
        <v>Aceptable</v>
      </c>
      <c r="N3143" s="11">
        <v>18</v>
      </c>
      <c r="O3143" s="11" t="s">
        <v>159</v>
      </c>
      <c r="P3143" s="11">
        <v>3</v>
      </c>
      <c r="Q3143" s="11">
        <v>-74.123317689999993</v>
      </c>
      <c r="R3143" s="12">
        <v>4.5672326390000002</v>
      </c>
    </row>
    <row r="3144" spans="1:18" x14ac:dyDescent="0.25">
      <c r="A3144" s="10">
        <v>3143</v>
      </c>
      <c r="B3144" s="3" t="s">
        <v>243</v>
      </c>
      <c r="C3144" s="3" t="s">
        <v>6255</v>
      </c>
      <c r="D3144" s="3" t="s">
        <v>1</v>
      </c>
      <c r="E3144" s="3" t="s">
        <v>127</v>
      </c>
      <c r="F3144" s="87">
        <v>22</v>
      </c>
      <c r="G3144" s="5">
        <f t="shared" si="147"/>
        <v>69</v>
      </c>
      <c r="H3144" s="5" t="str">
        <f>VLOOKUP(F3144,Tabla5[[Columna3]:[Columna4]],2,TRUE)</f>
        <v>Aceptable</v>
      </c>
      <c r="I3144" s="18">
        <v>44</v>
      </c>
      <c r="J3144" s="5">
        <f t="shared" si="148"/>
        <v>40.74074074074074</v>
      </c>
      <c r="K3144" s="5" t="str">
        <f>VLOOKUP(I3144,Tabla13[[Rango minimo]:[Estado de calidad del aire]],2,TRUE)</f>
        <v>Buena</v>
      </c>
      <c r="L3144" s="21">
        <f t="shared" si="149"/>
        <v>54.870370370370367</v>
      </c>
      <c r="M3144" s="21" t="str">
        <f>VLOOKUP(L3144,Tabla7[[Valor minimo]:[Estado de calidad el aire]],2,TRUE)</f>
        <v>Aceptable</v>
      </c>
      <c r="N3144" s="11">
        <v>18</v>
      </c>
      <c r="O3144" s="11" t="s">
        <v>159</v>
      </c>
      <c r="P3144" s="11">
        <v>2</v>
      </c>
      <c r="Q3144" s="11">
        <v>-74.106222020000004</v>
      </c>
      <c r="R3144" s="12">
        <v>4.5535097640000002</v>
      </c>
    </row>
    <row r="3145" spans="1:18" x14ac:dyDescent="0.25">
      <c r="A3145" s="10">
        <v>3144</v>
      </c>
      <c r="B3145" s="3" t="s">
        <v>244</v>
      </c>
      <c r="C3145" s="3" t="s">
        <v>6255</v>
      </c>
      <c r="D3145" s="3" t="s">
        <v>1</v>
      </c>
      <c r="E3145" s="3" t="s">
        <v>128</v>
      </c>
      <c r="F3145" s="87">
        <v>22</v>
      </c>
      <c r="G3145" s="5">
        <f t="shared" si="147"/>
        <v>69</v>
      </c>
      <c r="H3145" s="5" t="str">
        <f>VLOOKUP(F3145,Tabla5[[Columna3]:[Columna4]],2,TRUE)</f>
        <v>Aceptable</v>
      </c>
      <c r="I3145" s="18">
        <v>44</v>
      </c>
      <c r="J3145" s="5">
        <f t="shared" si="148"/>
        <v>40.74074074074074</v>
      </c>
      <c r="K3145" s="5" t="str">
        <f>VLOOKUP(I3145,Tabla13[[Rango minimo]:[Estado de calidad del aire]],2,TRUE)</f>
        <v>Buena</v>
      </c>
      <c r="L3145" s="21">
        <f t="shared" si="149"/>
        <v>54.870370370370367</v>
      </c>
      <c r="M3145" s="21" t="str">
        <f>VLOOKUP(L3145,Tabla7[[Valor minimo]:[Estado de calidad el aire]],2,TRUE)</f>
        <v>Aceptable</v>
      </c>
      <c r="N3145" s="11">
        <v>18</v>
      </c>
      <c r="O3145" s="11" t="s">
        <v>159</v>
      </c>
      <c r="P3145" s="11">
        <v>2</v>
      </c>
      <c r="Q3145" s="11">
        <v>-74.109550069999997</v>
      </c>
      <c r="R3145" s="12">
        <v>4.5583753199999997</v>
      </c>
    </row>
    <row r="3146" spans="1:18" x14ac:dyDescent="0.25">
      <c r="A3146" s="10">
        <v>3145</v>
      </c>
      <c r="B3146" s="3" t="s">
        <v>245</v>
      </c>
      <c r="C3146" s="3" t="s">
        <v>6255</v>
      </c>
      <c r="D3146" s="3" t="s">
        <v>1</v>
      </c>
      <c r="E3146" s="3" t="s">
        <v>129</v>
      </c>
      <c r="F3146" s="87">
        <v>22</v>
      </c>
      <c r="G3146" s="5">
        <f t="shared" si="147"/>
        <v>69</v>
      </c>
      <c r="H3146" s="5" t="str">
        <f>VLOOKUP(F3146,Tabla5[[Columna3]:[Columna4]],2,TRUE)</f>
        <v>Aceptable</v>
      </c>
      <c r="I3146" s="18">
        <v>44</v>
      </c>
      <c r="J3146" s="5">
        <f t="shared" si="148"/>
        <v>40.74074074074074</v>
      </c>
      <c r="K3146" s="5" t="str">
        <f>VLOOKUP(I3146,Tabla13[[Rango minimo]:[Estado de calidad del aire]],2,TRUE)</f>
        <v>Buena</v>
      </c>
      <c r="L3146" s="21">
        <f t="shared" si="149"/>
        <v>54.870370370370367</v>
      </c>
      <c r="M3146" s="21" t="str">
        <f>VLOOKUP(L3146,Tabla7[[Valor minimo]:[Estado de calidad el aire]],2,TRUE)</f>
        <v>Aceptable</v>
      </c>
      <c r="N3146" s="11">
        <v>18</v>
      </c>
      <c r="O3146" s="11" t="s">
        <v>159</v>
      </c>
      <c r="P3146" s="11">
        <v>2</v>
      </c>
      <c r="Q3146" s="11">
        <v>-74.123179460000003</v>
      </c>
      <c r="R3146" s="12">
        <v>4.56013761</v>
      </c>
    </row>
    <row r="3147" spans="1:18" x14ac:dyDescent="0.25">
      <c r="A3147" s="10">
        <v>3146</v>
      </c>
      <c r="B3147" s="3" t="s">
        <v>246</v>
      </c>
      <c r="C3147" s="3" t="s">
        <v>6255</v>
      </c>
      <c r="D3147" s="3" t="s">
        <v>1</v>
      </c>
      <c r="E3147" s="3" t="s">
        <v>130</v>
      </c>
      <c r="F3147" s="87">
        <v>22</v>
      </c>
      <c r="G3147" s="5">
        <f t="shared" si="147"/>
        <v>69</v>
      </c>
      <c r="H3147" s="5" t="str">
        <f>VLOOKUP(F3147,Tabla5[[Columna3]:[Columna4]],2,TRUE)</f>
        <v>Aceptable</v>
      </c>
      <c r="I3147" s="18">
        <v>44</v>
      </c>
      <c r="J3147" s="5">
        <f t="shared" si="148"/>
        <v>40.74074074074074</v>
      </c>
      <c r="K3147" s="5" t="str">
        <f>VLOOKUP(I3147,Tabla13[[Rango minimo]:[Estado de calidad del aire]],2,TRUE)</f>
        <v>Buena</v>
      </c>
      <c r="L3147" s="21">
        <f t="shared" si="149"/>
        <v>54.870370370370367</v>
      </c>
      <c r="M3147" s="21" t="str">
        <f>VLOOKUP(L3147,Tabla7[[Valor minimo]:[Estado de calidad el aire]],2,TRUE)</f>
        <v>Aceptable</v>
      </c>
      <c r="N3147" s="11">
        <v>18</v>
      </c>
      <c r="O3147" s="11" t="s">
        <v>159</v>
      </c>
      <c r="P3147" s="11">
        <v>2</v>
      </c>
      <c r="Q3147" s="11">
        <v>-74.123822630000006</v>
      </c>
      <c r="R3147" s="12">
        <v>4.5670119270000002</v>
      </c>
    </row>
    <row r="3148" spans="1:18" x14ac:dyDescent="0.25">
      <c r="A3148" s="10">
        <v>3147</v>
      </c>
      <c r="B3148" s="3" t="s">
        <v>247</v>
      </c>
      <c r="C3148" s="3" t="s">
        <v>6255</v>
      </c>
      <c r="D3148" s="3" t="s">
        <v>1</v>
      </c>
      <c r="E3148" s="3" t="s">
        <v>120</v>
      </c>
      <c r="F3148" s="87">
        <v>22</v>
      </c>
      <c r="G3148" s="5">
        <f t="shared" si="147"/>
        <v>69</v>
      </c>
      <c r="H3148" s="5" t="str">
        <f>VLOOKUP(F3148,Tabla5[[Columna3]:[Columna4]],2,TRUE)</f>
        <v>Aceptable</v>
      </c>
      <c r="I3148" s="18">
        <v>44</v>
      </c>
      <c r="J3148" s="5">
        <f t="shared" si="148"/>
        <v>40.74074074074074</v>
      </c>
      <c r="K3148" s="5" t="str">
        <f>VLOOKUP(I3148,Tabla13[[Rango minimo]:[Estado de calidad del aire]],2,TRUE)</f>
        <v>Buena</v>
      </c>
      <c r="L3148" s="21">
        <f t="shared" si="149"/>
        <v>54.870370370370367</v>
      </c>
      <c r="M3148" s="21" t="str">
        <f>VLOOKUP(L3148,Tabla7[[Valor minimo]:[Estado de calidad el aire]],2,TRUE)</f>
        <v>Aceptable</v>
      </c>
      <c r="N3148" s="11">
        <v>18</v>
      </c>
      <c r="O3148" s="11" t="s">
        <v>159</v>
      </c>
      <c r="P3148" s="11">
        <v>2</v>
      </c>
      <c r="Q3148" s="11">
        <v>-74.105378340000001</v>
      </c>
      <c r="R3148" s="12">
        <v>4.5612169370000002</v>
      </c>
    </row>
    <row r="3149" spans="1:18" x14ac:dyDescent="0.25">
      <c r="A3149" s="10">
        <v>3148</v>
      </c>
      <c r="B3149" s="3" t="s">
        <v>248</v>
      </c>
      <c r="C3149" s="3" t="s">
        <v>6255</v>
      </c>
      <c r="D3149" s="3" t="s">
        <v>1</v>
      </c>
      <c r="E3149" s="3" t="s">
        <v>131</v>
      </c>
      <c r="F3149" s="87">
        <v>22</v>
      </c>
      <c r="G3149" s="5">
        <f t="shared" si="147"/>
        <v>69</v>
      </c>
      <c r="H3149" s="5" t="str">
        <f>VLOOKUP(F3149,Tabla5[[Columna3]:[Columna4]],2,TRUE)</f>
        <v>Aceptable</v>
      </c>
      <c r="I3149" s="18">
        <v>44</v>
      </c>
      <c r="J3149" s="5">
        <f t="shared" si="148"/>
        <v>40.74074074074074</v>
      </c>
      <c r="K3149" s="5" t="str">
        <f>VLOOKUP(I3149,Tabla13[[Rango minimo]:[Estado de calidad del aire]],2,TRUE)</f>
        <v>Buena</v>
      </c>
      <c r="L3149" s="21">
        <f t="shared" si="149"/>
        <v>54.870370370370367</v>
      </c>
      <c r="M3149" s="21" t="str">
        <f>VLOOKUP(L3149,Tabla7[[Valor minimo]:[Estado de calidad el aire]],2,TRUE)</f>
        <v>Aceptable</v>
      </c>
      <c r="N3149" s="11">
        <v>18</v>
      </c>
      <c r="O3149" s="11" t="s">
        <v>159</v>
      </c>
      <c r="P3149" s="11">
        <v>3</v>
      </c>
      <c r="Q3149" s="11">
        <v>-74.11928503</v>
      </c>
      <c r="R3149" s="12">
        <v>4.560807906</v>
      </c>
    </row>
    <row r="3150" spans="1:18" x14ac:dyDescent="0.25">
      <c r="A3150" s="10">
        <v>3149</v>
      </c>
      <c r="B3150" s="3" t="s">
        <v>249</v>
      </c>
      <c r="C3150" s="3" t="s">
        <v>6255</v>
      </c>
      <c r="D3150" s="3" t="s">
        <v>1</v>
      </c>
      <c r="E3150" s="3" t="s">
        <v>121</v>
      </c>
      <c r="F3150" s="87">
        <v>22</v>
      </c>
      <c r="G3150" s="5">
        <f t="shared" si="147"/>
        <v>69</v>
      </c>
      <c r="H3150" s="5" t="str">
        <f>VLOOKUP(F3150,Tabla5[[Columna3]:[Columna4]],2,TRUE)</f>
        <v>Aceptable</v>
      </c>
      <c r="I3150" s="18">
        <v>44</v>
      </c>
      <c r="J3150" s="5">
        <f t="shared" si="148"/>
        <v>40.74074074074074</v>
      </c>
      <c r="K3150" s="5" t="str">
        <f>VLOOKUP(I3150,Tabla13[[Rango minimo]:[Estado de calidad del aire]],2,TRUE)</f>
        <v>Buena</v>
      </c>
      <c r="L3150" s="21">
        <f t="shared" si="149"/>
        <v>54.870370370370367</v>
      </c>
      <c r="M3150" s="21" t="str">
        <f>VLOOKUP(L3150,Tabla7[[Valor minimo]:[Estado de calidad el aire]],2,TRUE)</f>
        <v>Aceptable</v>
      </c>
      <c r="N3150" s="11">
        <v>18</v>
      </c>
      <c r="O3150" s="11" t="s">
        <v>159</v>
      </c>
      <c r="P3150" s="11">
        <v>2</v>
      </c>
      <c r="Q3150" s="11">
        <v>-74.115655799999999</v>
      </c>
      <c r="R3150" s="12">
        <v>4.5600403180000004</v>
      </c>
    </row>
    <row r="3151" spans="1:18" x14ac:dyDescent="0.25">
      <c r="A3151" s="10">
        <v>3150</v>
      </c>
      <c r="B3151" s="3" t="s">
        <v>250</v>
      </c>
      <c r="C3151" s="3" t="s">
        <v>6255</v>
      </c>
      <c r="D3151" s="3" t="s">
        <v>1</v>
      </c>
      <c r="E3151" s="3" t="s">
        <v>132</v>
      </c>
      <c r="F3151" s="87">
        <v>22</v>
      </c>
      <c r="G3151" s="5">
        <f t="shared" si="147"/>
        <v>69</v>
      </c>
      <c r="H3151" s="5" t="str">
        <f>VLOOKUP(F3151,Tabla5[[Columna3]:[Columna4]],2,TRUE)</f>
        <v>Aceptable</v>
      </c>
      <c r="I3151" s="18">
        <v>44</v>
      </c>
      <c r="J3151" s="5">
        <f t="shared" si="148"/>
        <v>40.74074074074074</v>
      </c>
      <c r="K3151" s="5" t="str">
        <f>VLOOKUP(I3151,Tabla13[[Rango minimo]:[Estado de calidad del aire]],2,TRUE)</f>
        <v>Buena</v>
      </c>
      <c r="L3151" s="21">
        <f t="shared" si="149"/>
        <v>54.870370370370367</v>
      </c>
      <c r="M3151" s="21" t="str">
        <f>VLOOKUP(L3151,Tabla7[[Valor minimo]:[Estado de calidad el aire]],2,TRUE)</f>
        <v>Aceptable</v>
      </c>
      <c r="N3151" s="11">
        <v>18</v>
      </c>
      <c r="O3151" s="11" t="s">
        <v>159</v>
      </c>
      <c r="P3151" s="11">
        <v>3</v>
      </c>
      <c r="Q3151" s="11">
        <v>-74.118059200000005</v>
      </c>
      <c r="R3151" s="12">
        <v>4.560292928</v>
      </c>
    </row>
    <row r="3152" spans="1:18" x14ac:dyDescent="0.25">
      <c r="A3152" s="10">
        <v>3151</v>
      </c>
      <c r="B3152" s="3" t="s">
        <v>251</v>
      </c>
      <c r="C3152" s="3" t="s">
        <v>6255</v>
      </c>
      <c r="D3152" s="3" t="s">
        <v>1</v>
      </c>
      <c r="E3152" s="3" t="s">
        <v>133</v>
      </c>
      <c r="F3152" s="87">
        <v>22</v>
      </c>
      <c r="G3152" s="5">
        <f t="shared" si="147"/>
        <v>69</v>
      </c>
      <c r="H3152" s="5" t="str">
        <f>VLOOKUP(F3152,Tabla5[[Columna3]:[Columna4]],2,TRUE)</f>
        <v>Aceptable</v>
      </c>
      <c r="I3152" s="18">
        <v>44</v>
      </c>
      <c r="J3152" s="5">
        <f t="shared" si="148"/>
        <v>40.74074074074074</v>
      </c>
      <c r="K3152" s="5" t="str">
        <f>VLOOKUP(I3152,Tabla13[[Rango minimo]:[Estado de calidad del aire]],2,TRUE)</f>
        <v>Buena</v>
      </c>
      <c r="L3152" s="21">
        <f t="shared" si="149"/>
        <v>54.870370370370367</v>
      </c>
      <c r="M3152" s="21" t="str">
        <f>VLOOKUP(L3152,Tabla7[[Valor minimo]:[Estado de calidad el aire]],2,TRUE)</f>
        <v>Aceptable</v>
      </c>
      <c r="N3152" s="11">
        <v>18</v>
      </c>
      <c r="O3152" s="11" t="s">
        <v>159</v>
      </c>
      <c r="P3152" s="11">
        <v>3</v>
      </c>
      <c r="Q3152" s="11">
        <v>-74.117664349999998</v>
      </c>
      <c r="R3152" s="12">
        <v>4.5617780220000004</v>
      </c>
    </row>
    <row r="3153" spans="1:18" x14ac:dyDescent="0.25">
      <c r="A3153" s="10">
        <v>3152</v>
      </c>
      <c r="B3153" s="3" t="s">
        <v>252</v>
      </c>
      <c r="C3153" s="3" t="s">
        <v>6255</v>
      </c>
      <c r="D3153" s="3" t="s">
        <v>1</v>
      </c>
      <c r="E3153" s="3" t="s">
        <v>103</v>
      </c>
      <c r="F3153" s="87">
        <v>22</v>
      </c>
      <c r="G3153" s="5">
        <f t="shared" si="147"/>
        <v>69</v>
      </c>
      <c r="H3153" s="5" t="str">
        <f>VLOOKUP(F3153,Tabla5[[Columna3]:[Columna4]],2,TRUE)</f>
        <v>Aceptable</v>
      </c>
      <c r="I3153" s="18">
        <v>44</v>
      </c>
      <c r="J3153" s="5">
        <f t="shared" si="148"/>
        <v>40.74074074074074</v>
      </c>
      <c r="K3153" s="5" t="str">
        <f>VLOOKUP(I3153,Tabla13[[Rango minimo]:[Estado de calidad del aire]],2,TRUE)</f>
        <v>Buena</v>
      </c>
      <c r="L3153" s="21">
        <f t="shared" si="149"/>
        <v>54.870370370370367</v>
      </c>
      <c r="M3153" s="21" t="str">
        <f>VLOOKUP(L3153,Tabla7[[Valor minimo]:[Estado de calidad el aire]],2,TRUE)</f>
        <v>Aceptable</v>
      </c>
      <c r="N3153" s="11">
        <v>18</v>
      </c>
      <c r="O3153" s="11" t="s">
        <v>159</v>
      </c>
      <c r="P3153" s="11">
        <v>2</v>
      </c>
      <c r="Q3153" s="11">
        <v>-74.107993350000001</v>
      </c>
      <c r="R3153" s="12">
        <v>4.5537673490000001</v>
      </c>
    </row>
    <row r="3154" spans="1:18" x14ac:dyDescent="0.25">
      <c r="A3154" s="10">
        <v>3153</v>
      </c>
      <c r="B3154" s="3" t="s">
        <v>253</v>
      </c>
      <c r="C3154" s="3" t="s">
        <v>6255</v>
      </c>
      <c r="D3154" s="3" t="s">
        <v>1</v>
      </c>
      <c r="E3154" s="3" t="s">
        <v>97</v>
      </c>
      <c r="F3154" s="87">
        <v>22</v>
      </c>
      <c r="G3154" s="5">
        <f t="shared" si="147"/>
        <v>69</v>
      </c>
      <c r="H3154" s="5" t="str">
        <f>VLOOKUP(F3154,Tabla5[[Columna3]:[Columna4]],2,TRUE)</f>
        <v>Aceptable</v>
      </c>
      <c r="I3154" s="18">
        <v>44</v>
      </c>
      <c r="J3154" s="5">
        <f t="shared" si="148"/>
        <v>40.74074074074074</v>
      </c>
      <c r="K3154" s="5" t="str">
        <f>VLOOKUP(I3154,Tabla13[[Rango minimo]:[Estado de calidad del aire]],2,TRUE)</f>
        <v>Buena</v>
      </c>
      <c r="L3154" s="21">
        <f t="shared" si="149"/>
        <v>54.870370370370367</v>
      </c>
      <c r="M3154" s="21" t="str">
        <f>VLOOKUP(L3154,Tabla7[[Valor minimo]:[Estado de calidad el aire]],2,TRUE)</f>
        <v>Aceptable</v>
      </c>
      <c r="N3154" s="11">
        <v>18</v>
      </c>
      <c r="O3154" s="11" t="s">
        <v>159</v>
      </c>
      <c r="P3154" s="11">
        <v>2</v>
      </c>
      <c r="Q3154" s="11">
        <v>-74.116838700000002</v>
      </c>
      <c r="R3154" s="12">
        <v>4.5558818099999998</v>
      </c>
    </row>
    <row r="3155" spans="1:18" x14ac:dyDescent="0.25">
      <c r="A3155" s="10">
        <v>3154</v>
      </c>
      <c r="B3155" s="3" t="s">
        <v>254</v>
      </c>
      <c r="C3155" s="3" t="s">
        <v>6255</v>
      </c>
      <c r="D3155" s="3" t="s">
        <v>1</v>
      </c>
      <c r="E3155" s="3" t="s">
        <v>134</v>
      </c>
      <c r="F3155" s="87">
        <v>22</v>
      </c>
      <c r="G3155" s="5">
        <f t="shared" si="147"/>
        <v>69</v>
      </c>
      <c r="H3155" s="5" t="str">
        <f>VLOOKUP(F3155,Tabla5[[Columna3]:[Columna4]],2,TRUE)</f>
        <v>Aceptable</v>
      </c>
      <c r="I3155" s="18">
        <v>44</v>
      </c>
      <c r="J3155" s="5">
        <f t="shared" si="148"/>
        <v>40.74074074074074</v>
      </c>
      <c r="K3155" s="5" t="str">
        <f>VLOOKUP(I3155,Tabla13[[Rango minimo]:[Estado de calidad del aire]],2,TRUE)</f>
        <v>Buena</v>
      </c>
      <c r="L3155" s="21">
        <f t="shared" si="149"/>
        <v>54.870370370370367</v>
      </c>
      <c r="M3155" s="21" t="str">
        <f>VLOOKUP(L3155,Tabla7[[Valor minimo]:[Estado de calidad el aire]],2,TRUE)</f>
        <v>Aceptable</v>
      </c>
      <c r="N3155" s="11">
        <v>18</v>
      </c>
      <c r="O3155" s="11" t="s">
        <v>159</v>
      </c>
      <c r="P3155" s="11">
        <v>2</v>
      </c>
      <c r="Q3155" s="11">
        <v>-74.118677579999996</v>
      </c>
      <c r="R3155" s="12">
        <v>4.556079081</v>
      </c>
    </row>
    <row r="3156" spans="1:18" x14ac:dyDescent="0.25">
      <c r="A3156" s="10">
        <v>3155</v>
      </c>
      <c r="B3156" s="3" t="s">
        <v>255</v>
      </c>
      <c r="C3156" s="3" t="s">
        <v>6255</v>
      </c>
      <c r="D3156" s="3" t="s">
        <v>1</v>
      </c>
      <c r="E3156" s="3" t="s">
        <v>96</v>
      </c>
      <c r="F3156" s="87">
        <v>22</v>
      </c>
      <c r="G3156" s="5">
        <f t="shared" si="147"/>
        <v>69</v>
      </c>
      <c r="H3156" s="5" t="str">
        <f>VLOOKUP(F3156,Tabla5[[Columna3]:[Columna4]],2,TRUE)</f>
        <v>Aceptable</v>
      </c>
      <c r="I3156" s="18">
        <v>44</v>
      </c>
      <c r="J3156" s="5">
        <f t="shared" si="148"/>
        <v>40.74074074074074</v>
      </c>
      <c r="K3156" s="5" t="str">
        <f>VLOOKUP(I3156,Tabla13[[Rango minimo]:[Estado de calidad del aire]],2,TRUE)</f>
        <v>Buena</v>
      </c>
      <c r="L3156" s="21">
        <f t="shared" si="149"/>
        <v>54.870370370370367</v>
      </c>
      <c r="M3156" s="21" t="str">
        <f>VLOOKUP(L3156,Tabla7[[Valor minimo]:[Estado de calidad el aire]],2,TRUE)</f>
        <v>Aceptable</v>
      </c>
      <c r="N3156" s="11">
        <v>18</v>
      </c>
      <c r="O3156" s="11" t="s">
        <v>159</v>
      </c>
      <c r="P3156" s="11">
        <v>2</v>
      </c>
      <c r="Q3156" s="11">
        <v>-74.117989940000001</v>
      </c>
      <c r="R3156" s="12">
        <v>4.5580392769999998</v>
      </c>
    </row>
    <row r="3157" spans="1:18" x14ac:dyDescent="0.25">
      <c r="A3157" s="10">
        <v>3156</v>
      </c>
      <c r="B3157" s="3" t="s">
        <v>256</v>
      </c>
      <c r="C3157" s="3" t="s">
        <v>6255</v>
      </c>
      <c r="D3157" s="3" t="s">
        <v>1</v>
      </c>
      <c r="E3157" s="3" t="s">
        <v>135</v>
      </c>
      <c r="F3157" s="87">
        <v>22</v>
      </c>
      <c r="G3157" s="5">
        <f t="shared" si="147"/>
        <v>69</v>
      </c>
      <c r="H3157" s="5" t="str">
        <f>VLOOKUP(F3157,Tabla5[[Columna3]:[Columna4]],2,TRUE)</f>
        <v>Aceptable</v>
      </c>
      <c r="I3157" s="18">
        <v>44</v>
      </c>
      <c r="J3157" s="5">
        <f t="shared" si="148"/>
        <v>40.74074074074074</v>
      </c>
      <c r="K3157" s="5" t="str">
        <f>VLOOKUP(I3157,Tabla13[[Rango minimo]:[Estado de calidad del aire]],2,TRUE)</f>
        <v>Buena</v>
      </c>
      <c r="L3157" s="21">
        <f t="shared" si="149"/>
        <v>54.870370370370367</v>
      </c>
      <c r="M3157" s="21" t="str">
        <f>VLOOKUP(L3157,Tabla7[[Valor minimo]:[Estado de calidad el aire]],2,TRUE)</f>
        <v>Aceptable</v>
      </c>
      <c r="N3157" s="11">
        <v>18</v>
      </c>
      <c r="O3157" s="11" t="s">
        <v>159</v>
      </c>
      <c r="P3157" s="11">
        <v>2</v>
      </c>
      <c r="Q3157" s="11">
        <v>-74.111942600000006</v>
      </c>
      <c r="R3157" s="12">
        <v>4.5539519439999996</v>
      </c>
    </row>
    <row r="3158" spans="1:18" x14ac:dyDescent="0.25">
      <c r="A3158" s="10">
        <v>3157</v>
      </c>
      <c r="B3158" s="3" t="s">
        <v>257</v>
      </c>
      <c r="C3158" s="3" t="s">
        <v>6255</v>
      </c>
      <c r="D3158" s="3" t="s">
        <v>1</v>
      </c>
      <c r="E3158" s="3" t="s">
        <v>136</v>
      </c>
      <c r="F3158" s="87">
        <v>22</v>
      </c>
      <c r="G3158" s="5">
        <f t="shared" si="147"/>
        <v>69</v>
      </c>
      <c r="H3158" s="5" t="str">
        <f>VLOOKUP(F3158,Tabla5[[Columna3]:[Columna4]],2,TRUE)</f>
        <v>Aceptable</v>
      </c>
      <c r="I3158" s="18">
        <v>44</v>
      </c>
      <c r="J3158" s="5">
        <f t="shared" si="148"/>
        <v>40.74074074074074</v>
      </c>
      <c r="K3158" s="5" t="str">
        <f>VLOOKUP(I3158,Tabla13[[Rango minimo]:[Estado de calidad del aire]],2,TRUE)</f>
        <v>Buena</v>
      </c>
      <c r="L3158" s="21">
        <f t="shared" si="149"/>
        <v>54.870370370370367</v>
      </c>
      <c r="M3158" s="21" t="str">
        <f>VLOOKUP(L3158,Tabla7[[Valor minimo]:[Estado de calidad el aire]],2,TRUE)</f>
        <v>Aceptable</v>
      </c>
      <c r="N3158" s="11">
        <v>18</v>
      </c>
      <c r="O3158" s="11" t="s">
        <v>159</v>
      </c>
      <c r="P3158" s="11">
        <v>2</v>
      </c>
      <c r="Q3158" s="11">
        <v>-74.112892529999996</v>
      </c>
      <c r="R3158" s="12">
        <v>4.5548628009999996</v>
      </c>
    </row>
    <row r="3159" spans="1:18" x14ac:dyDescent="0.25">
      <c r="A3159" s="10">
        <v>3158</v>
      </c>
      <c r="B3159" s="3" t="s">
        <v>258</v>
      </c>
      <c r="C3159" s="3" t="s">
        <v>6255</v>
      </c>
      <c r="D3159" s="3" t="s">
        <v>1</v>
      </c>
      <c r="E3159" s="3" t="s">
        <v>137</v>
      </c>
      <c r="F3159" s="87">
        <v>22</v>
      </c>
      <c r="G3159" s="5">
        <f t="shared" si="147"/>
        <v>69</v>
      </c>
      <c r="H3159" s="5" t="str">
        <f>VLOOKUP(F3159,Tabla5[[Columna3]:[Columna4]],2,TRUE)</f>
        <v>Aceptable</v>
      </c>
      <c r="I3159" s="18">
        <v>44</v>
      </c>
      <c r="J3159" s="5">
        <f t="shared" si="148"/>
        <v>40.74074074074074</v>
      </c>
      <c r="K3159" s="5" t="str">
        <f>VLOOKUP(I3159,Tabla13[[Rango minimo]:[Estado de calidad del aire]],2,TRUE)</f>
        <v>Buena</v>
      </c>
      <c r="L3159" s="21">
        <f t="shared" si="149"/>
        <v>54.870370370370367</v>
      </c>
      <c r="M3159" s="21" t="str">
        <f>VLOOKUP(L3159,Tabla7[[Valor minimo]:[Estado de calidad el aire]],2,TRUE)</f>
        <v>Aceptable</v>
      </c>
      <c r="N3159" s="11">
        <v>18</v>
      </c>
      <c r="O3159" s="11" t="s">
        <v>159</v>
      </c>
      <c r="P3159" s="11">
        <v>2</v>
      </c>
      <c r="Q3159" s="11">
        <v>-74.119932149999997</v>
      </c>
      <c r="R3159" s="12">
        <v>4.5534216199999999</v>
      </c>
    </row>
    <row r="3160" spans="1:18" x14ac:dyDescent="0.25">
      <c r="A3160" s="10">
        <v>3159</v>
      </c>
      <c r="B3160" s="3" t="s">
        <v>259</v>
      </c>
      <c r="C3160" s="3" t="s">
        <v>6255</v>
      </c>
      <c r="D3160" s="3" t="s">
        <v>1</v>
      </c>
      <c r="E3160" s="3" t="s">
        <v>138</v>
      </c>
      <c r="F3160" s="87">
        <v>22</v>
      </c>
      <c r="G3160" s="5">
        <f t="shared" si="147"/>
        <v>69</v>
      </c>
      <c r="H3160" s="5" t="str">
        <f>VLOOKUP(F3160,Tabla5[[Columna3]:[Columna4]],2,TRUE)</f>
        <v>Aceptable</v>
      </c>
      <c r="I3160" s="18">
        <v>44</v>
      </c>
      <c r="J3160" s="5">
        <f t="shared" si="148"/>
        <v>40.74074074074074</v>
      </c>
      <c r="K3160" s="5" t="str">
        <f>VLOOKUP(I3160,Tabla13[[Rango minimo]:[Estado de calidad del aire]],2,TRUE)</f>
        <v>Buena</v>
      </c>
      <c r="L3160" s="21">
        <f t="shared" si="149"/>
        <v>54.870370370370367</v>
      </c>
      <c r="M3160" s="21" t="str">
        <f>VLOOKUP(L3160,Tabla7[[Valor minimo]:[Estado de calidad el aire]],2,TRUE)</f>
        <v>Aceptable</v>
      </c>
      <c r="N3160" s="11">
        <v>18</v>
      </c>
      <c r="O3160" s="11" t="s">
        <v>159</v>
      </c>
      <c r="P3160" s="11">
        <v>2</v>
      </c>
      <c r="Q3160" s="11">
        <v>-74.105064870000007</v>
      </c>
      <c r="R3160" s="12">
        <v>4.5432827959999997</v>
      </c>
    </row>
    <row r="3161" spans="1:18" x14ac:dyDescent="0.25">
      <c r="A3161" s="10">
        <v>3160</v>
      </c>
      <c r="B3161" s="3" t="s">
        <v>260</v>
      </c>
      <c r="C3161" s="3" t="s">
        <v>6255</v>
      </c>
      <c r="D3161" s="3" t="s">
        <v>1</v>
      </c>
      <c r="E3161" s="3" t="s">
        <v>139</v>
      </c>
      <c r="F3161" s="87">
        <v>22</v>
      </c>
      <c r="G3161" s="5">
        <f t="shared" si="147"/>
        <v>69</v>
      </c>
      <c r="H3161" s="5" t="str">
        <f>VLOOKUP(F3161,Tabla5[[Columna3]:[Columna4]],2,TRUE)</f>
        <v>Aceptable</v>
      </c>
      <c r="I3161" s="18">
        <v>44</v>
      </c>
      <c r="J3161" s="5">
        <f t="shared" si="148"/>
        <v>40.74074074074074</v>
      </c>
      <c r="K3161" s="5" t="str">
        <f>VLOOKUP(I3161,Tabla13[[Rango minimo]:[Estado de calidad del aire]],2,TRUE)</f>
        <v>Buena</v>
      </c>
      <c r="L3161" s="21">
        <f t="shared" si="149"/>
        <v>54.870370370370367</v>
      </c>
      <c r="M3161" s="21" t="str">
        <f>VLOOKUP(L3161,Tabla7[[Valor minimo]:[Estado de calidad el aire]],2,TRUE)</f>
        <v>Aceptable</v>
      </c>
      <c r="N3161" s="11">
        <v>18</v>
      </c>
      <c r="O3161" s="11" t="s">
        <v>159</v>
      </c>
      <c r="P3161" s="11">
        <v>1</v>
      </c>
      <c r="Q3161" s="11">
        <v>-74.105865249999994</v>
      </c>
      <c r="R3161" s="12">
        <v>4.5406466959999996</v>
      </c>
    </row>
    <row r="3162" spans="1:18" x14ac:dyDescent="0.25">
      <c r="A3162" s="10">
        <v>3161</v>
      </c>
      <c r="B3162" s="3" t="s">
        <v>261</v>
      </c>
      <c r="C3162" s="3" t="s">
        <v>6255</v>
      </c>
      <c r="D3162" s="3" t="s">
        <v>1</v>
      </c>
      <c r="E3162" s="3" t="s">
        <v>140</v>
      </c>
      <c r="F3162" s="87">
        <v>22</v>
      </c>
      <c r="G3162" s="5">
        <f t="shared" si="147"/>
        <v>69</v>
      </c>
      <c r="H3162" s="5" t="str">
        <f>VLOOKUP(F3162,Tabla5[[Columna3]:[Columna4]],2,TRUE)</f>
        <v>Aceptable</v>
      </c>
      <c r="I3162" s="18">
        <v>44</v>
      </c>
      <c r="J3162" s="5">
        <f t="shared" si="148"/>
        <v>40.74074074074074</v>
      </c>
      <c r="K3162" s="5" t="str">
        <f>VLOOKUP(I3162,Tabla13[[Rango minimo]:[Estado de calidad del aire]],2,TRUE)</f>
        <v>Buena</v>
      </c>
      <c r="L3162" s="21">
        <f t="shared" si="149"/>
        <v>54.870370370370367</v>
      </c>
      <c r="M3162" s="21" t="str">
        <f>VLOOKUP(L3162,Tabla7[[Valor minimo]:[Estado de calidad el aire]],2,TRUE)</f>
        <v>Aceptable</v>
      </c>
      <c r="N3162" s="11">
        <v>18</v>
      </c>
      <c r="O3162" s="11" t="s">
        <v>159</v>
      </c>
      <c r="P3162" s="11">
        <v>2</v>
      </c>
      <c r="Q3162" s="11">
        <v>-74.107455130000005</v>
      </c>
      <c r="R3162" s="12">
        <v>4.540602582</v>
      </c>
    </row>
    <row r="3163" spans="1:18" x14ac:dyDescent="0.25">
      <c r="A3163" s="10">
        <v>3162</v>
      </c>
      <c r="B3163" s="3" t="s">
        <v>262</v>
      </c>
      <c r="C3163" s="3" t="s">
        <v>6255</v>
      </c>
      <c r="D3163" s="3" t="s">
        <v>1</v>
      </c>
      <c r="E3163" s="3" t="s">
        <v>141</v>
      </c>
      <c r="F3163" s="87">
        <v>22</v>
      </c>
      <c r="G3163" s="5">
        <f t="shared" si="147"/>
        <v>69</v>
      </c>
      <c r="H3163" s="5" t="str">
        <f>VLOOKUP(F3163,Tabla5[[Columna3]:[Columna4]],2,TRUE)</f>
        <v>Aceptable</v>
      </c>
      <c r="I3163" s="18">
        <v>44</v>
      </c>
      <c r="J3163" s="5">
        <f t="shared" si="148"/>
        <v>40.74074074074074</v>
      </c>
      <c r="K3163" s="5" t="str">
        <f>VLOOKUP(I3163,Tabla13[[Rango minimo]:[Estado de calidad del aire]],2,TRUE)</f>
        <v>Buena</v>
      </c>
      <c r="L3163" s="21">
        <f t="shared" si="149"/>
        <v>54.870370370370367</v>
      </c>
      <c r="M3163" s="21" t="str">
        <f>VLOOKUP(L3163,Tabla7[[Valor minimo]:[Estado de calidad el aire]],2,TRUE)</f>
        <v>Aceptable</v>
      </c>
      <c r="N3163" s="11">
        <v>18</v>
      </c>
      <c r="O3163" s="11" t="s">
        <v>159</v>
      </c>
      <c r="P3163" s="11">
        <v>2</v>
      </c>
      <c r="Q3163" s="11">
        <v>-74.111867110000006</v>
      </c>
      <c r="R3163" s="12">
        <v>4.5475094890000003</v>
      </c>
    </row>
    <row r="3164" spans="1:18" x14ac:dyDescent="0.25">
      <c r="A3164" s="10">
        <v>3163</v>
      </c>
      <c r="B3164" s="3" t="s">
        <v>263</v>
      </c>
      <c r="C3164" s="3" t="s">
        <v>6255</v>
      </c>
      <c r="D3164" s="3" t="s">
        <v>1</v>
      </c>
      <c r="E3164" s="3" t="s">
        <v>140</v>
      </c>
      <c r="F3164" s="87">
        <v>22</v>
      </c>
      <c r="G3164" s="5">
        <f t="shared" si="147"/>
        <v>69</v>
      </c>
      <c r="H3164" s="5" t="str">
        <f>VLOOKUP(F3164,Tabla5[[Columna3]:[Columna4]],2,TRUE)</f>
        <v>Aceptable</v>
      </c>
      <c r="I3164" s="18">
        <v>44</v>
      </c>
      <c r="J3164" s="5">
        <f t="shared" si="148"/>
        <v>40.74074074074074</v>
      </c>
      <c r="K3164" s="5" t="str">
        <f>VLOOKUP(I3164,Tabla13[[Rango minimo]:[Estado de calidad del aire]],2,TRUE)</f>
        <v>Buena</v>
      </c>
      <c r="L3164" s="21">
        <f t="shared" si="149"/>
        <v>54.870370370370367</v>
      </c>
      <c r="M3164" s="21" t="str">
        <f>VLOOKUP(L3164,Tabla7[[Valor minimo]:[Estado de calidad el aire]],2,TRUE)</f>
        <v>Aceptable</v>
      </c>
      <c r="N3164" s="11">
        <v>18</v>
      </c>
      <c r="O3164" s="11" t="s">
        <v>159</v>
      </c>
      <c r="P3164" s="11">
        <v>2</v>
      </c>
      <c r="Q3164" s="11">
        <v>-74.109826130000002</v>
      </c>
      <c r="R3164" s="12">
        <v>4.5419009199999998</v>
      </c>
    </row>
    <row r="3165" spans="1:18" x14ac:dyDescent="0.25">
      <c r="A3165" s="10">
        <v>3164</v>
      </c>
      <c r="B3165" s="3" t="s">
        <v>264</v>
      </c>
      <c r="C3165" s="3" t="s">
        <v>6255</v>
      </c>
      <c r="D3165" s="3" t="s">
        <v>1</v>
      </c>
      <c r="E3165" s="3" t="s">
        <v>142</v>
      </c>
      <c r="F3165" s="87">
        <v>22</v>
      </c>
      <c r="G3165" s="5">
        <f t="shared" si="147"/>
        <v>69</v>
      </c>
      <c r="H3165" s="5" t="str">
        <f>VLOOKUP(F3165,Tabla5[[Columna3]:[Columna4]],2,TRUE)</f>
        <v>Aceptable</v>
      </c>
      <c r="I3165" s="18">
        <v>44</v>
      </c>
      <c r="J3165" s="5">
        <f t="shared" si="148"/>
        <v>40.74074074074074</v>
      </c>
      <c r="K3165" s="5" t="str">
        <f>VLOOKUP(I3165,Tabla13[[Rango minimo]:[Estado de calidad del aire]],2,TRUE)</f>
        <v>Buena</v>
      </c>
      <c r="L3165" s="21">
        <f t="shared" si="149"/>
        <v>54.870370370370367</v>
      </c>
      <c r="M3165" s="21" t="str">
        <f>VLOOKUP(L3165,Tabla7[[Valor minimo]:[Estado de calidad el aire]],2,TRUE)</f>
        <v>Aceptable</v>
      </c>
      <c r="N3165" s="11">
        <v>18</v>
      </c>
      <c r="O3165" s="11" t="s">
        <v>159</v>
      </c>
      <c r="P3165" s="11">
        <v>2</v>
      </c>
      <c r="Q3165" s="11">
        <v>-74.107345440000003</v>
      </c>
      <c r="R3165" s="12">
        <v>4.542154697</v>
      </c>
    </row>
    <row r="3166" spans="1:18" x14ac:dyDescent="0.25">
      <c r="A3166" s="10">
        <v>3165</v>
      </c>
      <c r="B3166" s="3" t="s">
        <v>265</v>
      </c>
      <c r="C3166" s="3" t="s">
        <v>6255</v>
      </c>
      <c r="D3166" s="3" t="s">
        <v>1</v>
      </c>
      <c r="E3166" s="3" t="s">
        <v>143</v>
      </c>
      <c r="F3166" s="87">
        <v>22</v>
      </c>
      <c r="G3166" s="5">
        <f t="shared" si="147"/>
        <v>69</v>
      </c>
      <c r="H3166" s="5" t="str">
        <f>VLOOKUP(F3166,Tabla5[[Columna3]:[Columna4]],2,TRUE)</f>
        <v>Aceptable</v>
      </c>
      <c r="I3166" s="18">
        <v>44</v>
      </c>
      <c r="J3166" s="5">
        <f t="shared" si="148"/>
        <v>40.74074074074074</v>
      </c>
      <c r="K3166" s="5" t="str">
        <f>VLOOKUP(I3166,Tabla13[[Rango minimo]:[Estado de calidad del aire]],2,TRUE)</f>
        <v>Buena</v>
      </c>
      <c r="L3166" s="21">
        <f t="shared" si="149"/>
        <v>54.870370370370367</v>
      </c>
      <c r="M3166" s="21" t="str">
        <f>VLOOKUP(L3166,Tabla7[[Valor minimo]:[Estado de calidad el aire]],2,TRUE)</f>
        <v>Aceptable</v>
      </c>
      <c r="N3166" s="11">
        <v>18</v>
      </c>
      <c r="O3166" s="11" t="s">
        <v>159</v>
      </c>
      <c r="P3166" s="11">
        <v>2</v>
      </c>
      <c r="Q3166" s="11">
        <v>-74.108249000000001</v>
      </c>
      <c r="R3166" s="12">
        <v>4.552231999</v>
      </c>
    </row>
    <row r="3167" spans="1:18" x14ac:dyDescent="0.25">
      <c r="A3167" s="10">
        <v>3166</v>
      </c>
      <c r="B3167" s="3" t="s">
        <v>266</v>
      </c>
      <c r="C3167" s="3" t="s">
        <v>6255</v>
      </c>
      <c r="D3167" s="3" t="s">
        <v>1</v>
      </c>
      <c r="E3167" s="3" t="s">
        <v>143</v>
      </c>
      <c r="F3167" s="87">
        <v>22</v>
      </c>
      <c r="G3167" s="5">
        <f t="shared" si="147"/>
        <v>69</v>
      </c>
      <c r="H3167" s="5" t="str">
        <f>VLOOKUP(F3167,Tabla5[[Columna3]:[Columna4]],2,TRUE)</f>
        <v>Aceptable</v>
      </c>
      <c r="I3167" s="18">
        <v>44</v>
      </c>
      <c r="J3167" s="5">
        <f t="shared" si="148"/>
        <v>40.74074074074074</v>
      </c>
      <c r="K3167" s="5" t="str">
        <f>VLOOKUP(I3167,Tabla13[[Rango minimo]:[Estado de calidad del aire]],2,TRUE)</f>
        <v>Buena</v>
      </c>
      <c r="L3167" s="21">
        <f t="shared" si="149"/>
        <v>54.870370370370367</v>
      </c>
      <c r="M3167" s="21" t="str">
        <f>VLOOKUP(L3167,Tabla7[[Valor minimo]:[Estado de calidad el aire]],2,TRUE)</f>
        <v>Aceptable</v>
      </c>
      <c r="N3167" s="11">
        <v>18</v>
      </c>
      <c r="O3167" s="11" t="s">
        <v>159</v>
      </c>
      <c r="P3167" s="11">
        <v>2</v>
      </c>
      <c r="Q3167" s="11">
        <v>-74.107880910000006</v>
      </c>
      <c r="R3167" s="12">
        <v>4.5498435759999998</v>
      </c>
    </row>
    <row r="3168" spans="1:18" x14ac:dyDescent="0.25">
      <c r="A3168" s="10">
        <v>3167</v>
      </c>
      <c r="B3168" s="3" t="s">
        <v>267</v>
      </c>
      <c r="C3168" s="3" t="s">
        <v>6255</v>
      </c>
      <c r="D3168" s="3" t="s">
        <v>1</v>
      </c>
      <c r="E3168" s="3" t="s">
        <v>140</v>
      </c>
      <c r="F3168" s="87">
        <v>22</v>
      </c>
      <c r="G3168" s="5">
        <f t="shared" si="147"/>
        <v>69</v>
      </c>
      <c r="H3168" s="5" t="str">
        <f>VLOOKUP(F3168,Tabla5[[Columna3]:[Columna4]],2,TRUE)</f>
        <v>Aceptable</v>
      </c>
      <c r="I3168" s="18">
        <v>44</v>
      </c>
      <c r="J3168" s="5">
        <f t="shared" si="148"/>
        <v>40.74074074074074</v>
      </c>
      <c r="K3168" s="5" t="str">
        <f>VLOOKUP(I3168,Tabla13[[Rango minimo]:[Estado de calidad del aire]],2,TRUE)</f>
        <v>Buena</v>
      </c>
      <c r="L3168" s="21">
        <f t="shared" si="149"/>
        <v>54.870370370370367</v>
      </c>
      <c r="M3168" s="21" t="str">
        <f>VLOOKUP(L3168,Tabla7[[Valor minimo]:[Estado de calidad el aire]],2,TRUE)</f>
        <v>Aceptable</v>
      </c>
      <c r="N3168" s="11">
        <v>18</v>
      </c>
      <c r="O3168" s="11" t="s">
        <v>159</v>
      </c>
      <c r="P3168" s="11">
        <v>2</v>
      </c>
      <c r="Q3168" s="11">
        <v>-74.107921919999995</v>
      </c>
      <c r="R3168" s="12">
        <v>4.539815376</v>
      </c>
    </row>
    <row r="3169" spans="1:18" x14ac:dyDescent="0.25">
      <c r="A3169" s="10">
        <v>3168</v>
      </c>
      <c r="B3169" s="3" t="s">
        <v>268</v>
      </c>
      <c r="C3169" s="3" t="s">
        <v>6255</v>
      </c>
      <c r="D3169" s="3" t="s">
        <v>1</v>
      </c>
      <c r="E3169" s="3" t="s">
        <v>140</v>
      </c>
      <c r="F3169" s="87">
        <v>22</v>
      </c>
      <c r="G3169" s="5">
        <f t="shared" si="147"/>
        <v>69</v>
      </c>
      <c r="H3169" s="5" t="str">
        <f>VLOOKUP(F3169,Tabla5[[Columna3]:[Columna4]],2,TRUE)</f>
        <v>Aceptable</v>
      </c>
      <c r="I3169" s="18">
        <v>44</v>
      </c>
      <c r="J3169" s="5">
        <f t="shared" si="148"/>
        <v>40.74074074074074</v>
      </c>
      <c r="K3169" s="5" t="str">
        <f>VLOOKUP(I3169,Tabla13[[Rango minimo]:[Estado de calidad del aire]],2,TRUE)</f>
        <v>Buena</v>
      </c>
      <c r="L3169" s="21">
        <f t="shared" si="149"/>
        <v>54.870370370370367</v>
      </c>
      <c r="M3169" s="21" t="str">
        <f>VLOOKUP(L3169,Tabla7[[Valor minimo]:[Estado de calidad el aire]],2,TRUE)</f>
        <v>Aceptable</v>
      </c>
      <c r="N3169" s="11">
        <v>18</v>
      </c>
      <c r="O3169" s="11" t="s">
        <v>159</v>
      </c>
      <c r="P3169" s="11">
        <v>2</v>
      </c>
      <c r="Q3169" s="11">
        <v>-74.108335240000002</v>
      </c>
      <c r="R3169" s="12">
        <v>4.5421629460000004</v>
      </c>
    </row>
    <row r="3170" spans="1:18" x14ac:dyDescent="0.25">
      <c r="A3170" s="10">
        <v>3169</v>
      </c>
      <c r="B3170" s="3" t="s">
        <v>269</v>
      </c>
      <c r="C3170" s="3" t="s">
        <v>6255</v>
      </c>
      <c r="D3170" s="3" t="s">
        <v>1</v>
      </c>
      <c r="E3170" s="3" t="s">
        <v>138</v>
      </c>
      <c r="F3170" s="87">
        <v>22</v>
      </c>
      <c r="G3170" s="5">
        <f t="shared" si="147"/>
        <v>69</v>
      </c>
      <c r="H3170" s="5" t="str">
        <f>VLOOKUP(F3170,Tabla5[[Columna3]:[Columna4]],2,TRUE)</f>
        <v>Aceptable</v>
      </c>
      <c r="I3170" s="18">
        <v>44</v>
      </c>
      <c r="J3170" s="5">
        <f t="shared" si="148"/>
        <v>40.74074074074074</v>
      </c>
      <c r="K3170" s="5" t="str">
        <f>VLOOKUP(I3170,Tabla13[[Rango minimo]:[Estado de calidad del aire]],2,TRUE)</f>
        <v>Buena</v>
      </c>
      <c r="L3170" s="21">
        <f t="shared" si="149"/>
        <v>54.870370370370367</v>
      </c>
      <c r="M3170" s="21" t="str">
        <f>VLOOKUP(L3170,Tabla7[[Valor minimo]:[Estado de calidad el aire]],2,TRUE)</f>
        <v>Aceptable</v>
      </c>
      <c r="N3170" s="11">
        <v>18</v>
      </c>
      <c r="O3170" s="11" t="s">
        <v>159</v>
      </c>
      <c r="P3170" s="11">
        <v>2</v>
      </c>
      <c r="Q3170" s="11">
        <v>-74.110191150000006</v>
      </c>
      <c r="R3170" s="12">
        <v>4.5470117480000001</v>
      </c>
    </row>
    <row r="3171" spans="1:18" x14ac:dyDescent="0.25">
      <c r="A3171" s="10">
        <v>3170</v>
      </c>
      <c r="B3171" s="3" t="s">
        <v>270</v>
      </c>
      <c r="C3171" s="3" t="s">
        <v>6255</v>
      </c>
      <c r="D3171" s="3" t="s">
        <v>1</v>
      </c>
      <c r="E3171" s="3" t="s">
        <v>138</v>
      </c>
      <c r="F3171" s="87">
        <v>22</v>
      </c>
      <c r="G3171" s="5">
        <f t="shared" si="147"/>
        <v>69</v>
      </c>
      <c r="H3171" s="5" t="str">
        <f>VLOOKUP(F3171,Tabla5[[Columna3]:[Columna4]],2,TRUE)</f>
        <v>Aceptable</v>
      </c>
      <c r="I3171" s="18">
        <v>44</v>
      </c>
      <c r="J3171" s="5">
        <f t="shared" si="148"/>
        <v>40.74074074074074</v>
      </c>
      <c r="K3171" s="5" t="str">
        <f>VLOOKUP(I3171,Tabla13[[Rango minimo]:[Estado de calidad del aire]],2,TRUE)</f>
        <v>Buena</v>
      </c>
      <c r="L3171" s="21">
        <f t="shared" si="149"/>
        <v>54.870370370370367</v>
      </c>
      <c r="M3171" s="21" t="str">
        <f>VLOOKUP(L3171,Tabla7[[Valor minimo]:[Estado de calidad el aire]],2,TRUE)</f>
        <v>Aceptable</v>
      </c>
      <c r="N3171" s="11">
        <v>18</v>
      </c>
      <c r="O3171" s="11" t="s">
        <v>159</v>
      </c>
      <c r="P3171" s="11">
        <v>2</v>
      </c>
      <c r="Q3171" s="11">
        <v>-74.111221400000005</v>
      </c>
      <c r="R3171" s="12">
        <v>4.546119794</v>
      </c>
    </row>
    <row r="3172" spans="1:18" x14ac:dyDescent="0.25">
      <c r="A3172" s="10">
        <v>3171</v>
      </c>
      <c r="B3172" s="3" t="s">
        <v>271</v>
      </c>
      <c r="C3172" s="3" t="s">
        <v>6255</v>
      </c>
      <c r="D3172" s="3" t="s">
        <v>1</v>
      </c>
      <c r="E3172" s="3" t="s">
        <v>144</v>
      </c>
      <c r="F3172" s="87">
        <v>22</v>
      </c>
      <c r="G3172" s="5">
        <f t="shared" si="147"/>
        <v>69</v>
      </c>
      <c r="H3172" s="5" t="str">
        <f>VLOOKUP(F3172,Tabla5[[Columna3]:[Columna4]],2,TRUE)</f>
        <v>Aceptable</v>
      </c>
      <c r="I3172" s="18">
        <v>44</v>
      </c>
      <c r="J3172" s="5">
        <f t="shared" si="148"/>
        <v>40.74074074074074</v>
      </c>
      <c r="K3172" s="5" t="str">
        <f>VLOOKUP(I3172,Tabla13[[Rango minimo]:[Estado de calidad del aire]],2,TRUE)</f>
        <v>Buena</v>
      </c>
      <c r="L3172" s="21">
        <f t="shared" si="149"/>
        <v>54.870370370370367</v>
      </c>
      <c r="M3172" s="21" t="str">
        <f>VLOOKUP(L3172,Tabla7[[Valor minimo]:[Estado de calidad el aire]],2,TRUE)</f>
        <v>Aceptable</v>
      </c>
      <c r="N3172" s="11">
        <v>18</v>
      </c>
      <c r="O3172" s="11" t="s">
        <v>159</v>
      </c>
      <c r="P3172" s="11">
        <v>1</v>
      </c>
      <c r="Q3172" s="11">
        <v>-74.115329029999998</v>
      </c>
      <c r="R3172" s="12">
        <v>4.5449799479999999</v>
      </c>
    </row>
    <row r="3173" spans="1:18" x14ac:dyDescent="0.25">
      <c r="A3173" s="10">
        <v>3172</v>
      </c>
      <c r="B3173" s="3" t="s">
        <v>272</v>
      </c>
      <c r="C3173" s="3" t="s">
        <v>6255</v>
      </c>
      <c r="D3173" s="3" t="s">
        <v>1</v>
      </c>
      <c r="E3173" s="3" t="s">
        <v>145</v>
      </c>
      <c r="F3173" s="87">
        <v>22</v>
      </c>
      <c r="G3173" s="5">
        <f t="shared" si="147"/>
        <v>69</v>
      </c>
      <c r="H3173" s="5" t="str">
        <f>VLOOKUP(F3173,Tabla5[[Columna3]:[Columna4]],2,TRUE)</f>
        <v>Aceptable</v>
      </c>
      <c r="I3173" s="18">
        <v>44</v>
      </c>
      <c r="J3173" s="5">
        <f t="shared" si="148"/>
        <v>40.74074074074074</v>
      </c>
      <c r="K3173" s="5" t="str">
        <f>VLOOKUP(I3173,Tabla13[[Rango minimo]:[Estado de calidad del aire]],2,TRUE)</f>
        <v>Buena</v>
      </c>
      <c r="L3173" s="21">
        <f t="shared" si="149"/>
        <v>54.870370370370367</v>
      </c>
      <c r="M3173" s="21" t="str">
        <f>VLOOKUP(L3173,Tabla7[[Valor minimo]:[Estado de calidad el aire]],2,TRUE)</f>
        <v>Aceptable</v>
      </c>
      <c r="N3173" s="11">
        <v>18</v>
      </c>
      <c r="O3173" s="11" t="s">
        <v>161</v>
      </c>
      <c r="P3173" s="11">
        <v>3</v>
      </c>
      <c r="Q3173" s="11">
        <v>-74.100481060000007</v>
      </c>
      <c r="R3173" s="12">
        <v>4.5734923439999999</v>
      </c>
    </row>
    <row r="3174" spans="1:18" x14ac:dyDescent="0.25">
      <c r="A3174" s="10">
        <v>3173</v>
      </c>
      <c r="B3174" s="3" t="s">
        <v>273</v>
      </c>
      <c r="C3174" s="3" t="s">
        <v>6255</v>
      </c>
      <c r="D3174" s="3" t="s">
        <v>1</v>
      </c>
      <c r="E3174" s="3" t="s">
        <v>146</v>
      </c>
      <c r="F3174" s="87">
        <v>22</v>
      </c>
      <c r="G3174" s="5">
        <f t="shared" si="147"/>
        <v>69</v>
      </c>
      <c r="H3174" s="5" t="str">
        <f>VLOOKUP(F3174,Tabla5[[Columna3]:[Columna4]],2,TRUE)</f>
        <v>Aceptable</v>
      </c>
      <c r="I3174" s="18">
        <v>44</v>
      </c>
      <c r="J3174" s="5">
        <f t="shared" si="148"/>
        <v>40.74074074074074</v>
      </c>
      <c r="K3174" s="5" t="str">
        <f>VLOOKUP(I3174,Tabla13[[Rango minimo]:[Estado de calidad del aire]],2,TRUE)</f>
        <v>Buena</v>
      </c>
      <c r="L3174" s="21">
        <f t="shared" si="149"/>
        <v>54.870370370370367</v>
      </c>
      <c r="M3174" s="21" t="str">
        <f>VLOOKUP(L3174,Tabla7[[Valor minimo]:[Estado de calidad el aire]],2,TRUE)</f>
        <v>Aceptable</v>
      </c>
      <c r="N3174" s="11">
        <v>18</v>
      </c>
      <c r="O3174" s="11" t="s">
        <v>161</v>
      </c>
      <c r="P3174" s="11">
        <v>3</v>
      </c>
      <c r="Q3174" s="11">
        <v>-74.107351960000003</v>
      </c>
      <c r="R3174" s="12">
        <v>4.574936739</v>
      </c>
    </row>
    <row r="3175" spans="1:18" x14ac:dyDescent="0.25">
      <c r="A3175" s="10">
        <v>3174</v>
      </c>
      <c r="B3175" s="3" t="s">
        <v>274</v>
      </c>
      <c r="C3175" s="3" t="s">
        <v>6255</v>
      </c>
      <c r="D3175" s="3" t="s">
        <v>1</v>
      </c>
      <c r="E3175" s="3" t="s">
        <v>147</v>
      </c>
      <c r="F3175" s="87">
        <v>22</v>
      </c>
      <c r="G3175" s="5">
        <f t="shared" si="147"/>
        <v>69</v>
      </c>
      <c r="H3175" s="5" t="str">
        <f>VLOOKUP(F3175,Tabla5[[Columna3]:[Columna4]],2,TRUE)</f>
        <v>Aceptable</v>
      </c>
      <c r="I3175" s="18">
        <v>44</v>
      </c>
      <c r="J3175" s="5">
        <f t="shared" si="148"/>
        <v>40.74074074074074</v>
      </c>
      <c r="K3175" s="5" t="str">
        <f>VLOOKUP(I3175,Tabla13[[Rango minimo]:[Estado de calidad del aire]],2,TRUE)</f>
        <v>Buena</v>
      </c>
      <c r="L3175" s="21">
        <f t="shared" si="149"/>
        <v>54.870370370370367</v>
      </c>
      <c r="M3175" s="21" t="str">
        <f>VLOOKUP(L3175,Tabla7[[Valor minimo]:[Estado de calidad el aire]],2,TRUE)</f>
        <v>Aceptable</v>
      </c>
      <c r="N3175" s="11">
        <v>18</v>
      </c>
      <c r="O3175" s="11" t="s">
        <v>161</v>
      </c>
      <c r="P3175" s="11">
        <v>3</v>
      </c>
      <c r="Q3175" s="11">
        <v>-74.104794990000002</v>
      </c>
      <c r="R3175" s="12">
        <v>4.5662468929999998</v>
      </c>
    </row>
    <row r="3176" spans="1:18" x14ac:dyDescent="0.25">
      <c r="A3176" s="10">
        <v>3175</v>
      </c>
      <c r="B3176" s="3" t="s">
        <v>275</v>
      </c>
      <c r="C3176" s="3" t="s">
        <v>6255</v>
      </c>
      <c r="D3176" s="3" t="s">
        <v>1</v>
      </c>
      <c r="E3176" s="3" t="s">
        <v>148</v>
      </c>
      <c r="F3176" s="87">
        <v>22</v>
      </c>
      <c r="G3176" s="5">
        <f t="shared" si="147"/>
        <v>69</v>
      </c>
      <c r="H3176" s="5" t="str">
        <f>VLOOKUP(F3176,Tabla5[[Columna3]:[Columna4]],2,TRUE)</f>
        <v>Aceptable</v>
      </c>
      <c r="I3176" s="18">
        <v>44</v>
      </c>
      <c r="J3176" s="5">
        <f t="shared" si="148"/>
        <v>40.74074074074074</v>
      </c>
      <c r="K3176" s="5" t="str">
        <f>VLOOKUP(I3176,Tabla13[[Rango minimo]:[Estado de calidad del aire]],2,TRUE)</f>
        <v>Buena</v>
      </c>
      <c r="L3176" s="21">
        <f t="shared" si="149"/>
        <v>54.870370370370367</v>
      </c>
      <c r="M3176" s="21" t="str">
        <f>VLOOKUP(L3176,Tabla7[[Valor minimo]:[Estado de calidad el aire]],2,TRUE)</f>
        <v>Aceptable</v>
      </c>
      <c r="N3176" s="11">
        <v>18</v>
      </c>
      <c r="O3176" s="11" t="s">
        <v>161</v>
      </c>
      <c r="P3176" s="11">
        <v>3</v>
      </c>
      <c r="Q3176" s="11">
        <v>-74.101582640000004</v>
      </c>
      <c r="R3176" s="12">
        <v>4.5714547879999996</v>
      </c>
    </row>
    <row r="3177" spans="1:18" x14ac:dyDescent="0.25">
      <c r="A3177" s="10">
        <v>3176</v>
      </c>
      <c r="B3177" s="3" t="s">
        <v>276</v>
      </c>
      <c r="C3177" s="3" t="s">
        <v>6255</v>
      </c>
      <c r="D3177" s="3" t="s">
        <v>1</v>
      </c>
      <c r="E3177" s="3" t="s">
        <v>149</v>
      </c>
      <c r="F3177" s="87">
        <v>22</v>
      </c>
      <c r="G3177" s="5">
        <f t="shared" si="147"/>
        <v>69</v>
      </c>
      <c r="H3177" s="5" t="str">
        <f>VLOOKUP(F3177,Tabla5[[Columna3]:[Columna4]],2,TRUE)</f>
        <v>Aceptable</v>
      </c>
      <c r="I3177" s="18">
        <v>44</v>
      </c>
      <c r="J3177" s="5">
        <f t="shared" si="148"/>
        <v>40.74074074074074</v>
      </c>
      <c r="K3177" s="5" t="str">
        <f>VLOOKUP(I3177,Tabla13[[Rango minimo]:[Estado de calidad del aire]],2,TRUE)</f>
        <v>Buena</v>
      </c>
      <c r="L3177" s="21">
        <f t="shared" si="149"/>
        <v>54.870370370370367</v>
      </c>
      <c r="M3177" s="21" t="str">
        <f>VLOOKUP(L3177,Tabla7[[Valor minimo]:[Estado de calidad el aire]],2,TRUE)</f>
        <v>Aceptable</v>
      </c>
      <c r="N3177" s="11">
        <v>18</v>
      </c>
      <c r="O3177" s="11" t="s">
        <v>161</v>
      </c>
      <c r="P3177" s="11">
        <v>3</v>
      </c>
      <c r="Q3177" s="11">
        <v>-74.097945980000006</v>
      </c>
      <c r="R3177" s="12">
        <v>4.5744229399999998</v>
      </c>
    </row>
    <row r="3178" spans="1:18" x14ac:dyDescent="0.25">
      <c r="A3178" s="10">
        <v>3177</v>
      </c>
      <c r="B3178" s="3" t="s">
        <v>277</v>
      </c>
      <c r="C3178" s="3" t="s">
        <v>6255</v>
      </c>
      <c r="D3178" s="3" t="s">
        <v>1</v>
      </c>
      <c r="E3178" s="3" t="s">
        <v>147</v>
      </c>
      <c r="F3178" s="87">
        <v>22</v>
      </c>
      <c r="G3178" s="5">
        <f t="shared" si="147"/>
        <v>69</v>
      </c>
      <c r="H3178" s="5" t="str">
        <f>VLOOKUP(F3178,Tabla5[[Columna3]:[Columna4]],2,TRUE)</f>
        <v>Aceptable</v>
      </c>
      <c r="I3178" s="18">
        <v>44</v>
      </c>
      <c r="J3178" s="5">
        <f t="shared" si="148"/>
        <v>40.74074074074074</v>
      </c>
      <c r="K3178" s="5" t="str">
        <f>VLOOKUP(I3178,Tabla13[[Rango minimo]:[Estado de calidad del aire]],2,TRUE)</f>
        <v>Buena</v>
      </c>
      <c r="L3178" s="21">
        <f t="shared" si="149"/>
        <v>54.870370370370367</v>
      </c>
      <c r="M3178" s="21" t="str">
        <f>VLOOKUP(L3178,Tabla7[[Valor minimo]:[Estado de calidad el aire]],2,TRUE)</f>
        <v>Aceptable</v>
      </c>
      <c r="N3178" s="11">
        <v>18</v>
      </c>
      <c r="O3178" s="11" t="s">
        <v>161</v>
      </c>
      <c r="P3178" s="11">
        <v>3</v>
      </c>
      <c r="Q3178" s="11">
        <v>-74.105714969999994</v>
      </c>
      <c r="R3178" s="12">
        <v>4.5670023960000004</v>
      </c>
    </row>
    <row r="3179" spans="1:18" x14ac:dyDescent="0.25">
      <c r="A3179" s="10">
        <v>3178</v>
      </c>
      <c r="B3179" s="3" t="s">
        <v>278</v>
      </c>
      <c r="C3179" s="3" t="s">
        <v>6255</v>
      </c>
      <c r="D3179" s="3" t="s">
        <v>1</v>
      </c>
      <c r="E3179" s="3" t="s">
        <v>146</v>
      </c>
      <c r="F3179" s="87">
        <v>22</v>
      </c>
      <c r="G3179" s="5">
        <f t="shared" si="147"/>
        <v>69</v>
      </c>
      <c r="H3179" s="5" t="str">
        <f>VLOOKUP(F3179,Tabla5[[Columna3]:[Columna4]],2,TRUE)</f>
        <v>Aceptable</v>
      </c>
      <c r="I3179" s="18">
        <v>44</v>
      </c>
      <c r="J3179" s="5">
        <f t="shared" si="148"/>
        <v>40.74074074074074</v>
      </c>
      <c r="K3179" s="5" t="str">
        <f>VLOOKUP(I3179,Tabla13[[Rango minimo]:[Estado de calidad del aire]],2,TRUE)</f>
        <v>Buena</v>
      </c>
      <c r="L3179" s="21">
        <f t="shared" si="149"/>
        <v>54.870370370370367</v>
      </c>
      <c r="M3179" s="21" t="str">
        <f>VLOOKUP(L3179,Tabla7[[Valor minimo]:[Estado de calidad el aire]],2,TRUE)</f>
        <v>Aceptable</v>
      </c>
      <c r="N3179" s="11">
        <v>18</v>
      </c>
      <c r="O3179" s="11" t="s">
        <v>161</v>
      </c>
      <c r="P3179" s="11">
        <v>3</v>
      </c>
      <c r="Q3179" s="11">
        <v>-74.111755619999997</v>
      </c>
      <c r="R3179" s="12">
        <v>4.5766643250000003</v>
      </c>
    </row>
    <row r="3180" spans="1:18" x14ac:dyDescent="0.25">
      <c r="A3180" s="10">
        <v>3179</v>
      </c>
      <c r="B3180" s="3" t="s">
        <v>279</v>
      </c>
      <c r="C3180" s="3" t="s">
        <v>6255</v>
      </c>
      <c r="D3180" s="3" t="s">
        <v>1</v>
      </c>
      <c r="E3180" s="3" t="s">
        <v>150</v>
      </c>
      <c r="F3180" s="87">
        <v>22</v>
      </c>
      <c r="G3180" s="5">
        <f t="shared" si="147"/>
        <v>69</v>
      </c>
      <c r="H3180" s="5" t="str">
        <f>VLOOKUP(F3180,Tabla5[[Columna3]:[Columna4]],2,TRUE)</f>
        <v>Aceptable</v>
      </c>
      <c r="I3180" s="18">
        <v>44</v>
      </c>
      <c r="J3180" s="5">
        <f t="shared" si="148"/>
        <v>40.74074074074074</v>
      </c>
      <c r="K3180" s="5" t="str">
        <f>VLOOKUP(I3180,Tabla13[[Rango minimo]:[Estado de calidad del aire]],2,TRUE)</f>
        <v>Buena</v>
      </c>
      <c r="L3180" s="21">
        <f t="shared" si="149"/>
        <v>54.870370370370367</v>
      </c>
      <c r="M3180" s="21" t="str">
        <f>VLOOKUP(L3180,Tabla7[[Valor minimo]:[Estado de calidad el aire]],2,TRUE)</f>
        <v>Aceptable</v>
      </c>
      <c r="N3180" s="11">
        <v>18</v>
      </c>
      <c r="O3180" s="11" t="s">
        <v>161</v>
      </c>
      <c r="P3180" s="11">
        <v>3</v>
      </c>
      <c r="Q3180" s="11">
        <v>-74.102193349999993</v>
      </c>
      <c r="R3180" s="12">
        <v>4.5742894310000004</v>
      </c>
    </row>
    <row r="3181" spans="1:18" x14ac:dyDescent="0.25">
      <c r="A3181" s="10">
        <v>3180</v>
      </c>
      <c r="B3181" s="3" t="s">
        <v>280</v>
      </c>
      <c r="C3181" s="3" t="s">
        <v>6255</v>
      </c>
      <c r="D3181" s="3" t="s">
        <v>1</v>
      </c>
      <c r="E3181" s="3" t="s">
        <v>146</v>
      </c>
      <c r="F3181" s="87">
        <v>22</v>
      </c>
      <c r="G3181" s="5">
        <f t="shared" si="147"/>
        <v>69</v>
      </c>
      <c r="H3181" s="5" t="str">
        <f>VLOOKUP(F3181,Tabla5[[Columna3]:[Columna4]],2,TRUE)</f>
        <v>Aceptable</v>
      </c>
      <c r="I3181" s="18">
        <v>44</v>
      </c>
      <c r="J3181" s="5">
        <f t="shared" si="148"/>
        <v>40.74074074074074</v>
      </c>
      <c r="K3181" s="5" t="str">
        <f>VLOOKUP(I3181,Tabla13[[Rango minimo]:[Estado de calidad del aire]],2,TRUE)</f>
        <v>Buena</v>
      </c>
      <c r="L3181" s="21">
        <f t="shared" si="149"/>
        <v>54.870370370370367</v>
      </c>
      <c r="M3181" s="21" t="str">
        <f>VLOOKUP(L3181,Tabla7[[Valor minimo]:[Estado de calidad el aire]],2,TRUE)</f>
        <v>Aceptable</v>
      </c>
      <c r="N3181" s="11">
        <v>18</v>
      </c>
      <c r="O3181" s="11" t="s">
        <v>161</v>
      </c>
      <c r="P3181" s="11">
        <v>3</v>
      </c>
      <c r="Q3181" s="11">
        <v>-74.103079620000003</v>
      </c>
      <c r="R3181" s="12">
        <v>4.5753553230000001</v>
      </c>
    </row>
    <row r="3182" spans="1:18" x14ac:dyDescent="0.25">
      <c r="A3182" s="10">
        <v>3181</v>
      </c>
      <c r="B3182" s="3" t="s">
        <v>281</v>
      </c>
      <c r="C3182" s="3" t="s">
        <v>6255</v>
      </c>
      <c r="D3182" s="3" t="s">
        <v>1</v>
      </c>
      <c r="E3182" s="3" t="s">
        <v>146</v>
      </c>
      <c r="F3182" s="87">
        <v>22</v>
      </c>
      <c r="G3182" s="5">
        <f t="shared" si="147"/>
        <v>69</v>
      </c>
      <c r="H3182" s="5" t="str">
        <f>VLOOKUP(F3182,Tabla5[[Columna3]:[Columna4]],2,TRUE)</f>
        <v>Aceptable</v>
      </c>
      <c r="I3182" s="18">
        <v>44</v>
      </c>
      <c r="J3182" s="5">
        <f t="shared" si="148"/>
        <v>40.74074074074074</v>
      </c>
      <c r="K3182" s="5" t="str">
        <f>VLOOKUP(I3182,Tabla13[[Rango minimo]:[Estado de calidad del aire]],2,TRUE)</f>
        <v>Buena</v>
      </c>
      <c r="L3182" s="21">
        <f t="shared" si="149"/>
        <v>54.870370370370367</v>
      </c>
      <c r="M3182" s="21" t="str">
        <f>VLOOKUP(L3182,Tabla7[[Valor minimo]:[Estado de calidad el aire]],2,TRUE)</f>
        <v>Aceptable</v>
      </c>
      <c r="N3182" s="11">
        <v>18</v>
      </c>
      <c r="O3182" s="11" t="s">
        <v>161</v>
      </c>
      <c r="P3182" s="11">
        <v>3</v>
      </c>
      <c r="Q3182" s="11">
        <v>-74.114030409999998</v>
      </c>
      <c r="R3182" s="12">
        <v>4.5759284539999996</v>
      </c>
    </row>
    <row r="3183" spans="1:18" x14ac:dyDescent="0.25">
      <c r="A3183" s="10">
        <v>3182</v>
      </c>
      <c r="B3183" s="3" t="s">
        <v>282</v>
      </c>
      <c r="C3183" s="3" t="s">
        <v>6255</v>
      </c>
      <c r="D3183" s="3" t="s">
        <v>1</v>
      </c>
      <c r="E3183" s="3" t="s">
        <v>151</v>
      </c>
      <c r="F3183" s="87">
        <v>22</v>
      </c>
      <c r="G3183" s="5">
        <f t="shared" si="147"/>
        <v>69</v>
      </c>
      <c r="H3183" s="5" t="str">
        <f>VLOOKUP(F3183,Tabla5[[Columna3]:[Columna4]],2,TRUE)</f>
        <v>Aceptable</v>
      </c>
      <c r="I3183" s="18">
        <v>44</v>
      </c>
      <c r="J3183" s="5">
        <f t="shared" si="148"/>
        <v>40.74074074074074</v>
      </c>
      <c r="K3183" s="5" t="str">
        <f>VLOOKUP(I3183,Tabla13[[Rango minimo]:[Estado de calidad del aire]],2,TRUE)</f>
        <v>Buena</v>
      </c>
      <c r="L3183" s="21">
        <f t="shared" si="149"/>
        <v>54.870370370370367</v>
      </c>
      <c r="M3183" s="21" t="str">
        <f>VLOOKUP(L3183,Tabla7[[Valor minimo]:[Estado de calidad el aire]],2,TRUE)</f>
        <v>Aceptable</v>
      </c>
      <c r="N3183" s="11">
        <v>18</v>
      </c>
      <c r="O3183" s="11" t="s">
        <v>161</v>
      </c>
      <c r="P3183" s="11">
        <v>3</v>
      </c>
      <c r="Q3183" s="11">
        <v>-74.101751370000002</v>
      </c>
      <c r="R3183" s="12">
        <v>4.5770864109999998</v>
      </c>
    </row>
    <row r="3184" spans="1:18" x14ac:dyDescent="0.25">
      <c r="A3184" s="10">
        <v>3183</v>
      </c>
      <c r="B3184" s="3" t="s">
        <v>283</v>
      </c>
      <c r="C3184" s="3" t="s">
        <v>6255</v>
      </c>
      <c r="D3184" s="3" t="s">
        <v>1</v>
      </c>
      <c r="E3184" s="3" t="s">
        <v>152</v>
      </c>
      <c r="F3184" s="87">
        <v>22</v>
      </c>
      <c r="G3184" s="5">
        <f t="shared" si="147"/>
        <v>69</v>
      </c>
      <c r="H3184" s="5" t="str">
        <f>VLOOKUP(F3184,Tabla5[[Columna3]:[Columna4]],2,TRUE)</f>
        <v>Aceptable</v>
      </c>
      <c r="I3184" s="18">
        <v>44</v>
      </c>
      <c r="J3184" s="5">
        <f t="shared" si="148"/>
        <v>40.74074074074074</v>
      </c>
      <c r="K3184" s="5" t="str">
        <f>VLOOKUP(I3184,Tabla13[[Rango minimo]:[Estado de calidad del aire]],2,TRUE)</f>
        <v>Buena</v>
      </c>
      <c r="L3184" s="21">
        <f t="shared" si="149"/>
        <v>54.870370370370367</v>
      </c>
      <c r="M3184" s="21" t="str">
        <f>VLOOKUP(L3184,Tabla7[[Valor minimo]:[Estado de calidad el aire]],2,TRUE)</f>
        <v>Aceptable</v>
      </c>
      <c r="N3184" s="11">
        <v>18</v>
      </c>
      <c r="O3184" s="11" t="s">
        <v>161</v>
      </c>
      <c r="P3184" s="11">
        <v>3</v>
      </c>
      <c r="Q3184" s="11">
        <v>-74.109336729999995</v>
      </c>
      <c r="R3184" s="12">
        <v>4.5765181730000002</v>
      </c>
    </row>
    <row r="3185" spans="1:18" x14ac:dyDescent="0.25">
      <c r="A3185" s="10">
        <v>3184</v>
      </c>
      <c r="B3185" s="3" t="s">
        <v>284</v>
      </c>
      <c r="C3185" s="3" t="s">
        <v>6255</v>
      </c>
      <c r="D3185" s="3" t="s">
        <v>1</v>
      </c>
      <c r="E3185" s="3" t="s">
        <v>152</v>
      </c>
      <c r="F3185" s="87">
        <v>22</v>
      </c>
      <c r="G3185" s="5">
        <f t="shared" si="147"/>
        <v>69</v>
      </c>
      <c r="H3185" s="5" t="str">
        <f>VLOOKUP(F3185,Tabla5[[Columna3]:[Columna4]],2,TRUE)</f>
        <v>Aceptable</v>
      </c>
      <c r="I3185" s="18">
        <v>44</v>
      </c>
      <c r="J3185" s="5">
        <f t="shared" si="148"/>
        <v>40.74074074074074</v>
      </c>
      <c r="K3185" s="5" t="str">
        <f>VLOOKUP(I3185,Tabla13[[Rango minimo]:[Estado de calidad del aire]],2,TRUE)</f>
        <v>Buena</v>
      </c>
      <c r="L3185" s="21">
        <f t="shared" si="149"/>
        <v>54.870370370370367</v>
      </c>
      <c r="M3185" s="21" t="str">
        <f>VLOOKUP(L3185,Tabla7[[Valor minimo]:[Estado de calidad el aire]],2,TRUE)</f>
        <v>Aceptable</v>
      </c>
      <c r="N3185" s="11">
        <v>18</v>
      </c>
      <c r="O3185" s="11" t="s">
        <v>161</v>
      </c>
      <c r="P3185" s="11">
        <v>3</v>
      </c>
      <c r="Q3185" s="11">
        <v>-74.110534560000005</v>
      </c>
      <c r="R3185" s="12">
        <v>4.5768709520000002</v>
      </c>
    </row>
    <row r="3186" spans="1:18" x14ac:dyDescent="0.25">
      <c r="A3186" s="10">
        <v>3185</v>
      </c>
      <c r="B3186" s="3" t="s">
        <v>285</v>
      </c>
      <c r="C3186" s="3" t="s">
        <v>6255</v>
      </c>
      <c r="D3186" s="3" t="s">
        <v>1</v>
      </c>
      <c r="E3186" s="3" t="s">
        <v>152</v>
      </c>
      <c r="F3186" s="87">
        <v>22</v>
      </c>
      <c r="G3186" s="5">
        <f t="shared" si="147"/>
        <v>69</v>
      </c>
      <c r="H3186" s="5" t="str">
        <f>VLOOKUP(F3186,Tabla5[[Columna3]:[Columna4]],2,TRUE)</f>
        <v>Aceptable</v>
      </c>
      <c r="I3186" s="18">
        <v>44</v>
      </c>
      <c r="J3186" s="5">
        <f t="shared" si="148"/>
        <v>40.74074074074074</v>
      </c>
      <c r="K3186" s="5" t="str">
        <f>VLOOKUP(I3186,Tabla13[[Rango minimo]:[Estado de calidad del aire]],2,TRUE)</f>
        <v>Buena</v>
      </c>
      <c r="L3186" s="21">
        <f t="shared" si="149"/>
        <v>54.870370370370367</v>
      </c>
      <c r="M3186" s="21" t="str">
        <f>VLOOKUP(L3186,Tabla7[[Valor minimo]:[Estado de calidad el aire]],2,TRUE)</f>
        <v>Aceptable</v>
      </c>
      <c r="N3186" s="11">
        <v>18</v>
      </c>
      <c r="O3186" s="11" t="s">
        <v>161</v>
      </c>
      <c r="P3186" s="11">
        <v>3</v>
      </c>
      <c r="Q3186" s="11">
        <v>-74.111254540000004</v>
      </c>
      <c r="R3186" s="12">
        <v>4.5756031520000002</v>
      </c>
    </row>
    <row r="3187" spans="1:18" x14ac:dyDescent="0.25">
      <c r="A3187" s="10">
        <v>3186</v>
      </c>
      <c r="B3187" s="3" t="s">
        <v>286</v>
      </c>
      <c r="C3187" s="3" t="s">
        <v>6255</v>
      </c>
      <c r="D3187" s="3" t="s">
        <v>1</v>
      </c>
      <c r="E3187" s="3" t="s">
        <v>152</v>
      </c>
      <c r="F3187" s="87">
        <v>22</v>
      </c>
      <c r="G3187" s="5">
        <f t="shared" si="147"/>
        <v>69</v>
      </c>
      <c r="H3187" s="5" t="str">
        <f>VLOOKUP(F3187,Tabla5[[Columna3]:[Columna4]],2,TRUE)</f>
        <v>Aceptable</v>
      </c>
      <c r="I3187" s="18">
        <v>44</v>
      </c>
      <c r="J3187" s="5">
        <f t="shared" si="148"/>
        <v>40.74074074074074</v>
      </c>
      <c r="K3187" s="5" t="str">
        <f>VLOOKUP(I3187,Tabla13[[Rango minimo]:[Estado de calidad del aire]],2,TRUE)</f>
        <v>Buena</v>
      </c>
      <c r="L3187" s="21">
        <f t="shared" si="149"/>
        <v>54.870370370370367</v>
      </c>
      <c r="M3187" s="21" t="str">
        <f>VLOOKUP(L3187,Tabla7[[Valor minimo]:[Estado de calidad el aire]],2,TRUE)</f>
        <v>Aceptable</v>
      </c>
      <c r="N3187" s="11">
        <v>18</v>
      </c>
      <c r="O3187" s="11" t="s">
        <v>161</v>
      </c>
      <c r="P3187" s="11">
        <v>3</v>
      </c>
      <c r="Q3187" s="11">
        <v>-74.10713355</v>
      </c>
      <c r="R3187" s="12">
        <v>4.5760276419999997</v>
      </c>
    </row>
    <row r="3188" spans="1:18" x14ac:dyDescent="0.25">
      <c r="A3188" s="10">
        <v>3187</v>
      </c>
      <c r="B3188" s="3" t="s">
        <v>287</v>
      </c>
      <c r="C3188" s="3" t="s">
        <v>6255</v>
      </c>
      <c r="D3188" s="3" t="s">
        <v>1</v>
      </c>
      <c r="E3188" s="3" t="s">
        <v>152</v>
      </c>
      <c r="F3188" s="87">
        <v>22</v>
      </c>
      <c r="G3188" s="5">
        <f t="shared" si="147"/>
        <v>69</v>
      </c>
      <c r="H3188" s="5" t="str">
        <f>VLOOKUP(F3188,Tabla5[[Columna3]:[Columna4]],2,TRUE)</f>
        <v>Aceptable</v>
      </c>
      <c r="I3188" s="18">
        <v>44</v>
      </c>
      <c r="J3188" s="5">
        <f t="shared" si="148"/>
        <v>40.74074074074074</v>
      </c>
      <c r="K3188" s="5" t="str">
        <f>VLOOKUP(I3188,Tabla13[[Rango minimo]:[Estado de calidad del aire]],2,TRUE)</f>
        <v>Buena</v>
      </c>
      <c r="L3188" s="21">
        <f t="shared" si="149"/>
        <v>54.870370370370367</v>
      </c>
      <c r="M3188" s="21" t="str">
        <f>VLOOKUP(L3188,Tabla7[[Valor minimo]:[Estado de calidad el aire]],2,TRUE)</f>
        <v>Aceptable</v>
      </c>
      <c r="N3188" s="11">
        <v>18</v>
      </c>
      <c r="O3188" s="11" t="s">
        <v>161</v>
      </c>
      <c r="P3188" s="11">
        <v>3</v>
      </c>
      <c r="Q3188" s="11">
        <v>-74.108354360000007</v>
      </c>
      <c r="R3188" s="12">
        <v>4.5769984299999997</v>
      </c>
    </row>
    <row r="3189" spans="1:18" x14ac:dyDescent="0.25">
      <c r="A3189" s="10">
        <v>3188</v>
      </c>
      <c r="B3189" s="3" t="s">
        <v>288</v>
      </c>
      <c r="C3189" s="3" t="s">
        <v>6255</v>
      </c>
      <c r="D3189" s="3" t="s">
        <v>1</v>
      </c>
      <c r="E3189" s="3" t="s">
        <v>152</v>
      </c>
      <c r="F3189" s="87">
        <v>22</v>
      </c>
      <c r="G3189" s="5">
        <f t="shared" si="147"/>
        <v>69</v>
      </c>
      <c r="H3189" s="5" t="str">
        <f>VLOOKUP(F3189,Tabla5[[Columna3]:[Columna4]],2,TRUE)</f>
        <v>Aceptable</v>
      </c>
      <c r="I3189" s="18">
        <v>44</v>
      </c>
      <c r="J3189" s="5">
        <f t="shared" si="148"/>
        <v>40.74074074074074</v>
      </c>
      <c r="K3189" s="5" t="str">
        <f>VLOOKUP(I3189,Tabla13[[Rango minimo]:[Estado de calidad del aire]],2,TRUE)</f>
        <v>Buena</v>
      </c>
      <c r="L3189" s="21">
        <f t="shared" si="149"/>
        <v>54.870370370370367</v>
      </c>
      <c r="M3189" s="21" t="str">
        <f>VLOOKUP(L3189,Tabla7[[Valor minimo]:[Estado de calidad el aire]],2,TRUE)</f>
        <v>Aceptable</v>
      </c>
      <c r="N3189" s="11">
        <v>18</v>
      </c>
      <c r="O3189" s="11" t="s">
        <v>161</v>
      </c>
      <c r="P3189" s="11">
        <v>3</v>
      </c>
      <c r="Q3189" s="11">
        <v>-74.11034789</v>
      </c>
      <c r="R3189" s="12">
        <v>4.5748876330000003</v>
      </c>
    </row>
    <row r="3190" spans="1:18" x14ac:dyDescent="0.25">
      <c r="A3190" s="10">
        <v>3189</v>
      </c>
      <c r="B3190" s="3" t="s">
        <v>289</v>
      </c>
      <c r="C3190" s="3" t="s">
        <v>6255</v>
      </c>
      <c r="D3190" s="3" t="s">
        <v>1</v>
      </c>
      <c r="E3190" s="3" t="s">
        <v>152</v>
      </c>
      <c r="F3190" s="87">
        <v>22</v>
      </c>
      <c r="G3190" s="5">
        <f t="shared" si="147"/>
        <v>69</v>
      </c>
      <c r="H3190" s="5" t="str">
        <f>VLOOKUP(F3190,Tabla5[[Columna3]:[Columna4]],2,TRUE)</f>
        <v>Aceptable</v>
      </c>
      <c r="I3190" s="18">
        <v>44</v>
      </c>
      <c r="J3190" s="5">
        <f t="shared" si="148"/>
        <v>40.74074074074074</v>
      </c>
      <c r="K3190" s="5" t="str">
        <f>VLOOKUP(I3190,Tabla13[[Rango minimo]:[Estado de calidad del aire]],2,TRUE)</f>
        <v>Buena</v>
      </c>
      <c r="L3190" s="21">
        <f t="shared" si="149"/>
        <v>54.870370370370367</v>
      </c>
      <c r="M3190" s="21" t="str">
        <f>VLOOKUP(L3190,Tabla7[[Valor minimo]:[Estado de calidad el aire]],2,TRUE)</f>
        <v>Aceptable</v>
      </c>
      <c r="N3190" s="11">
        <v>18</v>
      </c>
      <c r="O3190" s="11" t="s">
        <v>161</v>
      </c>
      <c r="P3190" s="11">
        <v>3</v>
      </c>
      <c r="Q3190" s="11">
        <v>-74.107980900000001</v>
      </c>
      <c r="R3190" s="12">
        <v>4.578320798</v>
      </c>
    </row>
    <row r="3191" spans="1:18" x14ac:dyDescent="0.25">
      <c r="A3191" s="10">
        <v>3190</v>
      </c>
      <c r="B3191" s="3" t="s">
        <v>290</v>
      </c>
      <c r="C3191" s="3" t="s">
        <v>6255</v>
      </c>
      <c r="D3191" s="3" t="s">
        <v>1</v>
      </c>
      <c r="E3191" s="3" t="s">
        <v>152</v>
      </c>
      <c r="F3191" s="87">
        <v>22</v>
      </c>
      <c r="G3191" s="5">
        <f t="shared" si="147"/>
        <v>69</v>
      </c>
      <c r="H3191" s="5" t="str">
        <f>VLOOKUP(F3191,Tabla5[[Columna3]:[Columna4]],2,TRUE)</f>
        <v>Aceptable</v>
      </c>
      <c r="I3191" s="18">
        <v>44</v>
      </c>
      <c r="J3191" s="5">
        <f t="shared" si="148"/>
        <v>40.74074074074074</v>
      </c>
      <c r="K3191" s="5" t="str">
        <f>VLOOKUP(I3191,Tabla13[[Rango minimo]:[Estado de calidad del aire]],2,TRUE)</f>
        <v>Buena</v>
      </c>
      <c r="L3191" s="21">
        <f t="shared" si="149"/>
        <v>54.870370370370367</v>
      </c>
      <c r="M3191" s="21" t="str">
        <f>VLOOKUP(L3191,Tabla7[[Valor minimo]:[Estado de calidad el aire]],2,TRUE)</f>
        <v>Aceptable</v>
      </c>
      <c r="N3191" s="11">
        <v>18</v>
      </c>
      <c r="O3191" s="11" t="s">
        <v>161</v>
      </c>
      <c r="P3191" s="11">
        <v>3</v>
      </c>
      <c r="Q3191" s="11">
        <v>-74.107461310000005</v>
      </c>
      <c r="R3191" s="12">
        <v>4.5778981820000002</v>
      </c>
    </row>
    <row r="3192" spans="1:18" x14ac:dyDescent="0.25">
      <c r="A3192" s="10">
        <v>3191</v>
      </c>
      <c r="B3192" s="3" t="s">
        <v>291</v>
      </c>
      <c r="C3192" s="3" t="s">
        <v>6255</v>
      </c>
      <c r="D3192" s="3" t="s">
        <v>1</v>
      </c>
      <c r="E3192" s="3" t="s">
        <v>152</v>
      </c>
      <c r="F3192" s="87">
        <v>22</v>
      </c>
      <c r="G3192" s="5">
        <f t="shared" si="147"/>
        <v>69</v>
      </c>
      <c r="H3192" s="5" t="str">
        <f>VLOOKUP(F3192,Tabla5[[Columna3]:[Columna4]],2,TRUE)</f>
        <v>Aceptable</v>
      </c>
      <c r="I3192" s="18">
        <v>44</v>
      </c>
      <c r="J3192" s="5">
        <f t="shared" si="148"/>
        <v>40.74074074074074</v>
      </c>
      <c r="K3192" s="5" t="str">
        <f>VLOOKUP(I3192,Tabla13[[Rango minimo]:[Estado de calidad del aire]],2,TRUE)</f>
        <v>Buena</v>
      </c>
      <c r="L3192" s="21">
        <f t="shared" si="149"/>
        <v>54.870370370370367</v>
      </c>
      <c r="M3192" s="21" t="str">
        <f>VLOOKUP(L3192,Tabla7[[Valor minimo]:[Estado de calidad el aire]],2,TRUE)</f>
        <v>Aceptable</v>
      </c>
      <c r="N3192" s="11">
        <v>18</v>
      </c>
      <c r="O3192" s="11" t="s">
        <v>161</v>
      </c>
      <c r="P3192" s="11">
        <v>3</v>
      </c>
      <c r="Q3192" s="11">
        <v>-74.106769700000001</v>
      </c>
      <c r="R3192" s="12">
        <v>4.577425055</v>
      </c>
    </row>
    <row r="3193" spans="1:18" x14ac:dyDescent="0.25">
      <c r="A3193" s="10">
        <v>3192</v>
      </c>
      <c r="B3193" s="3" t="s">
        <v>292</v>
      </c>
      <c r="C3193" s="3" t="s">
        <v>6255</v>
      </c>
      <c r="D3193" s="3" t="s">
        <v>1</v>
      </c>
      <c r="E3193" s="3" t="s">
        <v>152</v>
      </c>
      <c r="F3193" s="87">
        <v>22</v>
      </c>
      <c r="G3193" s="5">
        <f t="shared" si="147"/>
        <v>69</v>
      </c>
      <c r="H3193" s="5" t="str">
        <f>VLOOKUP(F3193,Tabla5[[Columna3]:[Columna4]],2,TRUE)</f>
        <v>Aceptable</v>
      </c>
      <c r="I3193" s="18">
        <v>44</v>
      </c>
      <c r="J3193" s="5">
        <f t="shared" si="148"/>
        <v>40.74074074074074</v>
      </c>
      <c r="K3193" s="5" t="str">
        <f>VLOOKUP(I3193,Tabla13[[Rango minimo]:[Estado de calidad del aire]],2,TRUE)</f>
        <v>Buena</v>
      </c>
      <c r="L3193" s="21">
        <f t="shared" si="149"/>
        <v>54.870370370370367</v>
      </c>
      <c r="M3193" s="21" t="str">
        <f>VLOOKUP(L3193,Tabla7[[Valor minimo]:[Estado de calidad el aire]],2,TRUE)</f>
        <v>Aceptable</v>
      </c>
      <c r="N3193" s="11">
        <v>18</v>
      </c>
      <c r="O3193" s="11" t="s">
        <v>161</v>
      </c>
      <c r="P3193" s="11">
        <v>3</v>
      </c>
      <c r="Q3193" s="11">
        <v>-74.105869720000001</v>
      </c>
      <c r="R3193" s="12">
        <v>4.5767100010000004</v>
      </c>
    </row>
    <row r="3194" spans="1:18" x14ac:dyDescent="0.25">
      <c r="A3194" s="10">
        <v>3193</v>
      </c>
      <c r="B3194" s="3" t="s">
        <v>293</v>
      </c>
      <c r="C3194" s="3" t="s">
        <v>6255</v>
      </c>
      <c r="D3194" s="3" t="s">
        <v>1</v>
      </c>
      <c r="E3194" s="3" t="s">
        <v>152</v>
      </c>
      <c r="F3194" s="87">
        <v>22</v>
      </c>
      <c r="G3194" s="5">
        <f t="shared" si="147"/>
        <v>69</v>
      </c>
      <c r="H3194" s="5" t="str">
        <f>VLOOKUP(F3194,Tabla5[[Columna3]:[Columna4]],2,TRUE)</f>
        <v>Aceptable</v>
      </c>
      <c r="I3194" s="18">
        <v>44</v>
      </c>
      <c r="J3194" s="5">
        <f t="shared" si="148"/>
        <v>40.74074074074074</v>
      </c>
      <c r="K3194" s="5" t="str">
        <f>VLOOKUP(I3194,Tabla13[[Rango minimo]:[Estado de calidad del aire]],2,TRUE)</f>
        <v>Buena</v>
      </c>
      <c r="L3194" s="21">
        <f t="shared" si="149"/>
        <v>54.870370370370367</v>
      </c>
      <c r="M3194" s="21" t="str">
        <f>VLOOKUP(L3194,Tabla7[[Valor minimo]:[Estado de calidad el aire]],2,TRUE)</f>
        <v>Aceptable</v>
      </c>
      <c r="N3194" s="11">
        <v>18</v>
      </c>
      <c r="O3194" s="11" t="s">
        <v>161</v>
      </c>
      <c r="P3194" s="11">
        <v>3</v>
      </c>
      <c r="Q3194" s="11">
        <v>-74.104964010000003</v>
      </c>
      <c r="R3194" s="12">
        <v>4.5759921830000003</v>
      </c>
    </row>
    <row r="3195" spans="1:18" x14ac:dyDescent="0.25">
      <c r="A3195" s="10">
        <v>3194</v>
      </c>
      <c r="B3195" s="3" t="s">
        <v>294</v>
      </c>
      <c r="C3195" s="3" t="s">
        <v>6255</v>
      </c>
      <c r="D3195" s="3" t="s">
        <v>1</v>
      </c>
      <c r="E3195" s="3" t="s">
        <v>152</v>
      </c>
      <c r="F3195" s="87">
        <v>22</v>
      </c>
      <c r="G3195" s="5">
        <f t="shared" si="147"/>
        <v>69</v>
      </c>
      <c r="H3195" s="5" t="str">
        <f>VLOOKUP(F3195,Tabla5[[Columna3]:[Columna4]],2,TRUE)</f>
        <v>Aceptable</v>
      </c>
      <c r="I3195" s="18">
        <v>44</v>
      </c>
      <c r="J3195" s="5">
        <f t="shared" si="148"/>
        <v>40.74074074074074</v>
      </c>
      <c r="K3195" s="5" t="str">
        <f>VLOOKUP(I3195,Tabla13[[Rango minimo]:[Estado de calidad del aire]],2,TRUE)</f>
        <v>Buena</v>
      </c>
      <c r="L3195" s="21">
        <f t="shared" si="149"/>
        <v>54.870370370370367</v>
      </c>
      <c r="M3195" s="21" t="str">
        <f>VLOOKUP(L3195,Tabla7[[Valor minimo]:[Estado de calidad el aire]],2,TRUE)</f>
        <v>Aceptable</v>
      </c>
      <c r="N3195" s="11">
        <v>18</v>
      </c>
      <c r="O3195" s="11" t="s">
        <v>161</v>
      </c>
      <c r="P3195" s="11">
        <v>3</v>
      </c>
      <c r="Q3195" s="11">
        <v>-74.104019899999997</v>
      </c>
      <c r="R3195" s="12">
        <v>4.5752689499999999</v>
      </c>
    </row>
    <row r="3196" spans="1:18" x14ac:dyDescent="0.25">
      <c r="A3196" s="10">
        <v>3195</v>
      </c>
      <c r="B3196" s="3" t="s">
        <v>295</v>
      </c>
      <c r="C3196" s="3" t="s">
        <v>6255</v>
      </c>
      <c r="D3196" s="3" t="s">
        <v>1</v>
      </c>
      <c r="E3196" s="3" t="s">
        <v>152</v>
      </c>
      <c r="F3196" s="87">
        <v>22</v>
      </c>
      <c r="G3196" s="5">
        <f t="shared" si="147"/>
        <v>69</v>
      </c>
      <c r="H3196" s="5" t="str">
        <f>VLOOKUP(F3196,Tabla5[[Columna3]:[Columna4]],2,TRUE)</f>
        <v>Aceptable</v>
      </c>
      <c r="I3196" s="18">
        <v>44</v>
      </c>
      <c r="J3196" s="5">
        <f t="shared" si="148"/>
        <v>40.74074074074074</v>
      </c>
      <c r="K3196" s="5" t="str">
        <f>VLOOKUP(I3196,Tabla13[[Rango minimo]:[Estado de calidad del aire]],2,TRUE)</f>
        <v>Buena</v>
      </c>
      <c r="L3196" s="21">
        <f t="shared" si="149"/>
        <v>54.870370370370367</v>
      </c>
      <c r="M3196" s="21" t="str">
        <f>VLOOKUP(L3196,Tabla7[[Valor minimo]:[Estado de calidad el aire]],2,TRUE)</f>
        <v>Aceptable</v>
      </c>
      <c r="N3196" s="11">
        <v>18</v>
      </c>
      <c r="O3196" s="11" t="s">
        <v>161</v>
      </c>
      <c r="P3196" s="11">
        <v>3</v>
      </c>
      <c r="Q3196" s="11">
        <v>-74.108486709999994</v>
      </c>
      <c r="R3196" s="12">
        <v>4.5742948449999998</v>
      </c>
    </row>
    <row r="3197" spans="1:18" x14ac:dyDescent="0.25">
      <c r="A3197" s="10">
        <v>3196</v>
      </c>
      <c r="B3197" s="3" t="s">
        <v>296</v>
      </c>
      <c r="C3197" s="3" t="s">
        <v>6255</v>
      </c>
      <c r="D3197" s="3" t="s">
        <v>1</v>
      </c>
      <c r="E3197" s="3" t="s">
        <v>111</v>
      </c>
      <c r="F3197" s="87">
        <v>22</v>
      </c>
      <c r="G3197" s="5">
        <f t="shared" si="147"/>
        <v>69</v>
      </c>
      <c r="H3197" s="5" t="str">
        <f>VLOOKUP(F3197,Tabla5[[Columna3]:[Columna4]],2,TRUE)</f>
        <v>Aceptable</v>
      </c>
      <c r="I3197" s="18">
        <v>44</v>
      </c>
      <c r="J3197" s="5">
        <f t="shared" si="148"/>
        <v>40.74074074074074</v>
      </c>
      <c r="K3197" s="5" t="str">
        <f>VLOOKUP(I3197,Tabla13[[Rango minimo]:[Estado de calidad del aire]],2,TRUE)</f>
        <v>Buena</v>
      </c>
      <c r="L3197" s="21">
        <f t="shared" si="149"/>
        <v>54.870370370370367</v>
      </c>
      <c r="M3197" s="21" t="str">
        <f>VLOOKUP(L3197,Tabla7[[Valor minimo]:[Estado de calidad el aire]],2,TRUE)</f>
        <v>Aceptable</v>
      </c>
      <c r="N3197" s="11">
        <v>18</v>
      </c>
      <c r="O3197" s="11" t="s">
        <v>161</v>
      </c>
      <c r="P3197" s="11">
        <v>3</v>
      </c>
      <c r="Q3197" s="11">
        <v>-74.111395900000005</v>
      </c>
      <c r="R3197" s="12">
        <v>4.5818339720000001</v>
      </c>
    </row>
    <row r="3198" spans="1:18" x14ac:dyDescent="0.25">
      <c r="A3198" s="10">
        <v>3197</v>
      </c>
      <c r="B3198" s="3" t="s">
        <v>297</v>
      </c>
      <c r="C3198" s="3" t="s">
        <v>6255</v>
      </c>
      <c r="D3198" s="3" t="s">
        <v>1</v>
      </c>
      <c r="E3198" s="3" t="s">
        <v>153</v>
      </c>
      <c r="F3198" s="87">
        <v>22</v>
      </c>
      <c r="G3198" s="5">
        <f t="shared" si="147"/>
        <v>69</v>
      </c>
      <c r="H3198" s="5" t="str">
        <f>VLOOKUP(F3198,Tabla5[[Columna3]:[Columna4]],2,TRUE)</f>
        <v>Aceptable</v>
      </c>
      <c r="I3198" s="18">
        <v>44</v>
      </c>
      <c r="J3198" s="5">
        <f t="shared" si="148"/>
        <v>40.74074074074074</v>
      </c>
      <c r="K3198" s="5" t="str">
        <f>VLOOKUP(I3198,Tabla13[[Rango minimo]:[Estado de calidad del aire]],2,TRUE)</f>
        <v>Buena</v>
      </c>
      <c r="L3198" s="21">
        <f t="shared" si="149"/>
        <v>54.870370370370367</v>
      </c>
      <c r="M3198" s="21" t="str">
        <f>VLOOKUP(L3198,Tabla7[[Valor minimo]:[Estado de calidad el aire]],2,TRUE)</f>
        <v>Aceptable</v>
      </c>
      <c r="N3198" s="11">
        <v>18</v>
      </c>
      <c r="O3198" s="11" t="s">
        <v>161</v>
      </c>
      <c r="P3198" s="11">
        <v>3</v>
      </c>
      <c r="Q3198" s="11">
        <v>-74.112999209999998</v>
      </c>
      <c r="R3198" s="12">
        <v>4.5819285150000004</v>
      </c>
    </row>
    <row r="3199" spans="1:18" x14ac:dyDescent="0.25">
      <c r="A3199" s="10">
        <v>3198</v>
      </c>
      <c r="B3199" s="3" t="s">
        <v>298</v>
      </c>
      <c r="C3199" s="3" t="s">
        <v>6255</v>
      </c>
      <c r="D3199" s="3" t="s">
        <v>1</v>
      </c>
      <c r="E3199" s="3" t="s">
        <v>154</v>
      </c>
      <c r="F3199" s="87">
        <v>22</v>
      </c>
      <c r="G3199" s="5">
        <f t="shared" si="147"/>
        <v>69</v>
      </c>
      <c r="H3199" s="5" t="str">
        <f>VLOOKUP(F3199,Tabla5[[Columna3]:[Columna4]],2,TRUE)</f>
        <v>Aceptable</v>
      </c>
      <c r="I3199" s="18">
        <v>44</v>
      </c>
      <c r="J3199" s="5">
        <f t="shared" si="148"/>
        <v>40.74074074074074</v>
      </c>
      <c r="K3199" s="5" t="str">
        <f>VLOOKUP(I3199,Tabla13[[Rango minimo]:[Estado de calidad del aire]],2,TRUE)</f>
        <v>Buena</v>
      </c>
      <c r="L3199" s="21">
        <f t="shared" si="149"/>
        <v>54.870370370370367</v>
      </c>
      <c r="M3199" s="21" t="str">
        <f>VLOOKUP(L3199,Tabla7[[Valor minimo]:[Estado de calidad el aire]],2,TRUE)</f>
        <v>Aceptable</v>
      </c>
      <c r="N3199" s="11">
        <v>18</v>
      </c>
      <c r="O3199" s="11" t="s">
        <v>161</v>
      </c>
      <c r="P3199" s="11">
        <v>3</v>
      </c>
      <c r="Q3199" s="11">
        <v>-74.112588340000002</v>
      </c>
      <c r="R3199" s="12">
        <v>4.5803350869999999</v>
      </c>
    </row>
    <row r="3200" spans="1:18" x14ac:dyDescent="0.25">
      <c r="A3200" s="10">
        <v>3199</v>
      </c>
      <c r="B3200" s="3" t="s">
        <v>299</v>
      </c>
      <c r="C3200" s="3" t="s">
        <v>6255</v>
      </c>
      <c r="D3200" s="3" t="s">
        <v>1</v>
      </c>
      <c r="E3200" s="3" t="s">
        <v>111</v>
      </c>
      <c r="F3200" s="87">
        <v>22</v>
      </c>
      <c r="G3200" s="5">
        <f t="shared" si="147"/>
        <v>69</v>
      </c>
      <c r="H3200" s="5" t="str">
        <f>VLOOKUP(F3200,Tabla5[[Columna3]:[Columna4]],2,TRUE)</f>
        <v>Aceptable</v>
      </c>
      <c r="I3200" s="18">
        <v>44</v>
      </c>
      <c r="J3200" s="5">
        <f t="shared" si="148"/>
        <v>40.74074074074074</v>
      </c>
      <c r="K3200" s="5" t="str">
        <f>VLOOKUP(I3200,Tabla13[[Rango minimo]:[Estado de calidad del aire]],2,TRUE)</f>
        <v>Buena</v>
      </c>
      <c r="L3200" s="21">
        <f t="shared" si="149"/>
        <v>54.870370370370367</v>
      </c>
      <c r="M3200" s="21" t="str">
        <f>VLOOKUP(L3200,Tabla7[[Valor minimo]:[Estado de calidad el aire]],2,TRUE)</f>
        <v>Aceptable</v>
      </c>
      <c r="N3200" s="11">
        <v>18</v>
      </c>
      <c r="O3200" s="11" t="s">
        <v>161</v>
      </c>
      <c r="P3200" s="11">
        <v>3</v>
      </c>
      <c r="Q3200" s="11">
        <v>-74.109402059999994</v>
      </c>
      <c r="R3200" s="12">
        <v>4.5787634949999996</v>
      </c>
    </row>
    <row r="3201" spans="1:18" x14ac:dyDescent="0.25">
      <c r="A3201" s="10">
        <v>3200</v>
      </c>
      <c r="B3201" s="3" t="s">
        <v>300</v>
      </c>
      <c r="C3201" s="3" t="s">
        <v>6255</v>
      </c>
      <c r="D3201" s="3" t="s">
        <v>1</v>
      </c>
      <c r="E3201" s="3" t="s">
        <v>155</v>
      </c>
      <c r="F3201" s="87">
        <v>24</v>
      </c>
      <c r="G3201" s="5">
        <f t="shared" si="147"/>
        <v>73</v>
      </c>
      <c r="H3201" s="5" t="str">
        <f>VLOOKUP(F3201,Tabla5[[Columna3]:[Columna4]],2,TRUE)</f>
        <v>Aceptable</v>
      </c>
      <c r="I3201" s="18">
        <v>44</v>
      </c>
      <c r="J3201" s="5">
        <f t="shared" si="148"/>
        <v>40.74074074074074</v>
      </c>
      <c r="K3201" s="5" t="str">
        <f>VLOOKUP(I3201,Tabla13[[Rango minimo]:[Estado de calidad del aire]],2,TRUE)</f>
        <v>Buena</v>
      </c>
      <c r="L3201" s="21">
        <f t="shared" si="149"/>
        <v>56.870370370370367</v>
      </c>
      <c r="M3201" s="21" t="str">
        <f>VLOOKUP(L3201,Tabla7[[Valor minimo]:[Estado de calidad el aire]],2,TRUE)</f>
        <v>Aceptable</v>
      </c>
      <c r="N3201" s="11">
        <v>18</v>
      </c>
      <c r="O3201" s="11" t="s">
        <v>161</v>
      </c>
      <c r="P3201" s="11">
        <v>3</v>
      </c>
      <c r="Q3201" s="11">
        <v>-74.120459620000005</v>
      </c>
      <c r="R3201" s="12">
        <v>4.5829734630000001</v>
      </c>
    </row>
    <row r="3202" spans="1:18" x14ac:dyDescent="0.25">
      <c r="A3202" s="10">
        <v>3201</v>
      </c>
      <c r="B3202" s="3" t="s">
        <v>301</v>
      </c>
      <c r="C3202" s="3" t="s">
        <v>6255</v>
      </c>
      <c r="D3202" s="3" t="s">
        <v>1</v>
      </c>
      <c r="E3202" s="3" t="s">
        <v>156</v>
      </c>
      <c r="F3202" s="87">
        <v>24</v>
      </c>
      <c r="G3202" s="5">
        <f t="shared" si="147"/>
        <v>73</v>
      </c>
      <c r="H3202" s="5" t="str">
        <f>VLOOKUP(F3202,Tabla5[[Columna3]:[Columna4]],2,TRUE)</f>
        <v>Aceptable</v>
      </c>
      <c r="I3202" s="18">
        <v>44</v>
      </c>
      <c r="J3202" s="5">
        <f t="shared" si="148"/>
        <v>40.74074074074074</v>
      </c>
      <c r="K3202" s="5" t="str">
        <f>VLOOKUP(I3202,Tabla13[[Rango minimo]:[Estado de calidad del aire]],2,TRUE)</f>
        <v>Buena</v>
      </c>
      <c r="L3202" s="21">
        <f t="shared" si="149"/>
        <v>56.870370370370367</v>
      </c>
      <c r="M3202" s="21" t="str">
        <f>VLOOKUP(L3202,Tabla7[[Valor minimo]:[Estado de calidad el aire]],2,TRUE)</f>
        <v>Aceptable</v>
      </c>
      <c r="N3202" s="11">
        <v>18</v>
      </c>
      <c r="O3202" s="11" t="s">
        <v>161</v>
      </c>
      <c r="P3202" s="11">
        <v>3</v>
      </c>
      <c r="Q3202" s="11">
        <v>-74.125750870000005</v>
      </c>
      <c r="R3202" s="12">
        <v>4.5795350790000002</v>
      </c>
    </row>
    <row r="3203" spans="1:18" x14ac:dyDescent="0.25">
      <c r="A3203" s="10">
        <v>3202</v>
      </c>
      <c r="B3203" s="3" t="s">
        <v>302</v>
      </c>
      <c r="C3203" s="3" t="s">
        <v>6255</v>
      </c>
      <c r="D3203" s="3" t="s">
        <v>1</v>
      </c>
      <c r="E3203" s="3" t="s">
        <v>107</v>
      </c>
      <c r="F3203" s="87">
        <v>24</v>
      </c>
      <c r="G3203" s="5">
        <f t="shared" ref="G3203:G3266" si="150">IF(F3203&lt;=12, F3203*50/12,
IF(F3203&lt;=37, 51 + (F3203-13)*50/25,
IF(F3203&lt;=55, 101 + (F3203-38)*50/18,
IF(F3203&lt;=150, 151 + (F3203-56)*50/95,
IF(F3203&lt;=250, 201 + (F3203-151)*100/100,
301 + (F3203-251)*200/250)))))</f>
        <v>73</v>
      </c>
      <c r="H3203" s="5" t="str">
        <f>VLOOKUP(F3203,Tabla5[[Columna3]:[Columna4]],2,TRUE)</f>
        <v>Aceptable</v>
      </c>
      <c r="I3203" s="18">
        <v>44</v>
      </c>
      <c r="J3203" s="5">
        <f t="shared" ref="J3203:J3266" si="151">IF(I3203&lt;=54, I3203*50/54,
IF(I3203&lt;=154, 51 + (I3203-55)*50/100,
IF(I3203&lt;=254, 101 + (I3203-155)*50/100,
IF(I3203&lt;=354, 151 + (I3203-255)*50/100,
IF(I3203&lt;=424, 201 + (I3203-355)*100/70,
301 + (I3203-425)*200/180)))))</f>
        <v>40.74074074074074</v>
      </c>
      <c r="K3203" s="5" t="str">
        <f>VLOOKUP(I3203,Tabla13[[Rango minimo]:[Estado de calidad del aire]],2,TRUE)</f>
        <v>Buena</v>
      </c>
      <c r="L3203" s="21">
        <f t="shared" ref="L3203:L3266" si="152">(((G3203+J3203)/2))</f>
        <v>56.870370370370367</v>
      </c>
      <c r="M3203" s="21" t="str">
        <f>VLOOKUP(L3203,Tabla7[[Valor minimo]:[Estado de calidad el aire]],2,TRUE)</f>
        <v>Aceptable</v>
      </c>
      <c r="N3203" s="11">
        <v>18</v>
      </c>
      <c r="O3203" s="11" t="s">
        <v>161</v>
      </c>
      <c r="P3203" s="11">
        <v>3</v>
      </c>
      <c r="Q3203" s="11">
        <v>-74.12084179</v>
      </c>
      <c r="R3203" s="12">
        <v>4.577142512</v>
      </c>
    </row>
    <row r="3204" spans="1:18" x14ac:dyDescent="0.25">
      <c r="A3204" s="10">
        <v>3203</v>
      </c>
      <c r="B3204" s="3" t="s">
        <v>303</v>
      </c>
      <c r="C3204" s="3" t="s">
        <v>6255</v>
      </c>
      <c r="D3204" s="3" t="s">
        <v>1</v>
      </c>
      <c r="E3204" s="3" t="s">
        <v>107</v>
      </c>
      <c r="F3204" s="87">
        <v>24</v>
      </c>
      <c r="G3204" s="5">
        <f t="shared" si="150"/>
        <v>73</v>
      </c>
      <c r="H3204" s="5" t="str">
        <f>VLOOKUP(F3204,Tabla5[[Columna3]:[Columna4]],2,TRUE)</f>
        <v>Aceptable</v>
      </c>
      <c r="I3204" s="18">
        <v>44</v>
      </c>
      <c r="J3204" s="5">
        <f t="shared" si="151"/>
        <v>40.74074074074074</v>
      </c>
      <c r="K3204" s="5" t="str">
        <f>VLOOKUP(I3204,Tabla13[[Rango minimo]:[Estado de calidad del aire]],2,TRUE)</f>
        <v>Buena</v>
      </c>
      <c r="L3204" s="21">
        <f t="shared" si="152"/>
        <v>56.870370370370367</v>
      </c>
      <c r="M3204" s="21" t="str">
        <f>VLOOKUP(L3204,Tabla7[[Valor minimo]:[Estado de calidad el aire]],2,TRUE)</f>
        <v>Aceptable</v>
      </c>
      <c r="N3204" s="11">
        <v>18</v>
      </c>
      <c r="O3204" s="11" t="s">
        <v>161</v>
      </c>
      <c r="P3204" s="11">
        <v>3</v>
      </c>
      <c r="Q3204" s="11">
        <v>-74.119224990000006</v>
      </c>
      <c r="R3204" s="12">
        <v>4.5776824339999997</v>
      </c>
    </row>
    <row r="3205" spans="1:18" x14ac:dyDescent="0.25">
      <c r="A3205" s="10">
        <v>3204</v>
      </c>
      <c r="B3205" s="3" t="s">
        <v>304</v>
      </c>
      <c r="C3205" s="3" t="s">
        <v>6255</v>
      </c>
      <c r="D3205" s="3" t="s">
        <v>1</v>
      </c>
      <c r="E3205" s="3" t="s">
        <v>107</v>
      </c>
      <c r="F3205" s="87">
        <v>24</v>
      </c>
      <c r="G3205" s="5">
        <f t="shared" si="150"/>
        <v>73</v>
      </c>
      <c r="H3205" s="5" t="str">
        <f>VLOOKUP(F3205,Tabla5[[Columna3]:[Columna4]],2,TRUE)</f>
        <v>Aceptable</v>
      </c>
      <c r="I3205" s="18">
        <v>44</v>
      </c>
      <c r="J3205" s="5">
        <f t="shared" si="151"/>
        <v>40.74074074074074</v>
      </c>
      <c r="K3205" s="5" t="str">
        <f>VLOOKUP(I3205,Tabla13[[Rango minimo]:[Estado de calidad del aire]],2,TRUE)</f>
        <v>Buena</v>
      </c>
      <c r="L3205" s="21">
        <f t="shared" si="152"/>
        <v>56.870370370370367</v>
      </c>
      <c r="M3205" s="21" t="str">
        <f>VLOOKUP(L3205,Tabla7[[Valor minimo]:[Estado de calidad el aire]],2,TRUE)</f>
        <v>Aceptable</v>
      </c>
      <c r="N3205" s="11">
        <v>18</v>
      </c>
      <c r="O3205" s="11" t="s">
        <v>161</v>
      </c>
      <c r="P3205" s="11">
        <v>3</v>
      </c>
      <c r="Q3205" s="11">
        <v>-74.119427659999999</v>
      </c>
      <c r="R3205" s="12">
        <v>4.5786222700000003</v>
      </c>
    </row>
    <row r="3206" spans="1:18" x14ac:dyDescent="0.25">
      <c r="A3206" s="10">
        <v>3205</v>
      </c>
      <c r="B3206" s="3" t="s">
        <v>305</v>
      </c>
      <c r="C3206" s="3" t="s">
        <v>6255</v>
      </c>
      <c r="D3206" s="3" t="s">
        <v>1</v>
      </c>
      <c r="E3206" s="3" t="s">
        <v>99</v>
      </c>
      <c r="F3206" s="87">
        <v>24</v>
      </c>
      <c r="G3206" s="5">
        <f t="shared" si="150"/>
        <v>73</v>
      </c>
      <c r="H3206" s="5" t="str">
        <f>VLOOKUP(F3206,Tabla5[[Columna3]:[Columna4]],2,TRUE)</f>
        <v>Aceptable</v>
      </c>
      <c r="I3206" s="18">
        <v>44</v>
      </c>
      <c r="J3206" s="5">
        <f t="shared" si="151"/>
        <v>40.74074074074074</v>
      </c>
      <c r="K3206" s="5" t="str">
        <f>VLOOKUP(I3206,Tabla13[[Rango minimo]:[Estado de calidad del aire]],2,TRUE)</f>
        <v>Buena</v>
      </c>
      <c r="L3206" s="21">
        <f t="shared" si="152"/>
        <v>56.870370370370367</v>
      </c>
      <c r="M3206" s="21" t="str">
        <f>VLOOKUP(L3206,Tabla7[[Valor minimo]:[Estado de calidad el aire]],2,TRUE)</f>
        <v>Aceptable</v>
      </c>
      <c r="N3206" s="11">
        <v>18</v>
      </c>
      <c r="O3206" s="11" t="s">
        <v>161</v>
      </c>
      <c r="P3206" s="11">
        <v>3</v>
      </c>
      <c r="Q3206" s="11">
        <v>-74.11897467</v>
      </c>
      <c r="R3206" s="12">
        <v>4.5824027709999999</v>
      </c>
    </row>
    <row r="3207" spans="1:18" x14ac:dyDescent="0.25">
      <c r="A3207" s="10">
        <v>3206</v>
      </c>
      <c r="B3207" s="3" t="s">
        <v>306</v>
      </c>
      <c r="C3207" s="3" t="s">
        <v>6255</v>
      </c>
      <c r="D3207" s="3" t="s">
        <v>1</v>
      </c>
      <c r="E3207" s="3" t="s">
        <v>111</v>
      </c>
      <c r="F3207" s="87">
        <v>22</v>
      </c>
      <c r="G3207" s="5">
        <f t="shared" si="150"/>
        <v>69</v>
      </c>
      <c r="H3207" s="5" t="str">
        <f>VLOOKUP(F3207,Tabla5[[Columna3]:[Columna4]],2,TRUE)</f>
        <v>Aceptable</v>
      </c>
      <c r="I3207" s="18">
        <v>44</v>
      </c>
      <c r="J3207" s="5">
        <f t="shared" si="151"/>
        <v>40.74074074074074</v>
      </c>
      <c r="K3207" s="5" t="str">
        <f>VLOOKUP(I3207,Tabla13[[Rango minimo]:[Estado de calidad del aire]],2,TRUE)</f>
        <v>Buena</v>
      </c>
      <c r="L3207" s="21">
        <f t="shared" si="152"/>
        <v>54.870370370370367</v>
      </c>
      <c r="M3207" s="21" t="str">
        <f>VLOOKUP(L3207,Tabla7[[Valor minimo]:[Estado de calidad el aire]],2,TRUE)</f>
        <v>Aceptable</v>
      </c>
      <c r="N3207" s="11">
        <v>18</v>
      </c>
      <c r="O3207" s="11" t="s">
        <v>161</v>
      </c>
      <c r="P3207" s="11">
        <v>3</v>
      </c>
      <c r="Q3207" s="11">
        <v>-74.109850190000003</v>
      </c>
      <c r="R3207" s="12">
        <v>4.5812747859999998</v>
      </c>
    </row>
    <row r="3208" spans="1:18" x14ac:dyDescent="0.25">
      <c r="A3208" s="10">
        <v>3207</v>
      </c>
      <c r="B3208" s="3" t="s">
        <v>307</v>
      </c>
      <c r="C3208" s="3" t="s">
        <v>6255</v>
      </c>
      <c r="D3208" s="3" t="s">
        <v>1</v>
      </c>
      <c r="E3208" s="3" t="s">
        <v>109</v>
      </c>
      <c r="F3208" s="87">
        <v>28</v>
      </c>
      <c r="G3208" s="5">
        <f t="shared" si="150"/>
        <v>81</v>
      </c>
      <c r="H3208" s="5" t="str">
        <f>VLOOKUP(F3208,Tabla5[[Columna3]:[Columna4]],2,TRUE)</f>
        <v>Aceptable</v>
      </c>
      <c r="I3208" s="18">
        <v>44</v>
      </c>
      <c r="J3208" s="5">
        <f t="shared" si="151"/>
        <v>40.74074074074074</v>
      </c>
      <c r="K3208" s="5" t="str">
        <f>VLOOKUP(I3208,Tabla13[[Rango minimo]:[Estado de calidad del aire]],2,TRUE)</f>
        <v>Buena</v>
      </c>
      <c r="L3208" s="21">
        <f t="shared" si="152"/>
        <v>60.870370370370367</v>
      </c>
      <c r="M3208" s="21" t="str">
        <f>VLOOKUP(L3208,Tabla7[[Valor minimo]:[Estado de calidad el aire]],2,TRUE)</f>
        <v>Aceptable</v>
      </c>
      <c r="N3208" s="11">
        <v>18</v>
      </c>
      <c r="O3208" s="11" t="s">
        <v>161</v>
      </c>
      <c r="P3208" s="11">
        <v>3</v>
      </c>
      <c r="Q3208" s="11">
        <v>-74.127756939999998</v>
      </c>
      <c r="R3208" s="12">
        <v>4.5882694610000003</v>
      </c>
    </row>
    <row r="3209" spans="1:18" x14ac:dyDescent="0.25">
      <c r="A3209" s="10">
        <v>3208</v>
      </c>
      <c r="B3209" s="3" t="s">
        <v>308</v>
      </c>
      <c r="C3209" s="3" t="s">
        <v>6255</v>
      </c>
      <c r="D3209" s="3" t="s">
        <v>1</v>
      </c>
      <c r="E3209" s="3" t="s">
        <v>109</v>
      </c>
      <c r="F3209" s="87">
        <v>28</v>
      </c>
      <c r="G3209" s="5">
        <f t="shared" si="150"/>
        <v>81</v>
      </c>
      <c r="H3209" s="5" t="str">
        <f>VLOOKUP(F3209,Tabla5[[Columna3]:[Columna4]],2,TRUE)</f>
        <v>Aceptable</v>
      </c>
      <c r="I3209" s="18">
        <v>44</v>
      </c>
      <c r="J3209" s="5">
        <f t="shared" si="151"/>
        <v>40.74074074074074</v>
      </c>
      <c r="K3209" s="5" t="str">
        <f>VLOOKUP(I3209,Tabla13[[Rango minimo]:[Estado de calidad del aire]],2,TRUE)</f>
        <v>Buena</v>
      </c>
      <c r="L3209" s="21">
        <f t="shared" si="152"/>
        <v>60.870370370370367</v>
      </c>
      <c r="M3209" s="21" t="str">
        <f>VLOOKUP(L3209,Tabla7[[Valor minimo]:[Estado de calidad el aire]],2,TRUE)</f>
        <v>Aceptable</v>
      </c>
      <c r="N3209" s="11">
        <v>18</v>
      </c>
      <c r="O3209" s="11" t="s">
        <v>161</v>
      </c>
      <c r="P3209" s="11">
        <v>3</v>
      </c>
      <c r="Q3209" s="11">
        <v>-74.127159770000006</v>
      </c>
      <c r="R3209" s="12">
        <v>4.5905485510000004</v>
      </c>
    </row>
    <row r="3210" spans="1:18" x14ac:dyDescent="0.25">
      <c r="A3210" s="10">
        <v>3209</v>
      </c>
      <c r="B3210" s="3" t="s">
        <v>309</v>
      </c>
      <c r="C3210" s="3" t="s">
        <v>6255</v>
      </c>
      <c r="D3210" s="3" t="s">
        <v>1</v>
      </c>
      <c r="E3210" s="3" t="s">
        <v>109</v>
      </c>
      <c r="F3210" s="87">
        <v>24</v>
      </c>
      <c r="G3210" s="5">
        <f t="shared" si="150"/>
        <v>73</v>
      </c>
      <c r="H3210" s="5" t="str">
        <f>VLOOKUP(F3210,Tabla5[[Columna3]:[Columna4]],2,TRUE)</f>
        <v>Aceptable</v>
      </c>
      <c r="I3210" s="18">
        <v>44</v>
      </c>
      <c r="J3210" s="5">
        <f t="shared" si="151"/>
        <v>40.74074074074074</v>
      </c>
      <c r="K3210" s="5" t="str">
        <f>VLOOKUP(I3210,Tabla13[[Rango minimo]:[Estado de calidad del aire]],2,TRUE)</f>
        <v>Buena</v>
      </c>
      <c r="L3210" s="21">
        <f t="shared" si="152"/>
        <v>56.870370370370367</v>
      </c>
      <c r="M3210" s="21" t="str">
        <f>VLOOKUP(L3210,Tabla7[[Valor minimo]:[Estado de calidad el aire]],2,TRUE)</f>
        <v>Aceptable</v>
      </c>
      <c r="N3210" s="11">
        <v>18</v>
      </c>
      <c r="O3210" s="11" t="s">
        <v>161</v>
      </c>
      <c r="P3210" s="11">
        <v>3</v>
      </c>
      <c r="Q3210" s="11">
        <v>-74.124593430000004</v>
      </c>
      <c r="R3210" s="12">
        <v>4.5887732359999998</v>
      </c>
    </row>
    <row r="3211" spans="1:18" x14ac:dyDescent="0.25">
      <c r="A3211" s="10">
        <v>3210</v>
      </c>
      <c r="B3211" s="3" t="s">
        <v>310</v>
      </c>
      <c r="C3211" s="3" t="s">
        <v>6255</v>
      </c>
      <c r="D3211" s="3" t="s">
        <v>1</v>
      </c>
      <c r="E3211" s="3" t="s">
        <v>157</v>
      </c>
      <c r="F3211" s="87">
        <v>22</v>
      </c>
      <c r="G3211" s="5">
        <f t="shared" si="150"/>
        <v>69</v>
      </c>
      <c r="H3211" s="5" t="str">
        <f>VLOOKUP(F3211,Tabla5[[Columna3]:[Columna4]],2,TRUE)</f>
        <v>Aceptable</v>
      </c>
      <c r="I3211" s="18">
        <v>44</v>
      </c>
      <c r="J3211" s="5">
        <f t="shared" si="151"/>
        <v>40.74074074074074</v>
      </c>
      <c r="K3211" s="5" t="str">
        <f>VLOOKUP(I3211,Tabla13[[Rango minimo]:[Estado de calidad del aire]],2,TRUE)</f>
        <v>Buena</v>
      </c>
      <c r="L3211" s="21">
        <f t="shared" si="152"/>
        <v>54.870370370370367</v>
      </c>
      <c r="M3211" s="21" t="str">
        <f>VLOOKUP(L3211,Tabla7[[Valor minimo]:[Estado de calidad el aire]],2,TRUE)</f>
        <v>Aceptable</v>
      </c>
      <c r="N3211" s="11">
        <v>18</v>
      </c>
      <c r="O3211" s="11" t="s">
        <v>161</v>
      </c>
      <c r="P3211" s="11">
        <v>3</v>
      </c>
      <c r="Q3211" s="11">
        <v>-74.113445639999995</v>
      </c>
      <c r="R3211" s="12">
        <v>4.5791976569999999</v>
      </c>
    </row>
    <row r="3212" spans="1:18" x14ac:dyDescent="0.25">
      <c r="A3212" s="10">
        <v>3211</v>
      </c>
      <c r="B3212" s="3" t="s">
        <v>311</v>
      </c>
      <c r="C3212" s="3" t="s">
        <v>6255</v>
      </c>
      <c r="D3212" s="3" t="s">
        <v>1</v>
      </c>
      <c r="E3212" s="3" t="s">
        <v>111</v>
      </c>
      <c r="F3212" s="87">
        <v>22</v>
      </c>
      <c r="G3212" s="5">
        <f t="shared" si="150"/>
        <v>69</v>
      </c>
      <c r="H3212" s="5" t="str">
        <f>VLOOKUP(F3212,Tabla5[[Columna3]:[Columna4]],2,TRUE)</f>
        <v>Aceptable</v>
      </c>
      <c r="I3212" s="18">
        <v>44</v>
      </c>
      <c r="J3212" s="5">
        <f t="shared" si="151"/>
        <v>40.74074074074074</v>
      </c>
      <c r="K3212" s="5" t="str">
        <f>VLOOKUP(I3212,Tabla13[[Rango minimo]:[Estado de calidad del aire]],2,TRUE)</f>
        <v>Buena</v>
      </c>
      <c r="L3212" s="21">
        <f t="shared" si="152"/>
        <v>54.870370370370367</v>
      </c>
      <c r="M3212" s="21" t="str">
        <f>VLOOKUP(L3212,Tabla7[[Valor minimo]:[Estado de calidad el aire]],2,TRUE)</f>
        <v>Aceptable</v>
      </c>
      <c r="N3212" s="11">
        <v>18</v>
      </c>
      <c r="O3212" s="11" t="s">
        <v>161</v>
      </c>
      <c r="P3212" s="11">
        <v>3</v>
      </c>
      <c r="Q3212" s="11">
        <v>-74.110982719999996</v>
      </c>
      <c r="R3212" s="12">
        <v>4.5809992189999997</v>
      </c>
    </row>
    <row r="3213" spans="1:18" x14ac:dyDescent="0.25">
      <c r="A3213" s="10">
        <v>3212</v>
      </c>
      <c r="B3213" s="3" t="s">
        <v>312</v>
      </c>
      <c r="C3213" s="3" t="s">
        <v>6255</v>
      </c>
      <c r="D3213" s="3" t="s">
        <v>1</v>
      </c>
      <c r="E3213" s="3" t="s">
        <v>112</v>
      </c>
      <c r="F3213" s="87">
        <v>24</v>
      </c>
      <c r="G3213" s="5">
        <f t="shared" si="150"/>
        <v>73</v>
      </c>
      <c r="H3213" s="5" t="str">
        <f>VLOOKUP(F3213,Tabla5[[Columna3]:[Columna4]],2,TRUE)</f>
        <v>Aceptable</v>
      </c>
      <c r="I3213" s="18">
        <v>44</v>
      </c>
      <c r="J3213" s="5">
        <f t="shared" si="151"/>
        <v>40.74074074074074</v>
      </c>
      <c r="K3213" s="5" t="str">
        <f>VLOOKUP(I3213,Tabla13[[Rango minimo]:[Estado de calidad del aire]],2,TRUE)</f>
        <v>Buena</v>
      </c>
      <c r="L3213" s="21">
        <f t="shared" si="152"/>
        <v>56.870370370370367</v>
      </c>
      <c r="M3213" s="21" t="str">
        <f>VLOOKUP(L3213,Tabla7[[Valor minimo]:[Estado de calidad el aire]],2,TRUE)</f>
        <v>Aceptable</v>
      </c>
      <c r="N3213" s="11">
        <v>18</v>
      </c>
      <c r="O3213" s="11" t="s">
        <v>161</v>
      </c>
      <c r="P3213" s="11">
        <v>3</v>
      </c>
      <c r="Q3213" s="11">
        <v>-74.115445120000004</v>
      </c>
      <c r="R3213" s="12">
        <v>4.581024953</v>
      </c>
    </row>
    <row r="3214" spans="1:18" x14ac:dyDescent="0.25">
      <c r="A3214" s="10">
        <v>3213</v>
      </c>
      <c r="B3214" s="3" t="s">
        <v>313</v>
      </c>
      <c r="C3214" s="3" t="s">
        <v>6255</v>
      </c>
      <c r="D3214" s="3" t="s">
        <v>1</v>
      </c>
      <c r="E3214" s="3" t="s">
        <v>112</v>
      </c>
      <c r="F3214" s="87">
        <v>24</v>
      </c>
      <c r="G3214" s="5">
        <f t="shared" si="150"/>
        <v>73</v>
      </c>
      <c r="H3214" s="5" t="str">
        <f>VLOOKUP(F3214,Tabla5[[Columna3]:[Columna4]],2,TRUE)</f>
        <v>Aceptable</v>
      </c>
      <c r="I3214" s="18">
        <v>44</v>
      </c>
      <c r="J3214" s="5">
        <f t="shared" si="151"/>
        <v>40.74074074074074</v>
      </c>
      <c r="K3214" s="5" t="str">
        <f>VLOOKUP(I3214,Tabla13[[Rango minimo]:[Estado de calidad del aire]],2,TRUE)</f>
        <v>Buena</v>
      </c>
      <c r="L3214" s="21">
        <f t="shared" si="152"/>
        <v>56.870370370370367</v>
      </c>
      <c r="M3214" s="21" t="str">
        <f>VLOOKUP(L3214,Tabla7[[Valor minimo]:[Estado de calidad el aire]],2,TRUE)</f>
        <v>Aceptable</v>
      </c>
      <c r="N3214" s="11">
        <v>18</v>
      </c>
      <c r="O3214" s="11" t="s">
        <v>161</v>
      </c>
      <c r="P3214" s="11">
        <v>3</v>
      </c>
      <c r="Q3214" s="11">
        <v>-74.115685569999997</v>
      </c>
      <c r="R3214" s="12">
        <v>4.5797555660000002</v>
      </c>
    </row>
    <row r="3215" spans="1:18" x14ac:dyDescent="0.25">
      <c r="A3215" s="10">
        <v>3214</v>
      </c>
      <c r="B3215" s="3" t="s">
        <v>314</v>
      </c>
      <c r="C3215" s="3" t="s">
        <v>6255</v>
      </c>
      <c r="D3215" s="3" t="s">
        <v>1</v>
      </c>
      <c r="E3215" s="3" t="s">
        <v>107</v>
      </c>
      <c r="F3215" s="87">
        <v>24</v>
      </c>
      <c r="G3215" s="5">
        <f t="shared" si="150"/>
        <v>73</v>
      </c>
      <c r="H3215" s="5" t="str">
        <f>VLOOKUP(F3215,Tabla5[[Columna3]:[Columna4]],2,TRUE)</f>
        <v>Aceptable</v>
      </c>
      <c r="I3215" s="18">
        <v>44</v>
      </c>
      <c r="J3215" s="5">
        <f t="shared" si="151"/>
        <v>40.74074074074074</v>
      </c>
      <c r="K3215" s="5" t="str">
        <f>VLOOKUP(I3215,Tabla13[[Rango minimo]:[Estado de calidad del aire]],2,TRUE)</f>
        <v>Buena</v>
      </c>
      <c r="L3215" s="21">
        <f t="shared" si="152"/>
        <v>56.870370370370367</v>
      </c>
      <c r="M3215" s="21" t="str">
        <f>VLOOKUP(L3215,Tabla7[[Valor minimo]:[Estado de calidad el aire]],2,TRUE)</f>
        <v>Aceptable</v>
      </c>
      <c r="N3215" s="11">
        <v>18</v>
      </c>
      <c r="O3215" s="11" t="s">
        <v>161</v>
      </c>
      <c r="P3215" s="11">
        <v>3</v>
      </c>
      <c r="Q3215" s="11">
        <v>-74.120876420000002</v>
      </c>
      <c r="R3215" s="12">
        <v>4.5761704529999996</v>
      </c>
    </row>
    <row r="3216" spans="1:18" x14ac:dyDescent="0.25">
      <c r="A3216" s="10">
        <v>3215</v>
      </c>
      <c r="B3216" s="3" t="s">
        <v>212</v>
      </c>
      <c r="C3216" s="3" t="s">
        <v>6255</v>
      </c>
      <c r="D3216" s="3" t="s">
        <v>1</v>
      </c>
      <c r="E3216" s="3" t="s">
        <v>107</v>
      </c>
      <c r="F3216" s="87">
        <v>24</v>
      </c>
      <c r="G3216" s="5">
        <f t="shared" si="150"/>
        <v>73</v>
      </c>
      <c r="H3216" s="5" t="str">
        <f>VLOOKUP(F3216,Tabla5[[Columna3]:[Columna4]],2,TRUE)</f>
        <v>Aceptable</v>
      </c>
      <c r="I3216" s="18">
        <v>44</v>
      </c>
      <c r="J3216" s="5">
        <f t="shared" si="151"/>
        <v>40.74074074074074</v>
      </c>
      <c r="K3216" s="5" t="str">
        <f>VLOOKUP(I3216,Tabla13[[Rango minimo]:[Estado de calidad del aire]],2,TRUE)</f>
        <v>Buena</v>
      </c>
      <c r="L3216" s="21">
        <f t="shared" si="152"/>
        <v>56.870370370370367</v>
      </c>
      <c r="M3216" s="21" t="str">
        <f>VLOOKUP(L3216,Tabla7[[Valor minimo]:[Estado de calidad el aire]],2,TRUE)</f>
        <v>Aceptable</v>
      </c>
      <c r="N3216" s="11">
        <v>18</v>
      </c>
      <c r="O3216" s="11" t="s">
        <v>161</v>
      </c>
      <c r="P3216" s="11">
        <v>3</v>
      </c>
      <c r="Q3216" s="11">
        <v>-74.119849419999994</v>
      </c>
      <c r="R3216" s="12">
        <v>4.5804762889999999</v>
      </c>
    </row>
    <row r="3217" spans="1:18" x14ac:dyDescent="0.25">
      <c r="A3217" s="10">
        <v>3216</v>
      </c>
      <c r="B3217" s="3" t="s">
        <v>213</v>
      </c>
      <c r="C3217" s="3" t="s">
        <v>6255</v>
      </c>
      <c r="D3217" s="3" t="s">
        <v>1</v>
      </c>
      <c r="E3217" s="3" t="s">
        <v>108</v>
      </c>
      <c r="F3217" s="87">
        <v>24</v>
      </c>
      <c r="G3217" s="5">
        <f t="shared" si="150"/>
        <v>73</v>
      </c>
      <c r="H3217" s="5" t="str">
        <f>VLOOKUP(F3217,Tabla5[[Columna3]:[Columna4]],2,TRUE)</f>
        <v>Aceptable</v>
      </c>
      <c r="I3217" s="18">
        <v>44</v>
      </c>
      <c r="J3217" s="5">
        <f t="shared" si="151"/>
        <v>40.74074074074074</v>
      </c>
      <c r="K3217" s="5" t="str">
        <f>VLOOKUP(I3217,Tabla13[[Rango minimo]:[Estado de calidad del aire]],2,TRUE)</f>
        <v>Buena</v>
      </c>
      <c r="L3217" s="21">
        <f t="shared" si="152"/>
        <v>56.870370370370367</v>
      </c>
      <c r="M3217" s="21" t="str">
        <f>VLOOKUP(L3217,Tabla7[[Valor minimo]:[Estado de calidad el aire]],2,TRUE)</f>
        <v>Aceptable</v>
      </c>
      <c r="N3217" s="11">
        <v>18</v>
      </c>
      <c r="O3217" s="11" t="s">
        <v>161</v>
      </c>
      <c r="P3217" s="11">
        <v>3</v>
      </c>
      <c r="Q3217" s="11">
        <v>-74.127232509999999</v>
      </c>
      <c r="R3217" s="12">
        <v>4.5828777110000001</v>
      </c>
    </row>
    <row r="3218" spans="1:18" x14ac:dyDescent="0.25">
      <c r="A3218" s="10">
        <v>3217</v>
      </c>
      <c r="B3218" s="3" t="s">
        <v>214</v>
      </c>
      <c r="C3218" s="3" t="s">
        <v>6255</v>
      </c>
      <c r="D3218" s="3" t="s">
        <v>1</v>
      </c>
      <c r="E3218" s="3" t="s">
        <v>109</v>
      </c>
      <c r="F3218" s="87">
        <v>24</v>
      </c>
      <c r="G3218" s="5">
        <f t="shared" si="150"/>
        <v>73</v>
      </c>
      <c r="H3218" s="5" t="str">
        <f>VLOOKUP(F3218,Tabla5[[Columna3]:[Columna4]],2,TRUE)</f>
        <v>Aceptable</v>
      </c>
      <c r="I3218" s="18">
        <v>44</v>
      </c>
      <c r="J3218" s="5">
        <f t="shared" si="151"/>
        <v>40.74074074074074</v>
      </c>
      <c r="K3218" s="5" t="str">
        <f>VLOOKUP(I3218,Tabla13[[Rango minimo]:[Estado de calidad del aire]],2,TRUE)</f>
        <v>Buena</v>
      </c>
      <c r="L3218" s="21">
        <f t="shared" si="152"/>
        <v>56.870370370370367</v>
      </c>
      <c r="M3218" s="21" t="str">
        <f>VLOOKUP(L3218,Tabla7[[Valor minimo]:[Estado de calidad el aire]],2,TRUE)</f>
        <v>Aceptable</v>
      </c>
      <c r="N3218" s="11">
        <v>18</v>
      </c>
      <c r="O3218" s="11" t="s">
        <v>161</v>
      </c>
      <c r="P3218" s="11">
        <v>3</v>
      </c>
      <c r="Q3218" s="11">
        <v>-74.12506114</v>
      </c>
      <c r="R3218" s="12">
        <v>4.5899698300000003</v>
      </c>
    </row>
    <row r="3219" spans="1:18" x14ac:dyDescent="0.25">
      <c r="A3219" s="10">
        <v>3218</v>
      </c>
      <c r="B3219" s="3" t="s">
        <v>215</v>
      </c>
      <c r="C3219" s="3" t="s">
        <v>6255</v>
      </c>
      <c r="D3219" s="3" t="s">
        <v>1</v>
      </c>
      <c r="E3219" s="3" t="s">
        <v>110</v>
      </c>
      <c r="F3219" s="87">
        <v>22</v>
      </c>
      <c r="G3219" s="5">
        <f t="shared" si="150"/>
        <v>69</v>
      </c>
      <c r="H3219" s="5" t="str">
        <f>VLOOKUP(F3219,Tabla5[[Columna3]:[Columna4]],2,TRUE)</f>
        <v>Aceptable</v>
      </c>
      <c r="I3219" s="18">
        <v>44</v>
      </c>
      <c r="J3219" s="5">
        <f t="shared" si="151"/>
        <v>40.74074074074074</v>
      </c>
      <c r="K3219" s="5" t="str">
        <f>VLOOKUP(I3219,Tabla13[[Rango minimo]:[Estado de calidad del aire]],2,TRUE)</f>
        <v>Buena</v>
      </c>
      <c r="L3219" s="21">
        <f t="shared" si="152"/>
        <v>54.870370370370367</v>
      </c>
      <c r="M3219" s="21" t="str">
        <f>VLOOKUP(L3219,Tabla7[[Valor minimo]:[Estado de calidad el aire]],2,TRUE)</f>
        <v>Aceptable</v>
      </c>
      <c r="N3219" s="11">
        <v>18</v>
      </c>
      <c r="O3219" s="11" t="s">
        <v>161</v>
      </c>
      <c r="P3219" s="11">
        <v>3</v>
      </c>
      <c r="Q3219" s="11">
        <v>-74.11135745</v>
      </c>
      <c r="R3219" s="12">
        <v>4.5868528670000002</v>
      </c>
    </row>
    <row r="3220" spans="1:18" x14ac:dyDescent="0.25">
      <c r="A3220" s="10">
        <v>3219</v>
      </c>
      <c r="B3220" s="3" t="s">
        <v>216</v>
      </c>
      <c r="C3220" s="3" t="s">
        <v>6255</v>
      </c>
      <c r="D3220" s="3" t="s">
        <v>1</v>
      </c>
      <c r="E3220" s="3" t="s">
        <v>111</v>
      </c>
      <c r="F3220" s="87">
        <v>22</v>
      </c>
      <c r="G3220" s="5">
        <f t="shared" si="150"/>
        <v>69</v>
      </c>
      <c r="H3220" s="5" t="str">
        <f>VLOOKUP(F3220,Tabla5[[Columna3]:[Columna4]],2,TRUE)</f>
        <v>Aceptable</v>
      </c>
      <c r="I3220" s="18">
        <v>44</v>
      </c>
      <c r="J3220" s="5">
        <f t="shared" si="151"/>
        <v>40.74074074074074</v>
      </c>
      <c r="K3220" s="5" t="str">
        <f>VLOOKUP(I3220,Tabla13[[Rango minimo]:[Estado de calidad del aire]],2,TRUE)</f>
        <v>Buena</v>
      </c>
      <c r="L3220" s="21">
        <f t="shared" si="152"/>
        <v>54.870370370370367</v>
      </c>
      <c r="M3220" s="21" t="str">
        <f>VLOOKUP(L3220,Tabla7[[Valor minimo]:[Estado de calidad el aire]],2,TRUE)</f>
        <v>Aceptable</v>
      </c>
      <c r="N3220" s="11">
        <v>18</v>
      </c>
      <c r="O3220" s="11" t="s">
        <v>161</v>
      </c>
      <c r="P3220" s="11">
        <v>3</v>
      </c>
      <c r="Q3220" s="11">
        <v>-74.112548579999995</v>
      </c>
      <c r="R3220" s="12">
        <v>4.582691069</v>
      </c>
    </row>
    <row r="3221" spans="1:18" x14ac:dyDescent="0.25">
      <c r="A3221" s="10">
        <v>3220</v>
      </c>
      <c r="B3221" s="3" t="s">
        <v>217</v>
      </c>
      <c r="C3221" s="3" t="s">
        <v>6255</v>
      </c>
      <c r="D3221" s="3" t="s">
        <v>1</v>
      </c>
      <c r="E3221" s="3" t="s">
        <v>112</v>
      </c>
      <c r="F3221" s="87">
        <v>22</v>
      </c>
      <c r="G3221" s="5">
        <f t="shared" si="150"/>
        <v>69</v>
      </c>
      <c r="H3221" s="5" t="str">
        <f>VLOOKUP(F3221,Tabla5[[Columna3]:[Columna4]],2,TRUE)</f>
        <v>Aceptable</v>
      </c>
      <c r="I3221" s="18">
        <v>44</v>
      </c>
      <c r="J3221" s="5">
        <f t="shared" si="151"/>
        <v>40.74074074074074</v>
      </c>
      <c r="K3221" s="5" t="str">
        <f>VLOOKUP(I3221,Tabla13[[Rango minimo]:[Estado de calidad del aire]],2,TRUE)</f>
        <v>Buena</v>
      </c>
      <c r="L3221" s="21">
        <f t="shared" si="152"/>
        <v>54.870370370370367</v>
      </c>
      <c r="M3221" s="21" t="str">
        <f>VLOOKUP(L3221,Tabla7[[Valor minimo]:[Estado de calidad el aire]],2,TRUE)</f>
        <v>Aceptable</v>
      </c>
      <c r="N3221" s="11">
        <v>18</v>
      </c>
      <c r="O3221" s="11" t="s">
        <v>161</v>
      </c>
      <c r="P3221" s="11">
        <v>3</v>
      </c>
      <c r="Q3221" s="11">
        <v>-74.114963549999999</v>
      </c>
      <c r="R3221" s="12">
        <v>4.5789763900000002</v>
      </c>
    </row>
    <row r="3222" spans="1:18" x14ac:dyDescent="0.25">
      <c r="A3222" s="10">
        <v>3221</v>
      </c>
      <c r="B3222" s="3" t="s">
        <v>218</v>
      </c>
      <c r="C3222" s="3" t="s">
        <v>6255</v>
      </c>
      <c r="D3222" s="3" t="s">
        <v>1</v>
      </c>
      <c r="E3222" s="3" t="s">
        <v>112</v>
      </c>
      <c r="F3222" s="87">
        <v>22</v>
      </c>
      <c r="G3222" s="5">
        <f t="shared" si="150"/>
        <v>69</v>
      </c>
      <c r="H3222" s="5" t="str">
        <f>VLOOKUP(F3222,Tabla5[[Columna3]:[Columna4]],2,TRUE)</f>
        <v>Aceptable</v>
      </c>
      <c r="I3222" s="18">
        <v>44</v>
      </c>
      <c r="J3222" s="5">
        <f t="shared" si="151"/>
        <v>40.74074074074074</v>
      </c>
      <c r="K3222" s="5" t="str">
        <f>VLOOKUP(I3222,Tabla13[[Rango minimo]:[Estado de calidad del aire]],2,TRUE)</f>
        <v>Buena</v>
      </c>
      <c r="L3222" s="21">
        <f t="shared" si="152"/>
        <v>54.870370370370367</v>
      </c>
      <c r="M3222" s="21" t="str">
        <f>VLOOKUP(L3222,Tabla7[[Valor minimo]:[Estado de calidad el aire]],2,TRUE)</f>
        <v>Aceptable</v>
      </c>
      <c r="N3222" s="11">
        <v>18</v>
      </c>
      <c r="O3222" s="11" t="s">
        <v>161</v>
      </c>
      <c r="P3222" s="11">
        <v>3</v>
      </c>
      <c r="Q3222" s="11">
        <v>-74.116492809999997</v>
      </c>
      <c r="R3222" s="12">
        <v>4.5775610670000004</v>
      </c>
    </row>
    <row r="3223" spans="1:18" x14ac:dyDescent="0.25">
      <c r="A3223" s="10">
        <v>3222</v>
      </c>
      <c r="B3223" s="3" t="s">
        <v>219</v>
      </c>
      <c r="C3223" s="3" t="s">
        <v>6255</v>
      </c>
      <c r="D3223" s="3" t="s">
        <v>1</v>
      </c>
      <c r="E3223" s="3" t="s">
        <v>109</v>
      </c>
      <c r="F3223" s="87">
        <v>24</v>
      </c>
      <c r="G3223" s="5">
        <f t="shared" si="150"/>
        <v>73</v>
      </c>
      <c r="H3223" s="5" t="str">
        <f>VLOOKUP(F3223,Tabla5[[Columna3]:[Columna4]],2,TRUE)</f>
        <v>Aceptable</v>
      </c>
      <c r="I3223" s="18">
        <v>44</v>
      </c>
      <c r="J3223" s="5">
        <f t="shared" si="151"/>
        <v>40.74074074074074</v>
      </c>
      <c r="K3223" s="5" t="str">
        <f>VLOOKUP(I3223,Tabla13[[Rango minimo]:[Estado de calidad del aire]],2,TRUE)</f>
        <v>Buena</v>
      </c>
      <c r="L3223" s="21">
        <f t="shared" si="152"/>
        <v>56.870370370370367</v>
      </c>
      <c r="M3223" s="21" t="str">
        <f>VLOOKUP(L3223,Tabla7[[Valor minimo]:[Estado de calidad el aire]],2,TRUE)</f>
        <v>Aceptable</v>
      </c>
      <c r="N3223" s="11">
        <v>18</v>
      </c>
      <c r="O3223" s="11" t="s">
        <v>161</v>
      </c>
      <c r="P3223" s="11">
        <v>3</v>
      </c>
      <c r="Q3223" s="11">
        <v>-74.126363170000005</v>
      </c>
      <c r="R3223" s="12">
        <v>4.5897602559999999</v>
      </c>
    </row>
    <row r="3224" spans="1:18" x14ac:dyDescent="0.25">
      <c r="A3224" s="10">
        <v>3223</v>
      </c>
      <c r="B3224" s="3" t="s">
        <v>220</v>
      </c>
      <c r="C3224" s="3" t="s">
        <v>6255</v>
      </c>
      <c r="D3224" s="3" t="s">
        <v>1</v>
      </c>
      <c r="E3224" s="3" t="s">
        <v>107</v>
      </c>
      <c r="F3224" s="87">
        <v>24</v>
      </c>
      <c r="G3224" s="5">
        <f t="shared" si="150"/>
        <v>73</v>
      </c>
      <c r="H3224" s="5" t="str">
        <f>VLOOKUP(F3224,Tabla5[[Columna3]:[Columna4]],2,TRUE)</f>
        <v>Aceptable</v>
      </c>
      <c r="I3224" s="18">
        <v>44</v>
      </c>
      <c r="J3224" s="5">
        <f t="shared" si="151"/>
        <v>40.74074074074074</v>
      </c>
      <c r="K3224" s="5" t="str">
        <f>VLOOKUP(I3224,Tabla13[[Rango minimo]:[Estado de calidad del aire]],2,TRUE)</f>
        <v>Buena</v>
      </c>
      <c r="L3224" s="21">
        <f t="shared" si="152"/>
        <v>56.870370370370367</v>
      </c>
      <c r="M3224" s="21" t="str">
        <f>VLOOKUP(L3224,Tabla7[[Valor minimo]:[Estado de calidad el aire]],2,TRUE)</f>
        <v>Aceptable</v>
      </c>
      <c r="N3224" s="11">
        <v>18</v>
      </c>
      <c r="O3224" s="11" t="s">
        <v>161</v>
      </c>
      <c r="P3224" s="11">
        <v>3</v>
      </c>
      <c r="Q3224" s="11">
        <v>-74.118696479999997</v>
      </c>
      <c r="R3224" s="12">
        <v>4.5800026889999996</v>
      </c>
    </row>
    <row r="3225" spans="1:18" x14ac:dyDescent="0.25">
      <c r="A3225" s="10">
        <v>3224</v>
      </c>
      <c r="B3225" s="3" t="s">
        <v>221</v>
      </c>
      <c r="C3225" s="3" t="s">
        <v>6255</v>
      </c>
      <c r="D3225" s="3" t="s">
        <v>1</v>
      </c>
      <c r="E3225" s="3" t="s">
        <v>111</v>
      </c>
      <c r="F3225" s="87">
        <v>22</v>
      </c>
      <c r="G3225" s="5">
        <f t="shared" si="150"/>
        <v>69</v>
      </c>
      <c r="H3225" s="5" t="str">
        <f>VLOOKUP(F3225,Tabla5[[Columna3]:[Columna4]],2,TRUE)</f>
        <v>Aceptable</v>
      </c>
      <c r="I3225" s="18">
        <v>44</v>
      </c>
      <c r="J3225" s="5">
        <f t="shared" si="151"/>
        <v>40.74074074074074</v>
      </c>
      <c r="K3225" s="5" t="str">
        <f>VLOOKUP(I3225,Tabla13[[Rango minimo]:[Estado de calidad del aire]],2,TRUE)</f>
        <v>Buena</v>
      </c>
      <c r="L3225" s="21">
        <f t="shared" si="152"/>
        <v>54.870370370370367</v>
      </c>
      <c r="M3225" s="21" t="str">
        <f>VLOOKUP(L3225,Tabla7[[Valor minimo]:[Estado de calidad el aire]],2,TRUE)</f>
        <v>Aceptable</v>
      </c>
      <c r="N3225" s="11">
        <v>18</v>
      </c>
      <c r="O3225" s="11" t="s">
        <v>161</v>
      </c>
      <c r="P3225" s="11">
        <v>3</v>
      </c>
      <c r="Q3225" s="11">
        <v>-74.110399610000002</v>
      </c>
      <c r="R3225" s="12">
        <v>4.5801138369999999</v>
      </c>
    </row>
    <row r="3226" spans="1:18" x14ac:dyDescent="0.25">
      <c r="A3226" s="10">
        <v>3225</v>
      </c>
      <c r="B3226" s="3" t="s">
        <v>222</v>
      </c>
      <c r="C3226" s="3" t="s">
        <v>6255</v>
      </c>
      <c r="D3226" s="3" t="s">
        <v>1</v>
      </c>
      <c r="E3226" s="3" t="s">
        <v>112</v>
      </c>
      <c r="F3226" s="87">
        <v>24</v>
      </c>
      <c r="G3226" s="5">
        <f t="shared" si="150"/>
        <v>73</v>
      </c>
      <c r="H3226" s="5" t="str">
        <f>VLOOKUP(F3226,Tabla5[[Columna3]:[Columna4]],2,TRUE)</f>
        <v>Aceptable</v>
      </c>
      <c r="I3226" s="18">
        <v>44</v>
      </c>
      <c r="J3226" s="5">
        <f t="shared" si="151"/>
        <v>40.74074074074074</v>
      </c>
      <c r="K3226" s="5" t="str">
        <f>VLOOKUP(I3226,Tabla13[[Rango minimo]:[Estado de calidad del aire]],2,TRUE)</f>
        <v>Buena</v>
      </c>
      <c r="L3226" s="21">
        <f t="shared" si="152"/>
        <v>56.870370370370367</v>
      </c>
      <c r="M3226" s="21" t="str">
        <f>VLOOKUP(L3226,Tabla7[[Valor minimo]:[Estado de calidad el aire]],2,TRUE)</f>
        <v>Aceptable</v>
      </c>
      <c r="N3226" s="11">
        <v>18</v>
      </c>
      <c r="O3226" s="11" t="s">
        <v>161</v>
      </c>
      <c r="P3226" s="11">
        <v>3</v>
      </c>
      <c r="Q3226" s="11">
        <v>-74.118253699999997</v>
      </c>
      <c r="R3226" s="12">
        <v>4.5806339930000002</v>
      </c>
    </row>
    <row r="3227" spans="1:18" x14ac:dyDescent="0.25">
      <c r="A3227" s="10">
        <v>3226</v>
      </c>
      <c r="B3227" s="3" t="s">
        <v>223</v>
      </c>
      <c r="C3227" s="3" t="s">
        <v>6255</v>
      </c>
      <c r="D3227" s="3" t="s">
        <v>1</v>
      </c>
      <c r="E3227" s="3" t="s">
        <v>112</v>
      </c>
      <c r="F3227" s="87">
        <v>24</v>
      </c>
      <c r="G3227" s="5">
        <f t="shared" si="150"/>
        <v>73</v>
      </c>
      <c r="H3227" s="5" t="str">
        <f>VLOOKUP(F3227,Tabla5[[Columna3]:[Columna4]],2,TRUE)</f>
        <v>Aceptable</v>
      </c>
      <c r="I3227" s="18">
        <v>44</v>
      </c>
      <c r="J3227" s="5">
        <f t="shared" si="151"/>
        <v>40.74074074074074</v>
      </c>
      <c r="K3227" s="5" t="str">
        <f>VLOOKUP(I3227,Tabla13[[Rango minimo]:[Estado de calidad del aire]],2,TRUE)</f>
        <v>Buena</v>
      </c>
      <c r="L3227" s="21">
        <f t="shared" si="152"/>
        <v>56.870370370370367</v>
      </c>
      <c r="M3227" s="21" t="str">
        <f>VLOOKUP(L3227,Tabla7[[Valor minimo]:[Estado de calidad el aire]],2,TRUE)</f>
        <v>Aceptable</v>
      </c>
      <c r="N3227" s="11">
        <v>18</v>
      </c>
      <c r="O3227" s="11" t="s">
        <v>161</v>
      </c>
      <c r="P3227" s="11">
        <v>3</v>
      </c>
      <c r="Q3227" s="11">
        <v>-74.117640370000004</v>
      </c>
      <c r="R3227" s="12">
        <v>4.5778132720000002</v>
      </c>
    </row>
    <row r="3228" spans="1:18" x14ac:dyDescent="0.25">
      <c r="A3228" s="10">
        <v>3227</v>
      </c>
      <c r="B3228" s="3" t="s">
        <v>224</v>
      </c>
      <c r="C3228" s="3" t="s">
        <v>6255</v>
      </c>
      <c r="D3228" s="3" t="s">
        <v>1</v>
      </c>
      <c r="E3228" s="3" t="s">
        <v>78</v>
      </c>
      <c r="F3228" s="87">
        <v>22</v>
      </c>
      <c r="G3228" s="5">
        <f t="shared" si="150"/>
        <v>69</v>
      </c>
      <c r="H3228" s="5" t="str">
        <f>VLOOKUP(F3228,Tabla5[[Columna3]:[Columna4]],2,TRUE)</f>
        <v>Aceptable</v>
      </c>
      <c r="I3228" s="18">
        <v>44</v>
      </c>
      <c r="J3228" s="5">
        <f t="shared" si="151"/>
        <v>40.74074074074074</v>
      </c>
      <c r="K3228" s="5" t="str">
        <f>VLOOKUP(I3228,Tabla13[[Rango minimo]:[Estado de calidad del aire]],2,TRUE)</f>
        <v>Buena</v>
      </c>
      <c r="L3228" s="21">
        <f t="shared" si="152"/>
        <v>54.870370370370367</v>
      </c>
      <c r="M3228" s="21" t="str">
        <f>VLOOKUP(L3228,Tabla7[[Valor minimo]:[Estado de calidad el aire]],2,TRUE)</f>
        <v>Aceptable</v>
      </c>
      <c r="N3228" s="11">
        <v>18</v>
      </c>
      <c r="O3228" s="11" t="s">
        <v>159</v>
      </c>
      <c r="P3228" s="11">
        <v>2</v>
      </c>
      <c r="Q3228" s="11">
        <v>-74.110296450000007</v>
      </c>
      <c r="R3228" s="12">
        <v>4.562441272</v>
      </c>
    </row>
    <row r="3229" spans="1:18" x14ac:dyDescent="0.25">
      <c r="A3229" s="10">
        <v>3228</v>
      </c>
      <c r="B3229" s="3" t="s">
        <v>315</v>
      </c>
      <c r="C3229" s="3" t="s">
        <v>6255</v>
      </c>
      <c r="D3229" s="3" t="s">
        <v>1</v>
      </c>
      <c r="E3229" s="3" t="s">
        <v>147</v>
      </c>
      <c r="F3229" s="87">
        <v>22</v>
      </c>
      <c r="G3229" s="5">
        <f t="shared" si="150"/>
        <v>69</v>
      </c>
      <c r="H3229" s="5" t="str">
        <f>VLOOKUP(F3229,Tabla5[[Columna3]:[Columna4]],2,TRUE)</f>
        <v>Aceptable</v>
      </c>
      <c r="I3229" s="18">
        <v>44</v>
      </c>
      <c r="J3229" s="5">
        <f t="shared" si="151"/>
        <v>40.74074074074074</v>
      </c>
      <c r="K3229" s="5" t="str">
        <f>VLOOKUP(I3229,Tabla13[[Rango minimo]:[Estado de calidad del aire]],2,TRUE)</f>
        <v>Buena</v>
      </c>
      <c r="L3229" s="21">
        <f t="shared" si="152"/>
        <v>54.870370370370367</v>
      </c>
      <c r="M3229" s="21" t="str">
        <f>VLOOKUP(L3229,Tabla7[[Valor minimo]:[Estado de calidad el aire]],2,TRUE)</f>
        <v>Aceptable</v>
      </c>
      <c r="N3229" s="11">
        <v>18</v>
      </c>
      <c r="O3229" s="11" t="s">
        <v>161</v>
      </c>
      <c r="P3229" s="11">
        <v>3</v>
      </c>
      <c r="Q3229" s="11">
        <v>-74.104084510000007</v>
      </c>
      <c r="R3229" s="12">
        <v>4.5657680989999996</v>
      </c>
    </row>
    <row r="3230" spans="1:18" x14ac:dyDescent="0.25">
      <c r="A3230" s="10">
        <v>3229</v>
      </c>
      <c r="B3230" s="3" t="s">
        <v>225</v>
      </c>
      <c r="C3230" s="3" t="s">
        <v>6255</v>
      </c>
      <c r="D3230" s="3" t="s">
        <v>1</v>
      </c>
      <c r="E3230" s="3" t="s">
        <v>113</v>
      </c>
      <c r="F3230" s="87">
        <v>24</v>
      </c>
      <c r="G3230" s="5">
        <f t="shared" si="150"/>
        <v>73</v>
      </c>
      <c r="H3230" s="5" t="str">
        <f>VLOOKUP(F3230,Tabla5[[Columna3]:[Columna4]],2,TRUE)</f>
        <v>Aceptable</v>
      </c>
      <c r="I3230" s="18">
        <v>44</v>
      </c>
      <c r="J3230" s="5">
        <f t="shared" si="151"/>
        <v>40.74074074074074</v>
      </c>
      <c r="K3230" s="5" t="str">
        <f>VLOOKUP(I3230,Tabla13[[Rango minimo]:[Estado de calidad del aire]],2,TRUE)</f>
        <v>Buena</v>
      </c>
      <c r="L3230" s="21">
        <f t="shared" si="152"/>
        <v>56.870370370370367</v>
      </c>
      <c r="M3230" s="21" t="str">
        <f>VLOOKUP(L3230,Tabla7[[Valor minimo]:[Estado de calidad el aire]],2,TRUE)</f>
        <v>Aceptable</v>
      </c>
      <c r="N3230" s="11">
        <v>18</v>
      </c>
      <c r="O3230" s="11" t="s">
        <v>161</v>
      </c>
      <c r="P3230" s="11">
        <v>3</v>
      </c>
      <c r="Q3230" s="11">
        <v>-74.118464939999996</v>
      </c>
      <c r="R3230" s="12">
        <v>4.5886305460000001</v>
      </c>
    </row>
    <row r="3231" spans="1:18" x14ac:dyDescent="0.25">
      <c r="A3231" s="10">
        <v>3230</v>
      </c>
      <c r="B3231" s="3" t="s">
        <v>226</v>
      </c>
      <c r="C3231" s="3" t="s">
        <v>6255</v>
      </c>
      <c r="D3231" s="3" t="s">
        <v>1</v>
      </c>
      <c r="E3231" s="3" t="s">
        <v>114</v>
      </c>
      <c r="F3231" s="87">
        <v>22</v>
      </c>
      <c r="G3231" s="5">
        <f t="shared" si="150"/>
        <v>69</v>
      </c>
      <c r="H3231" s="5" t="str">
        <f>VLOOKUP(F3231,Tabla5[[Columna3]:[Columna4]],2,TRUE)</f>
        <v>Aceptable</v>
      </c>
      <c r="I3231" s="18">
        <v>44</v>
      </c>
      <c r="J3231" s="5">
        <f t="shared" si="151"/>
        <v>40.74074074074074</v>
      </c>
      <c r="K3231" s="5" t="str">
        <f>VLOOKUP(I3231,Tabla13[[Rango minimo]:[Estado de calidad del aire]],2,TRUE)</f>
        <v>Buena</v>
      </c>
      <c r="L3231" s="21">
        <f t="shared" si="152"/>
        <v>54.870370370370367</v>
      </c>
      <c r="M3231" s="21" t="str">
        <f>VLOOKUP(L3231,Tabla7[[Valor minimo]:[Estado de calidad el aire]],2,TRUE)</f>
        <v>Aceptable</v>
      </c>
      <c r="N3231" s="11">
        <v>18</v>
      </c>
      <c r="O3231" s="11" t="s">
        <v>159</v>
      </c>
      <c r="P3231" s="11">
        <v>2</v>
      </c>
      <c r="Q3231" s="11">
        <v>-74.10916709</v>
      </c>
      <c r="R3231" s="12">
        <v>4.5628525020000001</v>
      </c>
    </row>
    <row r="3232" spans="1:18" x14ac:dyDescent="0.25">
      <c r="A3232" s="10">
        <v>3231</v>
      </c>
      <c r="B3232" s="3" t="s">
        <v>316</v>
      </c>
      <c r="C3232" s="3" t="s">
        <v>6255</v>
      </c>
      <c r="D3232" s="3" t="s">
        <v>1</v>
      </c>
      <c r="E3232" s="3" t="s">
        <v>158</v>
      </c>
      <c r="F3232" s="87">
        <v>22</v>
      </c>
      <c r="G3232" s="5">
        <f t="shared" si="150"/>
        <v>69</v>
      </c>
      <c r="H3232" s="5" t="str">
        <f>VLOOKUP(F3232,Tabla5[[Columna3]:[Columna4]],2,TRUE)</f>
        <v>Aceptable</v>
      </c>
      <c r="I3232" s="18">
        <v>44</v>
      </c>
      <c r="J3232" s="5">
        <f t="shared" si="151"/>
        <v>40.74074074074074</v>
      </c>
      <c r="K3232" s="5" t="str">
        <f>VLOOKUP(I3232,Tabla13[[Rango minimo]:[Estado de calidad del aire]],2,TRUE)</f>
        <v>Buena</v>
      </c>
      <c r="L3232" s="21">
        <f t="shared" si="152"/>
        <v>54.870370370370367</v>
      </c>
      <c r="M3232" s="21" t="str">
        <f>VLOOKUP(L3232,Tabla7[[Valor minimo]:[Estado de calidad el aire]],2,TRUE)</f>
        <v>Aceptable</v>
      </c>
      <c r="N3232" s="11">
        <v>18</v>
      </c>
      <c r="O3232" s="11" t="s">
        <v>159</v>
      </c>
      <c r="P3232" s="11">
        <v>2</v>
      </c>
      <c r="Q3232" s="11">
        <v>-74.113630119999996</v>
      </c>
      <c r="R3232" s="12">
        <v>4.5496521740000002</v>
      </c>
    </row>
    <row r="3233" spans="1:18" x14ac:dyDescent="0.25">
      <c r="A3233" s="10">
        <v>3232</v>
      </c>
      <c r="B3233" s="3" t="s">
        <v>227</v>
      </c>
      <c r="C3233" s="3" t="s">
        <v>6255</v>
      </c>
      <c r="D3233" s="3" t="s">
        <v>1</v>
      </c>
      <c r="E3233" s="3" t="s">
        <v>115</v>
      </c>
      <c r="F3233" s="87">
        <v>28</v>
      </c>
      <c r="G3233" s="5">
        <f t="shared" si="150"/>
        <v>81</v>
      </c>
      <c r="H3233" s="5" t="str">
        <f>VLOOKUP(F3233,Tabla5[[Columna3]:[Columna4]],2,TRUE)</f>
        <v>Aceptable</v>
      </c>
      <c r="I3233" s="18">
        <v>44</v>
      </c>
      <c r="J3233" s="5">
        <f t="shared" si="151"/>
        <v>40.74074074074074</v>
      </c>
      <c r="K3233" s="5" t="str">
        <f>VLOOKUP(I3233,Tabla13[[Rango minimo]:[Estado de calidad del aire]],2,TRUE)</f>
        <v>Buena</v>
      </c>
      <c r="L3233" s="21">
        <f t="shared" si="152"/>
        <v>60.870370370370367</v>
      </c>
      <c r="M3233" s="21" t="str">
        <f>VLOOKUP(L3233,Tabla7[[Valor minimo]:[Estado de calidad el aire]],2,TRUE)</f>
        <v>Aceptable</v>
      </c>
      <c r="N3233" s="11">
        <v>18</v>
      </c>
      <c r="O3233" s="11" t="s">
        <v>161</v>
      </c>
      <c r="P3233" s="11">
        <v>3</v>
      </c>
      <c r="Q3233" s="11">
        <v>-74.127998149999996</v>
      </c>
      <c r="R3233" s="12">
        <v>4.591231069</v>
      </c>
    </row>
    <row r="3234" spans="1:18" x14ac:dyDescent="0.25">
      <c r="A3234" s="10">
        <v>3233</v>
      </c>
      <c r="B3234" s="3" t="s">
        <v>228</v>
      </c>
      <c r="C3234" s="3" t="s">
        <v>6255</v>
      </c>
      <c r="D3234" s="3" t="s">
        <v>1</v>
      </c>
      <c r="E3234" s="3" t="s">
        <v>116</v>
      </c>
      <c r="F3234" s="87">
        <v>22</v>
      </c>
      <c r="G3234" s="5">
        <f t="shared" si="150"/>
        <v>69</v>
      </c>
      <c r="H3234" s="5" t="str">
        <f>VLOOKUP(F3234,Tabla5[[Columna3]:[Columna4]],2,TRUE)</f>
        <v>Aceptable</v>
      </c>
      <c r="I3234" s="18">
        <v>44</v>
      </c>
      <c r="J3234" s="5">
        <f t="shared" si="151"/>
        <v>40.74074074074074</v>
      </c>
      <c r="K3234" s="5" t="str">
        <f>VLOOKUP(I3234,Tabla13[[Rango minimo]:[Estado de calidad del aire]],2,TRUE)</f>
        <v>Buena</v>
      </c>
      <c r="L3234" s="21">
        <f t="shared" si="152"/>
        <v>54.870370370370367</v>
      </c>
      <c r="M3234" s="21" t="str">
        <f>VLOOKUP(L3234,Tabla7[[Valor minimo]:[Estado de calidad el aire]],2,TRUE)</f>
        <v>Aceptable</v>
      </c>
      <c r="N3234" s="11">
        <v>18</v>
      </c>
      <c r="O3234" s="11" t="s">
        <v>159</v>
      </c>
      <c r="P3234" s="11">
        <v>2</v>
      </c>
      <c r="Q3234" s="11">
        <v>-74.107011319999998</v>
      </c>
      <c r="R3234" s="12">
        <v>4.5532404849999999</v>
      </c>
    </row>
    <row r="3235" spans="1:18" x14ac:dyDescent="0.25">
      <c r="A3235" s="10">
        <v>3234</v>
      </c>
      <c r="B3235" s="3" t="s">
        <v>229</v>
      </c>
      <c r="C3235" s="3" t="s">
        <v>6255</v>
      </c>
      <c r="D3235" s="3" t="s">
        <v>1</v>
      </c>
      <c r="E3235" s="3" t="s">
        <v>117</v>
      </c>
      <c r="F3235" s="87">
        <v>22</v>
      </c>
      <c r="G3235" s="5">
        <f t="shared" si="150"/>
        <v>69</v>
      </c>
      <c r="H3235" s="5" t="str">
        <f>VLOOKUP(F3235,Tabla5[[Columna3]:[Columna4]],2,TRUE)</f>
        <v>Aceptable</v>
      </c>
      <c r="I3235" s="18">
        <v>44</v>
      </c>
      <c r="J3235" s="5">
        <f t="shared" si="151"/>
        <v>40.74074074074074</v>
      </c>
      <c r="K3235" s="5" t="str">
        <f>VLOOKUP(I3235,Tabla13[[Rango minimo]:[Estado de calidad del aire]],2,TRUE)</f>
        <v>Buena</v>
      </c>
      <c r="L3235" s="21">
        <f t="shared" si="152"/>
        <v>54.870370370370367</v>
      </c>
      <c r="M3235" s="21" t="str">
        <f>VLOOKUP(L3235,Tabla7[[Valor minimo]:[Estado de calidad el aire]],2,TRUE)</f>
        <v>Aceptable</v>
      </c>
      <c r="N3235" s="11">
        <v>18</v>
      </c>
      <c r="O3235" s="11" t="s">
        <v>159</v>
      </c>
      <c r="P3235" s="11">
        <v>1</v>
      </c>
      <c r="Q3235" s="11">
        <v>-74.106601150000003</v>
      </c>
      <c r="R3235" s="12">
        <v>4.5396610769999999</v>
      </c>
    </row>
    <row r="3236" spans="1:18" x14ac:dyDescent="0.25">
      <c r="A3236" s="10">
        <v>3235</v>
      </c>
      <c r="B3236" s="3" t="s">
        <v>5613</v>
      </c>
      <c r="C3236" s="3" t="s">
        <v>5614</v>
      </c>
      <c r="D3236" s="3" t="s">
        <v>1</v>
      </c>
      <c r="E3236" s="3" t="s">
        <v>5615</v>
      </c>
      <c r="F3236" s="87">
        <v>22</v>
      </c>
      <c r="G3236" s="5">
        <f t="shared" si="150"/>
        <v>69</v>
      </c>
      <c r="H3236" s="5" t="str">
        <f>VLOOKUP(F3236,Tabla5[[Columna3]:[Columna4]],2,TRUE)</f>
        <v>Aceptable</v>
      </c>
      <c r="I3236" s="18">
        <v>66</v>
      </c>
      <c r="J3236" s="5">
        <f t="shared" si="151"/>
        <v>56.5</v>
      </c>
      <c r="K3236" s="5" t="str">
        <f>VLOOKUP(I3236,Tabla13[[Rango minimo]:[Estado de calidad del aire]],2,TRUE)</f>
        <v>Aceptable</v>
      </c>
      <c r="L3236" s="21">
        <f t="shared" si="152"/>
        <v>62.75</v>
      </c>
      <c r="M3236" s="21" t="str">
        <f>VLOOKUP(L3236,Tabla7[[Valor minimo]:[Estado de calidad el aire]],2,TRUE)</f>
        <v>Aceptable</v>
      </c>
      <c r="N3236" s="11">
        <v>19</v>
      </c>
      <c r="O3236" s="11" t="s">
        <v>6000</v>
      </c>
      <c r="P3236" s="11">
        <v>1</v>
      </c>
      <c r="Q3236" s="11">
        <v>-74.145253289999999</v>
      </c>
      <c r="R3236" s="12">
        <v>4.5071028279999998</v>
      </c>
    </row>
    <row r="3237" spans="1:18" x14ac:dyDescent="0.25">
      <c r="A3237" s="10">
        <v>3236</v>
      </c>
      <c r="B3237" s="3" t="s">
        <v>5616</v>
      </c>
      <c r="C3237" s="3" t="s">
        <v>5614</v>
      </c>
      <c r="D3237" s="3" t="s">
        <v>1</v>
      </c>
      <c r="E3237" s="3" t="s">
        <v>5617</v>
      </c>
      <c r="F3237" s="87">
        <v>22</v>
      </c>
      <c r="G3237" s="5">
        <f t="shared" si="150"/>
        <v>69</v>
      </c>
      <c r="H3237" s="5" t="str">
        <f>VLOOKUP(F3237,Tabla5[[Columna3]:[Columna4]],2,TRUE)</f>
        <v>Aceptable</v>
      </c>
      <c r="I3237" s="18">
        <v>66</v>
      </c>
      <c r="J3237" s="5">
        <f t="shared" si="151"/>
        <v>56.5</v>
      </c>
      <c r="K3237" s="5" t="str">
        <f>VLOOKUP(I3237,Tabla13[[Rango minimo]:[Estado de calidad del aire]],2,TRUE)</f>
        <v>Aceptable</v>
      </c>
      <c r="L3237" s="21">
        <f t="shared" si="152"/>
        <v>62.75</v>
      </c>
      <c r="M3237" s="21" t="str">
        <f>VLOOKUP(L3237,Tabla7[[Valor minimo]:[Estado de calidad el aire]],2,TRUE)</f>
        <v>Aceptable</v>
      </c>
      <c r="N3237" s="11">
        <v>19</v>
      </c>
      <c r="O3237" s="11" t="s">
        <v>6000</v>
      </c>
      <c r="P3237" s="11">
        <v>1</v>
      </c>
      <c r="Q3237" s="11">
        <v>-74.148265039999998</v>
      </c>
      <c r="R3237" s="12">
        <v>4.5081858260000001</v>
      </c>
    </row>
    <row r="3238" spans="1:18" x14ac:dyDescent="0.25">
      <c r="A3238" s="10">
        <v>3237</v>
      </c>
      <c r="B3238" s="3" t="s">
        <v>5618</v>
      </c>
      <c r="C3238" s="3" t="s">
        <v>5614</v>
      </c>
      <c r="D3238" s="3" t="s">
        <v>1</v>
      </c>
      <c r="E3238" s="3" t="s">
        <v>5619</v>
      </c>
      <c r="F3238" s="87">
        <v>22</v>
      </c>
      <c r="G3238" s="5">
        <f t="shared" si="150"/>
        <v>69</v>
      </c>
      <c r="H3238" s="5" t="str">
        <f>VLOOKUP(F3238,Tabla5[[Columna3]:[Columna4]],2,TRUE)</f>
        <v>Aceptable</v>
      </c>
      <c r="I3238" s="18">
        <v>66</v>
      </c>
      <c r="J3238" s="5">
        <f t="shared" si="151"/>
        <v>56.5</v>
      </c>
      <c r="K3238" s="5" t="str">
        <f>VLOOKUP(I3238,Tabla13[[Rango minimo]:[Estado de calidad del aire]],2,TRUE)</f>
        <v>Aceptable</v>
      </c>
      <c r="L3238" s="21">
        <f t="shared" si="152"/>
        <v>62.75</v>
      </c>
      <c r="M3238" s="21" t="str">
        <f>VLOOKUP(L3238,Tabla7[[Valor minimo]:[Estado de calidad el aire]],2,TRUE)</f>
        <v>Aceptable</v>
      </c>
      <c r="N3238" s="11">
        <v>19</v>
      </c>
      <c r="O3238" s="11" t="s">
        <v>6000</v>
      </c>
      <c r="P3238" s="11">
        <v>1</v>
      </c>
      <c r="Q3238" s="11">
        <v>-74.149329899999998</v>
      </c>
      <c r="R3238" s="12">
        <v>4.506958923</v>
      </c>
    </row>
    <row r="3239" spans="1:18" x14ac:dyDescent="0.25">
      <c r="A3239" s="10">
        <v>3238</v>
      </c>
      <c r="B3239" s="3" t="s">
        <v>5620</v>
      </c>
      <c r="C3239" s="3" t="s">
        <v>5614</v>
      </c>
      <c r="D3239" s="3" t="s">
        <v>1</v>
      </c>
      <c r="E3239" s="3" t="s">
        <v>1908</v>
      </c>
      <c r="F3239" s="87">
        <v>22</v>
      </c>
      <c r="G3239" s="5">
        <f t="shared" si="150"/>
        <v>69</v>
      </c>
      <c r="H3239" s="5" t="str">
        <f>VLOOKUP(F3239,Tabla5[[Columna3]:[Columna4]],2,TRUE)</f>
        <v>Aceptable</v>
      </c>
      <c r="I3239" s="18">
        <v>66</v>
      </c>
      <c r="J3239" s="5">
        <f t="shared" si="151"/>
        <v>56.5</v>
      </c>
      <c r="K3239" s="5" t="str">
        <f>VLOOKUP(I3239,Tabla13[[Rango minimo]:[Estado de calidad del aire]],2,TRUE)</f>
        <v>Aceptable</v>
      </c>
      <c r="L3239" s="21">
        <f t="shared" si="152"/>
        <v>62.75</v>
      </c>
      <c r="M3239" s="21" t="str">
        <f>VLOOKUP(L3239,Tabla7[[Valor minimo]:[Estado de calidad el aire]],2,TRUE)</f>
        <v>Aceptable</v>
      </c>
      <c r="N3239" s="11">
        <v>19</v>
      </c>
      <c r="O3239" s="11" t="s">
        <v>6000</v>
      </c>
      <c r="P3239" s="11">
        <v>1</v>
      </c>
      <c r="Q3239" s="11">
        <v>-74.14681401</v>
      </c>
      <c r="R3239" s="12">
        <v>4.5077856809999997</v>
      </c>
    </row>
    <row r="3240" spans="1:18" x14ac:dyDescent="0.25">
      <c r="A3240" s="10">
        <v>3239</v>
      </c>
      <c r="B3240" s="3" t="s">
        <v>5621</v>
      </c>
      <c r="C3240" s="3" t="s">
        <v>5614</v>
      </c>
      <c r="D3240" s="3" t="s">
        <v>1</v>
      </c>
      <c r="E3240" s="3" t="s">
        <v>5622</v>
      </c>
      <c r="F3240" s="87">
        <v>24</v>
      </c>
      <c r="G3240" s="5">
        <f t="shared" si="150"/>
        <v>73</v>
      </c>
      <c r="H3240" s="5" t="str">
        <f>VLOOKUP(F3240,Tabla5[[Columna3]:[Columna4]],2,TRUE)</f>
        <v>Aceptable</v>
      </c>
      <c r="I3240" s="18">
        <v>66</v>
      </c>
      <c r="J3240" s="5">
        <f t="shared" si="151"/>
        <v>56.5</v>
      </c>
      <c r="K3240" s="5" t="str">
        <f>VLOOKUP(I3240,Tabla13[[Rango minimo]:[Estado de calidad del aire]],2,TRUE)</f>
        <v>Aceptable</v>
      </c>
      <c r="L3240" s="21">
        <f t="shared" si="152"/>
        <v>64.75</v>
      </c>
      <c r="M3240" s="21" t="str">
        <f>VLOOKUP(L3240,Tabla7[[Valor minimo]:[Estado de calidad el aire]],2,TRUE)</f>
        <v>Aceptable</v>
      </c>
      <c r="N3240" s="11">
        <v>19</v>
      </c>
      <c r="O3240" s="11" t="s">
        <v>2</v>
      </c>
      <c r="P3240" s="11">
        <v>2</v>
      </c>
      <c r="Q3240" s="11">
        <v>-74.143783029999994</v>
      </c>
      <c r="R3240" s="12">
        <v>4.5694653450000002</v>
      </c>
    </row>
    <row r="3241" spans="1:18" x14ac:dyDescent="0.25">
      <c r="A3241" s="10">
        <v>3240</v>
      </c>
      <c r="B3241" s="3" t="s">
        <v>5623</v>
      </c>
      <c r="C3241" s="3" t="s">
        <v>5614</v>
      </c>
      <c r="D3241" s="3" t="s">
        <v>1</v>
      </c>
      <c r="E3241" s="3" t="s">
        <v>5624</v>
      </c>
      <c r="F3241" s="87">
        <v>28</v>
      </c>
      <c r="G3241" s="5">
        <f t="shared" si="150"/>
        <v>81</v>
      </c>
      <c r="H3241" s="5" t="str">
        <f>VLOOKUP(F3241,Tabla5[[Columna3]:[Columna4]],2,TRUE)</f>
        <v>Aceptable</v>
      </c>
      <c r="I3241" s="18">
        <v>66</v>
      </c>
      <c r="J3241" s="5">
        <f t="shared" si="151"/>
        <v>56.5</v>
      </c>
      <c r="K3241" s="5" t="str">
        <f>VLOOKUP(I3241,Tabla13[[Rango minimo]:[Estado de calidad del aire]],2,TRUE)</f>
        <v>Aceptable</v>
      </c>
      <c r="L3241" s="21">
        <f t="shared" si="152"/>
        <v>68.75</v>
      </c>
      <c r="M3241" s="21" t="str">
        <f>VLOOKUP(L3241,Tabla7[[Valor minimo]:[Estado de calidad el aire]],2,TRUE)</f>
        <v>Aceptable</v>
      </c>
      <c r="N3241" s="11">
        <v>19</v>
      </c>
      <c r="O3241" s="11" t="s">
        <v>2</v>
      </c>
      <c r="P3241" s="11">
        <v>2</v>
      </c>
      <c r="Q3241" s="11">
        <v>-74.149257809999995</v>
      </c>
      <c r="R3241" s="12">
        <v>4.5742547929999997</v>
      </c>
    </row>
    <row r="3242" spans="1:18" x14ac:dyDescent="0.25">
      <c r="A3242" s="10">
        <v>3241</v>
      </c>
      <c r="B3242" s="3" t="s">
        <v>5625</v>
      </c>
      <c r="C3242" s="3" t="s">
        <v>5614</v>
      </c>
      <c r="D3242" s="3" t="s">
        <v>1</v>
      </c>
      <c r="E3242" s="3" t="s">
        <v>5626</v>
      </c>
      <c r="F3242" s="87">
        <v>24</v>
      </c>
      <c r="G3242" s="5">
        <f t="shared" si="150"/>
        <v>73</v>
      </c>
      <c r="H3242" s="5" t="str">
        <f>VLOOKUP(F3242,Tabla5[[Columna3]:[Columna4]],2,TRUE)</f>
        <v>Aceptable</v>
      </c>
      <c r="I3242" s="18">
        <v>66</v>
      </c>
      <c r="J3242" s="5">
        <f t="shared" si="151"/>
        <v>56.5</v>
      </c>
      <c r="K3242" s="5" t="str">
        <f>VLOOKUP(I3242,Tabla13[[Rango minimo]:[Estado de calidad del aire]],2,TRUE)</f>
        <v>Aceptable</v>
      </c>
      <c r="L3242" s="21">
        <f t="shared" si="152"/>
        <v>64.75</v>
      </c>
      <c r="M3242" s="21" t="str">
        <f>VLOOKUP(L3242,Tabla7[[Valor minimo]:[Estado de calidad el aire]],2,TRUE)</f>
        <v>Aceptable</v>
      </c>
      <c r="N3242" s="11">
        <v>19</v>
      </c>
      <c r="O3242" s="11" t="s">
        <v>2</v>
      </c>
      <c r="P3242" s="11">
        <v>2</v>
      </c>
      <c r="Q3242" s="11">
        <v>-74.143206419999999</v>
      </c>
      <c r="R3242" s="12">
        <v>4.5705519419999998</v>
      </c>
    </row>
    <row r="3243" spans="1:18" x14ac:dyDescent="0.25">
      <c r="A3243" s="10">
        <v>3242</v>
      </c>
      <c r="B3243" s="3" t="s">
        <v>5627</v>
      </c>
      <c r="C3243" s="3" t="s">
        <v>5614</v>
      </c>
      <c r="D3243" s="3" t="s">
        <v>1</v>
      </c>
      <c r="E3243" s="3" t="s">
        <v>5628</v>
      </c>
      <c r="F3243" s="87">
        <v>28</v>
      </c>
      <c r="G3243" s="5">
        <f t="shared" si="150"/>
        <v>81</v>
      </c>
      <c r="H3243" s="5" t="str">
        <f>VLOOKUP(F3243,Tabla5[[Columna3]:[Columna4]],2,TRUE)</f>
        <v>Aceptable</v>
      </c>
      <c r="I3243" s="18">
        <v>66</v>
      </c>
      <c r="J3243" s="5">
        <f t="shared" si="151"/>
        <v>56.5</v>
      </c>
      <c r="K3243" s="5" t="str">
        <f>VLOOKUP(I3243,Tabla13[[Rango minimo]:[Estado de calidad del aire]],2,TRUE)</f>
        <v>Aceptable</v>
      </c>
      <c r="L3243" s="21">
        <f t="shared" si="152"/>
        <v>68.75</v>
      </c>
      <c r="M3243" s="21" t="str">
        <f>VLOOKUP(L3243,Tabla7[[Valor minimo]:[Estado de calidad el aire]],2,TRUE)</f>
        <v>Aceptable</v>
      </c>
      <c r="N3243" s="11">
        <v>19</v>
      </c>
      <c r="O3243" s="11" t="s">
        <v>2</v>
      </c>
      <c r="P3243" s="11">
        <v>2</v>
      </c>
      <c r="Q3243" s="11">
        <v>-74.14584164</v>
      </c>
      <c r="R3243" s="12">
        <v>4.5719394309999997</v>
      </c>
    </row>
    <row r="3244" spans="1:18" x14ac:dyDescent="0.25">
      <c r="A3244" s="10">
        <v>3243</v>
      </c>
      <c r="B3244" s="3" t="s">
        <v>5629</v>
      </c>
      <c r="C3244" s="3" t="s">
        <v>5614</v>
      </c>
      <c r="D3244" s="3" t="s">
        <v>1</v>
      </c>
      <c r="E3244" s="3" t="s">
        <v>5624</v>
      </c>
      <c r="F3244" s="87">
        <v>28</v>
      </c>
      <c r="G3244" s="5">
        <f t="shared" si="150"/>
        <v>81</v>
      </c>
      <c r="H3244" s="5" t="str">
        <f>VLOOKUP(F3244,Tabla5[[Columna3]:[Columna4]],2,TRUE)</f>
        <v>Aceptable</v>
      </c>
      <c r="I3244" s="18">
        <v>66</v>
      </c>
      <c r="J3244" s="5">
        <f t="shared" si="151"/>
        <v>56.5</v>
      </c>
      <c r="K3244" s="5" t="str">
        <f>VLOOKUP(I3244,Tabla13[[Rango minimo]:[Estado de calidad del aire]],2,TRUE)</f>
        <v>Aceptable</v>
      </c>
      <c r="L3244" s="21">
        <f t="shared" si="152"/>
        <v>68.75</v>
      </c>
      <c r="M3244" s="21" t="str">
        <f>VLOOKUP(L3244,Tabla7[[Valor minimo]:[Estado de calidad el aire]],2,TRUE)</f>
        <v>Aceptable</v>
      </c>
      <c r="N3244" s="11">
        <v>19</v>
      </c>
      <c r="O3244" s="11" t="s">
        <v>2</v>
      </c>
      <c r="P3244" s="11">
        <v>2</v>
      </c>
      <c r="Q3244" s="11">
        <v>-74.148265510000002</v>
      </c>
      <c r="R3244" s="12">
        <v>4.5709542059999997</v>
      </c>
    </row>
    <row r="3245" spans="1:18" x14ac:dyDescent="0.25">
      <c r="A3245" s="10">
        <v>3244</v>
      </c>
      <c r="B3245" s="3" t="s">
        <v>5630</v>
      </c>
      <c r="C3245" s="3" t="s">
        <v>5614</v>
      </c>
      <c r="D3245" s="3" t="s">
        <v>1</v>
      </c>
      <c r="E3245" s="3" t="s">
        <v>5631</v>
      </c>
      <c r="F3245" s="87">
        <v>28</v>
      </c>
      <c r="G3245" s="5">
        <f t="shared" si="150"/>
        <v>81</v>
      </c>
      <c r="H3245" s="5" t="str">
        <f>VLOOKUP(F3245,Tabla5[[Columna3]:[Columna4]],2,TRUE)</f>
        <v>Aceptable</v>
      </c>
      <c r="I3245" s="18">
        <v>66</v>
      </c>
      <c r="J3245" s="5">
        <f t="shared" si="151"/>
        <v>56.5</v>
      </c>
      <c r="K3245" s="5" t="str">
        <f>VLOOKUP(I3245,Tabla13[[Rango minimo]:[Estado de calidad del aire]],2,TRUE)</f>
        <v>Aceptable</v>
      </c>
      <c r="L3245" s="21">
        <f t="shared" si="152"/>
        <v>68.75</v>
      </c>
      <c r="M3245" s="21" t="str">
        <f>VLOOKUP(L3245,Tabla7[[Valor minimo]:[Estado de calidad el aire]],2,TRUE)</f>
        <v>Aceptable</v>
      </c>
      <c r="N3245" s="11">
        <v>19</v>
      </c>
      <c r="O3245" s="11" t="s">
        <v>2</v>
      </c>
      <c r="P3245" s="11">
        <v>2</v>
      </c>
      <c r="Q3245" s="11">
        <v>-74.152339159999997</v>
      </c>
      <c r="R3245" s="12">
        <v>4.574059138</v>
      </c>
    </row>
    <row r="3246" spans="1:18" x14ac:dyDescent="0.25">
      <c r="A3246" s="10">
        <v>3245</v>
      </c>
      <c r="B3246" s="3" t="s">
        <v>5632</v>
      </c>
      <c r="C3246" s="3" t="s">
        <v>5614</v>
      </c>
      <c r="D3246" s="3" t="s">
        <v>1</v>
      </c>
      <c r="E3246" s="3" t="s">
        <v>5633</v>
      </c>
      <c r="F3246" s="87">
        <v>24</v>
      </c>
      <c r="G3246" s="5">
        <f t="shared" si="150"/>
        <v>73</v>
      </c>
      <c r="H3246" s="5" t="str">
        <f>VLOOKUP(F3246,Tabla5[[Columna3]:[Columna4]],2,TRUE)</f>
        <v>Aceptable</v>
      </c>
      <c r="I3246" s="18">
        <v>66</v>
      </c>
      <c r="J3246" s="5">
        <f t="shared" si="151"/>
        <v>56.5</v>
      </c>
      <c r="K3246" s="5" t="str">
        <f>VLOOKUP(I3246,Tabla13[[Rango minimo]:[Estado de calidad del aire]],2,TRUE)</f>
        <v>Aceptable</v>
      </c>
      <c r="L3246" s="21">
        <f t="shared" si="152"/>
        <v>64.75</v>
      </c>
      <c r="M3246" s="21" t="str">
        <f>VLOOKUP(L3246,Tabla7[[Valor minimo]:[Estado de calidad el aire]],2,TRUE)</f>
        <v>Aceptable</v>
      </c>
      <c r="N3246" s="11">
        <v>19</v>
      </c>
      <c r="O3246" s="11" t="s">
        <v>2</v>
      </c>
      <c r="P3246" s="11">
        <v>2</v>
      </c>
      <c r="Q3246" s="11">
        <v>-74.142170960000001</v>
      </c>
      <c r="R3246" s="12">
        <v>4.5680582149999998</v>
      </c>
    </row>
    <row r="3247" spans="1:18" x14ac:dyDescent="0.25">
      <c r="A3247" s="10">
        <v>3246</v>
      </c>
      <c r="B3247" s="3" t="s">
        <v>5634</v>
      </c>
      <c r="C3247" s="3" t="s">
        <v>5614</v>
      </c>
      <c r="D3247" s="3" t="s">
        <v>1</v>
      </c>
      <c r="E3247" s="3" t="s">
        <v>5635</v>
      </c>
      <c r="F3247" s="87">
        <v>28</v>
      </c>
      <c r="G3247" s="5">
        <f t="shared" si="150"/>
        <v>81</v>
      </c>
      <c r="H3247" s="5" t="str">
        <f>VLOOKUP(F3247,Tabla5[[Columna3]:[Columna4]],2,TRUE)</f>
        <v>Aceptable</v>
      </c>
      <c r="I3247" s="18">
        <v>50</v>
      </c>
      <c r="J3247" s="5">
        <f t="shared" si="151"/>
        <v>46.296296296296298</v>
      </c>
      <c r="K3247" s="5" t="str">
        <f>VLOOKUP(I3247,Tabla13[[Rango minimo]:[Estado de calidad del aire]],2,TRUE)</f>
        <v>Buena</v>
      </c>
      <c r="L3247" s="21">
        <f t="shared" si="152"/>
        <v>63.648148148148152</v>
      </c>
      <c r="M3247" s="21" t="str">
        <f>VLOOKUP(L3247,Tabla7[[Valor minimo]:[Estado de calidad el aire]],2,TRUE)</f>
        <v>Aceptable</v>
      </c>
      <c r="N3247" s="11">
        <v>19</v>
      </c>
      <c r="O3247" s="11" t="s">
        <v>2</v>
      </c>
      <c r="P3247" s="11">
        <v>2</v>
      </c>
      <c r="Q3247" s="11">
        <v>-74.143934709999996</v>
      </c>
      <c r="R3247" s="12">
        <v>4.572986845</v>
      </c>
    </row>
    <row r="3248" spans="1:18" x14ac:dyDescent="0.25">
      <c r="A3248" s="10">
        <v>3247</v>
      </c>
      <c r="B3248" s="3" t="s">
        <v>5636</v>
      </c>
      <c r="C3248" s="3" t="s">
        <v>5614</v>
      </c>
      <c r="D3248" s="3" t="s">
        <v>1</v>
      </c>
      <c r="E3248" s="3" t="s">
        <v>5624</v>
      </c>
      <c r="F3248" s="87">
        <v>28</v>
      </c>
      <c r="G3248" s="5">
        <f t="shared" si="150"/>
        <v>81</v>
      </c>
      <c r="H3248" s="5" t="str">
        <f>VLOOKUP(F3248,Tabla5[[Columna3]:[Columna4]],2,TRUE)</f>
        <v>Aceptable</v>
      </c>
      <c r="I3248" s="18">
        <v>50</v>
      </c>
      <c r="J3248" s="5">
        <f t="shared" si="151"/>
        <v>46.296296296296298</v>
      </c>
      <c r="K3248" s="5" t="str">
        <f>VLOOKUP(I3248,Tabla13[[Rango minimo]:[Estado de calidad del aire]],2,TRUE)</f>
        <v>Buena</v>
      </c>
      <c r="L3248" s="21">
        <f t="shared" si="152"/>
        <v>63.648148148148152</v>
      </c>
      <c r="M3248" s="21" t="str">
        <f>VLOOKUP(L3248,Tabla7[[Valor minimo]:[Estado de calidad el aire]],2,TRUE)</f>
        <v>Aceptable</v>
      </c>
      <c r="N3248" s="11">
        <v>19</v>
      </c>
      <c r="O3248" s="11" t="s">
        <v>2</v>
      </c>
      <c r="P3248" s="11">
        <v>2</v>
      </c>
      <c r="Q3248" s="11">
        <v>-74.148729090000003</v>
      </c>
      <c r="R3248" s="12">
        <v>4.5752110249999998</v>
      </c>
    </row>
    <row r="3249" spans="1:18" x14ac:dyDescent="0.25">
      <c r="A3249" s="10">
        <v>3248</v>
      </c>
      <c r="B3249" s="3" t="s">
        <v>5637</v>
      </c>
      <c r="C3249" s="3" t="s">
        <v>5614</v>
      </c>
      <c r="D3249" s="3" t="s">
        <v>1</v>
      </c>
      <c r="E3249" s="3" t="s">
        <v>5628</v>
      </c>
      <c r="F3249" s="87">
        <v>28</v>
      </c>
      <c r="G3249" s="5">
        <f t="shared" si="150"/>
        <v>81</v>
      </c>
      <c r="H3249" s="5" t="str">
        <f>VLOOKUP(F3249,Tabla5[[Columna3]:[Columna4]],2,TRUE)</f>
        <v>Aceptable</v>
      </c>
      <c r="I3249" s="18">
        <v>50</v>
      </c>
      <c r="J3249" s="5">
        <f t="shared" si="151"/>
        <v>46.296296296296298</v>
      </c>
      <c r="K3249" s="5" t="str">
        <f>VLOOKUP(I3249,Tabla13[[Rango minimo]:[Estado de calidad del aire]],2,TRUE)</f>
        <v>Buena</v>
      </c>
      <c r="L3249" s="21">
        <f t="shared" si="152"/>
        <v>63.648148148148152</v>
      </c>
      <c r="M3249" s="21" t="str">
        <f>VLOOKUP(L3249,Tabla7[[Valor minimo]:[Estado de calidad el aire]],2,TRUE)</f>
        <v>Aceptable</v>
      </c>
      <c r="N3249" s="11">
        <v>19</v>
      </c>
      <c r="O3249" s="11" t="s">
        <v>2</v>
      </c>
      <c r="P3249" s="11">
        <v>2</v>
      </c>
      <c r="Q3249" s="11">
        <v>-74.146582039999998</v>
      </c>
      <c r="R3249" s="12">
        <v>4.5708567889999996</v>
      </c>
    </row>
    <row r="3250" spans="1:18" x14ac:dyDescent="0.25">
      <c r="A3250" s="10">
        <v>3249</v>
      </c>
      <c r="B3250" s="3" t="s">
        <v>5638</v>
      </c>
      <c r="C3250" s="3" t="s">
        <v>5614</v>
      </c>
      <c r="D3250" s="3" t="s">
        <v>1</v>
      </c>
      <c r="E3250" s="3" t="s">
        <v>5639</v>
      </c>
      <c r="F3250" s="87">
        <v>28</v>
      </c>
      <c r="G3250" s="5">
        <f t="shared" si="150"/>
        <v>81</v>
      </c>
      <c r="H3250" s="5" t="str">
        <f>VLOOKUP(F3250,Tabla5[[Columna3]:[Columna4]],2,TRUE)</f>
        <v>Aceptable</v>
      </c>
      <c r="I3250" s="18">
        <v>50</v>
      </c>
      <c r="J3250" s="5">
        <f t="shared" si="151"/>
        <v>46.296296296296298</v>
      </c>
      <c r="K3250" s="5" t="str">
        <f>VLOOKUP(I3250,Tabla13[[Rango minimo]:[Estado de calidad del aire]],2,TRUE)</f>
        <v>Buena</v>
      </c>
      <c r="L3250" s="21">
        <f t="shared" si="152"/>
        <v>63.648148148148152</v>
      </c>
      <c r="M3250" s="21" t="str">
        <f>VLOOKUP(L3250,Tabla7[[Valor minimo]:[Estado de calidad el aire]],2,TRUE)</f>
        <v>Aceptable</v>
      </c>
      <c r="N3250" s="11">
        <v>19</v>
      </c>
      <c r="O3250" s="11" t="s">
        <v>2</v>
      </c>
      <c r="P3250" s="11">
        <v>2</v>
      </c>
      <c r="Q3250" s="11">
        <v>-74.153438379999997</v>
      </c>
      <c r="R3250" s="12">
        <v>4.5806381500000004</v>
      </c>
    </row>
    <row r="3251" spans="1:18" x14ac:dyDescent="0.25">
      <c r="A3251" s="10">
        <v>3250</v>
      </c>
      <c r="B3251" s="3" t="s">
        <v>5640</v>
      </c>
      <c r="C3251" s="3" t="s">
        <v>5614</v>
      </c>
      <c r="D3251" s="3" t="s">
        <v>1</v>
      </c>
      <c r="E3251" s="3" t="s">
        <v>5641</v>
      </c>
      <c r="F3251" s="87">
        <v>33</v>
      </c>
      <c r="G3251" s="5">
        <f t="shared" si="150"/>
        <v>91</v>
      </c>
      <c r="H3251" s="5" t="str">
        <f>VLOOKUP(F3251,Tabla5[[Columna3]:[Columna4]],2,TRUE)</f>
        <v>Aceptable</v>
      </c>
      <c r="I3251" s="18">
        <v>50</v>
      </c>
      <c r="J3251" s="5">
        <f t="shared" si="151"/>
        <v>46.296296296296298</v>
      </c>
      <c r="K3251" s="5" t="str">
        <f>VLOOKUP(I3251,Tabla13[[Rango minimo]:[Estado de calidad del aire]],2,TRUE)</f>
        <v>Buena</v>
      </c>
      <c r="L3251" s="21">
        <f t="shared" si="152"/>
        <v>68.648148148148152</v>
      </c>
      <c r="M3251" s="21" t="str">
        <f>VLOOKUP(L3251,Tabla7[[Valor minimo]:[Estado de calidad el aire]],2,TRUE)</f>
        <v>Aceptable</v>
      </c>
      <c r="N3251" s="11">
        <v>19</v>
      </c>
      <c r="O3251" s="11" t="s">
        <v>2</v>
      </c>
      <c r="P3251" s="11">
        <v>3</v>
      </c>
      <c r="Q3251" s="11">
        <v>-74.157012370000004</v>
      </c>
      <c r="R3251" s="12">
        <v>4.5921258659999999</v>
      </c>
    </row>
    <row r="3252" spans="1:18" x14ac:dyDescent="0.25">
      <c r="A3252" s="10">
        <v>3251</v>
      </c>
      <c r="B3252" s="3" t="s">
        <v>5642</v>
      </c>
      <c r="C3252" s="3" t="s">
        <v>5614</v>
      </c>
      <c r="D3252" s="3" t="s">
        <v>1</v>
      </c>
      <c r="E3252" s="3" t="s">
        <v>5626</v>
      </c>
      <c r="F3252" s="87">
        <v>24</v>
      </c>
      <c r="G3252" s="5">
        <f t="shared" si="150"/>
        <v>73</v>
      </c>
      <c r="H3252" s="5" t="str">
        <f>VLOOKUP(F3252,Tabla5[[Columna3]:[Columna4]],2,TRUE)</f>
        <v>Aceptable</v>
      </c>
      <c r="I3252" s="18">
        <v>50</v>
      </c>
      <c r="J3252" s="5">
        <f t="shared" si="151"/>
        <v>46.296296296296298</v>
      </c>
      <c r="K3252" s="5" t="str">
        <f>VLOOKUP(I3252,Tabla13[[Rango minimo]:[Estado de calidad del aire]],2,TRUE)</f>
        <v>Buena</v>
      </c>
      <c r="L3252" s="21">
        <f t="shared" si="152"/>
        <v>59.648148148148152</v>
      </c>
      <c r="M3252" s="21" t="str">
        <f>VLOOKUP(L3252,Tabla7[[Valor minimo]:[Estado de calidad el aire]],2,TRUE)</f>
        <v>Aceptable</v>
      </c>
      <c r="N3252" s="11">
        <v>19</v>
      </c>
      <c r="O3252" s="11" t="s">
        <v>2</v>
      </c>
      <c r="P3252" s="11">
        <v>2</v>
      </c>
      <c r="Q3252" s="11">
        <v>-74.143291610000006</v>
      </c>
      <c r="R3252" s="12">
        <v>4.5673336439999996</v>
      </c>
    </row>
    <row r="3253" spans="1:18" x14ac:dyDescent="0.25">
      <c r="A3253" s="10">
        <v>3252</v>
      </c>
      <c r="B3253" s="3" t="s">
        <v>5643</v>
      </c>
      <c r="C3253" s="3" t="s">
        <v>5614</v>
      </c>
      <c r="D3253" s="3" t="s">
        <v>1</v>
      </c>
      <c r="E3253" s="3" t="s">
        <v>5644</v>
      </c>
      <c r="F3253" s="87">
        <v>33</v>
      </c>
      <c r="G3253" s="5">
        <f t="shared" si="150"/>
        <v>91</v>
      </c>
      <c r="H3253" s="5" t="str">
        <f>VLOOKUP(F3253,Tabla5[[Columna3]:[Columna4]],2,TRUE)</f>
        <v>Aceptable</v>
      </c>
      <c r="I3253" s="18">
        <v>50</v>
      </c>
      <c r="J3253" s="5">
        <f t="shared" si="151"/>
        <v>46.296296296296298</v>
      </c>
      <c r="K3253" s="5" t="str">
        <f>VLOOKUP(I3253,Tabla13[[Rango minimo]:[Estado de calidad del aire]],2,TRUE)</f>
        <v>Buena</v>
      </c>
      <c r="L3253" s="21">
        <f t="shared" si="152"/>
        <v>68.648148148148152</v>
      </c>
      <c r="M3253" s="21" t="str">
        <f>VLOOKUP(L3253,Tabla7[[Valor minimo]:[Estado de calidad el aire]],2,TRUE)</f>
        <v>Aceptable</v>
      </c>
      <c r="N3253" s="11">
        <v>19</v>
      </c>
      <c r="O3253" s="11" t="s">
        <v>2</v>
      </c>
      <c r="P3253" s="11">
        <v>3</v>
      </c>
      <c r="Q3253" s="11">
        <v>-74.157625069999995</v>
      </c>
      <c r="R3253" s="12">
        <v>4.5874569569999997</v>
      </c>
    </row>
    <row r="3254" spans="1:18" x14ac:dyDescent="0.25">
      <c r="A3254" s="10">
        <v>3253</v>
      </c>
      <c r="B3254" s="3" t="s">
        <v>5645</v>
      </c>
      <c r="C3254" s="3" t="s">
        <v>5614</v>
      </c>
      <c r="D3254" s="3" t="s">
        <v>1</v>
      </c>
      <c r="E3254" s="3" t="s">
        <v>5646</v>
      </c>
      <c r="F3254" s="87">
        <v>33</v>
      </c>
      <c r="G3254" s="5">
        <f t="shared" si="150"/>
        <v>91</v>
      </c>
      <c r="H3254" s="5" t="str">
        <f>VLOOKUP(F3254,Tabla5[[Columna3]:[Columna4]],2,TRUE)</f>
        <v>Aceptable</v>
      </c>
      <c r="I3254" s="18">
        <v>50</v>
      </c>
      <c r="J3254" s="5">
        <f t="shared" si="151"/>
        <v>46.296296296296298</v>
      </c>
      <c r="K3254" s="5" t="str">
        <f>VLOOKUP(I3254,Tabla13[[Rango minimo]:[Estado de calidad del aire]],2,TRUE)</f>
        <v>Buena</v>
      </c>
      <c r="L3254" s="21">
        <f t="shared" si="152"/>
        <v>68.648148148148152</v>
      </c>
      <c r="M3254" s="21" t="str">
        <f>VLOOKUP(L3254,Tabla7[[Valor minimo]:[Estado de calidad el aire]],2,TRUE)</f>
        <v>Aceptable</v>
      </c>
      <c r="N3254" s="11">
        <v>19</v>
      </c>
      <c r="O3254" s="11" t="s">
        <v>2</v>
      </c>
      <c r="P3254" s="11">
        <v>2</v>
      </c>
      <c r="Q3254" s="11">
        <v>-74.15556042</v>
      </c>
      <c r="R3254" s="12">
        <v>4.5878999350000003</v>
      </c>
    </row>
    <row r="3255" spans="1:18" x14ac:dyDescent="0.25">
      <c r="A3255" s="10">
        <v>3254</v>
      </c>
      <c r="B3255" s="3" t="s">
        <v>5647</v>
      </c>
      <c r="C3255" s="3" t="s">
        <v>5614</v>
      </c>
      <c r="D3255" s="3" t="s">
        <v>1</v>
      </c>
      <c r="E3255" s="3" t="s">
        <v>5644</v>
      </c>
      <c r="F3255" s="87">
        <v>33</v>
      </c>
      <c r="G3255" s="5">
        <f t="shared" si="150"/>
        <v>91</v>
      </c>
      <c r="H3255" s="5" t="str">
        <f>VLOOKUP(F3255,Tabla5[[Columna3]:[Columna4]],2,TRUE)</f>
        <v>Aceptable</v>
      </c>
      <c r="I3255" s="18">
        <v>50</v>
      </c>
      <c r="J3255" s="5">
        <f t="shared" si="151"/>
        <v>46.296296296296298</v>
      </c>
      <c r="K3255" s="5" t="str">
        <f>VLOOKUP(I3255,Tabla13[[Rango minimo]:[Estado de calidad del aire]],2,TRUE)</f>
        <v>Buena</v>
      </c>
      <c r="L3255" s="21">
        <f t="shared" si="152"/>
        <v>68.648148148148152</v>
      </c>
      <c r="M3255" s="21" t="str">
        <f>VLOOKUP(L3255,Tabla7[[Valor minimo]:[Estado de calidad el aire]],2,TRUE)</f>
        <v>Aceptable</v>
      </c>
      <c r="N3255" s="11">
        <v>19</v>
      </c>
      <c r="O3255" s="11" t="s">
        <v>2</v>
      </c>
      <c r="P3255" s="11">
        <v>3</v>
      </c>
      <c r="Q3255" s="11">
        <v>-74.158462080000007</v>
      </c>
      <c r="R3255" s="12">
        <v>4.5914289320000004</v>
      </c>
    </row>
    <row r="3256" spans="1:18" x14ac:dyDescent="0.25">
      <c r="A3256" s="10">
        <v>3255</v>
      </c>
      <c r="B3256" s="3" t="s">
        <v>5648</v>
      </c>
      <c r="C3256" s="3" t="s">
        <v>5614</v>
      </c>
      <c r="D3256" s="3" t="s">
        <v>1</v>
      </c>
      <c r="E3256" s="3" t="s">
        <v>5649</v>
      </c>
      <c r="F3256" s="87">
        <v>28</v>
      </c>
      <c r="G3256" s="5">
        <f t="shared" si="150"/>
        <v>81</v>
      </c>
      <c r="H3256" s="5" t="str">
        <f>VLOOKUP(F3256,Tabla5[[Columna3]:[Columna4]],2,TRUE)</f>
        <v>Aceptable</v>
      </c>
      <c r="I3256" s="18">
        <v>50</v>
      </c>
      <c r="J3256" s="5">
        <f t="shared" si="151"/>
        <v>46.296296296296298</v>
      </c>
      <c r="K3256" s="5" t="str">
        <f>VLOOKUP(I3256,Tabla13[[Rango minimo]:[Estado de calidad del aire]],2,TRUE)</f>
        <v>Buena</v>
      </c>
      <c r="L3256" s="21">
        <f t="shared" si="152"/>
        <v>63.648148148148152</v>
      </c>
      <c r="M3256" s="21" t="str">
        <f>VLOOKUP(L3256,Tabla7[[Valor minimo]:[Estado de calidad el aire]],2,TRUE)</f>
        <v>Aceptable</v>
      </c>
      <c r="N3256" s="11">
        <v>19</v>
      </c>
      <c r="O3256" s="11" t="s">
        <v>2</v>
      </c>
      <c r="P3256" s="11">
        <v>2</v>
      </c>
      <c r="Q3256" s="11">
        <v>-74.150706159999999</v>
      </c>
      <c r="R3256" s="12">
        <v>4.5776329120000003</v>
      </c>
    </row>
    <row r="3257" spans="1:18" x14ac:dyDescent="0.25">
      <c r="A3257" s="10">
        <v>3256</v>
      </c>
      <c r="B3257" s="3" t="s">
        <v>5650</v>
      </c>
      <c r="C3257" s="3" t="s">
        <v>5614</v>
      </c>
      <c r="D3257" s="3" t="s">
        <v>1</v>
      </c>
      <c r="E3257" s="3" t="s">
        <v>5649</v>
      </c>
      <c r="F3257" s="87">
        <v>28</v>
      </c>
      <c r="G3257" s="5">
        <f t="shared" si="150"/>
        <v>81</v>
      </c>
      <c r="H3257" s="5" t="str">
        <f>VLOOKUP(F3257,Tabla5[[Columna3]:[Columna4]],2,TRUE)</f>
        <v>Aceptable</v>
      </c>
      <c r="I3257" s="18">
        <v>50</v>
      </c>
      <c r="J3257" s="5">
        <f t="shared" si="151"/>
        <v>46.296296296296298</v>
      </c>
      <c r="K3257" s="5" t="str">
        <f>VLOOKUP(I3257,Tabla13[[Rango minimo]:[Estado de calidad del aire]],2,TRUE)</f>
        <v>Buena</v>
      </c>
      <c r="L3257" s="21">
        <f t="shared" si="152"/>
        <v>63.648148148148152</v>
      </c>
      <c r="M3257" s="21" t="str">
        <f>VLOOKUP(L3257,Tabla7[[Valor minimo]:[Estado de calidad el aire]],2,TRUE)</f>
        <v>Aceptable</v>
      </c>
      <c r="N3257" s="11">
        <v>19</v>
      </c>
      <c r="O3257" s="11" t="s">
        <v>2</v>
      </c>
      <c r="P3257" s="11">
        <v>2</v>
      </c>
      <c r="Q3257" s="11">
        <v>-74.152739969999999</v>
      </c>
      <c r="R3257" s="12">
        <v>4.577874381</v>
      </c>
    </row>
    <row r="3258" spans="1:18" x14ac:dyDescent="0.25">
      <c r="A3258" s="10">
        <v>3257</v>
      </c>
      <c r="B3258" s="3" t="s">
        <v>5651</v>
      </c>
      <c r="C3258" s="3" t="s">
        <v>5614</v>
      </c>
      <c r="D3258" s="3" t="s">
        <v>1</v>
      </c>
      <c r="E3258" s="3" t="s">
        <v>5652</v>
      </c>
      <c r="F3258" s="87">
        <v>28</v>
      </c>
      <c r="G3258" s="5">
        <f t="shared" si="150"/>
        <v>81</v>
      </c>
      <c r="H3258" s="5" t="str">
        <f>VLOOKUP(F3258,Tabla5[[Columna3]:[Columna4]],2,TRUE)</f>
        <v>Aceptable</v>
      </c>
      <c r="I3258" s="18">
        <v>50</v>
      </c>
      <c r="J3258" s="5">
        <f t="shared" si="151"/>
        <v>46.296296296296298</v>
      </c>
      <c r="K3258" s="5" t="str">
        <f>VLOOKUP(I3258,Tabla13[[Rango minimo]:[Estado de calidad del aire]],2,TRUE)</f>
        <v>Buena</v>
      </c>
      <c r="L3258" s="21">
        <f t="shared" si="152"/>
        <v>63.648148148148152</v>
      </c>
      <c r="M3258" s="21" t="str">
        <f>VLOOKUP(L3258,Tabla7[[Valor minimo]:[Estado de calidad el aire]],2,TRUE)</f>
        <v>Aceptable</v>
      </c>
      <c r="N3258" s="11">
        <v>19</v>
      </c>
      <c r="O3258" s="11" t="s">
        <v>2</v>
      </c>
      <c r="P3258" s="11">
        <v>2</v>
      </c>
      <c r="Q3258" s="11">
        <v>-74.155556250000004</v>
      </c>
      <c r="R3258" s="12">
        <v>4.5778675619999998</v>
      </c>
    </row>
    <row r="3259" spans="1:18" x14ac:dyDescent="0.25">
      <c r="A3259" s="10">
        <v>3258</v>
      </c>
      <c r="B3259" s="3" t="s">
        <v>5653</v>
      </c>
      <c r="C3259" s="3" t="s">
        <v>5614</v>
      </c>
      <c r="D3259" s="3" t="s">
        <v>1</v>
      </c>
      <c r="E3259" s="3" t="s">
        <v>5624</v>
      </c>
      <c r="F3259" s="87">
        <v>28</v>
      </c>
      <c r="G3259" s="5">
        <f t="shared" si="150"/>
        <v>81</v>
      </c>
      <c r="H3259" s="5" t="str">
        <f>VLOOKUP(F3259,Tabla5[[Columna3]:[Columna4]],2,TRUE)</f>
        <v>Aceptable</v>
      </c>
      <c r="I3259" s="18">
        <v>50</v>
      </c>
      <c r="J3259" s="5">
        <f t="shared" si="151"/>
        <v>46.296296296296298</v>
      </c>
      <c r="K3259" s="5" t="str">
        <f>VLOOKUP(I3259,Tabla13[[Rango minimo]:[Estado de calidad del aire]],2,TRUE)</f>
        <v>Buena</v>
      </c>
      <c r="L3259" s="21">
        <f t="shared" si="152"/>
        <v>63.648148148148152</v>
      </c>
      <c r="M3259" s="21" t="str">
        <f>VLOOKUP(L3259,Tabla7[[Valor minimo]:[Estado de calidad el aire]],2,TRUE)</f>
        <v>Aceptable</v>
      </c>
      <c r="N3259" s="11">
        <v>19</v>
      </c>
      <c r="O3259" s="11" t="s">
        <v>2</v>
      </c>
      <c r="P3259" s="11">
        <v>2</v>
      </c>
      <c r="Q3259" s="11">
        <v>-74.151375160000001</v>
      </c>
      <c r="R3259" s="12">
        <v>4.57430834</v>
      </c>
    </row>
    <row r="3260" spans="1:18" x14ac:dyDescent="0.25">
      <c r="A3260" s="10">
        <v>3259</v>
      </c>
      <c r="B3260" s="3" t="s">
        <v>5654</v>
      </c>
      <c r="C3260" s="3" t="s">
        <v>5614</v>
      </c>
      <c r="D3260" s="3" t="s">
        <v>1</v>
      </c>
      <c r="E3260" s="3" t="s">
        <v>5655</v>
      </c>
      <c r="F3260" s="87">
        <v>33</v>
      </c>
      <c r="G3260" s="5">
        <f t="shared" si="150"/>
        <v>91</v>
      </c>
      <c r="H3260" s="5" t="str">
        <f>VLOOKUP(F3260,Tabla5[[Columna3]:[Columna4]],2,TRUE)</f>
        <v>Aceptable</v>
      </c>
      <c r="I3260" s="18">
        <v>50</v>
      </c>
      <c r="J3260" s="5">
        <f t="shared" si="151"/>
        <v>46.296296296296298</v>
      </c>
      <c r="K3260" s="5" t="str">
        <f>VLOOKUP(I3260,Tabla13[[Rango minimo]:[Estado de calidad del aire]],2,TRUE)</f>
        <v>Buena</v>
      </c>
      <c r="L3260" s="21">
        <f t="shared" si="152"/>
        <v>68.648148148148152</v>
      </c>
      <c r="M3260" s="21" t="str">
        <f>VLOOKUP(L3260,Tabla7[[Valor minimo]:[Estado de calidad el aire]],2,TRUE)</f>
        <v>Aceptable</v>
      </c>
      <c r="N3260" s="11">
        <v>19</v>
      </c>
      <c r="O3260" s="11" t="s">
        <v>2</v>
      </c>
      <c r="P3260" s="11">
        <v>3</v>
      </c>
      <c r="Q3260" s="11">
        <v>-74.15802343</v>
      </c>
      <c r="R3260" s="12">
        <v>4.5938371340000002</v>
      </c>
    </row>
    <row r="3261" spans="1:18" x14ac:dyDescent="0.25">
      <c r="A3261" s="10">
        <v>3260</v>
      </c>
      <c r="B3261" s="3" t="s">
        <v>5656</v>
      </c>
      <c r="C3261" s="3" t="s">
        <v>5614</v>
      </c>
      <c r="D3261" s="3" t="s">
        <v>1</v>
      </c>
      <c r="E3261" s="3" t="s">
        <v>5657</v>
      </c>
      <c r="F3261" s="87">
        <v>28</v>
      </c>
      <c r="G3261" s="5">
        <f t="shared" si="150"/>
        <v>81</v>
      </c>
      <c r="H3261" s="5" t="str">
        <f>VLOOKUP(F3261,Tabla5[[Columna3]:[Columna4]],2,TRUE)</f>
        <v>Aceptable</v>
      </c>
      <c r="I3261" s="18">
        <v>50</v>
      </c>
      <c r="J3261" s="5">
        <f t="shared" si="151"/>
        <v>46.296296296296298</v>
      </c>
      <c r="K3261" s="5" t="str">
        <f>VLOOKUP(I3261,Tabla13[[Rango minimo]:[Estado de calidad del aire]],2,TRUE)</f>
        <v>Buena</v>
      </c>
      <c r="L3261" s="21">
        <f t="shared" si="152"/>
        <v>63.648148148148152</v>
      </c>
      <c r="M3261" s="21" t="str">
        <f>VLOOKUP(L3261,Tabla7[[Valor minimo]:[Estado de calidad el aire]],2,TRUE)</f>
        <v>Aceptable</v>
      </c>
      <c r="N3261" s="11">
        <v>19</v>
      </c>
      <c r="O3261" s="11" t="s">
        <v>2</v>
      </c>
      <c r="P3261" s="11">
        <v>3</v>
      </c>
      <c r="Q3261" s="11">
        <v>-74.155437500000005</v>
      </c>
      <c r="R3261" s="12">
        <v>4.5826277510000004</v>
      </c>
    </row>
    <row r="3262" spans="1:18" x14ac:dyDescent="0.25">
      <c r="A3262" s="10">
        <v>3261</v>
      </c>
      <c r="B3262" s="3" t="s">
        <v>5658</v>
      </c>
      <c r="C3262" s="3" t="s">
        <v>5614</v>
      </c>
      <c r="D3262" s="3" t="s">
        <v>1</v>
      </c>
      <c r="E3262" s="3" t="s">
        <v>5659</v>
      </c>
      <c r="F3262" s="87">
        <v>28</v>
      </c>
      <c r="G3262" s="5">
        <f t="shared" si="150"/>
        <v>81</v>
      </c>
      <c r="H3262" s="5" t="str">
        <f>VLOOKUP(F3262,Tabla5[[Columna3]:[Columna4]],2,TRUE)</f>
        <v>Aceptable</v>
      </c>
      <c r="I3262" s="18">
        <v>50</v>
      </c>
      <c r="J3262" s="5">
        <f t="shared" si="151"/>
        <v>46.296296296296298</v>
      </c>
      <c r="K3262" s="5" t="str">
        <f>VLOOKUP(I3262,Tabla13[[Rango minimo]:[Estado de calidad del aire]],2,TRUE)</f>
        <v>Buena</v>
      </c>
      <c r="L3262" s="21">
        <f t="shared" si="152"/>
        <v>63.648148148148152</v>
      </c>
      <c r="M3262" s="21" t="str">
        <f>VLOOKUP(L3262,Tabla7[[Valor minimo]:[Estado de calidad el aire]],2,TRUE)</f>
        <v>Aceptable</v>
      </c>
      <c r="N3262" s="11">
        <v>19</v>
      </c>
      <c r="O3262" s="11" t="s">
        <v>2</v>
      </c>
      <c r="P3262" s="11">
        <v>3</v>
      </c>
      <c r="Q3262" s="11">
        <v>-74.155097409999996</v>
      </c>
      <c r="R3262" s="12">
        <v>4.5842979860000002</v>
      </c>
    </row>
    <row r="3263" spans="1:18" x14ac:dyDescent="0.25">
      <c r="A3263" s="10">
        <v>3262</v>
      </c>
      <c r="B3263" s="3" t="s">
        <v>5660</v>
      </c>
      <c r="C3263" s="3" t="s">
        <v>5614</v>
      </c>
      <c r="D3263" s="3" t="s">
        <v>1</v>
      </c>
      <c r="E3263" s="3" t="s">
        <v>5661</v>
      </c>
      <c r="F3263" s="87">
        <v>33</v>
      </c>
      <c r="G3263" s="5">
        <f t="shared" si="150"/>
        <v>91</v>
      </c>
      <c r="H3263" s="5" t="str">
        <f>VLOOKUP(F3263,Tabla5[[Columna3]:[Columna4]],2,TRUE)</f>
        <v>Aceptable</v>
      </c>
      <c r="I3263" s="18">
        <v>50</v>
      </c>
      <c r="J3263" s="5">
        <f t="shared" si="151"/>
        <v>46.296296296296298</v>
      </c>
      <c r="K3263" s="5" t="str">
        <f>VLOOKUP(I3263,Tabla13[[Rango minimo]:[Estado de calidad del aire]],2,TRUE)</f>
        <v>Buena</v>
      </c>
      <c r="L3263" s="21">
        <f t="shared" si="152"/>
        <v>68.648148148148152</v>
      </c>
      <c r="M3263" s="21" t="str">
        <f>VLOOKUP(L3263,Tabla7[[Valor minimo]:[Estado de calidad el aire]],2,TRUE)</f>
        <v>Aceptable</v>
      </c>
      <c r="N3263" s="11">
        <v>19</v>
      </c>
      <c r="O3263" s="11" t="s">
        <v>2</v>
      </c>
      <c r="P3263" s="11">
        <v>3</v>
      </c>
      <c r="Q3263" s="11">
        <v>-74.15899623</v>
      </c>
      <c r="R3263" s="12">
        <v>4.5930240619999996</v>
      </c>
    </row>
    <row r="3264" spans="1:18" x14ac:dyDescent="0.25">
      <c r="A3264" s="10">
        <v>3263</v>
      </c>
      <c r="B3264" s="3" t="s">
        <v>5662</v>
      </c>
      <c r="C3264" s="3" t="s">
        <v>5614</v>
      </c>
      <c r="D3264" s="3" t="s">
        <v>1</v>
      </c>
      <c r="E3264" s="3" t="s">
        <v>5661</v>
      </c>
      <c r="F3264" s="87">
        <v>33</v>
      </c>
      <c r="G3264" s="5">
        <f t="shared" si="150"/>
        <v>91</v>
      </c>
      <c r="H3264" s="5" t="str">
        <f>VLOOKUP(F3264,Tabla5[[Columna3]:[Columna4]],2,TRUE)</f>
        <v>Aceptable</v>
      </c>
      <c r="I3264" s="18">
        <v>50</v>
      </c>
      <c r="J3264" s="5">
        <f t="shared" si="151"/>
        <v>46.296296296296298</v>
      </c>
      <c r="K3264" s="5" t="str">
        <f>VLOOKUP(I3264,Tabla13[[Rango minimo]:[Estado de calidad del aire]],2,TRUE)</f>
        <v>Buena</v>
      </c>
      <c r="L3264" s="21">
        <f t="shared" si="152"/>
        <v>68.648148148148152</v>
      </c>
      <c r="M3264" s="21" t="str">
        <f>VLOOKUP(L3264,Tabla7[[Valor minimo]:[Estado de calidad el aire]],2,TRUE)</f>
        <v>Aceptable</v>
      </c>
      <c r="N3264" s="11">
        <v>19</v>
      </c>
      <c r="O3264" s="11" t="s">
        <v>2</v>
      </c>
      <c r="P3264" s="11">
        <v>3</v>
      </c>
      <c r="Q3264" s="11">
        <v>-74.159428419999998</v>
      </c>
      <c r="R3264" s="12">
        <v>4.5925728790000004</v>
      </c>
    </row>
    <row r="3265" spans="1:18" x14ac:dyDescent="0.25">
      <c r="A3265" s="10">
        <v>3264</v>
      </c>
      <c r="B3265" s="3" t="s">
        <v>5663</v>
      </c>
      <c r="C3265" s="3" t="s">
        <v>5614</v>
      </c>
      <c r="D3265" s="3" t="s">
        <v>1</v>
      </c>
      <c r="E3265" s="3" t="s">
        <v>5664</v>
      </c>
      <c r="F3265" s="87">
        <v>33</v>
      </c>
      <c r="G3265" s="5">
        <f t="shared" si="150"/>
        <v>91</v>
      </c>
      <c r="H3265" s="5" t="str">
        <f>VLOOKUP(F3265,Tabla5[[Columna3]:[Columna4]],2,TRUE)</f>
        <v>Aceptable</v>
      </c>
      <c r="I3265" s="18">
        <v>50</v>
      </c>
      <c r="J3265" s="5">
        <f t="shared" si="151"/>
        <v>46.296296296296298</v>
      </c>
      <c r="K3265" s="5" t="str">
        <f>VLOOKUP(I3265,Tabla13[[Rango minimo]:[Estado de calidad del aire]],2,TRUE)</f>
        <v>Buena</v>
      </c>
      <c r="L3265" s="21">
        <f t="shared" si="152"/>
        <v>68.648148148148152</v>
      </c>
      <c r="M3265" s="21" t="str">
        <f>VLOOKUP(L3265,Tabla7[[Valor minimo]:[Estado de calidad el aire]],2,TRUE)</f>
        <v>Aceptable</v>
      </c>
      <c r="N3265" s="11">
        <v>19</v>
      </c>
      <c r="O3265" s="11" t="s">
        <v>2</v>
      </c>
      <c r="P3265" s="11">
        <v>3</v>
      </c>
      <c r="Q3265" s="11">
        <v>-74.153995089999995</v>
      </c>
      <c r="R3265" s="12">
        <v>4.5867167780000004</v>
      </c>
    </row>
    <row r="3266" spans="1:18" x14ac:dyDescent="0.25">
      <c r="A3266" s="10">
        <v>3265</v>
      </c>
      <c r="B3266" s="3" t="s">
        <v>5665</v>
      </c>
      <c r="C3266" s="3" t="s">
        <v>5614</v>
      </c>
      <c r="D3266" s="3" t="s">
        <v>1</v>
      </c>
      <c r="E3266" s="3" t="s">
        <v>5664</v>
      </c>
      <c r="F3266" s="87">
        <v>33</v>
      </c>
      <c r="G3266" s="5">
        <f t="shared" si="150"/>
        <v>91</v>
      </c>
      <c r="H3266" s="5" t="str">
        <f>VLOOKUP(F3266,Tabla5[[Columna3]:[Columna4]],2,TRUE)</f>
        <v>Aceptable</v>
      </c>
      <c r="I3266" s="18">
        <v>50</v>
      </c>
      <c r="J3266" s="5">
        <f t="shared" si="151"/>
        <v>46.296296296296298</v>
      </c>
      <c r="K3266" s="5" t="str">
        <f>VLOOKUP(I3266,Tabla13[[Rango minimo]:[Estado de calidad del aire]],2,TRUE)</f>
        <v>Buena</v>
      </c>
      <c r="L3266" s="21">
        <f t="shared" si="152"/>
        <v>68.648148148148152</v>
      </c>
      <c r="M3266" s="21" t="str">
        <f>VLOOKUP(L3266,Tabla7[[Valor minimo]:[Estado de calidad el aire]],2,TRUE)</f>
        <v>Aceptable</v>
      </c>
      <c r="N3266" s="11">
        <v>19</v>
      </c>
      <c r="O3266" s="11" t="s">
        <v>2</v>
      </c>
      <c r="P3266" s="11">
        <v>3</v>
      </c>
      <c r="Q3266" s="11">
        <v>-74.155716679999998</v>
      </c>
      <c r="R3266" s="12">
        <v>4.5863873240000004</v>
      </c>
    </row>
    <row r="3267" spans="1:18" x14ac:dyDescent="0.25">
      <c r="A3267" s="10">
        <v>3266</v>
      </c>
      <c r="B3267" s="3" t="s">
        <v>5666</v>
      </c>
      <c r="C3267" s="3" t="s">
        <v>5614</v>
      </c>
      <c r="D3267" s="3" t="s">
        <v>1</v>
      </c>
      <c r="E3267" s="3" t="s">
        <v>5664</v>
      </c>
      <c r="F3267" s="87">
        <v>33</v>
      </c>
      <c r="G3267" s="5">
        <f t="shared" ref="G3267:G3330" si="153">IF(F3267&lt;=12, F3267*50/12,
IF(F3267&lt;=37, 51 + (F3267-13)*50/25,
IF(F3267&lt;=55, 101 + (F3267-38)*50/18,
IF(F3267&lt;=150, 151 + (F3267-56)*50/95,
IF(F3267&lt;=250, 201 + (F3267-151)*100/100,
301 + (F3267-251)*200/250)))))</f>
        <v>91</v>
      </c>
      <c r="H3267" s="5" t="str">
        <f>VLOOKUP(F3267,Tabla5[[Columna3]:[Columna4]],2,TRUE)</f>
        <v>Aceptable</v>
      </c>
      <c r="I3267" s="18">
        <v>50</v>
      </c>
      <c r="J3267" s="5">
        <f t="shared" ref="J3267:J3330" si="154">IF(I3267&lt;=54, I3267*50/54,
IF(I3267&lt;=154, 51 + (I3267-55)*50/100,
IF(I3267&lt;=254, 101 + (I3267-155)*50/100,
IF(I3267&lt;=354, 151 + (I3267-255)*50/100,
IF(I3267&lt;=424, 201 + (I3267-355)*100/70,
301 + (I3267-425)*200/180)))))</f>
        <v>46.296296296296298</v>
      </c>
      <c r="K3267" s="5" t="str">
        <f>VLOOKUP(I3267,Tabla13[[Rango minimo]:[Estado de calidad del aire]],2,TRUE)</f>
        <v>Buena</v>
      </c>
      <c r="L3267" s="21">
        <f t="shared" ref="L3267:L3330" si="155">(((G3267+J3267)/2))</f>
        <v>68.648148148148152</v>
      </c>
      <c r="M3267" s="21" t="str">
        <f>VLOOKUP(L3267,Tabla7[[Valor minimo]:[Estado de calidad el aire]],2,TRUE)</f>
        <v>Aceptable</v>
      </c>
      <c r="N3267" s="11">
        <v>19</v>
      </c>
      <c r="O3267" s="11" t="s">
        <v>2</v>
      </c>
      <c r="P3267" s="11">
        <v>3</v>
      </c>
      <c r="Q3267" s="11">
        <v>-74.153871390000006</v>
      </c>
      <c r="R3267" s="12">
        <v>4.5845653239999997</v>
      </c>
    </row>
    <row r="3268" spans="1:18" x14ac:dyDescent="0.25">
      <c r="A3268" s="10">
        <v>3267</v>
      </c>
      <c r="B3268" s="3" t="s">
        <v>5667</v>
      </c>
      <c r="C3268" s="3" t="s">
        <v>5614</v>
      </c>
      <c r="D3268" s="3" t="s">
        <v>1</v>
      </c>
      <c r="E3268" s="3" t="s">
        <v>5664</v>
      </c>
      <c r="F3268" s="87">
        <v>28</v>
      </c>
      <c r="G3268" s="5">
        <f t="shared" si="153"/>
        <v>81</v>
      </c>
      <c r="H3268" s="5" t="str">
        <f>VLOOKUP(F3268,Tabla5[[Columna3]:[Columna4]],2,TRUE)</f>
        <v>Aceptable</v>
      </c>
      <c r="I3268" s="18">
        <v>50</v>
      </c>
      <c r="J3268" s="5">
        <f t="shared" si="154"/>
        <v>46.296296296296298</v>
      </c>
      <c r="K3268" s="5" t="str">
        <f>VLOOKUP(I3268,Tabla13[[Rango minimo]:[Estado de calidad del aire]],2,TRUE)</f>
        <v>Buena</v>
      </c>
      <c r="L3268" s="21">
        <f t="shared" si="155"/>
        <v>63.648148148148152</v>
      </c>
      <c r="M3268" s="21" t="str">
        <f>VLOOKUP(L3268,Tabla7[[Valor minimo]:[Estado de calidad el aire]],2,TRUE)</f>
        <v>Aceptable</v>
      </c>
      <c r="N3268" s="11">
        <v>19</v>
      </c>
      <c r="O3268" s="11" t="s">
        <v>2</v>
      </c>
      <c r="P3268" s="11">
        <v>3</v>
      </c>
      <c r="Q3268" s="11">
        <v>-74.152899250000004</v>
      </c>
      <c r="R3268" s="12">
        <v>4.5837356419999997</v>
      </c>
    </row>
    <row r="3269" spans="1:18" x14ac:dyDescent="0.25">
      <c r="A3269" s="10">
        <v>3268</v>
      </c>
      <c r="B3269" s="3" t="s">
        <v>5668</v>
      </c>
      <c r="C3269" s="3" t="s">
        <v>5614</v>
      </c>
      <c r="D3269" s="3" t="s">
        <v>1</v>
      </c>
      <c r="E3269" s="3" t="s">
        <v>5669</v>
      </c>
      <c r="F3269" s="87">
        <v>28</v>
      </c>
      <c r="G3269" s="5">
        <f t="shared" si="153"/>
        <v>81</v>
      </c>
      <c r="H3269" s="5" t="str">
        <f>VLOOKUP(F3269,Tabla5[[Columna3]:[Columna4]],2,TRUE)</f>
        <v>Aceptable</v>
      </c>
      <c r="I3269" s="18">
        <v>50</v>
      </c>
      <c r="J3269" s="5">
        <f t="shared" si="154"/>
        <v>46.296296296296298</v>
      </c>
      <c r="K3269" s="5" t="str">
        <f>VLOOKUP(I3269,Tabla13[[Rango minimo]:[Estado de calidad del aire]],2,TRUE)</f>
        <v>Buena</v>
      </c>
      <c r="L3269" s="21">
        <f t="shared" si="155"/>
        <v>63.648148148148152</v>
      </c>
      <c r="M3269" s="21" t="str">
        <f>VLOOKUP(L3269,Tabla7[[Valor minimo]:[Estado de calidad el aire]],2,TRUE)</f>
        <v>Aceptable</v>
      </c>
      <c r="N3269" s="11">
        <v>19</v>
      </c>
      <c r="O3269" s="11" t="s">
        <v>2</v>
      </c>
      <c r="P3269" s="11">
        <v>3</v>
      </c>
      <c r="Q3269" s="11">
        <v>-74.156990750000006</v>
      </c>
      <c r="R3269" s="12">
        <v>4.5859740029999996</v>
      </c>
    </row>
    <row r="3270" spans="1:18" x14ac:dyDescent="0.25">
      <c r="A3270" s="10">
        <v>3269</v>
      </c>
      <c r="B3270" s="3" t="s">
        <v>5670</v>
      </c>
      <c r="C3270" s="3" t="s">
        <v>5614</v>
      </c>
      <c r="D3270" s="3" t="s">
        <v>1</v>
      </c>
      <c r="E3270" s="3" t="s">
        <v>5669</v>
      </c>
      <c r="F3270" s="87">
        <v>28</v>
      </c>
      <c r="G3270" s="5">
        <f t="shared" si="153"/>
        <v>81</v>
      </c>
      <c r="H3270" s="5" t="str">
        <f>VLOOKUP(F3270,Tabla5[[Columna3]:[Columna4]],2,TRUE)</f>
        <v>Aceptable</v>
      </c>
      <c r="I3270" s="18">
        <v>50</v>
      </c>
      <c r="J3270" s="5">
        <f t="shared" si="154"/>
        <v>46.296296296296298</v>
      </c>
      <c r="K3270" s="5" t="str">
        <f>VLOOKUP(I3270,Tabla13[[Rango minimo]:[Estado de calidad del aire]],2,TRUE)</f>
        <v>Buena</v>
      </c>
      <c r="L3270" s="21">
        <f t="shared" si="155"/>
        <v>63.648148148148152</v>
      </c>
      <c r="M3270" s="21" t="str">
        <f>VLOOKUP(L3270,Tabla7[[Valor minimo]:[Estado de calidad el aire]],2,TRUE)</f>
        <v>Aceptable</v>
      </c>
      <c r="N3270" s="11">
        <v>19</v>
      </c>
      <c r="O3270" s="11" t="s">
        <v>2</v>
      </c>
      <c r="P3270" s="11">
        <v>3</v>
      </c>
      <c r="Q3270" s="11">
        <v>-74.159009310000002</v>
      </c>
      <c r="R3270" s="12">
        <v>4.5854106699999999</v>
      </c>
    </row>
    <row r="3271" spans="1:18" x14ac:dyDescent="0.25">
      <c r="A3271" s="10">
        <v>3270</v>
      </c>
      <c r="B3271" s="3" t="s">
        <v>5671</v>
      </c>
      <c r="C3271" s="3" t="s">
        <v>5614</v>
      </c>
      <c r="D3271" s="3" t="s">
        <v>1</v>
      </c>
      <c r="E3271" s="3" t="s">
        <v>5669</v>
      </c>
      <c r="F3271" s="87">
        <v>28</v>
      </c>
      <c r="G3271" s="5">
        <f t="shared" si="153"/>
        <v>81</v>
      </c>
      <c r="H3271" s="5" t="str">
        <f>VLOOKUP(F3271,Tabla5[[Columna3]:[Columna4]],2,TRUE)</f>
        <v>Aceptable</v>
      </c>
      <c r="I3271" s="18">
        <v>50</v>
      </c>
      <c r="J3271" s="5">
        <f t="shared" si="154"/>
        <v>46.296296296296298</v>
      </c>
      <c r="K3271" s="5" t="str">
        <f>VLOOKUP(I3271,Tabla13[[Rango minimo]:[Estado de calidad del aire]],2,TRUE)</f>
        <v>Buena</v>
      </c>
      <c r="L3271" s="21">
        <f t="shared" si="155"/>
        <v>63.648148148148152</v>
      </c>
      <c r="M3271" s="21" t="str">
        <f>VLOOKUP(L3271,Tabla7[[Valor minimo]:[Estado de calidad el aire]],2,TRUE)</f>
        <v>Aceptable</v>
      </c>
      <c r="N3271" s="11">
        <v>19</v>
      </c>
      <c r="O3271" s="11" t="s">
        <v>2</v>
      </c>
      <c r="P3271" s="11">
        <v>3</v>
      </c>
      <c r="Q3271" s="11">
        <v>-74.157258130000002</v>
      </c>
      <c r="R3271" s="12">
        <v>4.5833359250000001</v>
      </c>
    </row>
    <row r="3272" spans="1:18" x14ac:dyDescent="0.25">
      <c r="A3272" s="10">
        <v>3271</v>
      </c>
      <c r="B3272" s="3" t="s">
        <v>5672</v>
      </c>
      <c r="C3272" s="3" t="s">
        <v>5614</v>
      </c>
      <c r="D3272" s="3" t="s">
        <v>1</v>
      </c>
      <c r="E3272" s="3" t="s">
        <v>5673</v>
      </c>
      <c r="F3272" s="87">
        <v>33</v>
      </c>
      <c r="G3272" s="5">
        <f t="shared" si="153"/>
        <v>91</v>
      </c>
      <c r="H3272" s="5" t="str">
        <f>VLOOKUP(F3272,Tabla5[[Columna3]:[Columna4]],2,TRUE)</f>
        <v>Aceptable</v>
      </c>
      <c r="I3272" s="18">
        <v>50</v>
      </c>
      <c r="J3272" s="5">
        <f t="shared" si="154"/>
        <v>46.296296296296298</v>
      </c>
      <c r="K3272" s="5" t="str">
        <f>VLOOKUP(I3272,Tabla13[[Rango minimo]:[Estado de calidad del aire]],2,TRUE)</f>
        <v>Buena</v>
      </c>
      <c r="L3272" s="21">
        <f t="shared" si="155"/>
        <v>68.648148148148152</v>
      </c>
      <c r="M3272" s="21" t="str">
        <f>VLOOKUP(L3272,Tabla7[[Valor minimo]:[Estado de calidad el aire]],2,TRUE)</f>
        <v>Aceptable</v>
      </c>
      <c r="N3272" s="11">
        <v>19</v>
      </c>
      <c r="O3272" s="11" t="s">
        <v>2</v>
      </c>
      <c r="P3272" s="11">
        <v>3</v>
      </c>
      <c r="Q3272" s="11">
        <v>-74.159624930000007</v>
      </c>
      <c r="R3272" s="12">
        <v>4.5895949460000001</v>
      </c>
    </row>
    <row r="3273" spans="1:18" x14ac:dyDescent="0.25">
      <c r="A3273" s="10">
        <v>3272</v>
      </c>
      <c r="B3273" s="3" t="s">
        <v>5674</v>
      </c>
      <c r="C3273" s="3" t="s">
        <v>5614</v>
      </c>
      <c r="D3273" s="3" t="s">
        <v>1</v>
      </c>
      <c r="E3273" s="3" t="s">
        <v>5675</v>
      </c>
      <c r="F3273" s="87">
        <v>33</v>
      </c>
      <c r="G3273" s="5">
        <f t="shared" si="153"/>
        <v>91</v>
      </c>
      <c r="H3273" s="5" t="str">
        <f>VLOOKUP(F3273,Tabla5[[Columna3]:[Columna4]],2,TRUE)</f>
        <v>Aceptable</v>
      </c>
      <c r="I3273" s="18">
        <v>50</v>
      </c>
      <c r="J3273" s="5">
        <f t="shared" si="154"/>
        <v>46.296296296296298</v>
      </c>
      <c r="K3273" s="5" t="str">
        <f>VLOOKUP(I3273,Tabla13[[Rango minimo]:[Estado de calidad del aire]],2,TRUE)</f>
        <v>Buena</v>
      </c>
      <c r="L3273" s="21">
        <f t="shared" si="155"/>
        <v>68.648148148148152</v>
      </c>
      <c r="M3273" s="21" t="str">
        <f>VLOOKUP(L3273,Tabla7[[Valor minimo]:[Estado de calidad el aire]],2,TRUE)</f>
        <v>Aceptable</v>
      </c>
      <c r="N3273" s="11">
        <v>19</v>
      </c>
      <c r="O3273" s="11" t="s">
        <v>2</v>
      </c>
      <c r="P3273" s="11">
        <v>3</v>
      </c>
      <c r="Q3273" s="11">
        <v>-74.158368359999997</v>
      </c>
      <c r="R3273" s="12">
        <v>4.5899552310000002</v>
      </c>
    </row>
    <row r="3274" spans="1:18" x14ac:dyDescent="0.25">
      <c r="A3274" s="10">
        <v>3273</v>
      </c>
      <c r="B3274" s="3" t="s">
        <v>5676</v>
      </c>
      <c r="C3274" s="3" t="s">
        <v>5614</v>
      </c>
      <c r="D3274" s="3" t="s">
        <v>1</v>
      </c>
      <c r="E3274" s="3" t="s">
        <v>5677</v>
      </c>
      <c r="F3274" s="87">
        <v>28</v>
      </c>
      <c r="G3274" s="5">
        <f t="shared" si="153"/>
        <v>81</v>
      </c>
      <c r="H3274" s="5" t="str">
        <f>VLOOKUP(F3274,Tabla5[[Columna3]:[Columna4]],2,TRUE)</f>
        <v>Aceptable</v>
      </c>
      <c r="I3274" s="18">
        <v>50</v>
      </c>
      <c r="J3274" s="5">
        <f t="shared" si="154"/>
        <v>46.296296296296298</v>
      </c>
      <c r="K3274" s="5" t="str">
        <f>VLOOKUP(I3274,Tabla13[[Rango minimo]:[Estado de calidad del aire]],2,TRUE)</f>
        <v>Buena</v>
      </c>
      <c r="L3274" s="21">
        <f t="shared" si="155"/>
        <v>63.648148148148152</v>
      </c>
      <c r="M3274" s="21" t="str">
        <f>VLOOKUP(L3274,Tabla7[[Valor minimo]:[Estado de calidad el aire]],2,TRUE)</f>
        <v>Aceptable</v>
      </c>
      <c r="N3274" s="11">
        <v>19</v>
      </c>
      <c r="O3274" s="11" t="s">
        <v>2</v>
      </c>
      <c r="P3274" s="11">
        <v>2</v>
      </c>
      <c r="Q3274" s="11">
        <v>-74.170230110000006</v>
      </c>
      <c r="R3274" s="12">
        <v>4.5858492359999996</v>
      </c>
    </row>
    <row r="3275" spans="1:18" x14ac:dyDescent="0.25">
      <c r="A3275" s="10">
        <v>3274</v>
      </c>
      <c r="B3275" s="3" t="s">
        <v>5678</v>
      </c>
      <c r="C3275" s="3" t="s">
        <v>5614</v>
      </c>
      <c r="D3275" s="3" t="s">
        <v>1</v>
      </c>
      <c r="E3275" s="3" t="s">
        <v>5679</v>
      </c>
      <c r="F3275" s="87">
        <v>28</v>
      </c>
      <c r="G3275" s="5">
        <f t="shared" si="153"/>
        <v>81</v>
      </c>
      <c r="H3275" s="5" t="str">
        <f>VLOOKUP(F3275,Tabla5[[Columna3]:[Columna4]],2,TRUE)</f>
        <v>Aceptable</v>
      </c>
      <c r="I3275" s="18">
        <v>50</v>
      </c>
      <c r="J3275" s="5">
        <f t="shared" si="154"/>
        <v>46.296296296296298</v>
      </c>
      <c r="K3275" s="5" t="str">
        <f>VLOOKUP(I3275,Tabla13[[Rango minimo]:[Estado de calidad del aire]],2,TRUE)</f>
        <v>Buena</v>
      </c>
      <c r="L3275" s="21">
        <f t="shared" si="155"/>
        <v>63.648148148148152</v>
      </c>
      <c r="M3275" s="21" t="str">
        <f>VLOOKUP(L3275,Tabla7[[Valor minimo]:[Estado de calidad el aire]],2,TRUE)</f>
        <v>Aceptable</v>
      </c>
      <c r="N3275" s="11">
        <v>19</v>
      </c>
      <c r="O3275" s="11" t="s">
        <v>2</v>
      </c>
      <c r="P3275" s="11">
        <v>2</v>
      </c>
      <c r="Q3275" s="11">
        <v>-74.165656420000005</v>
      </c>
      <c r="R3275" s="12">
        <v>4.5889612990000002</v>
      </c>
    </row>
    <row r="3276" spans="1:18" x14ac:dyDescent="0.25">
      <c r="A3276" s="10">
        <v>3275</v>
      </c>
      <c r="B3276" s="3" t="s">
        <v>5680</v>
      </c>
      <c r="C3276" s="3" t="s">
        <v>5614</v>
      </c>
      <c r="D3276" s="3" t="s">
        <v>1</v>
      </c>
      <c r="E3276" s="3" t="s">
        <v>5681</v>
      </c>
      <c r="F3276" s="87">
        <v>28</v>
      </c>
      <c r="G3276" s="5">
        <f t="shared" si="153"/>
        <v>81</v>
      </c>
      <c r="H3276" s="5" t="str">
        <f>VLOOKUP(F3276,Tabla5[[Columna3]:[Columna4]],2,TRUE)</f>
        <v>Aceptable</v>
      </c>
      <c r="I3276" s="18">
        <v>50</v>
      </c>
      <c r="J3276" s="5">
        <f t="shared" si="154"/>
        <v>46.296296296296298</v>
      </c>
      <c r="K3276" s="5" t="str">
        <f>VLOOKUP(I3276,Tabla13[[Rango minimo]:[Estado de calidad del aire]],2,TRUE)</f>
        <v>Buena</v>
      </c>
      <c r="L3276" s="21">
        <f t="shared" si="155"/>
        <v>63.648148148148152</v>
      </c>
      <c r="M3276" s="21" t="str">
        <f>VLOOKUP(L3276,Tabla7[[Valor minimo]:[Estado de calidad el aire]],2,TRUE)</f>
        <v>Aceptable</v>
      </c>
      <c r="N3276" s="11">
        <v>19</v>
      </c>
      <c r="O3276" s="11" t="s">
        <v>2</v>
      </c>
      <c r="P3276" s="11">
        <v>2</v>
      </c>
      <c r="Q3276" s="11">
        <v>-74.169891800000002</v>
      </c>
      <c r="R3276" s="12">
        <v>4.5907466240000003</v>
      </c>
    </row>
    <row r="3277" spans="1:18" x14ac:dyDescent="0.25">
      <c r="A3277" s="10">
        <v>3276</v>
      </c>
      <c r="B3277" s="3" t="s">
        <v>5682</v>
      </c>
      <c r="C3277" s="3" t="s">
        <v>5614</v>
      </c>
      <c r="D3277" s="3" t="s">
        <v>1</v>
      </c>
      <c r="E3277" s="3" t="s">
        <v>5683</v>
      </c>
      <c r="F3277" s="87">
        <v>24</v>
      </c>
      <c r="G3277" s="5">
        <f t="shared" si="153"/>
        <v>73</v>
      </c>
      <c r="H3277" s="5" t="str">
        <f>VLOOKUP(F3277,Tabla5[[Columna3]:[Columna4]],2,TRUE)</f>
        <v>Aceptable</v>
      </c>
      <c r="I3277" s="18">
        <v>50</v>
      </c>
      <c r="J3277" s="5">
        <f t="shared" si="154"/>
        <v>46.296296296296298</v>
      </c>
      <c r="K3277" s="5" t="str">
        <f>VLOOKUP(I3277,Tabla13[[Rango minimo]:[Estado de calidad del aire]],2,TRUE)</f>
        <v>Buena</v>
      </c>
      <c r="L3277" s="21">
        <f t="shared" si="155"/>
        <v>59.648148148148152</v>
      </c>
      <c r="M3277" s="21" t="str">
        <f>VLOOKUP(L3277,Tabla7[[Valor minimo]:[Estado de calidad el aire]],2,TRUE)</f>
        <v>Aceptable</v>
      </c>
      <c r="N3277" s="11">
        <v>19</v>
      </c>
      <c r="O3277" s="11" t="s">
        <v>2</v>
      </c>
      <c r="P3277" s="11">
        <v>1</v>
      </c>
      <c r="Q3277" s="11">
        <v>-74.171236550000003</v>
      </c>
      <c r="R3277" s="12">
        <v>4.5730452279999998</v>
      </c>
    </row>
    <row r="3278" spans="1:18" x14ac:dyDescent="0.25">
      <c r="A3278" s="10">
        <v>3277</v>
      </c>
      <c r="B3278" s="3" t="s">
        <v>5684</v>
      </c>
      <c r="C3278" s="3" t="s">
        <v>5614</v>
      </c>
      <c r="D3278" s="3" t="s">
        <v>1</v>
      </c>
      <c r="E3278" s="3" t="s">
        <v>5685</v>
      </c>
      <c r="F3278" s="87">
        <v>28</v>
      </c>
      <c r="G3278" s="5">
        <f t="shared" si="153"/>
        <v>81</v>
      </c>
      <c r="H3278" s="5" t="str">
        <f>VLOOKUP(F3278,Tabla5[[Columna3]:[Columna4]],2,TRUE)</f>
        <v>Aceptable</v>
      </c>
      <c r="I3278" s="18">
        <v>50</v>
      </c>
      <c r="J3278" s="5">
        <f t="shared" si="154"/>
        <v>46.296296296296298</v>
      </c>
      <c r="K3278" s="5" t="str">
        <f>VLOOKUP(I3278,Tabla13[[Rango minimo]:[Estado de calidad del aire]],2,TRUE)</f>
        <v>Buena</v>
      </c>
      <c r="L3278" s="21">
        <f t="shared" si="155"/>
        <v>63.648148148148152</v>
      </c>
      <c r="M3278" s="21" t="str">
        <f>VLOOKUP(L3278,Tabla7[[Valor minimo]:[Estado de calidad el aire]],2,TRUE)</f>
        <v>Aceptable</v>
      </c>
      <c r="N3278" s="11">
        <v>19</v>
      </c>
      <c r="O3278" s="11" t="s">
        <v>2</v>
      </c>
      <c r="P3278" s="11">
        <v>1</v>
      </c>
      <c r="Q3278" s="11">
        <v>-74.17744304</v>
      </c>
      <c r="R3278" s="12">
        <v>4.5881270699999996</v>
      </c>
    </row>
    <row r="3279" spans="1:18" x14ac:dyDescent="0.25">
      <c r="A3279" s="10">
        <v>3278</v>
      </c>
      <c r="B3279" s="3" t="s">
        <v>5686</v>
      </c>
      <c r="C3279" s="3" t="s">
        <v>5614</v>
      </c>
      <c r="D3279" s="3" t="s">
        <v>1</v>
      </c>
      <c r="E3279" s="3" t="s">
        <v>5687</v>
      </c>
      <c r="F3279" s="87">
        <v>28</v>
      </c>
      <c r="G3279" s="5">
        <f t="shared" si="153"/>
        <v>81</v>
      </c>
      <c r="H3279" s="5" t="str">
        <f>VLOOKUP(F3279,Tabla5[[Columna3]:[Columna4]],2,TRUE)</f>
        <v>Aceptable</v>
      </c>
      <c r="I3279" s="18">
        <v>50</v>
      </c>
      <c r="J3279" s="5">
        <f t="shared" si="154"/>
        <v>46.296296296296298</v>
      </c>
      <c r="K3279" s="5" t="str">
        <f>VLOOKUP(I3279,Tabla13[[Rango minimo]:[Estado de calidad del aire]],2,TRUE)</f>
        <v>Buena</v>
      </c>
      <c r="L3279" s="21">
        <f t="shared" si="155"/>
        <v>63.648148148148152</v>
      </c>
      <c r="M3279" s="21" t="str">
        <f>VLOOKUP(L3279,Tabla7[[Valor minimo]:[Estado de calidad el aire]],2,TRUE)</f>
        <v>Aceptable</v>
      </c>
      <c r="N3279" s="11">
        <v>19</v>
      </c>
      <c r="O3279" s="11" t="s">
        <v>2</v>
      </c>
      <c r="P3279" s="11">
        <v>2</v>
      </c>
      <c r="Q3279" s="11">
        <v>-74.176800600000007</v>
      </c>
      <c r="R3279" s="12">
        <v>4.5930104270000003</v>
      </c>
    </row>
    <row r="3280" spans="1:18" x14ac:dyDescent="0.25">
      <c r="A3280" s="10">
        <v>3279</v>
      </c>
      <c r="B3280" s="3" t="s">
        <v>5688</v>
      </c>
      <c r="C3280" s="3" t="s">
        <v>5614</v>
      </c>
      <c r="D3280" s="3" t="s">
        <v>1</v>
      </c>
      <c r="E3280" s="3" t="s">
        <v>5687</v>
      </c>
      <c r="F3280" s="87">
        <v>28</v>
      </c>
      <c r="G3280" s="5">
        <f t="shared" si="153"/>
        <v>81</v>
      </c>
      <c r="H3280" s="5" t="str">
        <f>VLOOKUP(F3280,Tabla5[[Columna3]:[Columna4]],2,TRUE)</f>
        <v>Aceptable</v>
      </c>
      <c r="I3280" s="18">
        <v>50</v>
      </c>
      <c r="J3280" s="5">
        <f t="shared" si="154"/>
        <v>46.296296296296298</v>
      </c>
      <c r="K3280" s="5" t="str">
        <f>VLOOKUP(I3280,Tabla13[[Rango minimo]:[Estado de calidad del aire]],2,TRUE)</f>
        <v>Buena</v>
      </c>
      <c r="L3280" s="21">
        <f t="shared" si="155"/>
        <v>63.648148148148152</v>
      </c>
      <c r="M3280" s="21" t="str">
        <f>VLOOKUP(L3280,Tabla7[[Valor minimo]:[Estado de calidad el aire]],2,TRUE)</f>
        <v>Aceptable</v>
      </c>
      <c r="N3280" s="11">
        <v>19</v>
      </c>
      <c r="O3280" s="11" t="s">
        <v>2</v>
      </c>
      <c r="P3280" s="11">
        <v>2</v>
      </c>
      <c r="Q3280" s="11">
        <v>-74.171934730000004</v>
      </c>
      <c r="R3280" s="12">
        <v>4.5945973650000003</v>
      </c>
    </row>
    <row r="3281" spans="1:18" x14ac:dyDescent="0.25">
      <c r="A3281" s="10">
        <v>3280</v>
      </c>
      <c r="B3281" s="3" t="s">
        <v>5689</v>
      </c>
      <c r="C3281" s="3" t="s">
        <v>5614</v>
      </c>
      <c r="D3281" s="3" t="s">
        <v>1</v>
      </c>
      <c r="E3281" s="3" t="s">
        <v>5687</v>
      </c>
      <c r="F3281" s="87">
        <v>28</v>
      </c>
      <c r="G3281" s="5">
        <f t="shared" si="153"/>
        <v>81</v>
      </c>
      <c r="H3281" s="5" t="str">
        <f>VLOOKUP(F3281,Tabla5[[Columna3]:[Columna4]],2,TRUE)</f>
        <v>Aceptable</v>
      </c>
      <c r="I3281" s="18">
        <v>50</v>
      </c>
      <c r="J3281" s="5">
        <f t="shared" si="154"/>
        <v>46.296296296296298</v>
      </c>
      <c r="K3281" s="5" t="str">
        <f>VLOOKUP(I3281,Tabla13[[Rango minimo]:[Estado de calidad del aire]],2,TRUE)</f>
        <v>Buena</v>
      </c>
      <c r="L3281" s="21">
        <f t="shared" si="155"/>
        <v>63.648148148148152</v>
      </c>
      <c r="M3281" s="21" t="str">
        <f>VLOOKUP(L3281,Tabla7[[Valor minimo]:[Estado de calidad el aire]],2,TRUE)</f>
        <v>Aceptable</v>
      </c>
      <c r="N3281" s="11">
        <v>19</v>
      </c>
      <c r="O3281" s="11" t="s">
        <v>2</v>
      </c>
      <c r="P3281" s="11">
        <v>2</v>
      </c>
      <c r="Q3281" s="11">
        <v>-74.172119089999995</v>
      </c>
      <c r="R3281" s="12">
        <v>4.593488486</v>
      </c>
    </row>
    <row r="3282" spans="1:18" x14ac:dyDescent="0.25">
      <c r="A3282" s="10">
        <v>3281</v>
      </c>
      <c r="B3282" s="3" t="s">
        <v>5690</v>
      </c>
      <c r="C3282" s="3" t="s">
        <v>5614</v>
      </c>
      <c r="D3282" s="3" t="s">
        <v>1</v>
      </c>
      <c r="E3282" s="3" t="s">
        <v>5685</v>
      </c>
      <c r="F3282" s="87">
        <v>28</v>
      </c>
      <c r="G3282" s="5">
        <f t="shared" si="153"/>
        <v>81</v>
      </c>
      <c r="H3282" s="5" t="str">
        <f>VLOOKUP(F3282,Tabla5[[Columna3]:[Columna4]],2,TRUE)</f>
        <v>Aceptable</v>
      </c>
      <c r="I3282" s="18">
        <v>50</v>
      </c>
      <c r="J3282" s="5">
        <f t="shared" si="154"/>
        <v>46.296296296296298</v>
      </c>
      <c r="K3282" s="5" t="str">
        <f>VLOOKUP(I3282,Tabla13[[Rango minimo]:[Estado de calidad del aire]],2,TRUE)</f>
        <v>Buena</v>
      </c>
      <c r="L3282" s="21">
        <f t="shared" si="155"/>
        <v>63.648148148148152</v>
      </c>
      <c r="M3282" s="21" t="str">
        <f>VLOOKUP(L3282,Tabla7[[Valor minimo]:[Estado de calidad el aire]],2,TRUE)</f>
        <v>Aceptable</v>
      </c>
      <c r="N3282" s="11">
        <v>19</v>
      </c>
      <c r="O3282" s="11" t="s">
        <v>2</v>
      </c>
      <c r="P3282" s="11">
        <v>1</v>
      </c>
      <c r="Q3282" s="11">
        <v>-74.173942890000006</v>
      </c>
      <c r="R3282" s="12">
        <v>4.5854551299999997</v>
      </c>
    </row>
    <row r="3283" spans="1:18" x14ac:dyDescent="0.25">
      <c r="A3283" s="10">
        <v>3282</v>
      </c>
      <c r="B3283" s="3" t="s">
        <v>5691</v>
      </c>
      <c r="C3283" s="3" t="s">
        <v>5614</v>
      </c>
      <c r="D3283" s="3" t="s">
        <v>1</v>
      </c>
      <c r="E3283" s="3" t="s">
        <v>5692</v>
      </c>
      <c r="F3283" s="87">
        <v>28</v>
      </c>
      <c r="G3283" s="5">
        <f t="shared" si="153"/>
        <v>81</v>
      </c>
      <c r="H3283" s="5" t="str">
        <f>VLOOKUP(F3283,Tabla5[[Columna3]:[Columna4]],2,TRUE)</f>
        <v>Aceptable</v>
      </c>
      <c r="I3283" s="18">
        <v>50</v>
      </c>
      <c r="J3283" s="5">
        <f t="shared" si="154"/>
        <v>46.296296296296298</v>
      </c>
      <c r="K3283" s="5" t="str">
        <f>VLOOKUP(I3283,Tabla13[[Rango minimo]:[Estado de calidad del aire]],2,TRUE)</f>
        <v>Buena</v>
      </c>
      <c r="L3283" s="21">
        <f t="shared" si="155"/>
        <v>63.648148148148152</v>
      </c>
      <c r="M3283" s="21" t="str">
        <f>VLOOKUP(L3283,Tabla7[[Valor minimo]:[Estado de calidad el aire]],2,TRUE)</f>
        <v>Aceptable</v>
      </c>
      <c r="N3283" s="11">
        <v>19</v>
      </c>
      <c r="O3283" s="11" t="s">
        <v>2</v>
      </c>
      <c r="P3283" s="11">
        <v>2</v>
      </c>
      <c r="Q3283" s="11">
        <v>-74.168642739999996</v>
      </c>
      <c r="R3283" s="12">
        <v>4.5824322449999997</v>
      </c>
    </row>
    <row r="3284" spans="1:18" x14ac:dyDescent="0.25">
      <c r="A3284" s="10">
        <v>3283</v>
      </c>
      <c r="B3284" s="3" t="s">
        <v>5693</v>
      </c>
      <c r="C3284" s="3" t="s">
        <v>5614</v>
      </c>
      <c r="D3284" s="3" t="s">
        <v>1</v>
      </c>
      <c r="E3284" s="3" t="s">
        <v>5694</v>
      </c>
      <c r="F3284" s="87">
        <v>24</v>
      </c>
      <c r="G3284" s="5">
        <f t="shared" si="153"/>
        <v>73</v>
      </c>
      <c r="H3284" s="5" t="str">
        <f>VLOOKUP(F3284,Tabla5[[Columna3]:[Columna4]],2,TRUE)</f>
        <v>Aceptable</v>
      </c>
      <c r="I3284" s="18">
        <v>50</v>
      </c>
      <c r="J3284" s="5">
        <f t="shared" si="154"/>
        <v>46.296296296296298</v>
      </c>
      <c r="K3284" s="5" t="str">
        <f>VLOOKUP(I3284,Tabla13[[Rango minimo]:[Estado de calidad del aire]],2,TRUE)</f>
        <v>Buena</v>
      </c>
      <c r="L3284" s="21">
        <f t="shared" si="155"/>
        <v>59.648148148148152</v>
      </c>
      <c r="M3284" s="21" t="str">
        <f>VLOOKUP(L3284,Tabla7[[Valor minimo]:[Estado de calidad el aire]],2,TRUE)</f>
        <v>Aceptable</v>
      </c>
      <c r="N3284" s="11">
        <v>19</v>
      </c>
      <c r="O3284" s="11" t="s">
        <v>2</v>
      </c>
      <c r="P3284" s="11">
        <v>1</v>
      </c>
      <c r="Q3284" s="11">
        <v>-74.166523799999993</v>
      </c>
      <c r="R3284" s="12">
        <v>4.5760941800000001</v>
      </c>
    </row>
    <row r="3285" spans="1:18" x14ac:dyDescent="0.25">
      <c r="A3285" s="10">
        <v>3284</v>
      </c>
      <c r="B3285" s="3" t="s">
        <v>5695</v>
      </c>
      <c r="C3285" s="3" t="s">
        <v>5614</v>
      </c>
      <c r="D3285" s="3" t="s">
        <v>1</v>
      </c>
      <c r="E3285" s="3" t="s">
        <v>5696</v>
      </c>
      <c r="F3285" s="87">
        <v>28</v>
      </c>
      <c r="G3285" s="5">
        <f t="shared" si="153"/>
        <v>81</v>
      </c>
      <c r="H3285" s="5" t="str">
        <f>VLOOKUP(F3285,Tabla5[[Columna3]:[Columna4]],2,TRUE)</f>
        <v>Aceptable</v>
      </c>
      <c r="I3285" s="18">
        <v>50</v>
      </c>
      <c r="J3285" s="5">
        <f t="shared" si="154"/>
        <v>46.296296296296298</v>
      </c>
      <c r="K3285" s="5" t="str">
        <f>VLOOKUP(I3285,Tabla13[[Rango minimo]:[Estado de calidad del aire]],2,TRUE)</f>
        <v>Buena</v>
      </c>
      <c r="L3285" s="21">
        <f t="shared" si="155"/>
        <v>63.648148148148152</v>
      </c>
      <c r="M3285" s="21" t="str">
        <f>VLOOKUP(L3285,Tabla7[[Valor minimo]:[Estado de calidad el aire]],2,TRUE)</f>
        <v>Aceptable</v>
      </c>
      <c r="N3285" s="11">
        <v>19</v>
      </c>
      <c r="O3285" s="11" t="s">
        <v>2</v>
      </c>
      <c r="P3285" s="11">
        <v>1</v>
      </c>
      <c r="Q3285" s="11">
        <v>-74.174976630000003</v>
      </c>
      <c r="R3285" s="12">
        <v>4.5887673109999998</v>
      </c>
    </row>
    <row r="3286" spans="1:18" x14ac:dyDescent="0.25">
      <c r="A3286" s="10">
        <v>3285</v>
      </c>
      <c r="B3286" s="3" t="s">
        <v>5697</v>
      </c>
      <c r="C3286" s="3" t="s">
        <v>5614</v>
      </c>
      <c r="D3286" s="3" t="s">
        <v>1</v>
      </c>
      <c r="E3286" s="3" t="s">
        <v>5698</v>
      </c>
      <c r="F3286" s="87">
        <v>28</v>
      </c>
      <c r="G3286" s="5">
        <f t="shared" si="153"/>
        <v>81</v>
      </c>
      <c r="H3286" s="5" t="str">
        <f>VLOOKUP(F3286,Tabla5[[Columna3]:[Columna4]],2,TRUE)</f>
        <v>Aceptable</v>
      </c>
      <c r="I3286" s="18">
        <v>50</v>
      </c>
      <c r="J3286" s="5">
        <f t="shared" si="154"/>
        <v>46.296296296296298</v>
      </c>
      <c r="K3286" s="5" t="str">
        <f>VLOOKUP(I3286,Tabla13[[Rango minimo]:[Estado de calidad del aire]],2,TRUE)</f>
        <v>Buena</v>
      </c>
      <c r="L3286" s="21">
        <f t="shared" si="155"/>
        <v>63.648148148148152</v>
      </c>
      <c r="M3286" s="21" t="str">
        <f>VLOOKUP(L3286,Tabla7[[Valor minimo]:[Estado de calidad el aire]],2,TRUE)</f>
        <v>Aceptable</v>
      </c>
      <c r="N3286" s="11">
        <v>19</v>
      </c>
      <c r="O3286" s="11" t="s">
        <v>2</v>
      </c>
      <c r="P3286" s="11">
        <v>3</v>
      </c>
      <c r="Q3286" s="11">
        <v>-74.162715309999996</v>
      </c>
      <c r="R3286" s="12">
        <v>4.5899963130000003</v>
      </c>
    </row>
    <row r="3287" spans="1:18" x14ac:dyDescent="0.25">
      <c r="A3287" s="10">
        <v>3286</v>
      </c>
      <c r="B3287" s="3" t="s">
        <v>5699</v>
      </c>
      <c r="C3287" s="3" t="s">
        <v>5614</v>
      </c>
      <c r="D3287" s="3" t="s">
        <v>1</v>
      </c>
      <c r="E3287" s="3" t="s">
        <v>5694</v>
      </c>
      <c r="F3287" s="87">
        <v>24</v>
      </c>
      <c r="G3287" s="5">
        <f t="shared" si="153"/>
        <v>73</v>
      </c>
      <c r="H3287" s="5" t="str">
        <f>VLOOKUP(F3287,Tabla5[[Columna3]:[Columna4]],2,TRUE)</f>
        <v>Aceptable</v>
      </c>
      <c r="I3287" s="18">
        <v>50</v>
      </c>
      <c r="J3287" s="5">
        <f t="shared" si="154"/>
        <v>46.296296296296298</v>
      </c>
      <c r="K3287" s="5" t="str">
        <f>VLOOKUP(I3287,Tabla13[[Rango minimo]:[Estado de calidad del aire]],2,TRUE)</f>
        <v>Buena</v>
      </c>
      <c r="L3287" s="21">
        <f t="shared" si="155"/>
        <v>59.648148148148152</v>
      </c>
      <c r="M3287" s="21" t="str">
        <f>VLOOKUP(L3287,Tabla7[[Valor minimo]:[Estado de calidad el aire]],2,TRUE)</f>
        <v>Aceptable</v>
      </c>
      <c r="N3287" s="11">
        <v>19</v>
      </c>
      <c r="O3287" s="11" t="s">
        <v>2</v>
      </c>
      <c r="P3287" s="11">
        <v>1</v>
      </c>
      <c r="Q3287" s="11">
        <v>-74.170491569999996</v>
      </c>
      <c r="R3287" s="12">
        <v>4.5747137980000003</v>
      </c>
    </row>
    <row r="3288" spans="1:18" x14ac:dyDescent="0.25">
      <c r="A3288" s="10">
        <v>3287</v>
      </c>
      <c r="B3288" s="3" t="s">
        <v>5700</v>
      </c>
      <c r="C3288" s="3" t="s">
        <v>5614</v>
      </c>
      <c r="D3288" s="3" t="s">
        <v>1</v>
      </c>
      <c r="E3288" s="3" t="s">
        <v>5701</v>
      </c>
      <c r="F3288" s="87">
        <v>24</v>
      </c>
      <c r="G3288" s="5">
        <f t="shared" si="153"/>
        <v>73</v>
      </c>
      <c r="H3288" s="5" t="str">
        <f>VLOOKUP(F3288,Tabla5[[Columna3]:[Columna4]],2,TRUE)</f>
        <v>Aceptable</v>
      </c>
      <c r="I3288" s="18">
        <v>50</v>
      </c>
      <c r="J3288" s="5">
        <f t="shared" si="154"/>
        <v>46.296296296296298</v>
      </c>
      <c r="K3288" s="5" t="str">
        <f>VLOOKUP(I3288,Tabla13[[Rango minimo]:[Estado de calidad del aire]],2,TRUE)</f>
        <v>Buena</v>
      </c>
      <c r="L3288" s="21">
        <f t="shared" si="155"/>
        <v>59.648148148148152</v>
      </c>
      <c r="M3288" s="21" t="str">
        <f>VLOOKUP(L3288,Tabla7[[Valor minimo]:[Estado de calidad el aire]],2,TRUE)</f>
        <v>Aceptable</v>
      </c>
      <c r="N3288" s="11">
        <v>19</v>
      </c>
      <c r="O3288" s="11" t="s">
        <v>2</v>
      </c>
      <c r="P3288" s="11">
        <v>1</v>
      </c>
      <c r="Q3288" s="11">
        <v>-74.17904437</v>
      </c>
      <c r="R3288" s="12">
        <v>4.577734972</v>
      </c>
    </row>
    <row r="3289" spans="1:18" x14ac:dyDescent="0.25">
      <c r="A3289" s="10">
        <v>3288</v>
      </c>
      <c r="B3289" s="3" t="s">
        <v>5702</v>
      </c>
      <c r="C3289" s="3" t="s">
        <v>5614</v>
      </c>
      <c r="D3289" s="3" t="s">
        <v>1</v>
      </c>
      <c r="E3289" s="3" t="s">
        <v>5703</v>
      </c>
      <c r="F3289" s="87">
        <v>28</v>
      </c>
      <c r="G3289" s="5">
        <f t="shared" si="153"/>
        <v>81</v>
      </c>
      <c r="H3289" s="5" t="str">
        <f>VLOOKUP(F3289,Tabla5[[Columna3]:[Columna4]],2,TRUE)</f>
        <v>Aceptable</v>
      </c>
      <c r="I3289" s="18">
        <v>50</v>
      </c>
      <c r="J3289" s="5">
        <f t="shared" si="154"/>
        <v>46.296296296296298</v>
      </c>
      <c r="K3289" s="5" t="str">
        <f>VLOOKUP(I3289,Tabla13[[Rango minimo]:[Estado de calidad del aire]],2,TRUE)</f>
        <v>Buena</v>
      </c>
      <c r="L3289" s="21">
        <f t="shared" si="155"/>
        <v>63.648148148148152</v>
      </c>
      <c r="M3289" s="21" t="str">
        <f>VLOOKUP(L3289,Tabla7[[Valor minimo]:[Estado de calidad el aire]],2,TRUE)</f>
        <v>Aceptable</v>
      </c>
      <c r="N3289" s="11">
        <v>19</v>
      </c>
      <c r="O3289" s="11" t="s">
        <v>2</v>
      </c>
      <c r="P3289" s="11">
        <v>2</v>
      </c>
      <c r="Q3289" s="11">
        <v>-74.168098490000006</v>
      </c>
      <c r="R3289" s="12">
        <v>4.5892028939999996</v>
      </c>
    </row>
    <row r="3290" spans="1:18" x14ac:dyDescent="0.25">
      <c r="A3290" s="10">
        <v>3289</v>
      </c>
      <c r="B3290" s="3" t="s">
        <v>5704</v>
      </c>
      <c r="C3290" s="3" t="s">
        <v>5614</v>
      </c>
      <c r="D3290" s="3" t="s">
        <v>1</v>
      </c>
      <c r="E3290" s="3" t="s">
        <v>5703</v>
      </c>
      <c r="F3290" s="87">
        <v>28</v>
      </c>
      <c r="G3290" s="5">
        <f t="shared" si="153"/>
        <v>81</v>
      </c>
      <c r="H3290" s="5" t="str">
        <f>VLOOKUP(F3290,Tabla5[[Columna3]:[Columna4]],2,TRUE)</f>
        <v>Aceptable</v>
      </c>
      <c r="I3290" s="18">
        <v>50</v>
      </c>
      <c r="J3290" s="5">
        <f t="shared" si="154"/>
        <v>46.296296296296298</v>
      </c>
      <c r="K3290" s="5" t="str">
        <f>VLOOKUP(I3290,Tabla13[[Rango minimo]:[Estado de calidad del aire]],2,TRUE)</f>
        <v>Buena</v>
      </c>
      <c r="L3290" s="21">
        <f t="shared" si="155"/>
        <v>63.648148148148152</v>
      </c>
      <c r="M3290" s="21" t="str">
        <f>VLOOKUP(L3290,Tabla7[[Valor minimo]:[Estado de calidad el aire]],2,TRUE)</f>
        <v>Aceptable</v>
      </c>
      <c r="N3290" s="11">
        <v>19</v>
      </c>
      <c r="O3290" s="11" t="s">
        <v>2</v>
      </c>
      <c r="P3290" s="11">
        <v>2</v>
      </c>
      <c r="Q3290" s="11">
        <v>-74.168516580000002</v>
      </c>
      <c r="R3290" s="12">
        <v>4.5881354720000003</v>
      </c>
    </row>
    <row r="3291" spans="1:18" x14ac:dyDescent="0.25">
      <c r="A3291" s="10">
        <v>3290</v>
      </c>
      <c r="B3291" s="3" t="s">
        <v>5705</v>
      </c>
      <c r="C3291" s="3" t="s">
        <v>5614</v>
      </c>
      <c r="D3291" s="3" t="s">
        <v>1</v>
      </c>
      <c r="E3291" s="3" t="s">
        <v>5706</v>
      </c>
      <c r="F3291" s="87">
        <v>28</v>
      </c>
      <c r="G3291" s="5">
        <f t="shared" si="153"/>
        <v>81</v>
      </c>
      <c r="H3291" s="5" t="str">
        <f>VLOOKUP(F3291,Tabla5[[Columna3]:[Columna4]],2,TRUE)</f>
        <v>Aceptable</v>
      </c>
      <c r="I3291" s="18">
        <v>50</v>
      </c>
      <c r="J3291" s="5">
        <f t="shared" si="154"/>
        <v>46.296296296296298</v>
      </c>
      <c r="K3291" s="5" t="str">
        <f>VLOOKUP(I3291,Tabla13[[Rango minimo]:[Estado de calidad del aire]],2,TRUE)</f>
        <v>Buena</v>
      </c>
      <c r="L3291" s="21">
        <f t="shared" si="155"/>
        <v>63.648148148148152</v>
      </c>
      <c r="M3291" s="21" t="str">
        <f>VLOOKUP(L3291,Tabla7[[Valor minimo]:[Estado de calidad el aire]],2,TRUE)</f>
        <v>Aceptable</v>
      </c>
      <c r="N3291" s="11">
        <v>19</v>
      </c>
      <c r="O3291" s="11" t="s">
        <v>2</v>
      </c>
      <c r="P3291" s="11">
        <v>1</v>
      </c>
      <c r="Q3291" s="11">
        <v>-74.178761030000004</v>
      </c>
      <c r="R3291" s="12">
        <v>4.5920372</v>
      </c>
    </row>
    <row r="3292" spans="1:18" x14ac:dyDescent="0.25">
      <c r="A3292" s="10">
        <v>3291</v>
      </c>
      <c r="B3292" s="3" t="s">
        <v>5707</v>
      </c>
      <c r="C3292" s="3" t="s">
        <v>5614</v>
      </c>
      <c r="D3292" s="3" t="s">
        <v>1</v>
      </c>
      <c r="E3292" s="3" t="s">
        <v>5708</v>
      </c>
      <c r="F3292" s="87">
        <v>28</v>
      </c>
      <c r="G3292" s="5">
        <f t="shared" si="153"/>
        <v>81</v>
      </c>
      <c r="H3292" s="5" t="str">
        <f>VLOOKUP(F3292,Tabla5[[Columna3]:[Columna4]],2,TRUE)</f>
        <v>Aceptable</v>
      </c>
      <c r="I3292" s="18">
        <v>50</v>
      </c>
      <c r="J3292" s="5">
        <f t="shared" si="154"/>
        <v>46.296296296296298</v>
      </c>
      <c r="K3292" s="5" t="str">
        <f>VLOOKUP(I3292,Tabla13[[Rango minimo]:[Estado de calidad del aire]],2,TRUE)</f>
        <v>Buena</v>
      </c>
      <c r="L3292" s="21">
        <f t="shared" si="155"/>
        <v>63.648148148148152</v>
      </c>
      <c r="M3292" s="21" t="str">
        <f>VLOOKUP(L3292,Tabla7[[Valor minimo]:[Estado de calidad el aire]],2,TRUE)</f>
        <v>Aceptable</v>
      </c>
      <c r="N3292" s="11">
        <v>19</v>
      </c>
      <c r="O3292" s="11" t="s">
        <v>2</v>
      </c>
      <c r="P3292" s="11">
        <v>2</v>
      </c>
      <c r="Q3292" s="11">
        <v>-74.173769300000004</v>
      </c>
      <c r="R3292" s="12">
        <v>4.5914503389999997</v>
      </c>
    </row>
    <row r="3293" spans="1:18" x14ac:dyDescent="0.25">
      <c r="A3293" s="10">
        <v>3292</v>
      </c>
      <c r="B3293" s="3" t="s">
        <v>5709</v>
      </c>
      <c r="C3293" s="3" t="s">
        <v>5614</v>
      </c>
      <c r="D3293" s="3" t="s">
        <v>1</v>
      </c>
      <c r="E3293" s="3" t="s">
        <v>5710</v>
      </c>
      <c r="F3293" s="87">
        <v>28</v>
      </c>
      <c r="G3293" s="5">
        <f t="shared" si="153"/>
        <v>81</v>
      </c>
      <c r="H3293" s="5" t="str">
        <f>VLOOKUP(F3293,Tabla5[[Columna3]:[Columna4]],2,TRUE)</f>
        <v>Aceptable</v>
      </c>
      <c r="I3293" s="18">
        <v>50</v>
      </c>
      <c r="J3293" s="5">
        <f t="shared" si="154"/>
        <v>46.296296296296298</v>
      </c>
      <c r="K3293" s="5" t="str">
        <f>VLOOKUP(I3293,Tabla13[[Rango minimo]:[Estado de calidad del aire]],2,TRUE)</f>
        <v>Buena</v>
      </c>
      <c r="L3293" s="21">
        <f t="shared" si="155"/>
        <v>63.648148148148152</v>
      </c>
      <c r="M3293" s="21" t="str">
        <f>VLOOKUP(L3293,Tabla7[[Valor minimo]:[Estado de calidad el aire]],2,TRUE)</f>
        <v>Aceptable</v>
      </c>
      <c r="N3293" s="11">
        <v>19</v>
      </c>
      <c r="O3293" s="11" t="s">
        <v>2</v>
      </c>
      <c r="P3293" s="11">
        <v>2</v>
      </c>
      <c r="Q3293" s="11">
        <v>-74.172406609999996</v>
      </c>
      <c r="R3293" s="12">
        <v>4.5881629129999997</v>
      </c>
    </row>
    <row r="3294" spans="1:18" x14ac:dyDescent="0.25">
      <c r="A3294" s="10">
        <v>3293</v>
      </c>
      <c r="B3294" s="3" t="s">
        <v>5711</v>
      </c>
      <c r="C3294" s="3" t="s">
        <v>5614</v>
      </c>
      <c r="D3294" s="3" t="s">
        <v>1</v>
      </c>
      <c r="E3294" s="3" t="s">
        <v>5712</v>
      </c>
      <c r="F3294" s="87">
        <v>28</v>
      </c>
      <c r="G3294" s="5">
        <f t="shared" si="153"/>
        <v>81</v>
      </c>
      <c r="H3294" s="5" t="str">
        <f>VLOOKUP(F3294,Tabla5[[Columna3]:[Columna4]],2,TRUE)</f>
        <v>Aceptable</v>
      </c>
      <c r="I3294" s="18">
        <v>50</v>
      </c>
      <c r="J3294" s="5">
        <f t="shared" si="154"/>
        <v>46.296296296296298</v>
      </c>
      <c r="K3294" s="5" t="str">
        <f>VLOOKUP(I3294,Tabla13[[Rango minimo]:[Estado de calidad del aire]],2,TRUE)</f>
        <v>Buena</v>
      </c>
      <c r="L3294" s="21">
        <f t="shared" si="155"/>
        <v>63.648148148148152</v>
      </c>
      <c r="M3294" s="21" t="str">
        <f>VLOOKUP(L3294,Tabla7[[Valor minimo]:[Estado de calidad el aire]],2,TRUE)</f>
        <v>Aceptable</v>
      </c>
      <c r="N3294" s="11">
        <v>19</v>
      </c>
      <c r="O3294" s="11" t="s">
        <v>2</v>
      </c>
      <c r="P3294" s="11">
        <v>2</v>
      </c>
      <c r="Q3294" s="11">
        <v>-74.172256279999999</v>
      </c>
      <c r="R3294" s="12">
        <v>4.5905693149999998</v>
      </c>
    </row>
    <row r="3295" spans="1:18" x14ac:dyDescent="0.25">
      <c r="A3295" s="10">
        <v>3294</v>
      </c>
      <c r="B3295" s="3" t="s">
        <v>5713</v>
      </c>
      <c r="C3295" s="3" t="s">
        <v>5614</v>
      </c>
      <c r="D3295" s="3" t="s">
        <v>1</v>
      </c>
      <c r="E3295" s="3" t="s">
        <v>5714</v>
      </c>
      <c r="F3295" s="87">
        <v>28</v>
      </c>
      <c r="G3295" s="5">
        <f t="shared" si="153"/>
        <v>81</v>
      </c>
      <c r="H3295" s="5" t="str">
        <f>VLOOKUP(F3295,Tabla5[[Columna3]:[Columna4]],2,TRUE)</f>
        <v>Aceptable</v>
      </c>
      <c r="I3295" s="18">
        <v>50</v>
      </c>
      <c r="J3295" s="5">
        <f t="shared" si="154"/>
        <v>46.296296296296298</v>
      </c>
      <c r="K3295" s="5" t="str">
        <f>VLOOKUP(I3295,Tabla13[[Rango minimo]:[Estado de calidad del aire]],2,TRUE)</f>
        <v>Buena</v>
      </c>
      <c r="L3295" s="21">
        <f t="shared" si="155"/>
        <v>63.648148148148152</v>
      </c>
      <c r="M3295" s="21" t="str">
        <f>VLOOKUP(L3295,Tabla7[[Valor minimo]:[Estado de calidad el aire]],2,TRUE)</f>
        <v>Aceptable</v>
      </c>
      <c r="N3295" s="11">
        <v>19</v>
      </c>
      <c r="O3295" s="11" t="s">
        <v>2</v>
      </c>
      <c r="P3295" s="11">
        <v>2</v>
      </c>
      <c r="Q3295" s="11">
        <v>-74.167749560000004</v>
      </c>
      <c r="R3295" s="12">
        <v>4.5915658170000002</v>
      </c>
    </row>
    <row r="3296" spans="1:18" x14ac:dyDescent="0.25">
      <c r="A3296" s="10">
        <v>3295</v>
      </c>
      <c r="B3296" s="3" t="s">
        <v>5715</v>
      </c>
      <c r="C3296" s="3" t="s">
        <v>5614</v>
      </c>
      <c r="D3296" s="3" t="s">
        <v>1</v>
      </c>
      <c r="E3296" s="3" t="s">
        <v>5716</v>
      </c>
      <c r="F3296" s="87">
        <v>28</v>
      </c>
      <c r="G3296" s="5">
        <f t="shared" si="153"/>
        <v>81</v>
      </c>
      <c r="H3296" s="5" t="str">
        <f>VLOOKUP(F3296,Tabla5[[Columna3]:[Columna4]],2,TRUE)</f>
        <v>Aceptable</v>
      </c>
      <c r="I3296" s="18">
        <v>50</v>
      </c>
      <c r="J3296" s="5">
        <f t="shared" si="154"/>
        <v>46.296296296296298</v>
      </c>
      <c r="K3296" s="5" t="str">
        <f>VLOOKUP(I3296,Tabla13[[Rango minimo]:[Estado de calidad del aire]],2,TRUE)</f>
        <v>Buena</v>
      </c>
      <c r="L3296" s="21">
        <f t="shared" si="155"/>
        <v>63.648148148148152</v>
      </c>
      <c r="M3296" s="21" t="str">
        <f>VLOOKUP(L3296,Tabla7[[Valor minimo]:[Estado de calidad el aire]],2,TRUE)</f>
        <v>Aceptable</v>
      </c>
      <c r="N3296" s="11">
        <v>19</v>
      </c>
      <c r="O3296" s="11" t="s">
        <v>2</v>
      </c>
      <c r="P3296" s="11">
        <v>3</v>
      </c>
      <c r="Q3296" s="11">
        <v>-74.163539310000004</v>
      </c>
      <c r="R3296" s="12">
        <v>4.5930439529999996</v>
      </c>
    </row>
    <row r="3297" spans="1:18" x14ac:dyDescent="0.25">
      <c r="A3297" s="10">
        <v>3296</v>
      </c>
      <c r="B3297" s="3" t="s">
        <v>5717</v>
      </c>
      <c r="C3297" s="3" t="s">
        <v>5614</v>
      </c>
      <c r="D3297" s="3" t="s">
        <v>1</v>
      </c>
      <c r="E3297" s="3" t="s">
        <v>5718</v>
      </c>
      <c r="F3297" s="87">
        <v>28</v>
      </c>
      <c r="G3297" s="5">
        <f t="shared" si="153"/>
        <v>81</v>
      </c>
      <c r="H3297" s="5" t="str">
        <f>VLOOKUP(F3297,Tabla5[[Columna3]:[Columna4]],2,TRUE)</f>
        <v>Aceptable</v>
      </c>
      <c r="I3297" s="18">
        <v>50</v>
      </c>
      <c r="J3297" s="5">
        <f t="shared" si="154"/>
        <v>46.296296296296298</v>
      </c>
      <c r="K3297" s="5" t="str">
        <f>VLOOKUP(I3297,Tabla13[[Rango minimo]:[Estado de calidad del aire]],2,TRUE)</f>
        <v>Buena</v>
      </c>
      <c r="L3297" s="21">
        <f t="shared" si="155"/>
        <v>63.648148148148152</v>
      </c>
      <c r="M3297" s="21" t="str">
        <f>VLOOKUP(L3297,Tabla7[[Valor minimo]:[Estado de calidad el aire]],2,TRUE)</f>
        <v>Aceptable</v>
      </c>
      <c r="N3297" s="11">
        <v>19</v>
      </c>
      <c r="O3297" s="11" t="s">
        <v>2</v>
      </c>
      <c r="P3297" s="11">
        <v>1</v>
      </c>
      <c r="Q3297" s="11">
        <v>-74.170247840000002</v>
      </c>
      <c r="R3297" s="12">
        <v>4.5825986480000003</v>
      </c>
    </row>
    <row r="3298" spans="1:18" x14ac:dyDescent="0.25">
      <c r="A3298" s="10">
        <v>3297</v>
      </c>
      <c r="B3298" s="3" t="s">
        <v>5719</v>
      </c>
      <c r="C3298" s="3" t="s">
        <v>5614</v>
      </c>
      <c r="D3298" s="3" t="s">
        <v>1</v>
      </c>
      <c r="E3298" s="3" t="s">
        <v>5720</v>
      </c>
      <c r="F3298" s="87">
        <v>28</v>
      </c>
      <c r="G3298" s="5">
        <f t="shared" si="153"/>
        <v>81</v>
      </c>
      <c r="H3298" s="5" t="str">
        <f>VLOOKUP(F3298,Tabla5[[Columna3]:[Columna4]],2,TRUE)</f>
        <v>Aceptable</v>
      </c>
      <c r="I3298" s="18">
        <v>50</v>
      </c>
      <c r="J3298" s="5">
        <f t="shared" si="154"/>
        <v>46.296296296296298</v>
      </c>
      <c r="K3298" s="5" t="str">
        <f>VLOOKUP(I3298,Tabla13[[Rango minimo]:[Estado de calidad del aire]],2,TRUE)</f>
        <v>Buena</v>
      </c>
      <c r="L3298" s="21">
        <f t="shared" si="155"/>
        <v>63.648148148148152</v>
      </c>
      <c r="M3298" s="21" t="str">
        <f>VLOOKUP(L3298,Tabla7[[Valor minimo]:[Estado de calidad el aire]],2,TRUE)</f>
        <v>Aceptable</v>
      </c>
      <c r="N3298" s="11">
        <v>19</v>
      </c>
      <c r="O3298" s="11" t="s">
        <v>2</v>
      </c>
      <c r="P3298" s="11">
        <v>1</v>
      </c>
      <c r="Q3298" s="11">
        <v>-74.176525749999996</v>
      </c>
      <c r="R3298" s="12">
        <v>4.5836236660000003</v>
      </c>
    </row>
    <row r="3299" spans="1:18" x14ac:dyDescent="0.25">
      <c r="A3299" s="10">
        <v>3298</v>
      </c>
      <c r="B3299" s="3" t="s">
        <v>5721</v>
      </c>
      <c r="C3299" s="3" t="s">
        <v>5614</v>
      </c>
      <c r="D3299" s="3" t="s">
        <v>1</v>
      </c>
      <c r="E3299" s="3" t="s">
        <v>5722</v>
      </c>
      <c r="F3299" s="87">
        <v>28</v>
      </c>
      <c r="G3299" s="5">
        <f t="shared" si="153"/>
        <v>81</v>
      </c>
      <c r="H3299" s="5" t="str">
        <f>VLOOKUP(F3299,Tabla5[[Columna3]:[Columna4]],2,TRUE)</f>
        <v>Aceptable</v>
      </c>
      <c r="I3299" s="18">
        <v>50</v>
      </c>
      <c r="J3299" s="5">
        <f t="shared" si="154"/>
        <v>46.296296296296298</v>
      </c>
      <c r="K3299" s="5" t="str">
        <f>VLOOKUP(I3299,Tabla13[[Rango minimo]:[Estado de calidad del aire]],2,TRUE)</f>
        <v>Buena</v>
      </c>
      <c r="L3299" s="21">
        <f t="shared" si="155"/>
        <v>63.648148148148152</v>
      </c>
      <c r="M3299" s="21" t="str">
        <f>VLOOKUP(L3299,Tabla7[[Valor minimo]:[Estado de calidad el aire]],2,TRUE)</f>
        <v>Aceptable</v>
      </c>
      <c r="N3299" s="11">
        <v>19</v>
      </c>
      <c r="O3299" s="11" t="s">
        <v>2</v>
      </c>
      <c r="P3299" s="11">
        <v>3</v>
      </c>
      <c r="Q3299" s="11">
        <v>-74.168504080000005</v>
      </c>
      <c r="R3299" s="12">
        <v>4.595164026</v>
      </c>
    </row>
    <row r="3300" spans="1:18" x14ac:dyDescent="0.25">
      <c r="A3300" s="10">
        <v>3299</v>
      </c>
      <c r="B3300" s="3" t="s">
        <v>5723</v>
      </c>
      <c r="C3300" s="3" t="s">
        <v>5614</v>
      </c>
      <c r="D3300" s="3" t="s">
        <v>1</v>
      </c>
      <c r="E3300" s="3" t="s">
        <v>5724</v>
      </c>
      <c r="F3300" s="87">
        <v>28</v>
      </c>
      <c r="G3300" s="5">
        <f t="shared" si="153"/>
        <v>81</v>
      </c>
      <c r="H3300" s="5" t="str">
        <f>VLOOKUP(F3300,Tabla5[[Columna3]:[Columna4]],2,TRUE)</f>
        <v>Aceptable</v>
      </c>
      <c r="I3300" s="18">
        <v>50</v>
      </c>
      <c r="J3300" s="5">
        <f t="shared" si="154"/>
        <v>46.296296296296298</v>
      </c>
      <c r="K3300" s="5" t="str">
        <f>VLOOKUP(I3300,Tabla13[[Rango minimo]:[Estado de calidad del aire]],2,TRUE)</f>
        <v>Buena</v>
      </c>
      <c r="L3300" s="21">
        <f t="shared" si="155"/>
        <v>63.648148148148152</v>
      </c>
      <c r="M3300" s="21" t="str">
        <f>VLOOKUP(L3300,Tabla7[[Valor minimo]:[Estado de calidad el aire]],2,TRUE)</f>
        <v>Aceptable</v>
      </c>
      <c r="N3300" s="11">
        <v>19</v>
      </c>
      <c r="O3300" s="11" t="s">
        <v>2</v>
      </c>
      <c r="P3300" s="11">
        <v>3</v>
      </c>
      <c r="Q3300" s="11">
        <v>-74.161874209999993</v>
      </c>
      <c r="R3300" s="12">
        <v>4.5855758470000003</v>
      </c>
    </row>
    <row r="3301" spans="1:18" x14ac:dyDescent="0.25">
      <c r="A3301" s="10">
        <v>3300</v>
      </c>
      <c r="B3301" s="3" t="s">
        <v>5725</v>
      </c>
      <c r="C3301" s="3" t="s">
        <v>5614</v>
      </c>
      <c r="D3301" s="3" t="s">
        <v>1</v>
      </c>
      <c r="E3301" s="3" t="s">
        <v>5724</v>
      </c>
      <c r="F3301" s="87">
        <v>28</v>
      </c>
      <c r="G3301" s="5">
        <f t="shared" si="153"/>
        <v>81</v>
      </c>
      <c r="H3301" s="5" t="str">
        <f>VLOOKUP(F3301,Tabla5[[Columna3]:[Columna4]],2,TRUE)</f>
        <v>Aceptable</v>
      </c>
      <c r="I3301" s="18">
        <v>50</v>
      </c>
      <c r="J3301" s="5">
        <f t="shared" si="154"/>
        <v>46.296296296296298</v>
      </c>
      <c r="K3301" s="5" t="str">
        <f>VLOOKUP(I3301,Tabla13[[Rango minimo]:[Estado de calidad del aire]],2,TRUE)</f>
        <v>Buena</v>
      </c>
      <c r="L3301" s="21">
        <f t="shared" si="155"/>
        <v>63.648148148148152</v>
      </c>
      <c r="M3301" s="21" t="str">
        <f>VLOOKUP(L3301,Tabla7[[Valor minimo]:[Estado de calidad el aire]],2,TRUE)</f>
        <v>Aceptable</v>
      </c>
      <c r="N3301" s="11">
        <v>19</v>
      </c>
      <c r="O3301" s="11" t="s">
        <v>2</v>
      </c>
      <c r="P3301" s="11">
        <v>3</v>
      </c>
      <c r="Q3301" s="11">
        <v>-74.162918930000004</v>
      </c>
      <c r="R3301" s="12">
        <v>4.5858378929999999</v>
      </c>
    </row>
    <row r="3302" spans="1:18" x14ac:dyDescent="0.25">
      <c r="A3302" s="10">
        <v>3301</v>
      </c>
      <c r="B3302" s="3" t="s">
        <v>5726</v>
      </c>
      <c r="C3302" s="3" t="s">
        <v>5614</v>
      </c>
      <c r="D3302" s="3" t="s">
        <v>1</v>
      </c>
      <c r="E3302" s="3" t="s">
        <v>5727</v>
      </c>
      <c r="F3302" s="87">
        <v>28</v>
      </c>
      <c r="G3302" s="5">
        <f t="shared" si="153"/>
        <v>81</v>
      </c>
      <c r="H3302" s="5" t="str">
        <f>VLOOKUP(F3302,Tabla5[[Columna3]:[Columna4]],2,TRUE)</f>
        <v>Aceptable</v>
      </c>
      <c r="I3302" s="18">
        <v>50</v>
      </c>
      <c r="J3302" s="5">
        <f t="shared" si="154"/>
        <v>46.296296296296298</v>
      </c>
      <c r="K3302" s="5" t="str">
        <f>VLOOKUP(I3302,Tabla13[[Rango minimo]:[Estado de calidad del aire]],2,TRUE)</f>
        <v>Buena</v>
      </c>
      <c r="L3302" s="21">
        <f t="shared" si="155"/>
        <v>63.648148148148152</v>
      </c>
      <c r="M3302" s="21" t="str">
        <f>VLOOKUP(L3302,Tabla7[[Valor minimo]:[Estado de calidad el aire]],2,TRUE)</f>
        <v>Aceptable</v>
      </c>
      <c r="N3302" s="11">
        <v>19</v>
      </c>
      <c r="O3302" s="11" t="s">
        <v>2</v>
      </c>
      <c r="P3302" s="11">
        <v>1</v>
      </c>
      <c r="Q3302" s="11">
        <v>-74.163522020000002</v>
      </c>
      <c r="R3302" s="12">
        <v>4.5842774349999997</v>
      </c>
    </row>
    <row r="3303" spans="1:18" x14ac:dyDescent="0.25">
      <c r="A3303" s="10">
        <v>3302</v>
      </c>
      <c r="B3303" s="3" t="s">
        <v>5728</v>
      </c>
      <c r="C3303" s="3" t="s">
        <v>5614</v>
      </c>
      <c r="D3303" s="3" t="s">
        <v>1</v>
      </c>
      <c r="E3303" s="3" t="s">
        <v>5694</v>
      </c>
      <c r="F3303" s="87">
        <v>28</v>
      </c>
      <c r="G3303" s="5">
        <f t="shared" si="153"/>
        <v>81</v>
      </c>
      <c r="H3303" s="5" t="str">
        <f>VLOOKUP(F3303,Tabla5[[Columna3]:[Columna4]],2,TRUE)</f>
        <v>Aceptable</v>
      </c>
      <c r="I3303" s="18">
        <v>50</v>
      </c>
      <c r="J3303" s="5">
        <f t="shared" si="154"/>
        <v>46.296296296296298</v>
      </c>
      <c r="K3303" s="5" t="str">
        <f>VLOOKUP(I3303,Tabla13[[Rango minimo]:[Estado de calidad del aire]],2,TRUE)</f>
        <v>Buena</v>
      </c>
      <c r="L3303" s="21">
        <f t="shared" si="155"/>
        <v>63.648148148148152</v>
      </c>
      <c r="M3303" s="21" t="str">
        <f>VLOOKUP(L3303,Tabla7[[Valor minimo]:[Estado de calidad el aire]],2,TRUE)</f>
        <v>Aceptable</v>
      </c>
      <c r="N3303" s="11">
        <v>19</v>
      </c>
      <c r="O3303" s="11" t="s">
        <v>2</v>
      </c>
      <c r="P3303" s="11">
        <v>1</v>
      </c>
      <c r="Q3303" s="11">
        <v>-74.162020179999999</v>
      </c>
      <c r="R3303" s="12">
        <v>4.5778897279999997</v>
      </c>
    </row>
    <row r="3304" spans="1:18" x14ac:dyDescent="0.25">
      <c r="A3304" s="10">
        <v>3303</v>
      </c>
      <c r="B3304" s="3" t="s">
        <v>5729</v>
      </c>
      <c r="C3304" s="3" t="s">
        <v>5614</v>
      </c>
      <c r="D3304" s="3" t="s">
        <v>1</v>
      </c>
      <c r="E3304" s="3" t="s">
        <v>5730</v>
      </c>
      <c r="F3304" s="87">
        <v>28</v>
      </c>
      <c r="G3304" s="5">
        <f t="shared" si="153"/>
        <v>81</v>
      </c>
      <c r="H3304" s="5" t="str">
        <f>VLOOKUP(F3304,Tabla5[[Columna3]:[Columna4]],2,TRUE)</f>
        <v>Aceptable</v>
      </c>
      <c r="I3304" s="18">
        <v>50</v>
      </c>
      <c r="J3304" s="5">
        <f t="shared" si="154"/>
        <v>46.296296296296298</v>
      </c>
      <c r="K3304" s="5" t="str">
        <f>VLOOKUP(I3304,Tabla13[[Rango minimo]:[Estado de calidad del aire]],2,TRUE)</f>
        <v>Buena</v>
      </c>
      <c r="L3304" s="21">
        <f t="shared" si="155"/>
        <v>63.648148148148152</v>
      </c>
      <c r="M3304" s="21" t="str">
        <f>VLOOKUP(L3304,Tabla7[[Valor minimo]:[Estado de calidad el aire]],2,TRUE)</f>
        <v>Aceptable</v>
      </c>
      <c r="N3304" s="11">
        <v>19</v>
      </c>
      <c r="O3304" s="11" t="s">
        <v>2</v>
      </c>
      <c r="P3304" s="11">
        <v>1</v>
      </c>
      <c r="Q3304" s="11">
        <v>-74.177445000000006</v>
      </c>
      <c r="R3304" s="12">
        <v>4.5866821719999997</v>
      </c>
    </row>
    <row r="3305" spans="1:18" x14ac:dyDescent="0.25">
      <c r="A3305" s="10">
        <v>3304</v>
      </c>
      <c r="B3305" s="3" t="s">
        <v>5731</v>
      </c>
      <c r="C3305" s="3" t="s">
        <v>5614</v>
      </c>
      <c r="D3305" s="3" t="s">
        <v>1</v>
      </c>
      <c r="E3305" s="3" t="s">
        <v>5732</v>
      </c>
      <c r="F3305" s="87">
        <v>28</v>
      </c>
      <c r="G3305" s="5">
        <f t="shared" si="153"/>
        <v>81</v>
      </c>
      <c r="H3305" s="5" t="str">
        <f>VLOOKUP(F3305,Tabla5[[Columna3]:[Columna4]],2,TRUE)</f>
        <v>Aceptable</v>
      </c>
      <c r="I3305" s="18">
        <v>50</v>
      </c>
      <c r="J3305" s="5">
        <f t="shared" si="154"/>
        <v>46.296296296296298</v>
      </c>
      <c r="K3305" s="5" t="str">
        <f>VLOOKUP(I3305,Tabla13[[Rango minimo]:[Estado de calidad del aire]],2,TRUE)</f>
        <v>Buena</v>
      </c>
      <c r="L3305" s="21">
        <f t="shared" si="155"/>
        <v>63.648148148148152</v>
      </c>
      <c r="M3305" s="21" t="str">
        <f>VLOOKUP(L3305,Tabla7[[Valor minimo]:[Estado de calidad el aire]],2,TRUE)</f>
        <v>Aceptable</v>
      </c>
      <c r="N3305" s="11">
        <v>19</v>
      </c>
      <c r="O3305" s="11" t="s">
        <v>2</v>
      </c>
      <c r="P3305" s="11">
        <v>1</v>
      </c>
      <c r="Q3305" s="11">
        <v>-74.176411020000003</v>
      </c>
      <c r="R3305" s="12">
        <v>4.590264168</v>
      </c>
    </row>
    <row r="3306" spans="1:18" x14ac:dyDescent="0.25">
      <c r="A3306" s="10">
        <v>3305</v>
      </c>
      <c r="B3306" s="3" t="s">
        <v>5733</v>
      </c>
      <c r="C3306" s="3" t="s">
        <v>5614</v>
      </c>
      <c r="D3306" s="3" t="s">
        <v>1</v>
      </c>
      <c r="E3306" s="3" t="s">
        <v>5734</v>
      </c>
      <c r="F3306" s="87">
        <v>28</v>
      </c>
      <c r="G3306" s="5">
        <f t="shared" si="153"/>
        <v>81</v>
      </c>
      <c r="H3306" s="5" t="str">
        <f>VLOOKUP(F3306,Tabla5[[Columna3]:[Columna4]],2,TRUE)</f>
        <v>Aceptable</v>
      </c>
      <c r="I3306" s="18">
        <v>50</v>
      </c>
      <c r="J3306" s="5">
        <f t="shared" si="154"/>
        <v>46.296296296296298</v>
      </c>
      <c r="K3306" s="5" t="str">
        <f>VLOOKUP(I3306,Tabla13[[Rango minimo]:[Estado de calidad del aire]],2,TRUE)</f>
        <v>Buena</v>
      </c>
      <c r="L3306" s="21">
        <f t="shared" si="155"/>
        <v>63.648148148148152</v>
      </c>
      <c r="M3306" s="21" t="str">
        <f>VLOOKUP(L3306,Tabla7[[Valor minimo]:[Estado de calidad el aire]],2,TRUE)</f>
        <v>Aceptable</v>
      </c>
      <c r="N3306" s="11">
        <v>19</v>
      </c>
      <c r="O3306" s="11" t="s">
        <v>2</v>
      </c>
      <c r="P3306" s="11">
        <v>2</v>
      </c>
      <c r="Q3306" s="11">
        <v>-74.165891669999993</v>
      </c>
      <c r="R3306" s="12">
        <v>4.5872450489999999</v>
      </c>
    </row>
    <row r="3307" spans="1:18" x14ac:dyDescent="0.25">
      <c r="A3307" s="10">
        <v>3306</v>
      </c>
      <c r="B3307" s="3" t="s">
        <v>5735</v>
      </c>
      <c r="C3307" s="3" t="s">
        <v>5614</v>
      </c>
      <c r="D3307" s="3" t="s">
        <v>1</v>
      </c>
      <c r="E3307" s="3" t="s">
        <v>5736</v>
      </c>
      <c r="F3307" s="87">
        <v>28</v>
      </c>
      <c r="G3307" s="5">
        <f t="shared" si="153"/>
        <v>81</v>
      </c>
      <c r="H3307" s="5" t="str">
        <f>VLOOKUP(F3307,Tabla5[[Columna3]:[Columna4]],2,TRUE)</f>
        <v>Aceptable</v>
      </c>
      <c r="I3307" s="18">
        <v>50</v>
      </c>
      <c r="J3307" s="5">
        <f t="shared" si="154"/>
        <v>46.296296296296298</v>
      </c>
      <c r="K3307" s="5" t="str">
        <f>VLOOKUP(I3307,Tabla13[[Rango minimo]:[Estado de calidad del aire]],2,TRUE)</f>
        <v>Buena</v>
      </c>
      <c r="L3307" s="21">
        <f t="shared" si="155"/>
        <v>63.648148148148152</v>
      </c>
      <c r="M3307" s="21" t="str">
        <f>VLOOKUP(L3307,Tabla7[[Valor minimo]:[Estado de calidad el aire]],2,TRUE)</f>
        <v>Aceptable</v>
      </c>
      <c r="N3307" s="11">
        <v>19</v>
      </c>
      <c r="O3307" s="11" t="s">
        <v>2</v>
      </c>
      <c r="P3307" s="11">
        <v>2</v>
      </c>
      <c r="Q3307" s="11">
        <v>-74.161006479999998</v>
      </c>
      <c r="R3307" s="12">
        <v>4.5799221250000004</v>
      </c>
    </row>
    <row r="3308" spans="1:18" x14ac:dyDescent="0.25">
      <c r="A3308" s="10">
        <v>3307</v>
      </c>
      <c r="B3308" s="3" t="s">
        <v>5737</v>
      </c>
      <c r="C3308" s="3" t="s">
        <v>5614</v>
      </c>
      <c r="D3308" s="3" t="s">
        <v>1</v>
      </c>
      <c r="E3308" s="3" t="s">
        <v>5738</v>
      </c>
      <c r="F3308" s="87">
        <v>28</v>
      </c>
      <c r="G3308" s="5">
        <f t="shared" si="153"/>
        <v>81</v>
      </c>
      <c r="H3308" s="5" t="str">
        <f>VLOOKUP(F3308,Tabla5[[Columna3]:[Columna4]],2,TRUE)</f>
        <v>Aceptable</v>
      </c>
      <c r="I3308" s="18">
        <v>50</v>
      </c>
      <c r="J3308" s="5">
        <f t="shared" si="154"/>
        <v>46.296296296296298</v>
      </c>
      <c r="K3308" s="5" t="str">
        <f>VLOOKUP(I3308,Tabla13[[Rango minimo]:[Estado de calidad del aire]],2,TRUE)</f>
        <v>Buena</v>
      </c>
      <c r="L3308" s="21">
        <f t="shared" si="155"/>
        <v>63.648148148148152</v>
      </c>
      <c r="M3308" s="21" t="str">
        <f>VLOOKUP(L3308,Tabla7[[Valor minimo]:[Estado de calidad el aire]],2,TRUE)</f>
        <v>Aceptable</v>
      </c>
      <c r="N3308" s="11">
        <v>19</v>
      </c>
      <c r="O3308" s="11" t="s">
        <v>2</v>
      </c>
      <c r="P3308" s="11">
        <v>2</v>
      </c>
      <c r="Q3308" s="11">
        <v>-74.160345359999994</v>
      </c>
      <c r="R3308" s="12">
        <v>4.5820894570000004</v>
      </c>
    </row>
    <row r="3309" spans="1:18" x14ac:dyDescent="0.25">
      <c r="A3309" s="10">
        <v>3308</v>
      </c>
      <c r="B3309" s="3" t="s">
        <v>5739</v>
      </c>
      <c r="C3309" s="3" t="s">
        <v>5614</v>
      </c>
      <c r="D3309" s="3" t="s">
        <v>1</v>
      </c>
      <c r="E3309" s="3" t="s">
        <v>5738</v>
      </c>
      <c r="F3309" s="87">
        <v>28</v>
      </c>
      <c r="G3309" s="5">
        <f t="shared" si="153"/>
        <v>81</v>
      </c>
      <c r="H3309" s="5" t="str">
        <f>VLOOKUP(F3309,Tabla5[[Columna3]:[Columna4]],2,TRUE)</f>
        <v>Aceptable</v>
      </c>
      <c r="I3309" s="18">
        <v>50</v>
      </c>
      <c r="J3309" s="5">
        <f t="shared" si="154"/>
        <v>46.296296296296298</v>
      </c>
      <c r="K3309" s="5" t="str">
        <f>VLOOKUP(I3309,Tabla13[[Rango minimo]:[Estado de calidad del aire]],2,TRUE)</f>
        <v>Buena</v>
      </c>
      <c r="L3309" s="21">
        <f t="shared" si="155"/>
        <v>63.648148148148152</v>
      </c>
      <c r="M3309" s="21" t="str">
        <f>VLOOKUP(L3309,Tabla7[[Valor minimo]:[Estado de calidad el aire]],2,TRUE)</f>
        <v>Aceptable</v>
      </c>
      <c r="N3309" s="11">
        <v>19</v>
      </c>
      <c r="O3309" s="11" t="s">
        <v>2</v>
      </c>
      <c r="P3309" s="11">
        <v>2</v>
      </c>
      <c r="Q3309" s="11">
        <v>-74.160822049999993</v>
      </c>
      <c r="R3309" s="12">
        <v>4.5833874659999996</v>
      </c>
    </row>
    <row r="3310" spans="1:18" x14ac:dyDescent="0.25">
      <c r="A3310" s="10">
        <v>3309</v>
      </c>
      <c r="B3310" s="3" t="s">
        <v>5740</v>
      </c>
      <c r="C3310" s="3" t="s">
        <v>5614</v>
      </c>
      <c r="D3310" s="3" t="s">
        <v>1</v>
      </c>
      <c r="E3310" s="3" t="s">
        <v>5738</v>
      </c>
      <c r="F3310" s="87">
        <v>28</v>
      </c>
      <c r="G3310" s="5">
        <f t="shared" si="153"/>
        <v>81</v>
      </c>
      <c r="H3310" s="5" t="str">
        <f>VLOOKUP(F3310,Tabla5[[Columna3]:[Columna4]],2,TRUE)</f>
        <v>Aceptable</v>
      </c>
      <c r="I3310" s="18">
        <v>50</v>
      </c>
      <c r="J3310" s="5">
        <f t="shared" si="154"/>
        <v>46.296296296296298</v>
      </c>
      <c r="K3310" s="5" t="str">
        <f>VLOOKUP(I3310,Tabla13[[Rango minimo]:[Estado de calidad del aire]],2,TRUE)</f>
        <v>Buena</v>
      </c>
      <c r="L3310" s="21">
        <f t="shared" si="155"/>
        <v>63.648148148148152</v>
      </c>
      <c r="M3310" s="21" t="str">
        <f>VLOOKUP(L3310,Tabla7[[Valor minimo]:[Estado de calidad el aire]],2,TRUE)</f>
        <v>Aceptable</v>
      </c>
      <c r="N3310" s="11">
        <v>19</v>
      </c>
      <c r="O3310" s="11" t="s">
        <v>2</v>
      </c>
      <c r="P3310" s="11">
        <v>2</v>
      </c>
      <c r="Q3310" s="11">
        <v>-74.158693549999995</v>
      </c>
      <c r="R3310" s="12">
        <v>4.5816739819999999</v>
      </c>
    </row>
    <row r="3311" spans="1:18" x14ac:dyDescent="0.25">
      <c r="A3311" s="10">
        <v>3310</v>
      </c>
      <c r="B3311" s="3" t="s">
        <v>5741</v>
      </c>
      <c r="C3311" s="3" t="s">
        <v>5614</v>
      </c>
      <c r="D3311" s="3" t="s">
        <v>1</v>
      </c>
      <c r="E3311" s="3" t="s">
        <v>5742</v>
      </c>
      <c r="F3311" s="87">
        <v>28</v>
      </c>
      <c r="G3311" s="5">
        <f t="shared" si="153"/>
        <v>81</v>
      </c>
      <c r="H3311" s="5" t="str">
        <f>VLOOKUP(F3311,Tabla5[[Columna3]:[Columna4]],2,TRUE)</f>
        <v>Aceptable</v>
      </c>
      <c r="I3311" s="18">
        <v>50</v>
      </c>
      <c r="J3311" s="5">
        <f t="shared" si="154"/>
        <v>46.296296296296298</v>
      </c>
      <c r="K3311" s="5" t="str">
        <f>VLOOKUP(I3311,Tabla13[[Rango minimo]:[Estado de calidad del aire]],2,TRUE)</f>
        <v>Buena</v>
      </c>
      <c r="L3311" s="21">
        <f t="shared" si="155"/>
        <v>63.648148148148152</v>
      </c>
      <c r="M3311" s="21" t="str">
        <f>VLOOKUP(L3311,Tabla7[[Valor minimo]:[Estado de calidad el aire]],2,TRUE)</f>
        <v>Aceptable</v>
      </c>
      <c r="N3311" s="11">
        <v>19</v>
      </c>
      <c r="O3311" s="11" t="s">
        <v>2</v>
      </c>
      <c r="P3311" s="11">
        <v>2</v>
      </c>
      <c r="Q3311" s="11">
        <v>-74.172637440000003</v>
      </c>
      <c r="R3311" s="12">
        <v>4.5953942889999997</v>
      </c>
    </row>
    <row r="3312" spans="1:18" x14ac:dyDescent="0.25">
      <c r="A3312" s="10">
        <v>3311</v>
      </c>
      <c r="B3312" s="3" t="s">
        <v>5743</v>
      </c>
      <c r="C3312" s="3" t="s">
        <v>5614</v>
      </c>
      <c r="D3312" s="3" t="s">
        <v>1</v>
      </c>
      <c r="E3312" s="3" t="s">
        <v>5679</v>
      </c>
      <c r="F3312" s="87">
        <v>28</v>
      </c>
      <c r="G3312" s="5">
        <f t="shared" si="153"/>
        <v>81</v>
      </c>
      <c r="H3312" s="5" t="str">
        <f>VLOOKUP(F3312,Tabla5[[Columna3]:[Columna4]],2,TRUE)</f>
        <v>Aceptable</v>
      </c>
      <c r="I3312" s="18">
        <v>50</v>
      </c>
      <c r="J3312" s="5">
        <f t="shared" si="154"/>
        <v>46.296296296296298</v>
      </c>
      <c r="K3312" s="5" t="str">
        <f>VLOOKUP(I3312,Tabla13[[Rango minimo]:[Estado de calidad del aire]],2,TRUE)</f>
        <v>Buena</v>
      </c>
      <c r="L3312" s="21">
        <f t="shared" si="155"/>
        <v>63.648148148148152</v>
      </c>
      <c r="M3312" s="21" t="str">
        <f>VLOOKUP(L3312,Tabla7[[Valor minimo]:[Estado de calidad el aire]],2,TRUE)</f>
        <v>Aceptable</v>
      </c>
      <c r="N3312" s="11">
        <v>19</v>
      </c>
      <c r="O3312" s="11" t="s">
        <v>2</v>
      </c>
      <c r="P3312" s="11">
        <v>2</v>
      </c>
      <c r="Q3312" s="11">
        <v>-74.165327199999993</v>
      </c>
      <c r="R3312" s="12">
        <v>4.589909961</v>
      </c>
    </row>
    <row r="3313" spans="1:18" x14ac:dyDescent="0.25">
      <c r="A3313" s="10">
        <v>3312</v>
      </c>
      <c r="B3313" s="3" t="s">
        <v>5744</v>
      </c>
      <c r="C3313" s="3" t="s">
        <v>5614</v>
      </c>
      <c r="D3313" s="3" t="s">
        <v>1</v>
      </c>
      <c r="E3313" s="3" t="s">
        <v>5745</v>
      </c>
      <c r="F3313" s="87">
        <v>28</v>
      </c>
      <c r="G3313" s="5">
        <f t="shared" si="153"/>
        <v>81</v>
      </c>
      <c r="H3313" s="5" t="str">
        <f>VLOOKUP(F3313,Tabla5[[Columna3]:[Columna4]],2,TRUE)</f>
        <v>Aceptable</v>
      </c>
      <c r="I3313" s="18">
        <v>50</v>
      </c>
      <c r="J3313" s="5">
        <f t="shared" si="154"/>
        <v>46.296296296296298</v>
      </c>
      <c r="K3313" s="5" t="str">
        <f>VLOOKUP(I3313,Tabla13[[Rango minimo]:[Estado de calidad del aire]],2,TRUE)</f>
        <v>Buena</v>
      </c>
      <c r="L3313" s="21">
        <f t="shared" si="155"/>
        <v>63.648148148148152</v>
      </c>
      <c r="M3313" s="21" t="str">
        <f>VLOOKUP(L3313,Tabla7[[Valor minimo]:[Estado de calidad el aire]],2,TRUE)</f>
        <v>Aceptable</v>
      </c>
      <c r="N3313" s="11">
        <v>19</v>
      </c>
      <c r="O3313" s="11" t="s">
        <v>2</v>
      </c>
      <c r="P3313" s="11">
        <v>1</v>
      </c>
      <c r="Q3313" s="11">
        <v>-74.180007430000003</v>
      </c>
      <c r="R3313" s="12">
        <v>4.5887439040000002</v>
      </c>
    </row>
    <row r="3314" spans="1:18" x14ac:dyDescent="0.25">
      <c r="A3314" s="10">
        <v>3313</v>
      </c>
      <c r="B3314" s="3" t="s">
        <v>5746</v>
      </c>
      <c r="C3314" s="3" t="s">
        <v>5614</v>
      </c>
      <c r="D3314" s="3" t="s">
        <v>1</v>
      </c>
      <c r="E3314" s="3" t="s">
        <v>5747</v>
      </c>
      <c r="F3314" s="87">
        <v>28</v>
      </c>
      <c r="G3314" s="5">
        <f t="shared" si="153"/>
        <v>81</v>
      </c>
      <c r="H3314" s="5" t="str">
        <f>VLOOKUP(F3314,Tabla5[[Columna3]:[Columna4]],2,TRUE)</f>
        <v>Aceptable</v>
      </c>
      <c r="I3314" s="18">
        <v>50</v>
      </c>
      <c r="J3314" s="5">
        <f t="shared" si="154"/>
        <v>46.296296296296298</v>
      </c>
      <c r="K3314" s="5" t="str">
        <f>VLOOKUP(I3314,Tabla13[[Rango minimo]:[Estado de calidad del aire]],2,TRUE)</f>
        <v>Buena</v>
      </c>
      <c r="L3314" s="21">
        <f t="shared" si="155"/>
        <v>63.648148148148152</v>
      </c>
      <c r="M3314" s="21" t="str">
        <f>VLOOKUP(L3314,Tabla7[[Valor minimo]:[Estado de calidad el aire]],2,TRUE)</f>
        <v>Aceptable</v>
      </c>
      <c r="N3314" s="11">
        <v>19</v>
      </c>
      <c r="O3314" s="11" t="s">
        <v>2</v>
      </c>
      <c r="P3314" s="11">
        <v>2</v>
      </c>
      <c r="Q3314" s="11">
        <v>-74.170573959999999</v>
      </c>
      <c r="R3314" s="12">
        <v>4.5921430340000002</v>
      </c>
    </row>
    <row r="3315" spans="1:18" x14ac:dyDescent="0.25">
      <c r="A3315" s="10">
        <v>3314</v>
      </c>
      <c r="B3315" s="3" t="s">
        <v>5748</v>
      </c>
      <c r="C3315" s="3" t="s">
        <v>5614</v>
      </c>
      <c r="D3315" s="3" t="s">
        <v>1</v>
      </c>
      <c r="E3315" s="3" t="s">
        <v>5749</v>
      </c>
      <c r="F3315" s="87">
        <v>28</v>
      </c>
      <c r="G3315" s="5">
        <f t="shared" si="153"/>
        <v>81</v>
      </c>
      <c r="H3315" s="5" t="str">
        <f>VLOOKUP(F3315,Tabla5[[Columna3]:[Columna4]],2,TRUE)</f>
        <v>Aceptable</v>
      </c>
      <c r="I3315" s="18">
        <v>50</v>
      </c>
      <c r="J3315" s="5">
        <f t="shared" si="154"/>
        <v>46.296296296296298</v>
      </c>
      <c r="K3315" s="5" t="str">
        <f>VLOOKUP(I3315,Tabla13[[Rango minimo]:[Estado de calidad del aire]],2,TRUE)</f>
        <v>Buena</v>
      </c>
      <c r="L3315" s="21">
        <f t="shared" si="155"/>
        <v>63.648148148148152</v>
      </c>
      <c r="M3315" s="21" t="str">
        <f>VLOOKUP(L3315,Tabla7[[Valor minimo]:[Estado de calidad el aire]],2,TRUE)</f>
        <v>Aceptable</v>
      </c>
      <c r="N3315" s="11">
        <v>19</v>
      </c>
      <c r="O3315" s="11" t="s">
        <v>2</v>
      </c>
      <c r="P3315" s="11">
        <v>2</v>
      </c>
      <c r="Q3315" s="11">
        <v>-74.166355640000006</v>
      </c>
      <c r="R3315" s="12">
        <v>4.590710788</v>
      </c>
    </row>
    <row r="3316" spans="1:18" x14ac:dyDescent="0.25">
      <c r="A3316" s="10">
        <v>3315</v>
      </c>
      <c r="B3316" s="3" t="s">
        <v>5750</v>
      </c>
      <c r="C3316" s="3" t="s">
        <v>5614</v>
      </c>
      <c r="D3316" s="3" t="s">
        <v>1</v>
      </c>
      <c r="E3316" s="3" t="s">
        <v>5751</v>
      </c>
      <c r="F3316" s="87">
        <v>28</v>
      </c>
      <c r="G3316" s="5">
        <f t="shared" si="153"/>
        <v>81</v>
      </c>
      <c r="H3316" s="5" t="str">
        <f>VLOOKUP(F3316,Tabla5[[Columna3]:[Columna4]],2,TRUE)</f>
        <v>Aceptable</v>
      </c>
      <c r="I3316" s="18">
        <v>50</v>
      </c>
      <c r="J3316" s="5">
        <f t="shared" si="154"/>
        <v>46.296296296296298</v>
      </c>
      <c r="K3316" s="5" t="str">
        <f>VLOOKUP(I3316,Tabla13[[Rango minimo]:[Estado de calidad del aire]],2,TRUE)</f>
        <v>Buena</v>
      </c>
      <c r="L3316" s="21">
        <f t="shared" si="155"/>
        <v>63.648148148148152</v>
      </c>
      <c r="M3316" s="21" t="str">
        <f>VLOOKUP(L3316,Tabla7[[Valor minimo]:[Estado de calidad el aire]],2,TRUE)</f>
        <v>Aceptable</v>
      </c>
      <c r="N3316" s="11">
        <v>19</v>
      </c>
      <c r="O3316" s="11" t="s">
        <v>2</v>
      </c>
      <c r="P3316" s="11">
        <v>3</v>
      </c>
      <c r="Q3316" s="11">
        <v>-74.163337990000002</v>
      </c>
      <c r="R3316" s="12">
        <v>4.5915200860000001</v>
      </c>
    </row>
    <row r="3317" spans="1:18" x14ac:dyDescent="0.25">
      <c r="A3317" s="10">
        <v>3316</v>
      </c>
      <c r="B3317" s="3" t="s">
        <v>5752</v>
      </c>
      <c r="C3317" s="3" t="s">
        <v>5614</v>
      </c>
      <c r="D3317" s="3" t="s">
        <v>1</v>
      </c>
      <c r="E3317" s="3" t="s">
        <v>5698</v>
      </c>
      <c r="F3317" s="87">
        <v>28</v>
      </c>
      <c r="G3317" s="5">
        <f t="shared" si="153"/>
        <v>81</v>
      </c>
      <c r="H3317" s="5" t="str">
        <f>VLOOKUP(F3317,Tabla5[[Columna3]:[Columna4]],2,TRUE)</f>
        <v>Aceptable</v>
      </c>
      <c r="I3317" s="18">
        <v>50</v>
      </c>
      <c r="J3317" s="5">
        <f t="shared" si="154"/>
        <v>46.296296296296298</v>
      </c>
      <c r="K3317" s="5" t="str">
        <f>VLOOKUP(I3317,Tabla13[[Rango minimo]:[Estado de calidad del aire]],2,TRUE)</f>
        <v>Buena</v>
      </c>
      <c r="L3317" s="21">
        <f t="shared" si="155"/>
        <v>63.648148148148152</v>
      </c>
      <c r="M3317" s="21" t="str">
        <f>VLOOKUP(L3317,Tabla7[[Valor minimo]:[Estado de calidad el aire]],2,TRUE)</f>
        <v>Aceptable</v>
      </c>
      <c r="N3317" s="11">
        <v>19</v>
      </c>
      <c r="O3317" s="11" t="s">
        <v>2</v>
      </c>
      <c r="P3317" s="11">
        <v>3</v>
      </c>
      <c r="Q3317" s="11">
        <v>-74.162945960000002</v>
      </c>
      <c r="R3317" s="12">
        <v>4.5906911770000001</v>
      </c>
    </row>
    <row r="3318" spans="1:18" x14ac:dyDescent="0.25">
      <c r="A3318" s="10">
        <v>3317</v>
      </c>
      <c r="B3318" s="3" t="s">
        <v>5753</v>
      </c>
      <c r="C3318" s="3" t="s">
        <v>5614</v>
      </c>
      <c r="D3318" s="3" t="s">
        <v>1</v>
      </c>
      <c r="E3318" s="3" t="s">
        <v>5754</v>
      </c>
      <c r="F3318" s="87">
        <v>28</v>
      </c>
      <c r="G3318" s="5">
        <f t="shared" si="153"/>
        <v>81</v>
      </c>
      <c r="H3318" s="5" t="str">
        <f>VLOOKUP(F3318,Tabla5[[Columna3]:[Columna4]],2,TRUE)</f>
        <v>Aceptable</v>
      </c>
      <c r="I3318" s="18">
        <v>50</v>
      </c>
      <c r="J3318" s="5">
        <f t="shared" si="154"/>
        <v>46.296296296296298</v>
      </c>
      <c r="K3318" s="5" t="str">
        <f>VLOOKUP(I3318,Tabla13[[Rango minimo]:[Estado de calidad del aire]],2,TRUE)</f>
        <v>Buena</v>
      </c>
      <c r="L3318" s="21">
        <f t="shared" si="155"/>
        <v>63.648148148148152</v>
      </c>
      <c r="M3318" s="21" t="str">
        <f>VLOOKUP(L3318,Tabla7[[Valor minimo]:[Estado de calidad el aire]],2,TRUE)</f>
        <v>Aceptable</v>
      </c>
      <c r="N3318" s="11">
        <v>19</v>
      </c>
      <c r="O3318" s="11" t="s">
        <v>2</v>
      </c>
      <c r="P3318" s="11">
        <v>2</v>
      </c>
      <c r="Q3318" s="11">
        <v>-74.177131540000005</v>
      </c>
      <c r="R3318" s="12">
        <v>4.5942080980000002</v>
      </c>
    </row>
    <row r="3319" spans="1:18" x14ac:dyDescent="0.25">
      <c r="A3319" s="10">
        <v>3318</v>
      </c>
      <c r="B3319" s="3" t="s">
        <v>5755</v>
      </c>
      <c r="C3319" s="3" t="s">
        <v>5614</v>
      </c>
      <c r="D3319" s="3" t="s">
        <v>1</v>
      </c>
      <c r="E3319" s="3" t="s">
        <v>5754</v>
      </c>
      <c r="F3319" s="87">
        <v>28</v>
      </c>
      <c r="G3319" s="5">
        <f t="shared" si="153"/>
        <v>81</v>
      </c>
      <c r="H3319" s="5" t="str">
        <f>VLOOKUP(F3319,Tabla5[[Columna3]:[Columna4]],2,TRUE)</f>
        <v>Aceptable</v>
      </c>
      <c r="I3319" s="18">
        <v>50</v>
      </c>
      <c r="J3319" s="5">
        <f t="shared" si="154"/>
        <v>46.296296296296298</v>
      </c>
      <c r="K3319" s="5" t="str">
        <f>VLOOKUP(I3319,Tabla13[[Rango minimo]:[Estado de calidad del aire]],2,TRUE)</f>
        <v>Buena</v>
      </c>
      <c r="L3319" s="21">
        <f t="shared" si="155"/>
        <v>63.648148148148152</v>
      </c>
      <c r="M3319" s="21" t="str">
        <f>VLOOKUP(L3319,Tabla7[[Valor minimo]:[Estado de calidad el aire]],2,TRUE)</f>
        <v>Aceptable</v>
      </c>
      <c r="N3319" s="11">
        <v>19</v>
      </c>
      <c r="O3319" s="11" t="s">
        <v>2</v>
      </c>
      <c r="P3319" s="11">
        <v>2</v>
      </c>
      <c r="Q3319" s="11">
        <v>-74.177411180000007</v>
      </c>
      <c r="R3319" s="12">
        <v>4.5949333030000004</v>
      </c>
    </row>
    <row r="3320" spans="1:18" x14ac:dyDescent="0.25">
      <c r="A3320" s="10">
        <v>3319</v>
      </c>
      <c r="B3320" s="3" t="s">
        <v>5756</v>
      </c>
      <c r="C3320" s="3" t="s">
        <v>5614</v>
      </c>
      <c r="D3320" s="3" t="s">
        <v>1</v>
      </c>
      <c r="E3320" s="3" t="s">
        <v>5757</v>
      </c>
      <c r="F3320" s="87">
        <v>28</v>
      </c>
      <c r="G3320" s="5">
        <f t="shared" si="153"/>
        <v>81</v>
      </c>
      <c r="H3320" s="5" t="str">
        <f>VLOOKUP(F3320,Tabla5[[Columna3]:[Columna4]],2,TRUE)</f>
        <v>Aceptable</v>
      </c>
      <c r="I3320" s="18">
        <v>50</v>
      </c>
      <c r="J3320" s="5">
        <f t="shared" si="154"/>
        <v>46.296296296296298</v>
      </c>
      <c r="K3320" s="5" t="str">
        <f>VLOOKUP(I3320,Tabla13[[Rango minimo]:[Estado de calidad del aire]],2,TRUE)</f>
        <v>Buena</v>
      </c>
      <c r="L3320" s="21">
        <f t="shared" si="155"/>
        <v>63.648148148148152</v>
      </c>
      <c r="M3320" s="21" t="str">
        <f>VLOOKUP(L3320,Tabla7[[Valor minimo]:[Estado de calidad el aire]],2,TRUE)</f>
        <v>Aceptable</v>
      </c>
      <c r="N3320" s="11">
        <v>19</v>
      </c>
      <c r="O3320" s="11" t="s">
        <v>2</v>
      </c>
      <c r="P3320" s="11">
        <v>2</v>
      </c>
      <c r="Q3320" s="11">
        <v>-74.164241160000003</v>
      </c>
      <c r="R3320" s="12">
        <v>4.5904811289999996</v>
      </c>
    </row>
    <row r="3321" spans="1:18" x14ac:dyDescent="0.25">
      <c r="A3321" s="10">
        <v>3320</v>
      </c>
      <c r="B3321" s="3" t="s">
        <v>5758</v>
      </c>
      <c r="C3321" s="3" t="s">
        <v>5614</v>
      </c>
      <c r="D3321" s="3" t="s">
        <v>1</v>
      </c>
      <c r="E3321" s="3" t="s">
        <v>5694</v>
      </c>
      <c r="F3321" s="87">
        <v>28</v>
      </c>
      <c r="G3321" s="5">
        <f t="shared" si="153"/>
        <v>81</v>
      </c>
      <c r="H3321" s="5" t="str">
        <f>VLOOKUP(F3321,Tabla5[[Columna3]:[Columna4]],2,TRUE)</f>
        <v>Aceptable</v>
      </c>
      <c r="I3321" s="18">
        <v>50</v>
      </c>
      <c r="J3321" s="5">
        <f t="shared" si="154"/>
        <v>46.296296296296298</v>
      </c>
      <c r="K3321" s="5" t="str">
        <f>VLOOKUP(I3321,Tabla13[[Rango minimo]:[Estado de calidad del aire]],2,TRUE)</f>
        <v>Buena</v>
      </c>
      <c r="L3321" s="21">
        <f t="shared" si="155"/>
        <v>63.648148148148152</v>
      </c>
      <c r="M3321" s="21" t="str">
        <f>VLOOKUP(L3321,Tabla7[[Valor minimo]:[Estado de calidad el aire]],2,TRUE)</f>
        <v>Aceptable</v>
      </c>
      <c r="N3321" s="11">
        <v>19</v>
      </c>
      <c r="O3321" s="11" t="s">
        <v>2</v>
      </c>
      <c r="P3321" s="11">
        <v>1</v>
      </c>
      <c r="Q3321" s="11">
        <v>-74.16509782</v>
      </c>
      <c r="R3321" s="12">
        <v>4.5759754619999997</v>
      </c>
    </row>
    <row r="3322" spans="1:18" x14ac:dyDescent="0.25">
      <c r="A3322" s="10">
        <v>3321</v>
      </c>
      <c r="B3322" s="3" t="s">
        <v>5759</v>
      </c>
      <c r="C3322" s="3" t="s">
        <v>5614</v>
      </c>
      <c r="D3322" s="3" t="s">
        <v>1</v>
      </c>
      <c r="E3322" s="3" t="s">
        <v>5694</v>
      </c>
      <c r="F3322" s="87">
        <v>24</v>
      </c>
      <c r="G3322" s="5">
        <f t="shared" si="153"/>
        <v>73</v>
      </c>
      <c r="H3322" s="5" t="str">
        <f>VLOOKUP(F3322,Tabla5[[Columna3]:[Columna4]],2,TRUE)</f>
        <v>Aceptable</v>
      </c>
      <c r="I3322" s="18">
        <v>50</v>
      </c>
      <c r="J3322" s="5">
        <f t="shared" si="154"/>
        <v>46.296296296296298</v>
      </c>
      <c r="K3322" s="5" t="str">
        <f>VLOOKUP(I3322,Tabla13[[Rango minimo]:[Estado de calidad del aire]],2,TRUE)</f>
        <v>Buena</v>
      </c>
      <c r="L3322" s="21">
        <f t="shared" si="155"/>
        <v>59.648148148148152</v>
      </c>
      <c r="M3322" s="21" t="str">
        <f>VLOOKUP(L3322,Tabla7[[Valor minimo]:[Estado de calidad el aire]],2,TRUE)</f>
        <v>Aceptable</v>
      </c>
      <c r="N3322" s="11">
        <v>19</v>
      </c>
      <c r="O3322" s="11" t="s">
        <v>2</v>
      </c>
      <c r="P3322" s="11">
        <v>1</v>
      </c>
      <c r="Q3322" s="11">
        <v>-74.168513480000001</v>
      </c>
      <c r="R3322" s="12">
        <v>4.5741095410000003</v>
      </c>
    </row>
    <row r="3323" spans="1:18" x14ac:dyDescent="0.25">
      <c r="A3323" s="10">
        <v>3322</v>
      </c>
      <c r="B3323" s="3" t="s">
        <v>5760</v>
      </c>
      <c r="C3323" s="3" t="s">
        <v>5614</v>
      </c>
      <c r="D3323" s="3" t="s">
        <v>1</v>
      </c>
      <c r="E3323" s="3" t="s">
        <v>5679</v>
      </c>
      <c r="F3323" s="87">
        <v>28</v>
      </c>
      <c r="G3323" s="5">
        <f t="shared" si="153"/>
        <v>81</v>
      </c>
      <c r="H3323" s="5" t="str">
        <f>VLOOKUP(F3323,Tabla5[[Columna3]:[Columna4]],2,TRUE)</f>
        <v>Aceptable</v>
      </c>
      <c r="I3323" s="18">
        <v>50</v>
      </c>
      <c r="J3323" s="5">
        <f t="shared" si="154"/>
        <v>46.296296296296298</v>
      </c>
      <c r="K3323" s="5" t="str">
        <f>VLOOKUP(I3323,Tabla13[[Rango minimo]:[Estado de calidad del aire]],2,TRUE)</f>
        <v>Buena</v>
      </c>
      <c r="L3323" s="21">
        <f t="shared" si="155"/>
        <v>63.648148148148152</v>
      </c>
      <c r="M3323" s="21" t="str">
        <f>VLOOKUP(L3323,Tabla7[[Valor minimo]:[Estado de calidad el aire]],2,TRUE)</f>
        <v>Aceptable</v>
      </c>
      <c r="N3323" s="11">
        <v>19</v>
      </c>
      <c r="O3323" s="11" t="s">
        <v>2</v>
      </c>
      <c r="P3323" s="11">
        <v>2</v>
      </c>
      <c r="Q3323" s="11">
        <v>-74.165399710000003</v>
      </c>
      <c r="R3323" s="12">
        <v>4.5902908839999998</v>
      </c>
    </row>
    <row r="3324" spans="1:18" x14ac:dyDescent="0.25">
      <c r="A3324" s="10">
        <v>3323</v>
      </c>
      <c r="B3324" s="3" t="s">
        <v>5761</v>
      </c>
      <c r="C3324" s="3" t="s">
        <v>5614</v>
      </c>
      <c r="D3324" s="3" t="s">
        <v>1</v>
      </c>
      <c r="E3324" s="3" t="s">
        <v>5679</v>
      </c>
      <c r="F3324" s="87">
        <v>28</v>
      </c>
      <c r="G3324" s="5">
        <f t="shared" si="153"/>
        <v>81</v>
      </c>
      <c r="H3324" s="5" t="str">
        <f>VLOOKUP(F3324,Tabla5[[Columna3]:[Columna4]],2,TRUE)</f>
        <v>Aceptable</v>
      </c>
      <c r="I3324" s="18">
        <v>50</v>
      </c>
      <c r="J3324" s="5">
        <f t="shared" si="154"/>
        <v>46.296296296296298</v>
      </c>
      <c r="K3324" s="5" t="str">
        <f>VLOOKUP(I3324,Tabla13[[Rango minimo]:[Estado de calidad del aire]],2,TRUE)</f>
        <v>Buena</v>
      </c>
      <c r="L3324" s="21">
        <f t="shared" si="155"/>
        <v>63.648148148148152</v>
      </c>
      <c r="M3324" s="21" t="str">
        <f>VLOOKUP(L3324,Tabla7[[Valor minimo]:[Estado de calidad el aire]],2,TRUE)</f>
        <v>Aceptable</v>
      </c>
      <c r="N3324" s="11">
        <v>19</v>
      </c>
      <c r="O3324" s="11" t="s">
        <v>2</v>
      </c>
      <c r="P3324" s="11">
        <v>2</v>
      </c>
      <c r="Q3324" s="11">
        <v>-74.165401900000006</v>
      </c>
      <c r="R3324" s="12">
        <v>4.5906744359999996</v>
      </c>
    </row>
    <row r="3325" spans="1:18" x14ac:dyDescent="0.25">
      <c r="A3325" s="10">
        <v>3324</v>
      </c>
      <c r="B3325" s="3" t="s">
        <v>5762</v>
      </c>
      <c r="C3325" s="3" t="s">
        <v>5614</v>
      </c>
      <c r="D3325" s="3" t="s">
        <v>1</v>
      </c>
      <c r="E3325" s="3" t="s">
        <v>5734</v>
      </c>
      <c r="F3325" s="87">
        <v>28</v>
      </c>
      <c r="G3325" s="5">
        <f t="shared" si="153"/>
        <v>81</v>
      </c>
      <c r="H3325" s="5" t="str">
        <f>VLOOKUP(F3325,Tabla5[[Columna3]:[Columna4]],2,TRUE)</f>
        <v>Aceptable</v>
      </c>
      <c r="I3325" s="18">
        <v>50</v>
      </c>
      <c r="J3325" s="5">
        <f t="shared" si="154"/>
        <v>46.296296296296298</v>
      </c>
      <c r="K3325" s="5" t="str">
        <f>VLOOKUP(I3325,Tabla13[[Rango minimo]:[Estado de calidad del aire]],2,TRUE)</f>
        <v>Buena</v>
      </c>
      <c r="L3325" s="21">
        <f t="shared" si="155"/>
        <v>63.648148148148152</v>
      </c>
      <c r="M3325" s="21" t="str">
        <f>VLOOKUP(L3325,Tabla7[[Valor minimo]:[Estado de calidad el aire]],2,TRUE)</f>
        <v>Aceptable</v>
      </c>
      <c r="N3325" s="11">
        <v>19</v>
      </c>
      <c r="O3325" s="11" t="s">
        <v>2</v>
      </c>
      <c r="P3325" s="11">
        <v>2</v>
      </c>
      <c r="Q3325" s="11">
        <v>-74.170006529999995</v>
      </c>
      <c r="R3325" s="12">
        <v>4.5872799039999999</v>
      </c>
    </row>
    <row r="3326" spans="1:18" x14ac:dyDescent="0.25">
      <c r="A3326" s="10">
        <v>3325</v>
      </c>
      <c r="B3326" s="3" t="s">
        <v>5763</v>
      </c>
      <c r="C3326" s="3" t="s">
        <v>5614</v>
      </c>
      <c r="D3326" s="3" t="s">
        <v>1</v>
      </c>
      <c r="E3326" s="3" t="s">
        <v>5683</v>
      </c>
      <c r="F3326" s="87">
        <v>24</v>
      </c>
      <c r="G3326" s="5">
        <f t="shared" si="153"/>
        <v>73</v>
      </c>
      <c r="H3326" s="5" t="str">
        <f>VLOOKUP(F3326,Tabla5[[Columna3]:[Columna4]],2,TRUE)</f>
        <v>Aceptable</v>
      </c>
      <c r="I3326" s="18">
        <v>50</v>
      </c>
      <c r="J3326" s="5">
        <f t="shared" si="154"/>
        <v>46.296296296296298</v>
      </c>
      <c r="K3326" s="5" t="str">
        <f>VLOOKUP(I3326,Tabla13[[Rango minimo]:[Estado de calidad del aire]],2,TRUE)</f>
        <v>Buena</v>
      </c>
      <c r="L3326" s="21">
        <f t="shared" si="155"/>
        <v>59.648148148148152</v>
      </c>
      <c r="M3326" s="21" t="str">
        <f>VLOOKUP(L3326,Tabla7[[Valor minimo]:[Estado de calidad el aire]],2,TRUE)</f>
        <v>Aceptable</v>
      </c>
      <c r="N3326" s="11">
        <v>19</v>
      </c>
      <c r="O3326" s="11" t="s">
        <v>2</v>
      </c>
      <c r="P3326" s="11">
        <v>1</v>
      </c>
      <c r="Q3326" s="11">
        <v>-74.173805680000001</v>
      </c>
      <c r="R3326" s="12">
        <v>4.5721835960000003</v>
      </c>
    </row>
    <row r="3327" spans="1:18" x14ac:dyDescent="0.25">
      <c r="A3327" s="10">
        <v>3326</v>
      </c>
      <c r="B3327" s="3" t="s">
        <v>5764</v>
      </c>
      <c r="C3327" s="3" t="s">
        <v>5614</v>
      </c>
      <c r="D3327" s="3" t="s">
        <v>1</v>
      </c>
      <c r="E3327" s="3" t="s">
        <v>5765</v>
      </c>
      <c r="F3327" s="87">
        <v>28</v>
      </c>
      <c r="G3327" s="5">
        <f t="shared" si="153"/>
        <v>81</v>
      </c>
      <c r="H3327" s="5" t="str">
        <f>VLOOKUP(F3327,Tabla5[[Columna3]:[Columna4]],2,TRUE)</f>
        <v>Aceptable</v>
      </c>
      <c r="I3327" s="18">
        <v>50</v>
      </c>
      <c r="J3327" s="5">
        <f t="shared" si="154"/>
        <v>46.296296296296298</v>
      </c>
      <c r="K3327" s="5" t="str">
        <f>VLOOKUP(I3327,Tabla13[[Rango minimo]:[Estado de calidad del aire]],2,TRUE)</f>
        <v>Buena</v>
      </c>
      <c r="L3327" s="21">
        <f t="shared" si="155"/>
        <v>63.648148148148152</v>
      </c>
      <c r="M3327" s="21" t="str">
        <f>VLOOKUP(L3327,Tabla7[[Valor minimo]:[Estado de calidad el aire]],2,TRUE)</f>
        <v>Aceptable</v>
      </c>
      <c r="N3327" s="11">
        <v>19</v>
      </c>
      <c r="O3327" s="11" t="s">
        <v>2</v>
      </c>
      <c r="P3327" s="11">
        <v>3</v>
      </c>
      <c r="Q3327" s="11">
        <v>-74.163258110000001</v>
      </c>
      <c r="R3327" s="12">
        <v>4.5948189260000003</v>
      </c>
    </row>
    <row r="3328" spans="1:18" x14ac:dyDescent="0.25">
      <c r="A3328" s="10">
        <v>3327</v>
      </c>
      <c r="B3328" s="3" t="s">
        <v>5766</v>
      </c>
      <c r="C3328" s="3" t="s">
        <v>5614</v>
      </c>
      <c r="D3328" s="3" t="s">
        <v>1</v>
      </c>
      <c r="E3328" s="3" t="s">
        <v>5767</v>
      </c>
      <c r="F3328" s="87">
        <v>28</v>
      </c>
      <c r="G3328" s="5">
        <f t="shared" si="153"/>
        <v>81</v>
      </c>
      <c r="H3328" s="5" t="str">
        <f>VLOOKUP(F3328,Tabla5[[Columna3]:[Columna4]],2,TRUE)</f>
        <v>Aceptable</v>
      </c>
      <c r="I3328" s="18">
        <v>50</v>
      </c>
      <c r="J3328" s="5">
        <f t="shared" si="154"/>
        <v>46.296296296296298</v>
      </c>
      <c r="K3328" s="5" t="str">
        <f>VLOOKUP(I3328,Tabla13[[Rango minimo]:[Estado de calidad del aire]],2,TRUE)</f>
        <v>Buena</v>
      </c>
      <c r="L3328" s="21">
        <f t="shared" si="155"/>
        <v>63.648148148148152</v>
      </c>
      <c r="M3328" s="21" t="str">
        <f>VLOOKUP(L3328,Tabla7[[Valor minimo]:[Estado de calidad el aire]],2,TRUE)</f>
        <v>Aceptable</v>
      </c>
      <c r="N3328" s="11">
        <v>19</v>
      </c>
      <c r="O3328" s="11" t="s">
        <v>2</v>
      </c>
      <c r="P3328" s="11">
        <v>3</v>
      </c>
      <c r="Q3328" s="11">
        <v>-74.169474539999996</v>
      </c>
      <c r="R3328" s="12">
        <v>4.5940930289999997</v>
      </c>
    </row>
    <row r="3329" spans="1:18" x14ac:dyDescent="0.25">
      <c r="A3329" s="10">
        <v>3328</v>
      </c>
      <c r="B3329" s="3" t="s">
        <v>5768</v>
      </c>
      <c r="C3329" s="3" t="s">
        <v>5614</v>
      </c>
      <c r="D3329" s="3" t="s">
        <v>1</v>
      </c>
      <c r="E3329" s="3" t="s">
        <v>5769</v>
      </c>
      <c r="F3329" s="87">
        <v>28</v>
      </c>
      <c r="G3329" s="5">
        <f t="shared" si="153"/>
        <v>81</v>
      </c>
      <c r="H3329" s="5" t="str">
        <f>VLOOKUP(F3329,Tabla5[[Columna3]:[Columna4]],2,TRUE)</f>
        <v>Aceptable</v>
      </c>
      <c r="I3329" s="18">
        <v>50</v>
      </c>
      <c r="J3329" s="5">
        <f t="shared" si="154"/>
        <v>46.296296296296298</v>
      </c>
      <c r="K3329" s="5" t="str">
        <f>VLOOKUP(I3329,Tabla13[[Rango minimo]:[Estado de calidad del aire]],2,TRUE)</f>
        <v>Buena</v>
      </c>
      <c r="L3329" s="21">
        <f t="shared" si="155"/>
        <v>63.648148148148152</v>
      </c>
      <c r="M3329" s="21" t="str">
        <f>VLOOKUP(L3329,Tabla7[[Valor minimo]:[Estado de calidad el aire]],2,TRUE)</f>
        <v>Aceptable</v>
      </c>
      <c r="N3329" s="11">
        <v>19</v>
      </c>
      <c r="O3329" s="11" t="s">
        <v>2</v>
      </c>
      <c r="P3329" s="11">
        <v>3</v>
      </c>
      <c r="Q3329" s="11">
        <v>-74.169360760000004</v>
      </c>
      <c r="R3329" s="12">
        <v>4.595456199</v>
      </c>
    </row>
    <row r="3330" spans="1:18" x14ac:dyDescent="0.25">
      <c r="A3330" s="10">
        <v>3329</v>
      </c>
      <c r="B3330" s="3" t="s">
        <v>5770</v>
      </c>
      <c r="C3330" s="3" t="s">
        <v>5614</v>
      </c>
      <c r="D3330" s="3" t="s">
        <v>1</v>
      </c>
      <c r="E3330" s="3" t="s">
        <v>5771</v>
      </c>
      <c r="F3330" s="87">
        <v>28</v>
      </c>
      <c r="G3330" s="5">
        <f t="shared" si="153"/>
        <v>81</v>
      </c>
      <c r="H3330" s="5" t="str">
        <f>VLOOKUP(F3330,Tabla5[[Columna3]:[Columna4]],2,TRUE)</f>
        <v>Aceptable</v>
      </c>
      <c r="I3330" s="18">
        <v>50</v>
      </c>
      <c r="J3330" s="5">
        <f t="shared" si="154"/>
        <v>46.296296296296298</v>
      </c>
      <c r="K3330" s="5" t="str">
        <f>VLOOKUP(I3330,Tabla13[[Rango minimo]:[Estado de calidad del aire]],2,TRUE)</f>
        <v>Buena</v>
      </c>
      <c r="L3330" s="21">
        <f t="shared" si="155"/>
        <v>63.648148148148152</v>
      </c>
      <c r="M3330" s="21" t="str">
        <f>VLOOKUP(L3330,Tabla7[[Valor minimo]:[Estado de calidad el aire]],2,TRUE)</f>
        <v>Aceptable</v>
      </c>
      <c r="N3330" s="11">
        <v>19</v>
      </c>
      <c r="O3330" s="11" t="s">
        <v>2</v>
      </c>
      <c r="P3330" s="11">
        <v>3</v>
      </c>
      <c r="Q3330" s="11">
        <v>-74.161197680000001</v>
      </c>
      <c r="R3330" s="12">
        <v>4.5868358520000001</v>
      </c>
    </row>
    <row r="3331" spans="1:18" x14ac:dyDescent="0.25">
      <c r="A3331" s="10">
        <v>3330</v>
      </c>
      <c r="B3331" s="3" t="s">
        <v>5772</v>
      </c>
      <c r="C3331" s="3" t="s">
        <v>5614</v>
      </c>
      <c r="D3331" s="3" t="s">
        <v>1</v>
      </c>
      <c r="E3331" s="3" t="s">
        <v>5773</v>
      </c>
      <c r="F3331" s="87">
        <v>28</v>
      </c>
      <c r="G3331" s="5">
        <f t="shared" ref="G3331:G3394" si="156">IF(F3331&lt;=12, F3331*50/12,
IF(F3331&lt;=37, 51 + (F3331-13)*50/25,
IF(F3331&lt;=55, 101 + (F3331-38)*50/18,
IF(F3331&lt;=150, 151 + (F3331-56)*50/95,
IF(F3331&lt;=250, 201 + (F3331-151)*100/100,
301 + (F3331-251)*200/250)))))</f>
        <v>81</v>
      </c>
      <c r="H3331" s="5" t="str">
        <f>VLOOKUP(F3331,Tabla5[[Columna3]:[Columna4]],2,TRUE)</f>
        <v>Aceptable</v>
      </c>
      <c r="I3331" s="18">
        <v>50</v>
      </c>
      <c r="J3331" s="5">
        <f t="shared" ref="J3331:J3394" si="157">IF(I3331&lt;=54, I3331*50/54,
IF(I3331&lt;=154, 51 + (I3331-55)*50/100,
IF(I3331&lt;=254, 101 + (I3331-155)*50/100,
IF(I3331&lt;=354, 151 + (I3331-255)*50/100,
IF(I3331&lt;=424, 201 + (I3331-355)*100/70,
301 + (I3331-425)*200/180)))))</f>
        <v>46.296296296296298</v>
      </c>
      <c r="K3331" s="5" t="str">
        <f>VLOOKUP(I3331,Tabla13[[Rango minimo]:[Estado de calidad del aire]],2,TRUE)</f>
        <v>Buena</v>
      </c>
      <c r="L3331" s="21">
        <f t="shared" ref="L3331:L3394" si="158">(((G3331+J3331)/2))</f>
        <v>63.648148148148152</v>
      </c>
      <c r="M3331" s="21" t="str">
        <f>VLOOKUP(L3331,Tabla7[[Valor minimo]:[Estado de calidad el aire]],2,TRUE)</f>
        <v>Aceptable</v>
      </c>
      <c r="N3331" s="11">
        <v>19</v>
      </c>
      <c r="O3331" s="11" t="s">
        <v>2</v>
      </c>
      <c r="P3331" s="11">
        <v>3</v>
      </c>
      <c r="Q3331" s="11">
        <v>-74.162476310000002</v>
      </c>
      <c r="R3331" s="12">
        <v>4.587540164</v>
      </c>
    </row>
    <row r="3332" spans="1:18" x14ac:dyDescent="0.25">
      <c r="A3332" s="10">
        <v>3331</v>
      </c>
      <c r="B3332" s="3" t="s">
        <v>5774</v>
      </c>
      <c r="C3332" s="3" t="s">
        <v>5614</v>
      </c>
      <c r="D3332" s="3" t="s">
        <v>1</v>
      </c>
      <c r="E3332" s="3" t="s">
        <v>5775</v>
      </c>
      <c r="F3332" s="87">
        <v>28</v>
      </c>
      <c r="G3332" s="5">
        <f t="shared" si="156"/>
        <v>81</v>
      </c>
      <c r="H3332" s="5" t="str">
        <f>VLOOKUP(F3332,Tabla5[[Columna3]:[Columna4]],2,TRUE)</f>
        <v>Aceptable</v>
      </c>
      <c r="I3332" s="18">
        <v>50</v>
      </c>
      <c r="J3332" s="5">
        <f t="shared" si="157"/>
        <v>46.296296296296298</v>
      </c>
      <c r="K3332" s="5" t="str">
        <f>VLOOKUP(I3332,Tabla13[[Rango minimo]:[Estado de calidad del aire]],2,TRUE)</f>
        <v>Buena</v>
      </c>
      <c r="L3332" s="21">
        <f t="shared" si="158"/>
        <v>63.648148148148152</v>
      </c>
      <c r="M3332" s="21" t="str">
        <f>VLOOKUP(L3332,Tabla7[[Valor minimo]:[Estado de calidad el aire]],2,TRUE)</f>
        <v>Aceptable</v>
      </c>
      <c r="N3332" s="11">
        <v>19</v>
      </c>
      <c r="O3332" s="11" t="s">
        <v>2</v>
      </c>
      <c r="P3332" s="11">
        <v>1</v>
      </c>
      <c r="Q3332" s="11">
        <v>-74.167238530000006</v>
      </c>
      <c r="R3332" s="12">
        <v>4.5776998630000003</v>
      </c>
    </row>
    <row r="3333" spans="1:18" x14ac:dyDescent="0.25">
      <c r="A3333" s="10">
        <v>3332</v>
      </c>
      <c r="B3333" s="3" t="s">
        <v>5776</v>
      </c>
      <c r="C3333" s="3" t="s">
        <v>5614</v>
      </c>
      <c r="D3333" s="3" t="s">
        <v>1</v>
      </c>
      <c r="E3333" s="3" t="s">
        <v>5718</v>
      </c>
      <c r="F3333" s="87">
        <v>28</v>
      </c>
      <c r="G3333" s="5">
        <f t="shared" si="156"/>
        <v>81</v>
      </c>
      <c r="H3333" s="5" t="str">
        <f>VLOOKUP(F3333,Tabla5[[Columna3]:[Columna4]],2,TRUE)</f>
        <v>Aceptable</v>
      </c>
      <c r="I3333" s="18">
        <v>50</v>
      </c>
      <c r="J3333" s="5">
        <f t="shared" si="157"/>
        <v>46.296296296296298</v>
      </c>
      <c r="K3333" s="5" t="str">
        <f>VLOOKUP(I3333,Tabla13[[Rango minimo]:[Estado de calidad del aire]],2,TRUE)</f>
        <v>Buena</v>
      </c>
      <c r="L3333" s="21">
        <f t="shared" si="158"/>
        <v>63.648148148148152</v>
      </c>
      <c r="M3333" s="21" t="str">
        <f>VLOOKUP(L3333,Tabla7[[Valor minimo]:[Estado de calidad el aire]],2,TRUE)</f>
        <v>Aceptable</v>
      </c>
      <c r="N3333" s="11">
        <v>19</v>
      </c>
      <c r="O3333" s="11" t="s">
        <v>2</v>
      </c>
      <c r="P3333" s="11">
        <v>1</v>
      </c>
      <c r="Q3333" s="11">
        <v>-74.174692899999997</v>
      </c>
      <c r="R3333" s="12">
        <v>4.5835712150000001</v>
      </c>
    </row>
    <row r="3334" spans="1:18" x14ac:dyDescent="0.25">
      <c r="A3334" s="10">
        <v>3333</v>
      </c>
      <c r="B3334" s="3" t="s">
        <v>5777</v>
      </c>
      <c r="C3334" s="3" t="s">
        <v>5614</v>
      </c>
      <c r="D3334" s="3" t="s">
        <v>1</v>
      </c>
      <c r="E3334" s="3" t="s">
        <v>5679</v>
      </c>
      <c r="F3334" s="87">
        <v>28</v>
      </c>
      <c r="G3334" s="5">
        <f t="shared" si="156"/>
        <v>81</v>
      </c>
      <c r="H3334" s="5" t="str">
        <f>VLOOKUP(F3334,Tabla5[[Columna3]:[Columna4]],2,TRUE)</f>
        <v>Aceptable</v>
      </c>
      <c r="I3334" s="18">
        <v>50</v>
      </c>
      <c r="J3334" s="5">
        <f t="shared" si="157"/>
        <v>46.296296296296298</v>
      </c>
      <c r="K3334" s="5" t="str">
        <f>VLOOKUP(I3334,Tabla13[[Rango minimo]:[Estado de calidad del aire]],2,TRUE)</f>
        <v>Buena</v>
      </c>
      <c r="L3334" s="21">
        <f t="shared" si="158"/>
        <v>63.648148148148152</v>
      </c>
      <c r="M3334" s="21" t="str">
        <f>VLOOKUP(L3334,Tabla7[[Valor minimo]:[Estado de calidad el aire]],2,TRUE)</f>
        <v>Aceptable</v>
      </c>
      <c r="N3334" s="11">
        <v>19</v>
      </c>
      <c r="O3334" s="11" t="s">
        <v>2</v>
      </c>
      <c r="P3334" s="11">
        <v>2</v>
      </c>
      <c r="Q3334" s="11">
        <v>-74.16531707</v>
      </c>
      <c r="R3334" s="12">
        <v>4.5910661360000002</v>
      </c>
    </row>
    <row r="3335" spans="1:18" x14ac:dyDescent="0.25">
      <c r="A3335" s="10">
        <v>3334</v>
      </c>
      <c r="B3335" s="3" t="s">
        <v>5778</v>
      </c>
      <c r="C3335" s="3" t="s">
        <v>5614</v>
      </c>
      <c r="D3335" s="3" t="s">
        <v>1</v>
      </c>
      <c r="E3335" s="3" t="s">
        <v>5779</v>
      </c>
      <c r="F3335" s="87">
        <v>24</v>
      </c>
      <c r="G3335" s="5">
        <f t="shared" si="156"/>
        <v>73</v>
      </c>
      <c r="H3335" s="5" t="str">
        <f>VLOOKUP(F3335,Tabla5[[Columna3]:[Columna4]],2,TRUE)</f>
        <v>Aceptable</v>
      </c>
      <c r="I3335" s="18">
        <v>50</v>
      </c>
      <c r="J3335" s="5">
        <f t="shared" si="157"/>
        <v>46.296296296296298</v>
      </c>
      <c r="K3335" s="5" t="str">
        <f>VLOOKUP(I3335,Tabla13[[Rango minimo]:[Estado de calidad del aire]],2,TRUE)</f>
        <v>Buena</v>
      </c>
      <c r="L3335" s="21">
        <f t="shared" si="158"/>
        <v>59.648148148148152</v>
      </c>
      <c r="M3335" s="21" t="str">
        <f>VLOOKUP(L3335,Tabla7[[Valor minimo]:[Estado de calidad el aire]],2,TRUE)</f>
        <v>Aceptable</v>
      </c>
      <c r="N3335" s="11">
        <v>19</v>
      </c>
      <c r="O3335" s="11" t="s">
        <v>2</v>
      </c>
      <c r="P3335" s="11">
        <v>1</v>
      </c>
      <c r="Q3335" s="11">
        <v>-74.17023906</v>
      </c>
      <c r="R3335" s="12">
        <v>4.5664667349999997</v>
      </c>
    </row>
    <row r="3336" spans="1:18" x14ac:dyDescent="0.25">
      <c r="A3336" s="10">
        <v>3335</v>
      </c>
      <c r="B3336" s="3" t="s">
        <v>5780</v>
      </c>
      <c r="C3336" s="3" t="s">
        <v>5614</v>
      </c>
      <c r="D3336" s="3" t="s">
        <v>1</v>
      </c>
      <c r="E3336" s="3" t="s">
        <v>5781</v>
      </c>
      <c r="F3336" s="87">
        <v>24</v>
      </c>
      <c r="G3336" s="5">
        <f t="shared" si="156"/>
        <v>73</v>
      </c>
      <c r="H3336" s="5" t="str">
        <f>VLOOKUP(F3336,Tabla5[[Columna3]:[Columna4]],2,TRUE)</f>
        <v>Aceptable</v>
      </c>
      <c r="I3336" s="18">
        <v>50</v>
      </c>
      <c r="J3336" s="5">
        <f t="shared" si="157"/>
        <v>46.296296296296298</v>
      </c>
      <c r="K3336" s="5" t="str">
        <f>VLOOKUP(I3336,Tabla13[[Rango minimo]:[Estado de calidad del aire]],2,TRUE)</f>
        <v>Buena</v>
      </c>
      <c r="L3336" s="21">
        <f t="shared" si="158"/>
        <v>59.648148148148152</v>
      </c>
      <c r="M3336" s="21" t="str">
        <f>VLOOKUP(L3336,Tabla7[[Valor minimo]:[Estado de calidad el aire]],2,TRUE)</f>
        <v>Aceptable</v>
      </c>
      <c r="N3336" s="11">
        <v>19</v>
      </c>
      <c r="O3336" s="11" t="s">
        <v>2</v>
      </c>
      <c r="P3336" s="11">
        <v>1</v>
      </c>
      <c r="Q3336" s="11">
        <v>-74.163939319999997</v>
      </c>
      <c r="R3336" s="12">
        <v>4.5658416229999998</v>
      </c>
    </row>
    <row r="3337" spans="1:18" x14ac:dyDescent="0.25">
      <c r="A3337" s="10">
        <v>3336</v>
      </c>
      <c r="B3337" s="3" t="s">
        <v>5782</v>
      </c>
      <c r="C3337" s="3" t="s">
        <v>5614</v>
      </c>
      <c r="D3337" s="3" t="s">
        <v>1</v>
      </c>
      <c r="E3337" s="3" t="s">
        <v>5783</v>
      </c>
      <c r="F3337" s="87">
        <v>28</v>
      </c>
      <c r="G3337" s="5">
        <f t="shared" si="156"/>
        <v>81</v>
      </c>
      <c r="H3337" s="5" t="str">
        <f>VLOOKUP(F3337,Tabla5[[Columna3]:[Columna4]],2,TRUE)</f>
        <v>Aceptable</v>
      </c>
      <c r="I3337" s="18">
        <v>50</v>
      </c>
      <c r="J3337" s="5">
        <f t="shared" si="157"/>
        <v>46.296296296296298</v>
      </c>
      <c r="K3337" s="5" t="str">
        <f>VLOOKUP(I3337,Tabla13[[Rango minimo]:[Estado de calidad del aire]],2,TRUE)</f>
        <v>Buena</v>
      </c>
      <c r="L3337" s="21">
        <f t="shared" si="158"/>
        <v>63.648148148148152</v>
      </c>
      <c r="M3337" s="21" t="str">
        <f>VLOOKUP(L3337,Tabla7[[Valor minimo]:[Estado de calidad el aire]],2,TRUE)</f>
        <v>Aceptable</v>
      </c>
      <c r="N3337" s="11">
        <v>19</v>
      </c>
      <c r="O3337" s="11" t="s">
        <v>2</v>
      </c>
      <c r="P3337" s="11">
        <v>1</v>
      </c>
      <c r="Q3337" s="11">
        <v>-74.164334280000006</v>
      </c>
      <c r="R3337" s="12">
        <v>4.5732288829999996</v>
      </c>
    </row>
    <row r="3338" spans="1:18" x14ac:dyDescent="0.25">
      <c r="A3338" s="10">
        <v>3337</v>
      </c>
      <c r="B3338" s="3" t="s">
        <v>5784</v>
      </c>
      <c r="C3338" s="3" t="s">
        <v>5614</v>
      </c>
      <c r="D3338" s="3" t="s">
        <v>1</v>
      </c>
      <c r="E3338" s="3" t="s">
        <v>5785</v>
      </c>
      <c r="F3338" s="87">
        <v>28</v>
      </c>
      <c r="G3338" s="5">
        <f t="shared" si="156"/>
        <v>81</v>
      </c>
      <c r="H3338" s="5" t="str">
        <f>VLOOKUP(F3338,Tabla5[[Columna3]:[Columna4]],2,TRUE)</f>
        <v>Aceptable</v>
      </c>
      <c r="I3338" s="18">
        <v>50</v>
      </c>
      <c r="J3338" s="5">
        <f t="shared" si="157"/>
        <v>46.296296296296298</v>
      </c>
      <c r="K3338" s="5" t="str">
        <f>VLOOKUP(I3338,Tabla13[[Rango minimo]:[Estado de calidad del aire]],2,TRUE)</f>
        <v>Buena</v>
      </c>
      <c r="L3338" s="21">
        <f t="shared" si="158"/>
        <v>63.648148148148152</v>
      </c>
      <c r="M3338" s="21" t="str">
        <f>VLOOKUP(L3338,Tabla7[[Valor minimo]:[Estado de calidad el aire]],2,TRUE)</f>
        <v>Aceptable</v>
      </c>
      <c r="N3338" s="11">
        <v>19</v>
      </c>
      <c r="O3338" s="11" t="s">
        <v>2</v>
      </c>
      <c r="P3338" s="11">
        <v>2</v>
      </c>
      <c r="Q3338" s="11">
        <v>-74.158938329999998</v>
      </c>
      <c r="R3338" s="12">
        <v>4.5789965439999998</v>
      </c>
    </row>
    <row r="3339" spans="1:18" x14ac:dyDescent="0.25">
      <c r="A3339" s="10">
        <v>3338</v>
      </c>
      <c r="B3339" s="3" t="s">
        <v>5786</v>
      </c>
      <c r="C3339" s="3" t="s">
        <v>5614</v>
      </c>
      <c r="D3339" s="3" t="s">
        <v>1</v>
      </c>
      <c r="E3339" s="3" t="s">
        <v>5785</v>
      </c>
      <c r="F3339" s="87">
        <v>28</v>
      </c>
      <c r="G3339" s="5">
        <f t="shared" si="156"/>
        <v>81</v>
      </c>
      <c r="H3339" s="5" t="str">
        <f>VLOOKUP(F3339,Tabla5[[Columna3]:[Columna4]],2,TRUE)</f>
        <v>Aceptable</v>
      </c>
      <c r="I3339" s="18">
        <v>50</v>
      </c>
      <c r="J3339" s="5">
        <f t="shared" si="157"/>
        <v>46.296296296296298</v>
      </c>
      <c r="K3339" s="5" t="str">
        <f>VLOOKUP(I3339,Tabla13[[Rango minimo]:[Estado de calidad del aire]],2,TRUE)</f>
        <v>Buena</v>
      </c>
      <c r="L3339" s="21">
        <f t="shared" si="158"/>
        <v>63.648148148148152</v>
      </c>
      <c r="M3339" s="21" t="str">
        <f>VLOOKUP(L3339,Tabla7[[Valor minimo]:[Estado de calidad el aire]],2,TRUE)</f>
        <v>Aceptable</v>
      </c>
      <c r="N3339" s="11">
        <v>19</v>
      </c>
      <c r="O3339" s="11" t="s">
        <v>2</v>
      </c>
      <c r="P3339" s="11">
        <v>2</v>
      </c>
      <c r="Q3339" s="11">
        <v>-74.15583556</v>
      </c>
      <c r="R3339" s="12">
        <v>4.5765328009999999</v>
      </c>
    </row>
    <row r="3340" spans="1:18" x14ac:dyDescent="0.25">
      <c r="A3340" s="10">
        <v>3339</v>
      </c>
      <c r="B3340" s="3" t="s">
        <v>5787</v>
      </c>
      <c r="C3340" s="3" t="s">
        <v>5614</v>
      </c>
      <c r="D3340" s="3" t="s">
        <v>1</v>
      </c>
      <c r="E3340" s="3" t="s">
        <v>5785</v>
      </c>
      <c r="F3340" s="87">
        <v>28</v>
      </c>
      <c r="G3340" s="5">
        <f t="shared" si="156"/>
        <v>81</v>
      </c>
      <c r="H3340" s="5" t="str">
        <f>VLOOKUP(F3340,Tabla5[[Columna3]:[Columna4]],2,TRUE)</f>
        <v>Aceptable</v>
      </c>
      <c r="I3340" s="18">
        <v>50</v>
      </c>
      <c r="J3340" s="5">
        <f t="shared" si="157"/>
        <v>46.296296296296298</v>
      </c>
      <c r="K3340" s="5" t="str">
        <f>VLOOKUP(I3340,Tabla13[[Rango minimo]:[Estado de calidad del aire]],2,TRUE)</f>
        <v>Buena</v>
      </c>
      <c r="L3340" s="21">
        <f t="shared" si="158"/>
        <v>63.648148148148152</v>
      </c>
      <c r="M3340" s="21" t="str">
        <f>VLOOKUP(L3340,Tabla7[[Valor minimo]:[Estado de calidad el aire]],2,TRUE)</f>
        <v>Aceptable</v>
      </c>
      <c r="N3340" s="11">
        <v>19</v>
      </c>
      <c r="O3340" s="11" t="s">
        <v>2</v>
      </c>
      <c r="P3340" s="11">
        <v>2</v>
      </c>
      <c r="Q3340" s="11">
        <v>-74.157293670000001</v>
      </c>
      <c r="R3340" s="12">
        <v>4.5792318630000004</v>
      </c>
    </row>
    <row r="3341" spans="1:18" x14ac:dyDescent="0.25">
      <c r="A3341" s="10">
        <v>3340</v>
      </c>
      <c r="B3341" s="3" t="s">
        <v>5788</v>
      </c>
      <c r="C3341" s="3" t="s">
        <v>5614</v>
      </c>
      <c r="D3341" s="3" t="s">
        <v>1</v>
      </c>
      <c r="E3341" s="3" t="s">
        <v>5781</v>
      </c>
      <c r="F3341" s="87">
        <v>24</v>
      </c>
      <c r="G3341" s="5">
        <f t="shared" si="156"/>
        <v>73</v>
      </c>
      <c r="H3341" s="5" t="str">
        <f>VLOOKUP(F3341,Tabla5[[Columna3]:[Columna4]],2,TRUE)</f>
        <v>Aceptable</v>
      </c>
      <c r="I3341" s="18">
        <v>50</v>
      </c>
      <c r="J3341" s="5">
        <f t="shared" si="157"/>
        <v>46.296296296296298</v>
      </c>
      <c r="K3341" s="5" t="str">
        <f>VLOOKUP(I3341,Tabla13[[Rango minimo]:[Estado de calidad del aire]],2,TRUE)</f>
        <v>Buena</v>
      </c>
      <c r="L3341" s="21">
        <f t="shared" si="158"/>
        <v>59.648148148148152</v>
      </c>
      <c r="M3341" s="21" t="str">
        <f>VLOOKUP(L3341,Tabla7[[Valor minimo]:[Estado de calidad el aire]],2,TRUE)</f>
        <v>Aceptable</v>
      </c>
      <c r="N3341" s="11">
        <v>19</v>
      </c>
      <c r="O3341" s="11" t="s">
        <v>2</v>
      </c>
      <c r="P3341" s="11">
        <v>1</v>
      </c>
      <c r="Q3341" s="11">
        <v>-74.157887950000003</v>
      </c>
      <c r="R3341" s="12">
        <v>4.5677475559999996</v>
      </c>
    </row>
    <row r="3342" spans="1:18" x14ac:dyDescent="0.25">
      <c r="A3342" s="10">
        <v>3341</v>
      </c>
      <c r="B3342" s="3" t="s">
        <v>5789</v>
      </c>
      <c r="C3342" s="3" t="s">
        <v>5614</v>
      </c>
      <c r="D3342" s="3" t="s">
        <v>1</v>
      </c>
      <c r="E3342" s="3" t="s">
        <v>5781</v>
      </c>
      <c r="F3342" s="87">
        <v>24</v>
      </c>
      <c r="G3342" s="5">
        <f t="shared" si="156"/>
        <v>73</v>
      </c>
      <c r="H3342" s="5" t="str">
        <f>VLOOKUP(F3342,Tabla5[[Columna3]:[Columna4]],2,TRUE)</f>
        <v>Aceptable</v>
      </c>
      <c r="I3342" s="18">
        <v>50</v>
      </c>
      <c r="J3342" s="5">
        <f t="shared" si="157"/>
        <v>46.296296296296298</v>
      </c>
      <c r="K3342" s="5" t="str">
        <f>VLOOKUP(I3342,Tabla13[[Rango minimo]:[Estado de calidad del aire]],2,TRUE)</f>
        <v>Buena</v>
      </c>
      <c r="L3342" s="21">
        <f t="shared" si="158"/>
        <v>59.648148148148152</v>
      </c>
      <c r="M3342" s="21" t="str">
        <f>VLOOKUP(L3342,Tabla7[[Valor minimo]:[Estado de calidad el aire]],2,TRUE)</f>
        <v>Aceptable</v>
      </c>
      <c r="N3342" s="11">
        <v>19</v>
      </c>
      <c r="O3342" s="11" t="s">
        <v>2</v>
      </c>
      <c r="P3342" s="11">
        <v>1</v>
      </c>
      <c r="Q3342" s="11">
        <v>-74.160142730000004</v>
      </c>
      <c r="R3342" s="12">
        <v>4.5674853339999997</v>
      </c>
    </row>
    <row r="3343" spans="1:18" x14ac:dyDescent="0.25">
      <c r="A3343" s="10">
        <v>3342</v>
      </c>
      <c r="B3343" s="3" t="s">
        <v>5790</v>
      </c>
      <c r="C3343" s="3" t="s">
        <v>5614</v>
      </c>
      <c r="D3343" s="3" t="s">
        <v>1</v>
      </c>
      <c r="E3343" s="3" t="s">
        <v>5781</v>
      </c>
      <c r="F3343" s="87">
        <v>24</v>
      </c>
      <c r="G3343" s="5">
        <f t="shared" si="156"/>
        <v>73</v>
      </c>
      <c r="H3343" s="5" t="str">
        <f>VLOOKUP(F3343,Tabla5[[Columna3]:[Columna4]],2,TRUE)</f>
        <v>Aceptable</v>
      </c>
      <c r="I3343" s="18">
        <v>50</v>
      </c>
      <c r="J3343" s="5">
        <f t="shared" si="157"/>
        <v>46.296296296296298</v>
      </c>
      <c r="K3343" s="5" t="str">
        <f>VLOOKUP(I3343,Tabla13[[Rango minimo]:[Estado de calidad del aire]],2,TRUE)</f>
        <v>Buena</v>
      </c>
      <c r="L3343" s="21">
        <f t="shared" si="158"/>
        <v>59.648148148148152</v>
      </c>
      <c r="M3343" s="21" t="str">
        <f>VLOOKUP(L3343,Tabla7[[Valor minimo]:[Estado de calidad el aire]],2,TRUE)</f>
        <v>Aceptable</v>
      </c>
      <c r="N3343" s="11">
        <v>19</v>
      </c>
      <c r="O3343" s="11" t="s">
        <v>2</v>
      </c>
      <c r="P3343" s="11">
        <v>1</v>
      </c>
      <c r="Q3343" s="11">
        <v>-74.16608531</v>
      </c>
      <c r="R3343" s="12">
        <v>4.5674663779999998</v>
      </c>
    </row>
    <row r="3344" spans="1:18" x14ac:dyDescent="0.25">
      <c r="A3344" s="10">
        <v>3343</v>
      </c>
      <c r="B3344" s="3" t="s">
        <v>5791</v>
      </c>
      <c r="C3344" s="3" t="s">
        <v>5614</v>
      </c>
      <c r="D3344" s="3" t="s">
        <v>1</v>
      </c>
      <c r="E3344" s="3" t="s">
        <v>5781</v>
      </c>
      <c r="F3344" s="87">
        <v>28</v>
      </c>
      <c r="G3344" s="5">
        <f t="shared" si="156"/>
        <v>81</v>
      </c>
      <c r="H3344" s="5" t="str">
        <f>VLOOKUP(F3344,Tabla5[[Columna3]:[Columna4]],2,TRUE)</f>
        <v>Aceptable</v>
      </c>
      <c r="I3344" s="18">
        <v>50</v>
      </c>
      <c r="J3344" s="5">
        <f t="shared" si="157"/>
        <v>46.296296296296298</v>
      </c>
      <c r="K3344" s="5" t="str">
        <f>VLOOKUP(I3344,Tabla13[[Rango minimo]:[Estado de calidad del aire]],2,TRUE)</f>
        <v>Buena</v>
      </c>
      <c r="L3344" s="21">
        <f t="shared" si="158"/>
        <v>63.648148148148152</v>
      </c>
      <c r="M3344" s="21" t="str">
        <f>VLOOKUP(L3344,Tabla7[[Valor minimo]:[Estado de calidad el aire]],2,TRUE)</f>
        <v>Aceptable</v>
      </c>
      <c r="N3344" s="11">
        <v>19</v>
      </c>
      <c r="O3344" s="11" t="s">
        <v>2</v>
      </c>
      <c r="P3344" s="11">
        <v>1</v>
      </c>
      <c r="Q3344" s="11">
        <v>-74.153448580000003</v>
      </c>
      <c r="R3344" s="12">
        <v>4.5696339669999997</v>
      </c>
    </row>
    <row r="3345" spans="1:18" x14ac:dyDescent="0.25">
      <c r="A3345" s="10">
        <v>3344</v>
      </c>
      <c r="B3345" s="3" t="s">
        <v>5792</v>
      </c>
      <c r="C3345" s="3" t="s">
        <v>5614</v>
      </c>
      <c r="D3345" s="3" t="s">
        <v>1</v>
      </c>
      <c r="E3345" s="3" t="s">
        <v>5781</v>
      </c>
      <c r="F3345" s="87">
        <v>28</v>
      </c>
      <c r="G3345" s="5">
        <f t="shared" si="156"/>
        <v>81</v>
      </c>
      <c r="H3345" s="5" t="str">
        <f>VLOOKUP(F3345,Tabla5[[Columna3]:[Columna4]],2,TRUE)</f>
        <v>Aceptable</v>
      </c>
      <c r="I3345" s="18">
        <v>50</v>
      </c>
      <c r="J3345" s="5">
        <f t="shared" si="157"/>
        <v>46.296296296296298</v>
      </c>
      <c r="K3345" s="5" t="str">
        <f>VLOOKUP(I3345,Tabla13[[Rango minimo]:[Estado de calidad del aire]],2,TRUE)</f>
        <v>Buena</v>
      </c>
      <c r="L3345" s="21">
        <f t="shared" si="158"/>
        <v>63.648148148148152</v>
      </c>
      <c r="M3345" s="21" t="str">
        <f>VLOOKUP(L3345,Tabla7[[Valor minimo]:[Estado de calidad el aire]],2,TRUE)</f>
        <v>Aceptable</v>
      </c>
      <c r="N3345" s="11">
        <v>19</v>
      </c>
      <c r="O3345" s="11" t="s">
        <v>2</v>
      </c>
      <c r="P3345" s="11">
        <v>1</v>
      </c>
      <c r="Q3345" s="11">
        <v>-74.154789539999996</v>
      </c>
      <c r="R3345" s="12">
        <v>4.5712834720000002</v>
      </c>
    </row>
    <row r="3346" spans="1:18" x14ac:dyDescent="0.25">
      <c r="A3346" s="10">
        <v>3345</v>
      </c>
      <c r="B3346" s="3" t="s">
        <v>5793</v>
      </c>
      <c r="C3346" s="3" t="s">
        <v>5614</v>
      </c>
      <c r="D3346" s="3" t="s">
        <v>1</v>
      </c>
      <c r="E3346" s="3" t="s">
        <v>5781</v>
      </c>
      <c r="F3346" s="87">
        <v>28</v>
      </c>
      <c r="G3346" s="5">
        <f t="shared" si="156"/>
        <v>81</v>
      </c>
      <c r="H3346" s="5" t="str">
        <f>VLOOKUP(F3346,Tabla5[[Columna3]:[Columna4]],2,TRUE)</f>
        <v>Aceptable</v>
      </c>
      <c r="I3346" s="18">
        <v>50</v>
      </c>
      <c r="J3346" s="5">
        <f t="shared" si="157"/>
        <v>46.296296296296298</v>
      </c>
      <c r="K3346" s="5" t="str">
        <f>VLOOKUP(I3346,Tabla13[[Rango minimo]:[Estado de calidad del aire]],2,TRUE)</f>
        <v>Buena</v>
      </c>
      <c r="L3346" s="21">
        <f t="shared" si="158"/>
        <v>63.648148148148152</v>
      </c>
      <c r="M3346" s="21" t="str">
        <f>VLOOKUP(L3346,Tabla7[[Valor minimo]:[Estado de calidad el aire]],2,TRUE)</f>
        <v>Aceptable</v>
      </c>
      <c r="N3346" s="11">
        <v>19</v>
      </c>
      <c r="O3346" s="11" t="s">
        <v>2</v>
      </c>
      <c r="P3346" s="11">
        <v>1</v>
      </c>
      <c r="Q3346" s="11">
        <v>-74.156758850000003</v>
      </c>
      <c r="R3346" s="12">
        <v>4.5705274669999998</v>
      </c>
    </row>
    <row r="3347" spans="1:18" x14ac:dyDescent="0.25">
      <c r="A3347" s="10">
        <v>3346</v>
      </c>
      <c r="B3347" s="3" t="s">
        <v>5794</v>
      </c>
      <c r="C3347" s="3" t="s">
        <v>5614</v>
      </c>
      <c r="D3347" s="3" t="s">
        <v>1</v>
      </c>
      <c r="E3347" s="3" t="s">
        <v>5781</v>
      </c>
      <c r="F3347" s="87">
        <v>28</v>
      </c>
      <c r="G3347" s="5">
        <f t="shared" si="156"/>
        <v>81</v>
      </c>
      <c r="H3347" s="5" t="str">
        <f>VLOOKUP(F3347,Tabla5[[Columna3]:[Columna4]],2,TRUE)</f>
        <v>Aceptable</v>
      </c>
      <c r="I3347" s="18">
        <v>50</v>
      </c>
      <c r="J3347" s="5">
        <f t="shared" si="157"/>
        <v>46.296296296296298</v>
      </c>
      <c r="K3347" s="5" t="str">
        <f>VLOOKUP(I3347,Tabla13[[Rango minimo]:[Estado de calidad del aire]],2,TRUE)</f>
        <v>Buena</v>
      </c>
      <c r="L3347" s="21">
        <f t="shared" si="158"/>
        <v>63.648148148148152</v>
      </c>
      <c r="M3347" s="21" t="str">
        <f>VLOOKUP(L3347,Tabla7[[Valor minimo]:[Estado de calidad el aire]],2,TRUE)</f>
        <v>Aceptable</v>
      </c>
      <c r="N3347" s="11">
        <v>19</v>
      </c>
      <c r="O3347" s="11" t="s">
        <v>2</v>
      </c>
      <c r="P3347" s="11">
        <v>1</v>
      </c>
      <c r="Q3347" s="11">
        <v>-74.157558690000002</v>
      </c>
      <c r="R3347" s="12">
        <v>4.5717703539999999</v>
      </c>
    </row>
    <row r="3348" spans="1:18" x14ac:dyDescent="0.25">
      <c r="A3348" s="10">
        <v>3347</v>
      </c>
      <c r="B3348" s="3" t="s">
        <v>5795</v>
      </c>
      <c r="C3348" s="3" t="s">
        <v>5614</v>
      </c>
      <c r="D3348" s="3" t="s">
        <v>1</v>
      </c>
      <c r="E3348" s="3" t="s">
        <v>5796</v>
      </c>
      <c r="F3348" s="87">
        <v>28</v>
      </c>
      <c r="G3348" s="5">
        <f t="shared" si="156"/>
        <v>81</v>
      </c>
      <c r="H3348" s="5" t="str">
        <f>VLOOKUP(F3348,Tabla5[[Columna3]:[Columna4]],2,TRUE)</f>
        <v>Aceptable</v>
      </c>
      <c r="I3348" s="18">
        <v>50</v>
      </c>
      <c r="J3348" s="5">
        <f t="shared" si="157"/>
        <v>46.296296296296298</v>
      </c>
      <c r="K3348" s="5" t="str">
        <f>VLOOKUP(I3348,Tabla13[[Rango minimo]:[Estado de calidad del aire]],2,TRUE)</f>
        <v>Buena</v>
      </c>
      <c r="L3348" s="21">
        <f t="shared" si="158"/>
        <v>63.648148148148152</v>
      </c>
      <c r="M3348" s="21" t="str">
        <f>VLOOKUP(L3348,Tabla7[[Valor minimo]:[Estado de calidad el aire]],2,TRUE)</f>
        <v>Aceptable</v>
      </c>
      <c r="N3348" s="11">
        <v>19</v>
      </c>
      <c r="O3348" s="11" t="s">
        <v>2</v>
      </c>
      <c r="P3348" s="11">
        <v>1</v>
      </c>
      <c r="Q3348" s="11">
        <v>-74.158260389999995</v>
      </c>
      <c r="R3348" s="12">
        <v>4.5698422020000002</v>
      </c>
    </row>
    <row r="3349" spans="1:18" x14ac:dyDescent="0.25">
      <c r="A3349" s="10">
        <v>3348</v>
      </c>
      <c r="B3349" s="3" t="s">
        <v>5797</v>
      </c>
      <c r="C3349" s="3" t="s">
        <v>5614</v>
      </c>
      <c r="D3349" s="3" t="s">
        <v>1</v>
      </c>
      <c r="E3349" s="3" t="s">
        <v>5781</v>
      </c>
      <c r="F3349" s="87">
        <v>28</v>
      </c>
      <c r="G3349" s="5">
        <f t="shared" si="156"/>
        <v>81</v>
      </c>
      <c r="H3349" s="5" t="str">
        <f>VLOOKUP(F3349,Tabla5[[Columna3]:[Columna4]],2,TRUE)</f>
        <v>Aceptable</v>
      </c>
      <c r="I3349" s="18">
        <v>50</v>
      </c>
      <c r="J3349" s="5">
        <f t="shared" si="157"/>
        <v>46.296296296296298</v>
      </c>
      <c r="K3349" s="5" t="str">
        <f>VLOOKUP(I3349,Tabla13[[Rango minimo]:[Estado de calidad del aire]],2,TRUE)</f>
        <v>Buena</v>
      </c>
      <c r="L3349" s="21">
        <f t="shared" si="158"/>
        <v>63.648148148148152</v>
      </c>
      <c r="M3349" s="21" t="str">
        <f>VLOOKUP(L3349,Tabla7[[Valor minimo]:[Estado de calidad el aire]],2,TRUE)</f>
        <v>Aceptable</v>
      </c>
      <c r="N3349" s="11">
        <v>19</v>
      </c>
      <c r="O3349" s="11" t="s">
        <v>2</v>
      </c>
      <c r="P3349" s="11">
        <v>1</v>
      </c>
      <c r="Q3349" s="11">
        <v>-74.155459379999996</v>
      </c>
      <c r="R3349" s="12">
        <v>4.5730421510000001</v>
      </c>
    </row>
    <row r="3350" spans="1:18" x14ac:dyDescent="0.25">
      <c r="A3350" s="10">
        <v>3349</v>
      </c>
      <c r="B3350" s="3" t="s">
        <v>5798</v>
      </c>
      <c r="C3350" s="3" t="s">
        <v>5614</v>
      </c>
      <c r="D3350" s="3" t="s">
        <v>1</v>
      </c>
      <c r="E3350" s="3" t="s">
        <v>5796</v>
      </c>
      <c r="F3350" s="87">
        <v>28</v>
      </c>
      <c r="G3350" s="5">
        <f t="shared" si="156"/>
        <v>81</v>
      </c>
      <c r="H3350" s="5" t="str">
        <f>VLOOKUP(F3350,Tabla5[[Columna3]:[Columna4]],2,TRUE)</f>
        <v>Aceptable</v>
      </c>
      <c r="I3350" s="18">
        <v>50</v>
      </c>
      <c r="J3350" s="5">
        <f t="shared" si="157"/>
        <v>46.296296296296298</v>
      </c>
      <c r="K3350" s="5" t="str">
        <f>VLOOKUP(I3350,Tabla13[[Rango minimo]:[Estado de calidad del aire]],2,TRUE)</f>
        <v>Buena</v>
      </c>
      <c r="L3350" s="21">
        <f t="shared" si="158"/>
        <v>63.648148148148152</v>
      </c>
      <c r="M3350" s="21" t="str">
        <f>VLOOKUP(L3350,Tabla7[[Valor minimo]:[Estado de calidad el aire]],2,TRUE)</f>
        <v>Aceptable</v>
      </c>
      <c r="N3350" s="11">
        <v>19</v>
      </c>
      <c r="O3350" s="11" t="s">
        <v>2</v>
      </c>
      <c r="P3350" s="11">
        <v>1</v>
      </c>
      <c r="Q3350" s="11">
        <v>-74.155144910000004</v>
      </c>
      <c r="R3350" s="12">
        <v>4.5704963770000004</v>
      </c>
    </row>
    <row r="3351" spans="1:18" x14ac:dyDescent="0.25">
      <c r="A3351" s="10">
        <v>3350</v>
      </c>
      <c r="B3351" s="3" t="s">
        <v>5799</v>
      </c>
      <c r="C3351" s="3" t="s">
        <v>5614</v>
      </c>
      <c r="D3351" s="3" t="s">
        <v>1</v>
      </c>
      <c r="E3351" s="3" t="s">
        <v>5781</v>
      </c>
      <c r="F3351" s="87">
        <v>24</v>
      </c>
      <c r="G3351" s="5">
        <f t="shared" si="156"/>
        <v>73</v>
      </c>
      <c r="H3351" s="5" t="str">
        <f>VLOOKUP(F3351,Tabla5[[Columna3]:[Columna4]],2,TRUE)</f>
        <v>Aceptable</v>
      </c>
      <c r="I3351" s="18">
        <v>50</v>
      </c>
      <c r="J3351" s="5">
        <f t="shared" si="157"/>
        <v>46.296296296296298</v>
      </c>
      <c r="K3351" s="5" t="str">
        <f>VLOOKUP(I3351,Tabla13[[Rango minimo]:[Estado de calidad del aire]],2,TRUE)</f>
        <v>Buena</v>
      </c>
      <c r="L3351" s="21">
        <f t="shared" si="158"/>
        <v>59.648148148148152</v>
      </c>
      <c r="M3351" s="21" t="str">
        <f>VLOOKUP(L3351,Tabla7[[Valor minimo]:[Estado de calidad el aire]],2,TRUE)</f>
        <v>Aceptable</v>
      </c>
      <c r="N3351" s="11">
        <v>19</v>
      </c>
      <c r="O3351" s="11" t="s">
        <v>2</v>
      </c>
      <c r="P3351" s="11">
        <v>1</v>
      </c>
      <c r="Q3351" s="11">
        <v>-74.162195850000003</v>
      </c>
      <c r="R3351" s="12">
        <v>4.5639916329999997</v>
      </c>
    </row>
    <row r="3352" spans="1:18" x14ac:dyDescent="0.25">
      <c r="A3352" s="10">
        <v>3351</v>
      </c>
      <c r="B3352" s="3" t="s">
        <v>5800</v>
      </c>
      <c r="C3352" s="3" t="s">
        <v>5614</v>
      </c>
      <c r="D3352" s="3" t="s">
        <v>1</v>
      </c>
      <c r="E3352" s="3" t="s">
        <v>5781</v>
      </c>
      <c r="F3352" s="87">
        <v>28</v>
      </c>
      <c r="G3352" s="5">
        <f t="shared" si="156"/>
        <v>81</v>
      </c>
      <c r="H3352" s="5" t="str">
        <f>VLOOKUP(F3352,Tabla5[[Columna3]:[Columna4]],2,TRUE)</f>
        <v>Aceptable</v>
      </c>
      <c r="I3352" s="18">
        <v>50</v>
      </c>
      <c r="J3352" s="5">
        <f t="shared" si="157"/>
        <v>46.296296296296298</v>
      </c>
      <c r="K3352" s="5" t="str">
        <f>VLOOKUP(I3352,Tabla13[[Rango minimo]:[Estado de calidad del aire]],2,TRUE)</f>
        <v>Buena</v>
      </c>
      <c r="L3352" s="21">
        <f t="shared" si="158"/>
        <v>63.648148148148152</v>
      </c>
      <c r="M3352" s="21" t="str">
        <f>VLOOKUP(L3352,Tabla7[[Valor minimo]:[Estado de calidad el aire]],2,TRUE)</f>
        <v>Aceptable</v>
      </c>
      <c r="N3352" s="11">
        <v>19</v>
      </c>
      <c r="O3352" s="11" t="s">
        <v>2</v>
      </c>
      <c r="P3352" s="11">
        <v>1</v>
      </c>
      <c r="Q3352" s="11">
        <v>-74.154406600000002</v>
      </c>
      <c r="R3352" s="12">
        <v>4.5686445029999998</v>
      </c>
    </row>
    <row r="3353" spans="1:18" x14ac:dyDescent="0.25">
      <c r="A3353" s="10">
        <v>3352</v>
      </c>
      <c r="B3353" s="3" t="s">
        <v>5801</v>
      </c>
      <c r="C3353" s="3" t="s">
        <v>5614</v>
      </c>
      <c r="D3353" s="3" t="s">
        <v>1</v>
      </c>
      <c r="E3353" s="3" t="s">
        <v>5781</v>
      </c>
      <c r="F3353" s="87">
        <v>28</v>
      </c>
      <c r="G3353" s="5">
        <f t="shared" si="156"/>
        <v>81</v>
      </c>
      <c r="H3353" s="5" t="str">
        <f>VLOOKUP(F3353,Tabla5[[Columna3]:[Columna4]],2,TRUE)</f>
        <v>Aceptable</v>
      </c>
      <c r="I3353" s="18">
        <v>50</v>
      </c>
      <c r="J3353" s="5">
        <f t="shared" si="157"/>
        <v>46.296296296296298</v>
      </c>
      <c r="K3353" s="5" t="str">
        <f>VLOOKUP(I3353,Tabla13[[Rango minimo]:[Estado de calidad del aire]],2,TRUE)</f>
        <v>Buena</v>
      </c>
      <c r="L3353" s="21">
        <f t="shared" si="158"/>
        <v>63.648148148148152</v>
      </c>
      <c r="M3353" s="21" t="str">
        <f>VLOOKUP(L3353,Tabla7[[Valor minimo]:[Estado de calidad el aire]],2,TRUE)</f>
        <v>Aceptable</v>
      </c>
      <c r="N3353" s="11">
        <v>19</v>
      </c>
      <c r="O3353" s="11" t="s">
        <v>2</v>
      </c>
      <c r="P3353" s="11">
        <v>1</v>
      </c>
      <c r="Q3353" s="11">
        <v>-74.155452800000006</v>
      </c>
      <c r="R3353" s="12">
        <v>4.5682620399999996</v>
      </c>
    </row>
    <row r="3354" spans="1:18" x14ac:dyDescent="0.25">
      <c r="A3354" s="10">
        <v>3353</v>
      </c>
      <c r="B3354" s="3" t="s">
        <v>5802</v>
      </c>
      <c r="C3354" s="3" t="s">
        <v>5614</v>
      </c>
      <c r="D3354" s="3" t="s">
        <v>1</v>
      </c>
      <c r="E3354" s="3" t="s">
        <v>5781</v>
      </c>
      <c r="F3354" s="87">
        <v>24</v>
      </c>
      <c r="G3354" s="5">
        <f t="shared" si="156"/>
        <v>73</v>
      </c>
      <c r="H3354" s="5" t="str">
        <f>VLOOKUP(F3354,Tabla5[[Columna3]:[Columna4]],2,TRUE)</f>
        <v>Aceptable</v>
      </c>
      <c r="I3354" s="18">
        <v>50</v>
      </c>
      <c r="J3354" s="5">
        <f t="shared" si="157"/>
        <v>46.296296296296298</v>
      </c>
      <c r="K3354" s="5" t="str">
        <f>VLOOKUP(I3354,Tabla13[[Rango minimo]:[Estado de calidad del aire]],2,TRUE)</f>
        <v>Buena</v>
      </c>
      <c r="L3354" s="21">
        <f t="shared" si="158"/>
        <v>59.648148148148152</v>
      </c>
      <c r="M3354" s="21" t="str">
        <f>VLOOKUP(L3354,Tabla7[[Valor minimo]:[Estado de calidad el aire]],2,TRUE)</f>
        <v>Aceptable</v>
      </c>
      <c r="N3354" s="11">
        <v>19</v>
      </c>
      <c r="O3354" s="11" t="s">
        <v>2</v>
      </c>
      <c r="P3354" s="11">
        <v>1</v>
      </c>
      <c r="Q3354" s="11">
        <v>-74.154743710000005</v>
      </c>
      <c r="R3354" s="12">
        <v>4.5677967529999997</v>
      </c>
    </row>
    <row r="3355" spans="1:18" x14ac:dyDescent="0.25">
      <c r="A3355" s="10">
        <v>3354</v>
      </c>
      <c r="B3355" s="3" t="s">
        <v>5803</v>
      </c>
      <c r="C3355" s="3" t="s">
        <v>5614</v>
      </c>
      <c r="D3355" s="3" t="s">
        <v>1</v>
      </c>
      <c r="E3355" s="3" t="s">
        <v>5781</v>
      </c>
      <c r="F3355" s="87">
        <v>24</v>
      </c>
      <c r="G3355" s="5">
        <f t="shared" si="156"/>
        <v>73</v>
      </c>
      <c r="H3355" s="5" t="str">
        <f>VLOOKUP(F3355,Tabla5[[Columna3]:[Columna4]],2,TRUE)</f>
        <v>Aceptable</v>
      </c>
      <c r="I3355" s="18">
        <v>50</v>
      </c>
      <c r="J3355" s="5">
        <f t="shared" si="157"/>
        <v>46.296296296296298</v>
      </c>
      <c r="K3355" s="5" t="str">
        <f>VLOOKUP(I3355,Tabla13[[Rango minimo]:[Estado de calidad del aire]],2,TRUE)</f>
        <v>Buena</v>
      </c>
      <c r="L3355" s="21">
        <f t="shared" si="158"/>
        <v>59.648148148148152</v>
      </c>
      <c r="M3355" s="21" t="str">
        <f>VLOOKUP(L3355,Tabla7[[Valor minimo]:[Estado de calidad el aire]],2,TRUE)</f>
        <v>Aceptable</v>
      </c>
      <c r="N3355" s="11">
        <v>19</v>
      </c>
      <c r="O3355" s="11" t="s">
        <v>2</v>
      </c>
      <c r="P3355" s="11">
        <v>1</v>
      </c>
      <c r="Q3355" s="11">
        <v>-74.155679849999999</v>
      </c>
      <c r="R3355" s="12">
        <v>4.5669747909999998</v>
      </c>
    </row>
    <row r="3356" spans="1:18" x14ac:dyDescent="0.25">
      <c r="A3356" s="10">
        <v>3355</v>
      </c>
      <c r="B3356" s="3" t="s">
        <v>5804</v>
      </c>
      <c r="C3356" s="3" t="s">
        <v>5614</v>
      </c>
      <c r="D3356" s="3" t="s">
        <v>1</v>
      </c>
      <c r="E3356" s="3" t="s">
        <v>5781</v>
      </c>
      <c r="F3356" s="87">
        <v>24</v>
      </c>
      <c r="G3356" s="5">
        <f t="shared" si="156"/>
        <v>73</v>
      </c>
      <c r="H3356" s="5" t="str">
        <f>VLOOKUP(F3356,Tabla5[[Columna3]:[Columna4]],2,TRUE)</f>
        <v>Aceptable</v>
      </c>
      <c r="I3356" s="18">
        <v>44</v>
      </c>
      <c r="J3356" s="5">
        <f t="shared" si="157"/>
        <v>40.74074074074074</v>
      </c>
      <c r="K3356" s="5" t="str">
        <f>VLOOKUP(I3356,Tabla13[[Rango minimo]:[Estado de calidad del aire]],2,TRUE)</f>
        <v>Buena</v>
      </c>
      <c r="L3356" s="21">
        <f t="shared" si="158"/>
        <v>56.870370370370367</v>
      </c>
      <c r="M3356" s="21" t="str">
        <f>VLOOKUP(L3356,Tabla7[[Valor minimo]:[Estado de calidad el aire]],2,TRUE)</f>
        <v>Aceptable</v>
      </c>
      <c r="N3356" s="11">
        <v>19</v>
      </c>
      <c r="O3356" s="11" t="s">
        <v>2</v>
      </c>
      <c r="P3356" s="11">
        <v>1</v>
      </c>
      <c r="Q3356" s="11">
        <v>-74.156531599999994</v>
      </c>
      <c r="R3356" s="12">
        <v>4.5669919449999998</v>
      </c>
    </row>
    <row r="3357" spans="1:18" x14ac:dyDescent="0.25">
      <c r="A3357" s="10">
        <v>3356</v>
      </c>
      <c r="B3357" s="3" t="s">
        <v>5805</v>
      </c>
      <c r="C3357" s="3" t="s">
        <v>5614</v>
      </c>
      <c r="D3357" s="3" t="s">
        <v>1</v>
      </c>
      <c r="E3357" s="3" t="s">
        <v>5779</v>
      </c>
      <c r="F3357" s="87">
        <v>24</v>
      </c>
      <c r="G3357" s="5">
        <f t="shared" si="156"/>
        <v>73</v>
      </c>
      <c r="H3357" s="5" t="str">
        <f>VLOOKUP(F3357,Tabla5[[Columna3]:[Columna4]],2,TRUE)</f>
        <v>Aceptable</v>
      </c>
      <c r="I3357" s="18">
        <v>44</v>
      </c>
      <c r="J3357" s="5">
        <f t="shared" si="157"/>
        <v>40.74074074074074</v>
      </c>
      <c r="K3357" s="5" t="str">
        <f>VLOOKUP(I3357,Tabla13[[Rango minimo]:[Estado de calidad del aire]],2,TRUE)</f>
        <v>Buena</v>
      </c>
      <c r="L3357" s="21">
        <f t="shared" si="158"/>
        <v>56.870370370370367</v>
      </c>
      <c r="M3357" s="21" t="str">
        <f>VLOOKUP(L3357,Tabla7[[Valor minimo]:[Estado de calidad el aire]],2,TRUE)</f>
        <v>Aceptable</v>
      </c>
      <c r="N3357" s="11">
        <v>19</v>
      </c>
      <c r="O3357" s="11" t="s">
        <v>2</v>
      </c>
      <c r="P3357" s="11">
        <v>1</v>
      </c>
      <c r="Q3357" s="11">
        <v>-74.16522707</v>
      </c>
      <c r="R3357" s="12">
        <v>4.5714893029999999</v>
      </c>
    </row>
    <row r="3358" spans="1:18" x14ac:dyDescent="0.25">
      <c r="A3358" s="10">
        <v>3357</v>
      </c>
      <c r="B3358" s="3" t="s">
        <v>5806</v>
      </c>
      <c r="C3358" s="3" t="s">
        <v>5614</v>
      </c>
      <c r="D3358" s="3" t="s">
        <v>1</v>
      </c>
      <c r="E3358" s="3" t="s">
        <v>5781</v>
      </c>
      <c r="F3358" s="87">
        <v>28</v>
      </c>
      <c r="G3358" s="5">
        <f t="shared" si="156"/>
        <v>81</v>
      </c>
      <c r="H3358" s="5" t="str">
        <f>VLOOKUP(F3358,Tabla5[[Columna3]:[Columna4]],2,TRUE)</f>
        <v>Aceptable</v>
      </c>
      <c r="I3358" s="18">
        <v>44</v>
      </c>
      <c r="J3358" s="5">
        <f t="shared" si="157"/>
        <v>40.74074074074074</v>
      </c>
      <c r="K3358" s="5" t="str">
        <f>VLOOKUP(I3358,Tabla13[[Rango minimo]:[Estado de calidad del aire]],2,TRUE)</f>
        <v>Buena</v>
      </c>
      <c r="L3358" s="21">
        <f t="shared" si="158"/>
        <v>60.870370370370367</v>
      </c>
      <c r="M3358" s="21" t="str">
        <f>VLOOKUP(L3358,Tabla7[[Valor minimo]:[Estado de calidad el aire]],2,TRUE)</f>
        <v>Aceptable</v>
      </c>
      <c r="N3358" s="11">
        <v>19</v>
      </c>
      <c r="O3358" s="11" t="s">
        <v>2</v>
      </c>
      <c r="P3358" s="11">
        <v>1</v>
      </c>
      <c r="Q3358" s="11">
        <v>-74.154476290000005</v>
      </c>
      <c r="R3358" s="12">
        <v>4.5712787820000003</v>
      </c>
    </row>
    <row r="3359" spans="1:18" x14ac:dyDescent="0.25">
      <c r="A3359" s="10">
        <v>3358</v>
      </c>
      <c r="B3359" s="3" t="s">
        <v>5807</v>
      </c>
      <c r="C3359" s="3" t="s">
        <v>5614</v>
      </c>
      <c r="D3359" s="3" t="s">
        <v>1</v>
      </c>
      <c r="E3359" s="3" t="s">
        <v>5808</v>
      </c>
      <c r="F3359" s="87">
        <v>28</v>
      </c>
      <c r="G3359" s="5">
        <f t="shared" si="156"/>
        <v>81</v>
      </c>
      <c r="H3359" s="5" t="str">
        <f>VLOOKUP(F3359,Tabla5[[Columna3]:[Columna4]],2,TRUE)</f>
        <v>Aceptable</v>
      </c>
      <c r="I3359" s="18">
        <v>44</v>
      </c>
      <c r="J3359" s="5">
        <f t="shared" si="157"/>
        <v>40.74074074074074</v>
      </c>
      <c r="K3359" s="5" t="str">
        <f>VLOOKUP(I3359,Tabla13[[Rango minimo]:[Estado de calidad del aire]],2,TRUE)</f>
        <v>Buena</v>
      </c>
      <c r="L3359" s="21">
        <f t="shared" si="158"/>
        <v>60.870370370370367</v>
      </c>
      <c r="M3359" s="21" t="str">
        <f>VLOOKUP(L3359,Tabla7[[Valor minimo]:[Estado de calidad el aire]],2,TRUE)</f>
        <v>Aceptable</v>
      </c>
      <c r="N3359" s="11">
        <v>19</v>
      </c>
      <c r="O3359" s="11" t="s">
        <v>2</v>
      </c>
      <c r="P3359" s="11">
        <v>1</v>
      </c>
      <c r="Q3359" s="11">
        <v>-74.158580150000006</v>
      </c>
      <c r="R3359" s="12">
        <v>4.5712318390000002</v>
      </c>
    </row>
    <row r="3360" spans="1:18" x14ac:dyDescent="0.25">
      <c r="A3360" s="10">
        <v>3359</v>
      </c>
      <c r="B3360" s="3" t="s">
        <v>5809</v>
      </c>
      <c r="C3360" s="3" t="s">
        <v>5614</v>
      </c>
      <c r="D3360" s="3" t="s">
        <v>1</v>
      </c>
      <c r="E3360" s="3" t="s">
        <v>5810</v>
      </c>
      <c r="F3360" s="87">
        <v>28</v>
      </c>
      <c r="G3360" s="5">
        <f t="shared" si="156"/>
        <v>81</v>
      </c>
      <c r="H3360" s="5" t="str">
        <f>VLOOKUP(F3360,Tabla5[[Columna3]:[Columna4]],2,TRUE)</f>
        <v>Aceptable</v>
      </c>
      <c r="I3360" s="18">
        <v>44</v>
      </c>
      <c r="J3360" s="5">
        <f t="shared" si="157"/>
        <v>40.74074074074074</v>
      </c>
      <c r="K3360" s="5" t="str">
        <f>VLOOKUP(I3360,Tabla13[[Rango minimo]:[Estado de calidad del aire]],2,TRUE)</f>
        <v>Buena</v>
      </c>
      <c r="L3360" s="21">
        <f t="shared" si="158"/>
        <v>60.870370370370367</v>
      </c>
      <c r="M3360" s="21" t="str">
        <f>VLOOKUP(L3360,Tabla7[[Valor minimo]:[Estado de calidad el aire]],2,TRUE)</f>
        <v>Aceptable</v>
      </c>
      <c r="N3360" s="11">
        <v>19</v>
      </c>
      <c r="O3360" s="11" t="s">
        <v>2</v>
      </c>
      <c r="P3360" s="11">
        <v>1</v>
      </c>
      <c r="Q3360" s="11">
        <v>-74.156213570000006</v>
      </c>
      <c r="R3360" s="12">
        <v>4.5740878760000001</v>
      </c>
    </row>
    <row r="3361" spans="1:18" x14ac:dyDescent="0.25">
      <c r="A3361" s="10">
        <v>3360</v>
      </c>
      <c r="B3361" s="3" t="s">
        <v>5811</v>
      </c>
      <c r="C3361" s="3" t="s">
        <v>5614</v>
      </c>
      <c r="D3361" s="3" t="s">
        <v>1</v>
      </c>
      <c r="E3361" s="3" t="s">
        <v>5812</v>
      </c>
      <c r="F3361" s="87">
        <v>24</v>
      </c>
      <c r="G3361" s="5">
        <f t="shared" si="156"/>
        <v>73</v>
      </c>
      <c r="H3361" s="5" t="str">
        <f>VLOOKUP(F3361,Tabla5[[Columna3]:[Columna4]],2,TRUE)</f>
        <v>Aceptable</v>
      </c>
      <c r="I3361" s="18">
        <v>44</v>
      </c>
      <c r="J3361" s="5">
        <f t="shared" si="157"/>
        <v>40.74074074074074</v>
      </c>
      <c r="K3361" s="5" t="str">
        <f>VLOOKUP(I3361,Tabla13[[Rango minimo]:[Estado de calidad del aire]],2,TRUE)</f>
        <v>Buena</v>
      </c>
      <c r="L3361" s="21">
        <f t="shared" si="158"/>
        <v>56.870370370370367</v>
      </c>
      <c r="M3361" s="21" t="str">
        <f>VLOOKUP(L3361,Tabla7[[Valor minimo]:[Estado de calidad el aire]],2,TRUE)</f>
        <v>Aceptable</v>
      </c>
      <c r="N3361" s="11">
        <v>19</v>
      </c>
      <c r="O3361" s="11" t="s">
        <v>2</v>
      </c>
      <c r="P3361" s="11">
        <v>2</v>
      </c>
      <c r="Q3361" s="11">
        <v>-74.151964390000003</v>
      </c>
      <c r="R3361" s="12">
        <v>4.5671442969999996</v>
      </c>
    </row>
    <row r="3362" spans="1:18" x14ac:dyDescent="0.25">
      <c r="A3362" s="10">
        <v>3361</v>
      </c>
      <c r="B3362" s="3" t="s">
        <v>5813</v>
      </c>
      <c r="C3362" s="3" t="s">
        <v>5614</v>
      </c>
      <c r="D3362" s="3" t="s">
        <v>1</v>
      </c>
      <c r="E3362" s="3" t="s">
        <v>5814</v>
      </c>
      <c r="F3362" s="87">
        <v>24</v>
      </c>
      <c r="G3362" s="5">
        <f t="shared" si="156"/>
        <v>73</v>
      </c>
      <c r="H3362" s="5" t="str">
        <f>VLOOKUP(F3362,Tabla5[[Columna3]:[Columna4]],2,TRUE)</f>
        <v>Aceptable</v>
      </c>
      <c r="I3362" s="18">
        <v>44</v>
      </c>
      <c r="J3362" s="5">
        <f t="shared" si="157"/>
        <v>40.74074074074074</v>
      </c>
      <c r="K3362" s="5" t="str">
        <f>VLOOKUP(I3362,Tabla13[[Rango minimo]:[Estado de calidad del aire]],2,TRUE)</f>
        <v>Buena</v>
      </c>
      <c r="L3362" s="21">
        <f t="shared" si="158"/>
        <v>56.870370370370367</v>
      </c>
      <c r="M3362" s="21" t="str">
        <f>VLOOKUP(L3362,Tabla7[[Valor minimo]:[Estado de calidad el aire]],2,TRUE)</f>
        <v>Aceptable</v>
      </c>
      <c r="N3362" s="11">
        <v>19</v>
      </c>
      <c r="O3362" s="11" t="s">
        <v>2</v>
      </c>
      <c r="P3362" s="11">
        <v>1</v>
      </c>
      <c r="Q3362" s="11">
        <v>-74.164136979999995</v>
      </c>
      <c r="R3362" s="12">
        <v>4.5682606789999998</v>
      </c>
    </row>
    <row r="3363" spans="1:18" x14ac:dyDescent="0.25">
      <c r="A3363" s="10">
        <v>3362</v>
      </c>
      <c r="B3363" s="3" t="s">
        <v>5815</v>
      </c>
      <c r="C3363" s="3" t="s">
        <v>5614</v>
      </c>
      <c r="D3363" s="3" t="s">
        <v>1</v>
      </c>
      <c r="E3363" s="3" t="s">
        <v>5816</v>
      </c>
      <c r="F3363" s="87">
        <v>24</v>
      </c>
      <c r="G3363" s="5">
        <f t="shared" si="156"/>
        <v>73</v>
      </c>
      <c r="H3363" s="5" t="str">
        <f>VLOOKUP(F3363,Tabla5[[Columna3]:[Columna4]],2,TRUE)</f>
        <v>Aceptable</v>
      </c>
      <c r="I3363" s="18">
        <v>44</v>
      </c>
      <c r="J3363" s="5">
        <f t="shared" si="157"/>
        <v>40.74074074074074</v>
      </c>
      <c r="K3363" s="5" t="str">
        <f>VLOOKUP(I3363,Tabla13[[Rango minimo]:[Estado de calidad del aire]],2,TRUE)</f>
        <v>Buena</v>
      </c>
      <c r="L3363" s="21">
        <f t="shared" si="158"/>
        <v>56.870370370370367</v>
      </c>
      <c r="M3363" s="21" t="str">
        <f>VLOOKUP(L3363,Tabla7[[Valor minimo]:[Estado de calidad el aire]],2,TRUE)</f>
        <v>Aceptable</v>
      </c>
      <c r="N3363" s="11">
        <v>19</v>
      </c>
      <c r="O3363" s="11" t="s">
        <v>2</v>
      </c>
      <c r="P3363" s="11">
        <v>2</v>
      </c>
      <c r="Q3363" s="11">
        <v>-74.147383259999998</v>
      </c>
      <c r="R3363" s="12">
        <v>4.5677001500000003</v>
      </c>
    </row>
    <row r="3364" spans="1:18" x14ac:dyDescent="0.25">
      <c r="A3364" s="10">
        <v>3363</v>
      </c>
      <c r="B3364" s="3" t="s">
        <v>5817</v>
      </c>
      <c r="C3364" s="3" t="s">
        <v>5614</v>
      </c>
      <c r="D3364" s="3" t="s">
        <v>1</v>
      </c>
      <c r="E3364" s="3" t="s">
        <v>5818</v>
      </c>
      <c r="F3364" s="87">
        <v>28</v>
      </c>
      <c r="G3364" s="5">
        <f t="shared" si="156"/>
        <v>81</v>
      </c>
      <c r="H3364" s="5" t="str">
        <f>VLOOKUP(F3364,Tabla5[[Columna3]:[Columna4]],2,TRUE)</f>
        <v>Aceptable</v>
      </c>
      <c r="I3364" s="18">
        <v>44</v>
      </c>
      <c r="J3364" s="5">
        <f t="shared" si="157"/>
        <v>40.74074074074074</v>
      </c>
      <c r="K3364" s="5" t="str">
        <f>VLOOKUP(I3364,Tabla13[[Rango minimo]:[Estado de calidad del aire]],2,TRUE)</f>
        <v>Buena</v>
      </c>
      <c r="L3364" s="21">
        <f t="shared" si="158"/>
        <v>60.870370370370367</v>
      </c>
      <c r="M3364" s="21" t="str">
        <f>VLOOKUP(L3364,Tabla7[[Valor minimo]:[Estado de calidad el aire]],2,TRUE)</f>
        <v>Aceptable</v>
      </c>
      <c r="N3364" s="11">
        <v>19</v>
      </c>
      <c r="O3364" s="11" t="s">
        <v>2</v>
      </c>
      <c r="P3364" s="11">
        <v>2</v>
      </c>
      <c r="Q3364" s="11">
        <v>-74.151475660000003</v>
      </c>
      <c r="R3364" s="12">
        <v>4.5705146460000003</v>
      </c>
    </row>
    <row r="3365" spans="1:18" x14ac:dyDescent="0.25">
      <c r="A3365" s="10">
        <v>3364</v>
      </c>
      <c r="B3365" s="3" t="s">
        <v>5819</v>
      </c>
      <c r="C3365" s="3" t="s">
        <v>5614</v>
      </c>
      <c r="D3365" s="3" t="s">
        <v>1</v>
      </c>
      <c r="E3365" s="3" t="s">
        <v>5818</v>
      </c>
      <c r="F3365" s="87">
        <v>24</v>
      </c>
      <c r="G3365" s="5">
        <f t="shared" si="156"/>
        <v>73</v>
      </c>
      <c r="H3365" s="5" t="str">
        <f>VLOOKUP(F3365,Tabla5[[Columna3]:[Columna4]],2,TRUE)</f>
        <v>Aceptable</v>
      </c>
      <c r="I3365" s="18">
        <v>44</v>
      </c>
      <c r="J3365" s="5">
        <f t="shared" si="157"/>
        <v>40.74074074074074</v>
      </c>
      <c r="K3365" s="5" t="str">
        <f>VLOOKUP(I3365,Tabla13[[Rango minimo]:[Estado de calidad del aire]],2,TRUE)</f>
        <v>Buena</v>
      </c>
      <c r="L3365" s="21">
        <f t="shared" si="158"/>
        <v>56.870370370370367</v>
      </c>
      <c r="M3365" s="21" t="str">
        <f>VLOOKUP(L3365,Tabla7[[Valor minimo]:[Estado de calidad el aire]],2,TRUE)</f>
        <v>Aceptable</v>
      </c>
      <c r="N3365" s="11">
        <v>19</v>
      </c>
      <c r="O3365" s="11" t="s">
        <v>2</v>
      </c>
      <c r="P3365" s="11">
        <v>2</v>
      </c>
      <c r="Q3365" s="11">
        <v>-74.148119989999998</v>
      </c>
      <c r="R3365" s="12">
        <v>4.5688547760000002</v>
      </c>
    </row>
    <row r="3366" spans="1:18" x14ac:dyDescent="0.25">
      <c r="A3366" s="10">
        <v>3365</v>
      </c>
      <c r="B3366" s="3" t="s">
        <v>5820</v>
      </c>
      <c r="C3366" s="3" t="s">
        <v>5614</v>
      </c>
      <c r="D3366" s="3" t="s">
        <v>1</v>
      </c>
      <c r="E3366" s="3" t="s">
        <v>5821</v>
      </c>
      <c r="F3366" s="87">
        <v>24</v>
      </c>
      <c r="G3366" s="5">
        <f t="shared" si="156"/>
        <v>73</v>
      </c>
      <c r="H3366" s="5" t="str">
        <f>VLOOKUP(F3366,Tabla5[[Columna3]:[Columna4]],2,TRUE)</f>
        <v>Aceptable</v>
      </c>
      <c r="I3366" s="18">
        <v>44</v>
      </c>
      <c r="J3366" s="5">
        <f t="shared" si="157"/>
        <v>40.74074074074074</v>
      </c>
      <c r="K3366" s="5" t="str">
        <f>VLOOKUP(I3366,Tabla13[[Rango minimo]:[Estado de calidad del aire]],2,TRUE)</f>
        <v>Buena</v>
      </c>
      <c r="L3366" s="21">
        <f t="shared" si="158"/>
        <v>56.870370370370367</v>
      </c>
      <c r="M3366" s="21" t="str">
        <f>VLOOKUP(L3366,Tabla7[[Valor minimo]:[Estado de calidad el aire]],2,TRUE)</f>
        <v>Aceptable</v>
      </c>
      <c r="N3366" s="11">
        <v>19</v>
      </c>
      <c r="O3366" s="11" t="s">
        <v>2</v>
      </c>
      <c r="P3366" s="11">
        <v>2</v>
      </c>
      <c r="Q3366" s="11">
        <v>-74.139963510000001</v>
      </c>
      <c r="R3366" s="12">
        <v>4.5632089799999997</v>
      </c>
    </row>
    <row r="3367" spans="1:18" x14ac:dyDescent="0.25">
      <c r="A3367" s="10">
        <v>3366</v>
      </c>
      <c r="B3367" s="3" t="s">
        <v>5822</v>
      </c>
      <c r="C3367" s="3" t="s">
        <v>5614</v>
      </c>
      <c r="D3367" s="3" t="s">
        <v>1</v>
      </c>
      <c r="E3367" s="3" t="s">
        <v>5561</v>
      </c>
      <c r="F3367" s="87">
        <v>24</v>
      </c>
      <c r="G3367" s="5">
        <f t="shared" si="156"/>
        <v>73</v>
      </c>
      <c r="H3367" s="5" t="str">
        <f>VLOOKUP(F3367,Tabla5[[Columna3]:[Columna4]],2,TRUE)</f>
        <v>Aceptable</v>
      </c>
      <c r="I3367" s="18">
        <v>44</v>
      </c>
      <c r="J3367" s="5">
        <f t="shared" si="157"/>
        <v>40.74074074074074</v>
      </c>
      <c r="K3367" s="5" t="str">
        <f>VLOOKUP(I3367,Tabla13[[Rango minimo]:[Estado de calidad del aire]],2,TRUE)</f>
        <v>Buena</v>
      </c>
      <c r="L3367" s="21">
        <f t="shared" si="158"/>
        <v>56.870370370370367</v>
      </c>
      <c r="M3367" s="21" t="str">
        <f>VLOOKUP(L3367,Tabla7[[Valor minimo]:[Estado de calidad el aire]],2,TRUE)</f>
        <v>Aceptable</v>
      </c>
      <c r="N3367" s="11">
        <v>19</v>
      </c>
      <c r="O3367" s="11" t="s">
        <v>2</v>
      </c>
      <c r="P3367" s="11">
        <v>2</v>
      </c>
      <c r="Q3367" s="11">
        <v>-74.149245649999997</v>
      </c>
      <c r="R3367" s="12">
        <v>4.5625538880000001</v>
      </c>
    </row>
    <row r="3368" spans="1:18" x14ac:dyDescent="0.25">
      <c r="A3368" s="10">
        <v>3367</v>
      </c>
      <c r="B3368" s="3" t="s">
        <v>5823</v>
      </c>
      <c r="C3368" s="3" t="s">
        <v>5614</v>
      </c>
      <c r="D3368" s="3" t="s">
        <v>1</v>
      </c>
      <c r="E3368" s="3" t="s">
        <v>5818</v>
      </c>
      <c r="F3368" s="87">
        <v>24</v>
      </c>
      <c r="G3368" s="5">
        <f t="shared" si="156"/>
        <v>73</v>
      </c>
      <c r="H3368" s="5" t="str">
        <f>VLOOKUP(F3368,Tabla5[[Columna3]:[Columna4]],2,TRUE)</f>
        <v>Aceptable</v>
      </c>
      <c r="I3368" s="18">
        <v>44</v>
      </c>
      <c r="J3368" s="5">
        <f t="shared" si="157"/>
        <v>40.74074074074074</v>
      </c>
      <c r="K3368" s="5" t="str">
        <f>VLOOKUP(I3368,Tabla13[[Rango minimo]:[Estado de calidad del aire]],2,TRUE)</f>
        <v>Buena</v>
      </c>
      <c r="L3368" s="21">
        <f t="shared" si="158"/>
        <v>56.870370370370367</v>
      </c>
      <c r="M3368" s="21" t="str">
        <f>VLOOKUP(L3368,Tabla7[[Valor minimo]:[Estado de calidad el aire]],2,TRUE)</f>
        <v>Aceptable</v>
      </c>
      <c r="N3368" s="11">
        <v>19</v>
      </c>
      <c r="O3368" s="11" t="s">
        <v>2</v>
      </c>
      <c r="P3368" s="11">
        <v>2</v>
      </c>
      <c r="Q3368" s="11">
        <v>-74.148267000000004</v>
      </c>
      <c r="R3368" s="12">
        <v>4.5667763240000001</v>
      </c>
    </row>
    <row r="3369" spans="1:18" x14ac:dyDescent="0.25">
      <c r="A3369" s="10">
        <v>3368</v>
      </c>
      <c r="B3369" s="3" t="s">
        <v>5824</v>
      </c>
      <c r="C3369" s="3" t="s">
        <v>5614</v>
      </c>
      <c r="D3369" s="3" t="s">
        <v>1</v>
      </c>
      <c r="E3369" s="3" t="s">
        <v>5825</v>
      </c>
      <c r="F3369" s="87">
        <v>24</v>
      </c>
      <c r="G3369" s="5">
        <f t="shared" si="156"/>
        <v>73</v>
      </c>
      <c r="H3369" s="5" t="str">
        <f>VLOOKUP(F3369,Tabla5[[Columna3]:[Columna4]],2,TRUE)</f>
        <v>Aceptable</v>
      </c>
      <c r="I3369" s="18">
        <v>44</v>
      </c>
      <c r="J3369" s="5">
        <f t="shared" si="157"/>
        <v>40.74074074074074</v>
      </c>
      <c r="K3369" s="5" t="str">
        <f>VLOOKUP(I3369,Tabla13[[Rango minimo]:[Estado de calidad del aire]],2,TRUE)</f>
        <v>Buena</v>
      </c>
      <c r="L3369" s="21">
        <f t="shared" si="158"/>
        <v>56.870370370370367</v>
      </c>
      <c r="M3369" s="21" t="str">
        <f>VLOOKUP(L3369,Tabla7[[Valor minimo]:[Estado de calidad el aire]],2,TRUE)</f>
        <v>Aceptable</v>
      </c>
      <c r="N3369" s="11">
        <v>19</v>
      </c>
      <c r="O3369" s="11" t="s">
        <v>2</v>
      </c>
      <c r="P3369" s="11">
        <v>2</v>
      </c>
      <c r="Q3369" s="11">
        <v>-74.149172770000007</v>
      </c>
      <c r="R3369" s="12">
        <v>4.5672536289999996</v>
      </c>
    </row>
    <row r="3370" spans="1:18" x14ac:dyDescent="0.25">
      <c r="A3370" s="10">
        <v>3369</v>
      </c>
      <c r="B3370" s="3" t="s">
        <v>5826</v>
      </c>
      <c r="C3370" s="3" t="s">
        <v>5614</v>
      </c>
      <c r="D3370" s="3" t="s">
        <v>1</v>
      </c>
      <c r="E3370" s="3" t="s">
        <v>5818</v>
      </c>
      <c r="F3370" s="87">
        <v>24</v>
      </c>
      <c r="G3370" s="5">
        <f t="shared" si="156"/>
        <v>73</v>
      </c>
      <c r="H3370" s="5" t="str">
        <f>VLOOKUP(F3370,Tabla5[[Columna3]:[Columna4]],2,TRUE)</f>
        <v>Aceptable</v>
      </c>
      <c r="I3370" s="18">
        <v>44</v>
      </c>
      <c r="J3370" s="5">
        <f t="shared" si="157"/>
        <v>40.74074074074074</v>
      </c>
      <c r="K3370" s="5" t="str">
        <f>VLOOKUP(I3370,Tabla13[[Rango minimo]:[Estado de calidad del aire]],2,TRUE)</f>
        <v>Buena</v>
      </c>
      <c r="L3370" s="21">
        <f t="shared" si="158"/>
        <v>56.870370370370367</v>
      </c>
      <c r="M3370" s="21" t="str">
        <f>VLOOKUP(L3370,Tabla7[[Valor minimo]:[Estado de calidad el aire]],2,TRUE)</f>
        <v>Aceptable</v>
      </c>
      <c r="N3370" s="11">
        <v>19</v>
      </c>
      <c r="O3370" s="11" t="s">
        <v>2</v>
      </c>
      <c r="P3370" s="11">
        <v>2</v>
      </c>
      <c r="Q3370" s="11">
        <v>-74.147391510000006</v>
      </c>
      <c r="R3370" s="12">
        <v>4.5666544489999996</v>
      </c>
    </row>
    <row r="3371" spans="1:18" x14ac:dyDescent="0.25">
      <c r="A3371" s="10">
        <v>3370</v>
      </c>
      <c r="B3371" s="3" t="s">
        <v>5827</v>
      </c>
      <c r="C3371" s="3" t="s">
        <v>5614</v>
      </c>
      <c r="D3371" s="3" t="s">
        <v>1</v>
      </c>
      <c r="E3371" s="3" t="s">
        <v>5828</v>
      </c>
      <c r="F3371" s="87">
        <v>24</v>
      </c>
      <c r="G3371" s="5">
        <f t="shared" si="156"/>
        <v>73</v>
      </c>
      <c r="H3371" s="5" t="str">
        <f>VLOOKUP(F3371,Tabla5[[Columna3]:[Columna4]],2,TRUE)</f>
        <v>Aceptable</v>
      </c>
      <c r="I3371" s="18">
        <v>44</v>
      </c>
      <c r="J3371" s="5">
        <f t="shared" si="157"/>
        <v>40.74074074074074</v>
      </c>
      <c r="K3371" s="5" t="str">
        <f>VLOOKUP(I3371,Tabla13[[Rango minimo]:[Estado de calidad del aire]],2,TRUE)</f>
        <v>Buena</v>
      </c>
      <c r="L3371" s="21">
        <f t="shared" si="158"/>
        <v>56.870370370370367</v>
      </c>
      <c r="M3371" s="21" t="str">
        <f>VLOOKUP(L3371,Tabla7[[Valor minimo]:[Estado de calidad el aire]],2,TRUE)</f>
        <v>Aceptable</v>
      </c>
      <c r="N3371" s="11">
        <v>19</v>
      </c>
      <c r="O3371" s="11" t="s">
        <v>2</v>
      </c>
      <c r="P3371" s="11">
        <v>1</v>
      </c>
      <c r="Q3371" s="11">
        <v>-74.152121559999998</v>
      </c>
      <c r="R3371" s="12">
        <v>4.564509986</v>
      </c>
    </row>
    <row r="3372" spans="1:18" x14ac:dyDescent="0.25">
      <c r="A3372" s="10">
        <v>3371</v>
      </c>
      <c r="B3372" s="3" t="s">
        <v>5829</v>
      </c>
      <c r="C3372" s="3" t="s">
        <v>5614</v>
      </c>
      <c r="D3372" s="3" t="s">
        <v>1</v>
      </c>
      <c r="E3372" s="3" t="s">
        <v>5830</v>
      </c>
      <c r="F3372" s="87">
        <v>24</v>
      </c>
      <c r="G3372" s="5">
        <f t="shared" si="156"/>
        <v>73</v>
      </c>
      <c r="H3372" s="5" t="str">
        <f>VLOOKUP(F3372,Tabla5[[Columna3]:[Columna4]],2,TRUE)</f>
        <v>Aceptable</v>
      </c>
      <c r="I3372" s="18">
        <v>44</v>
      </c>
      <c r="J3372" s="5">
        <f t="shared" si="157"/>
        <v>40.74074074074074</v>
      </c>
      <c r="K3372" s="5" t="str">
        <f>VLOOKUP(I3372,Tabla13[[Rango minimo]:[Estado de calidad del aire]],2,TRUE)</f>
        <v>Buena</v>
      </c>
      <c r="L3372" s="21">
        <f t="shared" si="158"/>
        <v>56.870370370370367</v>
      </c>
      <c r="M3372" s="21" t="str">
        <f>VLOOKUP(L3372,Tabla7[[Valor minimo]:[Estado de calidad el aire]],2,TRUE)</f>
        <v>Aceptable</v>
      </c>
      <c r="N3372" s="11">
        <v>19</v>
      </c>
      <c r="O3372" s="11" t="s">
        <v>6001</v>
      </c>
      <c r="P3372" s="11">
        <v>2</v>
      </c>
      <c r="Q3372" s="11">
        <v>-74.135637650000007</v>
      </c>
      <c r="R3372" s="12">
        <v>4.5531248389999996</v>
      </c>
    </row>
    <row r="3373" spans="1:18" x14ac:dyDescent="0.25">
      <c r="A3373" s="10">
        <v>3372</v>
      </c>
      <c r="B3373" s="3" t="s">
        <v>5831</v>
      </c>
      <c r="C3373" s="3" t="s">
        <v>5614</v>
      </c>
      <c r="D3373" s="3" t="s">
        <v>1</v>
      </c>
      <c r="E3373" s="3" t="s">
        <v>5832</v>
      </c>
      <c r="F3373" s="87">
        <v>24</v>
      </c>
      <c r="G3373" s="5">
        <f t="shared" si="156"/>
        <v>73</v>
      </c>
      <c r="H3373" s="5" t="str">
        <f>VLOOKUP(F3373,Tabla5[[Columna3]:[Columna4]],2,TRUE)</f>
        <v>Aceptable</v>
      </c>
      <c r="I3373" s="18">
        <v>44</v>
      </c>
      <c r="J3373" s="5">
        <f t="shared" si="157"/>
        <v>40.74074074074074</v>
      </c>
      <c r="K3373" s="5" t="str">
        <f>VLOOKUP(I3373,Tabla13[[Rango minimo]:[Estado de calidad del aire]],2,TRUE)</f>
        <v>Buena</v>
      </c>
      <c r="L3373" s="21">
        <f t="shared" si="158"/>
        <v>56.870370370370367</v>
      </c>
      <c r="M3373" s="21" t="str">
        <f>VLOOKUP(L3373,Tabla7[[Valor minimo]:[Estado de calidad el aire]],2,TRUE)</f>
        <v>Aceptable</v>
      </c>
      <c r="N3373" s="11">
        <v>19</v>
      </c>
      <c r="O3373" s="11" t="s">
        <v>6001</v>
      </c>
      <c r="P3373" s="11">
        <v>1</v>
      </c>
      <c r="Q3373" s="11">
        <v>-74.144215389999999</v>
      </c>
      <c r="R3373" s="12">
        <v>4.5486237020000004</v>
      </c>
    </row>
    <row r="3374" spans="1:18" x14ac:dyDescent="0.25">
      <c r="A3374" s="10">
        <v>3373</v>
      </c>
      <c r="B3374" s="3" t="s">
        <v>5833</v>
      </c>
      <c r="C3374" s="3" t="s">
        <v>5614</v>
      </c>
      <c r="D3374" s="3" t="s">
        <v>1</v>
      </c>
      <c r="E3374" s="3" t="s">
        <v>5834</v>
      </c>
      <c r="F3374" s="87">
        <v>24</v>
      </c>
      <c r="G3374" s="5">
        <f t="shared" si="156"/>
        <v>73</v>
      </c>
      <c r="H3374" s="5" t="str">
        <f>VLOOKUP(F3374,Tabla5[[Columna3]:[Columna4]],2,TRUE)</f>
        <v>Aceptable</v>
      </c>
      <c r="I3374" s="18">
        <v>44</v>
      </c>
      <c r="J3374" s="5">
        <f t="shared" si="157"/>
        <v>40.74074074074074</v>
      </c>
      <c r="K3374" s="5" t="str">
        <f>VLOOKUP(I3374,Tabla13[[Rango minimo]:[Estado de calidad del aire]],2,TRUE)</f>
        <v>Buena</v>
      </c>
      <c r="L3374" s="21">
        <f t="shared" si="158"/>
        <v>56.870370370370367</v>
      </c>
      <c r="M3374" s="21" t="str">
        <f>VLOOKUP(L3374,Tabla7[[Valor minimo]:[Estado de calidad el aire]],2,TRUE)</f>
        <v>Aceptable</v>
      </c>
      <c r="N3374" s="11">
        <v>19</v>
      </c>
      <c r="O3374" s="11" t="s">
        <v>6001</v>
      </c>
      <c r="P3374" s="11">
        <v>1</v>
      </c>
      <c r="Q3374" s="11">
        <v>-74.155060800000001</v>
      </c>
      <c r="R3374" s="12">
        <v>4.549021196</v>
      </c>
    </row>
    <row r="3375" spans="1:18" x14ac:dyDescent="0.25">
      <c r="A3375" s="10">
        <v>3374</v>
      </c>
      <c r="B3375" s="3" t="s">
        <v>5835</v>
      </c>
      <c r="C3375" s="3" t="s">
        <v>5614</v>
      </c>
      <c r="D3375" s="3" t="s">
        <v>1</v>
      </c>
      <c r="E3375" s="3" t="s">
        <v>1358</v>
      </c>
      <c r="F3375" s="87">
        <v>24</v>
      </c>
      <c r="G3375" s="5">
        <f t="shared" si="156"/>
        <v>73</v>
      </c>
      <c r="H3375" s="5" t="str">
        <f>VLOOKUP(F3375,Tabla5[[Columna3]:[Columna4]],2,TRUE)</f>
        <v>Aceptable</v>
      </c>
      <c r="I3375" s="18">
        <v>44</v>
      </c>
      <c r="J3375" s="5">
        <f t="shared" si="157"/>
        <v>40.74074074074074</v>
      </c>
      <c r="K3375" s="5" t="str">
        <f>VLOOKUP(I3375,Tabla13[[Rango minimo]:[Estado de calidad del aire]],2,TRUE)</f>
        <v>Buena</v>
      </c>
      <c r="L3375" s="21">
        <f t="shared" si="158"/>
        <v>56.870370370370367</v>
      </c>
      <c r="M3375" s="21" t="str">
        <f>VLOOKUP(L3375,Tabla7[[Valor minimo]:[Estado de calidad el aire]],2,TRUE)</f>
        <v>Aceptable</v>
      </c>
      <c r="N3375" s="11">
        <v>19</v>
      </c>
      <c r="O3375" s="11" t="s">
        <v>6001</v>
      </c>
      <c r="P3375" s="11">
        <v>1</v>
      </c>
      <c r="Q3375" s="11">
        <v>-74.163842779999996</v>
      </c>
      <c r="R3375" s="12">
        <v>4.5503822490000001</v>
      </c>
    </row>
    <row r="3376" spans="1:18" x14ac:dyDescent="0.25">
      <c r="A3376" s="10">
        <v>3375</v>
      </c>
      <c r="B3376" s="3" t="s">
        <v>5836</v>
      </c>
      <c r="C3376" s="3" t="s">
        <v>5614</v>
      </c>
      <c r="D3376" s="3" t="s">
        <v>1</v>
      </c>
      <c r="E3376" s="3" t="s">
        <v>5837</v>
      </c>
      <c r="F3376" s="87">
        <v>24</v>
      </c>
      <c r="G3376" s="5">
        <f t="shared" si="156"/>
        <v>73</v>
      </c>
      <c r="H3376" s="5" t="str">
        <f>VLOOKUP(F3376,Tabla5[[Columna3]:[Columna4]],2,TRUE)</f>
        <v>Aceptable</v>
      </c>
      <c r="I3376" s="18">
        <v>44</v>
      </c>
      <c r="J3376" s="5">
        <f t="shared" si="157"/>
        <v>40.74074074074074</v>
      </c>
      <c r="K3376" s="5" t="str">
        <f>VLOOKUP(I3376,Tabla13[[Rango minimo]:[Estado de calidad del aire]],2,TRUE)</f>
        <v>Buena</v>
      </c>
      <c r="L3376" s="21">
        <f t="shared" si="158"/>
        <v>56.870370370370367</v>
      </c>
      <c r="M3376" s="21" t="str">
        <f>VLOOKUP(L3376,Tabla7[[Valor minimo]:[Estado de calidad el aire]],2,TRUE)</f>
        <v>Aceptable</v>
      </c>
      <c r="N3376" s="11">
        <v>19</v>
      </c>
      <c r="O3376" s="11" t="s">
        <v>6001</v>
      </c>
      <c r="P3376" s="11">
        <v>2</v>
      </c>
      <c r="Q3376" s="11">
        <v>-74.138627260000007</v>
      </c>
      <c r="R3376" s="12">
        <v>4.5550001509999998</v>
      </c>
    </row>
    <row r="3377" spans="1:18" x14ac:dyDescent="0.25">
      <c r="A3377" s="10">
        <v>3376</v>
      </c>
      <c r="B3377" s="3" t="s">
        <v>5838</v>
      </c>
      <c r="C3377" s="3" t="s">
        <v>5614</v>
      </c>
      <c r="D3377" s="3" t="s">
        <v>1</v>
      </c>
      <c r="E3377" s="3" t="s">
        <v>5839</v>
      </c>
      <c r="F3377" s="87">
        <v>22</v>
      </c>
      <c r="G3377" s="5">
        <f t="shared" si="156"/>
        <v>69</v>
      </c>
      <c r="H3377" s="5" t="str">
        <f>VLOOKUP(F3377,Tabla5[[Columna3]:[Columna4]],2,TRUE)</f>
        <v>Aceptable</v>
      </c>
      <c r="I3377" s="18">
        <v>44</v>
      </c>
      <c r="J3377" s="5">
        <f t="shared" si="157"/>
        <v>40.74074074074074</v>
      </c>
      <c r="K3377" s="5" t="str">
        <f>VLOOKUP(I3377,Tabla13[[Rango minimo]:[Estado de calidad del aire]],2,TRUE)</f>
        <v>Buena</v>
      </c>
      <c r="L3377" s="21">
        <f t="shared" si="158"/>
        <v>54.870370370370367</v>
      </c>
      <c r="M3377" s="21" t="str">
        <f>VLOOKUP(L3377,Tabla7[[Valor minimo]:[Estado de calidad el aire]],2,TRUE)</f>
        <v>Aceptable</v>
      </c>
      <c r="N3377" s="11">
        <v>19</v>
      </c>
      <c r="O3377" s="11" t="s">
        <v>6001</v>
      </c>
      <c r="P3377" s="11">
        <v>2</v>
      </c>
      <c r="Q3377" s="11">
        <v>-74.137739030000006</v>
      </c>
      <c r="R3377" s="12">
        <v>4.5473719130000001</v>
      </c>
    </row>
    <row r="3378" spans="1:18" x14ac:dyDescent="0.25">
      <c r="A3378" s="10">
        <v>3377</v>
      </c>
      <c r="B3378" s="3" t="s">
        <v>5840</v>
      </c>
      <c r="C3378" s="3" t="s">
        <v>5614</v>
      </c>
      <c r="D3378" s="3" t="s">
        <v>1</v>
      </c>
      <c r="E3378" s="3" t="s">
        <v>5841</v>
      </c>
      <c r="F3378" s="87">
        <v>22</v>
      </c>
      <c r="G3378" s="5">
        <f t="shared" si="156"/>
        <v>69</v>
      </c>
      <c r="H3378" s="5" t="str">
        <f>VLOOKUP(F3378,Tabla5[[Columna3]:[Columna4]],2,TRUE)</f>
        <v>Aceptable</v>
      </c>
      <c r="I3378" s="18">
        <v>44</v>
      </c>
      <c r="J3378" s="5">
        <f t="shared" si="157"/>
        <v>40.74074074074074</v>
      </c>
      <c r="K3378" s="5" t="str">
        <f>VLOOKUP(I3378,Tabla13[[Rango minimo]:[Estado de calidad del aire]],2,TRUE)</f>
        <v>Buena</v>
      </c>
      <c r="L3378" s="21">
        <f t="shared" si="158"/>
        <v>54.870370370370367</v>
      </c>
      <c r="M3378" s="21" t="str">
        <f>VLOOKUP(L3378,Tabla7[[Valor minimo]:[Estado de calidad el aire]],2,TRUE)</f>
        <v>Aceptable</v>
      </c>
      <c r="N3378" s="11">
        <v>19</v>
      </c>
      <c r="O3378" s="11" t="s">
        <v>6001</v>
      </c>
      <c r="P3378" s="11">
        <v>2</v>
      </c>
      <c r="Q3378" s="11">
        <v>-74.139012809999997</v>
      </c>
      <c r="R3378" s="12">
        <v>4.5462382740000002</v>
      </c>
    </row>
    <row r="3379" spans="1:18" x14ac:dyDescent="0.25">
      <c r="A3379" s="10">
        <v>3378</v>
      </c>
      <c r="B3379" s="3" t="s">
        <v>5842</v>
      </c>
      <c r="C3379" s="3" t="s">
        <v>5614</v>
      </c>
      <c r="D3379" s="3" t="s">
        <v>1</v>
      </c>
      <c r="E3379" s="3" t="s">
        <v>5843</v>
      </c>
      <c r="F3379" s="87">
        <v>24</v>
      </c>
      <c r="G3379" s="5">
        <f t="shared" si="156"/>
        <v>73</v>
      </c>
      <c r="H3379" s="5" t="str">
        <f>VLOOKUP(F3379,Tabla5[[Columna3]:[Columna4]],2,TRUE)</f>
        <v>Aceptable</v>
      </c>
      <c r="I3379" s="18">
        <v>44</v>
      </c>
      <c r="J3379" s="5">
        <f t="shared" si="157"/>
        <v>40.74074074074074</v>
      </c>
      <c r="K3379" s="5" t="str">
        <f>VLOOKUP(I3379,Tabla13[[Rango minimo]:[Estado de calidad del aire]],2,TRUE)</f>
        <v>Buena</v>
      </c>
      <c r="L3379" s="21">
        <f t="shared" si="158"/>
        <v>56.870370370370367</v>
      </c>
      <c r="M3379" s="21" t="str">
        <f>VLOOKUP(L3379,Tabla7[[Valor minimo]:[Estado de calidad el aire]],2,TRUE)</f>
        <v>Aceptable</v>
      </c>
      <c r="N3379" s="11">
        <v>19</v>
      </c>
      <c r="O3379" s="11" t="s">
        <v>6001</v>
      </c>
      <c r="P3379" s="11">
        <v>1</v>
      </c>
      <c r="Q3379" s="11">
        <v>-74.146640300000001</v>
      </c>
      <c r="R3379" s="12">
        <v>4.55351616</v>
      </c>
    </row>
    <row r="3380" spans="1:18" x14ac:dyDescent="0.25">
      <c r="A3380" s="10">
        <v>3379</v>
      </c>
      <c r="B3380" s="3" t="s">
        <v>5844</v>
      </c>
      <c r="C3380" s="3" t="s">
        <v>5614</v>
      </c>
      <c r="D3380" s="3" t="s">
        <v>1</v>
      </c>
      <c r="E3380" s="3" t="s">
        <v>5845</v>
      </c>
      <c r="F3380" s="87">
        <v>22</v>
      </c>
      <c r="G3380" s="5">
        <f t="shared" si="156"/>
        <v>69</v>
      </c>
      <c r="H3380" s="5" t="str">
        <f>VLOOKUP(F3380,Tabla5[[Columna3]:[Columna4]],2,TRUE)</f>
        <v>Aceptable</v>
      </c>
      <c r="I3380" s="18">
        <v>44</v>
      </c>
      <c r="J3380" s="5">
        <f t="shared" si="157"/>
        <v>40.74074074074074</v>
      </c>
      <c r="K3380" s="5" t="str">
        <f>VLOOKUP(I3380,Tabla13[[Rango minimo]:[Estado de calidad del aire]],2,TRUE)</f>
        <v>Buena</v>
      </c>
      <c r="L3380" s="21">
        <f t="shared" si="158"/>
        <v>54.870370370370367</v>
      </c>
      <c r="M3380" s="21" t="str">
        <f>VLOOKUP(L3380,Tabla7[[Valor minimo]:[Estado de calidad el aire]],2,TRUE)</f>
        <v>Aceptable</v>
      </c>
      <c r="N3380" s="11">
        <v>19</v>
      </c>
      <c r="O3380" s="11" t="s">
        <v>6001</v>
      </c>
      <c r="P3380" s="11">
        <v>2</v>
      </c>
      <c r="Q3380" s="11">
        <v>-74.137441159999995</v>
      </c>
      <c r="R3380" s="12">
        <v>4.550200663</v>
      </c>
    </row>
    <row r="3381" spans="1:18" x14ac:dyDescent="0.25">
      <c r="A3381" s="10">
        <v>3380</v>
      </c>
      <c r="B3381" s="3" t="s">
        <v>5846</v>
      </c>
      <c r="C3381" s="3" t="s">
        <v>5614</v>
      </c>
      <c r="D3381" s="3" t="s">
        <v>1</v>
      </c>
      <c r="E3381" s="3" t="s">
        <v>5847</v>
      </c>
      <c r="F3381" s="87">
        <v>24</v>
      </c>
      <c r="G3381" s="5">
        <f t="shared" si="156"/>
        <v>73</v>
      </c>
      <c r="H3381" s="5" t="str">
        <f>VLOOKUP(F3381,Tabla5[[Columna3]:[Columna4]],2,TRUE)</f>
        <v>Aceptable</v>
      </c>
      <c r="I3381" s="18">
        <v>44</v>
      </c>
      <c r="J3381" s="5">
        <f t="shared" si="157"/>
        <v>40.74074074074074</v>
      </c>
      <c r="K3381" s="5" t="str">
        <f>VLOOKUP(I3381,Tabla13[[Rango minimo]:[Estado de calidad del aire]],2,TRUE)</f>
        <v>Buena</v>
      </c>
      <c r="L3381" s="21">
        <f t="shared" si="158"/>
        <v>56.870370370370367</v>
      </c>
      <c r="M3381" s="21" t="str">
        <f>VLOOKUP(L3381,Tabla7[[Valor minimo]:[Estado de calidad el aire]],2,TRUE)</f>
        <v>Aceptable</v>
      </c>
      <c r="N3381" s="11">
        <v>19</v>
      </c>
      <c r="O3381" s="11" t="s">
        <v>6001</v>
      </c>
      <c r="P3381" s="11">
        <v>1</v>
      </c>
      <c r="Q3381" s="11">
        <v>-74.142118019999998</v>
      </c>
      <c r="R3381" s="12">
        <v>4.5562283030000001</v>
      </c>
    </row>
    <row r="3382" spans="1:18" x14ac:dyDescent="0.25">
      <c r="A3382" s="10">
        <v>3381</v>
      </c>
      <c r="B3382" s="3" t="s">
        <v>5848</v>
      </c>
      <c r="C3382" s="3" t="s">
        <v>5614</v>
      </c>
      <c r="D3382" s="3" t="s">
        <v>1</v>
      </c>
      <c r="E3382" s="3" t="s">
        <v>5849</v>
      </c>
      <c r="F3382" s="87">
        <v>24</v>
      </c>
      <c r="G3382" s="5">
        <f t="shared" si="156"/>
        <v>73</v>
      </c>
      <c r="H3382" s="5" t="str">
        <f>VLOOKUP(F3382,Tabla5[[Columna3]:[Columna4]],2,TRUE)</f>
        <v>Aceptable</v>
      </c>
      <c r="I3382" s="18">
        <v>44</v>
      </c>
      <c r="J3382" s="5">
        <f t="shared" si="157"/>
        <v>40.74074074074074</v>
      </c>
      <c r="K3382" s="5" t="str">
        <f>VLOOKUP(I3382,Tabla13[[Rango minimo]:[Estado de calidad del aire]],2,TRUE)</f>
        <v>Buena</v>
      </c>
      <c r="L3382" s="21">
        <f t="shared" si="158"/>
        <v>56.870370370370367</v>
      </c>
      <c r="M3382" s="21" t="str">
        <f>VLOOKUP(L3382,Tabla7[[Valor minimo]:[Estado de calidad el aire]],2,TRUE)</f>
        <v>Aceptable</v>
      </c>
      <c r="N3382" s="11">
        <v>19</v>
      </c>
      <c r="O3382" s="11" t="s">
        <v>6001</v>
      </c>
      <c r="P3382" s="11">
        <v>1</v>
      </c>
      <c r="Q3382" s="11">
        <v>-74.135524930000003</v>
      </c>
      <c r="R3382" s="12">
        <v>4.5601791660000002</v>
      </c>
    </row>
    <row r="3383" spans="1:18" x14ac:dyDescent="0.25">
      <c r="A3383" s="10">
        <v>3382</v>
      </c>
      <c r="B3383" s="3" t="s">
        <v>5850</v>
      </c>
      <c r="C3383" s="3" t="s">
        <v>5614</v>
      </c>
      <c r="D3383" s="3" t="s">
        <v>1</v>
      </c>
      <c r="E3383" s="3" t="s">
        <v>5851</v>
      </c>
      <c r="F3383" s="87">
        <v>24</v>
      </c>
      <c r="G3383" s="5">
        <f t="shared" si="156"/>
        <v>73</v>
      </c>
      <c r="H3383" s="5" t="str">
        <f>VLOOKUP(F3383,Tabla5[[Columna3]:[Columna4]],2,TRUE)</f>
        <v>Aceptable</v>
      </c>
      <c r="I3383" s="18">
        <v>44</v>
      </c>
      <c r="J3383" s="5">
        <f t="shared" si="157"/>
        <v>40.74074074074074</v>
      </c>
      <c r="K3383" s="5" t="str">
        <f>VLOOKUP(I3383,Tabla13[[Rango minimo]:[Estado de calidad del aire]],2,TRUE)</f>
        <v>Buena</v>
      </c>
      <c r="L3383" s="21">
        <f t="shared" si="158"/>
        <v>56.870370370370367</v>
      </c>
      <c r="M3383" s="21" t="str">
        <f>VLOOKUP(L3383,Tabla7[[Valor minimo]:[Estado de calidad el aire]],2,TRUE)</f>
        <v>Aceptable</v>
      </c>
      <c r="N3383" s="11">
        <v>19</v>
      </c>
      <c r="O3383" s="11" t="s">
        <v>6001</v>
      </c>
      <c r="P3383" s="11">
        <v>1</v>
      </c>
      <c r="Q3383" s="11">
        <v>-74.136206290000004</v>
      </c>
      <c r="R3383" s="12">
        <v>4.5607804249999999</v>
      </c>
    </row>
    <row r="3384" spans="1:18" x14ac:dyDescent="0.25">
      <c r="A3384" s="10">
        <v>3383</v>
      </c>
      <c r="B3384" s="3" t="s">
        <v>5852</v>
      </c>
      <c r="C3384" s="3" t="s">
        <v>5614</v>
      </c>
      <c r="D3384" s="3" t="s">
        <v>1</v>
      </c>
      <c r="E3384" s="3" t="s">
        <v>5853</v>
      </c>
      <c r="F3384" s="87">
        <v>24</v>
      </c>
      <c r="G3384" s="5">
        <f t="shared" si="156"/>
        <v>73</v>
      </c>
      <c r="H3384" s="5" t="str">
        <f>VLOOKUP(F3384,Tabla5[[Columna3]:[Columna4]],2,TRUE)</f>
        <v>Aceptable</v>
      </c>
      <c r="I3384" s="18">
        <v>44</v>
      </c>
      <c r="J3384" s="5">
        <f t="shared" si="157"/>
        <v>40.74074074074074</v>
      </c>
      <c r="K3384" s="5" t="str">
        <f>VLOOKUP(I3384,Tabla13[[Rango minimo]:[Estado de calidad del aire]],2,TRUE)</f>
        <v>Buena</v>
      </c>
      <c r="L3384" s="21">
        <f t="shared" si="158"/>
        <v>56.870370370370367</v>
      </c>
      <c r="M3384" s="21" t="str">
        <f>VLOOKUP(L3384,Tabla7[[Valor minimo]:[Estado de calidad el aire]],2,TRUE)</f>
        <v>Aceptable</v>
      </c>
      <c r="N3384" s="11">
        <v>19</v>
      </c>
      <c r="O3384" s="11" t="s">
        <v>6001</v>
      </c>
      <c r="P3384" s="11">
        <v>1</v>
      </c>
      <c r="Q3384" s="11">
        <v>-74.140429519999998</v>
      </c>
      <c r="R3384" s="12">
        <v>4.5594842360000003</v>
      </c>
    </row>
    <row r="3385" spans="1:18" x14ac:dyDescent="0.25">
      <c r="A3385" s="10">
        <v>3384</v>
      </c>
      <c r="B3385" s="3" t="s">
        <v>5854</v>
      </c>
      <c r="C3385" s="3" t="s">
        <v>5614</v>
      </c>
      <c r="D3385" s="3" t="s">
        <v>1</v>
      </c>
      <c r="E3385" s="3" t="s">
        <v>5843</v>
      </c>
      <c r="F3385" s="87">
        <v>24</v>
      </c>
      <c r="G3385" s="5">
        <f t="shared" si="156"/>
        <v>73</v>
      </c>
      <c r="H3385" s="5" t="str">
        <f>VLOOKUP(F3385,Tabla5[[Columna3]:[Columna4]],2,TRUE)</f>
        <v>Aceptable</v>
      </c>
      <c r="I3385" s="18">
        <v>44</v>
      </c>
      <c r="J3385" s="5">
        <f t="shared" si="157"/>
        <v>40.74074074074074</v>
      </c>
      <c r="K3385" s="5" t="str">
        <f>VLOOKUP(I3385,Tabla13[[Rango minimo]:[Estado de calidad del aire]],2,TRUE)</f>
        <v>Buena</v>
      </c>
      <c r="L3385" s="21">
        <f t="shared" si="158"/>
        <v>56.870370370370367</v>
      </c>
      <c r="M3385" s="21" t="str">
        <f>VLOOKUP(L3385,Tabla7[[Valor minimo]:[Estado de calidad el aire]],2,TRUE)</f>
        <v>Aceptable</v>
      </c>
      <c r="N3385" s="11">
        <v>19</v>
      </c>
      <c r="O3385" s="11" t="s">
        <v>6001</v>
      </c>
      <c r="P3385" s="11">
        <v>1</v>
      </c>
      <c r="Q3385" s="11">
        <v>-74.14810267</v>
      </c>
      <c r="R3385" s="12">
        <v>4.5543418009999996</v>
      </c>
    </row>
    <row r="3386" spans="1:18" x14ac:dyDescent="0.25">
      <c r="A3386" s="10">
        <v>3385</v>
      </c>
      <c r="B3386" s="3" t="s">
        <v>5855</v>
      </c>
      <c r="C3386" s="3" t="s">
        <v>5614</v>
      </c>
      <c r="D3386" s="3" t="s">
        <v>1</v>
      </c>
      <c r="E3386" s="3" t="s">
        <v>5856</v>
      </c>
      <c r="F3386" s="87">
        <v>24</v>
      </c>
      <c r="G3386" s="5">
        <f t="shared" si="156"/>
        <v>73</v>
      </c>
      <c r="H3386" s="5" t="str">
        <f>VLOOKUP(F3386,Tabla5[[Columna3]:[Columna4]],2,TRUE)</f>
        <v>Aceptable</v>
      </c>
      <c r="I3386" s="18">
        <v>44</v>
      </c>
      <c r="J3386" s="5">
        <f t="shared" si="157"/>
        <v>40.74074074074074</v>
      </c>
      <c r="K3386" s="5" t="str">
        <f>VLOOKUP(I3386,Tabla13[[Rango minimo]:[Estado de calidad del aire]],2,TRUE)</f>
        <v>Buena</v>
      </c>
      <c r="L3386" s="21">
        <f t="shared" si="158"/>
        <v>56.870370370370367</v>
      </c>
      <c r="M3386" s="21" t="str">
        <f>VLOOKUP(L3386,Tabla7[[Valor minimo]:[Estado de calidad el aire]],2,TRUE)</f>
        <v>Aceptable</v>
      </c>
      <c r="N3386" s="11">
        <v>19</v>
      </c>
      <c r="O3386" s="11" t="s">
        <v>6001</v>
      </c>
      <c r="P3386" s="11">
        <v>1</v>
      </c>
      <c r="Q3386" s="11">
        <v>-74.154407509999999</v>
      </c>
      <c r="R3386" s="12">
        <v>4.5424838630000002</v>
      </c>
    </row>
    <row r="3387" spans="1:18" x14ac:dyDescent="0.25">
      <c r="A3387" s="10">
        <v>3386</v>
      </c>
      <c r="B3387" s="3" t="s">
        <v>5857</v>
      </c>
      <c r="C3387" s="3" t="s">
        <v>5614</v>
      </c>
      <c r="D3387" s="3" t="s">
        <v>1</v>
      </c>
      <c r="E3387" s="3" t="s">
        <v>5858</v>
      </c>
      <c r="F3387" s="87">
        <v>24</v>
      </c>
      <c r="G3387" s="5">
        <f t="shared" si="156"/>
        <v>73</v>
      </c>
      <c r="H3387" s="5" t="str">
        <f>VLOOKUP(F3387,Tabla5[[Columna3]:[Columna4]],2,TRUE)</f>
        <v>Aceptable</v>
      </c>
      <c r="I3387" s="18">
        <v>44</v>
      </c>
      <c r="J3387" s="5">
        <f t="shared" si="157"/>
        <v>40.74074074074074</v>
      </c>
      <c r="K3387" s="5" t="str">
        <f>VLOOKUP(I3387,Tabla13[[Rango minimo]:[Estado de calidad del aire]],2,TRUE)</f>
        <v>Buena</v>
      </c>
      <c r="L3387" s="21">
        <f t="shared" si="158"/>
        <v>56.870370370370367</v>
      </c>
      <c r="M3387" s="21" t="str">
        <f>VLOOKUP(L3387,Tabla7[[Valor minimo]:[Estado de calidad el aire]],2,TRUE)</f>
        <v>Aceptable</v>
      </c>
      <c r="N3387" s="11">
        <v>19</v>
      </c>
      <c r="O3387" s="11" t="s">
        <v>6001</v>
      </c>
      <c r="P3387" s="11">
        <v>1</v>
      </c>
      <c r="Q3387" s="11">
        <v>-74.15178281</v>
      </c>
      <c r="R3387" s="12">
        <v>4.5499415409999999</v>
      </c>
    </row>
    <row r="3388" spans="1:18" x14ac:dyDescent="0.25">
      <c r="A3388" s="10">
        <v>3387</v>
      </c>
      <c r="B3388" s="3" t="s">
        <v>5859</v>
      </c>
      <c r="C3388" s="3" t="s">
        <v>5614</v>
      </c>
      <c r="D3388" s="3" t="s">
        <v>1</v>
      </c>
      <c r="E3388" s="3" t="s">
        <v>5860</v>
      </c>
      <c r="F3388" s="87">
        <v>24</v>
      </c>
      <c r="G3388" s="5">
        <f t="shared" si="156"/>
        <v>73</v>
      </c>
      <c r="H3388" s="5" t="str">
        <f>VLOOKUP(F3388,Tabla5[[Columna3]:[Columna4]],2,TRUE)</f>
        <v>Aceptable</v>
      </c>
      <c r="I3388" s="18">
        <v>44</v>
      </c>
      <c r="J3388" s="5">
        <f t="shared" si="157"/>
        <v>40.74074074074074</v>
      </c>
      <c r="K3388" s="5" t="str">
        <f>VLOOKUP(I3388,Tabla13[[Rango minimo]:[Estado de calidad del aire]],2,TRUE)</f>
        <v>Buena</v>
      </c>
      <c r="L3388" s="21">
        <f t="shared" si="158"/>
        <v>56.870370370370367</v>
      </c>
      <c r="M3388" s="21" t="str">
        <f>VLOOKUP(L3388,Tabla7[[Valor minimo]:[Estado de calidad el aire]],2,TRUE)</f>
        <v>Aceptable</v>
      </c>
      <c r="N3388" s="11">
        <v>19</v>
      </c>
      <c r="O3388" s="11" t="s">
        <v>6001</v>
      </c>
      <c r="P3388" s="11">
        <v>1</v>
      </c>
      <c r="Q3388" s="11">
        <v>-74.160635119999995</v>
      </c>
      <c r="R3388" s="12">
        <v>4.5463683640000001</v>
      </c>
    </row>
    <row r="3389" spans="1:18" x14ac:dyDescent="0.25">
      <c r="A3389" s="10">
        <v>3388</v>
      </c>
      <c r="B3389" s="3" t="s">
        <v>5861</v>
      </c>
      <c r="C3389" s="3" t="s">
        <v>5614</v>
      </c>
      <c r="D3389" s="3" t="s">
        <v>1</v>
      </c>
      <c r="E3389" s="3" t="s">
        <v>5862</v>
      </c>
      <c r="F3389" s="87">
        <v>24</v>
      </c>
      <c r="G3389" s="5">
        <f t="shared" si="156"/>
        <v>73</v>
      </c>
      <c r="H3389" s="5" t="str">
        <f>VLOOKUP(F3389,Tabla5[[Columna3]:[Columna4]],2,TRUE)</f>
        <v>Aceptable</v>
      </c>
      <c r="I3389" s="18">
        <v>44</v>
      </c>
      <c r="J3389" s="5">
        <f t="shared" si="157"/>
        <v>40.74074074074074</v>
      </c>
      <c r="K3389" s="5" t="str">
        <f>VLOOKUP(I3389,Tabla13[[Rango minimo]:[Estado de calidad del aire]],2,TRUE)</f>
        <v>Buena</v>
      </c>
      <c r="L3389" s="21">
        <f t="shared" si="158"/>
        <v>56.870370370370367</v>
      </c>
      <c r="M3389" s="21" t="str">
        <f>VLOOKUP(L3389,Tabla7[[Valor minimo]:[Estado de calidad el aire]],2,TRUE)</f>
        <v>Aceptable</v>
      </c>
      <c r="N3389" s="11">
        <v>19</v>
      </c>
      <c r="O3389" s="11" t="s">
        <v>6001</v>
      </c>
      <c r="P3389" s="11">
        <v>1</v>
      </c>
      <c r="Q3389" s="11">
        <v>-74.149437739999996</v>
      </c>
      <c r="R3389" s="12">
        <v>4.5478177679999998</v>
      </c>
    </row>
    <row r="3390" spans="1:18" x14ac:dyDescent="0.25">
      <c r="A3390" s="10">
        <v>3389</v>
      </c>
      <c r="B3390" s="3" t="s">
        <v>5863</v>
      </c>
      <c r="C3390" s="3" t="s">
        <v>5614</v>
      </c>
      <c r="D3390" s="3" t="s">
        <v>1</v>
      </c>
      <c r="E3390" s="3" t="s">
        <v>5860</v>
      </c>
      <c r="F3390" s="87">
        <v>24</v>
      </c>
      <c r="G3390" s="5">
        <f t="shared" si="156"/>
        <v>73</v>
      </c>
      <c r="H3390" s="5" t="str">
        <f>VLOOKUP(F3390,Tabla5[[Columna3]:[Columna4]],2,TRUE)</f>
        <v>Aceptable</v>
      </c>
      <c r="I3390" s="18">
        <v>44</v>
      </c>
      <c r="J3390" s="5">
        <f t="shared" si="157"/>
        <v>40.74074074074074</v>
      </c>
      <c r="K3390" s="5" t="str">
        <f>VLOOKUP(I3390,Tabla13[[Rango minimo]:[Estado de calidad del aire]],2,TRUE)</f>
        <v>Buena</v>
      </c>
      <c r="L3390" s="21">
        <f t="shared" si="158"/>
        <v>56.870370370370367</v>
      </c>
      <c r="M3390" s="21" t="str">
        <f>VLOOKUP(L3390,Tabla7[[Valor minimo]:[Estado de calidad el aire]],2,TRUE)</f>
        <v>Aceptable</v>
      </c>
      <c r="N3390" s="11">
        <v>19</v>
      </c>
      <c r="O3390" s="11" t="s">
        <v>6001</v>
      </c>
      <c r="P3390" s="11">
        <v>1</v>
      </c>
      <c r="Q3390" s="11">
        <v>-74.161732599999993</v>
      </c>
      <c r="R3390" s="12">
        <v>4.5442428530000001</v>
      </c>
    </row>
    <row r="3391" spans="1:18" x14ac:dyDescent="0.25">
      <c r="A3391" s="10">
        <v>3390</v>
      </c>
      <c r="B3391" s="3" t="s">
        <v>5864</v>
      </c>
      <c r="C3391" s="3" t="s">
        <v>5614</v>
      </c>
      <c r="D3391" s="3" t="s">
        <v>1</v>
      </c>
      <c r="E3391" s="3" t="s">
        <v>5865</v>
      </c>
      <c r="F3391" s="87">
        <v>24</v>
      </c>
      <c r="G3391" s="5">
        <f t="shared" si="156"/>
        <v>73</v>
      </c>
      <c r="H3391" s="5" t="str">
        <f>VLOOKUP(F3391,Tabla5[[Columna3]:[Columna4]],2,TRUE)</f>
        <v>Aceptable</v>
      </c>
      <c r="I3391" s="18">
        <v>44</v>
      </c>
      <c r="J3391" s="5">
        <f t="shared" si="157"/>
        <v>40.74074074074074</v>
      </c>
      <c r="K3391" s="5" t="str">
        <f>VLOOKUP(I3391,Tabla13[[Rango minimo]:[Estado de calidad del aire]],2,TRUE)</f>
        <v>Buena</v>
      </c>
      <c r="L3391" s="21">
        <f t="shared" si="158"/>
        <v>56.870370370370367</v>
      </c>
      <c r="M3391" s="21" t="str">
        <f>VLOOKUP(L3391,Tabla7[[Valor minimo]:[Estado de calidad el aire]],2,TRUE)</f>
        <v>Aceptable</v>
      </c>
      <c r="N3391" s="11">
        <v>19</v>
      </c>
      <c r="O3391" s="11" t="s">
        <v>6001</v>
      </c>
      <c r="P3391" s="11">
        <v>1</v>
      </c>
      <c r="Q3391" s="11">
        <v>-74.151837189999995</v>
      </c>
      <c r="R3391" s="12">
        <v>4.5470906280000003</v>
      </c>
    </row>
    <row r="3392" spans="1:18" x14ac:dyDescent="0.25">
      <c r="A3392" s="10">
        <v>3391</v>
      </c>
      <c r="B3392" s="3" t="s">
        <v>5866</v>
      </c>
      <c r="C3392" s="3" t="s">
        <v>5614</v>
      </c>
      <c r="D3392" s="3" t="s">
        <v>1</v>
      </c>
      <c r="E3392" s="3" t="s">
        <v>5867</v>
      </c>
      <c r="F3392" s="87">
        <v>24</v>
      </c>
      <c r="G3392" s="5">
        <f t="shared" si="156"/>
        <v>73</v>
      </c>
      <c r="H3392" s="5" t="str">
        <f>VLOOKUP(F3392,Tabla5[[Columna3]:[Columna4]],2,TRUE)</f>
        <v>Aceptable</v>
      </c>
      <c r="I3392" s="18">
        <v>44</v>
      </c>
      <c r="J3392" s="5">
        <f t="shared" si="157"/>
        <v>40.74074074074074</v>
      </c>
      <c r="K3392" s="5" t="str">
        <f>VLOOKUP(I3392,Tabla13[[Rango minimo]:[Estado de calidad del aire]],2,TRUE)</f>
        <v>Buena</v>
      </c>
      <c r="L3392" s="21">
        <f t="shared" si="158"/>
        <v>56.870370370370367</v>
      </c>
      <c r="M3392" s="21" t="str">
        <f>VLOOKUP(L3392,Tabla7[[Valor minimo]:[Estado de calidad el aire]],2,TRUE)</f>
        <v>Aceptable</v>
      </c>
      <c r="N3392" s="11">
        <v>19</v>
      </c>
      <c r="O3392" s="11" t="s">
        <v>6001</v>
      </c>
      <c r="P3392" s="11">
        <v>1</v>
      </c>
      <c r="Q3392" s="11">
        <v>-74.149588699999995</v>
      </c>
      <c r="R3392" s="12">
        <v>4.5497319239999996</v>
      </c>
    </row>
    <row r="3393" spans="1:18" x14ac:dyDescent="0.25">
      <c r="A3393" s="10">
        <v>3392</v>
      </c>
      <c r="B3393" s="3" t="s">
        <v>5868</v>
      </c>
      <c r="C3393" s="3" t="s">
        <v>5614</v>
      </c>
      <c r="D3393" s="3" t="s">
        <v>1</v>
      </c>
      <c r="E3393" s="3" t="s">
        <v>5853</v>
      </c>
      <c r="F3393" s="87">
        <v>24</v>
      </c>
      <c r="G3393" s="5">
        <f t="shared" si="156"/>
        <v>73</v>
      </c>
      <c r="H3393" s="5" t="str">
        <f>VLOOKUP(F3393,Tabla5[[Columna3]:[Columna4]],2,TRUE)</f>
        <v>Aceptable</v>
      </c>
      <c r="I3393" s="18">
        <v>58</v>
      </c>
      <c r="J3393" s="5">
        <f t="shared" si="157"/>
        <v>52.5</v>
      </c>
      <c r="K3393" s="5" t="str">
        <f>VLOOKUP(I3393,Tabla13[[Rango minimo]:[Estado de calidad del aire]],2,TRUE)</f>
        <v>Aceptable</v>
      </c>
      <c r="L3393" s="21">
        <f t="shared" si="158"/>
        <v>62.75</v>
      </c>
      <c r="M3393" s="21" t="str">
        <f>VLOOKUP(L3393,Tabla7[[Valor minimo]:[Estado de calidad el aire]],2,TRUE)</f>
        <v>Aceptable</v>
      </c>
      <c r="N3393" s="11">
        <v>19</v>
      </c>
      <c r="O3393" s="11" t="s">
        <v>6001</v>
      </c>
      <c r="P3393" s="11">
        <v>1</v>
      </c>
      <c r="Q3393" s="11">
        <v>-74.139273399999993</v>
      </c>
      <c r="R3393" s="12">
        <v>4.5583939720000002</v>
      </c>
    </row>
    <row r="3394" spans="1:18" x14ac:dyDescent="0.25">
      <c r="A3394" s="10">
        <v>3393</v>
      </c>
      <c r="B3394" s="3" t="s">
        <v>5869</v>
      </c>
      <c r="C3394" s="3" t="s">
        <v>5614</v>
      </c>
      <c r="D3394" s="3" t="s">
        <v>1</v>
      </c>
      <c r="E3394" s="3" t="s">
        <v>5870</v>
      </c>
      <c r="F3394" s="87">
        <v>24</v>
      </c>
      <c r="G3394" s="5">
        <f t="shared" si="156"/>
        <v>73</v>
      </c>
      <c r="H3394" s="5" t="str">
        <f>VLOOKUP(F3394,Tabla5[[Columna3]:[Columna4]],2,TRUE)</f>
        <v>Aceptable</v>
      </c>
      <c r="I3394" s="18">
        <v>58</v>
      </c>
      <c r="J3394" s="5">
        <f t="shared" si="157"/>
        <v>52.5</v>
      </c>
      <c r="K3394" s="5" t="str">
        <f>VLOOKUP(I3394,Tabla13[[Rango minimo]:[Estado de calidad del aire]],2,TRUE)</f>
        <v>Aceptable</v>
      </c>
      <c r="L3394" s="21">
        <f t="shared" si="158"/>
        <v>62.75</v>
      </c>
      <c r="M3394" s="21" t="str">
        <f>VLOOKUP(L3394,Tabla7[[Valor minimo]:[Estado de calidad el aire]],2,TRUE)</f>
        <v>Aceptable</v>
      </c>
      <c r="N3394" s="11">
        <v>19</v>
      </c>
      <c r="O3394" s="11" t="s">
        <v>6001</v>
      </c>
      <c r="P3394" s="11">
        <v>1</v>
      </c>
      <c r="Q3394" s="11">
        <v>-74.150080389999999</v>
      </c>
      <c r="R3394" s="12">
        <v>4.5569557950000004</v>
      </c>
    </row>
    <row r="3395" spans="1:18" x14ac:dyDescent="0.25">
      <c r="A3395" s="10">
        <v>3394</v>
      </c>
      <c r="B3395" s="3" t="s">
        <v>5871</v>
      </c>
      <c r="C3395" s="3" t="s">
        <v>5614</v>
      </c>
      <c r="D3395" s="3" t="s">
        <v>1</v>
      </c>
      <c r="E3395" s="3" t="s">
        <v>1358</v>
      </c>
      <c r="F3395" s="87">
        <v>24</v>
      </c>
      <c r="G3395" s="5">
        <f t="shared" ref="G3395:G3458" si="159">IF(F3395&lt;=12, F3395*50/12,
IF(F3395&lt;=37, 51 + (F3395-13)*50/25,
IF(F3395&lt;=55, 101 + (F3395-38)*50/18,
IF(F3395&lt;=150, 151 + (F3395-56)*50/95,
IF(F3395&lt;=250, 201 + (F3395-151)*100/100,
301 + (F3395-251)*200/250)))))</f>
        <v>73</v>
      </c>
      <c r="H3395" s="5" t="str">
        <f>VLOOKUP(F3395,Tabla5[[Columna3]:[Columna4]],2,TRUE)</f>
        <v>Aceptable</v>
      </c>
      <c r="I3395" s="18">
        <v>58</v>
      </c>
      <c r="J3395" s="5">
        <f t="shared" ref="J3395:J3458" si="160">IF(I3395&lt;=54, I3395*50/54,
IF(I3395&lt;=154, 51 + (I3395-55)*50/100,
IF(I3395&lt;=254, 101 + (I3395-155)*50/100,
IF(I3395&lt;=354, 151 + (I3395-255)*50/100,
IF(I3395&lt;=424, 201 + (I3395-355)*100/70,
301 + (I3395-425)*200/180)))))</f>
        <v>52.5</v>
      </c>
      <c r="K3395" s="5" t="str">
        <f>VLOOKUP(I3395,Tabla13[[Rango minimo]:[Estado de calidad del aire]],2,TRUE)</f>
        <v>Aceptable</v>
      </c>
      <c r="L3395" s="21">
        <f t="shared" ref="L3395:L3458" si="161">(((G3395+J3395)/2))</f>
        <v>62.75</v>
      </c>
      <c r="M3395" s="21" t="str">
        <f>VLOOKUP(L3395,Tabla7[[Valor minimo]:[Estado de calidad el aire]],2,TRUE)</f>
        <v>Aceptable</v>
      </c>
      <c r="N3395" s="11">
        <v>19</v>
      </c>
      <c r="O3395" s="11" t="s">
        <v>6001</v>
      </c>
      <c r="P3395" s="11">
        <v>1</v>
      </c>
      <c r="Q3395" s="11">
        <v>-74.161898449999995</v>
      </c>
      <c r="R3395" s="12">
        <v>4.551249146</v>
      </c>
    </row>
    <row r="3396" spans="1:18" x14ac:dyDescent="0.25">
      <c r="A3396" s="10">
        <v>3395</v>
      </c>
      <c r="B3396" s="3" t="s">
        <v>5872</v>
      </c>
      <c r="C3396" s="3" t="s">
        <v>5614</v>
      </c>
      <c r="D3396" s="3" t="s">
        <v>1</v>
      </c>
      <c r="E3396" s="3" t="s">
        <v>5873</v>
      </c>
      <c r="F3396" s="87">
        <v>24</v>
      </c>
      <c r="G3396" s="5">
        <f t="shared" si="159"/>
        <v>73</v>
      </c>
      <c r="H3396" s="5" t="str">
        <f>VLOOKUP(F3396,Tabla5[[Columna3]:[Columna4]],2,TRUE)</f>
        <v>Aceptable</v>
      </c>
      <c r="I3396" s="18">
        <v>58</v>
      </c>
      <c r="J3396" s="5">
        <f t="shared" si="160"/>
        <v>52.5</v>
      </c>
      <c r="K3396" s="5" t="str">
        <f>VLOOKUP(I3396,Tabla13[[Rango minimo]:[Estado de calidad del aire]],2,TRUE)</f>
        <v>Aceptable</v>
      </c>
      <c r="L3396" s="21">
        <f t="shared" si="161"/>
        <v>62.75</v>
      </c>
      <c r="M3396" s="21" t="str">
        <f>VLOOKUP(L3396,Tabla7[[Valor minimo]:[Estado de calidad el aire]],2,TRUE)</f>
        <v>Aceptable</v>
      </c>
      <c r="N3396" s="11">
        <v>19</v>
      </c>
      <c r="O3396" s="11" t="s">
        <v>6001</v>
      </c>
      <c r="P3396" s="11">
        <v>1</v>
      </c>
      <c r="Q3396" s="11">
        <v>-74.152882480000002</v>
      </c>
      <c r="R3396" s="12">
        <v>4.5467933260000004</v>
      </c>
    </row>
    <row r="3397" spans="1:18" x14ac:dyDescent="0.25">
      <c r="A3397" s="10">
        <v>3396</v>
      </c>
      <c r="B3397" s="3" t="s">
        <v>5874</v>
      </c>
      <c r="C3397" s="3" t="s">
        <v>5614</v>
      </c>
      <c r="D3397" s="3" t="s">
        <v>1</v>
      </c>
      <c r="E3397" s="3" t="s">
        <v>5860</v>
      </c>
      <c r="F3397" s="87">
        <v>24</v>
      </c>
      <c r="G3397" s="5">
        <f t="shared" si="159"/>
        <v>73</v>
      </c>
      <c r="H3397" s="5" t="str">
        <f>VLOOKUP(F3397,Tabla5[[Columna3]:[Columna4]],2,TRUE)</f>
        <v>Aceptable</v>
      </c>
      <c r="I3397" s="18">
        <v>58</v>
      </c>
      <c r="J3397" s="5">
        <f t="shared" si="160"/>
        <v>52.5</v>
      </c>
      <c r="K3397" s="5" t="str">
        <f>VLOOKUP(I3397,Tabla13[[Rango minimo]:[Estado de calidad del aire]],2,TRUE)</f>
        <v>Aceptable</v>
      </c>
      <c r="L3397" s="21">
        <f t="shared" si="161"/>
        <v>62.75</v>
      </c>
      <c r="M3397" s="21" t="str">
        <f>VLOOKUP(L3397,Tabla7[[Valor minimo]:[Estado de calidad el aire]],2,TRUE)</f>
        <v>Aceptable</v>
      </c>
      <c r="N3397" s="11">
        <v>19</v>
      </c>
      <c r="O3397" s="11" t="s">
        <v>6000</v>
      </c>
      <c r="P3397" s="11">
        <v>1</v>
      </c>
      <c r="Q3397" s="11">
        <v>-74.159168600000001</v>
      </c>
      <c r="R3397" s="12">
        <v>4.5445974869999999</v>
      </c>
    </row>
    <row r="3398" spans="1:18" x14ac:dyDescent="0.25">
      <c r="A3398" s="10">
        <v>3397</v>
      </c>
      <c r="B3398" s="3" t="s">
        <v>5875</v>
      </c>
      <c r="C3398" s="3" t="s">
        <v>5614</v>
      </c>
      <c r="D3398" s="3" t="s">
        <v>1</v>
      </c>
      <c r="E3398" s="3" t="s">
        <v>5876</v>
      </c>
      <c r="F3398" s="87">
        <v>24</v>
      </c>
      <c r="G3398" s="5">
        <f t="shared" si="159"/>
        <v>73</v>
      </c>
      <c r="H3398" s="5" t="str">
        <f>VLOOKUP(F3398,Tabla5[[Columna3]:[Columna4]],2,TRUE)</f>
        <v>Aceptable</v>
      </c>
      <c r="I3398" s="18">
        <v>58</v>
      </c>
      <c r="J3398" s="5">
        <f t="shared" si="160"/>
        <v>52.5</v>
      </c>
      <c r="K3398" s="5" t="str">
        <f>VLOOKUP(I3398,Tabla13[[Rango minimo]:[Estado de calidad del aire]],2,TRUE)</f>
        <v>Aceptable</v>
      </c>
      <c r="L3398" s="21">
        <f t="shared" si="161"/>
        <v>62.75</v>
      </c>
      <c r="M3398" s="21" t="str">
        <f>VLOOKUP(L3398,Tabla7[[Valor minimo]:[Estado de calidad el aire]],2,TRUE)</f>
        <v>Aceptable</v>
      </c>
      <c r="N3398" s="11">
        <v>19</v>
      </c>
      <c r="O3398" s="11" t="s">
        <v>6001</v>
      </c>
      <c r="P3398" s="11">
        <v>1</v>
      </c>
      <c r="Q3398" s="11">
        <v>-74.145662020000003</v>
      </c>
      <c r="R3398" s="12">
        <v>4.5491364269999996</v>
      </c>
    </row>
    <row r="3399" spans="1:18" x14ac:dyDescent="0.25">
      <c r="A3399" s="10">
        <v>3398</v>
      </c>
      <c r="B3399" s="3" t="s">
        <v>5877</v>
      </c>
      <c r="C3399" s="3" t="s">
        <v>5614</v>
      </c>
      <c r="D3399" s="3" t="s">
        <v>1</v>
      </c>
      <c r="E3399" s="3" t="s">
        <v>5878</v>
      </c>
      <c r="F3399" s="87">
        <v>24</v>
      </c>
      <c r="G3399" s="5">
        <f t="shared" si="159"/>
        <v>73</v>
      </c>
      <c r="H3399" s="5" t="str">
        <f>VLOOKUP(F3399,Tabla5[[Columna3]:[Columna4]],2,TRUE)</f>
        <v>Aceptable</v>
      </c>
      <c r="I3399" s="18">
        <v>58</v>
      </c>
      <c r="J3399" s="5">
        <f t="shared" si="160"/>
        <v>52.5</v>
      </c>
      <c r="K3399" s="5" t="str">
        <f>VLOOKUP(I3399,Tabla13[[Rango minimo]:[Estado de calidad del aire]],2,TRUE)</f>
        <v>Aceptable</v>
      </c>
      <c r="L3399" s="21">
        <f t="shared" si="161"/>
        <v>62.75</v>
      </c>
      <c r="M3399" s="21" t="str">
        <f>VLOOKUP(L3399,Tabla7[[Valor minimo]:[Estado de calidad el aire]],2,TRUE)</f>
        <v>Aceptable</v>
      </c>
      <c r="N3399" s="11">
        <v>19</v>
      </c>
      <c r="O3399" s="11" t="s">
        <v>6001</v>
      </c>
      <c r="P3399" s="11">
        <v>1</v>
      </c>
      <c r="Q3399" s="11">
        <v>-74.147599249999999</v>
      </c>
      <c r="R3399" s="12">
        <v>4.5427025739999998</v>
      </c>
    </row>
    <row r="3400" spans="1:18" x14ac:dyDescent="0.25">
      <c r="A3400" s="10">
        <v>3399</v>
      </c>
      <c r="B3400" s="3" t="s">
        <v>5879</v>
      </c>
      <c r="C3400" s="3" t="s">
        <v>5614</v>
      </c>
      <c r="D3400" s="3" t="s">
        <v>1</v>
      </c>
      <c r="E3400" s="3" t="s">
        <v>5880</v>
      </c>
      <c r="F3400" s="87">
        <v>24</v>
      </c>
      <c r="G3400" s="5">
        <f t="shared" si="159"/>
        <v>73</v>
      </c>
      <c r="H3400" s="5" t="str">
        <f>VLOOKUP(F3400,Tabla5[[Columna3]:[Columna4]],2,TRUE)</f>
        <v>Aceptable</v>
      </c>
      <c r="I3400" s="18">
        <v>58</v>
      </c>
      <c r="J3400" s="5">
        <f t="shared" si="160"/>
        <v>52.5</v>
      </c>
      <c r="K3400" s="5" t="str">
        <f>VLOOKUP(I3400,Tabla13[[Rango minimo]:[Estado de calidad del aire]],2,TRUE)</f>
        <v>Aceptable</v>
      </c>
      <c r="L3400" s="21">
        <f t="shared" si="161"/>
        <v>62.75</v>
      </c>
      <c r="M3400" s="21" t="str">
        <f>VLOOKUP(L3400,Tabla7[[Valor minimo]:[Estado de calidad el aire]],2,TRUE)</f>
        <v>Aceptable</v>
      </c>
      <c r="N3400" s="11">
        <v>19</v>
      </c>
      <c r="O3400" s="11" t="s">
        <v>6001</v>
      </c>
      <c r="P3400" s="11">
        <v>1</v>
      </c>
      <c r="Q3400" s="11">
        <v>-74.143114109999999</v>
      </c>
      <c r="R3400" s="12">
        <v>4.5560958620000003</v>
      </c>
    </row>
    <row r="3401" spans="1:18" x14ac:dyDescent="0.25">
      <c r="A3401" s="10">
        <v>3400</v>
      </c>
      <c r="B3401" s="3" t="s">
        <v>5881</v>
      </c>
      <c r="C3401" s="3" t="s">
        <v>5614</v>
      </c>
      <c r="D3401" s="3" t="s">
        <v>1</v>
      </c>
      <c r="E3401" s="3" t="s">
        <v>5882</v>
      </c>
      <c r="F3401" s="87">
        <v>24</v>
      </c>
      <c r="G3401" s="5">
        <f t="shared" si="159"/>
        <v>73</v>
      </c>
      <c r="H3401" s="5" t="str">
        <f>VLOOKUP(F3401,Tabla5[[Columna3]:[Columna4]],2,TRUE)</f>
        <v>Aceptable</v>
      </c>
      <c r="I3401" s="18">
        <v>58</v>
      </c>
      <c r="J3401" s="5">
        <f t="shared" si="160"/>
        <v>52.5</v>
      </c>
      <c r="K3401" s="5" t="str">
        <f>VLOOKUP(I3401,Tabla13[[Rango minimo]:[Estado de calidad del aire]],2,TRUE)</f>
        <v>Aceptable</v>
      </c>
      <c r="L3401" s="21">
        <f t="shared" si="161"/>
        <v>62.75</v>
      </c>
      <c r="M3401" s="21" t="str">
        <f>VLOOKUP(L3401,Tabla7[[Valor minimo]:[Estado de calidad el aire]],2,TRUE)</f>
        <v>Aceptable</v>
      </c>
      <c r="N3401" s="11">
        <v>19</v>
      </c>
      <c r="O3401" s="11" t="s">
        <v>6001</v>
      </c>
      <c r="P3401" s="11">
        <v>1</v>
      </c>
      <c r="Q3401" s="11">
        <v>-74.143873670000005</v>
      </c>
      <c r="R3401" s="12">
        <v>4.5557778190000002</v>
      </c>
    </row>
    <row r="3402" spans="1:18" x14ac:dyDescent="0.25">
      <c r="A3402" s="10">
        <v>3401</v>
      </c>
      <c r="B3402" s="3" t="s">
        <v>5883</v>
      </c>
      <c r="C3402" s="3" t="s">
        <v>5614</v>
      </c>
      <c r="D3402" s="3" t="s">
        <v>1</v>
      </c>
      <c r="E3402" s="3" t="s">
        <v>5884</v>
      </c>
      <c r="F3402" s="87">
        <v>24</v>
      </c>
      <c r="G3402" s="5">
        <f t="shared" si="159"/>
        <v>73</v>
      </c>
      <c r="H3402" s="5" t="str">
        <f>VLOOKUP(F3402,Tabla5[[Columna3]:[Columna4]],2,TRUE)</f>
        <v>Aceptable</v>
      </c>
      <c r="I3402" s="18">
        <v>58</v>
      </c>
      <c r="J3402" s="5">
        <f t="shared" si="160"/>
        <v>52.5</v>
      </c>
      <c r="K3402" s="5" t="str">
        <f>VLOOKUP(I3402,Tabla13[[Rango minimo]:[Estado de calidad del aire]],2,TRUE)</f>
        <v>Aceptable</v>
      </c>
      <c r="L3402" s="21">
        <f t="shared" si="161"/>
        <v>62.75</v>
      </c>
      <c r="M3402" s="21" t="str">
        <f>VLOOKUP(L3402,Tabla7[[Valor minimo]:[Estado de calidad el aire]],2,TRUE)</f>
        <v>Aceptable</v>
      </c>
      <c r="N3402" s="11">
        <v>19</v>
      </c>
      <c r="O3402" s="11" t="s">
        <v>6001</v>
      </c>
      <c r="P3402" s="11">
        <v>1</v>
      </c>
      <c r="Q3402" s="11">
        <v>-74.150726539999994</v>
      </c>
      <c r="R3402" s="12">
        <v>4.552838103</v>
      </c>
    </row>
    <row r="3403" spans="1:18" x14ac:dyDescent="0.25">
      <c r="A3403" s="10">
        <v>3402</v>
      </c>
      <c r="B3403" s="3" t="s">
        <v>5885</v>
      </c>
      <c r="C3403" s="3" t="s">
        <v>5614</v>
      </c>
      <c r="D3403" s="3" t="s">
        <v>1</v>
      </c>
      <c r="E3403" s="3" t="s">
        <v>5845</v>
      </c>
      <c r="F3403" s="87">
        <v>24</v>
      </c>
      <c r="G3403" s="5">
        <f t="shared" si="159"/>
        <v>73</v>
      </c>
      <c r="H3403" s="5" t="str">
        <f>VLOOKUP(F3403,Tabla5[[Columna3]:[Columna4]],2,TRUE)</f>
        <v>Aceptable</v>
      </c>
      <c r="I3403" s="18">
        <v>58</v>
      </c>
      <c r="J3403" s="5">
        <f t="shared" si="160"/>
        <v>52.5</v>
      </c>
      <c r="K3403" s="5" t="str">
        <f>VLOOKUP(I3403,Tabla13[[Rango minimo]:[Estado de calidad del aire]],2,TRUE)</f>
        <v>Aceptable</v>
      </c>
      <c r="L3403" s="21">
        <f t="shared" si="161"/>
        <v>62.75</v>
      </c>
      <c r="M3403" s="21" t="str">
        <f>VLOOKUP(L3403,Tabla7[[Valor minimo]:[Estado de calidad el aire]],2,TRUE)</f>
        <v>Aceptable</v>
      </c>
      <c r="N3403" s="11">
        <v>19</v>
      </c>
      <c r="O3403" s="11" t="s">
        <v>6001</v>
      </c>
      <c r="P3403" s="11">
        <v>2</v>
      </c>
      <c r="Q3403" s="11">
        <v>-74.137831289999994</v>
      </c>
      <c r="R3403" s="12">
        <v>4.5517432160000002</v>
      </c>
    </row>
    <row r="3404" spans="1:18" x14ac:dyDescent="0.25">
      <c r="A3404" s="10">
        <v>3403</v>
      </c>
      <c r="B3404" s="3" t="s">
        <v>5886</v>
      </c>
      <c r="C3404" s="3" t="s">
        <v>5614</v>
      </c>
      <c r="D3404" s="3" t="s">
        <v>1</v>
      </c>
      <c r="E3404" s="3" t="s">
        <v>5887</v>
      </c>
      <c r="F3404" s="87">
        <v>24</v>
      </c>
      <c r="G3404" s="5">
        <f t="shared" si="159"/>
        <v>73</v>
      </c>
      <c r="H3404" s="5" t="str">
        <f>VLOOKUP(F3404,Tabla5[[Columna3]:[Columna4]],2,TRUE)</f>
        <v>Aceptable</v>
      </c>
      <c r="I3404" s="18">
        <v>58</v>
      </c>
      <c r="J3404" s="5">
        <f t="shared" si="160"/>
        <v>52.5</v>
      </c>
      <c r="K3404" s="5" t="str">
        <f>VLOOKUP(I3404,Tabla13[[Rango minimo]:[Estado de calidad del aire]],2,TRUE)</f>
        <v>Aceptable</v>
      </c>
      <c r="L3404" s="21">
        <f t="shared" si="161"/>
        <v>62.75</v>
      </c>
      <c r="M3404" s="21" t="str">
        <f>VLOOKUP(L3404,Tabla7[[Valor minimo]:[Estado de calidad el aire]],2,TRUE)</f>
        <v>Aceptable</v>
      </c>
      <c r="N3404" s="11">
        <v>19</v>
      </c>
      <c r="O3404" s="11" t="s">
        <v>6001</v>
      </c>
      <c r="P3404" s="11">
        <v>2</v>
      </c>
      <c r="Q3404" s="11">
        <v>-74.142054529999996</v>
      </c>
      <c r="R3404" s="12">
        <v>4.5463172690000002</v>
      </c>
    </row>
    <row r="3405" spans="1:18" x14ac:dyDescent="0.25">
      <c r="A3405" s="10">
        <v>3404</v>
      </c>
      <c r="B3405" s="3" t="s">
        <v>5888</v>
      </c>
      <c r="C3405" s="3" t="s">
        <v>5614</v>
      </c>
      <c r="D3405" s="3" t="s">
        <v>1</v>
      </c>
      <c r="E3405" s="3" t="s">
        <v>4042</v>
      </c>
      <c r="F3405" s="87">
        <v>24</v>
      </c>
      <c r="G3405" s="5">
        <f t="shared" si="159"/>
        <v>73</v>
      </c>
      <c r="H3405" s="5" t="str">
        <f>VLOOKUP(F3405,Tabla5[[Columna3]:[Columna4]],2,TRUE)</f>
        <v>Aceptable</v>
      </c>
      <c r="I3405" s="18">
        <v>58</v>
      </c>
      <c r="J3405" s="5">
        <f t="shared" si="160"/>
        <v>52.5</v>
      </c>
      <c r="K3405" s="5" t="str">
        <f>VLOOKUP(I3405,Tabla13[[Rango minimo]:[Estado de calidad del aire]],2,TRUE)</f>
        <v>Aceptable</v>
      </c>
      <c r="L3405" s="21">
        <f t="shared" si="161"/>
        <v>62.75</v>
      </c>
      <c r="M3405" s="21" t="str">
        <f>VLOOKUP(L3405,Tabla7[[Valor minimo]:[Estado de calidad el aire]],2,TRUE)</f>
        <v>Aceptable</v>
      </c>
      <c r="N3405" s="11">
        <v>19</v>
      </c>
      <c r="O3405" s="11" t="s">
        <v>6001</v>
      </c>
      <c r="P3405" s="11">
        <v>1</v>
      </c>
      <c r="Q3405" s="11">
        <v>-74.145616189999998</v>
      </c>
      <c r="R3405" s="12">
        <v>4.5553613500000001</v>
      </c>
    </row>
    <row r="3406" spans="1:18" x14ac:dyDescent="0.25">
      <c r="A3406" s="10">
        <v>3405</v>
      </c>
      <c r="B3406" s="3" t="s">
        <v>5889</v>
      </c>
      <c r="C3406" s="3" t="s">
        <v>5614</v>
      </c>
      <c r="D3406" s="3" t="s">
        <v>1</v>
      </c>
      <c r="E3406" s="3" t="s">
        <v>4042</v>
      </c>
      <c r="F3406" s="87">
        <v>24</v>
      </c>
      <c r="G3406" s="5">
        <f t="shared" si="159"/>
        <v>73</v>
      </c>
      <c r="H3406" s="5" t="str">
        <f>VLOOKUP(F3406,Tabla5[[Columna3]:[Columna4]],2,TRUE)</f>
        <v>Aceptable</v>
      </c>
      <c r="I3406" s="18">
        <v>58</v>
      </c>
      <c r="J3406" s="5">
        <f t="shared" si="160"/>
        <v>52.5</v>
      </c>
      <c r="K3406" s="5" t="str">
        <f>VLOOKUP(I3406,Tabla13[[Rango minimo]:[Estado de calidad del aire]],2,TRUE)</f>
        <v>Aceptable</v>
      </c>
      <c r="L3406" s="21">
        <f t="shared" si="161"/>
        <v>62.75</v>
      </c>
      <c r="M3406" s="21" t="str">
        <f>VLOOKUP(L3406,Tabla7[[Valor minimo]:[Estado de calidad el aire]],2,TRUE)</f>
        <v>Aceptable</v>
      </c>
      <c r="N3406" s="11">
        <v>19</v>
      </c>
      <c r="O3406" s="11" t="s">
        <v>6001</v>
      </c>
      <c r="P3406" s="11">
        <v>1</v>
      </c>
      <c r="Q3406" s="11">
        <v>-74.145179479999996</v>
      </c>
      <c r="R3406" s="12">
        <v>4.5569695550000002</v>
      </c>
    </row>
    <row r="3407" spans="1:18" x14ac:dyDescent="0.25">
      <c r="A3407" s="10">
        <v>3406</v>
      </c>
      <c r="B3407" s="3" t="s">
        <v>5890</v>
      </c>
      <c r="C3407" s="3" t="s">
        <v>5614</v>
      </c>
      <c r="D3407" s="3" t="s">
        <v>1</v>
      </c>
      <c r="E3407" s="3" t="s">
        <v>5841</v>
      </c>
      <c r="F3407" s="87">
        <v>22</v>
      </c>
      <c r="G3407" s="5">
        <f t="shared" si="159"/>
        <v>69</v>
      </c>
      <c r="H3407" s="5" t="str">
        <f>VLOOKUP(F3407,Tabla5[[Columna3]:[Columna4]],2,TRUE)</f>
        <v>Aceptable</v>
      </c>
      <c r="I3407" s="18">
        <v>58</v>
      </c>
      <c r="J3407" s="5">
        <f t="shared" si="160"/>
        <v>52.5</v>
      </c>
      <c r="K3407" s="5" t="str">
        <f>VLOOKUP(I3407,Tabla13[[Rango minimo]:[Estado de calidad del aire]],2,TRUE)</f>
        <v>Aceptable</v>
      </c>
      <c r="L3407" s="21">
        <f t="shared" si="161"/>
        <v>60.75</v>
      </c>
      <c r="M3407" s="21" t="str">
        <f>VLOOKUP(L3407,Tabla7[[Valor minimo]:[Estado de calidad el aire]],2,TRUE)</f>
        <v>Aceptable</v>
      </c>
      <c r="N3407" s="11">
        <v>19</v>
      </c>
      <c r="O3407" s="11" t="s">
        <v>6001</v>
      </c>
      <c r="P3407" s="11">
        <v>2</v>
      </c>
      <c r="Q3407" s="11">
        <v>-74.140685579999996</v>
      </c>
      <c r="R3407" s="12">
        <v>4.5460041750000002</v>
      </c>
    </row>
    <row r="3408" spans="1:18" x14ac:dyDescent="0.25">
      <c r="A3408" s="10">
        <v>3407</v>
      </c>
      <c r="B3408" s="3" t="s">
        <v>5891</v>
      </c>
      <c r="C3408" s="3" t="s">
        <v>5614</v>
      </c>
      <c r="D3408" s="3" t="s">
        <v>1</v>
      </c>
      <c r="E3408" s="3" t="s">
        <v>5892</v>
      </c>
      <c r="F3408" s="87">
        <v>24</v>
      </c>
      <c r="G3408" s="5">
        <f t="shared" si="159"/>
        <v>73</v>
      </c>
      <c r="H3408" s="5" t="str">
        <f>VLOOKUP(F3408,Tabla5[[Columna3]:[Columna4]],2,TRUE)</f>
        <v>Aceptable</v>
      </c>
      <c r="I3408" s="18">
        <v>58</v>
      </c>
      <c r="J3408" s="5">
        <f t="shared" si="160"/>
        <v>52.5</v>
      </c>
      <c r="K3408" s="5" t="str">
        <f>VLOOKUP(I3408,Tabla13[[Rango minimo]:[Estado de calidad del aire]],2,TRUE)</f>
        <v>Aceptable</v>
      </c>
      <c r="L3408" s="21">
        <f t="shared" si="161"/>
        <v>62.75</v>
      </c>
      <c r="M3408" s="21" t="str">
        <f>VLOOKUP(L3408,Tabla7[[Valor minimo]:[Estado de calidad el aire]],2,TRUE)</f>
        <v>Aceptable</v>
      </c>
      <c r="N3408" s="11">
        <v>19</v>
      </c>
      <c r="O3408" s="11" t="s">
        <v>6001</v>
      </c>
      <c r="P3408" s="11">
        <v>1</v>
      </c>
      <c r="Q3408" s="11">
        <v>-74.141316990000007</v>
      </c>
      <c r="R3408" s="12">
        <v>4.5540340119999998</v>
      </c>
    </row>
    <row r="3409" spans="1:18" x14ac:dyDescent="0.25">
      <c r="A3409" s="10">
        <v>3408</v>
      </c>
      <c r="B3409" s="3" t="s">
        <v>5893</v>
      </c>
      <c r="C3409" s="3" t="s">
        <v>5614</v>
      </c>
      <c r="D3409" s="3" t="s">
        <v>1</v>
      </c>
      <c r="E3409" s="3" t="s">
        <v>5894</v>
      </c>
      <c r="F3409" s="87">
        <v>24</v>
      </c>
      <c r="G3409" s="5">
        <f t="shared" si="159"/>
        <v>73</v>
      </c>
      <c r="H3409" s="5" t="str">
        <f>VLOOKUP(F3409,Tabla5[[Columna3]:[Columna4]],2,TRUE)</f>
        <v>Aceptable</v>
      </c>
      <c r="I3409" s="18">
        <v>58</v>
      </c>
      <c r="J3409" s="5">
        <f t="shared" si="160"/>
        <v>52.5</v>
      </c>
      <c r="K3409" s="5" t="str">
        <f>VLOOKUP(I3409,Tabla13[[Rango minimo]:[Estado de calidad del aire]],2,TRUE)</f>
        <v>Aceptable</v>
      </c>
      <c r="L3409" s="21">
        <f t="shared" si="161"/>
        <v>62.75</v>
      </c>
      <c r="M3409" s="21" t="str">
        <f>VLOOKUP(L3409,Tabla7[[Valor minimo]:[Estado de calidad el aire]],2,TRUE)</f>
        <v>Aceptable</v>
      </c>
      <c r="N3409" s="11">
        <v>19</v>
      </c>
      <c r="O3409" s="11" t="s">
        <v>6001</v>
      </c>
      <c r="P3409" s="11">
        <v>1</v>
      </c>
      <c r="Q3409" s="11">
        <v>-74.15345447</v>
      </c>
      <c r="R3409" s="12">
        <v>4.5532205350000003</v>
      </c>
    </row>
    <row r="3410" spans="1:18" x14ac:dyDescent="0.25">
      <c r="A3410" s="10">
        <v>3409</v>
      </c>
      <c r="B3410" s="3" t="s">
        <v>5895</v>
      </c>
      <c r="C3410" s="3" t="s">
        <v>5614</v>
      </c>
      <c r="D3410" s="3" t="s">
        <v>1</v>
      </c>
      <c r="E3410" s="3" t="s">
        <v>5896</v>
      </c>
      <c r="F3410" s="87">
        <v>24</v>
      </c>
      <c r="G3410" s="5">
        <f t="shared" si="159"/>
        <v>73</v>
      </c>
      <c r="H3410" s="5" t="str">
        <f>VLOOKUP(F3410,Tabla5[[Columna3]:[Columna4]],2,TRUE)</f>
        <v>Aceptable</v>
      </c>
      <c r="I3410" s="18">
        <v>58</v>
      </c>
      <c r="J3410" s="5">
        <f t="shared" si="160"/>
        <v>52.5</v>
      </c>
      <c r="K3410" s="5" t="str">
        <f>VLOOKUP(I3410,Tabla13[[Rango minimo]:[Estado de calidad del aire]],2,TRUE)</f>
        <v>Aceptable</v>
      </c>
      <c r="L3410" s="21">
        <f t="shared" si="161"/>
        <v>62.75</v>
      </c>
      <c r="M3410" s="21" t="str">
        <f>VLOOKUP(L3410,Tabla7[[Valor minimo]:[Estado de calidad el aire]],2,TRUE)</f>
        <v>Aceptable</v>
      </c>
      <c r="N3410" s="11">
        <v>19</v>
      </c>
      <c r="O3410" s="11" t="s">
        <v>6001</v>
      </c>
      <c r="P3410" s="11">
        <v>1</v>
      </c>
      <c r="Q3410" s="11">
        <v>-74.152648249999999</v>
      </c>
      <c r="R3410" s="12">
        <v>4.5488341879999998</v>
      </c>
    </row>
    <row r="3411" spans="1:18" x14ac:dyDescent="0.25">
      <c r="A3411" s="10">
        <v>3410</v>
      </c>
      <c r="B3411" s="3" t="s">
        <v>5897</v>
      </c>
      <c r="C3411" s="3" t="s">
        <v>5614</v>
      </c>
      <c r="D3411" s="3" t="s">
        <v>1</v>
      </c>
      <c r="E3411" s="3" t="s">
        <v>4042</v>
      </c>
      <c r="F3411" s="87">
        <v>24</v>
      </c>
      <c r="G3411" s="5">
        <f t="shared" si="159"/>
        <v>73</v>
      </c>
      <c r="H3411" s="5" t="str">
        <f>VLOOKUP(F3411,Tabla5[[Columna3]:[Columna4]],2,TRUE)</f>
        <v>Aceptable</v>
      </c>
      <c r="I3411" s="18">
        <v>58</v>
      </c>
      <c r="J3411" s="5">
        <f t="shared" si="160"/>
        <v>52.5</v>
      </c>
      <c r="K3411" s="5" t="str">
        <f>VLOOKUP(I3411,Tabla13[[Rango minimo]:[Estado de calidad del aire]],2,TRUE)</f>
        <v>Aceptable</v>
      </c>
      <c r="L3411" s="21">
        <f t="shared" si="161"/>
        <v>62.75</v>
      </c>
      <c r="M3411" s="21" t="str">
        <f>VLOOKUP(L3411,Tabla7[[Valor minimo]:[Estado de calidad el aire]],2,TRUE)</f>
        <v>Aceptable</v>
      </c>
      <c r="N3411" s="11">
        <v>19</v>
      </c>
      <c r="O3411" s="11" t="s">
        <v>6001</v>
      </c>
      <c r="P3411" s="11">
        <v>1</v>
      </c>
      <c r="Q3411" s="11">
        <v>-74.149451990000003</v>
      </c>
      <c r="R3411" s="12">
        <v>4.5584506500000002</v>
      </c>
    </row>
    <row r="3412" spans="1:18" x14ac:dyDescent="0.25">
      <c r="A3412" s="10">
        <v>3411</v>
      </c>
      <c r="B3412" s="3" t="s">
        <v>5898</v>
      </c>
      <c r="C3412" s="3" t="s">
        <v>5614</v>
      </c>
      <c r="D3412" s="3" t="s">
        <v>1</v>
      </c>
      <c r="E3412" s="3" t="s">
        <v>5899</v>
      </c>
      <c r="F3412" s="87">
        <v>24</v>
      </c>
      <c r="G3412" s="5">
        <f t="shared" si="159"/>
        <v>73</v>
      </c>
      <c r="H3412" s="5" t="str">
        <f>VLOOKUP(F3412,Tabla5[[Columna3]:[Columna4]],2,TRUE)</f>
        <v>Aceptable</v>
      </c>
      <c r="I3412" s="18">
        <v>58</v>
      </c>
      <c r="J3412" s="5">
        <f t="shared" si="160"/>
        <v>52.5</v>
      </c>
      <c r="K3412" s="5" t="str">
        <f>VLOOKUP(I3412,Tabla13[[Rango minimo]:[Estado de calidad del aire]],2,TRUE)</f>
        <v>Aceptable</v>
      </c>
      <c r="L3412" s="21">
        <f t="shared" si="161"/>
        <v>62.75</v>
      </c>
      <c r="M3412" s="21" t="str">
        <f>VLOOKUP(L3412,Tabla7[[Valor minimo]:[Estado de calidad el aire]],2,TRUE)</f>
        <v>Aceptable</v>
      </c>
      <c r="N3412" s="11">
        <v>19</v>
      </c>
      <c r="O3412" s="11" t="s">
        <v>6001</v>
      </c>
      <c r="P3412" s="11">
        <v>1</v>
      </c>
      <c r="Q3412" s="11">
        <v>-74.153841130000004</v>
      </c>
      <c r="R3412" s="12">
        <v>4.5500815909999996</v>
      </c>
    </row>
    <row r="3413" spans="1:18" x14ac:dyDescent="0.25">
      <c r="A3413" s="10">
        <v>3412</v>
      </c>
      <c r="B3413" s="3" t="s">
        <v>5900</v>
      </c>
      <c r="C3413" s="3" t="s">
        <v>5614</v>
      </c>
      <c r="D3413" s="3" t="s">
        <v>1</v>
      </c>
      <c r="E3413" s="3" t="s">
        <v>5901</v>
      </c>
      <c r="F3413" s="87">
        <v>22</v>
      </c>
      <c r="G3413" s="5">
        <f t="shared" si="159"/>
        <v>69</v>
      </c>
      <c r="H3413" s="5" t="str">
        <f>VLOOKUP(F3413,Tabla5[[Columna3]:[Columna4]],2,TRUE)</f>
        <v>Aceptable</v>
      </c>
      <c r="I3413" s="18">
        <v>58</v>
      </c>
      <c r="J3413" s="5">
        <f t="shared" si="160"/>
        <v>52.5</v>
      </c>
      <c r="K3413" s="5" t="str">
        <f>VLOOKUP(I3413,Tabla13[[Rango minimo]:[Estado de calidad del aire]],2,TRUE)</f>
        <v>Aceptable</v>
      </c>
      <c r="L3413" s="21">
        <f t="shared" si="161"/>
        <v>60.75</v>
      </c>
      <c r="M3413" s="21" t="str">
        <f>VLOOKUP(L3413,Tabla7[[Valor minimo]:[Estado de calidad el aire]],2,TRUE)</f>
        <v>Aceptable</v>
      </c>
      <c r="N3413" s="11">
        <v>19</v>
      </c>
      <c r="O3413" s="11" t="s">
        <v>6001</v>
      </c>
      <c r="P3413" s="11">
        <v>1</v>
      </c>
      <c r="Q3413" s="11">
        <v>-74.136610270000006</v>
      </c>
      <c r="R3413" s="12">
        <v>4.5424018029999997</v>
      </c>
    </row>
    <row r="3414" spans="1:18" x14ac:dyDescent="0.25">
      <c r="A3414" s="10">
        <v>3413</v>
      </c>
      <c r="B3414" s="3" t="s">
        <v>5902</v>
      </c>
      <c r="C3414" s="3" t="s">
        <v>5614</v>
      </c>
      <c r="D3414" s="3" t="s">
        <v>1</v>
      </c>
      <c r="E3414" s="3" t="s">
        <v>5903</v>
      </c>
      <c r="F3414" s="87">
        <v>22</v>
      </c>
      <c r="G3414" s="5">
        <f t="shared" si="159"/>
        <v>69</v>
      </c>
      <c r="H3414" s="5" t="str">
        <f>VLOOKUP(F3414,Tabla5[[Columna3]:[Columna4]],2,TRUE)</f>
        <v>Aceptable</v>
      </c>
      <c r="I3414" s="18">
        <v>58</v>
      </c>
      <c r="J3414" s="5">
        <f t="shared" si="160"/>
        <v>52.5</v>
      </c>
      <c r="K3414" s="5" t="str">
        <f>VLOOKUP(I3414,Tabla13[[Rango minimo]:[Estado de calidad del aire]],2,TRUE)</f>
        <v>Aceptable</v>
      </c>
      <c r="L3414" s="21">
        <f t="shared" si="161"/>
        <v>60.75</v>
      </c>
      <c r="M3414" s="21" t="str">
        <f>VLOOKUP(L3414,Tabla7[[Valor minimo]:[Estado de calidad el aire]],2,TRUE)</f>
        <v>Aceptable</v>
      </c>
      <c r="N3414" s="11">
        <v>19</v>
      </c>
      <c r="O3414" s="11" t="s">
        <v>6001</v>
      </c>
      <c r="P3414" s="11">
        <v>2</v>
      </c>
      <c r="Q3414" s="11">
        <v>-74.138367259999995</v>
      </c>
      <c r="R3414" s="12">
        <v>4.5449027160000002</v>
      </c>
    </row>
    <row r="3415" spans="1:18" x14ac:dyDescent="0.25">
      <c r="A3415" s="10">
        <v>3414</v>
      </c>
      <c r="B3415" s="3" t="s">
        <v>5904</v>
      </c>
      <c r="C3415" s="3" t="s">
        <v>5614</v>
      </c>
      <c r="D3415" s="3" t="s">
        <v>1</v>
      </c>
      <c r="E3415" s="3" t="s">
        <v>5905</v>
      </c>
      <c r="F3415" s="87">
        <v>22</v>
      </c>
      <c r="G3415" s="5">
        <f t="shared" si="159"/>
        <v>69</v>
      </c>
      <c r="H3415" s="5" t="str">
        <f>VLOOKUP(F3415,Tabla5[[Columna3]:[Columna4]],2,TRUE)</f>
        <v>Aceptable</v>
      </c>
      <c r="I3415" s="18">
        <v>58</v>
      </c>
      <c r="J3415" s="5">
        <f t="shared" si="160"/>
        <v>52.5</v>
      </c>
      <c r="K3415" s="5" t="str">
        <f>VLOOKUP(I3415,Tabla13[[Rango minimo]:[Estado de calidad del aire]],2,TRUE)</f>
        <v>Aceptable</v>
      </c>
      <c r="L3415" s="21">
        <f t="shared" si="161"/>
        <v>60.75</v>
      </c>
      <c r="M3415" s="21" t="str">
        <f>VLOOKUP(L3415,Tabla7[[Valor minimo]:[Estado de calidad el aire]],2,TRUE)</f>
        <v>Aceptable</v>
      </c>
      <c r="N3415" s="11">
        <v>19</v>
      </c>
      <c r="O3415" s="11" t="s">
        <v>6001</v>
      </c>
      <c r="P3415" s="11">
        <v>1</v>
      </c>
      <c r="Q3415" s="11">
        <v>-74.142489150000003</v>
      </c>
      <c r="R3415" s="12">
        <v>4.5348336319999998</v>
      </c>
    </row>
    <row r="3416" spans="1:18" x14ac:dyDescent="0.25">
      <c r="A3416" s="10">
        <v>3415</v>
      </c>
      <c r="B3416" s="3" t="s">
        <v>5906</v>
      </c>
      <c r="C3416" s="3" t="s">
        <v>5614</v>
      </c>
      <c r="D3416" s="3" t="s">
        <v>1</v>
      </c>
      <c r="E3416" s="3" t="s">
        <v>5907</v>
      </c>
      <c r="F3416" s="87">
        <v>22</v>
      </c>
      <c r="G3416" s="5">
        <f t="shared" si="159"/>
        <v>69</v>
      </c>
      <c r="H3416" s="5" t="str">
        <f>VLOOKUP(F3416,Tabla5[[Columna3]:[Columna4]],2,TRUE)</f>
        <v>Aceptable</v>
      </c>
      <c r="I3416" s="18">
        <v>58</v>
      </c>
      <c r="J3416" s="5">
        <f t="shared" si="160"/>
        <v>52.5</v>
      </c>
      <c r="K3416" s="5" t="str">
        <f>VLOOKUP(I3416,Tabla13[[Rango minimo]:[Estado de calidad del aire]],2,TRUE)</f>
        <v>Aceptable</v>
      </c>
      <c r="L3416" s="21">
        <f t="shared" si="161"/>
        <v>60.75</v>
      </c>
      <c r="M3416" s="21" t="str">
        <f>VLOOKUP(L3416,Tabla7[[Valor minimo]:[Estado de calidad el aire]],2,TRUE)</f>
        <v>Aceptable</v>
      </c>
      <c r="N3416" s="11">
        <v>19</v>
      </c>
      <c r="O3416" s="11" t="s">
        <v>6001</v>
      </c>
      <c r="P3416" s="11">
        <v>2</v>
      </c>
      <c r="Q3416" s="11">
        <v>-74.135002709999995</v>
      </c>
      <c r="R3416" s="12">
        <v>4.5400160469999999</v>
      </c>
    </row>
    <row r="3417" spans="1:18" x14ac:dyDescent="0.25">
      <c r="A3417" s="10">
        <v>3416</v>
      </c>
      <c r="B3417" s="3" t="s">
        <v>5908</v>
      </c>
      <c r="C3417" s="3" t="s">
        <v>5614</v>
      </c>
      <c r="D3417" s="3" t="s">
        <v>1</v>
      </c>
      <c r="E3417" s="3" t="s">
        <v>5909</v>
      </c>
      <c r="F3417" s="87">
        <v>22</v>
      </c>
      <c r="G3417" s="5">
        <f t="shared" si="159"/>
        <v>69</v>
      </c>
      <c r="H3417" s="5" t="str">
        <f>VLOOKUP(F3417,Tabla5[[Columna3]:[Columna4]],2,TRUE)</f>
        <v>Aceptable</v>
      </c>
      <c r="I3417" s="18">
        <v>58</v>
      </c>
      <c r="J3417" s="5">
        <f t="shared" si="160"/>
        <v>52.5</v>
      </c>
      <c r="K3417" s="5" t="str">
        <f>VLOOKUP(I3417,Tabla13[[Rango minimo]:[Estado de calidad del aire]],2,TRUE)</f>
        <v>Aceptable</v>
      </c>
      <c r="L3417" s="21">
        <f t="shared" si="161"/>
        <v>60.75</v>
      </c>
      <c r="M3417" s="21" t="str">
        <f>VLOOKUP(L3417,Tabla7[[Valor minimo]:[Estado de calidad el aire]],2,TRUE)</f>
        <v>Aceptable</v>
      </c>
      <c r="N3417" s="11">
        <v>19</v>
      </c>
      <c r="O3417" s="11" t="s">
        <v>6001</v>
      </c>
      <c r="P3417" s="11">
        <v>1</v>
      </c>
      <c r="Q3417" s="11">
        <v>-74.135192599999996</v>
      </c>
      <c r="R3417" s="12">
        <v>4.537575382</v>
      </c>
    </row>
    <row r="3418" spans="1:18" x14ac:dyDescent="0.25">
      <c r="A3418" s="10">
        <v>3417</v>
      </c>
      <c r="B3418" s="3" t="s">
        <v>5910</v>
      </c>
      <c r="C3418" s="3" t="s">
        <v>5614</v>
      </c>
      <c r="D3418" s="3" t="s">
        <v>1</v>
      </c>
      <c r="E3418" s="3" t="s">
        <v>5911</v>
      </c>
      <c r="F3418" s="87">
        <v>24</v>
      </c>
      <c r="G3418" s="5">
        <f t="shared" si="159"/>
        <v>73</v>
      </c>
      <c r="H3418" s="5" t="str">
        <f>VLOOKUP(F3418,Tabla5[[Columna3]:[Columna4]],2,TRUE)</f>
        <v>Aceptable</v>
      </c>
      <c r="I3418" s="18">
        <v>58</v>
      </c>
      <c r="J3418" s="5">
        <f t="shared" si="160"/>
        <v>52.5</v>
      </c>
      <c r="K3418" s="5" t="str">
        <f>VLOOKUP(I3418,Tabla13[[Rango minimo]:[Estado de calidad del aire]],2,TRUE)</f>
        <v>Aceptable</v>
      </c>
      <c r="L3418" s="21">
        <f t="shared" si="161"/>
        <v>62.75</v>
      </c>
      <c r="M3418" s="21" t="str">
        <f>VLOOKUP(L3418,Tabla7[[Valor minimo]:[Estado de calidad el aire]],2,TRUE)</f>
        <v>Aceptable</v>
      </c>
      <c r="N3418" s="11">
        <v>19</v>
      </c>
      <c r="O3418" s="11" t="s">
        <v>6001</v>
      </c>
      <c r="P3418" s="11">
        <v>1</v>
      </c>
      <c r="Q3418" s="11">
        <v>-74.145318239999995</v>
      </c>
      <c r="R3418" s="12">
        <v>4.541287391</v>
      </c>
    </row>
    <row r="3419" spans="1:18" x14ac:dyDescent="0.25">
      <c r="A3419" s="10">
        <v>3418</v>
      </c>
      <c r="B3419" s="3" t="s">
        <v>5912</v>
      </c>
      <c r="C3419" s="3" t="s">
        <v>5614</v>
      </c>
      <c r="D3419" s="3" t="s">
        <v>1</v>
      </c>
      <c r="E3419" s="3" t="s">
        <v>5913</v>
      </c>
      <c r="F3419" s="87">
        <v>22</v>
      </c>
      <c r="G3419" s="5">
        <f t="shared" si="159"/>
        <v>69</v>
      </c>
      <c r="H3419" s="5" t="str">
        <f>VLOOKUP(F3419,Tabla5[[Columna3]:[Columna4]],2,TRUE)</f>
        <v>Aceptable</v>
      </c>
      <c r="I3419" s="18">
        <v>58</v>
      </c>
      <c r="J3419" s="5">
        <f t="shared" si="160"/>
        <v>52.5</v>
      </c>
      <c r="K3419" s="5" t="str">
        <f>VLOOKUP(I3419,Tabla13[[Rango minimo]:[Estado de calidad del aire]],2,TRUE)</f>
        <v>Aceptable</v>
      </c>
      <c r="L3419" s="21">
        <f t="shared" si="161"/>
        <v>60.75</v>
      </c>
      <c r="M3419" s="21" t="str">
        <f>VLOOKUP(L3419,Tabla7[[Valor minimo]:[Estado de calidad el aire]],2,TRUE)</f>
        <v>Aceptable</v>
      </c>
      <c r="N3419" s="11">
        <v>19</v>
      </c>
      <c r="O3419" s="11" t="s">
        <v>6001</v>
      </c>
      <c r="P3419" s="11">
        <v>1</v>
      </c>
      <c r="Q3419" s="11">
        <v>-74.141945430000007</v>
      </c>
      <c r="R3419" s="12">
        <v>4.5428352040000002</v>
      </c>
    </row>
    <row r="3420" spans="1:18" x14ac:dyDescent="0.25">
      <c r="A3420" s="10">
        <v>3419</v>
      </c>
      <c r="B3420" s="3" t="s">
        <v>5914</v>
      </c>
      <c r="C3420" s="3" t="s">
        <v>5614</v>
      </c>
      <c r="D3420" s="3" t="s">
        <v>1</v>
      </c>
      <c r="E3420" s="3" t="s">
        <v>5915</v>
      </c>
      <c r="F3420" s="87">
        <v>24</v>
      </c>
      <c r="G3420" s="5">
        <f t="shared" si="159"/>
        <v>73</v>
      </c>
      <c r="H3420" s="5" t="str">
        <f>VLOOKUP(F3420,Tabla5[[Columna3]:[Columna4]],2,TRUE)</f>
        <v>Aceptable</v>
      </c>
      <c r="I3420" s="18">
        <v>58</v>
      </c>
      <c r="J3420" s="5">
        <f t="shared" si="160"/>
        <v>52.5</v>
      </c>
      <c r="K3420" s="5" t="str">
        <f>VLOOKUP(I3420,Tabla13[[Rango minimo]:[Estado de calidad del aire]],2,TRUE)</f>
        <v>Aceptable</v>
      </c>
      <c r="L3420" s="21">
        <f t="shared" si="161"/>
        <v>62.75</v>
      </c>
      <c r="M3420" s="21" t="str">
        <f>VLOOKUP(L3420,Tabla7[[Valor minimo]:[Estado de calidad el aire]],2,TRUE)</f>
        <v>Aceptable</v>
      </c>
      <c r="N3420" s="11">
        <v>19</v>
      </c>
      <c r="O3420" s="11" t="s">
        <v>6001</v>
      </c>
      <c r="P3420" s="11">
        <v>1</v>
      </c>
      <c r="Q3420" s="11">
        <v>-74.152342259999998</v>
      </c>
      <c r="R3420" s="12">
        <v>4.534277092</v>
      </c>
    </row>
    <row r="3421" spans="1:18" x14ac:dyDescent="0.25">
      <c r="A3421" s="10">
        <v>3420</v>
      </c>
      <c r="B3421" s="3" t="s">
        <v>5916</v>
      </c>
      <c r="C3421" s="3" t="s">
        <v>5614</v>
      </c>
      <c r="D3421" s="3" t="s">
        <v>1</v>
      </c>
      <c r="E3421" s="3" t="s">
        <v>5917</v>
      </c>
      <c r="F3421" s="87">
        <v>22</v>
      </c>
      <c r="G3421" s="5">
        <f t="shared" si="159"/>
        <v>69</v>
      </c>
      <c r="H3421" s="5" t="str">
        <f>VLOOKUP(F3421,Tabla5[[Columna3]:[Columna4]],2,TRUE)</f>
        <v>Aceptable</v>
      </c>
      <c r="I3421" s="18">
        <v>58</v>
      </c>
      <c r="J3421" s="5">
        <f t="shared" si="160"/>
        <v>52.5</v>
      </c>
      <c r="K3421" s="5" t="str">
        <f>VLOOKUP(I3421,Tabla13[[Rango minimo]:[Estado de calidad del aire]],2,TRUE)</f>
        <v>Aceptable</v>
      </c>
      <c r="L3421" s="21">
        <f t="shared" si="161"/>
        <v>60.75</v>
      </c>
      <c r="M3421" s="21" t="str">
        <f>VLOOKUP(L3421,Tabla7[[Valor minimo]:[Estado de calidad el aire]],2,TRUE)</f>
        <v>Aceptable</v>
      </c>
      <c r="N3421" s="11">
        <v>19</v>
      </c>
      <c r="O3421" s="11" t="s">
        <v>6001</v>
      </c>
      <c r="P3421" s="11">
        <v>1</v>
      </c>
      <c r="Q3421" s="11">
        <v>-74.143049230000003</v>
      </c>
      <c r="R3421" s="12">
        <v>4.5384161010000001</v>
      </c>
    </row>
    <row r="3422" spans="1:18" x14ac:dyDescent="0.25">
      <c r="A3422" s="10">
        <v>3421</v>
      </c>
      <c r="B3422" s="3" t="s">
        <v>5918</v>
      </c>
      <c r="C3422" s="3" t="s">
        <v>5614</v>
      </c>
      <c r="D3422" s="3" t="s">
        <v>1</v>
      </c>
      <c r="E3422" s="3" t="s">
        <v>5919</v>
      </c>
      <c r="F3422" s="87">
        <v>22</v>
      </c>
      <c r="G3422" s="5">
        <f t="shared" si="159"/>
        <v>69</v>
      </c>
      <c r="H3422" s="5" t="str">
        <f>VLOOKUP(F3422,Tabla5[[Columna3]:[Columna4]],2,TRUE)</f>
        <v>Aceptable</v>
      </c>
      <c r="I3422" s="18">
        <v>58</v>
      </c>
      <c r="J3422" s="5">
        <f t="shared" si="160"/>
        <v>52.5</v>
      </c>
      <c r="K3422" s="5" t="str">
        <f>VLOOKUP(I3422,Tabla13[[Rango minimo]:[Estado de calidad del aire]],2,TRUE)</f>
        <v>Aceptable</v>
      </c>
      <c r="L3422" s="21">
        <f t="shared" si="161"/>
        <v>60.75</v>
      </c>
      <c r="M3422" s="21" t="str">
        <f>VLOOKUP(L3422,Tabla7[[Valor minimo]:[Estado de calidad el aire]],2,TRUE)</f>
        <v>Aceptable</v>
      </c>
      <c r="N3422" s="11">
        <v>19</v>
      </c>
      <c r="O3422" s="11" t="s">
        <v>6001</v>
      </c>
      <c r="P3422" s="11">
        <v>1</v>
      </c>
      <c r="Q3422" s="11">
        <v>-74.144531040000004</v>
      </c>
      <c r="R3422" s="12">
        <v>4.5375793529999999</v>
      </c>
    </row>
    <row r="3423" spans="1:18" x14ac:dyDescent="0.25">
      <c r="A3423" s="10">
        <v>3422</v>
      </c>
      <c r="B3423" s="3" t="s">
        <v>5920</v>
      </c>
      <c r="C3423" s="3" t="s">
        <v>5614</v>
      </c>
      <c r="D3423" s="3" t="s">
        <v>1</v>
      </c>
      <c r="E3423" s="3" t="s">
        <v>5919</v>
      </c>
      <c r="F3423" s="87">
        <v>22</v>
      </c>
      <c r="G3423" s="5">
        <f t="shared" si="159"/>
        <v>69</v>
      </c>
      <c r="H3423" s="5" t="str">
        <f>VLOOKUP(F3423,Tabla5[[Columna3]:[Columna4]],2,TRUE)</f>
        <v>Aceptable</v>
      </c>
      <c r="I3423" s="18">
        <v>58</v>
      </c>
      <c r="J3423" s="5">
        <f t="shared" si="160"/>
        <v>52.5</v>
      </c>
      <c r="K3423" s="5" t="str">
        <f>VLOOKUP(I3423,Tabla13[[Rango minimo]:[Estado de calidad del aire]],2,TRUE)</f>
        <v>Aceptable</v>
      </c>
      <c r="L3423" s="21">
        <f t="shared" si="161"/>
        <v>60.75</v>
      </c>
      <c r="M3423" s="21" t="str">
        <f>VLOOKUP(L3423,Tabla7[[Valor minimo]:[Estado de calidad el aire]],2,TRUE)</f>
        <v>Aceptable</v>
      </c>
      <c r="N3423" s="11">
        <v>19</v>
      </c>
      <c r="O3423" s="11" t="s">
        <v>6001</v>
      </c>
      <c r="P3423" s="11">
        <v>1</v>
      </c>
      <c r="Q3423" s="11">
        <v>-74.145209010000002</v>
      </c>
      <c r="R3423" s="12">
        <v>4.5377204339999997</v>
      </c>
    </row>
    <row r="3424" spans="1:18" x14ac:dyDescent="0.25">
      <c r="A3424" s="10">
        <v>3423</v>
      </c>
      <c r="B3424" s="3" t="s">
        <v>5921</v>
      </c>
      <c r="C3424" s="3" t="s">
        <v>5614</v>
      </c>
      <c r="D3424" s="3" t="s">
        <v>1</v>
      </c>
      <c r="E3424" s="3" t="s">
        <v>5922</v>
      </c>
      <c r="F3424" s="87">
        <v>22</v>
      </c>
      <c r="G3424" s="5">
        <f t="shared" si="159"/>
        <v>69</v>
      </c>
      <c r="H3424" s="5" t="str">
        <f>VLOOKUP(F3424,Tabla5[[Columna3]:[Columna4]],2,TRUE)</f>
        <v>Aceptable</v>
      </c>
      <c r="I3424" s="18">
        <v>58</v>
      </c>
      <c r="J3424" s="5">
        <f t="shared" si="160"/>
        <v>52.5</v>
      </c>
      <c r="K3424" s="5" t="str">
        <f>VLOOKUP(I3424,Tabla13[[Rango minimo]:[Estado de calidad del aire]],2,TRUE)</f>
        <v>Aceptable</v>
      </c>
      <c r="L3424" s="21">
        <f t="shared" si="161"/>
        <v>60.75</v>
      </c>
      <c r="M3424" s="21" t="str">
        <f>VLOOKUP(L3424,Tabla7[[Valor minimo]:[Estado de calidad el aire]],2,TRUE)</f>
        <v>Aceptable</v>
      </c>
      <c r="N3424" s="11">
        <v>19</v>
      </c>
      <c r="O3424" s="11" t="s">
        <v>6001</v>
      </c>
      <c r="P3424" s="11">
        <v>1</v>
      </c>
      <c r="Q3424" s="11">
        <v>-74.14181404</v>
      </c>
      <c r="R3424" s="12">
        <v>4.5398564270000001</v>
      </c>
    </row>
    <row r="3425" spans="1:18" x14ac:dyDescent="0.25">
      <c r="A3425" s="10">
        <v>3424</v>
      </c>
      <c r="B3425" s="3" t="s">
        <v>5923</v>
      </c>
      <c r="C3425" s="3" t="s">
        <v>5614</v>
      </c>
      <c r="D3425" s="3" t="s">
        <v>1</v>
      </c>
      <c r="E3425" s="3" t="s">
        <v>5924</v>
      </c>
      <c r="F3425" s="87">
        <v>22</v>
      </c>
      <c r="G3425" s="5">
        <f t="shared" si="159"/>
        <v>69</v>
      </c>
      <c r="H3425" s="5" t="str">
        <f>VLOOKUP(F3425,Tabla5[[Columna3]:[Columna4]],2,TRUE)</f>
        <v>Aceptable</v>
      </c>
      <c r="I3425" s="18">
        <v>58</v>
      </c>
      <c r="J3425" s="5">
        <f t="shared" si="160"/>
        <v>52.5</v>
      </c>
      <c r="K3425" s="5" t="str">
        <f>VLOOKUP(I3425,Tabla13[[Rango minimo]:[Estado de calidad del aire]],2,TRUE)</f>
        <v>Aceptable</v>
      </c>
      <c r="L3425" s="21">
        <f t="shared" si="161"/>
        <v>60.75</v>
      </c>
      <c r="M3425" s="21" t="str">
        <f>VLOOKUP(L3425,Tabla7[[Valor minimo]:[Estado de calidad el aire]],2,TRUE)</f>
        <v>Aceptable</v>
      </c>
      <c r="N3425" s="11">
        <v>19</v>
      </c>
      <c r="O3425" s="11" t="s">
        <v>6001</v>
      </c>
      <c r="P3425" s="11">
        <v>1</v>
      </c>
      <c r="Q3425" s="11">
        <v>-74.143064699999996</v>
      </c>
      <c r="R3425" s="12">
        <v>4.5414152740000002</v>
      </c>
    </row>
    <row r="3426" spans="1:18" x14ac:dyDescent="0.25">
      <c r="A3426" s="10">
        <v>3425</v>
      </c>
      <c r="B3426" s="3" t="s">
        <v>5925</v>
      </c>
      <c r="C3426" s="3" t="s">
        <v>5614</v>
      </c>
      <c r="D3426" s="3" t="s">
        <v>1</v>
      </c>
      <c r="E3426" s="3" t="s">
        <v>5926</v>
      </c>
      <c r="F3426" s="87">
        <v>22</v>
      </c>
      <c r="G3426" s="5">
        <f t="shared" si="159"/>
        <v>69</v>
      </c>
      <c r="H3426" s="5" t="str">
        <f>VLOOKUP(F3426,Tabla5[[Columna3]:[Columna4]],2,TRUE)</f>
        <v>Aceptable</v>
      </c>
      <c r="I3426" s="18">
        <v>58</v>
      </c>
      <c r="J3426" s="5">
        <f t="shared" si="160"/>
        <v>52.5</v>
      </c>
      <c r="K3426" s="5" t="str">
        <f>VLOOKUP(I3426,Tabla13[[Rango minimo]:[Estado de calidad del aire]],2,TRUE)</f>
        <v>Aceptable</v>
      </c>
      <c r="L3426" s="21">
        <f t="shared" si="161"/>
        <v>60.75</v>
      </c>
      <c r="M3426" s="21" t="str">
        <f>VLOOKUP(L3426,Tabla7[[Valor minimo]:[Estado de calidad el aire]],2,TRUE)</f>
        <v>Aceptable</v>
      </c>
      <c r="N3426" s="11">
        <v>19</v>
      </c>
      <c r="O3426" s="11" t="s">
        <v>6001</v>
      </c>
      <c r="P3426" s="11">
        <v>1</v>
      </c>
      <c r="Q3426" s="11">
        <v>-74.142491879999994</v>
      </c>
      <c r="R3426" s="12">
        <v>4.5374574110000001</v>
      </c>
    </row>
    <row r="3427" spans="1:18" x14ac:dyDescent="0.25">
      <c r="A3427" s="10">
        <v>3426</v>
      </c>
      <c r="B3427" s="3" t="s">
        <v>5927</v>
      </c>
      <c r="C3427" s="3" t="s">
        <v>5614</v>
      </c>
      <c r="D3427" s="3" t="s">
        <v>1</v>
      </c>
      <c r="E3427" s="3" t="s">
        <v>5928</v>
      </c>
      <c r="F3427" s="87">
        <v>22</v>
      </c>
      <c r="G3427" s="5">
        <f t="shared" si="159"/>
        <v>69</v>
      </c>
      <c r="H3427" s="5" t="str">
        <f>VLOOKUP(F3427,Tabla5[[Columna3]:[Columna4]],2,TRUE)</f>
        <v>Aceptable</v>
      </c>
      <c r="I3427" s="18">
        <v>58</v>
      </c>
      <c r="J3427" s="5">
        <f t="shared" si="160"/>
        <v>52.5</v>
      </c>
      <c r="K3427" s="5" t="str">
        <f>VLOOKUP(I3427,Tabla13[[Rango minimo]:[Estado de calidad del aire]],2,TRUE)</f>
        <v>Aceptable</v>
      </c>
      <c r="L3427" s="21">
        <f t="shared" si="161"/>
        <v>60.75</v>
      </c>
      <c r="M3427" s="21" t="str">
        <f>VLOOKUP(L3427,Tabla7[[Valor minimo]:[Estado de calidad el aire]],2,TRUE)</f>
        <v>Aceptable</v>
      </c>
      <c r="N3427" s="11">
        <v>19</v>
      </c>
      <c r="O3427" s="11" t="s">
        <v>6001</v>
      </c>
      <c r="P3427" s="11">
        <v>1</v>
      </c>
      <c r="Q3427" s="11">
        <v>-74.139285819999998</v>
      </c>
      <c r="R3427" s="12">
        <v>4.5369385649999998</v>
      </c>
    </row>
    <row r="3428" spans="1:18" x14ac:dyDescent="0.25">
      <c r="A3428" s="10">
        <v>3427</v>
      </c>
      <c r="B3428" s="3" t="s">
        <v>5929</v>
      </c>
      <c r="C3428" s="3" t="s">
        <v>5614</v>
      </c>
      <c r="D3428" s="3" t="s">
        <v>1</v>
      </c>
      <c r="E3428" s="3" t="s">
        <v>5930</v>
      </c>
      <c r="F3428" s="87">
        <v>22</v>
      </c>
      <c r="G3428" s="5">
        <f t="shared" si="159"/>
        <v>69</v>
      </c>
      <c r="H3428" s="5" t="str">
        <f>VLOOKUP(F3428,Tabla5[[Columna3]:[Columna4]],2,TRUE)</f>
        <v>Aceptable</v>
      </c>
      <c r="I3428" s="18">
        <v>58</v>
      </c>
      <c r="J3428" s="5">
        <f t="shared" si="160"/>
        <v>52.5</v>
      </c>
      <c r="K3428" s="5" t="str">
        <f>VLOOKUP(I3428,Tabla13[[Rango minimo]:[Estado de calidad del aire]],2,TRUE)</f>
        <v>Aceptable</v>
      </c>
      <c r="L3428" s="21">
        <f t="shared" si="161"/>
        <v>60.75</v>
      </c>
      <c r="M3428" s="21" t="str">
        <f>VLOOKUP(L3428,Tabla7[[Valor minimo]:[Estado de calidad el aire]],2,TRUE)</f>
        <v>Aceptable</v>
      </c>
      <c r="N3428" s="11">
        <v>19</v>
      </c>
      <c r="O3428" s="11" t="s">
        <v>6001</v>
      </c>
      <c r="P3428" s="11">
        <v>1</v>
      </c>
      <c r="Q3428" s="11">
        <v>-74.133681429999996</v>
      </c>
      <c r="R3428" s="12">
        <v>4.538535531</v>
      </c>
    </row>
    <row r="3429" spans="1:18" x14ac:dyDescent="0.25">
      <c r="A3429" s="10">
        <v>3428</v>
      </c>
      <c r="B3429" s="3" t="s">
        <v>5931</v>
      </c>
      <c r="C3429" s="3" t="s">
        <v>5614</v>
      </c>
      <c r="D3429" s="3" t="s">
        <v>1</v>
      </c>
      <c r="E3429" s="3" t="s">
        <v>4531</v>
      </c>
      <c r="F3429" s="87">
        <v>22</v>
      </c>
      <c r="G3429" s="5">
        <f t="shared" si="159"/>
        <v>69</v>
      </c>
      <c r="H3429" s="5" t="str">
        <f>VLOOKUP(F3429,Tabla5[[Columna3]:[Columna4]],2,TRUE)</f>
        <v>Aceptable</v>
      </c>
      <c r="I3429" s="18">
        <v>58</v>
      </c>
      <c r="J3429" s="5">
        <f t="shared" si="160"/>
        <v>52.5</v>
      </c>
      <c r="K3429" s="5" t="str">
        <f>VLOOKUP(I3429,Tabla13[[Rango minimo]:[Estado de calidad del aire]],2,TRUE)</f>
        <v>Aceptable</v>
      </c>
      <c r="L3429" s="21">
        <f t="shared" si="161"/>
        <v>60.75</v>
      </c>
      <c r="M3429" s="21" t="str">
        <f>VLOOKUP(L3429,Tabla7[[Valor minimo]:[Estado de calidad el aire]],2,TRUE)</f>
        <v>Aceptable</v>
      </c>
      <c r="N3429" s="11">
        <v>19</v>
      </c>
      <c r="O3429" s="11" t="s">
        <v>6001</v>
      </c>
      <c r="P3429" s="11">
        <v>2</v>
      </c>
      <c r="Q3429" s="11">
        <v>-74.137436500000007</v>
      </c>
      <c r="R3429" s="12">
        <v>4.5442398690000001</v>
      </c>
    </row>
    <row r="3430" spans="1:18" x14ac:dyDescent="0.25">
      <c r="A3430" s="10">
        <v>3429</v>
      </c>
      <c r="B3430" s="3" t="s">
        <v>5932</v>
      </c>
      <c r="C3430" s="3" t="s">
        <v>5614</v>
      </c>
      <c r="D3430" s="3" t="s">
        <v>1</v>
      </c>
      <c r="E3430" s="3" t="s">
        <v>5933</v>
      </c>
      <c r="F3430" s="87">
        <v>22</v>
      </c>
      <c r="G3430" s="5">
        <f t="shared" si="159"/>
        <v>69</v>
      </c>
      <c r="H3430" s="5" t="str">
        <f>VLOOKUP(F3430,Tabla5[[Columna3]:[Columna4]],2,TRUE)</f>
        <v>Aceptable</v>
      </c>
      <c r="I3430" s="18">
        <v>58</v>
      </c>
      <c r="J3430" s="5">
        <f t="shared" si="160"/>
        <v>52.5</v>
      </c>
      <c r="K3430" s="5" t="str">
        <f>VLOOKUP(I3430,Tabla13[[Rango minimo]:[Estado de calidad del aire]],2,TRUE)</f>
        <v>Aceptable</v>
      </c>
      <c r="L3430" s="21">
        <f t="shared" si="161"/>
        <v>60.75</v>
      </c>
      <c r="M3430" s="21" t="str">
        <f>VLOOKUP(L3430,Tabla7[[Valor minimo]:[Estado de calidad el aire]],2,TRUE)</f>
        <v>Aceptable</v>
      </c>
      <c r="N3430" s="11">
        <v>19</v>
      </c>
      <c r="O3430" s="11" t="s">
        <v>6001</v>
      </c>
      <c r="P3430" s="11">
        <v>2</v>
      </c>
      <c r="Q3430" s="11">
        <v>-74.134493699999993</v>
      </c>
      <c r="R3430" s="12">
        <v>4.5409603680000004</v>
      </c>
    </row>
    <row r="3431" spans="1:18" x14ac:dyDescent="0.25">
      <c r="A3431" s="10">
        <v>3430</v>
      </c>
      <c r="B3431" s="3" t="s">
        <v>5934</v>
      </c>
      <c r="C3431" s="3" t="s">
        <v>5614</v>
      </c>
      <c r="D3431" s="3" t="s">
        <v>1</v>
      </c>
      <c r="E3431" s="3" t="s">
        <v>5935</v>
      </c>
      <c r="F3431" s="87"/>
      <c r="G3431" s="5">
        <f t="shared" si="159"/>
        <v>0</v>
      </c>
      <c r="H3431" s="5" t="str">
        <f>VLOOKUP(F3431,Tabla5[[Columna3]:[Columna4]],2,TRUE)</f>
        <v>Buena</v>
      </c>
      <c r="I3431" s="18">
        <v>58</v>
      </c>
      <c r="J3431" s="5">
        <f t="shared" si="160"/>
        <v>52.5</v>
      </c>
      <c r="K3431" s="5" t="str">
        <f>VLOOKUP(I3431,Tabla13[[Rango minimo]:[Estado de calidad del aire]],2,TRUE)</f>
        <v>Aceptable</v>
      </c>
      <c r="L3431" s="21">
        <f t="shared" si="161"/>
        <v>26.25</v>
      </c>
      <c r="M3431" s="21" t="str">
        <f>VLOOKUP(L3431,Tabla7[[Valor minimo]:[Estado de calidad el aire]],2,TRUE)</f>
        <v>Buena</v>
      </c>
      <c r="N3431" s="11">
        <v>19</v>
      </c>
      <c r="O3431" s="11" t="s">
        <v>6000</v>
      </c>
      <c r="P3431" s="11" t="s">
        <v>5999</v>
      </c>
      <c r="Q3431" s="11">
        <v>-74.158106590000003</v>
      </c>
      <c r="R3431" s="12">
        <v>4.4510291740000003</v>
      </c>
    </row>
    <row r="3432" spans="1:18" x14ac:dyDescent="0.25">
      <c r="A3432" s="10">
        <v>3431</v>
      </c>
      <c r="B3432" s="3" t="s">
        <v>5936</v>
      </c>
      <c r="C3432" s="3" t="s">
        <v>5614</v>
      </c>
      <c r="D3432" s="3" t="s">
        <v>1</v>
      </c>
      <c r="E3432" s="3" t="s">
        <v>5708</v>
      </c>
      <c r="F3432" s="87">
        <v>28</v>
      </c>
      <c r="G3432" s="5">
        <f t="shared" si="159"/>
        <v>81</v>
      </c>
      <c r="H3432" s="5" t="str">
        <f>VLOOKUP(F3432,Tabla5[[Columna3]:[Columna4]],2,TRUE)</f>
        <v>Aceptable</v>
      </c>
      <c r="I3432" s="18">
        <v>58</v>
      </c>
      <c r="J3432" s="5">
        <f t="shared" si="160"/>
        <v>52.5</v>
      </c>
      <c r="K3432" s="5" t="str">
        <f>VLOOKUP(I3432,Tabla13[[Rango minimo]:[Estado de calidad del aire]],2,TRUE)</f>
        <v>Aceptable</v>
      </c>
      <c r="L3432" s="21">
        <f t="shared" si="161"/>
        <v>66.75</v>
      </c>
      <c r="M3432" s="21" t="str">
        <f>VLOOKUP(L3432,Tabla7[[Valor minimo]:[Estado de calidad el aire]],2,TRUE)</f>
        <v>Aceptable</v>
      </c>
      <c r="N3432" s="11">
        <v>19</v>
      </c>
      <c r="O3432" s="11" t="s">
        <v>2</v>
      </c>
      <c r="P3432" s="11">
        <v>2</v>
      </c>
      <c r="Q3432" s="11">
        <v>-74.174054810000001</v>
      </c>
      <c r="R3432" s="12">
        <v>4.5903038340000002</v>
      </c>
    </row>
    <row r="3433" spans="1:18" x14ac:dyDescent="0.25">
      <c r="A3433" s="10">
        <v>3432</v>
      </c>
      <c r="B3433" s="3" t="s">
        <v>5937</v>
      </c>
      <c r="C3433" s="3" t="s">
        <v>5614</v>
      </c>
      <c r="D3433" s="3" t="s">
        <v>1</v>
      </c>
      <c r="E3433" s="3" t="s">
        <v>5938</v>
      </c>
      <c r="F3433" s="87">
        <v>28</v>
      </c>
      <c r="G3433" s="5">
        <f t="shared" si="159"/>
        <v>81</v>
      </c>
      <c r="H3433" s="5" t="str">
        <f>VLOOKUP(F3433,Tabla5[[Columna3]:[Columna4]],2,TRUE)</f>
        <v>Aceptable</v>
      </c>
      <c r="I3433" s="18">
        <v>58</v>
      </c>
      <c r="J3433" s="5">
        <f t="shared" si="160"/>
        <v>52.5</v>
      </c>
      <c r="K3433" s="5" t="str">
        <f>VLOOKUP(I3433,Tabla13[[Rango minimo]:[Estado de calidad del aire]],2,TRUE)</f>
        <v>Aceptable</v>
      </c>
      <c r="L3433" s="21">
        <f t="shared" si="161"/>
        <v>66.75</v>
      </c>
      <c r="M3433" s="21" t="str">
        <f>VLOOKUP(L3433,Tabla7[[Valor minimo]:[Estado de calidad el aire]],2,TRUE)</f>
        <v>Aceptable</v>
      </c>
      <c r="N3433" s="11">
        <v>19</v>
      </c>
      <c r="O3433" s="11" t="s">
        <v>2</v>
      </c>
      <c r="P3433" s="11">
        <v>1</v>
      </c>
      <c r="Q3433" s="11">
        <v>-74.17442758</v>
      </c>
      <c r="R3433" s="12">
        <v>4.5898837139999999</v>
      </c>
    </row>
    <row r="3434" spans="1:18" x14ac:dyDescent="0.25">
      <c r="A3434" s="10">
        <v>3433</v>
      </c>
      <c r="B3434" s="3" t="s">
        <v>5939</v>
      </c>
      <c r="C3434" s="3" t="s">
        <v>5614</v>
      </c>
      <c r="D3434" s="3" t="s">
        <v>1</v>
      </c>
      <c r="E3434" s="3" t="s">
        <v>5685</v>
      </c>
      <c r="F3434" s="87">
        <v>28</v>
      </c>
      <c r="G3434" s="5">
        <f t="shared" si="159"/>
        <v>81</v>
      </c>
      <c r="H3434" s="5" t="str">
        <f>VLOOKUP(F3434,Tabla5[[Columna3]:[Columna4]],2,TRUE)</f>
        <v>Aceptable</v>
      </c>
      <c r="I3434" s="18">
        <v>58</v>
      </c>
      <c r="J3434" s="5">
        <f t="shared" si="160"/>
        <v>52.5</v>
      </c>
      <c r="K3434" s="5" t="str">
        <f>VLOOKUP(I3434,Tabla13[[Rango minimo]:[Estado de calidad del aire]],2,TRUE)</f>
        <v>Aceptable</v>
      </c>
      <c r="L3434" s="21">
        <f t="shared" si="161"/>
        <v>66.75</v>
      </c>
      <c r="M3434" s="21" t="str">
        <f>VLOOKUP(L3434,Tabla7[[Valor minimo]:[Estado de calidad el aire]],2,TRUE)</f>
        <v>Aceptable</v>
      </c>
      <c r="N3434" s="11">
        <v>19</v>
      </c>
      <c r="O3434" s="11" t="s">
        <v>2</v>
      </c>
      <c r="P3434" s="11">
        <v>1</v>
      </c>
      <c r="Q3434" s="11">
        <v>-74.179088010000001</v>
      </c>
      <c r="R3434" s="12">
        <v>4.5895881430000003</v>
      </c>
    </row>
    <row r="3435" spans="1:18" x14ac:dyDescent="0.25">
      <c r="A3435" s="10">
        <v>3434</v>
      </c>
      <c r="B3435" s="3" t="s">
        <v>5940</v>
      </c>
      <c r="C3435" s="3" t="s">
        <v>5614</v>
      </c>
      <c r="D3435" s="3" t="s">
        <v>1</v>
      </c>
      <c r="E3435" s="3" t="s">
        <v>5941</v>
      </c>
      <c r="F3435" s="87">
        <v>28</v>
      </c>
      <c r="G3435" s="5">
        <f t="shared" si="159"/>
        <v>81</v>
      </c>
      <c r="H3435" s="5" t="str">
        <f>VLOOKUP(F3435,Tabla5[[Columna3]:[Columna4]],2,TRUE)</f>
        <v>Aceptable</v>
      </c>
      <c r="I3435" s="18">
        <v>58</v>
      </c>
      <c r="J3435" s="5">
        <f t="shared" si="160"/>
        <v>52.5</v>
      </c>
      <c r="K3435" s="5" t="str">
        <f>VLOOKUP(I3435,Tabla13[[Rango minimo]:[Estado de calidad del aire]],2,TRUE)</f>
        <v>Aceptable</v>
      </c>
      <c r="L3435" s="21">
        <f t="shared" si="161"/>
        <v>66.75</v>
      </c>
      <c r="M3435" s="21" t="str">
        <f>VLOOKUP(L3435,Tabla7[[Valor minimo]:[Estado de calidad el aire]],2,TRUE)</f>
        <v>Aceptable</v>
      </c>
      <c r="N3435" s="11">
        <v>19</v>
      </c>
      <c r="O3435" s="11" t="s">
        <v>2</v>
      </c>
      <c r="P3435" s="11">
        <v>1</v>
      </c>
      <c r="Q3435" s="11">
        <v>-74.179906130000006</v>
      </c>
      <c r="R3435" s="12">
        <v>4.5881533689999996</v>
      </c>
    </row>
    <row r="3436" spans="1:18" x14ac:dyDescent="0.25">
      <c r="A3436" s="10">
        <v>3435</v>
      </c>
      <c r="B3436" s="3" t="s">
        <v>5942</v>
      </c>
      <c r="C3436" s="3" t="s">
        <v>5614</v>
      </c>
      <c r="D3436" s="3" t="s">
        <v>1</v>
      </c>
      <c r="E3436" s="3" t="s">
        <v>5694</v>
      </c>
      <c r="F3436" s="87">
        <v>28</v>
      </c>
      <c r="G3436" s="5">
        <f t="shared" si="159"/>
        <v>81</v>
      </c>
      <c r="H3436" s="5" t="str">
        <f>VLOOKUP(F3436,Tabla5[[Columna3]:[Columna4]],2,TRUE)</f>
        <v>Aceptable</v>
      </c>
      <c r="I3436" s="18">
        <v>58</v>
      </c>
      <c r="J3436" s="5">
        <f t="shared" si="160"/>
        <v>52.5</v>
      </c>
      <c r="K3436" s="5" t="str">
        <f>VLOOKUP(I3436,Tabla13[[Rango minimo]:[Estado de calidad del aire]],2,TRUE)</f>
        <v>Aceptable</v>
      </c>
      <c r="L3436" s="21">
        <f t="shared" si="161"/>
        <v>66.75</v>
      </c>
      <c r="M3436" s="21" t="str">
        <f>VLOOKUP(L3436,Tabla7[[Valor minimo]:[Estado de calidad el aire]],2,TRUE)</f>
        <v>Aceptable</v>
      </c>
      <c r="N3436" s="11">
        <v>19</v>
      </c>
      <c r="O3436" s="11" t="s">
        <v>2</v>
      </c>
      <c r="P3436" s="11">
        <v>1</v>
      </c>
      <c r="Q3436" s="11">
        <v>-74.163858599999998</v>
      </c>
      <c r="R3436" s="12">
        <v>4.5819492349999997</v>
      </c>
    </row>
    <row r="3437" spans="1:18" x14ac:dyDescent="0.25">
      <c r="A3437" s="10">
        <v>3436</v>
      </c>
      <c r="B3437" s="3" t="s">
        <v>5943</v>
      </c>
      <c r="C3437" s="3" t="s">
        <v>5614</v>
      </c>
      <c r="D3437" s="3" t="s">
        <v>1</v>
      </c>
      <c r="E3437" s="3" t="s">
        <v>5694</v>
      </c>
      <c r="F3437" s="87">
        <v>28</v>
      </c>
      <c r="G3437" s="5">
        <f t="shared" si="159"/>
        <v>81</v>
      </c>
      <c r="H3437" s="5" t="str">
        <f>VLOOKUP(F3437,Tabla5[[Columna3]:[Columna4]],2,TRUE)</f>
        <v>Aceptable</v>
      </c>
      <c r="I3437" s="18">
        <v>58</v>
      </c>
      <c r="J3437" s="5">
        <f t="shared" si="160"/>
        <v>52.5</v>
      </c>
      <c r="K3437" s="5" t="str">
        <f>VLOOKUP(I3437,Tabla13[[Rango minimo]:[Estado de calidad del aire]],2,TRUE)</f>
        <v>Aceptable</v>
      </c>
      <c r="L3437" s="21">
        <f t="shared" si="161"/>
        <v>66.75</v>
      </c>
      <c r="M3437" s="21" t="str">
        <f>VLOOKUP(L3437,Tabla7[[Valor minimo]:[Estado de calidad el aire]],2,TRUE)</f>
        <v>Aceptable</v>
      </c>
      <c r="N3437" s="11">
        <v>19</v>
      </c>
      <c r="O3437" s="11" t="s">
        <v>2</v>
      </c>
      <c r="P3437" s="11">
        <v>1</v>
      </c>
      <c r="Q3437" s="11">
        <v>-74.168848679999996</v>
      </c>
      <c r="R3437" s="12">
        <v>4.5805340799999996</v>
      </c>
    </row>
    <row r="3438" spans="1:18" x14ac:dyDescent="0.25">
      <c r="A3438" s="10">
        <v>3437</v>
      </c>
      <c r="B3438" s="3" t="s">
        <v>5944</v>
      </c>
      <c r="C3438" s="3" t="s">
        <v>5614</v>
      </c>
      <c r="D3438" s="3" t="s">
        <v>1</v>
      </c>
      <c r="E3438" s="3" t="s">
        <v>5694</v>
      </c>
      <c r="F3438" s="87">
        <v>28</v>
      </c>
      <c r="G3438" s="5">
        <f t="shared" si="159"/>
        <v>81</v>
      </c>
      <c r="H3438" s="5" t="str">
        <f>VLOOKUP(F3438,Tabla5[[Columna3]:[Columna4]],2,TRUE)</f>
        <v>Aceptable</v>
      </c>
      <c r="I3438" s="18">
        <v>58</v>
      </c>
      <c r="J3438" s="5">
        <f t="shared" si="160"/>
        <v>52.5</v>
      </c>
      <c r="K3438" s="5" t="str">
        <f>VLOOKUP(I3438,Tabla13[[Rango minimo]:[Estado de calidad del aire]],2,TRUE)</f>
        <v>Aceptable</v>
      </c>
      <c r="L3438" s="21">
        <f t="shared" si="161"/>
        <v>66.75</v>
      </c>
      <c r="M3438" s="21" t="str">
        <f>VLOOKUP(L3438,Tabla7[[Valor minimo]:[Estado de calidad el aire]],2,TRUE)</f>
        <v>Aceptable</v>
      </c>
      <c r="N3438" s="11">
        <v>19</v>
      </c>
      <c r="O3438" s="11" t="s">
        <v>2</v>
      </c>
      <c r="P3438" s="11">
        <v>1</v>
      </c>
      <c r="Q3438" s="11">
        <v>-74.166725540000002</v>
      </c>
      <c r="R3438" s="12">
        <v>4.5794437989999999</v>
      </c>
    </row>
    <row r="3439" spans="1:18" x14ac:dyDescent="0.25">
      <c r="A3439" s="10">
        <v>3438</v>
      </c>
      <c r="B3439" s="3" t="s">
        <v>5945</v>
      </c>
      <c r="C3439" s="3" t="s">
        <v>5614</v>
      </c>
      <c r="D3439" s="3" t="s">
        <v>1</v>
      </c>
      <c r="E3439" s="3" t="s">
        <v>5694</v>
      </c>
      <c r="F3439" s="87">
        <v>28</v>
      </c>
      <c r="G3439" s="5">
        <f t="shared" si="159"/>
        <v>81</v>
      </c>
      <c r="H3439" s="5" t="str">
        <f>VLOOKUP(F3439,Tabla5[[Columna3]:[Columna4]],2,TRUE)</f>
        <v>Aceptable</v>
      </c>
      <c r="I3439" s="18">
        <v>58</v>
      </c>
      <c r="J3439" s="5">
        <f t="shared" si="160"/>
        <v>52.5</v>
      </c>
      <c r="K3439" s="5" t="str">
        <f>VLOOKUP(I3439,Tabla13[[Rango minimo]:[Estado de calidad del aire]],2,TRUE)</f>
        <v>Aceptable</v>
      </c>
      <c r="L3439" s="21">
        <f t="shared" si="161"/>
        <v>66.75</v>
      </c>
      <c r="M3439" s="21" t="str">
        <f>VLOOKUP(L3439,Tabla7[[Valor minimo]:[Estado de calidad el aire]],2,TRUE)</f>
        <v>Aceptable</v>
      </c>
      <c r="N3439" s="11">
        <v>19</v>
      </c>
      <c r="O3439" s="11" t="s">
        <v>2</v>
      </c>
      <c r="P3439" s="11">
        <v>1</v>
      </c>
      <c r="Q3439" s="11">
        <v>-74.168531360000003</v>
      </c>
      <c r="R3439" s="12">
        <v>4.5783162969999998</v>
      </c>
    </row>
    <row r="3440" spans="1:18" x14ac:dyDescent="0.25">
      <c r="A3440" s="10">
        <v>3439</v>
      </c>
      <c r="B3440" s="3" t="s">
        <v>5946</v>
      </c>
      <c r="C3440" s="3" t="s">
        <v>5614</v>
      </c>
      <c r="D3440" s="3" t="s">
        <v>1</v>
      </c>
      <c r="E3440" s="3" t="s">
        <v>5947</v>
      </c>
      <c r="F3440" s="87">
        <v>24</v>
      </c>
      <c r="G3440" s="5">
        <f t="shared" si="159"/>
        <v>73</v>
      </c>
      <c r="H3440" s="5" t="str">
        <f>VLOOKUP(F3440,Tabla5[[Columna3]:[Columna4]],2,TRUE)</f>
        <v>Aceptable</v>
      </c>
      <c r="I3440" s="18">
        <v>58</v>
      </c>
      <c r="J3440" s="5">
        <f t="shared" si="160"/>
        <v>52.5</v>
      </c>
      <c r="K3440" s="5" t="str">
        <f>VLOOKUP(I3440,Tabla13[[Rango minimo]:[Estado de calidad del aire]],2,TRUE)</f>
        <v>Aceptable</v>
      </c>
      <c r="L3440" s="21">
        <f t="shared" si="161"/>
        <v>62.75</v>
      </c>
      <c r="M3440" s="21" t="str">
        <f>VLOOKUP(L3440,Tabla7[[Valor minimo]:[Estado de calidad el aire]],2,TRUE)</f>
        <v>Aceptable</v>
      </c>
      <c r="N3440" s="11">
        <v>19</v>
      </c>
      <c r="O3440" s="11" t="s">
        <v>6001</v>
      </c>
      <c r="P3440" s="11">
        <v>1</v>
      </c>
      <c r="Q3440" s="11">
        <v>-74.149847750000006</v>
      </c>
      <c r="R3440" s="12">
        <v>4.5397323270000003</v>
      </c>
    </row>
    <row r="3441" spans="1:18" x14ac:dyDescent="0.25">
      <c r="A3441" s="10">
        <v>3440</v>
      </c>
      <c r="B3441" s="3" t="s">
        <v>5948</v>
      </c>
      <c r="C3441" s="3" t="s">
        <v>5614</v>
      </c>
      <c r="D3441" s="3" t="s">
        <v>1</v>
      </c>
      <c r="E3441" s="3" t="s">
        <v>1358</v>
      </c>
      <c r="F3441" s="87">
        <v>24</v>
      </c>
      <c r="G3441" s="5">
        <f t="shared" si="159"/>
        <v>73</v>
      </c>
      <c r="H3441" s="5" t="str">
        <f>VLOOKUP(F3441,Tabla5[[Columna3]:[Columna4]],2,TRUE)</f>
        <v>Aceptable</v>
      </c>
      <c r="I3441" s="18">
        <v>58</v>
      </c>
      <c r="J3441" s="5">
        <f t="shared" si="160"/>
        <v>52.5</v>
      </c>
      <c r="K3441" s="5" t="str">
        <f>VLOOKUP(I3441,Tabla13[[Rango minimo]:[Estado de calidad del aire]],2,TRUE)</f>
        <v>Aceptable</v>
      </c>
      <c r="L3441" s="21">
        <f t="shared" si="161"/>
        <v>62.75</v>
      </c>
      <c r="M3441" s="21" t="str">
        <f>VLOOKUP(L3441,Tabla7[[Valor minimo]:[Estado de calidad el aire]],2,TRUE)</f>
        <v>Aceptable</v>
      </c>
      <c r="N3441" s="11">
        <v>19</v>
      </c>
      <c r="O3441" s="11" t="s">
        <v>6001</v>
      </c>
      <c r="P3441" s="11">
        <v>1</v>
      </c>
      <c r="Q3441" s="11">
        <v>-74.164350970000001</v>
      </c>
      <c r="R3441" s="12">
        <v>4.5511409599999997</v>
      </c>
    </row>
    <row r="3442" spans="1:18" x14ac:dyDescent="0.25">
      <c r="A3442" s="10">
        <v>3441</v>
      </c>
      <c r="B3442" s="3" t="s">
        <v>5949</v>
      </c>
      <c r="C3442" s="3" t="s">
        <v>5614</v>
      </c>
      <c r="D3442" s="3" t="s">
        <v>1</v>
      </c>
      <c r="E3442" s="3" t="s">
        <v>5950</v>
      </c>
      <c r="F3442" s="87">
        <v>33</v>
      </c>
      <c r="G3442" s="5">
        <f t="shared" si="159"/>
        <v>91</v>
      </c>
      <c r="H3442" s="5" t="str">
        <f>VLOOKUP(F3442,Tabla5[[Columna3]:[Columna4]],2,TRUE)</f>
        <v>Aceptable</v>
      </c>
      <c r="I3442" s="18">
        <v>58</v>
      </c>
      <c r="J3442" s="5">
        <f t="shared" si="160"/>
        <v>52.5</v>
      </c>
      <c r="K3442" s="5" t="str">
        <f>VLOOKUP(I3442,Tabla13[[Rango minimo]:[Estado de calidad del aire]],2,TRUE)</f>
        <v>Aceptable</v>
      </c>
      <c r="L3442" s="21">
        <f t="shared" si="161"/>
        <v>71.75</v>
      </c>
      <c r="M3442" s="21" t="str">
        <f>VLOOKUP(L3442,Tabla7[[Valor minimo]:[Estado de calidad el aire]],2,TRUE)</f>
        <v>Aceptable</v>
      </c>
      <c r="N3442" s="11">
        <v>19</v>
      </c>
      <c r="O3442" s="11" t="s">
        <v>2</v>
      </c>
      <c r="P3442" s="11">
        <v>3</v>
      </c>
      <c r="Q3442" s="11">
        <v>-74.153771419999998</v>
      </c>
      <c r="R3442" s="12">
        <v>4.5929552889999998</v>
      </c>
    </row>
    <row r="3443" spans="1:18" x14ac:dyDescent="0.25">
      <c r="A3443" s="10">
        <v>3442</v>
      </c>
      <c r="B3443" s="3" t="s">
        <v>5951</v>
      </c>
      <c r="C3443" s="3" t="s">
        <v>5614</v>
      </c>
      <c r="D3443" s="3" t="s">
        <v>1</v>
      </c>
      <c r="E3443" s="3" t="s">
        <v>5952</v>
      </c>
      <c r="F3443" s="87">
        <v>24</v>
      </c>
      <c r="G3443" s="5">
        <f t="shared" si="159"/>
        <v>73</v>
      </c>
      <c r="H3443" s="5" t="str">
        <f>VLOOKUP(F3443,Tabla5[[Columna3]:[Columna4]],2,TRUE)</f>
        <v>Aceptable</v>
      </c>
      <c r="I3443" s="18">
        <v>58</v>
      </c>
      <c r="J3443" s="5">
        <f t="shared" si="160"/>
        <v>52.5</v>
      </c>
      <c r="K3443" s="5" t="str">
        <f>VLOOKUP(I3443,Tabla13[[Rango minimo]:[Estado de calidad del aire]],2,TRUE)</f>
        <v>Aceptable</v>
      </c>
      <c r="L3443" s="21">
        <f t="shared" si="161"/>
        <v>62.75</v>
      </c>
      <c r="M3443" s="21" t="str">
        <f>VLOOKUP(L3443,Tabla7[[Valor minimo]:[Estado de calidad el aire]],2,TRUE)</f>
        <v>Aceptable</v>
      </c>
      <c r="N3443" s="11">
        <v>19</v>
      </c>
      <c r="O3443" s="11" t="s">
        <v>6001</v>
      </c>
      <c r="P3443" s="11">
        <v>1</v>
      </c>
      <c r="Q3443" s="11">
        <v>-74.145844069999995</v>
      </c>
      <c r="R3443" s="12">
        <v>4.5580892479999999</v>
      </c>
    </row>
    <row r="3444" spans="1:18" x14ac:dyDescent="0.25">
      <c r="A3444" s="10">
        <v>3443</v>
      </c>
      <c r="B3444" s="3" t="s">
        <v>5953</v>
      </c>
      <c r="C3444" s="3" t="s">
        <v>5614</v>
      </c>
      <c r="D3444" s="3" t="s">
        <v>1</v>
      </c>
      <c r="E3444" s="3" t="s">
        <v>5954</v>
      </c>
      <c r="F3444" s="87">
        <v>24</v>
      </c>
      <c r="G3444" s="5">
        <f t="shared" si="159"/>
        <v>73</v>
      </c>
      <c r="H3444" s="5" t="str">
        <f>VLOOKUP(F3444,Tabla5[[Columna3]:[Columna4]],2,TRUE)</f>
        <v>Aceptable</v>
      </c>
      <c r="I3444" s="18">
        <v>58</v>
      </c>
      <c r="J3444" s="5">
        <f t="shared" si="160"/>
        <v>52.5</v>
      </c>
      <c r="K3444" s="5" t="str">
        <f>VLOOKUP(I3444,Tabla13[[Rango minimo]:[Estado de calidad del aire]],2,TRUE)</f>
        <v>Aceptable</v>
      </c>
      <c r="L3444" s="21">
        <f t="shared" si="161"/>
        <v>62.75</v>
      </c>
      <c r="M3444" s="21" t="str">
        <f>VLOOKUP(L3444,Tabla7[[Valor minimo]:[Estado de calidad el aire]],2,TRUE)</f>
        <v>Aceptable</v>
      </c>
      <c r="N3444" s="11">
        <v>19</v>
      </c>
      <c r="O3444" s="11" t="s">
        <v>6001</v>
      </c>
      <c r="P3444" s="11">
        <v>1</v>
      </c>
      <c r="Q3444" s="11">
        <v>-74.141129520000007</v>
      </c>
      <c r="R3444" s="12">
        <v>4.5596383830000002</v>
      </c>
    </row>
    <row r="3445" spans="1:18" x14ac:dyDescent="0.25">
      <c r="A3445" s="10">
        <v>3444</v>
      </c>
      <c r="B3445" s="3" t="s">
        <v>5955</v>
      </c>
      <c r="C3445" s="3" t="s">
        <v>5614</v>
      </c>
      <c r="D3445" s="3" t="s">
        <v>1</v>
      </c>
      <c r="E3445" s="3" t="s">
        <v>5860</v>
      </c>
      <c r="F3445" s="87">
        <v>24</v>
      </c>
      <c r="G3445" s="5">
        <f t="shared" si="159"/>
        <v>73</v>
      </c>
      <c r="H3445" s="5" t="str">
        <f>VLOOKUP(F3445,Tabla5[[Columna3]:[Columna4]],2,TRUE)</f>
        <v>Aceptable</v>
      </c>
      <c r="I3445" s="18">
        <v>58</v>
      </c>
      <c r="J3445" s="5">
        <f t="shared" si="160"/>
        <v>52.5</v>
      </c>
      <c r="K3445" s="5" t="str">
        <f>VLOOKUP(I3445,Tabla13[[Rango minimo]:[Estado de calidad del aire]],2,TRUE)</f>
        <v>Aceptable</v>
      </c>
      <c r="L3445" s="21">
        <f t="shared" si="161"/>
        <v>62.75</v>
      </c>
      <c r="M3445" s="21" t="str">
        <f>VLOOKUP(L3445,Tabla7[[Valor minimo]:[Estado de calidad el aire]],2,TRUE)</f>
        <v>Aceptable</v>
      </c>
      <c r="N3445" s="11">
        <v>19</v>
      </c>
      <c r="O3445" s="11" t="s">
        <v>6001</v>
      </c>
      <c r="P3445" s="11">
        <v>1</v>
      </c>
      <c r="Q3445" s="11">
        <v>-74.16148373</v>
      </c>
      <c r="R3445" s="12">
        <v>4.5403164479999996</v>
      </c>
    </row>
    <row r="3446" spans="1:18" x14ac:dyDescent="0.25">
      <c r="A3446" s="10">
        <v>3445</v>
      </c>
      <c r="B3446" s="3" t="s">
        <v>5956</v>
      </c>
      <c r="C3446" s="3" t="s">
        <v>5614</v>
      </c>
      <c r="D3446" s="3" t="s">
        <v>1</v>
      </c>
      <c r="E3446" s="3" t="s">
        <v>5617</v>
      </c>
      <c r="F3446" s="87">
        <v>22</v>
      </c>
      <c r="G3446" s="5">
        <f t="shared" si="159"/>
        <v>69</v>
      </c>
      <c r="H3446" s="5" t="str">
        <f>VLOOKUP(F3446,Tabla5[[Columna3]:[Columna4]],2,TRUE)</f>
        <v>Aceptable</v>
      </c>
      <c r="I3446" s="18">
        <v>58</v>
      </c>
      <c r="J3446" s="5">
        <f t="shared" si="160"/>
        <v>52.5</v>
      </c>
      <c r="K3446" s="5" t="str">
        <f>VLOOKUP(I3446,Tabla13[[Rango minimo]:[Estado de calidad del aire]],2,TRUE)</f>
        <v>Aceptable</v>
      </c>
      <c r="L3446" s="21">
        <f t="shared" si="161"/>
        <v>60.75</v>
      </c>
      <c r="M3446" s="21" t="str">
        <f>VLOOKUP(L3446,Tabla7[[Valor minimo]:[Estado de calidad el aire]],2,TRUE)</f>
        <v>Aceptable</v>
      </c>
      <c r="N3446" s="11">
        <v>19</v>
      </c>
      <c r="O3446" s="11" t="s">
        <v>6000</v>
      </c>
      <c r="P3446" s="11">
        <v>1</v>
      </c>
      <c r="Q3446" s="11">
        <v>-74.147766970000006</v>
      </c>
      <c r="R3446" s="12">
        <v>4.510395935</v>
      </c>
    </row>
    <row r="3447" spans="1:18" x14ac:dyDescent="0.25">
      <c r="A3447" s="10">
        <v>3446</v>
      </c>
      <c r="B3447" s="3" t="s">
        <v>5957</v>
      </c>
      <c r="C3447" s="3" t="s">
        <v>5614</v>
      </c>
      <c r="D3447" s="3" t="s">
        <v>1</v>
      </c>
      <c r="E3447" s="3" t="s">
        <v>5915</v>
      </c>
      <c r="F3447" s="87">
        <v>24</v>
      </c>
      <c r="G3447" s="5">
        <f t="shared" si="159"/>
        <v>73</v>
      </c>
      <c r="H3447" s="5" t="str">
        <f>VLOOKUP(F3447,Tabla5[[Columna3]:[Columna4]],2,TRUE)</f>
        <v>Aceptable</v>
      </c>
      <c r="I3447" s="18">
        <v>58</v>
      </c>
      <c r="J3447" s="5">
        <f t="shared" si="160"/>
        <v>52.5</v>
      </c>
      <c r="K3447" s="5" t="str">
        <f>VLOOKUP(I3447,Tabla13[[Rango minimo]:[Estado de calidad del aire]],2,TRUE)</f>
        <v>Aceptable</v>
      </c>
      <c r="L3447" s="21">
        <f t="shared" si="161"/>
        <v>62.75</v>
      </c>
      <c r="M3447" s="21" t="str">
        <f>VLOOKUP(L3447,Tabla7[[Valor minimo]:[Estado de calidad el aire]],2,TRUE)</f>
        <v>Aceptable</v>
      </c>
      <c r="N3447" s="11">
        <v>19</v>
      </c>
      <c r="O3447" s="11" t="s">
        <v>6001</v>
      </c>
      <c r="P3447" s="11">
        <v>1</v>
      </c>
      <c r="Q3447" s="11">
        <v>-74.153541320000002</v>
      </c>
      <c r="R3447" s="12">
        <v>4.5340975840000004</v>
      </c>
    </row>
    <row r="3448" spans="1:18" x14ac:dyDescent="0.25">
      <c r="A3448" s="10">
        <v>3447</v>
      </c>
      <c r="B3448" s="3" t="s">
        <v>5958</v>
      </c>
      <c r="C3448" s="3" t="s">
        <v>5614</v>
      </c>
      <c r="D3448" s="3" t="s">
        <v>1</v>
      </c>
      <c r="E3448" s="3" t="s">
        <v>5694</v>
      </c>
      <c r="F3448" s="87">
        <v>28</v>
      </c>
      <c r="G3448" s="5">
        <f t="shared" si="159"/>
        <v>81</v>
      </c>
      <c r="H3448" s="5" t="str">
        <f>VLOOKUP(F3448,Tabla5[[Columna3]:[Columna4]],2,TRUE)</f>
        <v>Aceptable</v>
      </c>
      <c r="I3448" s="18">
        <v>58</v>
      </c>
      <c r="J3448" s="5">
        <f t="shared" si="160"/>
        <v>52.5</v>
      </c>
      <c r="K3448" s="5" t="str">
        <f>VLOOKUP(I3448,Tabla13[[Rango minimo]:[Estado de calidad del aire]],2,TRUE)</f>
        <v>Aceptable</v>
      </c>
      <c r="L3448" s="21">
        <f t="shared" si="161"/>
        <v>66.75</v>
      </c>
      <c r="M3448" s="21" t="str">
        <f>VLOOKUP(L3448,Tabla7[[Valor minimo]:[Estado de calidad el aire]],2,TRUE)</f>
        <v>Aceptable</v>
      </c>
      <c r="N3448" s="11">
        <v>19</v>
      </c>
      <c r="O3448" s="11" t="s">
        <v>2</v>
      </c>
      <c r="P3448" s="11">
        <v>1</v>
      </c>
      <c r="Q3448" s="11">
        <v>-74.161834679999998</v>
      </c>
      <c r="R3448" s="12">
        <v>4.5784911529999999</v>
      </c>
    </row>
    <row r="3449" spans="1:18" x14ac:dyDescent="0.25">
      <c r="A3449" s="10">
        <v>3448</v>
      </c>
      <c r="B3449" s="3" t="s">
        <v>5959</v>
      </c>
      <c r="C3449" s="3" t="s">
        <v>5614</v>
      </c>
      <c r="D3449" s="3" t="s">
        <v>1</v>
      </c>
      <c r="E3449" s="3" t="s">
        <v>5960</v>
      </c>
      <c r="F3449" s="87">
        <v>22</v>
      </c>
      <c r="G3449" s="5">
        <f t="shared" si="159"/>
        <v>69</v>
      </c>
      <c r="H3449" s="5" t="str">
        <f>VLOOKUP(F3449,Tabla5[[Columna3]:[Columna4]],2,TRUE)</f>
        <v>Aceptable</v>
      </c>
      <c r="I3449" s="18">
        <v>58</v>
      </c>
      <c r="J3449" s="5">
        <f t="shared" si="160"/>
        <v>52.5</v>
      </c>
      <c r="K3449" s="5" t="str">
        <f>VLOOKUP(I3449,Tabla13[[Rango minimo]:[Estado de calidad del aire]],2,TRUE)</f>
        <v>Aceptable</v>
      </c>
      <c r="L3449" s="21">
        <f t="shared" si="161"/>
        <v>60.75</v>
      </c>
      <c r="M3449" s="21" t="str">
        <f>VLOOKUP(L3449,Tabla7[[Valor minimo]:[Estado de calidad el aire]],2,TRUE)</f>
        <v>Aceptable</v>
      </c>
      <c r="N3449" s="11">
        <v>19</v>
      </c>
      <c r="O3449" s="11" t="s">
        <v>6001</v>
      </c>
      <c r="P3449" s="11">
        <v>1</v>
      </c>
      <c r="Q3449" s="11">
        <v>-74.140756359999997</v>
      </c>
      <c r="R3449" s="12">
        <v>4.5346540119999998</v>
      </c>
    </row>
    <row r="3450" spans="1:18" x14ac:dyDescent="0.25">
      <c r="A3450" s="10">
        <v>3449</v>
      </c>
      <c r="B3450" s="3" t="s">
        <v>5961</v>
      </c>
      <c r="C3450" s="3" t="s">
        <v>5614</v>
      </c>
      <c r="D3450" s="3" t="s">
        <v>1</v>
      </c>
      <c r="E3450" s="3" t="s">
        <v>1567</v>
      </c>
      <c r="F3450" s="87">
        <v>24</v>
      </c>
      <c r="G3450" s="5">
        <f t="shared" si="159"/>
        <v>73</v>
      </c>
      <c r="H3450" s="5" t="str">
        <f>VLOOKUP(F3450,Tabla5[[Columna3]:[Columna4]],2,TRUE)</f>
        <v>Aceptable</v>
      </c>
      <c r="I3450" s="18">
        <v>58</v>
      </c>
      <c r="J3450" s="5">
        <f t="shared" si="160"/>
        <v>52.5</v>
      </c>
      <c r="K3450" s="5" t="str">
        <f>VLOOKUP(I3450,Tabla13[[Rango minimo]:[Estado de calidad del aire]],2,TRUE)</f>
        <v>Aceptable</v>
      </c>
      <c r="L3450" s="21">
        <f t="shared" si="161"/>
        <v>62.75</v>
      </c>
      <c r="M3450" s="21" t="str">
        <f>VLOOKUP(L3450,Tabla7[[Valor minimo]:[Estado de calidad el aire]],2,TRUE)</f>
        <v>Aceptable</v>
      </c>
      <c r="N3450" s="11">
        <v>19</v>
      </c>
      <c r="O3450" s="11" t="s">
        <v>2</v>
      </c>
      <c r="P3450" s="11">
        <v>1</v>
      </c>
      <c r="Q3450" s="11">
        <v>-74.166728250000006</v>
      </c>
      <c r="R3450" s="12">
        <v>4.5746091509999998</v>
      </c>
    </row>
    <row r="3451" spans="1:18" x14ac:dyDescent="0.25">
      <c r="A3451" s="10">
        <v>3450</v>
      </c>
      <c r="B3451" s="3" t="s">
        <v>5962</v>
      </c>
      <c r="C3451" s="3" t="s">
        <v>5614</v>
      </c>
      <c r="D3451" s="3" t="s">
        <v>1</v>
      </c>
      <c r="E3451" s="3" t="s">
        <v>5963</v>
      </c>
      <c r="F3451" s="87">
        <v>24</v>
      </c>
      <c r="G3451" s="5">
        <f t="shared" si="159"/>
        <v>73</v>
      </c>
      <c r="H3451" s="5" t="str">
        <f>VLOOKUP(F3451,Tabla5[[Columna3]:[Columna4]],2,TRUE)</f>
        <v>Aceptable</v>
      </c>
      <c r="I3451" s="18">
        <v>58</v>
      </c>
      <c r="J3451" s="5">
        <f t="shared" si="160"/>
        <v>52.5</v>
      </c>
      <c r="K3451" s="5" t="str">
        <f>VLOOKUP(I3451,Tabla13[[Rango minimo]:[Estado de calidad del aire]],2,TRUE)</f>
        <v>Aceptable</v>
      </c>
      <c r="L3451" s="21">
        <f t="shared" si="161"/>
        <v>62.75</v>
      </c>
      <c r="M3451" s="21" t="str">
        <f>VLOOKUP(L3451,Tabla7[[Valor minimo]:[Estado de calidad el aire]],2,TRUE)</f>
        <v>Aceptable</v>
      </c>
      <c r="N3451" s="11">
        <v>19</v>
      </c>
      <c r="O3451" s="11" t="s">
        <v>6001</v>
      </c>
      <c r="P3451" s="11">
        <v>1</v>
      </c>
      <c r="Q3451" s="11">
        <v>-74.147263420000002</v>
      </c>
      <c r="R3451" s="12">
        <v>4.5587099679999996</v>
      </c>
    </row>
    <row r="3452" spans="1:18" x14ac:dyDescent="0.25">
      <c r="A3452" s="10">
        <v>3451</v>
      </c>
      <c r="B3452" s="3" t="s">
        <v>5964</v>
      </c>
      <c r="C3452" s="3" t="s">
        <v>5614</v>
      </c>
      <c r="D3452" s="3" t="s">
        <v>1</v>
      </c>
      <c r="E3452" s="3" t="s">
        <v>5907</v>
      </c>
      <c r="F3452" s="87">
        <v>22</v>
      </c>
      <c r="G3452" s="5">
        <f t="shared" si="159"/>
        <v>69</v>
      </c>
      <c r="H3452" s="5" t="str">
        <f>VLOOKUP(F3452,Tabla5[[Columna3]:[Columna4]],2,TRUE)</f>
        <v>Aceptable</v>
      </c>
      <c r="I3452" s="18">
        <v>58</v>
      </c>
      <c r="J3452" s="5">
        <f t="shared" si="160"/>
        <v>52.5</v>
      </c>
      <c r="K3452" s="5" t="str">
        <f>VLOOKUP(I3452,Tabla13[[Rango minimo]:[Estado de calidad del aire]],2,TRUE)</f>
        <v>Aceptable</v>
      </c>
      <c r="L3452" s="21">
        <f t="shared" si="161"/>
        <v>60.75</v>
      </c>
      <c r="M3452" s="21" t="str">
        <f>VLOOKUP(L3452,Tabla7[[Valor minimo]:[Estado de calidad el aire]],2,TRUE)</f>
        <v>Aceptable</v>
      </c>
      <c r="N3452" s="11">
        <v>19</v>
      </c>
      <c r="O3452" s="11" t="s">
        <v>6001</v>
      </c>
      <c r="P3452" s="11">
        <v>1</v>
      </c>
      <c r="Q3452" s="11">
        <v>-74.133379599999998</v>
      </c>
      <c r="R3452" s="12">
        <v>4.5367037420000003</v>
      </c>
    </row>
    <row r="3453" spans="1:18" x14ac:dyDescent="0.25">
      <c r="A3453" s="10">
        <v>3452</v>
      </c>
      <c r="B3453" s="3" t="s">
        <v>5965</v>
      </c>
      <c r="C3453" s="3" t="s">
        <v>5614</v>
      </c>
      <c r="D3453" s="3" t="s">
        <v>1</v>
      </c>
      <c r="E3453" s="3" t="s">
        <v>5966</v>
      </c>
      <c r="F3453" s="87">
        <v>22</v>
      </c>
      <c r="G3453" s="5">
        <f t="shared" si="159"/>
        <v>69</v>
      </c>
      <c r="H3453" s="5" t="str">
        <f>VLOOKUP(F3453,Tabla5[[Columna3]:[Columna4]],2,TRUE)</f>
        <v>Aceptable</v>
      </c>
      <c r="I3453" s="18">
        <v>58</v>
      </c>
      <c r="J3453" s="5">
        <f t="shared" si="160"/>
        <v>52.5</v>
      </c>
      <c r="K3453" s="5" t="str">
        <f>VLOOKUP(I3453,Tabla13[[Rango minimo]:[Estado de calidad del aire]],2,TRUE)</f>
        <v>Aceptable</v>
      </c>
      <c r="L3453" s="21">
        <f t="shared" si="161"/>
        <v>60.75</v>
      </c>
      <c r="M3453" s="21" t="str">
        <f>VLOOKUP(L3453,Tabla7[[Valor minimo]:[Estado de calidad el aire]],2,TRUE)</f>
        <v>Aceptable</v>
      </c>
      <c r="N3453" s="11">
        <v>19</v>
      </c>
      <c r="O3453" s="11" t="s">
        <v>6001</v>
      </c>
      <c r="P3453" s="11">
        <v>1</v>
      </c>
      <c r="Q3453" s="11">
        <v>-74.147706979999995</v>
      </c>
      <c r="R3453" s="12">
        <v>4.5333515970000002</v>
      </c>
    </row>
    <row r="3454" spans="1:18" x14ac:dyDescent="0.25">
      <c r="A3454" s="10">
        <v>3453</v>
      </c>
      <c r="B3454" s="3" t="s">
        <v>5967</v>
      </c>
      <c r="C3454" s="3" t="s">
        <v>5614</v>
      </c>
      <c r="D3454" s="3" t="s">
        <v>1</v>
      </c>
      <c r="E3454" s="3" t="s">
        <v>5968</v>
      </c>
      <c r="F3454" s="87">
        <v>24</v>
      </c>
      <c r="G3454" s="5">
        <f t="shared" si="159"/>
        <v>73</v>
      </c>
      <c r="H3454" s="5" t="str">
        <f>VLOOKUP(F3454,Tabla5[[Columna3]:[Columna4]],2,TRUE)</f>
        <v>Aceptable</v>
      </c>
      <c r="I3454" s="18">
        <v>58</v>
      </c>
      <c r="J3454" s="5">
        <f t="shared" si="160"/>
        <v>52.5</v>
      </c>
      <c r="K3454" s="5" t="str">
        <f>VLOOKUP(I3454,Tabla13[[Rango minimo]:[Estado de calidad del aire]],2,TRUE)</f>
        <v>Aceptable</v>
      </c>
      <c r="L3454" s="21">
        <f t="shared" si="161"/>
        <v>62.75</v>
      </c>
      <c r="M3454" s="21" t="str">
        <f>VLOOKUP(L3454,Tabla7[[Valor minimo]:[Estado de calidad el aire]],2,TRUE)</f>
        <v>Aceptable</v>
      </c>
      <c r="N3454" s="11">
        <v>19</v>
      </c>
      <c r="O3454" s="11" t="s">
        <v>6001</v>
      </c>
      <c r="P3454" s="11">
        <v>1</v>
      </c>
      <c r="Q3454" s="11">
        <v>-74.157234169999995</v>
      </c>
      <c r="R3454" s="12">
        <v>4.5498403439999997</v>
      </c>
    </row>
    <row r="3455" spans="1:18" x14ac:dyDescent="0.25">
      <c r="A3455" s="10">
        <v>3454</v>
      </c>
      <c r="B3455" s="3" t="s">
        <v>5969</v>
      </c>
      <c r="C3455" s="3" t="s">
        <v>5614</v>
      </c>
      <c r="D3455" s="3" t="s">
        <v>1</v>
      </c>
      <c r="E3455" s="3" t="s">
        <v>1494</v>
      </c>
      <c r="F3455" s="87">
        <v>24</v>
      </c>
      <c r="G3455" s="5">
        <f t="shared" si="159"/>
        <v>73</v>
      </c>
      <c r="H3455" s="5" t="str">
        <f>VLOOKUP(F3455,Tabla5[[Columna3]:[Columna4]],2,TRUE)</f>
        <v>Aceptable</v>
      </c>
      <c r="I3455" s="18">
        <v>58</v>
      </c>
      <c r="J3455" s="5">
        <f t="shared" si="160"/>
        <v>52.5</v>
      </c>
      <c r="K3455" s="5" t="str">
        <f>VLOOKUP(I3455,Tabla13[[Rango minimo]:[Estado de calidad del aire]],2,TRUE)</f>
        <v>Aceptable</v>
      </c>
      <c r="L3455" s="21">
        <f t="shared" si="161"/>
        <v>62.75</v>
      </c>
      <c r="M3455" s="21" t="str">
        <f>VLOOKUP(L3455,Tabla7[[Valor minimo]:[Estado de calidad el aire]],2,TRUE)</f>
        <v>Aceptable</v>
      </c>
      <c r="N3455" s="11">
        <v>19</v>
      </c>
      <c r="O3455" s="11" t="s">
        <v>2</v>
      </c>
      <c r="P3455" s="11">
        <v>1</v>
      </c>
      <c r="Q3455" s="11">
        <v>-74.154676069999994</v>
      </c>
      <c r="R3455" s="12">
        <v>4.5634282800000001</v>
      </c>
    </row>
    <row r="3456" spans="1:18" x14ac:dyDescent="0.25">
      <c r="A3456" s="10">
        <v>3455</v>
      </c>
      <c r="B3456" s="3" t="s">
        <v>5970</v>
      </c>
      <c r="C3456" s="3" t="s">
        <v>5614</v>
      </c>
      <c r="D3456" s="3" t="s">
        <v>1</v>
      </c>
      <c r="E3456" s="3" t="s">
        <v>5818</v>
      </c>
      <c r="F3456" s="87">
        <v>28</v>
      </c>
      <c r="G3456" s="5">
        <f t="shared" si="159"/>
        <v>81</v>
      </c>
      <c r="H3456" s="5" t="str">
        <f>VLOOKUP(F3456,Tabla5[[Columna3]:[Columna4]],2,TRUE)</f>
        <v>Aceptable</v>
      </c>
      <c r="I3456" s="18">
        <v>58</v>
      </c>
      <c r="J3456" s="5">
        <f t="shared" si="160"/>
        <v>52.5</v>
      </c>
      <c r="K3456" s="5" t="str">
        <f>VLOOKUP(I3456,Tabla13[[Rango minimo]:[Estado de calidad del aire]],2,TRUE)</f>
        <v>Aceptable</v>
      </c>
      <c r="L3456" s="21">
        <f t="shared" si="161"/>
        <v>66.75</v>
      </c>
      <c r="M3456" s="21" t="str">
        <f>VLOOKUP(L3456,Tabla7[[Valor minimo]:[Estado de calidad el aire]],2,TRUE)</f>
        <v>Aceptable</v>
      </c>
      <c r="N3456" s="11">
        <v>19</v>
      </c>
      <c r="O3456" s="11" t="s">
        <v>2</v>
      </c>
      <c r="P3456" s="11">
        <v>2</v>
      </c>
      <c r="Q3456" s="11">
        <v>-74.153832539999996</v>
      </c>
      <c r="R3456" s="12">
        <v>4.5725698159999997</v>
      </c>
    </row>
    <row r="3457" spans="1:18" x14ac:dyDescent="0.25">
      <c r="A3457" s="10">
        <v>3456</v>
      </c>
      <c r="B3457" s="3" t="s">
        <v>5971</v>
      </c>
      <c r="C3457" s="3" t="s">
        <v>5614</v>
      </c>
      <c r="D3457" s="3" t="s">
        <v>1</v>
      </c>
      <c r="E3457" s="3" t="s">
        <v>5828</v>
      </c>
      <c r="F3457" s="87">
        <v>24</v>
      </c>
      <c r="G3457" s="5">
        <f t="shared" si="159"/>
        <v>73</v>
      </c>
      <c r="H3457" s="5" t="str">
        <f>VLOOKUP(F3457,Tabla5[[Columna3]:[Columna4]],2,TRUE)</f>
        <v>Aceptable</v>
      </c>
      <c r="I3457" s="18">
        <v>58</v>
      </c>
      <c r="J3457" s="5">
        <f t="shared" si="160"/>
        <v>52.5</v>
      </c>
      <c r="K3457" s="5" t="str">
        <f>VLOOKUP(I3457,Tabla13[[Rango minimo]:[Estado de calidad del aire]],2,TRUE)</f>
        <v>Aceptable</v>
      </c>
      <c r="L3457" s="21">
        <f t="shared" si="161"/>
        <v>62.75</v>
      </c>
      <c r="M3457" s="21" t="str">
        <f>VLOOKUP(L3457,Tabla7[[Valor minimo]:[Estado de calidad el aire]],2,TRUE)</f>
        <v>Aceptable</v>
      </c>
      <c r="N3457" s="11">
        <v>19</v>
      </c>
      <c r="O3457" s="11" t="s">
        <v>2</v>
      </c>
      <c r="P3457" s="11">
        <v>1</v>
      </c>
      <c r="Q3457" s="11">
        <v>-74.152464570000006</v>
      </c>
      <c r="R3457" s="12">
        <v>4.5662759839999998</v>
      </c>
    </row>
    <row r="3458" spans="1:18" x14ac:dyDescent="0.25">
      <c r="A3458" s="10">
        <v>3457</v>
      </c>
      <c r="B3458" s="3" t="s">
        <v>5972</v>
      </c>
      <c r="C3458" s="3" t="s">
        <v>5614</v>
      </c>
      <c r="D3458" s="3" t="s">
        <v>1</v>
      </c>
      <c r="E3458" s="3" t="s">
        <v>5973</v>
      </c>
      <c r="F3458" s="87">
        <v>28</v>
      </c>
      <c r="G3458" s="5">
        <f t="shared" si="159"/>
        <v>81</v>
      </c>
      <c r="H3458" s="5" t="str">
        <f>VLOOKUP(F3458,Tabla5[[Columna3]:[Columna4]],2,TRUE)</f>
        <v>Aceptable</v>
      </c>
      <c r="I3458" s="18">
        <v>58</v>
      </c>
      <c r="J3458" s="5">
        <f t="shared" si="160"/>
        <v>52.5</v>
      </c>
      <c r="K3458" s="5" t="str">
        <f>VLOOKUP(I3458,Tabla13[[Rango minimo]:[Estado de calidad del aire]],2,TRUE)</f>
        <v>Aceptable</v>
      </c>
      <c r="L3458" s="21">
        <f t="shared" si="161"/>
        <v>66.75</v>
      </c>
      <c r="M3458" s="21" t="str">
        <f>VLOOKUP(L3458,Tabla7[[Valor minimo]:[Estado de calidad el aire]],2,TRUE)</f>
        <v>Aceptable</v>
      </c>
      <c r="N3458" s="11">
        <v>19</v>
      </c>
      <c r="O3458" s="11" t="s">
        <v>2</v>
      </c>
      <c r="P3458" s="11">
        <v>1</v>
      </c>
      <c r="Q3458" s="11">
        <v>-74.181010979999996</v>
      </c>
      <c r="R3458" s="12">
        <v>4.588199457</v>
      </c>
    </row>
    <row r="3459" spans="1:18" x14ac:dyDescent="0.25">
      <c r="A3459" s="10">
        <v>3458</v>
      </c>
      <c r="B3459" s="3" t="s">
        <v>5974</v>
      </c>
      <c r="C3459" s="3" t="s">
        <v>5614</v>
      </c>
      <c r="D3459" s="3" t="s">
        <v>1</v>
      </c>
      <c r="E3459" s="3" t="s">
        <v>5624</v>
      </c>
      <c r="F3459" s="87">
        <v>28</v>
      </c>
      <c r="G3459" s="5">
        <f t="shared" ref="G3459:G3460" si="162">IF(F3459&lt;=12, F3459*50/12,
IF(F3459&lt;=37, 51 + (F3459-13)*50/25,
IF(F3459&lt;=55, 101 + (F3459-38)*50/18,
IF(F3459&lt;=150, 151 + (F3459-56)*50/95,
IF(F3459&lt;=250, 201 + (F3459-151)*100/100,
301 + (F3459-251)*200/250)))))</f>
        <v>81</v>
      </c>
      <c r="H3459" s="5" t="str">
        <f>VLOOKUP(F3459,Tabla5[[Columna3]:[Columna4]],2,TRUE)</f>
        <v>Aceptable</v>
      </c>
      <c r="I3459" s="18">
        <v>58</v>
      </c>
      <c r="J3459" s="5">
        <f t="shared" ref="J3459:J3460" si="163">IF(I3459&lt;=54, I3459*50/54,
IF(I3459&lt;=154, 51 + (I3459-55)*50/100,
IF(I3459&lt;=254, 101 + (I3459-155)*50/100,
IF(I3459&lt;=354, 151 + (I3459-255)*50/100,
IF(I3459&lt;=424, 201 + (I3459-355)*100/70,
301 + (I3459-425)*200/180)))))</f>
        <v>52.5</v>
      </c>
      <c r="K3459" s="5" t="str">
        <f>VLOOKUP(I3459,Tabla13[[Rango minimo]:[Estado de calidad del aire]],2,TRUE)</f>
        <v>Aceptable</v>
      </c>
      <c r="L3459" s="21">
        <f t="shared" ref="L3459:L3463" si="164">(((G3459+J3459)/2))</f>
        <v>66.75</v>
      </c>
      <c r="M3459" s="21" t="str">
        <f>VLOOKUP(L3459,Tabla7[[Valor minimo]:[Estado de calidad el aire]],2,TRUE)</f>
        <v>Aceptable</v>
      </c>
      <c r="N3459" s="11">
        <v>19</v>
      </c>
      <c r="O3459" s="11" t="s">
        <v>2</v>
      </c>
      <c r="P3459" s="11">
        <v>2</v>
      </c>
      <c r="Q3459" s="11">
        <v>-74.148063050000005</v>
      </c>
      <c r="R3459" s="12">
        <v>4.5728487649999998</v>
      </c>
    </row>
    <row r="3460" spans="1:18" x14ac:dyDescent="0.25">
      <c r="A3460" s="10">
        <v>3459</v>
      </c>
      <c r="B3460" s="3" t="s">
        <v>5975</v>
      </c>
      <c r="C3460" s="3" t="s">
        <v>5614</v>
      </c>
      <c r="D3460" s="3" t="s">
        <v>1</v>
      </c>
      <c r="E3460" s="3" t="s">
        <v>5976</v>
      </c>
      <c r="F3460" s="87">
        <v>24</v>
      </c>
      <c r="G3460" s="5">
        <f t="shared" si="162"/>
        <v>73</v>
      </c>
      <c r="H3460" s="5" t="str">
        <f>VLOOKUP(F3460,Tabla5[[Columna3]:[Columna4]],2,TRUE)</f>
        <v>Aceptable</v>
      </c>
      <c r="I3460" s="18"/>
      <c r="J3460" s="5">
        <f t="shared" si="163"/>
        <v>0</v>
      </c>
      <c r="K3460" s="5" t="str">
        <f>VLOOKUP(I3460,Tabla13[[Rango minimo]:[Estado de calidad del aire]],2,TRUE)</f>
        <v>Buena</v>
      </c>
      <c r="L3460" s="21">
        <f t="shared" si="164"/>
        <v>36.5</v>
      </c>
      <c r="M3460" s="21" t="str">
        <f>VLOOKUP(L3460,Tabla7[[Valor minimo]:[Estado de calidad el aire]],2,TRUE)</f>
        <v>Buena</v>
      </c>
      <c r="N3460" s="11">
        <v>19</v>
      </c>
      <c r="O3460" s="11" t="s">
        <v>6001</v>
      </c>
      <c r="P3460" s="11">
        <v>1</v>
      </c>
      <c r="Q3460" s="11">
        <v>-74.150815359999996</v>
      </c>
      <c r="R3460" s="12">
        <v>4.5363305069999997</v>
      </c>
    </row>
    <row r="3461" spans="1:18" x14ac:dyDescent="0.25">
      <c r="A3461" s="10">
        <v>3460</v>
      </c>
      <c r="B3461" s="3" t="s">
        <v>5977</v>
      </c>
      <c r="C3461" s="3" t="s">
        <v>5978</v>
      </c>
      <c r="D3461" s="3" t="s">
        <v>1</v>
      </c>
      <c r="E3461" s="3" t="s">
        <v>5979</v>
      </c>
      <c r="F3461" s="87"/>
      <c r="G3461" s="5">
        <v>30</v>
      </c>
      <c r="H3461" s="5" t="str">
        <f>VLOOKUP(F3461,Tabla5[[Columna3]:[Columna4]],2,TRUE)</f>
        <v>Buena</v>
      </c>
      <c r="I3461" s="18"/>
      <c r="J3461" s="5">
        <v>5</v>
      </c>
      <c r="K3461" s="5" t="str">
        <f>VLOOKUP(I3461,Tabla13[[Rango minimo]:[Estado de calidad del aire]],2,TRUE)</f>
        <v>Buena</v>
      </c>
      <c r="L3461" s="21">
        <f t="shared" si="164"/>
        <v>17.5</v>
      </c>
      <c r="M3461" s="21" t="str">
        <f>VLOOKUP(L3461,Tabla7[[Valor minimo]:[Estado de calidad el aire]],2,TRUE)</f>
        <v>Buena</v>
      </c>
      <c r="N3461" s="11">
        <v>20</v>
      </c>
      <c r="O3461" s="11" t="s">
        <v>6002</v>
      </c>
      <c r="P3461" s="11" t="s">
        <v>5999</v>
      </c>
      <c r="Q3461" s="11">
        <v>-74.314662990000002</v>
      </c>
      <c r="R3461" s="12">
        <v>4.0285913320000004</v>
      </c>
    </row>
    <row r="3462" spans="1:18" x14ac:dyDescent="0.25">
      <c r="A3462" s="10">
        <v>3461</v>
      </c>
      <c r="B3462" s="3" t="s">
        <v>5980</v>
      </c>
      <c r="C3462" s="3" t="s">
        <v>5978</v>
      </c>
      <c r="D3462" s="3" t="s">
        <v>1</v>
      </c>
      <c r="E3462" s="3" t="s">
        <v>5981</v>
      </c>
      <c r="F3462" s="87"/>
      <c r="G3462" s="5">
        <v>30</v>
      </c>
      <c r="H3462" s="5" t="str">
        <f>VLOOKUP(F3462,Tabla5[[Columna3]:[Columna4]],2,TRUE)</f>
        <v>Buena</v>
      </c>
      <c r="I3462" s="18"/>
      <c r="J3462" s="5">
        <v>5</v>
      </c>
      <c r="K3462" s="5" t="str">
        <f>VLOOKUP(I3462,Tabla13[[Rango minimo]:[Estado de calidad del aire]],2,TRUE)</f>
        <v>Buena</v>
      </c>
      <c r="L3462" s="21">
        <f t="shared" si="164"/>
        <v>17.5</v>
      </c>
      <c r="M3462" s="21" t="str">
        <f>VLOOKUP(L3462,Tabla7[[Valor minimo]:[Estado de calidad el aire]],2,TRUE)</f>
        <v>Buena</v>
      </c>
      <c r="N3462" s="11">
        <v>20</v>
      </c>
      <c r="O3462" s="11" t="s">
        <v>6002</v>
      </c>
      <c r="P3462" s="11" t="s">
        <v>5999</v>
      </c>
      <c r="Q3462" s="11">
        <v>-74.132511100000002</v>
      </c>
      <c r="R3462" s="12">
        <v>4.189725943</v>
      </c>
    </row>
    <row r="3463" spans="1:18" x14ac:dyDescent="0.25">
      <c r="A3463" s="10">
        <v>3462</v>
      </c>
      <c r="B3463" s="3" t="s">
        <v>5982</v>
      </c>
      <c r="C3463" s="3" t="s">
        <v>5978</v>
      </c>
      <c r="D3463" s="3" t="s">
        <v>1</v>
      </c>
      <c r="E3463" s="3" t="s">
        <v>5983</v>
      </c>
      <c r="F3463" s="87"/>
      <c r="G3463" s="5">
        <v>30</v>
      </c>
      <c r="H3463" s="5" t="str">
        <f>VLOOKUP(F3463,Tabla5[[Columna3]:[Columna4]],2,TRUE)</f>
        <v>Buena</v>
      </c>
      <c r="I3463" s="18"/>
      <c r="J3463" s="5">
        <v>5</v>
      </c>
      <c r="K3463" s="5" t="str">
        <f>VLOOKUP(I3463,Tabla13[[Rango minimo]:[Estado de calidad del aire]],2,TRUE)</f>
        <v>Buena</v>
      </c>
      <c r="L3463" s="21">
        <f t="shared" si="164"/>
        <v>17.5</v>
      </c>
      <c r="M3463" s="21" t="str">
        <f>VLOOKUP(L3463,Tabla7[[Valor minimo]:[Estado de calidad el aire]],2,TRUE)</f>
        <v>Buena</v>
      </c>
      <c r="N3463" s="11">
        <v>20</v>
      </c>
      <c r="O3463" s="11" t="s">
        <v>6002</v>
      </c>
      <c r="P3463" s="11" t="s">
        <v>5999</v>
      </c>
      <c r="Q3463" s="11">
        <v>-74.147017930000004</v>
      </c>
      <c r="R3463" s="12">
        <v>4.1725724529999999</v>
      </c>
    </row>
    <row r="3464" spans="1:18" x14ac:dyDescent="0.25">
      <c r="M3464" s="21"/>
    </row>
    <row r="3465" spans="1:18" x14ac:dyDescent="0.25">
      <c r="M3465" s="21"/>
    </row>
    <row r="3466" spans="1:18" x14ac:dyDescent="0.25">
      <c r="M3466" s="21"/>
    </row>
    <row r="3467" spans="1:18" x14ac:dyDescent="0.25">
      <c r="M3467" s="21"/>
    </row>
    <row r="3468" spans="1:18" x14ac:dyDescent="0.25">
      <c r="M3468" s="21"/>
    </row>
    <row r="3469" spans="1:18" x14ac:dyDescent="0.25">
      <c r="M3469" s="21"/>
    </row>
    <row r="3470" spans="1:18" x14ac:dyDescent="0.25">
      <c r="M3470" s="21"/>
    </row>
    <row r="3471" spans="1:18" x14ac:dyDescent="0.25">
      <c r="M3471" s="21"/>
    </row>
    <row r="3472" spans="1:18" x14ac:dyDescent="0.25">
      <c r="M3472" s="21"/>
    </row>
    <row r="3473" spans="13:13" x14ac:dyDescent="0.25">
      <c r="M3473" s="21"/>
    </row>
    <row r="3474" spans="13:13" x14ac:dyDescent="0.25">
      <c r="M3474" s="21"/>
    </row>
    <row r="3475" spans="13:13" x14ac:dyDescent="0.25">
      <c r="M3475" s="21"/>
    </row>
    <row r="3476" spans="13:13" x14ac:dyDescent="0.25">
      <c r="M3476" s="21"/>
    </row>
    <row r="3477" spans="13:13" x14ac:dyDescent="0.25">
      <c r="M3477" s="21"/>
    </row>
    <row r="3478" spans="13:13" x14ac:dyDescent="0.25">
      <c r="M3478" s="21"/>
    </row>
    <row r="3479" spans="13:13" x14ac:dyDescent="0.25">
      <c r="M3479" s="21"/>
    </row>
    <row r="3480" spans="13:13" x14ac:dyDescent="0.25">
      <c r="M3480" s="21"/>
    </row>
    <row r="3481" spans="13:13" x14ac:dyDescent="0.25">
      <c r="M3481" s="21"/>
    </row>
    <row r="3482" spans="13:13" x14ac:dyDescent="0.25">
      <c r="M3482" s="21"/>
    </row>
    <row r="3483" spans="13:13" x14ac:dyDescent="0.25">
      <c r="M3483" s="21"/>
    </row>
    <row r="3484" spans="13:13" x14ac:dyDescent="0.25">
      <c r="M3484" s="21"/>
    </row>
    <row r="3485" spans="13:13" x14ac:dyDescent="0.25">
      <c r="M3485" s="21"/>
    </row>
    <row r="3486" spans="13:13" x14ac:dyDescent="0.25">
      <c r="M3486" s="21"/>
    </row>
    <row r="3487" spans="13:13" x14ac:dyDescent="0.25">
      <c r="M3487" s="21"/>
    </row>
    <row r="3488" spans="13:13" x14ac:dyDescent="0.25">
      <c r="M3488" s="21"/>
    </row>
    <row r="3489" spans="13:13" x14ac:dyDescent="0.25">
      <c r="M3489" s="21"/>
    </row>
    <row r="3490" spans="13:13" x14ac:dyDescent="0.25">
      <c r="M3490" s="21"/>
    </row>
    <row r="3491" spans="13:13" x14ac:dyDescent="0.25">
      <c r="M3491" s="21"/>
    </row>
    <row r="3492" spans="13:13" x14ac:dyDescent="0.25">
      <c r="M3492" s="21"/>
    </row>
    <row r="3493" spans="13:13" x14ac:dyDescent="0.25">
      <c r="M3493" s="21"/>
    </row>
    <row r="3494" spans="13:13" x14ac:dyDescent="0.25">
      <c r="M3494" s="21"/>
    </row>
    <row r="3495" spans="13:13" x14ac:dyDescent="0.25">
      <c r="M3495" s="21"/>
    </row>
    <row r="3496" spans="13:13" x14ac:dyDescent="0.25">
      <c r="M3496" s="21"/>
    </row>
    <row r="3497" spans="13:13" x14ac:dyDescent="0.25">
      <c r="M3497" s="21"/>
    </row>
    <row r="3498" spans="13:13" x14ac:dyDescent="0.25">
      <c r="M3498" s="21"/>
    </row>
    <row r="3499" spans="13:13" x14ac:dyDescent="0.25">
      <c r="M3499" s="21"/>
    </row>
    <row r="3500" spans="13:13" x14ac:dyDescent="0.25">
      <c r="M3500" s="21"/>
    </row>
    <row r="3501" spans="13:13" x14ac:dyDescent="0.25">
      <c r="M3501" s="21"/>
    </row>
    <row r="3502" spans="13:13" x14ac:dyDescent="0.25">
      <c r="M3502" s="21"/>
    </row>
    <row r="3503" spans="13:13" x14ac:dyDescent="0.25">
      <c r="M3503" s="21"/>
    </row>
    <row r="3504" spans="13:13" x14ac:dyDescent="0.25">
      <c r="M3504" s="21"/>
    </row>
    <row r="3505" spans="13:13" x14ac:dyDescent="0.25">
      <c r="M3505" s="21"/>
    </row>
    <row r="3506" spans="13:13" x14ac:dyDescent="0.25">
      <c r="M3506" s="21"/>
    </row>
    <row r="3507" spans="13:13" x14ac:dyDescent="0.25">
      <c r="M3507" s="21"/>
    </row>
    <row r="3508" spans="13:13" x14ac:dyDescent="0.25">
      <c r="M3508" s="21"/>
    </row>
    <row r="3509" spans="13:13" x14ac:dyDescent="0.25">
      <c r="M3509" s="21"/>
    </row>
    <row r="3510" spans="13:13" x14ac:dyDescent="0.25">
      <c r="M3510" s="21"/>
    </row>
    <row r="3511" spans="13:13" x14ac:dyDescent="0.25">
      <c r="M3511" s="21"/>
    </row>
    <row r="3512" spans="13:13" x14ac:dyDescent="0.25">
      <c r="M3512" s="21"/>
    </row>
    <row r="3513" spans="13:13" x14ac:dyDescent="0.25">
      <c r="M3513" s="21"/>
    </row>
    <row r="3514" spans="13:13" x14ac:dyDescent="0.25">
      <c r="M3514" s="21"/>
    </row>
    <row r="3515" spans="13:13" x14ac:dyDescent="0.25">
      <c r="M3515" s="21"/>
    </row>
    <row r="3516" spans="13:13" x14ac:dyDescent="0.25">
      <c r="M3516" s="21"/>
    </row>
    <row r="3517" spans="13:13" x14ac:dyDescent="0.25">
      <c r="M3517" s="21"/>
    </row>
    <row r="3518" spans="13:13" x14ac:dyDescent="0.25">
      <c r="M3518" s="21"/>
    </row>
    <row r="3519" spans="13:13" x14ac:dyDescent="0.25">
      <c r="M3519" s="21"/>
    </row>
    <row r="3520" spans="13:13" x14ac:dyDescent="0.25">
      <c r="M3520" s="21"/>
    </row>
    <row r="3521" spans="13:13" x14ac:dyDescent="0.25">
      <c r="M3521" s="21"/>
    </row>
    <row r="3522" spans="13:13" x14ac:dyDescent="0.25">
      <c r="M3522" s="21"/>
    </row>
    <row r="3523" spans="13:13" x14ac:dyDescent="0.25">
      <c r="M3523" s="21"/>
    </row>
    <row r="3524" spans="13:13" x14ac:dyDescent="0.25">
      <c r="M3524" s="21"/>
    </row>
    <row r="3525" spans="13:13" x14ac:dyDescent="0.25">
      <c r="M3525" s="21"/>
    </row>
    <row r="3526" spans="13:13" x14ac:dyDescent="0.25">
      <c r="M3526" s="21"/>
    </row>
    <row r="3527" spans="13:13" x14ac:dyDescent="0.25">
      <c r="M3527" s="21"/>
    </row>
    <row r="3528" spans="13:13" x14ac:dyDescent="0.25">
      <c r="M3528" s="21"/>
    </row>
    <row r="3529" spans="13:13" x14ac:dyDescent="0.25">
      <c r="M3529" s="21"/>
    </row>
    <row r="3530" spans="13:13" x14ac:dyDescent="0.25">
      <c r="M3530" s="21"/>
    </row>
    <row r="3531" spans="13:13" x14ac:dyDescent="0.25">
      <c r="M3531" s="21"/>
    </row>
    <row r="3532" spans="13:13" x14ac:dyDescent="0.25">
      <c r="M3532" s="21"/>
    </row>
    <row r="3533" spans="13:13" x14ac:dyDescent="0.25">
      <c r="M3533" s="21"/>
    </row>
    <row r="3534" spans="13:13" x14ac:dyDescent="0.25">
      <c r="M3534" s="21"/>
    </row>
    <row r="3535" spans="13:13" x14ac:dyDescent="0.25">
      <c r="M3535" s="21"/>
    </row>
    <row r="3536" spans="13:13" x14ac:dyDescent="0.25">
      <c r="M3536" s="21"/>
    </row>
    <row r="3537" spans="13:13" x14ac:dyDescent="0.25">
      <c r="M3537" s="21"/>
    </row>
    <row r="3538" spans="13:13" x14ac:dyDescent="0.25">
      <c r="M3538" s="21"/>
    </row>
    <row r="3539" spans="13:13" x14ac:dyDescent="0.25">
      <c r="M3539" s="21"/>
    </row>
    <row r="3540" spans="13:13" x14ac:dyDescent="0.25">
      <c r="M3540" s="21"/>
    </row>
    <row r="3541" spans="13:13" x14ac:dyDescent="0.25">
      <c r="M3541" s="21"/>
    </row>
    <row r="3542" spans="13:13" x14ac:dyDescent="0.25">
      <c r="M3542" s="21"/>
    </row>
    <row r="3543" spans="13:13" x14ac:dyDescent="0.25">
      <c r="M3543" s="21"/>
    </row>
    <row r="3544" spans="13:13" x14ac:dyDescent="0.25">
      <c r="M3544" s="21"/>
    </row>
    <row r="3545" spans="13:13" x14ac:dyDescent="0.25">
      <c r="M3545" s="21"/>
    </row>
    <row r="3546" spans="13:13" x14ac:dyDescent="0.25">
      <c r="M3546" s="21"/>
    </row>
    <row r="3547" spans="13:13" x14ac:dyDescent="0.25">
      <c r="M3547" s="21"/>
    </row>
    <row r="3548" spans="13:13" x14ac:dyDescent="0.25">
      <c r="M3548" s="21"/>
    </row>
    <row r="3549" spans="13:13" x14ac:dyDescent="0.25">
      <c r="M3549" s="21"/>
    </row>
    <row r="3550" spans="13:13" x14ac:dyDescent="0.25">
      <c r="M3550" s="21"/>
    </row>
    <row r="3551" spans="13:13" x14ac:dyDescent="0.25">
      <c r="M3551" s="21"/>
    </row>
    <row r="3552" spans="13:13" x14ac:dyDescent="0.25">
      <c r="M3552" s="21"/>
    </row>
    <row r="3553" spans="13:13" x14ac:dyDescent="0.25">
      <c r="M3553" s="21"/>
    </row>
    <row r="3554" spans="13:13" x14ac:dyDescent="0.25">
      <c r="M3554" s="21"/>
    </row>
    <row r="3555" spans="13:13" x14ac:dyDescent="0.25">
      <c r="M3555" s="21"/>
    </row>
    <row r="3556" spans="13:13" x14ac:dyDescent="0.25">
      <c r="M3556" s="21"/>
    </row>
    <row r="3557" spans="13:13" x14ac:dyDescent="0.25">
      <c r="M3557" s="21"/>
    </row>
    <row r="3558" spans="13:13" x14ac:dyDescent="0.25">
      <c r="M3558" s="21"/>
    </row>
    <row r="3559" spans="13:13" x14ac:dyDescent="0.25">
      <c r="M3559" s="21"/>
    </row>
    <row r="3560" spans="13:13" x14ac:dyDescent="0.25">
      <c r="M3560" s="21"/>
    </row>
    <row r="3561" spans="13:13" x14ac:dyDescent="0.25">
      <c r="M3561" s="21"/>
    </row>
    <row r="3562" spans="13:13" x14ac:dyDescent="0.25">
      <c r="M3562" s="21"/>
    </row>
    <row r="3563" spans="13:13" x14ac:dyDescent="0.25">
      <c r="M3563" s="21"/>
    </row>
    <row r="3564" spans="13:13" x14ac:dyDescent="0.25">
      <c r="M3564" s="21"/>
    </row>
    <row r="3565" spans="13:13" x14ac:dyDescent="0.25">
      <c r="M3565" s="21"/>
    </row>
    <row r="3566" spans="13:13" x14ac:dyDescent="0.25">
      <c r="M3566" s="21"/>
    </row>
    <row r="3567" spans="13:13" x14ac:dyDescent="0.25">
      <c r="M3567" s="21"/>
    </row>
    <row r="3568" spans="13:13" x14ac:dyDescent="0.25">
      <c r="M3568" s="21"/>
    </row>
    <row r="3569" spans="13:13" x14ac:dyDescent="0.25">
      <c r="M3569" s="21"/>
    </row>
    <row r="3570" spans="13:13" x14ac:dyDescent="0.25">
      <c r="M3570" s="21"/>
    </row>
    <row r="3571" spans="13:13" x14ac:dyDescent="0.25">
      <c r="M3571" s="21"/>
    </row>
    <row r="3572" spans="13:13" x14ac:dyDescent="0.25">
      <c r="M3572" s="21"/>
    </row>
    <row r="3573" spans="13:13" x14ac:dyDescent="0.25">
      <c r="M3573" s="21"/>
    </row>
    <row r="3574" spans="13:13" x14ac:dyDescent="0.25">
      <c r="M3574" s="21"/>
    </row>
    <row r="3575" spans="13:13" x14ac:dyDescent="0.25">
      <c r="M3575" s="21"/>
    </row>
    <row r="3576" spans="13:13" x14ac:dyDescent="0.25">
      <c r="M3576" s="21"/>
    </row>
    <row r="3577" spans="13:13" x14ac:dyDescent="0.25">
      <c r="M3577" s="21"/>
    </row>
    <row r="3578" spans="13:13" x14ac:dyDescent="0.25">
      <c r="M3578" s="21"/>
    </row>
    <row r="3579" spans="13:13" x14ac:dyDescent="0.25">
      <c r="M3579" s="21"/>
    </row>
    <row r="3580" spans="13:13" x14ac:dyDescent="0.25">
      <c r="M3580" s="21"/>
    </row>
    <row r="3581" spans="13:13" x14ac:dyDescent="0.25">
      <c r="M3581" s="21"/>
    </row>
    <row r="3582" spans="13:13" x14ac:dyDescent="0.25">
      <c r="M3582" s="21"/>
    </row>
    <row r="3583" spans="13:13" x14ac:dyDescent="0.25">
      <c r="M3583" s="21"/>
    </row>
    <row r="3584" spans="13:13" x14ac:dyDescent="0.25">
      <c r="M3584" s="21"/>
    </row>
    <row r="3585" spans="13:13" x14ac:dyDescent="0.25">
      <c r="M3585" s="21"/>
    </row>
    <row r="3586" spans="13:13" x14ac:dyDescent="0.25">
      <c r="M3586" s="21"/>
    </row>
    <row r="3587" spans="13:13" x14ac:dyDescent="0.25">
      <c r="M3587" s="21"/>
    </row>
    <row r="3588" spans="13:13" x14ac:dyDescent="0.25">
      <c r="M3588" s="21"/>
    </row>
    <row r="3589" spans="13:13" x14ac:dyDescent="0.25">
      <c r="M3589" s="21"/>
    </row>
    <row r="3590" spans="13:13" x14ac:dyDescent="0.25">
      <c r="M3590" s="21"/>
    </row>
    <row r="3591" spans="13:13" x14ac:dyDescent="0.25">
      <c r="M3591" s="21"/>
    </row>
    <row r="3592" spans="13:13" x14ac:dyDescent="0.25">
      <c r="M3592" s="21"/>
    </row>
    <row r="3593" spans="13:13" x14ac:dyDescent="0.25">
      <c r="M3593" s="21"/>
    </row>
    <row r="3594" spans="13:13" x14ac:dyDescent="0.25">
      <c r="M3594" s="21"/>
    </row>
    <row r="3595" spans="13:13" x14ac:dyDescent="0.25">
      <c r="M3595" s="21"/>
    </row>
    <row r="3596" spans="13:13" x14ac:dyDescent="0.25">
      <c r="M3596" s="21"/>
    </row>
    <row r="3597" spans="13:13" x14ac:dyDescent="0.25">
      <c r="M3597" s="21"/>
    </row>
    <row r="3598" spans="13:13" x14ac:dyDescent="0.25">
      <c r="M3598" s="21"/>
    </row>
    <row r="3599" spans="13:13" x14ac:dyDescent="0.25">
      <c r="M3599" s="21"/>
    </row>
    <row r="3600" spans="13:13" x14ac:dyDescent="0.25">
      <c r="M3600" s="21"/>
    </row>
    <row r="3601" spans="13:13" x14ac:dyDescent="0.25">
      <c r="M3601" s="21"/>
    </row>
    <row r="3602" spans="13:13" x14ac:dyDescent="0.25">
      <c r="M3602" s="21"/>
    </row>
    <row r="3603" spans="13:13" x14ac:dyDescent="0.25">
      <c r="M3603" s="21"/>
    </row>
    <row r="3604" spans="13:13" x14ac:dyDescent="0.25">
      <c r="M3604" s="21"/>
    </row>
    <row r="3605" spans="13:13" x14ac:dyDescent="0.25">
      <c r="M3605" s="21"/>
    </row>
    <row r="3606" spans="13:13" x14ac:dyDescent="0.25">
      <c r="M3606" s="21"/>
    </row>
    <row r="3607" spans="13:13" x14ac:dyDescent="0.25">
      <c r="M3607" s="21"/>
    </row>
    <row r="3608" spans="13:13" x14ac:dyDescent="0.25">
      <c r="M3608" s="21"/>
    </row>
    <row r="3609" spans="13:13" x14ac:dyDescent="0.25">
      <c r="M3609" s="21"/>
    </row>
    <row r="3610" spans="13:13" x14ac:dyDescent="0.25">
      <c r="M3610" s="21"/>
    </row>
    <row r="3611" spans="13:13" x14ac:dyDescent="0.25">
      <c r="M3611" s="21"/>
    </row>
    <row r="3612" spans="13:13" x14ac:dyDescent="0.25">
      <c r="M3612" s="21"/>
    </row>
    <row r="3613" spans="13:13" x14ac:dyDescent="0.25">
      <c r="M3613" s="21"/>
    </row>
    <row r="3614" spans="13:13" x14ac:dyDescent="0.25">
      <c r="M3614" s="21"/>
    </row>
    <row r="3615" spans="13:13" x14ac:dyDescent="0.25">
      <c r="M3615" s="21"/>
    </row>
    <row r="3616" spans="13:13" x14ac:dyDescent="0.25">
      <c r="M3616" s="21"/>
    </row>
    <row r="3617" spans="13:13" x14ac:dyDescent="0.25">
      <c r="M3617" s="21"/>
    </row>
    <row r="3618" spans="13:13" x14ac:dyDescent="0.25">
      <c r="M3618" s="21"/>
    </row>
    <row r="3619" spans="13:13" x14ac:dyDescent="0.25">
      <c r="M3619" s="21"/>
    </row>
    <row r="3620" spans="13:13" x14ac:dyDescent="0.25">
      <c r="M3620" s="21"/>
    </row>
    <row r="3621" spans="13:13" x14ac:dyDescent="0.25">
      <c r="M3621" s="21"/>
    </row>
    <row r="3622" spans="13:13" x14ac:dyDescent="0.25">
      <c r="M3622" s="21"/>
    </row>
    <row r="3623" spans="13:13" x14ac:dyDescent="0.25">
      <c r="M3623" s="21"/>
    </row>
    <row r="3624" spans="13:13" x14ac:dyDescent="0.25">
      <c r="M3624" s="21"/>
    </row>
    <row r="3625" spans="13:13" x14ac:dyDescent="0.25">
      <c r="M3625" s="21"/>
    </row>
    <row r="3626" spans="13:13" x14ac:dyDescent="0.25">
      <c r="M3626" s="21"/>
    </row>
    <row r="3627" spans="13:13" x14ac:dyDescent="0.25">
      <c r="M3627" s="21"/>
    </row>
    <row r="3628" spans="13:13" x14ac:dyDescent="0.25">
      <c r="M3628" s="21"/>
    </row>
    <row r="3629" spans="13:13" x14ac:dyDescent="0.25">
      <c r="M3629" s="21"/>
    </row>
    <row r="3630" spans="13:13" x14ac:dyDescent="0.25">
      <c r="M3630" s="21"/>
    </row>
    <row r="3631" spans="13:13" x14ac:dyDescent="0.25">
      <c r="M3631" s="21"/>
    </row>
    <row r="3632" spans="13:13" x14ac:dyDescent="0.25">
      <c r="M3632" s="21"/>
    </row>
    <row r="3633" spans="13:13" x14ac:dyDescent="0.25">
      <c r="M3633" s="21"/>
    </row>
    <row r="3634" spans="13:13" x14ac:dyDescent="0.25">
      <c r="M3634" s="21"/>
    </row>
    <row r="3635" spans="13:13" x14ac:dyDescent="0.25">
      <c r="M3635" s="21"/>
    </row>
    <row r="3636" spans="13:13" x14ac:dyDescent="0.25">
      <c r="M3636" s="21"/>
    </row>
    <row r="3637" spans="13:13" x14ac:dyDescent="0.25">
      <c r="M3637" s="21"/>
    </row>
    <row r="3638" spans="13:13" x14ac:dyDescent="0.25">
      <c r="M3638" s="21"/>
    </row>
    <row r="3639" spans="13:13" x14ac:dyDescent="0.25">
      <c r="M3639" s="21"/>
    </row>
    <row r="3640" spans="13:13" x14ac:dyDescent="0.25">
      <c r="M3640" s="21"/>
    </row>
    <row r="3641" spans="13:13" x14ac:dyDescent="0.25">
      <c r="M3641" s="21"/>
    </row>
    <row r="3642" spans="13:13" x14ac:dyDescent="0.25">
      <c r="M3642" s="21"/>
    </row>
    <row r="3643" spans="13:13" x14ac:dyDescent="0.25">
      <c r="M3643" s="21"/>
    </row>
    <row r="3644" spans="13:13" x14ac:dyDescent="0.25">
      <c r="M3644" s="21"/>
    </row>
    <row r="3645" spans="13:13" x14ac:dyDescent="0.25">
      <c r="M3645" s="21"/>
    </row>
    <row r="3646" spans="13:13" x14ac:dyDescent="0.25">
      <c r="M3646" s="21"/>
    </row>
    <row r="3647" spans="13:13" x14ac:dyDescent="0.25">
      <c r="M3647" s="21"/>
    </row>
    <row r="3648" spans="13:13" x14ac:dyDescent="0.25">
      <c r="M3648" s="21"/>
    </row>
    <row r="3649" spans="13:13" x14ac:dyDescent="0.25">
      <c r="M3649" s="21"/>
    </row>
    <row r="3650" spans="13:13" x14ac:dyDescent="0.25">
      <c r="M3650" s="21"/>
    </row>
    <row r="3651" spans="13:13" x14ac:dyDescent="0.25">
      <c r="M3651" s="21"/>
    </row>
    <row r="3652" spans="13:13" x14ac:dyDescent="0.25">
      <c r="M3652" s="21"/>
    </row>
    <row r="3653" spans="13:13" x14ac:dyDescent="0.25">
      <c r="M3653" s="21"/>
    </row>
    <row r="3654" spans="13:13" x14ac:dyDescent="0.25">
      <c r="M3654" s="21"/>
    </row>
    <row r="3655" spans="13:13" x14ac:dyDescent="0.25">
      <c r="M3655" s="21"/>
    </row>
    <row r="3656" spans="13:13" x14ac:dyDescent="0.25">
      <c r="M3656" s="21"/>
    </row>
    <row r="3657" spans="13:13" x14ac:dyDescent="0.25">
      <c r="M3657" s="21"/>
    </row>
    <row r="3658" spans="13:13" x14ac:dyDescent="0.25">
      <c r="M3658" s="21"/>
    </row>
    <row r="3659" spans="13:13" x14ac:dyDescent="0.25">
      <c r="M3659" s="21"/>
    </row>
    <row r="3660" spans="13:13" x14ac:dyDescent="0.25">
      <c r="M3660" s="21"/>
    </row>
    <row r="3661" spans="13:13" x14ac:dyDescent="0.25">
      <c r="M3661" s="21"/>
    </row>
    <row r="3662" spans="13:13" x14ac:dyDescent="0.25">
      <c r="M3662" s="21"/>
    </row>
    <row r="3663" spans="13:13" x14ac:dyDescent="0.25">
      <c r="M3663" s="21"/>
    </row>
    <row r="3664" spans="13:13" x14ac:dyDescent="0.25">
      <c r="M3664" s="21"/>
    </row>
    <row r="3665" spans="13:13" x14ac:dyDescent="0.25">
      <c r="M3665" s="21"/>
    </row>
    <row r="3666" spans="13:13" x14ac:dyDescent="0.25">
      <c r="M3666" s="21"/>
    </row>
    <row r="3667" spans="13:13" x14ac:dyDescent="0.25">
      <c r="M3667" s="21"/>
    </row>
    <row r="3668" spans="13:13" x14ac:dyDescent="0.25">
      <c r="M3668" s="21"/>
    </row>
    <row r="3669" spans="13:13" x14ac:dyDescent="0.25">
      <c r="M3669" s="21"/>
    </row>
    <row r="3670" spans="13:13" x14ac:dyDescent="0.25">
      <c r="M3670" s="21"/>
    </row>
    <row r="3671" spans="13:13" x14ac:dyDescent="0.25">
      <c r="M3671" s="21"/>
    </row>
    <row r="3672" spans="13:13" x14ac:dyDescent="0.25">
      <c r="M3672" s="21"/>
    </row>
  </sheetData>
  <autoFilter ref="L1:L3672" xr:uid="{E27265D7-9D4E-4BD5-83A8-57C9391F50FE}"/>
  <pageMargins left="0.75" right="0.75" top="1" bottom="1" header="0.5" footer="0.5"/>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ECE4C-7725-4764-8ECB-62873831FC84}">
  <sheetPr codeName="Hoja2">
    <tabColor theme="5" tint="0.79998168889431442"/>
  </sheetPr>
  <dimension ref="A1:O3463"/>
  <sheetViews>
    <sheetView topLeftCell="E34" zoomScaleNormal="100" workbookViewId="0">
      <selection activeCell="J6" sqref="J6"/>
    </sheetView>
  </sheetViews>
  <sheetFormatPr baseColWidth="10" defaultColWidth="9.140625" defaultRowHeight="15" x14ac:dyDescent="0.25"/>
  <cols>
    <col min="1" max="1" width="5.140625" style="10" bestFit="1" customWidth="1"/>
    <col min="2" max="2" width="9.28515625" style="3" customWidth="1"/>
    <col min="3" max="3" width="17.5703125" style="3" customWidth="1"/>
    <col min="4" max="4" width="16.42578125" style="3" bestFit="1" customWidth="1"/>
    <col min="5" max="5" width="50.5703125" style="3" customWidth="1"/>
    <col min="6" max="6" width="31.5703125" style="3" bestFit="1" customWidth="1"/>
    <col min="7" max="7" width="19.7109375" style="3" bestFit="1" customWidth="1"/>
    <col min="8" max="8" width="30.140625" style="3" customWidth="1"/>
    <col min="9" max="9" width="25" style="25" bestFit="1" customWidth="1"/>
    <col min="10" max="10" width="15.140625" style="25" bestFit="1" customWidth="1"/>
    <col min="11" max="11" width="21.42578125" style="11" customWidth="1"/>
    <col min="12" max="12" width="32.28515625" style="11" bestFit="1" customWidth="1"/>
    <col min="13" max="13" width="7.140625" style="11" bestFit="1" customWidth="1"/>
    <col min="14" max="14" width="12.85546875" style="11" bestFit="1" customWidth="1"/>
    <col min="15" max="15" width="12.28515625" style="12" bestFit="1" customWidth="1"/>
  </cols>
  <sheetData>
    <row r="1" spans="1:15" s="2" customFormat="1" x14ac:dyDescent="0.25">
      <c r="A1" s="6" t="s">
        <v>6003</v>
      </c>
      <c r="B1" s="7" t="s">
        <v>0</v>
      </c>
      <c r="C1" s="7" t="s">
        <v>621</v>
      </c>
      <c r="D1" s="7" t="s">
        <v>622</v>
      </c>
      <c r="E1" s="7" t="s">
        <v>623</v>
      </c>
      <c r="F1" s="8" t="s">
        <v>6132</v>
      </c>
      <c r="G1" s="8" t="s">
        <v>6133</v>
      </c>
      <c r="H1" s="8" t="s">
        <v>6134</v>
      </c>
      <c r="I1" s="23" t="s">
        <v>6131</v>
      </c>
      <c r="J1" s="23" t="s">
        <v>6213</v>
      </c>
      <c r="K1" s="7" t="s">
        <v>5984</v>
      </c>
      <c r="L1" s="7" t="s">
        <v>5985</v>
      </c>
      <c r="M1" s="7" t="s">
        <v>5986</v>
      </c>
      <c r="N1" s="8" t="s">
        <v>77</v>
      </c>
      <c r="O1" s="9" t="s">
        <v>76</v>
      </c>
    </row>
    <row r="2" spans="1:15" x14ac:dyDescent="0.25">
      <c r="A2" s="10">
        <v>1</v>
      </c>
      <c r="B2" s="3" t="s">
        <v>624</v>
      </c>
      <c r="C2" s="3" t="s">
        <v>625</v>
      </c>
      <c r="D2" s="3" t="s">
        <v>1</v>
      </c>
      <c r="E2" s="3" t="s">
        <v>626</v>
      </c>
      <c r="F2" s="1">
        <v>15.76</v>
      </c>
      <c r="G2" s="4">
        <v>70</v>
      </c>
      <c r="H2" s="1">
        <v>1.68</v>
      </c>
      <c r="I2" s="24">
        <f>(((33.5-F2)*(0.05+0.18*SQRT(H2)+(G2/160))))</f>
        <v>12.787110239631197</v>
      </c>
      <c r="J2" s="24" t="str">
        <f>VLOOKUP(I2,MAT_IND!C$6:D$12,2,TRUE)</f>
        <v>Algo Frío</v>
      </c>
      <c r="K2" s="11">
        <v>1</v>
      </c>
      <c r="L2" s="11" t="s">
        <v>164</v>
      </c>
      <c r="M2" s="11">
        <v>6</v>
      </c>
      <c r="N2" s="11">
        <v>-74.034825940000005</v>
      </c>
      <c r="O2" s="12">
        <v>4.6947735750000001</v>
      </c>
    </row>
    <row r="3" spans="1:15" x14ac:dyDescent="0.25">
      <c r="A3" s="10">
        <v>2</v>
      </c>
      <c r="B3" s="3" t="s">
        <v>627</v>
      </c>
      <c r="C3" s="3" t="s">
        <v>625</v>
      </c>
      <c r="D3" s="3" t="s">
        <v>1</v>
      </c>
      <c r="E3" s="3" t="s">
        <v>628</v>
      </c>
      <c r="F3" s="1">
        <v>15.76</v>
      </c>
      <c r="G3" s="4">
        <v>70</v>
      </c>
      <c r="H3" s="1">
        <v>1.68</v>
      </c>
      <c r="I3" s="24">
        <f t="shared" ref="I3:I66" si="0">(((33.5-F3)*(0.05+0.18*SQRT(H3)+(G3/160))))</f>
        <v>12.787110239631197</v>
      </c>
      <c r="J3" s="24" t="str">
        <f>VLOOKUP(I3,MAT_IND!C$6:D$12,2,TRUE)</f>
        <v>Algo Frío</v>
      </c>
      <c r="K3" s="11">
        <v>1</v>
      </c>
      <c r="L3" s="11" t="s">
        <v>164</v>
      </c>
      <c r="M3" s="11">
        <v>6</v>
      </c>
      <c r="N3" s="11">
        <v>-74.052629469999999</v>
      </c>
      <c r="O3" s="12">
        <v>4.6952975539999997</v>
      </c>
    </row>
    <row r="4" spans="1:15" x14ac:dyDescent="0.25">
      <c r="A4" s="10">
        <v>3</v>
      </c>
      <c r="B4" s="3" t="s">
        <v>629</v>
      </c>
      <c r="C4" s="3" t="s">
        <v>625</v>
      </c>
      <c r="D4" s="3" t="s">
        <v>1</v>
      </c>
      <c r="E4" s="3" t="s">
        <v>630</v>
      </c>
      <c r="F4" s="1">
        <v>15.76</v>
      </c>
      <c r="G4" s="4">
        <v>70</v>
      </c>
      <c r="H4" s="1">
        <v>1.68</v>
      </c>
      <c r="I4" s="24">
        <f t="shared" si="0"/>
        <v>12.787110239631197</v>
      </c>
      <c r="J4" s="24" t="str">
        <f>VLOOKUP(I4,MAT_IND!C$6:D$12,2,TRUE)</f>
        <v>Algo Frío</v>
      </c>
      <c r="K4" s="11">
        <v>1</v>
      </c>
      <c r="L4" s="11" t="s">
        <v>164</v>
      </c>
      <c r="M4" s="11">
        <v>6</v>
      </c>
      <c r="N4" s="11">
        <v>-74.036504410000006</v>
      </c>
      <c r="O4" s="12">
        <v>4.7020153379999998</v>
      </c>
    </row>
    <row r="5" spans="1:15" x14ac:dyDescent="0.25">
      <c r="A5" s="10">
        <v>4</v>
      </c>
      <c r="B5" s="3" t="s">
        <v>631</v>
      </c>
      <c r="C5" s="3" t="s">
        <v>625</v>
      </c>
      <c r="D5" s="3" t="s">
        <v>1</v>
      </c>
      <c r="E5" s="3" t="s">
        <v>632</v>
      </c>
      <c r="F5" s="1">
        <v>15.76</v>
      </c>
      <c r="G5" s="4">
        <v>70</v>
      </c>
      <c r="H5" s="1">
        <v>1.68</v>
      </c>
      <c r="I5" s="24">
        <f t="shared" si="0"/>
        <v>12.787110239631197</v>
      </c>
      <c r="J5" s="24" t="str">
        <f>VLOOKUP(I5,MAT_IND!C$6:D$12,2,TRUE)</f>
        <v>Algo Frío</v>
      </c>
      <c r="K5" s="11">
        <v>1</v>
      </c>
      <c r="L5" s="11" t="s">
        <v>164</v>
      </c>
      <c r="M5" s="11">
        <v>6</v>
      </c>
      <c r="N5" s="11">
        <v>-74.042860809999993</v>
      </c>
      <c r="O5" s="12">
        <v>4.6931525900000004</v>
      </c>
    </row>
    <row r="6" spans="1:15" x14ac:dyDescent="0.25">
      <c r="A6" s="10">
        <v>5</v>
      </c>
      <c r="B6" s="3" t="s">
        <v>633</v>
      </c>
      <c r="C6" s="3" t="s">
        <v>625</v>
      </c>
      <c r="D6" s="3" t="s">
        <v>1</v>
      </c>
      <c r="E6" s="3" t="s">
        <v>634</v>
      </c>
      <c r="F6" s="1">
        <v>15.76</v>
      </c>
      <c r="G6" s="4">
        <v>70</v>
      </c>
      <c r="H6" s="1">
        <v>1.68</v>
      </c>
      <c r="I6" s="24">
        <f t="shared" si="0"/>
        <v>12.787110239631197</v>
      </c>
      <c r="J6" s="24" t="str">
        <f>VLOOKUP(I6,MAT_IND!C$6:D$12,2,TRUE)</f>
        <v>Algo Frío</v>
      </c>
      <c r="K6" s="11">
        <v>1</v>
      </c>
      <c r="L6" s="11" t="s">
        <v>164</v>
      </c>
      <c r="M6" s="11">
        <v>6</v>
      </c>
      <c r="N6" s="11">
        <v>-74.047830579999996</v>
      </c>
      <c r="O6" s="12">
        <v>4.6933036440000002</v>
      </c>
    </row>
    <row r="7" spans="1:15" x14ac:dyDescent="0.25">
      <c r="A7" s="10">
        <v>6</v>
      </c>
      <c r="B7" s="3" t="s">
        <v>635</v>
      </c>
      <c r="C7" s="3" t="s">
        <v>625</v>
      </c>
      <c r="D7" s="3" t="s">
        <v>1</v>
      </c>
      <c r="E7" s="3" t="s">
        <v>628</v>
      </c>
      <c r="F7" s="1">
        <v>15.76</v>
      </c>
      <c r="G7" s="4">
        <v>70</v>
      </c>
      <c r="H7" s="1">
        <v>1.68</v>
      </c>
      <c r="I7" s="24">
        <f t="shared" si="0"/>
        <v>12.787110239631197</v>
      </c>
      <c r="J7" s="24" t="str">
        <f>VLOOKUP(I7,MAT_IND!C$6:D$12,2,TRUE)</f>
        <v>Algo Frío</v>
      </c>
      <c r="K7" s="11">
        <v>1</v>
      </c>
      <c r="L7" s="11" t="s">
        <v>164</v>
      </c>
      <c r="M7" s="11">
        <v>6</v>
      </c>
      <c r="N7" s="11">
        <v>-74.049965279999995</v>
      </c>
      <c r="O7" s="12">
        <v>4.6907462439999996</v>
      </c>
    </row>
    <row r="8" spans="1:15" x14ac:dyDescent="0.25">
      <c r="A8" s="10">
        <v>7</v>
      </c>
      <c r="B8" s="3" t="s">
        <v>636</v>
      </c>
      <c r="C8" s="3" t="s">
        <v>625</v>
      </c>
      <c r="D8" s="3" t="s">
        <v>1</v>
      </c>
      <c r="E8" s="3" t="s">
        <v>637</v>
      </c>
      <c r="F8" s="1">
        <v>15.76</v>
      </c>
      <c r="G8" s="4">
        <v>70</v>
      </c>
      <c r="H8" s="1">
        <v>1.68</v>
      </c>
      <c r="I8" s="24">
        <f t="shared" si="0"/>
        <v>12.787110239631197</v>
      </c>
      <c r="J8" s="24" t="str">
        <f>VLOOKUP(I8,MAT_IND!C$6:D$12,2,TRUE)</f>
        <v>Algo Frío</v>
      </c>
      <c r="K8" s="11">
        <v>1</v>
      </c>
      <c r="L8" s="11" t="s">
        <v>164</v>
      </c>
      <c r="M8" s="11">
        <v>6</v>
      </c>
      <c r="N8" s="11">
        <v>-74.047237089999996</v>
      </c>
      <c r="O8" s="12">
        <v>4.6904380950000002</v>
      </c>
    </row>
    <row r="9" spans="1:15" x14ac:dyDescent="0.25">
      <c r="A9" s="10">
        <v>8</v>
      </c>
      <c r="B9" s="3" t="s">
        <v>638</v>
      </c>
      <c r="C9" s="3" t="s">
        <v>625</v>
      </c>
      <c r="D9" s="3" t="s">
        <v>1</v>
      </c>
      <c r="E9" s="3" t="s">
        <v>637</v>
      </c>
      <c r="F9" s="1">
        <v>15.76</v>
      </c>
      <c r="G9" s="4">
        <v>70</v>
      </c>
      <c r="H9" s="1">
        <v>1.68</v>
      </c>
      <c r="I9" s="24">
        <f t="shared" si="0"/>
        <v>12.787110239631197</v>
      </c>
      <c r="J9" s="24" t="str">
        <f>VLOOKUP(I9,MAT_IND!C$6:D$12,2,TRUE)</f>
        <v>Algo Frío</v>
      </c>
      <c r="K9" s="11">
        <v>1</v>
      </c>
      <c r="L9" s="11" t="s">
        <v>164</v>
      </c>
      <c r="M9" s="11">
        <v>6</v>
      </c>
      <c r="N9" s="11">
        <v>-74.048085040000004</v>
      </c>
      <c r="O9" s="12">
        <v>4.6889972850000001</v>
      </c>
    </row>
    <row r="10" spans="1:15" x14ac:dyDescent="0.25">
      <c r="A10" s="10">
        <v>9</v>
      </c>
      <c r="B10" s="3" t="s">
        <v>639</v>
      </c>
      <c r="C10" s="3" t="s">
        <v>625</v>
      </c>
      <c r="D10" s="3" t="s">
        <v>1</v>
      </c>
      <c r="E10" s="3" t="s">
        <v>640</v>
      </c>
      <c r="F10" s="1">
        <v>15.76</v>
      </c>
      <c r="G10" s="4">
        <v>70</v>
      </c>
      <c r="H10" s="1">
        <v>1.68</v>
      </c>
      <c r="I10" s="24">
        <f t="shared" si="0"/>
        <v>12.787110239631197</v>
      </c>
      <c r="J10" s="24" t="str">
        <f>VLOOKUP(I10,MAT_IND!C$6:D$12,2,TRUE)</f>
        <v>Algo Frío</v>
      </c>
      <c r="K10" s="11">
        <v>1</v>
      </c>
      <c r="L10" s="11" t="s">
        <v>164</v>
      </c>
      <c r="M10" s="11">
        <v>6</v>
      </c>
      <c r="N10" s="11">
        <v>-74.035260249999993</v>
      </c>
      <c r="O10" s="12">
        <v>4.693959854</v>
      </c>
    </row>
    <row r="11" spans="1:15" x14ac:dyDescent="0.25">
      <c r="A11" s="10">
        <v>10</v>
      </c>
      <c r="B11" s="3" t="s">
        <v>641</v>
      </c>
      <c r="C11" s="3" t="s">
        <v>625</v>
      </c>
      <c r="D11" s="3" t="s">
        <v>1</v>
      </c>
      <c r="E11" s="3" t="s">
        <v>642</v>
      </c>
      <c r="F11" s="1">
        <v>15.76</v>
      </c>
      <c r="G11" s="4">
        <v>70</v>
      </c>
      <c r="H11" s="1">
        <v>1.68</v>
      </c>
      <c r="I11" s="24">
        <f t="shared" si="0"/>
        <v>12.787110239631197</v>
      </c>
      <c r="J11" s="24" t="str">
        <f>VLOOKUP(I11,MAT_IND!C$6:D$12,2,TRUE)</f>
        <v>Algo Frío</v>
      </c>
      <c r="K11" s="11">
        <v>1</v>
      </c>
      <c r="L11" s="11" t="s">
        <v>164</v>
      </c>
      <c r="M11" s="11">
        <v>5</v>
      </c>
      <c r="N11" s="11">
        <v>-74.053360920000003</v>
      </c>
      <c r="O11" s="12">
        <v>4.7003127889999998</v>
      </c>
    </row>
    <row r="12" spans="1:15" x14ac:dyDescent="0.25">
      <c r="A12" s="10">
        <v>11</v>
      </c>
      <c r="B12" s="3" t="s">
        <v>643</v>
      </c>
      <c r="C12" s="3" t="s">
        <v>625</v>
      </c>
      <c r="D12" s="3" t="s">
        <v>1</v>
      </c>
      <c r="E12" s="3" t="s">
        <v>644</v>
      </c>
      <c r="F12" s="1">
        <v>15.76</v>
      </c>
      <c r="G12" s="4">
        <v>70</v>
      </c>
      <c r="H12" s="1">
        <v>1.68</v>
      </c>
      <c r="I12" s="24">
        <f t="shared" si="0"/>
        <v>12.787110239631197</v>
      </c>
      <c r="J12" s="24" t="str">
        <f>VLOOKUP(I12,MAT_IND!C$6:D$12,2,TRUE)</f>
        <v>Algo Frío</v>
      </c>
      <c r="K12" s="11">
        <v>1</v>
      </c>
      <c r="L12" s="11" t="s">
        <v>164</v>
      </c>
      <c r="M12" s="11">
        <v>6</v>
      </c>
      <c r="N12" s="11">
        <v>-74.035043250000001</v>
      </c>
      <c r="O12" s="12">
        <v>4.7013396180000004</v>
      </c>
    </row>
    <row r="13" spans="1:15" x14ac:dyDescent="0.25">
      <c r="A13" s="10">
        <v>12</v>
      </c>
      <c r="B13" s="3" t="s">
        <v>645</v>
      </c>
      <c r="C13" s="3" t="s">
        <v>625</v>
      </c>
      <c r="D13" s="3" t="s">
        <v>1</v>
      </c>
      <c r="E13" s="3" t="s">
        <v>646</v>
      </c>
      <c r="F13" s="1">
        <v>15.76</v>
      </c>
      <c r="G13" s="4">
        <v>70</v>
      </c>
      <c r="H13" s="1">
        <v>1.68</v>
      </c>
      <c r="I13" s="24">
        <f t="shared" si="0"/>
        <v>12.787110239631197</v>
      </c>
      <c r="J13" s="24" t="str">
        <f>VLOOKUP(I13,MAT_IND!C$6:D$12,2,TRUE)</f>
        <v>Algo Frío</v>
      </c>
      <c r="K13" s="11">
        <v>1</v>
      </c>
      <c r="L13" s="11" t="s">
        <v>164</v>
      </c>
      <c r="M13" s="11">
        <v>6</v>
      </c>
      <c r="N13" s="11">
        <v>-74.033605089999995</v>
      </c>
      <c r="O13" s="12">
        <v>4.7005665350000001</v>
      </c>
    </row>
    <row r="14" spans="1:15" x14ac:dyDescent="0.25">
      <c r="A14" s="10">
        <v>13</v>
      </c>
      <c r="B14" s="3" t="s">
        <v>647</v>
      </c>
      <c r="C14" s="3" t="s">
        <v>625</v>
      </c>
      <c r="D14" s="3" t="s">
        <v>1</v>
      </c>
      <c r="E14" s="3" t="s">
        <v>648</v>
      </c>
      <c r="F14" s="1">
        <v>15.76</v>
      </c>
      <c r="G14" s="4">
        <v>70</v>
      </c>
      <c r="H14" s="1">
        <v>1.68</v>
      </c>
      <c r="I14" s="24">
        <f t="shared" si="0"/>
        <v>12.787110239631197</v>
      </c>
      <c r="J14" s="24" t="str">
        <f>VLOOKUP(I14,MAT_IND!C$6:D$12,2,TRUE)</f>
        <v>Algo Frío</v>
      </c>
      <c r="K14" s="11">
        <v>1</v>
      </c>
      <c r="L14" s="11" t="s">
        <v>164</v>
      </c>
      <c r="M14" s="11">
        <v>6</v>
      </c>
      <c r="N14" s="11">
        <v>-74.033500529999998</v>
      </c>
      <c r="O14" s="12">
        <v>4.6974081950000004</v>
      </c>
    </row>
    <row r="15" spans="1:15" x14ac:dyDescent="0.25">
      <c r="A15" s="10">
        <v>14</v>
      </c>
      <c r="B15" s="3" t="s">
        <v>649</v>
      </c>
      <c r="C15" s="3" t="s">
        <v>625</v>
      </c>
      <c r="D15" s="3" t="s">
        <v>1</v>
      </c>
      <c r="E15" s="3" t="s">
        <v>642</v>
      </c>
      <c r="F15" s="1">
        <v>15.76</v>
      </c>
      <c r="G15" s="4">
        <v>70</v>
      </c>
      <c r="H15" s="1">
        <v>1.68</v>
      </c>
      <c r="I15" s="24">
        <f t="shared" si="0"/>
        <v>12.787110239631197</v>
      </c>
      <c r="J15" s="24" t="str">
        <f>VLOOKUP(I15,MAT_IND!C$6:D$12,2,TRUE)</f>
        <v>Algo Frío</v>
      </c>
      <c r="K15" s="11">
        <v>1</v>
      </c>
      <c r="L15" s="11" t="s">
        <v>164</v>
      </c>
      <c r="M15" s="11">
        <v>5</v>
      </c>
      <c r="N15" s="11">
        <v>-74.050363559999994</v>
      </c>
      <c r="O15" s="12">
        <v>4.7037645570000004</v>
      </c>
    </row>
    <row r="16" spans="1:15" x14ac:dyDescent="0.25">
      <c r="A16" s="10">
        <v>15</v>
      </c>
      <c r="B16" s="3" t="s">
        <v>650</v>
      </c>
      <c r="C16" s="3" t="s">
        <v>625</v>
      </c>
      <c r="D16" s="3" t="s">
        <v>1</v>
      </c>
      <c r="E16" s="3" t="s">
        <v>642</v>
      </c>
      <c r="F16" s="1">
        <v>15.76</v>
      </c>
      <c r="G16" s="4">
        <v>70</v>
      </c>
      <c r="H16" s="1">
        <v>1.68</v>
      </c>
      <c r="I16" s="24">
        <f t="shared" si="0"/>
        <v>12.787110239631197</v>
      </c>
      <c r="J16" s="24" t="str">
        <f>VLOOKUP(I16,MAT_IND!C$6:D$12,2,TRUE)</f>
        <v>Algo Frío</v>
      </c>
      <c r="K16" s="11">
        <v>1</v>
      </c>
      <c r="L16" s="11" t="s">
        <v>164</v>
      </c>
      <c r="M16" s="11">
        <v>6</v>
      </c>
      <c r="N16" s="11">
        <v>-74.04450885</v>
      </c>
      <c r="O16" s="12">
        <v>4.7022974890000002</v>
      </c>
    </row>
    <row r="17" spans="1:15" x14ac:dyDescent="0.25">
      <c r="A17" s="10">
        <v>16</v>
      </c>
      <c r="B17" s="3" t="s">
        <v>651</v>
      </c>
      <c r="C17" s="3" t="s">
        <v>625</v>
      </c>
      <c r="D17" s="3" t="s">
        <v>1</v>
      </c>
      <c r="E17" s="3" t="s">
        <v>652</v>
      </c>
      <c r="F17" s="1">
        <v>15.76</v>
      </c>
      <c r="G17" s="4">
        <v>70</v>
      </c>
      <c r="H17" s="1">
        <v>1.68</v>
      </c>
      <c r="I17" s="24">
        <f t="shared" si="0"/>
        <v>12.787110239631197</v>
      </c>
      <c r="J17" s="24" t="str">
        <f>VLOOKUP(I17,MAT_IND!C$6:D$12,2,TRUE)</f>
        <v>Algo Frío</v>
      </c>
      <c r="K17" s="11">
        <v>1</v>
      </c>
      <c r="L17" s="11" t="s">
        <v>164</v>
      </c>
      <c r="M17" s="11">
        <v>6</v>
      </c>
      <c r="N17" s="11">
        <v>-74.034119320000002</v>
      </c>
      <c r="O17" s="12">
        <v>4.6991155500000001</v>
      </c>
    </row>
    <row r="18" spans="1:15" x14ac:dyDescent="0.25">
      <c r="A18" s="10">
        <v>17</v>
      </c>
      <c r="B18" s="3" t="s">
        <v>653</v>
      </c>
      <c r="C18" s="3" t="s">
        <v>625</v>
      </c>
      <c r="D18" s="3" t="s">
        <v>1</v>
      </c>
      <c r="E18" s="3" t="s">
        <v>654</v>
      </c>
      <c r="F18" s="1">
        <v>15.76</v>
      </c>
      <c r="G18" s="4">
        <v>70</v>
      </c>
      <c r="H18" s="1">
        <v>1.68</v>
      </c>
      <c r="I18" s="24">
        <f t="shared" si="0"/>
        <v>12.787110239631197</v>
      </c>
      <c r="J18" s="24" t="str">
        <f>VLOOKUP(I18,MAT_IND!C$6:D$12,2,TRUE)</f>
        <v>Algo Frío</v>
      </c>
      <c r="K18" s="11">
        <v>1</v>
      </c>
      <c r="L18" s="11" t="s">
        <v>164</v>
      </c>
      <c r="M18" s="11">
        <v>6</v>
      </c>
      <c r="N18" s="11">
        <v>-74.039070629999998</v>
      </c>
      <c r="O18" s="12">
        <v>4.70231361</v>
      </c>
    </row>
    <row r="19" spans="1:15" x14ac:dyDescent="0.25">
      <c r="A19" s="10">
        <v>18</v>
      </c>
      <c r="B19" s="3" t="s">
        <v>655</v>
      </c>
      <c r="C19" s="3" t="s">
        <v>625</v>
      </c>
      <c r="D19" s="3" t="s">
        <v>1</v>
      </c>
      <c r="E19" s="3" t="s">
        <v>656</v>
      </c>
      <c r="F19" s="1">
        <v>15.76</v>
      </c>
      <c r="G19" s="4">
        <v>70</v>
      </c>
      <c r="H19" s="1">
        <v>1.68</v>
      </c>
      <c r="I19" s="24">
        <f t="shared" si="0"/>
        <v>12.787110239631197</v>
      </c>
      <c r="J19" s="24" t="str">
        <f>VLOOKUP(I19,MAT_IND!C$6:D$12,2,TRUE)</f>
        <v>Algo Frío</v>
      </c>
      <c r="K19" s="11">
        <v>1</v>
      </c>
      <c r="L19" s="11" t="s">
        <v>164</v>
      </c>
      <c r="M19" s="11">
        <v>6</v>
      </c>
      <c r="N19" s="11">
        <v>-74.036913830000003</v>
      </c>
      <c r="O19" s="12">
        <v>4.6922720230000001</v>
      </c>
    </row>
    <row r="20" spans="1:15" x14ac:dyDescent="0.25">
      <c r="A20" s="10">
        <v>19</v>
      </c>
      <c r="B20" s="3" t="s">
        <v>657</v>
      </c>
      <c r="C20" s="3" t="s">
        <v>625</v>
      </c>
      <c r="D20" s="3" t="s">
        <v>1</v>
      </c>
      <c r="E20" s="3" t="s">
        <v>658</v>
      </c>
      <c r="F20" s="1">
        <v>15.76</v>
      </c>
      <c r="G20" s="4">
        <v>70</v>
      </c>
      <c r="H20" s="1">
        <v>1.68</v>
      </c>
      <c r="I20" s="24">
        <f t="shared" si="0"/>
        <v>12.787110239631197</v>
      </c>
      <c r="J20" s="24" t="str">
        <f>VLOOKUP(I20,MAT_IND!C$6:D$12,2,TRUE)</f>
        <v>Algo Frío</v>
      </c>
      <c r="K20" s="11">
        <v>1</v>
      </c>
      <c r="L20" s="11" t="s">
        <v>164</v>
      </c>
      <c r="M20" s="11">
        <v>6</v>
      </c>
      <c r="N20" s="11">
        <v>-74.053823469999998</v>
      </c>
      <c r="O20" s="12">
        <v>4.6879011070000001</v>
      </c>
    </row>
    <row r="21" spans="1:15" x14ac:dyDescent="0.25">
      <c r="A21" s="10">
        <v>20</v>
      </c>
      <c r="B21" s="3" t="s">
        <v>659</v>
      </c>
      <c r="C21" s="3" t="s">
        <v>625</v>
      </c>
      <c r="D21" s="3" t="s">
        <v>1</v>
      </c>
      <c r="E21" s="3" t="s">
        <v>660</v>
      </c>
      <c r="F21" s="1">
        <v>15.76</v>
      </c>
      <c r="G21" s="4">
        <v>70</v>
      </c>
      <c r="H21" s="1">
        <v>1.68</v>
      </c>
      <c r="I21" s="24">
        <f t="shared" si="0"/>
        <v>12.787110239631197</v>
      </c>
      <c r="J21" s="24" t="str">
        <f>VLOOKUP(I21,MAT_IND!C$6:D$12,2,TRUE)</f>
        <v>Algo Frío</v>
      </c>
      <c r="K21" s="11">
        <v>1</v>
      </c>
      <c r="L21" s="11" t="s">
        <v>164</v>
      </c>
      <c r="M21" s="11">
        <v>6</v>
      </c>
      <c r="N21" s="11">
        <v>-74.055336069999996</v>
      </c>
      <c r="O21" s="12">
        <v>4.6885246680000003</v>
      </c>
    </row>
    <row r="22" spans="1:15" x14ac:dyDescent="0.25">
      <c r="A22" s="10">
        <v>21</v>
      </c>
      <c r="B22" s="3" t="s">
        <v>661</v>
      </c>
      <c r="C22" s="3" t="s">
        <v>625</v>
      </c>
      <c r="D22" s="3" t="s">
        <v>1</v>
      </c>
      <c r="E22" s="3" t="s">
        <v>658</v>
      </c>
      <c r="F22" s="1">
        <v>15.76</v>
      </c>
      <c r="G22" s="4">
        <v>70</v>
      </c>
      <c r="H22" s="1">
        <v>1.68</v>
      </c>
      <c r="I22" s="24">
        <f t="shared" si="0"/>
        <v>12.787110239631197</v>
      </c>
      <c r="J22" s="24" t="str">
        <f>VLOOKUP(I22,MAT_IND!C$6:D$12,2,TRUE)</f>
        <v>Algo Frío</v>
      </c>
      <c r="K22" s="11">
        <v>1</v>
      </c>
      <c r="L22" s="11" t="s">
        <v>164</v>
      </c>
      <c r="M22" s="11">
        <v>6</v>
      </c>
      <c r="N22" s="11">
        <v>-74.053782639999994</v>
      </c>
      <c r="O22" s="12">
        <v>4.6921077259999997</v>
      </c>
    </row>
    <row r="23" spans="1:15" x14ac:dyDescent="0.25">
      <c r="A23" s="10">
        <v>22</v>
      </c>
      <c r="B23" s="3" t="s">
        <v>662</v>
      </c>
      <c r="C23" s="3" t="s">
        <v>625</v>
      </c>
      <c r="D23" s="3" t="s">
        <v>1</v>
      </c>
      <c r="E23" s="3" t="s">
        <v>642</v>
      </c>
      <c r="F23" s="1">
        <v>15.76</v>
      </c>
      <c r="G23" s="4">
        <v>70</v>
      </c>
      <c r="H23" s="1">
        <v>1.68</v>
      </c>
      <c r="I23" s="24">
        <f t="shared" si="0"/>
        <v>12.787110239631197</v>
      </c>
      <c r="J23" s="24" t="str">
        <f>VLOOKUP(I23,MAT_IND!C$6:D$12,2,TRUE)</f>
        <v>Algo Frío</v>
      </c>
      <c r="K23" s="11">
        <v>1</v>
      </c>
      <c r="L23" s="11" t="s">
        <v>164</v>
      </c>
      <c r="M23" s="11">
        <v>5</v>
      </c>
      <c r="N23" s="11">
        <v>-74.05155207</v>
      </c>
      <c r="O23" s="12">
        <v>4.7015929090000004</v>
      </c>
    </row>
    <row r="24" spans="1:15" x14ac:dyDescent="0.25">
      <c r="A24" s="10">
        <v>23</v>
      </c>
      <c r="B24" s="3" t="s">
        <v>663</v>
      </c>
      <c r="C24" s="3" t="s">
        <v>625</v>
      </c>
      <c r="D24" s="3" t="s">
        <v>1</v>
      </c>
      <c r="E24" s="3" t="s">
        <v>642</v>
      </c>
      <c r="F24" s="1">
        <v>15.76</v>
      </c>
      <c r="G24" s="4">
        <v>70</v>
      </c>
      <c r="H24" s="1">
        <v>1.68</v>
      </c>
      <c r="I24" s="24">
        <f t="shared" si="0"/>
        <v>12.787110239631197</v>
      </c>
      <c r="J24" s="24" t="str">
        <f>VLOOKUP(I24,MAT_IND!C$6:D$12,2,TRUE)</f>
        <v>Algo Frío</v>
      </c>
      <c r="K24" s="11">
        <v>1</v>
      </c>
      <c r="L24" s="11" t="s">
        <v>164</v>
      </c>
      <c r="M24" s="11">
        <v>6</v>
      </c>
      <c r="N24" s="11">
        <v>-74.052847380000003</v>
      </c>
      <c r="O24" s="12">
        <v>4.6968830869999998</v>
      </c>
    </row>
    <row r="25" spans="1:15" x14ac:dyDescent="0.25">
      <c r="A25" s="10">
        <v>24</v>
      </c>
      <c r="B25" s="3" t="s">
        <v>664</v>
      </c>
      <c r="C25" s="3" t="s">
        <v>625</v>
      </c>
      <c r="D25" s="3" t="s">
        <v>1</v>
      </c>
      <c r="E25" s="3" t="s">
        <v>665</v>
      </c>
      <c r="F25" s="1">
        <v>15.76</v>
      </c>
      <c r="G25" s="4">
        <v>70</v>
      </c>
      <c r="H25" s="1">
        <v>1.68</v>
      </c>
      <c r="I25" s="24">
        <f t="shared" si="0"/>
        <v>12.787110239631197</v>
      </c>
      <c r="J25" s="24" t="str">
        <f>VLOOKUP(I25,MAT_IND!C$6:D$12,2,TRUE)</f>
        <v>Algo Frío</v>
      </c>
      <c r="K25" s="11">
        <v>1</v>
      </c>
      <c r="L25" s="11" t="s">
        <v>164</v>
      </c>
      <c r="M25" s="11">
        <v>5</v>
      </c>
      <c r="N25" s="11">
        <v>-74.047995169999993</v>
      </c>
      <c r="O25" s="12">
        <v>4.7002516019999998</v>
      </c>
    </row>
    <row r="26" spans="1:15" x14ac:dyDescent="0.25">
      <c r="A26" s="10">
        <v>25</v>
      </c>
      <c r="B26" s="3" t="s">
        <v>666</v>
      </c>
      <c r="C26" s="3" t="s">
        <v>625</v>
      </c>
      <c r="D26" s="3" t="s">
        <v>1</v>
      </c>
      <c r="E26" s="3" t="s">
        <v>644</v>
      </c>
      <c r="F26" s="1">
        <v>15.76</v>
      </c>
      <c r="G26" s="4">
        <v>70</v>
      </c>
      <c r="H26" s="1">
        <v>1.68</v>
      </c>
      <c r="I26" s="24">
        <f t="shared" si="0"/>
        <v>12.787110239631197</v>
      </c>
      <c r="J26" s="24" t="str">
        <f>VLOOKUP(I26,MAT_IND!C$6:D$12,2,TRUE)</f>
        <v>Algo Frío</v>
      </c>
      <c r="K26" s="11">
        <v>1</v>
      </c>
      <c r="L26" s="11" t="s">
        <v>164</v>
      </c>
      <c r="M26" s="11">
        <v>6</v>
      </c>
      <c r="N26" s="11">
        <v>-74.035772940000001</v>
      </c>
      <c r="O26" s="12">
        <v>4.7030225239999996</v>
      </c>
    </row>
    <row r="27" spans="1:15" x14ac:dyDescent="0.25">
      <c r="A27" s="10">
        <v>26</v>
      </c>
      <c r="B27" s="3" t="s">
        <v>667</v>
      </c>
      <c r="C27" s="3" t="s">
        <v>625</v>
      </c>
      <c r="D27" s="3" t="s">
        <v>1</v>
      </c>
      <c r="E27" s="3" t="s">
        <v>632</v>
      </c>
      <c r="F27" s="1">
        <v>15.76</v>
      </c>
      <c r="G27" s="4">
        <v>70</v>
      </c>
      <c r="H27" s="1">
        <v>1.68</v>
      </c>
      <c r="I27" s="24">
        <f t="shared" si="0"/>
        <v>12.787110239631197</v>
      </c>
      <c r="J27" s="24" t="str">
        <f>VLOOKUP(I27,MAT_IND!C$6:D$12,2,TRUE)</f>
        <v>Algo Frío</v>
      </c>
      <c r="K27" s="11">
        <v>1</v>
      </c>
      <c r="L27" s="11" t="s">
        <v>164</v>
      </c>
      <c r="M27" s="11">
        <v>6</v>
      </c>
      <c r="N27" s="11">
        <v>-74.041119679999994</v>
      </c>
      <c r="O27" s="12">
        <v>4.6931687860000002</v>
      </c>
    </row>
    <row r="28" spans="1:15" x14ac:dyDescent="0.25">
      <c r="A28" s="10">
        <v>27</v>
      </c>
      <c r="B28" s="3" t="s">
        <v>668</v>
      </c>
      <c r="C28" s="3" t="s">
        <v>625</v>
      </c>
      <c r="D28" s="3" t="s">
        <v>1</v>
      </c>
      <c r="E28" s="3" t="s">
        <v>669</v>
      </c>
      <c r="F28" s="1">
        <v>15.76</v>
      </c>
      <c r="G28" s="4">
        <v>70</v>
      </c>
      <c r="H28" s="1">
        <v>1.68</v>
      </c>
      <c r="I28" s="24">
        <f t="shared" si="0"/>
        <v>12.787110239631197</v>
      </c>
      <c r="J28" s="24" t="str">
        <f>VLOOKUP(I28,MAT_IND!C$6:D$12,2,TRUE)</f>
        <v>Algo Frío</v>
      </c>
      <c r="K28" s="11">
        <v>1</v>
      </c>
      <c r="L28" s="11" t="s">
        <v>164</v>
      </c>
      <c r="M28" s="11">
        <v>6</v>
      </c>
      <c r="N28" s="11">
        <v>-74.034540910000004</v>
      </c>
      <c r="O28" s="12">
        <v>4.6982740290000002</v>
      </c>
    </row>
    <row r="29" spans="1:15" x14ac:dyDescent="0.25">
      <c r="A29" s="10">
        <v>28</v>
      </c>
      <c r="B29" s="3" t="s">
        <v>670</v>
      </c>
      <c r="C29" s="3" t="s">
        <v>625</v>
      </c>
      <c r="D29" s="3" t="s">
        <v>1</v>
      </c>
      <c r="E29" s="3" t="s">
        <v>671</v>
      </c>
      <c r="F29" s="1">
        <v>15.76</v>
      </c>
      <c r="G29" s="4">
        <v>70</v>
      </c>
      <c r="H29" s="1">
        <v>1.68</v>
      </c>
      <c r="I29" s="24">
        <f t="shared" si="0"/>
        <v>12.787110239631197</v>
      </c>
      <c r="J29" s="24" t="str">
        <f>VLOOKUP(I29,MAT_IND!C$6:D$12,2,TRUE)</f>
        <v>Algo Frío</v>
      </c>
      <c r="K29" s="11">
        <v>1</v>
      </c>
      <c r="L29" s="11" t="s">
        <v>164</v>
      </c>
      <c r="M29" s="11">
        <v>6</v>
      </c>
      <c r="N29" s="11">
        <v>-74.037981450000004</v>
      </c>
      <c r="O29" s="12">
        <v>4.698130989</v>
      </c>
    </row>
    <row r="30" spans="1:15" x14ac:dyDescent="0.25">
      <c r="A30" s="10">
        <v>29</v>
      </c>
      <c r="B30" s="3" t="s">
        <v>672</v>
      </c>
      <c r="C30" s="3" t="s">
        <v>625</v>
      </c>
      <c r="D30" s="3" t="s">
        <v>1</v>
      </c>
      <c r="E30" s="3" t="s">
        <v>673</v>
      </c>
      <c r="F30" s="1">
        <v>15.76</v>
      </c>
      <c r="G30" s="4">
        <v>70</v>
      </c>
      <c r="H30" s="1">
        <v>1.68</v>
      </c>
      <c r="I30" s="24">
        <f t="shared" si="0"/>
        <v>12.787110239631197</v>
      </c>
      <c r="J30" s="24" t="str">
        <f>VLOOKUP(I30,MAT_IND!C$6:D$12,2,TRUE)</f>
        <v>Algo Frío</v>
      </c>
      <c r="K30" s="11">
        <v>1</v>
      </c>
      <c r="L30" s="11" t="s">
        <v>164</v>
      </c>
      <c r="M30" s="11">
        <v>6</v>
      </c>
      <c r="N30" s="11">
        <v>-74.050445800000006</v>
      </c>
      <c r="O30" s="12">
        <v>4.688087393</v>
      </c>
    </row>
    <row r="31" spans="1:15" x14ac:dyDescent="0.25">
      <c r="A31" s="10">
        <v>30</v>
      </c>
      <c r="B31" s="3" t="s">
        <v>674</v>
      </c>
      <c r="C31" s="3" t="s">
        <v>625</v>
      </c>
      <c r="D31" s="3" t="s">
        <v>1</v>
      </c>
      <c r="E31" s="3" t="s">
        <v>675</v>
      </c>
      <c r="F31" s="1">
        <v>15.76</v>
      </c>
      <c r="G31" s="4">
        <v>70</v>
      </c>
      <c r="H31" s="1">
        <v>1.68</v>
      </c>
      <c r="I31" s="24">
        <f t="shared" si="0"/>
        <v>12.787110239631197</v>
      </c>
      <c r="J31" s="24" t="str">
        <f>VLOOKUP(I31,MAT_IND!C$6:D$12,2,TRUE)</f>
        <v>Algo Frío</v>
      </c>
      <c r="K31" s="11">
        <v>1</v>
      </c>
      <c r="L31" s="11" t="s">
        <v>164</v>
      </c>
      <c r="M31" s="11">
        <v>6</v>
      </c>
      <c r="N31" s="11">
        <v>-74.040983909999994</v>
      </c>
      <c r="O31" s="12">
        <v>4.6995398760000002</v>
      </c>
    </row>
    <row r="32" spans="1:15" x14ac:dyDescent="0.25">
      <c r="A32" s="10">
        <v>31</v>
      </c>
      <c r="B32" s="3" t="s">
        <v>676</v>
      </c>
      <c r="C32" s="3" t="s">
        <v>625</v>
      </c>
      <c r="D32" s="3" t="s">
        <v>1</v>
      </c>
      <c r="E32" s="3" t="s">
        <v>675</v>
      </c>
      <c r="F32" s="1">
        <v>15.76</v>
      </c>
      <c r="G32" s="4">
        <v>70</v>
      </c>
      <c r="H32" s="1">
        <v>1.68</v>
      </c>
      <c r="I32" s="24">
        <f t="shared" si="0"/>
        <v>12.787110239631197</v>
      </c>
      <c r="J32" s="24" t="str">
        <f>VLOOKUP(I32,MAT_IND!C$6:D$12,2,TRUE)</f>
        <v>Algo Frío</v>
      </c>
      <c r="K32" s="11">
        <v>1</v>
      </c>
      <c r="L32" s="11" t="s">
        <v>164</v>
      </c>
      <c r="M32" s="11">
        <v>6</v>
      </c>
      <c r="N32" s="11">
        <v>-74.041100049999997</v>
      </c>
      <c r="O32" s="12">
        <v>4.6976554330000004</v>
      </c>
    </row>
    <row r="33" spans="1:15" x14ac:dyDescent="0.25">
      <c r="A33" s="10">
        <v>32</v>
      </c>
      <c r="B33" s="3" t="s">
        <v>677</v>
      </c>
      <c r="C33" s="3" t="s">
        <v>625</v>
      </c>
      <c r="D33" s="3" t="s">
        <v>1</v>
      </c>
      <c r="E33" s="3" t="s">
        <v>644</v>
      </c>
      <c r="F33" s="1">
        <v>15.76</v>
      </c>
      <c r="G33" s="4">
        <v>70</v>
      </c>
      <c r="H33" s="1">
        <v>1.68</v>
      </c>
      <c r="I33" s="24">
        <f t="shared" si="0"/>
        <v>12.787110239631197</v>
      </c>
      <c r="J33" s="24" t="str">
        <f>VLOOKUP(I33,MAT_IND!C$6:D$12,2,TRUE)</f>
        <v>Algo Frío</v>
      </c>
      <c r="K33" s="11">
        <v>1</v>
      </c>
      <c r="L33" s="11" t="s">
        <v>164</v>
      </c>
      <c r="M33" s="11">
        <v>6</v>
      </c>
      <c r="N33" s="11">
        <v>-74.035067130000002</v>
      </c>
      <c r="O33" s="12">
        <v>4.7023348440000001</v>
      </c>
    </row>
    <row r="34" spans="1:15" x14ac:dyDescent="0.25">
      <c r="A34" s="10">
        <v>33</v>
      </c>
      <c r="B34" s="3" t="s">
        <v>678</v>
      </c>
      <c r="C34" s="3" t="s">
        <v>625</v>
      </c>
      <c r="D34" s="3" t="s">
        <v>1</v>
      </c>
      <c r="E34" s="3" t="s">
        <v>673</v>
      </c>
      <c r="F34" s="1">
        <v>15.76</v>
      </c>
      <c r="G34" s="4">
        <v>70</v>
      </c>
      <c r="H34" s="1">
        <v>1.68</v>
      </c>
      <c r="I34" s="24">
        <f t="shared" si="0"/>
        <v>12.787110239631197</v>
      </c>
      <c r="J34" s="24" t="str">
        <f>VLOOKUP(I34,MAT_IND!C$6:D$12,2,TRUE)</f>
        <v>Algo Frío</v>
      </c>
      <c r="K34" s="11">
        <v>1</v>
      </c>
      <c r="L34" s="11" t="s">
        <v>164</v>
      </c>
      <c r="M34" s="11">
        <v>6</v>
      </c>
      <c r="N34" s="11">
        <v>-74.048478919999994</v>
      </c>
      <c r="O34" s="12">
        <v>4.6856670039999999</v>
      </c>
    </row>
    <row r="35" spans="1:15" x14ac:dyDescent="0.25">
      <c r="A35" s="10">
        <v>34</v>
      </c>
      <c r="B35" s="3" t="s">
        <v>679</v>
      </c>
      <c r="C35" s="3" t="s">
        <v>625</v>
      </c>
      <c r="D35" s="3" t="s">
        <v>1</v>
      </c>
      <c r="E35" s="3" t="s">
        <v>642</v>
      </c>
      <c r="F35" s="1">
        <v>15.76</v>
      </c>
      <c r="G35" s="4">
        <v>70</v>
      </c>
      <c r="H35" s="1">
        <v>1.68</v>
      </c>
      <c r="I35" s="24">
        <f t="shared" si="0"/>
        <v>12.787110239631197</v>
      </c>
      <c r="J35" s="24" t="str">
        <f>VLOOKUP(I35,MAT_IND!C$6:D$12,2,TRUE)</f>
        <v>Algo Frío</v>
      </c>
      <c r="K35" s="11">
        <v>1</v>
      </c>
      <c r="L35" s="11" t="s">
        <v>164</v>
      </c>
      <c r="M35" s="11">
        <v>5</v>
      </c>
      <c r="N35" s="11">
        <v>-74.047577559999993</v>
      </c>
      <c r="O35" s="12">
        <v>4.7028619379999999</v>
      </c>
    </row>
    <row r="36" spans="1:15" x14ac:dyDescent="0.25">
      <c r="A36" s="10">
        <v>35</v>
      </c>
      <c r="B36" s="3" t="s">
        <v>680</v>
      </c>
      <c r="C36" s="3" t="s">
        <v>625</v>
      </c>
      <c r="D36" s="3" t="s">
        <v>1</v>
      </c>
      <c r="E36" s="3" t="s">
        <v>681</v>
      </c>
      <c r="F36" s="1">
        <v>15.76</v>
      </c>
      <c r="G36" s="4">
        <v>70</v>
      </c>
      <c r="H36" s="1">
        <v>1.68</v>
      </c>
      <c r="I36" s="24">
        <f t="shared" si="0"/>
        <v>12.787110239631197</v>
      </c>
      <c r="J36" s="24" t="str">
        <f>VLOOKUP(I36,MAT_IND!C$6:D$12,2,TRUE)</f>
        <v>Algo Frío</v>
      </c>
      <c r="K36" s="11">
        <v>1</v>
      </c>
      <c r="L36" s="11" t="s">
        <v>164</v>
      </c>
      <c r="M36" s="11">
        <v>6</v>
      </c>
      <c r="N36" s="11">
        <v>-74.037880060000006</v>
      </c>
      <c r="O36" s="12">
        <v>4.7001614429999998</v>
      </c>
    </row>
    <row r="37" spans="1:15" x14ac:dyDescent="0.25">
      <c r="A37" s="10">
        <v>36</v>
      </c>
      <c r="B37" s="3" t="s">
        <v>682</v>
      </c>
      <c r="C37" s="3" t="s">
        <v>625</v>
      </c>
      <c r="D37" s="3" t="s">
        <v>1</v>
      </c>
      <c r="E37" s="3" t="s">
        <v>630</v>
      </c>
      <c r="F37" s="1">
        <v>15.76</v>
      </c>
      <c r="G37" s="4">
        <v>70</v>
      </c>
      <c r="H37" s="1">
        <v>1.68</v>
      </c>
      <c r="I37" s="24">
        <f t="shared" si="0"/>
        <v>12.787110239631197</v>
      </c>
      <c r="J37" s="24" t="str">
        <f>VLOOKUP(I37,MAT_IND!C$6:D$12,2,TRUE)</f>
        <v>Algo Frío</v>
      </c>
      <c r="K37" s="11">
        <v>1</v>
      </c>
      <c r="L37" s="11" t="s">
        <v>164</v>
      </c>
      <c r="M37" s="11">
        <v>6</v>
      </c>
      <c r="N37" s="11">
        <v>-74.039690800000002</v>
      </c>
      <c r="O37" s="12">
        <v>4.7029373850000002</v>
      </c>
    </row>
    <row r="38" spans="1:15" x14ac:dyDescent="0.25">
      <c r="A38" s="10">
        <v>37</v>
      </c>
      <c r="B38" s="3" t="s">
        <v>683</v>
      </c>
      <c r="C38" s="3" t="s">
        <v>625</v>
      </c>
      <c r="D38" s="3" t="s">
        <v>1</v>
      </c>
      <c r="E38" s="3" t="s">
        <v>684</v>
      </c>
      <c r="F38" s="1">
        <v>15.76</v>
      </c>
      <c r="G38" s="4">
        <v>70</v>
      </c>
      <c r="H38" s="1">
        <v>1.68</v>
      </c>
      <c r="I38" s="24">
        <f t="shared" si="0"/>
        <v>12.787110239631197</v>
      </c>
      <c r="J38" s="24" t="str">
        <f>VLOOKUP(I38,MAT_IND!C$6:D$12,2,TRUE)</f>
        <v>Algo Frío</v>
      </c>
      <c r="K38" s="11">
        <v>1</v>
      </c>
      <c r="L38" s="11" t="s">
        <v>164</v>
      </c>
      <c r="M38" s="11">
        <v>6</v>
      </c>
      <c r="N38" s="11">
        <v>-74.040466870000003</v>
      </c>
      <c r="O38" s="12">
        <v>4.6936976269999997</v>
      </c>
    </row>
    <row r="39" spans="1:15" x14ac:dyDescent="0.25">
      <c r="A39" s="10">
        <v>38</v>
      </c>
      <c r="B39" s="3" t="s">
        <v>685</v>
      </c>
      <c r="C39" s="3" t="s">
        <v>625</v>
      </c>
      <c r="D39" s="3" t="s">
        <v>1</v>
      </c>
      <c r="E39" s="3" t="s">
        <v>665</v>
      </c>
      <c r="F39" s="1">
        <v>15.76</v>
      </c>
      <c r="G39" s="4">
        <v>70</v>
      </c>
      <c r="H39" s="1">
        <v>1.68</v>
      </c>
      <c r="I39" s="24">
        <f t="shared" si="0"/>
        <v>12.787110239631197</v>
      </c>
      <c r="J39" s="24" t="str">
        <f>VLOOKUP(I39,MAT_IND!C$6:D$12,2,TRUE)</f>
        <v>Algo Frío</v>
      </c>
      <c r="K39" s="11">
        <v>1</v>
      </c>
      <c r="L39" s="11" t="s">
        <v>164</v>
      </c>
      <c r="M39" s="11">
        <v>6</v>
      </c>
      <c r="N39" s="11">
        <v>-74.044910380000005</v>
      </c>
      <c r="O39" s="12">
        <v>4.6995707649999998</v>
      </c>
    </row>
    <row r="40" spans="1:15" x14ac:dyDescent="0.25">
      <c r="A40" s="10">
        <v>39</v>
      </c>
      <c r="B40" s="3" t="s">
        <v>686</v>
      </c>
      <c r="C40" s="3" t="s">
        <v>625</v>
      </c>
      <c r="D40" s="3" t="s">
        <v>1</v>
      </c>
      <c r="E40" s="3" t="s">
        <v>644</v>
      </c>
      <c r="F40" s="1">
        <v>15.76</v>
      </c>
      <c r="G40" s="4">
        <v>70</v>
      </c>
      <c r="H40" s="1">
        <v>1.68</v>
      </c>
      <c r="I40" s="24">
        <f t="shared" si="0"/>
        <v>12.787110239631197</v>
      </c>
      <c r="J40" s="24" t="str">
        <f>VLOOKUP(I40,MAT_IND!C$6:D$12,2,TRUE)</f>
        <v>Algo Frío</v>
      </c>
      <c r="K40" s="11">
        <v>1</v>
      </c>
      <c r="L40" s="11" t="s">
        <v>164</v>
      </c>
      <c r="M40" s="11">
        <v>6</v>
      </c>
      <c r="N40" s="11">
        <v>-74.035813730000001</v>
      </c>
      <c r="O40" s="12">
        <v>4.7018173939999999</v>
      </c>
    </row>
    <row r="41" spans="1:15" x14ac:dyDescent="0.25">
      <c r="A41" s="10">
        <v>40</v>
      </c>
      <c r="B41" s="3" t="s">
        <v>687</v>
      </c>
      <c r="C41" s="3" t="s">
        <v>625</v>
      </c>
      <c r="D41" s="3" t="s">
        <v>1</v>
      </c>
      <c r="E41" s="3" t="s">
        <v>688</v>
      </c>
      <c r="F41" s="1">
        <v>15.76</v>
      </c>
      <c r="G41" s="4">
        <v>70</v>
      </c>
      <c r="H41" s="1">
        <v>1.68</v>
      </c>
      <c r="I41" s="24">
        <f t="shared" si="0"/>
        <v>12.787110239631197</v>
      </c>
      <c r="J41" s="24" t="str">
        <f>VLOOKUP(I41,MAT_IND!C$6:D$12,2,TRUE)</f>
        <v>Algo Frío</v>
      </c>
      <c r="K41" s="11">
        <v>1</v>
      </c>
      <c r="L41" s="11" t="s">
        <v>164</v>
      </c>
      <c r="M41" s="11">
        <v>6</v>
      </c>
      <c r="N41" s="11">
        <v>-74.041061080000006</v>
      </c>
      <c r="O41" s="12">
        <v>4.6899907939999999</v>
      </c>
    </row>
    <row r="42" spans="1:15" x14ac:dyDescent="0.25">
      <c r="A42" s="10">
        <v>41</v>
      </c>
      <c r="B42" s="3" t="s">
        <v>689</v>
      </c>
      <c r="C42" s="3" t="s">
        <v>625</v>
      </c>
      <c r="D42" s="3" t="s">
        <v>1</v>
      </c>
      <c r="E42" s="3" t="s">
        <v>637</v>
      </c>
      <c r="F42" s="1">
        <v>15.76</v>
      </c>
      <c r="G42" s="4">
        <v>70</v>
      </c>
      <c r="H42" s="1">
        <v>1.68</v>
      </c>
      <c r="I42" s="24">
        <f t="shared" si="0"/>
        <v>12.787110239631197</v>
      </c>
      <c r="J42" s="24" t="str">
        <f>VLOOKUP(I42,MAT_IND!C$6:D$12,2,TRUE)</f>
        <v>Algo Frío</v>
      </c>
      <c r="K42" s="11">
        <v>1</v>
      </c>
      <c r="L42" s="11" t="s">
        <v>164</v>
      </c>
      <c r="M42" s="11">
        <v>6</v>
      </c>
      <c r="N42" s="11">
        <v>-74.043934809999996</v>
      </c>
      <c r="O42" s="12">
        <v>4.6894749109999996</v>
      </c>
    </row>
    <row r="43" spans="1:15" x14ac:dyDescent="0.25">
      <c r="A43" s="10">
        <v>42</v>
      </c>
      <c r="B43" s="3" t="s">
        <v>690</v>
      </c>
      <c r="C43" s="3" t="s">
        <v>625</v>
      </c>
      <c r="D43" s="3" t="s">
        <v>1</v>
      </c>
      <c r="E43" s="3" t="s">
        <v>691</v>
      </c>
      <c r="F43" s="1">
        <v>15.76</v>
      </c>
      <c r="G43" s="4">
        <v>70</v>
      </c>
      <c r="H43" s="1">
        <v>1.68</v>
      </c>
      <c r="I43" s="24">
        <f t="shared" si="0"/>
        <v>12.787110239631197</v>
      </c>
      <c r="J43" s="24" t="str">
        <f>VLOOKUP(I43,MAT_IND!C$6:D$12,2,TRUE)</f>
        <v>Algo Frío</v>
      </c>
      <c r="K43" s="11">
        <v>1</v>
      </c>
      <c r="L43" s="11" t="s">
        <v>164</v>
      </c>
      <c r="M43" s="11">
        <v>5</v>
      </c>
      <c r="N43" s="11">
        <v>-74.051200730000005</v>
      </c>
      <c r="O43" s="12">
        <v>4.7055824839999998</v>
      </c>
    </row>
    <row r="44" spans="1:15" x14ac:dyDescent="0.25">
      <c r="A44" s="10">
        <v>43</v>
      </c>
      <c r="B44" s="3" t="s">
        <v>692</v>
      </c>
      <c r="C44" s="3" t="s">
        <v>625</v>
      </c>
      <c r="D44" s="3" t="s">
        <v>1</v>
      </c>
      <c r="E44" s="3" t="s">
        <v>693</v>
      </c>
      <c r="F44" s="1">
        <v>15.76</v>
      </c>
      <c r="G44" s="4">
        <v>70</v>
      </c>
      <c r="H44" s="1">
        <v>1.68</v>
      </c>
      <c r="I44" s="24">
        <f t="shared" si="0"/>
        <v>12.787110239631197</v>
      </c>
      <c r="J44" s="24" t="str">
        <f>VLOOKUP(I44,MAT_IND!C$6:D$12,2,TRUE)</f>
        <v>Algo Frío</v>
      </c>
      <c r="K44" s="11">
        <v>1</v>
      </c>
      <c r="L44" s="11" t="s">
        <v>164</v>
      </c>
      <c r="M44" s="11">
        <v>6</v>
      </c>
      <c r="N44" s="11">
        <v>-74.047271980000005</v>
      </c>
      <c r="O44" s="12">
        <v>4.6955541969999999</v>
      </c>
    </row>
    <row r="45" spans="1:15" x14ac:dyDescent="0.25">
      <c r="A45" s="10">
        <v>44</v>
      </c>
      <c r="B45" s="3" t="s">
        <v>694</v>
      </c>
      <c r="C45" s="3" t="s">
        <v>625</v>
      </c>
      <c r="D45" s="3" t="s">
        <v>1</v>
      </c>
      <c r="E45" s="3" t="s">
        <v>695</v>
      </c>
      <c r="F45" s="1">
        <v>15.76</v>
      </c>
      <c r="G45" s="4">
        <v>70</v>
      </c>
      <c r="H45" s="1">
        <v>1.51</v>
      </c>
      <c r="I45" s="24">
        <f t="shared" si="0"/>
        <v>12.57211985288758</v>
      </c>
      <c r="J45" s="24" t="str">
        <f>VLOOKUP(I45,MAT_IND!C$6:D$12,2,TRUE)</f>
        <v>Algo Frío</v>
      </c>
      <c r="K45" s="11">
        <v>1</v>
      </c>
      <c r="L45" s="11" t="s">
        <v>165</v>
      </c>
      <c r="M45" s="11">
        <v>3</v>
      </c>
      <c r="N45" s="11">
        <v>-74.025755520000004</v>
      </c>
      <c r="O45" s="12">
        <v>4.7445854980000002</v>
      </c>
    </row>
    <row r="46" spans="1:15" x14ac:dyDescent="0.25">
      <c r="A46" s="10">
        <v>45</v>
      </c>
      <c r="B46" s="3" t="s">
        <v>696</v>
      </c>
      <c r="C46" s="3" t="s">
        <v>625</v>
      </c>
      <c r="D46" s="3" t="s">
        <v>1</v>
      </c>
      <c r="E46" s="3" t="s">
        <v>697</v>
      </c>
      <c r="F46" s="1">
        <v>15.76</v>
      </c>
      <c r="G46" s="4">
        <v>70</v>
      </c>
      <c r="H46" s="1">
        <v>1.51</v>
      </c>
      <c r="I46" s="24">
        <f t="shared" si="0"/>
        <v>12.57211985288758</v>
      </c>
      <c r="J46" s="24" t="str">
        <f>VLOOKUP(I46,MAT_IND!C$6:D$12,2,TRUE)</f>
        <v>Algo Frío</v>
      </c>
      <c r="K46" s="11">
        <v>1</v>
      </c>
      <c r="L46" s="11" t="s">
        <v>165</v>
      </c>
      <c r="M46" s="11">
        <v>4</v>
      </c>
      <c r="N46" s="11">
        <v>-74.025857149999993</v>
      </c>
      <c r="O46" s="12">
        <v>4.7456529500000002</v>
      </c>
    </row>
    <row r="47" spans="1:15" x14ac:dyDescent="0.25">
      <c r="A47" s="10">
        <v>46</v>
      </c>
      <c r="B47" s="3" t="s">
        <v>698</v>
      </c>
      <c r="C47" s="3" t="s">
        <v>625</v>
      </c>
      <c r="D47" s="3" t="s">
        <v>1</v>
      </c>
      <c r="E47" s="3" t="s">
        <v>699</v>
      </c>
      <c r="F47" s="1">
        <v>15.76</v>
      </c>
      <c r="G47" s="4">
        <v>70</v>
      </c>
      <c r="H47" s="1">
        <v>1.51</v>
      </c>
      <c r="I47" s="24">
        <f t="shared" si="0"/>
        <v>12.57211985288758</v>
      </c>
      <c r="J47" s="24" t="str">
        <f>VLOOKUP(I47,MAT_IND!C$6:D$12,2,TRUE)</f>
        <v>Algo Frío</v>
      </c>
      <c r="K47" s="11">
        <v>1</v>
      </c>
      <c r="L47" s="11" t="s">
        <v>165</v>
      </c>
      <c r="M47" s="11">
        <v>3</v>
      </c>
      <c r="N47" s="11">
        <v>-74.042793239999995</v>
      </c>
      <c r="O47" s="12">
        <v>4.7528691890000001</v>
      </c>
    </row>
    <row r="48" spans="1:15" x14ac:dyDescent="0.25">
      <c r="A48" s="10">
        <v>47</v>
      </c>
      <c r="B48" s="3" t="s">
        <v>700</v>
      </c>
      <c r="C48" s="3" t="s">
        <v>625</v>
      </c>
      <c r="D48" s="3" t="s">
        <v>1</v>
      </c>
      <c r="E48" s="3" t="s">
        <v>701</v>
      </c>
      <c r="F48" s="1">
        <v>15.76</v>
      </c>
      <c r="G48" s="4">
        <v>70</v>
      </c>
      <c r="H48" s="1">
        <v>1.51</v>
      </c>
      <c r="I48" s="24">
        <f t="shared" si="0"/>
        <v>12.57211985288758</v>
      </c>
      <c r="J48" s="24" t="str">
        <f>VLOOKUP(I48,MAT_IND!C$6:D$12,2,TRUE)</f>
        <v>Algo Frío</v>
      </c>
      <c r="K48" s="11">
        <v>1</v>
      </c>
      <c r="L48" s="11" t="s">
        <v>165</v>
      </c>
      <c r="M48" s="11">
        <v>3</v>
      </c>
      <c r="N48" s="11">
        <v>-74.043132330000006</v>
      </c>
      <c r="O48" s="12">
        <v>4.7551036079999998</v>
      </c>
    </row>
    <row r="49" spans="1:15" x14ac:dyDescent="0.25">
      <c r="A49" s="10">
        <v>48</v>
      </c>
      <c r="B49" s="3" t="s">
        <v>702</v>
      </c>
      <c r="C49" s="3" t="s">
        <v>625</v>
      </c>
      <c r="D49" s="3" t="s">
        <v>1</v>
      </c>
      <c r="E49" s="3" t="s">
        <v>703</v>
      </c>
      <c r="F49" s="1">
        <v>15.76</v>
      </c>
      <c r="G49" s="4">
        <v>70</v>
      </c>
      <c r="H49" s="1">
        <v>1.51</v>
      </c>
      <c r="I49" s="24">
        <f t="shared" si="0"/>
        <v>12.57211985288758</v>
      </c>
      <c r="J49" s="24" t="str">
        <f>VLOOKUP(I49,MAT_IND!C$6:D$12,2,TRUE)</f>
        <v>Algo Frío</v>
      </c>
      <c r="K49" s="11">
        <v>1</v>
      </c>
      <c r="L49" s="11" t="s">
        <v>165</v>
      </c>
      <c r="M49" s="11">
        <v>3</v>
      </c>
      <c r="N49" s="11">
        <v>-74.029779939999997</v>
      </c>
      <c r="O49" s="12">
        <v>4.7450364240000003</v>
      </c>
    </row>
    <row r="50" spans="1:15" x14ac:dyDescent="0.25">
      <c r="A50" s="10">
        <v>49</v>
      </c>
      <c r="B50" s="3" t="s">
        <v>704</v>
      </c>
      <c r="C50" s="3" t="s">
        <v>625</v>
      </c>
      <c r="D50" s="3" t="s">
        <v>1</v>
      </c>
      <c r="E50" s="3" t="s">
        <v>705</v>
      </c>
      <c r="F50" s="1">
        <v>15.76</v>
      </c>
      <c r="G50" s="4">
        <v>70</v>
      </c>
      <c r="H50" s="1">
        <v>1.51</v>
      </c>
      <c r="I50" s="24">
        <f t="shared" si="0"/>
        <v>12.57211985288758</v>
      </c>
      <c r="J50" s="24" t="str">
        <f>VLOOKUP(I50,MAT_IND!C$6:D$12,2,TRUE)</f>
        <v>Algo Frío</v>
      </c>
      <c r="K50" s="11">
        <v>1</v>
      </c>
      <c r="L50" s="11" t="s">
        <v>165</v>
      </c>
      <c r="M50" s="11">
        <v>4</v>
      </c>
      <c r="N50" s="11">
        <v>-74.029010040000003</v>
      </c>
      <c r="O50" s="12">
        <v>4.7538570140000003</v>
      </c>
    </row>
    <row r="51" spans="1:15" x14ac:dyDescent="0.25">
      <c r="A51" s="10">
        <v>50</v>
      </c>
      <c r="B51" s="3" t="s">
        <v>706</v>
      </c>
      <c r="C51" s="3" t="s">
        <v>625</v>
      </c>
      <c r="D51" s="3" t="s">
        <v>1</v>
      </c>
      <c r="E51" s="3" t="s">
        <v>707</v>
      </c>
      <c r="F51" s="1">
        <v>15.76</v>
      </c>
      <c r="G51" s="4">
        <v>70</v>
      </c>
      <c r="H51" s="1">
        <v>1.51</v>
      </c>
      <c r="I51" s="24">
        <f t="shared" si="0"/>
        <v>12.57211985288758</v>
      </c>
      <c r="J51" s="24" t="str">
        <f>VLOOKUP(I51,MAT_IND!C$6:D$12,2,TRUE)</f>
        <v>Algo Frío</v>
      </c>
      <c r="K51" s="11">
        <v>1</v>
      </c>
      <c r="L51" s="11" t="s">
        <v>165</v>
      </c>
      <c r="M51" s="11">
        <v>4</v>
      </c>
      <c r="N51" s="11">
        <v>-74.023950029999995</v>
      </c>
      <c r="O51" s="12">
        <v>4.7560413380000002</v>
      </c>
    </row>
    <row r="52" spans="1:15" x14ac:dyDescent="0.25">
      <c r="A52" s="10">
        <v>51</v>
      </c>
      <c r="B52" s="3" t="s">
        <v>708</v>
      </c>
      <c r="C52" s="3" t="s">
        <v>625</v>
      </c>
      <c r="D52" s="3" t="s">
        <v>1</v>
      </c>
      <c r="E52" s="3" t="s">
        <v>709</v>
      </c>
      <c r="F52" s="1">
        <v>15.76</v>
      </c>
      <c r="G52" s="4">
        <v>70</v>
      </c>
      <c r="H52" s="1">
        <v>1.51</v>
      </c>
      <c r="I52" s="24">
        <f t="shared" si="0"/>
        <v>12.57211985288758</v>
      </c>
      <c r="J52" s="24" t="str">
        <f>VLOOKUP(I52,MAT_IND!C$6:D$12,2,TRUE)</f>
        <v>Algo Frío</v>
      </c>
      <c r="K52" s="11">
        <v>1</v>
      </c>
      <c r="L52" s="11" t="s">
        <v>165</v>
      </c>
      <c r="M52" s="11">
        <v>4</v>
      </c>
      <c r="N52" s="11">
        <v>-74.030428150000006</v>
      </c>
      <c r="O52" s="12">
        <v>4.7493650589999996</v>
      </c>
    </row>
    <row r="53" spans="1:15" x14ac:dyDescent="0.25">
      <c r="A53" s="10">
        <v>52</v>
      </c>
      <c r="B53" s="3" t="s">
        <v>710</v>
      </c>
      <c r="C53" s="3" t="s">
        <v>625</v>
      </c>
      <c r="D53" s="3" t="s">
        <v>1</v>
      </c>
      <c r="E53" s="3" t="s">
        <v>711</v>
      </c>
      <c r="F53" s="1">
        <v>15.76</v>
      </c>
      <c r="G53" s="4">
        <v>70</v>
      </c>
      <c r="H53" s="1">
        <v>1.51</v>
      </c>
      <c r="I53" s="24">
        <f t="shared" si="0"/>
        <v>12.57211985288758</v>
      </c>
      <c r="J53" s="24" t="str">
        <f>VLOOKUP(I53,MAT_IND!C$6:D$12,2,TRUE)</f>
        <v>Algo Frío</v>
      </c>
      <c r="K53" s="11">
        <v>1</v>
      </c>
      <c r="L53" s="11" t="s">
        <v>165</v>
      </c>
      <c r="M53" s="11">
        <v>2</v>
      </c>
      <c r="N53" s="11">
        <v>-74.022288369999998</v>
      </c>
      <c r="O53" s="12">
        <v>4.7480918990000003</v>
      </c>
    </row>
    <row r="54" spans="1:15" x14ac:dyDescent="0.25">
      <c r="A54" s="10">
        <v>53</v>
      </c>
      <c r="B54" s="3" t="s">
        <v>712</v>
      </c>
      <c r="C54" s="3" t="s">
        <v>625</v>
      </c>
      <c r="D54" s="3" t="s">
        <v>1</v>
      </c>
      <c r="E54" s="3" t="s">
        <v>697</v>
      </c>
      <c r="F54" s="1">
        <v>15.76</v>
      </c>
      <c r="G54" s="4">
        <v>70</v>
      </c>
      <c r="H54" s="1">
        <v>1.51</v>
      </c>
      <c r="I54" s="24">
        <f t="shared" si="0"/>
        <v>12.57211985288758</v>
      </c>
      <c r="J54" s="24" t="str">
        <f>VLOOKUP(I54,MAT_IND!C$6:D$12,2,TRUE)</f>
        <v>Algo Frío</v>
      </c>
      <c r="K54" s="11">
        <v>1</v>
      </c>
      <c r="L54" s="11" t="s">
        <v>165</v>
      </c>
      <c r="M54" s="11">
        <v>2</v>
      </c>
      <c r="N54" s="11">
        <v>-74.023916569999997</v>
      </c>
      <c r="O54" s="12">
        <v>4.7461627179999999</v>
      </c>
    </row>
    <row r="55" spans="1:15" x14ac:dyDescent="0.25">
      <c r="A55" s="10">
        <v>54</v>
      </c>
      <c r="B55" s="3" t="s">
        <v>713</v>
      </c>
      <c r="C55" s="3" t="s">
        <v>625</v>
      </c>
      <c r="D55" s="3" t="s">
        <v>1</v>
      </c>
      <c r="E55" s="3" t="s">
        <v>714</v>
      </c>
      <c r="F55" s="1">
        <v>15.76</v>
      </c>
      <c r="G55" s="4">
        <v>70</v>
      </c>
      <c r="H55" s="1">
        <v>1.51</v>
      </c>
      <c r="I55" s="24">
        <f t="shared" si="0"/>
        <v>12.57211985288758</v>
      </c>
      <c r="J55" s="24" t="str">
        <f>VLOOKUP(I55,MAT_IND!C$6:D$12,2,TRUE)</f>
        <v>Algo Frío</v>
      </c>
      <c r="K55" s="11">
        <v>1</v>
      </c>
      <c r="L55" s="11" t="s">
        <v>165</v>
      </c>
      <c r="M55" s="11">
        <v>3</v>
      </c>
      <c r="N55" s="11">
        <v>-74.045474769999998</v>
      </c>
      <c r="O55" s="12">
        <v>4.7542822390000001</v>
      </c>
    </row>
    <row r="56" spans="1:15" x14ac:dyDescent="0.25">
      <c r="A56" s="10">
        <v>55</v>
      </c>
      <c r="B56" s="3" t="s">
        <v>715</v>
      </c>
      <c r="C56" s="3" t="s">
        <v>625</v>
      </c>
      <c r="D56" s="3" t="s">
        <v>1</v>
      </c>
      <c r="E56" s="3" t="s">
        <v>716</v>
      </c>
      <c r="F56" s="1">
        <v>15.76</v>
      </c>
      <c r="G56" s="4">
        <v>70</v>
      </c>
      <c r="H56" s="1">
        <v>1.51</v>
      </c>
      <c r="I56" s="24">
        <f t="shared" si="0"/>
        <v>12.57211985288758</v>
      </c>
      <c r="J56" s="24" t="str">
        <f>VLOOKUP(I56,MAT_IND!C$6:D$12,2,TRUE)</f>
        <v>Algo Frío</v>
      </c>
      <c r="K56" s="11">
        <v>1</v>
      </c>
      <c r="L56" s="11" t="s">
        <v>165</v>
      </c>
      <c r="M56" s="11">
        <v>3</v>
      </c>
      <c r="N56" s="11">
        <v>-74.031028289999995</v>
      </c>
      <c r="O56" s="12">
        <v>4.7433081320000001</v>
      </c>
    </row>
    <row r="57" spans="1:15" x14ac:dyDescent="0.25">
      <c r="A57" s="10">
        <v>56</v>
      </c>
      <c r="B57" s="3" t="s">
        <v>717</v>
      </c>
      <c r="C57" s="3" t="s">
        <v>625</v>
      </c>
      <c r="D57" s="3" t="s">
        <v>1</v>
      </c>
      <c r="E57" s="3" t="s">
        <v>718</v>
      </c>
      <c r="F57" s="1">
        <v>15.76</v>
      </c>
      <c r="G57" s="4">
        <v>70</v>
      </c>
      <c r="H57" s="1">
        <v>1.51</v>
      </c>
      <c r="I57" s="24">
        <f t="shared" si="0"/>
        <v>12.57211985288758</v>
      </c>
      <c r="J57" s="24" t="str">
        <f>VLOOKUP(I57,MAT_IND!C$6:D$12,2,TRUE)</f>
        <v>Algo Frío</v>
      </c>
      <c r="K57" s="11">
        <v>1</v>
      </c>
      <c r="L57" s="11" t="s">
        <v>165</v>
      </c>
      <c r="M57" s="11">
        <v>3</v>
      </c>
      <c r="N57" s="11">
        <v>-74.031387550000005</v>
      </c>
      <c r="O57" s="12">
        <v>4.7466368049999996</v>
      </c>
    </row>
    <row r="58" spans="1:15" x14ac:dyDescent="0.25">
      <c r="A58" s="10">
        <v>57</v>
      </c>
      <c r="B58" s="3" t="s">
        <v>719</v>
      </c>
      <c r="C58" s="3" t="s">
        <v>625</v>
      </c>
      <c r="D58" s="3" t="s">
        <v>1</v>
      </c>
      <c r="E58" s="3" t="s">
        <v>720</v>
      </c>
      <c r="F58" s="1">
        <v>15.76</v>
      </c>
      <c r="G58" s="4">
        <v>70</v>
      </c>
      <c r="H58" s="1">
        <v>1.51</v>
      </c>
      <c r="I58" s="24">
        <f t="shared" si="0"/>
        <v>12.57211985288758</v>
      </c>
      <c r="J58" s="24" t="str">
        <f>VLOOKUP(I58,MAT_IND!C$6:D$12,2,TRUE)</f>
        <v>Algo Frío</v>
      </c>
      <c r="K58" s="11">
        <v>1</v>
      </c>
      <c r="L58" s="11" t="s">
        <v>165</v>
      </c>
      <c r="M58" s="11">
        <v>3</v>
      </c>
      <c r="N58" s="11">
        <v>-74.031022849999999</v>
      </c>
      <c r="O58" s="12">
        <v>4.7476998310000003</v>
      </c>
    </row>
    <row r="59" spans="1:15" x14ac:dyDescent="0.25">
      <c r="A59" s="10">
        <v>58</v>
      </c>
      <c r="B59" s="3" t="s">
        <v>721</v>
      </c>
      <c r="C59" s="3" t="s">
        <v>625</v>
      </c>
      <c r="D59" s="3" t="s">
        <v>1</v>
      </c>
      <c r="E59" s="3" t="s">
        <v>722</v>
      </c>
      <c r="F59" s="1">
        <v>15.76</v>
      </c>
      <c r="G59" s="4">
        <v>70</v>
      </c>
      <c r="H59" s="1">
        <v>1.51</v>
      </c>
      <c r="I59" s="24">
        <f t="shared" si="0"/>
        <v>12.57211985288758</v>
      </c>
      <c r="J59" s="24" t="str">
        <f>VLOOKUP(I59,MAT_IND!C$6:D$12,2,TRUE)</f>
        <v>Algo Frío</v>
      </c>
      <c r="K59" s="11">
        <v>1</v>
      </c>
      <c r="L59" s="11" t="s">
        <v>165</v>
      </c>
      <c r="M59" s="11">
        <v>3</v>
      </c>
      <c r="N59" s="11">
        <v>-74.041495839999996</v>
      </c>
      <c r="O59" s="12">
        <v>4.7588173229999997</v>
      </c>
    </row>
    <row r="60" spans="1:15" x14ac:dyDescent="0.25">
      <c r="A60" s="10">
        <v>59</v>
      </c>
      <c r="B60" s="3" t="s">
        <v>723</v>
      </c>
      <c r="C60" s="3" t="s">
        <v>625</v>
      </c>
      <c r="D60" s="3" t="s">
        <v>1</v>
      </c>
      <c r="E60" s="3" t="s">
        <v>724</v>
      </c>
      <c r="F60" s="1">
        <v>15.76</v>
      </c>
      <c r="G60" s="4">
        <v>70</v>
      </c>
      <c r="H60" s="1">
        <v>1.51</v>
      </c>
      <c r="I60" s="24">
        <f t="shared" si="0"/>
        <v>12.57211985288758</v>
      </c>
      <c r="J60" s="24" t="str">
        <f>VLOOKUP(I60,MAT_IND!C$6:D$12,2,TRUE)</f>
        <v>Algo Frío</v>
      </c>
      <c r="K60" s="11">
        <v>1</v>
      </c>
      <c r="L60" s="11" t="s">
        <v>165</v>
      </c>
      <c r="M60" s="11">
        <v>3</v>
      </c>
      <c r="N60" s="11">
        <v>-74.040874930000001</v>
      </c>
      <c r="O60" s="12">
        <v>4.7559394419999999</v>
      </c>
    </row>
    <row r="61" spans="1:15" x14ac:dyDescent="0.25">
      <c r="A61" s="10">
        <v>60</v>
      </c>
      <c r="B61" s="3" t="s">
        <v>725</v>
      </c>
      <c r="C61" s="3" t="s">
        <v>625</v>
      </c>
      <c r="D61" s="3" t="s">
        <v>1</v>
      </c>
      <c r="E61" s="3" t="s">
        <v>726</v>
      </c>
      <c r="F61" s="1">
        <v>15.76</v>
      </c>
      <c r="G61" s="4">
        <v>70</v>
      </c>
      <c r="H61" s="1">
        <v>1.51</v>
      </c>
      <c r="I61" s="24">
        <f t="shared" si="0"/>
        <v>12.57211985288758</v>
      </c>
      <c r="J61" s="24" t="str">
        <f>VLOOKUP(I61,MAT_IND!C$6:D$12,2,TRUE)</f>
        <v>Algo Frío</v>
      </c>
      <c r="K61" s="11">
        <v>1</v>
      </c>
      <c r="L61" s="11" t="s">
        <v>165</v>
      </c>
      <c r="M61" s="11">
        <v>3</v>
      </c>
      <c r="N61" s="11">
        <v>-74.027662809999995</v>
      </c>
      <c r="O61" s="12">
        <v>4.7447396160000004</v>
      </c>
    </row>
    <row r="62" spans="1:15" x14ac:dyDescent="0.25">
      <c r="A62" s="10">
        <v>61</v>
      </c>
      <c r="B62" s="3" t="s">
        <v>727</v>
      </c>
      <c r="C62" s="3" t="s">
        <v>625</v>
      </c>
      <c r="D62" s="3" t="s">
        <v>1</v>
      </c>
      <c r="E62" s="3" t="s">
        <v>728</v>
      </c>
      <c r="F62" s="1">
        <v>15.76</v>
      </c>
      <c r="G62" s="4">
        <v>70</v>
      </c>
      <c r="H62" s="1">
        <v>1.51</v>
      </c>
      <c r="I62" s="24">
        <f t="shared" si="0"/>
        <v>12.57211985288758</v>
      </c>
      <c r="J62" s="24" t="str">
        <f>VLOOKUP(I62,MAT_IND!C$6:D$12,2,TRUE)</f>
        <v>Algo Frío</v>
      </c>
      <c r="K62" s="11">
        <v>1</v>
      </c>
      <c r="L62" s="11" t="s">
        <v>165</v>
      </c>
      <c r="M62" s="11">
        <v>3</v>
      </c>
      <c r="N62" s="11">
        <v>-74.027387899999994</v>
      </c>
      <c r="O62" s="12">
        <v>4.7436483249999997</v>
      </c>
    </row>
    <row r="63" spans="1:15" x14ac:dyDescent="0.25">
      <c r="A63" s="10">
        <v>62</v>
      </c>
      <c r="B63" s="3" t="s">
        <v>729</v>
      </c>
      <c r="C63" s="3" t="s">
        <v>625</v>
      </c>
      <c r="D63" s="3" t="s">
        <v>1</v>
      </c>
      <c r="E63" s="3" t="s">
        <v>730</v>
      </c>
      <c r="F63" s="1">
        <v>15.76</v>
      </c>
      <c r="G63" s="4">
        <v>70</v>
      </c>
      <c r="H63" s="1">
        <v>1.51</v>
      </c>
      <c r="I63" s="24">
        <f t="shared" si="0"/>
        <v>12.57211985288758</v>
      </c>
      <c r="J63" s="24" t="str">
        <f>VLOOKUP(I63,MAT_IND!C$6:D$12,2,TRUE)</f>
        <v>Algo Frío</v>
      </c>
      <c r="K63" s="11">
        <v>1</v>
      </c>
      <c r="L63" s="11" t="s">
        <v>165</v>
      </c>
      <c r="M63" s="11">
        <v>4</v>
      </c>
      <c r="N63" s="11">
        <v>-74.023529600000003</v>
      </c>
      <c r="O63" s="12">
        <v>4.7544091149999996</v>
      </c>
    </row>
    <row r="64" spans="1:15" x14ac:dyDescent="0.25">
      <c r="A64" s="10">
        <v>63</v>
      </c>
      <c r="B64" s="3" t="s">
        <v>731</v>
      </c>
      <c r="C64" s="3" t="s">
        <v>625</v>
      </c>
      <c r="D64" s="3" t="s">
        <v>1</v>
      </c>
      <c r="E64" s="3" t="s">
        <v>732</v>
      </c>
      <c r="F64" s="1">
        <v>15.76</v>
      </c>
      <c r="G64" s="4">
        <v>70</v>
      </c>
      <c r="H64" s="1">
        <v>1.51</v>
      </c>
      <c r="I64" s="24">
        <f t="shared" si="0"/>
        <v>12.57211985288758</v>
      </c>
      <c r="J64" s="24" t="str">
        <f>VLOOKUP(I64,MAT_IND!C$6:D$12,2,TRUE)</f>
        <v>Algo Frío</v>
      </c>
      <c r="K64" s="11">
        <v>1</v>
      </c>
      <c r="L64" s="11" t="s">
        <v>165</v>
      </c>
      <c r="M64" s="11">
        <v>4</v>
      </c>
      <c r="N64" s="11">
        <v>-74.031048530000007</v>
      </c>
      <c r="O64" s="12">
        <v>4.7506848740000001</v>
      </c>
    </row>
    <row r="65" spans="1:15" x14ac:dyDescent="0.25">
      <c r="A65" s="10">
        <v>64</v>
      </c>
      <c r="B65" s="3" t="s">
        <v>733</v>
      </c>
      <c r="C65" s="3" t="s">
        <v>625</v>
      </c>
      <c r="D65" s="3" t="s">
        <v>1</v>
      </c>
      <c r="E65" s="3" t="s">
        <v>734</v>
      </c>
      <c r="F65" s="1">
        <v>15.76</v>
      </c>
      <c r="G65" s="4">
        <v>70</v>
      </c>
      <c r="H65" s="1">
        <v>1.51</v>
      </c>
      <c r="I65" s="24">
        <f t="shared" si="0"/>
        <v>12.57211985288758</v>
      </c>
      <c r="J65" s="24" t="str">
        <f>VLOOKUP(I65,MAT_IND!C$6:D$12,2,TRUE)</f>
        <v>Algo Frío</v>
      </c>
      <c r="K65" s="11">
        <v>1</v>
      </c>
      <c r="L65" s="11" t="s">
        <v>165</v>
      </c>
      <c r="M65" s="11">
        <v>4</v>
      </c>
      <c r="N65" s="11">
        <v>-74.038564629999996</v>
      </c>
      <c r="O65" s="12">
        <v>4.7561100850000004</v>
      </c>
    </row>
    <row r="66" spans="1:15" x14ac:dyDescent="0.25">
      <c r="A66" s="10">
        <v>65</v>
      </c>
      <c r="B66" s="3" t="s">
        <v>735</v>
      </c>
      <c r="C66" s="3" t="s">
        <v>625</v>
      </c>
      <c r="D66" s="3" t="s">
        <v>1</v>
      </c>
      <c r="E66" s="3" t="s">
        <v>734</v>
      </c>
      <c r="F66" s="1">
        <v>15.76</v>
      </c>
      <c r="G66" s="4">
        <v>70</v>
      </c>
      <c r="H66" s="1">
        <v>1.51</v>
      </c>
      <c r="I66" s="24">
        <f t="shared" si="0"/>
        <v>12.57211985288758</v>
      </c>
      <c r="J66" s="24" t="str">
        <f>VLOOKUP(I66,MAT_IND!C$6:D$12,2,TRUE)</f>
        <v>Algo Frío</v>
      </c>
      <c r="K66" s="11">
        <v>1</v>
      </c>
      <c r="L66" s="11" t="s">
        <v>165</v>
      </c>
      <c r="M66" s="11">
        <v>4</v>
      </c>
      <c r="N66" s="11">
        <v>-74.038198629999997</v>
      </c>
      <c r="O66" s="12">
        <v>4.7541464900000001</v>
      </c>
    </row>
    <row r="67" spans="1:15" x14ac:dyDescent="0.25">
      <c r="A67" s="10">
        <v>66</v>
      </c>
      <c r="B67" s="3" t="s">
        <v>736</v>
      </c>
      <c r="C67" s="3" t="s">
        <v>625</v>
      </c>
      <c r="D67" s="3" t="s">
        <v>1</v>
      </c>
      <c r="E67" s="3" t="s">
        <v>737</v>
      </c>
      <c r="F67" s="1">
        <v>15.76</v>
      </c>
      <c r="G67" s="4">
        <v>70</v>
      </c>
      <c r="H67" s="1">
        <v>1.51</v>
      </c>
      <c r="I67" s="24">
        <f t="shared" ref="I67:I130" si="1">(((33.5-F67)*(0.05+0.18*SQRT(H67)+(G67/160))))</f>
        <v>12.57211985288758</v>
      </c>
      <c r="J67" s="24" t="str">
        <f>VLOOKUP(I67,MAT_IND!C$6:D$12,2,TRUE)</f>
        <v>Algo Frío</v>
      </c>
      <c r="K67" s="11">
        <v>1</v>
      </c>
      <c r="L67" s="11" t="s">
        <v>165</v>
      </c>
      <c r="M67" s="11">
        <v>3</v>
      </c>
      <c r="N67" s="11">
        <v>-74.044509590000004</v>
      </c>
      <c r="O67" s="12">
        <v>4.7579972929999998</v>
      </c>
    </row>
    <row r="68" spans="1:15" x14ac:dyDescent="0.25">
      <c r="A68" s="10">
        <v>67</v>
      </c>
      <c r="B68" s="3" t="s">
        <v>738</v>
      </c>
      <c r="C68" s="3" t="s">
        <v>625</v>
      </c>
      <c r="D68" s="3" t="s">
        <v>1</v>
      </c>
      <c r="E68" s="3" t="s">
        <v>739</v>
      </c>
      <c r="F68" s="1">
        <v>15.76</v>
      </c>
      <c r="G68" s="4">
        <v>70</v>
      </c>
      <c r="H68" s="1">
        <v>1.51</v>
      </c>
      <c r="I68" s="24">
        <f t="shared" si="1"/>
        <v>12.57211985288758</v>
      </c>
      <c r="J68" s="24" t="str">
        <f>VLOOKUP(I68,MAT_IND!C$6:D$12,2,TRUE)</f>
        <v>Algo Frío</v>
      </c>
      <c r="K68" s="11">
        <v>1</v>
      </c>
      <c r="L68" s="11" t="s">
        <v>165</v>
      </c>
      <c r="M68" s="11">
        <v>4</v>
      </c>
      <c r="N68" s="11">
        <v>-74.02556319</v>
      </c>
      <c r="O68" s="12">
        <v>4.7467530399999998</v>
      </c>
    </row>
    <row r="69" spans="1:15" x14ac:dyDescent="0.25">
      <c r="A69" s="10">
        <v>68</v>
      </c>
      <c r="B69" s="3" t="s">
        <v>740</v>
      </c>
      <c r="C69" s="3" t="s">
        <v>625</v>
      </c>
      <c r="D69" s="3" t="s">
        <v>1</v>
      </c>
      <c r="E69" s="3" t="s">
        <v>741</v>
      </c>
      <c r="F69" s="1">
        <v>15.76</v>
      </c>
      <c r="G69" s="4">
        <v>70</v>
      </c>
      <c r="H69" s="1">
        <v>1.51</v>
      </c>
      <c r="I69" s="24">
        <f t="shared" si="1"/>
        <v>12.57211985288758</v>
      </c>
      <c r="J69" s="24" t="str">
        <f>VLOOKUP(I69,MAT_IND!C$6:D$12,2,TRUE)</f>
        <v>Algo Frío</v>
      </c>
      <c r="K69" s="11">
        <v>1</v>
      </c>
      <c r="L69" s="11" t="s">
        <v>165</v>
      </c>
      <c r="M69" s="11">
        <v>4</v>
      </c>
      <c r="N69" s="11">
        <v>-74.037430279999995</v>
      </c>
      <c r="O69" s="12">
        <v>4.7499620949999999</v>
      </c>
    </row>
    <row r="70" spans="1:15" x14ac:dyDescent="0.25">
      <c r="A70" s="10">
        <v>69</v>
      </c>
      <c r="B70" s="3" t="s">
        <v>742</v>
      </c>
      <c r="C70" s="3" t="s">
        <v>625</v>
      </c>
      <c r="D70" s="3" t="s">
        <v>1</v>
      </c>
      <c r="E70" s="3" t="s">
        <v>743</v>
      </c>
      <c r="F70" s="1">
        <v>15.76</v>
      </c>
      <c r="G70" s="4">
        <v>70</v>
      </c>
      <c r="H70" s="1">
        <v>1.51</v>
      </c>
      <c r="I70" s="24">
        <f t="shared" si="1"/>
        <v>12.57211985288758</v>
      </c>
      <c r="J70" s="24" t="str">
        <f>VLOOKUP(I70,MAT_IND!C$6:D$12,2,TRUE)</f>
        <v>Algo Frío</v>
      </c>
      <c r="K70" s="11">
        <v>1</v>
      </c>
      <c r="L70" s="11" t="s">
        <v>165</v>
      </c>
      <c r="M70" s="11">
        <v>4</v>
      </c>
      <c r="N70" s="11">
        <v>-74.040554630000003</v>
      </c>
      <c r="O70" s="12">
        <v>4.7542180079999996</v>
      </c>
    </row>
    <row r="71" spans="1:15" x14ac:dyDescent="0.25">
      <c r="A71" s="10">
        <v>70</v>
      </c>
      <c r="B71" s="3" t="s">
        <v>744</v>
      </c>
      <c r="C71" s="3" t="s">
        <v>625</v>
      </c>
      <c r="D71" s="3" t="s">
        <v>1</v>
      </c>
      <c r="E71" s="3" t="s">
        <v>745</v>
      </c>
      <c r="F71" s="1">
        <v>15.76</v>
      </c>
      <c r="G71" s="4">
        <v>70</v>
      </c>
      <c r="H71" s="1">
        <v>1.51</v>
      </c>
      <c r="I71" s="24">
        <f t="shared" si="1"/>
        <v>12.57211985288758</v>
      </c>
      <c r="J71" s="24" t="str">
        <f>VLOOKUP(I71,MAT_IND!C$6:D$12,2,TRUE)</f>
        <v>Algo Frío</v>
      </c>
      <c r="K71" s="11">
        <v>1</v>
      </c>
      <c r="L71" s="11" t="s">
        <v>165</v>
      </c>
      <c r="M71" s="11">
        <v>3</v>
      </c>
      <c r="N71" s="11">
        <v>-74.029740930000003</v>
      </c>
      <c r="O71" s="12">
        <v>4.7343993480000002</v>
      </c>
    </row>
    <row r="72" spans="1:15" x14ac:dyDescent="0.25">
      <c r="A72" s="10">
        <v>71</v>
      </c>
      <c r="B72" s="3" t="s">
        <v>746</v>
      </c>
      <c r="C72" s="3" t="s">
        <v>625</v>
      </c>
      <c r="D72" s="3" t="s">
        <v>1</v>
      </c>
      <c r="E72" s="3" t="s">
        <v>747</v>
      </c>
      <c r="F72" s="1">
        <v>15.76</v>
      </c>
      <c r="G72" s="4">
        <v>70</v>
      </c>
      <c r="H72" s="1">
        <v>1.51</v>
      </c>
      <c r="I72" s="24">
        <f t="shared" si="1"/>
        <v>12.57211985288758</v>
      </c>
      <c r="J72" s="24" t="str">
        <f>VLOOKUP(I72,MAT_IND!C$6:D$12,2,TRUE)</f>
        <v>Algo Frío</v>
      </c>
      <c r="K72" s="11">
        <v>1</v>
      </c>
      <c r="L72" s="11" t="s">
        <v>165</v>
      </c>
      <c r="M72" s="11">
        <v>3</v>
      </c>
      <c r="N72" s="11">
        <v>-74.027634489999997</v>
      </c>
      <c r="O72" s="12">
        <v>4.7408818760000004</v>
      </c>
    </row>
    <row r="73" spans="1:15" x14ac:dyDescent="0.25">
      <c r="A73" s="10">
        <v>72</v>
      </c>
      <c r="B73" s="3" t="s">
        <v>748</v>
      </c>
      <c r="C73" s="3" t="s">
        <v>625</v>
      </c>
      <c r="D73" s="3" t="s">
        <v>1</v>
      </c>
      <c r="E73" s="3" t="s">
        <v>749</v>
      </c>
      <c r="F73" s="1">
        <v>15.76</v>
      </c>
      <c r="G73" s="4">
        <v>70</v>
      </c>
      <c r="H73" s="1">
        <v>1.51</v>
      </c>
      <c r="I73" s="24">
        <f t="shared" si="1"/>
        <v>12.57211985288758</v>
      </c>
      <c r="J73" s="24" t="str">
        <f>VLOOKUP(I73,MAT_IND!C$6:D$12,2,TRUE)</f>
        <v>Algo Frío</v>
      </c>
      <c r="K73" s="11">
        <v>1</v>
      </c>
      <c r="L73" s="11" t="s">
        <v>165</v>
      </c>
      <c r="M73" s="11">
        <v>3</v>
      </c>
      <c r="N73" s="11">
        <v>-74.027554629999997</v>
      </c>
      <c r="O73" s="12">
        <v>4.7322599360000002</v>
      </c>
    </row>
    <row r="74" spans="1:15" x14ac:dyDescent="0.25">
      <c r="A74" s="10">
        <v>73</v>
      </c>
      <c r="B74" s="3" t="s">
        <v>750</v>
      </c>
      <c r="C74" s="3" t="s">
        <v>625</v>
      </c>
      <c r="D74" s="3" t="s">
        <v>1</v>
      </c>
      <c r="E74" s="3" t="s">
        <v>751</v>
      </c>
      <c r="F74" s="1">
        <v>15.76</v>
      </c>
      <c r="G74" s="4">
        <v>70</v>
      </c>
      <c r="H74" s="1">
        <v>1.51</v>
      </c>
      <c r="I74" s="24">
        <f t="shared" si="1"/>
        <v>12.57211985288758</v>
      </c>
      <c r="J74" s="24" t="str">
        <f>VLOOKUP(I74,MAT_IND!C$6:D$12,2,TRUE)</f>
        <v>Algo Frío</v>
      </c>
      <c r="K74" s="11">
        <v>1</v>
      </c>
      <c r="L74" s="11" t="s">
        <v>165</v>
      </c>
      <c r="M74" s="11">
        <v>3</v>
      </c>
      <c r="N74" s="11">
        <v>-74.030086690000005</v>
      </c>
      <c r="O74" s="12">
        <v>4.7407907250000001</v>
      </c>
    </row>
    <row r="75" spans="1:15" x14ac:dyDescent="0.25">
      <c r="A75" s="10">
        <v>74</v>
      </c>
      <c r="B75" s="3" t="s">
        <v>752</v>
      </c>
      <c r="C75" s="3" t="s">
        <v>625</v>
      </c>
      <c r="D75" s="3" t="s">
        <v>1</v>
      </c>
      <c r="E75" s="3" t="s">
        <v>745</v>
      </c>
      <c r="F75" s="1">
        <v>15.76</v>
      </c>
      <c r="G75" s="4">
        <v>70</v>
      </c>
      <c r="H75" s="1">
        <v>1.51</v>
      </c>
      <c r="I75" s="24">
        <f t="shared" si="1"/>
        <v>12.57211985288758</v>
      </c>
      <c r="J75" s="24" t="str">
        <f>VLOOKUP(I75,MAT_IND!C$6:D$12,2,TRUE)</f>
        <v>Algo Frío</v>
      </c>
      <c r="K75" s="11">
        <v>1</v>
      </c>
      <c r="L75" s="11" t="s">
        <v>165</v>
      </c>
      <c r="M75" s="11">
        <v>3</v>
      </c>
      <c r="N75" s="11">
        <v>-74.030616440000003</v>
      </c>
      <c r="O75" s="12">
        <v>4.7347862090000001</v>
      </c>
    </row>
    <row r="76" spans="1:15" x14ac:dyDescent="0.25">
      <c r="A76" s="10">
        <v>75</v>
      </c>
      <c r="B76" s="3" t="s">
        <v>753</v>
      </c>
      <c r="C76" s="3" t="s">
        <v>625</v>
      </c>
      <c r="D76" s="3" t="s">
        <v>1</v>
      </c>
      <c r="E76" s="3" t="s">
        <v>754</v>
      </c>
      <c r="F76" s="1">
        <v>15.76</v>
      </c>
      <c r="G76" s="4">
        <v>70</v>
      </c>
      <c r="H76" s="1">
        <v>1.51</v>
      </c>
      <c r="I76" s="24">
        <f t="shared" si="1"/>
        <v>12.57211985288758</v>
      </c>
      <c r="J76" s="24" t="str">
        <f>VLOOKUP(I76,MAT_IND!C$6:D$12,2,TRUE)</f>
        <v>Algo Frío</v>
      </c>
      <c r="K76" s="11">
        <v>1</v>
      </c>
      <c r="L76" s="11" t="s">
        <v>165</v>
      </c>
      <c r="M76" s="11">
        <v>3</v>
      </c>
      <c r="N76" s="11">
        <v>-74.029308819999997</v>
      </c>
      <c r="O76" s="12">
        <v>4.7360960399999996</v>
      </c>
    </row>
    <row r="77" spans="1:15" x14ac:dyDescent="0.25">
      <c r="A77" s="10">
        <v>76</v>
      </c>
      <c r="B77" s="3" t="s">
        <v>755</v>
      </c>
      <c r="C77" s="3" t="s">
        <v>625</v>
      </c>
      <c r="D77" s="3" t="s">
        <v>1</v>
      </c>
      <c r="E77" s="3" t="s">
        <v>756</v>
      </c>
      <c r="F77" s="1">
        <v>15.76</v>
      </c>
      <c r="G77" s="4">
        <v>70</v>
      </c>
      <c r="H77" s="1">
        <v>1.51</v>
      </c>
      <c r="I77" s="24">
        <f t="shared" si="1"/>
        <v>12.57211985288758</v>
      </c>
      <c r="J77" s="24" t="str">
        <f>VLOOKUP(I77,MAT_IND!C$6:D$12,2,TRUE)</f>
        <v>Algo Frío</v>
      </c>
      <c r="K77" s="11">
        <v>1</v>
      </c>
      <c r="L77" s="11" t="s">
        <v>165</v>
      </c>
      <c r="M77" s="11">
        <v>3</v>
      </c>
      <c r="N77" s="11">
        <v>-74.030395970000001</v>
      </c>
      <c r="O77" s="12">
        <v>4.7330166519999999</v>
      </c>
    </row>
    <row r="78" spans="1:15" x14ac:dyDescent="0.25">
      <c r="A78" s="10">
        <v>77</v>
      </c>
      <c r="B78" s="3" t="s">
        <v>757</v>
      </c>
      <c r="C78" s="3" t="s">
        <v>625</v>
      </c>
      <c r="D78" s="3" t="s">
        <v>1</v>
      </c>
      <c r="E78" s="3" t="s">
        <v>758</v>
      </c>
      <c r="F78" s="1">
        <v>15.76</v>
      </c>
      <c r="G78" s="4">
        <v>70</v>
      </c>
      <c r="H78" s="1">
        <v>1.51</v>
      </c>
      <c r="I78" s="24">
        <f t="shared" si="1"/>
        <v>12.57211985288758</v>
      </c>
      <c r="J78" s="24" t="str">
        <f>VLOOKUP(I78,MAT_IND!C$6:D$12,2,TRUE)</f>
        <v>Algo Frío</v>
      </c>
      <c r="K78" s="11">
        <v>1</v>
      </c>
      <c r="L78" s="11" t="s">
        <v>165</v>
      </c>
      <c r="M78" s="11">
        <v>3</v>
      </c>
      <c r="N78" s="11">
        <v>-74.031761149999994</v>
      </c>
      <c r="O78" s="12">
        <v>4.7334837089999997</v>
      </c>
    </row>
    <row r="79" spans="1:15" x14ac:dyDescent="0.25">
      <c r="A79" s="10">
        <v>78</v>
      </c>
      <c r="B79" s="3" t="s">
        <v>759</v>
      </c>
      <c r="C79" s="3" t="s">
        <v>625</v>
      </c>
      <c r="D79" s="3" t="s">
        <v>1</v>
      </c>
      <c r="E79" s="3" t="s">
        <v>760</v>
      </c>
      <c r="F79" s="1">
        <v>15.76</v>
      </c>
      <c r="G79" s="4">
        <v>70</v>
      </c>
      <c r="H79" s="1">
        <v>1.68</v>
      </c>
      <c r="I79" s="24">
        <f t="shared" si="1"/>
        <v>12.787110239631197</v>
      </c>
      <c r="J79" s="24" t="str">
        <f>VLOOKUP(I79,MAT_IND!C$6:D$12,2,TRUE)</f>
        <v>Algo Frío</v>
      </c>
      <c r="K79" s="11">
        <v>1</v>
      </c>
      <c r="L79" s="11" t="s">
        <v>165</v>
      </c>
      <c r="M79" s="11">
        <v>1</v>
      </c>
      <c r="N79" s="11">
        <v>-74.014437700000002</v>
      </c>
      <c r="O79" s="12">
        <v>4.7327917289999997</v>
      </c>
    </row>
    <row r="80" spans="1:15" x14ac:dyDescent="0.25">
      <c r="A80" s="10">
        <v>79</v>
      </c>
      <c r="B80" s="3" t="s">
        <v>761</v>
      </c>
      <c r="C80" s="3" t="s">
        <v>625</v>
      </c>
      <c r="D80" s="3" t="s">
        <v>1</v>
      </c>
      <c r="E80" s="3" t="s">
        <v>762</v>
      </c>
      <c r="F80" s="1">
        <v>15.76</v>
      </c>
      <c r="G80" s="4">
        <v>70</v>
      </c>
      <c r="H80" s="1">
        <v>1.51</v>
      </c>
      <c r="I80" s="24">
        <f t="shared" si="1"/>
        <v>12.57211985288758</v>
      </c>
      <c r="J80" s="24" t="str">
        <f>VLOOKUP(I80,MAT_IND!C$6:D$12,2,TRUE)</f>
        <v>Algo Frío</v>
      </c>
      <c r="K80" s="11">
        <v>1</v>
      </c>
      <c r="L80" s="11" t="s">
        <v>165</v>
      </c>
      <c r="M80" s="11">
        <v>3</v>
      </c>
      <c r="N80" s="11">
        <v>-74.025682000000003</v>
      </c>
      <c r="O80" s="12">
        <v>4.7409662690000003</v>
      </c>
    </row>
    <row r="81" spans="1:15" x14ac:dyDescent="0.25">
      <c r="A81" s="10">
        <v>80</v>
      </c>
      <c r="B81" s="3" t="s">
        <v>763</v>
      </c>
      <c r="C81" s="3" t="s">
        <v>625</v>
      </c>
      <c r="D81" s="3" t="s">
        <v>1</v>
      </c>
      <c r="E81" s="3" t="s">
        <v>764</v>
      </c>
      <c r="F81" s="1">
        <v>15.76</v>
      </c>
      <c r="G81" s="4">
        <v>70</v>
      </c>
      <c r="H81" s="1">
        <v>1.51</v>
      </c>
      <c r="I81" s="24">
        <f t="shared" si="1"/>
        <v>12.57211985288758</v>
      </c>
      <c r="J81" s="24" t="str">
        <f>VLOOKUP(I81,MAT_IND!C$6:D$12,2,TRUE)</f>
        <v>Algo Frío</v>
      </c>
      <c r="K81" s="11">
        <v>1</v>
      </c>
      <c r="L81" s="11" t="s">
        <v>165</v>
      </c>
      <c r="M81" s="11">
        <v>3</v>
      </c>
      <c r="N81" s="11">
        <v>-74.03084466</v>
      </c>
      <c r="O81" s="12">
        <v>4.7366108650000003</v>
      </c>
    </row>
    <row r="82" spans="1:15" x14ac:dyDescent="0.25">
      <c r="A82" s="10">
        <v>81</v>
      </c>
      <c r="B82" s="3" t="s">
        <v>765</v>
      </c>
      <c r="C82" s="3" t="s">
        <v>625</v>
      </c>
      <c r="D82" s="3" t="s">
        <v>1</v>
      </c>
      <c r="E82" s="3" t="s">
        <v>745</v>
      </c>
      <c r="F82" s="1">
        <v>15.76</v>
      </c>
      <c r="G82" s="4">
        <v>70</v>
      </c>
      <c r="H82" s="1">
        <v>1.51</v>
      </c>
      <c r="I82" s="24">
        <f t="shared" si="1"/>
        <v>12.57211985288758</v>
      </c>
      <c r="J82" s="24" t="str">
        <f>VLOOKUP(I82,MAT_IND!C$6:D$12,2,TRUE)</f>
        <v>Algo Frío</v>
      </c>
      <c r="K82" s="11">
        <v>1</v>
      </c>
      <c r="L82" s="11" t="s">
        <v>165</v>
      </c>
      <c r="M82" s="11">
        <v>3</v>
      </c>
      <c r="N82" s="11">
        <v>-74.02696881</v>
      </c>
      <c r="O82" s="12">
        <v>4.7354500469999996</v>
      </c>
    </row>
    <row r="83" spans="1:15" x14ac:dyDescent="0.25">
      <c r="A83" s="10">
        <v>82</v>
      </c>
      <c r="B83" s="3" t="s">
        <v>766</v>
      </c>
      <c r="C83" s="3" t="s">
        <v>625</v>
      </c>
      <c r="D83" s="3" t="s">
        <v>1</v>
      </c>
      <c r="E83" s="3" t="s">
        <v>767</v>
      </c>
      <c r="F83" s="1">
        <v>15.76</v>
      </c>
      <c r="G83" s="4">
        <v>70</v>
      </c>
      <c r="H83" s="1">
        <v>1.51</v>
      </c>
      <c r="I83" s="24">
        <f t="shared" si="1"/>
        <v>12.57211985288758</v>
      </c>
      <c r="J83" s="24" t="str">
        <f>VLOOKUP(I83,MAT_IND!C$6:D$12,2,TRUE)</f>
        <v>Algo Frío</v>
      </c>
      <c r="K83" s="11">
        <v>1</v>
      </c>
      <c r="L83" s="11" t="s">
        <v>165</v>
      </c>
      <c r="M83" s="11">
        <v>3</v>
      </c>
      <c r="N83" s="11">
        <v>-74.031454389999993</v>
      </c>
      <c r="O83" s="12">
        <v>4.7360343440000001</v>
      </c>
    </row>
    <row r="84" spans="1:15" x14ac:dyDescent="0.25">
      <c r="A84" s="10">
        <v>83</v>
      </c>
      <c r="B84" s="3" t="s">
        <v>768</v>
      </c>
      <c r="C84" s="3" t="s">
        <v>625</v>
      </c>
      <c r="D84" s="3" t="s">
        <v>1</v>
      </c>
      <c r="E84" s="3" t="s">
        <v>769</v>
      </c>
      <c r="F84" s="1">
        <v>15.76</v>
      </c>
      <c r="G84" s="4">
        <v>70</v>
      </c>
      <c r="H84" s="1">
        <v>1.68</v>
      </c>
      <c r="I84" s="24">
        <f t="shared" si="1"/>
        <v>12.787110239631197</v>
      </c>
      <c r="J84" s="24" t="str">
        <f>VLOOKUP(I84,MAT_IND!C$6:D$12,2,TRUE)</f>
        <v>Algo Frío</v>
      </c>
      <c r="K84" s="11">
        <v>1</v>
      </c>
      <c r="L84" s="11" t="s">
        <v>165</v>
      </c>
      <c r="M84" s="11">
        <v>1</v>
      </c>
      <c r="N84" s="11">
        <v>-74.013578539999997</v>
      </c>
      <c r="O84" s="12">
        <v>4.7327276490000001</v>
      </c>
    </row>
    <row r="85" spans="1:15" x14ac:dyDescent="0.25">
      <c r="A85" s="10">
        <v>84</v>
      </c>
      <c r="B85" s="3" t="s">
        <v>770</v>
      </c>
      <c r="C85" s="3" t="s">
        <v>625</v>
      </c>
      <c r="D85" s="3" t="s">
        <v>1</v>
      </c>
      <c r="E85" s="3" t="s">
        <v>771</v>
      </c>
      <c r="F85" s="1">
        <v>15.76</v>
      </c>
      <c r="G85" s="4">
        <v>70</v>
      </c>
      <c r="H85" s="1">
        <v>1.68</v>
      </c>
      <c r="I85" s="24">
        <f t="shared" si="1"/>
        <v>12.787110239631197</v>
      </c>
      <c r="J85" s="24" t="str">
        <f>VLOOKUP(I85,MAT_IND!C$6:D$12,2,TRUE)</f>
        <v>Algo Frío</v>
      </c>
      <c r="K85" s="11">
        <v>1</v>
      </c>
      <c r="L85" s="11" t="s">
        <v>165</v>
      </c>
      <c r="M85" s="11">
        <v>2</v>
      </c>
      <c r="N85" s="11">
        <v>-74.020089600000006</v>
      </c>
      <c r="O85" s="12">
        <v>4.7351616910000001</v>
      </c>
    </row>
    <row r="86" spans="1:15" x14ac:dyDescent="0.25">
      <c r="A86" s="10">
        <v>85</v>
      </c>
      <c r="B86" s="3" t="s">
        <v>772</v>
      </c>
      <c r="C86" s="3" t="s">
        <v>625</v>
      </c>
      <c r="D86" s="3" t="s">
        <v>1</v>
      </c>
      <c r="E86" s="3" t="s">
        <v>773</v>
      </c>
      <c r="F86" s="1">
        <v>15.76</v>
      </c>
      <c r="G86" s="4">
        <v>70</v>
      </c>
      <c r="H86" s="1">
        <v>1.51</v>
      </c>
      <c r="I86" s="24">
        <f t="shared" si="1"/>
        <v>12.57211985288758</v>
      </c>
      <c r="J86" s="24" t="str">
        <f>VLOOKUP(I86,MAT_IND!C$6:D$12,2,TRUE)</f>
        <v>Algo Frío</v>
      </c>
      <c r="K86" s="11">
        <v>1</v>
      </c>
      <c r="L86" s="11" t="s">
        <v>165</v>
      </c>
      <c r="M86" s="11">
        <v>3</v>
      </c>
      <c r="N86" s="11">
        <v>-74.028351639999997</v>
      </c>
      <c r="O86" s="12">
        <v>4.7414670369999996</v>
      </c>
    </row>
    <row r="87" spans="1:15" x14ac:dyDescent="0.25">
      <c r="A87" s="10">
        <v>86</v>
      </c>
      <c r="B87" s="3" t="s">
        <v>774</v>
      </c>
      <c r="C87" s="3" t="s">
        <v>625</v>
      </c>
      <c r="D87" s="3" t="s">
        <v>1</v>
      </c>
      <c r="E87" s="3" t="s">
        <v>775</v>
      </c>
      <c r="F87" s="1">
        <v>15.76</v>
      </c>
      <c r="G87" s="4">
        <v>70</v>
      </c>
      <c r="H87" s="1">
        <v>1.51</v>
      </c>
      <c r="I87" s="24">
        <f t="shared" si="1"/>
        <v>12.57211985288758</v>
      </c>
      <c r="J87" s="24" t="str">
        <f>VLOOKUP(I87,MAT_IND!C$6:D$12,2,TRUE)</f>
        <v>Algo Frío</v>
      </c>
      <c r="K87" s="11">
        <v>1</v>
      </c>
      <c r="L87" s="11" t="s">
        <v>165</v>
      </c>
      <c r="M87" s="11">
        <v>3</v>
      </c>
      <c r="N87" s="11">
        <v>-74.029283390000003</v>
      </c>
      <c r="O87" s="12">
        <v>4.7405304150000003</v>
      </c>
    </row>
    <row r="88" spans="1:15" x14ac:dyDescent="0.25">
      <c r="A88" s="10">
        <v>87</v>
      </c>
      <c r="B88" s="3" t="s">
        <v>776</v>
      </c>
      <c r="C88" s="3" t="s">
        <v>625</v>
      </c>
      <c r="D88" s="3" t="s">
        <v>1</v>
      </c>
      <c r="E88" s="3" t="s">
        <v>773</v>
      </c>
      <c r="F88" s="1">
        <v>15.76</v>
      </c>
      <c r="G88" s="4">
        <v>70</v>
      </c>
      <c r="H88" s="1">
        <v>1.51</v>
      </c>
      <c r="I88" s="24">
        <f t="shared" si="1"/>
        <v>12.57211985288758</v>
      </c>
      <c r="J88" s="24" t="str">
        <f>VLOOKUP(I88,MAT_IND!C$6:D$12,2,TRUE)</f>
        <v>Algo Frío</v>
      </c>
      <c r="K88" s="11">
        <v>1</v>
      </c>
      <c r="L88" s="11" t="s">
        <v>165</v>
      </c>
      <c r="M88" s="11">
        <v>3</v>
      </c>
      <c r="N88" s="11">
        <v>-74.028751409999998</v>
      </c>
      <c r="O88" s="12">
        <v>4.7404168029999996</v>
      </c>
    </row>
    <row r="89" spans="1:15" x14ac:dyDescent="0.25">
      <c r="A89" s="10">
        <v>88</v>
      </c>
      <c r="B89" s="3" t="s">
        <v>777</v>
      </c>
      <c r="C89" s="3" t="s">
        <v>625</v>
      </c>
      <c r="D89" s="3" t="s">
        <v>1</v>
      </c>
      <c r="E89" s="3" t="s">
        <v>775</v>
      </c>
      <c r="F89" s="1">
        <v>15.76</v>
      </c>
      <c r="G89" s="4">
        <v>70</v>
      </c>
      <c r="H89" s="1">
        <v>1.51</v>
      </c>
      <c r="I89" s="24">
        <f t="shared" si="1"/>
        <v>12.57211985288758</v>
      </c>
      <c r="J89" s="24" t="str">
        <f>VLOOKUP(I89,MAT_IND!C$6:D$12,2,TRUE)</f>
        <v>Algo Frío</v>
      </c>
      <c r="K89" s="11">
        <v>1</v>
      </c>
      <c r="L89" s="11" t="s">
        <v>165</v>
      </c>
      <c r="M89" s="11">
        <v>3</v>
      </c>
      <c r="N89" s="11">
        <v>-74.029084220000001</v>
      </c>
      <c r="O89" s="12">
        <v>4.74186</v>
      </c>
    </row>
    <row r="90" spans="1:15" x14ac:dyDescent="0.25">
      <c r="A90" s="10">
        <v>89</v>
      </c>
      <c r="B90" s="3" t="s">
        <v>778</v>
      </c>
      <c r="C90" s="3" t="s">
        <v>625</v>
      </c>
      <c r="D90" s="3" t="s">
        <v>1</v>
      </c>
      <c r="E90" s="3" t="s">
        <v>779</v>
      </c>
      <c r="F90" s="1">
        <v>15.76</v>
      </c>
      <c r="G90" s="4">
        <v>70</v>
      </c>
      <c r="H90" s="1">
        <v>1.51</v>
      </c>
      <c r="I90" s="24">
        <f t="shared" si="1"/>
        <v>12.57211985288758</v>
      </c>
      <c r="J90" s="24" t="str">
        <f>VLOOKUP(I90,MAT_IND!C$6:D$12,2,TRUE)</f>
        <v>Algo Frío</v>
      </c>
      <c r="K90" s="11">
        <v>1</v>
      </c>
      <c r="L90" s="11" t="s">
        <v>165</v>
      </c>
      <c r="M90" s="11">
        <v>3</v>
      </c>
      <c r="N90" s="11">
        <v>-74.021526859999994</v>
      </c>
      <c r="O90" s="12">
        <v>4.7391330979999999</v>
      </c>
    </row>
    <row r="91" spans="1:15" x14ac:dyDescent="0.25">
      <c r="A91" s="10">
        <v>90</v>
      </c>
      <c r="B91" s="3" t="s">
        <v>780</v>
      </c>
      <c r="C91" s="3" t="s">
        <v>625</v>
      </c>
      <c r="D91" s="3" t="s">
        <v>1</v>
      </c>
      <c r="E91" s="3" t="s">
        <v>781</v>
      </c>
      <c r="F91" s="1">
        <v>15.76</v>
      </c>
      <c r="G91" s="4">
        <v>80</v>
      </c>
      <c r="H91" s="1">
        <v>1.68</v>
      </c>
      <c r="I91" s="24">
        <f t="shared" si="1"/>
        <v>13.895860239631197</v>
      </c>
      <c r="J91" s="24" t="str">
        <f>VLOOKUP(I91,MAT_IND!C$6:D$12,2,TRUE)</f>
        <v xml:space="preserve">Frío </v>
      </c>
      <c r="K91" s="11">
        <v>1</v>
      </c>
      <c r="L91" s="11" t="s">
        <v>165</v>
      </c>
      <c r="M91" s="11">
        <v>3</v>
      </c>
      <c r="N91" s="11">
        <v>-74.025604270000002</v>
      </c>
      <c r="O91" s="12">
        <v>4.7307949679999997</v>
      </c>
    </row>
    <row r="92" spans="1:15" x14ac:dyDescent="0.25">
      <c r="A92" s="10">
        <v>91</v>
      </c>
      <c r="B92" s="3" t="s">
        <v>782</v>
      </c>
      <c r="C92" s="3" t="s">
        <v>625</v>
      </c>
      <c r="D92" s="3" t="s">
        <v>1</v>
      </c>
      <c r="E92" s="3" t="s">
        <v>783</v>
      </c>
      <c r="F92" s="1">
        <v>15.76</v>
      </c>
      <c r="G92" s="4">
        <v>70</v>
      </c>
      <c r="H92" s="1">
        <v>1.51</v>
      </c>
      <c r="I92" s="24">
        <f t="shared" si="1"/>
        <v>12.57211985288758</v>
      </c>
      <c r="J92" s="24" t="str">
        <f>VLOOKUP(I92,MAT_IND!C$6:D$12,2,TRUE)</f>
        <v>Algo Frío</v>
      </c>
      <c r="K92" s="11">
        <v>1</v>
      </c>
      <c r="L92" s="11" t="s">
        <v>165</v>
      </c>
      <c r="M92" s="11">
        <v>3</v>
      </c>
      <c r="N92" s="11">
        <v>-74.025807380000003</v>
      </c>
      <c r="O92" s="12">
        <v>4.7346446220000002</v>
      </c>
    </row>
    <row r="93" spans="1:15" x14ac:dyDescent="0.25">
      <c r="A93" s="10">
        <v>92</v>
      </c>
      <c r="B93" s="3" t="s">
        <v>784</v>
      </c>
      <c r="C93" s="3" t="s">
        <v>625</v>
      </c>
      <c r="D93" s="3" t="s">
        <v>1</v>
      </c>
      <c r="E93" s="3" t="s">
        <v>785</v>
      </c>
      <c r="F93" s="1">
        <v>15.76</v>
      </c>
      <c r="G93" s="4">
        <v>70</v>
      </c>
      <c r="H93" s="1">
        <v>1.51</v>
      </c>
      <c r="I93" s="24">
        <f t="shared" si="1"/>
        <v>12.57211985288758</v>
      </c>
      <c r="J93" s="24" t="str">
        <f>VLOOKUP(I93,MAT_IND!C$6:D$12,2,TRUE)</f>
        <v>Algo Frío</v>
      </c>
      <c r="K93" s="11">
        <v>1</v>
      </c>
      <c r="L93" s="11" t="s">
        <v>165</v>
      </c>
      <c r="M93" s="11">
        <v>3</v>
      </c>
      <c r="N93" s="11">
        <v>-74.030097530000006</v>
      </c>
      <c r="O93" s="12">
        <v>4.7424309679999999</v>
      </c>
    </row>
    <row r="94" spans="1:15" x14ac:dyDescent="0.25">
      <c r="A94" s="10">
        <v>93</v>
      </c>
      <c r="B94" s="3" t="s">
        <v>786</v>
      </c>
      <c r="C94" s="3" t="s">
        <v>625</v>
      </c>
      <c r="D94" s="3" t="s">
        <v>1</v>
      </c>
      <c r="E94" s="3" t="s">
        <v>787</v>
      </c>
      <c r="F94" s="1">
        <v>15.76</v>
      </c>
      <c r="G94" s="4">
        <v>70</v>
      </c>
      <c r="H94" s="1">
        <v>1.51</v>
      </c>
      <c r="I94" s="24">
        <f t="shared" si="1"/>
        <v>12.57211985288758</v>
      </c>
      <c r="J94" s="24" t="str">
        <f>VLOOKUP(I94,MAT_IND!C$6:D$12,2,TRUE)</f>
        <v>Algo Frío</v>
      </c>
      <c r="K94" s="11">
        <v>1</v>
      </c>
      <c r="L94" s="11" t="s">
        <v>165</v>
      </c>
      <c r="M94" s="11">
        <v>3</v>
      </c>
      <c r="N94" s="11">
        <v>-74.027653869999995</v>
      </c>
      <c r="O94" s="12">
        <v>4.7365258910000003</v>
      </c>
    </row>
    <row r="95" spans="1:15" x14ac:dyDescent="0.25">
      <c r="A95" s="10">
        <v>94</v>
      </c>
      <c r="B95" s="3" t="s">
        <v>788</v>
      </c>
      <c r="C95" s="3" t="s">
        <v>625</v>
      </c>
      <c r="D95" s="3" t="s">
        <v>1</v>
      </c>
      <c r="E95" s="3" t="s">
        <v>789</v>
      </c>
      <c r="F95" s="1">
        <v>15.76</v>
      </c>
      <c r="G95" s="4">
        <v>70</v>
      </c>
      <c r="H95" s="1">
        <v>1.51</v>
      </c>
      <c r="I95" s="24">
        <f t="shared" si="1"/>
        <v>12.57211985288758</v>
      </c>
      <c r="J95" s="24" t="str">
        <f>VLOOKUP(I95,MAT_IND!C$6:D$12,2,TRUE)</f>
        <v>Algo Frío</v>
      </c>
      <c r="K95" s="11">
        <v>1</v>
      </c>
      <c r="L95" s="11" t="s">
        <v>165</v>
      </c>
      <c r="M95" s="11">
        <v>2</v>
      </c>
      <c r="N95" s="11">
        <v>-74.021182179999997</v>
      </c>
      <c r="O95" s="12">
        <v>4.7365870440000002</v>
      </c>
    </row>
    <row r="96" spans="1:15" x14ac:dyDescent="0.25">
      <c r="A96" s="10">
        <v>95</v>
      </c>
      <c r="B96" s="3" t="s">
        <v>790</v>
      </c>
      <c r="C96" s="3" t="s">
        <v>625</v>
      </c>
      <c r="D96" s="3" t="s">
        <v>1</v>
      </c>
      <c r="E96" s="3" t="s">
        <v>791</v>
      </c>
      <c r="F96" s="1">
        <v>15.76</v>
      </c>
      <c r="G96" s="4">
        <v>70</v>
      </c>
      <c r="H96" s="1">
        <v>1.51</v>
      </c>
      <c r="I96" s="24">
        <f t="shared" si="1"/>
        <v>12.57211985288758</v>
      </c>
      <c r="J96" s="24" t="str">
        <f>VLOOKUP(I96,MAT_IND!C$6:D$12,2,TRUE)</f>
        <v>Algo Frío</v>
      </c>
      <c r="K96" s="11">
        <v>1</v>
      </c>
      <c r="L96" s="11" t="s">
        <v>165</v>
      </c>
      <c r="M96" s="11">
        <v>3</v>
      </c>
      <c r="N96" s="11">
        <v>-74.030345389999994</v>
      </c>
      <c r="O96" s="12">
        <v>4.7411583339999996</v>
      </c>
    </row>
    <row r="97" spans="1:15" x14ac:dyDescent="0.25">
      <c r="A97" s="10">
        <v>96</v>
      </c>
      <c r="B97" s="3" t="s">
        <v>792</v>
      </c>
      <c r="C97" s="3" t="s">
        <v>625</v>
      </c>
      <c r="D97" s="3" t="s">
        <v>1</v>
      </c>
      <c r="E97" s="3" t="s">
        <v>793</v>
      </c>
      <c r="F97" s="1">
        <v>15.76</v>
      </c>
      <c r="G97" s="4">
        <v>70</v>
      </c>
      <c r="H97" s="1">
        <v>1.68</v>
      </c>
      <c r="I97" s="24">
        <f t="shared" si="1"/>
        <v>12.787110239631197</v>
      </c>
      <c r="J97" s="24" t="str">
        <f>VLOOKUP(I97,MAT_IND!C$6:D$12,2,TRUE)</f>
        <v>Algo Frío</v>
      </c>
      <c r="K97" s="11">
        <v>1</v>
      </c>
      <c r="L97" s="11" t="s">
        <v>165</v>
      </c>
      <c r="M97" s="11">
        <v>3</v>
      </c>
      <c r="N97" s="11">
        <v>-74.026428980000006</v>
      </c>
      <c r="O97" s="12">
        <v>4.7292924620000001</v>
      </c>
    </row>
    <row r="98" spans="1:15" x14ac:dyDescent="0.25">
      <c r="A98" s="10">
        <v>97</v>
      </c>
      <c r="B98" s="3" t="s">
        <v>794</v>
      </c>
      <c r="C98" s="3" t="s">
        <v>625</v>
      </c>
      <c r="D98" s="3" t="s">
        <v>1</v>
      </c>
      <c r="E98" s="3" t="s">
        <v>795</v>
      </c>
      <c r="F98" s="1">
        <v>15.76</v>
      </c>
      <c r="G98" s="4">
        <v>70</v>
      </c>
      <c r="H98" s="1">
        <v>1.51</v>
      </c>
      <c r="I98" s="24">
        <f t="shared" si="1"/>
        <v>12.57211985288758</v>
      </c>
      <c r="J98" s="24" t="str">
        <f>VLOOKUP(I98,MAT_IND!C$6:D$12,2,TRUE)</f>
        <v>Algo Frío</v>
      </c>
      <c r="K98" s="11">
        <v>1</v>
      </c>
      <c r="L98" s="11" t="s">
        <v>165</v>
      </c>
      <c r="M98" s="11">
        <v>5</v>
      </c>
      <c r="N98" s="11">
        <v>-74.031590589999993</v>
      </c>
      <c r="O98" s="12">
        <v>4.7320756270000004</v>
      </c>
    </row>
    <row r="99" spans="1:15" x14ac:dyDescent="0.25">
      <c r="A99" s="10">
        <v>98</v>
      </c>
      <c r="B99" s="3" t="s">
        <v>796</v>
      </c>
      <c r="C99" s="3" t="s">
        <v>625</v>
      </c>
      <c r="D99" s="3" t="s">
        <v>1</v>
      </c>
      <c r="E99" s="3" t="s">
        <v>797</v>
      </c>
      <c r="F99" s="1">
        <v>15.76</v>
      </c>
      <c r="G99" s="4">
        <v>70</v>
      </c>
      <c r="H99" s="1">
        <v>1.51</v>
      </c>
      <c r="I99" s="24">
        <f t="shared" si="1"/>
        <v>12.57211985288758</v>
      </c>
      <c r="J99" s="24" t="str">
        <f>VLOOKUP(I99,MAT_IND!C$6:D$12,2,TRUE)</f>
        <v>Algo Frío</v>
      </c>
      <c r="K99" s="11">
        <v>1</v>
      </c>
      <c r="L99" s="11" t="s">
        <v>165</v>
      </c>
      <c r="M99" s="11">
        <v>3</v>
      </c>
      <c r="N99" s="11">
        <v>-74.029312050000001</v>
      </c>
      <c r="O99" s="12">
        <v>4.7327025100000002</v>
      </c>
    </row>
    <row r="100" spans="1:15" x14ac:dyDescent="0.25">
      <c r="A100" s="10">
        <v>99</v>
      </c>
      <c r="B100" s="3" t="s">
        <v>798</v>
      </c>
      <c r="C100" s="3" t="s">
        <v>625</v>
      </c>
      <c r="D100" s="3" t="s">
        <v>1</v>
      </c>
      <c r="E100" s="3" t="s">
        <v>799</v>
      </c>
      <c r="F100" s="1">
        <v>15.76</v>
      </c>
      <c r="G100" s="4">
        <v>70</v>
      </c>
      <c r="H100" s="1">
        <v>1.51</v>
      </c>
      <c r="I100" s="24">
        <f t="shared" si="1"/>
        <v>12.57211985288758</v>
      </c>
      <c r="J100" s="24" t="str">
        <f>VLOOKUP(I100,MAT_IND!C$6:D$12,2,TRUE)</f>
        <v>Algo Frío</v>
      </c>
      <c r="K100" s="11">
        <v>1</v>
      </c>
      <c r="L100" s="11" t="s">
        <v>165</v>
      </c>
      <c r="M100" s="11">
        <v>3</v>
      </c>
      <c r="N100" s="11">
        <v>-74.028784400000006</v>
      </c>
      <c r="O100" s="12">
        <v>4.7359798770000001</v>
      </c>
    </row>
    <row r="101" spans="1:15" x14ac:dyDescent="0.25">
      <c r="A101" s="10">
        <v>100</v>
      </c>
      <c r="B101" s="3" t="s">
        <v>800</v>
      </c>
      <c r="C101" s="3" t="s">
        <v>625</v>
      </c>
      <c r="D101" s="3" t="s">
        <v>1</v>
      </c>
      <c r="E101" s="3" t="s">
        <v>801</v>
      </c>
      <c r="F101" s="1">
        <v>15.76</v>
      </c>
      <c r="G101" s="4">
        <v>80</v>
      </c>
      <c r="H101" s="1">
        <v>1.68</v>
      </c>
      <c r="I101" s="24">
        <f t="shared" si="1"/>
        <v>13.895860239631197</v>
      </c>
      <c r="J101" s="24" t="str">
        <f>VLOOKUP(I101,MAT_IND!C$6:D$12,2,TRUE)</f>
        <v xml:space="preserve">Frío </v>
      </c>
      <c r="K101" s="11">
        <v>1</v>
      </c>
      <c r="L101" s="11" t="s">
        <v>165</v>
      </c>
      <c r="M101" s="11">
        <v>3</v>
      </c>
      <c r="N101" s="11">
        <v>-74.026038510000006</v>
      </c>
      <c r="O101" s="12">
        <v>4.7301232129999997</v>
      </c>
    </row>
    <row r="102" spans="1:15" x14ac:dyDescent="0.25">
      <c r="A102" s="10">
        <v>101</v>
      </c>
      <c r="B102" s="3" t="s">
        <v>802</v>
      </c>
      <c r="C102" s="3" t="s">
        <v>625</v>
      </c>
      <c r="D102" s="3" t="s">
        <v>1</v>
      </c>
      <c r="E102" s="3" t="s">
        <v>803</v>
      </c>
      <c r="F102" s="1">
        <v>15.76</v>
      </c>
      <c r="G102" s="4">
        <v>70</v>
      </c>
      <c r="H102" s="1">
        <v>1.51</v>
      </c>
      <c r="I102" s="24">
        <f t="shared" si="1"/>
        <v>12.57211985288758</v>
      </c>
      <c r="J102" s="24" t="str">
        <f>VLOOKUP(I102,MAT_IND!C$6:D$12,2,TRUE)</f>
        <v>Algo Frío</v>
      </c>
      <c r="K102" s="11">
        <v>1</v>
      </c>
      <c r="L102" s="11" t="s">
        <v>165</v>
      </c>
      <c r="M102" s="11">
        <v>2</v>
      </c>
      <c r="N102" s="11">
        <v>-74.021753779999997</v>
      </c>
      <c r="O102" s="12">
        <v>4.7359259319999998</v>
      </c>
    </row>
    <row r="103" spans="1:15" x14ac:dyDescent="0.25">
      <c r="A103" s="10">
        <v>102</v>
      </c>
      <c r="B103" s="3" t="s">
        <v>804</v>
      </c>
      <c r="C103" s="3" t="s">
        <v>625</v>
      </c>
      <c r="D103" s="3" t="s">
        <v>1</v>
      </c>
      <c r="E103" s="3" t="s">
        <v>805</v>
      </c>
      <c r="F103" s="1">
        <v>15.76</v>
      </c>
      <c r="G103" s="4">
        <v>80</v>
      </c>
      <c r="H103" s="1">
        <v>1.68</v>
      </c>
      <c r="I103" s="24">
        <f t="shared" si="1"/>
        <v>13.895860239631197</v>
      </c>
      <c r="J103" s="24" t="str">
        <f>VLOOKUP(I103,MAT_IND!C$6:D$12,2,TRUE)</f>
        <v xml:space="preserve">Frío </v>
      </c>
      <c r="K103" s="11">
        <v>1</v>
      </c>
      <c r="L103" s="11" t="s">
        <v>165</v>
      </c>
      <c r="M103" s="11">
        <v>1</v>
      </c>
      <c r="N103" s="11">
        <v>-74.018252660000002</v>
      </c>
      <c r="O103" s="12">
        <v>4.7345440730000004</v>
      </c>
    </row>
    <row r="104" spans="1:15" x14ac:dyDescent="0.25">
      <c r="A104" s="10">
        <v>103</v>
      </c>
      <c r="B104" s="3" t="s">
        <v>806</v>
      </c>
      <c r="C104" s="3" t="s">
        <v>625</v>
      </c>
      <c r="D104" s="3" t="s">
        <v>1</v>
      </c>
      <c r="E104" s="3" t="s">
        <v>807</v>
      </c>
      <c r="F104" s="1">
        <v>15.76</v>
      </c>
      <c r="G104" s="4">
        <v>70</v>
      </c>
      <c r="H104" s="1">
        <v>1.51</v>
      </c>
      <c r="I104" s="24">
        <f t="shared" si="1"/>
        <v>12.57211985288758</v>
      </c>
      <c r="J104" s="24" t="str">
        <f>VLOOKUP(I104,MAT_IND!C$6:D$12,2,TRUE)</f>
        <v>Algo Frío</v>
      </c>
      <c r="K104" s="11">
        <v>1</v>
      </c>
      <c r="L104" s="11" t="s">
        <v>165</v>
      </c>
      <c r="M104" s="11">
        <v>3</v>
      </c>
      <c r="N104" s="11">
        <v>-74.038919759999999</v>
      </c>
      <c r="O104" s="12">
        <v>4.7443845570000001</v>
      </c>
    </row>
    <row r="105" spans="1:15" x14ac:dyDescent="0.25">
      <c r="A105" s="10">
        <v>104</v>
      </c>
      <c r="B105" s="3" t="s">
        <v>808</v>
      </c>
      <c r="C105" s="3" t="s">
        <v>625</v>
      </c>
      <c r="D105" s="3" t="s">
        <v>1</v>
      </c>
      <c r="E105" s="3" t="s">
        <v>809</v>
      </c>
      <c r="F105" s="1">
        <v>15.76</v>
      </c>
      <c r="G105" s="4">
        <v>70</v>
      </c>
      <c r="H105" s="1">
        <v>1.51</v>
      </c>
      <c r="I105" s="24">
        <f t="shared" si="1"/>
        <v>12.57211985288758</v>
      </c>
      <c r="J105" s="24" t="str">
        <f>VLOOKUP(I105,MAT_IND!C$6:D$12,2,TRUE)</f>
        <v>Algo Frío</v>
      </c>
      <c r="K105" s="11">
        <v>1</v>
      </c>
      <c r="L105" s="11" t="s">
        <v>165</v>
      </c>
      <c r="M105" s="11">
        <v>3</v>
      </c>
      <c r="N105" s="11">
        <v>-74.040840720000006</v>
      </c>
      <c r="O105" s="12">
        <v>4.7416032929999998</v>
      </c>
    </row>
    <row r="106" spans="1:15" x14ac:dyDescent="0.25">
      <c r="A106" s="10">
        <v>105</v>
      </c>
      <c r="B106" s="3" t="s">
        <v>810</v>
      </c>
      <c r="C106" s="3" t="s">
        <v>625</v>
      </c>
      <c r="D106" s="3" t="s">
        <v>1</v>
      </c>
      <c r="E106" s="3" t="s">
        <v>811</v>
      </c>
      <c r="F106" s="1">
        <v>15.76</v>
      </c>
      <c r="G106" s="4">
        <v>70</v>
      </c>
      <c r="H106" s="1">
        <v>1.51</v>
      </c>
      <c r="I106" s="24">
        <f t="shared" si="1"/>
        <v>12.57211985288758</v>
      </c>
      <c r="J106" s="24" t="str">
        <f>VLOOKUP(I106,MAT_IND!C$6:D$12,2,TRUE)</f>
        <v>Algo Frío</v>
      </c>
      <c r="K106" s="11">
        <v>1</v>
      </c>
      <c r="L106" s="11" t="s">
        <v>165</v>
      </c>
      <c r="M106" s="11">
        <v>4</v>
      </c>
      <c r="N106" s="11">
        <v>-74.033658849999995</v>
      </c>
      <c r="O106" s="12">
        <v>4.7327463009999997</v>
      </c>
    </row>
    <row r="107" spans="1:15" x14ac:dyDescent="0.25">
      <c r="A107" s="10">
        <v>106</v>
      </c>
      <c r="B107" s="3" t="s">
        <v>812</v>
      </c>
      <c r="C107" s="3" t="s">
        <v>625</v>
      </c>
      <c r="D107" s="3" t="s">
        <v>1</v>
      </c>
      <c r="E107" s="3" t="s">
        <v>813</v>
      </c>
      <c r="F107" s="1">
        <v>15.76</v>
      </c>
      <c r="G107" s="4">
        <v>70</v>
      </c>
      <c r="H107" s="1">
        <v>1.51</v>
      </c>
      <c r="I107" s="24">
        <f t="shared" si="1"/>
        <v>12.57211985288758</v>
      </c>
      <c r="J107" s="24" t="str">
        <f>VLOOKUP(I107,MAT_IND!C$6:D$12,2,TRUE)</f>
        <v>Algo Frío</v>
      </c>
      <c r="K107" s="11">
        <v>1</v>
      </c>
      <c r="L107" s="11" t="s">
        <v>165</v>
      </c>
      <c r="M107" s="11">
        <v>4</v>
      </c>
      <c r="N107" s="11">
        <v>-74.036055480000002</v>
      </c>
      <c r="O107" s="12">
        <v>4.7454319890000001</v>
      </c>
    </row>
    <row r="108" spans="1:15" x14ac:dyDescent="0.25">
      <c r="A108" s="10">
        <v>107</v>
      </c>
      <c r="B108" s="3" t="s">
        <v>814</v>
      </c>
      <c r="C108" s="3" t="s">
        <v>625</v>
      </c>
      <c r="D108" s="3" t="s">
        <v>1</v>
      </c>
      <c r="E108" s="3" t="s">
        <v>815</v>
      </c>
      <c r="F108" s="1">
        <v>15.76</v>
      </c>
      <c r="G108" s="4">
        <v>70</v>
      </c>
      <c r="H108" s="1">
        <v>1.51</v>
      </c>
      <c r="I108" s="24">
        <f t="shared" si="1"/>
        <v>12.57211985288758</v>
      </c>
      <c r="J108" s="24" t="str">
        <f>VLOOKUP(I108,MAT_IND!C$6:D$12,2,TRUE)</f>
        <v>Algo Frío</v>
      </c>
      <c r="K108" s="11">
        <v>1</v>
      </c>
      <c r="L108" s="11" t="s">
        <v>165</v>
      </c>
      <c r="M108" s="11">
        <v>4</v>
      </c>
      <c r="N108" s="11">
        <v>-74.034730060000001</v>
      </c>
      <c r="O108" s="12">
        <v>4.7400393019999996</v>
      </c>
    </row>
    <row r="109" spans="1:15" x14ac:dyDescent="0.25">
      <c r="A109" s="10">
        <v>108</v>
      </c>
      <c r="B109" s="3" t="s">
        <v>816</v>
      </c>
      <c r="C109" s="3" t="s">
        <v>625</v>
      </c>
      <c r="D109" s="3" t="s">
        <v>1</v>
      </c>
      <c r="E109" s="3" t="s">
        <v>811</v>
      </c>
      <c r="F109" s="1">
        <v>15.76</v>
      </c>
      <c r="G109" s="4">
        <v>70</v>
      </c>
      <c r="H109" s="1">
        <v>1.51</v>
      </c>
      <c r="I109" s="24">
        <f t="shared" si="1"/>
        <v>12.57211985288758</v>
      </c>
      <c r="J109" s="24" t="str">
        <f>VLOOKUP(I109,MAT_IND!C$6:D$12,2,TRUE)</f>
        <v>Algo Frío</v>
      </c>
      <c r="K109" s="11">
        <v>1</v>
      </c>
      <c r="L109" s="11" t="s">
        <v>165</v>
      </c>
      <c r="M109" s="11">
        <v>4</v>
      </c>
      <c r="N109" s="11">
        <v>-74.038277550000004</v>
      </c>
      <c r="O109" s="12">
        <v>4.7350124019999997</v>
      </c>
    </row>
    <row r="110" spans="1:15" x14ac:dyDescent="0.25">
      <c r="A110" s="10">
        <v>109</v>
      </c>
      <c r="B110" s="3" t="s">
        <v>817</v>
      </c>
      <c r="C110" s="3" t="s">
        <v>625</v>
      </c>
      <c r="D110" s="3" t="s">
        <v>1</v>
      </c>
      <c r="E110" s="3" t="s">
        <v>811</v>
      </c>
      <c r="F110" s="1">
        <v>15.76</v>
      </c>
      <c r="G110" s="4">
        <v>70</v>
      </c>
      <c r="H110" s="1">
        <v>1.51</v>
      </c>
      <c r="I110" s="24">
        <f t="shared" si="1"/>
        <v>12.57211985288758</v>
      </c>
      <c r="J110" s="24" t="str">
        <f>VLOOKUP(I110,MAT_IND!C$6:D$12,2,TRUE)</f>
        <v>Algo Frío</v>
      </c>
      <c r="K110" s="11">
        <v>1</v>
      </c>
      <c r="L110" s="11" t="s">
        <v>165</v>
      </c>
      <c r="M110" s="11">
        <v>4</v>
      </c>
      <c r="N110" s="11">
        <v>-74.035788690000004</v>
      </c>
      <c r="O110" s="12">
        <v>4.7338487870000003</v>
      </c>
    </row>
    <row r="111" spans="1:15" x14ac:dyDescent="0.25">
      <c r="A111" s="10">
        <v>110</v>
      </c>
      <c r="B111" s="3" t="s">
        <v>818</v>
      </c>
      <c r="C111" s="3" t="s">
        <v>625</v>
      </c>
      <c r="D111" s="3" t="s">
        <v>1</v>
      </c>
      <c r="E111" s="3" t="s">
        <v>819</v>
      </c>
      <c r="F111" s="1">
        <v>15.76</v>
      </c>
      <c r="G111" s="4">
        <v>70</v>
      </c>
      <c r="H111" s="1">
        <v>1.51</v>
      </c>
      <c r="I111" s="24">
        <f t="shared" si="1"/>
        <v>12.57211985288758</v>
      </c>
      <c r="J111" s="24" t="str">
        <f>VLOOKUP(I111,MAT_IND!C$6:D$12,2,TRUE)</f>
        <v>Algo Frío</v>
      </c>
      <c r="K111" s="11">
        <v>1</v>
      </c>
      <c r="L111" s="11" t="s">
        <v>165</v>
      </c>
      <c r="M111" s="11">
        <v>4</v>
      </c>
      <c r="N111" s="11">
        <v>-74.04678036</v>
      </c>
      <c r="O111" s="12">
        <v>4.7404661670000001</v>
      </c>
    </row>
    <row r="112" spans="1:15" x14ac:dyDescent="0.25">
      <c r="A112" s="10">
        <v>111</v>
      </c>
      <c r="B112" s="3" t="s">
        <v>820</v>
      </c>
      <c r="C112" s="3" t="s">
        <v>625</v>
      </c>
      <c r="D112" s="3" t="s">
        <v>1</v>
      </c>
      <c r="E112" s="3" t="s">
        <v>821</v>
      </c>
      <c r="F112" s="1">
        <v>15.76</v>
      </c>
      <c r="G112" s="4">
        <v>70</v>
      </c>
      <c r="H112" s="1">
        <v>1.51</v>
      </c>
      <c r="I112" s="24">
        <f t="shared" si="1"/>
        <v>12.57211985288758</v>
      </c>
      <c r="J112" s="24" t="str">
        <f>VLOOKUP(I112,MAT_IND!C$6:D$12,2,TRUE)</f>
        <v>Algo Frío</v>
      </c>
      <c r="K112" s="11">
        <v>1</v>
      </c>
      <c r="L112" s="11" t="s">
        <v>165</v>
      </c>
      <c r="M112" s="11">
        <v>4</v>
      </c>
      <c r="N112" s="11">
        <v>-74.047146069999997</v>
      </c>
      <c r="O112" s="12">
        <v>4.7378717159999999</v>
      </c>
    </row>
    <row r="113" spans="1:15" x14ac:dyDescent="0.25">
      <c r="A113" s="10">
        <v>112</v>
      </c>
      <c r="B113" s="3" t="s">
        <v>822</v>
      </c>
      <c r="C113" s="3" t="s">
        <v>625</v>
      </c>
      <c r="D113" s="3" t="s">
        <v>1</v>
      </c>
      <c r="E113" s="3" t="s">
        <v>823</v>
      </c>
      <c r="F113" s="1">
        <v>15.76</v>
      </c>
      <c r="G113" s="4">
        <v>70</v>
      </c>
      <c r="H113" s="1">
        <v>1.51</v>
      </c>
      <c r="I113" s="24">
        <f t="shared" si="1"/>
        <v>12.57211985288758</v>
      </c>
      <c r="J113" s="24" t="str">
        <f>VLOOKUP(I113,MAT_IND!C$6:D$12,2,TRUE)</f>
        <v>Algo Frío</v>
      </c>
      <c r="K113" s="11">
        <v>1</v>
      </c>
      <c r="L113" s="11" t="s">
        <v>165</v>
      </c>
      <c r="M113" s="11">
        <v>3</v>
      </c>
      <c r="N113" s="11">
        <v>-74.037980239999996</v>
      </c>
      <c r="O113" s="12">
        <v>4.7465714439999998</v>
      </c>
    </row>
    <row r="114" spans="1:15" x14ac:dyDescent="0.25">
      <c r="A114" s="10">
        <v>113</v>
      </c>
      <c r="B114" s="3" t="s">
        <v>824</v>
      </c>
      <c r="C114" s="3" t="s">
        <v>625</v>
      </c>
      <c r="D114" s="3" t="s">
        <v>1</v>
      </c>
      <c r="E114" s="3" t="s">
        <v>825</v>
      </c>
      <c r="F114" s="1">
        <v>15.76</v>
      </c>
      <c r="G114" s="4">
        <v>70</v>
      </c>
      <c r="H114" s="1">
        <v>1.51</v>
      </c>
      <c r="I114" s="24">
        <f t="shared" si="1"/>
        <v>12.57211985288758</v>
      </c>
      <c r="J114" s="24" t="str">
        <f>VLOOKUP(I114,MAT_IND!C$6:D$12,2,TRUE)</f>
        <v>Algo Frío</v>
      </c>
      <c r="K114" s="11">
        <v>1</v>
      </c>
      <c r="L114" s="11" t="s">
        <v>165</v>
      </c>
      <c r="M114" s="11">
        <v>4</v>
      </c>
      <c r="N114" s="11">
        <v>-74.034322259999996</v>
      </c>
      <c r="O114" s="12">
        <v>4.7475347819999998</v>
      </c>
    </row>
    <row r="115" spans="1:15" x14ac:dyDescent="0.25">
      <c r="A115" s="10">
        <v>114</v>
      </c>
      <c r="B115" s="3" t="s">
        <v>826</v>
      </c>
      <c r="C115" s="3" t="s">
        <v>625</v>
      </c>
      <c r="D115" s="3" t="s">
        <v>1</v>
      </c>
      <c r="E115" s="3" t="s">
        <v>827</v>
      </c>
      <c r="F115" s="1">
        <v>15.76</v>
      </c>
      <c r="G115" s="4">
        <v>70</v>
      </c>
      <c r="H115" s="1">
        <v>1.51</v>
      </c>
      <c r="I115" s="24">
        <f t="shared" si="1"/>
        <v>12.57211985288758</v>
      </c>
      <c r="J115" s="24" t="str">
        <f>VLOOKUP(I115,MAT_IND!C$6:D$12,2,TRUE)</f>
        <v>Algo Frío</v>
      </c>
      <c r="K115" s="11">
        <v>1</v>
      </c>
      <c r="L115" s="11" t="s">
        <v>165</v>
      </c>
      <c r="M115" s="11">
        <v>3</v>
      </c>
      <c r="N115" s="11">
        <v>-74.043673010000006</v>
      </c>
      <c r="O115" s="12">
        <v>4.7489713560000002</v>
      </c>
    </row>
    <row r="116" spans="1:15" x14ac:dyDescent="0.25">
      <c r="A116" s="10">
        <v>115</v>
      </c>
      <c r="B116" s="3" t="s">
        <v>828</v>
      </c>
      <c r="C116" s="3" t="s">
        <v>625</v>
      </c>
      <c r="D116" s="3" t="s">
        <v>1</v>
      </c>
      <c r="E116" s="3" t="s">
        <v>829</v>
      </c>
      <c r="F116" s="1">
        <v>15.76</v>
      </c>
      <c r="G116" s="4">
        <v>70</v>
      </c>
      <c r="H116" s="1">
        <v>1.51</v>
      </c>
      <c r="I116" s="24">
        <f t="shared" si="1"/>
        <v>12.57211985288758</v>
      </c>
      <c r="J116" s="24" t="str">
        <f>VLOOKUP(I116,MAT_IND!C$6:D$12,2,TRUE)</f>
        <v>Algo Frío</v>
      </c>
      <c r="K116" s="11">
        <v>1</v>
      </c>
      <c r="L116" s="11" t="s">
        <v>165</v>
      </c>
      <c r="M116" s="11">
        <v>3</v>
      </c>
      <c r="N116" s="11">
        <v>-74.04326039</v>
      </c>
      <c r="O116" s="12">
        <v>4.7460949030000004</v>
      </c>
    </row>
    <row r="117" spans="1:15" x14ac:dyDescent="0.25">
      <c r="A117" s="10">
        <v>116</v>
      </c>
      <c r="B117" s="3" t="s">
        <v>830</v>
      </c>
      <c r="C117" s="3" t="s">
        <v>625</v>
      </c>
      <c r="D117" s="3" t="s">
        <v>1</v>
      </c>
      <c r="E117" s="3" t="s">
        <v>831</v>
      </c>
      <c r="F117" s="1">
        <v>15.76</v>
      </c>
      <c r="G117" s="4">
        <v>70</v>
      </c>
      <c r="H117" s="1">
        <v>1.51</v>
      </c>
      <c r="I117" s="24">
        <f t="shared" si="1"/>
        <v>12.57211985288758</v>
      </c>
      <c r="J117" s="24" t="str">
        <f>VLOOKUP(I117,MAT_IND!C$6:D$12,2,TRUE)</f>
        <v>Algo Frío</v>
      </c>
      <c r="K117" s="11">
        <v>1</v>
      </c>
      <c r="L117" s="11" t="s">
        <v>165</v>
      </c>
      <c r="M117" s="11">
        <v>4</v>
      </c>
      <c r="N117" s="11">
        <v>-74.045282159999999</v>
      </c>
      <c r="O117" s="12">
        <v>4.7382758630000001</v>
      </c>
    </row>
    <row r="118" spans="1:15" x14ac:dyDescent="0.25">
      <c r="A118" s="10">
        <v>117</v>
      </c>
      <c r="B118" s="3" t="s">
        <v>832</v>
      </c>
      <c r="C118" s="3" t="s">
        <v>625</v>
      </c>
      <c r="D118" s="3" t="s">
        <v>1</v>
      </c>
      <c r="E118" s="3" t="s">
        <v>819</v>
      </c>
      <c r="F118" s="1">
        <v>15.76</v>
      </c>
      <c r="G118" s="4">
        <v>70</v>
      </c>
      <c r="H118" s="1">
        <v>1.51</v>
      </c>
      <c r="I118" s="24">
        <f t="shared" si="1"/>
        <v>12.57211985288758</v>
      </c>
      <c r="J118" s="24" t="str">
        <f>VLOOKUP(I118,MAT_IND!C$6:D$12,2,TRUE)</f>
        <v>Algo Frío</v>
      </c>
      <c r="K118" s="11">
        <v>1</v>
      </c>
      <c r="L118" s="11" t="s">
        <v>165</v>
      </c>
      <c r="M118" s="11">
        <v>4</v>
      </c>
      <c r="N118" s="11">
        <v>-74.04511368</v>
      </c>
      <c r="O118" s="12">
        <v>4.7402055269999996</v>
      </c>
    </row>
    <row r="119" spans="1:15" x14ac:dyDescent="0.25">
      <c r="A119" s="10">
        <v>118</v>
      </c>
      <c r="B119" s="3" t="s">
        <v>833</v>
      </c>
      <c r="C119" s="3" t="s">
        <v>625</v>
      </c>
      <c r="D119" s="3" t="s">
        <v>1</v>
      </c>
      <c r="E119" s="3" t="s">
        <v>834</v>
      </c>
      <c r="F119" s="1">
        <v>15.76</v>
      </c>
      <c r="G119" s="4">
        <v>70</v>
      </c>
      <c r="H119" s="1">
        <v>1.51</v>
      </c>
      <c r="I119" s="24">
        <f t="shared" si="1"/>
        <v>12.57211985288758</v>
      </c>
      <c r="J119" s="24" t="str">
        <f>VLOOKUP(I119,MAT_IND!C$6:D$12,2,TRUE)</f>
        <v>Algo Frío</v>
      </c>
      <c r="K119" s="11">
        <v>1</v>
      </c>
      <c r="L119" s="11" t="s">
        <v>165</v>
      </c>
      <c r="M119" s="11">
        <v>3</v>
      </c>
      <c r="N119" s="11">
        <v>-74.039839310000005</v>
      </c>
      <c r="O119" s="12">
        <v>4.7443250580000003</v>
      </c>
    </row>
    <row r="120" spans="1:15" x14ac:dyDescent="0.25">
      <c r="A120" s="10">
        <v>119</v>
      </c>
      <c r="B120" s="3" t="s">
        <v>835</v>
      </c>
      <c r="C120" s="3" t="s">
        <v>625</v>
      </c>
      <c r="D120" s="3" t="s">
        <v>1</v>
      </c>
      <c r="E120" s="3" t="s">
        <v>836</v>
      </c>
      <c r="F120" s="1">
        <v>15.76</v>
      </c>
      <c r="G120" s="4">
        <v>70</v>
      </c>
      <c r="H120" s="1">
        <v>1.51</v>
      </c>
      <c r="I120" s="24">
        <f t="shared" si="1"/>
        <v>12.57211985288758</v>
      </c>
      <c r="J120" s="24" t="str">
        <f>VLOOKUP(I120,MAT_IND!C$6:D$12,2,TRUE)</f>
        <v>Algo Frío</v>
      </c>
      <c r="K120" s="11">
        <v>1</v>
      </c>
      <c r="L120" s="11" t="s">
        <v>165</v>
      </c>
      <c r="M120" s="11">
        <v>4</v>
      </c>
      <c r="N120" s="11">
        <v>-74.033073360000003</v>
      </c>
      <c r="O120" s="12">
        <v>4.7345307239999999</v>
      </c>
    </row>
    <row r="121" spans="1:15" x14ac:dyDescent="0.25">
      <c r="A121" s="10">
        <v>120</v>
      </c>
      <c r="B121" s="3" t="s">
        <v>837</v>
      </c>
      <c r="C121" s="3" t="s">
        <v>625</v>
      </c>
      <c r="D121" s="3" t="s">
        <v>1</v>
      </c>
      <c r="E121" s="3" t="s">
        <v>838</v>
      </c>
      <c r="F121" s="1">
        <v>15.76</v>
      </c>
      <c r="G121" s="4">
        <v>70</v>
      </c>
      <c r="H121" s="1">
        <v>1.51</v>
      </c>
      <c r="I121" s="24">
        <f t="shared" si="1"/>
        <v>12.57211985288758</v>
      </c>
      <c r="J121" s="24" t="str">
        <f>VLOOKUP(I121,MAT_IND!C$6:D$12,2,TRUE)</f>
        <v>Algo Frío</v>
      </c>
      <c r="K121" s="11">
        <v>1</v>
      </c>
      <c r="L121" s="11" t="s">
        <v>165</v>
      </c>
      <c r="M121" s="11">
        <v>4</v>
      </c>
      <c r="N121" s="11">
        <v>-74.040049109999998</v>
      </c>
      <c r="O121" s="12">
        <v>4.7367181819999997</v>
      </c>
    </row>
    <row r="122" spans="1:15" x14ac:dyDescent="0.25">
      <c r="A122" s="10">
        <v>121</v>
      </c>
      <c r="B122" s="3" t="s">
        <v>839</v>
      </c>
      <c r="C122" s="3" t="s">
        <v>625</v>
      </c>
      <c r="D122" s="3" t="s">
        <v>1</v>
      </c>
      <c r="E122" s="3" t="s">
        <v>840</v>
      </c>
      <c r="F122" s="1">
        <v>15.76</v>
      </c>
      <c r="G122" s="4">
        <v>70</v>
      </c>
      <c r="H122" s="1">
        <v>1.51</v>
      </c>
      <c r="I122" s="24">
        <f t="shared" si="1"/>
        <v>12.57211985288758</v>
      </c>
      <c r="J122" s="24" t="str">
        <f>VLOOKUP(I122,MAT_IND!C$6:D$12,2,TRUE)</f>
        <v>Algo Frío</v>
      </c>
      <c r="K122" s="11">
        <v>1</v>
      </c>
      <c r="L122" s="11" t="s">
        <v>165</v>
      </c>
      <c r="M122" s="11">
        <v>4</v>
      </c>
      <c r="N122" s="11">
        <v>-74.041502980000004</v>
      </c>
      <c r="O122" s="12">
        <v>4.7394668050000002</v>
      </c>
    </row>
    <row r="123" spans="1:15" x14ac:dyDescent="0.25">
      <c r="A123" s="10">
        <v>122</v>
      </c>
      <c r="B123" s="3" t="s">
        <v>841</v>
      </c>
      <c r="C123" s="3" t="s">
        <v>625</v>
      </c>
      <c r="D123" s="3" t="s">
        <v>1</v>
      </c>
      <c r="E123" s="3" t="s">
        <v>838</v>
      </c>
      <c r="F123" s="1">
        <v>15.76</v>
      </c>
      <c r="G123" s="4">
        <v>70</v>
      </c>
      <c r="H123" s="1">
        <v>1.51</v>
      </c>
      <c r="I123" s="24">
        <f t="shared" si="1"/>
        <v>12.57211985288758</v>
      </c>
      <c r="J123" s="24" t="str">
        <f>VLOOKUP(I123,MAT_IND!C$6:D$12,2,TRUE)</f>
        <v>Algo Frío</v>
      </c>
      <c r="K123" s="11">
        <v>1</v>
      </c>
      <c r="L123" s="11" t="s">
        <v>165</v>
      </c>
      <c r="M123" s="11">
        <v>4</v>
      </c>
      <c r="N123" s="11">
        <v>-74.042595770000005</v>
      </c>
      <c r="O123" s="12">
        <v>4.7378782939999997</v>
      </c>
    </row>
    <row r="124" spans="1:15" x14ac:dyDescent="0.25">
      <c r="A124" s="10">
        <v>123</v>
      </c>
      <c r="B124" s="3" t="s">
        <v>842</v>
      </c>
      <c r="C124" s="3" t="s">
        <v>625</v>
      </c>
      <c r="D124" s="3" t="s">
        <v>1</v>
      </c>
      <c r="E124" s="3" t="s">
        <v>843</v>
      </c>
      <c r="F124" s="1">
        <v>15.76</v>
      </c>
      <c r="G124" s="4">
        <v>70</v>
      </c>
      <c r="H124" s="1">
        <v>1.51</v>
      </c>
      <c r="I124" s="24">
        <f t="shared" si="1"/>
        <v>12.57211985288758</v>
      </c>
      <c r="J124" s="24" t="str">
        <f>VLOOKUP(I124,MAT_IND!C$6:D$12,2,TRUE)</f>
        <v>Algo Frío</v>
      </c>
      <c r="K124" s="11">
        <v>1</v>
      </c>
      <c r="L124" s="11" t="s">
        <v>165</v>
      </c>
      <c r="M124" s="11">
        <v>4</v>
      </c>
      <c r="N124" s="11">
        <v>-74.03553617</v>
      </c>
      <c r="O124" s="12">
        <v>4.7347024070000003</v>
      </c>
    </row>
    <row r="125" spans="1:15" x14ac:dyDescent="0.25">
      <c r="A125" s="10">
        <v>124</v>
      </c>
      <c r="B125" s="3" t="s">
        <v>844</v>
      </c>
      <c r="C125" s="3" t="s">
        <v>625</v>
      </c>
      <c r="D125" s="3" t="s">
        <v>1</v>
      </c>
      <c r="E125" s="3" t="s">
        <v>843</v>
      </c>
      <c r="F125" s="1">
        <v>15.76</v>
      </c>
      <c r="G125" s="4">
        <v>70</v>
      </c>
      <c r="H125" s="1">
        <v>1.51</v>
      </c>
      <c r="I125" s="24">
        <f t="shared" si="1"/>
        <v>12.57211985288758</v>
      </c>
      <c r="J125" s="24" t="str">
        <f>VLOOKUP(I125,MAT_IND!C$6:D$12,2,TRUE)</f>
        <v>Algo Frío</v>
      </c>
      <c r="K125" s="11">
        <v>1</v>
      </c>
      <c r="L125" s="11" t="s">
        <v>165</v>
      </c>
      <c r="M125" s="11">
        <v>4</v>
      </c>
      <c r="N125" s="11">
        <v>-74.036983939999999</v>
      </c>
      <c r="O125" s="12">
        <v>4.7356996760000003</v>
      </c>
    </row>
    <row r="126" spans="1:15" x14ac:dyDescent="0.25">
      <c r="A126" s="10">
        <v>125</v>
      </c>
      <c r="B126" s="3" t="s">
        <v>845</v>
      </c>
      <c r="C126" s="3" t="s">
        <v>625</v>
      </c>
      <c r="D126" s="3" t="s">
        <v>1</v>
      </c>
      <c r="E126" s="3" t="s">
        <v>843</v>
      </c>
      <c r="F126" s="1">
        <v>15.76</v>
      </c>
      <c r="G126" s="4">
        <v>70</v>
      </c>
      <c r="H126" s="1">
        <v>1.51</v>
      </c>
      <c r="I126" s="24">
        <f t="shared" si="1"/>
        <v>12.57211985288758</v>
      </c>
      <c r="J126" s="24" t="str">
        <f>VLOOKUP(I126,MAT_IND!C$6:D$12,2,TRUE)</f>
        <v>Algo Frío</v>
      </c>
      <c r="K126" s="11">
        <v>1</v>
      </c>
      <c r="L126" s="11" t="s">
        <v>165</v>
      </c>
      <c r="M126" s="11">
        <v>4</v>
      </c>
      <c r="N126" s="11">
        <v>-74.037558270000005</v>
      </c>
      <c r="O126" s="12">
        <v>4.7359235699999997</v>
      </c>
    </row>
    <row r="127" spans="1:15" x14ac:dyDescent="0.25">
      <c r="A127" s="10">
        <v>126</v>
      </c>
      <c r="B127" s="3" t="s">
        <v>846</v>
      </c>
      <c r="C127" s="3" t="s">
        <v>625</v>
      </c>
      <c r="D127" s="3" t="s">
        <v>1</v>
      </c>
      <c r="E127" s="3" t="s">
        <v>847</v>
      </c>
      <c r="F127" s="1">
        <v>15.76</v>
      </c>
      <c r="G127" s="4">
        <v>70</v>
      </c>
      <c r="H127" s="1">
        <v>1.51</v>
      </c>
      <c r="I127" s="24">
        <f t="shared" si="1"/>
        <v>12.57211985288758</v>
      </c>
      <c r="J127" s="24" t="str">
        <f>VLOOKUP(I127,MAT_IND!C$6:D$12,2,TRUE)</f>
        <v>Algo Frío</v>
      </c>
      <c r="K127" s="11">
        <v>1</v>
      </c>
      <c r="L127" s="11" t="s">
        <v>165</v>
      </c>
      <c r="M127" s="11">
        <v>4</v>
      </c>
      <c r="N127" s="11">
        <v>-74.042791940000001</v>
      </c>
      <c r="O127" s="12">
        <v>4.7393245090000002</v>
      </c>
    </row>
    <row r="128" spans="1:15" x14ac:dyDescent="0.25">
      <c r="A128" s="10">
        <v>127</v>
      </c>
      <c r="B128" s="3" t="s">
        <v>848</v>
      </c>
      <c r="C128" s="3" t="s">
        <v>625</v>
      </c>
      <c r="D128" s="3" t="s">
        <v>1</v>
      </c>
      <c r="E128" s="3" t="s">
        <v>849</v>
      </c>
      <c r="F128" s="1">
        <v>15.76</v>
      </c>
      <c r="G128" s="4">
        <v>70</v>
      </c>
      <c r="H128" s="1">
        <v>1.51</v>
      </c>
      <c r="I128" s="24">
        <f t="shared" si="1"/>
        <v>12.57211985288758</v>
      </c>
      <c r="J128" s="24" t="str">
        <f>VLOOKUP(I128,MAT_IND!C$6:D$12,2,TRUE)</f>
        <v>Algo Frío</v>
      </c>
      <c r="K128" s="11">
        <v>1</v>
      </c>
      <c r="L128" s="11" t="s">
        <v>165</v>
      </c>
      <c r="M128" s="11">
        <v>4</v>
      </c>
      <c r="N128" s="11">
        <v>-74.036469550000007</v>
      </c>
      <c r="O128" s="12">
        <v>4.7408662330000002</v>
      </c>
    </row>
    <row r="129" spans="1:15" x14ac:dyDescent="0.25">
      <c r="A129" s="10">
        <v>128</v>
      </c>
      <c r="B129" s="3" t="s">
        <v>850</v>
      </c>
      <c r="C129" s="3" t="s">
        <v>625</v>
      </c>
      <c r="D129" s="3" t="s">
        <v>1</v>
      </c>
      <c r="E129" s="3" t="s">
        <v>851</v>
      </c>
      <c r="F129" s="1">
        <v>15.76</v>
      </c>
      <c r="G129" s="4">
        <v>70</v>
      </c>
      <c r="H129" s="1">
        <v>1.51</v>
      </c>
      <c r="I129" s="24">
        <f t="shared" si="1"/>
        <v>12.57211985288758</v>
      </c>
      <c r="J129" s="24" t="str">
        <f>VLOOKUP(I129,MAT_IND!C$6:D$12,2,TRUE)</f>
        <v>Algo Frío</v>
      </c>
      <c r="K129" s="11">
        <v>1</v>
      </c>
      <c r="L129" s="11" t="s">
        <v>165</v>
      </c>
      <c r="M129" s="11">
        <v>4</v>
      </c>
      <c r="N129" s="11">
        <v>-74.039284069999994</v>
      </c>
      <c r="O129" s="12">
        <v>4.7480309649999999</v>
      </c>
    </row>
    <row r="130" spans="1:15" x14ac:dyDescent="0.25">
      <c r="A130" s="10">
        <v>129</v>
      </c>
      <c r="B130" s="3" t="s">
        <v>852</v>
      </c>
      <c r="C130" s="3" t="s">
        <v>625</v>
      </c>
      <c r="D130" s="3" t="s">
        <v>1</v>
      </c>
      <c r="E130" s="3" t="s">
        <v>853</v>
      </c>
      <c r="F130" s="1">
        <v>15.76</v>
      </c>
      <c r="G130" s="4">
        <v>70</v>
      </c>
      <c r="H130" s="1">
        <v>1.68</v>
      </c>
      <c r="I130" s="24">
        <f t="shared" si="1"/>
        <v>12.787110239631197</v>
      </c>
      <c r="J130" s="24" t="str">
        <f>VLOOKUP(I130,MAT_IND!C$6:D$12,2,TRUE)</f>
        <v>Algo Frío</v>
      </c>
      <c r="K130" s="11">
        <v>1</v>
      </c>
      <c r="L130" s="11" t="s">
        <v>164</v>
      </c>
      <c r="M130" s="11">
        <v>6</v>
      </c>
      <c r="N130" s="11">
        <v>-74.023760150000001</v>
      </c>
      <c r="O130" s="12">
        <v>4.7161220430000004</v>
      </c>
    </row>
    <row r="131" spans="1:15" x14ac:dyDescent="0.25">
      <c r="A131" s="10">
        <v>130</v>
      </c>
      <c r="B131" s="3" t="s">
        <v>854</v>
      </c>
      <c r="C131" s="3" t="s">
        <v>625</v>
      </c>
      <c r="D131" s="3" t="s">
        <v>1</v>
      </c>
      <c r="E131" s="3" t="s">
        <v>855</v>
      </c>
      <c r="F131" s="1">
        <v>15.76</v>
      </c>
      <c r="G131" s="4">
        <v>70</v>
      </c>
      <c r="H131" s="1">
        <v>1.51</v>
      </c>
      <c r="I131" s="24">
        <f t="shared" ref="I131:I194" si="2">(((33.5-F131)*(0.05+0.18*SQRT(H131)+(G131/160))))</f>
        <v>12.57211985288758</v>
      </c>
      <c r="J131" s="24" t="str">
        <f>VLOOKUP(I131,MAT_IND!C$6:D$12,2,TRUE)</f>
        <v>Algo Frío</v>
      </c>
      <c r="K131" s="11">
        <v>1</v>
      </c>
      <c r="L131" s="11" t="s">
        <v>164</v>
      </c>
      <c r="M131" s="11">
        <v>4</v>
      </c>
      <c r="N131" s="11">
        <v>-74.047757480000001</v>
      </c>
      <c r="O131" s="12">
        <v>4.731559646</v>
      </c>
    </row>
    <row r="132" spans="1:15" x14ac:dyDescent="0.25">
      <c r="A132" s="10">
        <v>131</v>
      </c>
      <c r="B132" s="3" t="s">
        <v>856</v>
      </c>
      <c r="C132" s="3" t="s">
        <v>625</v>
      </c>
      <c r="D132" s="3" t="s">
        <v>1</v>
      </c>
      <c r="E132" s="3" t="s">
        <v>857</v>
      </c>
      <c r="F132" s="1">
        <v>15.76</v>
      </c>
      <c r="G132" s="4">
        <v>70</v>
      </c>
      <c r="H132" s="1">
        <v>1.51</v>
      </c>
      <c r="I132" s="24">
        <f t="shared" si="2"/>
        <v>12.57211985288758</v>
      </c>
      <c r="J132" s="24" t="str">
        <f>VLOOKUP(I132,MAT_IND!C$6:D$12,2,TRUE)</f>
        <v>Algo Frío</v>
      </c>
      <c r="K132" s="11">
        <v>1</v>
      </c>
      <c r="L132" s="11" t="s">
        <v>164</v>
      </c>
      <c r="M132" s="11">
        <v>4</v>
      </c>
      <c r="N132" s="11">
        <v>-74.04623239</v>
      </c>
      <c r="O132" s="12">
        <v>4.7309377890000004</v>
      </c>
    </row>
    <row r="133" spans="1:15" x14ac:dyDescent="0.25">
      <c r="A133" s="10">
        <v>132</v>
      </c>
      <c r="B133" s="3" t="s">
        <v>858</v>
      </c>
      <c r="C133" s="3" t="s">
        <v>625</v>
      </c>
      <c r="D133" s="3" t="s">
        <v>1</v>
      </c>
      <c r="E133" s="3" t="s">
        <v>859</v>
      </c>
      <c r="F133" s="1">
        <v>15.76</v>
      </c>
      <c r="G133" s="4">
        <v>70</v>
      </c>
      <c r="H133" s="1">
        <v>1.68</v>
      </c>
      <c r="I133" s="24">
        <f t="shared" si="2"/>
        <v>12.787110239631197</v>
      </c>
      <c r="J133" s="24" t="str">
        <f>VLOOKUP(I133,MAT_IND!C$6:D$12,2,TRUE)</f>
        <v>Algo Frío</v>
      </c>
      <c r="K133" s="11">
        <v>1</v>
      </c>
      <c r="L133" s="11" t="s">
        <v>164</v>
      </c>
      <c r="M133" s="11">
        <v>4</v>
      </c>
      <c r="N133" s="11">
        <v>-74.048345949999998</v>
      </c>
      <c r="O133" s="12">
        <v>4.7252640870000002</v>
      </c>
    </row>
    <row r="134" spans="1:15" x14ac:dyDescent="0.25">
      <c r="A134" s="10">
        <v>133</v>
      </c>
      <c r="B134" s="3" t="s">
        <v>860</v>
      </c>
      <c r="C134" s="3" t="s">
        <v>625</v>
      </c>
      <c r="D134" s="3" t="s">
        <v>1</v>
      </c>
      <c r="E134" s="3" t="s">
        <v>855</v>
      </c>
      <c r="F134" s="1">
        <v>15.76</v>
      </c>
      <c r="G134" s="4">
        <v>70</v>
      </c>
      <c r="H134" s="1">
        <v>1.51</v>
      </c>
      <c r="I134" s="24">
        <f t="shared" si="2"/>
        <v>12.57211985288758</v>
      </c>
      <c r="J134" s="24" t="str">
        <f>VLOOKUP(I134,MAT_IND!C$6:D$12,2,TRUE)</f>
        <v>Algo Frío</v>
      </c>
      <c r="K134" s="11">
        <v>1</v>
      </c>
      <c r="L134" s="11" t="s">
        <v>164</v>
      </c>
      <c r="M134" s="11">
        <v>4</v>
      </c>
      <c r="N134" s="11">
        <v>-74.043282289999993</v>
      </c>
      <c r="O134" s="12">
        <v>4.7308946140000003</v>
      </c>
    </row>
    <row r="135" spans="1:15" x14ac:dyDescent="0.25">
      <c r="A135" s="10">
        <v>134</v>
      </c>
      <c r="B135" s="3" t="s">
        <v>861</v>
      </c>
      <c r="C135" s="3" t="s">
        <v>625</v>
      </c>
      <c r="D135" s="3" t="s">
        <v>1</v>
      </c>
      <c r="E135" s="3" t="s">
        <v>862</v>
      </c>
      <c r="F135" s="1">
        <v>15.76</v>
      </c>
      <c r="G135" s="4">
        <v>70</v>
      </c>
      <c r="H135" s="1">
        <v>1.51</v>
      </c>
      <c r="I135" s="24">
        <f t="shared" si="2"/>
        <v>12.57211985288758</v>
      </c>
      <c r="J135" s="24" t="str">
        <f>VLOOKUP(I135,MAT_IND!C$6:D$12,2,TRUE)</f>
        <v>Algo Frío</v>
      </c>
      <c r="K135" s="11">
        <v>1</v>
      </c>
      <c r="L135" s="11" t="s">
        <v>164</v>
      </c>
      <c r="M135" s="11">
        <v>4</v>
      </c>
      <c r="N135" s="11">
        <v>-74.043989999999994</v>
      </c>
      <c r="O135" s="12">
        <v>4.7338989299999996</v>
      </c>
    </row>
    <row r="136" spans="1:15" x14ac:dyDescent="0.25">
      <c r="A136" s="10">
        <v>135</v>
      </c>
      <c r="B136" s="3" t="s">
        <v>863</v>
      </c>
      <c r="C136" s="3" t="s">
        <v>625</v>
      </c>
      <c r="D136" s="3" t="s">
        <v>1</v>
      </c>
      <c r="E136" s="3" t="s">
        <v>864</v>
      </c>
      <c r="F136" s="1">
        <v>15.76</v>
      </c>
      <c r="G136" s="4">
        <v>70</v>
      </c>
      <c r="H136" s="1">
        <v>1.68</v>
      </c>
      <c r="I136" s="24">
        <f t="shared" si="2"/>
        <v>12.787110239631197</v>
      </c>
      <c r="J136" s="24" t="str">
        <f>VLOOKUP(I136,MAT_IND!C$6:D$12,2,TRUE)</f>
        <v>Algo Frío</v>
      </c>
      <c r="K136" s="11">
        <v>1</v>
      </c>
      <c r="L136" s="11" t="s">
        <v>164</v>
      </c>
      <c r="M136" s="11">
        <v>4</v>
      </c>
      <c r="N136" s="11">
        <v>-74.032993899999994</v>
      </c>
      <c r="O136" s="12">
        <v>4.7235051380000002</v>
      </c>
    </row>
    <row r="137" spans="1:15" x14ac:dyDescent="0.25">
      <c r="A137" s="10">
        <v>136</v>
      </c>
      <c r="B137" s="3" t="s">
        <v>865</v>
      </c>
      <c r="C137" s="3" t="s">
        <v>625</v>
      </c>
      <c r="D137" s="3" t="s">
        <v>1</v>
      </c>
      <c r="E137" s="3" t="s">
        <v>866</v>
      </c>
      <c r="F137" s="1">
        <v>15.76</v>
      </c>
      <c r="G137" s="4">
        <v>70</v>
      </c>
      <c r="H137" s="1">
        <v>1.68</v>
      </c>
      <c r="I137" s="24">
        <f t="shared" si="2"/>
        <v>12.787110239631197</v>
      </c>
      <c r="J137" s="24" t="str">
        <f>VLOOKUP(I137,MAT_IND!C$6:D$12,2,TRUE)</f>
        <v>Algo Frío</v>
      </c>
      <c r="K137" s="11">
        <v>1</v>
      </c>
      <c r="L137" s="11" t="s">
        <v>164</v>
      </c>
      <c r="M137" s="11">
        <v>5</v>
      </c>
      <c r="N137" s="11">
        <v>-74.029181559999998</v>
      </c>
      <c r="O137" s="12">
        <v>4.7183242720000003</v>
      </c>
    </row>
    <row r="138" spans="1:15" x14ac:dyDescent="0.25">
      <c r="A138" s="10">
        <v>137</v>
      </c>
      <c r="B138" s="3" t="s">
        <v>867</v>
      </c>
      <c r="C138" s="3" t="s">
        <v>625</v>
      </c>
      <c r="D138" s="3" t="s">
        <v>1</v>
      </c>
      <c r="E138" s="3" t="s">
        <v>868</v>
      </c>
      <c r="F138" s="1">
        <v>15.76</v>
      </c>
      <c r="G138" s="4">
        <v>80</v>
      </c>
      <c r="H138" s="1">
        <v>1.68</v>
      </c>
      <c r="I138" s="24">
        <f t="shared" si="2"/>
        <v>13.895860239631197</v>
      </c>
      <c r="J138" s="24" t="str">
        <f>VLOOKUP(I138,MAT_IND!C$6:D$12,2,TRUE)</f>
        <v xml:space="preserve">Frío </v>
      </c>
      <c r="K138" s="11">
        <v>1</v>
      </c>
      <c r="L138" s="11" t="s">
        <v>164</v>
      </c>
      <c r="M138" s="11">
        <v>6</v>
      </c>
      <c r="N138" s="11">
        <v>-74.023902939999999</v>
      </c>
      <c r="O138" s="12">
        <v>4.7270631679999999</v>
      </c>
    </row>
    <row r="139" spans="1:15" x14ac:dyDescent="0.25">
      <c r="A139" s="10">
        <v>138</v>
      </c>
      <c r="B139" s="3" t="s">
        <v>869</v>
      </c>
      <c r="C139" s="3" t="s">
        <v>625</v>
      </c>
      <c r="D139" s="3" t="s">
        <v>1</v>
      </c>
      <c r="E139" s="3" t="s">
        <v>870</v>
      </c>
      <c r="F139" s="1">
        <v>15.76</v>
      </c>
      <c r="G139" s="4">
        <v>70</v>
      </c>
      <c r="H139" s="1">
        <v>1.68</v>
      </c>
      <c r="I139" s="24">
        <f t="shared" si="2"/>
        <v>12.787110239631197</v>
      </c>
      <c r="J139" s="24" t="str">
        <f>VLOOKUP(I139,MAT_IND!C$6:D$12,2,TRUE)</f>
        <v>Algo Frío</v>
      </c>
      <c r="K139" s="11">
        <v>1</v>
      </c>
      <c r="L139" s="11" t="s">
        <v>164</v>
      </c>
      <c r="M139" s="11">
        <v>6</v>
      </c>
      <c r="N139" s="11">
        <v>-74.023488799999996</v>
      </c>
      <c r="O139" s="12">
        <v>4.7239583359999999</v>
      </c>
    </row>
    <row r="140" spans="1:15" x14ac:dyDescent="0.25">
      <c r="A140" s="10">
        <v>139</v>
      </c>
      <c r="B140" s="3" t="s">
        <v>871</v>
      </c>
      <c r="C140" s="3" t="s">
        <v>625</v>
      </c>
      <c r="D140" s="3" t="s">
        <v>1</v>
      </c>
      <c r="E140" s="3" t="s">
        <v>870</v>
      </c>
      <c r="F140" s="1">
        <v>15.76</v>
      </c>
      <c r="G140" s="4">
        <v>70</v>
      </c>
      <c r="H140" s="1">
        <v>1.68</v>
      </c>
      <c r="I140" s="24">
        <f t="shared" si="2"/>
        <v>12.787110239631197</v>
      </c>
      <c r="J140" s="24" t="str">
        <f>VLOOKUP(I140,MAT_IND!C$6:D$12,2,TRUE)</f>
        <v>Algo Frío</v>
      </c>
      <c r="K140" s="11">
        <v>1</v>
      </c>
      <c r="L140" s="11" t="s">
        <v>164</v>
      </c>
      <c r="M140" s="11">
        <v>6</v>
      </c>
      <c r="N140" s="11">
        <v>-74.021916259999998</v>
      </c>
      <c r="O140" s="12">
        <v>4.723562995</v>
      </c>
    </row>
    <row r="141" spans="1:15" x14ac:dyDescent="0.25">
      <c r="A141" s="10">
        <v>140</v>
      </c>
      <c r="B141" s="3" t="s">
        <v>872</v>
      </c>
      <c r="C141" s="3" t="s">
        <v>625</v>
      </c>
      <c r="D141" s="3" t="s">
        <v>1</v>
      </c>
      <c r="E141" s="3" t="s">
        <v>873</v>
      </c>
      <c r="F141" s="1">
        <v>15.76</v>
      </c>
      <c r="G141" s="4">
        <v>70</v>
      </c>
      <c r="H141" s="1">
        <v>1.68</v>
      </c>
      <c r="I141" s="24">
        <f t="shared" si="2"/>
        <v>12.787110239631197</v>
      </c>
      <c r="J141" s="24" t="str">
        <f>VLOOKUP(I141,MAT_IND!C$6:D$12,2,TRUE)</f>
        <v>Algo Frío</v>
      </c>
      <c r="K141" s="11">
        <v>1</v>
      </c>
      <c r="L141" s="11" t="s">
        <v>164</v>
      </c>
      <c r="M141" s="11">
        <v>6</v>
      </c>
      <c r="N141" s="11">
        <v>-74.025993119999995</v>
      </c>
      <c r="O141" s="12">
        <v>4.7180339279999997</v>
      </c>
    </row>
    <row r="142" spans="1:15" x14ac:dyDescent="0.25">
      <c r="A142" s="10">
        <v>141</v>
      </c>
      <c r="B142" s="3" t="s">
        <v>874</v>
      </c>
      <c r="C142" s="3" t="s">
        <v>625</v>
      </c>
      <c r="D142" s="3" t="s">
        <v>1</v>
      </c>
      <c r="E142" s="3" t="s">
        <v>875</v>
      </c>
      <c r="F142" s="1">
        <v>15.76</v>
      </c>
      <c r="G142" s="4">
        <v>70</v>
      </c>
      <c r="H142" s="1">
        <v>1.51</v>
      </c>
      <c r="I142" s="24">
        <f t="shared" si="2"/>
        <v>12.57211985288758</v>
      </c>
      <c r="J142" s="24" t="str">
        <f>VLOOKUP(I142,MAT_IND!C$6:D$12,2,TRUE)</f>
        <v>Algo Frío</v>
      </c>
      <c r="K142" s="11">
        <v>1</v>
      </c>
      <c r="L142" s="11" t="s">
        <v>164</v>
      </c>
      <c r="M142" s="11">
        <v>4</v>
      </c>
      <c r="N142" s="11">
        <v>-74.035086379999996</v>
      </c>
      <c r="O142" s="12">
        <v>4.731513477</v>
      </c>
    </row>
    <row r="143" spans="1:15" x14ac:dyDescent="0.25">
      <c r="A143" s="10">
        <v>142</v>
      </c>
      <c r="B143" s="3" t="s">
        <v>876</v>
      </c>
      <c r="C143" s="3" t="s">
        <v>625</v>
      </c>
      <c r="D143" s="3" t="s">
        <v>1</v>
      </c>
      <c r="E143" s="3" t="s">
        <v>877</v>
      </c>
      <c r="F143" s="1">
        <v>15.76</v>
      </c>
      <c r="G143" s="4">
        <v>70</v>
      </c>
      <c r="H143" s="1">
        <v>1.51</v>
      </c>
      <c r="I143" s="24">
        <f t="shared" si="2"/>
        <v>12.57211985288758</v>
      </c>
      <c r="J143" s="24" t="str">
        <f>VLOOKUP(I143,MAT_IND!C$6:D$12,2,TRUE)</f>
        <v>Algo Frío</v>
      </c>
      <c r="K143" s="11">
        <v>1</v>
      </c>
      <c r="L143" s="11" t="s">
        <v>164</v>
      </c>
      <c r="M143" s="11">
        <v>4</v>
      </c>
      <c r="N143" s="11">
        <v>-74.030692119999998</v>
      </c>
      <c r="O143" s="12">
        <v>4.7293933600000004</v>
      </c>
    </row>
    <row r="144" spans="1:15" x14ac:dyDescent="0.25">
      <c r="A144" s="10">
        <v>143</v>
      </c>
      <c r="B144" s="3" t="s">
        <v>878</v>
      </c>
      <c r="C144" s="3" t="s">
        <v>625</v>
      </c>
      <c r="D144" s="3" t="s">
        <v>1</v>
      </c>
      <c r="E144" s="3" t="s">
        <v>879</v>
      </c>
      <c r="F144" s="1">
        <v>15.76</v>
      </c>
      <c r="G144" s="4">
        <v>70</v>
      </c>
      <c r="H144" s="1">
        <v>1.51</v>
      </c>
      <c r="I144" s="24">
        <f t="shared" si="2"/>
        <v>12.57211985288758</v>
      </c>
      <c r="J144" s="24" t="str">
        <f>VLOOKUP(I144,MAT_IND!C$6:D$12,2,TRUE)</f>
        <v>Algo Frío</v>
      </c>
      <c r="K144" s="11">
        <v>1</v>
      </c>
      <c r="L144" s="11" t="s">
        <v>164</v>
      </c>
      <c r="M144" s="11">
        <v>4</v>
      </c>
      <c r="N144" s="11">
        <v>-74.046752400000003</v>
      </c>
      <c r="O144" s="12">
        <v>4.7338778269999997</v>
      </c>
    </row>
    <row r="145" spans="1:15" x14ac:dyDescent="0.25">
      <c r="A145" s="10">
        <v>144</v>
      </c>
      <c r="B145" s="3" t="s">
        <v>880</v>
      </c>
      <c r="C145" s="3" t="s">
        <v>625</v>
      </c>
      <c r="D145" s="3" t="s">
        <v>1</v>
      </c>
      <c r="E145" s="3" t="s">
        <v>879</v>
      </c>
      <c r="F145" s="1">
        <v>15.76</v>
      </c>
      <c r="G145" s="4">
        <v>70</v>
      </c>
      <c r="H145" s="1">
        <v>1.51</v>
      </c>
      <c r="I145" s="24">
        <f t="shared" si="2"/>
        <v>12.57211985288758</v>
      </c>
      <c r="J145" s="24" t="str">
        <f>VLOOKUP(I145,MAT_IND!C$6:D$12,2,TRUE)</f>
        <v>Algo Frío</v>
      </c>
      <c r="K145" s="11">
        <v>1</v>
      </c>
      <c r="L145" s="11" t="s">
        <v>164</v>
      </c>
      <c r="M145" s="11">
        <v>4</v>
      </c>
      <c r="N145" s="11">
        <v>-74.045886039999999</v>
      </c>
      <c r="O145" s="12">
        <v>4.7336889879999999</v>
      </c>
    </row>
    <row r="146" spans="1:15" x14ac:dyDescent="0.25">
      <c r="A146" s="10">
        <v>145</v>
      </c>
      <c r="B146" s="3" t="s">
        <v>881</v>
      </c>
      <c r="C146" s="3" t="s">
        <v>625</v>
      </c>
      <c r="D146" s="3" t="s">
        <v>1</v>
      </c>
      <c r="E146" s="3" t="s">
        <v>882</v>
      </c>
      <c r="F146" s="1">
        <v>15.76</v>
      </c>
      <c r="G146" s="4">
        <v>70</v>
      </c>
      <c r="H146" s="1">
        <v>1.51</v>
      </c>
      <c r="I146" s="24">
        <f t="shared" si="2"/>
        <v>12.57211985288758</v>
      </c>
      <c r="J146" s="24" t="str">
        <f>VLOOKUP(I146,MAT_IND!C$6:D$12,2,TRUE)</f>
        <v>Algo Frío</v>
      </c>
      <c r="K146" s="11">
        <v>1</v>
      </c>
      <c r="L146" s="11" t="s">
        <v>164</v>
      </c>
      <c r="M146" s="11">
        <v>4</v>
      </c>
      <c r="N146" s="11">
        <v>-74.035266300000004</v>
      </c>
      <c r="O146" s="12">
        <v>4.7305846560000004</v>
      </c>
    </row>
    <row r="147" spans="1:15" x14ac:dyDescent="0.25">
      <c r="A147" s="10">
        <v>146</v>
      </c>
      <c r="B147" s="3" t="s">
        <v>883</v>
      </c>
      <c r="C147" s="3" t="s">
        <v>625</v>
      </c>
      <c r="D147" s="3" t="s">
        <v>1</v>
      </c>
      <c r="E147" s="3" t="s">
        <v>884</v>
      </c>
      <c r="F147" s="1">
        <v>15.76</v>
      </c>
      <c r="G147" s="4">
        <v>70</v>
      </c>
      <c r="H147" s="1">
        <v>1.51</v>
      </c>
      <c r="I147" s="24">
        <f t="shared" si="2"/>
        <v>12.57211985288758</v>
      </c>
      <c r="J147" s="24" t="str">
        <f>VLOOKUP(I147,MAT_IND!C$6:D$12,2,TRUE)</f>
        <v>Algo Frío</v>
      </c>
      <c r="K147" s="11">
        <v>1</v>
      </c>
      <c r="L147" s="11" t="s">
        <v>164</v>
      </c>
      <c r="M147" s="11">
        <v>4</v>
      </c>
      <c r="N147" s="11">
        <v>-74.037972819999993</v>
      </c>
      <c r="O147" s="12">
        <v>4.732611458</v>
      </c>
    </row>
    <row r="148" spans="1:15" x14ac:dyDescent="0.25">
      <c r="A148" s="10">
        <v>147</v>
      </c>
      <c r="B148" s="3" t="s">
        <v>885</v>
      </c>
      <c r="C148" s="3" t="s">
        <v>625</v>
      </c>
      <c r="D148" s="3" t="s">
        <v>1</v>
      </c>
      <c r="E148" s="3" t="s">
        <v>886</v>
      </c>
      <c r="F148" s="1">
        <v>14.91</v>
      </c>
      <c r="G148" s="4">
        <v>70</v>
      </c>
      <c r="H148" s="1">
        <v>1.68</v>
      </c>
      <c r="I148" s="24">
        <f t="shared" si="2"/>
        <v>13.399795905002478</v>
      </c>
      <c r="J148" s="24" t="str">
        <f>VLOOKUP(I148,MAT_IND!C$6:D$12,2,TRUE)</f>
        <v xml:space="preserve">Frío </v>
      </c>
      <c r="K148" s="11">
        <v>1</v>
      </c>
      <c r="L148" s="11" t="s">
        <v>164</v>
      </c>
      <c r="M148" s="11">
        <v>6</v>
      </c>
      <c r="N148" s="11">
        <v>-74.028365649999998</v>
      </c>
      <c r="O148" s="12">
        <v>4.7149324469999998</v>
      </c>
    </row>
    <row r="149" spans="1:15" x14ac:dyDescent="0.25">
      <c r="A149" s="10">
        <v>148</v>
      </c>
      <c r="B149" s="3" t="s">
        <v>887</v>
      </c>
      <c r="C149" s="3" t="s">
        <v>625</v>
      </c>
      <c r="D149" s="3" t="s">
        <v>1</v>
      </c>
      <c r="E149" s="3" t="s">
        <v>888</v>
      </c>
      <c r="F149" s="1">
        <v>15.76</v>
      </c>
      <c r="G149" s="4">
        <v>70</v>
      </c>
      <c r="H149" s="1">
        <v>1.68</v>
      </c>
      <c r="I149" s="24">
        <f t="shared" si="2"/>
        <v>12.787110239631197</v>
      </c>
      <c r="J149" s="24" t="str">
        <f>VLOOKUP(I149,MAT_IND!C$6:D$12,2,TRUE)</f>
        <v>Algo Frío</v>
      </c>
      <c r="K149" s="11">
        <v>1</v>
      </c>
      <c r="L149" s="11" t="s">
        <v>164</v>
      </c>
      <c r="M149" s="11">
        <v>6</v>
      </c>
      <c r="N149" s="11">
        <v>-74.025707280000006</v>
      </c>
      <c r="O149" s="12">
        <v>4.7153657170000001</v>
      </c>
    </row>
    <row r="150" spans="1:15" x14ac:dyDescent="0.25">
      <c r="A150" s="10">
        <v>149</v>
      </c>
      <c r="B150" s="3" t="s">
        <v>889</v>
      </c>
      <c r="C150" s="3" t="s">
        <v>625</v>
      </c>
      <c r="D150" s="3" t="s">
        <v>1</v>
      </c>
      <c r="E150" s="3" t="s">
        <v>890</v>
      </c>
      <c r="F150" s="1">
        <v>15.76</v>
      </c>
      <c r="G150" s="4">
        <v>70</v>
      </c>
      <c r="H150" s="1">
        <v>1.51</v>
      </c>
      <c r="I150" s="24">
        <f t="shared" si="2"/>
        <v>12.57211985288758</v>
      </c>
      <c r="J150" s="24" t="str">
        <f>VLOOKUP(I150,MAT_IND!C$6:D$12,2,TRUE)</f>
        <v>Algo Frío</v>
      </c>
      <c r="K150" s="11">
        <v>1</v>
      </c>
      <c r="L150" s="11" t="s">
        <v>164</v>
      </c>
      <c r="M150" s="11">
        <v>4</v>
      </c>
      <c r="N150" s="11">
        <v>-74.033249749999996</v>
      </c>
      <c r="O150" s="12">
        <v>4.730692597</v>
      </c>
    </row>
    <row r="151" spans="1:15" x14ac:dyDescent="0.25">
      <c r="A151" s="10">
        <v>150</v>
      </c>
      <c r="B151" s="3" t="s">
        <v>891</v>
      </c>
      <c r="C151" s="3" t="s">
        <v>625</v>
      </c>
      <c r="D151" s="3" t="s">
        <v>1</v>
      </c>
      <c r="E151" s="3" t="s">
        <v>892</v>
      </c>
      <c r="F151" s="1">
        <v>15.76</v>
      </c>
      <c r="G151" s="4">
        <v>70</v>
      </c>
      <c r="H151" s="1">
        <v>1.68</v>
      </c>
      <c r="I151" s="24">
        <f t="shared" si="2"/>
        <v>12.787110239631197</v>
      </c>
      <c r="J151" s="24" t="str">
        <f>VLOOKUP(I151,MAT_IND!C$6:D$12,2,TRUE)</f>
        <v>Algo Frío</v>
      </c>
      <c r="K151" s="11">
        <v>1</v>
      </c>
      <c r="L151" s="11" t="s">
        <v>164</v>
      </c>
      <c r="M151" s="11">
        <v>4</v>
      </c>
      <c r="N151" s="11">
        <v>-74.040923649999996</v>
      </c>
      <c r="O151" s="12">
        <v>4.7223862329999999</v>
      </c>
    </row>
    <row r="152" spans="1:15" x14ac:dyDescent="0.25">
      <c r="A152" s="10">
        <v>151</v>
      </c>
      <c r="B152" s="3" t="s">
        <v>893</v>
      </c>
      <c r="C152" s="3" t="s">
        <v>625</v>
      </c>
      <c r="D152" s="3" t="s">
        <v>1</v>
      </c>
      <c r="E152" s="3" t="s">
        <v>894</v>
      </c>
      <c r="F152" s="1">
        <v>15.76</v>
      </c>
      <c r="G152" s="4">
        <v>70</v>
      </c>
      <c r="H152" s="1">
        <v>1.68</v>
      </c>
      <c r="I152" s="24">
        <f t="shared" si="2"/>
        <v>12.787110239631197</v>
      </c>
      <c r="J152" s="24" t="str">
        <f>VLOOKUP(I152,MAT_IND!C$6:D$12,2,TRUE)</f>
        <v>Algo Frío</v>
      </c>
      <c r="K152" s="11">
        <v>1</v>
      </c>
      <c r="L152" s="11" t="s">
        <v>164</v>
      </c>
      <c r="M152" s="11">
        <v>4</v>
      </c>
      <c r="N152" s="11">
        <v>-74.026860209999995</v>
      </c>
      <c r="O152" s="12">
        <v>4.7279892959999996</v>
      </c>
    </row>
    <row r="153" spans="1:15" x14ac:dyDescent="0.25">
      <c r="A153" s="10">
        <v>152</v>
      </c>
      <c r="B153" s="3" t="s">
        <v>895</v>
      </c>
      <c r="C153" s="3" t="s">
        <v>625</v>
      </c>
      <c r="D153" s="3" t="s">
        <v>1</v>
      </c>
      <c r="E153" s="3" t="s">
        <v>896</v>
      </c>
      <c r="F153" s="1">
        <v>15.76</v>
      </c>
      <c r="G153" s="4">
        <v>70</v>
      </c>
      <c r="H153" s="1">
        <v>1.51</v>
      </c>
      <c r="I153" s="24">
        <f t="shared" si="2"/>
        <v>12.57211985288758</v>
      </c>
      <c r="J153" s="24" t="str">
        <f>VLOOKUP(I153,MAT_IND!C$6:D$12,2,TRUE)</f>
        <v>Algo Frío</v>
      </c>
      <c r="K153" s="11">
        <v>1</v>
      </c>
      <c r="L153" s="11" t="s">
        <v>164</v>
      </c>
      <c r="M153" s="11">
        <v>4</v>
      </c>
      <c r="N153" s="11">
        <v>-74.043337440000002</v>
      </c>
      <c r="O153" s="12">
        <v>4.7323570000000004</v>
      </c>
    </row>
    <row r="154" spans="1:15" x14ac:dyDescent="0.25">
      <c r="A154" s="10">
        <v>153</v>
      </c>
      <c r="B154" s="3" t="s">
        <v>897</v>
      </c>
      <c r="C154" s="3" t="s">
        <v>625</v>
      </c>
      <c r="D154" s="3" t="s">
        <v>1</v>
      </c>
      <c r="E154" s="3" t="s">
        <v>898</v>
      </c>
      <c r="F154" s="1">
        <v>15.76</v>
      </c>
      <c r="G154" s="4">
        <v>70</v>
      </c>
      <c r="H154" s="1">
        <v>1.68</v>
      </c>
      <c r="I154" s="24">
        <f t="shared" si="2"/>
        <v>12.787110239631197</v>
      </c>
      <c r="J154" s="24" t="str">
        <f>VLOOKUP(I154,MAT_IND!C$6:D$12,2,TRUE)</f>
        <v>Algo Frío</v>
      </c>
      <c r="K154" s="11">
        <v>1</v>
      </c>
      <c r="L154" s="11" t="s">
        <v>164</v>
      </c>
      <c r="M154" s="11">
        <v>5</v>
      </c>
      <c r="N154" s="11">
        <v>-74.050678039999994</v>
      </c>
      <c r="O154" s="12">
        <v>4.7192568320000001</v>
      </c>
    </row>
    <row r="155" spans="1:15" x14ac:dyDescent="0.25">
      <c r="A155" s="10">
        <v>154</v>
      </c>
      <c r="B155" s="3" t="s">
        <v>899</v>
      </c>
      <c r="C155" s="3" t="s">
        <v>625</v>
      </c>
      <c r="D155" s="3" t="s">
        <v>1</v>
      </c>
      <c r="E155" s="3" t="s">
        <v>900</v>
      </c>
      <c r="F155" s="1">
        <v>15.76</v>
      </c>
      <c r="G155" s="4">
        <v>70</v>
      </c>
      <c r="H155" s="1">
        <v>1.51</v>
      </c>
      <c r="I155" s="24">
        <f t="shared" si="2"/>
        <v>12.57211985288758</v>
      </c>
      <c r="J155" s="24" t="str">
        <f>VLOOKUP(I155,MAT_IND!C$6:D$12,2,TRUE)</f>
        <v>Algo Frío</v>
      </c>
      <c r="K155" s="11">
        <v>1</v>
      </c>
      <c r="L155" s="11" t="s">
        <v>164</v>
      </c>
      <c r="M155" s="11">
        <v>4</v>
      </c>
      <c r="N155" s="11">
        <v>-74.034272099999995</v>
      </c>
      <c r="O155" s="12">
        <v>4.7307354129999997</v>
      </c>
    </row>
    <row r="156" spans="1:15" x14ac:dyDescent="0.25">
      <c r="A156" s="10">
        <v>155</v>
      </c>
      <c r="B156" s="3" t="s">
        <v>901</v>
      </c>
      <c r="C156" s="3" t="s">
        <v>625</v>
      </c>
      <c r="D156" s="3" t="s">
        <v>1</v>
      </c>
      <c r="E156" s="3" t="s">
        <v>902</v>
      </c>
      <c r="F156" s="1">
        <v>15.76</v>
      </c>
      <c r="G156" s="4">
        <v>70</v>
      </c>
      <c r="H156" s="1">
        <v>1.51</v>
      </c>
      <c r="I156" s="24">
        <f t="shared" si="2"/>
        <v>12.57211985288758</v>
      </c>
      <c r="J156" s="24" t="str">
        <f>VLOOKUP(I156,MAT_IND!C$6:D$12,2,TRUE)</f>
        <v>Algo Frío</v>
      </c>
      <c r="K156" s="11">
        <v>1</v>
      </c>
      <c r="L156" s="11" t="s">
        <v>164</v>
      </c>
      <c r="M156" s="11">
        <v>4</v>
      </c>
      <c r="N156" s="11">
        <v>-74.040926769999999</v>
      </c>
      <c r="O156" s="12">
        <v>4.7275204039999998</v>
      </c>
    </row>
    <row r="157" spans="1:15" x14ac:dyDescent="0.25">
      <c r="A157" s="10">
        <v>156</v>
      </c>
      <c r="B157" s="3" t="s">
        <v>903</v>
      </c>
      <c r="C157" s="3" t="s">
        <v>625</v>
      </c>
      <c r="D157" s="3" t="s">
        <v>1</v>
      </c>
      <c r="E157" s="3" t="s">
        <v>904</v>
      </c>
      <c r="F157" s="1">
        <v>15.76</v>
      </c>
      <c r="G157" s="4">
        <v>70</v>
      </c>
      <c r="H157" s="1">
        <v>1.68</v>
      </c>
      <c r="I157" s="24">
        <f t="shared" si="2"/>
        <v>12.787110239631197</v>
      </c>
      <c r="J157" s="24" t="str">
        <f>VLOOKUP(I157,MAT_IND!C$6:D$12,2,TRUE)</f>
        <v>Algo Frío</v>
      </c>
      <c r="K157" s="11">
        <v>1</v>
      </c>
      <c r="L157" s="11" t="s">
        <v>164</v>
      </c>
      <c r="M157" s="11">
        <v>4</v>
      </c>
      <c r="N157" s="11">
        <v>-74.031253480000004</v>
      </c>
      <c r="O157" s="12">
        <v>4.7268224649999997</v>
      </c>
    </row>
    <row r="158" spans="1:15" x14ac:dyDescent="0.25">
      <c r="A158" s="10">
        <v>157</v>
      </c>
      <c r="B158" s="3" t="s">
        <v>905</v>
      </c>
      <c r="C158" s="3" t="s">
        <v>625</v>
      </c>
      <c r="D158" s="3" t="s">
        <v>1</v>
      </c>
      <c r="E158" s="3" t="s">
        <v>906</v>
      </c>
      <c r="F158" s="1">
        <v>15.76</v>
      </c>
      <c r="G158" s="4">
        <v>70</v>
      </c>
      <c r="H158" s="1">
        <v>1.51</v>
      </c>
      <c r="I158" s="24">
        <f t="shared" si="2"/>
        <v>12.57211985288758</v>
      </c>
      <c r="J158" s="24" t="str">
        <f>VLOOKUP(I158,MAT_IND!C$6:D$12,2,TRUE)</f>
        <v>Algo Frío</v>
      </c>
      <c r="K158" s="11">
        <v>1</v>
      </c>
      <c r="L158" s="11" t="s">
        <v>164</v>
      </c>
      <c r="M158" s="11">
        <v>4</v>
      </c>
      <c r="N158" s="11">
        <v>-74.039246140000003</v>
      </c>
      <c r="O158" s="12">
        <v>4.7304612209999997</v>
      </c>
    </row>
    <row r="159" spans="1:15" x14ac:dyDescent="0.25">
      <c r="A159" s="10">
        <v>158</v>
      </c>
      <c r="B159" s="3" t="s">
        <v>907</v>
      </c>
      <c r="C159" s="3" t="s">
        <v>625</v>
      </c>
      <c r="D159" s="3" t="s">
        <v>1</v>
      </c>
      <c r="E159" s="3" t="s">
        <v>866</v>
      </c>
      <c r="F159" s="1">
        <v>15.76</v>
      </c>
      <c r="G159" s="4">
        <v>70</v>
      </c>
      <c r="H159" s="1">
        <v>1.68</v>
      </c>
      <c r="I159" s="24">
        <f t="shared" si="2"/>
        <v>12.787110239631197</v>
      </c>
      <c r="J159" s="24" t="str">
        <f>VLOOKUP(I159,MAT_IND!C$6:D$12,2,TRUE)</f>
        <v>Algo Frío</v>
      </c>
      <c r="K159" s="11">
        <v>1</v>
      </c>
      <c r="L159" s="11" t="s">
        <v>164</v>
      </c>
      <c r="M159" s="11">
        <v>4</v>
      </c>
      <c r="N159" s="11">
        <v>-74.029548890000001</v>
      </c>
      <c r="O159" s="12">
        <v>4.716730042</v>
      </c>
    </row>
    <row r="160" spans="1:15" x14ac:dyDescent="0.25">
      <c r="A160" s="10">
        <v>159</v>
      </c>
      <c r="B160" s="3" t="s">
        <v>908</v>
      </c>
      <c r="C160" s="3" t="s">
        <v>625</v>
      </c>
      <c r="D160" s="3" t="s">
        <v>1</v>
      </c>
      <c r="E160" s="3" t="s">
        <v>864</v>
      </c>
      <c r="F160" s="1">
        <v>15.76</v>
      </c>
      <c r="G160" s="4">
        <v>70</v>
      </c>
      <c r="H160" s="1">
        <v>1.51</v>
      </c>
      <c r="I160" s="24">
        <f t="shared" si="2"/>
        <v>12.57211985288758</v>
      </c>
      <c r="J160" s="24" t="str">
        <f>VLOOKUP(I160,MAT_IND!C$6:D$12,2,TRUE)</f>
        <v>Algo Frío</v>
      </c>
      <c r="K160" s="11">
        <v>1</v>
      </c>
      <c r="L160" s="11" t="s">
        <v>164</v>
      </c>
      <c r="M160" s="11">
        <v>4</v>
      </c>
      <c r="N160" s="11">
        <v>-74.04537655</v>
      </c>
      <c r="O160" s="12">
        <v>4.7275619510000002</v>
      </c>
    </row>
    <row r="161" spans="1:15" x14ac:dyDescent="0.25">
      <c r="A161" s="10">
        <v>160</v>
      </c>
      <c r="B161" s="3" t="s">
        <v>909</v>
      </c>
      <c r="C161" s="3" t="s">
        <v>625</v>
      </c>
      <c r="D161" s="3" t="s">
        <v>1</v>
      </c>
      <c r="E161" s="3" t="s">
        <v>910</v>
      </c>
      <c r="F161" s="1">
        <v>15.76</v>
      </c>
      <c r="G161" s="4">
        <v>70</v>
      </c>
      <c r="H161" s="1">
        <v>1.68</v>
      </c>
      <c r="I161" s="24">
        <f t="shared" si="2"/>
        <v>12.787110239631197</v>
      </c>
      <c r="J161" s="24" t="str">
        <f>VLOOKUP(I161,MAT_IND!C$6:D$12,2,TRUE)</f>
        <v>Algo Frío</v>
      </c>
      <c r="K161" s="11">
        <v>1</v>
      </c>
      <c r="L161" s="11" t="s">
        <v>164</v>
      </c>
      <c r="M161" s="11">
        <v>4</v>
      </c>
      <c r="N161" s="11">
        <v>-74.043605830000004</v>
      </c>
      <c r="O161" s="12">
        <v>4.7251629299999998</v>
      </c>
    </row>
    <row r="162" spans="1:15" x14ac:dyDescent="0.25">
      <c r="A162" s="10">
        <v>161</v>
      </c>
      <c r="B162" s="3" t="s">
        <v>911</v>
      </c>
      <c r="C162" s="3" t="s">
        <v>625</v>
      </c>
      <c r="D162" s="3" t="s">
        <v>1</v>
      </c>
      <c r="E162" s="3" t="s">
        <v>912</v>
      </c>
      <c r="F162" s="1">
        <v>15.76</v>
      </c>
      <c r="G162" s="4">
        <v>70</v>
      </c>
      <c r="H162" s="1">
        <v>1.68</v>
      </c>
      <c r="I162" s="24">
        <f t="shared" si="2"/>
        <v>12.787110239631197</v>
      </c>
      <c r="J162" s="24" t="str">
        <f>VLOOKUP(I162,MAT_IND!C$6:D$12,2,TRUE)</f>
        <v>Algo Frío</v>
      </c>
      <c r="K162" s="11">
        <v>1</v>
      </c>
      <c r="L162" s="11" t="s">
        <v>164</v>
      </c>
      <c r="M162" s="11">
        <v>5</v>
      </c>
      <c r="N162" s="11">
        <v>-74.043492029999996</v>
      </c>
      <c r="O162" s="12">
        <v>4.7206761310000003</v>
      </c>
    </row>
    <row r="163" spans="1:15" x14ac:dyDescent="0.25">
      <c r="A163" s="10">
        <v>162</v>
      </c>
      <c r="B163" s="3" t="s">
        <v>913</v>
      </c>
      <c r="C163" s="3" t="s">
        <v>625</v>
      </c>
      <c r="D163" s="3" t="s">
        <v>1</v>
      </c>
      <c r="E163" s="3" t="s">
        <v>914</v>
      </c>
      <c r="F163" s="1">
        <v>15.76</v>
      </c>
      <c r="G163" s="4">
        <v>70</v>
      </c>
      <c r="H163" s="1">
        <v>1.68</v>
      </c>
      <c r="I163" s="24">
        <f t="shared" si="2"/>
        <v>12.787110239631197</v>
      </c>
      <c r="J163" s="24" t="str">
        <f>VLOOKUP(I163,MAT_IND!C$6:D$12,2,TRUE)</f>
        <v>Algo Frío</v>
      </c>
      <c r="K163" s="11">
        <v>1</v>
      </c>
      <c r="L163" s="11" t="s">
        <v>164</v>
      </c>
      <c r="M163" s="11">
        <v>5</v>
      </c>
      <c r="N163" s="11">
        <v>-74.041419379999994</v>
      </c>
      <c r="O163" s="12">
        <v>4.7182894620000004</v>
      </c>
    </row>
    <row r="164" spans="1:15" x14ac:dyDescent="0.25">
      <c r="A164" s="10">
        <v>163</v>
      </c>
      <c r="B164" s="3" t="s">
        <v>915</v>
      </c>
      <c r="C164" s="3" t="s">
        <v>625</v>
      </c>
      <c r="D164" s="3" t="s">
        <v>1</v>
      </c>
      <c r="E164" s="3" t="s">
        <v>916</v>
      </c>
      <c r="F164" s="1">
        <v>15.76</v>
      </c>
      <c r="G164" s="4">
        <v>80</v>
      </c>
      <c r="H164" s="1">
        <v>1.68</v>
      </c>
      <c r="I164" s="24">
        <f t="shared" si="2"/>
        <v>13.895860239631197</v>
      </c>
      <c r="J164" s="24" t="str">
        <f>VLOOKUP(I164,MAT_IND!C$6:D$12,2,TRUE)</f>
        <v xml:space="preserve">Frío </v>
      </c>
      <c r="K164" s="11">
        <v>1</v>
      </c>
      <c r="L164" s="11" t="s">
        <v>164</v>
      </c>
      <c r="M164" s="11">
        <v>5</v>
      </c>
      <c r="N164" s="11">
        <v>-74.032979889999993</v>
      </c>
      <c r="O164" s="12">
        <v>4.7144521250000002</v>
      </c>
    </row>
    <row r="165" spans="1:15" x14ac:dyDescent="0.25">
      <c r="A165" s="10">
        <v>164</v>
      </c>
      <c r="B165" s="3" t="s">
        <v>917</v>
      </c>
      <c r="C165" s="3" t="s">
        <v>625</v>
      </c>
      <c r="D165" s="3" t="s">
        <v>1</v>
      </c>
      <c r="E165" s="3" t="s">
        <v>916</v>
      </c>
      <c r="F165" s="1">
        <v>15.76</v>
      </c>
      <c r="G165" s="4">
        <v>80</v>
      </c>
      <c r="H165" s="1">
        <v>1.68</v>
      </c>
      <c r="I165" s="24">
        <f t="shared" si="2"/>
        <v>13.895860239631197</v>
      </c>
      <c r="J165" s="24" t="str">
        <f>VLOOKUP(I165,MAT_IND!C$6:D$12,2,TRUE)</f>
        <v xml:space="preserve">Frío </v>
      </c>
      <c r="K165" s="11">
        <v>1</v>
      </c>
      <c r="L165" s="11" t="s">
        <v>164</v>
      </c>
      <c r="M165" s="11">
        <v>5</v>
      </c>
      <c r="N165" s="11">
        <v>-74.03496715</v>
      </c>
      <c r="O165" s="12">
        <v>4.7145050709999996</v>
      </c>
    </row>
    <row r="166" spans="1:15" x14ac:dyDescent="0.25">
      <c r="A166" s="10">
        <v>165</v>
      </c>
      <c r="B166" s="3" t="s">
        <v>918</v>
      </c>
      <c r="C166" s="3" t="s">
        <v>625</v>
      </c>
      <c r="D166" s="3" t="s">
        <v>1</v>
      </c>
      <c r="E166" s="3" t="s">
        <v>919</v>
      </c>
      <c r="F166" s="1">
        <v>15.76</v>
      </c>
      <c r="G166" s="4">
        <v>70</v>
      </c>
      <c r="H166" s="1">
        <v>1.68</v>
      </c>
      <c r="I166" s="24">
        <f t="shared" si="2"/>
        <v>12.787110239631197</v>
      </c>
      <c r="J166" s="24" t="str">
        <f>VLOOKUP(I166,MAT_IND!C$6:D$12,2,TRUE)</f>
        <v>Algo Frío</v>
      </c>
      <c r="K166" s="11">
        <v>1</v>
      </c>
      <c r="L166" s="11" t="s">
        <v>164</v>
      </c>
      <c r="M166" s="11">
        <v>5</v>
      </c>
      <c r="N166" s="11">
        <v>-74.045317190000006</v>
      </c>
      <c r="O166" s="12">
        <v>4.7221248349999998</v>
      </c>
    </row>
    <row r="167" spans="1:15" x14ac:dyDescent="0.25">
      <c r="A167" s="10">
        <v>166</v>
      </c>
      <c r="B167" s="3" t="s">
        <v>920</v>
      </c>
      <c r="C167" s="3" t="s">
        <v>625</v>
      </c>
      <c r="D167" s="3" t="s">
        <v>1</v>
      </c>
      <c r="E167" s="3" t="s">
        <v>921</v>
      </c>
      <c r="F167" s="1">
        <v>15.76</v>
      </c>
      <c r="G167" s="4">
        <v>70</v>
      </c>
      <c r="H167" s="1">
        <v>1.51</v>
      </c>
      <c r="I167" s="24">
        <f t="shared" si="2"/>
        <v>12.57211985288758</v>
      </c>
      <c r="J167" s="24" t="str">
        <f>VLOOKUP(I167,MAT_IND!C$6:D$12,2,TRUE)</f>
        <v>Algo Frío</v>
      </c>
      <c r="K167" s="11">
        <v>1</v>
      </c>
      <c r="L167" s="11" t="s">
        <v>164</v>
      </c>
      <c r="M167" s="11">
        <v>4</v>
      </c>
      <c r="N167" s="11">
        <v>-74.045072000000005</v>
      </c>
      <c r="O167" s="12">
        <v>4.7328795210000001</v>
      </c>
    </row>
    <row r="168" spans="1:15" x14ac:dyDescent="0.25">
      <c r="A168" s="10">
        <v>167</v>
      </c>
      <c r="B168" s="3" t="s">
        <v>922</v>
      </c>
      <c r="C168" s="3" t="s">
        <v>625</v>
      </c>
      <c r="D168" s="3" t="s">
        <v>1</v>
      </c>
      <c r="E168" s="3" t="s">
        <v>866</v>
      </c>
      <c r="F168" s="1">
        <v>15.76</v>
      </c>
      <c r="G168" s="4">
        <v>70</v>
      </c>
      <c r="H168" s="1">
        <v>1.68</v>
      </c>
      <c r="I168" s="24">
        <f t="shared" si="2"/>
        <v>12.787110239631197</v>
      </c>
      <c r="J168" s="24" t="str">
        <f>VLOOKUP(I168,MAT_IND!C$6:D$12,2,TRUE)</f>
        <v>Algo Frío</v>
      </c>
      <c r="K168" s="11">
        <v>1</v>
      </c>
      <c r="L168" s="11" t="s">
        <v>164</v>
      </c>
      <c r="M168" s="11">
        <v>5</v>
      </c>
      <c r="N168" s="11">
        <v>-74.029901469999999</v>
      </c>
      <c r="O168" s="12">
        <v>4.7202462729999999</v>
      </c>
    </row>
    <row r="169" spans="1:15" x14ac:dyDescent="0.25">
      <c r="A169" s="10">
        <v>168</v>
      </c>
      <c r="B169" s="3" t="s">
        <v>923</v>
      </c>
      <c r="C169" s="3" t="s">
        <v>625</v>
      </c>
      <c r="D169" s="3" t="s">
        <v>1</v>
      </c>
      <c r="E169" s="3" t="s">
        <v>924</v>
      </c>
      <c r="F169" s="1">
        <v>15.76</v>
      </c>
      <c r="G169" s="4">
        <v>70</v>
      </c>
      <c r="H169" s="1">
        <v>1.51</v>
      </c>
      <c r="I169" s="24">
        <f t="shared" si="2"/>
        <v>12.57211985288758</v>
      </c>
      <c r="J169" s="24" t="str">
        <f>VLOOKUP(I169,MAT_IND!C$6:D$12,2,TRUE)</f>
        <v>Algo Frío</v>
      </c>
      <c r="K169" s="11">
        <v>1</v>
      </c>
      <c r="L169" s="11" t="s">
        <v>164</v>
      </c>
      <c r="M169" s="11">
        <v>4</v>
      </c>
      <c r="N169" s="11">
        <v>-74.038029989999998</v>
      </c>
      <c r="O169" s="12">
        <v>4.7312416119999998</v>
      </c>
    </row>
    <row r="170" spans="1:15" x14ac:dyDescent="0.25">
      <c r="A170" s="10">
        <v>169</v>
      </c>
      <c r="B170" s="3" t="s">
        <v>925</v>
      </c>
      <c r="C170" s="3" t="s">
        <v>625</v>
      </c>
      <c r="D170" s="3" t="s">
        <v>1</v>
      </c>
      <c r="E170" s="3" t="s">
        <v>926</v>
      </c>
      <c r="F170" s="1">
        <v>15.76</v>
      </c>
      <c r="G170" s="4">
        <v>70</v>
      </c>
      <c r="H170" s="1">
        <v>1.51</v>
      </c>
      <c r="I170" s="24">
        <f t="shared" si="2"/>
        <v>12.57211985288758</v>
      </c>
      <c r="J170" s="24" t="str">
        <f>VLOOKUP(I170,MAT_IND!C$6:D$12,2,TRUE)</f>
        <v>Algo Frío</v>
      </c>
      <c r="K170" s="11">
        <v>1</v>
      </c>
      <c r="L170" s="11" t="s">
        <v>164</v>
      </c>
      <c r="M170" s="11">
        <v>4</v>
      </c>
      <c r="N170" s="11">
        <v>-74.036509980000005</v>
      </c>
      <c r="O170" s="12">
        <v>4.732184556</v>
      </c>
    </row>
    <row r="171" spans="1:15" x14ac:dyDescent="0.25">
      <c r="A171" s="10">
        <v>170</v>
      </c>
      <c r="B171" s="3" t="s">
        <v>927</v>
      </c>
      <c r="C171" s="3" t="s">
        <v>625</v>
      </c>
      <c r="D171" s="3" t="s">
        <v>1</v>
      </c>
      <c r="E171" s="3" t="s">
        <v>928</v>
      </c>
      <c r="F171" s="1">
        <v>15.76</v>
      </c>
      <c r="G171" s="4">
        <v>70</v>
      </c>
      <c r="H171" s="1">
        <v>1.51</v>
      </c>
      <c r="I171" s="24">
        <f t="shared" si="2"/>
        <v>12.57211985288758</v>
      </c>
      <c r="J171" s="24" t="str">
        <f>VLOOKUP(I171,MAT_IND!C$6:D$12,2,TRUE)</f>
        <v>Algo Frío</v>
      </c>
      <c r="K171" s="11">
        <v>1</v>
      </c>
      <c r="L171" s="11" t="s">
        <v>164</v>
      </c>
      <c r="M171" s="11">
        <v>4</v>
      </c>
      <c r="N171" s="11">
        <v>-74.043418079999995</v>
      </c>
      <c r="O171" s="12">
        <v>4.7334605119999997</v>
      </c>
    </row>
    <row r="172" spans="1:15" x14ac:dyDescent="0.25">
      <c r="A172" s="10">
        <v>171</v>
      </c>
      <c r="B172" s="3" t="s">
        <v>929</v>
      </c>
      <c r="C172" s="3" t="s">
        <v>625</v>
      </c>
      <c r="D172" s="3" t="s">
        <v>1</v>
      </c>
      <c r="E172" s="3" t="s">
        <v>930</v>
      </c>
      <c r="F172" s="1">
        <v>14.91</v>
      </c>
      <c r="G172" s="4">
        <v>70</v>
      </c>
      <c r="H172" s="1">
        <v>1.68</v>
      </c>
      <c r="I172" s="24">
        <f t="shared" si="2"/>
        <v>13.399795905002478</v>
      </c>
      <c r="J172" s="24" t="str">
        <f>VLOOKUP(I172,MAT_IND!C$6:D$12,2,TRUE)</f>
        <v xml:space="preserve">Frío </v>
      </c>
      <c r="K172" s="11">
        <v>1</v>
      </c>
      <c r="L172" s="11" t="s">
        <v>164</v>
      </c>
      <c r="M172" s="11">
        <v>5</v>
      </c>
      <c r="N172" s="11">
        <v>-74.031337649999998</v>
      </c>
      <c r="O172" s="12">
        <v>4.7128815829999997</v>
      </c>
    </row>
    <row r="173" spans="1:15" x14ac:dyDescent="0.25">
      <c r="A173" s="10">
        <v>172</v>
      </c>
      <c r="B173" s="3" t="s">
        <v>931</v>
      </c>
      <c r="C173" s="3" t="s">
        <v>625</v>
      </c>
      <c r="D173" s="3" t="s">
        <v>1</v>
      </c>
      <c r="E173" s="3" t="s">
        <v>932</v>
      </c>
      <c r="F173" s="1">
        <v>15.76</v>
      </c>
      <c r="G173" s="4">
        <v>70</v>
      </c>
      <c r="H173" s="1">
        <v>1.68</v>
      </c>
      <c r="I173" s="24">
        <f t="shared" si="2"/>
        <v>12.787110239631197</v>
      </c>
      <c r="J173" s="24" t="str">
        <f>VLOOKUP(I173,MAT_IND!C$6:D$12,2,TRUE)</f>
        <v>Algo Frío</v>
      </c>
      <c r="K173" s="11">
        <v>1</v>
      </c>
      <c r="L173" s="11" t="s">
        <v>164</v>
      </c>
      <c r="M173" s="11">
        <v>4</v>
      </c>
      <c r="N173" s="11">
        <v>-74.028155260000005</v>
      </c>
      <c r="O173" s="12">
        <v>4.726360562</v>
      </c>
    </row>
    <row r="174" spans="1:15" x14ac:dyDescent="0.25">
      <c r="A174" s="10">
        <v>173</v>
      </c>
      <c r="B174" s="3" t="s">
        <v>933</v>
      </c>
      <c r="C174" s="3" t="s">
        <v>625</v>
      </c>
      <c r="D174" s="3" t="s">
        <v>1</v>
      </c>
      <c r="E174" s="3" t="s">
        <v>934</v>
      </c>
      <c r="F174" s="1">
        <v>15.76</v>
      </c>
      <c r="G174" s="4">
        <v>70</v>
      </c>
      <c r="H174" s="1">
        <v>1.68</v>
      </c>
      <c r="I174" s="24">
        <f t="shared" si="2"/>
        <v>12.787110239631197</v>
      </c>
      <c r="J174" s="24" t="str">
        <f>VLOOKUP(I174,MAT_IND!C$6:D$12,2,TRUE)</f>
        <v>Algo Frío</v>
      </c>
      <c r="K174" s="11">
        <v>1</v>
      </c>
      <c r="L174" s="11" t="s">
        <v>164</v>
      </c>
      <c r="M174" s="11">
        <v>5</v>
      </c>
      <c r="N174" s="11">
        <v>-74.040194360000001</v>
      </c>
      <c r="O174" s="12">
        <v>4.7175322020000001</v>
      </c>
    </row>
    <row r="175" spans="1:15" x14ac:dyDescent="0.25">
      <c r="A175" s="10">
        <v>174</v>
      </c>
      <c r="B175" s="3" t="s">
        <v>935</v>
      </c>
      <c r="C175" s="3" t="s">
        <v>625</v>
      </c>
      <c r="D175" s="3" t="s">
        <v>1</v>
      </c>
      <c r="E175" s="3" t="s">
        <v>936</v>
      </c>
      <c r="F175" s="1">
        <v>15.76</v>
      </c>
      <c r="G175" s="4">
        <v>70</v>
      </c>
      <c r="H175" s="1">
        <v>1.51</v>
      </c>
      <c r="I175" s="24">
        <f t="shared" si="2"/>
        <v>12.57211985288758</v>
      </c>
      <c r="J175" s="24" t="str">
        <f>VLOOKUP(I175,MAT_IND!C$6:D$12,2,TRUE)</f>
        <v>Algo Frío</v>
      </c>
      <c r="K175" s="11">
        <v>1</v>
      </c>
      <c r="L175" s="11" t="s">
        <v>164</v>
      </c>
      <c r="M175" s="11">
        <v>4</v>
      </c>
      <c r="N175" s="11">
        <v>-74.048596380000006</v>
      </c>
      <c r="O175" s="12">
        <v>4.7338896359999998</v>
      </c>
    </row>
    <row r="176" spans="1:15" x14ac:dyDescent="0.25">
      <c r="A176" s="10">
        <v>175</v>
      </c>
      <c r="B176" s="3" t="s">
        <v>937</v>
      </c>
      <c r="C176" s="3" t="s">
        <v>625</v>
      </c>
      <c r="D176" s="3" t="s">
        <v>1</v>
      </c>
      <c r="E176" s="3" t="s">
        <v>938</v>
      </c>
      <c r="F176" s="1">
        <v>15.76</v>
      </c>
      <c r="G176" s="4">
        <v>70</v>
      </c>
      <c r="H176" s="1">
        <v>1.68</v>
      </c>
      <c r="I176" s="24">
        <f t="shared" si="2"/>
        <v>12.787110239631197</v>
      </c>
      <c r="J176" s="24" t="str">
        <f>VLOOKUP(I176,MAT_IND!C$6:D$12,2,TRUE)</f>
        <v>Algo Frío</v>
      </c>
      <c r="K176" s="11">
        <v>1</v>
      </c>
      <c r="L176" s="11" t="s">
        <v>164</v>
      </c>
      <c r="M176" s="11">
        <v>5</v>
      </c>
      <c r="N176" s="11">
        <v>-74.031975180000003</v>
      </c>
      <c r="O176" s="12">
        <v>4.7207299420000002</v>
      </c>
    </row>
    <row r="177" spans="1:15" x14ac:dyDescent="0.25">
      <c r="A177" s="10">
        <v>176</v>
      </c>
      <c r="B177" s="3" t="s">
        <v>939</v>
      </c>
      <c r="C177" s="3" t="s">
        <v>625</v>
      </c>
      <c r="D177" s="3" t="s">
        <v>1</v>
      </c>
      <c r="E177" s="3" t="s">
        <v>940</v>
      </c>
      <c r="F177" s="1">
        <v>15.76</v>
      </c>
      <c r="G177" s="4">
        <v>70</v>
      </c>
      <c r="H177" s="1">
        <v>1.51</v>
      </c>
      <c r="I177" s="24">
        <f t="shared" si="2"/>
        <v>12.57211985288758</v>
      </c>
      <c r="J177" s="24" t="str">
        <f>VLOOKUP(I177,MAT_IND!C$6:D$12,2,TRUE)</f>
        <v>Algo Frío</v>
      </c>
      <c r="K177" s="11">
        <v>1</v>
      </c>
      <c r="L177" s="11" t="s">
        <v>164</v>
      </c>
      <c r="M177" s="11">
        <v>4</v>
      </c>
      <c r="N177" s="11">
        <v>-74.046973149999999</v>
      </c>
      <c r="O177" s="12">
        <v>4.7331691610000002</v>
      </c>
    </row>
    <row r="178" spans="1:15" x14ac:dyDescent="0.25">
      <c r="A178" s="10">
        <v>177</v>
      </c>
      <c r="B178" s="3" t="s">
        <v>941</v>
      </c>
      <c r="C178" s="3" t="s">
        <v>625</v>
      </c>
      <c r="D178" s="3" t="s">
        <v>1</v>
      </c>
      <c r="E178" s="3" t="s">
        <v>912</v>
      </c>
      <c r="F178" s="1">
        <v>15.76</v>
      </c>
      <c r="G178" s="4">
        <v>70</v>
      </c>
      <c r="H178" s="1">
        <v>1.68</v>
      </c>
      <c r="I178" s="24">
        <f t="shared" si="2"/>
        <v>12.787110239631197</v>
      </c>
      <c r="J178" s="24" t="str">
        <f>VLOOKUP(I178,MAT_IND!C$6:D$12,2,TRUE)</f>
        <v>Algo Frío</v>
      </c>
      <c r="K178" s="11">
        <v>1</v>
      </c>
      <c r="L178" s="11" t="s">
        <v>164</v>
      </c>
      <c r="M178" s="11">
        <v>5</v>
      </c>
      <c r="N178" s="11">
        <v>-74.041888299999997</v>
      </c>
      <c r="O178" s="12">
        <v>4.72266955</v>
      </c>
    </row>
    <row r="179" spans="1:15" x14ac:dyDescent="0.25">
      <c r="A179" s="10">
        <v>178</v>
      </c>
      <c r="B179" s="3" t="s">
        <v>942</v>
      </c>
      <c r="C179" s="3" t="s">
        <v>625</v>
      </c>
      <c r="D179" s="3" t="s">
        <v>1</v>
      </c>
      <c r="E179" s="3" t="s">
        <v>943</v>
      </c>
      <c r="F179" s="1">
        <v>15.76</v>
      </c>
      <c r="G179" s="4">
        <v>70</v>
      </c>
      <c r="H179" s="1">
        <v>1.68</v>
      </c>
      <c r="I179" s="24">
        <f t="shared" si="2"/>
        <v>12.787110239631197</v>
      </c>
      <c r="J179" s="24" t="str">
        <f>VLOOKUP(I179,MAT_IND!C$6:D$12,2,TRUE)</f>
        <v>Algo Frío</v>
      </c>
      <c r="K179" s="11">
        <v>1</v>
      </c>
      <c r="L179" s="11" t="s">
        <v>164</v>
      </c>
      <c r="M179" s="11">
        <v>5</v>
      </c>
      <c r="N179" s="11">
        <v>-74.043353890000006</v>
      </c>
      <c r="O179" s="12">
        <v>4.7227528010000004</v>
      </c>
    </row>
    <row r="180" spans="1:15" x14ac:dyDescent="0.25">
      <c r="A180" s="10">
        <v>179</v>
      </c>
      <c r="B180" s="3" t="s">
        <v>944</v>
      </c>
      <c r="C180" s="3" t="s">
        <v>625</v>
      </c>
      <c r="D180" s="3" t="s">
        <v>1</v>
      </c>
      <c r="E180" s="3" t="s">
        <v>930</v>
      </c>
      <c r="F180" s="1">
        <v>15.76</v>
      </c>
      <c r="G180" s="4">
        <v>70</v>
      </c>
      <c r="H180" s="1">
        <v>1.68</v>
      </c>
      <c r="I180" s="24">
        <f t="shared" si="2"/>
        <v>12.787110239631197</v>
      </c>
      <c r="J180" s="24" t="str">
        <f>VLOOKUP(I180,MAT_IND!C$6:D$12,2,TRUE)</f>
        <v>Algo Frío</v>
      </c>
      <c r="K180" s="11">
        <v>1</v>
      </c>
      <c r="L180" s="11" t="s">
        <v>164</v>
      </c>
      <c r="M180" s="11">
        <v>5</v>
      </c>
      <c r="N180" s="11">
        <v>-74.031582630000003</v>
      </c>
      <c r="O180" s="12">
        <v>4.7156698290000003</v>
      </c>
    </row>
    <row r="181" spans="1:15" x14ac:dyDescent="0.25">
      <c r="A181" s="10">
        <v>180</v>
      </c>
      <c r="B181" s="3" t="s">
        <v>945</v>
      </c>
      <c r="C181" s="3" t="s">
        <v>625</v>
      </c>
      <c r="D181" s="3" t="s">
        <v>1</v>
      </c>
      <c r="E181" s="3" t="s">
        <v>946</v>
      </c>
      <c r="F181" s="1">
        <v>15.76</v>
      </c>
      <c r="G181" s="4">
        <v>70</v>
      </c>
      <c r="H181" s="1">
        <v>1.51</v>
      </c>
      <c r="I181" s="24">
        <f t="shared" si="2"/>
        <v>12.57211985288758</v>
      </c>
      <c r="J181" s="24" t="str">
        <f>VLOOKUP(I181,MAT_IND!C$6:D$12,2,TRUE)</f>
        <v>Algo Frío</v>
      </c>
      <c r="K181" s="11">
        <v>1</v>
      </c>
      <c r="L181" s="11" t="s">
        <v>164</v>
      </c>
      <c r="M181" s="11">
        <v>4</v>
      </c>
      <c r="N181" s="11">
        <v>-74.035996019999999</v>
      </c>
      <c r="O181" s="12">
        <v>4.728949654</v>
      </c>
    </row>
    <row r="182" spans="1:15" x14ac:dyDescent="0.25">
      <c r="A182" s="10">
        <v>181</v>
      </c>
      <c r="B182" s="3" t="s">
        <v>947</v>
      </c>
      <c r="C182" s="3" t="s">
        <v>625</v>
      </c>
      <c r="D182" s="3" t="s">
        <v>1</v>
      </c>
      <c r="E182" s="3" t="s">
        <v>928</v>
      </c>
      <c r="F182" s="1">
        <v>15.76</v>
      </c>
      <c r="G182" s="4">
        <v>70</v>
      </c>
      <c r="H182" s="1">
        <v>1.51</v>
      </c>
      <c r="I182" s="24">
        <f t="shared" si="2"/>
        <v>12.57211985288758</v>
      </c>
      <c r="J182" s="24" t="str">
        <f>VLOOKUP(I182,MAT_IND!C$6:D$12,2,TRUE)</f>
        <v>Algo Frío</v>
      </c>
      <c r="K182" s="11">
        <v>1</v>
      </c>
      <c r="L182" s="11" t="s">
        <v>164</v>
      </c>
      <c r="M182" s="11">
        <v>4</v>
      </c>
      <c r="N182" s="11">
        <v>-74.047621509999999</v>
      </c>
      <c r="O182" s="12">
        <v>4.7340576600000004</v>
      </c>
    </row>
    <row r="183" spans="1:15" x14ac:dyDescent="0.25">
      <c r="A183" s="10">
        <v>182</v>
      </c>
      <c r="B183" s="3" t="s">
        <v>948</v>
      </c>
      <c r="C183" s="3" t="s">
        <v>625</v>
      </c>
      <c r="D183" s="3" t="s">
        <v>1</v>
      </c>
      <c r="E183" s="3" t="s">
        <v>930</v>
      </c>
      <c r="F183" s="1">
        <v>14.91</v>
      </c>
      <c r="G183" s="4">
        <v>70</v>
      </c>
      <c r="H183" s="1">
        <v>1.68</v>
      </c>
      <c r="I183" s="24">
        <f t="shared" si="2"/>
        <v>13.399795905002478</v>
      </c>
      <c r="J183" s="24" t="str">
        <f>VLOOKUP(I183,MAT_IND!C$6:D$12,2,TRUE)</f>
        <v xml:space="preserve">Frío </v>
      </c>
      <c r="K183" s="11">
        <v>1</v>
      </c>
      <c r="L183" s="11" t="s">
        <v>164</v>
      </c>
      <c r="M183" s="11">
        <v>5</v>
      </c>
      <c r="N183" s="11">
        <v>-74.031991430000005</v>
      </c>
      <c r="O183" s="12">
        <v>4.7130445759999997</v>
      </c>
    </row>
    <row r="184" spans="1:15" x14ac:dyDescent="0.25">
      <c r="A184" s="10">
        <v>183</v>
      </c>
      <c r="B184" s="3" t="s">
        <v>949</v>
      </c>
      <c r="C184" s="3" t="s">
        <v>625</v>
      </c>
      <c r="D184" s="3" t="s">
        <v>1</v>
      </c>
      <c r="E184" s="3" t="s">
        <v>950</v>
      </c>
      <c r="F184" s="1">
        <v>15.76</v>
      </c>
      <c r="G184" s="4">
        <v>70</v>
      </c>
      <c r="H184" s="1">
        <v>1.68</v>
      </c>
      <c r="I184" s="24">
        <f t="shared" si="2"/>
        <v>12.787110239631197</v>
      </c>
      <c r="J184" s="24" t="str">
        <f>VLOOKUP(I184,MAT_IND!C$6:D$12,2,TRUE)</f>
        <v>Algo Frío</v>
      </c>
      <c r="K184" s="11">
        <v>1</v>
      </c>
      <c r="L184" s="11" t="s">
        <v>164</v>
      </c>
      <c r="M184" s="11">
        <v>5</v>
      </c>
      <c r="N184" s="11">
        <v>-74.038175589999994</v>
      </c>
      <c r="O184" s="12">
        <v>4.7163710720000003</v>
      </c>
    </row>
    <row r="185" spans="1:15" x14ac:dyDescent="0.25">
      <c r="A185" s="10">
        <v>184</v>
      </c>
      <c r="B185" s="3" t="s">
        <v>951</v>
      </c>
      <c r="C185" s="3" t="s">
        <v>625</v>
      </c>
      <c r="D185" s="3" t="s">
        <v>1</v>
      </c>
      <c r="E185" s="3" t="s">
        <v>879</v>
      </c>
      <c r="F185" s="1">
        <v>15.76</v>
      </c>
      <c r="G185" s="4">
        <v>70</v>
      </c>
      <c r="H185" s="1">
        <v>1.51</v>
      </c>
      <c r="I185" s="24">
        <f t="shared" si="2"/>
        <v>12.57211985288758</v>
      </c>
      <c r="J185" s="24" t="str">
        <f>VLOOKUP(I185,MAT_IND!C$6:D$12,2,TRUE)</f>
        <v>Algo Frío</v>
      </c>
      <c r="K185" s="11">
        <v>1</v>
      </c>
      <c r="L185" s="11" t="s">
        <v>164</v>
      </c>
      <c r="M185" s="11">
        <v>4</v>
      </c>
      <c r="N185" s="11">
        <v>-74.045045520000002</v>
      </c>
      <c r="O185" s="12">
        <v>4.7335174540000002</v>
      </c>
    </row>
    <row r="186" spans="1:15" x14ac:dyDescent="0.25">
      <c r="A186" s="10">
        <v>185</v>
      </c>
      <c r="B186" s="3" t="s">
        <v>952</v>
      </c>
      <c r="C186" s="3" t="s">
        <v>625</v>
      </c>
      <c r="D186" s="3" t="s">
        <v>1</v>
      </c>
      <c r="E186" s="3" t="s">
        <v>953</v>
      </c>
      <c r="F186" s="1">
        <v>15.76</v>
      </c>
      <c r="G186" s="4">
        <v>70</v>
      </c>
      <c r="H186" s="1">
        <v>1.51</v>
      </c>
      <c r="I186" s="24">
        <f t="shared" si="2"/>
        <v>12.57211985288758</v>
      </c>
      <c r="J186" s="24" t="str">
        <f>VLOOKUP(I186,MAT_IND!C$6:D$12,2,TRUE)</f>
        <v>Algo Frío</v>
      </c>
      <c r="K186" s="11">
        <v>1</v>
      </c>
      <c r="L186" s="11" t="s">
        <v>164</v>
      </c>
      <c r="M186" s="11">
        <v>4</v>
      </c>
      <c r="N186" s="11">
        <v>-74.033876719999995</v>
      </c>
      <c r="O186" s="12">
        <v>4.7297128050000001</v>
      </c>
    </row>
    <row r="187" spans="1:15" x14ac:dyDescent="0.25">
      <c r="A187" s="10">
        <v>186</v>
      </c>
      <c r="B187" s="3" t="s">
        <v>954</v>
      </c>
      <c r="C187" s="3" t="s">
        <v>625</v>
      </c>
      <c r="D187" s="3" t="s">
        <v>1</v>
      </c>
      <c r="E187" s="3" t="s">
        <v>955</v>
      </c>
      <c r="F187" s="1">
        <v>15.76</v>
      </c>
      <c r="G187" s="4">
        <v>70</v>
      </c>
      <c r="H187" s="1">
        <v>1.68</v>
      </c>
      <c r="I187" s="24">
        <f t="shared" si="2"/>
        <v>12.787110239631197</v>
      </c>
      <c r="J187" s="24" t="str">
        <f>VLOOKUP(I187,MAT_IND!C$6:D$12,2,TRUE)</f>
        <v>Algo Frío</v>
      </c>
      <c r="K187" s="11">
        <v>1</v>
      </c>
      <c r="L187" s="11" t="s">
        <v>164</v>
      </c>
      <c r="M187" s="11">
        <v>4</v>
      </c>
      <c r="N187" s="11">
        <v>-74.040972019999998</v>
      </c>
      <c r="O187" s="12">
        <v>4.724448905</v>
      </c>
    </row>
    <row r="188" spans="1:15" x14ac:dyDescent="0.25">
      <c r="A188" s="10">
        <v>187</v>
      </c>
      <c r="B188" s="3" t="s">
        <v>956</v>
      </c>
      <c r="C188" s="3" t="s">
        <v>625</v>
      </c>
      <c r="D188" s="3" t="s">
        <v>1</v>
      </c>
      <c r="E188" s="3" t="s">
        <v>886</v>
      </c>
      <c r="F188" s="1">
        <v>15.76</v>
      </c>
      <c r="G188" s="4">
        <v>70</v>
      </c>
      <c r="H188" s="1">
        <v>1.68</v>
      </c>
      <c r="I188" s="24">
        <f t="shared" si="2"/>
        <v>12.787110239631197</v>
      </c>
      <c r="J188" s="24" t="str">
        <f>VLOOKUP(I188,MAT_IND!C$6:D$12,2,TRUE)</f>
        <v>Algo Frío</v>
      </c>
      <c r="K188" s="11">
        <v>1</v>
      </c>
      <c r="L188" s="11" t="s">
        <v>164</v>
      </c>
      <c r="M188" s="11">
        <v>6</v>
      </c>
      <c r="N188" s="11">
        <v>-74.027022799999997</v>
      </c>
      <c r="O188" s="12">
        <v>4.7146696270000001</v>
      </c>
    </row>
    <row r="189" spans="1:15" x14ac:dyDescent="0.25">
      <c r="A189" s="10">
        <v>188</v>
      </c>
      <c r="B189" s="3" t="s">
        <v>957</v>
      </c>
      <c r="C189" s="3" t="s">
        <v>625</v>
      </c>
      <c r="D189" s="3" t="s">
        <v>1</v>
      </c>
      <c r="E189" s="3" t="s">
        <v>958</v>
      </c>
      <c r="F189" s="1">
        <v>15.76</v>
      </c>
      <c r="G189" s="4">
        <v>70</v>
      </c>
      <c r="H189" s="1">
        <v>1.51</v>
      </c>
      <c r="I189" s="24">
        <f t="shared" si="2"/>
        <v>12.57211985288758</v>
      </c>
      <c r="J189" s="24" t="str">
        <f>VLOOKUP(I189,MAT_IND!C$6:D$12,2,TRUE)</f>
        <v>Algo Frío</v>
      </c>
      <c r="K189" s="11">
        <v>1</v>
      </c>
      <c r="L189" s="11" t="s">
        <v>164</v>
      </c>
      <c r="M189" s="11">
        <v>4</v>
      </c>
      <c r="N189" s="11">
        <v>-74.036796780000003</v>
      </c>
      <c r="O189" s="12">
        <v>4.7314717179999999</v>
      </c>
    </row>
    <row r="190" spans="1:15" x14ac:dyDescent="0.25">
      <c r="A190" s="10">
        <v>189</v>
      </c>
      <c r="B190" s="3" t="s">
        <v>959</v>
      </c>
      <c r="C190" s="3" t="s">
        <v>625</v>
      </c>
      <c r="D190" s="3" t="s">
        <v>1</v>
      </c>
      <c r="E190" s="3" t="s">
        <v>960</v>
      </c>
      <c r="F190" s="1">
        <v>15.76</v>
      </c>
      <c r="G190" s="4">
        <v>70</v>
      </c>
      <c r="H190" s="1">
        <v>1.68</v>
      </c>
      <c r="I190" s="24">
        <f t="shared" si="2"/>
        <v>12.787110239631197</v>
      </c>
      <c r="J190" s="24" t="str">
        <f>VLOOKUP(I190,MAT_IND!C$6:D$12,2,TRUE)</f>
        <v>Algo Frío</v>
      </c>
      <c r="K190" s="11">
        <v>1</v>
      </c>
      <c r="L190" s="11" t="s">
        <v>164</v>
      </c>
      <c r="M190" s="11">
        <v>6</v>
      </c>
      <c r="N190" s="11">
        <v>-74.021616980000005</v>
      </c>
      <c r="O190" s="12">
        <v>4.7251822260000003</v>
      </c>
    </row>
    <row r="191" spans="1:15" x14ac:dyDescent="0.25">
      <c r="A191" s="10">
        <v>190</v>
      </c>
      <c r="B191" s="3" t="s">
        <v>961</v>
      </c>
      <c r="C191" s="3" t="s">
        <v>625</v>
      </c>
      <c r="D191" s="3" t="s">
        <v>1</v>
      </c>
      <c r="E191" s="3" t="s">
        <v>962</v>
      </c>
      <c r="F191" s="1">
        <v>15.76</v>
      </c>
      <c r="G191" s="4">
        <v>80</v>
      </c>
      <c r="H191" s="1">
        <v>1.68</v>
      </c>
      <c r="I191" s="24">
        <f t="shared" si="2"/>
        <v>13.895860239631197</v>
      </c>
      <c r="J191" s="24" t="str">
        <f>VLOOKUP(I191,MAT_IND!C$6:D$12,2,TRUE)</f>
        <v xml:space="preserve">Frío </v>
      </c>
      <c r="K191" s="11">
        <v>1</v>
      </c>
      <c r="L191" s="11" t="s">
        <v>164</v>
      </c>
      <c r="M191" s="11">
        <v>6</v>
      </c>
      <c r="N191" s="11">
        <v>-74.022764839999994</v>
      </c>
      <c r="O191" s="12">
        <v>4.7265291820000002</v>
      </c>
    </row>
    <row r="192" spans="1:15" x14ac:dyDescent="0.25">
      <c r="A192" s="10">
        <v>191</v>
      </c>
      <c r="B192" s="3" t="s">
        <v>963</v>
      </c>
      <c r="C192" s="3" t="s">
        <v>625</v>
      </c>
      <c r="D192" s="3" t="s">
        <v>1</v>
      </c>
      <c r="E192" s="3" t="s">
        <v>873</v>
      </c>
      <c r="F192" s="1">
        <v>15.76</v>
      </c>
      <c r="G192" s="4">
        <v>70</v>
      </c>
      <c r="H192" s="1">
        <v>1.68</v>
      </c>
      <c r="I192" s="24">
        <f t="shared" si="2"/>
        <v>12.787110239631197</v>
      </c>
      <c r="J192" s="24" t="str">
        <f>VLOOKUP(I192,MAT_IND!C$6:D$12,2,TRUE)</f>
        <v>Algo Frío</v>
      </c>
      <c r="K192" s="11">
        <v>1</v>
      </c>
      <c r="L192" s="11" t="s">
        <v>164</v>
      </c>
      <c r="M192" s="11">
        <v>6</v>
      </c>
      <c r="N192" s="11">
        <v>-74.025644959999994</v>
      </c>
      <c r="O192" s="12">
        <v>4.7211242379999998</v>
      </c>
    </row>
    <row r="193" spans="1:15" x14ac:dyDescent="0.25">
      <c r="A193" s="10">
        <v>192</v>
      </c>
      <c r="B193" s="3" t="s">
        <v>964</v>
      </c>
      <c r="C193" s="3" t="s">
        <v>625</v>
      </c>
      <c r="D193" s="3" t="s">
        <v>1</v>
      </c>
      <c r="E193" s="3" t="s">
        <v>965</v>
      </c>
      <c r="F193" s="1">
        <v>15.76</v>
      </c>
      <c r="G193" s="4">
        <v>70</v>
      </c>
      <c r="H193" s="1">
        <v>1.68</v>
      </c>
      <c r="I193" s="24">
        <f t="shared" si="2"/>
        <v>12.787110239631197</v>
      </c>
      <c r="J193" s="24" t="str">
        <f>VLOOKUP(I193,MAT_IND!C$6:D$12,2,TRUE)</f>
        <v>Algo Frío</v>
      </c>
      <c r="K193" s="11">
        <v>1</v>
      </c>
      <c r="L193" s="11" t="s">
        <v>164</v>
      </c>
      <c r="M193" s="11">
        <v>6</v>
      </c>
      <c r="N193" s="11">
        <v>-74.02848023</v>
      </c>
      <c r="O193" s="12">
        <v>4.6970416640000003</v>
      </c>
    </row>
    <row r="194" spans="1:15" x14ac:dyDescent="0.25">
      <c r="A194" s="10">
        <v>193</v>
      </c>
      <c r="B194" s="3" t="s">
        <v>966</v>
      </c>
      <c r="C194" s="3" t="s">
        <v>625</v>
      </c>
      <c r="D194" s="3" t="s">
        <v>1</v>
      </c>
      <c r="E194" s="3" t="s">
        <v>967</v>
      </c>
      <c r="F194" s="1">
        <v>15.76</v>
      </c>
      <c r="G194" s="4">
        <v>70</v>
      </c>
      <c r="H194" s="1">
        <v>1.68</v>
      </c>
      <c r="I194" s="24">
        <f t="shared" si="2"/>
        <v>12.787110239631197</v>
      </c>
      <c r="J194" s="24" t="str">
        <f>VLOOKUP(I194,MAT_IND!C$6:D$12,2,TRUE)</f>
        <v>Algo Frío</v>
      </c>
      <c r="K194" s="11">
        <v>1</v>
      </c>
      <c r="L194" s="11" t="s">
        <v>164</v>
      </c>
      <c r="M194" s="11">
        <v>5</v>
      </c>
      <c r="N194" s="11">
        <v>-74.035774029999999</v>
      </c>
      <c r="O194" s="12">
        <v>4.6910006940000004</v>
      </c>
    </row>
    <row r="195" spans="1:15" x14ac:dyDescent="0.25">
      <c r="A195" s="10">
        <v>194</v>
      </c>
      <c r="B195" s="3" t="s">
        <v>968</v>
      </c>
      <c r="C195" s="3" t="s">
        <v>625</v>
      </c>
      <c r="D195" s="3" t="s">
        <v>1</v>
      </c>
      <c r="E195" s="3" t="s">
        <v>969</v>
      </c>
      <c r="F195" s="1">
        <v>15.76</v>
      </c>
      <c r="G195" s="4">
        <v>70</v>
      </c>
      <c r="H195" s="1">
        <v>1.68</v>
      </c>
      <c r="I195" s="24">
        <f t="shared" ref="I195:I258" si="3">(((33.5-F195)*(0.05+0.18*SQRT(H195)+(G195/160))))</f>
        <v>12.787110239631197</v>
      </c>
      <c r="J195" s="24" t="str">
        <f>VLOOKUP(I195,MAT_IND!C$6:D$12,2,TRUE)</f>
        <v>Algo Frío</v>
      </c>
      <c r="K195" s="11">
        <v>1</v>
      </c>
      <c r="L195" s="11" t="s">
        <v>164</v>
      </c>
      <c r="M195" s="11">
        <v>3</v>
      </c>
      <c r="N195" s="11">
        <v>-74.031837289999999</v>
      </c>
      <c r="O195" s="12">
        <v>4.693102208</v>
      </c>
    </row>
    <row r="196" spans="1:15" x14ac:dyDescent="0.25">
      <c r="A196" s="10">
        <v>195</v>
      </c>
      <c r="B196" s="3" t="s">
        <v>970</v>
      </c>
      <c r="C196" s="3" t="s">
        <v>625</v>
      </c>
      <c r="D196" s="3" t="s">
        <v>1</v>
      </c>
      <c r="E196" s="3" t="s">
        <v>971</v>
      </c>
      <c r="F196" s="1">
        <v>14.91</v>
      </c>
      <c r="G196" s="4">
        <v>70</v>
      </c>
      <c r="H196" s="1">
        <v>1.68</v>
      </c>
      <c r="I196" s="24">
        <f t="shared" si="3"/>
        <v>13.399795905002478</v>
      </c>
      <c r="J196" s="24" t="str">
        <f>VLOOKUP(I196,MAT_IND!C$6:D$12,2,TRUE)</f>
        <v xml:space="preserve">Frío </v>
      </c>
      <c r="K196" s="11">
        <v>1</v>
      </c>
      <c r="L196" s="11" t="s">
        <v>164</v>
      </c>
      <c r="M196" s="11">
        <v>5</v>
      </c>
      <c r="N196" s="11">
        <v>-74.029020549999998</v>
      </c>
      <c r="O196" s="12">
        <v>4.7091485320000004</v>
      </c>
    </row>
    <row r="197" spans="1:15" x14ac:dyDescent="0.25">
      <c r="A197" s="10">
        <v>196</v>
      </c>
      <c r="B197" s="3" t="s">
        <v>972</v>
      </c>
      <c r="C197" s="3" t="s">
        <v>625</v>
      </c>
      <c r="D197" s="3" t="s">
        <v>1</v>
      </c>
      <c r="E197" s="3" t="s">
        <v>973</v>
      </c>
      <c r="F197" s="1">
        <v>15.76</v>
      </c>
      <c r="G197" s="4">
        <v>70</v>
      </c>
      <c r="H197" s="1">
        <v>1.68</v>
      </c>
      <c r="I197" s="24">
        <f t="shared" si="3"/>
        <v>12.787110239631197</v>
      </c>
      <c r="J197" s="24" t="str">
        <f>VLOOKUP(I197,MAT_IND!C$6:D$12,2,TRUE)</f>
        <v>Algo Frío</v>
      </c>
      <c r="K197" s="11">
        <v>1</v>
      </c>
      <c r="L197" s="11" t="s">
        <v>164</v>
      </c>
      <c r="M197" s="11">
        <v>5</v>
      </c>
      <c r="N197" s="11">
        <v>-74.031787570000006</v>
      </c>
      <c r="O197" s="12">
        <v>4.7048662290000003</v>
      </c>
    </row>
    <row r="198" spans="1:15" x14ac:dyDescent="0.25">
      <c r="A198" s="10">
        <v>197</v>
      </c>
      <c r="B198" s="3" t="s">
        <v>974</v>
      </c>
      <c r="C198" s="3" t="s">
        <v>625</v>
      </c>
      <c r="D198" s="3" t="s">
        <v>1</v>
      </c>
      <c r="E198" s="3" t="s">
        <v>975</v>
      </c>
      <c r="F198" s="1">
        <v>15.76</v>
      </c>
      <c r="G198" s="4">
        <v>70</v>
      </c>
      <c r="H198" s="1">
        <v>1.68</v>
      </c>
      <c r="I198" s="24">
        <f t="shared" si="3"/>
        <v>12.787110239631197</v>
      </c>
      <c r="J198" s="24" t="str">
        <f>VLOOKUP(I198,MAT_IND!C$6:D$12,2,TRUE)</f>
        <v>Algo Frío</v>
      </c>
      <c r="K198" s="11">
        <v>1</v>
      </c>
      <c r="L198" s="11" t="s">
        <v>164</v>
      </c>
      <c r="M198" s="11">
        <v>6</v>
      </c>
      <c r="N198" s="11">
        <v>-74.027307449999995</v>
      </c>
      <c r="O198" s="12">
        <v>4.6935604480000004</v>
      </c>
    </row>
    <row r="199" spans="1:15" x14ac:dyDescent="0.25">
      <c r="A199" s="10">
        <v>198</v>
      </c>
      <c r="B199" s="3" t="s">
        <v>976</v>
      </c>
      <c r="C199" s="3" t="s">
        <v>625</v>
      </c>
      <c r="D199" s="3" t="s">
        <v>1</v>
      </c>
      <c r="E199" s="3" t="s">
        <v>977</v>
      </c>
      <c r="F199" s="1">
        <v>15.76</v>
      </c>
      <c r="G199" s="4">
        <v>70</v>
      </c>
      <c r="H199" s="1">
        <v>1.68</v>
      </c>
      <c r="I199" s="24">
        <f t="shared" si="3"/>
        <v>12.787110239631197</v>
      </c>
      <c r="J199" s="24" t="str">
        <f>VLOOKUP(I199,MAT_IND!C$6:D$12,2,TRUE)</f>
        <v>Algo Frío</v>
      </c>
      <c r="K199" s="11">
        <v>1</v>
      </c>
      <c r="L199" s="11" t="s">
        <v>164</v>
      </c>
      <c r="M199" s="11">
        <v>2</v>
      </c>
      <c r="N199" s="11">
        <v>-74.022908950000001</v>
      </c>
      <c r="O199" s="12">
        <v>4.7047017670000004</v>
      </c>
    </row>
    <row r="200" spans="1:15" x14ac:dyDescent="0.25">
      <c r="A200" s="10">
        <v>199</v>
      </c>
      <c r="B200" s="3" t="s">
        <v>978</v>
      </c>
      <c r="C200" s="3" t="s">
        <v>625</v>
      </c>
      <c r="D200" s="3" t="s">
        <v>1</v>
      </c>
      <c r="E200" s="3" t="s">
        <v>979</v>
      </c>
      <c r="F200" s="1">
        <v>15.76</v>
      </c>
      <c r="G200" s="4">
        <v>70</v>
      </c>
      <c r="H200" s="1">
        <v>1.68</v>
      </c>
      <c r="I200" s="24">
        <f t="shared" si="3"/>
        <v>12.787110239631197</v>
      </c>
      <c r="J200" s="24" t="str">
        <f>VLOOKUP(I200,MAT_IND!C$6:D$12,2,TRUE)</f>
        <v>Algo Frío</v>
      </c>
      <c r="K200" s="11">
        <v>1</v>
      </c>
      <c r="L200" s="11" t="s">
        <v>164</v>
      </c>
      <c r="M200" s="11">
        <v>3</v>
      </c>
      <c r="N200" s="11">
        <v>-74.033076339999994</v>
      </c>
      <c r="O200" s="12">
        <v>4.6930997090000002</v>
      </c>
    </row>
    <row r="201" spans="1:15" x14ac:dyDescent="0.25">
      <c r="A201" s="10">
        <v>200</v>
      </c>
      <c r="B201" s="3" t="s">
        <v>980</v>
      </c>
      <c r="C201" s="3" t="s">
        <v>625</v>
      </c>
      <c r="D201" s="3" t="s">
        <v>1</v>
      </c>
      <c r="E201" s="3" t="s">
        <v>981</v>
      </c>
      <c r="F201" s="1">
        <v>15.76</v>
      </c>
      <c r="G201" s="4">
        <v>70</v>
      </c>
      <c r="H201" s="1">
        <v>1.68</v>
      </c>
      <c r="I201" s="24">
        <f t="shared" si="3"/>
        <v>12.787110239631197</v>
      </c>
      <c r="J201" s="24" t="str">
        <f>VLOOKUP(I201,MAT_IND!C$6:D$12,2,TRUE)</f>
        <v>Algo Frío</v>
      </c>
      <c r="K201" s="11">
        <v>1</v>
      </c>
      <c r="L201" s="11" t="s">
        <v>164</v>
      </c>
      <c r="M201" s="11">
        <v>6</v>
      </c>
      <c r="N201" s="11">
        <v>-74.034094850000002</v>
      </c>
      <c r="O201" s="12">
        <v>4.6926440180000002</v>
      </c>
    </row>
    <row r="202" spans="1:15" x14ac:dyDescent="0.25">
      <c r="A202" s="10">
        <v>201</v>
      </c>
      <c r="B202" s="3" t="s">
        <v>982</v>
      </c>
      <c r="C202" s="3" t="s">
        <v>625</v>
      </c>
      <c r="D202" s="3" t="s">
        <v>1</v>
      </c>
      <c r="E202" s="3" t="s">
        <v>983</v>
      </c>
      <c r="F202" s="1">
        <v>15.76</v>
      </c>
      <c r="G202" s="4">
        <v>70</v>
      </c>
      <c r="H202" s="1">
        <v>1.68</v>
      </c>
      <c r="I202" s="24">
        <f t="shared" si="3"/>
        <v>12.787110239631197</v>
      </c>
      <c r="J202" s="24" t="str">
        <f>VLOOKUP(I202,MAT_IND!C$6:D$12,2,TRUE)</f>
        <v>Algo Frío</v>
      </c>
      <c r="K202" s="11">
        <v>1</v>
      </c>
      <c r="L202" s="11" t="s">
        <v>164</v>
      </c>
      <c r="M202" s="11">
        <v>5</v>
      </c>
      <c r="N202" s="11">
        <v>-74.030894599999996</v>
      </c>
      <c r="O202" s="12">
        <v>4.6930180259999998</v>
      </c>
    </row>
    <row r="203" spans="1:15" x14ac:dyDescent="0.25">
      <c r="A203" s="10">
        <v>202</v>
      </c>
      <c r="B203" s="3" t="s">
        <v>984</v>
      </c>
      <c r="C203" s="3" t="s">
        <v>625</v>
      </c>
      <c r="D203" s="3" t="s">
        <v>1</v>
      </c>
      <c r="E203" s="3" t="s">
        <v>985</v>
      </c>
      <c r="F203" s="1">
        <v>15.76</v>
      </c>
      <c r="G203" s="4">
        <v>70</v>
      </c>
      <c r="H203" s="1">
        <v>1.68</v>
      </c>
      <c r="I203" s="24">
        <f t="shared" si="3"/>
        <v>12.787110239631197</v>
      </c>
      <c r="J203" s="24" t="str">
        <f>VLOOKUP(I203,MAT_IND!C$6:D$12,2,TRUE)</f>
        <v>Algo Frío</v>
      </c>
      <c r="K203" s="11">
        <v>1</v>
      </c>
      <c r="L203" s="11" t="s">
        <v>164</v>
      </c>
      <c r="M203" s="11">
        <v>5</v>
      </c>
      <c r="N203" s="11">
        <v>-74.035051539999998</v>
      </c>
      <c r="O203" s="12">
        <v>4.6912841790000002</v>
      </c>
    </row>
    <row r="204" spans="1:15" x14ac:dyDescent="0.25">
      <c r="A204" s="10">
        <v>203</v>
      </c>
      <c r="B204" s="3" t="s">
        <v>986</v>
      </c>
      <c r="C204" s="3" t="s">
        <v>625</v>
      </c>
      <c r="D204" s="3" t="s">
        <v>1</v>
      </c>
      <c r="E204" s="3" t="s">
        <v>987</v>
      </c>
      <c r="F204" s="1">
        <v>15.76</v>
      </c>
      <c r="G204" s="4">
        <v>70</v>
      </c>
      <c r="H204" s="1">
        <v>1.68</v>
      </c>
      <c r="I204" s="24">
        <f t="shared" si="3"/>
        <v>12.787110239631197</v>
      </c>
      <c r="J204" s="24" t="str">
        <f>VLOOKUP(I204,MAT_IND!C$6:D$12,2,TRUE)</f>
        <v>Algo Frío</v>
      </c>
      <c r="K204" s="11">
        <v>1</v>
      </c>
      <c r="L204" s="11" t="s">
        <v>164</v>
      </c>
      <c r="M204" s="11">
        <v>6</v>
      </c>
      <c r="N204" s="11">
        <v>-74.031985349999999</v>
      </c>
      <c r="O204" s="12">
        <v>4.691288761</v>
      </c>
    </row>
    <row r="205" spans="1:15" x14ac:dyDescent="0.25">
      <c r="A205" s="10">
        <v>204</v>
      </c>
      <c r="B205" s="3" t="s">
        <v>988</v>
      </c>
      <c r="C205" s="3" t="s">
        <v>625</v>
      </c>
      <c r="D205" s="3" t="s">
        <v>1</v>
      </c>
      <c r="E205" s="3" t="s">
        <v>989</v>
      </c>
      <c r="F205" s="1">
        <v>14.91</v>
      </c>
      <c r="G205" s="4">
        <v>70</v>
      </c>
      <c r="H205" s="1">
        <v>1.68</v>
      </c>
      <c r="I205" s="24">
        <f t="shared" si="3"/>
        <v>13.399795905002478</v>
      </c>
      <c r="J205" s="24" t="str">
        <f>VLOOKUP(I205,MAT_IND!C$6:D$12,2,TRUE)</f>
        <v xml:space="preserve">Frío </v>
      </c>
      <c r="K205" s="11">
        <v>1</v>
      </c>
      <c r="L205" s="11" t="s">
        <v>164</v>
      </c>
      <c r="M205" s="11">
        <v>5</v>
      </c>
      <c r="N205" s="11">
        <v>-74.030476089999993</v>
      </c>
      <c r="O205" s="12">
        <v>4.7065004970000004</v>
      </c>
    </row>
    <row r="206" spans="1:15" x14ac:dyDescent="0.25">
      <c r="A206" s="10">
        <v>205</v>
      </c>
      <c r="B206" s="3" t="s">
        <v>990</v>
      </c>
      <c r="C206" s="3" t="s">
        <v>625</v>
      </c>
      <c r="D206" s="3" t="s">
        <v>1</v>
      </c>
      <c r="E206" s="3" t="s">
        <v>991</v>
      </c>
      <c r="F206" s="1">
        <v>15.76</v>
      </c>
      <c r="G206" s="4">
        <v>70</v>
      </c>
      <c r="H206" s="1">
        <v>1.68</v>
      </c>
      <c r="I206" s="24">
        <f t="shared" si="3"/>
        <v>12.787110239631197</v>
      </c>
      <c r="J206" s="24" t="str">
        <f>VLOOKUP(I206,MAT_IND!C$6:D$12,2,TRUE)</f>
        <v>Algo Frío</v>
      </c>
      <c r="K206" s="11">
        <v>1</v>
      </c>
      <c r="L206" s="11" t="s">
        <v>164</v>
      </c>
      <c r="M206" s="11">
        <v>2</v>
      </c>
      <c r="N206" s="11">
        <v>-74.022838340000007</v>
      </c>
      <c r="O206" s="12">
        <v>4.7042635449999999</v>
      </c>
    </row>
    <row r="207" spans="1:15" x14ac:dyDescent="0.25">
      <c r="A207" s="10">
        <v>206</v>
      </c>
      <c r="B207" s="3" t="s">
        <v>992</v>
      </c>
      <c r="C207" s="3" t="s">
        <v>625</v>
      </c>
      <c r="D207" s="3" t="s">
        <v>1</v>
      </c>
      <c r="E207" s="3" t="s">
        <v>993</v>
      </c>
      <c r="F207" s="1">
        <v>15.76</v>
      </c>
      <c r="G207" s="4">
        <v>70</v>
      </c>
      <c r="H207" s="1">
        <v>1.68</v>
      </c>
      <c r="I207" s="24">
        <f t="shared" si="3"/>
        <v>12.787110239631197</v>
      </c>
      <c r="J207" s="24" t="str">
        <f>VLOOKUP(I207,MAT_IND!C$6:D$12,2,TRUE)</f>
        <v>Algo Frío</v>
      </c>
      <c r="K207" s="11">
        <v>1</v>
      </c>
      <c r="L207" s="11" t="s">
        <v>164</v>
      </c>
      <c r="M207" s="11">
        <v>3</v>
      </c>
      <c r="N207" s="11">
        <v>-74.029854229999998</v>
      </c>
      <c r="O207" s="12">
        <v>4.6936372459999998</v>
      </c>
    </row>
    <row r="208" spans="1:15" x14ac:dyDescent="0.25">
      <c r="A208" s="10">
        <v>207</v>
      </c>
      <c r="B208" s="3" t="s">
        <v>994</v>
      </c>
      <c r="C208" s="3" t="s">
        <v>625</v>
      </c>
      <c r="D208" s="3" t="s">
        <v>1</v>
      </c>
      <c r="E208" s="3" t="s">
        <v>995</v>
      </c>
      <c r="F208" s="1">
        <v>15.76</v>
      </c>
      <c r="G208" s="4">
        <v>70</v>
      </c>
      <c r="H208" s="1">
        <v>1.68</v>
      </c>
      <c r="I208" s="24">
        <f t="shared" si="3"/>
        <v>12.787110239631197</v>
      </c>
      <c r="J208" s="24" t="str">
        <f>VLOOKUP(I208,MAT_IND!C$6:D$12,2,TRUE)</f>
        <v>Algo Frío</v>
      </c>
      <c r="K208" s="11">
        <v>1</v>
      </c>
      <c r="L208" s="11" t="s">
        <v>164</v>
      </c>
      <c r="M208" s="11">
        <v>2</v>
      </c>
      <c r="N208" s="11">
        <v>-74.025227970000003</v>
      </c>
      <c r="O208" s="12">
        <v>4.7037786480000001</v>
      </c>
    </row>
    <row r="209" spans="1:15" x14ac:dyDescent="0.25">
      <c r="A209" s="10">
        <v>208</v>
      </c>
      <c r="B209" s="3" t="s">
        <v>996</v>
      </c>
      <c r="C209" s="3" t="s">
        <v>625</v>
      </c>
      <c r="D209" s="3" t="s">
        <v>1</v>
      </c>
      <c r="E209" s="3" t="s">
        <v>997</v>
      </c>
      <c r="F209" s="1">
        <v>15.76</v>
      </c>
      <c r="G209" s="4">
        <v>70</v>
      </c>
      <c r="H209" s="1">
        <v>1.68</v>
      </c>
      <c r="I209" s="24">
        <f t="shared" si="3"/>
        <v>12.787110239631197</v>
      </c>
      <c r="J209" s="24" t="str">
        <f>VLOOKUP(I209,MAT_IND!C$6:D$12,2,TRUE)</f>
        <v>Algo Frío</v>
      </c>
      <c r="K209" s="11">
        <v>1</v>
      </c>
      <c r="L209" s="11" t="s">
        <v>164</v>
      </c>
      <c r="M209" s="11">
        <v>5</v>
      </c>
      <c r="N209" s="11">
        <v>-74.031747949999996</v>
      </c>
      <c r="O209" s="12">
        <v>4.7007541169999998</v>
      </c>
    </row>
    <row r="210" spans="1:15" x14ac:dyDescent="0.25">
      <c r="A210" s="10">
        <v>209</v>
      </c>
      <c r="B210" s="3" t="s">
        <v>998</v>
      </c>
      <c r="C210" s="3" t="s">
        <v>625</v>
      </c>
      <c r="D210" s="3" t="s">
        <v>1</v>
      </c>
      <c r="E210" s="3" t="s">
        <v>999</v>
      </c>
      <c r="F210" s="1">
        <v>14.91</v>
      </c>
      <c r="G210" s="4">
        <v>70</v>
      </c>
      <c r="H210" s="1">
        <v>1.68</v>
      </c>
      <c r="I210" s="24">
        <f t="shared" si="3"/>
        <v>13.399795905002478</v>
      </c>
      <c r="J210" s="24" t="str">
        <f>VLOOKUP(I210,MAT_IND!C$6:D$12,2,TRUE)</f>
        <v xml:space="preserve">Frío </v>
      </c>
      <c r="K210" s="11">
        <v>1</v>
      </c>
      <c r="L210" s="11" t="s">
        <v>164</v>
      </c>
      <c r="M210" s="11">
        <v>5</v>
      </c>
      <c r="N210" s="11">
        <v>-74.032174940000004</v>
      </c>
      <c r="O210" s="12">
        <v>4.7091488110000004</v>
      </c>
    </row>
    <row r="211" spans="1:15" x14ac:dyDescent="0.25">
      <c r="A211" s="10">
        <v>210</v>
      </c>
      <c r="B211" s="3" t="s">
        <v>1000</v>
      </c>
      <c r="C211" s="3" t="s">
        <v>625</v>
      </c>
      <c r="D211" s="3" t="s">
        <v>1</v>
      </c>
      <c r="E211" s="3" t="s">
        <v>953</v>
      </c>
      <c r="F211" s="1">
        <v>14.91</v>
      </c>
      <c r="G211" s="4">
        <v>70</v>
      </c>
      <c r="H211" s="1">
        <v>1.68</v>
      </c>
      <c r="I211" s="24">
        <f t="shared" si="3"/>
        <v>13.399795905002478</v>
      </c>
      <c r="J211" s="24" t="str">
        <f>VLOOKUP(I211,MAT_IND!C$6:D$12,2,TRUE)</f>
        <v xml:space="preserve">Frío </v>
      </c>
      <c r="K211" s="11">
        <v>1</v>
      </c>
      <c r="L211" s="11" t="s">
        <v>164</v>
      </c>
      <c r="M211" s="11">
        <v>6</v>
      </c>
      <c r="N211" s="11">
        <v>-74.025949530000005</v>
      </c>
      <c r="O211" s="12">
        <v>4.7110018660000001</v>
      </c>
    </row>
    <row r="212" spans="1:15" x14ac:dyDescent="0.25">
      <c r="A212" s="10">
        <v>211</v>
      </c>
      <c r="B212" s="3" t="s">
        <v>1001</v>
      </c>
      <c r="C212" s="3" t="s">
        <v>625</v>
      </c>
      <c r="D212" s="3" t="s">
        <v>1</v>
      </c>
      <c r="E212" s="3" t="s">
        <v>1002</v>
      </c>
      <c r="F212" s="1">
        <v>15.76</v>
      </c>
      <c r="G212" s="4">
        <v>70</v>
      </c>
      <c r="H212" s="1">
        <v>1.68</v>
      </c>
      <c r="I212" s="24">
        <f t="shared" si="3"/>
        <v>12.787110239631197</v>
      </c>
      <c r="J212" s="24" t="str">
        <f>VLOOKUP(I212,MAT_IND!C$6:D$12,2,TRUE)</f>
        <v>Algo Frío</v>
      </c>
      <c r="K212" s="11">
        <v>1</v>
      </c>
      <c r="L212" s="11" t="s">
        <v>164</v>
      </c>
      <c r="M212" s="11">
        <v>2</v>
      </c>
      <c r="N212" s="11">
        <v>-74.027953479999994</v>
      </c>
      <c r="O212" s="12">
        <v>4.6962678289999999</v>
      </c>
    </row>
    <row r="213" spans="1:15" x14ac:dyDescent="0.25">
      <c r="A213" s="10">
        <v>212</v>
      </c>
      <c r="B213" s="3" t="s">
        <v>1003</v>
      </c>
      <c r="C213" s="3" t="s">
        <v>625</v>
      </c>
      <c r="D213" s="3" t="s">
        <v>1</v>
      </c>
      <c r="E213" s="3" t="s">
        <v>1004</v>
      </c>
      <c r="F213" s="1">
        <v>14.91</v>
      </c>
      <c r="G213" s="4">
        <v>70</v>
      </c>
      <c r="H213" s="1">
        <v>1.68</v>
      </c>
      <c r="I213" s="24">
        <f t="shared" si="3"/>
        <v>13.399795905002478</v>
      </c>
      <c r="J213" s="24" t="str">
        <f>VLOOKUP(I213,MAT_IND!C$6:D$12,2,TRUE)</f>
        <v xml:space="preserve">Frío </v>
      </c>
      <c r="K213" s="11">
        <v>1</v>
      </c>
      <c r="L213" s="11" t="s">
        <v>164</v>
      </c>
      <c r="M213" s="11">
        <v>5</v>
      </c>
      <c r="N213" s="11">
        <v>-74.031674580000001</v>
      </c>
      <c r="O213" s="12">
        <v>4.7116547769999997</v>
      </c>
    </row>
    <row r="214" spans="1:15" x14ac:dyDescent="0.25">
      <c r="A214" s="10">
        <v>213</v>
      </c>
      <c r="B214" s="3" t="s">
        <v>1005</v>
      </c>
      <c r="C214" s="3" t="s">
        <v>625</v>
      </c>
      <c r="D214" s="3" t="s">
        <v>1</v>
      </c>
      <c r="E214" s="3" t="s">
        <v>1006</v>
      </c>
      <c r="F214" s="1">
        <v>14.91</v>
      </c>
      <c r="G214" s="4">
        <v>70</v>
      </c>
      <c r="H214" s="1">
        <v>1.68</v>
      </c>
      <c r="I214" s="24">
        <f t="shared" si="3"/>
        <v>13.399795905002478</v>
      </c>
      <c r="J214" s="24" t="str">
        <f>VLOOKUP(I214,MAT_IND!C$6:D$12,2,TRUE)</f>
        <v xml:space="preserve">Frío </v>
      </c>
      <c r="K214" s="11">
        <v>1</v>
      </c>
      <c r="L214" s="11" t="s">
        <v>164</v>
      </c>
      <c r="M214" s="11">
        <v>6</v>
      </c>
      <c r="N214" s="11">
        <v>-74.028161319999995</v>
      </c>
      <c r="O214" s="12">
        <v>4.7084987820000004</v>
      </c>
    </row>
    <row r="215" spans="1:15" x14ac:dyDescent="0.25">
      <c r="A215" s="10">
        <v>214</v>
      </c>
      <c r="B215" s="3" t="s">
        <v>1007</v>
      </c>
      <c r="C215" s="3" t="s">
        <v>625</v>
      </c>
      <c r="D215" s="3" t="s">
        <v>1</v>
      </c>
      <c r="E215" s="3" t="s">
        <v>1008</v>
      </c>
      <c r="F215" s="1">
        <v>15.76</v>
      </c>
      <c r="G215" s="4">
        <v>70</v>
      </c>
      <c r="H215" s="1">
        <v>1.68</v>
      </c>
      <c r="I215" s="24">
        <f t="shared" si="3"/>
        <v>12.787110239631197</v>
      </c>
      <c r="J215" s="24" t="str">
        <f>VLOOKUP(I215,MAT_IND!C$6:D$12,2,TRUE)</f>
        <v>Algo Frío</v>
      </c>
      <c r="K215" s="11">
        <v>1</v>
      </c>
      <c r="L215" s="11" t="s">
        <v>164</v>
      </c>
      <c r="M215" s="11">
        <v>5</v>
      </c>
      <c r="N215" s="11">
        <v>-74.027189399999997</v>
      </c>
      <c r="O215" s="12">
        <v>4.7034394930000003</v>
      </c>
    </row>
    <row r="216" spans="1:15" x14ac:dyDescent="0.25">
      <c r="A216" s="10">
        <v>215</v>
      </c>
      <c r="B216" s="3" t="s">
        <v>1009</v>
      </c>
      <c r="C216" s="3" t="s">
        <v>625</v>
      </c>
      <c r="D216" s="3" t="s">
        <v>1</v>
      </c>
      <c r="E216" s="3" t="s">
        <v>1010</v>
      </c>
      <c r="F216" s="1">
        <v>15.76</v>
      </c>
      <c r="G216" s="4">
        <v>70</v>
      </c>
      <c r="H216" s="1">
        <v>1.51</v>
      </c>
      <c r="I216" s="24">
        <f t="shared" si="3"/>
        <v>12.57211985288758</v>
      </c>
      <c r="J216" s="24" t="str">
        <f>VLOOKUP(I216,MAT_IND!C$6:D$12,2,TRUE)</f>
        <v>Algo Frío</v>
      </c>
      <c r="K216" s="11">
        <v>1</v>
      </c>
      <c r="L216" s="11" t="s">
        <v>164</v>
      </c>
      <c r="M216" s="11">
        <v>5</v>
      </c>
      <c r="N216" s="11">
        <v>-74.036975569999996</v>
      </c>
      <c r="O216" s="12">
        <v>4.6869687239999998</v>
      </c>
    </row>
    <row r="217" spans="1:15" x14ac:dyDescent="0.25">
      <c r="A217" s="10">
        <v>216</v>
      </c>
      <c r="B217" s="3" t="s">
        <v>1011</v>
      </c>
      <c r="C217" s="3" t="s">
        <v>625</v>
      </c>
      <c r="D217" s="3" t="s">
        <v>1</v>
      </c>
      <c r="E217" s="3" t="s">
        <v>1012</v>
      </c>
      <c r="F217" s="1">
        <v>15.76</v>
      </c>
      <c r="G217" s="4">
        <v>70</v>
      </c>
      <c r="H217" s="1">
        <v>1.51</v>
      </c>
      <c r="I217" s="24">
        <f t="shared" si="3"/>
        <v>12.57211985288758</v>
      </c>
      <c r="J217" s="24" t="str">
        <f>VLOOKUP(I217,MAT_IND!C$6:D$12,2,TRUE)</f>
        <v>Algo Frío</v>
      </c>
      <c r="K217" s="11">
        <v>1</v>
      </c>
      <c r="L217" s="11" t="s">
        <v>164</v>
      </c>
      <c r="M217" s="11">
        <v>6</v>
      </c>
      <c r="N217" s="11">
        <v>-74.02935291</v>
      </c>
      <c r="O217" s="12">
        <v>4.6838414190000002</v>
      </c>
    </row>
    <row r="218" spans="1:15" x14ac:dyDescent="0.25">
      <c r="A218" s="10">
        <v>217</v>
      </c>
      <c r="B218" s="3" t="s">
        <v>1013</v>
      </c>
      <c r="C218" s="3" t="s">
        <v>625</v>
      </c>
      <c r="D218" s="3" t="s">
        <v>1</v>
      </c>
      <c r="E218" s="3" t="s">
        <v>1014</v>
      </c>
      <c r="F218" s="1">
        <v>15.76</v>
      </c>
      <c r="G218" s="4">
        <v>70</v>
      </c>
      <c r="H218" s="1">
        <v>1.51</v>
      </c>
      <c r="I218" s="24">
        <f t="shared" si="3"/>
        <v>12.57211985288758</v>
      </c>
      <c r="J218" s="24" t="str">
        <f>VLOOKUP(I218,MAT_IND!C$6:D$12,2,TRUE)</f>
        <v>Algo Frío</v>
      </c>
      <c r="K218" s="11">
        <v>1</v>
      </c>
      <c r="L218" s="11" t="s">
        <v>164</v>
      </c>
      <c r="M218" s="11">
        <v>6</v>
      </c>
      <c r="N218" s="11">
        <v>-74.026924780000002</v>
      </c>
      <c r="O218" s="12">
        <v>4.6867755750000004</v>
      </c>
    </row>
    <row r="219" spans="1:15" x14ac:dyDescent="0.25">
      <c r="A219" s="10">
        <v>218</v>
      </c>
      <c r="B219" s="3" t="s">
        <v>1015</v>
      </c>
      <c r="C219" s="3" t="s">
        <v>625</v>
      </c>
      <c r="D219" s="3" t="s">
        <v>1</v>
      </c>
      <c r="E219" s="3" t="s">
        <v>1016</v>
      </c>
      <c r="F219" s="1">
        <v>15.76</v>
      </c>
      <c r="G219" s="4">
        <v>70</v>
      </c>
      <c r="H219" s="1">
        <v>1.68</v>
      </c>
      <c r="I219" s="24">
        <f t="shared" si="3"/>
        <v>12.787110239631197</v>
      </c>
      <c r="J219" s="24" t="str">
        <f>VLOOKUP(I219,MAT_IND!C$6:D$12,2,TRUE)</f>
        <v>Algo Frío</v>
      </c>
      <c r="K219" s="11">
        <v>1</v>
      </c>
      <c r="L219" s="11" t="s">
        <v>164</v>
      </c>
      <c r="M219" s="11">
        <v>6</v>
      </c>
      <c r="N219" s="11">
        <v>-74.027520260000003</v>
      </c>
      <c r="O219" s="12">
        <v>4.6916885920000002</v>
      </c>
    </row>
    <row r="220" spans="1:15" x14ac:dyDescent="0.25">
      <c r="A220" s="10">
        <v>219</v>
      </c>
      <c r="B220" s="3" t="s">
        <v>1017</v>
      </c>
      <c r="C220" s="3" t="s">
        <v>625</v>
      </c>
      <c r="D220" s="3" t="s">
        <v>1</v>
      </c>
      <c r="E220" s="3" t="s">
        <v>1018</v>
      </c>
      <c r="F220" s="1">
        <v>15.76</v>
      </c>
      <c r="G220" s="4">
        <v>70</v>
      </c>
      <c r="H220" s="1">
        <v>1.51</v>
      </c>
      <c r="I220" s="24">
        <f t="shared" si="3"/>
        <v>12.57211985288758</v>
      </c>
      <c r="J220" s="24" t="str">
        <f>VLOOKUP(I220,MAT_IND!C$6:D$12,2,TRUE)</f>
        <v>Algo Frío</v>
      </c>
      <c r="K220" s="11">
        <v>1</v>
      </c>
      <c r="L220" s="11" t="s">
        <v>164</v>
      </c>
      <c r="M220" s="11">
        <v>5</v>
      </c>
      <c r="N220" s="11">
        <v>-74.037483750000007</v>
      </c>
      <c r="O220" s="12">
        <v>4.6880977550000003</v>
      </c>
    </row>
    <row r="221" spans="1:15" x14ac:dyDescent="0.25">
      <c r="A221" s="10">
        <v>220</v>
      </c>
      <c r="B221" s="3" t="s">
        <v>1019</v>
      </c>
      <c r="C221" s="3" t="s">
        <v>625</v>
      </c>
      <c r="D221" s="3" t="s">
        <v>1</v>
      </c>
      <c r="E221" s="3" t="s">
        <v>1020</v>
      </c>
      <c r="F221" s="1">
        <v>15.76</v>
      </c>
      <c r="G221" s="4">
        <v>70</v>
      </c>
      <c r="H221" s="1">
        <v>1.68</v>
      </c>
      <c r="I221" s="24">
        <f t="shared" si="3"/>
        <v>12.787110239631197</v>
      </c>
      <c r="J221" s="24" t="str">
        <f>VLOOKUP(I221,MAT_IND!C$6:D$12,2,TRUE)</f>
        <v>Algo Frío</v>
      </c>
      <c r="K221" s="11">
        <v>1</v>
      </c>
      <c r="L221" s="11" t="s">
        <v>164</v>
      </c>
      <c r="M221" s="11">
        <v>6</v>
      </c>
      <c r="N221" s="11">
        <v>-74.044322129999998</v>
      </c>
      <c r="O221" s="12">
        <v>4.7088919760000003</v>
      </c>
    </row>
    <row r="222" spans="1:15" x14ac:dyDescent="0.25">
      <c r="A222" s="10">
        <v>221</v>
      </c>
      <c r="B222" s="3" t="s">
        <v>1021</v>
      </c>
      <c r="C222" s="3" t="s">
        <v>625</v>
      </c>
      <c r="D222" s="3" t="s">
        <v>1</v>
      </c>
      <c r="E222" s="3" t="s">
        <v>1022</v>
      </c>
      <c r="F222" s="1">
        <v>15.76</v>
      </c>
      <c r="G222" s="4">
        <v>70</v>
      </c>
      <c r="H222" s="1">
        <v>1.68</v>
      </c>
      <c r="I222" s="24">
        <f t="shared" si="3"/>
        <v>12.787110239631197</v>
      </c>
      <c r="J222" s="24" t="str">
        <f>VLOOKUP(I222,MAT_IND!C$6:D$12,2,TRUE)</f>
        <v>Algo Frío</v>
      </c>
      <c r="K222" s="11">
        <v>1</v>
      </c>
      <c r="L222" s="11" t="s">
        <v>164</v>
      </c>
      <c r="M222" s="11">
        <v>6</v>
      </c>
      <c r="N222" s="11">
        <v>-74.047326519999999</v>
      </c>
      <c r="O222" s="12">
        <v>4.7056612700000002</v>
      </c>
    </row>
    <row r="223" spans="1:15" x14ac:dyDescent="0.25">
      <c r="A223" s="10">
        <v>222</v>
      </c>
      <c r="B223" s="3" t="s">
        <v>1023</v>
      </c>
      <c r="C223" s="3" t="s">
        <v>625</v>
      </c>
      <c r="D223" s="3" t="s">
        <v>1</v>
      </c>
      <c r="E223" s="3" t="s">
        <v>1024</v>
      </c>
      <c r="F223" s="1">
        <v>15.76</v>
      </c>
      <c r="G223" s="4">
        <v>70</v>
      </c>
      <c r="H223" s="1">
        <v>1.68</v>
      </c>
      <c r="I223" s="24">
        <f t="shared" si="3"/>
        <v>12.787110239631197</v>
      </c>
      <c r="J223" s="24" t="str">
        <f>VLOOKUP(I223,MAT_IND!C$6:D$12,2,TRUE)</f>
        <v>Algo Frío</v>
      </c>
      <c r="K223" s="11">
        <v>1</v>
      </c>
      <c r="L223" s="11" t="s">
        <v>164</v>
      </c>
      <c r="M223" s="11">
        <v>5</v>
      </c>
      <c r="N223" s="11">
        <v>-74.04959384</v>
      </c>
      <c r="O223" s="12">
        <v>4.7128328169999998</v>
      </c>
    </row>
    <row r="224" spans="1:15" x14ac:dyDescent="0.25">
      <c r="A224" s="10">
        <v>223</v>
      </c>
      <c r="B224" s="3" t="s">
        <v>1025</v>
      </c>
      <c r="C224" s="3" t="s">
        <v>625</v>
      </c>
      <c r="D224" s="3" t="s">
        <v>1</v>
      </c>
      <c r="E224" s="3" t="s">
        <v>1026</v>
      </c>
      <c r="F224" s="1">
        <v>15.76</v>
      </c>
      <c r="G224" s="4">
        <v>70</v>
      </c>
      <c r="H224" s="1">
        <v>1.68</v>
      </c>
      <c r="I224" s="24">
        <f t="shared" si="3"/>
        <v>12.787110239631197</v>
      </c>
      <c r="J224" s="24" t="str">
        <f>VLOOKUP(I224,MAT_IND!C$6:D$12,2,TRUE)</f>
        <v>Algo Frío</v>
      </c>
      <c r="K224" s="11">
        <v>1</v>
      </c>
      <c r="L224" s="11" t="s">
        <v>164</v>
      </c>
      <c r="M224" s="11">
        <v>6</v>
      </c>
      <c r="N224" s="11">
        <v>-74.043381929999995</v>
      </c>
      <c r="O224" s="12">
        <v>4.7086494930000002</v>
      </c>
    </row>
    <row r="225" spans="1:15" x14ac:dyDescent="0.25">
      <c r="A225" s="10">
        <v>224</v>
      </c>
      <c r="B225" s="3" t="s">
        <v>1027</v>
      </c>
      <c r="C225" s="3" t="s">
        <v>625</v>
      </c>
      <c r="D225" s="3" t="s">
        <v>1</v>
      </c>
      <c r="E225" s="3" t="s">
        <v>1028</v>
      </c>
      <c r="F225" s="1">
        <v>14.91</v>
      </c>
      <c r="G225" s="4">
        <v>70</v>
      </c>
      <c r="H225" s="1">
        <v>1.68</v>
      </c>
      <c r="I225" s="24">
        <f t="shared" si="3"/>
        <v>13.399795905002478</v>
      </c>
      <c r="J225" s="24" t="str">
        <f>VLOOKUP(I225,MAT_IND!C$6:D$12,2,TRUE)</f>
        <v xml:space="preserve">Frío </v>
      </c>
      <c r="K225" s="11">
        <v>1</v>
      </c>
      <c r="L225" s="11" t="s">
        <v>164</v>
      </c>
      <c r="M225" s="11">
        <v>5</v>
      </c>
      <c r="N225" s="11">
        <v>-74.033146279999997</v>
      </c>
      <c r="O225" s="12">
        <v>4.7110910620000004</v>
      </c>
    </row>
    <row r="226" spans="1:15" x14ac:dyDescent="0.25">
      <c r="A226" s="10">
        <v>225</v>
      </c>
      <c r="B226" s="3" t="s">
        <v>1029</v>
      </c>
      <c r="C226" s="3" t="s">
        <v>625</v>
      </c>
      <c r="D226" s="3" t="s">
        <v>1</v>
      </c>
      <c r="E226" s="3" t="s">
        <v>1030</v>
      </c>
      <c r="F226" s="1">
        <v>15.76</v>
      </c>
      <c r="G226" s="4">
        <v>70</v>
      </c>
      <c r="H226" s="1">
        <v>1.68</v>
      </c>
      <c r="I226" s="24">
        <f t="shared" si="3"/>
        <v>12.787110239631197</v>
      </c>
      <c r="J226" s="24" t="str">
        <f>VLOOKUP(I226,MAT_IND!C$6:D$12,2,TRUE)</f>
        <v>Algo Frío</v>
      </c>
      <c r="K226" s="11">
        <v>1</v>
      </c>
      <c r="L226" s="11" t="s">
        <v>164</v>
      </c>
      <c r="M226" s="11">
        <v>5</v>
      </c>
      <c r="N226" s="11">
        <v>-74.047073929999996</v>
      </c>
      <c r="O226" s="12">
        <v>4.7155959510000001</v>
      </c>
    </row>
    <row r="227" spans="1:15" x14ac:dyDescent="0.25">
      <c r="A227" s="10">
        <v>226</v>
      </c>
      <c r="B227" s="3" t="s">
        <v>1031</v>
      </c>
      <c r="C227" s="3" t="s">
        <v>625</v>
      </c>
      <c r="D227" s="3" t="s">
        <v>1</v>
      </c>
      <c r="E227" s="3" t="s">
        <v>1032</v>
      </c>
      <c r="F227" s="1">
        <v>15.76</v>
      </c>
      <c r="G227" s="4">
        <v>70</v>
      </c>
      <c r="H227" s="1">
        <v>1.68</v>
      </c>
      <c r="I227" s="24">
        <f t="shared" si="3"/>
        <v>12.787110239631197</v>
      </c>
      <c r="J227" s="24" t="str">
        <f>VLOOKUP(I227,MAT_IND!C$6:D$12,2,TRUE)</f>
        <v>Algo Frío</v>
      </c>
      <c r="K227" s="11">
        <v>1</v>
      </c>
      <c r="L227" s="11" t="s">
        <v>164</v>
      </c>
      <c r="M227" s="11">
        <v>6</v>
      </c>
      <c r="N227" s="11">
        <v>-74.046956940000001</v>
      </c>
      <c r="O227" s="12">
        <v>4.707222657</v>
      </c>
    </row>
    <row r="228" spans="1:15" x14ac:dyDescent="0.25">
      <c r="A228" s="10">
        <v>227</v>
      </c>
      <c r="B228" s="3" t="s">
        <v>1033</v>
      </c>
      <c r="C228" s="3" t="s">
        <v>625</v>
      </c>
      <c r="D228" s="3" t="s">
        <v>1</v>
      </c>
      <c r="E228" s="3" t="s">
        <v>1034</v>
      </c>
      <c r="F228" s="1">
        <v>15.76</v>
      </c>
      <c r="G228" s="4">
        <v>70</v>
      </c>
      <c r="H228" s="1">
        <v>1.68</v>
      </c>
      <c r="I228" s="24">
        <f t="shared" si="3"/>
        <v>12.787110239631197</v>
      </c>
      <c r="J228" s="24" t="str">
        <f>VLOOKUP(I228,MAT_IND!C$6:D$12,2,TRUE)</f>
        <v>Algo Frío</v>
      </c>
      <c r="K228" s="11">
        <v>1</v>
      </c>
      <c r="L228" s="11" t="s">
        <v>164</v>
      </c>
      <c r="M228" s="11">
        <v>5</v>
      </c>
      <c r="N228" s="11">
        <v>-74.049430509999993</v>
      </c>
      <c r="O228" s="12">
        <v>4.714814702</v>
      </c>
    </row>
    <row r="229" spans="1:15" x14ac:dyDescent="0.25">
      <c r="A229" s="10">
        <v>228</v>
      </c>
      <c r="B229" s="3" t="s">
        <v>1035</v>
      </c>
      <c r="C229" s="3" t="s">
        <v>625</v>
      </c>
      <c r="D229" s="3" t="s">
        <v>1</v>
      </c>
      <c r="E229" s="3" t="s">
        <v>1020</v>
      </c>
      <c r="F229" s="1">
        <v>15.76</v>
      </c>
      <c r="G229" s="4">
        <v>70</v>
      </c>
      <c r="H229" s="1">
        <v>1.68</v>
      </c>
      <c r="I229" s="24">
        <f t="shared" si="3"/>
        <v>12.787110239631197</v>
      </c>
      <c r="J229" s="24" t="str">
        <f>VLOOKUP(I229,MAT_IND!C$6:D$12,2,TRUE)</f>
        <v>Algo Frío</v>
      </c>
      <c r="K229" s="11">
        <v>1</v>
      </c>
      <c r="L229" s="11" t="s">
        <v>164</v>
      </c>
      <c r="M229" s="11">
        <v>6</v>
      </c>
      <c r="N229" s="11">
        <v>-74.044567630000003</v>
      </c>
      <c r="O229" s="12">
        <v>4.7059877139999999</v>
      </c>
    </row>
    <row r="230" spans="1:15" x14ac:dyDescent="0.25">
      <c r="A230" s="10">
        <v>229</v>
      </c>
      <c r="B230" s="3" t="s">
        <v>1036</v>
      </c>
      <c r="C230" s="3" t="s">
        <v>625</v>
      </c>
      <c r="D230" s="3" t="s">
        <v>1</v>
      </c>
      <c r="E230" s="3" t="s">
        <v>1032</v>
      </c>
      <c r="F230" s="1">
        <v>15.76</v>
      </c>
      <c r="G230" s="4">
        <v>70</v>
      </c>
      <c r="H230" s="1">
        <v>1.68</v>
      </c>
      <c r="I230" s="24">
        <f t="shared" si="3"/>
        <v>12.787110239631197</v>
      </c>
      <c r="J230" s="24" t="str">
        <f>VLOOKUP(I230,MAT_IND!C$6:D$12,2,TRUE)</f>
        <v>Algo Frío</v>
      </c>
      <c r="K230" s="11">
        <v>1</v>
      </c>
      <c r="L230" s="11" t="s">
        <v>164</v>
      </c>
      <c r="M230" s="11">
        <v>5</v>
      </c>
      <c r="N230" s="11">
        <v>-74.050093709999999</v>
      </c>
      <c r="O230" s="12">
        <v>4.7077886180000004</v>
      </c>
    </row>
    <row r="231" spans="1:15" x14ac:dyDescent="0.25">
      <c r="A231" s="10">
        <v>230</v>
      </c>
      <c r="B231" s="3" t="s">
        <v>1037</v>
      </c>
      <c r="C231" s="3" t="s">
        <v>625</v>
      </c>
      <c r="D231" s="3" t="s">
        <v>1</v>
      </c>
      <c r="E231" s="3" t="s">
        <v>1038</v>
      </c>
      <c r="F231" s="1">
        <v>15.76</v>
      </c>
      <c r="G231" s="4">
        <v>70</v>
      </c>
      <c r="H231" s="1">
        <v>1.68</v>
      </c>
      <c r="I231" s="24">
        <f t="shared" si="3"/>
        <v>12.787110239631197</v>
      </c>
      <c r="J231" s="24" t="str">
        <f>VLOOKUP(I231,MAT_IND!C$6:D$12,2,TRUE)</f>
        <v>Algo Frío</v>
      </c>
      <c r="K231" s="11">
        <v>1</v>
      </c>
      <c r="L231" s="11" t="s">
        <v>164</v>
      </c>
      <c r="M231" s="11">
        <v>6</v>
      </c>
      <c r="N231" s="11">
        <v>-74.03427173</v>
      </c>
      <c r="O231" s="12">
        <v>4.7091147409999996</v>
      </c>
    </row>
    <row r="232" spans="1:15" x14ac:dyDescent="0.25">
      <c r="A232" s="10">
        <v>231</v>
      </c>
      <c r="B232" s="3" t="s">
        <v>1039</v>
      </c>
      <c r="C232" s="3" t="s">
        <v>625</v>
      </c>
      <c r="D232" s="3" t="s">
        <v>1</v>
      </c>
      <c r="E232" s="3" t="s">
        <v>1020</v>
      </c>
      <c r="F232" s="1">
        <v>15.76</v>
      </c>
      <c r="G232" s="4">
        <v>70</v>
      </c>
      <c r="H232" s="1">
        <v>1.68</v>
      </c>
      <c r="I232" s="24">
        <f t="shared" si="3"/>
        <v>12.787110239631197</v>
      </c>
      <c r="J232" s="24" t="str">
        <f>VLOOKUP(I232,MAT_IND!C$6:D$12,2,TRUE)</f>
        <v>Algo Frío</v>
      </c>
      <c r="K232" s="11">
        <v>1</v>
      </c>
      <c r="L232" s="11" t="s">
        <v>164</v>
      </c>
      <c r="M232" s="11">
        <v>6</v>
      </c>
      <c r="N232" s="11">
        <v>-74.044666250000006</v>
      </c>
      <c r="O232" s="12">
        <v>4.7077188000000003</v>
      </c>
    </row>
    <row r="233" spans="1:15" x14ac:dyDescent="0.25">
      <c r="A233" s="10">
        <v>232</v>
      </c>
      <c r="B233" s="3" t="s">
        <v>1040</v>
      </c>
      <c r="C233" s="3" t="s">
        <v>625</v>
      </c>
      <c r="D233" s="3" t="s">
        <v>1</v>
      </c>
      <c r="E233" s="3" t="s">
        <v>1041</v>
      </c>
      <c r="F233" s="1">
        <v>15.76</v>
      </c>
      <c r="G233" s="4">
        <v>70</v>
      </c>
      <c r="H233" s="1">
        <v>1.68</v>
      </c>
      <c r="I233" s="24">
        <f t="shared" si="3"/>
        <v>12.787110239631197</v>
      </c>
      <c r="J233" s="24" t="str">
        <f>VLOOKUP(I233,MAT_IND!C$6:D$12,2,TRUE)</f>
        <v>Algo Frío</v>
      </c>
      <c r="K233" s="11">
        <v>1</v>
      </c>
      <c r="L233" s="11" t="s">
        <v>164</v>
      </c>
      <c r="M233" s="11">
        <v>6</v>
      </c>
      <c r="N233" s="11">
        <v>-74.034641690000001</v>
      </c>
      <c r="O233" s="12">
        <v>4.708104069</v>
      </c>
    </row>
    <row r="234" spans="1:15" x14ac:dyDescent="0.25">
      <c r="A234" s="10">
        <v>233</v>
      </c>
      <c r="B234" s="3" t="s">
        <v>1042</v>
      </c>
      <c r="C234" s="3" t="s">
        <v>625</v>
      </c>
      <c r="D234" s="3" t="s">
        <v>1</v>
      </c>
      <c r="E234" s="3" t="s">
        <v>1043</v>
      </c>
      <c r="F234" s="1">
        <v>15.76</v>
      </c>
      <c r="G234" s="4">
        <v>70</v>
      </c>
      <c r="H234" s="1">
        <v>1.68</v>
      </c>
      <c r="I234" s="24">
        <f t="shared" si="3"/>
        <v>12.787110239631197</v>
      </c>
      <c r="J234" s="24" t="str">
        <f>VLOOKUP(I234,MAT_IND!C$6:D$12,2,TRUE)</f>
        <v>Algo Frío</v>
      </c>
      <c r="K234" s="11">
        <v>1</v>
      </c>
      <c r="L234" s="11" t="s">
        <v>164</v>
      </c>
      <c r="M234" s="11">
        <v>5</v>
      </c>
      <c r="N234" s="11">
        <v>-74.047324489999994</v>
      </c>
      <c r="O234" s="12">
        <v>4.7129957239999998</v>
      </c>
    </row>
    <row r="235" spans="1:15" x14ac:dyDescent="0.25">
      <c r="A235" s="10">
        <v>234</v>
      </c>
      <c r="B235" s="3" t="s">
        <v>1044</v>
      </c>
      <c r="C235" s="3" t="s">
        <v>625</v>
      </c>
      <c r="D235" s="3" t="s">
        <v>1</v>
      </c>
      <c r="E235" s="3" t="s">
        <v>1041</v>
      </c>
      <c r="F235" s="1">
        <v>14.91</v>
      </c>
      <c r="G235" s="4">
        <v>70</v>
      </c>
      <c r="H235" s="1">
        <v>1.68</v>
      </c>
      <c r="I235" s="24">
        <f t="shared" si="3"/>
        <v>13.399795905002478</v>
      </c>
      <c r="J235" s="24" t="str">
        <f>VLOOKUP(I235,MAT_IND!C$6:D$12,2,TRUE)</f>
        <v xml:space="preserve">Frío </v>
      </c>
      <c r="K235" s="11">
        <v>1</v>
      </c>
      <c r="L235" s="11" t="s">
        <v>164</v>
      </c>
      <c r="M235" s="11">
        <v>5</v>
      </c>
      <c r="N235" s="11">
        <v>-74.033308390000002</v>
      </c>
      <c r="O235" s="12">
        <v>4.7078616860000002</v>
      </c>
    </row>
    <row r="236" spans="1:15" x14ac:dyDescent="0.25">
      <c r="A236" s="10">
        <v>235</v>
      </c>
      <c r="B236" s="3" t="s">
        <v>1045</v>
      </c>
      <c r="C236" s="3" t="s">
        <v>625</v>
      </c>
      <c r="D236" s="3" t="s">
        <v>1</v>
      </c>
      <c r="E236" s="3" t="s">
        <v>1046</v>
      </c>
      <c r="F236" s="1">
        <v>15.76</v>
      </c>
      <c r="G236" s="4">
        <v>70</v>
      </c>
      <c r="H236" s="1">
        <v>1.68</v>
      </c>
      <c r="I236" s="24">
        <f t="shared" si="3"/>
        <v>12.787110239631197</v>
      </c>
      <c r="J236" s="24" t="str">
        <f>VLOOKUP(I236,MAT_IND!C$6:D$12,2,TRUE)</f>
        <v>Algo Frío</v>
      </c>
      <c r="K236" s="11">
        <v>1</v>
      </c>
      <c r="L236" s="11" t="s">
        <v>164</v>
      </c>
      <c r="M236" s="11">
        <v>5</v>
      </c>
      <c r="N236" s="11">
        <v>-74.048296390000004</v>
      </c>
      <c r="O236" s="12">
        <v>4.7166284809999999</v>
      </c>
    </row>
    <row r="237" spans="1:15" x14ac:dyDescent="0.25">
      <c r="A237" s="10">
        <v>236</v>
      </c>
      <c r="B237" s="3" t="s">
        <v>1047</v>
      </c>
      <c r="C237" s="3" t="s">
        <v>625</v>
      </c>
      <c r="D237" s="3" t="s">
        <v>1</v>
      </c>
      <c r="E237" s="3" t="s">
        <v>1048</v>
      </c>
      <c r="F237" s="1">
        <v>15.76</v>
      </c>
      <c r="G237" s="4">
        <v>70</v>
      </c>
      <c r="H237" s="1">
        <v>1.68</v>
      </c>
      <c r="I237" s="24">
        <f t="shared" si="3"/>
        <v>12.787110239631197</v>
      </c>
      <c r="J237" s="24" t="str">
        <f>VLOOKUP(I237,MAT_IND!C$6:D$12,2,TRUE)</f>
        <v>Algo Frío</v>
      </c>
      <c r="K237" s="11">
        <v>1</v>
      </c>
      <c r="L237" s="11" t="s">
        <v>164</v>
      </c>
      <c r="M237" s="11">
        <v>5</v>
      </c>
      <c r="N237" s="11">
        <v>-74.05079379</v>
      </c>
      <c r="O237" s="12">
        <v>4.7182204649999999</v>
      </c>
    </row>
    <row r="238" spans="1:15" x14ac:dyDescent="0.25">
      <c r="A238" s="10">
        <v>237</v>
      </c>
      <c r="B238" s="3" t="s">
        <v>1049</v>
      </c>
      <c r="C238" s="3" t="s">
        <v>625</v>
      </c>
      <c r="D238" s="3" t="s">
        <v>1</v>
      </c>
      <c r="E238" s="3" t="s">
        <v>1048</v>
      </c>
      <c r="F238" s="1">
        <v>15.76</v>
      </c>
      <c r="G238" s="4">
        <v>70</v>
      </c>
      <c r="H238" s="1">
        <v>1.68</v>
      </c>
      <c r="I238" s="24">
        <f t="shared" si="3"/>
        <v>12.787110239631197</v>
      </c>
      <c r="J238" s="24" t="str">
        <f>VLOOKUP(I238,MAT_IND!C$6:D$12,2,TRUE)</f>
        <v>Algo Frío</v>
      </c>
      <c r="K238" s="11">
        <v>1</v>
      </c>
      <c r="L238" s="11" t="s">
        <v>164</v>
      </c>
      <c r="M238" s="11">
        <v>5</v>
      </c>
      <c r="N238" s="11">
        <v>-74.051287310000006</v>
      </c>
      <c r="O238" s="12">
        <v>4.7150160579999998</v>
      </c>
    </row>
    <row r="239" spans="1:15" x14ac:dyDescent="0.25">
      <c r="A239" s="10">
        <v>238</v>
      </c>
      <c r="B239" s="3" t="s">
        <v>1050</v>
      </c>
      <c r="C239" s="3" t="s">
        <v>625</v>
      </c>
      <c r="D239" s="3" t="s">
        <v>1</v>
      </c>
      <c r="E239" s="3" t="s">
        <v>1051</v>
      </c>
      <c r="F239" s="1">
        <v>15.76</v>
      </c>
      <c r="G239" s="4">
        <v>70</v>
      </c>
      <c r="H239" s="1">
        <v>1.68</v>
      </c>
      <c r="I239" s="24">
        <f t="shared" si="3"/>
        <v>12.787110239631197</v>
      </c>
      <c r="J239" s="24" t="str">
        <f>VLOOKUP(I239,MAT_IND!C$6:D$12,2,TRUE)</f>
        <v>Algo Frío</v>
      </c>
      <c r="K239" s="11">
        <v>1</v>
      </c>
      <c r="L239" s="11" t="s">
        <v>164</v>
      </c>
      <c r="M239" s="11">
        <v>5</v>
      </c>
      <c r="N239" s="11">
        <v>-74.050097730000005</v>
      </c>
      <c r="O239" s="12">
        <v>4.7112767729999998</v>
      </c>
    </row>
    <row r="240" spans="1:15" x14ac:dyDescent="0.25">
      <c r="A240" s="10">
        <v>239</v>
      </c>
      <c r="B240" s="3" t="s">
        <v>1052</v>
      </c>
      <c r="C240" s="3" t="s">
        <v>625</v>
      </c>
      <c r="D240" s="3" t="s">
        <v>1</v>
      </c>
      <c r="E240" s="3" t="s">
        <v>1053</v>
      </c>
      <c r="F240" s="1">
        <v>15.76</v>
      </c>
      <c r="G240" s="4">
        <v>70</v>
      </c>
      <c r="H240" s="1">
        <v>1.68</v>
      </c>
      <c r="I240" s="24">
        <f t="shared" si="3"/>
        <v>12.787110239631197</v>
      </c>
      <c r="J240" s="24" t="str">
        <f>VLOOKUP(I240,MAT_IND!C$6:D$12,2,TRUE)</f>
        <v>Algo Frío</v>
      </c>
      <c r="K240" s="11">
        <v>1</v>
      </c>
      <c r="L240" s="11" t="s">
        <v>164</v>
      </c>
      <c r="M240" s="11">
        <v>6</v>
      </c>
      <c r="N240" s="11">
        <v>-74.03667686</v>
      </c>
      <c r="O240" s="12">
        <v>4.706969398</v>
      </c>
    </row>
    <row r="241" spans="1:15" x14ac:dyDescent="0.25">
      <c r="A241" s="10">
        <v>240</v>
      </c>
      <c r="B241" s="3" t="s">
        <v>1054</v>
      </c>
      <c r="C241" s="3" t="s">
        <v>625</v>
      </c>
      <c r="D241" s="3" t="s">
        <v>1</v>
      </c>
      <c r="E241" s="3" t="s">
        <v>1055</v>
      </c>
      <c r="F241" s="1">
        <v>15.76</v>
      </c>
      <c r="G241" s="4">
        <v>70</v>
      </c>
      <c r="H241" s="1">
        <v>1.68</v>
      </c>
      <c r="I241" s="24">
        <f t="shared" si="3"/>
        <v>12.787110239631197</v>
      </c>
      <c r="J241" s="24" t="str">
        <f>VLOOKUP(I241,MAT_IND!C$6:D$12,2,TRUE)</f>
        <v>Algo Frío</v>
      </c>
      <c r="K241" s="11">
        <v>1</v>
      </c>
      <c r="L241" s="11" t="s">
        <v>164</v>
      </c>
      <c r="M241" s="11">
        <v>6</v>
      </c>
      <c r="N241" s="11">
        <v>-74.043076069999998</v>
      </c>
      <c r="O241" s="12">
        <v>4.705355494</v>
      </c>
    </row>
    <row r="242" spans="1:15" x14ac:dyDescent="0.25">
      <c r="A242" s="10">
        <v>241</v>
      </c>
      <c r="B242" s="3" t="s">
        <v>1056</v>
      </c>
      <c r="C242" s="3" t="s">
        <v>625</v>
      </c>
      <c r="D242" s="3" t="s">
        <v>1</v>
      </c>
      <c r="E242" s="3" t="s">
        <v>1057</v>
      </c>
      <c r="F242" s="1">
        <v>15.76</v>
      </c>
      <c r="G242" s="4">
        <v>70</v>
      </c>
      <c r="H242" s="1">
        <v>1.68</v>
      </c>
      <c r="I242" s="24">
        <f t="shared" si="3"/>
        <v>12.787110239631197</v>
      </c>
      <c r="J242" s="24" t="str">
        <f>VLOOKUP(I242,MAT_IND!C$6:D$12,2,TRUE)</f>
        <v>Algo Frío</v>
      </c>
      <c r="K242" s="11">
        <v>1</v>
      </c>
      <c r="L242" s="11" t="s">
        <v>164</v>
      </c>
      <c r="M242" s="11">
        <v>5</v>
      </c>
      <c r="N242" s="11">
        <v>-74.052852450000003</v>
      </c>
      <c r="O242" s="12">
        <v>4.7096328319999996</v>
      </c>
    </row>
    <row r="243" spans="1:15" x14ac:dyDescent="0.25">
      <c r="A243" s="10">
        <v>242</v>
      </c>
      <c r="B243" s="3" t="s">
        <v>1058</v>
      </c>
      <c r="C243" s="3" t="s">
        <v>625</v>
      </c>
      <c r="D243" s="3" t="s">
        <v>1</v>
      </c>
      <c r="E243" s="3" t="s">
        <v>1059</v>
      </c>
      <c r="F243" s="1">
        <v>15.76</v>
      </c>
      <c r="G243" s="4">
        <v>70</v>
      </c>
      <c r="H243" s="1">
        <v>1.68</v>
      </c>
      <c r="I243" s="24">
        <f t="shared" si="3"/>
        <v>12.787110239631197</v>
      </c>
      <c r="J243" s="24" t="str">
        <f>VLOOKUP(I243,MAT_IND!C$6:D$12,2,TRUE)</f>
        <v>Algo Frío</v>
      </c>
      <c r="K243" s="11">
        <v>1</v>
      </c>
      <c r="L243" s="11" t="s">
        <v>164</v>
      </c>
      <c r="M243" s="11">
        <v>5</v>
      </c>
      <c r="N243" s="11">
        <v>-74.051907240000006</v>
      </c>
      <c r="O243" s="12">
        <v>4.7100908099999996</v>
      </c>
    </row>
    <row r="244" spans="1:15" x14ac:dyDescent="0.25">
      <c r="A244" s="10">
        <v>243</v>
      </c>
      <c r="B244" s="3" t="s">
        <v>1060</v>
      </c>
      <c r="C244" s="3" t="s">
        <v>625</v>
      </c>
      <c r="D244" s="3" t="s">
        <v>1</v>
      </c>
      <c r="E244" s="3" t="s">
        <v>1061</v>
      </c>
      <c r="F244" s="1">
        <v>15.76</v>
      </c>
      <c r="G244" s="4">
        <v>70</v>
      </c>
      <c r="H244" s="1">
        <v>1.68</v>
      </c>
      <c r="I244" s="24">
        <f t="shared" si="3"/>
        <v>12.787110239631197</v>
      </c>
      <c r="J244" s="24" t="str">
        <f>VLOOKUP(I244,MAT_IND!C$6:D$12,2,TRUE)</f>
        <v>Algo Frío</v>
      </c>
      <c r="K244" s="11">
        <v>1</v>
      </c>
      <c r="L244" s="11" t="s">
        <v>164</v>
      </c>
      <c r="M244" s="11">
        <v>5</v>
      </c>
      <c r="N244" s="11">
        <v>-74.051192009999994</v>
      </c>
      <c r="O244" s="12">
        <v>4.711816647</v>
      </c>
    </row>
    <row r="245" spans="1:15" x14ac:dyDescent="0.25">
      <c r="A245" s="10">
        <v>244</v>
      </c>
      <c r="B245" s="3" t="s">
        <v>1062</v>
      </c>
      <c r="C245" s="3" t="s">
        <v>625</v>
      </c>
      <c r="D245" s="3" t="s">
        <v>1</v>
      </c>
      <c r="E245" s="3" t="s">
        <v>1063</v>
      </c>
      <c r="F245" s="1">
        <v>15.76</v>
      </c>
      <c r="G245" s="4">
        <v>70</v>
      </c>
      <c r="H245" s="1">
        <v>1.68</v>
      </c>
      <c r="I245" s="24">
        <f t="shared" si="3"/>
        <v>12.787110239631197</v>
      </c>
      <c r="J245" s="24" t="str">
        <f>VLOOKUP(I245,MAT_IND!C$6:D$12,2,TRUE)</f>
        <v>Algo Frío</v>
      </c>
      <c r="K245" s="11">
        <v>1</v>
      </c>
      <c r="L245" s="11" t="s">
        <v>164</v>
      </c>
      <c r="M245" s="11">
        <v>5</v>
      </c>
      <c r="N245" s="11">
        <v>-74.051595000000006</v>
      </c>
      <c r="O245" s="12">
        <v>4.7116072239999998</v>
      </c>
    </row>
    <row r="246" spans="1:15" x14ac:dyDescent="0.25">
      <c r="A246" s="10">
        <v>245</v>
      </c>
      <c r="B246" s="3" t="s">
        <v>1064</v>
      </c>
      <c r="C246" s="3" t="s">
        <v>625</v>
      </c>
      <c r="D246" s="3" t="s">
        <v>1</v>
      </c>
      <c r="E246" s="3" t="s">
        <v>1065</v>
      </c>
      <c r="F246" s="1">
        <v>15.76</v>
      </c>
      <c r="G246" s="4">
        <v>70</v>
      </c>
      <c r="H246" s="1">
        <v>1.68</v>
      </c>
      <c r="I246" s="24">
        <f t="shared" si="3"/>
        <v>12.787110239631197</v>
      </c>
      <c r="J246" s="24" t="str">
        <f>VLOOKUP(I246,MAT_IND!C$6:D$12,2,TRUE)</f>
        <v>Algo Frío</v>
      </c>
      <c r="K246" s="11">
        <v>1</v>
      </c>
      <c r="L246" s="11" t="s">
        <v>164</v>
      </c>
      <c r="M246" s="11">
        <v>5</v>
      </c>
      <c r="N246" s="11">
        <v>-74.048514130000001</v>
      </c>
      <c r="O246" s="12">
        <v>4.7104535719999996</v>
      </c>
    </row>
    <row r="247" spans="1:15" x14ac:dyDescent="0.25">
      <c r="A247" s="10">
        <v>246</v>
      </c>
      <c r="B247" s="3" t="s">
        <v>1066</v>
      </c>
      <c r="C247" s="3" t="s">
        <v>625</v>
      </c>
      <c r="D247" s="3" t="s">
        <v>1</v>
      </c>
      <c r="E247" s="3" t="s">
        <v>1067</v>
      </c>
      <c r="F247" s="1">
        <v>15.76</v>
      </c>
      <c r="G247" s="4">
        <v>70</v>
      </c>
      <c r="H247" s="1">
        <v>1.68</v>
      </c>
      <c r="I247" s="24">
        <f t="shared" si="3"/>
        <v>12.787110239631197</v>
      </c>
      <c r="J247" s="24" t="str">
        <f>VLOOKUP(I247,MAT_IND!C$6:D$12,2,TRUE)</f>
        <v>Algo Frío</v>
      </c>
      <c r="K247" s="11">
        <v>1</v>
      </c>
      <c r="L247" s="11" t="s">
        <v>164</v>
      </c>
      <c r="M247" s="11">
        <v>5</v>
      </c>
      <c r="N247" s="11">
        <v>-74.048826849999998</v>
      </c>
      <c r="O247" s="12">
        <v>4.7137332059999997</v>
      </c>
    </row>
    <row r="248" spans="1:15" x14ac:dyDescent="0.25">
      <c r="A248" s="10">
        <v>247</v>
      </c>
      <c r="B248" s="3" t="s">
        <v>1068</v>
      </c>
      <c r="C248" s="3" t="s">
        <v>625</v>
      </c>
      <c r="D248" s="3" t="s">
        <v>1</v>
      </c>
      <c r="E248" s="3" t="s">
        <v>1069</v>
      </c>
      <c r="F248" s="1">
        <v>15.76</v>
      </c>
      <c r="G248" s="4">
        <v>70</v>
      </c>
      <c r="H248" s="1">
        <v>1.68</v>
      </c>
      <c r="I248" s="24">
        <f t="shared" si="3"/>
        <v>12.787110239631197</v>
      </c>
      <c r="J248" s="24" t="str">
        <f>VLOOKUP(I248,MAT_IND!C$6:D$12,2,TRUE)</f>
        <v>Algo Frío</v>
      </c>
      <c r="K248" s="11">
        <v>1</v>
      </c>
      <c r="L248" s="11" t="s">
        <v>164</v>
      </c>
      <c r="M248" s="11">
        <v>5</v>
      </c>
      <c r="N248" s="11">
        <v>-74.050617959999997</v>
      </c>
      <c r="O248" s="12">
        <v>4.7130847339999997</v>
      </c>
    </row>
    <row r="249" spans="1:15" x14ac:dyDescent="0.25">
      <c r="A249" s="10">
        <v>248</v>
      </c>
      <c r="B249" s="3" t="s">
        <v>1070</v>
      </c>
      <c r="C249" s="3" t="s">
        <v>625</v>
      </c>
      <c r="D249" s="3" t="s">
        <v>1</v>
      </c>
      <c r="E249" s="3" t="s">
        <v>1071</v>
      </c>
      <c r="F249" s="1">
        <v>15.76</v>
      </c>
      <c r="G249" s="4">
        <v>70</v>
      </c>
      <c r="H249" s="1">
        <v>1.68</v>
      </c>
      <c r="I249" s="24">
        <f t="shared" si="3"/>
        <v>12.787110239631197</v>
      </c>
      <c r="J249" s="24" t="str">
        <f>VLOOKUP(I249,MAT_IND!C$6:D$12,2,TRUE)</f>
        <v>Algo Frío</v>
      </c>
      <c r="K249" s="11">
        <v>1</v>
      </c>
      <c r="L249" s="11" t="s">
        <v>164</v>
      </c>
      <c r="M249" s="11">
        <v>6</v>
      </c>
      <c r="N249" s="11">
        <v>-74.045116269999994</v>
      </c>
      <c r="O249" s="12">
        <v>4.7048510989999999</v>
      </c>
    </row>
    <row r="250" spans="1:15" x14ac:dyDescent="0.25">
      <c r="A250" s="10">
        <v>249</v>
      </c>
      <c r="B250" s="3" t="s">
        <v>1072</v>
      </c>
      <c r="C250" s="3" t="s">
        <v>625</v>
      </c>
      <c r="D250" s="3" t="s">
        <v>1</v>
      </c>
      <c r="E250" s="3" t="s">
        <v>1073</v>
      </c>
      <c r="F250" s="1">
        <v>14.91</v>
      </c>
      <c r="G250" s="4">
        <v>70</v>
      </c>
      <c r="H250" s="1">
        <v>1.68</v>
      </c>
      <c r="I250" s="24">
        <f t="shared" si="3"/>
        <v>13.399795905002478</v>
      </c>
      <c r="J250" s="24" t="str">
        <f>VLOOKUP(I250,MAT_IND!C$6:D$12,2,TRUE)</f>
        <v xml:space="preserve">Frío </v>
      </c>
      <c r="K250" s="11">
        <v>1</v>
      </c>
      <c r="L250" s="11" t="s">
        <v>164</v>
      </c>
      <c r="M250" s="11">
        <v>5</v>
      </c>
      <c r="N250" s="11">
        <v>-74.03319055</v>
      </c>
      <c r="O250" s="12">
        <v>4.7089595920000002</v>
      </c>
    </row>
    <row r="251" spans="1:15" x14ac:dyDescent="0.25">
      <c r="A251" s="10">
        <v>250</v>
      </c>
      <c r="B251" s="3" t="s">
        <v>1074</v>
      </c>
      <c r="C251" s="3" t="s">
        <v>625</v>
      </c>
      <c r="D251" s="3" t="s">
        <v>1</v>
      </c>
      <c r="E251" s="3" t="s">
        <v>1075</v>
      </c>
      <c r="F251" s="1">
        <v>14.91</v>
      </c>
      <c r="G251" s="4">
        <v>70</v>
      </c>
      <c r="H251" s="1">
        <v>1.68</v>
      </c>
      <c r="I251" s="24">
        <f t="shared" si="3"/>
        <v>13.399795905002478</v>
      </c>
      <c r="J251" s="24" t="str">
        <f>VLOOKUP(I251,MAT_IND!C$6:D$12,2,TRUE)</f>
        <v xml:space="preserve">Frío </v>
      </c>
      <c r="K251" s="11">
        <v>1</v>
      </c>
      <c r="L251" s="11" t="s">
        <v>164</v>
      </c>
      <c r="M251" s="11">
        <v>5</v>
      </c>
      <c r="N251" s="11">
        <v>-74.033137229999994</v>
      </c>
      <c r="O251" s="12">
        <v>4.7122285430000002</v>
      </c>
    </row>
    <row r="252" spans="1:15" x14ac:dyDescent="0.25">
      <c r="A252" s="10">
        <v>251</v>
      </c>
      <c r="B252" s="3" t="s">
        <v>1076</v>
      </c>
      <c r="C252" s="3" t="s">
        <v>625</v>
      </c>
      <c r="D252" s="3" t="s">
        <v>1</v>
      </c>
      <c r="E252" s="3" t="s">
        <v>1077</v>
      </c>
      <c r="F252" s="1">
        <v>14.91</v>
      </c>
      <c r="G252" s="4">
        <v>70</v>
      </c>
      <c r="H252" s="1">
        <v>1.68</v>
      </c>
      <c r="I252" s="24">
        <f t="shared" si="3"/>
        <v>13.399795905002478</v>
      </c>
      <c r="J252" s="24" t="str">
        <f>VLOOKUP(I252,MAT_IND!C$6:D$12,2,TRUE)</f>
        <v xml:space="preserve">Frío </v>
      </c>
      <c r="K252" s="11">
        <v>1</v>
      </c>
      <c r="L252" s="11" t="s">
        <v>164</v>
      </c>
      <c r="M252" s="11">
        <v>5</v>
      </c>
      <c r="N252" s="11">
        <v>-74.033865000000006</v>
      </c>
      <c r="O252" s="12">
        <v>4.7098048480000001</v>
      </c>
    </row>
    <row r="253" spans="1:15" x14ac:dyDescent="0.25">
      <c r="A253" s="10">
        <v>252</v>
      </c>
      <c r="B253" s="3" t="s">
        <v>1078</v>
      </c>
      <c r="C253" s="3" t="s">
        <v>625</v>
      </c>
      <c r="D253" s="3" t="s">
        <v>1</v>
      </c>
      <c r="E253" s="3" t="s">
        <v>1079</v>
      </c>
      <c r="F253" s="1">
        <v>15.76</v>
      </c>
      <c r="G253" s="4">
        <v>70</v>
      </c>
      <c r="H253" s="1">
        <v>1.68</v>
      </c>
      <c r="I253" s="24">
        <f t="shared" si="3"/>
        <v>12.787110239631197</v>
      </c>
      <c r="J253" s="24" t="str">
        <f>VLOOKUP(I253,MAT_IND!C$6:D$12,2,TRUE)</f>
        <v>Algo Frío</v>
      </c>
      <c r="K253" s="11">
        <v>1</v>
      </c>
      <c r="L253" s="11" t="s">
        <v>164</v>
      </c>
      <c r="M253" s="11">
        <v>5</v>
      </c>
      <c r="N253" s="11">
        <v>-74.034718209999994</v>
      </c>
      <c r="O253" s="12">
        <v>4.7129306990000002</v>
      </c>
    </row>
    <row r="254" spans="1:15" x14ac:dyDescent="0.25">
      <c r="A254" s="10">
        <v>253</v>
      </c>
      <c r="B254" s="3" t="s">
        <v>1080</v>
      </c>
      <c r="C254" s="3" t="s">
        <v>625</v>
      </c>
      <c r="D254" s="3" t="s">
        <v>1</v>
      </c>
      <c r="E254" s="3" t="s">
        <v>1081</v>
      </c>
      <c r="F254" s="1">
        <v>15.76</v>
      </c>
      <c r="G254" s="4">
        <v>70</v>
      </c>
      <c r="H254" s="1">
        <v>1.68</v>
      </c>
      <c r="I254" s="24">
        <f t="shared" si="3"/>
        <v>12.787110239631197</v>
      </c>
      <c r="J254" s="24" t="str">
        <f>VLOOKUP(I254,MAT_IND!C$6:D$12,2,TRUE)</f>
        <v>Algo Frío</v>
      </c>
      <c r="K254" s="11">
        <v>1</v>
      </c>
      <c r="L254" s="11" t="s">
        <v>164</v>
      </c>
      <c r="M254" s="11">
        <v>6</v>
      </c>
      <c r="N254" s="11">
        <v>-74.035556490000005</v>
      </c>
      <c r="O254" s="12">
        <v>4.7074574809999996</v>
      </c>
    </row>
    <row r="255" spans="1:15" x14ac:dyDescent="0.25">
      <c r="A255" s="10">
        <v>254</v>
      </c>
      <c r="B255" s="3" t="s">
        <v>1082</v>
      </c>
      <c r="C255" s="3" t="s">
        <v>625</v>
      </c>
      <c r="D255" s="3" t="s">
        <v>1</v>
      </c>
      <c r="E255" s="3" t="s">
        <v>1083</v>
      </c>
      <c r="F255" s="1">
        <v>15.76</v>
      </c>
      <c r="G255" s="4">
        <v>70</v>
      </c>
      <c r="H255" s="1">
        <v>1.68</v>
      </c>
      <c r="I255" s="24">
        <f t="shared" si="3"/>
        <v>12.787110239631197</v>
      </c>
      <c r="J255" s="24" t="str">
        <f>VLOOKUP(I255,MAT_IND!C$6:D$12,2,TRUE)</f>
        <v>Algo Frío</v>
      </c>
      <c r="K255" s="11">
        <v>1</v>
      </c>
      <c r="L255" s="11" t="s">
        <v>164</v>
      </c>
      <c r="M255" s="11">
        <v>5</v>
      </c>
      <c r="N255" s="11">
        <v>-74.047154239999998</v>
      </c>
      <c r="O255" s="12">
        <v>4.7149545330000002</v>
      </c>
    </row>
    <row r="256" spans="1:15" x14ac:dyDescent="0.25">
      <c r="A256" s="10">
        <v>255</v>
      </c>
      <c r="B256" s="3" t="s">
        <v>1084</v>
      </c>
      <c r="C256" s="3" t="s">
        <v>625</v>
      </c>
      <c r="D256" s="3" t="s">
        <v>1</v>
      </c>
      <c r="E256" s="3" t="s">
        <v>1085</v>
      </c>
      <c r="F256" s="1">
        <v>15.76</v>
      </c>
      <c r="G256" s="4">
        <v>70</v>
      </c>
      <c r="H256" s="1">
        <v>1.68</v>
      </c>
      <c r="I256" s="24">
        <f t="shared" si="3"/>
        <v>12.787110239631197</v>
      </c>
      <c r="J256" s="24" t="str">
        <f>VLOOKUP(I256,MAT_IND!C$6:D$12,2,TRUE)</f>
        <v>Algo Frío</v>
      </c>
      <c r="K256" s="11">
        <v>1</v>
      </c>
      <c r="L256" s="11" t="s">
        <v>164</v>
      </c>
      <c r="M256" s="11">
        <v>6</v>
      </c>
      <c r="N256" s="11">
        <v>-74.039134039999993</v>
      </c>
      <c r="O256" s="12">
        <v>4.7048202430000003</v>
      </c>
    </row>
    <row r="257" spans="1:15" x14ac:dyDescent="0.25">
      <c r="A257" s="10">
        <v>256</v>
      </c>
      <c r="B257" s="3" t="s">
        <v>1086</v>
      </c>
      <c r="C257" s="3" t="s">
        <v>625</v>
      </c>
      <c r="D257" s="3" t="s">
        <v>1</v>
      </c>
      <c r="E257" s="3" t="s">
        <v>1087</v>
      </c>
      <c r="F257" s="1">
        <v>15.76</v>
      </c>
      <c r="G257" s="4">
        <v>70</v>
      </c>
      <c r="H257" s="1">
        <v>1.33</v>
      </c>
      <c r="I257" s="24">
        <f t="shared" si="3"/>
        <v>12.33082788773028</v>
      </c>
      <c r="J257" s="24" t="str">
        <f>VLOOKUP(I257,MAT_IND!C$6:D$12,2,TRUE)</f>
        <v>Algo Frío</v>
      </c>
      <c r="K257" s="11">
        <v>1</v>
      </c>
      <c r="L257" s="11" t="s">
        <v>5987</v>
      </c>
      <c r="M257" s="11">
        <v>2</v>
      </c>
      <c r="N257" s="11">
        <v>-74.039459809999997</v>
      </c>
      <c r="O257" s="12">
        <v>4.7712720649999998</v>
      </c>
    </row>
    <row r="258" spans="1:15" x14ac:dyDescent="0.25">
      <c r="A258" s="10">
        <v>257</v>
      </c>
      <c r="B258" s="3" t="s">
        <v>1088</v>
      </c>
      <c r="C258" s="3" t="s">
        <v>625</v>
      </c>
      <c r="D258" s="3" t="s">
        <v>1</v>
      </c>
      <c r="E258" s="3" t="s">
        <v>1089</v>
      </c>
      <c r="F258" s="1">
        <v>15.76</v>
      </c>
      <c r="G258" s="4">
        <v>80</v>
      </c>
      <c r="H258" s="1">
        <v>1.51</v>
      </c>
      <c r="I258" s="24">
        <f t="shared" si="3"/>
        <v>13.680869852887581</v>
      </c>
      <c r="J258" s="24" t="str">
        <f>VLOOKUP(I258,MAT_IND!C$6:D$12,2,TRUE)</f>
        <v xml:space="preserve">Frío </v>
      </c>
      <c r="K258" s="11">
        <v>1</v>
      </c>
      <c r="L258" s="11" t="s">
        <v>165</v>
      </c>
      <c r="M258" s="11">
        <v>2</v>
      </c>
      <c r="N258" s="11">
        <v>-74.027452139999994</v>
      </c>
      <c r="O258" s="12">
        <v>4.766951175</v>
      </c>
    </row>
    <row r="259" spans="1:15" x14ac:dyDescent="0.25">
      <c r="A259" s="10">
        <v>258</v>
      </c>
      <c r="B259" s="3" t="s">
        <v>1090</v>
      </c>
      <c r="C259" s="3" t="s">
        <v>625</v>
      </c>
      <c r="D259" s="3" t="s">
        <v>1</v>
      </c>
      <c r="E259" s="3" t="s">
        <v>1091</v>
      </c>
      <c r="F259" s="1">
        <v>15.76</v>
      </c>
      <c r="G259" s="4">
        <v>70</v>
      </c>
      <c r="H259" s="1">
        <v>1.51</v>
      </c>
      <c r="I259" s="24">
        <f t="shared" ref="I259:I322" si="4">(((33.5-F259)*(0.05+0.18*SQRT(H259)+(G259/160))))</f>
        <v>12.57211985288758</v>
      </c>
      <c r="J259" s="24" t="str">
        <f>VLOOKUP(I259,MAT_IND!C$6:D$12,2,TRUE)</f>
        <v>Algo Frío</v>
      </c>
      <c r="K259" s="11">
        <v>1</v>
      </c>
      <c r="L259" s="11" t="s">
        <v>165</v>
      </c>
      <c r="M259" s="11">
        <v>3</v>
      </c>
      <c r="N259" s="11">
        <v>-74.040404749999993</v>
      </c>
      <c r="O259" s="12">
        <v>4.7626250639999999</v>
      </c>
    </row>
    <row r="260" spans="1:15" x14ac:dyDescent="0.25">
      <c r="A260" s="10">
        <v>259</v>
      </c>
      <c r="B260" s="3" t="s">
        <v>1092</v>
      </c>
      <c r="C260" s="3" t="s">
        <v>625</v>
      </c>
      <c r="D260" s="3" t="s">
        <v>1</v>
      </c>
      <c r="E260" s="3" t="s">
        <v>1093</v>
      </c>
      <c r="F260" s="1">
        <v>15.76</v>
      </c>
      <c r="G260" s="4">
        <v>70</v>
      </c>
      <c r="H260" s="1">
        <v>1.51</v>
      </c>
      <c r="I260" s="24">
        <f t="shared" si="4"/>
        <v>12.57211985288758</v>
      </c>
      <c r="J260" s="24" t="str">
        <f>VLOOKUP(I260,MAT_IND!C$6:D$12,2,TRUE)</f>
        <v>Algo Frío</v>
      </c>
      <c r="K260" s="11">
        <v>1</v>
      </c>
      <c r="L260" s="11" t="s">
        <v>165</v>
      </c>
      <c r="M260" s="11">
        <v>3</v>
      </c>
      <c r="N260" s="11">
        <v>-74.036007960000006</v>
      </c>
      <c r="O260" s="12">
        <v>4.7592474429999996</v>
      </c>
    </row>
    <row r="261" spans="1:15" x14ac:dyDescent="0.25">
      <c r="A261" s="10">
        <v>260</v>
      </c>
      <c r="B261" s="3" t="s">
        <v>1094</v>
      </c>
      <c r="C261" s="3" t="s">
        <v>625</v>
      </c>
      <c r="D261" s="3" t="s">
        <v>1</v>
      </c>
      <c r="E261" s="3" t="s">
        <v>1095</v>
      </c>
      <c r="F261" s="1">
        <v>15.76</v>
      </c>
      <c r="G261" s="4">
        <v>70</v>
      </c>
      <c r="H261" s="1">
        <v>1.51</v>
      </c>
      <c r="I261" s="24">
        <f t="shared" si="4"/>
        <v>12.57211985288758</v>
      </c>
      <c r="J261" s="24" t="str">
        <f>VLOOKUP(I261,MAT_IND!C$6:D$12,2,TRUE)</f>
        <v>Algo Frío</v>
      </c>
      <c r="K261" s="11">
        <v>1</v>
      </c>
      <c r="L261" s="11" t="s">
        <v>165</v>
      </c>
      <c r="M261" s="11">
        <v>3</v>
      </c>
      <c r="N261" s="11">
        <v>-74.035974049999993</v>
      </c>
      <c r="O261" s="12">
        <v>4.7633921880000001</v>
      </c>
    </row>
    <row r="262" spans="1:15" x14ac:dyDescent="0.25">
      <c r="A262" s="10">
        <v>261</v>
      </c>
      <c r="B262" s="3" t="s">
        <v>1096</v>
      </c>
      <c r="C262" s="3" t="s">
        <v>625</v>
      </c>
      <c r="D262" s="3" t="s">
        <v>1</v>
      </c>
      <c r="E262" s="3" t="s">
        <v>1097</v>
      </c>
      <c r="F262" s="1">
        <v>15.76</v>
      </c>
      <c r="G262" s="4">
        <v>70</v>
      </c>
      <c r="H262" s="1">
        <v>1.51</v>
      </c>
      <c r="I262" s="24">
        <f t="shared" si="4"/>
        <v>12.57211985288758</v>
      </c>
      <c r="J262" s="24" t="str">
        <f>VLOOKUP(I262,MAT_IND!C$6:D$12,2,TRUE)</f>
        <v>Algo Frío</v>
      </c>
      <c r="K262" s="11">
        <v>1</v>
      </c>
      <c r="L262" s="11" t="s">
        <v>165</v>
      </c>
      <c r="M262" s="11">
        <v>3</v>
      </c>
      <c r="N262" s="11">
        <v>-74.039807359999998</v>
      </c>
      <c r="O262" s="12">
        <v>4.7614669960000002</v>
      </c>
    </row>
    <row r="263" spans="1:15" x14ac:dyDescent="0.25">
      <c r="A263" s="10">
        <v>262</v>
      </c>
      <c r="B263" s="3" t="s">
        <v>1098</v>
      </c>
      <c r="C263" s="3" t="s">
        <v>625</v>
      </c>
      <c r="D263" s="3" t="s">
        <v>1</v>
      </c>
      <c r="E263" s="3" t="s">
        <v>1097</v>
      </c>
      <c r="F263" s="1">
        <v>15.76</v>
      </c>
      <c r="G263" s="4">
        <v>70</v>
      </c>
      <c r="H263" s="1">
        <v>1.51</v>
      </c>
      <c r="I263" s="24">
        <f t="shared" si="4"/>
        <v>12.57211985288758</v>
      </c>
      <c r="J263" s="24" t="str">
        <f>VLOOKUP(I263,MAT_IND!C$6:D$12,2,TRUE)</f>
        <v>Algo Frío</v>
      </c>
      <c r="K263" s="11">
        <v>1</v>
      </c>
      <c r="L263" s="11" t="s">
        <v>165</v>
      </c>
      <c r="M263" s="11">
        <v>3</v>
      </c>
      <c r="N263" s="11">
        <v>-74.039782610000003</v>
      </c>
      <c r="O263" s="12">
        <v>4.7610135739999997</v>
      </c>
    </row>
    <row r="264" spans="1:15" x14ac:dyDescent="0.25">
      <c r="A264" s="10">
        <v>263</v>
      </c>
      <c r="B264" s="3" t="s">
        <v>1099</v>
      </c>
      <c r="C264" s="3" t="s">
        <v>625</v>
      </c>
      <c r="D264" s="3" t="s">
        <v>1</v>
      </c>
      <c r="E264" s="3" t="s">
        <v>1100</v>
      </c>
      <c r="F264" s="1">
        <v>15.76</v>
      </c>
      <c r="G264" s="4">
        <v>70</v>
      </c>
      <c r="H264" s="1">
        <v>1.51</v>
      </c>
      <c r="I264" s="24">
        <f t="shared" si="4"/>
        <v>12.57211985288758</v>
      </c>
      <c r="J264" s="24" t="str">
        <f>VLOOKUP(I264,MAT_IND!C$6:D$12,2,TRUE)</f>
        <v>Algo Frío</v>
      </c>
      <c r="K264" s="11">
        <v>1</v>
      </c>
      <c r="L264" s="11" t="s">
        <v>165</v>
      </c>
      <c r="M264" s="11">
        <v>3</v>
      </c>
      <c r="N264" s="11">
        <v>-74.032402390000001</v>
      </c>
      <c r="O264" s="12">
        <v>4.7573668160000002</v>
      </c>
    </row>
    <row r="265" spans="1:15" x14ac:dyDescent="0.25">
      <c r="A265" s="10">
        <v>264</v>
      </c>
      <c r="B265" s="3" t="s">
        <v>1101</v>
      </c>
      <c r="C265" s="3" t="s">
        <v>625</v>
      </c>
      <c r="D265" s="3" t="s">
        <v>1</v>
      </c>
      <c r="E265" s="3" t="s">
        <v>1102</v>
      </c>
      <c r="F265" s="1">
        <v>15.76</v>
      </c>
      <c r="G265" s="4">
        <v>70</v>
      </c>
      <c r="H265" s="1">
        <v>1.51</v>
      </c>
      <c r="I265" s="24">
        <f t="shared" si="4"/>
        <v>12.57211985288758</v>
      </c>
      <c r="J265" s="24" t="str">
        <f>VLOOKUP(I265,MAT_IND!C$6:D$12,2,TRUE)</f>
        <v>Algo Frío</v>
      </c>
      <c r="K265" s="11">
        <v>1</v>
      </c>
      <c r="L265" s="11" t="s">
        <v>165</v>
      </c>
      <c r="M265" s="11">
        <v>3</v>
      </c>
      <c r="N265" s="11">
        <v>-74.033975810000001</v>
      </c>
      <c r="O265" s="12">
        <v>4.7575653119999997</v>
      </c>
    </row>
    <row r="266" spans="1:15" x14ac:dyDescent="0.25">
      <c r="A266" s="10">
        <v>265</v>
      </c>
      <c r="B266" s="3" t="s">
        <v>1103</v>
      </c>
      <c r="C266" s="3" t="s">
        <v>625</v>
      </c>
      <c r="D266" s="3" t="s">
        <v>1</v>
      </c>
      <c r="E266" s="3" t="s">
        <v>1100</v>
      </c>
      <c r="F266" s="1">
        <v>15.76</v>
      </c>
      <c r="G266" s="4">
        <v>70</v>
      </c>
      <c r="H266" s="1">
        <v>1.51</v>
      </c>
      <c r="I266" s="24">
        <f t="shared" si="4"/>
        <v>12.57211985288758</v>
      </c>
      <c r="J266" s="24" t="str">
        <f>VLOOKUP(I266,MAT_IND!C$6:D$12,2,TRUE)</f>
        <v>Algo Frío</v>
      </c>
      <c r="K266" s="11">
        <v>1</v>
      </c>
      <c r="L266" s="11" t="s">
        <v>165</v>
      </c>
      <c r="M266" s="11">
        <v>3</v>
      </c>
      <c r="N266" s="11">
        <v>-74.033079740000005</v>
      </c>
      <c r="O266" s="12">
        <v>4.7595295269999998</v>
      </c>
    </row>
    <row r="267" spans="1:15" x14ac:dyDescent="0.25">
      <c r="A267" s="10">
        <v>266</v>
      </c>
      <c r="B267" s="3" t="s">
        <v>1104</v>
      </c>
      <c r="C267" s="3" t="s">
        <v>625</v>
      </c>
      <c r="D267" s="3" t="s">
        <v>1</v>
      </c>
      <c r="E267" s="3" t="s">
        <v>1105</v>
      </c>
      <c r="F267" s="1">
        <v>15.76</v>
      </c>
      <c r="G267" s="4">
        <v>70</v>
      </c>
      <c r="H267" s="1">
        <v>1.51</v>
      </c>
      <c r="I267" s="24">
        <f t="shared" si="4"/>
        <v>12.57211985288758</v>
      </c>
      <c r="J267" s="24" t="str">
        <f>VLOOKUP(I267,MAT_IND!C$6:D$12,2,TRUE)</f>
        <v>Algo Frío</v>
      </c>
      <c r="K267" s="11">
        <v>1</v>
      </c>
      <c r="L267" s="11" t="s">
        <v>165</v>
      </c>
      <c r="M267" s="11">
        <v>3</v>
      </c>
      <c r="N267" s="11">
        <v>-74.042410770000004</v>
      </c>
      <c r="O267" s="12">
        <v>4.7630077609999999</v>
      </c>
    </row>
    <row r="268" spans="1:15" x14ac:dyDescent="0.25">
      <c r="A268" s="10">
        <v>267</v>
      </c>
      <c r="B268" s="3" t="s">
        <v>1106</v>
      </c>
      <c r="C268" s="3" t="s">
        <v>625</v>
      </c>
      <c r="D268" s="3" t="s">
        <v>1</v>
      </c>
      <c r="E268" s="3" t="s">
        <v>1107</v>
      </c>
      <c r="F268" s="1">
        <v>15.76</v>
      </c>
      <c r="G268" s="4">
        <v>70</v>
      </c>
      <c r="H268" s="1">
        <v>1.51</v>
      </c>
      <c r="I268" s="24">
        <f t="shared" si="4"/>
        <v>12.57211985288758</v>
      </c>
      <c r="J268" s="24" t="str">
        <f>VLOOKUP(I268,MAT_IND!C$6:D$12,2,TRUE)</f>
        <v>Algo Frío</v>
      </c>
      <c r="K268" s="11">
        <v>1</v>
      </c>
      <c r="L268" s="11" t="s">
        <v>165</v>
      </c>
      <c r="M268" s="11">
        <v>3</v>
      </c>
      <c r="N268" s="11">
        <v>-74.043030220000006</v>
      </c>
      <c r="O268" s="12">
        <v>4.7599086990000004</v>
      </c>
    </row>
    <row r="269" spans="1:15" x14ac:dyDescent="0.25">
      <c r="A269" s="10">
        <v>268</v>
      </c>
      <c r="B269" s="3" t="s">
        <v>1108</v>
      </c>
      <c r="C269" s="3" t="s">
        <v>625</v>
      </c>
      <c r="D269" s="3" t="s">
        <v>1</v>
      </c>
      <c r="E269" s="3" t="s">
        <v>1109</v>
      </c>
      <c r="F269" s="1">
        <v>15.76</v>
      </c>
      <c r="G269" s="4">
        <v>70</v>
      </c>
      <c r="H269" s="1">
        <v>1.51</v>
      </c>
      <c r="I269" s="24">
        <f t="shared" si="4"/>
        <v>12.57211985288758</v>
      </c>
      <c r="J269" s="24" t="str">
        <f>VLOOKUP(I269,MAT_IND!C$6:D$12,2,TRUE)</f>
        <v>Algo Frío</v>
      </c>
      <c r="K269" s="11">
        <v>1</v>
      </c>
      <c r="L269" s="11" t="s">
        <v>165</v>
      </c>
      <c r="M269" s="11">
        <v>4</v>
      </c>
      <c r="N269" s="11">
        <v>-74.033807100000004</v>
      </c>
      <c r="O269" s="12">
        <v>4.7676260170000004</v>
      </c>
    </row>
    <row r="270" spans="1:15" x14ac:dyDescent="0.25">
      <c r="A270" s="10">
        <v>269</v>
      </c>
      <c r="B270" s="3" t="s">
        <v>1110</v>
      </c>
      <c r="C270" s="3" t="s">
        <v>625</v>
      </c>
      <c r="D270" s="3" t="s">
        <v>1</v>
      </c>
      <c r="E270" s="3" t="s">
        <v>1111</v>
      </c>
      <c r="F270" s="1">
        <v>15.76</v>
      </c>
      <c r="G270" s="4">
        <v>70</v>
      </c>
      <c r="H270" s="1">
        <v>1.51</v>
      </c>
      <c r="I270" s="24">
        <f t="shared" si="4"/>
        <v>12.57211985288758</v>
      </c>
      <c r="J270" s="24" t="str">
        <f>VLOOKUP(I270,MAT_IND!C$6:D$12,2,TRUE)</f>
        <v>Algo Frío</v>
      </c>
      <c r="K270" s="11">
        <v>1</v>
      </c>
      <c r="L270" s="11" t="s">
        <v>165</v>
      </c>
      <c r="M270" s="11">
        <v>3</v>
      </c>
      <c r="N270" s="11">
        <v>-74.038214710000005</v>
      </c>
      <c r="O270" s="12">
        <v>4.7608050960000003</v>
      </c>
    </row>
    <row r="271" spans="1:15" x14ac:dyDescent="0.25">
      <c r="A271" s="10">
        <v>270</v>
      </c>
      <c r="B271" s="3" t="s">
        <v>1112</v>
      </c>
      <c r="C271" s="3" t="s">
        <v>625</v>
      </c>
      <c r="D271" s="3" t="s">
        <v>1</v>
      </c>
      <c r="E271" s="3" t="s">
        <v>1109</v>
      </c>
      <c r="F271" s="1">
        <v>15.76</v>
      </c>
      <c r="G271" s="4">
        <v>70</v>
      </c>
      <c r="H271" s="1">
        <v>1.51</v>
      </c>
      <c r="I271" s="24">
        <f t="shared" si="4"/>
        <v>12.57211985288758</v>
      </c>
      <c r="J271" s="24" t="str">
        <f>VLOOKUP(I271,MAT_IND!C$6:D$12,2,TRUE)</f>
        <v>Algo Frío</v>
      </c>
      <c r="K271" s="11">
        <v>1</v>
      </c>
      <c r="L271" s="11" t="s">
        <v>165</v>
      </c>
      <c r="M271" s="11">
        <v>4</v>
      </c>
      <c r="N271" s="11">
        <v>-74.033893620000001</v>
      </c>
      <c r="O271" s="12">
        <v>4.7688287970000003</v>
      </c>
    </row>
    <row r="272" spans="1:15" x14ac:dyDescent="0.25">
      <c r="A272" s="10">
        <v>271</v>
      </c>
      <c r="B272" s="3" t="s">
        <v>1113</v>
      </c>
      <c r="C272" s="3" t="s">
        <v>625</v>
      </c>
      <c r="D272" s="3" t="s">
        <v>1</v>
      </c>
      <c r="E272" s="3" t="s">
        <v>1109</v>
      </c>
      <c r="F272" s="1">
        <v>15.76</v>
      </c>
      <c r="G272" s="4">
        <v>70</v>
      </c>
      <c r="H272" s="1">
        <v>1.51</v>
      </c>
      <c r="I272" s="24">
        <f t="shared" si="4"/>
        <v>12.57211985288758</v>
      </c>
      <c r="J272" s="24" t="str">
        <f>VLOOKUP(I272,MAT_IND!C$6:D$12,2,TRUE)</f>
        <v>Algo Frío</v>
      </c>
      <c r="K272" s="11">
        <v>1</v>
      </c>
      <c r="L272" s="11" t="s">
        <v>165</v>
      </c>
      <c r="M272" s="11">
        <v>4</v>
      </c>
      <c r="N272" s="11">
        <v>-74.033835600000003</v>
      </c>
      <c r="O272" s="12">
        <v>4.7700234589999999</v>
      </c>
    </row>
    <row r="273" spans="1:15" x14ac:dyDescent="0.25">
      <c r="A273" s="10">
        <v>272</v>
      </c>
      <c r="B273" s="3" t="s">
        <v>1114</v>
      </c>
      <c r="C273" s="3" t="s">
        <v>625</v>
      </c>
      <c r="D273" s="3" t="s">
        <v>1</v>
      </c>
      <c r="E273" s="3" t="s">
        <v>1115</v>
      </c>
      <c r="F273" s="1">
        <v>15.76</v>
      </c>
      <c r="G273" s="4">
        <v>70</v>
      </c>
      <c r="H273" s="1">
        <v>1.51</v>
      </c>
      <c r="I273" s="24">
        <f t="shared" si="4"/>
        <v>12.57211985288758</v>
      </c>
      <c r="J273" s="24" t="str">
        <f>VLOOKUP(I273,MAT_IND!C$6:D$12,2,TRUE)</f>
        <v>Algo Frío</v>
      </c>
      <c r="K273" s="11">
        <v>1</v>
      </c>
      <c r="L273" s="11" t="s">
        <v>165</v>
      </c>
      <c r="M273" s="11">
        <v>3</v>
      </c>
      <c r="N273" s="11">
        <v>-74.034981700000003</v>
      </c>
      <c r="O273" s="12">
        <v>4.7614340390000001</v>
      </c>
    </row>
    <row r="274" spans="1:15" x14ac:dyDescent="0.25">
      <c r="A274" s="10">
        <v>273</v>
      </c>
      <c r="B274" s="3" t="s">
        <v>1116</v>
      </c>
      <c r="C274" s="3" t="s">
        <v>625</v>
      </c>
      <c r="D274" s="3" t="s">
        <v>1</v>
      </c>
      <c r="E274" s="3" t="s">
        <v>1117</v>
      </c>
      <c r="F274" s="1">
        <v>15.76</v>
      </c>
      <c r="G274" s="4">
        <v>70</v>
      </c>
      <c r="H274" s="1">
        <v>1.51</v>
      </c>
      <c r="I274" s="24">
        <f t="shared" si="4"/>
        <v>12.57211985288758</v>
      </c>
      <c r="J274" s="24" t="str">
        <f>VLOOKUP(I274,MAT_IND!C$6:D$12,2,TRUE)</f>
        <v>Algo Frío</v>
      </c>
      <c r="K274" s="11">
        <v>1</v>
      </c>
      <c r="L274" s="11" t="s">
        <v>165</v>
      </c>
      <c r="M274" s="11">
        <v>3</v>
      </c>
      <c r="N274" s="11">
        <v>-74.041341610000003</v>
      </c>
      <c r="O274" s="12">
        <v>4.762519223</v>
      </c>
    </row>
    <row r="275" spans="1:15" x14ac:dyDescent="0.25">
      <c r="A275" s="10">
        <v>274</v>
      </c>
      <c r="B275" s="3" t="s">
        <v>1118</v>
      </c>
      <c r="C275" s="3" t="s">
        <v>625</v>
      </c>
      <c r="D275" s="3" t="s">
        <v>1</v>
      </c>
      <c r="E275" s="3" t="s">
        <v>1119</v>
      </c>
      <c r="F275" s="1">
        <v>15.76</v>
      </c>
      <c r="G275" s="4">
        <v>70</v>
      </c>
      <c r="H275" s="1">
        <v>1.51</v>
      </c>
      <c r="I275" s="24">
        <f t="shared" si="4"/>
        <v>12.57211985288758</v>
      </c>
      <c r="J275" s="24" t="str">
        <f>VLOOKUP(I275,MAT_IND!C$6:D$12,2,TRUE)</f>
        <v>Algo Frío</v>
      </c>
      <c r="K275" s="11">
        <v>1</v>
      </c>
      <c r="L275" s="11" t="s">
        <v>165</v>
      </c>
      <c r="M275" s="11">
        <v>3</v>
      </c>
      <c r="N275" s="11">
        <v>-74.025835869999995</v>
      </c>
      <c r="O275" s="12">
        <v>4.7629810790000002</v>
      </c>
    </row>
    <row r="276" spans="1:15" x14ac:dyDescent="0.25">
      <c r="A276" s="10">
        <v>275</v>
      </c>
      <c r="B276" s="3" t="s">
        <v>1120</v>
      </c>
      <c r="C276" s="3" t="s">
        <v>625</v>
      </c>
      <c r="D276" s="3" t="s">
        <v>1</v>
      </c>
      <c r="E276" s="3" t="s">
        <v>1121</v>
      </c>
      <c r="F276" s="1">
        <v>15.76</v>
      </c>
      <c r="G276" s="4">
        <v>70</v>
      </c>
      <c r="H276" s="1">
        <v>1.51</v>
      </c>
      <c r="I276" s="24">
        <f t="shared" si="4"/>
        <v>12.57211985288758</v>
      </c>
      <c r="J276" s="24" t="str">
        <f>VLOOKUP(I276,MAT_IND!C$6:D$12,2,TRUE)</f>
        <v>Algo Frío</v>
      </c>
      <c r="K276" s="11">
        <v>1</v>
      </c>
      <c r="L276" s="11" t="s">
        <v>165</v>
      </c>
      <c r="M276" s="11">
        <v>5</v>
      </c>
      <c r="N276" s="11">
        <v>-74.043098229999998</v>
      </c>
      <c r="O276" s="12">
        <v>4.7642113410000002</v>
      </c>
    </row>
    <row r="277" spans="1:15" x14ac:dyDescent="0.25">
      <c r="A277" s="10">
        <v>276</v>
      </c>
      <c r="B277" s="3" t="s">
        <v>1122</v>
      </c>
      <c r="C277" s="3" t="s">
        <v>625</v>
      </c>
      <c r="D277" s="3" t="s">
        <v>1</v>
      </c>
      <c r="E277" s="3" t="s">
        <v>1123</v>
      </c>
      <c r="F277" s="1">
        <v>15.76</v>
      </c>
      <c r="G277" s="4">
        <v>70</v>
      </c>
      <c r="H277" s="1">
        <v>1.51</v>
      </c>
      <c r="I277" s="24">
        <f t="shared" si="4"/>
        <v>12.57211985288758</v>
      </c>
      <c r="J277" s="24" t="str">
        <f>VLOOKUP(I277,MAT_IND!C$6:D$12,2,TRUE)</f>
        <v>Algo Frío</v>
      </c>
      <c r="K277" s="11">
        <v>1</v>
      </c>
      <c r="L277" s="11" t="s">
        <v>165</v>
      </c>
      <c r="M277" s="11">
        <v>3</v>
      </c>
      <c r="N277" s="11">
        <v>-74.039654850000005</v>
      </c>
      <c r="O277" s="12">
        <v>4.7640533290000002</v>
      </c>
    </row>
    <row r="278" spans="1:15" x14ac:dyDescent="0.25">
      <c r="A278" s="10">
        <v>277</v>
      </c>
      <c r="B278" s="3" t="s">
        <v>1124</v>
      </c>
      <c r="C278" s="3" t="s">
        <v>625</v>
      </c>
      <c r="D278" s="3" t="s">
        <v>1</v>
      </c>
      <c r="E278" s="3" t="s">
        <v>1125</v>
      </c>
      <c r="F278" s="1">
        <v>15.76</v>
      </c>
      <c r="G278" s="4">
        <v>70</v>
      </c>
      <c r="H278" s="1">
        <v>1.51</v>
      </c>
      <c r="I278" s="24">
        <f t="shared" si="4"/>
        <v>12.57211985288758</v>
      </c>
      <c r="J278" s="24" t="str">
        <f>VLOOKUP(I278,MAT_IND!C$6:D$12,2,TRUE)</f>
        <v>Algo Frío</v>
      </c>
      <c r="K278" s="11">
        <v>1</v>
      </c>
      <c r="L278" s="11" t="s">
        <v>165</v>
      </c>
      <c r="M278" s="11">
        <v>3</v>
      </c>
      <c r="N278" s="11">
        <v>-74.029181480000005</v>
      </c>
      <c r="O278" s="12">
        <v>4.767505667</v>
      </c>
    </row>
    <row r="279" spans="1:15" x14ac:dyDescent="0.25">
      <c r="A279" s="10">
        <v>278</v>
      </c>
      <c r="B279" s="3" t="s">
        <v>1126</v>
      </c>
      <c r="C279" s="3" t="s">
        <v>625</v>
      </c>
      <c r="D279" s="3" t="s">
        <v>1</v>
      </c>
      <c r="E279" s="3" t="s">
        <v>1127</v>
      </c>
      <c r="F279" s="1">
        <v>15.76</v>
      </c>
      <c r="G279" s="4">
        <v>70</v>
      </c>
      <c r="H279" s="1">
        <v>1.51</v>
      </c>
      <c r="I279" s="24">
        <f t="shared" si="4"/>
        <v>12.57211985288758</v>
      </c>
      <c r="J279" s="24" t="str">
        <f>VLOOKUP(I279,MAT_IND!C$6:D$12,2,TRUE)</f>
        <v>Algo Frío</v>
      </c>
      <c r="K279" s="11">
        <v>1</v>
      </c>
      <c r="L279" s="11" t="s">
        <v>165</v>
      </c>
      <c r="M279" s="11">
        <v>3</v>
      </c>
      <c r="N279" s="11">
        <v>-74.032571129999994</v>
      </c>
      <c r="O279" s="12">
        <v>4.7659590209999996</v>
      </c>
    </row>
    <row r="280" spans="1:15" x14ac:dyDescent="0.25">
      <c r="A280" s="10">
        <v>279</v>
      </c>
      <c r="B280" s="3" t="s">
        <v>1128</v>
      </c>
      <c r="C280" s="3" t="s">
        <v>625</v>
      </c>
      <c r="D280" s="3" t="s">
        <v>1</v>
      </c>
      <c r="E280" s="3" t="s">
        <v>1129</v>
      </c>
      <c r="F280" s="1">
        <v>15.76</v>
      </c>
      <c r="G280" s="4">
        <v>70</v>
      </c>
      <c r="H280" s="1">
        <v>1.51</v>
      </c>
      <c r="I280" s="24">
        <f t="shared" si="4"/>
        <v>12.57211985288758</v>
      </c>
      <c r="J280" s="24" t="str">
        <f>VLOOKUP(I280,MAT_IND!C$6:D$12,2,TRUE)</f>
        <v>Algo Frío</v>
      </c>
      <c r="K280" s="11">
        <v>1</v>
      </c>
      <c r="L280" s="11" t="s">
        <v>165</v>
      </c>
      <c r="M280" s="11">
        <v>3</v>
      </c>
      <c r="N280" s="11">
        <v>-74.032181910000006</v>
      </c>
      <c r="O280" s="12">
        <v>4.7598053</v>
      </c>
    </row>
    <row r="281" spans="1:15" x14ac:dyDescent="0.25">
      <c r="A281" s="10">
        <v>280</v>
      </c>
      <c r="B281" s="3" t="s">
        <v>1130</v>
      </c>
      <c r="C281" s="3" t="s">
        <v>625</v>
      </c>
      <c r="D281" s="3" t="s">
        <v>1</v>
      </c>
      <c r="E281" s="3" t="s">
        <v>1131</v>
      </c>
      <c r="F281" s="1">
        <v>15.76</v>
      </c>
      <c r="G281" s="4">
        <v>70</v>
      </c>
      <c r="H281" s="1">
        <v>1.51</v>
      </c>
      <c r="I281" s="24">
        <f t="shared" si="4"/>
        <v>12.57211985288758</v>
      </c>
      <c r="J281" s="24" t="str">
        <f>VLOOKUP(I281,MAT_IND!C$6:D$12,2,TRUE)</f>
        <v>Algo Frío</v>
      </c>
      <c r="K281" s="11">
        <v>1</v>
      </c>
      <c r="L281" s="11" t="s">
        <v>165</v>
      </c>
      <c r="M281" s="11">
        <v>3</v>
      </c>
      <c r="N281" s="11">
        <v>-74.032253710000006</v>
      </c>
      <c r="O281" s="12">
        <v>4.7588891389999999</v>
      </c>
    </row>
    <row r="282" spans="1:15" x14ac:dyDescent="0.25">
      <c r="A282" s="10">
        <v>281</v>
      </c>
      <c r="B282" s="3" t="s">
        <v>1132</v>
      </c>
      <c r="C282" s="3" t="s">
        <v>625</v>
      </c>
      <c r="D282" s="3" t="s">
        <v>1</v>
      </c>
      <c r="E282" s="3" t="s">
        <v>1133</v>
      </c>
      <c r="F282" s="1">
        <v>15.76</v>
      </c>
      <c r="G282" s="4">
        <v>70</v>
      </c>
      <c r="H282" s="1">
        <v>1.51</v>
      </c>
      <c r="I282" s="24">
        <f t="shared" si="4"/>
        <v>12.57211985288758</v>
      </c>
      <c r="J282" s="24" t="str">
        <f>VLOOKUP(I282,MAT_IND!C$6:D$12,2,TRUE)</f>
        <v>Algo Frío</v>
      </c>
      <c r="K282" s="11">
        <v>1</v>
      </c>
      <c r="L282" s="11" t="s">
        <v>165</v>
      </c>
      <c r="M282" s="11">
        <v>3</v>
      </c>
      <c r="N282" s="11">
        <v>-74.033154819999993</v>
      </c>
      <c r="O282" s="12">
        <v>4.7669174480000001</v>
      </c>
    </row>
    <row r="283" spans="1:15" x14ac:dyDescent="0.25">
      <c r="A283" s="10">
        <v>282</v>
      </c>
      <c r="B283" s="3" t="s">
        <v>1134</v>
      </c>
      <c r="C283" s="3" t="s">
        <v>625</v>
      </c>
      <c r="D283" s="3" t="s">
        <v>1</v>
      </c>
      <c r="E283" s="3" t="s">
        <v>1133</v>
      </c>
      <c r="F283" s="1">
        <v>15.76</v>
      </c>
      <c r="G283" s="4">
        <v>70</v>
      </c>
      <c r="H283" s="1">
        <v>1.51</v>
      </c>
      <c r="I283" s="24">
        <f t="shared" si="4"/>
        <v>12.57211985288758</v>
      </c>
      <c r="J283" s="24" t="str">
        <f>VLOOKUP(I283,MAT_IND!C$6:D$12,2,TRUE)</f>
        <v>Algo Frío</v>
      </c>
      <c r="K283" s="11">
        <v>1</v>
      </c>
      <c r="L283" s="11" t="s">
        <v>165</v>
      </c>
      <c r="M283" s="11">
        <v>4</v>
      </c>
      <c r="N283" s="11">
        <v>-74.031948490000005</v>
      </c>
      <c r="O283" s="12">
        <v>4.7688286470000003</v>
      </c>
    </row>
    <row r="284" spans="1:15" x14ac:dyDescent="0.25">
      <c r="A284" s="10">
        <v>283</v>
      </c>
      <c r="B284" s="3" t="s">
        <v>1135</v>
      </c>
      <c r="C284" s="3" t="s">
        <v>625</v>
      </c>
      <c r="D284" s="3" t="s">
        <v>1</v>
      </c>
      <c r="E284" s="3" t="s">
        <v>1136</v>
      </c>
      <c r="F284" s="1">
        <v>15.76</v>
      </c>
      <c r="G284" s="4">
        <v>70</v>
      </c>
      <c r="H284" s="1">
        <v>1.51</v>
      </c>
      <c r="I284" s="24">
        <f t="shared" si="4"/>
        <v>12.57211985288758</v>
      </c>
      <c r="J284" s="24" t="str">
        <f>VLOOKUP(I284,MAT_IND!C$6:D$12,2,TRUE)</f>
        <v>Algo Frío</v>
      </c>
      <c r="K284" s="11">
        <v>1</v>
      </c>
      <c r="L284" s="11" t="s">
        <v>165</v>
      </c>
      <c r="M284" s="11">
        <v>5</v>
      </c>
      <c r="N284" s="11">
        <v>-74.041900179999999</v>
      </c>
      <c r="O284" s="12">
        <v>4.7648412220000003</v>
      </c>
    </row>
    <row r="285" spans="1:15" x14ac:dyDescent="0.25">
      <c r="A285" s="10">
        <v>284</v>
      </c>
      <c r="B285" s="3" t="s">
        <v>1137</v>
      </c>
      <c r="C285" s="3" t="s">
        <v>625</v>
      </c>
      <c r="D285" s="3" t="s">
        <v>1</v>
      </c>
      <c r="E285" s="3" t="s">
        <v>1138</v>
      </c>
      <c r="F285" s="1">
        <v>15.76</v>
      </c>
      <c r="G285" s="4">
        <v>70</v>
      </c>
      <c r="H285" s="1">
        <v>1.51</v>
      </c>
      <c r="I285" s="24">
        <f t="shared" si="4"/>
        <v>12.57211985288758</v>
      </c>
      <c r="J285" s="24" t="str">
        <f>VLOOKUP(I285,MAT_IND!C$6:D$12,2,TRUE)</f>
        <v>Algo Frío</v>
      </c>
      <c r="K285" s="11">
        <v>1</v>
      </c>
      <c r="L285" s="11" t="s">
        <v>165</v>
      </c>
      <c r="M285" s="11">
        <v>3</v>
      </c>
      <c r="N285" s="11">
        <v>-74.043889160000006</v>
      </c>
      <c r="O285" s="12">
        <v>4.7620798899999999</v>
      </c>
    </row>
    <row r="286" spans="1:15" x14ac:dyDescent="0.25">
      <c r="A286" s="10">
        <v>285</v>
      </c>
      <c r="B286" s="3" t="s">
        <v>1139</v>
      </c>
      <c r="C286" s="3" t="s">
        <v>625</v>
      </c>
      <c r="D286" s="3" t="s">
        <v>1</v>
      </c>
      <c r="E286" s="3" t="s">
        <v>1140</v>
      </c>
      <c r="F286" s="1">
        <v>15.76</v>
      </c>
      <c r="G286" s="4">
        <v>70</v>
      </c>
      <c r="H286" s="1">
        <v>1.51</v>
      </c>
      <c r="I286" s="24">
        <f t="shared" si="4"/>
        <v>12.57211985288758</v>
      </c>
      <c r="J286" s="24" t="str">
        <f>VLOOKUP(I286,MAT_IND!C$6:D$12,2,TRUE)</f>
        <v>Algo Frío</v>
      </c>
      <c r="K286" s="11">
        <v>1</v>
      </c>
      <c r="L286" s="11" t="s">
        <v>165</v>
      </c>
      <c r="M286" s="11">
        <v>3</v>
      </c>
      <c r="N286" s="11">
        <v>-74.03933748</v>
      </c>
      <c r="O286" s="12">
        <v>4.7624038500000001</v>
      </c>
    </row>
    <row r="287" spans="1:15" x14ac:dyDescent="0.25">
      <c r="A287" s="10">
        <v>286</v>
      </c>
      <c r="B287" s="3" t="s">
        <v>1141</v>
      </c>
      <c r="C287" s="3" t="s">
        <v>625</v>
      </c>
      <c r="D287" s="3" t="s">
        <v>1</v>
      </c>
      <c r="E287" s="3" t="s">
        <v>1142</v>
      </c>
      <c r="F287" s="1">
        <v>15.76</v>
      </c>
      <c r="G287" s="4">
        <v>70</v>
      </c>
      <c r="H287" s="1">
        <v>1.51</v>
      </c>
      <c r="I287" s="24">
        <f t="shared" si="4"/>
        <v>12.57211985288758</v>
      </c>
      <c r="J287" s="24" t="str">
        <f>VLOOKUP(I287,MAT_IND!C$6:D$12,2,TRUE)</f>
        <v>Algo Frío</v>
      </c>
      <c r="K287" s="11">
        <v>1</v>
      </c>
      <c r="L287" s="11" t="s">
        <v>165</v>
      </c>
      <c r="M287" s="11">
        <v>3</v>
      </c>
      <c r="N287" s="11">
        <v>-74.030154229999994</v>
      </c>
      <c r="O287" s="12">
        <v>4.7632208589999996</v>
      </c>
    </row>
    <row r="288" spans="1:15" x14ac:dyDescent="0.25">
      <c r="A288" s="10">
        <v>287</v>
      </c>
      <c r="B288" s="3" t="s">
        <v>1143</v>
      </c>
      <c r="C288" s="3" t="s">
        <v>625</v>
      </c>
      <c r="D288" s="3" t="s">
        <v>1</v>
      </c>
      <c r="E288" s="3" t="s">
        <v>1136</v>
      </c>
      <c r="F288" s="1">
        <v>15.76</v>
      </c>
      <c r="G288" s="4">
        <v>70</v>
      </c>
      <c r="H288" s="1">
        <v>1.51</v>
      </c>
      <c r="I288" s="24">
        <f t="shared" si="4"/>
        <v>12.57211985288758</v>
      </c>
      <c r="J288" s="24" t="str">
        <f>VLOOKUP(I288,MAT_IND!C$6:D$12,2,TRUE)</f>
        <v>Algo Frío</v>
      </c>
      <c r="K288" s="11">
        <v>1</v>
      </c>
      <c r="L288" s="11" t="s">
        <v>165</v>
      </c>
      <c r="M288" s="11">
        <v>3</v>
      </c>
      <c r="N288" s="11">
        <v>-74.040646339999995</v>
      </c>
      <c r="O288" s="12">
        <v>4.7649662800000003</v>
      </c>
    </row>
    <row r="289" spans="1:15" x14ac:dyDescent="0.25">
      <c r="A289" s="10">
        <v>288</v>
      </c>
      <c r="B289" s="3" t="s">
        <v>1144</v>
      </c>
      <c r="C289" s="3" t="s">
        <v>625</v>
      </c>
      <c r="D289" s="3" t="s">
        <v>1</v>
      </c>
      <c r="E289" s="3" t="s">
        <v>1145</v>
      </c>
      <c r="F289" s="1">
        <v>15.76</v>
      </c>
      <c r="G289" s="4">
        <v>70</v>
      </c>
      <c r="H289" s="1">
        <v>1.51</v>
      </c>
      <c r="I289" s="24">
        <f t="shared" si="4"/>
        <v>12.57211985288758</v>
      </c>
      <c r="J289" s="24" t="str">
        <f>VLOOKUP(I289,MAT_IND!C$6:D$12,2,TRUE)</f>
        <v>Algo Frío</v>
      </c>
      <c r="K289" s="11">
        <v>1</v>
      </c>
      <c r="L289" s="11" t="s">
        <v>165</v>
      </c>
      <c r="M289" s="11">
        <v>3</v>
      </c>
      <c r="N289" s="11">
        <v>-74.039617280000002</v>
      </c>
      <c r="O289" s="12">
        <v>4.765830738</v>
      </c>
    </row>
    <row r="290" spans="1:15" x14ac:dyDescent="0.25">
      <c r="A290" s="10">
        <v>289</v>
      </c>
      <c r="B290" s="3" t="s">
        <v>1146</v>
      </c>
      <c r="C290" s="3" t="s">
        <v>625</v>
      </c>
      <c r="D290" s="3" t="s">
        <v>1</v>
      </c>
      <c r="E290" s="3" t="s">
        <v>1119</v>
      </c>
      <c r="F290" s="1">
        <v>15.76</v>
      </c>
      <c r="G290" s="4">
        <v>70</v>
      </c>
      <c r="H290" s="1">
        <v>1.51</v>
      </c>
      <c r="I290" s="24">
        <f t="shared" si="4"/>
        <v>12.57211985288758</v>
      </c>
      <c r="J290" s="24" t="str">
        <f>VLOOKUP(I290,MAT_IND!C$6:D$12,2,TRUE)</f>
        <v>Algo Frío</v>
      </c>
      <c r="K290" s="11">
        <v>1</v>
      </c>
      <c r="L290" s="11" t="s">
        <v>165</v>
      </c>
      <c r="M290" s="11">
        <v>3</v>
      </c>
      <c r="N290" s="11">
        <v>-74.026731830000003</v>
      </c>
      <c r="O290" s="12">
        <v>4.7628722139999997</v>
      </c>
    </row>
    <row r="291" spans="1:15" x14ac:dyDescent="0.25">
      <c r="A291" s="10">
        <v>290</v>
      </c>
      <c r="B291" s="3" t="s">
        <v>1147</v>
      </c>
      <c r="C291" s="3" t="s">
        <v>625</v>
      </c>
      <c r="D291" s="3" t="s">
        <v>1</v>
      </c>
      <c r="E291" s="3" t="s">
        <v>1148</v>
      </c>
      <c r="F291" s="1">
        <v>15.76</v>
      </c>
      <c r="G291" s="4">
        <v>70</v>
      </c>
      <c r="H291" s="1">
        <v>1.51</v>
      </c>
      <c r="I291" s="24">
        <f t="shared" si="4"/>
        <v>12.57211985288758</v>
      </c>
      <c r="J291" s="24" t="str">
        <f>VLOOKUP(I291,MAT_IND!C$6:D$12,2,TRUE)</f>
        <v>Algo Frío</v>
      </c>
      <c r="K291" s="11">
        <v>1</v>
      </c>
      <c r="L291" s="11" t="s">
        <v>165</v>
      </c>
      <c r="M291" s="11">
        <v>2</v>
      </c>
      <c r="N291" s="11">
        <v>-74.032045530000005</v>
      </c>
      <c r="O291" s="12">
        <v>4.7607091370000001</v>
      </c>
    </row>
    <row r="292" spans="1:15" x14ac:dyDescent="0.25">
      <c r="A292" s="10">
        <v>291</v>
      </c>
      <c r="B292" s="3" t="s">
        <v>1149</v>
      </c>
      <c r="C292" s="3" t="s">
        <v>625</v>
      </c>
      <c r="D292" s="3" t="s">
        <v>1</v>
      </c>
      <c r="E292" s="3" t="s">
        <v>1150</v>
      </c>
      <c r="F292" s="1">
        <v>15.76</v>
      </c>
      <c r="G292" s="4">
        <v>70</v>
      </c>
      <c r="H292" s="1">
        <v>1.51</v>
      </c>
      <c r="I292" s="24">
        <f t="shared" si="4"/>
        <v>12.57211985288758</v>
      </c>
      <c r="J292" s="24" t="str">
        <f>VLOOKUP(I292,MAT_IND!C$6:D$12,2,TRUE)</f>
        <v>Algo Frío</v>
      </c>
      <c r="K292" s="11">
        <v>1</v>
      </c>
      <c r="L292" s="11" t="s">
        <v>165</v>
      </c>
      <c r="M292" s="11">
        <v>3</v>
      </c>
      <c r="N292" s="11">
        <v>-74.028019279999995</v>
      </c>
      <c r="O292" s="12">
        <v>4.757063026</v>
      </c>
    </row>
    <row r="293" spans="1:15" x14ac:dyDescent="0.25">
      <c r="A293" s="10">
        <v>292</v>
      </c>
      <c r="B293" s="3" t="s">
        <v>1151</v>
      </c>
      <c r="C293" s="3" t="s">
        <v>625</v>
      </c>
      <c r="D293" s="3" t="s">
        <v>1</v>
      </c>
      <c r="E293" s="3" t="s">
        <v>1152</v>
      </c>
      <c r="F293" s="1">
        <v>15.76</v>
      </c>
      <c r="G293" s="4">
        <v>70</v>
      </c>
      <c r="H293" s="1">
        <v>1.51</v>
      </c>
      <c r="I293" s="24">
        <f t="shared" si="4"/>
        <v>12.57211985288758</v>
      </c>
      <c r="J293" s="24" t="str">
        <f>VLOOKUP(I293,MAT_IND!C$6:D$12,2,TRUE)</f>
        <v>Algo Frío</v>
      </c>
      <c r="K293" s="11">
        <v>1</v>
      </c>
      <c r="L293" s="11" t="s">
        <v>165</v>
      </c>
      <c r="M293" s="11">
        <v>4</v>
      </c>
      <c r="N293" s="11">
        <v>-74.041637089999995</v>
      </c>
      <c r="O293" s="12">
        <v>4.7599094080000004</v>
      </c>
    </row>
    <row r="294" spans="1:15" x14ac:dyDescent="0.25">
      <c r="A294" s="10">
        <v>293</v>
      </c>
      <c r="B294" s="3" t="s">
        <v>1153</v>
      </c>
      <c r="C294" s="3" t="s">
        <v>625</v>
      </c>
      <c r="D294" s="3" t="s">
        <v>1</v>
      </c>
      <c r="E294" s="3" t="s">
        <v>1154</v>
      </c>
      <c r="F294" s="1">
        <v>15.76</v>
      </c>
      <c r="G294" s="4">
        <v>70</v>
      </c>
      <c r="H294" s="1">
        <v>1.51</v>
      </c>
      <c r="I294" s="24">
        <f t="shared" si="4"/>
        <v>12.57211985288758</v>
      </c>
      <c r="J294" s="24" t="str">
        <f>VLOOKUP(I294,MAT_IND!C$6:D$12,2,TRUE)</f>
        <v>Algo Frío</v>
      </c>
      <c r="K294" s="11">
        <v>1</v>
      </c>
      <c r="L294" s="11" t="s">
        <v>165</v>
      </c>
      <c r="M294" s="11">
        <v>3</v>
      </c>
      <c r="N294" s="11">
        <v>-74.039247470000007</v>
      </c>
      <c r="O294" s="12">
        <v>4.760020044</v>
      </c>
    </row>
    <row r="295" spans="1:15" x14ac:dyDescent="0.25">
      <c r="A295" s="10">
        <v>294</v>
      </c>
      <c r="B295" s="3" t="s">
        <v>1155</v>
      </c>
      <c r="C295" s="3" t="s">
        <v>625</v>
      </c>
      <c r="D295" s="3" t="s">
        <v>1</v>
      </c>
      <c r="E295" s="3" t="s">
        <v>1156</v>
      </c>
      <c r="F295" s="1">
        <v>15.76</v>
      </c>
      <c r="G295" s="4">
        <v>70</v>
      </c>
      <c r="H295" s="1">
        <v>1.51</v>
      </c>
      <c r="I295" s="24">
        <f t="shared" si="4"/>
        <v>12.57211985288758</v>
      </c>
      <c r="J295" s="24" t="str">
        <f>VLOOKUP(I295,MAT_IND!C$6:D$12,2,TRUE)</f>
        <v>Algo Frío</v>
      </c>
      <c r="K295" s="11">
        <v>1</v>
      </c>
      <c r="L295" s="11" t="s">
        <v>165</v>
      </c>
      <c r="M295" s="11">
        <v>3</v>
      </c>
      <c r="N295" s="11">
        <v>-74.027784389999994</v>
      </c>
      <c r="O295" s="12">
        <v>4.7664464149999999</v>
      </c>
    </row>
    <row r="296" spans="1:15" x14ac:dyDescent="0.25">
      <c r="A296" s="10">
        <v>295</v>
      </c>
      <c r="B296" s="3" t="s">
        <v>1157</v>
      </c>
      <c r="C296" s="3" t="s">
        <v>625</v>
      </c>
      <c r="D296" s="3" t="s">
        <v>1</v>
      </c>
      <c r="E296" s="3" t="s">
        <v>1158</v>
      </c>
      <c r="F296" s="1">
        <v>15.76</v>
      </c>
      <c r="G296" s="4">
        <v>70</v>
      </c>
      <c r="H296" s="1">
        <v>1.51</v>
      </c>
      <c r="I296" s="24">
        <f t="shared" si="4"/>
        <v>12.57211985288758</v>
      </c>
      <c r="J296" s="24" t="str">
        <f>VLOOKUP(I296,MAT_IND!C$6:D$12,2,TRUE)</f>
        <v>Algo Frío</v>
      </c>
      <c r="K296" s="11">
        <v>1</v>
      </c>
      <c r="L296" s="11" t="s">
        <v>165</v>
      </c>
      <c r="M296" s="11">
        <v>3</v>
      </c>
      <c r="N296" s="11">
        <v>-74.039802140000006</v>
      </c>
      <c r="O296" s="12">
        <v>4.7577540359999997</v>
      </c>
    </row>
    <row r="297" spans="1:15" x14ac:dyDescent="0.25">
      <c r="A297" s="10">
        <v>296</v>
      </c>
      <c r="B297" s="3" t="s">
        <v>1159</v>
      </c>
      <c r="C297" s="3" t="s">
        <v>625</v>
      </c>
      <c r="D297" s="3" t="s">
        <v>1</v>
      </c>
      <c r="E297" s="3" t="s">
        <v>1160</v>
      </c>
      <c r="F297" s="1">
        <v>15.76</v>
      </c>
      <c r="G297" s="4">
        <v>70</v>
      </c>
      <c r="H297" s="1">
        <v>1.51</v>
      </c>
      <c r="I297" s="24">
        <f t="shared" si="4"/>
        <v>12.57211985288758</v>
      </c>
      <c r="J297" s="24" t="str">
        <f>VLOOKUP(I297,MAT_IND!C$6:D$12,2,TRUE)</f>
        <v>Algo Frío</v>
      </c>
      <c r="K297" s="11">
        <v>1</v>
      </c>
      <c r="L297" s="11" t="s">
        <v>165</v>
      </c>
      <c r="M297" s="11">
        <v>4</v>
      </c>
      <c r="N297" s="11">
        <v>-74.024272850000003</v>
      </c>
      <c r="O297" s="12">
        <v>4.7569767450000002</v>
      </c>
    </row>
    <row r="298" spans="1:15" x14ac:dyDescent="0.25">
      <c r="A298" s="10">
        <v>297</v>
      </c>
      <c r="B298" s="3" t="s">
        <v>1161</v>
      </c>
      <c r="C298" s="3" t="s">
        <v>625</v>
      </c>
      <c r="D298" s="3" t="s">
        <v>1</v>
      </c>
      <c r="E298" s="3" t="s">
        <v>1162</v>
      </c>
      <c r="F298" s="1">
        <v>15.76</v>
      </c>
      <c r="G298" s="4">
        <v>70</v>
      </c>
      <c r="H298" s="1">
        <v>1.51</v>
      </c>
      <c r="I298" s="24">
        <f t="shared" si="4"/>
        <v>12.57211985288758</v>
      </c>
      <c r="J298" s="24" t="str">
        <f>VLOOKUP(I298,MAT_IND!C$6:D$12,2,TRUE)</f>
        <v>Algo Frío</v>
      </c>
      <c r="K298" s="11">
        <v>1</v>
      </c>
      <c r="L298" s="11" t="s">
        <v>165</v>
      </c>
      <c r="M298" s="11">
        <v>3</v>
      </c>
      <c r="N298" s="11">
        <v>-74.030465860000007</v>
      </c>
      <c r="O298" s="12">
        <v>4.7653035370000003</v>
      </c>
    </row>
    <row r="299" spans="1:15" x14ac:dyDescent="0.25">
      <c r="A299" s="10">
        <v>298</v>
      </c>
      <c r="B299" s="3" t="s">
        <v>1163</v>
      </c>
      <c r="C299" s="3" t="s">
        <v>625</v>
      </c>
      <c r="D299" s="3" t="s">
        <v>1</v>
      </c>
      <c r="E299" s="3" t="s">
        <v>1164</v>
      </c>
      <c r="F299" s="1">
        <v>15.76</v>
      </c>
      <c r="G299" s="4">
        <v>70</v>
      </c>
      <c r="H299" s="1">
        <v>1.51</v>
      </c>
      <c r="I299" s="24">
        <f t="shared" si="4"/>
        <v>12.57211985288758</v>
      </c>
      <c r="J299" s="24" t="str">
        <f>VLOOKUP(I299,MAT_IND!C$6:D$12,2,TRUE)</f>
        <v>Algo Frío</v>
      </c>
      <c r="K299" s="11">
        <v>1</v>
      </c>
      <c r="L299" s="11" t="s">
        <v>165</v>
      </c>
      <c r="M299" s="11">
        <v>3</v>
      </c>
      <c r="N299" s="11">
        <v>-74.028216920000006</v>
      </c>
      <c r="O299" s="12">
        <v>4.7614703799999996</v>
      </c>
    </row>
    <row r="300" spans="1:15" x14ac:dyDescent="0.25">
      <c r="A300" s="10">
        <v>299</v>
      </c>
      <c r="B300" s="3" t="s">
        <v>1165</v>
      </c>
      <c r="C300" s="3" t="s">
        <v>625</v>
      </c>
      <c r="D300" s="3" t="s">
        <v>1</v>
      </c>
      <c r="E300" s="3" t="s">
        <v>1166</v>
      </c>
      <c r="F300" s="1">
        <v>15.76</v>
      </c>
      <c r="G300" s="4">
        <v>70</v>
      </c>
      <c r="H300" s="1">
        <v>1.51</v>
      </c>
      <c r="I300" s="24">
        <f t="shared" si="4"/>
        <v>12.57211985288758</v>
      </c>
      <c r="J300" s="24" t="str">
        <f>VLOOKUP(I300,MAT_IND!C$6:D$12,2,TRUE)</f>
        <v>Algo Frío</v>
      </c>
      <c r="K300" s="11">
        <v>1</v>
      </c>
      <c r="L300" s="11" t="s">
        <v>165</v>
      </c>
      <c r="M300" s="11">
        <v>2</v>
      </c>
      <c r="N300" s="11">
        <v>-74.039545700000005</v>
      </c>
      <c r="O300" s="12">
        <v>4.7581068020000004</v>
      </c>
    </row>
    <row r="301" spans="1:15" x14ac:dyDescent="0.25">
      <c r="A301" s="10">
        <v>300</v>
      </c>
      <c r="B301" s="3" t="s">
        <v>1167</v>
      </c>
      <c r="C301" s="3" t="s">
        <v>625</v>
      </c>
      <c r="D301" s="3" t="s">
        <v>1</v>
      </c>
      <c r="E301" s="3" t="s">
        <v>1168</v>
      </c>
      <c r="F301" s="1">
        <v>15.76</v>
      </c>
      <c r="G301" s="4">
        <v>70</v>
      </c>
      <c r="H301" s="1">
        <v>1.51</v>
      </c>
      <c r="I301" s="24">
        <f t="shared" si="4"/>
        <v>12.57211985288758</v>
      </c>
      <c r="J301" s="24" t="str">
        <f>VLOOKUP(I301,MAT_IND!C$6:D$12,2,TRUE)</f>
        <v>Algo Frío</v>
      </c>
      <c r="K301" s="11">
        <v>1</v>
      </c>
      <c r="L301" s="11" t="s">
        <v>165</v>
      </c>
      <c r="M301" s="11">
        <v>4</v>
      </c>
      <c r="N301" s="11">
        <v>-74.024837399999996</v>
      </c>
      <c r="O301" s="12">
        <v>4.7587025130000002</v>
      </c>
    </row>
    <row r="302" spans="1:15" x14ac:dyDescent="0.25">
      <c r="A302" s="10">
        <v>301</v>
      </c>
      <c r="B302" s="3" t="s">
        <v>1169</v>
      </c>
      <c r="C302" s="3" t="s">
        <v>625</v>
      </c>
      <c r="D302" s="3" t="s">
        <v>1</v>
      </c>
      <c r="E302" s="3" t="s">
        <v>1089</v>
      </c>
      <c r="F302" s="1">
        <v>15.76</v>
      </c>
      <c r="G302" s="4">
        <v>70</v>
      </c>
      <c r="H302" s="1">
        <v>1.51</v>
      </c>
      <c r="I302" s="24">
        <f t="shared" si="4"/>
        <v>12.57211985288758</v>
      </c>
      <c r="J302" s="24" t="str">
        <f>VLOOKUP(I302,MAT_IND!C$6:D$12,2,TRUE)</f>
        <v>Algo Frío</v>
      </c>
      <c r="K302" s="11">
        <v>1</v>
      </c>
      <c r="L302" s="11" t="s">
        <v>165</v>
      </c>
      <c r="M302" s="11">
        <v>2</v>
      </c>
      <c r="N302" s="11">
        <v>-74.025435049999999</v>
      </c>
      <c r="O302" s="12">
        <v>4.7683844909999999</v>
      </c>
    </row>
    <row r="303" spans="1:15" x14ac:dyDescent="0.25">
      <c r="A303" s="10">
        <v>302</v>
      </c>
      <c r="B303" s="3" t="s">
        <v>1170</v>
      </c>
      <c r="C303" s="3" t="s">
        <v>625</v>
      </c>
      <c r="D303" s="3" t="s">
        <v>1</v>
      </c>
      <c r="E303" s="3" t="s">
        <v>1171</v>
      </c>
      <c r="F303" s="1">
        <v>15.76</v>
      </c>
      <c r="G303" s="4">
        <v>70</v>
      </c>
      <c r="H303" s="1">
        <v>1.51</v>
      </c>
      <c r="I303" s="24">
        <f t="shared" si="4"/>
        <v>12.57211985288758</v>
      </c>
      <c r="J303" s="24" t="str">
        <f>VLOOKUP(I303,MAT_IND!C$6:D$12,2,TRUE)</f>
        <v>Algo Frío</v>
      </c>
      <c r="K303" s="11">
        <v>1</v>
      </c>
      <c r="L303" s="11" t="s">
        <v>165</v>
      </c>
      <c r="M303" s="11">
        <v>3</v>
      </c>
      <c r="N303" s="11">
        <v>-74.04159774</v>
      </c>
      <c r="O303" s="12">
        <v>4.7611772959999996</v>
      </c>
    </row>
    <row r="304" spans="1:15" x14ac:dyDescent="0.25">
      <c r="A304" s="10">
        <v>303</v>
      </c>
      <c r="B304" s="3" t="s">
        <v>1172</v>
      </c>
      <c r="C304" s="3" t="s">
        <v>625</v>
      </c>
      <c r="D304" s="3" t="s">
        <v>1</v>
      </c>
      <c r="E304" s="3" t="s">
        <v>1173</v>
      </c>
      <c r="F304" s="1">
        <v>15.76</v>
      </c>
      <c r="G304" s="4">
        <v>80</v>
      </c>
      <c r="H304" s="1">
        <v>1.51</v>
      </c>
      <c r="I304" s="24">
        <f t="shared" si="4"/>
        <v>13.680869852887581</v>
      </c>
      <c r="J304" s="24" t="str">
        <f>VLOOKUP(I304,MAT_IND!C$6:D$12,2,TRUE)</f>
        <v xml:space="preserve">Frío </v>
      </c>
      <c r="K304" s="11">
        <v>1</v>
      </c>
      <c r="L304" s="11" t="s">
        <v>165</v>
      </c>
      <c r="M304" s="11">
        <v>1</v>
      </c>
      <c r="N304" s="11">
        <v>-74.022162609999995</v>
      </c>
      <c r="O304" s="12">
        <v>4.7575453139999997</v>
      </c>
    </row>
    <row r="305" spans="1:15" x14ac:dyDescent="0.25">
      <c r="A305" s="10">
        <v>304</v>
      </c>
      <c r="B305" s="3" t="s">
        <v>1174</v>
      </c>
      <c r="C305" s="3" t="s">
        <v>625</v>
      </c>
      <c r="D305" s="3" t="s">
        <v>1</v>
      </c>
      <c r="E305" s="3" t="s">
        <v>1175</v>
      </c>
      <c r="F305" s="1">
        <v>15.76</v>
      </c>
      <c r="G305" s="4">
        <v>70</v>
      </c>
      <c r="H305" s="1">
        <v>1.51</v>
      </c>
      <c r="I305" s="24">
        <f t="shared" si="4"/>
        <v>12.57211985288758</v>
      </c>
      <c r="J305" s="24" t="str">
        <f>VLOOKUP(I305,MAT_IND!C$6:D$12,2,TRUE)</f>
        <v>Algo Frío</v>
      </c>
      <c r="K305" s="11">
        <v>1</v>
      </c>
      <c r="L305" s="11" t="s">
        <v>165</v>
      </c>
      <c r="M305" s="11">
        <v>2</v>
      </c>
      <c r="N305" s="11">
        <v>-74.023493560000006</v>
      </c>
      <c r="O305" s="12">
        <v>4.7581321000000001</v>
      </c>
    </row>
    <row r="306" spans="1:15" x14ac:dyDescent="0.25">
      <c r="A306" s="10">
        <v>305</v>
      </c>
      <c r="B306" s="3" t="s">
        <v>1176</v>
      </c>
      <c r="C306" s="3" t="s">
        <v>625</v>
      </c>
      <c r="D306" s="3" t="s">
        <v>1</v>
      </c>
      <c r="E306" s="3" t="s">
        <v>1177</v>
      </c>
      <c r="F306" s="1">
        <v>15.76</v>
      </c>
      <c r="G306" s="4">
        <v>80</v>
      </c>
      <c r="H306" s="1">
        <v>1.51</v>
      </c>
      <c r="I306" s="24">
        <f t="shared" si="4"/>
        <v>13.680869852887581</v>
      </c>
      <c r="J306" s="24" t="str">
        <f>VLOOKUP(I306,MAT_IND!C$6:D$12,2,TRUE)</f>
        <v xml:space="preserve">Frío </v>
      </c>
      <c r="K306" s="11">
        <v>1</v>
      </c>
      <c r="L306" s="11" t="s">
        <v>344</v>
      </c>
      <c r="M306" s="11">
        <v>2</v>
      </c>
      <c r="N306" s="11">
        <v>-74.023004950000001</v>
      </c>
      <c r="O306" s="12">
        <v>4.7632317039999998</v>
      </c>
    </row>
    <row r="307" spans="1:15" x14ac:dyDescent="0.25">
      <c r="A307" s="10">
        <v>306</v>
      </c>
      <c r="B307" s="3" t="s">
        <v>1178</v>
      </c>
      <c r="C307" s="3" t="s">
        <v>625</v>
      </c>
      <c r="D307" s="3" t="s">
        <v>1</v>
      </c>
      <c r="E307" s="3" t="s">
        <v>805</v>
      </c>
      <c r="F307" s="1">
        <v>15.76</v>
      </c>
      <c r="G307" s="4">
        <v>80</v>
      </c>
      <c r="H307" s="1">
        <v>1.68</v>
      </c>
      <c r="I307" s="24">
        <f t="shared" si="4"/>
        <v>13.895860239631197</v>
      </c>
      <c r="J307" s="24" t="str">
        <f>VLOOKUP(I307,MAT_IND!C$6:D$12,2,TRUE)</f>
        <v xml:space="preserve">Frío </v>
      </c>
      <c r="K307" s="11">
        <v>1</v>
      </c>
      <c r="L307" s="11" t="s">
        <v>165</v>
      </c>
      <c r="M307" s="11">
        <v>1</v>
      </c>
      <c r="N307" s="11">
        <v>-74.020590310000003</v>
      </c>
      <c r="O307" s="12">
        <v>4.7333687339999999</v>
      </c>
    </row>
    <row r="308" spans="1:15" x14ac:dyDescent="0.25">
      <c r="A308" s="10">
        <v>307</v>
      </c>
      <c r="B308" s="3" t="s">
        <v>1179</v>
      </c>
      <c r="C308" s="3" t="s">
        <v>625</v>
      </c>
      <c r="D308" s="3" t="s">
        <v>1</v>
      </c>
      <c r="E308" s="3" t="s">
        <v>805</v>
      </c>
      <c r="F308" s="1">
        <v>15.76</v>
      </c>
      <c r="G308" s="4">
        <v>70</v>
      </c>
      <c r="H308" s="1">
        <v>1.68</v>
      </c>
      <c r="I308" s="24">
        <f t="shared" si="4"/>
        <v>12.787110239631197</v>
      </c>
      <c r="J308" s="24" t="str">
        <f>VLOOKUP(I308,MAT_IND!C$6:D$12,2,TRUE)</f>
        <v>Algo Frío</v>
      </c>
      <c r="K308" s="11">
        <v>1</v>
      </c>
      <c r="L308" s="11" t="s">
        <v>344</v>
      </c>
      <c r="M308" s="11">
        <v>1</v>
      </c>
      <c r="N308" s="11">
        <v>-74.014852469999994</v>
      </c>
      <c r="O308" s="12">
        <v>4.7292322310000001</v>
      </c>
    </row>
    <row r="309" spans="1:15" x14ac:dyDescent="0.25">
      <c r="A309" s="10">
        <v>308</v>
      </c>
      <c r="B309" s="3" t="s">
        <v>1180</v>
      </c>
      <c r="C309" s="3" t="s">
        <v>625</v>
      </c>
      <c r="D309" s="3" t="s">
        <v>1</v>
      </c>
      <c r="E309" s="3" t="s">
        <v>1181</v>
      </c>
      <c r="F309" s="1">
        <v>15.76</v>
      </c>
      <c r="G309" s="4">
        <v>70</v>
      </c>
      <c r="H309" s="1">
        <v>1.68</v>
      </c>
      <c r="I309" s="24">
        <f t="shared" si="4"/>
        <v>12.787110239631197</v>
      </c>
      <c r="J309" s="24" t="str">
        <f>VLOOKUP(I309,MAT_IND!C$6:D$12,2,TRUE)</f>
        <v>Algo Frío</v>
      </c>
      <c r="K309" s="11">
        <v>1</v>
      </c>
      <c r="L309" s="11" t="s">
        <v>164</v>
      </c>
      <c r="M309" s="11">
        <v>2</v>
      </c>
      <c r="N309" s="11">
        <v>-74.022101919999997</v>
      </c>
      <c r="O309" s="12">
        <v>4.7040291700000001</v>
      </c>
    </row>
    <row r="310" spans="1:15" x14ac:dyDescent="0.25">
      <c r="A310" s="10">
        <v>309</v>
      </c>
      <c r="B310" s="3" t="s">
        <v>1182</v>
      </c>
      <c r="C310" s="3" t="s">
        <v>625</v>
      </c>
      <c r="D310" s="3" t="s">
        <v>1</v>
      </c>
      <c r="E310" s="3" t="s">
        <v>805</v>
      </c>
      <c r="F310" s="1">
        <v>15.76</v>
      </c>
      <c r="G310" s="4">
        <v>70</v>
      </c>
      <c r="H310" s="1">
        <v>1.68</v>
      </c>
      <c r="I310" s="24">
        <f t="shared" si="4"/>
        <v>12.787110239631197</v>
      </c>
      <c r="J310" s="24" t="str">
        <f>VLOOKUP(I310,MAT_IND!C$6:D$12,2,TRUE)</f>
        <v>Algo Frío</v>
      </c>
      <c r="K310" s="11">
        <v>1</v>
      </c>
      <c r="L310" s="11" t="s">
        <v>165</v>
      </c>
      <c r="M310" s="11">
        <v>1</v>
      </c>
      <c r="N310" s="11">
        <v>-74.012819269999994</v>
      </c>
      <c r="O310" s="12">
        <v>4.7308537729999998</v>
      </c>
    </row>
    <row r="311" spans="1:15" x14ac:dyDescent="0.25">
      <c r="A311" s="10">
        <v>310</v>
      </c>
      <c r="B311" s="3" t="s">
        <v>1183</v>
      </c>
      <c r="C311" s="3" t="s">
        <v>625</v>
      </c>
      <c r="D311" s="3" t="s">
        <v>1</v>
      </c>
      <c r="E311" s="3" t="s">
        <v>1184</v>
      </c>
      <c r="F311" s="1">
        <v>15.76</v>
      </c>
      <c r="G311" s="4">
        <v>70</v>
      </c>
      <c r="H311" s="1">
        <v>1.68</v>
      </c>
      <c r="I311" s="24">
        <f t="shared" si="4"/>
        <v>12.787110239631197</v>
      </c>
      <c r="J311" s="24" t="str">
        <f>VLOOKUP(I311,MAT_IND!C$6:D$12,2,TRUE)</f>
        <v>Algo Frío</v>
      </c>
      <c r="K311" s="11">
        <v>1</v>
      </c>
      <c r="L311" s="11" t="s">
        <v>344</v>
      </c>
      <c r="M311" s="11">
        <v>6</v>
      </c>
      <c r="N311" s="11">
        <v>-74.024466390000001</v>
      </c>
      <c r="O311" s="12">
        <v>4.6991189020000004</v>
      </c>
    </row>
    <row r="312" spans="1:15" x14ac:dyDescent="0.25">
      <c r="A312" s="10">
        <v>311</v>
      </c>
      <c r="B312" s="3" t="s">
        <v>1185</v>
      </c>
      <c r="C312" s="3" t="s">
        <v>625</v>
      </c>
      <c r="D312" s="3" t="s">
        <v>1</v>
      </c>
      <c r="E312" s="3" t="s">
        <v>1186</v>
      </c>
      <c r="F312" s="1">
        <v>15.76</v>
      </c>
      <c r="G312" s="4">
        <v>70</v>
      </c>
      <c r="H312" s="1">
        <v>0.5</v>
      </c>
      <c r="I312" s="24">
        <f t="shared" si="4"/>
        <v>10.906183373684884</v>
      </c>
      <c r="J312" s="24" t="str">
        <f>VLOOKUP(I312,MAT_IND!C$6:D$12,2,TRUE)</f>
        <v>Agradable</v>
      </c>
      <c r="K312" s="11">
        <v>1</v>
      </c>
      <c r="L312" s="11" t="s">
        <v>344</v>
      </c>
      <c r="M312" s="11">
        <v>6</v>
      </c>
      <c r="N312" s="11">
        <v>-74.020512260000004</v>
      </c>
      <c r="O312" s="12">
        <v>4.8230735259999999</v>
      </c>
    </row>
    <row r="313" spans="1:15" x14ac:dyDescent="0.25">
      <c r="A313" s="10">
        <v>312</v>
      </c>
      <c r="B313" s="3" t="s">
        <v>1187</v>
      </c>
      <c r="C313" s="3" t="s">
        <v>625</v>
      </c>
      <c r="D313" s="3" t="s">
        <v>1</v>
      </c>
      <c r="E313" s="3" t="s">
        <v>1188</v>
      </c>
      <c r="F313" s="1">
        <v>15.76</v>
      </c>
      <c r="G313" s="4">
        <v>70</v>
      </c>
      <c r="H313" s="1">
        <v>1.51</v>
      </c>
      <c r="I313" s="24">
        <f t="shared" si="4"/>
        <v>12.57211985288758</v>
      </c>
      <c r="J313" s="24" t="str">
        <f>VLOOKUP(I313,MAT_IND!C$6:D$12,2,TRUE)</f>
        <v>Algo Frío</v>
      </c>
      <c r="K313" s="11">
        <v>1</v>
      </c>
      <c r="L313" s="11" t="s">
        <v>165</v>
      </c>
      <c r="M313" s="11">
        <v>3</v>
      </c>
      <c r="N313" s="11">
        <v>-74.040676910000002</v>
      </c>
      <c r="O313" s="12">
        <v>4.7592508520000001</v>
      </c>
    </row>
    <row r="314" spans="1:15" x14ac:dyDescent="0.25">
      <c r="A314" s="10">
        <v>313</v>
      </c>
      <c r="B314" s="3" t="s">
        <v>1189</v>
      </c>
      <c r="C314" s="3" t="s">
        <v>625</v>
      </c>
      <c r="D314" s="3" t="s">
        <v>1</v>
      </c>
      <c r="E314" s="3" t="s">
        <v>1190</v>
      </c>
      <c r="F314" s="1">
        <v>15.76</v>
      </c>
      <c r="G314" s="4">
        <v>70</v>
      </c>
      <c r="H314" s="1">
        <v>1.68</v>
      </c>
      <c r="I314" s="24">
        <f t="shared" si="4"/>
        <v>12.787110239631197</v>
      </c>
      <c r="J314" s="24" t="str">
        <f>VLOOKUP(I314,MAT_IND!C$6:D$12,2,TRUE)</f>
        <v>Algo Frío</v>
      </c>
      <c r="K314" s="11">
        <v>1</v>
      </c>
      <c r="L314" s="11" t="s">
        <v>344</v>
      </c>
      <c r="M314" s="11">
        <v>1</v>
      </c>
      <c r="N314" s="11">
        <v>-74.012528649999993</v>
      </c>
      <c r="O314" s="12">
        <v>4.7416031380000003</v>
      </c>
    </row>
    <row r="315" spans="1:15" x14ac:dyDescent="0.25">
      <c r="A315" s="10">
        <v>314</v>
      </c>
      <c r="B315" s="3" t="s">
        <v>1191</v>
      </c>
      <c r="C315" s="3" t="s">
        <v>625</v>
      </c>
      <c r="D315" s="3" t="s">
        <v>1</v>
      </c>
      <c r="E315" s="3" t="s">
        <v>1192</v>
      </c>
      <c r="F315" s="1">
        <v>15.76</v>
      </c>
      <c r="G315" s="4">
        <v>80</v>
      </c>
      <c r="H315" s="1">
        <v>1.68</v>
      </c>
      <c r="I315" s="24">
        <f t="shared" si="4"/>
        <v>13.895860239631197</v>
      </c>
      <c r="J315" s="24" t="str">
        <f>VLOOKUP(I315,MAT_IND!C$6:D$12,2,TRUE)</f>
        <v xml:space="preserve">Frío </v>
      </c>
      <c r="K315" s="11">
        <v>1</v>
      </c>
      <c r="L315" s="11" t="s">
        <v>344</v>
      </c>
      <c r="M315" s="11">
        <v>1</v>
      </c>
      <c r="N315" s="11">
        <v>-74.019734690000007</v>
      </c>
      <c r="O315" s="12">
        <v>4.7319808050000001</v>
      </c>
    </row>
    <row r="316" spans="1:15" x14ac:dyDescent="0.25">
      <c r="A316" s="10">
        <v>315</v>
      </c>
      <c r="B316" s="3" t="s">
        <v>1193</v>
      </c>
      <c r="C316" s="3" t="s">
        <v>625</v>
      </c>
      <c r="D316" s="3" t="s">
        <v>1</v>
      </c>
      <c r="E316" s="3" t="s">
        <v>1194</v>
      </c>
      <c r="F316" s="1">
        <v>15.76</v>
      </c>
      <c r="G316" s="4">
        <v>70</v>
      </c>
      <c r="H316" s="1">
        <v>1.68</v>
      </c>
      <c r="I316" s="24">
        <f t="shared" si="4"/>
        <v>12.787110239631197</v>
      </c>
      <c r="J316" s="24" t="str">
        <f>VLOOKUP(I316,MAT_IND!C$6:D$12,2,TRUE)</f>
        <v>Algo Frío</v>
      </c>
      <c r="K316" s="11">
        <v>1</v>
      </c>
      <c r="L316" s="11" t="s">
        <v>344</v>
      </c>
      <c r="M316" s="11">
        <v>6</v>
      </c>
      <c r="N316" s="11">
        <v>-74.024733960000006</v>
      </c>
      <c r="O316" s="12">
        <v>4.6949179619999999</v>
      </c>
    </row>
    <row r="317" spans="1:15" x14ac:dyDescent="0.25">
      <c r="A317" s="10">
        <v>316</v>
      </c>
      <c r="B317" s="3" t="s">
        <v>1195</v>
      </c>
      <c r="C317" s="3" t="s">
        <v>625</v>
      </c>
      <c r="D317" s="3" t="s">
        <v>1</v>
      </c>
      <c r="E317" s="3" t="s">
        <v>1173</v>
      </c>
      <c r="F317" s="1">
        <v>15.76</v>
      </c>
      <c r="G317" s="4">
        <v>70</v>
      </c>
      <c r="H317" s="1">
        <v>1.51</v>
      </c>
      <c r="I317" s="24">
        <f t="shared" si="4"/>
        <v>12.57211985288758</v>
      </c>
      <c r="J317" s="24" t="str">
        <f>VLOOKUP(I317,MAT_IND!C$6:D$12,2,TRUE)</f>
        <v>Algo Frío</v>
      </c>
      <c r="K317" s="11">
        <v>1</v>
      </c>
      <c r="L317" s="11" t="s">
        <v>165</v>
      </c>
      <c r="M317" s="11">
        <v>1</v>
      </c>
      <c r="N317" s="11">
        <v>-74.022287520000006</v>
      </c>
      <c r="O317" s="12">
        <v>4.7597763830000002</v>
      </c>
    </row>
    <row r="318" spans="1:15" x14ac:dyDescent="0.25">
      <c r="A318" s="10">
        <v>317</v>
      </c>
      <c r="B318" s="3" t="s">
        <v>1196</v>
      </c>
      <c r="C318" s="3" t="s">
        <v>625</v>
      </c>
      <c r="D318" s="3" t="s">
        <v>1</v>
      </c>
      <c r="E318" s="3" t="s">
        <v>1197</v>
      </c>
      <c r="F318" s="1">
        <v>15.76</v>
      </c>
      <c r="G318" s="4">
        <v>70</v>
      </c>
      <c r="H318" s="1">
        <v>1.51</v>
      </c>
      <c r="I318" s="24">
        <f t="shared" si="4"/>
        <v>12.57211985288758</v>
      </c>
      <c r="J318" s="24" t="str">
        <f>VLOOKUP(I318,MAT_IND!C$6:D$12,2,TRUE)</f>
        <v>Algo Frío</v>
      </c>
      <c r="K318" s="11">
        <v>1</v>
      </c>
      <c r="L318" s="11" t="s">
        <v>165</v>
      </c>
      <c r="M318" s="11">
        <v>3</v>
      </c>
      <c r="N318" s="11">
        <v>-74.033825010000001</v>
      </c>
      <c r="O318" s="12">
        <v>4.7599677519999997</v>
      </c>
    </row>
    <row r="319" spans="1:15" x14ac:dyDescent="0.25">
      <c r="A319" s="10">
        <v>318</v>
      </c>
      <c r="B319" s="3" t="s">
        <v>1198</v>
      </c>
      <c r="C319" s="3" t="s">
        <v>625</v>
      </c>
      <c r="D319" s="3" t="s">
        <v>1</v>
      </c>
      <c r="E319" s="3" t="s">
        <v>1199</v>
      </c>
      <c r="F319" s="1">
        <v>15.76</v>
      </c>
      <c r="G319" s="4">
        <v>70</v>
      </c>
      <c r="H319" s="1">
        <v>1.68</v>
      </c>
      <c r="I319" s="24">
        <f t="shared" si="4"/>
        <v>12.787110239631197</v>
      </c>
      <c r="J319" s="24" t="str">
        <f>VLOOKUP(I319,MAT_IND!C$6:D$12,2,TRUE)</f>
        <v>Algo Frío</v>
      </c>
      <c r="K319" s="11">
        <v>1</v>
      </c>
      <c r="L319" s="11" t="s">
        <v>164</v>
      </c>
      <c r="M319" s="11">
        <v>6</v>
      </c>
      <c r="N319" s="11">
        <v>-74.025289650000005</v>
      </c>
      <c r="O319" s="12">
        <v>4.7150901340000004</v>
      </c>
    </row>
    <row r="320" spans="1:15" x14ac:dyDescent="0.25">
      <c r="A320" s="10">
        <v>319</v>
      </c>
      <c r="B320" s="3" t="s">
        <v>1200</v>
      </c>
      <c r="C320" s="3" t="s">
        <v>625</v>
      </c>
      <c r="D320" s="3" t="s">
        <v>1</v>
      </c>
      <c r="E320" s="3" t="s">
        <v>1119</v>
      </c>
      <c r="F320" s="1">
        <v>15.76</v>
      </c>
      <c r="G320" s="4">
        <v>70</v>
      </c>
      <c r="H320" s="1">
        <v>1.51</v>
      </c>
      <c r="I320" s="24">
        <f t="shared" si="4"/>
        <v>12.57211985288758</v>
      </c>
      <c r="J320" s="24" t="str">
        <f>VLOOKUP(I320,MAT_IND!C$6:D$12,2,TRUE)</f>
        <v>Algo Frío</v>
      </c>
      <c r="K320" s="11">
        <v>1</v>
      </c>
      <c r="L320" s="11" t="s">
        <v>165</v>
      </c>
      <c r="M320" s="11">
        <v>3</v>
      </c>
      <c r="N320" s="11">
        <v>-74.025195010000004</v>
      </c>
      <c r="O320" s="12">
        <v>4.7611731229999998</v>
      </c>
    </row>
    <row r="321" spans="1:15" x14ac:dyDescent="0.25">
      <c r="A321" s="10">
        <v>320</v>
      </c>
      <c r="B321" s="3" t="s">
        <v>1201</v>
      </c>
      <c r="C321" s="3" t="s">
        <v>625</v>
      </c>
      <c r="D321" s="3" t="s">
        <v>1</v>
      </c>
      <c r="E321" s="3" t="s">
        <v>1202</v>
      </c>
      <c r="F321" s="1">
        <v>15.76</v>
      </c>
      <c r="G321" s="4">
        <v>70</v>
      </c>
      <c r="H321" s="1">
        <v>1.68</v>
      </c>
      <c r="I321" s="24">
        <f t="shared" si="4"/>
        <v>12.787110239631197</v>
      </c>
      <c r="J321" s="24" t="str">
        <f>VLOOKUP(I321,MAT_IND!C$6:D$12,2,TRUE)</f>
        <v>Algo Frío</v>
      </c>
      <c r="K321" s="11">
        <v>1</v>
      </c>
      <c r="L321" s="11" t="s">
        <v>164</v>
      </c>
      <c r="M321" s="11">
        <v>6</v>
      </c>
      <c r="N321" s="11">
        <v>-74.021937609999995</v>
      </c>
      <c r="O321" s="12">
        <v>4.7259128810000002</v>
      </c>
    </row>
    <row r="322" spans="1:15" x14ac:dyDescent="0.25">
      <c r="A322" s="10">
        <v>321</v>
      </c>
      <c r="B322" s="3" t="s">
        <v>1203</v>
      </c>
      <c r="C322" s="3" t="s">
        <v>625</v>
      </c>
      <c r="D322" s="3" t="s">
        <v>1</v>
      </c>
      <c r="E322" s="3" t="s">
        <v>1204</v>
      </c>
      <c r="F322" s="1">
        <v>15.76</v>
      </c>
      <c r="G322" s="4">
        <v>70</v>
      </c>
      <c r="H322" s="1">
        <v>1.68</v>
      </c>
      <c r="I322" s="24">
        <f t="shared" si="4"/>
        <v>12.787110239631197</v>
      </c>
      <c r="J322" s="24" t="str">
        <f>VLOOKUP(I322,MAT_IND!C$6:D$12,2,TRUE)</f>
        <v>Algo Frío</v>
      </c>
      <c r="K322" s="11">
        <v>1</v>
      </c>
      <c r="L322" s="11" t="s">
        <v>164</v>
      </c>
      <c r="M322" s="11">
        <v>5</v>
      </c>
      <c r="N322" s="11">
        <v>-74.048494989999995</v>
      </c>
      <c r="O322" s="12">
        <v>4.7134105679999996</v>
      </c>
    </row>
    <row r="323" spans="1:15" x14ac:dyDescent="0.25">
      <c r="A323" s="10">
        <v>322</v>
      </c>
      <c r="B323" s="3" t="s">
        <v>1205</v>
      </c>
      <c r="C323" s="3" t="s">
        <v>1206</v>
      </c>
      <c r="D323" s="3" t="s">
        <v>1</v>
      </c>
      <c r="E323" s="3" t="s">
        <v>1207</v>
      </c>
      <c r="F323" s="1">
        <v>16.260000000000002</v>
      </c>
      <c r="G323" s="4">
        <v>70</v>
      </c>
      <c r="H323" s="1">
        <v>1.33</v>
      </c>
      <c r="I323" s="24">
        <f t="shared" ref="I323:I386" si="5">(((33.5-F323)*(0.05+0.18*SQRT(H323)+(G323/160))))</f>
        <v>11.98328482437824</v>
      </c>
      <c r="J323" s="24" t="str">
        <f>VLOOKUP(I323,MAT_IND!C$6:D$12,2,TRUE)</f>
        <v>Algo Frío</v>
      </c>
      <c r="K323" s="11">
        <v>2</v>
      </c>
      <c r="L323" s="11" t="s">
        <v>163</v>
      </c>
      <c r="M323" s="11">
        <v>6</v>
      </c>
      <c r="N323" s="11">
        <v>-74.046225289999995</v>
      </c>
      <c r="O323" s="12">
        <v>4.661132533</v>
      </c>
    </row>
    <row r="324" spans="1:15" x14ac:dyDescent="0.25">
      <c r="A324" s="10">
        <v>323</v>
      </c>
      <c r="B324" s="3" t="s">
        <v>1208</v>
      </c>
      <c r="C324" s="3" t="s">
        <v>1206</v>
      </c>
      <c r="D324" s="3" t="s">
        <v>1</v>
      </c>
      <c r="E324" s="3" t="s">
        <v>1209</v>
      </c>
      <c r="F324" s="1">
        <v>16.260000000000002</v>
      </c>
      <c r="G324" s="4">
        <v>70</v>
      </c>
      <c r="H324" s="1">
        <v>1.51</v>
      </c>
      <c r="I324" s="24">
        <f t="shared" si="5"/>
        <v>12.217776001340578</v>
      </c>
      <c r="J324" s="24" t="str">
        <f>VLOOKUP(I324,MAT_IND!C$6:D$12,2,TRUE)</f>
        <v>Algo Frío</v>
      </c>
      <c r="K324" s="11">
        <v>2</v>
      </c>
      <c r="L324" s="11" t="s">
        <v>163</v>
      </c>
      <c r="M324" s="11">
        <v>6</v>
      </c>
      <c r="N324" s="11">
        <v>-74.042596599999996</v>
      </c>
      <c r="O324" s="12">
        <v>4.6647032250000002</v>
      </c>
    </row>
    <row r="325" spans="1:15" x14ac:dyDescent="0.25">
      <c r="A325" s="10">
        <v>324</v>
      </c>
      <c r="B325" s="3" t="s">
        <v>1210</v>
      </c>
      <c r="C325" s="3" t="s">
        <v>1206</v>
      </c>
      <c r="D325" s="3" t="s">
        <v>1</v>
      </c>
      <c r="E325" s="3" t="s">
        <v>1211</v>
      </c>
      <c r="F325" s="1">
        <v>16.260000000000002</v>
      </c>
      <c r="G325" s="4">
        <v>70</v>
      </c>
      <c r="H325" s="1">
        <v>1.51</v>
      </c>
      <c r="I325" s="24">
        <f t="shared" si="5"/>
        <v>12.217776001340578</v>
      </c>
      <c r="J325" s="24" t="str">
        <f>VLOOKUP(I325,MAT_IND!C$6:D$12,2,TRUE)</f>
        <v>Algo Frío</v>
      </c>
      <c r="K325" s="11">
        <v>2</v>
      </c>
      <c r="L325" s="11" t="s">
        <v>163</v>
      </c>
      <c r="M325" s="11">
        <v>6</v>
      </c>
      <c r="N325" s="11">
        <v>-74.043211970000002</v>
      </c>
      <c r="O325" s="12">
        <v>4.6746709610000003</v>
      </c>
    </row>
    <row r="326" spans="1:15" x14ac:dyDescent="0.25">
      <c r="A326" s="10">
        <v>325</v>
      </c>
      <c r="B326" s="3" t="s">
        <v>1212</v>
      </c>
      <c r="C326" s="3" t="s">
        <v>1206</v>
      </c>
      <c r="D326" s="3" t="s">
        <v>1</v>
      </c>
      <c r="E326" s="3" t="s">
        <v>1213</v>
      </c>
      <c r="F326" s="1">
        <v>16.260000000000002</v>
      </c>
      <c r="G326" s="4">
        <v>70</v>
      </c>
      <c r="H326" s="1">
        <v>1.33</v>
      </c>
      <c r="I326" s="24">
        <f t="shared" si="5"/>
        <v>11.98328482437824</v>
      </c>
      <c r="J326" s="24" t="str">
        <f>VLOOKUP(I326,MAT_IND!C$6:D$12,2,TRUE)</f>
        <v>Algo Frío</v>
      </c>
      <c r="K326" s="11">
        <v>2</v>
      </c>
      <c r="L326" s="11" t="s">
        <v>163</v>
      </c>
      <c r="M326" s="11">
        <v>6</v>
      </c>
      <c r="N326" s="11">
        <v>-74.049120610000003</v>
      </c>
      <c r="O326" s="12">
        <v>4.6607465189999999</v>
      </c>
    </row>
    <row r="327" spans="1:15" x14ac:dyDescent="0.25">
      <c r="A327" s="10">
        <v>326</v>
      </c>
      <c r="B327" s="3" t="s">
        <v>1214</v>
      </c>
      <c r="C327" s="3" t="s">
        <v>1206</v>
      </c>
      <c r="D327" s="3" t="s">
        <v>1</v>
      </c>
      <c r="E327" s="3" t="s">
        <v>1215</v>
      </c>
      <c r="F327" s="1">
        <v>16.260000000000002</v>
      </c>
      <c r="G327" s="4">
        <v>70</v>
      </c>
      <c r="H327" s="1">
        <v>1.33</v>
      </c>
      <c r="I327" s="24">
        <f t="shared" si="5"/>
        <v>11.98328482437824</v>
      </c>
      <c r="J327" s="24" t="str">
        <f>VLOOKUP(I327,MAT_IND!C$6:D$12,2,TRUE)</f>
        <v>Algo Frío</v>
      </c>
      <c r="K327" s="11">
        <v>2</v>
      </c>
      <c r="L327" s="11" t="s">
        <v>163</v>
      </c>
      <c r="M327" s="11">
        <v>6</v>
      </c>
      <c r="N327" s="11">
        <v>-74.051599550000006</v>
      </c>
      <c r="O327" s="12">
        <v>4.6590088390000002</v>
      </c>
    </row>
    <row r="328" spans="1:15" x14ac:dyDescent="0.25">
      <c r="A328" s="10">
        <v>327</v>
      </c>
      <c r="B328" s="3" t="s">
        <v>1216</v>
      </c>
      <c r="C328" s="3" t="s">
        <v>1206</v>
      </c>
      <c r="D328" s="3" t="s">
        <v>1</v>
      </c>
      <c r="E328" s="3" t="s">
        <v>1217</v>
      </c>
      <c r="F328" s="1">
        <v>16.260000000000002</v>
      </c>
      <c r="G328" s="4">
        <v>70</v>
      </c>
      <c r="H328" s="1">
        <v>1.51</v>
      </c>
      <c r="I328" s="24">
        <f t="shared" si="5"/>
        <v>12.217776001340578</v>
      </c>
      <c r="J328" s="24" t="str">
        <f>VLOOKUP(I328,MAT_IND!C$6:D$12,2,TRUE)</f>
        <v>Algo Frío</v>
      </c>
      <c r="K328" s="11">
        <v>2</v>
      </c>
      <c r="L328" s="11" t="s">
        <v>163</v>
      </c>
      <c r="M328" s="11">
        <v>6</v>
      </c>
      <c r="N328" s="11">
        <v>-74.047845080000002</v>
      </c>
      <c r="O328" s="12">
        <v>4.6658848400000004</v>
      </c>
    </row>
    <row r="329" spans="1:15" x14ac:dyDescent="0.25">
      <c r="A329" s="10">
        <v>328</v>
      </c>
      <c r="B329" s="3" t="s">
        <v>1218</v>
      </c>
      <c r="C329" s="3" t="s">
        <v>1206</v>
      </c>
      <c r="D329" s="3" t="s">
        <v>1</v>
      </c>
      <c r="E329" s="3" t="s">
        <v>1219</v>
      </c>
      <c r="F329" s="1">
        <v>15.76</v>
      </c>
      <c r="G329" s="4">
        <v>70</v>
      </c>
      <c r="H329" s="1">
        <v>1.51</v>
      </c>
      <c r="I329" s="24">
        <f t="shared" si="5"/>
        <v>12.57211985288758</v>
      </c>
      <c r="J329" s="24" t="str">
        <f>VLOOKUP(I329,MAT_IND!C$6:D$12,2,TRUE)</f>
        <v>Algo Frío</v>
      </c>
      <c r="K329" s="11">
        <v>2</v>
      </c>
      <c r="L329" s="11" t="s">
        <v>163</v>
      </c>
      <c r="M329" s="11">
        <v>6</v>
      </c>
      <c r="N329" s="11">
        <v>-74.043653359999993</v>
      </c>
      <c r="O329" s="12">
        <v>4.6793462899999998</v>
      </c>
    </row>
    <row r="330" spans="1:15" x14ac:dyDescent="0.25">
      <c r="A330" s="10">
        <v>329</v>
      </c>
      <c r="B330" s="3" t="s">
        <v>1220</v>
      </c>
      <c r="C330" s="3" t="s">
        <v>1206</v>
      </c>
      <c r="D330" s="3" t="s">
        <v>1</v>
      </c>
      <c r="E330" s="3" t="s">
        <v>1219</v>
      </c>
      <c r="F330" s="1">
        <v>15.76</v>
      </c>
      <c r="G330" s="4">
        <v>70</v>
      </c>
      <c r="H330" s="1">
        <v>1.51</v>
      </c>
      <c r="I330" s="24">
        <f t="shared" si="5"/>
        <v>12.57211985288758</v>
      </c>
      <c r="J330" s="24" t="str">
        <f>VLOOKUP(I330,MAT_IND!C$6:D$12,2,TRUE)</f>
        <v>Algo Frío</v>
      </c>
      <c r="K330" s="11">
        <v>2</v>
      </c>
      <c r="L330" s="11" t="s">
        <v>163</v>
      </c>
      <c r="M330" s="11">
        <v>6</v>
      </c>
      <c r="N330" s="11">
        <v>-74.041548509999998</v>
      </c>
      <c r="O330" s="12">
        <v>4.6775809150000001</v>
      </c>
    </row>
    <row r="331" spans="1:15" x14ac:dyDescent="0.25">
      <c r="A331" s="10">
        <v>330</v>
      </c>
      <c r="B331" s="3" t="s">
        <v>1221</v>
      </c>
      <c r="C331" s="3" t="s">
        <v>1206</v>
      </c>
      <c r="D331" s="3" t="s">
        <v>1</v>
      </c>
      <c r="E331" s="3" t="s">
        <v>1222</v>
      </c>
      <c r="F331" s="1">
        <v>16.260000000000002</v>
      </c>
      <c r="G331" s="4">
        <v>70</v>
      </c>
      <c r="H331" s="1">
        <v>1.33</v>
      </c>
      <c r="I331" s="24">
        <f t="shared" si="5"/>
        <v>11.98328482437824</v>
      </c>
      <c r="J331" s="24" t="str">
        <f>VLOOKUP(I331,MAT_IND!C$6:D$12,2,TRUE)</f>
        <v>Algo Frío</v>
      </c>
      <c r="K331" s="11">
        <v>2</v>
      </c>
      <c r="L331" s="11" t="s">
        <v>163</v>
      </c>
      <c r="M331" s="11">
        <v>5</v>
      </c>
      <c r="N331" s="11">
        <v>-74.053319419999994</v>
      </c>
      <c r="O331" s="12">
        <v>4.6643931140000001</v>
      </c>
    </row>
    <row r="332" spans="1:15" x14ac:dyDescent="0.25">
      <c r="A332" s="10">
        <v>331</v>
      </c>
      <c r="B332" s="3" t="s">
        <v>1223</v>
      </c>
      <c r="C332" s="3" t="s">
        <v>1206</v>
      </c>
      <c r="D332" s="3" t="s">
        <v>1</v>
      </c>
      <c r="E332" s="3" t="s">
        <v>1224</v>
      </c>
      <c r="F332" s="1">
        <v>16.260000000000002</v>
      </c>
      <c r="G332" s="4">
        <v>70</v>
      </c>
      <c r="H332" s="1">
        <v>1.33</v>
      </c>
      <c r="I332" s="24">
        <f t="shared" si="5"/>
        <v>11.98328482437824</v>
      </c>
      <c r="J332" s="24" t="str">
        <f>VLOOKUP(I332,MAT_IND!C$6:D$12,2,TRUE)</f>
        <v>Algo Frío</v>
      </c>
      <c r="K332" s="11">
        <v>2</v>
      </c>
      <c r="L332" s="11" t="s">
        <v>163</v>
      </c>
      <c r="M332" s="11">
        <v>6</v>
      </c>
      <c r="N332" s="11">
        <v>-74.050814619999997</v>
      </c>
      <c r="O332" s="12">
        <v>4.6656237809999999</v>
      </c>
    </row>
    <row r="333" spans="1:15" x14ac:dyDescent="0.25">
      <c r="A333" s="10">
        <v>332</v>
      </c>
      <c r="B333" s="3" t="s">
        <v>1225</v>
      </c>
      <c r="C333" s="3" t="s">
        <v>1206</v>
      </c>
      <c r="D333" s="3" t="s">
        <v>1</v>
      </c>
      <c r="E333" s="3" t="s">
        <v>1226</v>
      </c>
      <c r="F333" s="1">
        <v>16.260000000000002</v>
      </c>
      <c r="G333" s="4">
        <v>70</v>
      </c>
      <c r="H333" s="1">
        <v>1.51</v>
      </c>
      <c r="I333" s="24">
        <f t="shared" si="5"/>
        <v>12.217776001340578</v>
      </c>
      <c r="J333" s="24" t="str">
        <f>VLOOKUP(I333,MAT_IND!C$6:D$12,2,TRUE)</f>
        <v>Algo Frío</v>
      </c>
      <c r="K333" s="11">
        <v>2</v>
      </c>
      <c r="L333" s="11" t="s">
        <v>163</v>
      </c>
      <c r="M333" s="11">
        <v>6</v>
      </c>
      <c r="N333" s="11">
        <v>-74.044496379999998</v>
      </c>
      <c r="O333" s="12">
        <v>4.6659793980000002</v>
      </c>
    </row>
    <row r="334" spans="1:15" x14ac:dyDescent="0.25">
      <c r="A334" s="10">
        <v>333</v>
      </c>
      <c r="B334" s="3" t="s">
        <v>1227</v>
      </c>
      <c r="C334" s="3" t="s">
        <v>1206</v>
      </c>
      <c r="D334" s="3" t="s">
        <v>1</v>
      </c>
      <c r="E334" s="3" t="s">
        <v>1228</v>
      </c>
      <c r="F334" s="1">
        <v>16.260000000000002</v>
      </c>
      <c r="G334" s="4">
        <v>70</v>
      </c>
      <c r="H334" s="1">
        <v>1.1200000000000001</v>
      </c>
      <c r="I334" s="24">
        <f t="shared" si="5"/>
        <v>11.688618187398253</v>
      </c>
      <c r="J334" s="24" t="str">
        <f>VLOOKUP(I334,MAT_IND!C$6:D$12,2,TRUE)</f>
        <v>Algo Frío</v>
      </c>
      <c r="K334" s="11">
        <v>2</v>
      </c>
      <c r="L334" s="11" t="s">
        <v>163</v>
      </c>
      <c r="M334" s="11">
        <v>6</v>
      </c>
      <c r="N334" s="11">
        <v>-74.051211230000007</v>
      </c>
      <c r="O334" s="12">
        <v>4.6538088679999996</v>
      </c>
    </row>
    <row r="335" spans="1:15" x14ac:dyDescent="0.25">
      <c r="A335" s="10">
        <v>334</v>
      </c>
      <c r="B335" s="3" t="s">
        <v>1229</v>
      </c>
      <c r="C335" s="3" t="s">
        <v>1206</v>
      </c>
      <c r="D335" s="3" t="s">
        <v>1</v>
      </c>
      <c r="E335" s="3" t="s">
        <v>1230</v>
      </c>
      <c r="F335" s="1">
        <v>16.260000000000002</v>
      </c>
      <c r="G335" s="4">
        <v>70</v>
      </c>
      <c r="H335" s="1">
        <v>1.33</v>
      </c>
      <c r="I335" s="24">
        <f t="shared" si="5"/>
        <v>11.98328482437824</v>
      </c>
      <c r="J335" s="24" t="str">
        <f>VLOOKUP(I335,MAT_IND!C$6:D$12,2,TRUE)</f>
        <v>Algo Frío</v>
      </c>
      <c r="K335" s="11">
        <v>2</v>
      </c>
      <c r="L335" s="11" t="s">
        <v>163</v>
      </c>
      <c r="M335" s="11">
        <v>6</v>
      </c>
      <c r="N335" s="11">
        <v>-74.04803819</v>
      </c>
      <c r="O335" s="12">
        <v>4.6618902950000001</v>
      </c>
    </row>
    <row r="336" spans="1:15" x14ac:dyDescent="0.25">
      <c r="A336" s="10">
        <v>335</v>
      </c>
      <c r="B336" s="3" t="s">
        <v>1231</v>
      </c>
      <c r="C336" s="3" t="s">
        <v>1206</v>
      </c>
      <c r="D336" s="3" t="s">
        <v>1</v>
      </c>
      <c r="E336" s="3" t="s">
        <v>1232</v>
      </c>
      <c r="F336" s="1">
        <v>16.260000000000002</v>
      </c>
      <c r="G336" s="4">
        <v>70</v>
      </c>
      <c r="H336" s="1">
        <v>1.33</v>
      </c>
      <c r="I336" s="24">
        <f t="shared" si="5"/>
        <v>11.98328482437824</v>
      </c>
      <c r="J336" s="24" t="str">
        <f>VLOOKUP(I336,MAT_IND!C$6:D$12,2,TRUE)</f>
        <v>Algo Frío</v>
      </c>
      <c r="K336" s="11">
        <v>2</v>
      </c>
      <c r="L336" s="11" t="s">
        <v>163</v>
      </c>
      <c r="M336" s="11">
        <v>6</v>
      </c>
      <c r="N336" s="11">
        <v>-74.047042079999997</v>
      </c>
      <c r="O336" s="12">
        <v>4.6608366419999996</v>
      </c>
    </row>
    <row r="337" spans="1:15" x14ac:dyDescent="0.25">
      <c r="A337" s="10">
        <v>336</v>
      </c>
      <c r="B337" s="3" t="s">
        <v>1233</v>
      </c>
      <c r="C337" s="3" t="s">
        <v>1206</v>
      </c>
      <c r="D337" s="3" t="s">
        <v>1</v>
      </c>
      <c r="E337" s="3" t="s">
        <v>1234</v>
      </c>
      <c r="F337" s="1">
        <v>16.260000000000002</v>
      </c>
      <c r="G337" s="4">
        <v>70</v>
      </c>
      <c r="H337" s="1">
        <v>1.51</v>
      </c>
      <c r="I337" s="24">
        <f t="shared" si="5"/>
        <v>12.217776001340578</v>
      </c>
      <c r="J337" s="24" t="str">
        <f>VLOOKUP(I337,MAT_IND!C$6:D$12,2,TRUE)</f>
        <v>Algo Frío</v>
      </c>
      <c r="K337" s="11">
        <v>2</v>
      </c>
      <c r="L337" s="11" t="s">
        <v>163</v>
      </c>
      <c r="M337" s="11">
        <v>6</v>
      </c>
      <c r="N337" s="11">
        <v>-74.042977899999997</v>
      </c>
      <c r="O337" s="12">
        <v>4.6678228730000004</v>
      </c>
    </row>
    <row r="338" spans="1:15" x14ac:dyDescent="0.25">
      <c r="A338" s="10">
        <v>337</v>
      </c>
      <c r="B338" s="3" t="s">
        <v>1235</v>
      </c>
      <c r="C338" s="3" t="s">
        <v>1206</v>
      </c>
      <c r="D338" s="3" t="s">
        <v>1</v>
      </c>
      <c r="E338" s="3" t="s">
        <v>1236</v>
      </c>
      <c r="F338" s="1">
        <v>16.260000000000002</v>
      </c>
      <c r="G338" s="4">
        <v>70</v>
      </c>
      <c r="H338" s="1">
        <v>1.51</v>
      </c>
      <c r="I338" s="24">
        <f t="shared" si="5"/>
        <v>12.217776001340578</v>
      </c>
      <c r="J338" s="24" t="str">
        <f>VLOOKUP(I338,MAT_IND!C$6:D$12,2,TRUE)</f>
        <v>Algo Frío</v>
      </c>
      <c r="K338" s="11">
        <v>2</v>
      </c>
      <c r="L338" s="11" t="s">
        <v>163</v>
      </c>
      <c r="M338" s="11">
        <v>6</v>
      </c>
      <c r="N338" s="11">
        <v>-74.045889990000006</v>
      </c>
      <c r="O338" s="12">
        <v>4.6677046779999998</v>
      </c>
    </row>
    <row r="339" spans="1:15" x14ac:dyDescent="0.25">
      <c r="A339" s="10">
        <v>338</v>
      </c>
      <c r="B339" s="3" t="s">
        <v>1237</v>
      </c>
      <c r="C339" s="3" t="s">
        <v>1206</v>
      </c>
      <c r="D339" s="3" t="s">
        <v>1</v>
      </c>
      <c r="E339" s="3" t="s">
        <v>1238</v>
      </c>
      <c r="F339" s="1">
        <v>16.260000000000002</v>
      </c>
      <c r="G339" s="4">
        <v>70</v>
      </c>
      <c r="H339" s="1">
        <v>1.33</v>
      </c>
      <c r="I339" s="24">
        <f t="shared" si="5"/>
        <v>11.98328482437824</v>
      </c>
      <c r="J339" s="24" t="str">
        <f>VLOOKUP(I339,MAT_IND!C$6:D$12,2,TRUE)</f>
        <v>Algo Frío</v>
      </c>
      <c r="K339" s="11">
        <v>2</v>
      </c>
      <c r="L339" s="11" t="s">
        <v>163</v>
      </c>
      <c r="M339" s="11">
        <v>6</v>
      </c>
      <c r="N339" s="11">
        <v>-74.049222589999999</v>
      </c>
      <c r="O339" s="12">
        <v>4.6562670820000003</v>
      </c>
    </row>
    <row r="340" spans="1:15" x14ac:dyDescent="0.25">
      <c r="A340" s="10">
        <v>339</v>
      </c>
      <c r="B340" s="3" t="s">
        <v>1239</v>
      </c>
      <c r="C340" s="3" t="s">
        <v>1206</v>
      </c>
      <c r="D340" s="3" t="s">
        <v>1</v>
      </c>
      <c r="E340" s="3" t="s">
        <v>1240</v>
      </c>
      <c r="F340" s="1">
        <v>15.73</v>
      </c>
      <c r="G340" s="4">
        <v>70</v>
      </c>
      <c r="H340" s="1">
        <v>1.51</v>
      </c>
      <c r="I340" s="24">
        <f t="shared" si="5"/>
        <v>12.593380483980399</v>
      </c>
      <c r="J340" s="24" t="str">
        <f>VLOOKUP(I340,MAT_IND!C$6:D$12,2,TRUE)</f>
        <v>Algo Frío</v>
      </c>
      <c r="K340" s="11">
        <v>2</v>
      </c>
      <c r="L340" s="11" t="s">
        <v>163</v>
      </c>
      <c r="M340" s="11">
        <v>6</v>
      </c>
      <c r="N340" s="11">
        <v>-74.055721719999994</v>
      </c>
      <c r="O340" s="12">
        <v>4.6773089270000003</v>
      </c>
    </row>
    <row r="341" spans="1:15" x14ac:dyDescent="0.25">
      <c r="A341" s="10">
        <v>340</v>
      </c>
      <c r="B341" s="3" t="s">
        <v>1241</v>
      </c>
      <c r="C341" s="3" t="s">
        <v>1206</v>
      </c>
      <c r="D341" s="3" t="s">
        <v>1</v>
      </c>
      <c r="E341" s="3" t="s">
        <v>1242</v>
      </c>
      <c r="F341" s="1">
        <v>15.76</v>
      </c>
      <c r="G341" s="4">
        <v>70</v>
      </c>
      <c r="H341" s="1">
        <v>1.68</v>
      </c>
      <c r="I341" s="24">
        <f t="shared" si="5"/>
        <v>12.787110239631197</v>
      </c>
      <c r="J341" s="24" t="str">
        <f>VLOOKUP(I341,MAT_IND!C$6:D$12,2,TRUE)</f>
        <v>Algo Frío</v>
      </c>
      <c r="K341" s="11">
        <v>2</v>
      </c>
      <c r="L341" s="11" t="s">
        <v>163</v>
      </c>
      <c r="M341" s="11">
        <v>6</v>
      </c>
      <c r="N341" s="11">
        <v>-74.055167119999993</v>
      </c>
      <c r="O341" s="12">
        <v>4.6841203169999996</v>
      </c>
    </row>
    <row r="342" spans="1:15" x14ac:dyDescent="0.25">
      <c r="A342" s="10">
        <v>341</v>
      </c>
      <c r="B342" s="3" t="s">
        <v>1243</v>
      </c>
      <c r="C342" s="3" t="s">
        <v>1206</v>
      </c>
      <c r="D342" s="3" t="s">
        <v>1</v>
      </c>
      <c r="E342" s="3" t="s">
        <v>1244</v>
      </c>
      <c r="F342" s="1">
        <v>15.76</v>
      </c>
      <c r="G342" s="4">
        <v>70</v>
      </c>
      <c r="H342" s="1">
        <v>1.68</v>
      </c>
      <c r="I342" s="24">
        <f t="shared" si="5"/>
        <v>12.787110239631197</v>
      </c>
      <c r="J342" s="24" t="str">
        <f>VLOOKUP(I342,MAT_IND!C$6:D$12,2,TRUE)</f>
        <v>Algo Frío</v>
      </c>
      <c r="K342" s="11">
        <v>2</v>
      </c>
      <c r="L342" s="11" t="s">
        <v>163</v>
      </c>
      <c r="M342" s="11">
        <v>6</v>
      </c>
      <c r="N342" s="11">
        <v>-74.051861900000006</v>
      </c>
      <c r="O342" s="12">
        <v>4.6836007589999999</v>
      </c>
    </row>
    <row r="343" spans="1:15" x14ac:dyDescent="0.25">
      <c r="A343" s="10">
        <v>342</v>
      </c>
      <c r="B343" s="3" t="s">
        <v>1245</v>
      </c>
      <c r="C343" s="3" t="s">
        <v>1206</v>
      </c>
      <c r="D343" s="3" t="s">
        <v>1</v>
      </c>
      <c r="E343" s="3" t="s">
        <v>1242</v>
      </c>
      <c r="F343" s="1">
        <v>15.76</v>
      </c>
      <c r="G343" s="4">
        <v>70</v>
      </c>
      <c r="H343" s="1">
        <v>1.68</v>
      </c>
      <c r="I343" s="24">
        <f t="shared" si="5"/>
        <v>12.787110239631197</v>
      </c>
      <c r="J343" s="24" t="str">
        <f>VLOOKUP(I343,MAT_IND!C$6:D$12,2,TRUE)</f>
        <v>Algo Frío</v>
      </c>
      <c r="K343" s="11">
        <v>2</v>
      </c>
      <c r="L343" s="11" t="s">
        <v>163</v>
      </c>
      <c r="M343" s="11">
        <v>6</v>
      </c>
      <c r="N343" s="11">
        <v>-74.052825459999994</v>
      </c>
      <c r="O343" s="12">
        <v>4.6843947879999996</v>
      </c>
    </row>
    <row r="344" spans="1:15" x14ac:dyDescent="0.25">
      <c r="A344" s="10">
        <v>343</v>
      </c>
      <c r="B344" s="3" t="s">
        <v>1246</v>
      </c>
      <c r="C344" s="3" t="s">
        <v>1206</v>
      </c>
      <c r="D344" s="3" t="s">
        <v>1</v>
      </c>
      <c r="E344" s="3" t="s">
        <v>1247</v>
      </c>
      <c r="F344" s="1">
        <v>16.260000000000002</v>
      </c>
      <c r="G344" s="4">
        <v>70</v>
      </c>
      <c r="H344" s="1">
        <v>1.33</v>
      </c>
      <c r="I344" s="24">
        <f t="shared" si="5"/>
        <v>11.98328482437824</v>
      </c>
      <c r="J344" s="24" t="str">
        <f>VLOOKUP(I344,MAT_IND!C$6:D$12,2,TRUE)</f>
        <v>Algo Frío</v>
      </c>
      <c r="K344" s="11">
        <v>2</v>
      </c>
      <c r="L344" s="11" t="s">
        <v>163</v>
      </c>
      <c r="M344" s="11">
        <v>5</v>
      </c>
      <c r="N344" s="11">
        <v>-74.055989199999999</v>
      </c>
      <c r="O344" s="12">
        <v>4.6620818350000004</v>
      </c>
    </row>
    <row r="345" spans="1:15" x14ac:dyDescent="0.25">
      <c r="A345" s="10">
        <v>344</v>
      </c>
      <c r="B345" s="3" t="s">
        <v>1248</v>
      </c>
      <c r="C345" s="3" t="s">
        <v>1206</v>
      </c>
      <c r="D345" s="3" t="s">
        <v>1</v>
      </c>
      <c r="E345" s="3" t="s">
        <v>1249</v>
      </c>
      <c r="F345" s="1">
        <v>16.260000000000002</v>
      </c>
      <c r="G345" s="4">
        <v>70</v>
      </c>
      <c r="H345" s="1">
        <v>1.1200000000000001</v>
      </c>
      <c r="I345" s="24">
        <f t="shared" si="5"/>
        <v>11.688618187398253</v>
      </c>
      <c r="J345" s="24" t="str">
        <f>VLOOKUP(I345,MAT_IND!C$6:D$12,2,TRUE)</f>
        <v>Algo Frío</v>
      </c>
      <c r="K345" s="11">
        <v>2</v>
      </c>
      <c r="L345" s="11" t="s">
        <v>163</v>
      </c>
      <c r="M345" s="11">
        <v>4</v>
      </c>
      <c r="N345" s="11">
        <v>-74.062997210000006</v>
      </c>
      <c r="O345" s="12">
        <v>4.6543181489999998</v>
      </c>
    </row>
    <row r="346" spans="1:15" x14ac:dyDescent="0.25">
      <c r="A346" s="10">
        <v>345</v>
      </c>
      <c r="B346" s="3" t="s">
        <v>1250</v>
      </c>
      <c r="C346" s="3" t="s">
        <v>1206</v>
      </c>
      <c r="D346" s="3" t="s">
        <v>1</v>
      </c>
      <c r="E346" s="3" t="s">
        <v>1251</v>
      </c>
      <c r="F346" s="1">
        <v>16.260000000000002</v>
      </c>
      <c r="G346" s="4">
        <v>70</v>
      </c>
      <c r="H346" s="1">
        <v>1.1200000000000001</v>
      </c>
      <c r="I346" s="24">
        <f t="shared" si="5"/>
        <v>11.688618187398253</v>
      </c>
      <c r="J346" s="24" t="str">
        <f>VLOOKUP(I346,MAT_IND!C$6:D$12,2,TRUE)</f>
        <v>Algo Frío</v>
      </c>
      <c r="K346" s="11">
        <v>2</v>
      </c>
      <c r="L346" s="11" t="s">
        <v>163</v>
      </c>
      <c r="M346" s="11">
        <v>4</v>
      </c>
      <c r="N346" s="11">
        <v>-74.059916169999994</v>
      </c>
      <c r="O346" s="12">
        <v>4.6548138899999998</v>
      </c>
    </row>
    <row r="347" spans="1:15" x14ac:dyDescent="0.25">
      <c r="A347" s="10">
        <v>346</v>
      </c>
      <c r="B347" s="3" t="s">
        <v>1252</v>
      </c>
      <c r="C347" s="3" t="s">
        <v>1206</v>
      </c>
      <c r="D347" s="3" t="s">
        <v>1</v>
      </c>
      <c r="E347" s="3" t="s">
        <v>1251</v>
      </c>
      <c r="F347" s="1">
        <v>16.260000000000002</v>
      </c>
      <c r="G347" s="4">
        <v>70</v>
      </c>
      <c r="H347" s="1">
        <v>1.1200000000000001</v>
      </c>
      <c r="I347" s="24">
        <f t="shared" si="5"/>
        <v>11.688618187398253</v>
      </c>
      <c r="J347" s="24" t="str">
        <f>VLOOKUP(I347,MAT_IND!C$6:D$12,2,TRUE)</f>
        <v>Algo Frío</v>
      </c>
      <c r="K347" s="11">
        <v>2</v>
      </c>
      <c r="L347" s="11" t="s">
        <v>163</v>
      </c>
      <c r="M347" s="11">
        <v>4</v>
      </c>
      <c r="N347" s="11">
        <v>-74.059256939999997</v>
      </c>
      <c r="O347" s="12">
        <v>4.6535658130000002</v>
      </c>
    </row>
    <row r="348" spans="1:15" x14ac:dyDescent="0.25">
      <c r="A348" s="10">
        <v>347</v>
      </c>
      <c r="B348" s="3" t="s">
        <v>1253</v>
      </c>
      <c r="C348" s="3" t="s">
        <v>1206</v>
      </c>
      <c r="D348" s="3" t="s">
        <v>1</v>
      </c>
      <c r="E348" s="3" t="s">
        <v>1254</v>
      </c>
      <c r="F348" s="1">
        <v>15.76</v>
      </c>
      <c r="G348" s="4">
        <v>70</v>
      </c>
      <c r="H348" s="1">
        <v>1.51</v>
      </c>
      <c r="I348" s="24">
        <f t="shared" si="5"/>
        <v>12.57211985288758</v>
      </c>
      <c r="J348" s="24" t="str">
        <f>VLOOKUP(I348,MAT_IND!C$6:D$12,2,TRUE)</f>
        <v>Algo Frío</v>
      </c>
      <c r="K348" s="11">
        <v>2</v>
      </c>
      <c r="L348" s="11" t="s">
        <v>163</v>
      </c>
      <c r="M348" s="11">
        <v>6</v>
      </c>
      <c r="N348" s="11">
        <v>-74.041316559999999</v>
      </c>
      <c r="O348" s="12">
        <v>4.6798771370000001</v>
      </c>
    </row>
    <row r="349" spans="1:15" x14ac:dyDescent="0.25">
      <c r="A349" s="10">
        <v>348</v>
      </c>
      <c r="B349" s="3" t="s">
        <v>1255</v>
      </c>
      <c r="C349" s="3" t="s">
        <v>1206</v>
      </c>
      <c r="D349" s="3" t="s">
        <v>1</v>
      </c>
      <c r="E349" s="3" t="s">
        <v>1256</v>
      </c>
      <c r="F349" s="1">
        <v>15.76</v>
      </c>
      <c r="G349" s="4">
        <v>70</v>
      </c>
      <c r="H349" s="1">
        <v>1.51</v>
      </c>
      <c r="I349" s="24">
        <f t="shared" si="5"/>
        <v>12.57211985288758</v>
      </c>
      <c r="J349" s="24" t="str">
        <f>VLOOKUP(I349,MAT_IND!C$6:D$12,2,TRUE)</f>
        <v>Algo Frío</v>
      </c>
      <c r="K349" s="11">
        <v>2</v>
      </c>
      <c r="L349" s="11" t="s">
        <v>163</v>
      </c>
      <c r="M349" s="11">
        <v>6</v>
      </c>
      <c r="N349" s="11">
        <v>-74.046737440000001</v>
      </c>
      <c r="O349" s="12">
        <v>4.6814743779999999</v>
      </c>
    </row>
    <row r="350" spans="1:15" x14ac:dyDescent="0.25">
      <c r="A350" s="10">
        <v>349</v>
      </c>
      <c r="B350" s="3" t="s">
        <v>1257</v>
      </c>
      <c r="C350" s="3" t="s">
        <v>1206</v>
      </c>
      <c r="D350" s="3" t="s">
        <v>1</v>
      </c>
      <c r="E350" s="3" t="s">
        <v>1256</v>
      </c>
      <c r="F350" s="1">
        <v>15.76</v>
      </c>
      <c r="G350" s="4">
        <v>70</v>
      </c>
      <c r="H350" s="1">
        <v>1.51</v>
      </c>
      <c r="I350" s="24">
        <f t="shared" si="5"/>
        <v>12.57211985288758</v>
      </c>
      <c r="J350" s="24" t="str">
        <f>VLOOKUP(I350,MAT_IND!C$6:D$12,2,TRUE)</f>
        <v>Algo Frío</v>
      </c>
      <c r="K350" s="11">
        <v>2</v>
      </c>
      <c r="L350" s="11" t="s">
        <v>163</v>
      </c>
      <c r="M350" s="11">
        <v>6</v>
      </c>
      <c r="N350" s="11">
        <v>-74.044693989999999</v>
      </c>
      <c r="O350" s="12">
        <v>4.6810662519999999</v>
      </c>
    </row>
    <row r="351" spans="1:15" x14ac:dyDescent="0.25">
      <c r="A351" s="10">
        <v>350</v>
      </c>
      <c r="B351" s="3" t="s">
        <v>1258</v>
      </c>
      <c r="C351" s="3" t="s">
        <v>1206</v>
      </c>
      <c r="D351" s="3" t="s">
        <v>1</v>
      </c>
      <c r="E351" s="3" t="s">
        <v>1256</v>
      </c>
      <c r="F351" s="1">
        <v>15.76</v>
      </c>
      <c r="G351" s="4">
        <v>70</v>
      </c>
      <c r="H351" s="1">
        <v>1.51</v>
      </c>
      <c r="I351" s="24">
        <f t="shared" si="5"/>
        <v>12.57211985288758</v>
      </c>
      <c r="J351" s="24" t="str">
        <f>VLOOKUP(I351,MAT_IND!C$6:D$12,2,TRUE)</f>
        <v>Algo Frío</v>
      </c>
      <c r="K351" s="11">
        <v>2</v>
      </c>
      <c r="L351" s="11" t="s">
        <v>163</v>
      </c>
      <c r="M351" s="11">
        <v>6</v>
      </c>
      <c r="N351" s="11">
        <v>-74.04763672</v>
      </c>
      <c r="O351" s="12">
        <v>4.6825395959999998</v>
      </c>
    </row>
    <row r="352" spans="1:15" x14ac:dyDescent="0.25">
      <c r="A352" s="10">
        <v>351</v>
      </c>
      <c r="B352" s="3" t="s">
        <v>1259</v>
      </c>
      <c r="C352" s="3" t="s">
        <v>1206</v>
      </c>
      <c r="D352" s="3" t="s">
        <v>1</v>
      </c>
      <c r="E352" s="3" t="s">
        <v>1260</v>
      </c>
      <c r="F352" s="1">
        <v>15.73</v>
      </c>
      <c r="G352" s="4">
        <v>70</v>
      </c>
      <c r="H352" s="1">
        <v>1.51</v>
      </c>
      <c r="I352" s="24">
        <f t="shared" si="5"/>
        <v>12.593380483980399</v>
      </c>
      <c r="J352" s="24" t="str">
        <f>VLOOKUP(I352,MAT_IND!C$6:D$12,2,TRUE)</f>
        <v>Algo Frío</v>
      </c>
      <c r="K352" s="11">
        <v>2</v>
      </c>
      <c r="L352" s="11" t="s">
        <v>163</v>
      </c>
      <c r="M352" s="11">
        <v>6</v>
      </c>
      <c r="N352" s="11">
        <v>-74.048304599999994</v>
      </c>
      <c r="O352" s="12">
        <v>4.6767594629999998</v>
      </c>
    </row>
    <row r="353" spans="1:15" x14ac:dyDescent="0.25">
      <c r="A353" s="10">
        <v>352</v>
      </c>
      <c r="B353" s="3" t="s">
        <v>1261</v>
      </c>
      <c r="C353" s="3" t="s">
        <v>1206</v>
      </c>
      <c r="D353" s="3" t="s">
        <v>1</v>
      </c>
      <c r="E353" s="3" t="s">
        <v>1236</v>
      </c>
      <c r="F353" s="1">
        <v>16.260000000000002</v>
      </c>
      <c r="G353" s="4">
        <v>70</v>
      </c>
      <c r="H353" s="1">
        <v>1.51</v>
      </c>
      <c r="I353" s="24">
        <f t="shared" si="5"/>
        <v>12.217776001340578</v>
      </c>
      <c r="J353" s="24" t="str">
        <f>VLOOKUP(I353,MAT_IND!C$6:D$12,2,TRUE)</f>
        <v>Algo Frío</v>
      </c>
      <c r="K353" s="11">
        <v>2</v>
      </c>
      <c r="L353" s="11" t="s">
        <v>163</v>
      </c>
      <c r="M353" s="11">
        <v>6</v>
      </c>
      <c r="N353" s="11">
        <v>-74.05038863</v>
      </c>
      <c r="O353" s="12">
        <v>4.6702079440000004</v>
      </c>
    </row>
    <row r="354" spans="1:15" x14ac:dyDescent="0.25">
      <c r="A354" s="10">
        <v>353</v>
      </c>
      <c r="B354" s="3" t="s">
        <v>1262</v>
      </c>
      <c r="C354" s="3" t="s">
        <v>1206</v>
      </c>
      <c r="D354" s="3" t="s">
        <v>1</v>
      </c>
      <c r="E354" s="3" t="s">
        <v>1263</v>
      </c>
      <c r="F354" s="1">
        <v>16.260000000000002</v>
      </c>
      <c r="G354" s="4">
        <v>70</v>
      </c>
      <c r="H354" s="1">
        <v>1.51</v>
      </c>
      <c r="I354" s="24">
        <f t="shared" si="5"/>
        <v>12.217776001340578</v>
      </c>
      <c r="J354" s="24" t="str">
        <f>VLOOKUP(I354,MAT_IND!C$6:D$12,2,TRUE)</f>
        <v>Algo Frío</v>
      </c>
      <c r="K354" s="11">
        <v>2</v>
      </c>
      <c r="L354" s="11" t="s">
        <v>163</v>
      </c>
      <c r="M354" s="11">
        <v>5</v>
      </c>
      <c r="N354" s="11">
        <v>-74.054072640000001</v>
      </c>
      <c r="O354" s="12">
        <v>4.6689993660000004</v>
      </c>
    </row>
    <row r="355" spans="1:15" x14ac:dyDescent="0.25">
      <c r="A355" s="10">
        <v>354</v>
      </c>
      <c r="B355" s="3" t="s">
        <v>1264</v>
      </c>
      <c r="C355" s="3" t="s">
        <v>1206</v>
      </c>
      <c r="D355" s="3" t="s">
        <v>1</v>
      </c>
      <c r="E355" s="3" t="s">
        <v>1219</v>
      </c>
      <c r="F355" s="1">
        <v>15.76</v>
      </c>
      <c r="G355" s="4">
        <v>70</v>
      </c>
      <c r="H355" s="1">
        <v>1.51</v>
      </c>
      <c r="I355" s="24">
        <f t="shared" si="5"/>
        <v>12.57211985288758</v>
      </c>
      <c r="J355" s="24" t="str">
        <f>VLOOKUP(I355,MAT_IND!C$6:D$12,2,TRUE)</f>
        <v>Algo Frío</v>
      </c>
      <c r="K355" s="11">
        <v>2</v>
      </c>
      <c r="L355" s="11" t="s">
        <v>163</v>
      </c>
      <c r="M355" s="11">
        <v>6</v>
      </c>
      <c r="N355" s="11">
        <v>-74.043024270000004</v>
      </c>
      <c r="O355" s="12">
        <v>4.6810467899999999</v>
      </c>
    </row>
    <row r="356" spans="1:15" x14ac:dyDescent="0.25">
      <c r="A356" s="10">
        <v>355</v>
      </c>
      <c r="B356" s="3" t="s">
        <v>1265</v>
      </c>
      <c r="C356" s="3" t="s">
        <v>1206</v>
      </c>
      <c r="D356" s="3" t="s">
        <v>1</v>
      </c>
      <c r="E356" s="3" t="s">
        <v>1266</v>
      </c>
      <c r="F356" s="1">
        <v>16.260000000000002</v>
      </c>
      <c r="G356" s="4">
        <v>70</v>
      </c>
      <c r="H356" s="1">
        <v>1.51</v>
      </c>
      <c r="I356" s="24">
        <f t="shared" si="5"/>
        <v>12.217776001340578</v>
      </c>
      <c r="J356" s="24" t="str">
        <f>VLOOKUP(I356,MAT_IND!C$6:D$12,2,TRUE)</f>
        <v>Algo Frío</v>
      </c>
      <c r="K356" s="11">
        <v>2</v>
      </c>
      <c r="L356" s="11" t="s">
        <v>163</v>
      </c>
      <c r="M356" s="11">
        <v>5</v>
      </c>
      <c r="N356" s="11">
        <v>-74.057616049999993</v>
      </c>
      <c r="O356" s="12">
        <v>4.6727791099999996</v>
      </c>
    </row>
    <row r="357" spans="1:15" x14ac:dyDescent="0.25">
      <c r="A357" s="10">
        <v>356</v>
      </c>
      <c r="B357" s="3" t="s">
        <v>1267</v>
      </c>
      <c r="C357" s="3" t="s">
        <v>1206</v>
      </c>
      <c r="D357" s="3" t="s">
        <v>1</v>
      </c>
      <c r="E357" s="3" t="s">
        <v>1266</v>
      </c>
      <c r="F357" s="1">
        <v>16.260000000000002</v>
      </c>
      <c r="G357" s="4">
        <v>70</v>
      </c>
      <c r="H357" s="1">
        <v>1.51</v>
      </c>
      <c r="I357" s="24">
        <f t="shared" si="5"/>
        <v>12.217776001340578</v>
      </c>
      <c r="J357" s="24" t="str">
        <f>VLOOKUP(I357,MAT_IND!C$6:D$12,2,TRUE)</f>
        <v>Algo Frío</v>
      </c>
      <c r="K357" s="11">
        <v>2</v>
      </c>
      <c r="L357" s="11" t="s">
        <v>163</v>
      </c>
      <c r="M357" s="11">
        <v>5</v>
      </c>
      <c r="N357" s="11">
        <v>-74.056039580000004</v>
      </c>
      <c r="O357" s="12">
        <v>4.6720122110000002</v>
      </c>
    </row>
    <row r="358" spans="1:15" x14ac:dyDescent="0.25">
      <c r="A358" s="10">
        <v>357</v>
      </c>
      <c r="B358" s="3" t="s">
        <v>1268</v>
      </c>
      <c r="C358" s="3" t="s">
        <v>1206</v>
      </c>
      <c r="D358" s="3" t="s">
        <v>1</v>
      </c>
      <c r="E358" s="3" t="s">
        <v>1266</v>
      </c>
      <c r="F358" s="1">
        <v>16.260000000000002</v>
      </c>
      <c r="G358" s="4">
        <v>70</v>
      </c>
      <c r="H358" s="1">
        <v>1.51</v>
      </c>
      <c r="I358" s="24">
        <f t="shared" si="5"/>
        <v>12.217776001340578</v>
      </c>
      <c r="J358" s="24" t="str">
        <f>VLOOKUP(I358,MAT_IND!C$6:D$12,2,TRUE)</f>
        <v>Algo Frío</v>
      </c>
      <c r="K358" s="11">
        <v>2</v>
      </c>
      <c r="L358" s="11" t="s">
        <v>163</v>
      </c>
      <c r="M358" s="11">
        <v>5</v>
      </c>
      <c r="N358" s="11">
        <v>-74.054811619999995</v>
      </c>
      <c r="O358" s="12">
        <v>4.6716710499999996</v>
      </c>
    </row>
    <row r="359" spans="1:15" x14ac:dyDescent="0.25">
      <c r="A359" s="10">
        <v>358</v>
      </c>
      <c r="B359" s="3" t="s">
        <v>1269</v>
      </c>
      <c r="C359" s="3" t="s">
        <v>1206</v>
      </c>
      <c r="D359" s="3" t="s">
        <v>1</v>
      </c>
      <c r="E359" s="3" t="s">
        <v>1270</v>
      </c>
      <c r="F359" s="1">
        <v>16.260000000000002</v>
      </c>
      <c r="G359" s="4">
        <v>70</v>
      </c>
      <c r="H359" s="1">
        <v>1.51</v>
      </c>
      <c r="I359" s="24">
        <f t="shared" si="5"/>
        <v>12.217776001340578</v>
      </c>
      <c r="J359" s="24" t="str">
        <f>VLOOKUP(I359,MAT_IND!C$6:D$12,2,TRUE)</f>
        <v>Algo Frío</v>
      </c>
      <c r="K359" s="11">
        <v>2</v>
      </c>
      <c r="L359" s="11" t="s">
        <v>163</v>
      </c>
      <c r="M359" s="11">
        <v>6</v>
      </c>
      <c r="N359" s="11">
        <v>-74.052085739999995</v>
      </c>
      <c r="O359" s="12">
        <v>4.6694184710000002</v>
      </c>
    </row>
    <row r="360" spans="1:15" x14ac:dyDescent="0.25">
      <c r="A360" s="10">
        <v>359</v>
      </c>
      <c r="B360" s="3" t="s">
        <v>1271</v>
      </c>
      <c r="C360" s="3" t="s">
        <v>1206</v>
      </c>
      <c r="D360" s="3" t="s">
        <v>1</v>
      </c>
      <c r="E360" s="3" t="s">
        <v>1272</v>
      </c>
      <c r="F360" s="1">
        <v>16.260000000000002</v>
      </c>
      <c r="G360" s="4">
        <v>70</v>
      </c>
      <c r="H360" s="1">
        <v>1.51</v>
      </c>
      <c r="I360" s="24">
        <f t="shared" si="5"/>
        <v>12.217776001340578</v>
      </c>
      <c r="J360" s="24" t="str">
        <f>VLOOKUP(I360,MAT_IND!C$6:D$12,2,TRUE)</f>
        <v>Algo Frío</v>
      </c>
      <c r="K360" s="11">
        <v>2</v>
      </c>
      <c r="L360" s="11" t="s">
        <v>163</v>
      </c>
      <c r="M360" s="11">
        <v>5</v>
      </c>
      <c r="N360" s="11">
        <v>-74.056105610000003</v>
      </c>
      <c r="O360" s="12">
        <v>4.6690287719999999</v>
      </c>
    </row>
    <row r="361" spans="1:15" x14ac:dyDescent="0.25">
      <c r="A361" s="10">
        <v>360</v>
      </c>
      <c r="B361" s="3" t="s">
        <v>1273</v>
      </c>
      <c r="C361" s="3" t="s">
        <v>1206</v>
      </c>
      <c r="D361" s="3" t="s">
        <v>1</v>
      </c>
      <c r="E361" s="3" t="s">
        <v>1266</v>
      </c>
      <c r="F361" s="1">
        <v>16.260000000000002</v>
      </c>
      <c r="G361" s="4">
        <v>70</v>
      </c>
      <c r="H361" s="1">
        <v>1.51</v>
      </c>
      <c r="I361" s="24">
        <f t="shared" si="5"/>
        <v>12.217776001340578</v>
      </c>
      <c r="J361" s="24" t="str">
        <f>VLOOKUP(I361,MAT_IND!C$6:D$12,2,TRUE)</f>
        <v>Algo Frío</v>
      </c>
      <c r="K361" s="11">
        <v>2</v>
      </c>
      <c r="L361" s="11" t="s">
        <v>163</v>
      </c>
      <c r="M361" s="11">
        <v>5</v>
      </c>
      <c r="N361" s="11">
        <v>-74.057813240000002</v>
      </c>
      <c r="O361" s="12">
        <v>4.6696961740000003</v>
      </c>
    </row>
    <row r="362" spans="1:15" x14ac:dyDescent="0.25">
      <c r="A362" s="10">
        <v>361</v>
      </c>
      <c r="B362" s="3" t="s">
        <v>1274</v>
      </c>
      <c r="C362" s="3" t="s">
        <v>1206</v>
      </c>
      <c r="D362" s="3" t="s">
        <v>1</v>
      </c>
      <c r="E362" s="3" t="s">
        <v>1260</v>
      </c>
      <c r="F362" s="1">
        <v>15.76</v>
      </c>
      <c r="G362" s="4">
        <v>70</v>
      </c>
      <c r="H362" s="1">
        <v>1.68</v>
      </c>
      <c r="I362" s="24">
        <f t="shared" si="5"/>
        <v>12.787110239631197</v>
      </c>
      <c r="J362" s="24" t="str">
        <f>VLOOKUP(I362,MAT_IND!C$6:D$12,2,TRUE)</f>
        <v>Algo Frío</v>
      </c>
      <c r="K362" s="11">
        <v>2</v>
      </c>
      <c r="L362" s="11" t="s">
        <v>163</v>
      </c>
      <c r="M362" s="11">
        <v>6</v>
      </c>
      <c r="N362" s="11">
        <v>-74.054329839999994</v>
      </c>
      <c r="O362" s="12">
        <v>4.6819830869999999</v>
      </c>
    </row>
    <row r="363" spans="1:15" x14ac:dyDescent="0.25">
      <c r="A363" s="10">
        <v>362</v>
      </c>
      <c r="B363" s="3" t="s">
        <v>1275</v>
      </c>
      <c r="C363" s="3" t="s">
        <v>1206</v>
      </c>
      <c r="D363" s="3" t="s">
        <v>1</v>
      </c>
      <c r="E363" s="3" t="s">
        <v>1260</v>
      </c>
      <c r="F363" s="1">
        <v>15.73</v>
      </c>
      <c r="G363" s="4">
        <v>70</v>
      </c>
      <c r="H363" s="1">
        <v>1.51</v>
      </c>
      <c r="I363" s="24">
        <f t="shared" si="5"/>
        <v>12.593380483980399</v>
      </c>
      <c r="J363" s="24" t="str">
        <f>VLOOKUP(I363,MAT_IND!C$6:D$12,2,TRUE)</f>
        <v>Algo Frío</v>
      </c>
      <c r="K363" s="11">
        <v>2</v>
      </c>
      <c r="L363" s="11" t="s">
        <v>163</v>
      </c>
      <c r="M363" s="11">
        <v>6</v>
      </c>
      <c r="N363" s="11">
        <v>-74.054654510000006</v>
      </c>
      <c r="O363" s="12">
        <v>4.6806552659999996</v>
      </c>
    </row>
    <row r="364" spans="1:15" x14ac:dyDescent="0.25">
      <c r="A364" s="10">
        <v>363</v>
      </c>
      <c r="B364" s="3" t="s">
        <v>1276</v>
      </c>
      <c r="C364" s="3" t="s">
        <v>1206</v>
      </c>
      <c r="D364" s="3" t="s">
        <v>1</v>
      </c>
      <c r="E364" s="3" t="s">
        <v>1260</v>
      </c>
      <c r="F364" s="1">
        <v>15.73</v>
      </c>
      <c r="G364" s="4">
        <v>70</v>
      </c>
      <c r="H364" s="1">
        <v>1.68</v>
      </c>
      <c r="I364" s="24">
        <f t="shared" si="5"/>
        <v>12.808734439585477</v>
      </c>
      <c r="J364" s="24" t="str">
        <f>VLOOKUP(I364,MAT_IND!C$6:D$12,2,TRUE)</f>
        <v>Algo Frío</v>
      </c>
      <c r="K364" s="11">
        <v>2</v>
      </c>
      <c r="L364" s="11" t="s">
        <v>163</v>
      </c>
      <c r="M364" s="11">
        <v>6</v>
      </c>
      <c r="N364" s="11">
        <v>-74.057689870000004</v>
      </c>
      <c r="O364" s="12">
        <v>4.6800413040000004</v>
      </c>
    </row>
    <row r="365" spans="1:15" x14ac:dyDescent="0.25">
      <c r="A365" s="10">
        <v>364</v>
      </c>
      <c r="B365" s="3" t="s">
        <v>1277</v>
      </c>
      <c r="C365" s="3" t="s">
        <v>1206</v>
      </c>
      <c r="D365" s="3" t="s">
        <v>1</v>
      </c>
      <c r="E365" s="3" t="s">
        <v>1260</v>
      </c>
      <c r="F365" s="1">
        <v>15.76</v>
      </c>
      <c r="G365" s="4">
        <v>70</v>
      </c>
      <c r="H365" s="1">
        <v>1.51</v>
      </c>
      <c r="I365" s="24">
        <f t="shared" si="5"/>
        <v>12.57211985288758</v>
      </c>
      <c r="J365" s="24" t="str">
        <f>VLOOKUP(I365,MAT_IND!C$6:D$12,2,TRUE)</f>
        <v>Algo Frío</v>
      </c>
      <c r="K365" s="11">
        <v>2</v>
      </c>
      <c r="L365" s="11" t="s">
        <v>163</v>
      </c>
      <c r="M365" s="11">
        <v>6</v>
      </c>
      <c r="N365" s="11">
        <v>-74.05347974</v>
      </c>
      <c r="O365" s="12">
        <v>4.681305643</v>
      </c>
    </row>
    <row r="366" spans="1:15" x14ac:dyDescent="0.25">
      <c r="A366" s="10">
        <v>365</v>
      </c>
      <c r="B366" s="3" t="s">
        <v>1278</v>
      </c>
      <c r="C366" s="3" t="s">
        <v>1206</v>
      </c>
      <c r="D366" s="3" t="s">
        <v>1</v>
      </c>
      <c r="E366" s="3" t="s">
        <v>1256</v>
      </c>
      <c r="F366" s="1">
        <v>15.76</v>
      </c>
      <c r="G366" s="4">
        <v>70</v>
      </c>
      <c r="H366" s="1">
        <v>1.51</v>
      </c>
      <c r="I366" s="24">
        <f t="shared" si="5"/>
        <v>12.57211985288758</v>
      </c>
      <c r="J366" s="24" t="str">
        <f>VLOOKUP(I366,MAT_IND!C$6:D$12,2,TRUE)</f>
        <v>Algo Frío</v>
      </c>
      <c r="K366" s="11">
        <v>2</v>
      </c>
      <c r="L366" s="11" t="s">
        <v>163</v>
      </c>
      <c r="M366" s="11">
        <v>6</v>
      </c>
      <c r="N366" s="11">
        <v>-74.048780230000006</v>
      </c>
      <c r="O366" s="12">
        <v>4.6818635840000002</v>
      </c>
    </row>
    <row r="367" spans="1:15" x14ac:dyDescent="0.25">
      <c r="A367" s="10">
        <v>366</v>
      </c>
      <c r="B367" s="3" t="s">
        <v>1279</v>
      </c>
      <c r="C367" s="3" t="s">
        <v>1206</v>
      </c>
      <c r="D367" s="3" t="s">
        <v>1</v>
      </c>
      <c r="E367" s="3" t="s">
        <v>1280</v>
      </c>
      <c r="F367" s="1">
        <v>16.260000000000002</v>
      </c>
      <c r="G367" s="4">
        <v>70</v>
      </c>
      <c r="H367" s="1">
        <v>1.51</v>
      </c>
      <c r="I367" s="24">
        <f t="shared" si="5"/>
        <v>12.217776001340578</v>
      </c>
      <c r="J367" s="24" t="str">
        <f>VLOOKUP(I367,MAT_IND!C$6:D$12,2,TRUE)</f>
        <v>Algo Frío</v>
      </c>
      <c r="K367" s="11">
        <v>2</v>
      </c>
      <c r="L367" s="11" t="s">
        <v>163</v>
      </c>
      <c r="M367" s="11">
        <v>5</v>
      </c>
      <c r="N367" s="11">
        <v>-74.05885997</v>
      </c>
      <c r="O367" s="12">
        <v>4.6650939129999998</v>
      </c>
    </row>
    <row r="368" spans="1:15" x14ac:dyDescent="0.25">
      <c r="A368" s="10">
        <v>367</v>
      </c>
      <c r="B368" s="3" t="s">
        <v>1281</v>
      </c>
      <c r="C368" s="3" t="s">
        <v>1206</v>
      </c>
      <c r="D368" s="3" t="s">
        <v>1</v>
      </c>
      <c r="E368" s="3" t="s">
        <v>1282</v>
      </c>
      <c r="F368" s="1">
        <v>16.260000000000002</v>
      </c>
      <c r="G368" s="4">
        <v>70</v>
      </c>
      <c r="H368" s="1">
        <v>1.1200000000000001</v>
      </c>
      <c r="I368" s="24">
        <f t="shared" si="5"/>
        <v>11.688618187398253</v>
      </c>
      <c r="J368" s="24" t="str">
        <f>VLOOKUP(I368,MAT_IND!C$6:D$12,2,TRUE)</f>
        <v>Algo Frío</v>
      </c>
      <c r="K368" s="11">
        <v>2</v>
      </c>
      <c r="L368" s="11" t="s">
        <v>163</v>
      </c>
      <c r="M368" s="11">
        <v>3</v>
      </c>
      <c r="N368" s="11">
        <v>-74.062436020000007</v>
      </c>
      <c r="O368" s="12">
        <v>4.6481788799999997</v>
      </c>
    </row>
    <row r="369" spans="1:15" x14ac:dyDescent="0.25">
      <c r="A369" s="10">
        <v>368</v>
      </c>
      <c r="B369" s="3" t="s">
        <v>1283</v>
      </c>
      <c r="C369" s="3" t="s">
        <v>1206</v>
      </c>
      <c r="D369" s="3" t="s">
        <v>1</v>
      </c>
      <c r="E369" s="3" t="s">
        <v>1284</v>
      </c>
      <c r="F369" s="1">
        <v>16.260000000000002</v>
      </c>
      <c r="G369" s="4">
        <v>70</v>
      </c>
      <c r="H369" s="1">
        <v>1.33</v>
      </c>
      <c r="I369" s="24">
        <f t="shared" si="5"/>
        <v>11.98328482437824</v>
      </c>
      <c r="J369" s="24" t="str">
        <f>VLOOKUP(I369,MAT_IND!C$6:D$12,2,TRUE)</f>
        <v>Algo Frío</v>
      </c>
      <c r="K369" s="11">
        <v>2</v>
      </c>
      <c r="L369" s="11" t="s">
        <v>162</v>
      </c>
      <c r="M369" s="11">
        <v>4</v>
      </c>
      <c r="N369" s="11">
        <v>-74.066279719999997</v>
      </c>
      <c r="O369" s="12">
        <v>4.6305297330000004</v>
      </c>
    </row>
    <row r="370" spans="1:15" x14ac:dyDescent="0.25">
      <c r="A370" s="10">
        <v>369</v>
      </c>
      <c r="B370" s="3" t="s">
        <v>1285</v>
      </c>
      <c r="C370" s="3" t="s">
        <v>1206</v>
      </c>
      <c r="D370" s="3" t="s">
        <v>1</v>
      </c>
      <c r="E370" s="3" t="s">
        <v>1286</v>
      </c>
      <c r="F370" s="1">
        <v>16.260000000000002</v>
      </c>
      <c r="G370" s="4">
        <v>70</v>
      </c>
      <c r="H370" s="1">
        <v>1.1200000000000001</v>
      </c>
      <c r="I370" s="24">
        <f t="shared" si="5"/>
        <v>11.688618187398253</v>
      </c>
      <c r="J370" s="24" t="str">
        <f>VLOOKUP(I370,MAT_IND!C$6:D$12,2,TRUE)</f>
        <v>Algo Frío</v>
      </c>
      <c r="K370" s="11">
        <v>2</v>
      </c>
      <c r="L370" s="11" t="s">
        <v>163</v>
      </c>
      <c r="M370" s="11">
        <v>3</v>
      </c>
      <c r="N370" s="11">
        <v>-74.061700389999999</v>
      </c>
      <c r="O370" s="12">
        <v>4.6494602949999999</v>
      </c>
    </row>
    <row r="371" spans="1:15" x14ac:dyDescent="0.25">
      <c r="A371" s="10">
        <v>370</v>
      </c>
      <c r="B371" s="3" t="s">
        <v>1287</v>
      </c>
      <c r="C371" s="3" t="s">
        <v>1206</v>
      </c>
      <c r="D371" s="3" t="s">
        <v>1</v>
      </c>
      <c r="E371" s="3" t="s">
        <v>1288</v>
      </c>
      <c r="F371" s="1">
        <v>16.260000000000002</v>
      </c>
      <c r="G371" s="4">
        <v>70</v>
      </c>
      <c r="H371" s="1">
        <v>1.1200000000000001</v>
      </c>
      <c r="I371" s="24">
        <f t="shared" si="5"/>
        <v>11.688618187398253</v>
      </c>
      <c r="J371" s="24" t="str">
        <f>VLOOKUP(I371,MAT_IND!C$6:D$12,2,TRUE)</f>
        <v>Algo Frío</v>
      </c>
      <c r="K371" s="11">
        <v>2</v>
      </c>
      <c r="L371" s="11" t="s">
        <v>163</v>
      </c>
      <c r="M371" s="11">
        <v>3</v>
      </c>
      <c r="N371" s="11">
        <v>-74.063113729999998</v>
      </c>
      <c r="O371" s="12">
        <v>4.6496856099999997</v>
      </c>
    </row>
    <row r="372" spans="1:15" x14ac:dyDescent="0.25">
      <c r="A372" s="10">
        <v>371</v>
      </c>
      <c r="B372" s="3" t="s">
        <v>1289</v>
      </c>
      <c r="C372" s="3" t="s">
        <v>1206</v>
      </c>
      <c r="D372" s="3" t="s">
        <v>1</v>
      </c>
      <c r="E372" s="3" t="s">
        <v>1290</v>
      </c>
      <c r="F372" s="1">
        <v>16.260000000000002</v>
      </c>
      <c r="G372" s="4">
        <v>70</v>
      </c>
      <c r="H372" s="1">
        <v>1.33</v>
      </c>
      <c r="I372" s="24">
        <f t="shared" si="5"/>
        <v>11.98328482437824</v>
      </c>
      <c r="J372" s="24" t="str">
        <f>VLOOKUP(I372,MAT_IND!C$6:D$12,2,TRUE)</f>
        <v>Algo Frío</v>
      </c>
      <c r="K372" s="11">
        <v>2</v>
      </c>
      <c r="L372" s="11" t="s">
        <v>162</v>
      </c>
      <c r="M372" s="11">
        <v>4</v>
      </c>
      <c r="N372" s="11">
        <v>-74.065595419999994</v>
      </c>
      <c r="O372" s="12">
        <v>4.6297413890000003</v>
      </c>
    </row>
    <row r="373" spans="1:15" x14ac:dyDescent="0.25">
      <c r="A373" s="10">
        <v>372</v>
      </c>
      <c r="B373" s="3" t="s">
        <v>1291</v>
      </c>
      <c r="C373" s="3" t="s">
        <v>1206</v>
      </c>
      <c r="D373" s="3" t="s">
        <v>1</v>
      </c>
      <c r="E373" s="3" t="s">
        <v>1292</v>
      </c>
      <c r="F373" s="1">
        <v>16.260000000000002</v>
      </c>
      <c r="G373" s="4">
        <v>70</v>
      </c>
      <c r="H373" s="1">
        <v>1.33</v>
      </c>
      <c r="I373" s="24">
        <f t="shared" si="5"/>
        <v>11.98328482437824</v>
      </c>
      <c r="J373" s="24" t="str">
        <f>VLOOKUP(I373,MAT_IND!C$6:D$12,2,TRUE)</f>
        <v>Algo Frío</v>
      </c>
      <c r="K373" s="11">
        <v>2</v>
      </c>
      <c r="L373" s="11" t="s">
        <v>163</v>
      </c>
      <c r="M373" s="11">
        <v>1</v>
      </c>
      <c r="N373" s="11">
        <v>-74.059804290000002</v>
      </c>
      <c r="O373" s="12">
        <v>4.6296526760000001</v>
      </c>
    </row>
    <row r="374" spans="1:15" x14ac:dyDescent="0.25">
      <c r="A374" s="10">
        <v>373</v>
      </c>
      <c r="B374" s="3" t="s">
        <v>1293</v>
      </c>
      <c r="C374" s="3" t="s">
        <v>1206</v>
      </c>
      <c r="D374" s="3" t="s">
        <v>1</v>
      </c>
      <c r="E374" s="3" t="s">
        <v>1294</v>
      </c>
      <c r="F374" s="1">
        <v>16.260000000000002</v>
      </c>
      <c r="G374" s="4">
        <v>70</v>
      </c>
      <c r="H374" s="1">
        <v>1.1200000000000001</v>
      </c>
      <c r="I374" s="24">
        <f t="shared" si="5"/>
        <v>11.688618187398253</v>
      </c>
      <c r="J374" s="24" t="str">
        <f>VLOOKUP(I374,MAT_IND!C$6:D$12,2,TRUE)</f>
        <v>Algo Frío</v>
      </c>
      <c r="K374" s="11">
        <v>2</v>
      </c>
      <c r="L374" s="11" t="s">
        <v>163</v>
      </c>
      <c r="M374" s="11">
        <v>2</v>
      </c>
      <c r="N374" s="11">
        <v>-74.054020710000003</v>
      </c>
      <c r="O374" s="12">
        <v>4.6460923960000002</v>
      </c>
    </row>
    <row r="375" spans="1:15" x14ac:dyDescent="0.25">
      <c r="A375" s="10">
        <v>374</v>
      </c>
      <c r="B375" s="3" t="s">
        <v>1295</v>
      </c>
      <c r="C375" s="3" t="s">
        <v>1206</v>
      </c>
      <c r="D375" s="3" t="s">
        <v>1</v>
      </c>
      <c r="E375" s="3" t="s">
        <v>1296</v>
      </c>
      <c r="F375" s="1">
        <v>16.260000000000002</v>
      </c>
      <c r="G375" s="4">
        <v>70</v>
      </c>
      <c r="H375" s="1">
        <v>1.1200000000000001</v>
      </c>
      <c r="I375" s="24">
        <f t="shared" si="5"/>
        <v>11.688618187398253</v>
      </c>
      <c r="J375" s="24" t="str">
        <f>VLOOKUP(I375,MAT_IND!C$6:D$12,2,TRUE)</f>
        <v>Algo Frío</v>
      </c>
      <c r="K375" s="11">
        <v>2</v>
      </c>
      <c r="L375" s="11" t="s">
        <v>163</v>
      </c>
      <c r="M375" s="11">
        <v>2</v>
      </c>
      <c r="N375" s="11">
        <v>-74.054748770000003</v>
      </c>
      <c r="O375" s="12">
        <v>4.6446780519999997</v>
      </c>
    </row>
    <row r="376" spans="1:15" x14ac:dyDescent="0.25">
      <c r="A376" s="10">
        <v>375</v>
      </c>
      <c r="B376" s="3" t="s">
        <v>1297</v>
      </c>
      <c r="C376" s="3" t="s">
        <v>1206</v>
      </c>
      <c r="D376" s="3" t="s">
        <v>1</v>
      </c>
      <c r="E376" s="3" t="s">
        <v>1298</v>
      </c>
      <c r="F376" s="1">
        <v>16.260000000000002</v>
      </c>
      <c r="G376" s="4">
        <v>70</v>
      </c>
      <c r="H376" s="1">
        <v>1.1200000000000001</v>
      </c>
      <c r="I376" s="24">
        <f t="shared" si="5"/>
        <v>11.688618187398253</v>
      </c>
      <c r="J376" s="24" t="str">
        <f>VLOOKUP(I376,MAT_IND!C$6:D$12,2,TRUE)</f>
        <v>Algo Frío</v>
      </c>
      <c r="K376" s="11">
        <v>2</v>
      </c>
      <c r="L376" s="11" t="s">
        <v>163</v>
      </c>
      <c r="M376" s="11">
        <v>5</v>
      </c>
      <c r="N376" s="11">
        <v>-74.053819599999997</v>
      </c>
      <c r="O376" s="12">
        <v>4.6488631959999998</v>
      </c>
    </row>
    <row r="377" spans="1:15" x14ac:dyDescent="0.25">
      <c r="A377" s="10">
        <v>376</v>
      </c>
      <c r="B377" s="3" t="s">
        <v>1299</v>
      </c>
      <c r="C377" s="3" t="s">
        <v>1206</v>
      </c>
      <c r="D377" s="3" t="s">
        <v>1</v>
      </c>
      <c r="E377" s="3" t="s">
        <v>1300</v>
      </c>
      <c r="F377" s="1">
        <v>16.260000000000002</v>
      </c>
      <c r="G377" s="4">
        <v>70</v>
      </c>
      <c r="H377" s="1">
        <v>1.33</v>
      </c>
      <c r="I377" s="24">
        <f t="shared" si="5"/>
        <v>11.98328482437824</v>
      </c>
      <c r="J377" s="24" t="str">
        <f>VLOOKUP(I377,MAT_IND!C$6:D$12,2,TRUE)</f>
        <v>Algo Frío</v>
      </c>
      <c r="K377" s="11">
        <v>2</v>
      </c>
      <c r="L377" s="11" t="s">
        <v>163</v>
      </c>
      <c r="M377" s="11">
        <v>2</v>
      </c>
      <c r="N377" s="11">
        <v>-74.060349479999999</v>
      </c>
      <c r="O377" s="12">
        <v>4.6268885519999996</v>
      </c>
    </row>
    <row r="378" spans="1:15" x14ac:dyDescent="0.25">
      <c r="A378" s="10">
        <v>377</v>
      </c>
      <c r="B378" s="3" t="s">
        <v>1301</v>
      </c>
      <c r="C378" s="3" t="s">
        <v>1206</v>
      </c>
      <c r="D378" s="3" t="s">
        <v>1</v>
      </c>
      <c r="E378" s="3" t="s">
        <v>1302</v>
      </c>
      <c r="F378" s="1">
        <v>16.260000000000002</v>
      </c>
      <c r="G378" s="4">
        <v>70</v>
      </c>
      <c r="H378" s="1">
        <v>1.33</v>
      </c>
      <c r="I378" s="24">
        <f t="shared" si="5"/>
        <v>11.98328482437824</v>
      </c>
      <c r="J378" s="24" t="str">
        <f>VLOOKUP(I378,MAT_IND!C$6:D$12,2,TRUE)</f>
        <v>Algo Frío</v>
      </c>
      <c r="K378" s="11">
        <v>2</v>
      </c>
      <c r="L378" s="11" t="s">
        <v>163</v>
      </c>
      <c r="M378" s="11">
        <v>1</v>
      </c>
      <c r="N378" s="11">
        <v>-74.059976770000006</v>
      </c>
      <c r="O378" s="12">
        <v>4.6305748380000002</v>
      </c>
    </row>
    <row r="379" spans="1:15" x14ac:dyDescent="0.25">
      <c r="A379" s="10">
        <v>378</v>
      </c>
      <c r="B379" s="3" t="s">
        <v>1303</v>
      </c>
      <c r="C379" s="3" t="s">
        <v>1206</v>
      </c>
      <c r="D379" s="3" t="s">
        <v>1</v>
      </c>
      <c r="E379" s="3" t="s">
        <v>1304</v>
      </c>
      <c r="F379" s="1">
        <v>16.260000000000002</v>
      </c>
      <c r="G379" s="4">
        <v>80</v>
      </c>
      <c r="H379" s="1">
        <v>1.1200000000000001</v>
      </c>
      <c r="I379" s="24">
        <f t="shared" si="5"/>
        <v>12.766118187398254</v>
      </c>
      <c r="J379" s="24" t="str">
        <f>VLOOKUP(I379,MAT_IND!C$6:D$12,2,TRUE)</f>
        <v>Algo Frío</v>
      </c>
      <c r="K379" s="11">
        <v>2</v>
      </c>
      <c r="L379" s="11" t="s">
        <v>344</v>
      </c>
      <c r="M379" s="11">
        <v>1</v>
      </c>
      <c r="N379" s="11">
        <v>-74.058430299999998</v>
      </c>
      <c r="O379" s="12">
        <v>4.6338167449999998</v>
      </c>
    </row>
    <row r="380" spans="1:15" x14ac:dyDescent="0.25">
      <c r="A380" s="10">
        <v>379</v>
      </c>
      <c r="B380" s="3" t="s">
        <v>1305</v>
      </c>
      <c r="C380" s="3" t="s">
        <v>1206</v>
      </c>
      <c r="D380" s="3" t="s">
        <v>1</v>
      </c>
      <c r="E380" s="3" t="s">
        <v>1304</v>
      </c>
      <c r="F380" s="1">
        <v>16.260000000000002</v>
      </c>
      <c r="G380" s="4">
        <v>80</v>
      </c>
      <c r="H380" s="1">
        <v>1.1200000000000001</v>
      </c>
      <c r="I380" s="24">
        <f t="shared" si="5"/>
        <v>12.766118187398254</v>
      </c>
      <c r="J380" s="24" t="str">
        <f>VLOOKUP(I380,MAT_IND!C$6:D$12,2,TRUE)</f>
        <v>Algo Frío</v>
      </c>
      <c r="K380" s="11">
        <v>2</v>
      </c>
      <c r="L380" s="11" t="s">
        <v>344</v>
      </c>
      <c r="M380" s="11">
        <v>1</v>
      </c>
      <c r="N380" s="11">
        <v>-74.057475710000006</v>
      </c>
      <c r="O380" s="12">
        <v>4.6343858830000002</v>
      </c>
    </row>
    <row r="381" spans="1:15" x14ac:dyDescent="0.25">
      <c r="A381" s="10">
        <v>380</v>
      </c>
      <c r="B381" s="3" t="s">
        <v>1306</v>
      </c>
      <c r="C381" s="3" t="s">
        <v>1206</v>
      </c>
      <c r="D381" s="3" t="s">
        <v>1</v>
      </c>
      <c r="E381" s="3" t="s">
        <v>1307</v>
      </c>
      <c r="F381" s="1">
        <v>16.260000000000002</v>
      </c>
      <c r="G381" s="4">
        <v>70</v>
      </c>
      <c r="H381" s="1">
        <v>0.97</v>
      </c>
      <c r="I381" s="24">
        <f t="shared" si="5"/>
        <v>11.460797553053368</v>
      </c>
      <c r="J381" s="24" t="str">
        <f>VLOOKUP(I381,MAT_IND!C$6:D$12,2,TRUE)</f>
        <v>Algo Frío</v>
      </c>
      <c r="K381" s="11">
        <v>2</v>
      </c>
      <c r="L381" s="11" t="s">
        <v>163</v>
      </c>
      <c r="M381" s="11">
        <v>4</v>
      </c>
      <c r="N381" s="11">
        <v>-74.060368089999997</v>
      </c>
      <c r="O381" s="12">
        <v>4.6431490950000001</v>
      </c>
    </row>
    <row r="382" spans="1:15" x14ac:dyDescent="0.25">
      <c r="A382" s="10">
        <v>381</v>
      </c>
      <c r="B382" s="3" t="s">
        <v>1308</v>
      </c>
      <c r="C382" s="3" t="s">
        <v>1206</v>
      </c>
      <c r="D382" s="3" t="s">
        <v>1</v>
      </c>
      <c r="E382" s="3" t="s">
        <v>1309</v>
      </c>
      <c r="F382" s="1">
        <v>16.260000000000002</v>
      </c>
      <c r="G382" s="4">
        <v>70</v>
      </c>
      <c r="H382" s="1">
        <v>1.1200000000000001</v>
      </c>
      <c r="I382" s="24">
        <f t="shared" si="5"/>
        <v>11.688618187398253</v>
      </c>
      <c r="J382" s="24" t="str">
        <f>VLOOKUP(I382,MAT_IND!C$6:D$12,2,TRUE)</f>
        <v>Algo Frío</v>
      </c>
      <c r="K382" s="11">
        <v>2</v>
      </c>
      <c r="L382" s="11" t="s">
        <v>163</v>
      </c>
      <c r="M382" s="11">
        <v>5</v>
      </c>
      <c r="N382" s="11">
        <v>-74.058802600000007</v>
      </c>
      <c r="O382" s="12">
        <v>4.6392085390000002</v>
      </c>
    </row>
    <row r="383" spans="1:15" x14ac:dyDescent="0.25">
      <c r="A383" s="10">
        <v>382</v>
      </c>
      <c r="B383" s="3" t="s">
        <v>1310</v>
      </c>
      <c r="C383" s="3" t="s">
        <v>1206</v>
      </c>
      <c r="D383" s="3" t="s">
        <v>1</v>
      </c>
      <c r="E383" s="3" t="s">
        <v>1311</v>
      </c>
      <c r="F383" s="1">
        <v>16.260000000000002</v>
      </c>
      <c r="G383" s="4">
        <v>70</v>
      </c>
      <c r="H383" s="1">
        <v>1.1200000000000001</v>
      </c>
      <c r="I383" s="24">
        <f t="shared" si="5"/>
        <v>11.688618187398253</v>
      </c>
      <c r="J383" s="24" t="str">
        <f>VLOOKUP(I383,MAT_IND!C$6:D$12,2,TRUE)</f>
        <v>Algo Frío</v>
      </c>
      <c r="K383" s="11">
        <v>2</v>
      </c>
      <c r="L383" s="11" t="s">
        <v>163</v>
      </c>
      <c r="M383" s="11">
        <v>4</v>
      </c>
      <c r="N383" s="11">
        <v>-74.062270670000004</v>
      </c>
      <c r="O383" s="12">
        <v>4.6375072470000003</v>
      </c>
    </row>
    <row r="384" spans="1:15" x14ac:dyDescent="0.25">
      <c r="A384" s="10">
        <v>383</v>
      </c>
      <c r="B384" s="3" t="s">
        <v>1312</v>
      </c>
      <c r="C384" s="3" t="s">
        <v>1206</v>
      </c>
      <c r="D384" s="3" t="s">
        <v>1</v>
      </c>
      <c r="E384" s="3" t="s">
        <v>1304</v>
      </c>
      <c r="F384" s="1">
        <v>16.260000000000002</v>
      </c>
      <c r="G384" s="4">
        <v>70</v>
      </c>
      <c r="H384" s="1">
        <v>1.33</v>
      </c>
      <c r="I384" s="24">
        <f t="shared" si="5"/>
        <v>11.98328482437824</v>
      </c>
      <c r="J384" s="24" t="str">
        <f>VLOOKUP(I384,MAT_IND!C$6:D$12,2,TRUE)</f>
        <v>Algo Frío</v>
      </c>
      <c r="K384" s="11">
        <v>2</v>
      </c>
      <c r="L384" s="11" t="s">
        <v>344</v>
      </c>
      <c r="M384" s="11">
        <v>1</v>
      </c>
      <c r="N384" s="11">
        <v>-74.056195750000001</v>
      </c>
      <c r="O384" s="12">
        <v>4.6325251119999997</v>
      </c>
    </row>
    <row r="385" spans="1:15" x14ac:dyDescent="0.25">
      <c r="A385" s="10">
        <v>384</v>
      </c>
      <c r="B385" s="3" t="s">
        <v>1313</v>
      </c>
      <c r="C385" s="3" t="s">
        <v>1206</v>
      </c>
      <c r="D385" s="3" t="s">
        <v>1</v>
      </c>
      <c r="E385" s="3" t="s">
        <v>1314</v>
      </c>
      <c r="F385" s="1">
        <v>16.260000000000002</v>
      </c>
      <c r="G385" s="4">
        <v>70</v>
      </c>
      <c r="H385" s="1">
        <v>1.1200000000000001</v>
      </c>
      <c r="I385" s="24">
        <f t="shared" si="5"/>
        <v>11.688618187398253</v>
      </c>
      <c r="J385" s="24" t="str">
        <f>VLOOKUP(I385,MAT_IND!C$6:D$12,2,TRUE)</f>
        <v>Algo Frío</v>
      </c>
      <c r="K385" s="11">
        <v>2</v>
      </c>
      <c r="L385" s="11" t="s">
        <v>163</v>
      </c>
      <c r="M385" s="11">
        <v>5</v>
      </c>
      <c r="N385" s="11">
        <v>-74.058432929999995</v>
      </c>
      <c r="O385" s="12">
        <v>4.6389539859999998</v>
      </c>
    </row>
    <row r="386" spans="1:15" x14ac:dyDescent="0.25">
      <c r="A386" s="10">
        <v>385</v>
      </c>
      <c r="B386" s="3" t="s">
        <v>1315</v>
      </c>
      <c r="C386" s="3" t="s">
        <v>1206</v>
      </c>
      <c r="D386" s="3" t="s">
        <v>1</v>
      </c>
      <c r="E386" s="3" t="s">
        <v>1316</v>
      </c>
      <c r="F386" s="1">
        <v>16.260000000000002</v>
      </c>
      <c r="G386" s="4">
        <v>70</v>
      </c>
      <c r="H386" s="1">
        <v>1.33</v>
      </c>
      <c r="I386" s="24">
        <f t="shared" si="5"/>
        <v>11.98328482437824</v>
      </c>
      <c r="J386" s="24" t="str">
        <f>VLOOKUP(I386,MAT_IND!C$6:D$12,2,TRUE)</f>
        <v>Algo Frío</v>
      </c>
      <c r="K386" s="11">
        <v>2</v>
      </c>
      <c r="L386" s="11" t="s">
        <v>163</v>
      </c>
      <c r="M386" s="11">
        <v>4</v>
      </c>
      <c r="N386" s="11">
        <v>-74.061228670000006</v>
      </c>
      <c r="O386" s="12">
        <v>4.6326833580000004</v>
      </c>
    </row>
    <row r="387" spans="1:15" x14ac:dyDescent="0.25">
      <c r="A387" s="10">
        <v>386</v>
      </c>
      <c r="B387" s="3" t="s">
        <v>1317</v>
      </c>
      <c r="C387" s="3" t="s">
        <v>1206</v>
      </c>
      <c r="D387" s="3" t="s">
        <v>1</v>
      </c>
      <c r="E387" s="3" t="s">
        <v>1318</v>
      </c>
      <c r="F387" s="1">
        <v>16.260000000000002</v>
      </c>
      <c r="G387" s="4">
        <v>80</v>
      </c>
      <c r="H387" s="1">
        <v>1.1200000000000001</v>
      </c>
      <c r="I387" s="24">
        <f t="shared" ref="I387:I450" si="6">(((33.5-F387)*(0.05+0.18*SQRT(H387)+(G387/160))))</f>
        <v>12.766118187398254</v>
      </c>
      <c r="J387" s="24" t="str">
        <f>VLOOKUP(I387,MAT_IND!C$6:D$12,2,TRUE)</f>
        <v>Algo Frío</v>
      </c>
      <c r="K387" s="11">
        <v>2</v>
      </c>
      <c r="L387" s="11" t="s">
        <v>163</v>
      </c>
      <c r="M387" s="11">
        <v>5</v>
      </c>
      <c r="N387" s="11">
        <v>-74.058590640000006</v>
      </c>
      <c r="O387" s="12">
        <v>4.6377014880000003</v>
      </c>
    </row>
    <row r="388" spans="1:15" x14ac:dyDescent="0.25">
      <c r="A388" s="10">
        <v>387</v>
      </c>
      <c r="B388" s="3" t="s">
        <v>1319</v>
      </c>
      <c r="C388" s="3" t="s">
        <v>1206</v>
      </c>
      <c r="D388" s="3" t="s">
        <v>1</v>
      </c>
      <c r="E388" s="3" t="s">
        <v>1320</v>
      </c>
      <c r="F388" s="1">
        <v>16.260000000000002</v>
      </c>
      <c r="G388" s="4">
        <v>70</v>
      </c>
      <c r="H388" s="1">
        <v>0.97</v>
      </c>
      <c r="I388" s="24">
        <f t="shared" si="6"/>
        <v>11.460797553053368</v>
      </c>
      <c r="J388" s="24" t="str">
        <f>VLOOKUP(I388,MAT_IND!C$6:D$12,2,TRUE)</f>
        <v>Algo Frío</v>
      </c>
      <c r="K388" s="11">
        <v>2</v>
      </c>
      <c r="L388" s="11" t="s">
        <v>163</v>
      </c>
      <c r="M388" s="11">
        <v>4</v>
      </c>
      <c r="N388" s="11">
        <v>-74.060022549999999</v>
      </c>
      <c r="O388" s="12">
        <v>4.6449620349999998</v>
      </c>
    </row>
    <row r="389" spans="1:15" x14ac:dyDescent="0.25">
      <c r="A389" s="10">
        <v>388</v>
      </c>
      <c r="B389" s="3" t="s">
        <v>1321</v>
      </c>
      <c r="C389" s="3" t="s">
        <v>1206</v>
      </c>
      <c r="D389" s="3" t="s">
        <v>1</v>
      </c>
      <c r="E389" s="3" t="s">
        <v>1322</v>
      </c>
      <c r="F389" s="1">
        <v>16.260000000000002</v>
      </c>
      <c r="G389" s="4">
        <v>70</v>
      </c>
      <c r="H389" s="1">
        <v>1.1200000000000001</v>
      </c>
      <c r="I389" s="24">
        <f t="shared" si="6"/>
        <v>11.688618187398253</v>
      </c>
      <c r="J389" s="24" t="str">
        <f>VLOOKUP(I389,MAT_IND!C$6:D$12,2,TRUE)</f>
        <v>Algo Frío</v>
      </c>
      <c r="K389" s="11">
        <v>2</v>
      </c>
      <c r="L389" s="11" t="s">
        <v>163</v>
      </c>
      <c r="M389" s="11">
        <v>4</v>
      </c>
      <c r="N389" s="11">
        <v>-74.055122960000006</v>
      </c>
      <c r="O389" s="12">
        <v>4.64801222</v>
      </c>
    </row>
    <row r="390" spans="1:15" x14ac:dyDescent="0.25">
      <c r="A390" s="10">
        <v>389</v>
      </c>
      <c r="B390" s="3" t="s">
        <v>1323</v>
      </c>
      <c r="C390" s="3" t="s">
        <v>1206</v>
      </c>
      <c r="D390" s="3" t="s">
        <v>1</v>
      </c>
      <c r="E390" s="3" t="s">
        <v>1324</v>
      </c>
      <c r="F390" s="1">
        <v>16.260000000000002</v>
      </c>
      <c r="G390" s="4">
        <v>70</v>
      </c>
      <c r="H390" s="1">
        <v>1.1200000000000001</v>
      </c>
      <c r="I390" s="24">
        <f t="shared" si="6"/>
        <v>11.688618187398253</v>
      </c>
      <c r="J390" s="24" t="str">
        <f>VLOOKUP(I390,MAT_IND!C$6:D$12,2,TRUE)</f>
        <v>Algo Frío</v>
      </c>
      <c r="K390" s="11">
        <v>2</v>
      </c>
      <c r="L390" s="11" t="s">
        <v>163</v>
      </c>
      <c r="M390" s="11">
        <v>2</v>
      </c>
      <c r="N390" s="11">
        <v>-74.055857140000001</v>
      </c>
      <c r="O390" s="12">
        <v>4.6429381479999998</v>
      </c>
    </row>
    <row r="391" spans="1:15" x14ac:dyDescent="0.25">
      <c r="A391" s="10">
        <v>390</v>
      </c>
      <c r="B391" s="3" t="s">
        <v>1325</v>
      </c>
      <c r="C391" s="3" t="s">
        <v>1206</v>
      </c>
      <c r="D391" s="3" t="s">
        <v>1</v>
      </c>
      <c r="E391" s="3" t="s">
        <v>1326</v>
      </c>
      <c r="F391" s="1">
        <v>16.260000000000002</v>
      </c>
      <c r="G391" s="4">
        <v>70</v>
      </c>
      <c r="H391" s="1">
        <v>1.1200000000000001</v>
      </c>
      <c r="I391" s="24">
        <f t="shared" si="6"/>
        <v>11.688618187398253</v>
      </c>
      <c r="J391" s="24" t="str">
        <f>VLOOKUP(I391,MAT_IND!C$6:D$12,2,TRUE)</f>
        <v>Algo Frío</v>
      </c>
      <c r="K391" s="11">
        <v>2</v>
      </c>
      <c r="L391" s="11" t="s">
        <v>163</v>
      </c>
      <c r="M391" s="11">
        <v>6</v>
      </c>
      <c r="N391" s="11">
        <v>-74.054038019999993</v>
      </c>
      <c r="O391" s="12">
        <v>4.652557142</v>
      </c>
    </row>
    <row r="392" spans="1:15" x14ac:dyDescent="0.25">
      <c r="A392" s="10">
        <v>391</v>
      </c>
      <c r="B392" s="3" t="s">
        <v>1327</v>
      </c>
      <c r="C392" s="3" t="s">
        <v>1206</v>
      </c>
      <c r="D392" s="3" t="s">
        <v>1</v>
      </c>
      <c r="E392" s="3" t="s">
        <v>1328</v>
      </c>
      <c r="F392" s="1">
        <v>16.260000000000002</v>
      </c>
      <c r="G392" s="4">
        <v>70</v>
      </c>
      <c r="H392" s="1">
        <v>1.1200000000000001</v>
      </c>
      <c r="I392" s="24">
        <f t="shared" si="6"/>
        <v>11.688618187398253</v>
      </c>
      <c r="J392" s="24" t="str">
        <f>VLOOKUP(I392,MAT_IND!C$6:D$12,2,TRUE)</f>
        <v>Algo Frío</v>
      </c>
      <c r="K392" s="11">
        <v>2</v>
      </c>
      <c r="L392" s="11" t="s">
        <v>344</v>
      </c>
      <c r="M392" s="11">
        <v>2</v>
      </c>
      <c r="N392" s="11">
        <v>-74.053201029999997</v>
      </c>
      <c r="O392" s="12">
        <v>4.6425063489999996</v>
      </c>
    </row>
    <row r="393" spans="1:15" x14ac:dyDescent="0.25">
      <c r="A393" s="10">
        <v>392</v>
      </c>
      <c r="B393" s="3" t="s">
        <v>1329</v>
      </c>
      <c r="C393" s="3" t="s">
        <v>1206</v>
      </c>
      <c r="D393" s="3" t="s">
        <v>1</v>
      </c>
      <c r="E393" s="3" t="s">
        <v>1330</v>
      </c>
      <c r="F393" s="1">
        <v>16.260000000000002</v>
      </c>
      <c r="G393" s="4">
        <v>70</v>
      </c>
      <c r="H393" s="1">
        <v>1.1200000000000001</v>
      </c>
      <c r="I393" s="24">
        <f t="shared" si="6"/>
        <v>11.688618187398253</v>
      </c>
      <c r="J393" s="24" t="str">
        <f>VLOOKUP(I393,MAT_IND!C$6:D$12,2,TRUE)</f>
        <v>Algo Frío</v>
      </c>
      <c r="K393" s="11">
        <v>2</v>
      </c>
      <c r="L393" s="11" t="s">
        <v>163</v>
      </c>
      <c r="M393" s="11">
        <v>5</v>
      </c>
      <c r="N393" s="11">
        <v>-74.054381860000007</v>
      </c>
      <c r="O393" s="12">
        <v>4.6436259729999998</v>
      </c>
    </row>
    <row r="394" spans="1:15" x14ac:dyDescent="0.25">
      <c r="A394" s="10">
        <v>393</v>
      </c>
      <c r="B394" s="3" t="s">
        <v>1331</v>
      </c>
      <c r="C394" s="3" t="s">
        <v>1206</v>
      </c>
      <c r="D394" s="3" t="s">
        <v>1</v>
      </c>
      <c r="E394" s="3" t="s">
        <v>1332</v>
      </c>
      <c r="F394" s="1">
        <v>16.260000000000002</v>
      </c>
      <c r="G394" s="4">
        <v>70</v>
      </c>
      <c r="H394" s="1">
        <v>1.1200000000000001</v>
      </c>
      <c r="I394" s="24">
        <f t="shared" si="6"/>
        <v>11.688618187398253</v>
      </c>
      <c r="J394" s="24" t="str">
        <f>VLOOKUP(I394,MAT_IND!C$6:D$12,2,TRUE)</f>
        <v>Algo Frío</v>
      </c>
      <c r="K394" s="11">
        <v>2</v>
      </c>
      <c r="L394" s="11" t="s">
        <v>163</v>
      </c>
      <c r="M394" s="11">
        <v>5</v>
      </c>
      <c r="N394" s="11">
        <v>-74.055196899999999</v>
      </c>
      <c r="O394" s="12">
        <v>4.6429467339999997</v>
      </c>
    </row>
    <row r="395" spans="1:15" x14ac:dyDescent="0.25">
      <c r="A395" s="10">
        <v>394</v>
      </c>
      <c r="B395" s="3" t="s">
        <v>1333</v>
      </c>
      <c r="C395" s="3" t="s">
        <v>1206</v>
      </c>
      <c r="D395" s="3" t="s">
        <v>1</v>
      </c>
      <c r="E395" s="3" t="s">
        <v>1334</v>
      </c>
      <c r="F395" s="1">
        <v>16.260000000000002</v>
      </c>
      <c r="G395" s="4">
        <v>70</v>
      </c>
      <c r="H395" s="1">
        <v>1.33</v>
      </c>
      <c r="I395" s="24">
        <f t="shared" si="6"/>
        <v>11.98328482437824</v>
      </c>
      <c r="J395" s="24" t="str">
        <f>VLOOKUP(I395,MAT_IND!C$6:D$12,2,TRUE)</f>
        <v>Algo Frío</v>
      </c>
      <c r="K395" s="11">
        <v>2</v>
      </c>
      <c r="L395" s="11" t="s">
        <v>163</v>
      </c>
      <c r="M395" s="11">
        <v>5</v>
      </c>
      <c r="N395" s="11">
        <v>-74.060669930000003</v>
      </c>
      <c r="O395" s="12">
        <v>4.6291799090000003</v>
      </c>
    </row>
    <row r="396" spans="1:15" x14ac:dyDescent="0.25">
      <c r="A396" s="10">
        <v>395</v>
      </c>
      <c r="B396" s="3" t="s">
        <v>1335</v>
      </c>
      <c r="C396" s="3" t="s">
        <v>1206</v>
      </c>
      <c r="D396" s="3" t="s">
        <v>1</v>
      </c>
      <c r="E396" s="3" t="s">
        <v>1336</v>
      </c>
      <c r="F396" s="1">
        <v>16.260000000000002</v>
      </c>
      <c r="G396" s="4">
        <v>70</v>
      </c>
      <c r="H396" s="1">
        <v>1.1200000000000001</v>
      </c>
      <c r="I396" s="24">
        <f t="shared" si="6"/>
        <v>11.688618187398253</v>
      </c>
      <c r="J396" s="24" t="str">
        <f>VLOOKUP(I396,MAT_IND!C$6:D$12,2,TRUE)</f>
        <v>Algo Frío</v>
      </c>
      <c r="K396" s="11">
        <v>2</v>
      </c>
      <c r="L396" s="11" t="s">
        <v>344</v>
      </c>
      <c r="M396" s="11">
        <v>1</v>
      </c>
      <c r="N396" s="11">
        <v>-74.047212680000001</v>
      </c>
      <c r="O396" s="12">
        <v>4.6451974109999998</v>
      </c>
    </row>
    <row r="397" spans="1:15" x14ac:dyDescent="0.25">
      <c r="A397" s="10">
        <v>396</v>
      </c>
      <c r="B397" s="3" t="s">
        <v>1337</v>
      </c>
      <c r="C397" s="3" t="s">
        <v>1206</v>
      </c>
      <c r="D397" s="3" t="s">
        <v>1</v>
      </c>
      <c r="E397" s="3" t="s">
        <v>1338</v>
      </c>
      <c r="F397" s="1">
        <v>16.260000000000002</v>
      </c>
      <c r="G397" s="4">
        <v>80</v>
      </c>
      <c r="H397" s="1">
        <v>1.51</v>
      </c>
      <c r="I397" s="24">
        <f t="shared" si="6"/>
        <v>13.295276001340577</v>
      </c>
      <c r="J397" s="24" t="str">
        <f>VLOOKUP(I397,MAT_IND!C$6:D$12,2,TRUE)</f>
        <v xml:space="preserve">Frío </v>
      </c>
      <c r="K397" s="11">
        <v>2</v>
      </c>
      <c r="L397" s="11" t="s">
        <v>344</v>
      </c>
      <c r="M397" s="11">
        <v>6</v>
      </c>
      <c r="N397" s="11">
        <v>-74.037119820000001</v>
      </c>
      <c r="O397" s="12">
        <v>4.670861768</v>
      </c>
    </row>
    <row r="398" spans="1:15" x14ac:dyDescent="0.25">
      <c r="A398" s="10">
        <v>397</v>
      </c>
      <c r="B398" s="3" t="s">
        <v>1339</v>
      </c>
      <c r="C398" s="3" t="s">
        <v>1206</v>
      </c>
      <c r="D398" s="3" t="s">
        <v>1</v>
      </c>
      <c r="E398" s="3" t="s">
        <v>1340</v>
      </c>
      <c r="F398" s="1">
        <v>16.260000000000002</v>
      </c>
      <c r="G398" s="4">
        <v>70</v>
      </c>
      <c r="H398" s="1">
        <v>1.51</v>
      </c>
      <c r="I398" s="24">
        <f t="shared" si="6"/>
        <v>12.217776001340578</v>
      </c>
      <c r="J398" s="24" t="str">
        <f>VLOOKUP(I398,MAT_IND!C$6:D$12,2,TRUE)</f>
        <v>Algo Frío</v>
      </c>
      <c r="K398" s="11">
        <v>2</v>
      </c>
      <c r="L398" s="11" t="s">
        <v>344</v>
      </c>
      <c r="M398" s="11">
        <v>6</v>
      </c>
      <c r="N398" s="11">
        <v>-74.041548789999993</v>
      </c>
      <c r="O398" s="12">
        <v>4.6683090739999997</v>
      </c>
    </row>
    <row r="399" spans="1:15" x14ac:dyDescent="0.25">
      <c r="A399" s="10">
        <v>398</v>
      </c>
      <c r="B399" s="3" t="s">
        <v>1341</v>
      </c>
      <c r="C399" s="3" t="s">
        <v>1206</v>
      </c>
      <c r="D399" s="3" t="s">
        <v>1</v>
      </c>
      <c r="E399" s="3" t="s">
        <v>1342</v>
      </c>
      <c r="F399" s="1">
        <v>16.260000000000002</v>
      </c>
      <c r="G399" s="4">
        <v>70</v>
      </c>
      <c r="H399" s="1">
        <v>1.51</v>
      </c>
      <c r="I399" s="24">
        <f t="shared" si="6"/>
        <v>12.217776001340578</v>
      </c>
      <c r="J399" s="24" t="str">
        <f>VLOOKUP(I399,MAT_IND!C$6:D$12,2,TRUE)</f>
        <v>Algo Frío</v>
      </c>
      <c r="K399" s="11">
        <v>2</v>
      </c>
      <c r="L399" s="11" t="s">
        <v>163</v>
      </c>
      <c r="M399" s="11">
        <v>6</v>
      </c>
      <c r="N399" s="11">
        <v>-74.040351439999995</v>
      </c>
      <c r="O399" s="12">
        <v>4.6701875069999996</v>
      </c>
    </row>
    <row r="400" spans="1:15" x14ac:dyDescent="0.25">
      <c r="A400" s="10">
        <v>399</v>
      </c>
      <c r="B400" s="3" t="s">
        <v>1343</v>
      </c>
      <c r="C400" s="3" t="s">
        <v>1206</v>
      </c>
      <c r="D400" s="3" t="s">
        <v>1</v>
      </c>
      <c r="E400" s="3" t="s">
        <v>1344</v>
      </c>
      <c r="F400" s="1">
        <v>16.260000000000002</v>
      </c>
      <c r="G400" s="4">
        <v>70</v>
      </c>
      <c r="H400" s="1">
        <v>1.33</v>
      </c>
      <c r="I400" s="24">
        <f t="shared" si="6"/>
        <v>11.98328482437824</v>
      </c>
      <c r="J400" s="24" t="str">
        <f>VLOOKUP(I400,MAT_IND!C$6:D$12,2,TRUE)</f>
        <v>Algo Frío</v>
      </c>
      <c r="K400" s="11">
        <v>2</v>
      </c>
      <c r="L400" s="11" t="s">
        <v>344</v>
      </c>
      <c r="M400" s="11">
        <v>6</v>
      </c>
      <c r="N400" s="11">
        <v>-74.042711139999994</v>
      </c>
      <c r="O400" s="12">
        <v>4.6581224609999996</v>
      </c>
    </row>
    <row r="401" spans="1:15" x14ac:dyDescent="0.25">
      <c r="A401" s="10">
        <v>400</v>
      </c>
      <c r="B401" s="3" t="s">
        <v>1345</v>
      </c>
      <c r="C401" s="3" t="s">
        <v>1206</v>
      </c>
      <c r="D401" s="3" t="s">
        <v>1</v>
      </c>
      <c r="E401" s="3" t="s">
        <v>1346</v>
      </c>
      <c r="F401" s="1">
        <v>16.260000000000002</v>
      </c>
      <c r="G401" s="4">
        <v>70</v>
      </c>
      <c r="H401" s="1">
        <v>1.33</v>
      </c>
      <c r="I401" s="24">
        <f t="shared" si="6"/>
        <v>11.98328482437824</v>
      </c>
      <c r="J401" s="24" t="str">
        <f>VLOOKUP(I401,MAT_IND!C$6:D$12,2,TRUE)</f>
        <v>Algo Frío</v>
      </c>
      <c r="K401" s="11">
        <v>2</v>
      </c>
      <c r="L401" s="11" t="s">
        <v>344</v>
      </c>
      <c r="M401" s="11">
        <v>1</v>
      </c>
      <c r="N401" s="11">
        <v>-74.049164860000005</v>
      </c>
      <c r="O401" s="12">
        <v>4.6360260929999999</v>
      </c>
    </row>
    <row r="402" spans="1:15" x14ac:dyDescent="0.25">
      <c r="A402" s="10">
        <v>401</v>
      </c>
      <c r="B402" s="3" t="s">
        <v>1347</v>
      </c>
      <c r="C402" s="3" t="s">
        <v>1206</v>
      </c>
      <c r="D402" s="3" t="s">
        <v>1</v>
      </c>
      <c r="E402" s="3" t="s">
        <v>1348</v>
      </c>
      <c r="F402" s="1">
        <v>15.76</v>
      </c>
      <c r="G402" s="4">
        <v>70</v>
      </c>
      <c r="H402" s="1">
        <v>1.51</v>
      </c>
      <c r="I402" s="24">
        <f t="shared" si="6"/>
        <v>12.57211985288758</v>
      </c>
      <c r="J402" s="24" t="str">
        <f>VLOOKUP(I402,MAT_IND!C$6:D$12,2,TRUE)</f>
        <v>Algo Frío</v>
      </c>
      <c r="K402" s="11">
        <v>2</v>
      </c>
      <c r="L402" s="11" t="s">
        <v>163</v>
      </c>
      <c r="M402" s="11">
        <v>6</v>
      </c>
      <c r="N402" s="11">
        <v>-74.04047104</v>
      </c>
      <c r="O402" s="12">
        <v>4.6768487089999997</v>
      </c>
    </row>
    <row r="403" spans="1:15" x14ac:dyDescent="0.25">
      <c r="A403" s="10">
        <v>402</v>
      </c>
      <c r="B403" s="3" t="s">
        <v>1349</v>
      </c>
      <c r="C403" s="3" t="s">
        <v>1206</v>
      </c>
      <c r="D403" s="3" t="s">
        <v>1</v>
      </c>
      <c r="E403" s="3" t="s">
        <v>1300</v>
      </c>
      <c r="F403" s="1">
        <v>16.260000000000002</v>
      </c>
      <c r="G403" s="4">
        <v>70</v>
      </c>
      <c r="H403" s="1">
        <v>1.33</v>
      </c>
      <c r="I403" s="24">
        <f t="shared" si="6"/>
        <v>11.98328482437824</v>
      </c>
      <c r="J403" s="24" t="str">
        <f>VLOOKUP(I403,MAT_IND!C$6:D$12,2,TRUE)</f>
        <v>Algo Frío</v>
      </c>
      <c r="K403" s="11">
        <v>2</v>
      </c>
      <c r="L403" s="11" t="s">
        <v>163</v>
      </c>
      <c r="M403" s="11">
        <v>1</v>
      </c>
      <c r="N403" s="11">
        <v>-74.055644229999999</v>
      </c>
      <c r="O403" s="12">
        <v>4.6257688139999997</v>
      </c>
    </row>
    <row r="404" spans="1:15" x14ac:dyDescent="0.25">
      <c r="A404" s="10">
        <v>403</v>
      </c>
      <c r="B404" s="3" t="s">
        <v>1350</v>
      </c>
      <c r="C404" s="3" t="s">
        <v>1206</v>
      </c>
      <c r="D404" s="3" t="s">
        <v>1</v>
      </c>
      <c r="E404" s="3" t="s">
        <v>1300</v>
      </c>
      <c r="F404" s="1">
        <v>16.260000000000002</v>
      </c>
      <c r="G404" s="4">
        <v>70</v>
      </c>
      <c r="H404" s="1">
        <v>1.33</v>
      </c>
      <c r="I404" s="24">
        <f t="shared" si="6"/>
        <v>11.98328482437824</v>
      </c>
      <c r="J404" s="24" t="str">
        <f>VLOOKUP(I404,MAT_IND!C$6:D$12,2,TRUE)</f>
        <v>Algo Frío</v>
      </c>
      <c r="K404" s="11">
        <v>2</v>
      </c>
      <c r="L404" s="11" t="s">
        <v>163</v>
      </c>
      <c r="M404" s="11">
        <v>1</v>
      </c>
      <c r="N404" s="11">
        <v>-74.055048869999993</v>
      </c>
      <c r="O404" s="12">
        <v>4.6267413780000002</v>
      </c>
    </row>
    <row r="405" spans="1:15" x14ac:dyDescent="0.25">
      <c r="A405" s="10">
        <v>404</v>
      </c>
      <c r="B405" s="3" t="s">
        <v>1351</v>
      </c>
      <c r="C405" s="3" t="s">
        <v>1206</v>
      </c>
      <c r="D405" s="3" t="s">
        <v>1</v>
      </c>
      <c r="E405" s="3" t="s">
        <v>1352</v>
      </c>
      <c r="F405" s="1">
        <v>16.260000000000002</v>
      </c>
      <c r="G405" s="4">
        <v>70</v>
      </c>
      <c r="H405" s="1">
        <v>1.33</v>
      </c>
      <c r="I405" s="24">
        <f t="shared" si="6"/>
        <v>11.98328482437824</v>
      </c>
      <c r="J405" s="24" t="str">
        <f>VLOOKUP(I405,MAT_IND!C$6:D$12,2,TRUE)</f>
        <v>Algo Frío</v>
      </c>
      <c r="K405" s="11">
        <v>2</v>
      </c>
      <c r="L405" s="11" t="s">
        <v>344</v>
      </c>
      <c r="M405" s="11">
        <v>6</v>
      </c>
      <c r="N405" s="11">
        <v>-74.046004409999995</v>
      </c>
      <c r="O405" s="12">
        <v>4.6541301119999998</v>
      </c>
    </row>
    <row r="406" spans="1:15" x14ac:dyDescent="0.25">
      <c r="A406" s="10">
        <v>405</v>
      </c>
      <c r="B406" s="3" t="s">
        <v>1353</v>
      </c>
      <c r="C406" s="3" t="s">
        <v>1206</v>
      </c>
      <c r="D406" s="3" t="s">
        <v>1</v>
      </c>
      <c r="E406" s="3" t="s">
        <v>1354</v>
      </c>
      <c r="F406" s="1">
        <v>16.260000000000002</v>
      </c>
      <c r="G406" s="4">
        <v>80</v>
      </c>
      <c r="H406" s="1">
        <v>1.1200000000000001</v>
      </c>
      <c r="I406" s="24">
        <f t="shared" si="6"/>
        <v>12.766118187398254</v>
      </c>
      <c r="J406" s="24" t="str">
        <f>VLOOKUP(I406,MAT_IND!C$6:D$12,2,TRUE)</f>
        <v>Algo Frío</v>
      </c>
      <c r="K406" s="11">
        <v>2</v>
      </c>
      <c r="L406" s="11" t="s">
        <v>344</v>
      </c>
      <c r="M406" s="11">
        <v>3</v>
      </c>
      <c r="N406" s="11">
        <v>-74.0564672</v>
      </c>
      <c r="O406" s="12">
        <v>4.6374447270000001</v>
      </c>
    </row>
    <row r="407" spans="1:15" x14ac:dyDescent="0.25">
      <c r="A407" s="10">
        <v>406</v>
      </c>
      <c r="B407" s="3" t="s">
        <v>1355</v>
      </c>
      <c r="C407" s="3" t="s">
        <v>1206</v>
      </c>
      <c r="D407" s="3" t="s">
        <v>1</v>
      </c>
      <c r="E407" s="3" t="s">
        <v>1356</v>
      </c>
      <c r="F407" s="1">
        <v>16.260000000000002</v>
      </c>
      <c r="G407" s="4">
        <v>70</v>
      </c>
      <c r="H407" s="1">
        <v>1.33</v>
      </c>
      <c r="I407" s="24">
        <f t="shared" si="6"/>
        <v>11.98328482437824</v>
      </c>
      <c r="J407" s="24" t="str">
        <f>VLOOKUP(I407,MAT_IND!C$6:D$12,2,TRUE)</f>
        <v>Algo Frío</v>
      </c>
      <c r="K407" s="11">
        <v>2</v>
      </c>
      <c r="L407" s="11" t="s">
        <v>344</v>
      </c>
      <c r="M407" s="11">
        <v>2</v>
      </c>
      <c r="N407" s="11">
        <v>-74.055729290000002</v>
      </c>
      <c r="O407" s="12">
        <v>4.6239906399999997</v>
      </c>
    </row>
    <row r="408" spans="1:15" x14ac:dyDescent="0.25">
      <c r="A408" s="10">
        <v>407</v>
      </c>
      <c r="B408" s="3" t="s">
        <v>1357</v>
      </c>
      <c r="C408" s="3" t="s">
        <v>1206</v>
      </c>
      <c r="D408" s="3" t="s">
        <v>1</v>
      </c>
      <c r="E408" s="3" t="s">
        <v>1358</v>
      </c>
      <c r="F408" s="1">
        <v>16.260000000000002</v>
      </c>
      <c r="G408" s="4">
        <v>70</v>
      </c>
      <c r="H408" s="1">
        <v>1.33</v>
      </c>
      <c r="I408" s="24">
        <f t="shared" si="6"/>
        <v>11.98328482437824</v>
      </c>
      <c r="J408" s="24" t="str">
        <f>VLOOKUP(I408,MAT_IND!C$6:D$12,2,TRUE)</f>
        <v>Algo Frío</v>
      </c>
      <c r="K408" s="11">
        <v>2</v>
      </c>
      <c r="L408" s="11" t="s">
        <v>163</v>
      </c>
      <c r="M408" s="11">
        <v>1</v>
      </c>
      <c r="N408" s="11">
        <v>-74.057660630000001</v>
      </c>
      <c r="O408" s="12">
        <v>4.6267684180000002</v>
      </c>
    </row>
    <row r="409" spans="1:15" x14ac:dyDescent="0.25">
      <c r="A409" s="10">
        <v>408</v>
      </c>
      <c r="B409" s="3" t="s">
        <v>1359</v>
      </c>
      <c r="C409" s="3" t="s">
        <v>1206</v>
      </c>
      <c r="D409" s="3" t="s">
        <v>1</v>
      </c>
      <c r="E409" s="3" t="s">
        <v>1360</v>
      </c>
      <c r="F409" s="1">
        <v>16.260000000000002</v>
      </c>
      <c r="G409" s="4">
        <v>70</v>
      </c>
      <c r="H409" s="1">
        <v>1.33</v>
      </c>
      <c r="I409" s="24">
        <f t="shared" si="6"/>
        <v>11.98328482437824</v>
      </c>
      <c r="J409" s="24" t="str">
        <f>VLOOKUP(I409,MAT_IND!C$6:D$12,2,TRUE)</f>
        <v>Algo Frío</v>
      </c>
      <c r="K409" s="11">
        <v>2</v>
      </c>
      <c r="L409" s="11" t="s">
        <v>163</v>
      </c>
      <c r="M409" s="11">
        <v>6</v>
      </c>
      <c r="N409" s="11">
        <v>-74.04861348</v>
      </c>
      <c r="O409" s="12">
        <v>4.6558862540000003</v>
      </c>
    </row>
    <row r="410" spans="1:15" x14ac:dyDescent="0.25">
      <c r="A410" s="10">
        <v>409</v>
      </c>
      <c r="B410" s="3" t="s">
        <v>1361</v>
      </c>
      <c r="C410" s="3" t="s">
        <v>6257</v>
      </c>
      <c r="D410" s="3" t="s">
        <v>1</v>
      </c>
      <c r="E410" s="3" t="s">
        <v>1362</v>
      </c>
      <c r="F410" s="1">
        <v>16.260000000000002</v>
      </c>
      <c r="G410" s="4">
        <v>70</v>
      </c>
      <c r="H410" s="1">
        <v>1.51</v>
      </c>
      <c r="I410" s="24">
        <f t="shared" si="6"/>
        <v>12.217776001340578</v>
      </c>
      <c r="J410" s="24" t="str">
        <f>VLOOKUP(I410,MAT_IND!C$6:D$12,2,TRUE)</f>
        <v>Algo Frío</v>
      </c>
      <c r="K410" s="11">
        <v>3</v>
      </c>
      <c r="L410" s="11" t="s">
        <v>162</v>
      </c>
      <c r="M410" s="11">
        <v>4</v>
      </c>
      <c r="N410" s="11">
        <v>-74.067116850000005</v>
      </c>
      <c r="O410" s="12">
        <v>4.6107794179999999</v>
      </c>
    </row>
    <row r="411" spans="1:15" x14ac:dyDescent="0.25">
      <c r="A411" s="10">
        <v>410</v>
      </c>
      <c r="B411" s="3" t="s">
        <v>1363</v>
      </c>
      <c r="C411" s="3" t="s">
        <v>6257</v>
      </c>
      <c r="D411" s="3" t="s">
        <v>1</v>
      </c>
      <c r="E411" s="3" t="s">
        <v>1364</v>
      </c>
      <c r="F411" s="1">
        <v>16.260000000000002</v>
      </c>
      <c r="G411" s="4">
        <v>70</v>
      </c>
      <c r="H411" s="1">
        <v>1.51</v>
      </c>
      <c r="I411" s="24">
        <f t="shared" si="6"/>
        <v>12.217776001340578</v>
      </c>
      <c r="J411" s="24" t="str">
        <f>VLOOKUP(I411,MAT_IND!C$6:D$12,2,TRUE)</f>
        <v>Algo Frío</v>
      </c>
      <c r="K411" s="11">
        <v>3</v>
      </c>
      <c r="L411" s="11" t="s">
        <v>162</v>
      </c>
      <c r="M411" s="11">
        <v>3</v>
      </c>
      <c r="N411" s="11">
        <v>-74.066469459999993</v>
      </c>
      <c r="O411" s="12">
        <v>4.6103278230000004</v>
      </c>
    </row>
    <row r="412" spans="1:15" x14ac:dyDescent="0.25">
      <c r="A412" s="10">
        <v>411</v>
      </c>
      <c r="B412" s="3" t="s">
        <v>1365</v>
      </c>
      <c r="C412" s="3" t="s">
        <v>6257</v>
      </c>
      <c r="D412" s="3" t="s">
        <v>1</v>
      </c>
      <c r="E412" s="3" t="s">
        <v>1366</v>
      </c>
      <c r="F412" s="1">
        <v>16.260000000000002</v>
      </c>
      <c r="G412" s="4">
        <v>70</v>
      </c>
      <c r="H412" s="1">
        <v>1.51</v>
      </c>
      <c r="I412" s="24">
        <f t="shared" si="6"/>
        <v>12.217776001340578</v>
      </c>
      <c r="J412" s="24" t="str">
        <f>VLOOKUP(I412,MAT_IND!C$6:D$12,2,TRUE)</f>
        <v>Algo Frío</v>
      </c>
      <c r="K412" s="11">
        <v>3</v>
      </c>
      <c r="L412" s="11" t="s">
        <v>162</v>
      </c>
      <c r="M412" s="11">
        <v>1</v>
      </c>
      <c r="N412" s="11">
        <v>-74.06496799</v>
      </c>
      <c r="O412" s="12">
        <v>4.6060750429999997</v>
      </c>
    </row>
    <row r="413" spans="1:15" x14ac:dyDescent="0.25">
      <c r="A413" s="10">
        <v>412</v>
      </c>
      <c r="B413" s="3" t="s">
        <v>1367</v>
      </c>
      <c r="C413" s="3" t="s">
        <v>6257</v>
      </c>
      <c r="D413" s="3" t="s">
        <v>1</v>
      </c>
      <c r="E413" s="3" t="s">
        <v>1368</v>
      </c>
      <c r="F413" s="1">
        <v>16.260000000000002</v>
      </c>
      <c r="G413" s="4">
        <v>70</v>
      </c>
      <c r="H413" s="1">
        <v>1.51</v>
      </c>
      <c r="I413" s="24">
        <f t="shared" si="6"/>
        <v>12.217776001340578</v>
      </c>
      <c r="J413" s="24" t="str">
        <f>VLOOKUP(I413,MAT_IND!C$6:D$12,2,TRUE)</f>
        <v>Algo Frío</v>
      </c>
      <c r="K413" s="11">
        <v>3</v>
      </c>
      <c r="L413" s="11" t="s">
        <v>162</v>
      </c>
      <c r="M413" s="11">
        <v>2</v>
      </c>
      <c r="N413" s="11">
        <v>-74.064530399999995</v>
      </c>
      <c r="O413" s="12">
        <v>4.617051236</v>
      </c>
    </row>
    <row r="414" spans="1:15" x14ac:dyDescent="0.25">
      <c r="A414" s="10">
        <v>413</v>
      </c>
      <c r="B414" s="3" t="s">
        <v>1369</v>
      </c>
      <c r="C414" s="3" t="s">
        <v>6257</v>
      </c>
      <c r="D414" s="3" t="s">
        <v>1</v>
      </c>
      <c r="E414" s="3" t="s">
        <v>1370</v>
      </c>
      <c r="F414" s="1">
        <v>16.260000000000002</v>
      </c>
      <c r="G414" s="4">
        <v>70</v>
      </c>
      <c r="H414" s="1">
        <v>1.51</v>
      </c>
      <c r="I414" s="24">
        <f t="shared" si="6"/>
        <v>12.217776001340578</v>
      </c>
      <c r="J414" s="24" t="str">
        <f>VLOOKUP(I414,MAT_IND!C$6:D$12,2,TRUE)</f>
        <v>Algo Frío</v>
      </c>
      <c r="K414" s="11">
        <v>3</v>
      </c>
      <c r="L414" s="11" t="s">
        <v>162</v>
      </c>
      <c r="M414" s="11">
        <v>2</v>
      </c>
      <c r="N414" s="11">
        <v>-74.064291109999999</v>
      </c>
      <c r="O414" s="12">
        <v>4.6035672080000003</v>
      </c>
    </row>
    <row r="415" spans="1:15" x14ac:dyDescent="0.25">
      <c r="A415" s="10">
        <v>414</v>
      </c>
      <c r="B415" s="3" t="s">
        <v>1371</v>
      </c>
      <c r="C415" s="3" t="s">
        <v>6257</v>
      </c>
      <c r="D415" s="3" t="s">
        <v>1</v>
      </c>
      <c r="E415" s="3" t="s">
        <v>1372</v>
      </c>
      <c r="F415" s="1">
        <v>16.260000000000002</v>
      </c>
      <c r="G415" s="4">
        <v>70</v>
      </c>
      <c r="H415" s="1">
        <v>1.51</v>
      </c>
      <c r="I415" s="24">
        <f t="shared" si="6"/>
        <v>12.217776001340578</v>
      </c>
      <c r="J415" s="24" t="str">
        <f>VLOOKUP(I415,MAT_IND!C$6:D$12,2,TRUE)</f>
        <v>Algo Frío</v>
      </c>
      <c r="K415" s="11">
        <v>3</v>
      </c>
      <c r="L415" s="11" t="s">
        <v>162</v>
      </c>
      <c r="M415" s="11">
        <v>4</v>
      </c>
      <c r="N415" s="11">
        <v>-74.063887109999996</v>
      </c>
      <c r="O415" s="12">
        <v>4.6151650169999998</v>
      </c>
    </row>
    <row r="416" spans="1:15" x14ac:dyDescent="0.25">
      <c r="A416" s="10">
        <v>415</v>
      </c>
      <c r="B416" s="3" t="s">
        <v>1373</v>
      </c>
      <c r="C416" s="3" t="s">
        <v>6257</v>
      </c>
      <c r="D416" s="3" t="s">
        <v>1</v>
      </c>
      <c r="E416" s="3" t="s">
        <v>1374</v>
      </c>
      <c r="F416" s="1">
        <v>16.260000000000002</v>
      </c>
      <c r="G416" s="4">
        <v>70</v>
      </c>
      <c r="H416" s="1">
        <v>1.51</v>
      </c>
      <c r="I416" s="24">
        <f t="shared" si="6"/>
        <v>12.217776001340578</v>
      </c>
      <c r="J416" s="24" t="str">
        <f>VLOOKUP(I416,MAT_IND!C$6:D$12,2,TRUE)</f>
        <v>Algo Frío</v>
      </c>
      <c r="K416" s="11">
        <v>3</v>
      </c>
      <c r="L416" s="11" t="s">
        <v>162</v>
      </c>
      <c r="M416" s="11">
        <v>4</v>
      </c>
      <c r="N416" s="11">
        <v>-74.069384760000005</v>
      </c>
      <c r="O416" s="12">
        <v>4.6184876700000004</v>
      </c>
    </row>
    <row r="417" spans="1:15" x14ac:dyDescent="0.25">
      <c r="A417" s="10">
        <v>416</v>
      </c>
      <c r="B417" s="3" t="s">
        <v>1375</v>
      </c>
      <c r="C417" s="3" t="s">
        <v>6257</v>
      </c>
      <c r="D417" s="3" t="s">
        <v>1</v>
      </c>
      <c r="E417" s="3" t="s">
        <v>1376</v>
      </c>
      <c r="F417" s="1">
        <v>16.260000000000002</v>
      </c>
      <c r="G417" s="4">
        <v>70</v>
      </c>
      <c r="H417" s="1">
        <v>1.51</v>
      </c>
      <c r="I417" s="24">
        <f t="shared" si="6"/>
        <v>12.217776001340578</v>
      </c>
      <c r="J417" s="24" t="str">
        <f>VLOOKUP(I417,MAT_IND!C$6:D$12,2,TRUE)</f>
        <v>Algo Frío</v>
      </c>
      <c r="K417" s="11">
        <v>3</v>
      </c>
      <c r="L417" s="11" t="s">
        <v>162</v>
      </c>
      <c r="M417" s="11">
        <v>4</v>
      </c>
      <c r="N417" s="11">
        <v>-74.070383509999999</v>
      </c>
      <c r="O417" s="12">
        <v>4.6193100730000003</v>
      </c>
    </row>
    <row r="418" spans="1:15" x14ac:dyDescent="0.25">
      <c r="A418" s="10">
        <v>417</v>
      </c>
      <c r="B418" s="3" t="s">
        <v>1377</v>
      </c>
      <c r="C418" s="3" t="s">
        <v>6257</v>
      </c>
      <c r="D418" s="3" t="s">
        <v>1</v>
      </c>
      <c r="E418" s="3" t="s">
        <v>1378</v>
      </c>
      <c r="F418" s="1">
        <v>16.260000000000002</v>
      </c>
      <c r="G418" s="4">
        <v>70</v>
      </c>
      <c r="H418" s="1">
        <v>1.51</v>
      </c>
      <c r="I418" s="24">
        <f t="shared" si="6"/>
        <v>12.217776001340578</v>
      </c>
      <c r="J418" s="24" t="str">
        <f>VLOOKUP(I418,MAT_IND!C$6:D$12,2,TRUE)</f>
        <v>Algo Frío</v>
      </c>
      <c r="K418" s="11">
        <v>3</v>
      </c>
      <c r="L418" s="11" t="s">
        <v>162</v>
      </c>
      <c r="M418" s="11">
        <v>4</v>
      </c>
      <c r="N418" s="11">
        <v>-74.068990920000005</v>
      </c>
      <c r="O418" s="12">
        <v>4.6201593440000002</v>
      </c>
    </row>
    <row r="419" spans="1:15" x14ac:dyDescent="0.25">
      <c r="A419" s="10">
        <v>418</v>
      </c>
      <c r="B419" s="3" t="s">
        <v>1379</v>
      </c>
      <c r="C419" s="3" t="s">
        <v>6257</v>
      </c>
      <c r="D419" s="3" t="s">
        <v>1</v>
      </c>
      <c r="E419" s="3" t="s">
        <v>1380</v>
      </c>
      <c r="F419" s="1">
        <v>16.260000000000002</v>
      </c>
      <c r="G419" s="4">
        <v>70</v>
      </c>
      <c r="H419" s="1">
        <v>1.51</v>
      </c>
      <c r="I419" s="24">
        <f t="shared" si="6"/>
        <v>12.217776001340578</v>
      </c>
      <c r="J419" s="24" t="str">
        <f>VLOOKUP(I419,MAT_IND!C$6:D$12,2,TRUE)</f>
        <v>Algo Frío</v>
      </c>
      <c r="K419" s="11">
        <v>3</v>
      </c>
      <c r="L419" s="11" t="s">
        <v>162</v>
      </c>
      <c r="M419" s="11">
        <v>4</v>
      </c>
      <c r="N419" s="11">
        <v>-74.070436810000004</v>
      </c>
      <c r="O419" s="12">
        <v>4.617214369</v>
      </c>
    </row>
    <row r="420" spans="1:15" x14ac:dyDescent="0.25">
      <c r="A420" s="10">
        <v>419</v>
      </c>
      <c r="B420" s="3" t="s">
        <v>1381</v>
      </c>
      <c r="C420" s="3" t="s">
        <v>6257</v>
      </c>
      <c r="D420" s="3" t="s">
        <v>1</v>
      </c>
      <c r="E420" s="3" t="s">
        <v>1382</v>
      </c>
      <c r="F420" s="1">
        <v>15.73</v>
      </c>
      <c r="G420" s="4">
        <v>70</v>
      </c>
      <c r="H420" s="1">
        <v>1.51</v>
      </c>
      <c r="I420" s="24">
        <f t="shared" si="6"/>
        <v>12.593380483980399</v>
      </c>
      <c r="J420" s="24" t="str">
        <f>VLOOKUP(I420,MAT_IND!C$6:D$12,2,TRUE)</f>
        <v>Algo Frío</v>
      </c>
      <c r="K420" s="11">
        <v>3</v>
      </c>
      <c r="L420" s="11" t="s">
        <v>162</v>
      </c>
      <c r="M420" s="11">
        <v>3</v>
      </c>
      <c r="N420" s="11">
        <v>-74.072602140000001</v>
      </c>
      <c r="O420" s="12">
        <v>4.6019571859999999</v>
      </c>
    </row>
    <row r="421" spans="1:15" x14ac:dyDescent="0.25">
      <c r="A421" s="10">
        <v>420</v>
      </c>
      <c r="B421" s="3" t="s">
        <v>1383</v>
      </c>
      <c r="C421" s="3" t="s">
        <v>6257</v>
      </c>
      <c r="D421" s="3" t="s">
        <v>1</v>
      </c>
      <c r="E421" s="3" t="s">
        <v>1384</v>
      </c>
      <c r="F421" s="1">
        <v>15.73</v>
      </c>
      <c r="G421" s="4">
        <v>70</v>
      </c>
      <c r="H421" s="1">
        <v>1.51</v>
      </c>
      <c r="I421" s="24">
        <f t="shared" si="6"/>
        <v>12.593380483980399</v>
      </c>
      <c r="J421" s="24" t="str">
        <f>VLOOKUP(I421,MAT_IND!C$6:D$12,2,TRUE)</f>
        <v>Algo Frío</v>
      </c>
      <c r="K421" s="11">
        <v>3</v>
      </c>
      <c r="L421" s="11" t="s">
        <v>162</v>
      </c>
      <c r="M421" s="11">
        <v>3</v>
      </c>
      <c r="N421" s="11">
        <v>-74.069440080000007</v>
      </c>
      <c r="O421" s="12">
        <v>4.6012497339999996</v>
      </c>
    </row>
    <row r="422" spans="1:15" x14ac:dyDescent="0.25">
      <c r="A422" s="10">
        <v>421</v>
      </c>
      <c r="B422" s="3" t="s">
        <v>1385</v>
      </c>
      <c r="C422" s="3" t="s">
        <v>6257</v>
      </c>
      <c r="D422" s="3" t="s">
        <v>1</v>
      </c>
      <c r="E422" s="3" t="s">
        <v>1386</v>
      </c>
      <c r="F422" s="1">
        <v>15.76</v>
      </c>
      <c r="G422" s="4">
        <v>70</v>
      </c>
      <c r="H422" s="1">
        <v>1.51</v>
      </c>
      <c r="I422" s="24">
        <f t="shared" si="6"/>
        <v>12.57211985288758</v>
      </c>
      <c r="J422" s="24" t="str">
        <f>VLOOKUP(I422,MAT_IND!C$6:D$12,2,TRUE)</f>
        <v>Algo Frío</v>
      </c>
      <c r="K422" s="11">
        <v>3</v>
      </c>
      <c r="L422" s="11" t="s">
        <v>162</v>
      </c>
      <c r="M422" s="11">
        <v>2</v>
      </c>
      <c r="N422" s="11">
        <v>-74.079720440000003</v>
      </c>
      <c r="O422" s="12">
        <v>4.5862331019999996</v>
      </c>
    </row>
    <row r="423" spans="1:15" x14ac:dyDescent="0.25">
      <c r="A423" s="10">
        <v>422</v>
      </c>
      <c r="B423" s="3" t="s">
        <v>1387</v>
      </c>
      <c r="C423" s="3" t="s">
        <v>6257</v>
      </c>
      <c r="D423" s="3" t="s">
        <v>1</v>
      </c>
      <c r="E423" s="3" t="s">
        <v>1388</v>
      </c>
      <c r="F423" s="1">
        <v>15.76</v>
      </c>
      <c r="G423" s="4">
        <v>70</v>
      </c>
      <c r="H423" s="1">
        <v>1.51</v>
      </c>
      <c r="I423" s="24">
        <f t="shared" si="6"/>
        <v>12.57211985288758</v>
      </c>
      <c r="J423" s="24" t="str">
        <f>VLOOKUP(I423,MAT_IND!C$6:D$12,2,TRUE)</f>
        <v>Algo Frío</v>
      </c>
      <c r="K423" s="11">
        <v>3</v>
      </c>
      <c r="L423" s="11" t="s">
        <v>162</v>
      </c>
      <c r="M423" s="11">
        <v>2</v>
      </c>
      <c r="N423" s="11">
        <v>-74.085410760000002</v>
      </c>
      <c r="O423" s="12">
        <v>4.5941531270000002</v>
      </c>
    </row>
    <row r="424" spans="1:15" x14ac:dyDescent="0.25">
      <c r="A424" s="10">
        <v>423</v>
      </c>
      <c r="B424" s="3" t="s">
        <v>1389</v>
      </c>
      <c r="C424" s="3" t="s">
        <v>6257</v>
      </c>
      <c r="D424" s="3" t="s">
        <v>1</v>
      </c>
      <c r="E424" s="3" t="s">
        <v>1390</v>
      </c>
      <c r="F424" s="1">
        <v>15.76</v>
      </c>
      <c r="G424" s="4">
        <v>70</v>
      </c>
      <c r="H424" s="1">
        <v>1.51</v>
      </c>
      <c r="I424" s="24">
        <f t="shared" si="6"/>
        <v>12.57211985288758</v>
      </c>
      <c r="J424" s="24" t="str">
        <f>VLOOKUP(I424,MAT_IND!C$6:D$12,2,TRUE)</f>
        <v>Algo Frío</v>
      </c>
      <c r="K424" s="11">
        <v>3</v>
      </c>
      <c r="L424" s="11" t="s">
        <v>162</v>
      </c>
      <c r="M424" s="11">
        <v>2</v>
      </c>
      <c r="N424" s="11">
        <v>-74.081196500000004</v>
      </c>
      <c r="O424" s="12">
        <v>4.5890737120000002</v>
      </c>
    </row>
    <row r="425" spans="1:15" x14ac:dyDescent="0.25">
      <c r="A425" s="10">
        <v>424</v>
      </c>
      <c r="B425" s="3" t="s">
        <v>1391</v>
      </c>
      <c r="C425" s="3" t="s">
        <v>6257</v>
      </c>
      <c r="D425" s="3" t="s">
        <v>1</v>
      </c>
      <c r="E425" s="3" t="s">
        <v>1392</v>
      </c>
      <c r="F425" s="1">
        <v>15.76</v>
      </c>
      <c r="G425" s="4">
        <v>70</v>
      </c>
      <c r="H425" s="1">
        <v>1.51</v>
      </c>
      <c r="I425" s="24">
        <f t="shared" si="6"/>
        <v>12.57211985288758</v>
      </c>
      <c r="J425" s="24" t="str">
        <f>VLOOKUP(I425,MAT_IND!C$6:D$12,2,TRUE)</f>
        <v>Algo Frío</v>
      </c>
      <c r="K425" s="11">
        <v>3</v>
      </c>
      <c r="L425" s="11" t="s">
        <v>162</v>
      </c>
      <c r="M425" s="11">
        <v>2</v>
      </c>
      <c r="N425" s="11">
        <v>-74.06844031</v>
      </c>
      <c r="O425" s="12">
        <v>4.585973461</v>
      </c>
    </row>
    <row r="426" spans="1:15" x14ac:dyDescent="0.25">
      <c r="A426" s="10">
        <v>425</v>
      </c>
      <c r="B426" s="3" t="s">
        <v>1393</v>
      </c>
      <c r="C426" s="3" t="s">
        <v>6257</v>
      </c>
      <c r="D426" s="3" t="s">
        <v>1</v>
      </c>
      <c r="E426" s="3" t="s">
        <v>1392</v>
      </c>
      <c r="F426" s="1">
        <v>15.76</v>
      </c>
      <c r="G426" s="4">
        <v>70</v>
      </c>
      <c r="H426" s="1">
        <v>1.51</v>
      </c>
      <c r="I426" s="24">
        <f t="shared" si="6"/>
        <v>12.57211985288758</v>
      </c>
      <c r="J426" s="24" t="str">
        <f>VLOOKUP(I426,MAT_IND!C$6:D$12,2,TRUE)</f>
        <v>Algo Frío</v>
      </c>
      <c r="K426" s="11">
        <v>3</v>
      </c>
      <c r="L426" s="11" t="s">
        <v>162</v>
      </c>
      <c r="M426" s="11">
        <v>2</v>
      </c>
      <c r="N426" s="11">
        <v>-74.067096629999995</v>
      </c>
      <c r="O426" s="12">
        <v>4.5841912230000004</v>
      </c>
    </row>
    <row r="427" spans="1:15" x14ac:dyDescent="0.25">
      <c r="A427" s="10">
        <v>426</v>
      </c>
      <c r="B427" s="3" t="s">
        <v>1394</v>
      </c>
      <c r="C427" s="3" t="s">
        <v>6257</v>
      </c>
      <c r="D427" s="3" t="s">
        <v>1</v>
      </c>
      <c r="E427" s="3" t="s">
        <v>1392</v>
      </c>
      <c r="F427" s="1">
        <v>15.76</v>
      </c>
      <c r="G427" s="4">
        <v>70</v>
      </c>
      <c r="H427" s="1">
        <v>1.51</v>
      </c>
      <c r="I427" s="24">
        <f t="shared" si="6"/>
        <v>12.57211985288758</v>
      </c>
      <c r="J427" s="24" t="str">
        <f>VLOOKUP(I427,MAT_IND!C$6:D$12,2,TRUE)</f>
        <v>Algo Frío</v>
      </c>
      <c r="K427" s="11">
        <v>3</v>
      </c>
      <c r="L427" s="11" t="s">
        <v>162</v>
      </c>
      <c r="M427" s="11">
        <v>2</v>
      </c>
      <c r="N427" s="11">
        <v>-74.068084650000003</v>
      </c>
      <c r="O427" s="12">
        <v>4.5870894419999999</v>
      </c>
    </row>
    <row r="428" spans="1:15" x14ac:dyDescent="0.25">
      <c r="A428" s="10">
        <v>427</v>
      </c>
      <c r="B428" s="3" t="s">
        <v>1395</v>
      </c>
      <c r="C428" s="3" t="s">
        <v>6257</v>
      </c>
      <c r="D428" s="3" t="s">
        <v>1</v>
      </c>
      <c r="E428" s="3" t="s">
        <v>1396</v>
      </c>
      <c r="F428" s="1">
        <v>15.76</v>
      </c>
      <c r="G428" s="4">
        <v>70</v>
      </c>
      <c r="H428" s="1">
        <v>1.51</v>
      </c>
      <c r="I428" s="24">
        <f t="shared" si="6"/>
        <v>12.57211985288758</v>
      </c>
      <c r="J428" s="24" t="str">
        <f>VLOOKUP(I428,MAT_IND!C$6:D$12,2,TRUE)</f>
        <v>Algo Frío</v>
      </c>
      <c r="K428" s="11">
        <v>3</v>
      </c>
      <c r="L428" s="11" t="s">
        <v>162</v>
      </c>
      <c r="M428" s="11">
        <v>2</v>
      </c>
      <c r="N428" s="11">
        <v>-74.073644709999996</v>
      </c>
      <c r="O428" s="12">
        <v>4.5872452729999997</v>
      </c>
    </row>
    <row r="429" spans="1:15" x14ac:dyDescent="0.25">
      <c r="A429" s="10">
        <v>428</v>
      </c>
      <c r="B429" s="3" t="s">
        <v>1397</v>
      </c>
      <c r="C429" s="3" t="s">
        <v>6257</v>
      </c>
      <c r="D429" s="3" t="s">
        <v>1</v>
      </c>
      <c r="E429" s="3" t="s">
        <v>1392</v>
      </c>
      <c r="F429" s="1">
        <v>15.76</v>
      </c>
      <c r="G429" s="4">
        <v>70</v>
      </c>
      <c r="H429" s="1">
        <v>1.51</v>
      </c>
      <c r="I429" s="24">
        <f t="shared" si="6"/>
        <v>12.57211985288758</v>
      </c>
      <c r="J429" s="24" t="str">
        <f>VLOOKUP(I429,MAT_IND!C$6:D$12,2,TRUE)</f>
        <v>Algo Frío</v>
      </c>
      <c r="K429" s="11">
        <v>3</v>
      </c>
      <c r="L429" s="11" t="s">
        <v>162</v>
      </c>
      <c r="M429" s="11">
        <v>2</v>
      </c>
      <c r="N429" s="11">
        <v>-74.06921122</v>
      </c>
      <c r="O429" s="12">
        <v>4.587180096</v>
      </c>
    </row>
    <row r="430" spans="1:15" x14ac:dyDescent="0.25">
      <c r="A430" s="10">
        <v>429</v>
      </c>
      <c r="B430" s="3" t="s">
        <v>1398</v>
      </c>
      <c r="C430" s="3" t="s">
        <v>6257</v>
      </c>
      <c r="D430" s="3" t="s">
        <v>1</v>
      </c>
      <c r="E430" s="3" t="s">
        <v>1399</v>
      </c>
      <c r="F430" s="1">
        <v>15.76</v>
      </c>
      <c r="G430" s="4">
        <v>70</v>
      </c>
      <c r="H430" s="1">
        <v>1.51</v>
      </c>
      <c r="I430" s="24">
        <f t="shared" si="6"/>
        <v>12.57211985288758</v>
      </c>
      <c r="J430" s="24" t="str">
        <f>VLOOKUP(I430,MAT_IND!C$6:D$12,2,TRUE)</f>
        <v>Algo Frío</v>
      </c>
      <c r="K430" s="11">
        <v>3</v>
      </c>
      <c r="L430" s="11" t="s">
        <v>162</v>
      </c>
      <c r="M430" s="11">
        <v>2</v>
      </c>
      <c r="N430" s="11">
        <v>-74.077920719999995</v>
      </c>
      <c r="O430" s="12">
        <v>4.5816802499999998</v>
      </c>
    </row>
    <row r="431" spans="1:15" x14ac:dyDescent="0.25">
      <c r="A431" s="10">
        <v>430</v>
      </c>
      <c r="B431" s="3" t="s">
        <v>1400</v>
      </c>
      <c r="C431" s="3" t="s">
        <v>6257</v>
      </c>
      <c r="D431" s="3" t="s">
        <v>1</v>
      </c>
      <c r="E431" s="3" t="s">
        <v>1392</v>
      </c>
      <c r="F431" s="1">
        <v>15.76</v>
      </c>
      <c r="G431" s="4">
        <v>70</v>
      </c>
      <c r="H431" s="1">
        <v>1.51</v>
      </c>
      <c r="I431" s="24">
        <f t="shared" si="6"/>
        <v>12.57211985288758</v>
      </c>
      <c r="J431" s="24" t="str">
        <f>VLOOKUP(I431,MAT_IND!C$6:D$12,2,TRUE)</f>
        <v>Algo Frío</v>
      </c>
      <c r="K431" s="11">
        <v>3</v>
      </c>
      <c r="L431" s="11" t="s">
        <v>162</v>
      </c>
      <c r="M431" s="11">
        <v>2</v>
      </c>
      <c r="N431" s="11">
        <v>-74.066672800000006</v>
      </c>
      <c r="O431" s="12">
        <v>4.5869408859999998</v>
      </c>
    </row>
    <row r="432" spans="1:15" x14ac:dyDescent="0.25">
      <c r="A432" s="10">
        <v>431</v>
      </c>
      <c r="B432" s="3" t="s">
        <v>1401</v>
      </c>
      <c r="C432" s="3" t="s">
        <v>6257</v>
      </c>
      <c r="D432" s="3" t="s">
        <v>1</v>
      </c>
      <c r="E432" s="3" t="s">
        <v>1392</v>
      </c>
      <c r="F432" s="1">
        <v>15.76</v>
      </c>
      <c r="G432" s="4">
        <v>70</v>
      </c>
      <c r="H432" s="1">
        <v>1.51</v>
      </c>
      <c r="I432" s="24">
        <f t="shared" si="6"/>
        <v>12.57211985288758</v>
      </c>
      <c r="J432" s="24" t="str">
        <f>VLOOKUP(I432,MAT_IND!C$6:D$12,2,TRUE)</f>
        <v>Algo Frío</v>
      </c>
      <c r="K432" s="11">
        <v>3</v>
      </c>
      <c r="L432" s="11" t="s">
        <v>162</v>
      </c>
      <c r="M432" s="11">
        <v>2</v>
      </c>
      <c r="N432" s="11">
        <v>-74.068432299999998</v>
      </c>
      <c r="O432" s="12">
        <v>4.5845407759999999</v>
      </c>
    </row>
    <row r="433" spans="1:15" x14ac:dyDescent="0.25">
      <c r="A433" s="10">
        <v>432</v>
      </c>
      <c r="B433" s="3" t="s">
        <v>1402</v>
      </c>
      <c r="C433" s="3" t="s">
        <v>6257</v>
      </c>
      <c r="D433" s="3" t="s">
        <v>1</v>
      </c>
      <c r="E433" s="3" t="s">
        <v>1392</v>
      </c>
      <c r="F433" s="1">
        <v>15.76</v>
      </c>
      <c r="G433" s="4">
        <v>70</v>
      </c>
      <c r="H433" s="1">
        <v>1.51</v>
      </c>
      <c r="I433" s="24">
        <f t="shared" si="6"/>
        <v>12.57211985288758</v>
      </c>
      <c r="J433" s="24" t="str">
        <f>VLOOKUP(I433,MAT_IND!C$6:D$12,2,TRUE)</f>
        <v>Algo Frío</v>
      </c>
      <c r="K433" s="11">
        <v>3</v>
      </c>
      <c r="L433" s="11" t="s">
        <v>162</v>
      </c>
      <c r="M433" s="11">
        <v>2</v>
      </c>
      <c r="N433" s="11">
        <v>-74.069179800000001</v>
      </c>
      <c r="O433" s="12">
        <v>4.5851816010000004</v>
      </c>
    </row>
    <row r="434" spans="1:15" x14ac:dyDescent="0.25">
      <c r="A434" s="10">
        <v>433</v>
      </c>
      <c r="B434" s="3" t="s">
        <v>1403</v>
      </c>
      <c r="C434" s="3" t="s">
        <v>6257</v>
      </c>
      <c r="D434" s="3" t="s">
        <v>1</v>
      </c>
      <c r="E434" s="3" t="s">
        <v>1404</v>
      </c>
      <c r="F434" s="1">
        <v>15.76</v>
      </c>
      <c r="G434" s="4">
        <v>70</v>
      </c>
      <c r="H434" s="1">
        <v>1.51</v>
      </c>
      <c r="I434" s="24">
        <f t="shared" si="6"/>
        <v>12.57211985288758</v>
      </c>
      <c r="J434" s="24" t="str">
        <f>VLOOKUP(I434,MAT_IND!C$6:D$12,2,TRUE)</f>
        <v>Algo Frío</v>
      </c>
      <c r="K434" s="11">
        <v>3</v>
      </c>
      <c r="L434" s="11" t="s">
        <v>162</v>
      </c>
      <c r="M434" s="11">
        <v>2</v>
      </c>
      <c r="N434" s="11">
        <v>-74.075478540000006</v>
      </c>
      <c r="O434" s="12">
        <v>4.5855623320000003</v>
      </c>
    </row>
    <row r="435" spans="1:15" x14ac:dyDescent="0.25">
      <c r="A435" s="10">
        <v>434</v>
      </c>
      <c r="B435" s="3" t="s">
        <v>1405</v>
      </c>
      <c r="C435" s="3" t="s">
        <v>6257</v>
      </c>
      <c r="D435" s="3" t="s">
        <v>1</v>
      </c>
      <c r="E435" s="3" t="s">
        <v>96</v>
      </c>
      <c r="F435" s="1">
        <v>15.76</v>
      </c>
      <c r="G435" s="4">
        <v>70</v>
      </c>
      <c r="H435" s="1">
        <v>1.51</v>
      </c>
      <c r="I435" s="24">
        <f t="shared" si="6"/>
        <v>12.57211985288758</v>
      </c>
      <c r="J435" s="24" t="str">
        <f>VLOOKUP(I435,MAT_IND!C$6:D$12,2,TRUE)</f>
        <v>Algo Frío</v>
      </c>
      <c r="K435" s="11">
        <v>3</v>
      </c>
      <c r="L435" s="11" t="s">
        <v>162</v>
      </c>
      <c r="M435" s="11">
        <v>1</v>
      </c>
      <c r="N435" s="11">
        <v>-74.075821340000005</v>
      </c>
      <c r="O435" s="12">
        <v>4.5815116900000001</v>
      </c>
    </row>
    <row r="436" spans="1:15" x14ac:dyDescent="0.25">
      <c r="A436" s="10">
        <v>435</v>
      </c>
      <c r="B436" s="3" t="s">
        <v>1406</v>
      </c>
      <c r="C436" s="3" t="s">
        <v>6257</v>
      </c>
      <c r="D436" s="3" t="s">
        <v>1</v>
      </c>
      <c r="E436" s="3" t="s">
        <v>1396</v>
      </c>
      <c r="F436" s="1">
        <v>15.76</v>
      </c>
      <c r="G436" s="4">
        <v>70</v>
      </c>
      <c r="H436" s="1">
        <v>1.51</v>
      </c>
      <c r="I436" s="24">
        <f t="shared" si="6"/>
        <v>12.57211985288758</v>
      </c>
      <c r="J436" s="24" t="str">
        <f>VLOOKUP(I436,MAT_IND!C$6:D$12,2,TRUE)</f>
        <v>Algo Frío</v>
      </c>
      <c r="K436" s="11">
        <v>3</v>
      </c>
      <c r="L436" s="11" t="s">
        <v>162</v>
      </c>
      <c r="M436" s="11">
        <v>2</v>
      </c>
      <c r="N436" s="11">
        <v>-74.071710479999993</v>
      </c>
      <c r="O436" s="12">
        <v>4.5887312429999998</v>
      </c>
    </row>
    <row r="437" spans="1:15" x14ac:dyDescent="0.25">
      <c r="A437" s="10">
        <v>436</v>
      </c>
      <c r="B437" s="3" t="s">
        <v>1407</v>
      </c>
      <c r="C437" s="3" t="s">
        <v>6257</v>
      </c>
      <c r="D437" s="3" t="s">
        <v>1</v>
      </c>
      <c r="E437" s="3" t="s">
        <v>1408</v>
      </c>
      <c r="F437" s="1">
        <v>15.76</v>
      </c>
      <c r="G437" s="4">
        <v>70</v>
      </c>
      <c r="H437" s="1">
        <v>1.51</v>
      </c>
      <c r="I437" s="24">
        <f t="shared" si="6"/>
        <v>12.57211985288758</v>
      </c>
      <c r="J437" s="24" t="str">
        <f>VLOOKUP(I437,MAT_IND!C$6:D$12,2,TRUE)</f>
        <v>Algo Frío</v>
      </c>
      <c r="K437" s="11">
        <v>3</v>
      </c>
      <c r="L437" s="11" t="s">
        <v>162</v>
      </c>
      <c r="M437" s="11">
        <v>2</v>
      </c>
      <c r="N437" s="11">
        <v>-74.075369969999997</v>
      </c>
      <c r="O437" s="12">
        <v>4.5874245399999998</v>
      </c>
    </row>
    <row r="438" spans="1:15" x14ac:dyDescent="0.25">
      <c r="A438" s="10">
        <v>437</v>
      </c>
      <c r="B438" s="3" t="s">
        <v>1409</v>
      </c>
      <c r="C438" s="3" t="s">
        <v>6257</v>
      </c>
      <c r="D438" s="3" t="s">
        <v>1</v>
      </c>
      <c r="E438" s="3" t="s">
        <v>1410</v>
      </c>
      <c r="F438" s="1">
        <v>15.76</v>
      </c>
      <c r="G438" s="4">
        <v>70</v>
      </c>
      <c r="H438" s="1">
        <v>1.51</v>
      </c>
      <c r="I438" s="24">
        <f t="shared" si="6"/>
        <v>12.57211985288758</v>
      </c>
      <c r="J438" s="24" t="str">
        <f>VLOOKUP(I438,MAT_IND!C$6:D$12,2,TRUE)</f>
        <v>Algo Frío</v>
      </c>
      <c r="K438" s="11">
        <v>3</v>
      </c>
      <c r="L438" s="11" t="s">
        <v>162</v>
      </c>
      <c r="M438" s="11">
        <v>2</v>
      </c>
      <c r="N438" s="11">
        <v>-74.072862700000002</v>
      </c>
      <c r="O438" s="12">
        <v>4.5861631770000004</v>
      </c>
    </row>
    <row r="439" spans="1:15" x14ac:dyDescent="0.25">
      <c r="A439" s="10">
        <v>438</v>
      </c>
      <c r="B439" s="3" t="s">
        <v>1411</v>
      </c>
      <c r="C439" s="3" t="s">
        <v>6257</v>
      </c>
      <c r="D439" s="3" t="s">
        <v>1</v>
      </c>
      <c r="E439" s="3" t="s">
        <v>1412</v>
      </c>
      <c r="F439" s="1">
        <v>15.76</v>
      </c>
      <c r="G439" s="4">
        <v>70</v>
      </c>
      <c r="H439" s="1">
        <v>1.51</v>
      </c>
      <c r="I439" s="24">
        <f t="shared" si="6"/>
        <v>12.57211985288758</v>
      </c>
      <c r="J439" s="24" t="str">
        <f>VLOOKUP(I439,MAT_IND!C$6:D$12,2,TRUE)</f>
        <v>Algo Frío</v>
      </c>
      <c r="K439" s="11">
        <v>3</v>
      </c>
      <c r="L439" s="11" t="s">
        <v>162</v>
      </c>
      <c r="M439" s="11">
        <v>1</v>
      </c>
      <c r="N439" s="11">
        <v>-74.074982919999997</v>
      </c>
      <c r="O439" s="12">
        <v>4.5846180089999997</v>
      </c>
    </row>
    <row r="440" spans="1:15" x14ac:dyDescent="0.25">
      <c r="A440" s="10">
        <v>439</v>
      </c>
      <c r="B440" s="3" t="s">
        <v>1413</v>
      </c>
      <c r="C440" s="3" t="s">
        <v>6257</v>
      </c>
      <c r="D440" s="3" t="s">
        <v>1</v>
      </c>
      <c r="E440" s="3" t="s">
        <v>1414</v>
      </c>
      <c r="F440" s="1">
        <v>15.76</v>
      </c>
      <c r="G440" s="4">
        <v>70</v>
      </c>
      <c r="H440" s="1">
        <v>1.51</v>
      </c>
      <c r="I440" s="24">
        <f t="shared" si="6"/>
        <v>12.57211985288758</v>
      </c>
      <c r="J440" s="24" t="str">
        <f>VLOOKUP(I440,MAT_IND!C$6:D$12,2,TRUE)</f>
        <v>Algo Frío</v>
      </c>
      <c r="K440" s="11">
        <v>3</v>
      </c>
      <c r="L440" s="11" t="s">
        <v>162</v>
      </c>
      <c r="M440" s="11">
        <v>2</v>
      </c>
      <c r="N440" s="11">
        <v>-74.070597039999996</v>
      </c>
      <c r="O440" s="12">
        <v>4.5799458680000003</v>
      </c>
    </row>
    <row r="441" spans="1:15" x14ac:dyDescent="0.25">
      <c r="A441" s="10">
        <v>440</v>
      </c>
      <c r="B441" s="3" t="s">
        <v>1415</v>
      </c>
      <c r="C441" s="3" t="s">
        <v>6257</v>
      </c>
      <c r="D441" s="3" t="s">
        <v>1</v>
      </c>
      <c r="E441" s="3" t="s">
        <v>1416</v>
      </c>
      <c r="F441" s="1">
        <v>15.76</v>
      </c>
      <c r="G441" s="4">
        <v>70</v>
      </c>
      <c r="H441" s="1">
        <v>1.51</v>
      </c>
      <c r="I441" s="24">
        <f t="shared" si="6"/>
        <v>12.57211985288758</v>
      </c>
      <c r="J441" s="24" t="str">
        <f>VLOOKUP(I441,MAT_IND!C$6:D$12,2,TRUE)</f>
        <v>Algo Frío</v>
      </c>
      <c r="K441" s="11">
        <v>3</v>
      </c>
      <c r="L441" s="11" t="s">
        <v>162</v>
      </c>
      <c r="M441" s="11">
        <v>2</v>
      </c>
      <c r="N441" s="11">
        <v>-74.066820469999996</v>
      </c>
      <c r="O441" s="12">
        <v>4.5889764099999999</v>
      </c>
    </row>
    <row r="442" spans="1:15" x14ac:dyDescent="0.25">
      <c r="A442" s="10">
        <v>441</v>
      </c>
      <c r="B442" s="3" t="s">
        <v>1417</v>
      </c>
      <c r="C442" s="3" t="s">
        <v>6257</v>
      </c>
      <c r="D442" s="3" t="s">
        <v>1</v>
      </c>
      <c r="E442" s="3" t="s">
        <v>1418</v>
      </c>
      <c r="F442" s="1">
        <v>15.76</v>
      </c>
      <c r="G442" s="4">
        <v>70</v>
      </c>
      <c r="H442" s="1">
        <v>1.51</v>
      </c>
      <c r="I442" s="24">
        <f t="shared" si="6"/>
        <v>12.57211985288758</v>
      </c>
      <c r="J442" s="24" t="str">
        <f>VLOOKUP(I442,MAT_IND!C$6:D$12,2,TRUE)</f>
        <v>Algo Frío</v>
      </c>
      <c r="K442" s="11">
        <v>3</v>
      </c>
      <c r="L442" s="11" t="s">
        <v>162</v>
      </c>
      <c r="M442" s="11">
        <v>2</v>
      </c>
      <c r="N442" s="11">
        <v>-74.070911710000004</v>
      </c>
      <c r="O442" s="12">
        <v>4.5838510509999999</v>
      </c>
    </row>
    <row r="443" spans="1:15" x14ac:dyDescent="0.25">
      <c r="A443" s="10">
        <v>442</v>
      </c>
      <c r="B443" s="3" t="s">
        <v>1419</v>
      </c>
      <c r="C443" s="3" t="s">
        <v>6257</v>
      </c>
      <c r="D443" s="3" t="s">
        <v>1</v>
      </c>
      <c r="E443" s="3" t="s">
        <v>1418</v>
      </c>
      <c r="F443" s="1">
        <v>15.76</v>
      </c>
      <c r="G443" s="4">
        <v>70</v>
      </c>
      <c r="H443" s="1">
        <v>1.51</v>
      </c>
      <c r="I443" s="24">
        <f t="shared" si="6"/>
        <v>12.57211985288758</v>
      </c>
      <c r="J443" s="24" t="str">
        <f>VLOOKUP(I443,MAT_IND!C$6:D$12,2,TRUE)</f>
        <v>Algo Frío</v>
      </c>
      <c r="K443" s="11">
        <v>3</v>
      </c>
      <c r="L443" s="11" t="s">
        <v>162</v>
      </c>
      <c r="M443" s="11">
        <v>2</v>
      </c>
      <c r="N443" s="11">
        <v>-74.071777170000004</v>
      </c>
      <c r="O443" s="12">
        <v>4.5841527510000004</v>
      </c>
    </row>
    <row r="444" spans="1:15" x14ac:dyDescent="0.25">
      <c r="A444" s="10">
        <v>443</v>
      </c>
      <c r="B444" s="3" t="s">
        <v>1420</v>
      </c>
      <c r="C444" s="3" t="s">
        <v>6257</v>
      </c>
      <c r="D444" s="3" t="s">
        <v>1</v>
      </c>
      <c r="E444" s="3" t="s">
        <v>1392</v>
      </c>
      <c r="F444" s="1">
        <v>15.76</v>
      </c>
      <c r="G444" s="4">
        <v>70</v>
      </c>
      <c r="H444" s="1">
        <v>1.51</v>
      </c>
      <c r="I444" s="24">
        <f t="shared" si="6"/>
        <v>12.57211985288758</v>
      </c>
      <c r="J444" s="24" t="str">
        <f>VLOOKUP(I444,MAT_IND!C$6:D$12,2,TRUE)</f>
        <v>Algo Frío</v>
      </c>
      <c r="K444" s="11">
        <v>3</v>
      </c>
      <c r="L444" s="11" t="s">
        <v>162</v>
      </c>
      <c r="M444" s="11">
        <v>2</v>
      </c>
      <c r="N444" s="11">
        <v>-74.065731209999996</v>
      </c>
      <c r="O444" s="12">
        <v>4.5853997959999999</v>
      </c>
    </row>
    <row r="445" spans="1:15" x14ac:dyDescent="0.25">
      <c r="A445" s="10">
        <v>444</v>
      </c>
      <c r="B445" s="3" t="s">
        <v>1421</v>
      </c>
      <c r="C445" s="3" t="s">
        <v>6257</v>
      </c>
      <c r="D445" s="3" t="s">
        <v>1</v>
      </c>
      <c r="E445" s="3" t="s">
        <v>1392</v>
      </c>
      <c r="F445" s="1">
        <v>15.76</v>
      </c>
      <c r="G445" s="4">
        <v>70</v>
      </c>
      <c r="H445" s="1">
        <v>1.51</v>
      </c>
      <c r="I445" s="24">
        <f t="shared" si="6"/>
        <v>12.57211985288758</v>
      </c>
      <c r="J445" s="24" t="str">
        <f>VLOOKUP(I445,MAT_IND!C$6:D$12,2,TRUE)</f>
        <v>Algo Frío</v>
      </c>
      <c r="K445" s="11">
        <v>3</v>
      </c>
      <c r="L445" s="11" t="s">
        <v>162</v>
      </c>
      <c r="M445" s="11">
        <v>2</v>
      </c>
      <c r="N445" s="11">
        <v>-74.065526660000003</v>
      </c>
      <c r="O445" s="12">
        <v>4.5838659809999998</v>
      </c>
    </row>
    <row r="446" spans="1:15" x14ac:dyDescent="0.25">
      <c r="A446" s="10">
        <v>445</v>
      </c>
      <c r="B446" s="3" t="s">
        <v>1422</v>
      </c>
      <c r="C446" s="3" t="s">
        <v>6257</v>
      </c>
      <c r="D446" s="3" t="s">
        <v>1</v>
      </c>
      <c r="E446" s="3" t="s">
        <v>1423</v>
      </c>
      <c r="F446" s="1">
        <v>15.76</v>
      </c>
      <c r="G446" s="4">
        <v>70</v>
      </c>
      <c r="H446" s="1">
        <v>1.51</v>
      </c>
      <c r="I446" s="24">
        <f t="shared" si="6"/>
        <v>12.57211985288758</v>
      </c>
      <c r="J446" s="24" t="str">
        <f>VLOOKUP(I446,MAT_IND!C$6:D$12,2,TRUE)</f>
        <v>Algo Frío</v>
      </c>
      <c r="K446" s="11">
        <v>3</v>
      </c>
      <c r="L446" s="11" t="s">
        <v>162</v>
      </c>
      <c r="M446" s="11">
        <v>2</v>
      </c>
      <c r="N446" s="11">
        <v>-74.067887299999995</v>
      </c>
      <c r="O446" s="12">
        <v>4.5900508120000003</v>
      </c>
    </row>
    <row r="447" spans="1:15" x14ac:dyDescent="0.25">
      <c r="A447" s="10">
        <v>446</v>
      </c>
      <c r="B447" s="3" t="s">
        <v>1424</v>
      </c>
      <c r="C447" s="3" t="s">
        <v>6257</v>
      </c>
      <c r="D447" s="3" t="s">
        <v>1</v>
      </c>
      <c r="E447" s="3" t="s">
        <v>1425</v>
      </c>
      <c r="F447" s="1">
        <v>15.76</v>
      </c>
      <c r="G447" s="4">
        <v>70</v>
      </c>
      <c r="H447" s="1">
        <v>1.51</v>
      </c>
      <c r="I447" s="24">
        <f t="shared" si="6"/>
        <v>12.57211985288758</v>
      </c>
      <c r="J447" s="24" t="str">
        <f>VLOOKUP(I447,MAT_IND!C$6:D$12,2,TRUE)</f>
        <v>Algo Frío</v>
      </c>
      <c r="K447" s="11">
        <v>3</v>
      </c>
      <c r="L447" s="11" t="s">
        <v>162</v>
      </c>
      <c r="M447" s="11">
        <v>2</v>
      </c>
      <c r="N447" s="11">
        <v>-74.073415870000005</v>
      </c>
      <c r="O447" s="12">
        <v>4.5888754010000001</v>
      </c>
    </row>
    <row r="448" spans="1:15" x14ac:dyDescent="0.25">
      <c r="A448" s="10">
        <v>447</v>
      </c>
      <c r="B448" s="3" t="s">
        <v>1426</v>
      </c>
      <c r="C448" s="3" t="s">
        <v>6257</v>
      </c>
      <c r="D448" s="3" t="s">
        <v>1</v>
      </c>
      <c r="E448" s="3" t="s">
        <v>1392</v>
      </c>
      <c r="F448" s="1">
        <v>15.76</v>
      </c>
      <c r="G448" s="4">
        <v>70</v>
      </c>
      <c r="H448" s="1">
        <v>1.51</v>
      </c>
      <c r="I448" s="24">
        <f t="shared" si="6"/>
        <v>12.57211985288758</v>
      </c>
      <c r="J448" s="24" t="str">
        <f>VLOOKUP(I448,MAT_IND!C$6:D$12,2,TRUE)</f>
        <v>Algo Frío</v>
      </c>
      <c r="K448" s="11">
        <v>3</v>
      </c>
      <c r="L448" s="11" t="s">
        <v>162</v>
      </c>
      <c r="M448" s="11">
        <v>2</v>
      </c>
      <c r="N448" s="11">
        <v>-74.067375749999997</v>
      </c>
      <c r="O448" s="12">
        <v>4.5833374170000001</v>
      </c>
    </row>
    <row r="449" spans="1:15" x14ac:dyDescent="0.25">
      <c r="A449" s="10">
        <v>448</v>
      </c>
      <c r="B449" s="3" t="s">
        <v>1427</v>
      </c>
      <c r="C449" s="3" t="s">
        <v>6257</v>
      </c>
      <c r="D449" s="3" t="s">
        <v>1</v>
      </c>
      <c r="E449" s="3" t="s">
        <v>1428</v>
      </c>
      <c r="F449" s="1">
        <v>16.260000000000002</v>
      </c>
      <c r="G449" s="4">
        <v>70</v>
      </c>
      <c r="H449" s="1">
        <v>1.51</v>
      </c>
      <c r="I449" s="24">
        <f t="shared" si="6"/>
        <v>12.217776001340578</v>
      </c>
      <c r="J449" s="24" t="str">
        <f>VLOOKUP(I449,MAT_IND!C$6:D$12,2,TRUE)</f>
        <v>Algo Frío</v>
      </c>
      <c r="K449" s="11">
        <v>3</v>
      </c>
      <c r="L449" s="11" t="s">
        <v>162</v>
      </c>
      <c r="M449" s="11">
        <v>2</v>
      </c>
      <c r="N449" s="11">
        <v>-74.066104809999999</v>
      </c>
      <c r="O449" s="12">
        <v>4.6064840199999999</v>
      </c>
    </row>
    <row r="450" spans="1:15" x14ac:dyDescent="0.25">
      <c r="A450" s="10">
        <v>449</v>
      </c>
      <c r="B450" s="3" t="s">
        <v>1429</v>
      </c>
      <c r="C450" s="3" t="s">
        <v>6257</v>
      </c>
      <c r="D450" s="3" t="s">
        <v>1</v>
      </c>
      <c r="E450" s="3" t="s">
        <v>1430</v>
      </c>
      <c r="F450" s="1">
        <v>15.76</v>
      </c>
      <c r="G450" s="4">
        <v>70</v>
      </c>
      <c r="H450" s="1">
        <v>1.51</v>
      </c>
      <c r="I450" s="24">
        <f t="shared" si="6"/>
        <v>12.57211985288758</v>
      </c>
      <c r="J450" s="24" t="str">
        <f>VLOOKUP(I450,MAT_IND!C$6:D$12,2,TRUE)</f>
        <v>Algo Frío</v>
      </c>
      <c r="K450" s="11">
        <v>3</v>
      </c>
      <c r="L450" s="11" t="s">
        <v>162</v>
      </c>
      <c r="M450" s="11">
        <v>2</v>
      </c>
      <c r="N450" s="11">
        <v>-74.07736688</v>
      </c>
      <c r="O450" s="12">
        <v>4.5842783149999997</v>
      </c>
    </row>
    <row r="451" spans="1:15" x14ac:dyDescent="0.25">
      <c r="A451" s="10">
        <v>450</v>
      </c>
      <c r="B451" s="3" t="s">
        <v>317</v>
      </c>
      <c r="C451" s="3" t="s">
        <v>318</v>
      </c>
      <c r="D451" s="3" t="s">
        <v>1</v>
      </c>
      <c r="E451" s="3" t="s">
        <v>319</v>
      </c>
      <c r="F451" s="1">
        <v>15.76</v>
      </c>
      <c r="G451" s="4">
        <v>70</v>
      </c>
      <c r="H451" s="1">
        <v>1.51</v>
      </c>
      <c r="I451" s="24">
        <f t="shared" ref="I451:I514" si="7">(((33.5-F451)*(0.05+0.18*SQRT(H451)+(G451/160))))</f>
        <v>12.57211985288758</v>
      </c>
      <c r="J451" s="24" t="str">
        <f>VLOOKUP(I451,MAT_IND!C$6:D$12,2,TRUE)</f>
        <v>Algo Frío</v>
      </c>
      <c r="K451" s="11">
        <v>4</v>
      </c>
      <c r="L451" s="11" t="s">
        <v>160</v>
      </c>
      <c r="M451" s="11">
        <v>2</v>
      </c>
      <c r="N451" s="11">
        <v>-74.084882109999995</v>
      </c>
      <c r="O451" s="12">
        <v>4.5561086370000003</v>
      </c>
    </row>
    <row r="452" spans="1:15" x14ac:dyDescent="0.25">
      <c r="A452" s="10">
        <v>451</v>
      </c>
      <c r="B452" s="3" t="s">
        <v>320</v>
      </c>
      <c r="C452" s="3" t="s">
        <v>318</v>
      </c>
      <c r="D452" s="3" t="s">
        <v>1</v>
      </c>
      <c r="E452" s="3" t="s">
        <v>321</v>
      </c>
      <c r="F452" s="1">
        <v>15.76</v>
      </c>
      <c r="G452" s="4">
        <v>70</v>
      </c>
      <c r="H452" s="1">
        <v>1.51</v>
      </c>
      <c r="I452" s="24">
        <f t="shared" si="7"/>
        <v>12.57211985288758</v>
      </c>
      <c r="J452" s="24" t="str">
        <f>VLOOKUP(I452,MAT_IND!C$6:D$12,2,TRUE)</f>
        <v>Algo Frío</v>
      </c>
      <c r="K452" s="11">
        <v>4</v>
      </c>
      <c r="L452" s="11" t="s">
        <v>160</v>
      </c>
      <c r="M452" s="11">
        <v>2</v>
      </c>
      <c r="N452" s="11">
        <v>-74.087638380000001</v>
      </c>
      <c r="O452" s="12">
        <v>4.5513406659999998</v>
      </c>
    </row>
    <row r="453" spans="1:15" x14ac:dyDescent="0.25">
      <c r="A453" s="10">
        <v>452</v>
      </c>
      <c r="B453" s="3" t="s">
        <v>322</v>
      </c>
      <c r="C453" s="3" t="s">
        <v>318</v>
      </c>
      <c r="D453" s="3" t="s">
        <v>1</v>
      </c>
      <c r="E453" s="3" t="s">
        <v>323</v>
      </c>
      <c r="F453" s="1">
        <v>15.76</v>
      </c>
      <c r="G453" s="4">
        <v>70</v>
      </c>
      <c r="H453" s="1">
        <v>1.33</v>
      </c>
      <c r="I453" s="24">
        <f t="shared" si="7"/>
        <v>12.33082788773028</v>
      </c>
      <c r="J453" s="24" t="str">
        <f>VLOOKUP(I453,MAT_IND!C$6:D$12,2,TRUE)</f>
        <v>Algo Frío</v>
      </c>
      <c r="K453" s="11">
        <v>4</v>
      </c>
      <c r="L453" s="11" t="s">
        <v>160</v>
      </c>
      <c r="M453" s="11">
        <v>2</v>
      </c>
      <c r="N453" s="11">
        <v>-74.078015089999994</v>
      </c>
      <c r="O453" s="12">
        <v>4.5714755580000004</v>
      </c>
    </row>
    <row r="454" spans="1:15" x14ac:dyDescent="0.25">
      <c r="A454" s="10">
        <v>453</v>
      </c>
      <c r="B454" s="3" t="s">
        <v>324</v>
      </c>
      <c r="C454" s="3" t="s">
        <v>318</v>
      </c>
      <c r="D454" s="3" t="s">
        <v>1</v>
      </c>
      <c r="E454" s="3" t="s">
        <v>325</v>
      </c>
      <c r="F454" s="1">
        <v>15.76</v>
      </c>
      <c r="G454" s="4">
        <v>70</v>
      </c>
      <c r="H454" s="1">
        <v>1.33</v>
      </c>
      <c r="I454" s="24">
        <f t="shared" si="7"/>
        <v>12.33082788773028</v>
      </c>
      <c r="J454" s="24" t="str">
        <f>VLOOKUP(I454,MAT_IND!C$6:D$12,2,TRUE)</f>
        <v>Algo Frío</v>
      </c>
      <c r="K454" s="11">
        <v>4</v>
      </c>
      <c r="L454" s="11" t="s">
        <v>160</v>
      </c>
      <c r="M454" s="11">
        <v>2</v>
      </c>
      <c r="N454" s="11">
        <v>-74.077878269999999</v>
      </c>
      <c r="O454" s="12">
        <v>4.5774916299999999</v>
      </c>
    </row>
    <row r="455" spans="1:15" x14ac:dyDescent="0.25">
      <c r="A455" s="10">
        <v>454</v>
      </c>
      <c r="B455" s="3" t="s">
        <v>326</v>
      </c>
      <c r="C455" s="3" t="s">
        <v>318</v>
      </c>
      <c r="D455" s="3" t="s">
        <v>1</v>
      </c>
      <c r="E455" s="3" t="s">
        <v>327</v>
      </c>
      <c r="F455" s="1">
        <v>15.76</v>
      </c>
      <c r="G455" s="4">
        <v>70</v>
      </c>
      <c r="H455" s="1">
        <v>1.51</v>
      </c>
      <c r="I455" s="24">
        <f t="shared" si="7"/>
        <v>12.57211985288758</v>
      </c>
      <c r="J455" s="24" t="str">
        <f>VLOOKUP(I455,MAT_IND!C$6:D$12,2,TRUE)</f>
        <v>Algo Frío</v>
      </c>
      <c r="K455" s="11">
        <v>4</v>
      </c>
      <c r="L455" s="11" t="s">
        <v>160</v>
      </c>
      <c r="M455" s="11">
        <v>2</v>
      </c>
      <c r="N455" s="11">
        <v>-74.086116820000001</v>
      </c>
      <c r="O455" s="12">
        <v>4.5502367850000001</v>
      </c>
    </row>
    <row r="456" spans="1:15" x14ac:dyDescent="0.25">
      <c r="A456" s="10">
        <v>455</v>
      </c>
      <c r="B456" s="3" t="s">
        <v>328</v>
      </c>
      <c r="C456" s="3" t="s">
        <v>318</v>
      </c>
      <c r="D456" s="3" t="s">
        <v>1</v>
      </c>
      <c r="E456" s="3" t="s">
        <v>329</v>
      </c>
      <c r="F456" s="1">
        <v>15.76</v>
      </c>
      <c r="G456" s="4">
        <v>70</v>
      </c>
      <c r="H456" s="1">
        <v>1.51</v>
      </c>
      <c r="I456" s="24">
        <f t="shared" si="7"/>
        <v>12.57211985288758</v>
      </c>
      <c r="J456" s="24" t="str">
        <f>VLOOKUP(I456,MAT_IND!C$6:D$12,2,TRUE)</f>
        <v>Algo Frío</v>
      </c>
      <c r="K456" s="11">
        <v>4</v>
      </c>
      <c r="L456" s="11" t="s">
        <v>160</v>
      </c>
      <c r="M456" s="11">
        <v>2</v>
      </c>
      <c r="N456" s="11">
        <v>-74.085595470000001</v>
      </c>
      <c r="O456" s="12">
        <v>4.560912503</v>
      </c>
    </row>
    <row r="457" spans="1:15" x14ac:dyDescent="0.25">
      <c r="A457" s="10">
        <v>456</v>
      </c>
      <c r="B457" s="3" t="s">
        <v>330</v>
      </c>
      <c r="C457" s="3" t="s">
        <v>318</v>
      </c>
      <c r="D457" s="3" t="s">
        <v>1</v>
      </c>
      <c r="E457" s="3" t="s">
        <v>331</v>
      </c>
      <c r="F457" s="1">
        <v>15.76</v>
      </c>
      <c r="G457" s="4">
        <v>70</v>
      </c>
      <c r="H457" s="1">
        <v>1.33</v>
      </c>
      <c r="I457" s="24">
        <f t="shared" si="7"/>
        <v>12.33082788773028</v>
      </c>
      <c r="J457" s="24" t="str">
        <f>VLOOKUP(I457,MAT_IND!C$6:D$12,2,TRUE)</f>
        <v>Algo Frío</v>
      </c>
      <c r="K457" s="11">
        <v>4</v>
      </c>
      <c r="L457" s="11" t="s">
        <v>160</v>
      </c>
      <c r="M457" s="11">
        <v>2</v>
      </c>
      <c r="N457" s="11">
        <v>-74.079548299999999</v>
      </c>
      <c r="O457" s="12">
        <v>4.5710317629999997</v>
      </c>
    </row>
    <row r="458" spans="1:15" x14ac:dyDescent="0.25">
      <c r="A458" s="10">
        <v>457</v>
      </c>
      <c r="B458" s="3" t="s">
        <v>332</v>
      </c>
      <c r="C458" s="3" t="s">
        <v>318</v>
      </c>
      <c r="D458" s="3" t="s">
        <v>1</v>
      </c>
      <c r="E458" s="3" t="s">
        <v>333</v>
      </c>
      <c r="F458" s="1">
        <v>15.76</v>
      </c>
      <c r="G458" s="4">
        <v>70</v>
      </c>
      <c r="H458" s="1">
        <v>1.51</v>
      </c>
      <c r="I458" s="24">
        <f t="shared" si="7"/>
        <v>12.57211985288758</v>
      </c>
      <c r="J458" s="24" t="str">
        <f>VLOOKUP(I458,MAT_IND!C$6:D$12,2,TRUE)</f>
        <v>Algo Frío</v>
      </c>
      <c r="K458" s="11">
        <v>4</v>
      </c>
      <c r="L458" s="11" t="s">
        <v>160</v>
      </c>
      <c r="M458" s="11">
        <v>2</v>
      </c>
      <c r="N458" s="11">
        <v>-74.079620790000007</v>
      </c>
      <c r="O458" s="12">
        <v>4.5811149359999996</v>
      </c>
    </row>
    <row r="459" spans="1:15" x14ac:dyDescent="0.25">
      <c r="A459" s="10">
        <v>458</v>
      </c>
      <c r="B459" s="3" t="s">
        <v>334</v>
      </c>
      <c r="C459" s="3" t="s">
        <v>318</v>
      </c>
      <c r="D459" s="3" t="s">
        <v>1</v>
      </c>
      <c r="E459" s="3" t="s">
        <v>335</v>
      </c>
      <c r="F459" s="1">
        <v>15.76</v>
      </c>
      <c r="G459" s="4">
        <v>70</v>
      </c>
      <c r="H459" s="1">
        <v>1.51</v>
      </c>
      <c r="I459" s="24">
        <f t="shared" si="7"/>
        <v>12.57211985288758</v>
      </c>
      <c r="J459" s="24" t="str">
        <f>VLOOKUP(I459,MAT_IND!C$6:D$12,2,TRUE)</f>
        <v>Algo Frío</v>
      </c>
      <c r="K459" s="11">
        <v>4</v>
      </c>
      <c r="L459" s="11" t="s">
        <v>160</v>
      </c>
      <c r="M459" s="11">
        <v>2</v>
      </c>
      <c r="N459" s="11">
        <v>-74.087523509999997</v>
      </c>
      <c r="O459" s="12">
        <v>4.5562196149999998</v>
      </c>
    </row>
    <row r="460" spans="1:15" x14ac:dyDescent="0.25">
      <c r="A460" s="10">
        <v>459</v>
      </c>
      <c r="B460" s="3" t="s">
        <v>336</v>
      </c>
      <c r="C460" s="3" t="s">
        <v>318</v>
      </c>
      <c r="D460" s="3" t="s">
        <v>1</v>
      </c>
      <c r="E460" s="3" t="s">
        <v>337</v>
      </c>
      <c r="F460" s="1">
        <v>15.76</v>
      </c>
      <c r="G460" s="4">
        <v>70</v>
      </c>
      <c r="H460" s="1">
        <v>1.51</v>
      </c>
      <c r="I460" s="24">
        <f t="shared" si="7"/>
        <v>12.57211985288758</v>
      </c>
      <c r="J460" s="24" t="str">
        <f>VLOOKUP(I460,MAT_IND!C$6:D$12,2,TRUE)</f>
        <v>Algo Frío</v>
      </c>
      <c r="K460" s="11">
        <v>4</v>
      </c>
      <c r="L460" s="11" t="s">
        <v>160</v>
      </c>
      <c r="M460" s="11">
        <v>2</v>
      </c>
      <c r="N460" s="11">
        <v>-74.08339162</v>
      </c>
      <c r="O460" s="12">
        <v>4.5532623579999996</v>
      </c>
    </row>
    <row r="461" spans="1:15" x14ac:dyDescent="0.25">
      <c r="A461" s="10">
        <v>460</v>
      </c>
      <c r="B461" s="3" t="s">
        <v>338</v>
      </c>
      <c r="C461" s="3" t="s">
        <v>318</v>
      </c>
      <c r="D461" s="3" t="s">
        <v>1</v>
      </c>
      <c r="E461" s="3" t="s">
        <v>339</v>
      </c>
      <c r="F461" s="1">
        <v>15.76</v>
      </c>
      <c r="G461" s="4">
        <v>70</v>
      </c>
      <c r="H461" s="1">
        <v>1.51</v>
      </c>
      <c r="I461" s="24">
        <f t="shared" si="7"/>
        <v>12.57211985288758</v>
      </c>
      <c r="J461" s="24" t="str">
        <f>VLOOKUP(I461,MAT_IND!C$6:D$12,2,TRUE)</f>
        <v>Algo Frío</v>
      </c>
      <c r="K461" s="11">
        <v>4</v>
      </c>
      <c r="L461" s="11" t="s">
        <v>160</v>
      </c>
      <c r="M461" s="11">
        <v>2</v>
      </c>
      <c r="N461" s="11">
        <v>-74.083769869999998</v>
      </c>
      <c r="O461" s="12">
        <v>4.5509885959999998</v>
      </c>
    </row>
    <row r="462" spans="1:15" x14ac:dyDescent="0.25">
      <c r="A462" s="10">
        <v>461</v>
      </c>
      <c r="B462" s="3" t="s">
        <v>340</v>
      </c>
      <c r="C462" s="3" t="s">
        <v>318</v>
      </c>
      <c r="D462" s="3" t="s">
        <v>1</v>
      </c>
      <c r="E462" s="3" t="s">
        <v>341</v>
      </c>
      <c r="F462" s="1">
        <v>15.76</v>
      </c>
      <c r="G462" s="4">
        <v>70</v>
      </c>
      <c r="H462" s="1">
        <v>1.51</v>
      </c>
      <c r="I462" s="24">
        <f t="shared" si="7"/>
        <v>12.57211985288758</v>
      </c>
      <c r="J462" s="24" t="str">
        <f>VLOOKUP(I462,MAT_IND!C$6:D$12,2,TRUE)</f>
        <v>Algo Frío</v>
      </c>
      <c r="K462" s="11">
        <v>4</v>
      </c>
      <c r="L462" s="11" t="s">
        <v>160</v>
      </c>
      <c r="M462" s="11">
        <v>2</v>
      </c>
      <c r="N462" s="11">
        <v>-74.086507879999999</v>
      </c>
      <c r="O462" s="12">
        <v>4.5537063120000001</v>
      </c>
    </row>
    <row r="463" spans="1:15" x14ac:dyDescent="0.25">
      <c r="A463" s="10">
        <v>462</v>
      </c>
      <c r="B463" s="3" t="s">
        <v>342</v>
      </c>
      <c r="C463" s="3" t="s">
        <v>318</v>
      </c>
      <c r="D463" s="3" t="s">
        <v>1</v>
      </c>
      <c r="E463" s="3" t="s">
        <v>343</v>
      </c>
      <c r="F463" s="1">
        <v>15.76</v>
      </c>
      <c r="G463" s="4">
        <v>70</v>
      </c>
      <c r="H463" s="1">
        <v>1.51</v>
      </c>
      <c r="I463" s="24">
        <f t="shared" si="7"/>
        <v>12.57211985288758</v>
      </c>
      <c r="J463" s="24" t="str">
        <f>VLOOKUP(I463,MAT_IND!C$6:D$12,2,TRUE)</f>
        <v>Algo Frío</v>
      </c>
      <c r="K463" s="11">
        <v>4</v>
      </c>
      <c r="L463" s="11" t="s">
        <v>344</v>
      </c>
      <c r="M463" s="11">
        <v>2</v>
      </c>
      <c r="N463" s="11">
        <v>-74.072873430000001</v>
      </c>
      <c r="O463" s="12">
        <v>4.5675740960000004</v>
      </c>
    </row>
    <row r="464" spans="1:15" x14ac:dyDescent="0.25">
      <c r="A464" s="10">
        <v>463</v>
      </c>
      <c r="B464" s="3" t="s">
        <v>345</v>
      </c>
      <c r="C464" s="3" t="s">
        <v>318</v>
      </c>
      <c r="D464" s="3" t="s">
        <v>1</v>
      </c>
      <c r="E464" s="3" t="s">
        <v>346</v>
      </c>
      <c r="F464" s="1">
        <v>15.76</v>
      </c>
      <c r="G464" s="4">
        <v>70</v>
      </c>
      <c r="H464" s="1">
        <v>1.33</v>
      </c>
      <c r="I464" s="24">
        <f t="shared" si="7"/>
        <v>12.33082788773028</v>
      </c>
      <c r="J464" s="24" t="str">
        <f>VLOOKUP(I464,MAT_IND!C$6:D$12,2,TRUE)</f>
        <v>Algo Frío</v>
      </c>
      <c r="K464" s="11">
        <v>4</v>
      </c>
      <c r="L464" s="11" t="s">
        <v>160</v>
      </c>
      <c r="M464" s="11">
        <v>2</v>
      </c>
      <c r="N464" s="11">
        <v>-74.08058364</v>
      </c>
      <c r="O464" s="12">
        <v>4.5812607630000004</v>
      </c>
    </row>
    <row r="465" spans="1:15" x14ac:dyDescent="0.25">
      <c r="A465" s="10">
        <v>464</v>
      </c>
      <c r="B465" s="3" t="s">
        <v>347</v>
      </c>
      <c r="C465" s="3" t="s">
        <v>318</v>
      </c>
      <c r="D465" s="3" t="s">
        <v>1</v>
      </c>
      <c r="E465" s="3" t="s">
        <v>348</v>
      </c>
      <c r="F465" s="1">
        <v>15.76</v>
      </c>
      <c r="G465" s="4">
        <v>70</v>
      </c>
      <c r="H465" s="1">
        <v>1.33</v>
      </c>
      <c r="I465" s="24">
        <f t="shared" si="7"/>
        <v>12.33082788773028</v>
      </c>
      <c r="J465" s="24" t="str">
        <f>VLOOKUP(I465,MAT_IND!C$6:D$12,2,TRUE)</f>
        <v>Algo Frío</v>
      </c>
      <c r="K465" s="11">
        <v>4</v>
      </c>
      <c r="L465" s="11" t="s">
        <v>160</v>
      </c>
      <c r="M465" s="11">
        <v>2</v>
      </c>
      <c r="N465" s="11">
        <v>-74.075843919999997</v>
      </c>
      <c r="O465" s="12">
        <v>4.5769328329999999</v>
      </c>
    </row>
    <row r="466" spans="1:15" x14ac:dyDescent="0.25">
      <c r="A466" s="10">
        <v>465</v>
      </c>
      <c r="B466" s="3" t="s">
        <v>349</v>
      </c>
      <c r="C466" s="3" t="s">
        <v>318</v>
      </c>
      <c r="D466" s="3" t="s">
        <v>1</v>
      </c>
      <c r="E466" s="3" t="s">
        <v>350</v>
      </c>
      <c r="F466" s="1">
        <v>15.76</v>
      </c>
      <c r="G466" s="4">
        <v>70</v>
      </c>
      <c r="H466" s="1">
        <v>1.51</v>
      </c>
      <c r="I466" s="24">
        <f t="shared" si="7"/>
        <v>12.57211985288758</v>
      </c>
      <c r="J466" s="24" t="str">
        <f>VLOOKUP(I466,MAT_IND!C$6:D$12,2,TRUE)</f>
        <v>Algo Frío</v>
      </c>
      <c r="K466" s="11">
        <v>4</v>
      </c>
      <c r="L466" s="11" t="s">
        <v>160</v>
      </c>
      <c r="M466" s="11">
        <v>1</v>
      </c>
      <c r="N466" s="11">
        <v>-74.079329529999995</v>
      </c>
      <c r="O466" s="12">
        <v>4.5617396210000001</v>
      </c>
    </row>
    <row r="467" spans="1:15" x14ac:dyDescent="0.25">
      <c r="A467" s="10">
        <v>466</v>
      </c>
      <c r="B467" s="3" t="s">
        <v>351</v>
      </c>
      <c r="C467" s="3" t="s">
        <v>318</v>
      </c>
      <c r="D467" s="3" t="s">
        <v>1</v>
      </c>
      <c r="E467" s="3" t="s">
        <v>352</v>
      </c>
      <c r="F467" s="1">
        <v>15.76</v>
      </c>
      <c r="G467" s="4">
        <v>70</v>
      </c>
      <c r="H467" s="1">
        <v>1.33</v>
      </c>
      <c r="I467" s="24">
        <f t="shared" si="7"/>
        <v>12.33082788773028</v>
      </c>
      <c r="J467" s="24" t="str">
        <f>VLOOKUP(I467,MAT_IND!C$6:D$12,2,TRUE)</f>
        <v>Algo Frío</v>
      </c>
      <c r="K467" s="11">
        <v>4</v>
      </c>
      <c r="L467" s="11" t="s">
        <v>160</v>
      </c>
      <c r="M467" s="11">
        <v>2</v>
      </c>
      <c r="N467" s="11">
        <v>-74.074932009999998</v>
      </c>
      <c r="O467" s="12">
        <v>4.5702171549999999</v>
      </c>
    </row>
    <row r="468" spans="1:15" x14ac:dyDescent="0.25">
      <c r="A468" s="10">
        <v>467</v>
      </c>
      <c r="B468" s="3" t="s">
        <v>353</v>
      </c>
      <c r="C468" s="3" t="s">
        <v>318</v>
      </c>
      <c r="D468" s="3" t="s">
        <v>1</v>
      </c>
      <c r="E468" s="3" t="s">
        <v>354</v>
      </c>
      <c r="F468" s="1">
        <v>15.76</v>
      </c>
      <c r="G468" s="4">
        <v>70</v>
      </c>
      <c r="H468" s="1">
        <v>1.51</v>
      </c>
      <c r="I468" s="24">
        <f t="shared" si="7"/>
        <v>12.57211985288758</v>
      </c>
      <c r="J468" s="24" t="str">
        <f>VLOOKUP(I468,MAT_IND!C$6:D$12,2,TRUE)</f>
        <v>Algo Frío</v>
      </c>
      <c r="K468" s="11">
        <v>4</v>
      </c>
      <c r="L468" s="11" t="s">
        <v>160</v>
      </c>
      <c r="M468" s="11">
        <v>2</v>
      </c>
      <c r="N468" s="11">
        <v>-74.085030720000006</v>
      </c>
      <c r="O468" s="12">
        <v>4.5577547269999998</v>
      </c>
    </row>
    <row r="469" spans="1:15" x14ac:dyDescent="0.25">
      <c r="A469" s="10">
        <v>468</v>
      </c>
      <c r="B469" s="3" t="s">
        <v>355</v>
      </c>
      <c r="C469" s="3" t="s">
        <v>318</v>
      </c>
      <c r="D469" s="3" t="s">
        <v>1</v>
      </c>
      <c r="E469" s="3" t="s">
        <v>356</v>
      </c>
      <c r="F469" s="1">
        <v>15.76</v>
      </c>
      <c r="G469" s="4">
        <v>70</v>
      </c>
      <c r="H469" s="1">
        <v>1.33</v>
      </c>
      <c r="I469" s="24">
        <f t="shared" si="7"/>
        <v>12.33082788773028</v>
      </c>
      <c r="J469" s="24" t="str">
        <f>VLOOKUP(I469,MAT_IND!C$6:D$12,2,TRUE)</f>
        <v>Algo Frío</v>
      </c>
      <c r="K469" s="11">
        <v>4</v>
      </c>
      <c r="L469" s="11" t="s">
        <v>160</v>
      </c>
      <c r="M469" s="11">
        <v>2</v>
      </c>
      <c r="N469" s="11">
        <v>-74.080919100000003</v>
      </c>
      <c r="O469" s="12">
        <v>4.5695878710000004</v>
      </c>
    </row>
    <row r="470" spans="1:15" x14ac:dyDescent="0.25">
      <c r="A470" s="10">
        <v>469</v>
      </c>
      <c r="B470" s="3" t="s">
        <v>357</v>
      </c>
      <c r="C470" s="3" t="s">
        <v>318</v>
      </c>
      <c r="D470" s="3" t="s">
        <v>1</v>
      </c>
      <c r="E470" s="3" t="s">
        <v>358</v>
      </c>
      <c r="F470" s="1">
        <v>15.76</v>
      </c>
      <c r="G470" s="4">
        <v>70</v>
      </c>
      <c r="H470" s="1">
        <v>1.51</v>
      </c>
      <c r="I470" s="24">
        <f t="shared" si="7"/>
        <v>12.57211985288758</v>
      </c>
      <c r="J470" s="24" t="str">
        <f>VLOOKUP(I470,MAT_IND!C$6:D$12,2,TRUE)</f>
        <v>Algo Frío</v>
      </c>
      <c r="K470" s="11">
        <v>4</v>
      </c>
      <c r="L470" s="11" t="s">
        <v>160</v>
      </c>
      <c r="M470" s="11">
        <v>2</v>
      </c>
      <c r="N470" s="11">
        <v>-74.090704540000004</v>
      </c>
      <c r="O470" s="12">
        <v>4.5550397470000004</v>
      </c>
    </row>
    <row r="471" spans="1:15" x14ac:dyDescent="0.25">
      <c r="A471" s="10">
        <v>470</v>
      </c>
      <c r="B471" s="3" t="s">
        <v>359</v>
      </c>
      <c r="C471" s="3" t="s">
        <v>318</v>
      </c>
      <c r="D471" s="3" t="s">
        <v>1</v>
      </c>
      <c r="E471" s="3" t="s">
        <v>329</v>
      </c>
      <c r="F471" s="1">
        <v>15.76</v>
      </c>
      <c r="G471" s="4">
        <v>70</v>
      </c>
      <c r="H471" s="1">
        <v>1.51</v>
      </c>
      <c r="I471" s="24">
        <f t="shared" si="7"/>
        <v>12.57211985288758</v>
      </c>
      <c r="J471" s="24" t="str">
        <f>VLOOKUP(I471,MAT_IND!C$6:D$12,2,TRUE)</f>
        <v>Algo Frío</v>
      </c>
      <c r="K471" s="11">
        <v>4</v>
      </c>
      <c r="L471" s="11" t="s">
        <v>160</v>
      </c>
      <c r="M471" s="11">
        <v>2</v>
      </c>
      <c r="N471" s="11">
        <v>-74.087868900000004</v>
      </c>
      <c r="O471" s="12">
        <v>4.5618529160000003</v>
      </c>
    </row>
    <row r="472" spans="1:15" x14ac:dyDescent="0.25">
      <c r="A472" s="10">
        <v>471</v>
      </c>
      <c r="B472" s="3" t="s">
        <v>360</v>
      </c>
      <c r="C472" s="3" t="s">
        <v>318</v>
      </c>
      <c r="D472" s="3" t="s">
        <v>1</v>
      </c>
      <c r="E472" s="3" t="s">
        <v>361</v>
      </c>
      <c r="F472" s="1">
        <v>15.76</v>
      </c>
      <c r="G472" s="4">
        <v>70</v>
      </c>
      <c r="H472" s="1">
        <v>1.51</v>
      </c>
      <c r="I472" s="24">
        <f t="shared" si="7"/>
        <v>12.57211985288758</v>
      </c>
      <c r="J472" s="24" t="str">
        <f>VLOOKUP(I472,MAT_IND!C$6:D$12,2,TRUE)</f>
        <v>Algo Frío</v>
      </c>
      <c r="K472" s="11">
        <v>4</v>
      </c>
      <c r="L472" s="11" t="s">
        <v>160</v>
      </c>
      <c r="M472" s="11">
        <v>2</v>
      </c>
      <c r="N472" s="11">
        <v>-74.078454640000004</v>
      </c>
      <c r="O472" s="12">
        <v>4.580590559</v>
      </c>
    </row>
    <row r="473" spans="1:15" x14ac:dyDescent="0.25">
      <c r="A473" s="10">
        <v>472</v>
      </c>
      <c r="B473" s="3" t="s">
        <v>362</v>
      </c>
      <c r="C473" s="3" t="s">
        <v>318</v>
      </c>
      <c r="D473" s="3" t="s">
        <v>1</v>
      </c>
      <c r="E473" s="3" t="s">
        <v>363</v>
      </c>
      <c r="F473" s="1">
        <v>15.76</v>
      </c>
      <c r="G473" s="4">
        <v>70</v>
      </c>
      <c r="H473" s="1">
        <v>1.51</v>
      </c>
      <c r="I473" s="24">
        <f t="shared" si="7"/>
        <v>12.57211985288758</v>
      </c>
      <c r="J473" s="24" t="str">
        <f>VLOOKUP(I473,MAT_IND!C$6:D$12,2,TRUE)</f>
        <v>Algo Frío</v>
      </c>
      <c r="K473" s="11">
        <v>4</v>
      </c>
      <c r="L473" s="11" t="s">
        <v>160</v>
      </c>
      <c r="M473" s="11">
        <v>2</v>
      </c>
      <c r="N473" s="11">
        <v>-74.085264710000004</v>
      </c>
      <c r="O473" s="12">
        <v>4.559652517</v>
      </c>
    </row>
    <row r="474" spans="1:15" x14ac:dyDescent="0.25">
      <c r="A474" s="10">
        <v>473</v>
      </c>
      <c r="B474" s="3" t="s">
        <v>364</v>
      </c>
      <c r="C474" s="3" t="s">
        <v>318</v>
      </c>
      <c r="D474" s="3" t="s">
        <v>1</v>
      </c>
      <c r="E474" s="3" t="s">
        <v>365</v>
      </c>
      <c r="F474" s="1">
        <v>15.76</v>
      </c>
      <c r="G474" s="4">
        <v>70</v>
      </c>
      <c r="H474" s="1">
        <v>1.51</v>
      </c>
      <c r="I474" s="24">
        <f t="shared" si="7"/>
        <v>12.57211985288758</v>
      </c>
      <c r="J474" s="24" t="str">
        <f>VLOOKUP(I474,MAT_IND!C$6:D$12,2,TRUE)</f>
        <v>Algo Frío</v>
      </c>
      <c r="K474" s="11">
        <v>4</v>
      </c>
      <c r="L474" s="11" t="s">
        <v>160</v>
      </c>
      <c r="M474" s="11">
        <v>2</v>
      </c>
      <c r="N474" s="11">
        <v>-74.085871370000007</v>
      </c>
      <c r="O474" s="12">
        <v>4.5586048659999996</v>
      </c>
    </row>
    <row r="475" spans="1:15" x14ac:dyDescent="0.25">
      <c r="A475" s="10">
        <v>474</v>
      </c>
      <c r="B475" s="3" t="s">
        <v>366</v>
      </c>
      <c r="C475" s="3" t="s">
        <v>318</v>
      </c>
      <c r="D475" s="3" t="s">
        <v>1</v>
      </c>
      <c r="E475" s="3" t="s">
        <v>367</v>
      </c>
      <c r="F475" s="1">
        <v>15.76</v>
      </c>
      <c r="G475" s="4">
        <v>70</v>
      </c>
      <c r="H475" s="1">
        <v>1.51</v>
      </c>
      <c r="I475" s="24">
        <f t="shared" si="7"/>
        <v>12.57211985288758</v>
      </c>
      <c r="J475" s="24" t="str">
        <f>VLOOKUP(I475,MAT_IND!C$6:D$12,2,TRUE)</f>
        <v>Algo Frío</v>
      </c>
      <c r="K475" s="11">
        <v>4</v>
      </c>
      <c r="L475" s="11" t="s">
        <v>160</v>
      </c>
      <c r="M475" s="11">
        <v>2</v>
      </c>
      <c r="N475" s="11">
        <v>-74.082671120000001</v>
      </c>
      <c r="O475" s="12">
        <v>4.5518095880000002</v>
      </c>
    </row>
    <row r="476" spans="1:15" x14ac:dyDescent="0.25">
      <c r="A476" s="10">
        <v>475</v>
      </c>
      <c r="B476" s="3" t="s">
        <v>368</v>
      </c>
      <c r="C476" s="3" t="s">
        <v>318</v>
      </c>
      <c r="D476" s="3" t="s">
        <v>1</v>
      </c>
      <c r="E476" s="3" t="s">
        <v>369</v>
      </c>
      <c r="F476" s="1">
        <v>15.76</v>
      </c>
      <c r="G476" s="4">
        <v>70</v>
      </c>
      <c r="H476" s="1">
        <v>1.33</v>
      </c>
      <c r="I476" s="24">
        <f t="shared" si="7"/>
        <v>12.33082788773028</v>
      </c>
      <c r="J476" s="24" t="str">
        <f>VLOOKUP(I476,MAT_IND!C$6:D$12,2,TRUE)</f>
        <v>Algo Frío</v>
      </c>
      <c r="K476" s="11">
        <v>4</v>
      </c>
      <c r="L476" s="11" t="s">
        <v>160</v>
      </c>
      <c r="M476" s="11">
        <v>2</v>
      </c>
      <c r="N476" s="11">
        <v>-74.079260860000005</v>
      </c>
      <c r="O476" s="12">
        <v>4.5658364269999998</v>
      </c>
    </row>
    <row r="477" spans="1:15" x14ac:dyDescent="0.25">
      <c r="A477" s="10">
        <v>476</v>
      </c>
      <c r="B477" s="3" t="s">
        <v>370</v>
      </c>
      <c r="C477" s="3" t="s">
        <v>318</v>
      </c>
      <c r="D477" s="3" t="s">
        <v>1</v>
      </c>
      <c r="E477" s="3" t="s">
        <v>343</v>
      </c>
      <c r="F477" s="1">
        <v>15.76</v>
      </c>
      <c r="G477" s="4">
        <v>70</v>
      </c>
      <c r="H477" s="1">
        <v>1.51</v>
      </c>
      <c r="I477" s="24">
        <f t="shared" si="7"/>
        <v>12.57211985288758</v>
      </c>
      <c r="J477" s="24" t="str">
        <f>VLOOKUP(I477,MAT_IND!C$6:D$12,2,TRUE)</f>
        <v>Algo Frío</v>
      </c>
      <c r="K477" s="11">
        <v>4</v>
      </c>
      <c r="L477" s="11" t="s">
        <v>160</v>
      </c>
      <c r="M477" s="11">
        <v>2</v>
      </c>
      <c r="N477" s="11">
        <v>-74.072557709999998</v>
      </c>
      <c r="O477" s="12">
        <v>4.5677569079999998</v>
      </c>
    </row>
    <row r="478" spans="1:15" x14ac:dyDescent="0.25">
      <c r="A478" s="10">
        <v>477</v>
      </c>
      <c r="B478" s="3" t="s">
        <v>371</v>
      </c>
      <c r="C478" s="3" t="s">
        <v>318</v>
      </c>
      <c r="D478" s="3" t="s">
        <v>1</v>
      </c>
      <c r="E478" s="3" t="s">
        <v>352</v>
      </c>
      <c r="F478" s="1">
        <v>15.76</v>
      </c>
      <c r="G478" s="4">
        <v>70</v>
      </c>
      <c r="H478" s="1">
        <v>1.51</v>
      </c>
      <c r="I478" s="24">
        <f t="shared" si="7"/>
        <v>12.57211985288758</v>
      </c>
      <c r="J478" s="24" t="str">
        <f>VLOOKUP(I478,MAT_IND!C$6:D$12,2,TRUE)</f>
        <v>Algo Frío</v>
      </c>
      <c r="K478" s="11">
        <v>4</v>
      </c>
      <c r="L478" s="11" t="s">
        <v>160</v>
      </c>
      <c r="M478" s="11">
        <v>1</v>
      </c>
      <c r="N478" s="11">
        <v>-74.071844100000007</v>
      </c>
      <c r="O478" s="12">
        <v>4.56852503</v>
      </c>
    </row>
    <row r="479" spans="1:15" x14ac:dyDescent="0.25">
      <c r="A479" s="10">
        <v>478</v>
      </c>
      <c r="B479" s="3" t="s">
        <v>372</v>
      </c>
      <c r="C479" s="3" t="s">
        <v>318</v>
      </c>
      <c r="D479" s="3" t="s">
        <v>1</v>
      </c>
      <c r="E479" s="3" t="s">
        <v>373</v>
      </c>
      <c r="F479" s="1">
        <v>15.76</v>
      </c>
      <c r="G479" s="4">
        <v>70</v>
      </c>
      <c r="H479" s="1">
        <v>1.51</v>
      </c>
      <c r="I479" s="24">
        <f t="shared" si="7"/>
        <v>12.57211985288758</v>
      </c>
      <c r="J479" s="24" t="str">
        <f>VLOOKUP(I479,MAT_IND!C$6:D$12,2,TRUE)</f>
        <v>Algo Frío</v>
      </c>
      <c r="K479" s="11">
        <v>4</v>
      </c>
      <c r="L479" s="11" t="s">
        <v>160</v>
      </c>
      <c r="M479" s="11">
        <v>1</v>
      </c>
      <c r="N479" s="11">
        <v>-74.080964120000004</v>
      </c>
      <c r="O479" s="12">
        <v>4.5594444349999996</v>
      </c>
    </row>
    <row r="480" spans="1:15" x14ac:dyDescent="0.25">
      <c r="A480" s="10">
        <v>479</v>
      </c>
      <c r="B480" s="3" t="s">
        <v>374</v>
      </c>
      <c r="C480" s="3" t="s">
        <v>318</v>
      </c>
      <c r="D480" s="3" t="s">
        <v>1</v>
      </c>
      <c r="E480" s="3" t="s">
        <v>373</v>
      </c>
      <c r="F480" s="1">
        <v>15.76</v>
      </c>
      <c r="G480" s="4">
        <v>70</v>
      </c>
      <c r="H480" s="1">
        <v>1.51</v>
      </c>
      <c r="I480" s="24">
        <f t="shared" si="7"/>
        <v>12.57211985288758</v>
      </c>
      <c r="J480" s="24" t="str">
        <f>VLOOKUP(I480,MAT_IND!C$6:D$12,2,TRUE)</f>
        <v>Algo Frío</v>
      </c>
      <c r="K480" s="11">
        <v>4</v>
      </c>
      <c r="L480" s="11" t="s">
        <v>160</v>
      </c>
      <c r="M480" s="11">
        <v>2</v>
      </c>
      <c r="N480" s="11">
        <v>-74.083224130000005</v>
      </c>
      <c r="O480" s="12">
        <v>4.5584296709999998</v>
      </c>
    </row>
    <row r="481" spans="1:15" x14ac:dyDescent="0.25">
      <c r="A481" s="10">
        <v>480</v>
      </c>
      <c r="B481" s="3" t="s">
        <v>375</v>
      </c>
      <c r="C481" s="3" t="s">
        <v>318</v>
      </c>
      <c r="D481" s="3" t="s">
        <v>1</v>
      </c>
      <c r="E481" s="3" t="s">
        <v>376</v>
      </c>
      <c r="F481" s="1">
        <v>15.76</v>
      </c>
      <c r="G481" s="4">
        <v>70</v>
      </c>
      <c r="H481" s="1">
        <v>1.33</v>
      </c>
      <c r="I481" s="24">
        <f t="shared" si="7"/>
        <v>12.33082788773028</v>
      </c>
      <c r="J481" s="24" t="str">
        <f>VLOOKUP(I481,MAT_IND!C$6:D$12,2,TRUE)</f>
        <v>Algo Frío</v>
      </c>
      <c r="K481" s="11">
        <v>4</v>
      </c>
      <c r="L481" s="11" t="s">
        <v>160</v>
      </c>
      <c r="M481" s="11">
        <v>3</v>
      </c>
      <c r="N481" s="11">
        <v>-74.081337739999995</v>
      </c>
      <c r="O481" s="12">
        <v>4.5751489699999999</v>
      </c>
    </row>
    <row r="482" spans="1:15" x14ac:dyDescent="0.25">
      <c r="A482" s="10">
        <v>481</v>
      </c>
      <c r="B482" s="3" t="s">
        <v>377</v>
      </c>
      <c r="C482" s="3" t="s">
        <v>318</v>
      </c>
      <c r="D482" s="3" t="s">
        <v>1</v>
      </c>
      <c r="E482" s="3" t="s">
        <v>378</v>
      </c>
      <c r="F482" s="1">
        <v>15.76</v>
      </c>
      <c r="G482" s="4">
        <v>70</v>
      </c>
      <c r="H482" s="1">
        <v>1.33</v>
      </c>
      <c r="I482" s="24">
        <f t="shared" si="7"/>
        <v>12.33082788773028</v>
      </c>
      <c r="J482" s="24" t="str">
        <f>VLOOKUP(I482,MAT_IND!C$6:D$12,2,TRUE)</f>
        <v>Algo Frío</v>
      </c>
      <c r="K482" s="11">
        <v>4</v>
      </c>
      <c r="L482" s="11" t="s">
        <v>160</v>
      </c>
      <c r="M482" s="11">
        <v>2</v>
      </c>
      <c r="N482" s="11">
        <v>-74.080374419999998</v>
      </c>
      <c r="O482" s="12">
        <v>4.5784943739999999</v>
      </c>
    </row>
    <row r="483" spans="1:15" x14ac:dyDescent="0.25">
      <c r="A483" s="10">
        <v>482</v>
      </c>
      <c r="B483" s="3" t="s">
        <v>379</v>
      </c>
      <c r="C483" s="3" t="s">
        <v>318</v>
      </c>
      <c r="D483" s="3" t="s">
        <v>1</v>
      </c>
      <c r="E483" s="3" t="s">
        <v>380</v>
      </c>
      <c r="F483" s="1">
        <v>15.76</v>
      </c>
      <c r="G483" s="4">
        <v>70</v>
      </c>
      <c r="H483" s="1">
        <v>1.33</v>
      </c>
      <c r="I483" s="24">
        <f t="shared" si="7"/>
        <v>12.33082788773028</v>
      </c>
      <c r="J483" s="24" t="str">
        <f>VLOOKUP(I483,MAT_IND!C$6:D$12,2,TRUE)</f>
        <v>Algo Frío</v>
      </c>
      <c r="K483" s="11">
        <v>4</v>
      </c>
      <c r="L483" s="11" t="s">
        <v>160</v>
      </c>
      <c r="M483" s="11">
        <v>3</v>
      </c>
      <c r="N483" s="11">
        <v>-74.080603449999998</v>
      </c>
      <c r="O483" s="12">
        <v>4.5721079810000003</v>
      </c>
    </row>
    <row r="484" spans="1:15" x14ac:dyDescent="0.25">
      <c r="A484" s="10">
        <v>483</v>
      </c>
      <c r="B484" s="3" t="s">
        <v>381</v>
      </c>
      <c r="C484" s="3" t="s">
        <v>318</v>
      </c>
      <c r="D484" s="3" t="s">
        <v>1</v>
      </c>
      <c r="E484" s="3" t="s">
        <v>382</v>
      </c>
      <c r="F484" s="1">
        <v>15.76</v>
      </c>
      <c r="G484" s="4">
        <v>70</v>
      </c>
      <c r="H484" s="1">
        <v>1.51</v>
      </c>
      <c r="I484" s="24">
        <f t="shared" si="7"/>
        <v>12.57211985288758</v>
      </c>
      <c r="J484" s="24" t="str">
        <f>VLOOKUP(I484,MAT_IND!C$6:D$12,2,TRUE)</f>
        <v>Algo Frío</v>
      </c>
      <c r="K484" s="11">
        <v>4</v>
      </c>
      <c r="L484" s="11" t="s">
        <v>160</v>
      </c>
      <c r="M484" s="11">
        <v>3</v>
      </c>
      <c r="N484" s="11">
        <v>-74.086037619999999</v>
      </c>
      <c r="O484" s="12">
        <v>4.5818550020000002</v>
      </c>
    </row>
    <row r="485" spans="1:15" x14ac:dyDescent="0.25">
      <c r="A485" s="10">
        <v>484</v>
      </c>
      <c r="B485" s="3" t="s">
        <v>383</v>
      </c>
      <c r="C485" s="3" t="s">
        <v>318</v>
      </c>
      <c r="D485" s="3" t="s">
        <v>1</v>
      </c>
      <c r="E485" s="3" t="s">
        <v>384</v>
      </c>
      <c r="F485" s="1">
        <v>15.76</v>
      </c>
      <c r="G485" s="4">
        <v>70</v>
      </c>
      <c r="H485" s="1">
        <v>1.51</v>
      </c>
      <c r="I485" s="24">
        <f t="shared" si="7"/>
        <v>12.57211985288758</v>
      </c>
      <c r="J485" s="24" t="str">
        <f>VLOOKUP(I485,MAT_IND!C$6:D$12,2,TRUE)</f>
        <v>Algo Frío</v>
      </c>
      <c r="K485" s="11">
        <v>4</v>
      </c>
      <c r="L485" s="11" t="s">
        <v>160</v>
      </c>
      <c r="M485" s="11">
        <v>2</v>
      </c>
      <c r="N485" s="11">
        <v>-74.083727379999999</v>
      </c>
      <c r="O485" s="12">
        <v>4.5821289900000002</v>
      </c>
    </row>
    <row r="486" spans="1:15" x14ac:dyDescent="0.25">
      <c r="A486" s="10">
        <v>485</v>
      </c>
      <c r="B486" s="3" t="s">
        <v>385</v>
      </c>
      <c r="C486" s="3" t="s">
        <v>318</v>
      </c>
      <c r="D486" s="3" t="s">
        <v>1</v>
      </c>
      <c r="E486" s="3" t="s">
        <v>376</v>
      </c>
      <c r="F486" s="1">
        <v>15.76</v>
      </c>
      <c r="G486" s="4">
        <v>70</v>
      </c>
      <c r="H486" s="1">
        <v>1.33</v>
      </c>
      <c r="I486" s="24">
        <f t="shared" si="7"/>
        <v>12.33082788773028</v>
      </c>
      <c r="J486" s="24" t="str">
        <f>VLOOKUP(I486,MAT_IND!C$6:D$12,2,TRUE)</f>
        <v>Algo Frío</v>
      </c>
      <c r="K486" s="11">
        <v>4</v>
      </c>
      <c r="L486" s="11" t="s">
        <v>160</v>
      </c>
      <c r="M486" s="11">
        <v>3</v>
      </c>
      <c r="N486" s="11">
        <v>-74.082004150000003</v>
      </c>
      <c r="O486" s="12">
        <v>4.5755533579999996</v>
      </c>
    </row>
    <row r="487" spans="1:15" x14ac:dyDescent="0.25">
      <c r="A487" s="10">
        <v>486</v>
      </c>
      <c r="B487" s="3" t="s">
        <v>386</v>
      </c>
      <c r="C487" s="3" t="s">
        <v>318</v>
      </c>
      <c r="D487" s="3" t="s">
        <v>1</v>
      </c>
      <c r="E487" s="3" t="s">
        <v>323</v>
      </c>
      <c r="F487" s="1">
        <v>15.76</v>
      </c>
      <c r="G487" s="4">
        <v>70</v>
      </c>
      <c r="H487" s="1">
        <v>1.33</v>
      </c>
      <c r="I487" s="24">
        <f t="shared" si="7"/>
        <v>12.33082788773028</v>
      </c>
      <c r="J487" s="24" t="str">
        <f>VLOOKUP(I487,MAT_IND!C$6:D$12,2,TRUE)</f>
        <v>Algo Frío</v>
      </c>
      <c r="K487" s="11">
        <v>4</v>
      </c>
      <c r="L487" s="11" t="s">
        <v>160</v>
      </c>
      <c r="M487" s="11">
        <v>3</v>
      </c>
      <c r="N487" s="11">
        <v>-74.079683099999997</v>
      </c>
      <c r="O487" s="12">
        <v>4.5740778899999999</v>
      </c>
    </row>
    <row r="488" spans="1:15" x14ac:dyDescent="0.25">
      <c r="A488" s="10">
        <v>487</v>
      </c>
      <c r="B488" s="3" t="s">
        <v>387</v>
      </c>
      <c r="C488" s="3" t="s">
        <v>318</v>
      </c>
      <c r="D488" s="3" t="s">
        <v>1</v>
      </c>
      <c r="E488" s="3" t="s">
        <v>388</v>
      </c>
      <c r="F488" s="1">
        <v>15.76</v>
      </c>
      <c r="G488" s="4">
        <v>70</v>
      </c>
      <c r="H488" s="1">
        <v>1.33</v>
      </c>
      <c r="I488" s="24">
        <f t="shared" si="7"/>
        <v>12.33082788773028</v>
      </c>
      <c r="J488" s="24" t="str">
        <f>VLOOKUP(I488,MAT_IND!C$6:D$12,2,TRUE)</f>
        <v>Algo Frío</v>
      </c>
      <c r="K488" s="11">
        <v>4</v>
      </c>
      <c r="L488" s="11" t="s">
        <v>160</v>
      </c>
      <c r="M488" s="11">
        <v>2</v>
      </c>
      <c r="N488" s="11">
        <v>-74.079069290000007</v>
      </c>
      <c r="O488" s="12">
        <v>4.5757976319999996</v>
      </c>
    </row>
    <row r="489" spans="1:15" x14ac:dyDescent="0.25">
      <c r="A489" s="10">
        <v>488</v>
      </c>
      <c r="B489" s="3" t="s">
        <v>389</v>
      </c>
      <c r="C489" s="3" t="s">
        <v>318</v>
      </c>
      <c r="D489" s="3" t="s">
        <v>1</v>
      </c>
      <c r="E489" s="3" t="s">
        <v>390</v>
      </c>
      <c r="F489" s="1">
        <v>15.76</v>
      </c>
      <c r="G489" s="4">
        <v>70</v>
      </c>
      <c r="H489" s="1">
        <v>1.33</v>
      </c>
      <c r="I489" s="24">
        <f t="shared" si="7"/>
        <v>12.33082788773028</v>
      </c>
      <c r="J489" s="24" t="str">
        <f>VLOOKUP(I489,MAT_IND!C$6:D$12,2,TRUE)</f>
        <v>Algo Frío</v>
      </c>
      <c r="K489" s="11">
        <v>4</v>
      </c>
      <c r="L489" s="11" t="s">
        <v>160</v>
      </c>
      <c r="M489" s="11">
        <v>2</v>
      </c>
      <c r="N489" s="11">
        <v>-74.085681080000001</v>
      </c>
      <c r="O489" s="12">
        <v>4.5705541329999999</v>
      </c>
    </row>
    <row r="490" spans="1:15" x14ac:dyDescent="0.25">
      <c r="A490" s="10">
        <v>489</v>
      </c>
      <c r="B490" s="3" t="s">
        <v>391</v>
      </c>
      <c r="C490" s="3" t="s">
        <v>318</v>
      </c>
      <c r="D490" s="3" t="s">
        <v>1</v>
      </c>
      <c r="E490" s="3" t="s">
        <v>392</v>
      </c>
      <c r="F490" s="1">
        <v>15.76</v>
      </c>
      <c r="G490" s="4">
        <v>70</v>
      </c>
      <c r="H490" s="1">
        <v>1.33</v>
      </c>
      <c r="I490" s="24">
        <f t="shared" si="7"/>
        <v>12.33082788773028</v>
      </c>
      <c r="J490" s="24" t="str">
        <f>VLOOKUP(I490,MAT_IND!C$6:D$12,2,TRUE)</f>
        <v>Algo Frío</v>
      </c>
      <c r="K490" s="11">
        <v>4</v>
      </c>
      <c r="L490" s="11" t="s">
        <v>160</v>
      </c>
      <c r="M490" s="11">
        <v>3</v>
      </c>
      <c r="N490" s="11">
        <v>-74.092706550000003</v>
      </c>
      <c r="O490" s="12">
        <v>4.5760073649999997</v>
      </c>
    </row>
    <row r="491" spans="1:15" x14ac:dyDescent="0.25">
      <c r="A491" s="10">
        <v>490</v>
      </c>
      <c r="B491" s="3" t="s">
        <v>393</v>
      </c>
      <c r="C491" s="3" t="s">
        <v>318</v>
      </c>
      <c r="D491" s="3" t="s">
        <v>1</v>
      </c>
      <c r="E491" s="3" t="s">
        <v>394</v>
      </c>
      <c r="F491" s="1">
        <v>15.76</v>
      </c>
      <c r="G491" s="4">
        <v>70</v>
      </c>
      <c r="H491" s="1">
        <v>1.33</v>
      </c>
      <c r="I491" s="24">
        <f t="shared" si="7"/>
        <v>12.33082788773028</v>
      </c>
      <c r="J491" s="24" t="str">
        <f>VLOOKUP(I491,MAT_IND!C$6:D$12,2,TRUE)</f>
        <v>Algo Frío</v>
      </c>
      <c r="K491" s="11">
        <v>4</v>
      </c>
      <c r="L491" s="11" t="s">
        <v>160</v>
      </c>
      <c r="M491" s="11">
        <v>2</v>
      </c>
      <c r="N491" s="11">
        <v>-74.082970610000004</v>
      </c>
      <c r="O491" s="12">
        <v>4.5793842509999996</v>
      </c>
    </row>
    <row r="492" spans="1:15" x14ac:dyDescent="0.25">
      <c r="A492" s="10">
        <v>491</v>
      </c>
      <c r="B492" s="3" t="s">
        <v>395</v>
      </c>
      <c r="C492" s="3" t="s">
        <v>318</v>
      </c>
      <c r="D492" s="3" t="s">
        <v>1</v>
      </c>
      <c r="E492" s="3" t="s">
        <v>396</v>
      </c>
      <c r="F492" s="1">
        <v>15.76</v>
      </c>
      <c r="G492" s="4">
        <v>70</v>
      </c>
      <c r="H492" s="1">
        <v>1.33</v>
      </c>
      <c r="I492" s="24">
        <f t="shared" si="7"/>
        <v>12.33082788773028</v>
      </c>
      <c r="J492" s="24" t="str">
        <f>VLOOKUP(I492,MAT_IND!C$6:D$12,2,TRUE)</f>
        <v>Algo Frío</v>
      </c>
      <c r="K492" s="11">
        <v>4</v>
      </c>
      <c r="L492" s="11" t="s">
        <v>160</v>
      </c>
      <c r="M492" s="11">
        <v>3</v>
      </c>
      <c r="N492" s="11">
        <v>-74.089836820000002</v>
      </c>
      <c r="O492" s="12">
        <v>4.5799977729999997</v>
      </c>
    </row>
    <row r="493" spans="1:15" x14ac:dyDescent="0.25">
      <c r="A493" s="10">
        <v>492</v>
      </c>
      <c r="B493" s="3" t="s">
        <v>397</v>
      </c>
      <c r="C493" s="3" t="s">
        <v>318</v>
      </c>
      <c r="D493" s="3" t="s">
        <v>1</v>
      </c>
      <c r="E493" s="3" t="s">
        <v>398</v>
      </c>
      <c r="F493" s="1">
        <v>15.76</v>
      </c>
      <c r="G493" s="4">
        <v>70</v>
      </c>
      <c r="H493" s="1">
        <v>1.33</v>
      </c>
      <c r="I493" s="24">
        <f t="shared" si="7"/>
        <v>12.33082788773028</v>
      </c>
      <c r="J493" s="24" t="str">
        <f>VLOOKUP(I493,MAT_IND!C$6:D$12,2,TRUE)</f>
        <v>Algo Frío</v>
      </c>
      <c r="K493" s="11">
        <v>4</v>
      </c>
      <c r="L493" s="11" t="s">
        <v>160</v>
      </c>
      <c r="M493" s="11">
        <v>3</v>
      </c>
      <c r="N493" s="11">
        <v>-74.082427899999999</v>
      </c>
      <c r="O493" s="12">
        <v>4.5723855430000002</v>
      </c>
    </row>
    <row r="494" spans="1:15" x14ac:dyDescent="0.25">
      <c r="A494" s="10">
        <v>493</v>
      </c>
      <c r="B494" s="3" t="s">
        <v>399</v>
      </c>
      <c r="C494" s="3" t="s">
        <v>318</v>
      </c>
      <c r="D494" s="3" t="s">
        <v>1</v>
      </c>
      <c r="E494" s="3" t="s">
        <v>400</v>
      </c>
      <c r="F494" s="1">
        <v>15.76</v>
      </c>
      <c r="G494" s="4">
        <v>70</v>
      </c>
      <c r="H494" s="1">
        <v>1.33</v>
      </c>
      <c r="I494" s="24">
        <f t="shared" si="7"/>
        <v>12.33082788773028</v>
      </c>
      <c r="J494" s="24" t="str">
        <f>VLOOKUP(I494,MAT_IND!C$6:D$12,2,TRUE)</f>
        <v>Algo Frío</v>
      </c>
      <c r="K494" s="11">
        <v>4</v>
      </c>
      <c r="L494" s="11" t="s">
        <v>160</v>
      </c>
      <c r="M494" s="11">
        <v>3</v>
      </c>
      <c r="N494" s="11">
        <v>-74.081460849999999</v>
      </c>
      <c r="O494" s="12">
        <v>4.573138632</v>
      </c>
    </row>
    <row r="495" spans="1:15" x14ac:dyDescent="0.25">
      <c r="A495" s="10">
        <v>494</v>
      </c>
      <c r="B495" s="3" t="s">
        <v>401</v>
      </c>
      <c r="C495" s="3" t="s">
        <v>318</v>
      </c>
      <c r="D495" s="3" t="s">
        <v>1</v>
      </c>
      <c r="E495" s="3" t="s">
        <v>402</v>
      </c>
      <c r="F495" s="1">
        <v>15.76</v>
      </c>
      <c r="G495" s="4">
        <v>70</v>
      </c>
      <c r="H495" s="1">
        <v>1.33</v>
      </c>
      <c r="I495" s="24">
        <f t="shared" si="7"/>
        <v>12.33082788773028</v>
      </c>
      <c r="J495" s="24" t="str">
        <f>VLOOKUP(I495,MAT_IND!C$6:D$12,2,TRUE)</f>
        <v>Algo Frío</v>
      </c>
      <c r="K495" s="11">
        <v>4</v>
      </c>
      <c r="L495" s="11" t="s">
        <v>160</v>
      </c>
      <c r="M495" s="11">
        <v>2</v>
      </c>
      <c r="N495" s="11">
        <v>-74.079684940000007</v>
      </c>
      <c r="O495" s="12">
        <v>4.5772656229999997</v>
      </c>
    </row>
    <row r="496" spans="1:15" x14ac:dyDescent="0.25">
      <c r="A496" s="10">
        <v>495</v>
      </c>
      <c r="B496" s="3" t="s">
        <v>403</v>
      </c>
      <c r="C496" s="3" t="s">
        <v>318</v>
      </c>
      <c r="D496" s="3" t="s">
        <v>1</v>
      </c>
      <c r="E496" s="3" t="s">
        <v>400</v>
      </c>
      <c r="F496" s="1">
        <v>15.76</v>
      </c>
      <c r="G496" s="4">
        <v>70</v>
      </c>
      <c r="H496" s="1">
        <v>1.33</v>
      </c>
      <c r="I496" s="24">
        <f t="shared" si="7"/>
        <v>12.33082788773028</v>
      </c>
      <c r="J496" s="24" t="str">
        <f>VLOOKUP(I496,MAT_IND!C$6:D$12,2,TRUE)</f>
        <v>Algo Frío</v>
      </c>
      <c r="K496" s="11">
        <v>4</v>
      </c>
      <c r="L496" s="11" t="s">
        <v>160</v>
      </c>
      <c r="M496" s="11">
        <v>3</v>
      </c>
      <c r="N496" s="11">
        <v>-74.082286949999997</v>
      </c>
      <c r="O496" s="12">
        <v>4.5735000689999996</v>
      </c>
    </row>
    <row r="497" spans="1:15" x14ac:dyDescent="0.25">
      <c r="A497" s="10">
        <v>496</v>
      </c>
      <c r="B497" s="3" t="s">
        <v>404</v>
      </c>
      <c r="C497" s="3" t="s">
        <v>318</v>
      </c>
      <c r="D497" s="3" t="s">
        <v>1</v>
      </c>
      <c r="E497" s="3" t="s">
        <v>392</v>
      </c>
      <c r="F497" s="1">
        <v>15.76</v>
      </c>
      <c r="G497" s="4">
        <v>70</v>
      </c>
      <c r="H497" s="1">
        <v>1.33</v>
      </c>
      <c r="I497" s="24">
        <f t="shared" si="7"/>
        <v>12.33082788773028</v>
      </c>
      <c r="J497" s="24" t="str">
        <f>VLOOKUP(I497,MAT_IND!C$6:D$12,2,TRUE)</f>
        <v>Algo Frío</v>
      </c>
      <c r="K497" s="11">
        <v>4</v>
      </c>
      <c r="L497" s="11" t="s">
        <v>160</v>
      </c>
      <c r="M497" s="11">
        <v>3</v>
      </c>
      <c r="N497" s="11">
        <v>-74.088844589999994</v>
      </c>
      <c r="O497" s="12">
        <v>4.5772991430000003</v>
      </c>
    </row>
    <row r="498" spans="1:15" x14ac:dyDescent="0.25">
      <c r="A498" s="10">
        <v>497</v>
      </c>
      <c r="B498" s="3" t="s">
        <v>405</v>
      </c>
      <c r="C498" s="3" t="s">
        <v>318</v>
      </c>
      <c r="D498" s="3" t="s">
        <v>1</v>
      </c>
      <c r="E498" s="3" t="s">
        <v>406</v>
      </c>
      <c r="F498" s="1">
        <v>15.76</v>
      </c>
      <c r="G498" s="4">
        <v>70</v>
      </c>
      <c r="H498" s="1">
        <v>1.33</v>
      </c>
      <c r="I498" s="24">
        <f t="shared" si="7"/>
        <v>12.33082788773028</v>
      </c>
      <c r="J498" s="24" t="str">
        <f>VLOOKUP(I498,MAT_IND!C$6:D$12,2,TRUE)</f>
        <v>Algo Frío</v>
      </c>
      <c r="K498" s="11">
        <v>4</v>
      </c>
      <c r="L498" s="11" t="s">
        <v>160</v>
      </c>
      <c r="M498" s="11">
        <v>2</v>
      </c>
      <c r="N498" s="11">
        <v>-74.081513700000002</v>
      </c>
      <c r="O498" s="12">
        <v>4.5801953119999999</v>
      </c>
    </row>
    <row r="499" spans="1:15" x14ac:dyDescent="0.25">
      <c r="A499" s="10">
        <v>498</v>
      </c>
      <c r="B499" s="3" t="s">
        <v>407</v>
      </c>
      <c r="C499" s="3" t="s">
        <v>318</v>
      </c>
      <c r="D499" s="3" t="s">
        <v>1</v>
      </c>
      <c r="E499" s="3" t="s">
        <v>408</v>
      </c>
      <c r="F499" s="1">
        <v>15.76</v>
      </c>
      <c r="G499" s="4">
        <v>70</v>
      </c>
      <c r="H499" s="1">
        <v>1.33</v>
      </c>
      <c r="I499" s="24">
        <f t="shared" si="7"/>
        <v>12.33082788773028</v>
      </c>
      <c r="J499" s="24" t="str">
        <f>VLOOKUP(I499,MAT_IND!C$6:D$12,2,TRUE)</f>
        <v>Algo Frío</v>
      </c>
      <c r="K499" s="11">
        <v>4</v>
      </c>
      <c r="L499" s="11" t="s">
        <v>160</v>
      </c>
      <c r="M499" s="11">
        <v>3</v>
      </c>
      <c r="N499" s="11">
        <v>-74.084869879999999</v>
      </c>
      <c r="O499" s="12">
        <v>4.5798581690000004</v>
      </c>
    </row>
    <row r="500" spans="1:15" x14ac:dyDescent="0.25">
      <c r="A500" s="10">
        <v>499</v>
      </c>
      <c r="B500" s="3" t="s">
        <v>409</v>
      </c>
      <c r="C500" s="3" t="s">
        <v>318</v>
      </c>
      <c r="D500" s="3" t="s">
        <v>1</v>
      </c>
      <c r="E500" s="3" t="s">
        <v>410</v>
      </c>
      <c r="F500" s="1">
        <v>15.76</v>
      </c>
      <c r="G500" s="4">
        <v>70</v>
      </c>
      <c r="H500" s="1">
        <v>1.33</v>
      </c>
      <c r="I500" s="24">
        <f t="shared" si="7"/>
        <v>12.33082788773028</v>
      </c>
      <c r="J500" s="24" t="str">
        <f>VLOOKUP(I500,MAT_IND!C$6:D$12,2,TRUE)</f>
        <v>Algo Frío</v>
      </c>
      <c r="K500" s="11">
        <v>4</v>
      </c>
      <c r="L500" s="11" t="s">
        <v>160</v>
      </c>
      <c r="M500" s="11">
        <v>2</v>
      </c>
      <c r="N500" s="11">
        <v>-74.081847830000001</v>
      </c>
      <c r="O500" s="12">
        <v>4.57808715</v>
      </c>
    </row>
    <row r="501" spans="1:15" x14ac:dyDescent="0.25">
      <c r="A501" s="10">
        <v>500</v>
      </c>
      <c r="B501" s="3" t="s">
        <v>411</v>
      </c>
      <c r="C501" s="3" t="s">
        <v>318</v>
      </c>
      <c r="D501" s="3" t="s">
        <v>1</v>
      </c>
      <c r="E501" s="3" t="s">
        <v>412</v>
      </c>
      <c r="F501" s="1">
        <v>15.76</v>
      </c>
      <c r="G501" s="4">
        <v>70</v>
      </c>
      <c r="H501" s="1">
        <v>1.33</v>
      </c>
      <c r="I501" s="24">
        <f t="shared" si="7"/>
        <v>12.33082788773028</v>
      </c>
      <c r="J501" s="24" t="str">
        <f>VLOOKUP(I501,MAT_IND!C$6:D$12,2,TRUE)</f>
        <v>Algo Frío</v>
      </c>
      <c r="K501" s="11">
        <v>4</v>
      </c>
      <c r="L501" s="11" t="s">
        <v>160</v>
      </c>
      <c r="M501" s="11">
        <v>3</v>
      </c>
      <c r="N501" s="11">
        <v>-74.081108200000003</v>
      </c>
      <c r="O501" s="12">
        <v>4.5796399250000004</v>
      </c>
    </row>
    <row r="502" spans="1:15" x14ac:dyDescent="0.25">
      <c r="A502" s="10">
        <v>501</v>
      </c>
      <c r="B502" s="3" t="s">
        <v>413</v>
      </c>
      <c r="C502" s="3" t="s">
        <v>318</v>
      </c>
      <c r="D502" s="3" t="s">
        <v>1</v>
      </c>
      <c r="E502" s="3" t="s">
        <v>414</v>
      </c>
      <c r="F502" s="1">
        <v>15.76</v>
      </c>
      <c r="G502" s="4">
        <v>70</v>
      </c>
      <c r="H502" s="1">
        <v>1.33</v>
      </c>
      <c r="I502" s="24">
        <f t="shared" si="7"/>
        <v>12.33082788773028</v>
      </c>
      <c r="J502" s="24" t="str">
        <f>VLOOKUP(I502,MAT_IND!C$6:D$12,2,TRUE)</f>
        <v>Algo Frío</v>
      </c>
      <c r="K502" s="11">
        <v>4</v>
      </c>
      <c r="L502" s="11" t="s">
        <v>160</v>
      </c>
      <c r="M502" s="11">
        <v>3</v>
      </c>
      <c r="N502" s="11">
        <v>-74.081410009999999</v>
      </c>
      <c r="O502" s="12">
        <v>4.5790263270000002</v>
      </c>
    </row>
    <row r="503" spans="1:15" x14ac:dyDescent="0.25">
      <c r="A503" s="10">
        <v>502</v>
      </c>
      <c r="B503" s="3" t="s">
        <v>415</v>
      </c>
      <c r="C503" s="3" t="s">
        <v>318</v>
      </c>
      <c r="D503" s="3" t="s">
        <v>1</v>
      </c>
      <c r="E503" s="3" t="s">
        <v>416</v>
      </c>
      <c r="F503" s="1">
        <v>15.76</v>
      </c>
      <c r="G503" s="4">
        <v>70</v>
      </c>
      <c r="H503" s="1">
        <v>1.51</v>
      </c>
      <c r="I503" s="24">
        <f t="shared" si="7"/>
        <v>12.57211985288758</v>
      </c>
      <c r="J503" s="24" t="str">
        <f>VLOOKUP(I503,MAT_IND!C$6:D$12,2,TRUE)</f>
        <v>Algo Frío</v>
      </c>
      <c r="K503" s="11">
        <v>4</v>
      </c>
      <c r="L503" s="11" t="s">
        <v>160</v>
      </c>
      <c r="M503" s="11">
        <v>2</v>
      </c>
      <c r="N503" s="11">
        <v>-74.082619730000005</v>
      </c>
      <c r="O503" s="12">
        <v>4.5829052560000001</v>
      </c>
    </row>
    <row r="504" spans="1:15" x14ac:dyDescent="0.25">
      <c r="A504" s="10">
        <v>503</v>
      </c>
      <c r="B504" s="3" t="s">
        <v>417</v>
      </c>
      <c r="C504" s="3" t="s">
        <v>318</v>
      </c>
      <c r="D504" s="3" t="s">
        <v>1</v>
      </c>
      <c r="E504" s="3" t="s">
        <v>418</v>
      </c>
      <c r="F504" s="1">
        <v>15.76</v>
      </c>
      <c r="G504" s="4">
        <v>70</v>
      </c>
      <c r="H504" s="1">
        <v>1.33</v>
      </c>
      <c r="I504" s="24">
        <f t="shared" si="7"/>
        <v>12.33082788773028</v>
      </c>
      <c r="J504" s="24" t="str">
        <f>VLOOKUP(I504,MAT_IND!C$6:D$12,2,TRUE)</f>
        <v>Algo Frío</v>
      </c>
      <c r="K504" s="11">
        <v>4</v>
      </c>
      <c r="L504" s="11" t="s">
        <v>160</v>
      </c>
      <c r="M504" s="11">
        <v>3</v>
      </c>
      <c r="N504" s="11">
        <v>-74.088915510000007</v>
      </c>
      <c r="O504" s="12">
        <v>4.5781502310000004</v>
      </c>
    </row>
    <row r="505" spans="1:15" x14ac:dyDescent="0.25">
      <c r="A505" s="10">
        <v>504</v>
      </c>
      <c r="B505" s="3" t="s">
        <v>419</v>
      </c>
      <c r="C505" s="3" t="s">
        <v>318</v>
      </c>
      <c r="D505" s="3" t="s">
        <v>1</v>
      </c>
      <c r="E505" s="3" t="s">
        <v>420</v>
      </c>
      <c r="F505" s="1">
        <v>15.76</v>
      </c>
      <c r="G505" s="4">
        <v>70</v>
      </c>
      <c r="H505" s="1">
        <v>1.51</v>
      </c>
      <c r="I505" s="24">
        <f t="shared" si="7"/>
        <v>12.57211985288758</v>
      </c>
      <c r="J505" s="24" t="str">
        <f>VLOOKUP(I505,MAT_IND!C$6:D$12,2,TRUE)</f>
        <v>Algo Frío</v>
      </c>
      <c r="K505" s="11">
        <v>4</v>
      </c>
      <c r="L505" s="11" t="s">
        <v>160</v>
      </c>
      <c r="M505" s="11">
        <v>3</v>
      </c>
      <c r="N505" s="11">
        <v>-74.083415529999996</v>
      </c>
      <c r="O505" s="12">
        <v>4.5834909619999999</v>
      </c>
    </row>
    <row r="506" spans="1:15" x14ac:dyDescent="0.25">
      <c r="A506" s="10">
        <v>505</v>
      </c>
      <c r="B506" s="3" t="s">
        <v>421</v>
      </c>
      <c r="C506" s="3" t="s">
        <v>318</v>
      </c>
      <c r="D506" s="3" t="s">
        <v>1</v>
      </c>
      <c r="E506" s="3" t="s">
        <v>422</v>
      </c>
      <c r="F506" s="1">
        <v>15.76</v>
      </c>
      <c r="G506" s="4">
        <v>70</v>
      </c>
      <c r="H506" s="1">
        <v>1.51</v>
      </c>
      <c r="I506" s="24">
        <f t="shared" si="7"/>
        <v>12.57211985288758</v>
      </c>
      <c r="J506" s="24" t="str">
        <f>VLOOKUP(I506,MAT_IND!C$6:D$12,2,TRUE)</f>
        <v>Algo Frío</v>
      </c>
      <c r="K506" s="11">
        <v>4</v>
      </c>
      <c r="L506" s="11" t="s">
        <v>160</v>
      </c>
      <c r="M506" s="11">
        <v>2</v>
      </c>
      <c r="N506" s="11">
        <v>-74.079162249999996</v>
      </c>
      <c r="O506" s="12">
        <v>4.5441480099999998</v>
      </c>
    </row>
    <row r="507" spans="1:15" x14ac:dyDescent="0.25">
      <c r="A507" s="10">
        <v>506</v>
      </c>
      <c r="B507" s="3" t="s">
        <v>423</v>
      </c>
      <c r="C507" s="3" t="s">
        <v>318</v>
      </c>
      <c r="D507" s="3" t="s">
        <v>1</v>
      </c>
      <c r="E507" s="3" t="s">
        <v>424</v>
      </c>
      <c r="F507" s="1">
        <v>15.76</v>
      </c>
      <c r="G507" s="4">
        <v>70</v>
      </c>
      <c r="H507" s="1">
        <v>1.51</v>
      </c>
      <c r="I507" s="24">
        <f t="shared" si="7"/>
        <v>12.57211985288758</v>
      </c>
      <c r="J507" s="24" t="str">
        <f>VLOOKUP(I507,MAT_IND!C$6:D$12,2,TRUE)</f>
        <v>Algo Frío</v>
      </c>
      <c r="K507" s="11">
        <v>4</v>
      </c>
      <c r="L507" s="11" t="s">
        <v>160</v>
      </c>
      <c r="M507" s="11">
        <v>2</v>
      </c>
      <c r="N507" s="11">
        <v>-74.098386619999999</v>
      </c>
      <c r="O507" s="12">
        <v>4.5558258629999999</v>
      </c>
    </row>
    <row r="508" spans="1:15" x14ac:dyDescent="0.25">
      <c r="A508" s="10">
        <v>507</v>
      </c>
      <c r="B508" s="3" t="s">
        <v>425</v>
      </c>
      <c r="C508" s="3" t="s">
        <v>318</v>
      </c>
      <c r="D508" s="3" t="s">
        <v>1</v>
      </c>
      <c r="E508" s="3" t="s">
        <v>426</v>
      </c>
      <c r="F508" s="1">
        <v>15.76</v>
      </c>
      <c r="G508" s="4">
        <v>70</v>
      </c>
      <c r="H508" s="1">
        <v>1.51</v>
      </c>
      <c r="I508" s="24">
        <f t="shared" si="7"/>
        <v>12.57211985288758</v>
      </c>
      <c r="J508" s="24" t="str">
        <f>VLOOKUP(I508,MAT_IND!C$6:D$12,2,TRUE)</f>
        <v>Algo Frío</v>
      </c>
      <c r="K508" s="11">
        <v>4</v>
      </c>
      <c r="L508" s="11" t="s">
        <v>160</v>
      </c>
      <c r="M508" s="11">
        <v>2</v>
      </c>
      <c r="N508" s="11">
        <v>-74.098936550000005</v>
      </c>
      <c r="O508" s="12">
        <v>4.5560763770000001</v>
      </c>
    </row>
    <row r="509" spans="1:15" x14ac:dyDescent="0.25">
      <c r="A509" s="10">
        <v>508</v>
      </c>
      <c r="B509" s="3" t="s">
        <v>427</v>
      </c>
      <c r="C509" s="3" t="s">
        <v>318</v>
      </c>
      <c r="D509" s="3" t="s">
        <v>1</v>
      </c>
      <c r="E509" s="3" t="s">
        <v>428</v>
      </c>
      <c r="F509" s="1">
        <v>15.76</v>
      </c>
      <c r="G509" s="4">
        <v>70</v>
      </c>
      <c r="H509" s="1">
        <v>1.51</v>
      </c>
      <c r="I509" s="24">
        <f t="shared" si="7"/>
        <v>12.57211985288758</v>
      </c>
      <c r="J509" s="24" t="str">
        <f>VLOOKUP(I509,MAT_IND!C$6:D$12,2,TRUE)</f>
        <v>Algo Frío</v>
      </c>
      <c r="K509" s="11">
        <v>4</v>
      </c>
      <c r="L509" s="11" t="s">
        <v>160</v>
      </c>
      <c r="M509" s="11">
        <v>2</v>
      </c>
      <c r="N509" s="11">
        <v>-74.09827267</v>
      </c>
      <c r="O509" s="12">
        <v>4.5528576449999996</v>
      </c>
    </row>
    <row r="510" spans="1:15" x14ac:dyDescent="0.25">
      <c r="A510" s="10">
        <v>509</v>
      </c>
      <c r="B510" s="3" t="s">
        <v>429</v>
      </c>
      <c r="C510" s="3" t="s">
        <v>318</v>
      </c>
      <c r="D510" s="3" t="s">
        <v>1</v>
      </c>
      <c r="E510" s="3" t="s">
        <v>430</v>
      </c>
      <c r="F510" s="1">
        <v>15.76</v>
      </c>
      <c r="G510" s="4">
        <v>70</v>
      </c>
      <c r="H510" s="1">
        <v>1.51</v>
      </c>
      <c r="I510" s="24">
        <f t="shared" si="7"/>
        <v>12.57211985288758</v>
      </c>
      <c r="J510" s="24" t="str">
        <f>VLOOKUP(I510,MAT_IND!C$6:D$12,2,TRUE)</f>
        <v>Algo Frío</v>
      </c>
      <c r="K510" s="11">
        <v>4</v>
      </c>
      <c r="L510" s="11" t="s">
        <v>160</v>
      </c>
      <c r="M510" s="11">
        <v>2</v>
      </c>
      <c r="N510" s="11">
        <v>-74.082429880000007</v>
      </c>
      <c r="O510" s="12">
        <v>4.5429258399999997</v>
      </c>
    </row>
    <row r="511" spans="1:15" x14ac:dyDescent="0.25">
      <c r="A511" s="10">
        <v>510</v>
      </c>
      <c r="B511" s="3" t="s">
        <v>431</v>
      </c>
      <c r="C511" s="3" t="s">
        <v>318</v>
      </c>
      <c r="D511" s="3" t="s">
        <v>1</v>
      </c>
      <c r="E511" s="3" t="s">
        <v>432</v>
      </c>
      <c r="F511" s="1">
        <v>15.76</v>
      </c>
      <c r="G511" s="4">
        <v>70</v>
      </c>
      <c r="H511" s="1">
        <v>1.51</v>
      </c>
      <c r="I511" s="24">
        <f t="shared" si="7"/>
        <v>12.57211985288758</v>
      </c>
      <c r="J511" s="24" t="str">
        <f>VLOOKUP(I511,MAT_IND!C$6:D$12,2,TRUE)</f>
        <v>Algo Frío</v>
      </c>
      <c r="K511" s="11">
        <v>4</v>
      </c>
      <c r="L511" s="11" t="s">
        <v>160</v>
      </c>
      <c r="M511" s="11">
        <v>1</v>
      </c>
      <c r="N511" s="11">
        <v>-74.077222969999994</v>
      </c>
      <c r="O511" s="12">
        <v>4.5425952199999999</v>
      </c>
    </row>
    <row r="512" spans="1:15" x14ac:dyDescent="0.25">
      <c r="A512" s="10">
        <v>511</v>
      </c>
      <c r="B512" s="3" t="s">
        <v>433</v>
      </c>
      <c r="C512" s="3" t="s">
        <v>318</v>
      </c>
      <c r="D512" s="3" t="s">
        <v>1</v>
      </c>
      <c r="E512" s="3" t="s">
        <v>434</v>
      </c>
      <c r="F512" s="1">
        <v>15.76</v>
      </c>
      <c r="G512" s="4">
        <v>70</v>
      </c>
      <c r="H512" s="1">
        <v>1.51</v>
      </c>
      <c r="I512" s="24">
        <f t="shared" si="7"/>
        <v>12.57211985288758</v>
      </c>
      <c r="J512" s="24" t="str">
        <f>VLOOKUP(I512,MAT_IND!C$6:D$12,2,TRUE)</f>
        <v>Algo Frío</v>
      </c>
      <c r="K512" s="11">
        <v>4</v>
      </c>
      <c r="L512" s="11" t="s">
        <v>160</v>
      </c>
      <c r="M512" s="11">
        <v>1</v>
      </c>
      <c r="N512" s="11">
        <v>-74.079802869999995</v>
      </c>
      <c r="O512" s="12">
        <v>4.5413163150000004</v>
      </c>
    </row>
    <row r="513" spans="1:15" x14ac:dyDescent="0.25">
      <c r="A513" s="10">
        <v>512</v>
      </c>
      <c r="B513" s="3" t="s">
        <v>435</v>
      </c>
      <c r="C513" s="3" t="s">
        <v>318</v>
      </c>
      <c r="D513" s="3" t="s">
        <v>1</v>
      </c>
      <c r="E513" s="3" t="s">
        <v>436</v>
      </c>
      <c r="F513" s="1">
        <v>15.76</v>
      </c>
      <c r="G513" s="4">
        <v>70</v>
      </c>
      <c r="H513" s="1">
        <v>1.51</v>
      </c>
      <c r="I513" s="24">
        <f t="shared" si="7"/>
        <v>12.57211985288758</v>
      </c>
      <c r="J513" s="24" t="str">
        <f>VLOOKUP(I513,MAT_IND!C$6:D$12,2,TRUE)</f>
        <v>Algo Frío</v>
      </c>
      <c r="K513" s="11">
        <v>4</v>
      </c>
      <c r="L513" s="11" t="s">
        <v>160</v>
      </c>
      <c r="M513" s="11">
        <v>2</v>
      </c>
      <c r="N513" s="11">
        <v>-74.093865559999998</v>
      </c>
      <c r="O513" s="12">
        <v>4.5545564729999999</v>
      </c>
    </row>
    <row r="514" spans="1:15" x14ac:dyDescent="0.25">
      <c r="A514" s="10">
        <v>513</v>
      </c>
      <c r="B514" s="3" t="s">
        <v>437</v>
      </c>
      <c r="C514" s="3" t="s">
        <v>318</v>
      </c>
      <c r="D514" s="3" t="s">
        <v>1</v>
      </c>
      <c r="E514" s="3" t="s">
        <v>438</v>
      </c>
      <c r="F514" s="1">
        <v>15.76</v>
      </c>
      <c r="G514" s="4">
        <v>70</v>
      </c>
      <c r="H514" s="1">
        <v>1.51</v>
      </c>
      <c r="I514" s="24">
        <f t="shared" si="7"/>
        <v>12.57211985288758</v>
      </c>
      <c r="J514" s="24" t="str">
        <f>VLOOKUP(I514,MAT_IND!C$6:D$12,2,TRUE)</f>
        <v>Algo Frío</v>
      </c>
      <c r="K514" s="11">
        <v>4</v>
      </c>
      <c r="L514" s="11" t="s">
        <v>160</v>
      </c>
      <c r="M514" s="11">
        <v>2</v>
      </c>
      <c r="N514" s="11">
        <v>-74.081891510000005</v>
      </c>
      <c r="O514" s="12">
        <v>4.5447671749999996</v>
      </c>
    </row>
    <row r="515" spans="1:15" x14ac:dyDescent="0.25">
      <c r="A515" s="10">
        <v>514</v>
      </c>
      <c r="B515" s="3" t="s">
        <v>439</v>
      </c>
      <c r="C515" s="3" t="s">
        <v>318</v>
      </c>
      <c r="D515" s="3" t="s">
        <v>1</v>
      </c>
      <c r="E515" s="3" t="s">
        <v>440</v>
      </c>
      <c r="F515" s="1">
        <v>15.76</v>
      </c>
      <c r="G515" s="4">
        <v>70</v>
      </c>
      <c r="H515" s="1">
        <v>1.51</v>
      </c>
      <c r="I515" s="24">
        <f t="shared" ref="I515:I578" si="8">(((33.5-F515)*(0.05+0.18*SQRT(H515)+(G515/160))))</f>
        <v>12.57211985288758</v>
      </c>
      <c r="J515" s="24" t="str">
        <f>VLOOKUP(I515,MAT_IND!C$6:D$12,2,TRUE)</f>
        <v>Algo Frío</v>
      </c>
      <c r="K515" s="11">
        <v>4</v>
      </c>
      <c r="L515" s="11" t="s">
        <v>160</v>
      </c>
      <c r="M515" s="11">
        <v>2</v>
      </c>
      <c r="N515" s="11">
        <v>-74.100522179999999</v>
      </c>
      <c r="O515" s="12">
        <v>4.551907677</v>
      </c>
    </row>
    <row r="516" spans="1:15" x14ac:dyDescent="0.25">
      <c r="A516" s="10">
        <v>515</v>
      </c>
      <c r="B516" s="3" t="s">
        <v>441</v>
      </c>
      <c r="C516" s="3" t="s">
        <v>318</v>
      </c>
      <c r="D516" s="3" t="s">
        <v>1</v>
      </c>
      <c r="E516" s="3" t="s">
        <v>442</v>
      </c>
      <c r="F516" s="1">
        <v>15.76</v>
      </c>
      <c r="G516" s="4">
        <v>70</v>
      </c>
      <c r="H516" s="1">
        <v>1.51</v>
      </c>
      <c r="I516" s="24">
        <f t="shared" si="8"/>
        <v>12.57211985288758</v>
      </c>
      <c r="J516" s="24" t="str">
        <f>VLOOKUP(I516,MAT_IND!C$6:D$12,2,TRUE)</f>
        <v>Algo Frío</v>
      </c>
      <c r="K516" s="11">
        <v>4</v>
      </c>
      <c r="L516" s="11" t="s">
        <v>160</v>
      </c>
      <c r="M516" s="11">
        <v>2</v>
      </c>
      <c r="N516" s="11">
        <v>-74.092378490000002</v>
      </c>
      <c r="O516" s="12">
        <v>4.551048776</v>
      </c>
    </row>
    <row r="517" spans="1:15" x14ac:dyDescent="0.25">
      <c r="A517" s="10">
        <v>516</v>
      </c>
      <c r="B517" s="3" t="s">
        <v>443</v>
      </c>
      <c r="C517" s="3" t="s">
        <v>318</v>
      </c>
      <c r="D517" s="3" t="s">
        <v>1</v>
      </c>
      <c r="E517" s="3" t="s">
        <v>432</v>
      </c>
      <c r="F517" s="1">
        <v>15.76</v>
      </c>
      <c r="G517" s="4">
        <v>70</v>
      </c>
      <c r="H517" s="1">
        <v>1.51</v>
      </c>
      <c r="I517" s="24">
        <f t="shared" si="8"/>
        <v>12.57211985288758</v>
      </c>
      <c r="J517" s="24" t="str">
        <f>VLOOKUP(I517,MAT_IND!C$6:D$12,2,TRUE)</f>
        <v>Algo Frío</v>
      </c>
      <c r="K517" s="11">
        <v>4</v>
      </c>
      <c r="L517" s="11" t="s">
        <v>160</v>
      </c>
      <c r="M517" s="11">
        <v>1</v>
      </c>
      <c r="N517" s="11">
        <v>-74.08168105</v>
      </c>
      <c r="O517" s="12">
        <v>4.5417056479999998</v>
      </c>
    </row>
    <row r="518" spans="1:15" x14ac:dyDescent="0.25">
      <c r="A518" s="10">
        <v>517</v>
      </c>
      <c r="B518" s="3" t="s">
        <v>444</v>
      </c>
      <c r="C518" s="3" t="s">
        <v>318</v>
      </c>
      <c r="D518" s="3" t="s">
        <v>1</v>
      </c>
      <c r="E518" s="3" t="s">
        <v>445</v>
      </c>
      <c r="F518" s="1">
        <v>15.76</v>
      </c>
      <c r="G518" s="4">
        <v>70</v>
      </c>
      <c r="H518" s="1">
        <v>1.51</v>
      </c>
      <c r="I518" s="24">
        <f t="shared" si="8"/>
        <v>12.57211985288758</v>
      </c>
      <c r="J518" s="24" t="str">
        <f>VLOOKUP(I518,MAT_IND!C$6:D$12,2,TRUE)</f>
        <v>Algo Frío</v>
      </c>
      <c r="K518" s="11">
        <v>4</v>
      </c>
      <c r="L518" s="11" t="s">
        <v>160</v>
      </c>
      <c r="M518" s="11">
        <v>2</v>
      </c>
      <c r="N518" s="11">
        <v>-74.104060279999999</v>
      </c>
      <c r="O518" s="12">
        <v>4.5619585889999996</v>
      </c>
    </row>
    <row r="519" spans="1:15" x14ac:dyDescent="0.25">
      <c r="A519" s="10">
        <v>518</v>
      </c>
      <c r="B519" s="3" t="s">
        <v>446</v>
      </c>
      <c r="C519" s="3" t="s">
        <v>318</v>
      </c>
      <c r="D519" s="3" t="s">
        <v>1</v>
      </c>
      <c r="E519" s="3" t="s">
        <v>447</v>
      </c>
      <c r="F519" s="1">
        <v>15.76</v>
      </c>
      <c r="G519" s="4">
        <v>70</v>
      </c>
      <c r="H519" s="1">
        <v>1.51</v>
      </c>
      <c r="I519" s="24">
        <f t="shared" si="8"/>
        <v>12.57211985288758</v>
      </c>
      <c r="J519" s="24" t="str">
        <f>VLOOKUP(I519,MAT_IND!C$6:D$12,2,TRUE)</f>
        <v>Algo Frío</v>
      </c>
      <c r="K519" s="11">
        <v>4</v>
      </c>
      <c r="L519" s="11" t="s">
        <v>160</v>
      </c>
      <c r="M519" s="11">
        <v>2</v>
      </c>
      <c r="N519" s="11">
        <v>-74.086964280000004</v>
      </c>
      <c r="O519" s="12">
        <v>4.548707619</v>
      </c>
    </row>
    <row r="520" spans="1:15" x14ac:dyDescent="0.25">
      <c r="A520" s="10">
        <v>519</v>
      </c>
      <c r="B520" s="3" t="s">
        <v>448</v>
      </c>
      <c r="C520" s="3" t="s">
        <v>318</v>
      </c>
      <c r="D520" s="3" t="s">
        <v>1</v>
      </c>
      <c r="E520" s="3" t="s">
        <v>449</v>
      </c>
      <c r="F520" s="1">
        <v>15.76</v>
      </c>
      <c r="G520" s="4">
        <v>70</v>
      </c>
      <c r="H520" s="1">
        <v>1.51</v>
      </c>
      <c r="I520" s="24">
        <f t="shared" si="8"/>
        <v>12.57211985288758</v>
      </c>
      <c r="J520" s="24" t="str">
        <f>VLOOKUP(I520,MAT_IND!C$6:D$12,2,TRUE)</f>
        <v>Algo Frío</v>
      </c>
      <c r="K520" s="11">
        <v>4</v>
      </c>
      <c r="L520" s="11" t="s">
        <v>160</v>
      </c>
      <c r="M520" s="11">
        <v>2</v>
      </c>
      <c r="N520" s="11">
        <v>-74.094957629999996</v>
      </c>
      <c r="O520" s="12">
        <v>4.5459454030000002</v>
      </c>
    </row>
    <row r="521" spans="1:15" x14ac:dyDescent="0.25">
      <c r="A521" s="10">
        <v>520</v>
      </c>
      <c r="B521" s="3" t="s">
        <v>450</v>
      </c>
      <c r="C521" s="3" t="s">
        <v>318</v>
      </c>
      <c r="D521" s="3" t="s">
        <v>1</v>
      </c>
      <c r="E521" s="3" t="s">
        <v>426</v>
      </c>
      <c r="F521" s="1">
        <v>15.76</v>
      </c>
      <c r="G521" s="4">
        <v>70</v>
      </c>
      <c r="H521" s="1">
        <v>1.51</v>
      </c>
      <c r="I521" s="24">
        <f t="shared" si="8"/>
        <v>12.57211985288758</v>
      </c>
      <c r="J521" s="24" t="str">
        <f>VLOOKUP(I521,MAT_IND!C$6:D$12,2,TRUE)</f>
        <v>Algo Frío</v>
      </c>
      <c r="K521" s="11">
        <v>4</v>
      </c>
      <c r="L521" s="11" t="s">
        <v>160</v>
      </c>
      <c r="M521" s="11">
        <v>2</v>
      </c>
      <c r="N521" s="11">
        <v>-74.101219830000005</v>
      </c>
      <c r="O521" s="12">
        <v>4.5588165470000002</v>
      </c>
    </row>
    <row r="522" spans="1:15" x14ac:dyDescent="0.25">
      <c r="A522" s="10">
        <v>521</v>
      </c>
      <c r="B522" s="3" t="s">
        <v>451</v>
      </c>
      <c r="C522" s="3" t="s">
        <v>318</v>
      </c>
      <c r="D522" s="3" t="s">
        <v>1</v>
      </c>
      <c r="E522" s="3" t="s">
        <v>452</v>
      </c>
      <c r="F522" s="1">
        <v>15.76</v>
      </c>
      <c r="G522" s="4">
        <v>70</v>
      </c>
      <c r="H522" s="1">
        <v>1.51</v>
      </c>
      <c r="I522" s="24">
        <f t="shared" si="8"/>
        <v>12.57211985288758</v>
      </c>
      <c r="J522" s="24" t="str">
        <f>VLOOKUP(I522,MAT_IND!C$6:D$12,2,TRUE)</f>
        <v>Algo Frío</v>
      </c>
      <c r="K522" s="11">
        <v>4</v>
      </c>
      <c r="L522" s="11" t="s">
        <v>160</v>
      </c>
      <c r="M522" s="11">
        <v>2</v>
      </c>
      <c r="N522" s="11">
        <v>-74.080455499999999</v>
      </c>
      <c r="O522" s="12">
        <v>4.5404168699999996</v>
      </c>
    </row>
    <row r="523" spans="1:15" x14ac:dyDescent="0.25">
      <c r="A523" s="10">
        <v>522</v>
      </c>
      <c r="B523" s="3" t="s">
        <v>453</v>
      </c>
      <c r="C523" s="3" t="s">
        <v>318</v>
      </c>
      <c r="D523" s="3" t="s">
        <v>1</v>
      </c>
      <c r="E523" s="3" t="s">
        <v>454</v>
      </c>
      <c r="F523" s="1">
        <v>15.76</v>
      </c>
      <c r="G523" s="4">
        <v>70</v>
      </c>
      <c r="H523" s="1">
        <v>1.51</v>
      </c>
      <c r="I523" s="24">
        <f t="shared" si="8"/>
        <v>12.57211985288758</v>
      </c>
      <c r="J523" s="24" t="str">
        <f>VLOOKUP(I523,MAT_IND!C$6:D$12,2,TRUE)</f>
        <v>Algo Frío</v>
      </c>
      <c r="K523" s="11">
        <v>4</v>
      </c>
      <c r="L523" s="11" t="s">
        <v>160</v>
      </c>
      <c r="M523" s="11">
        <v>2</v>
      </c>
      <c r="N523" s="11">
        <v>-74.100974309999998</v>
      </c>
      <c r="O523" s="12">
        <v>4.5535553819999999</v>
      </c>
    </row>
    <row r="524" spans="1:15" x14ac:dyDescent="0.25">
      <c r="A524" s="10">
        <v>523</v>
      </c>
      <c r="B524" s="3" t="s">
        <v>455</v>
      </c>
      <c r="C524" s="3" t="s">
        <v>318</v>
      </c>
      <c r="D524" s="3" t="s">
        <v>1</v>
      </c>
      <c r="E524" s="3" t="s">
        <v>432</v>
      </c>
      <c r="F524" s="1">
        <v>15.76</v>
      </c>
      <c r="G524" s="4">
        <v>70</v>
      </c>
      <c r="H524" s="1">
        <v>1.51</v>
      </c>
      <c r="I524" s="24">
        <f t="shared" si="8"/>
        <v>12.57211985288758</v>
      </c>
      <c r="J524" s="24" t="str">
        <f>VLOOKUP(I524,MAT_IND!C$6:D$12,2,TRUE)</f>
        <v>Algo Frío</v>
      </c>
      <c r="K524" s="11">
        <v>4</v>
      </c>
      <c r="L524" s="11" t="s">
        <v>160</v>
      </c>
      <c r="M524" s="11">
        <v>1</v>
      </c>
      <c r="N524" s="11">
        <v>-74.079299509999998</v>
      </c>
      <c r="O524" s="12">
        <v>4.5426748049999999</v>
      </c>
    </row>
    <row r="525" spans="1:15" x14ac:dyDescent="0.25">
      <c r="A525" s="10">
        <v>524</v>
      </c>
      <c r="B525" s="3" t="s">
        <v>456</v>
      </c>
      <c r="C525" s="3" t="s">
        <v>318</v>
      </c>
      <c r="D525" s="3" t="s">
        <v>1</v>
      </c>
      <c r="E525" s="3" t="s">
        <v>457</v>
      </c>
      <c r="F525" s="1">
        <v>15.76</v>
      </c>
      <c r="G525" s="4">
        <v>70</v>
      </c>
      <c r="H525" s="1">
        <v>1.51</v>
      </c>
      <c r="I525" s="24">
        <f t="shared" si="8"/>
        <v>12.57211985288758</v>
      </c>
      <c r="J525" s="24" t="str">
        <f>VLOOKUP(I525,MAT_IND!C$6:D$12,2,TRUE)</f>
        <v>Algo Frío</v>
      </c>
      <c r="K525" s="11">
        <v>4</v>
      </c>
      <c r="L525" s="11" t="s">
        <v>160</v>
      </c>
      <c r="M525" s="11">
        <v>1</v>
      </c>
      <c r="N525" s="11">
        <v>-74.07745027</v>
      </c>
      <c r="O525" s="12">
        <v>4.5417773050000001</v>
      </c>
    </row>
    <row r="526" spans="1:15" x14ac:dyDescent="0.25">
      <c r="A526" s="10">
        <v>525</v>
      </c>
      <c r="B526" s="3" t="s">
        <v>458</v>
      </c>
      <c r="C526" s="3" t="s">
        <v>318</v>
      </c>
      <c r="D526" s="3" t="s">
        <v>1</v>
      </c>
      <c r="E526" s="3" t="s">
        <v>434</v>
      </c>
      <c r="F526" s="1">
        <v>15.76</v>
      </c>
      <c r="G526" s="4">
        <v>70</v>
      </c>
      <c r="H526" s="1">
        <v>1.51</v>
      </c>
      <c r="I526" s="24">
        <f t="shared" si="8"/>
        <v>12.57211985288758</v>
      </c>
      <c r="J526" s="24" t="str">
        <f>VLOOKUP(I526,MAT_IND!C$6:D$12,2,TRUE)</f>
        <v>Algo Frío</v>
      </c>
      <c r="K526" s="11">
        <v>4</v>
      </c>
      <c r="L526" s="11" t="s">
        <v>160</v>
      </c>
      <c r="M526" s="11">
        <v>2</v>
      </c>
      <c r="N526" s="11">
        <v>-74.079617709999994</v>
      </c>
      <c r="O526" s="12">
        <v>4.5378314939999997</v>
      </c>
    </row>
    <row r="527" spans="1:15" x14ac:dyDescent="0.25">
      <c r="A527" s="10">
        <v>526</v>
      </c>
      <c r="B527" s="3" t="s">
        <v>459</v>
      </c>
      <c r="C527" s="3" t="s">
        <v>318</v>
      </c>
      <c r="D527" s="3" t="s">
        <v>1</v>
      </c>
      <c r="E527" s="3" t="s">
        <v>460</v>
      </c>
      <c r="F527" s="1">
        <v>15.76</v>
      </c>
      <c r="G527" s="4">
        <v>70</v>
      </c>
      <c r="H527" s="1">
        <v>1.51</v>
      </c>
      <c r="I527" s="24">
        <f t="shared" si="8"/>
        <v>12.57211985288758</v>
      </c>
      <c r="J527" s="24" t="str">
        <f>VLOOKUP(I527,MAT_IND!C$6:D$12,2,TRUE)</f>
        <v>Algo Frío</v>
      </c>
      <c r="K527" s="11">
        <v>4</v>
      </c>
      <c r="L527" s="11" t="s">
        <v>160</v>
      </c>
      <c r="M527" s="11">
        <v>2</v>
      </c>
      <c r="N527" s="11">
        <v>-74.080868730000006</v>
      </c>
      <c r="O527" s="12">
        <v>4.5386581259999996</v>
      </c>
    </row>
    <row r="528" spans="1:15" x14ac:dyDescent="0.25">
      <c r="A528" s="10">
        <v>527</v>
      </c>
      <c r="B528" s="3" t="s">
        <v>461</v>
      </c>
      <c r="C528" s="3" t="s">
        <v>318</v>
      </c>
      <c r="D528" s="3" t="s">
        <v>1</v>
      </c>
      <c r="E528" s="3" t="s">
        <v>462</v>
      </c>
      <c r="F528" s="1">
        <v>15.76</v>
      </c>
      <c r="G528" s="4">
        <v>70</v>
      </c>
      <c r="H528" s="1">
        <v>1.51</v>
      </c>
      <c r="I528" s="24">
        <f t="shared" si="8"/>
        <v>12.57211985288758</v>
      </c>
      <c r="J528" s="24" t="str">
        <f>VLOOKUP(I528,MAT_IND!C$6:D$12,2,TRUE)</f>
        <v>Algo Frío</v>
      </c>
      <c r="K528" s="11">
        <v>4</v>
      </c>
      <c r="L528" s="11" t="s">
        <v>160</v>
      </c>
      <c r="M528" s="11">
        <v>2</v>
      </c>
      <c r="N528" s="11">
        <v>-74.094319659999996</v>
      </c>
      <c r="O528" s="12">
        <v>4.5542883810000001</v>
      </c>
    </row>
    <row r="529" spans="1:15" x14ac:dyDescent="0.25">
      <c r="A529" s="10">
        <v>528</v>
      </c>
      <c r="B529" s="3" t="s">
        <v>463</v>
      </c>
      <c r="C529" s="3" t="s">
        <v>318</v>
      </c>
      <c r="D529" s="3" t="s">
        <v>1</v>
      </c>
      <c r="E529" s="3" t="s">
        <v>434</v>
      </c>
      <c r="F529" s="1">
        <v>15.76</v>
      </c>
      <c r="G529" s="4">
        <v>70</v>
      </c>
      <c r="H529" s="1">
        <v>1.51</v>
      </c>
      <c r="I529" s="24">
        <f t="shared" si="8"/>
        <v>12.57211985288758</v>
      </c>
      <c r="J529" s="24" t="str">
        <f>VLOOKUP(I529,MAT_IND!C$6:D$12,2,TRUE)</f>
        <v>Algo Frío</v>
      </c>
      <c r="K529" s="11">
        <v>4</v>
      </c>
      <c r="L529" s="11" t="s">
        <v>160</v>
      </c>
      <c r="M529" s="11">
        <v>2</v>
      </c>
      <c r="N529" s="11">
        <v>-74.078450090000004</v>
      </c>
      <c r="O529" s="12">
        <v>4.5402578650000001</v>
      </c>
    </row>
    <row r="530" spans="1:15" x14ac:dyDescent="0.25">
      <c r="A530" s="10">
        <v>529</v>
      </c>
      <c r="B530" s="3" t="s">
        <v>496</v>
      </c>
      <c r="C530" s="3" t="s">
        <v>318</v>
      </c>
      <c r="D530" s="3" t="s">
        <v>1</v>
      </c>
      <c r="E530" s="3" t="s">
        <v>497</v>
      </c>
      <c r="F530" s="1">
        <v>15.76</v>
      </c>
      <c r="G530" s="4">
        <v>70</v>
      </c>
      <c r="H530" s="1">
        <v>1.68</v>
      </c>
      <c r="I530" s="24">
        <f t="shared" si="8"/>
        <v>12.787110239631197</v>
      </c>
      <c r="J530" s="24" t="str">
        <f>VLOOKUP(I530,MAT_IND!C$6:D$12,2,TRUE)</f>
        <v>Algo Frío</v>
      </c>
      <c r="K530" s="11">
        <v>4</v>
      </c>
      <c r="L530" s="11" t="s">
        <v>474</v>
      </c>
      <c r="M530" s="11">
        <v>2</v>
      </c>
      <c r="N530" s="11">
        <v>-74.088013239999995</v>
      </c>
      <c r="O530" s="12">
        <v>4.528403956</v>
      </c>
    </row>
    <row r="531" spans="1:15" x14ac:dyDescent="0.25">
      <c r="A531" s="10">
        <v>530</v>
      </c>
      <c r="B531" s="3" t="s">
        <v>498</v>
      </c>
      <c r="C531" s="3" t="s">
        <v>318</v>
      </c>
      <c r="D531" s="3" t="s">
        <v>1</v>
      </c>
      <c r="E531" s="3" t="s">
        <v>499</v>
      </c>
      <c r="F531" s="1">
        <v>15.76</v>
      </c>
      <c r="G531" s="4">
        <v>70</v>
      </c>
      <c r="H531" s="1">
        <v>1.51</v>
      </c>
      <c r="I531" s="24">
        <f t="shared" si="8"/>
        <v>12.57211985288758</v>
      </c>
      <c r="J531" s="24" t="str">
        <f>VLOOKUP(I531,MAT_IND!C$6:D$12,2,TRUE)</f>
        <v>Algo Frío</v>
      </c>
      <c r="K531" s="11">
        <v>4</v>
      </c>
      <c r="L531" s="11" t="s">
        <v>474</v>
      </c>
      <c r="M531" s="11">
        <v>2</v>
      </c>
      <c r="N531" s="11">
        <v>-74.096107439999997</v>
      </c>
      <c r="O531" s="12">
        <v>4.5392729080000001</v>
      </c>
    </row>
    <row r="532" spans="1:15" x14ac:dyDescent="0.25">
      <c r="A532" s="10">
        <v>531</v>
      </c>
      <c r="B532" s="3" t="s">
        <v>500</v>
      </c>
      <c r="C532" s="3" t="s">
        <v>318</v>
      </c>
      <c r="D532" s="3" t="s">
        <v>1</v>
      </c>
      <c r="E532" s="3" t="s">
        <v>499</v>
      </c>
      <c r="F532" s="1">
        <v>15.76</v>
      </c>
      <c r="G532" s="4">
        <v>70</v>
      </c>
      <c r="H532" s="1">
        <v>1.51</v>
      </c>
      <c r="I532" s="24">
        <f t="shared" si="8"/>
        <v>12.57211985288758</v>
      </c>
      <c r="J532" s="24" t="str">
        <f>VLOOKUP(I532,MAT_IND!C$6:D$12,2,TRUE)</f>
        <v>Algo Frío</v>
      </c>
      <c r="K532" s="11">
        <v>4</v>
      </c>
      <c r="L532" s="11" t="s">
        <v>474</v>
      </c>
      <c r="M532" s="11">
        <v>2</v>
      </c>
      <c r="N532" s="11">
        <v>-74.094902439999998</v>
      </c>
      <c r="O532" s="12">
        <v>4.5409535439999997</v>
      </c>
    </row>
    <row r="533" spans="1:15" x14ac:dyDescent="0.25">
      <c r="A533" s="10">
        <v>532</v>
      </c>
      <c r="B533" s="3" t="s">
        <v>501</v>
      </c>
      <c r="C533" s="3" t="s">
        <v>318</v>
      </c>
      <c r="D533" s="3" t="s">
        <v>1</v>
      </c>
      <c r="E533" s="3" t="s">
        <v>502</v>
      </c>
      <c r="F533" s="1">
        <v>15.76</v>
      </c>
      <c r="G533" s="4">
        <v>70</v>
      </c>
      <c r="H533" s="1">
        <v>1.51</v>
      </c>
      <c r="I533" s="24">
        <f t="shared" si="8"/>
        <v>12.57211985288758</v>
      </c>
      <c r="J533" s="24" t="str">
        <f>VLOOKUP(I533,MAT_IND!C$6:D$12,2,TRUE)</f>
        <v>Algo Frío</v>
      </c>
      <c r="K533" s="11">
        <v>4</v>
      </c>
      <c r="L533" s="11" t="s">
        <v>474</v>
      </c>
      <c r="M533" s="11">
        <v>2</v>
      </c>
      <c r="N533" s="11">
        <v>-74.091211520000002</v>
      </c>
      <c r="O533" s="12">
        <v>4.5314782190000003</v>
      </c>
    </row>
    <row r="534" spans="1:15" x14ac:dyDescent="0.25">
      <c r="A534" s="10">
        <v>533</v>
      </c>
      <c r="B534" s="3" t="s">
        <v>503</v>
      </c>
      <c r="C534" s="3" t="s">
        <v>318</v>
      </c>
      <c r="D534" s="3" t="s">
        <v>1</v>
      </c>
      <c r="E534" s="3" t="s">
        <v>476</v>
      </c>
      <c r="F534" s="1">
        <v>15.76</v>
      </c>
      <c r="G534" s="4">
        <v>70</v>
      </c>
      <c r="H534" s="1">
        <v>1.51</v>
      </c>
      <c r="I534" s="24">
        <f t="shared" si="8"/>
        <v>12.57211985288758</v>
      </c>
      <c r="J534" s="24" t="str">
        <f>VLOOKUP(I534,MAT_IND!C$6:D$12,2,TRUE)</f>
        <v>Algo Frío</v>
      </c>
      <c r="K534" s="11">
        <v>4</v>
      </c>
      <c r="L534" s="11" t="s">
        <v>474</v>
      </c>
      <c r="M534" s="11">
        <v>2</v>
      </c>
      <c r="N534" s="11">
        <v>-74.102207309999997</v>
      </c>
      <c r="O534" s="12">
        <v>4.5463415109999996</v>
      </c>
    </row>
    <row r="535" spans="1:15" x14ac:dyDescent="0.25">
      <c r="A535" s="10">
        <v>534</v>
      </c>
      <c r="B535" s="3" t="s">
        <v>504</v>
      </c>
      <c r="C535" s="3" t="s">
        <v>318</v>
      </c>
      <c r="D535" s="3" t="s">
        <v>1</v>
      </c>
      <c r="E535" s="3" t="s">
        <v>505</v>
      </c>
      <c r="F535" s="1">
        <v>15.76</v>
      </c>
      <c r="G535" s="4">
        <v>70</v>
      </c>
      <c r="H535" s="1">
        <v>1.51</v>
      </c>
      <c r="I535" s="24">
        <f t="shared" si="8"/>
        <v>12.57211985288758</v>
      </c>
      <c r="J535" s="24" t="str">
        <f>VLOOKUP(I535,MAT_IND!C$6:D$12,2,TRUE)</f>
        <v>Algo Frío</v>
      </c>
      <c r="K535" s="11">
        <v>4</v>
      </c>
      <c r="L535" s="11" t="s">
        <v>474</v>
      </c>
      <c r="M535" s="11">
        <v>2</v>
      </c>
      <c r="N535" s="11">
        <v>-74.092620460000006</v>
      </c>
      <c r="O535" s="12">
        <v>4.530079153</v>
      </c>
    </row>
    <row r="536" spans="1:15" x14ac:dyDescent="0.25">
      <c r="A536" s="10">
        <v>535</v>
      </c>
      <c r="B536" s="3" t="s">
        <v>506</v>
      </c>
      <c r="C536" s="3" t="s">
        <v>318</v>
      </c>
      <c r="D536" s="3" t="s">
        <v>1</v>
      </c>
      <c r="E536" s="3" t="s">
        <v>507</v>
      </c>
      <c r="F536" s="1">
        <v>15.76</v>
      </c>
      <c r="G536" s="4">
        <v>70</v>
      </c>
      <c r="H536" s="1">
        <v>1.51</v>
      </c>
      <c r="I536" s="24">
        <f t="shared" si="8"/>
        <v>12.57211985288758</v>
      </c>
      <c r="J536" s="24" t="str">
        <f>VLOOKUP(I536,MAT_IND!C$6:D$12,2,TRUE)</f>
        <v>Algo Frío</v>
      </c>
      <c r="K536" s="11">
        <v>4</v>
      </c>
      <c r="L536" s="11" t="s">
        <v>474</v>
      </c>
      <c r="M536" s="11">
        <v>2</v>
      </c>
      <c r="N536" s="11">
        <v>-74.084890779999995</v>
      </c>
      <c r="O536" s="12">
        <v>4.5347640069999997</v>
      </c>
    </row>
    <row r="537" spans="1:15" x14ac:dyDescent="0.25">
      <c r="A537" s="10">
        <v>536</v>
      </c>
      <c r="B537" s="3" t="s">
        <v>508</v>
      </c>
      <c r="C537" s="3" t="s">
        <v>318</v>
      </c>
      <c r="D537" s="3" t="s">
        <v>1</v>
      </c>
      <c r="E537" s="3" t="s">
        <v>509</v>
      </c>
      <c r="F537" s="1">
        <v>15.76</v>
      </c>
      <c r="G537" s="4">
        <v>70</v>
      </c>
      <c r="H537" s="1">
        <v>1.51</v>
      </c>
      <c r="I537" s="24">
        <f t="shared" si="8"/>
        <v>12.57211985288758</v>
      </c>
      <c r="J537" s="24" t="str">
        <f>VLOOKUP(I537,MAT_IND!C$6:D$12,2,TRUE)</f>
        <v>Algo Frío</v>
      </c>
      <c r="K537" s="11">
        <v>4</v>
      </c>
      <c r="L537" s="11" t="s">
        <v>474</v>
      </c>
      <c r="M537" s="11">
        <v>2</v>
      </c>
      <c r="N537" s="11">
        <v>-74.089081239999999</v>
      </c>
      <c r="O537" s="12">
        <v>4.5383019610000002</v>
      </c>
    </row>
    <row r="538" spans="1:15" x14ac:dyDescent="0.25">
      <c r="A538" s="10">
        <v>537</v>
      </c>
      <c r="B538" s="3" t="s">
        <v>510</v>
      </c>
      <c r="C538" s="3" t="s">
        <v>318</v>
      </c>
      <c r="D538" s="3" t="s">
        <v>1</v>
      </c>
      <c r="E538" s="3" t="s">
        <v>511</v>
      </c>
      <c r="F538" s="1">
        <v>15.76</v>
      </c>
      <c r="G538" s="4">
        <v>70</v>
      </c>
      <c r="H538" s="1">
        <v>1.51</v>
      </c>
      <c r="I538" s="24">
        <f t="shared" si="8"/>
        <v>12.57211985288758</v>
      </c>
      <c r="J538" s="24" t="str">
        <f>VLOOKUP(I538,MAT_IND!C$6:D$12,2,TRUE)</f>
        <v>Algo Frío</v>
      </c>
      <c r="K538" s="11">
        <v>4</v>
      </c>
      <c r="L538" s="11" t="s">
        <v>474</v>
      </c>
      <c r="M538" s="11">
        <v>2</v>
      </c>
      <c r="N538" s="11">
        <v>-74.092093550000001</v>
      </c>
      <c r="O538" s="12">
        <v>4.5405610279999999</v>
      </c>
    </row>
    <row r="539" spans="1:15" x14ac:dyDescent="0.25">
      <c r="A539" s="10">
        <v>538</v>
      </c>
      <c r="B539" s="3" t="s">
        <v>512</v>
      </c>
      <c r="C539" s="3" t="s">
        <v>318</v>
      </c>
      <c r="D539" s="3" t="s">
        <v>1</v>
      </c>
      <c r="E539" s="3" t="s">
        <v>513</v>
      </c>
      <c r="F539" s="1">
        <v>15.76</v>
      </c>
      <c r="G539" s="4">
        <v>70</v>
      </c>
      <c r="H539" s="1">
        <v>1.68</v>
      </c>
      <c r="I539" s="24">
        <f t="shared" si="8"/>
        <v>12.787110239631197</v>
      </c>
      <c r="J539" s="24" t="str">
        <f>VLOOKUP(I539,MAT_IND!C$6:D$12,2,TRUE)</f>
        <v>Algo Frío</v>
      </c>
      <c r="K539" s="11">
        <v>4</v>
      </c>
      <c r="L539" s="11" t="s">
        <v>474</v>
      </c>
      <c r="M539" s="11">
        <v>1</v>
      </c>
      <c r="N539" s="11">
        <v>-74.093046569999998</v>
      </c>
      <c r="O539" s="12">
        <v>4.5203057009999998</v>
      </c>
    </row>
    <row r="540" spans="1:15" x14ac:dyDescent="0.25">
      <c r="A540" s="10">
        <v>539</v>
      </c>
      <c r="B540" s="3" t="s">
        <v>514</v>
      </c>
      <c r="C540" s="3" t="s">
        <v>318</v>
      </c>
      <c r="D540" s="3" t="s">
        <v>1</v>
      </c>
      <c r="E540" s="3" t="s">
        <v>515</v>
      </c>
      <c r="F540" s="1">
        <v>15.76</v>
      </c>
      <c r="G540" s="4">
        <v>70</v>
      </c>
      <c r="H540" s="1">
        <v>1.51</v>
      </c>
      <c r="I540" s="24">
        <f t="shared" si="8"/>
        <v>12.57211985288758</v>
      </c>
      <c r="J540" s="24" t="str">
        <f>VLOOKUP(I540,MAT_IND!C$6:D$12,2,TRUE)</f>
        <v>Algo Frío</v>
      </c>
      <c r="K540" s="11">
        <v>4</v>
      </c>
      <c r="L540" s="11" t="s">
        <v>474</v>
      </c>
      <c r="M540" s="11">
        <v>2</v>
      </c>
      <c r="N540" s="11">
        <v>-74.0941112</v>
      </c>
      <c r="O540" s="12">
        <v>4.5408736459999997</v>
      </c>
    </row>
    <row r="541" spans="1:15" x14ac:dyDescent="0.25">
      <c r="A541" s="10">
        <v>540</v>
      </c>
      <c r="B541" s="3" t="s">
        <v>516</v>
      </c>
      <c r="C541" s="3" t="s">
        <v>318</v>
      </c>
      <c r="D541" s="3" t="s">
        <v>1</v>
      </c>
      <c r="E541" s="3" t="s">
        <v>517</v>
      </c>
      <c r="F541" s="1">
        <v>15.76</v>
      </c>
      <c r="G541" s="4">
        <v>70</v>
      </c>
      <c r="H541" s="1">
        <v>1.51</v>
      </c>
      <c r="I541" s="24">
        <f t="shared" si="8"/>
        <v>12.57211985288758</v>
      </c>
      <c r="J541" s="24" t="str">
        <f>VLOOKUP(I541,MAT_IND!C$6:D$12,2,TRUE)</f>
        <v>Algo Frío</v>
      </c>
      <c r="K541" s="11">
        <v>4</v>
      </c>
      <c r="L541" s="11" t="s">
        <v>474</v>
      </c>
      <c r="M541" s="11">
        <v>2</v>
      </c>
      <c r="N541" s="11">
        <v>-74.095673930000004</v>
      </c>
      <c r="O541" s="12">
        <v>4.5446353630000003</v>
      </c>
    </row>
    <row r="542" spans="1:15" x14ac:dyDescent="0.25">
      <c r="A542" s="10">
        <v>541</v>
      </c>
      <c r="B542" s="3" t="s">
        <v>518</v>
      </c>
      <c r="C542" s="3" t="s">
        <v>318</v>
      </c>
      <c r="D542" s="3" t="s">
        <v>1</v>
      </c>
      <c r="E542" s="3" t="s">
        <v>497</v>
      </c>
      <c r="F542" s="1">
        <v>15.76</v>
      </c>
      <c r="G542" s="4">
        <v>70</v>
      </c>
      <c r="H542" s="1">
        <v>1.51</v>
      </c>
      <c r="I542" s="24">
        <f t="shared" si="8"/>
        <v>12.57211985288758</v>
      </c>
      <c r="J542" s="24" t="str">
        <f>VLOOKUP(I542,MAT_IND!C$6:D$12,2,TRUE)</f>
        <v>Algo Frío</v>
      </c>
      <c r="K542" s="11">
        <v>4</v>
      </c>
      <c r="L542" s="11" t="s">
        <v>474</v>
      </c>
      <c r="M542" s="11">
        <v>2</v>
      </c>
      <c r="N542" s="11">
        <v>-74.0893193</v>
      </c>
      <c r="O542" s="12">
        <v>4.5312472939999999</v>
      </c>
    </row>
    <row r="543" spans="1:15" x14ac:dyDescent="0.25">
      <c r="A543" s="10">
        <v>542</v>
      </c>
      <c r="B543" s="3" t="s">
        <v>519</v>
      </c>
      <c r="C543" s="3" t="s">
        <v>318</v>
      </c>
      <c r="D543" s="3" t="s">
        <v>1</v>
      </c>
      <c r="E543" s="3" t="s">
        <v>520</v>
      </c>
      <c r="F543" s="1">
        <v>15.76</v>
      </c>
      <c r="G543" s="4">
        <v>70</v>
      </c>
      <c r="H543" s="1">
        <v>1.51</v>
      </c>
      <c r="I543" s="24">
        <f t="shared" si="8"/>
        <v>12.57211985288758</v>
      </c>
      <c r="J543" s="24" t="str">
        <f>VLOOKUP(I543,MAT_IND!C$6:D$12,2,TRUE)</f>
        <v>Algo Frío</v>
      </c>
      <c r="K543" s="11">
        <v>4</v>
      </c>
      <c r="L543" s="11" t="s">
        <v>474</v>
      </c>
      <c r="M543" s="11">
        <v>2</v>
      </c>
      <c r="N543" s="11">
        <v>-74.089432700000003</v>
      </c>
      <c r="O543" s="12">
        <v>4.535855239</v>
      </c>
    </row>
    <row r="544" spans="1:15" x14ac:dyDescent="0.25">
      <c r="A544" s="10">
        <v>543</v>
      </c>
      <c r="B544" s="3" t="s">
        <v>521</v>
      </c>
      <c r="C544" s="3" t="s">
        <v>318</v>
      </c>
      <c r="D544" s="3" t="s">
        <v>1</v>
      </c>
      <c r="E544" s="3" t="s">
        <v>473</v>
      </c>
      <c r="F544" s="1">
        <v>15.76</v>
      </c>
      <c r="G544" s="4">
        <v>70</v>
      </c>
      <c r="H544" s="1">
        <v>1.51</v>
      </c>
      <c r="I544" s="24">
        <f t="shared" si="8"/>
        <v>12.57211985288758</v>
      </c>
      <c r="J544" s="24" t="str">
        <f>VLOOKUP(I544,MAT_IND!C$6:D$12,2,TRUE)</f>
        <v>Algo Frío</v>
      </c>
      <c r="K544" s="11">
        <v>4</v>
      </c>
      <c r="L544" s="11" t="s">
        <v>474</v>
      </c>
      <c r="M544" s="11">
        <v>2</v>
      </c>
      <c r="N544" s="11">
        <v>-74.084118910000001</v>
      </c>
      <c r="O544" s="12">
        <v>4.5341704299999996</v>
      </c>
    </row>
    <row r="545" spans="1:15" x14ac:dyDescent="0.25">
      <c r="A545" s="10">
        <v>544</v>
      </c>
      <c r="B545" s="3" t="s">
        <v>522</v>
      </c>
      <c r="C545" s="3" t="s">
        <v>318</v>
      </c>
      <c r="D545" s="3" t="s">
        <v>1</v>
      </c>
      <c r="E545" s="3" t="s">
        <v>507</v>
      </c>
      <c r="F545" s="1">
        <v>15.76</v>
      </c>
      <c r="G545" s="4">
        <v>70</v>
      </c>
      <c r="H545" s="1">
        <v>1.51</v>
      </c>
      <c r="I545" s="24">
        <f t="shared" si="8"/>
        <v>12.57211985288758</v>
      </c>
      <c r="J545" s="24" t="str">
        <f>VLOOKUP(I545,MAT_IND!C$6:D$12,2,TRUE)</f>
        <v>Algo Frío</v>
      </c>
      <c r="K545" s="11">
        <v>4</v>
      </c>
      <c r="L545" s="11" t="s">
        <v>474</v>
      </c>
      <c r="M545" s="11">
        <v>2</v>
      </c>
      <c r="N545" s="11">
        <v>-74.084496490000006</v>
      </c>
      <c r="O545" s="12">
        <v>4.5352349160000003</v>
      </c>
    </row>
    <row r="546" spans="1:15" x14ac:dyDescent="0.25">
      <c r="A546" s="10">
        <v>545</v>
      </c>
      <c r="B546" s="3" t="s">
        <v>523</v>
      </c>
      <c r="C546" s="3" t="s">
        <v>318</v>
      </c>
      <c r="D546" s="3" t="s">
        <v>1</v>
      </c>
      <c r="E546" s="3" t="s">
        <v>524</v>
      </c>
      <c r="F546" s="1">
        <v>15.76</v>
      </c>
      <c r="G546" s="4">
        <v>70</v>
      </c>
      <c r="H546" s="1">
        <v>1.51</v>
      </c>
      <c r="I546" s="24">
        <f t="shared" si="8"/>
        <v>12.57211985288758</v>
      </c>
      <c r="J546" s="24" t="str">
        <f>VLOOKUP(I546,MAT_IND!C$6:D$12,2,TRUE)</f>
        <v>Algo Frío</v>
      </c>
      <c r="K546" s="11">
        <v>4</v>
      </c>
      <c r="L546" s="11" t="s">
        <v>474</v>
      </c>
      <c r="M546" s="11">
        <v>2</v>
      </c>
      <c r="N546" s="11">
        <v>-74.088229600000005</v>
      </c>
      <c r="O546" s="12">
        <v>4.5364753120000003</v>
      </c>
    </row>
    <row r="547" spans="1:15" x14ac:dyDescent="0.25">
      <c r="A547" s="10">
        <v>546</v>
      </c>
      <c r="B547" s="3" t="s">
        <v>525</v>
      </c>
      <c r="C547" s="3" t="s">
        <v>318</v>
      </c>
      <c r="D547" s="3" t="s">
        <v>1</v>
      </c>
      <c r="E547" s="3" t="s">
        <v>526</v>
      </c>
      <c r="F547" s="1">
        <v>15.76</v>
      </c>
      <c r="G547" s="4">
        <v>70</v>
      </c>
      <c r="H547" s="1">
        <v>1.51</v>
      </c>
      <c r="I547" s="24">
        <f t="shared" si="8"/>
        <v>12.57211985288758</v>
      </c>
      <c r="J547" s="24" t="str">
        <f>VLOOKUP(I547,MAT_IND!C$6:D$12,2,TRUE)</f>
        <v>Algo Frío</v>
      </c>
      <c r="K547" s="11">
        <v>4</v>
      </c>
      <c r="L547" s="11" t="s">
        <v>474</v>
      </c>
      <c r="M547" s="11">
        <v>2</v>
      </c>
      <c r="N547" s="11">
        <v>-74.092137230000006</v>
      </c>
      <c r="O547" s="12">
        <v>4.5362553139999999</v>
      </c>
    </row>
    <row r="548" spans="1:15" x14ac:dyDescent="0.25">
      <c r="A548" s="10">
        <v>547</v>
      </c>
      <c r="B548" s="3" t="s">
        <v>527</v>
      </c>
      <c r="C548" s="3" t="s">
        <v>318</v>
      </c>
      <c r="D548" s="3" t="s">
        <v>1</v>
      </c>
      <c r="E548" s="3" t="s">
        <v>528</v>
      </c>
      <c r="F548" s="1">
        <v>15.76</v>
      </c>
      <c r="G548" s="4">
        <v>70</v>
      </c>
      <c r="H548" s="1">
        <v>1.51</v>
      </c>
      <c r="I548" s="24">
        <f t="shared" si="8"/>
        <v>12.57211985288758</v>
      </c>
      <c r="J548" s="24" t="str">
        <f>VLOOKUP(I548,MAT_IND!C$6:D$12,2,TRUE)</f>
        <v>Algo Frío</v>
      </c>
      <c r="K548" s="11">
        <v>4</v>
      </c>
      <c r="L548" s="11" t="s">
        <v>474</v>
      </c>
      <c r="M548" s="11">
        <v>2</v>
      </c>
      <c r="N548" s="11">
        <v>-74.094406419999999</v>
      </c>
      <c r="O548" s="12">
        <v>4.5419117230000001</v>
      </c>
    </row>
    <row r="549" spans="1:15" x14ac:dyDescent="0.25">
      <c r="A549" s="10">
        <v>548</v>
      </c>
      <c r="B549" s="3" t="s">
        <v>529</v>
      </c>
      <c r="C549" s="3" t="s">
        <v>318</v>
      </c>
      <c r="D549" s="3" t="s">
        <v>1</v>
      </c>
      <c r="E549" s="3" t="s">
        <v>530</v>
      </c>
      <c r="F549" s="1">
        <v>15.76</v>
      </c>
      <c r="G549" s="4">
        <v>70</v>
      </c>
      <c r="H549" s="1">
        <v>1.68</v>
      </c>
      <c r="I549" s="24">
        <f t="shared" si="8"/>
        <v>12.787110239631197</v>
      </c>
      <c r="J549" s="24" t="str">
        <f>VLOOKUP(I549,MAT_IND!C$6:D$12,2,TRUE)</f>
        <v>Algo Frío</v>
      </c>
      <c r="K549" s="11">
        <v>4</v>
      </c>
      <c r="L549" s="11" t="s">
        <v>474</v>
      </c>
      <c r="M549" s="11">
        <v>1</v>
      </c>
      <c r="N549" s="11">
        <v>-74.083339499999994</v>
      </c>
      <c r="O549" s="12">
        <v>4.5285877340000003</v>
      </c>
    </row>
    <row r="550" spans="1:15" x14ac:dyDescent="0.25">
      <c r="A550" s="10">
        <v>549</v>
      </c>
      <c r="B550" s="3" t="s">
        <v>531</v>
      </c>
      <c r="C550" s="3" t="s">
        <v>318</v>
      </c>
      <c r="D550" s="3" t="s">
        <v>1</v>
      </c>
      <c r="E550" s="3" t="s">
        <v>532</v>
      </c>
      <c r="F550" s="1">
        <v>15.76</v>
      </c>
      <c r="G550" s="4">
        <v>70</v>
      </c>
      <c r="H550" s="1">
        <v>1.51</v>
      </c>
      <c r="I550" s="24">
        <f t="shared" si="8"/>
        <v>12.57211985288758</v>
      </c>
      <c r="J550" s="24" t="str">
        <f>VLOOKUP(I550,MAT_IND!C$6:D$12,2,TRUE)</f>
        <v>Algo Frío</v>
      </c>
      <c r="K550" s="11">
        <v>4</v>
      </c>
      <c r="L550" s="11" t="s">
        <v>474</v>
      </c>
      <c r="M550" s="11">
        <v>2</v>
      </c>
      <c r="N550" s="11">
        <v>-74.087016770000005</v>
      </c>
      <c r="O550" s="12">
        <v>4.534623334</v>
      </c>
    </row>
    <row r="551" spans="1:15" x14ac:dyDescent="0.25">
      <c r="A551" s="10">
        <v>550</v>
      </c>
      <c r="B551" s="3" t="s">
        <v>533</v>
      </c>
      <c r="C551" s="3" t="s">
        <v>318</v>
      </c>
      <c r="D551" s="3" t="s">
        <v>1</v>
      </c>
      <c r="E551" s="3" t="s">
        <v>534</v>
      </c>
      <c r="F551" s="1">
        <v>15.76</v>
      </c>
      <c r="G551" s="4">
        <v>70</v>
      </c>
      <c r="H551" s="1">
        <v>1.68</v>
      </c>
      <c r="I551" s="24">
        <f t="shared" si="8"/>
        <v>12.787110239631197</v>
      </c>
      <c r="J551" s="24" t="str">
        <f>VLOOKUP(I551,MAT_IND!C$6:D$12,2,TRUE)</f>
        <v>Algo Frío</v>
      </c>
      <c r="K551" s="11">
        <v>4</v>
      </c>
      <c r="L551" s="11" t="s">
        <v>474</v>
      </c>
      <c r="M551" s="11">
        <v>1</v>
      </c>
      <c r="N551" s="11">
        <v>-74.088912649999997</v>
      </c>
      <c r="O551" s="12">
        <v>4.5253861930000001</v>
      </c>
    </row>
    <row r="552" spans="1:15" x14ac:dyDescent="0.25">
      <c r="A552" s="10">
        <v>551</v>
      </c>
      <c r="B552" s="3" t="s">
        <v>535</v>
      </c>
      <c r="C552" s="3" t="s">
        <v>318</v>
      </c>
      <c r="D552" s="3" t="s">
        <v>1</v>
      </c>
      <c r="E552" s="3" t="s">
        <v>536</v>
      </c>
      <c r="F552" s="1">
        <v>15.76</v>
      </c>
      <c r="G552" s="4">
        <v>70</v>
      </c>
      <c r="H552" s="1">
        <v>1.51</v>
      </c>
      <c r="I552" s="24">
        <f t="shared" si="8"/>
        <v>12.57211985288758</v>
      </c>
      <c r="J552" s="24" t="str">
        <f>VLOOKUP(I552,MAT_IND!C$6:D$12,2,TRUE)</f>
        <v>Algo Frío</v>
      </c>
      <c r="K552" s="11">
        <v>4</v>
      </c>
      <c r="L552" s="11" t="s">
        <v>474</v>
      </c>
      <c r="M552" s="11">
        <v>2</v>
      </c>
      <c r="N552" s="11">
        <v>-74.087581920000005</v>
      </c>
      <c r="O552" s="12">
        <v>4.5383695900000003</v>
      </c>
    </row>
    <row r="553" spans="1:15" x14ac:dyDescent="0.25">
      <c r="A553" s="10">
        <v>552</v>
      </c>
      <c r="B553" s="3" t="s">
        <v>537</v>
      </c>
      <c r="C553" s="3" t="s">
        <v>318</v>
      </c>
      <c r="D553" s="3" t="s">
        <v>1</v>
      </c>
      <c r="E553" s="3" t="s">
        <v>497</v>
      </c>
      <c r="F553" s="1">
        <v>15.76</v>
      </c>
      <c r="G553" s="4">
        <v>70</v>
      </c>
      <c r="H553" s="1">
        <v>1.51</v>
      </c>
      <c r="I553" s="24">
        <f t="shared" si="8"/>
        <v>12.57211985288758</v>
      </c>
      <c r="J553" s="24" t="str">
        <f>VLOOKUP(I553,MAT_IND!C$6:D$12,2,TRUE)</f>
        <v>Algo Frío</v>
      </c>
      <c r="K553" s="11">
        <v>4</v>
      </c>
      <c r="L553" s="11" t="s">
        <v>474</v>
      </c>
      <c r="M553" s="11">
        <v>2</v>
      </c>
      <c r="N553" s="11">
        <v>-74.089255199999997</v>
      </c>
      <c r="O553" s="12">
        <v>4.5302007570000002</v>
      </c>
    </row>
    <row r="554" spans="1:15" x14ac:dyDescent="0.25">
      <c r="A554" s="10">
        <v>553</v>
      </c>
      <c r="B554" s="3" t="s">
        <v>538</v>
      </c>
      <c r="C554" s="3" t="s">
        <v>318</v>
      </c>
      <c r="D554" s="3" t="s">
        <v>1</v>
      </c>
      <c r="E554" s="3" t="s">
        <v>539</v>
      </c>
      <c r="F554" s="1">
        <v>15.76</v>
      </c>
      <c r="G554" s="4">
        <v>70</v>
      </c>
      <c r="H554" s="1">
        <v>1.51</v>
      </c>
      <c r="I554" s="24">
        <f t="shared" si="8"/>
        <v>12.57211985288758</v>
      </c>
      <c r="J554" s="24" t="str">
        <f>VLOOKUP(I554,MAT_IND!C$6:D$12,2,TRUE)</f>
        <v>Algo Frío</v>
      </c>
      <c r="K554" s="11">
        <v>4</v>
      </c>
      <c r="L554" s="11" t="s">
        <v>474</v>
      </c>
      <c r="M554" s="11">
        <v>2</v>
      </c>
      <c r="N554" s="11">
        <v>-74.088004179999999</v>
      </c>
      <c r="O554" s="12">
        <v>4.534056649</v>
      </c>
    </row>
    <row r="555" spans="1:15" x14ac:dyDescent="0.25">
      <c r="A555" s="10">
        <v>554</v>
      </c>
      <c r="B555" s="3" t="s">
        <v>540</v>
      </c>
      <c r="C555" s="3" t="s">
        <v>318</v>
      </c>
      <c r="D555" s="3" t="s">
        <v>1</v>
      </c>
      <c r="E555" s="3" t="s">
        <v>541</v>
      </c>
      <c r="F555" s="1">
        <v>15.76</v>
      </c>
      <c r="G555" s="4">
        <v>70</v>
      </c>
      <c r="H555" s="1">
        <v>1.51</v>
      </c>
      <c r="I555" s="24">
        <f t="shared" si="8"/>
        <v>12.57211985288758</v>
      </c>
      <c r="J555" s="24" t="str">
        <f>VLOOKUP(I555,MAT_IND!C$6:D$12,2,TRUE)</f>
        <v>Algo Frío</v>
      </c>
      <c r="K555" s="11">
        <v>4</v>
      </c>
      <c r="L555" s="11" t="s">
        <v>474</v>
      </c>
      <c r="M555" s="11">
        <v>2</v>
      </c>
      <c r="N555" s="11">
        <v>-74.095505119999999</v>
      </c>
      <c r="O555" s="12">
        <v>4.5396901449999998</v>
      </c>
    </row>
    <row r="556" spans="1:15" x14ac:dyDescent="0.25">
      <c r="A556" s="10">
        <v>555</v>
      </c>
      <c r="B556" s="3" t="s">
        <v>542</v>
      </c>
      <c r="C556" s="3" t="s">
        <v>318</v>
      </c>
      <c r="D556" s="3" t="s">
        <v>1</v>
      </c>
      <c r="E556" s="3" t="s">
        <v>543</v>
      </c>
      <c r="F556" s="1">
        <v>15.76</v>
      </c>
      <c r="G556" s="4">
        <v>70</v>
      </c>
      <c r="H556" s="1">
        <v>1.51</v>
      </c>
      <c r="I556" s="24">
        <f t="shared" si="8"/>
        <v>12.57211985288758</v>
      </c>
      <c r="J556" s="24" t="str">
        <f>VLOOKUP(I556,MAT_IND!C$6:D$12,2,TRUE)</f>
        <v>Algo Frío</v>
      </c>
      <c r="K556" s="11">
        <v>4</v>
      </c>
      <c r="L556" s="11" t="s">
        <v>474</v>
      </c>
      <c r="M556" s="11">
        <v>2</v>
      </c>
      <c r="N556" s="11">
        <v>-74.093952590000001</v>
      </c>
      <c r="O556" s="12">
        <v>4.5374886510000003</v>
      </c>
    </row>
    <row r="557" spans="1:15" x14ac:dyDescent="0.25">
      <c r="A557" s="10">
        <v>556</v>
      </c>
      <c r="B557" s="3" t="s">
        <v>544</v>
      </c>
      <c r="C557" s="3" t="s">
        <v>318</v>
      </c>
      <c r="D557" s="3" t="s">
        <v>1</v>
      </c>
      <c r="E557" s="3" t="s">
        <v>545</v>
      </c>
      <c r="F557" s="1">
        <v>15.76</v>
      </c>
      <c r="G557" s="4">
        <v>70</v>
      </c>
      <c r="H557" s="1">
        <v>1.51</v>
      </c>
      <c r="I557" s="24">
        <f t="shared" si="8"/>
        <v>12.57211985288758</v>
      </c>
      <c r="J557" s="24" t="str">
        <f>VLOOKUP(I557,MAT_IND!C$6:D$12,2,TRUE)</f>
        <v>Algo Frío</v>
      </c>
      <c r="K557" s="11">
        <v>4</v>
      </c>
      <c r="L557" s="11" t="s">
        <v>474</v>
      </c>
      <c r="M557" s="11">
        <v>2</v>
      </c>
      <c r="N557" s="11">
        <v>-74.092972459999999</v>
      </c>
      <c r="O557" s="12">
        <v>4.5377052920000001</v>
      </c>
    </row>
    <row r="558" spans="1:15" x14ac:dyDescent="0.25">
      <c r="A558" s="10">
        <v>557</v>
      </c>
      <c r="B558" s="3" t="s">
        <v>546</v>
      </c>
      <c r="C558" s="3" t="s">
        <v>318</v>
      </c>
      <c r="D558" s="3" t="s">
        <v>1</v>
      </c>
      <c r="E558" s="3" t="s">
        <v>515</v>
      </c>
      <c r="F558" s="1">
        <v>15.76</v>
      </c>
      <c r="G558" s="4">
        <v>70</v>
      </c>
      <c r="H558" s="1">
        <v>1.51</v>
      </c>
      <c r="I558" s="24">
        <f t="shared" si="8"/>
        <v>12.57211985288758</v>
      </c>
      <c r="J558" s="24" t="str">
        <f>VLOOKUP(I558,MAT_IND!C$6:D$12,2,TRUE)</f>
        <v>Algo Frío</v>
      </c>
      <c r="K558" s="11">
        <v>4</v>
      </c>
      <c r="L558" s="11" t="s">
        <v>474</v>
      </c>
      <c r="M558" s="11">
        <v>2</v>
      </c>
      <c r="N558" s="11">
        <v>-74.093363429999997</v>
      </c>
      <c r="O558" s="12">
        <v>4.5396614670000002</v>
      </c>
    </row>
    <row r="559" spans="1:15" x14ac:dyDescent="0.25">
      <c r="A559" s="10">
        <v>558</v>
      </c>
      <c r="B559" s="3" t="s">
        <v>547</v>
      </c>
      <c r="C559" s="3" t="s">
        <v>318</v>
      </c>
      <c r="D559" s="3" t="s">
        <v>1</v>
      </c>
      <c r="E559" s="3" t="s">
        <v>548</v>
      </c>
      <c r="F559" s="1">
        <v>15.76</v>
      </c>
      <c r="G559" s="4">
        <v>60</v>
      </c>
      <c r="H559" s="1">
        <v>1.51</v>
      </c>
      <c r="I559" s="24">
        <f t="shared" si="8"/>
        <v>11.463369852887581</v>
      </c>
      <c r="J559" s="24" t="str">
        <f>VLOOKUP(I559,MAT_IND!C$6:D$12,2,TRUE)</f>
        <v>Algo Frío</v>
      </c>
      <c r="K559" s="11">
        <v>4</v>
      </c>
      <c r="L559" s="11" t="s">
        <v>474</v>
      </c>
      <c r="M559" s="11">
        <v>2</v>
      </c>
      <c r="N559" s="11">
        <v>-74.097802270000003</v>
      </c>
      <c r="O559" s="12">
        <v>4.5416204090000001</v>
      </c>
    </row>
    <row r="560" spans="1:15" x14ac:dyDescent="0.25">
      <c r="A560" s="10">
        <v>559</v>
      </c>
      <c r="B560" s="3" t="s">
        <v>549</v>
      </c>
      <c r="C560" s="3" t="s">
        <v>318</v>
      </c>
      <c r="D560" s="3" t="s">
        <v>1</v>
      </c>
      <c r="E560" s="3" t="s">
        <v>515</v>
      </c>
      <c r="F560" s="1">
        <v>15.76</v>
      </c>
      <c r="G560" s="4">
        <v>70</v>
      </c>
      <c r="H560" s="1">
        <v>1.51</v>
      </c>
      <c r="I560" s="24">
        <f t="shared" si="8"/>
        <v>12.57211985288758</v>
      </c>
      <c r="J560" s="24" t="str">
        <f>VLOOKUP(I560,MAT_IND!C$6:D$12,2,TRUE)</f>
        <v>Algo Frío</v>
      </c>
      <c r="K560" s="11">
        <v>4</v>
      </c>
      <c r="L560" s="11" t="s">
        <v>474</v>
      </c>
      <c r="M560" s="11">
        <v>2</v>
      </c>
      <c r="N560" s="11">
        <v>-74.094585100000003</v>
      </c>
      <c r="O560" s="12">
        <v>4.5431524689999998</v>
      </c>
    </row>
    <row r="561" spans="1:15" x14ac:dyDescent="0.25">
      <c r="A561" s="10">
        <v>560</v>
      </c>
      <c r="B561" s="3" t="s">
        <v>464</v>
      </c>
      <c r="C561" s="3" t="s">
        <v>318</v>
      </c>
      <c r="D561" s="3" t="s">
        <v>1</v>
      </c>
      <c r="E561" s="3" t="s">
        <v>465</v>
      </c>
      <c r="F561" s="1">
        <v>15.76</v>
      </c>
      <c r="G561" s="4">
        <v>70</v>
      </c>
      <c r="H561" s="1">
        <v>1.51</v>
      </c>
      <c r="I561" s="24">
        <f t="shared" si="8"/>
        <v>12.57211985288758</v>
      </c>
      <c r="J561" s="24" t="str">
        <f>VLOOKUP(I561,MAT_IND!C$6:D$12,2,TRUE)</f>
        <v>Algo Frío</v>
      </c>
      <c r="K561" s="11">
        <v>4</v>
      </c>
      <c r="L561" s="11" t="s">
        <v>160</v>
      </c>
      <c r="M561" s="11">
        <v>2</v>
      </c>
      <c r="N561" s="11">
        <v>-74.092566450000007</v>
      </c>
      <c r="O561" s="12">
        <v>4.562841776</v>
      </c>
    </row>
    <row r="562" spans="1:15" x14ac:dyDescent="0.25">
      <c r="A562" s="10">
        <v>561</v>
      </c>
      <c r="B562" s="3" t="s">
        <v>466</v>
      </c>
      <c r="C562" s="3" t="s">
        <v>318</v>
      </c>
      <c r="D562" s="3" t="s">
        <v>1</v>
      </c>
      <c r="E562" s="3" t="s">
        <v>467</v>
      </c>
      <c r="F562" s="1">
        <v>15.76</v>
      </c>
      <c r="G562" s="4">
        <v>70</v>
      </c>
      <c r="H562" s="1">
        <v>1.51</v>
      </c>
      <c r="I562" s="24">
        <f t="shared" si="8"/>
        <v>12.57211985288758</v>
      </c>
      <c r="J562" s="24" t="str">
        <f>VLOOKUP(I562,MAT_IND!C$6:D$12,2,TRUE)</f>
        <v>Algo Frío</v>
      </c>
      <c r="K562" s="11">
        <v>4</v>
      </c>
      <c r="L562" s="11" t="s">
        <v>160</v>
      </c>
      <c r="M562" s="11">
        <v>2</v>
      </c>
      <c r="N562" s="11">
        <v>-74.095798860000002</v>
      </c>
      <c r="O562" s="12">
        <v>4.5592983040000004</v>
      </c>
    </row>
    <row r="563" spans="1:15" x14ac:dyDescent="0.25">
      <c r="A563" s="10">
        <v>562</v>
      </c>
      <c r="B563" s="3" t="s">
        <v>468</v>
      </c>
      <c r="C563" s="3" t="s">
        <v>318</v>
      </c>
      <c r="D563" s="3" t="s">
        <v>1</v>
      </c>
      <c r="E563" s="3" t="s">
        <v>469</v>
      </c>
      <c r="F563" s="1">
        <v>15.76</v>
      </c>
      <c r="G563" s="4">
        <v>70</v>
      </c>
      <c r="H563" s="1">
        <v>1.33</v>
      </c>
      <c r="I563" s="24">
        <f t="shared" si="8"/>
        <v>12.33082788773028</v>
      </c>
      <c r="J563" s="24" t="str">
        <f>VLOOKUP(I563,MAT_IND!C$6:D$12,2,TRUE)</f>
        <v>Algo Frío</v>
      </c>
      <c r="K563" s="11">
        <v>4</v>
      </c>
      <c r="L563" s="11" t="s">
        <v>160</v>
      </c>
      <c r="M563" s="11">
        <v>2</v>
      </c>
      <c r="N563" s="11">
        <v>-74.090108529999995</v>
      </c>
      <c r="O563" s="12">
        <v>4.5698311629999999</v>
      </c>
    </row>
    <row r="564" spans="1:15" x14ac:dyDescent="0.25">
      <c r="A564" s="10">
        <v>563</v>
      </c>
      <c r="B564" s="3" t="s">
        <v>550</v>
      </c>
      <c r="C564" s="3" t="s">
        <v>318</v>
      </c>
      <c r="D564" s="3" t="s">
        <v>1</v>
      </c>
      <c r="E564" s="3" t="s">
        <v>551</v>
      </c>
      <c r="F564" s="1">
        <v>15.76</v>
      </c>
      <c r="G564" s="4">
        <v>70</v>
      </c>
      <c r="H564" s="1">
        <v>1.33</v>
      </c>
      <c r="I564" s="24">
        <f t="shared" si="8"/>
        <v>12.33082788773028</v>
      </c>
      <c r="J564" s="24" t="str">
        <f>VLOOKUP(I564,MAT_IND!C$6:D$12,2,TRUE)</f>
        <v>Algo Frío</v>
      </c>
      <c r="K564" s="11">
        <v>4</v>
      </c>
      <c r="L564" s="11" t="s">
        <v>160</v>
      </c>
      <c r="M564" s="11">
        <v>2</v>
      </c>
      <c r="N564" s="11">
        <v>-74.086890870000005</v>
      </c>
      <c r="O564" s="12">
        <v>4.5692870189999999</v>
      </c>
    </row>
    <row r="565" spans="1:15" x14ac:dyDescent="0.25">
      <c r="A565" s="10">
        <v>564</v>
      </c>
      <c r="B565" s="3" t="s">
        <v>552</v>
      </c>
      <c r="C565" s="3" t="s">
        <v>318</v>
      </c>
      <c r="D565" s="3" t="s">
        <v>1</v>
      </c>
      <c r="E565" s="3" t="s">
        <v>553</v>
      </c>
      <c r="F565" s="1">
        <v>15.76</v>
      </c>
      <c r="G565" s="4">
        <v>70</v>
      </c>
      <c r="H565" s="1">
        <v>1.33</v>
      </c>
      <c r="I565" s="24">
        <f t="shared" si="8"/>
        <v>12.33082788773028</v>
      </c>
      <c r="J565" s="24" t="str">
        <f>VLOOKUP(I565,MAT_IND!C$6:D$12,2,TRUE)</f>
        <v>Algo Frío</v>
      </c>
      <c r="K565" s="11">
        <v>4</v>
      </c>
      <c r="L565" s="11" t="s">
        <v>160</v>
      </c>
      <c r="M565" s="11">
        <v>3</v>
      </c>
      <c r="N565" s="11">
        <v>-74.089830300000003</v>
      </c>
      <c r="O565" s="12">
        <v>4.5663787219999996</v>
      </c>
    </row>
    <row r="566" spans="1:15" x14ac:dyDescent="0.25">
      <c r="A566" s="10">
        <v>565</v>
      </c>
      <c r="B566" s="3" t="s">
        <v>554</v>
      </c>
      <c r="C566" s="3" t="s">
        <v>318</v>
      </c>
      <c r="D566" s="3" t="s">
        <v>1</v>
      </c>
      <c r="E566" s="3" t="s">
        <v>555</v>
      </c>
      <c r="F566" s="1">
        <v>15.76</v>
      </c>
      <c r="G566" s="4">
        <v>70</v>
      </c>
      <c r="H566" s="1">
        <v>1.33</v>
      </c>
      <c r="I566" s="24">
        <f t="shared" si="8"/>
        <v>12.33082788773028</v>
      </c>
      <c r="J566" s="24" t="str">
        <f>VLOOKUP(I566,MAT_IND!C$6:D$12,2,TRUE)</f>
        <v>Algo Frío</v>
      </c>
      <c r="K566" s="11">
        <v>4</v>
      </c>
      <c r="L566" s="11" t="s">
        <v>160</v>
      </c>
      <c r="M566" s="11">
        <v>2</v>
      </c>
      <c r="N566" s="11">
        <v>-74.089527059999995</v>
      </c>
      <c r="O566" s="12">
        <v>4.5708116409999997</v>
      </c>
    </row>
    <row r="567" spans="1:15" x14ac:dyDescent="0.25">
      <c r="A567" s="10">
        <v>566</v>
      </c>
      <c r="B567" s="3" t="s">
        <v>556</v>
      </c>
      <c r="C567" s="3" t="s">
        <v>318</v>
      </c>
      <c r="D567" s="3" t="s">
        <v>1</v>
      </c>
      <c r="E567" s="3" t="s">
        <v>557</v>
      </c>
      <c r="F567" s="1">
        <v>15.76</v>
      </c>
      <c r="G567" s="4">
        <v>70</v>
      </c>
      <c r="H567" s="1">
        <v>1.51</v>
      </c>
      <c r="I567" s="24">
        <f t="shared" si="8"/>
        <v>12.57211985288758</v>
      </c>
      <c r="J567" s="24" t="str">
        <f>VLOOKUP(I567,MAT_IND!C$6:D$12,2,TRUE)</f>
        <v>Algo Frío</v>
      </c>
      <c r="K567" s="11">
        <v>4</v>
      </c>
      <c r="L567" s="11" t="s">
        <v>160</v>
      </c>
      <c r="M567" s="11">
        <v>2</v>
      </c>
      <c r="N567" s="11">
        <v>-74.101606849999996</v>
      </c>
      <c r="O567" s="12">
        <v>4.5636093510000002</v>
      </c>
    </row>
    <row r="568" spans="1:15" x14ac:dyDescent="0.25">
      <c r="A568" s="10">
        <v>567</v>
      </c>
      <c r="B568" s="3" t="s">
        <v>558</v>
      </c>
      <c r="C568" s="3" t="s">
        <v>318</v>
      </c>
      <c r="D568" s="3" t="s">
        <v>1</v>
      </c>
      <c r="E568" s="3" t="s">
        <v>559</v>
      </c>
      <c r="F568" s="1">
        <v>15.76</v>
      </c>
      <c r="G568" s="4">
        <v>70</v>
      </c>
      <c r="H568" s="1">
        <v>1.51</v>
      </c>
      <c r="I568" s="24">
        <f t="shared" si="8"/>
        <v>12.57211985288758</v>
      </c>
      <c r="J568" s="24" t="str">
        <f>VLOOKUP(I568,MAT_IND!C$6:D$12,2,TRUE)</f>
        <v>Algo Frío</v>
      </c>
      <c r="K568" s="11">
        <v>4</v>
      </c>
      <c r="L568" s="11" t="s">
        <v>160</v>
      </c>
      <c r="M568" s="11">
        <v>2</v>
      </c>
      <c r="N568" s="11">
        <v>-74.101079709999993</v>
      </c>
      <c r="O568" s="12">
        <v>4.5616636679999996</v>
      </c>
    </row>
    <row r="569" spans="1:15" x14ac:dyDescent="0.25">
      <c r="A569" s="10">
        <v>568</v>
      </c>
      <c r="B569" s="3" t="s">
        <v>560</v>
      </c>
      <c r="C569" s="3" t="s">
        <v>318</v>
      </c>
      <c r="D569" s="3" t="s">
        <v>1</v>
      </c>
      <c r="E569" s="3" t="s">
        <v>561</v>
      </c>
      <c r="F569" s="1">
        <v>15.76</v>
      </c>
      <c r="G569" s="4">
        <v>70</v>
      </c>
      <c r="H569" s="1">
        <v>1.51</v>
      </c>
      <c r="I569" s="24">
        <f t="shared" si="8"/>
        <v>12.57211985288758</v>
      </c>
      <c r="J569" s="24" t="str">
        <f>VLOOKUP(I569,MAT_IND!C$6:D$12,2,TRUE)</f>
        <v>Algo Frío</v>
      </c>
      <c r="K569" s="11">
        <v>4</v>
      </c>
      <c r="L569" s="11" t="s">
        <v>160</v>
      </c>
      <c r="M569" s="11">
        <v>2</v>
      </c>
      <c r="N569" s="11">
        <v>-74.094237370000002</v>
      </c>
      <c r="O569" s="12">
        <v>4.5566256489999999</v>
      </c>
    </row>
    <row r="570" spans="1:15" x14ac:dyDescent="0.25">
      <c r="A570" s="10">
        <v>569</v>
      </c>
      <c r="B570" s="3" t="s">
        <v>562</v>
      </c>
      <c r="C570" s="3" t="s">
        <v>318</v>
      </c>
      <c r="D570" s="3" t="s">
        <v>1</v>
      </c>
      <c r="E570" s="3" t="s">
        <v>563</v>
      </c>
      <c r="F570" s="1">
        <v>15.76</v>
      </c>
      <c r="G570" s="4">
        <v>70</v>
      </c>
      <c r="H570" s="1">
        <v>1.33</v>
      </c>
      <c r="I570" s="24">
        <f t="shared" si="8"/>
        <v>12.33082788773028</v>
      </c>
      <c r="J570" s="24" t="str">
        <f>VLOOKUP(I570,MAT_IND!C$6:D$12,2,TRUE)</f>
        <v>Algo Frío</v>
      </c>
      <c r="K570" s="11">
        <v>4</v>
      </c>
      <c r="L570" s="11" t="s">
        <v>160</v>
      </c>
      <c r="M570" s="11">
        <v>2</v>
      </c>
      <c r="N570" s="11">
        <v>-74.092163229999997</v>
      </c>
      <c r="O570" s="12">
        <v>4.5688907910000003</v>
      </c>
    </row>
    <row r="571" spans="1:15" x14ac:dyDescent="0.25">
      <c r="A571" s="10">
        <v>570</v>
      </c>
      <c r="B571" s="3" t="s">
        <v>564</v>
      </c>
      <c r="C571" s="3" t="s">
        <v>318</v>
      </c>
      <c r="D571" s="3" t="s">
        <v>1</v>
      </c>
      <c r="E571" s="3" t="s">
        <v>565</v>
      </c>
      <c r="F571" s="1">
        <v>15.76</v>
      </c>
      <c r="G571" s="4">
        <v>70</v>
      </c>
      <c r="H571" s="1">
        <v>1.51</v>
      </c>
      <c r="I571" s="24">
        <f t="shared" si="8"/>
        <v>12.57211985288758</v>
      </c>
      <c r="J571" s="24" t="str">
        <f>VLOOKUP(I571,MAT_IND!C$6:D$12,2,TRUE)</f>
        <v>Algo Frío</v>
      </c>
      <c r="K571" s="11">
        <v>4</v>
      </c>
      <c r="L571" s="11" t="s">
        <v>160</v>
      </c>
      <c r="M571" s="11">
        <v>3</v>
      </c>
      <c r="N571" s="11">
        <v>-74.097083789999999</v>
      </c>
      <c r="O571" s="12">
        <v>4.5702968759999996</v>
      </c>
    </row>
    <row r="572" spans="1:15" x14ac:dyDescent="0.25">
      <c r="A572" s="10">
        <v>571</v>
      </c>
      <c r="B572" s="3" t="s">
        <v>566</v>
      </c>
      <c r="C572" s="3" t="s">
        <v>318</v>
      </c>
      <c r="D572" s="3" t="s">
        <v>1</v>
      </c>
      <c r="E572" s="3" t="s">
        <v>567</v>
      </c>
      <c r="F572" s="1">
        <v>15.76</v>
      </c>
      <c r="G572" s="4">
        <v>70</v>
      </c>
      <c r="H572" s="1">
        <v>1.51</v>
      </c>
      <c r="I572" s="24">
        <f t="shared" si="8"/>
        <v>12.57211985288758</v>
      </c>
      <c r="J572" s="24" t="str">
        <f>VLOOKUP(I572,MAT_IND!C$6:D$12,2,TRUE)</f>
        <v>Algo Frío</v>
      </c>
      <c r="K572" s="11">
        <v>4</v>
      </c>
      <c r="L572" s="11" t="s">
        <v>160</v>
      </c>
      <c r="M572" s="11">
        <v>3</v>
      </c>
      <c r="N572" s="11">
        <v>-74.096653090000004</v>
      </c>
      <c r="O572" s="12">
        <v>4.5687793870000002</v>
      </c>
    </row>
    <row r="573" spans="1:15" x14ac:dyDescent="0.25">
      <c r="A573" s="10">
        <v>572</v>
      </c>
      <c r="B573" s="3" t="s">
        <v>568</v>
      </c>
      <c r="C573" s="3" t="s">
        <v>318</v>
      </c>
      <c r="D573" s="3" t="s">
        <v>1</v>
      </c>
      <c r="E573" s="3" t="s">
        <v>569</v>
      </c>
      <c r="F573" s="1">
        <v>15.76</v>
      </c>
      <c r="G573" s="4">
        <v>70</v>
      </c>
      <c r="H573" s="1">
        <v>1.51</v>
      </c>
      <c r="I573" s="24">
        <f t="shared" si="8"/>
        <v>12.57211985288758</v>
      </c>
      <c r="J573" s="24" t="str">
        <f>VLOOKUP(I573,MAT_IND!C$6:D$12,2,TRUE)</f>
        <v>Algo Frío</v>
      </c>
      <c r="K573" s="11">
        <v>4</v>
      </c>
      <c r="L573" s="11" t="s">
        <v>160</v>
      </c>
      <c r="M573" s="11">
        <v>2</v>
      </c>
      <c r="N573" s="11">
        <v>-74.102374010000005</v>
      </c>
      <c r="O573" s="12">
        <v>4.5651055469999999</v>
      </c>
    </row>
    <row r="574" spans="1:15" x14ac:dyDescent="0.25">
      <c r="A574" s="10">
        <v>573</v>
      </c>
      <c r="B574" s="3" t="s">
        <v>570</v>
      </c>
      <c r="C574" s="3" t="s">
        <v>318</v>
      </c>
      <c r="D574" s="3" t="s">
        <v>1</v>
      </c>
      <c r="E574" s="3" t="s">
        <v>571</v>
      </c>
      <c r="F574" s="1">
        <v>15.76</v>
      </c>
      <c r="G574" s="4">
        <v>70</v>
      </c>
      <c r="H574" s="1">
        <v>1.51</v>
      </c>
      <c r="I574" s="24">
        <f t="shared" si="8"/>
        <v>12.57211985288758</v>
      </c>
      <c r="J574" s="24" t="str">
        <f>VLOOKUP(I574,MAT_IND!C$6:D$12,2,TRUE)</f>
        <v>Algo Frío</v>
      </c>
      <c r="K574" s="11">
        <v>4</v>
      </c>
      <c r="L574" s="11" t="s">
        <v>160</v>
      </c>
      <c r="M574" s="11">
        <v>2</v>
      </c>
      <c r="N574" s="11">
        <v>-74.099583460000005</v>
      </c>
      <c r="O574" s="12">
        <v>4.5633887509999997</v>
      </c>
    </row>
    <row r="575" spans="1:15" x14ac:dyDescent="0.25">
      <c r="A575" s="10">
        <v>574</v>
      </c>
      <c r="B575" s="3" t="s">
        <v>572</v>
      </c>
      <c r="C575" s="3" t="s">
        <v>318</v>
      </c>
      <c r="D575" s="3" t="s">
        <v>1</v>
      </c>
      <c r="E575" s="3" t="s">
        <v>573</v>
      </c>
      <c r="F575" s="1">
        <v>15.76</v>
      </c>
      <c r="G575" s="4">
        <v>70</v>
      </c>
      <c r="H575" s="1">
        <v>1.51</v>
      </c>
      <c r="I575" s="24">
        <f t="shared" si="8"/>
        <v>12.57211985288758</v>
      </c>
      <c r="J575" s="24" t="str">
        <f>VLOOKUP(I575,MAT_IND!C$6:D$12,2,TRUE)</f>
        <v>Algo Frío</v>
      </c>
      <c r="K575" s="11">
        <v>4</v>
      </c>
      <c r="L575" s="11" t="s">
        <v>160</v>
      </c>
      <c r="M575" s="11">
        <v>3</v>
      </c>
      <c r="N575" s="11">
        <v>-74.098533500000002</v>
      </c>
      <c r="O575" s="12">
        <v>4.5660451269999998</v>
      </c>
    </row>
    <row r="576" spans="1:15" x14ac:dyDescent="0.25">
      <c r="A576" s="10">
        <v>575</v>
      </c>
      <c r="B576" s="3" t="s">
        <v>574</v>
      </c>
      <c r="C576" s="3" t="s">
        <v>318</v>
      </c>
      <c r="D576" s="3" t="s">
        <v>1</v>
      </c>
      <c r="E576" s="3" t="s">
        <v>573</v>
      </c>
      <c r="F576" s="1">
        <v>15.76</v>
      </c>
      <c r="G576" s="4">
        <v>70</v>
      </c>
      <c r="H576" s="1">
        <v>1.51</v>
      </c>
      <c r="I576" s="24">
        <f t="shared" si="8"/>
        <v>12.57211985288758</v>
      </c>
      <c r="J576" s="24" t="str">
        <f>VLOOKUP(I576,MAT_IND!C$6:D$12,2,TRUE)</f>
        <v>Algo Frío</v>
      </c>
      <c r="K576" s="11">
        <v>4</v>
      </c>
      <c r="L576" s="11" t="s">
        <v>160</v>
      </c>
      <c r="M576" s="11">
        <v>3</v>
      </c>
      <c r="N576" s="11">
        <v>-74.099164040000005</v>
      </c>
      <c r="O576" s="12">
        <v>4.5673438639999997</v>
      </c>
    </row>
    <row r="577" spans="1:15" x14ac:dyDescent="0.25">
      <c r="A577" s="10">
        <v>576</v>
      </c>
      <c r="B577" s="3" t="s">
        <v>575</v>
      </c>
      <c r="C577" s="3" t="s">
        <v>318</v>
      </c>
      <c r="D577" s="3" t="s">
        <v>1</v>
      </c>
      <c r="E577" s="3" t="s">
        <v>553</v>
      </c>
      <c r="F577" s="1">
        <v>15.76</v>
      </c>
      <c r="G577" s="4">
        <v>70</v>
      </c>
      <c r="H577" s="1">
        <v>1.33</v>
      </c>
      <c r="I577" s="24">
        <f t="shared" si="8"/>
        <v>12.33082788773028</v>
      </c>
      <c r="J577" s="24" t="str">
        <f>VLOOKUP(I577,MAT_IND!C$6:D$12,2,TRUE)</f>
        <v>Algo Frío</v>
      </c>
      <c r="K577" s="11">
        <v>4</v>
      </c>
      <c r="L577" s="11" t="s">
        <v>160</v>
      </c>
      <c r="M577" s="11">
        <v>3</v>
      </c>
      <c r="N577" s="11">
        <v>-74.091014439999995</v>
      </c>
      <c r="O577" s="12">
        <v>4.5672136840000004</v>
      </c>
    </row>
    <row r="578" spans="1:15" x14ac:dyDescent="0.25">
      <c r="A578" s="10">
        <v>577</v>
      </c>
      <c r="B578" s="3" t="s">
        <v>576</v>
      </c>
      <c r="C578" s="3" t="s">
        <v>318</v>
      </c>
      <c r="D578" s="3" t="s">
        <v>1</v>
      </c>
      <c r="E578" s="3" t="s">
        <v>577</v>
      </c>
      <c r="F578" s="1">
        <v>15.76</v>
      </c>
      <c r="G578" s="4">
        <v>70</v>
      </c>
      <c r="H578" s="1">
        <v>1.33</v>
      </c>
      <c r="I578" s="24">
        <f t="shared" si="8"/>
        <v>12.33082788773028</v>
      </c>
      <c r="J578" s="24" t="str">
        <f>VLOOKUP(I578,MAT_IND!C$6:D$12,2,TRUE)</f>
        <v>Algo Frío</v>
      </c>
      <c r="K578" s="11">
        <v>4</v>
      </c>
      <c r="L578" s="11" t="s">
        <v>160</v>
      </c>
      <c r="M578" s="11">
        <v>3</v>
      </c>
      <c r="N578" s="11">
        <v>-74.094342470000001</v>
      </c>
      <c r="O578" s="12">
        <v>4.571247616</v>
      </c>
    </row>
    <row r="579" spans="1:15" x14ac:dyDescent="0.25">
      <c r="A579" s="10">
        <v>578</v>
      </c>
      <c r="B579" s="3" t="s">
        <v>578</v>
      </c>
      <c r="C579" s="3" t="s">
        <v>318</v>
      </c>
      <c r="D579" s="3" t="s">
        <v>1</v>
      </c>
      <c r="E579" s="3" t="s">
        <v>571</v>
      </c>
      <c r="F579" s="1">
        <v>15.76</v>
      </c>
      <c r="G579" s="4">
        <v>70</v>
      </c>
      <c r="H579" s="1">
        <v>1.51</v>
      </c>
      <c r="I579" s="24">
        <f t="shared" ref="I579:I642" si="9">(((33.5-F579)*(0.05+0.18*SQRT(H579)+(G579/160))))</f>
        <v>12.57211985288758</v>
      </c>
      <c r="J579" s="24" t="str">
        <f>VLOOKUP(I579,MAT_IND!C$6:D$12,2,TRUE)</f>
        <v>Algo Frío</v>
      </c>
      <c r="K579" s="11">
        <v>4</v>
      </c>
      <c r="L579" s="11" t="s">
        <v>160</v>
      </c>
      <c r="M579" s="11">
        <v>2</v>
      </c>
      <c r="N579" s="11">
        <v>-74.098057179999998</v>
      </c>
      <c r="O579" s="12">
        <v>4.5640900670000004</v>
      </c>
    </row>
    <row r="580" spans="1:15" x14ac:dyDescent="0.25">
      <c r="A580" s="10">
        <v>579</v>
      </c>
      <c r="B580" s="3" t="s">
        <v>579</v>
      </c>
      <c r="C580" s="3" t="s">
        <v>318</v>
      </c>
      <c r="D580" s="3" t="s">
        <v>1</v>
      </c>
      <c r="E580" s="3" t="s">
        <v>580</v>
      </c>
      <c r="F580" s="1">
        <v>15.76</v>
      </c>
      <c r="G580" s="4">
        <v>70</v>
      </c>
      <c r="H580" s="1">
        <v>1.33</v>
      </c>
      <c r="I580" s="24">
        <f t="shared" si="9"/>
        <v>12.33082788773028</v>
      </c>
      <c r="J580" s="24" t="str">
        <f>VLOOKUP(I580,MAT_IND!C$6:D$12,2,TRUE)</f>
        <v>Algo Frío</v>
      </c>
      <c r="K580" s="11">
        <v>4</v>
      </c>
      <c r="L580" s="11" t="s">
        <v>160</v>
      </c>
      <c r="M580" s="11">
        <v>2</v>
      </c>
      <c r="N580" s="11">
        <v>-74.088924770000006</v>
      </c>
      <c r="O580" s="12">
        <v>4.5693517699999999</v>
      </c>
    </row>
    <row r="581" spans="1:15" x14ac:dyDescent="0.25">
      <c r="A581" s="10">
        <v>580</v>
      </c>
      <c r="B581" s="3" t="s">
        <v>581</v>
      </c>
      <c r="C581" s="3" t="s">
        <v>318</v>
      </c>
      <c r="D581" s="3" t="s">
        <v>1</v>
      </c>
      <c r="E581" s="3" t="s">
        <v>582</v>
      </c>
      <c r="F581" s="1">
        <v>15.76</v>
      </c>
      <c r="G581" s="4">
        <v>70</v>
      </c>
      <c r="H581" s="1">
        <v>1.51</v>
      </c>
      <c r="I581" s="24">
        <f t="shared" si="9"/>
        <v>12.57211985288758</v>
      </c>
      <c r="J581" s="24" t="str">
        <f>VLOOKUP(I581,MAT_IND!C$6:D$12,2,TRUE)</f>
        <v>Algo Frío</v>
      </c>
      <c r="K581" s="11">
        <v>4</v>
      </c>
      <c r="L581" s="11" t="s">
        <v>160</v>
      </c>
      <c r="M581" s="11">
        <v>2</v>
      </c>
      <c r="N581" s="11">
        <v>-74.094403760000006</v>
      </c>
      <c r="O581" s="12">
        <v>4.5601351560000003</v>
      </c>
    </row>
    <row r="582" spans="1:15" x14ac:dyDescent="0.25">
      <c r="A582" s="10">
        <v>581</v>
      </c>
      <c r="B582" s="3" t="s">
        <v>583</v>
      </c>
      <c r="C582" s="3" t="s">
        <v>318</v>
      </c>
      <c r="D582" s="3" t="s">
        <v>1</v>
      </c>
      <c r="E582" s="3" t="s">
        <v>571</v>
      </c>
      <c r="F582" s="1">
        <v>15.76</v>
      </c>
      <c r="G582" s="4">
        <v>70</v>
      </c>
      <c r="H582" s="1">
        <v>1.51</v>
      </c>
      <c r="I582" s="24">
        <f t="shared" si="9"/>
        <v>12.57211985288758</v>
      </c>
      <c r="J582" s="24" t="str">
        <f>VLOOKUP(I582,MAT_IND!C$6:D$12,2,TRUE)</f>
        <v>Algo Frío</v>
      </c>
      <c r="K582" s="11">
        <v>4</v>
      </c>
      <c r="L582" s="11" t="s">
        <v>160</v>
      </c>
      <c r="M582" s="11">
        <v>2</v>
      </c>
      <c r="N582" s="11">
        <v>-74.097390959999998</v>
      </c>
      <c r="O582" s="12">
        <v>4.5589043089999999</v>
      </c>
    </row>
    <row r="583" spans="1:15" x14ac:dyDescent="0.25">
      <c r="A583" s="10">
        <v>582</v>
      </c>
      <c r="B583" s="3" t="s">
        <v>584</v>
      </c>
      <c r="C583" s="3" t="s">
        <v>318</v>
      </c>
      <c r="D583" s="3" t="s">
        <v>1</v>
      </c>
      <c r="E583" s="3" t="s">
        <v>585</v>
      </c>
      <c r="F583" s="1">
        <v>15.76</v>
      </c>
      <c r="G583" s="4">
        <v>70</v>
      </c>
      <c r="H583" s="1">
        <v>1.51</v>
      </c>
      <c r="I583" s="24">
        <f t="shared" si="9"/>
        <v>12.57211985288758</v>
      </c>
      <c r="J583" s="24" t="str">
        <f>VLOOKUP(I583,MAT_IND!C$6:D$12,2,TRUE)</f>
        <v>Algo Frío</v>
      </c>
      <c r="K583" s="11">
        <v>4</v>
      </c>
      <c r="L583" s="11" t="s">
        <v>160</v>
      </c>
      <c r="M583" s="11">
        <v>3</v>
      </c>
      <c r="N583" s="11">
        <v>-74.098913749999994</v>
      </c>
      <c r="O583" s="12">
        <v>4.5693958060000002</v>
      </c>
    </row>
    <row r="584" spans="1:15" x14ac:dyDescent="0.25">
      <c r="A584" s="10">
        <v>583</v>
      </c>
      <c r="B584" s="3" t="s">
        <v>586</v>
      </c>
      <c r="C584" s="3" t="s">
        <v>318</v>
      </c>
      <c r="D584" s="3" t="s">
        <v>1</v>
      </c>
      <c r="E584" s="3" t="s">
        <v>587</v>
      </c>
      <c r="F584" s="1">
        <v>15.76</v>
      </c>
      <c r="G584" s="4">
        <v>70</v>
      </c>
      <c r="H584" s="1">
        <v>1.51</v>
      </c>
      <c r="I584" s="24">
        <f t="shared" si="9"/>
        <v>12.57211985288758</v>
      </c>
      <c r="J584" s="24" t="str">
        <f>VLOOKUP(I584,MAT_IND!C$6:D$12,2,TRUE)</f>
        <v>Algo Frío</v>
      </c>
      <c r="K584" s="11">
        <v>4</v>
      </c>
      <c r="L584" s="11" t="s">
        <v>160</v>
      </c>
      <c r="M584" s="11">
        <v>2</v>
      </c>
      <c r="N584" s="11">
        <v>-74.092266609999996</v>
      </c>
      <c r="O584" s="12">
        <v>4.5591437690000003</v>
      </c>
    </row>
    <row r="585" spans="1:15" x14ac:dyDescent="0.25">
      <c r="A585" s="10">
        <v>584</v>
      </c>
      <c r="B585" s="3" t="s">
        <v>588</v>
      </c>
      <c r="C585" s="3" t="s">
        <v>318</v>
      </c>
      <c r="D585" s="3" t="s">
        <v>1</v>
      </c>
      <c r="E585" s="3" t="s">
        <v>589</v>
      </c>
      <c r="F585" s="1">
        <v>15.76</v>
      </c>
      <c r="G585" s="4">
        <v>70</v>
      </c>
      <c r="H585" s="1">
        <v>1.33</v>
      </c>
      <c r="I585" s="24">
        <f t="shared" si="9"/>
        <v>12.33082788773028</v>
      </c>
      <c r="J585" s="24" t="str">
        <f>VLOOKUP(I585,MAT_IND!C$6:D$12,2,TRUE)</f>
        <v>Algo Frío</v>
      </c>
      <c r="K585" s="11">
        <v>4</v>
      </c>
      <c r="L585" s="11" t="s">
        <v>160</v>
      </c>
      <c r="M585" s="11">
        <v>2</v>
      </c>
      <c r="N585" s="11">
        <v>-74.088025939999994</v>
      </c>
      <c r="O585" s="12">
        <v>4.5671275419999997</v>
      </c>
    </row>
    <row r="586" spans="1:15" x14ac:dyDescent="0.25">
      <c r="A586" s="10">
        <v>585</v>
      </c>
      <c r="B586" s="3" t="s">
        <v>590</v>
      </c>
      <c r="C586" s="3" t="s">
        <v>318</v>
      </c>
      <c r="D586" s="3" t="s">
        <v>1</v>
      </c>
      <c r="E586" s="3" t="s">
        <v>591</v>
      </c>
      <c r="F586" s="1">
        <v>15.76</v>
      </c>
      <c r="G586" s="4">
        <v>70</v>
      </c>
      <c r="H586" s="1">
        <v>1.51</v>
      </c>
      <c r="I586" s="24">
        <f t="shared" si="9"/>
        <v>12.57211985288758</v>
      </c>
      <c r="J586" s="24" t="str">
        <f>VLOOKUP(I586,MAT_IND!C$6:D$12,2,TRUE)</f>
        <v>Algo Frío</v>
      </c>
      <c r="K586" s="11">
        <v>4</v>
      </c>
      <c r="L586" s="11" t="s">
        <v>160</v>
      </c>
      <c r="M586" s="11">
        <v>2</v>
      </c>
      <c r="N586" s="11">
        <v>-74.088834489999996</v>
      </c>
      <c r="O586" s="12">
        <v>4.5504216099999999</v>
      </c>
    </row>
    <row r="587" spans="1:15" x14ac:dyDescent="0.25">
      <c r="A587" s="10">
        <v>586</v>
      </c>
      <c r="B587" s="3" t="s">
        <v>592</v>
      </c>
      <c r="C587" s="3" t="s">
        <v>318</v>
      </c>
      <c r="D587" s="3" t="s">
        <v>1</v>
      </c>
      <c r="E587" s="3" t="s">
        <v>440</v>
      </c>
      <c r="F587" s="1">
        <v>15.76</v>
      </c>
      <c r="G587" s="4">
        <v>70</v>
      </c>
      <c r="H587" s="1">
        <v>1.51</v>
      </c>
      <c r="I587" s="24">
        <f t="shared" si="9"/>
        <v>12.57211985288758</v>
      </c>
      <c r="J587" s="24" t="str">
        <f>VLOOKUP(I587,MAT_IND!C$6:D$12,2,TRUE)</f>
        <v>Algo Frío</v>
      </c>
      <c r="K587" s="11">
        <v>4</v>
      </c>
      <c r="L587" s="11" t="s">
        <v>160</v>
      </c>
      <c r="M587" s="11">
        <v>2</v>
      </c>
      <c r="N587" s="11">
        <v>-74.099430310000002</v>
      </c>
      <c r="O587" s="12">
        <v>4.5493460280000004</v>
      </c>
    </row>
    <row r="588" spans="1:15" x14ac:dyDescent="0.25">
      <c r="A588" s="10">
        <v>587</v>
      </c>
      <c r="B588" s="3" t="s">
        <v>593</v>
      </c>
      <c r="C588" s="3" t="s">
        <v>318</v>
      </c>
      <c r="D588" s="3" t="s">
        <v>1</v>
      </c>
      <c r="E588" s="3" t="s">
        <v>440</v>
      </c>
      <c r="F588" s="1">
        <v>15.76</v>
      </c>
      <c r="G588" s="4">
        <v>70</v>
      </c>
      <c r="H588" s="1">
        <v>1.51</v>
      </c>
      <c r="I588" s="24">
        <f t="shared" si="9"/>
        <v>12.57211985288758</v>
      </c>
      <c r="J588" s="24" t="str">
        <f>VLOOKUP(I588,MAT_IND!C$6:D$12,2,TRUE)</f>
        <v>Algo Frío</v>
      </c>
      <c r="K588" s="11">
        <v>4</v>
      </c>
      <c r="L588" s="11" t="s">
        <v>160</v>
      </c>
      <c r="M588" s="11">
        <v>2</v>
      </c>
      <c r="N588" s="11">
        <v>-74.096248970000005</v>
      </c>
      <c r="O588" s="12">
        <v>4.5492430610000003</v>
      </c>
    </row>
    <row r="589" spans="1:15" x14ac:dyDescent="0.25">
      <c r="A589" s="10">
        <v>588</v>
      </c>
      <c r="B589" s="3" t="s">
        <v>594</v>
      </c>
      <c r="C589" s="3" t="s">
        <v>318</v>
      </c>
      <c r="D589" s="3" t="s">
        <v>1</v>
      </c>
      <c r="E589" s="3" t="s">
        <v>507</v>
      </c>
      <c r="F589" s="1">
        <v>15.76</v>
      </c>
      <c r="G589" s="4">
        <v>70</v>
      </c>
      <c r="H589" s="1">
        <v>1.51</v>
      </c>
      <c r="I589" s="24">
        <f t="shared" si="9"/>
        <v>12.57211985288758</v>
      </c>
      <c r="J589" s="24" t="str">
        <f>VLOOKUP(I589,MAT_IND!C$6:D$12,2,TRUE)</f>
        <v>Algo Frío</v>
      </c>
      <c r="K589" s="11">
        <v>4</v>
      </c>
      <c r="L589" s="11" t="s">
        <v>474</v>
      </c>
      <c r="M589" s="11">
        <v>2</v>
      </c>
      <c r="N589" s="11">
        <v>-74.085682039999995</v>
      </c>
      <c r="O589" s="12">
        <v>4.5369825849999996</v>
      </c>
    </row>
    <row r="590" spans="1:15" x14ac:dyDescent="0.25">
      <c r="A590" s="10">
        <v>589</v>
      </c>
      <c r="B590" s="3" t="s">
        <v>595</v>
      </c>
      <c r="C590" s="3" t="s">
        <v>318</v>
      </c>
      <c r="D590" s="3" t="s">
        <v>1</v>
      </c>
      <c r="E590" s="3" t="s">
        <v>596</v>
      </c>
      <c r="F590" s="1">
        <v>15.76</v>
      </c>
      <c r="G590" s="4">
        <v>70</v>
      </c>
      <c r="H590" s="1">
        <v>1.51</v>
      </c>
      <c r="I590" s="24">
        <f t="shared" si="9"/>
        <v>12.57211985288758</v>
      </c>
      <c r="J590" s="24" t="str">
        <f>VLOOKUP(I590,MAT_IND!C$6:D$12,2,TRUE)</f>
        <v>Algo Frío</v>
      </c>
      <c r="K590" s="11">
        <v>4</v>
      </c>
      <c r="L590" s="11" t="s">
        <v>160</v>
      </c>
      <c r="M590" s="11">
        <v>2</v>
      </c>
      <c r="N590" s="11">
        <v>-74.10456662</v>
      </c>
      <c r="O590" s="12">
        <v>4.5645170339999996</v>
      </c>
    </row>
    <row r="591" spans="1:15" x14ac:dyDescent="0.25">
      <c r="A591" s="10">
        <v>590</v>
      </c>
      <c r="B591" s="3" t="s">
        <v>597</v>
      </c>
      <c r="C591" s="3" t="s">
        <v>318</v>
      </c>
      <c r="D591" s="3" t="s">
        <v>1</v>
      </c>
      <c r="E591" s="3" t="s">
        <v>598</v>
      </c>
      <c r="F591" s="1">
        <v>15.76</v>
      </c>
      <c r="G591" s="4">
        <v>70</v>
      </c>
      <c r="H591" s="1">
        <v>1.51</v>
      </c>
      <c r="I591" s="24">
        <f t="shared" si="9"/>
        <v>12.57211985288758</v>
      </c>
      <c r="J591" s="24" t="str">
        <f>VLOOKUP(I591,MAT_IND!C$6:D$12,2,TRUE)</f>
        <v>Algo Frío</v>
      </c>
      <c r="K591" s="11">
        <v>4</v>
      </c>
      <c r="L591" s="11" t="s">
        <v>160</v>
      </c>
      <c r="M591" s="11">
        <v>2</v>
      </c>
      <c r="N591" s="11">
        <v>-74.092591889999994</v>
      </c>
      <c r="O591" s="12">
        <v>4.5549624179999997</v>
      </c>
    </row>
    <row r="592" spans="1:15" x14ac:dyDescent="0.25">
      <c r="A592" s="10">
        <v>591</v>
      </c>
      <c r="B592" s="3" t="s">
        <v>599</v>
      </c>
      <c r="C592" s="3" t="s">
        <v>318</v>
      </c>
      <c r="D592" s="3" t="s">
        <v>1</v>
      </c>
      <c r="E592" s="3" t="s">
        <v>600</v>
      </c>
      <c r="F592" s="1">
        <v>15.76</v>
      </c>
      <c r="G592" s="4">
        <v>70</v>
      </c>
      <c r="H592" s="1">
        <v>1.51</v>
      </c>
      <c r="I592" s="24">
        <f t="shared" si="9"/>
        <v>12.57211985288758</v>
      </c>
      <c r="J592" s="24" t="str">
        <f>VLOOKUP(I592,MAT_IND!C$6:D$12,2,TRUE)</f>
        <v>Algo Frío</v>
      </c>
      <c r="K592" s="11">
        <v>4</v>
      </c>
      <c r="L592" s="11" t="s">
        <v>344</v>
      </c>
      <c r="M592" s="11">
        <v>1</v>
      </c>
      <c r="N592" s="11">
        <v>-74.074047550000003</v>
      </c>
      <c r="O592" s="12">
        <v>4.5643896990000004</v>
      </c>
    </row>
    <row r="593" spans="1:15" x14ac:dyDescent="0.25">
      <c r="A593" s="10">
        <v>592</v>
      </c>
      <c r="B593" s="3" t="s">
        <v>470</v>
      </c>
      <c r="C593" s="3" t="s">
        <v>318</v>
      </c>
      <c r="D593" s="3" t="s">
        <v>1</v>
      </c>
      <c r="E593" s="3" t="s">
        <v>343</v>
      </c>
      <c r="F593" s="1">
        <v>15.76</v>
      </c>
      <c r="G593" s="4">
        <v>70</v>
      </c>
      <c r="H593" s="1">
        <v>1.51</v>
      </c>
      <c r="I593" s="24">
        <f t="shared" si="9"/>
        <v>12.57211985288758</v>
      </c>
      <c r="J593" s="24" t="str">
        <f>VLOOKUP(I593,MAT_IND!C$6:D$12,2,TRUE)</f>
        <v>Algo Frío</v>
      </c>
      <c r="K593" s="11">
        <v>4</v>
      </c>
      <c r="L593" s="11" t="s">
        <v>344</v>
      </c>
      <c r="M593" s="11">
        <v>1</v>
      </c>
      <c r="N593" s="11">
        <v>-74.072232720000002</v>
      </c>
      <c r="O593" s="12">
        <v>4.5648911700000001</v>
      </c>
    </row>
    <row r="594" spans="1:15" x14ac:dyDescent="0.25">
      <c r="A594" s="10">
        <v>593</v>
      </c>
      <c r="B594" s="3" t="s">
        <v>471</v>
      </c>
      <c r="C594" s="3" t="s">
        <v>318</v>
      </c>
      <c r="D594" s="3" t="s">
        <v>1</v>
      </c>
      <c r="E594" s="3" t="s">
        <v>343</v>
      </c>
      <c r="F594" s="1">
        <v>15.76</v>
      </c>
      <c r="G594" s="4">
        <v>70</v>
      </c>
      <c r="H594" s="1">
        <v>1.51</v>
      </c>
      <c r="I594" s="24">
        <f t="shared" si="9"/>
        <v>12.57211985288758</v>
      </c>
      <c r="J594" s="24" t="str">
        <f>VLOOKUP(I594,MAT_IND!C$6:D$12,2,TRUE)</f>
        <v>Algo Frío</v>
      </c>
      <c r="K594" s="11">
        <v>4</v>
      </c>
      <c r="L594" s="11" t="s">
        <v>344</v>
      </c>
      <c r="M594" s="11">
        <v>1</v>
      </c>
      <c r="N594" s="11">
        <v>-74.069860559999995</v>
      </c>
      <c r="O594" s="12">
        <v>4.5645609250000003</v>
      </c>
    </row>
    <row r="595" spans="1:15" x14ac:dyDescent="0.25">
      <c r="A595" s="10">
        <v>594</v>
      </c>
      <c r="B595" s="3" t="s">
        <v>472</v>
      </c>
      <c r="C595" s="3" t="s">
        <v>318</v>
      </c>
      <c r="D595" s="3" t="s">
        <v>1</v>
      </c>
      <c r="E595" s="3" t="s">
        <v>473</v>
      </c>
      <c r="F595" s="1">
        <v>15.76</v>
      </c>
      <c r="G595" s="4">
        <v>70</v>
      </c>
      <c r="H595" s="1">
        <v>1.51</v>
      </c>
      <c r="I595" s="24">
        <f t="shared" si="9"/>
        <v>12.57211985288758</v>
      </c>
      <c r="J595" s="24" t="str">
        <f>VLOOKUP(I595,MAT_IND!C$6:D$12,2,TRUE)</f>
        <v>Algo Frío</v>
      </c>
      <c r="K595" s="11">
        <v>4</v>
      </c>
      <c r="L595" s="11" t="s">
        <v>474</v>
      </c>
      <c r="M595" s="11">
        <v>2</v>
      </c>
      <c r="N595" s="11">
        <v>-74.081637240000006</v>
      </c>
      <c r="O595" s="12">
        <v>4.5321622289999999</v>
      </c>
    </row>
    <row r="596" spans="1:15" x14ac:dyDescent="0.25">
      <c r="A596" s="10">
        <v>595</v>
      </c>
      <c r="B596" s="3" t="s">
        <v>475</v>
      </c>
      <c r="C596" s="3" t="s">
        <v>318</v>
      </c>
      <c r="D596" s="3" t="s">
        <v>1</v>
      </c>
      <c r="E596" s="3" t="s">
        <v>476</v>
      </c>
      <c r="F596" s="1">
        <v>15.76</v>
      </c>
      <c r="G596" s="4">
        <v>70</v>
      </c>
      <c r="H596" s="1">
        <v>1.51</v>
      </c>
      <c r="I596" s="24">
        <f t="shared" si="9"/>
        <v>12.57211985288758</v>
      </c>
      <c r="J596" s="24" t="str">
        <f>VLOOKUP(I596,MAT_IND!C$6:D$12,2,TRUE)</f>
        <v>Algo Frío</v>
      </c>
      <c r="K596" s="11">
        <v>4</v>
      </c>
      <c r="L596" s="11" t="s">
        <v>160</v>
      </c>
      <c r="M596" s="11">
        <v>2</v>
      </c>
      <c r="N596" s="11">
        <v>-74.101604550000005</v>
      </c>
      <c r="O596" s="12">
        <v>4.5485164669999998</v>
      </c>
    </row>
    <row r="597" spans="1:15" x14ac:dyDescent="0.25">
      <c r="A597" s="10">
        <v>596</v>
      </c>
      <c r="B597" s="3" t="s">
        <v>477</v>
      </c>
      <c r="C597" s="3" t="s">
        <v>318</v>
      </c>
      <c r="D597" s="3" t="s">
        <v>1</v>
      </c>
      <c r="E597" s="3" t="s">
        <v>476</v>
      </c>
      <c r="F597" s="1">
        <v>15.76</v>
      </c>
      <c r="G597" s="4">
        <v>70</v>
      </c>
      <c r="H597" s="1">
        <v>1.51</v>
      </c>
      <c r="I597" s="24">
        <f t="shared" si="9"/>
        <v>12.57211985288758</v>
      </c>
      <c r="J597" s="24" t="str">
        <f>VLOOKUP(I597,MAT_IND!C$6:D$12,2,TRUE)</f>
        <v>Algo Frío</v>
      </c>
      <c r="K597" s="11">
        <v>4</v>
      </c>
      <c r="L597" s="11" t="s">
        <v>160</v>
      </c>
      <c r="M597" s="11">
        <v>2</v>
      </c>
      <c r="N597" s="11">
        <v>-74.102167719999997</v>
      </c>
      <c r="O597" s="12">
        <v>4.5476589299999999</v>
      </c>
    </row>
    <row r="598" spans="1:15" x14ac:dyDescent="0.25">
      <c r="A598" s="10">
        <v>597</v>
      </c>
      <c r="B598" s="3" t="s">
        <v>478</v>
      </c>
      <c r="C598" s="3" t="s">
        <v>318</v>
      </c>
      <c r="D598" s="3" t="s">
        <v>1</v>
      </c>
      <c r="E598" s="3" t="s">
        <v>479</v>
      </c>
      <c r="F598" s="1">
        <v>15.76</v>
      </c>
      <c r="G598" s="4">
        <v>70</v>
      </c>
      <c r="H598" s="1">
        <v>1.68</v>
      </c>
      <c r="I598" s="24">
        <f t="shared" si="9"/>
        <v>12.787110239631197</v>
      </c>
      <c r="J598" s="24" t="str">
        <f>VLOOKUP(I598,MAT_IND!C$6:D$12,2,TRUE)</f>
        <v>Algo Frío</v>
      </c>
      <c r="K598" s="11">
        <v>4</v>
      </c>
      <c r="L598" s="11" t="s">
        <v>344</v>
      </c>
      <c r="M598" s="11">
        <v>1</v>
      </c>
      <c r="N598" s="11">
        <v>-74.082991989999996</v>
      </c>
      <c r="O598" s="12">
        <v>4.5183247629999999</v>
      </c>
    </row>
    <row r="599" spans="1:15" x14ac:dyDescent="0.25">
      <c r="A599" s="10">
        <v>598</v>
      </c>
      <c r="B599" s="3" t="s">
        <v>480</v>
      </c>
      <c r="C599" s="3" t="s">
        <v>318</v>
      </c>
      <c r="D599" s="3" t="s">
        <v>1</v>
      </c>
      <c r="E599" s="3" t="s">
        <v>434</v>
      </c>
      <c r="F599" s="1">
        <v>15.76</v>
      </c>
      <c r="G599" s="4">
        <v>70</v>
      </c>
      <c r="H599" s="1">
        <v>1.51</v>
      </c>
      <c r="I599" s="24">
        <f t="shared" si="9"/>
        <v>12.57211985288758</v>
      </c>
      <c r="J599" s="24" t="str">
        <f>VLOOKUP(I599,MAT_IND!C$6:D$12,2,TRUE)</f>
        <v>Algo Frío</v>
      </c>
      <c r="K599" s="11">
        <v>4</v>
      </c>
      <c r="L599" s="11" t="s">
        <v>160</v>
      </c>
      <c r="M599" s="11">
        <v>2</v>
      </c>
      <c r="N599" s="11">
        <v>-74.077510349999997</v>
      </c>
      <c r="O599" s="12">
        <v>4.5379586600000001</v>
      </c>
    </row>
    <row r="600" spans="1:15" x14ac:dyDescent="0.25">
      <c r="A600" s="10">
        <v>599</v>
      </c>
      <c r="B600" s="3" t="s">
        <v>481</v>
      </c>
      <c r="C600" s="3" t="s">
        <v>318</v>
      </c>
      <c r="D600" s="3" t="s">
        <v>1</v>
      </c>
      <c r="E600" s="3" t="s">
        <v>482</v>
      </c>
      <c r="F600" s="1">
        <v>15.76</v>
      </c>
      <c r="G600" s="4">
        <v>70</v>
      </c>
      <c r="H600" s="1">
        <v>1.51</v>
      </c>
      <c r="I600" s="24">
        <f t="shared" si="9"/>
        <v>12.57211985288758</v>
      </c>
      <c r="J600" s="24" t="str">
        <f>VLOOKUP(I600,MAT_IND!C$6:D$12,2,TRUE)</f>
        <v>Algo Frío</v>
      </c>
      <c r="K600" s="11">
        <v>4</v>
      </c>
      <c r="L600" s="11" t="s">
        <v>160</v>
      </c>
      <c r="M600" s="11">
        <v>2</v>
      </c>
      <c r="N600" s="11">
        <v>-74.102852530000007</v>
      </c>
      <c r="O600" s="12">
        <v>4.557864887</v>
      </c>
    </row>
    <row r="601" spans="1:15" x14ac:dyDescent="0.25">
      <c r="A601" s="10">
        <v>600</v>
      </c>
      <c r="B601" s="3" t="s">
        <v>483</v>
      </c>
      <c r="C601" s="3" t="s">
        <v>318</v>
      </c>
      <c r="D601" s="3" t="s">
        <v>1</v>
      </c>
      <c r="E601" s="3" t="s">
        <v>484</v>
      </c>
      <c r="F601" s="1">
        <v>15.76</v>
      </c>
      <c r="G601" s="4">
        <v>70</v>
      </c>
      <c r="H601" s="1">
        <v>1.51</v>
      </c>
      <c r="I601" s="24">
        <f t="shared" si="9"/>
        <v>12.57211985288758</v>
      </c>
      <c r="J601" s="24" t="str">
        <f>VLOOKUP(I601,MAT_IND!C$6:D$12,2,TRUE)</f>
        <v>Algo Frío</v>
      </c>
      <c r="K601" s="11">
        <v>4</v>
      </c>
      <c r="L601" s="11" t="s">
        <v>160</v>
      </c>
      <c r="M601" s="11">
        <v>2</v>
      </c>
      <c r="N601" s="11">
        <v>-74.086854329999994</v>
      </c>
      <c r="O601" s="12">
        <v>4.5517101289999999</v>
      </c>
    </row>
    <row r="602" spans="1:15" x14ac:dyDescent="0.25">
      <c r="A602" s="10">
        <v>601</v>
      </c>
      <c r="B602" s="3" t="s">
        <v>485</v>
      </c>
      <c r="C602" s="3" t="s">
        <v>318</v>
      </c>
      <c r="D602" s="3" t="s">
        <v>1</v>
      </c>
      <c r="E602" s="3" t="s">
        <v>376</v>
      </c>
      <c r="F602" s="1">
        <v>15.76</v>
      </c>
      <c r="G602" s="4">
        <v>70</v>
      </c>
      <c r="H602" s="1">
        <v>1.33</v>
      </c>
      <c r="I602" s="24">
        <f t="shared" si="9"/>
        <v>12.33082788773028</v>
      </c>
      <c r="J602" s="24" t="str">
        <f>VLOOKUP(I602,MAT_IND!C$6:D$12,2,TRUE)</f>
        <v>Algo Frío</v>
      </c>
      <c r="K602" s="11">
        <v>4</v>
      </c>
      <c r="L602" s="11" t="s">
        <v>160</v>
      </c>
      <c r="M602" s="11">
        <v>3</v>
      </c>
      <c r="N602" s="11">
        <v>-74.085272149999994</v>
      </c>
      <c r="O602" s="12">
        <v>4.5755796069999999</v>
      </c>
    </row>
    <row r="603" spans="1:15" x14ac:dyDescent="0.25">
      <c r="A603" s="10">
        <v>602</v>
      </c>
      <c r="B603" s="3" t="s">
        <v>486</v>
      </c>
      <c r="C603" s="3" t="s">
        <v>318</v>
      </c>
      <c r="D603" s="3" t="s">
        <v>1</v>
      </c>
      <c r="E603" s="3" t="s">
        <v>487</v>
      </c>
      <c r="F603" s="1">
        <v>15.76</v>
      </c>
      <c r="G603" s="4">
        <v>70</v>
      </c>
      <c r="H603" s="1">
        <v>1.51</v>
      </c>
      <c r="I603" s="24">
        <f t="shared" si="9"/>
        <v>12.57211985288758</v>
      </c>
      <c r="J603" s="24" t="str">
        <f>VLOOKUP(I603,MAT_IND!C$6:D$12,2,TRUE)</f>
        <v>Algo Frío</v>
      </c>
      <c r="K603" s="11">
        <v>4</v>
      </c>
      <c r="L603" s="11" t="s">
        <v>160</v>
      </c>
      <c r="M603" s="11">
        <v>2</v>
      </c>
      <c r="N603" s="11">
        <v>-74.082106909999993</v>
      </c>
      <c r="O603" s="12">
        <v>4.5822442140000001</v>
      </c>
    </row>
    <row r="604" spans="1:15" x14ac:dyDescent="0.25">
      <c r="A604" s="10">
        <v>603</v>
      </c>
      <c r="B604" s="3" t="s">
        <v>488</v>
      </c>
      <c r="C604" s="3" t="s">
        <v>318</v>
      </c>
      <c r="D604" s="3" t="s">
        <v>1</v>
      </c>
      <c r="E604" s="3" t="s">
        <v>489</v>
      </c>
      <c r="F604" s="1">
        <v>15.76</v>
      </c>
      <c r="G604" s="4">
        <v>70</v>
      </c>
      <c r="H604" s="1">
        <v>1.33</v>
      </c>
      <c r="I604" s="24">
        <f t="shared" si="9"/>
        <v>12.33082788773028</v>
      </c>
      <c r="J604" s="24" t="str">
        <f>VLOOKUP(I604,MAT_IND!C$6:D$12,2,TRUE)</f>
        <v>Algo Frío</v>
      </c>
      <c r="K604" s="11">
        <v>4</v>
      </c>
      <c r="L604" s="11" t="s">
        <v>160</v>
      </c>
      <c r="M604" s="11">
        <v>2</v>
      </c>
      <c r="N604" s="11">
        <v>-74.081095820000002</v>
      </c>
      <c r="O604" s="12">
        <v>4.5646273170000002</v>
      </c>
    </row>
    <row r="605" spans="1:15" x14ac:dyDescent="0.25">
      <c r="A605" s="10">
        <v>604</v>
      </c>
      <c r="B605" s="3" t="s">
        <v>490</v>
      </c>
      <c r="C605" s="3" t="s">
        <v>318</v>
      </c>
      <c r="D605" s="3" t="s">
        <v>1</v>
      </c>
      <c r="E605" s="3" t="s">
        <v>491</v>
      </c>
      <c r="F605" s="1">
        <v>15.76</v>
      </c>
      <c r="G605" s="4">
        <v>70</v>
      </c>
      <c r="H605" s="1">
        <v>1.51</v>
      </c>
      <c r="I605" s="24">
        <f t="shared" si="9"/>
        <v>12.57211985288758</v>
      </c>
      <c r="J605" s="24" t="str">
        <f>VLOOKUP(I605,MAT_IND!C$6:D$12,2,TRUE)</f>
        <v>Algo Frío</v>
      </c>
      <c r="K605" s="11">
        <v>4</v>
      </c>
      <c r="L605" s="11" t="s">
        <v>474</v>
      </c>
      <c r="M605" s="11">
        <v>2</v>
      </c>
      <c r="N605" s="11">
        <v>-74.085793460000005</v>
      </c>
      <c r="O605" s="12">
        <v>4.5394097579999997</v>
      </c>
    </row>
    <row r="606" spans="1:15" x14ac:dyDescent="0.25">
      <c r="A606" s="10">
        <v>605</v>
      </c>
      <c r="B606" s="3" t="s">
        <v>492</v>
      </c>
      <c r="C606" s="3" t="s">
        <v>318</v>
      </c>
      <c r="D606" s="3" t="s">
        <v>1</v>
      </c>
      <c r="E606" s="3" t="s">
        <v>493</v>
      </c>
      <c r="F606" s="1">
        <v>15.76</v>
      </c>
      <c r="G606" s="4">
        <v>70</v>
      </c>
      <c r="H606" s="1">
        <v>1.51</v>
      </c>
      <c r="I606" s="24">
        <f t="shared" si="9"/>
        <v>12.57211985288758</v>
      </c>
      <c r="J606" s="24" t="str">
        <f>VLOOKUP(I606,MAT_IND!C$6:D$12,2,TRUE)</f>
        <v>Algo Frío</v>
      </c>
      <c r="K606" s="11">
        <v>4</v>
      </c>
      <c r="L606" s="11" t="s">
        <v>160</v>
      </c>
      <c r="M606" s="11">
        <v>0</v>
      </c>
      <c r="N606" s="11">
        <v>-74.069176639999995</v>
      </c>
      <c r="O606" s="12">
        <v>4.5590240169999996</v>
      </c>
    </row>
    <row r="607" spans="1:15" x14ac:dyDescent="0.25">
      <c r="A607" s="10">
        <v>606</v>
      </c>
      <c r="B607" s="3" t="s">
        <v>494</v>
      </c>
      <c r="C607" s="3" t="s">
        <v>318</v>
      </c>
      <c r="D607" s="3" t="s">
        <v>1</v>
      </c>
      <c r="E607" s="3" t="s">
        <v>495</v>
      </c>
      <c r="F607" s="1">
        <v>15.76</v>
      </c>
      <c r="G607" s="4">
        <v>70</v>
      </c>
      <c r="H607" s="1">
        <v>1.51</v>
      </c>
      <c r="I607" s="24">
        <f t="shared" si="9"/>
        <v>12.57211985288758</v>
      </c>
      <c r="J607" s="24" t="str">
        <f>VLOOKUP(I607,MAT_IND!C$6:D$12,2,TRUE)</f>
        <v>Algo Frío</v>
      </c>
      <c r="K607" s="11">
        <v>4</v>
      </c>
      <c r="L607" s="11" t="s">
        <v>160</v>
      </c>
      <c r="M607" s="11">
        <v>2</v>
      </c>
      <c r="N607" s="11">
        <v>-74.088519719999994</v>
      </c>
      <c r="O607" s="12">
        <v>4.5441107540000001</v>
      </c>
    </row>
    <row r="608" spans="1:15" x14ac:dyDescent="0.25">
      <c r="A608" s="10">
        <v>607</v>
      </c>
      <c r="B608" s="3" t="s">
        <v>1431</v>
      </c>
      <c r="C608" s="3" t="s">
        <v>1432</v>
      </c>
      <c r="D608" s="3" t="s">
        <v>1</v>
      </c>
      <c r="E608" s="3" t="s">
        <v>1433</v>
      </c>
      <c r="F608" s="1">
        <v>16.260000000000002</v>
      </c>
      <c r="G608" s="4">
        <v>70</v>
      </c>
      <c r="H608" s="1">
        <v>1.68</v>
      </c>
      <c r="I608" s="24">
        <f t="shared" si="9"/>
        <v>12.426706907059854</v>
      </c>
      <c r="J608" s="24" t="str">
        <f>VLOOKUP(I608,MAT_IND!C$6:D$12,2,TRUE)</f>
        <v>Algo Frío</v>
      </c>
      <c r="K608" s="11">
        <v>5</v>
      </c>
      <c r="L608" s="11" t="s">
        <v>474</v>
      </c>
      <c r="M608" s="11">
        <v>2</v>
      </c>
      <c r="N608" s="11">
        <v>-74.111176610000001</v>
      </c>
      <c r="O608" s="12">
        <v>4.506122779</v>
      </c>
    </row>
    <row r="609" spans="1:15" x14ac:dyDescent="0.25">
      <c r="A609" s="10">
        <v>608</v>
      </c>
      <c r="B609" s="3" t="s">
        <v>1434</v>
      </c>
      <c r="C609" s="3" t="s">
        <v>1432</v>
      </c>
      <c r="D609" s="3" t="s">
        <v>1</v>
      </c>
      <c r="E609" s="3" t="s">
        <v>1435</v>
      </c>
      <c r="F609" s="1">
        <v>16.260000000000002</v>
      </c>
      <c r="G609" s="4">
        <v>70</v>
      </c>
      <c r="H609" s="1">
        <v>1.68</v>
      </c>
      <c r="I609" s="24">
        <f t="shared" si="9"/>
        <v>12.426706907059854</v>
      </c>
      <c r="J609" s="24" t="str">
        <f>VLOOKUP(I609,MAT_IND!C$6:D$12,2,TRUE)</f>
        <v>Algo Frío</v>
      </c>
      <c r="K609" s="11">
        <v>5</v>
      </c>
      <c r="L609" s="11" t="s">
        <v>474</v>
      </c>
      <c r="M609" s="11">
        <v>2</v>
      </c>
      <c r="N609" s="11">
        <v>-74.107317559999998</v>
      </c>
      <c r="O609" s="12">
        <v>4.5055567249999999</v>
      </c>
    </row>
    <row r="610" spans="1:15" x14ac:dyDescent="0.25">
      <c r="A610" s="10">
        <v>609</v>
      </c>
      <c r="B610" s="3" t="s">
        <v>1436</v>
      </c>
      <c r="C610" s="3" t="s">
        <v>1432</v>
      </c>
      <c r="D610" s="3" t="s">
        <v>1</v>
      </c>
      <c r="E610" s="3" t="s">
        <v>1437</v>
      </c>
      <c r="F610" s="1">
        <v>16.260000000000002</v>
      </c>
      <c r="G610" s="4">
        <v>70</v>
      </c>
      <c r="H610" s="1">
        <v>1.68</v>
      </c>
      <c r="I610" s="24">
        <f t="shared" si="9"/>
        <v>12.426706907059854</v>
      </c>
      <c r="J610" s="24" t="str">
        <f>VLOOKUP(I610,MAT_IND!C$6:D$12,2,TRUE)</f>
        <v>Algo Frío</v>
      </c>
      <c r="K610" s="11">
        <v>5</v>
      </c>
      <c r="L610" s="11" t="s">
        <v>474</v>
      </c>
      <c r="M610" s="11">
        <v>1</v>
      </c>
      <c r="N610" s="11">
        <v>-74.109882470000002</v>
      </c>
      <c r="O610" s="12">
        <v>4.4968669720000003</v>
      </c>
    </row>
    <row r="611" spans="1:15" x14ac:dyDescent="0.25">
      <c r="A611" s="10">
        <v>610</v>
      </c>
      <c r="B611" s="3" t="s">
        <v>1438</v>
      </c>
      <c r="C611" s="3" t="s">
        <v>1432</v>
      </c>
      <c r="D611" s="3" t="s">
        <v>1</v>
      </c>
      <c r="E611" s="3" t="s">
        <v>1439</v>
      </c>
      <c r="F611" s="1">
        <v>16.260000000000002</v>
      </c>
      <c r="G611" s="4">
        <v>70</v>
      </c>
      <c r="H611" s="1">
        <v>1.68</v>
      </c>
      <c r="I611" s="24">
        <f t="shared" si="9"/>
        <v>12.426706907059854</v>
      </c>
      <c r="J611" s="24" t="str">
        <f>VLOOKUP(I611,MAT_IND!C$6:D$12,2,TRUE)</f>
        <v>Algo Frío</v>
      </c>
      <c r="K611" s="11">
        <v>5</v>
      </c>
      <c r="L611" s="11" t="s">
        <v>474</v>
      </c>
      <c r="M611" s="11">
        <v>1</v>
      </c>
      <c r="N611" s="11">
        <v>-74.114085489999994</v>
      </c>
      <c r="O611" s="12">
        <v>4.4949024169999996</v>
      </c>
    </row>
    <row r="612" spans="1:15" x14ac:dyDescent="0.25">
      <c r="A612" s="10">
        <v>611</v>
      </c>
      <c r="B612" s="3" t="s">
        <v>1440</v>
      </c>
      <c r="C612" s="3" t="s">
        <v>1432</v>
      </c>
      <c r="D612" s="3" t="s">
        <v>1</v>
      </c>
      <c r="E612" s="3" t="s">
        <v>1435</v>
      </c>
      <c r="F612" s="1">
        <v>16.260000000000002</v>
      </c>
      <c r="G612" s="4">
        <v>70</v>
      </c>
      <c r="H612" s="1">
        <v>1.68</v>
      </c>
      <c r="I612" s="24">
        <f t="shared" si="9"/>
        <v>12.426706907059854</v>
      </c>
      <c r="J612" s="24" t="str">
        <f>VLOOKUP(I612,MAT_IND!C$6:D$12,2,TRUE)</f>
        <v>Algo Frío</v>
      </c>
      <c r="K612" s="11">
        <v>5</v>
      </c>
      <c r="L612" s="11" t="s">
        <v>474</v>
      </c>
      <c r="M612" s="11">
        <v>2</v>
      </c>
      <c r="N612" s="11">
        <v>-74.112681080000002</v>
      </c>
      <c r="O612" s="12">
        <v>4.5060909469999997</v>
      </c>
    </row>
    <row r="613" spans="1:15" x14ac:dyDescent="0.25">
      <c r="A613" s="10">
        <v>612</v>
      </c>
      <c r="B613" s="3" t="s">
        <v>1441</v>
      </c>
      <c r="C613" s="3" t="s">
        <v>1432</v>
      </c>
      <c r="D613" s="3" t="s">
        <v>1</v>
      </c>
      <c r="E613" s="3" t="s">
        <v>1442</v>
      </c>
      <c r="F613" s="1">
        <v>16.260000000000002</v>
      </c>
      <c r="G613" s="4">
        <v>70</v>
      </c>
      <c r="H613" s="1">
        <v>1.68</v>
      </c>
      <c r="I613" s="24">
        <f t="shared" si="9"/>
        <v>12.426706907059854</v>
      </c>
      <c r="J613" s="24" t="str">
        <f>VLOOKUP(I613,MAT_IND!C$6:D$12,2,TRUE)</f>
        <v>Algo Frío</v>
      </c>
      <c r="K613" s="11">
        <v>5</v>
      </c>
      <c r="L613" s="11" t="s">
        <v>474</v>
      </c>
      <c r="M613" s="11">
        <v>1</v>
      </c>
      <c r="N613" s="11">
        <v>-74.114479950000003</v>
      </c>
      <c r="O613" s="12">
        <v>4.4936356159999997</v>
      </c>
    </row>
    <row r="614" spans="1:15" x14ac:dyDescent="0.25">
      <c r="A614" s="10">
        <v>613</v>
      </c>
      <c r="B614" s="3" t="s">
        <v>1443</v>
      </c>
      <c r="C614" s="3" t="s">
        <v>1432</v>
      </c>
      <c r="D614" s="3" t="s">
        <v>1</v>
      </c>
      <c r="E614" s="3" t="s">
        <v>1444</v>
      </c>
      <c r="F614" s="1">
        <v>16.260000000000002</v>
      </c>
      <c r="G614" s="4">
        <v>70</v>
      </c>
      <c r="H614" s="1">
        <v>1.68</v>
      </c>
      <c r="I614" s="24">
        <f t="shared" si="9"/>
        <v>12.426706907059854</v>
      </c>
      <c r="J614" s="24" t="str">
        <f>VLOOKUP(I614,MAT_IND!C$6:D$12,2,TRUE)</f>
        <v>Algo Frío</v>
      </c>
      <c r="K614" s="11">
        <v>5</v>
      </c>
      <c r="L614" s="11" t="s">
        <v>474</v>
      </c>
      <c r="M614" s="11">
        <v>2</v>
      </c>
      <c r="N614" s="11">
        <v>-74.105172850000002</v>
      </c>
      <c r="O614" s="12">
        <v>4.5052916700000001</v>
      </c>
    </row>
    <row r="615" spans="1:15" x14ac:dyDescent="0.25">
      <c r="A615" s="10">
        <v>614</v>
      </c>
      <c r="B615" s="3" t="s">
        <v>1445</v>
      </c>
      <c r="C615" s="3" t="s">
        <v>1432</v>
      </c>
      <c r="D615" s="3" t="s">
        <v>1</v>
      </c>
      <c r="E615" s="3" t="s">
        <v>1446</v>
      </c>
      <c r="F615" s="1">
        <v>16.260000000000002</v>
      </c>
      <c r="G615" s="4">
        <v>70</v>
      </c>
      <c r="H615" s="1">
        <v>1.68</v>
      </c>
      <c r="I615" s="24">
        <f t="shared" si="9"/>
        <v>12.426706907059854</v>
      </c>
      <c r="J615" s="24" t="str">
        <f>VLOOKUP(I615,MAT_IND!C$6:D$12,2,TRUE)</f>
        <v>Algo Frío</v>
      </c>
      <c r="K615" s="11">
        <v>5</v>
      </c>
      <c r="L615" s="11" t="s">
        <v>474</v>
      </c>
      <c r="M615" s="11">
        <v>1</v>
      </c>
      <c r="N615" s="11">
        <v>-74.118568929999995</v>
      </c>
      <c r="O615" s="12">
        <v>4.4940241920000004</v>
      </c>
    </row>
    <row r="616" spans="1:15" x14ac:dyDescent="0.25">
      <c r="A616" s="10">
        <v>615</v>
      </c>
      <c r="B616" s="3" t="s">
        <v>1447</v>
      </c>
      <c r="C616" s="3" t="s">
        <v>1432</v>
      </c>
      <c r="D616" s="3" t="s">
        <v>1</v>
      </c>
      <c r="E616" s="3" t="s">
        <v>1442</v>
      </c>
      <c r="F616" s="1">
        <v>16.260000000000002</v>
      </c>
      <c r="G616" s="4">
        <v>70</v>
      </c>
      <c r="H616" s="1">
        <v>1.68</v>
      </c>
      <c r="I616" s="24">
        <f t="shared" si="9"/>
        <v>12.426706907059854</v>
      </c>
      <c r="J616" s="24" t="str">
        <f>VLOOKUP(I616,MAT_IND!C$6:D$12,2,TRUE)</f>
        <v>Algo Frío</v>
      </c>
      <c r="K616" s="11">
        <v>5</v>
      </c>
      <c r="L616" s="11" t="s">
        <v>474</v>
      </c>
      <c r="M616" s="11">
        <v>1</v>
      </c>
      <c r="N616" s="11">
        <v>-74.113082899999995</v>
      </c>
      <c r="O616" s="12">
        <v>4.4919848340000001</v>
      </c>
    </row>
    <row r="617" spans="1:15" x14ac:dyDescent="0.25">
      <c r="A617" s="10">
        <v>616</v>
      </c>
      <c r="B617" s="3" t="s">
        <v>1448</v>
      </c>
      <c r="C617" s="3" t="s">
        <v>1432</v>
      </c>
      <c r="D617" s="3" t="s">
        <v>1</v>
      </c>
      <c r="E617" s="3" t="s">
        <v>1449</v>
      </c>
      <c r="F617" s="1">
        <v>16.260000000000002</v>
      </c>
      <c r="G617" s="4">
        <v>70</v>
      </c>
      <c r="H617" s="1">
        <v>1.68</v>
      </c>
      <c r="I617" s="24">
        <f t="shared" si="9"/>
        <v>12.426706907059854</v>
      </c>
      <c r="J617" s="24" t="str">
        <f>VLOOKUP(I617,MAT_IND!C$6:D$12,2,TRUE)</f>
        <v>Algo Frío</v>
      </c>
      <c r="K617" s="11">
        <v>5</v>
      </c>
      <c r="L617" s="11" t="s">
        <v>474</v>
      </c>
      <c r="M617" s="11">
        <v>1</v>
      </c>
      <c r="N617" s="11">
        <v>-74.111244099999993</v>
      </c>
      <c r="O617" s="12">
        <v>4.4996853320000003</v>
      </c>
    </row>
    <row r="618" spans="1:15" x14ac:dyDescent="0.25">
      <c r="A618" s="10">
        <v>617</v>
      </c>
      <c r="B618" s="3" t="s">
        <v>1450</v>
      </c>
      <c r="C618" s="3" t="s">
        <v>1432</v>
      </c>
      <c r="D618" s="3" t="s">
        <v>1</v>
      </c>
      <c r="E618" s="3" t="s">
        <v>1435</v>
      </c>
      <c r="F618" s="1">
        <v>16.260000000000002</v>
      </c>
      <c r="G618" s="4">
        <v>70</v>
      </c>
      <c r="H618" s="1">
        <v>1.68</v>
      </c>
      <c r="I618" s="24">
        <f t="shared" si="9"/>
        <v>12.426706907059854</v>
      </c>
      <c r="J618" s="24" t="str">
        <f>VLOOKUP(I618,MAT_IND!C$6:D$12,2,TRUE)</f>
        <v>Algo Frío</v>
      </c>
      <c r="K618" s="11">
        <v>5</v>
      </c>
      <c r="L618" s="11" t="s">
        <v>474</v>
      </c>
      <c r="M618" s="11">
        <v>2</v>
      </c>
      <c r="N618" s="11">
        <v>-74.11093434</v>
      </c>
      <c r="O618" s="12">
        <v>4.5052072770000002</v>
      </c>
    </row>
    <row r="619" spans="1:15" x14ac:dyDescent="0.25">
      <c r="A619" s="10">
        <v>618</v>
      </c>
      <c r="B619" s="3" t="s">
        <v>1451</v>
      </c>
      <c r="C619" s="3" t="s">
        <v>1432</v>
      </c>
      <c r="D619" s="3" t="s">
        <v>1</v>
      </c>
      <c r="E619" s="3" t="s">
        <v>1452</v>
      </c>
      <c r="F619" s="1">
        <v>16.260000000000002</v>
      </c>
      <c r="G619" s="4">
        <v>70</v>
      </c>
      <c r="H619" s="1">
        <v>1.68</v>
      </c>
      <c r="I619" s="24">
        <f t="shared" si="9"/>
        <v>12.426706907059854</v>
      </c>
      <c r="J619" s="24" t="str">
        <f>VLOOKUP(I619,MAT_IND!C$6:D$12,2,TRUE)</f>
        <v>Algo Frío</v>
      </c>
      <c r="K619" s="11">
        <v>5</v>
      </c>
      <c r="L619" s="11" t="s">
        <v>474</v>
      </c>
      <c r="M619" s="11">
        <v>2</v>
      </c>
      <c r="N619" s="11">
        <v>-74.115057469999996</v>
      </c>
      <c r="O619" s="12">
        <v>4.5067905110000002</v>
      </c>
    </row>
    <row r="620" spans="1:15" x14ac:dyDescent="0.25">
      <c r="A620" s="10">
        <v>619</v>
      </c>
      <c r="B620" s="3" t="s">
        <v>1453</v>
      </c>
      <c r="C620" s="3" t="s">
        <v>1432</v>
      </c>
      <c r="D620" s="3" t="s">
        <v>1</v>
      </c>
      <c r="E620" s="3" t="s">
        <v>1444</v>
      </c>
      <c r="F620" s="1">
        <v>16.260000000000002</v>
      </c>
      <c r="G620" s="4">
        <v>70</v>
      </c>
      <c r="H620" s="1">
        <v>1.68</v>
      </c>
      <c r="I620" s="24">
        <f t="shared" si="9"/>
        <v>12.426706907059854</v>
      </c>
      <c r="J620" s="24" t="str">
        <f>VLOOKUP(I620,MAT_IND!C$6:D$12,2,TRUE)</f>
        <v>Algo Frío</v>
      </c>
      <c r="K620" s="11">
        <v>5</v>
      </c>
      <c r="L620" s="11" t="s">
        <v>474</v>
      </c>
      <c r="M620" s="11">
        <v>2</v>
      </c>
      <c r="N620" s="11">
        <v>-74.107017260000006</v>
      </c>
      <c r="O620" s="12">
        <v>4.5036893600000001</v>
      </c>
    </row>
    <row r="621" spans="1:15" x14ac:dyDescent="0.25">
      <c r="A621" s="10">
        <v>620</v>
      </c>
      <c r="B621" s="3" t="s">
        <v>1454</v>
      </c>
      <c r="C621" s="3" t="s">
        <v>1432</v>
      </c>
      <c r="D621" s="3" t="s">
        <v>1</v>
      </c>
      <c r="E621" s="3" t="s">
        <v>1442</v>
      </c>
      <c r="F621" s="1">
        <v>16.260000000000002</v>
      </c>
      <c r="G621" s="4">
        <v>70</v>
      </c>
      <c r="H621" s="1">
        <v>1.68</v>
      </c>
      <c r="I621" s="24">
        <f t="shared" si="9"/>
        <v>12.426706907059854</v>
      </c>
      <c r="J621" s="24" t="str">
        <f>VLOOKUP(I621,MAT_IND!C$6:D$12,2,TRUE)</f>
        <v>Algo Frío</v>
      </c>
      <c r="K621" s="11">
        <v>5</v>
      </c>
      <c r="L621" s="11" t="s">
        <v>474</v>
      </c>
      <c r="M621" s="11">
        <v>1</v>
      </c>
      <c r="N621" s="11">
        <v>-74.113739949999996</v>
      </c>
      <c r="O621" s="12">
        <v>4.4931641329999996</v>
      </c>
    </row>
    <row r="622" spans="1:15" x14ac:dyDescent="0.25">
      <c r="A622" s="10">
        <v>621</v>
      </c>
      <c r="B622" s="3" t="s">
        <v>1455</v>
      </c>
      <c r="C622" s="3" t="s">
        <v>1432</v>
      </c>
      <c r="D622" s="3" t="s">
        <v>1</v>
      </c>
      <c r="E622" s="3" t="s">
        <v>1456</v>
      </c>
      <c r="F622" s="1">
        <v>16.260000000000002</v>
      </c>
      <c r="G622" s="4">
        <v>70</v>
      </c>
      <c r="H622" s="1">
        <v>1.68</v>
      </c>
      <c r="I622" s="24">
        <f t="shared" si="9"/>
        <v>12.426706907059854</v>
      </c>
      <c r="J622" s="24" t="str">
        <f>VLOOKUP(I622,MAT_IND!C$6:D$12,2,TRUE)</f>
        <v>Algo Frío</v>
      </c>
      <c r="K622" s="11">
        <v>5</v>
      </c>
      <c r="L622" s="11" t="s">
        <v>474</v>
      </c>
      <c r="M622" s="11">
        <v>1</v>
      </c>
      <c r="N622" s="11">
        <v>-74.119810650000005</v>
      </c>
      <c r="O622" s="12">
        <v>4.4922532740000003</v>
      </c>
    </row>
    <row r="623" spans="1:15" x14ac:dyDescent="0.25">
      <c r="A623" s="10">
        <v>622</v>
      </c>
      <c r="B623" s="3" t="s">
        <v>1457</v>
      </c>
      <c r="C623" s="3" t="s">
        <v>1432</v>
      </c>
      <c r="D623" s="3" t="s">
        <v>1</v>
      </c>
      <c r="E623" s="3" t="s">
        <v>1458</v>
      </c>
      <c r="F623" s="1">
        <v>16.260000000000002</v>
      </c>
      <c r="G623" s="4">
        <v>70</v>
      </c>
      <c r="H623" s="1">
        <v>1.68</v>
      </c>
      <c r="I623" s="24">
        <f t="shared" si="9"/>
        <v>12.426706907059854</v>
      </c>
      <c r="J623" s="24" t="str">
        <f>VLOOKUP(I623,MAT_IND!C$6:D$12,2,TRUE)</f>
        <v>Algo Frío</v>
      </c>
      <c r="K623" s="11">
        <v>5</v>
      </c>
      <c r="L623" s="11" t="s">
        <v>474</v>
      </c>
      <c r="M623" s="11">
        <v>2</v>
      </c>
      <c r="N623" s="11">
        <v>-74.120762439999993</v>
      </c>
      <c r="O623" s="12">
        <v>4.5098177540000002</v>
      </c>
    </row>
    <row r="624" spans="1:15" x14ac:dyDescent="0.25">
      <c r="A624" s="10">
        <v>623</v>
      </c>
      <c r="B624" s="3" t="s">
        <v>1459</v>
      </c>
      <c r="C624" s="3" t="s">
        <v>1432</v>
      </c>
      <c r="D624" s="3" t="s">
        <v>1</v>
      </c>
      <c r="E624" s="3" t="s">
        <v>1460</v>
      </c>
      <c r="F624" s="1">
        <v>16.260000000000002</v>
      </c>
      <c r="G624" s="4">
        <v>70</v>
      </c>
      <c r="H624" s="1">
        <v>1.68</v>
      </c>
      <c r="I624" s="24">
        <f t="shared" si="9"/>
        <v>12.426706907059854</v>
      </c>
      <c r="J624" s="24" t="str">
        <f>VLOOKUP(I624,MAT_IND!C$6:D$12,2,TRUE)</f>
        <v>Algo Frío</v>
      </c>
      <c r="K624" s="11">
        <v>5</v>
      </c>
      <c r="L624" s="11" t="s">
        <v>474</v>
      </c>
      <c r="M624" s="11">
        <v>1</v>
      </c>
      <c r="N624" s="11">
        <v>-74.121044269999999</v>
      </c>
      <c r="O624" s="12">
        <v>4.4953556380000004</v>
      </c>
    </row>
    <row r="625" spans="1:15" x14ac:dyDescent="0.25">
      <c r="A625" s="10">
        <v>624</v>
      </c>
      <c r="B625" s="3" t="s">
        <v>1461</v>
      </c>
      <c r="C625" s="3" t="s">
        <v>1432</v>
      </c>
      <c r="D625" s="3" t="s">
        <v>1</v>
      </c>
      <c r="E625" s="3" t="s">
        <v>1446</v>
      </c>
      <c r="F625" s="1">
        <v>16.260000000000002</v>
      </c>
      <c r="G625" s="4">
        <v>70</v>
      </c>
      <c r="H625" s="1">
        <v>1.68</v>
      </c>
      <c r="I625" s="24">
        <f t="shared" si="9"/>
        <v>12.426706907059854</v>
      </c>
      <c r="J625" s="24" t="str">
        <f>VLOOKUP(I625,MAT_IND!C$6:D$12,2,TRUE)</f>
        <v>Algo Frío</v>
      </c>
      <c r="K625" s="11">
        <v>5</v>
      </c>
      <c r="L625" s="11" t="s">
        <v>474</v>
      </c>
      <c r="M625" s="11">
        <v>1</v>
      </c>
      <c r="N625" s="11">
        <v>-74.117225239999996</v>
      </c>
      <c r="O625" s="12">
        <v>4.4940175599999996</v>
      </c>
    </row>
    <row r="626" spans="1:15" x14ac:dyDescent="0.25">
      <c r="A626" s="10">
        <v>625</v>
      </c>
      <c r="B626" s="3" t="s">
        <v>1462</v>
      </c>
      <c r="C626" s="3" t="s">
        <v>1432</v>
      </c>
      <c r="D626" s="3" t="s">
        <v>1</v>
      </c>
      <c r="E626" s="3" t="s">
        <v>1446</v>
      </c>
      <c r="F626" s="1">
        <v>16.260000000000002</v>
      </c>
      <c r="G626" s="4">
        <v>70</v>
      </c>
      <c r="H626" s="1">
        <v>1.68</v>
      </c>
      <c r="I626" s="24">
        <f t="shared" si="9"/>
        <v>12.426706907059854</v>
      </c>
      <c r="J626" s="24" t="str">
        <f>VLOOKUP(I626,MAT_IND!C$6:D$12,2,TRUE)</f>
        <v>Algo Frío</v>
      </c>
      <c r="K626" s="11">
        <v>5</v>
      </c>
      <c r="L626" s="11" t="s">
        <v>474</v>
      </c>
      <c r="M626" s="11">
        <v>1</v>
      </c>
      <c r="N626" s="11">
        <v>-74.116383330000005</v>
      </c>
      <c r="O626" s="12">
        <v>4.4952419680000002</v>
      </c>
    </row>
    <row r="627" spans="1:15" x14ac:dyDescent="0.25">
      <c r="A627" s="10">
        <v>626</v>
      </c>
      <c r="B627" s="3" t="s">
        <v>1463</v>
      </c>
      <c r="C627" s="3" t="s">
        <v>1432</v>
      </c>
      <c r="D627" s="3" t="s">
        <v>1</v>
      </c>
      <c r="E627" s="3" t="s">
        <v>1442</v>
      </c>
      <c r="F627" s="1">
        <v>16.260000000000002</v>
      </c>
      <c r="G627" s="4">
        <v>70</v>
      </c>
      <c r="H627" s="1">
        <v>1.68</v>
      </c>
      <c r="I627" s="24">
        <f t="shared" si="9"/>
        <v>12.426706907059854</v>
      </c>
      <c r="J627" s="24" t="str">
        <f>VLOOKUP(I627,MAT_IND!C$6:D$12,2,TRUE)</f>
        <v>Algo Frío</v>
      </c>
      <c r="K627" s="11">
        <v>5</v>
      </c>
      <c r="L627" s="11" t="s">
        <v>474</v>
      </c>
      <c r="M627" s="11">
        <v>1</v>
      </c>
      <c r="N627" s="11">
        <v>-74.116761319999995</v>
      </c>
      <c r="O627" s="12">
        <v>4.4916067469999996</v>
      </c>
    </row>
    <row r="628" spans="1:15" x14ac:dyDescent="0.25">
      <c r="A628" s="10">
        <v>627</v>
      </c>
      <c r="B628" s="3" t="s">
        <v>1464</v>
      </c>
      <c r="C628" s="3" t="s">
        <v>1432</v>
      </c>
      <c r="D628" s="3" t="s">
        <v>1</v>
      </c>
      <c r="E628" s="3" t="s">
        <v>1465</v>
      </c>
      <c r="F628" s="1">
        <v>16.260000000000002</v>
      </c>
      <c r="G628" s="4">
        <v>70</v>
      </c>
      <c r="H628" s="1">
        <v>1.68</v>
      </c>
      <c r="I628" s="24">
        <f t="shared" si="9"/>
        <v>12.426706907059854</v>
      </c>
      <c r="J628" s="24" t="str">
        <f>VLOOKUP(I628,MAT_IND!C$6:D$12,2,TRUE)</f>
        <v>Algo Frío</v>
      </c>
      <c r="K628" s="11">
        <v>5</v>
      </c>
      <c r="L628" s="11" t="s">
        <v>474</v>
      </c>
      <c r="M628" s="11">
        <v>1</v>
      </c>
      <c r="N628" s="11">
        <v>-74.115138090000002</v>
      </c>
      <c r="O628" s="12">
        <v>4.4907800570000003</v>
      </c>
    </row>
    <row r="629" spans="1:15" x14ac:dyDescent="0.25">
      <c r="A629" s="10">
        <v>628</v>
      </c>
      <c r="B629" s="3" t="s">
        <v>1466</v>
      </c>
      <c r="C629" s="3" t="s">
        <v>1432</v>
      </c>
      <c r="D629" s="3" t="s">
        <v>1</v>
      </c>
      <c r="E629" s="3" t="s">
        <v>1467</v>
      </c>
      <c r="F629" s="1">
        <v>16.260000000000002</v>
      </c>
      <c r="G629" s="4">
        <v>70</v>
      </c>
      <c r="H629" s="1">
        <v>1.68</v>
      </c>
      <c r="I629" s="24">
        <f t="shared" si="9"/>
        <v>12.426706907059854</v>
      </c>
      <c r="J629" s="24" t="str">
        <f>VLOOKUP(I629,MAT_IND!C$6:D$12,2,TRUE)</f>
        <v>Algo Frío</v>
      </c>
      <c r="K629" s="11">
        <v>5</v>
      </c>
      <c r="L629" s="11" t="s">
        <v>159</v>
      </c>
      <c r="M629" s="11">
        <v>2</v>
      </c>
      <c r="N629" s="11">
        <v>-74.123854030000004</v>
      </c>
      <c r="O629" s="12">
        <v>4.5177105700000002</v>
      </c>
    </row>
    <row r="630" spans="1:15" x14ac:dyDescent="0.25">
      <c r="A630" s="10">
        <v>629</v>
      </c>
      <c r="B630" s="3" t="s">
        <v>1468</v>
      </c>
      <c r="C630" s="3" t="s">
        <v>1432</v>
      </c>
      <c r="D630" s="3" t="s">
        <v>1</v>
      </c>
      <c r="E630" s="3" t="s">
        <v>1469</v>
      </c>
      <c r="F630" s="1">
        <v>16.260000000000002</v>
      </c>
      <c r="G630" s="4">
        <v>70</v>
      </c>
      <c r="H630" s="1">
        <v>1.68</v>
      </c>
      <c r="I630" s="24">
        <f t="shared" si="9"/>
        <v>12.426706907059854</v>
      </c>
      <c r="J630" s="24" t="str">
        <f>VLOOKUP(I630,MAT_IND!C$6:D$12,2,TRUE)</f>
        <v>Algo Frío</v>
      </c>
      <c r="K630" s="11">
        <v>5</v>
      </c>
      <c r="L630" s="11" t="s">
        <v>474</v>
      </c>
      <c r="M630" s="11">
        <v>2</v>
      </c>
      <c r="N630" s="11">
        <v>-74.112616450000004</v>
      </c>
      <c r="O630" s="12">
        <v>4.5036202279999999</v>
      </c>
    </row>
    <row r="631" spans="1:15" x14ac:dyDescent="0.25">
      <c r="A631" s="10">
        <v>630</v>
      </c>
      <c r="B631" s="3" t="s">
        <v>1470</v>
      </c>
      <c r="C631" s="3" t="s">
        <v>1432</v>
      </c>
      <c r="D631" s="3" t="s">
        <v>1</v>
      </c>
      <c r="E631" s="3" t="s">
        <v>1471</v>
      </c>
      <c r="F631" s="1">
        <v>16.260000000000002</v>
      </c>
      <c r="G631" s="4">
        <v>70</v>
      </c>
      <c r="H631" s="1">
        <v>1.68</v>
      </c>
      <c r="I631" s="24">
        <f t="shared" si="9"/>
        <v>12.426706907059854</v>
      </c>
      <c r="J631" s="24" t="str">
        <f>VLOOKUP(I631,MAT_IND!C$6:D$12,2,TRUE)</f>
        <v>Algo Frío</v>
      </c>
      <c r="K631" s="11">
        <v>5</v>
      </c>
      <c r="L631" s="11" t="s">
        <v>474</v>
      </c>
      <c r="M631" s="11">
        <v>2</v>
      </c>
      <c r="N631" s="11">
        <v>-74.114602120000001</v>
      </c>
      <c r="O631" s="12">
        <v>4.5011996339999998</v>
      </c>
    </row>
    <row r="632" spans="1:15" x14ac:dyDescent="0.25">
      <c r="A632" s="10">
        <v>631</v>
      </c>
      <c r="B632" s="3" t="s">
        <v>1472</v>
      </c>
      <c r="C632" s="3" t="s">
        <v>1432</v>
      </c>
      <c r="D632" s="3" t="s">
        <v>1</v>
      </c>
      <c r="E632" s="3" t="s">
        <v>1473</v>
      </c>
      <c r="F632" s="1">
        <v>16.260000000000002</v>
      </c>
      <c r="G632" s="4">
        <v>70</v>
      </c>
      <c r="H632" s="1">
        <v>1.68</v>
      </c>
      <c r="I632" s="24">
        <f t="shared" si="9"/>
        <v>12.426706907059854</v>
      </c>
      <c r="J632" s="24" t="str">
        <f>VLOOKUP(I632,MAT_IND!C$6:D$12,2,TRUE)</f>
        <v>Algo Frío</v>
      </c>
      <c r="K632" s="11">
        <v>5</v>
      </c>
      <c r="L632" s="11" t="s">
        <v>474</v>
      </c>
      <c r="M632" s="11">
        <v>2</v>
      </c>
      <c r="N632" s="11">
        <v>-74.122790030000004</v>
      </c>
      <c r="O632" s="12">
        <v>4.5043622780000003</v>
      </c>
    </row>
    <row r="633" spans="1:15" x14ac:dyDescent="0.25">
      <c r="A633" s="10">
        <v>632</v>
      </c>
      <c r="B633" s="3" t="s">
        <v>1474</v>
      </c>
      <c r="C633" s="3" t="s">
        <v>1432</v>
      </c>
      <c r="D633" s="3" t="s">
        <v>1</v>
      </c>
      <c r="E633" s="3" t="s">
        <v>1475</v>
      </c>
      <c r="F633" s="1">
        <v>16.260000000000002</v>
      </c>
      <c r="G633" s="4">
        <v>70</v>
      </c>
      <c r="H633" s="1">
        <v>1.68</v>
      </c>
      <c r="I633" s="24">
        <f t="shared" si="9"/>
        <v>12.426706907059854</v>
      </c>
      <c r="J633" s="24" t="str">
        <f>VLOOKUP(I633,MAT_IND!C$6:D$12,2,TRUE)</f>
        <v>Algo Frío</v>
      </c>
      <c r="K633" s="11">
        <v>5</v>
      </c>
      <c r="L633" s="11" t="s">
        <v>474</v>
      </c>
      <c r="M633" s="11">
        <v>1</v>
      </c>
      <c r="N633" s="11">
        <v>-74.115124159999993</v>
      </c>
      <c r="O633" s="12">
        <v>4.4999283490000002</v>
      </c>
    </row>
    <row r="634" spans="1:15" x14ac:dyDescent="0.25">
      <c r="A634" s="10">
        <v>633</v>
      </c>
      <c r="B634" s="3" t="s">
        <v>1476</v>
      </c>
      <c r="C634" s="3" t="s">
        <v>1432</v>
      </c>
      <c r="D634" s="3" t="s">
        <v>1</v>
      </c>
      <c r="E634" s="3" t="s">
        <v>1477</v>
      </c>
      <c r="F634" s="1">
        <v>16.260000000000002</v>
      </c>
      <c r="G634" s="4">
        <v>70</v>
      </c>
      <c r="H634" s="1">
        <v>1.68</v>
      </c>
      <c r="I634" s="24">
        <f t="shared" si="9"/>
        <v>12.426706907059854</v>
      </c>
      <c r="J634" s="24" t="str">
        <f>VLOOKUP(I634,MAT_IND!C$6:D$12,2,TRUE)</f>
        <v>Algo Frío</v>
      </c>
      <c r="K634" s="11">
        <v>5</v>
      </c>
      <c r="L634" s="11" t="s">
        <v>474</v>
      </c>
      <c r="M634" s="11">
        <v>2</v>
      </c>
      <c r="N634" s="11">
        <v>-74.119172590000005</v>
      </c>
      <c r="O634" s="12">
        <v>4.5040209630000003</v>
      </c>
    </row>
    <row r="635" spans="1:15" x14ac:dyDescent="0.25">
      <c r="A635" s="10">
        <v>634</v>
      </c>
      <c r="B635" s="3" t="s">
        <v>1478</v>
      </c>
      <c r="C635" s="3" t="s">
        <v>1432</v>
      </c>
      <c r="D635" s="3" t="s">
        <v>1</v>
      </c>
      <c r="E635" s="3" t="s">
        <v>1479</v>
      </c>
      <c r="F635" s="1">
        <v>16.260000000000002</v>
      </c>
      <c r="G635" s="4">
        <v>70</v>
      </c>
      <c r="H635" s="1">
        <v>1.68</v>
      </c>
      <c r="I635" s="24">
        <f t="shared" si="9"/>
        <v>12.426706907059854</v>
      </c>
      <c r="J635" s="24" t="str">
        <f>VLOOKUP(I635,MAT_IND!C$6:D$12,2,TRUE)</f>
        <v>Algo Frío</v>
      </c>
      <c r="K635" s="11">
        <v>5</v>
      </c>
      <c r="L635" s="11" t="s">
        <v>474</v>
      </c>
      <c r="M635" s="11">
        <v>1</v>
      </c>
      <c r="N635" s="11">
        <v>-74.112904169999993</v>
      </c>
      <c r="O635" s="12">
        <v>4.4933362099999998</v>
      </c>
    </row>
    <row r="636" spans="1:15" x14ac:dyDescent="0.25">
      <c r="A636" s="10">
        <v>635</v>
      </c>
      <c r="B636" s="3" t="s">
        <v>1480</v>
      </c>
      <c r="C636" s="3" t="s">
        <v>1432</v>
      </c>
      <c r="D636" s="3" t="s">
        <v>1</v>
      </c>
      <c r="E636" s="3" t="s">
        <v>1481</v>
      </c>
      <c r="F636" s="1">
        <v>16.260000000000002</v>
      </c>
      <c r="G636" s="4">
        <v>70</v>
      </c>
      <c r="H636" s="1">
        <v>1.68</v>
      </c>
      <c r="I636" s="24">
        <f t="shared" si="9"/>
        <v>12.426706907059854</v>
      </c>
      <c r="J636" s="24" t="str">
        <f>VLOOKUP(I636,MAT_IND!C$6:D$12,2,TRUE)</f>
        <v>Algo Frío</v>
      </c>
      <c r="K636" s="11">
        <v>5</v>
      </c>
      <c r="L636" s="11" t="s">
        <v>159</v>
      </c>
      <c r="M636" s="11">
        <v>2</v>
      </c>
      <c r="N636" s="11">
        <v>-74.123456779999998</v>
      </c>
      <c r="O636" s="12">
        <v>4.5201606139999999</v>
      </c>
    </row>
    <row r="637" spans="1:15" x14ac:dyDescent="0.25">
      <c r="A637" s="10">
        <v>636</v>
      </c>
      <c r="B637" s="3" t="s">
        <v>1482</v>
      </c>
      <c r="C637" s="3" t="s">
        <v>1432</v>
      </c>
      <c r="D637" s="3" t="s">
        <v>1</v>
      </c>
      <c r="E637" s="3" t="s">
        <v>1481</v>
      </c>
      <c r="F637" s="1">
        <v>16.260000000000002</v>
      </c>
      <c r="G637" s="4">
        <v>70</v>
      </c>
      <c r="H637" s="1">
        <v>1.68</v>
      </c>
      <c r="I637" s="24">
        <f t="shared" si="9"/>
        <v>12.426706907059854</v>
      </c>
      <c r="J637" s="24" t="str">
        <f>VLOOKUP(I637,MAT_IND!C$6:D$12,2,TRUE)</f>
        <v>Algo Frío</v>
      </c>
      <c r="K637" s="11">
        <v>5</v>
      </c>
      <c r="L637" s="11" t="s">
        <v>159</v>
      </c>
      <c r="M637" s="11">
        <v>2</v>
      </c>
      <c r="N637" s="11">
        <v>-74.122653060000005</v>
      </c>
      <c r="O637" s="12">
        <v>4.5174772279999997</v>
      </c>
    </row>
    <row r="638" spans="1:15" x14ac:dyDescent="0.25">
      <c r="A638" s="10">
        <v>637</v>
      </c>
      <c r="B638" s="3" t="s">
        <v>1483</v>
      </c>
      <c r="C638" s="3" t="s">
        <v>1432</v>
      </c>
      <c r="D638" s="3" t="s">
        <v>1</v>
      </c>
      <c r="E638" s="3" t="s">
        <v>1484</v>
      </c>
      <c r="F638" s="1">
        <v>16.260000000000002</v>
      </c>
      <c r="G638" s="4">
        <v>70</v>
      </c>
      <c r="H638" s="1">
        <v>1.68</v>
      </c>
      <c r="I638" s="24">
        <f t="shared" si="9"/>
        <v>12.426706907059854</v>
      </c>
      <c r="J638" s="24" t="str">
        <f>VLOOKUP(I638,MAT_IND!C$6:D$12,2,TRUE)</f>
        <v>Algo Frío</v>
      </c>
      <c r="K638" s="11">
        <v>5</v>
      </c>
      <c r="L638" s="11" t="s">
        <v>474</v>
      </c>
      <c r="M638" s="11">
        <v>2</v>
      </c>
      <c r="N638" s="11">
        <v>-74.118535030000004</v>
      </c>
      <c r="O638" s="12">
        <v>4.5073764159999996</v>
      </c>
    </row>
    <row r="639" spans="1:15" x14ac:dyDescent="0.25">
      <c r="A639" s="10">
        <v>638</v>
      </c>
      <c r="B639" s="3" t="s">
        <v>1485</v>
      </c>
      <c r="C639" s="3" t="s">
        <v>1432</v>
      </c>
      <c r="D639" s="3" t="s">
        <v>1</v>
      </c>
      <c r="E639" s="3" t="s">
        <v>1486</v>
      </c>
      <c r="F639" s="1">
        <v>15.73</v>
      </c>
      <c r="G639" s="4">
        <v>70</v>
      </c>
      <c r="H639" s="1">
        <v>1.68</v>
      </c>
      <c r="I639" s="24">
        <f t="shared" si="9"/>
        <v>12.808734439585477</v>
      </c>
      <c r="J639" s="24" t="str">
        <f>VLOOKUP(I639,MAT_IND!C$6:D$12,2,TRUE)</f>
        <v>Algo Frío</v>
      </c>
      <c r="K639" s="11">
        <v>5</v>
      </c>
      <c r="L639" s="11" t="s">
        <v>474</v>
      </c>
      <c r="M639" s="11">
        <v>1</v>
      </c>
      <c r="N639" s="11">
        <v>-74.087592169999994</v>
      </c>
      <c r="O639" s="12">
        <v>4.4989039670000004</v>
      </c>
    </row>
    <row r="640" spans="1:15" x14ac:dyDescent="0.25">
      <c r="A640" s="10">
        <v>639</v>
      </c>
      <c r="B640" s="3" t="s">
        <v>1487</v>
      </c>
      <c r="C640" s="3" t="s">
        <v>1432</v>
      </c>
      <c r="D640" s="3" t="s">
        <v>1</v>
      </c>
      <c r="E640" s="3" t="s">
        <v>1488</v>
      </c>
      <c r="F640" s="1">
        <v>15.73</v>
      </c>
      <c r="G640" s="4">
        <v>70</v>
      </c>
      <c r="H640" s="1">
        <v>1.68</v>
      </c>
      <c r="I640" s="24">
        <f t="shared" si="9"/>
        <v>12.808734439585477</v>
      </c>
      <c r="J640" s="24" t="str">
        <f>VLOOKUP(I640,MAT_IND!C$6:D$12,2,TRUE)</f>
        <v>Algo Frío</v>
      </c>
      <c r="K640" s="11">
        <v>5</v>
      </c>
      <c r="L640" s="11" t="s">
        <v>474</v>
      </c>
      <c r="M640" s="11">
        <v>1</v>
      </c>
      <c r="N640" s="11">
        <v>-74.093669370000001</v>
      </c>
      <c r="O640" s="12">
        <v>4.510760254</v>
      </c>
    </row>
    <row r="641" spans="1:15" x14ac:dyDescent="0.25">
      <c r="A641" s="10">
        <v>640</v>
      </c>
      <c r="B641" s="3" t="s">
        <v>1489</v>
      </c>
      <c r="C641" s="3" t="s">
        <v>1432</v>
      </c>
      <c r="D641" s="3" t="s">
        <v>1</v>
      </c>
      <c r="E641" s="3" t="s">
        <v>1488</v>
      </c>
      <c r="F641" s="1">
        <v>15.73</v>
      </c>
      <c r="G641" s="4">
        <v>70</v>
      </c>
      <c r="H641" s="1">
        <v>1.68</v>
      </c>
      <c r="I641" s="24">
        <f t="shared" si="9"/>
        <v>12.808734439585477</v>
      </c>
      <c r="J641" s="24" t="str">
        <f>VLOOKUP(I641,MAT_IND!C$6:D$12,2,TRUE)</f>
        <v>Algo Frío</v>
      </c>
      <c r="K641" s="11">
        <v>5</v>
      </c>
      <c r="L641" s="11" t="s">
        <v>474</v>
      </c>
      <c r="M641" s="11">
        <v>1</v>
      </c>
      <c r="N641" s="11">
        <v>-74.092858680000006</v>
      </c>
      <c r="O641" s="12">
        <v>4.5102588109999999</v>
      </c>
    </row>
    <row r="642" spans="1:15" x14ac:dyDescent="0.25">
      <c r="A642" s="10">
        <v>641</v>
      </c>
      <c r="B642" s="3" t="s">
        <v>1490</v>
      </c>
      <c r="C642" s="3" t="s">
        <v>1432</v>
      </c>
      <c r="D642" s="3" t="s">
        <v>1</v>
      </c>
      <c r="E642" s="3" t="s">
        <v>1488</v>
      </c>
      <c r="F642" s="1">
        <v>15.73</v>
      </c>
      <c r="G642" s="4">
        <v>70</v>
      </c>
      <c r="H642" s="1">
        <v>1.68</v>
      </c>
      <c r="I642" s="24">
        <f t="shared" si="9"/>
        <v>12.808734439585477</v>
      </c>
      <c r="J642" s="24" t="str">
        <f>VLOOKUP(I642,MAT_IND!C$6:D$12,2,TRUE)</f>
        <v>Algo Frío</v>
      </c>
      <c r="K642" s="11">
        <v>5</v>
      </c>
      <c r="L642" s="11" t="s">
        <v>474</v>
      </c>
      <c r="M642" s="11">
        <v>1</v>
      </c>
      <c r="N642" s="11">
        <v>-74.092224819999998</v>
      </c>
      <c r="O642" s="12">
        <v>4.5091861120000001</v>
      </c>
    </row>
    <row r="643" spans="1:15" x14ac:dyDescent="0.25">
      <c r="A643" s="10">
        <v>642</v>
      </c>
      <c r="B643" s="3" t="s">
        <v>1491</v>
      </c>
      <c r="C643" s="3" t="s">
        <v>1432</v>
      </c>
      <c r="D643" s="3" t="s">
        <v>1</v>
      </c>
      <c r="E643" s="3" t="s">
        <v>1492</v>
      </c>
      <c r="F643" s="1">
        <v>15.73</v>
      </c>
      <c r="G643" s="4">
        <v>70</v>
      </c>
      <c r="H643" s="1">
        <v>1.68</v>
      </c>
      <c r="I643" s="24">
        <f t="shared" ref="I643:I706" si="10">(((33.5-F643)*(0.05+0.18*SQRT(H643)+(G643/160))))</f>
        <v>12.808734439585477</v>
      </c>
      <c r="J643" s="24" t="str">
        <f>VLOOKUP(I643,MAT_IND!C$6:D$12,2,TRUE)</f>
        <v>Algo Frío</v>
      </c>
      <c r="K643" s="11">
        <v>5</v>
      </c>
      <c r="L643" s="11" t="s">
        <v>474</v>
      </c>
      <c r="M643" s="11">
        <v>1</v>
      </c>
      <c r="N643" s="11">
        <v>-74.084780589999994</v>
      </c>
      <c r="O643" s="12">
        <v>4.5071129790000004</v>
      </c>
    </row>
    <row r="644" spans="1:15" x14ac:dyDescent="0.25">
      <c r="A644" s="10">
        <v>643</v>
      </c>
      <c r="B644" s="3" t="s">
        <v>1493</v>
      </c>
      <c r="C644" s="3" t="s">
        <v>1432</v>
      </c>
      <c r="D644" s="3" t="s">
        <v>1</v>
      </c>
      <c r="E644" s="3" t="s">
        <v>1494</v>
      </c>
      <c r="F644" s="1">
        <v>15.73</v>
      </c>
      <c r="G644" s="4">
        <v>70</v>
      </c>
      <c r="H644" s="1">
        <v>1.68</v>
      </c>
      <c r="I644" s="24">
        <f t="shared" si="10"/>
        <v>12.808734439585477</v>
      </c>
      <c r="J644" s="24" t="str">
        <f>VLOOKUP(I644,MAT_IND!C$6:D$12,2,TRUE)</f>
        <v>Algo Frío</v>
      </c>
      <c r="K644" s="11">
        <v>5</v>
      </c>
      <c r="L644" s="11" t="s">
        <v>474</v>
      </c>
      <c r="M644" s="11">
        <v>1</v>
      </c>
      <c r="N644" s="11">
        <v>-74.086087410000005</v>
      </c>
      <c r="O644" s="12">
        <v>4.5003340319999996</v>
      </c>
    </row>
    <row r="645" spans="1:15" x14ac:dyDescent="0.25">
      <c r="A645" s="10">
        <v>644</v>
      </c>
      <c r="B645" s="3" t="s">
        <v>1495</v>
      </c>
      <c r="C645" s="3" t="s">
        <v>1432</v>
      </c>
      <c r="D645" s="3" t="s">
        <v>1</v>
      </c>
      <c r="E645" s="3" t="s">
        <v>1496</v>
      </c>
      <c r="F645" s="1">
        <v>15.73</v>
      </c>
      <c r="G645" s="4">
        <v>80</v>
      </c>
      <c r="H645" s="1">
        <v>1.68</v>
      </c>
      <c r="I645" s="24">
        <f t="shared" si="10"/>
        <v>13.919359439585476</v>
      </c>
      <c r="J645" s="24" t="str">
        <f>VLOOKUP(I645,MAT_IND!C$6:D$12,2,TRUE)</f>
        <v xml:space="preserve">Frío </v>
      </c>
      <c r="K645" s="11">
        <v>5</v>
      </c>
      <c r="L645" s="11" t="s">
        <v>344</v>
      </c>
      <c r="M645" s="11">
        <v>1</v>
      </c>
      <c r="N645" s="11">
        <v>-74.088658670000001</v>
      </c>
      <c r="O645" s="12">
        <v>4.5173298239999999</v>
      </c>
    </row>
    <row r="646" spans="1:15" x14ac:dyDescent="0.25">
      <c r="A646" s="10">
        <v>645</v>
      </c>
      <c r="B646" s="3" t="s">
        <v>1497</v>
      </c>
      <c r="C646" s="3" t="s">
        <v>1432</v>
      </c>
      <c r="D646" s="3" t="s">
        <v>1</v>
      </c>
      <c r="E646" s="3" t="s">
        <v>1492</v>
      </c>
      <c r="F646" s="1">
        <v>15.73</v>
      </c>
      <c r="G646" s="4">
        <v>70</v>
      </c>
      <c r="H646" s="1">
        <v>1.68</v>
      </c>
      <c r="I646" s="24">
        <f t="shared" si="10"/>
        <v>12.808734439585477</v>
      </c>
      <c r="J646" s="24" t="str">
        <f>VLOOKUP(I646,MAT_IND!C$6:D$12,2,TRUE)</f>
        <v>Algo Frío</v>
      </c>
      <c r="K646" s="11">
        <v>5</v>
      </c>
      <c r="L646" s="11" t="s">
        <v>474</v>
      </c>
      <c r="M646" s="11">
        <v>1</v>
      </c>
      <c r="N646" s="11">
        <v>-74.083232370000005</v>
      </c>
      <c r="O646" s="12">
        <v>4.5083181909999999</v>
      </c>
    </row>
    <row r="647" spans="1:15" x14ac:dyDescent="0.25">
      <c r="A647" s="10">
        <v>646</v>
      </c>
      <c r="B647" s="3" t="s">
        <v>1498</v>
      </c>
      <c r="C647" s="3" t="s">
        <v>1432</v>
      </c>
      <c r="D647" s="3" t="s">
        <v>1</v>
      </c>
      <c r="E647" s="3" t="s">
        <v>1499</v>
      </c>
      <c r="F647" s="1">
        <v>16.260000000000002</v>
      </c>
      <c r="G647" s="4">
        <v>70</v>
      </c>
      <c r="H647" s="1">
        <v>1.68</v>
      </c>
      <c r="I647" s="24">
        <f t="shared" si="10"/>
        <v>12.426706907059854</v>
      </c>
      <c r="J647" s="24" t="str">
        <f>VLOOKUP(I647,MAT_IND!C$6:D$12,2,TRUE)</f>
        <v>Algo Frío</v>
      </c>
      <c r="K647" s="11">
        <v>5</v>
      </c>
      <c r="L647" s="11" t="s">
        <v>159</v>
      </c>
      <c r="M647" s="11">
        <v>2</v>
      </c>
      <c r="N647" s="11">
        <v>-74.105551000000006</v>
      </c>
      <c r="O647" s="12">
        <v>4.5074817549999997</v>
      </c>
    </row>
    <row r="648" spans="1:15" x14ac:dyDescent="0.25">
      <c r="A648" s="10">
        <v>647</v>
      </c>
      <c r="B648" s="3" t="s">
        <v>1500</v>
      </c>
      <c r="C648" s="3" t="s">
        <v>1432</v>
      </c>
      <c r="D648" s="3" t="s">
        <v>1</v>
      </c>
      <c r="E648" s="3" t="s">
        <v>1501</v>
      </c>
      <c r="F648" s="1">
        <v>16.260000000000002</v>
      </c>
      <c r="G648" s="4">
        <v>70</v>
      </c>
      <c r="H648" s="1">
        <v>1.68</v>
      </c>
      <c r="I648" s="24">
        <f t="shared" si="10"/>
        <v>12.426706907059854</v>
      </c>
      <c r="J648" s="24" t="str">
        <f>VLOOKUP(I648,MAT_IND!C$6:D$12,2,TRUE)</f>
        <v>Algo Frío</v>
      </c>
      <c r="K648" s="11">
        <v>5</v>
      </c>
      <c r="L648" s="11" t="s">
        <v>159</v>
      </c>
      <c r="M648" s="11">
        <v>2</v>
      </c>
      <c r="N648" s="11">
        <v>-74.122689859999994</v>
      </c>
      <c r="O648" s="12">
        <v>4.5230940390000001</v>
      </c>
    </row>
    <row r="649" spans="1:15" x14ac:dyDescent="0.25">
      <c r="A649" s="10">
        <v>648</v>
      </c>
      <c r="B649" s="3" t="s">
        <v>1502</v>
      </c>
      <c r="C649" s="3" t="s">
        <v>1432</v>
      </c>
      <c r="D649" s="3" t="s">
        <v>1</v>
      </c>
      <c r="E649" s="3" t="s">
        <v>1501</v>
      </c>
      <c r="F649" s="1">
        <v>16.260000000000002</v>
      </c>
      <c r="G649" s="4">
        <v>70</v>
      </c>
      <c r="H649" s="1">
        <v>1.68</v>
      </c>
      <c r="I649" s="24">
        <f t="shared" si="10"/>
        <v>12.426706907059854</v>
      </c>
      <c r="J649" s="24" t="str">
        <f>VLOOKUP(I649,MAT_IND!C$6:D$12,2,TRUE)</f>
        <v>Algo Frío</v>
      </c>
      <c r="K649" s="11">
        <v>5</v>
      </c>
      <c r="L649" s="11" t="s">
        <v>159</v>
      </c>
      <c r="M649" s="11">
        <v>2</v>
      </c>
      <c r="N649" s="11">
        <v>-74.119603389999995</v>
      </c>
      <c r="O649" s="12">
        <v>4.5198154629999996</v>
      </c>
    </row>
    <row r="650" spans="1:15" x14ac:dyDescent="0.25">
      <c r="A650" s="10">
        <v>649</v>
      </c>
      <c r="B650" s="3" t="s">
        <v>1503</v>
      </c>
      <c r="C650" s="3" t="s">
        <v>1432</v>
      </c>
      <c r="D650" s="3" t="s">
        <v>1</v>
      </c>
      <c r="E650" s="3" t="s">
        <v>1504</v>
      </c>
      <c r="F650" s="1">
        <v>16.260000000000002</v>
      </c>
      <c r="G650" s="4">
        <v>70</v>
      </c>
      <c r="H650" s="1">
        <v>1.68</v>
      </c>
      <c r="I650" s="24">
        <f t="shared" si="10"/>
        <v>12.426706907059854</v>
      </c>
      <c r="J650" s="24" t="str">
        <f>VLOOKUP(I650,MAT_IND!C$6:D$12,2,TRUE)</f>
        <v>Algo Frío</v>
      </c>
      <c r="K650" s="11">
        <v>5</v>
      </c>
      <c r="L650" s="11" t="s">
        <v>159</v>
      </c>
      <c r="M650" s="11">
        <v>2</v>
      </c>
      <c r="N650" s="11">
        <v>-74.112980879999995</v>
      </c>
      <c r="O650" s="12">
        <v>4.5100852979999999</v>
      </c>
    </row>
    <row r="651" spans="1:15" x14ac:dyDescent="0.25">
      <c r="A651" s="10">
        <v>650</v>
      </c>
      <c r="B651" s="3" t="s">
        <v>1505</v>
      </c>
      <c r="C651" s="3" t="s">
        <v>1432</v>
      </c>
      <c r="D651" s="3" t="s">
        <v>1</v>
      </c>
      <c r="E651" s="3" t="s">
        <v>1506</v>
      </c>
      <c r="F651" s="1">
        <v>16.260000000000002</v>
      </c>
      <c r="G651" s="4">
        <v>70</v>
      </c>
      <c r="H651" s="1">
        <v>1.68</v>
      </c>
      <c r="I651" s="24">
        <f t="shared" si="10"/>
        <v>12.426706907059854</v>
      </c>
      <c r="J651" s="24" t="str">
        <f>VLOOKUP(I651,MAT_IND!C$6:D$12,2,TRUE)</f>
        <v>Algo Frío</v>
      </c>
      <c r="K651" s="11">
        <v>5</v>
      </c>
      <c r="L651" s="11" t="s">
        <v>159</v>
      </c>
      <c r="M651" s="11">
        <v>2</v>
      </c>
      <c r="N651" s="11">
        <v>-74.109229900000003</v>
      </c>
      <c r="O651" s="12">
        <v>4.509735805</v>
      </c>
    </row>
    <row r="652" spans="1:15" x14ac:dyDescent="0.25">
      <c r="A652" s="10">
        <v>651</v>
      </c>
      <c r="B652" s="3" t="s">
        <v>1507</v>
      </c>
      <c r="C652" s="3" t="s">
        <v>1432</v>
      </c>
      <c r="D652" s="3" t="s">
        <v>1</v>
      </c>
      <c r="E652" s="3" t="s">
        <v>1508</v>
      </c>
      <c r="F652" s="1">
        <v>16.260000000000002</v>
      </c>
      <c r="G652" s="4">
        <v>70</v>
      </c>
      <c r="H652" s="1">
        <v>1.68</v>
      </c>
      <c r="I652" s="24">
        <f t="shared" si="10"/>
        <v>12.426706907059854</v>
      </c>
      <c r="J652" s="24" t="str">
        <f>VLOOKUP(I652,MAT_IND!C$6:D$12,2,TRUE)</f>
        <v>Algo Frío</v>
      </c>
      <c r="K652" s="11">
        <v>5</v>
      </c>
      <c r="L652" s="11" t="s">
        <v>159</v>
      </c>
      <c r="M652" s="11">
        <v>2</v>
      </c>
      <c r="N652" s="11">
        <v>-74.120821500000005</v>
      </c>
      <c r="O652" s="12">
        <v>4.5270443589999996</v>
      </c>
    </row>
    <row r="653" spans="1:15" x14ac:dyDescent="0.25">
      <c r="A653" s="10">
        <v>652</v>
      </c>
      <c r="B653" s="3" t="s">
        <v>1509</v>
      </c>
      <c r="C653" s="3" t="s">
        <v>1432</v>
      </c>
      <c r="D653" s="3" t="s">
        <v>1</v>
      </c>
      <c r="E653" s="3" t="s">
        <v>1504</v>
      </c>
      <c r="F653" s="1">
        <v>16.260000000000002</v>
      </c>
      <c r="G653" s="4">
        <v>70</v>
      </c>
      <c r="H653" s="1">
        <v>1.68</v>
      </c>
      <c r="I653" s="24">
        <f t="shared" si="10"/>
        <v>12.426706907059854</v>
      </c>
      <c r="J653" s="24" t="str">
        <f>VLOOKUP(I653,MAT_IND!C$6:D$12,2,TRUE)</f>
        <v>Algo Frío</v>
      </c>
      <c r="K653" s="11">
        <v>5</v>
      </c>
      <c r="L653" s="11" t="s">
        <v>159</v>
      </c>
      <c r="M653" s="11">
        <v>2</v>
      </c>
      <c r="N653" s="11">
        <v>-74.111016379999995</v>
      </c>
      <c r="O653" s="12">
        <v>4.5110853889999998</v>
      </c>
    </row>
    <row r="654" spans="1:15" x14ac:dyDescent="0.25">
      <c r="A654" s="10">
        <v>653</v>
      </c>
      <c r="B654" s="3" t="s">
        <v>1510</v>
      </c>
      <c r="C654" s="3" t="s">
        <v>1432</v>
      </c>
      <c r="D654" s="3" t="s">
        <v>1</v>
      </c>
      <c r="E654" s="3" t="s">
        <v>1511</v>
      </c>
      <c r="F654" s="1">
        <v>16.260000000000002</v>
      </c>
      <c r="G654" s="4">
        <v>70</v>
      </c>
      <c r="H654" s="1">
        <v>1.68</v>
      </c>
      <c r="I654" s="24">
        <f t="shared" si="10"/>
        <v>12.426706907059854</v>
      </c>
      <c r="J654" s="24" t="str">
        <f>VLOOKUP(I654,MAT_IND!C$6:D$12,2,TRUE)</f>
        <v>Algo Frío</v>
      </c>
      <c r="K654" s="11">
        <v>5</v>
      </c>
      <c r="L654" s="11" t="s">
        <v>159</v>
      </c>
      <c r="M654" s="11">
        <v>2</v>
      </c>
      <c r="N654" s="11">
        <v>-74.10405969</v>
      </c>
      <c r="O654" s="12">
        <v>4.5118681189999998</v>
      </c>
    </row>
    <row r="655" spans="1:15" x14ac:dyDescent="0.25">
      <c r="A655" s="10">
        <v>654</v>
      </c>
      <c r="B655" s="3" t="s">
        <v>1512</v>
      </c>
      <c r="C655" s="3" t="s">
        <v>1432</v>
      </c>
      <c r="D655" s="3" t="s">
        <v>1</v>
      </c>
      <c r="E655" s="3" t="s">
        <v>1513</v>
      </c>
      <c r="F655" s="1">
        <v>16.260000000000002</v>
      </c>
      <c r="G655" s="4">
        <v>70</v>
      </c>
      <c r="H655" s="1">
        <v>1.68</v>
      </c>
      <c r="I655" s="24">
        <f t="shared" si="10"/>
        <v>12.426706907059854</v>
      </c>
      <c r="J655" s="24" t="str">
        <f>VLOOKUP(I655,MAT_IND!C$6:D$12,2,TRUE)</f>
        <v>Algo Frío</v>
      </c>
      <c r="K655" s="11">
        <v>5</v>
      </c>
      <c r="L655" s="11" t="s">
        <v>159</v>
      </c>
      <c r="M655" s="11">
        <v>1</v>
      </c>
      <c r="N655" s="11">
        <v>-74.107562090000002</v>
      </c>
      <c r="O655" s="12">
        <v>4.5131061299999997</v>
      </c>
    </row>
    <row r="656" spans="1:15" x14ac:dyDescent="0.25">
      <c r="A656" s="10">
        <v>655</v>
      </c>
      <c r="B656" s="3" t="s">
        <v>1514</v>
      </c>
      <c r="C656" s="3" t="s">
        <v>1432</v>
      </c>
      <c r="D656" s="3" t="s">
        <v>1</v>
      </c>
      <c r="E656" s="3" t="s">
        <v>1515</v>
      </c>
      <c r="F656" s="1">
        <v>16.260000000000002</v>
      </c>
      <c r="G656" s="4">
        <v>70</v>
      </c>
      <c r="H656" s="1">
        <v>1.68</v>
      </c>
      <c r="I656" s="24">
        <f t="shared" si="10"/>
        <v>12.426706907059854</v>
      </c>
      <c r="J656" s="24" t="str">
        <f>VLOOKUP(I656,MAT_IND!C$6:D$12,2,TRUE)</f>
        <v>Algo Frío</v>
      </c>
      <c r="K656" s="11">
        <v>5</v>
      </c>
      <c r="L656" s="11" t="s">
        <v>159</v>
      </c>
      <c r="M656" s="11">
        <v>2</v>
      </c>
      <c r="N656" s="11">
        <v>-74.116619069999999</v>
      </c>
      <c r="O656" s="12">
        <v>4.5166086190000003</v>
      </c>
    </row>
    <row r="657" spans="1:15" x14ac:dyDescent="0.25">
      <c r="A657" s="10">
        <v>656</v>
      </c>
      <c r="B657" s="3" t="s">
        <v>1516</v>
      </c>
      <c r="C657" s="3" t="s">
        <v>1432</v>
      </c>
      <c r="D657" s="3" t="s">
        <v>1</v>
      </c>
      <c r="E657" s="3" t="s">
        <v>1517</v>
      </c>
      <c r="F657" s="1">
        <v>16.260000000000002</v>
      </c>
      <c r="G657" s="4">
        <v>70</v>
      </c>
      <c r="H657" s="1">
        <v>1.68</v>
      </c>
      <c r="I657" s="24">
        <f t="shared" si="10"/>
        <v>12.426706907059854</v>
      </c>
      <c r="J657" s="24" t="str">
        <f>VLOOKUP(I657,MAT_IND!C$6:D$12,2,TRUE)</f>
        <v>Algo Frío</v>
      </c>
      <c r="K657" s="11">
        <v>5</v>
      </c>
      <c r="L657" s="11" t="s">
        <v>159</v>
      </c>
      <c r="M657" s="11">
        <v>1</v>
      </c>
      <c r="N657" s="11">
        <v>-74.111999119999993</v>
      </c>
      <c r="O657" s="12">
        <v>4.5253538549999996</v>
      </c>
    </row>
    <row r="658" spans="1:15" x14ac:dyDescent="0.25">
      <c r="A658" s="10">
        <v>657</v>
      </c>
      <c r="B658" s="3" t="s">
        <v>1518</v>
      </c>
      <c r="C658" s="3" t="s">
        <v>1432</v>
      </c>
      <c r="D658" s="3" t="s">
        <v>1</v>
      </c>
      <c r="E658" s="3" t="s">
        <v>1519</v>
      </c>
      <c r="F658" s="1">
        <v>16.260000000000002</v>
      </c>
      <c r="G658" s="4">
        <v>70</v>
      </c>
      <c r="H658" s="1">
        <v>1.68</v>
      </c>
      <c r="I658" s="24">
        <f t="shared" si="10"/>
        <v>12.426706907059854</v>
      </c>
      <c r="J658" s="24" t="str">
        <f>VLOOKUP(I658,MAT_IND!C$6:D$12,2,TRUE)</f>
        <v>Algo Frío</v>
      </c>
      <c r="K658" s="11">
        <v>5</v>
      </c>
      <c r="L658" s="11" t="s">
        <v>159</v>
      </c>
      <c r="M658" s="11">
        <v>2</v>
      </c>
      <c r="N658" s="11">
        <v>-74.115657780000006</v>
      </c>
      <c r="O658" s="12">
        <v>4.5267808409999999</v>
      </c>
    </row>
    <row r="659" spans="1:15" x14ac:dyDescent="0.25">
      <c r="A659" s="10">
        <v>658</v>
      </c>
      <c r="B659" s="3" t="s">
        <v>1520</v>
      </c>
      <c r="C659" s="3" t="s">
        <v>1432</v>
      </c>
      <c r="D659" s="3" t="s">
        <v>1</v>
      </c>
      <c r="E659" s="3" t="s">
        <v>1484</v>
      </c>
      <c r="F659" s="1">
        <v>16.260000000000002</v>
      </c>
      <c r="G659" s="4">
        <v>70</v>
      </c>
      <c r="H659" s="1">
        <v>1.68</v>
      </c>
      <c r="I659" s="24">
        <f t="shared" si="10"/>
        <v>12.426706907059854</v>
      </c>
      <c r="J659" s="24" t="str">
        <f>VLOOKUP(I659,MAT_IND!C$6:D$12,2,TRUE)</f>
        <v>Algo Frío</v>
      </c>
      <c r="K659" s="11">
        <v>5</v>
      </c>
      <c r="L659" s="11" t="s">
        <v>159</v>
      </c>
      <c r="M659" s="11">
        <v>2</v>
      </c>
      <c r="N659" s="11">
        <v>-74.117173730000005</v>
      </c>
      <c r="O659" s="12">
        <v>4.5111912460000001</v>
      </c>
    </row>
    <row r="660" spans="1:15" x14ac:dyDescent="0.25">
      <c r="A660" s="10">
        <v>659</v>
      </c>
      <c r="B660" s="3" t="s">
        <v>1521</v>
      </c>
      <c r="C660" s="3" t="s">
        <v>1432</v>
      </c>
      <c r="D660" s="3" t="s">
        <v>1</v>
      </c>
      <c r="E660" s="3" t="s">
        <v>1522</v>
      </c>
      <c r="F660" s="1">
        <v>16.260000000000002</v>
      </c>
      <c r="G660" s="4">
        <v>70</v>
      </c>
      <c r="H660" s="1">
        <v>1.68</v>
      </c>
      <c r="I660" s="24">
        <f t="shared" si="10"/>
        <v>12.426706907059854</v>
      </c>
      <c r="J660" s="24" t="str">
        <f>VLOOKUP(I660,MAT_IND!C$6:D$12,2,TRUE)</f>
        <v>Algo Frío</v>
      </c>
      <c r="K660" s="11">
        <v>5</v>
      </c>
      <c r="L660" s="11" t="s">
        <v>159</v>
      </c>
      <c r="M660" s="11">
        <v>1</v>
      </c>
      <c r="N660" s="11">
        <v>-74.100635330000003</v>
      </c>
      <c r="O660" s="12">
        <v>4.5096353410000001</v>
      </c>
    </row>
    <row r="661" spans="1:15" x14ac:dyDescent="0.25">
      <c r="A661" s="10">
        <v>660</v>
      </c>
      <c r="B661" s="3" t="s">
        <v>1523</v>
      </c>
      <c r="C661" s="3" t="s">
        <v>1432</v>
      </c>
      <c r="D661" s="3" t="s">
        <v>1</v>
      </c>
      <c r="E661" s="3" t="s">
        <v>1524</v>
      </c>
      <c r="F661" s="1">
        <v>16.260000000000002</v>
      </c>
      <c r="G661" s="4">
        <v>70</v>
      </c>
      <c r="H661" s="1">
        <v>1.68</v>
      </c>
      <c r="I661" s="24">
        <f t="shared" si="10"/>
        <v>12.426706907059854</v>
      </c>
      <c r="J661" s="24" t="str">
        <f>VLOOKUP(I661,MAT_IND!C$6:D$12,2,TRUE)</f>
        <v>Algo Frío</v>
      </c>
      <c r="K661" s="11">
        <v>5</v>
      </c>
      <c r="L661" s="11" t="s">
        <v>159</v>
      </c>
      <c r="M661" s="11">
        <v>2</v>
      </c>
      <c r="N661" s="11">
        <v>-74.113523610000001</v>
      </c>
      <c r="O661" s="12">
        <v>4.5187578720000001</v>
      </c>
    </row>
    <row r="662" spans="1:15" x14ac:dyDescent="0.25">
      <c r="A662" s="10">
        <v>661</v>
      </c>
      <c r="B662" s="3" t="s">
        <v>1525</v>
      </c>
      <c r="C662" s="3" t="s">
        <v>1432</v>
      </c>
      <c r="D662" s="3" t="s">
        <v>1</v>
      </c>
      <c r="E662" s="3" t="s">
        <v>1526</v>
      </c>
      <c r="F662" s="1">
        <v>16.260000000000002</v>
      </c>
      <c r="G662" s="4">
        <v>70</v>
      </c>
      <c r="H662" s="1">
        <v>1.68</v>
      </c>
      <c r="I662" s="24">
        <f t="shared" si="10"/>
        <v>12.426706907059854</v>
      </c>
      <c r="J662" s="24" t="str">
        <f>VLOOKUP(I662,MAT_IND!C$6:D$12,2,TRUE)</f>
        <v>Algo Frío</v>
      </c>
      <c r="K662" s="11">
        <v>5</v>
      </c>
      <c r="L662" s="11" t="s">
        <v>159</v>
      </c>
      <c r="M662" s="11">
        <v>2</v>
      </c>
      <c r="N662" s="11">
        <v>-74.120193920000006</v>
      </c>
      <c r="O662" s="12">
        <v>4.512687433</v>
      </c>
    </row>
    <row r="663" spans="1:15" x14ac:dyDescent="0.25">
      <c r="A663" s="10">
        <v>662</v>
      </c>
      <c r="B663" s="3" t="s">
        <v>1527</v>
      </c>
      <c r="C663" s="3" t="s">
        <v>1432</v>
      </c>
      <c r="D663" s="3" t="s">
        <v>1</v>
      </c>
      <c r="E663" s="3" t="s">
        <v>1528</v>
      </c>
      <c r="F663" s="1">
        <v>16.260000000000002</v>
      </c>
      <c r="G663" s="4">
        <v>70</v>
      </c>
      <c r="H663" s="1">
        <v>1.68</v>
      </c>
      <c r="I663" s="24">
        <f t="shared" si="10"/>
        <v>12.426706907059854</v>
      </c>
      <c r="J663" s="24" t="str">
        <f>VLOOKUP(I663,MAT_IND!C$6:D$12,2,TRUE)</f>
        <v>Algo Frío</v>
      </c>
      <c r="K663" s="11">
        <v>5</v>
      </c>
      <c r="L663" s="11" t="s">
        <v>159</v>
      </c>
      <c r="M663" s="11">
        <v>2</v>
      </c>
      <c r="N663" s="11">
        <v>-74.110308219999993</v>
      </c>
      <c r="O663" s="12">
        <v>4.5165279859999998</v>
      </c>
    </row>
    <row r="664" spans="1:15" x14ac:dyDescent="0.25">
      <c r="A664" s="10">
        <v>663</v>
      </c>
      <c r="B664" s="3" t="s">
        <v>1529</v>
      </c>
      <c r="C664" s="3" t="s">
        <v>1432</v>
      </c>
      <c r="D664" s="3" t="s">
        <v>1</v>
      </c>
      <c r="E664" s="3" t="s">
        <v>1530</v>
      </c>
      <c r="F664" s="1">
        <v>16.260000000000002</v>
      </c>
      <c r="G664" s="4">
        <v>70</v>
      </c>
      <c r="H664" s="1">
        <v>1.68</v>
      </c>
      <c r="I664" s="24">
        <f t="shared" si="10"/>
        <v>12.426706907059854</v>
      </c>
      <c r="J664" s="24" t="str">
        <f>VLOOKUP(I664,MAT_IND!C$6:D$12,2,TRUE)</f>
        <v>Algo Frío</v>
      </c>
      <c r="K664" s="11">
        <v>5</v>
      </c>
      <c r="L664" s="11" t="s">
        <v>159</v>
      </c>
      <c r="M664" s="11">
        <v>1</v>
      </c>
      <c r="N664" s="11">
        <v>-74.101612840000001</v>
      </c>
      <c r="O664" s="12">
        <v>4.5049641510000002</v>
      </c>
    </row>
    <row r="665" spans="1:15" x14ac:dyDescent="0.25">
      <c r="A665" s="10">
        <v>664</v>
      </c>
      <c r="B665" s="3" t="s">
        <v>1531</v>
      </c>
      <c r="C665" s="3" t="s">
        <v>1432</v>
      </c>
      <c r="D665" s="3" t="s">
        <v>1</v>
      </c>
      <c r="E665" s="3" t="s">
        <v>1532</v>
      </c>
      <c r="F665" s="1">
        <v>16.260000000000002</v>
      </c>
      <c r="G665" s="4">
        <v>70</v>
      </c>
      <c r="H665" s="1">
        <v>1.68</v>
      </c>
      <c r="I665" s="24">
        <f t="shared" si="10"/>
        <v>12.426706907059854</v>
      </c>
      <c r="J665" s="24" t="str">
        <f>VLOOKUP(I665,MAT_IND!C$6:D$12,2,TRUE)</f>
        <v>Algo Frío</v>
      </c>
      <c r="K665" s="11">
        <v>5</v>
      </c>
      <c r="L665" s="11" t="s">
        <v>159</v>
      </c>
      <c r="M665" s="11">
        <v>2</v>
      </c>
      <c r="N665" s="11">
        <v>-74.114553220000005</v>
      </c>
      <c r="O665" s="12">
        <v>4.5250666449999999</v>
      </c>
    </row>
    <row r="666" spans="1:15" x14ac:dyDescent="0.25">
      <c r="A666" s="10">
        <v>665</v>
      </c>
      <c r="B666" s="3" t="s">
        <v>1533</v>
      </c>
      <c r="C666" s="3" t="s">
        <v>1432</v>
      </c>
      <c r="D666" s="3" t="s">
        <v>1</v>
      </c>
      <c r="E666" s="3" t="s">
        <v>1534</v>
      </c>
      <c r="F666" s="1">
        <v>16.260000000000002</v>
      </c>
      <c r="G666" s="4">
        <v>70</v>
      </c>
      <c r="H666" s="1">
        <v>1.68</v>
      </c>
      <c r="I666" s="24">
        <f t="shared" si="10"/>
        <v>12.426706907059854</v>
      </c>
      <c r="J666" s="24" t="str">
        <f>VLOOKUP(I666,MAT_IND!C$6:D$12,2,TRUE)</f>
        <v>Algo Frío</v>
      </c>
      <c r="K666" s="11">
        <v>5</v>
      </c>
      <c r="L666" s="11" t="s">
        <v>159</v>
      </c>
      <c r="M666" s="11">
        <v>2</v>
      </c>
      <c r="N666" s="11">
        <v>-74.12055513</v>
      </c>
      <c r="O666" s="12">
        <v>4.5257739319999999</v>
      </c>
    </row>
    <row r="667" spans="1:15" x14ac:dyDescent="0.25">
      <c r="A667" s="10">
        <v>666</v>
      </c>
      <c r="B667" s="3" t="s">
        <v>1535</v>
      </c>
      <c r="C667" s="3" t="s">
        <v>1432</v>
      </c>
      <c r="D667" s="3" t="s">
        <v>1</v>
      </c>
      <c r="E667" s="3" t="s">
        <v>1536</v>
      </c>
      <c r="F667" s="1">
        <v>16.260000000000002</v>
      </c>
      <c r="G667" s="4">
        <v>70</v>
      </c>
      <c r="H667" s="1">
        <v>1.68</v>
      </c>
      <c r="I667" s="24">
        <f t="shared" si="10"/>
        <v>12.426706907059854</v>
      </c>
      <c r="J667" s="24" t="str">
        <f>VLOOKUP(I667,MAT_IND!C$6:D$12,2,TRUE)</f>
        <v>Algo Frío</v>
      </c>
      <c r="K667" s="11">
        <v>5</v>
      </c>
      <c r="L667" s="11" t="s">
        <v>159</v>
      </c>
      <c r="M667" s="11">
        <v>2</v>
      </c>
      <c r="N667" s="11">
        <v>-74.119543059999998</v>
      </c>
      <c r="O667" s="12">
        <v>4.5251652079999998</v>
      </c>
    </row>
    <row r="668" spans="1:15" x14ac:dyDescent="0.25">
      <c r="A668" s="10">
        <v>667</v>
      </c>
      <c r="B668" s="3" t="s">
        <v>1537</v>
      </c>
      <c r="C668" s="3" t="s">
        <v>1432</v>
      </c>
      <c r="D668" s="3" t="s">
        <v>1</v>
      </c>
      <c r="E668" s="3" t="s">
        <v>1538</v>
      </c>
      <c r="F668" s="1">
        <v>16.260000000000002</v>
      </c>
      <c r="G668" s="4">
        <v>70</v>
      </c>
      <c r="H668" s="1">
        <v>1.68</v>
      </c>
      <c r="I668" s="24">
        <f t="shared" si="10"/>
        <v>12.426706907059854</v>
      </c>
      <c r="J668" s="24" t="str">
        <f>VLOOKUP(I668,MAT_IND!C$6:D$12,2,TRUE)</f>
        <v>Algo Frío</v>
      </c>
      <c r="K668" s="11">
        <v>5</v>
      </c>
      <c r="L668" s="11" t="s">
        <v>159</v>
      </c>
      <c r="M668" s="11">
        <v>2</v>
      </c>
      <c r="N668" s="11">
        <v>-74.116664799999995</v>
      </c>
      <c r="O668" s="12">
        <v>4.5097585269999998</v>
      </c>
    </row>
    <row r="669" spans="1:15" x14ac:dyDescent="0.25">
      <c r="A669" s="10">
        <v>668</v>
      </c>
      <c r="B669" s="3" t="s">
        <v>1539</v>
      </c>
      <c r="C669" s="3" t="s">
        <v>1432</v>
      </c>
      <c r="D669" s="3" t="s">
        <v>1</v>
      </c>
      <c r="E669" s="3" t="s">
        <v>1540</v>
      </c>
      <c r="F669" s="1">
        <v>16.260000000000002</v>
      </c>
      <c r="G669" s="4">
        <v>70</v>
      </c>
      <c r="H669" s="1">
        <v>1.68</v>
      </c>
      <c r="I669" s="24">
        <f t="shared" si="10"/>
        <v>12.426706907059854</v>
      </c>
      <c r="J669" s="24" t="str">
        <f>VLOOKUP(I669,MAT_IND!C$6:D$12,2,TRUE)</f>
        <v>Algo Frío</v>
      </c>
      <c r="K669" s="11">
        <v>5</v>
      </c>
      <c r="L669" s="11" t="s">
        <v>159</v>
      </c>
      <c r="M669" s="11">
        <v>2</v>
      </c>
      <c r="N669" s="11">
        <v>-74.119378769999997</v>
      </c>
      <c r="O669" s="12">
        <v>4.518167654</v>
      </c>
    </row>
    <row r="670" spans="1:15" x14ac:dyDescent="0.25">
      <c r="A670" s="10">
        <v>669</v>
      </c>
      <c r="B670" s="3" t="s">
        <v>1541</v>
      </c>
      <c r="C670" s="3" t="s">
        <v>1432</v>
      </c>
      <c r="D670" s="3" t="s">
        <v>1</v>
      </c>
      <c r="E670" s="3" t="s">
        <v>1542</v>
      </c>
      <c r="F670" s="1">
        <v>16.260000000000002</v>
      </c>
      <c r="G670" s="4">
        <v>70</v>
      </c>
      <c r="H670" s="1">
        <v>1.68</v>
      </c>
      <c r="I670" s="24">
        <f t="shared" si="10"/>
        <v>12.426706907059854</v>
      </c>
      <c r="J670" s="24" t="str">
        <f>VLOOKUP(I670,MAT_IND!C$6:D$12,2,TRUE)</f>
        <v>Algo Frío</v>
      </c>
      <c r="K670" s="11">
        <v>5</v>
      </c>
      <c r="L670" s="11" t="s">
        <v>159</v>
      </c>
      <c r="M670" s="11">
        <v>2</v>
      </c>
      <c r="N670" s="11">
        <v>-74.120817740000007</v>
      </c>
      <c r="O670" s="12">
        <v>4.5170990270000004</v>
      </c>
    </row>
    <row r="671" spans="1:15" x14ac:dyDescent="0.25">
      <c r="A671" s="10">
        <v>670</v>
      </c>
      <c r="B671" s="3" t="s">
        <v>1543</v>
      </c>
      <c r="C671" s="3" t="s">
        <v>1432</v>
      </c>
      <c r="D671" s="3" t="s">
        <v>1</v>
      </c>
      <c r="E671" s="3" t="s">
        <v>1484</v>
      </c>
      <c r="F671" s="1">
        <v>16.260000000000002</v>
      </c>
      <c r="G671" s="4">
        <v>70</v>
      </c>
      <c r="H671" s="1">
        <v>1.68</v>
      </c>
      <c r="I671" s="24">
        <f t="shared" si="10"/>
        <v>12.426706907059854</v>
      </c>
      <c r="J671" s="24" t="str">
        <f>VLOOKUP(I671,MAT_IND!C$6:D$12,2,TRUE)</f>
        <v>Algo Frío</v>
      </c>
      <c r="K671" s="11">
        <v>5</v>
      </c>
      <c r="L671" s="11" t="s">
        <v>159</v>
      </c>
      <c r="M671" s="11">
        <v>2</v>
      </c>
      <c r="N671" s="11">
        <v>-74.119032349999998</v>
      </c>
      <c r="O671" s="12">
        <v>4.5121550890000002</v>
      </c>
    </row>
    <row r="672" spans="1:15" x14ac:dyDescent="0.25">
      <c r="A672" s="10">
        <v>671</v>
      </c>
      <c r="B672" s="3" t="s">
        <v>1544</v>
      </c>
      <c r="C672" s="3" t="s">
        <v>1432</v>
      </c>
      <c r="D672" s="3" t="s">
        <v>1</v>
      </c>
      <c r="E672" s="3" t="s">
        <v>1545</v>
      </c>
      <c r="F672" s="1">
        <v>16.260000000000002</v>
      </c>
      <c r="G672" s="4">
        <v>70</v>
      </c>
      <c r="H672" s="1">
        <v>1.68</v>
      </c>
      <c r="I672" s="24">
        <f t="shared" si="10"/>
        <v>12.426706907059854</v>
      </c>
      <c r="J672" s="24" t="str">
        <f>VLOOKUP(I672,MAT_IND!C$6:D$12,2,TRUE)</f>
        <v>Algo Frío</v>
      </c>
      <c r="K672" s="11">
        <v>5</v>
      </c>
      <c r="L672" s="11" t="s">
        <v>159</v>
      </c>
      <c r="M672" s="11">
        <v>2</v>
      </c>
      <c r="N672" s="11">
        <v>-74.111679559999999</v>
      </c>
      <c r="O672" s="12">
        <v>4.5180182929999999</v>
      </c>
    </row>
    <row r="673" spans="1:15" x14ac:dyDescent="0.25">
      <c r="A673" s="10">
        <v>672</v>
      </c>
      <c r="B673" s="3" t="s">
        <v>1546</v>
      </c>
      <c r="C673" s="3" t="s">
        <v>1432</v>
      </c>
      <c r="D673" s="3" t="s">
        <v>1</v>
      </c>
      <c r="E673" s="3" t="s">
        <v>1547</v>
      </c>
      <c r="F673" s="1">
        <v>16.260000000000002</v>
      </c>
      <c r="G673" s="4">
        <v>70</v>
      </c>
      <c r="H673" s="1">
        <v>1.68</v>
      </c>
      <c r="I673" s="24">
        <f t="shared" si="10"/>
        <v>12.426706907059854</v>
      </c>
      <c r="J673" s="24" t="str">
        <f>VLOOKUP(I673,MAT_IND!C$6:D$12,2,TRUE)</f>
        <v>Algo Frío</v>
      </c>
      <c r="K673" s="11">
        <v>5</v>
      </c>
      <c r="L673" s="11" t="s">
        <v>159</v>
      </c>
      <c r="M673" s="11">
        <v>2</v>
      </c>
      <c r="N673" s="11">
        <v>-74.109504740000006</v>
      </c>
      <c r="O673" s="12">
        <v>4.5077324169999997</v>
      </c>
    </row>
    <row r="674" spans="1:15" x14ac:dyDescent="0.25">
      <c r="A674" s="10">
        <v>673</v>
      </c>
      <c r="B674" s="3" t="s">
        <v>1548</v>
      </c>
      <c r="C674" s="3" t="s">
        <v>1432</v>
      </c>
      <c r="D674" s="3" t="s">
        <v>1</v>
      </c>
      <c r="E674" s="3" t="s">
        <v>1549</v>
      </c>
      <c r="F674" s="1">
        <v>16.260000000000002</v>
      </c>
      <c r="G674" s="4">
        <v>70</v>
      </c>
      <c r="H674" s="1">
        <v>1.68</v>
      </c>
      <c r="I674" s="24">
        <f t="shared" si="10"/>
        <v>12.426706907059854</v>
      </c>
      <c r="J674" s="24" t="str">
        <f>VLOOKUP(I674,MAT_IND!C$6:D$12,2,TRUE)</f>
        <v>Algo Frío</v>
      </c>
      <c r="K674" s="11">
        <v>5</v>
      </c>
      <c r="L674" s="11" t="s">
        <v>159</v>
      </c>
      <c r="M674" s="11">
        <v>2</v>
      </c>
      <c r="N674" s="11">
        <v>-74.111799660000003</v>
      </c>
      <c r="O674" s="12">
        <v>4.5165632130000004</v>
      </c>
    </row>
    <row r="675" spans="1:15" x14ac:dyDescent="0.25">
      <c r="A675" s="10">
        <v>674</v>
      </c>
      <c r="B675" s="3" t="s">
        <v>1550</v>
      </c>
      <c r="C675" s="3" t="s">
        <v>1432</v>
      </c>
      <c r="D675" s="3" t="s">
        <v>1</v>
      </c>
      <c r="E675" s="3" t="s">
        <v>1551</v>
      </c>
      <c r="F675" s="1">
        <v>16.260000000000002</v>
      </c>
      <c r="G675" s="4">
        <v>70</v>
      </c>
      <c r="H675" s="1">
        <v>1.68</v>
      </c>
      <c r="I675" s="24">
        <f t="shared" si="10"/>
        <v>12.426706907059854</v>
      </c>
      <c r="J675" s="24" t="str">
        <f>VLOOKUP(I675,MAT_IND!C$6:D$12,2,TRUE)</f>
        <v>Algo Frío</v>
      </c>
      <c r="K675" s="11">
        <v>5</v>
      </c>
      <c r="L675" s="11" t="s">
        <v>159</v>
      </c>
      <c r="M675" s="11">
        <v>2</v>
      </c>
      <c r="N675" s="11">
        <v>-74.118616889999998</v>
      </c>
      <c r="O675" s="12">
        <v>4.5231298720000002</v>
      </c>
    </row>
    <row r="676" spans="1:15" x14ac:dyDescent="0.25">
      <c r="A676" s="10">
        <v>675</v>
      </c>
      <c r="B676" s="3" t="s">
        <v>1552</v>
      </c>
      <c r="C676" s="3" t="s">
        <v>1432</v>
      </c>
      <c r="D676" s="3" t="s">
        <v>1</v>
      </c>
      <c r="E676" s="3" t="s">
        <v>1551</v>
      </c>
      <c r="F676" s="1">
        <v>16.260000000000002</v>
      </c>
      <c r="G676" s="4">
        <v>70</v>
      </c>
      <c r="H676" s="1">
        <v>1.68</v>
      </c>
      <c r="I676" s="24">
        <f t="shared" si="10"/>
        <v>12.426706907059854</v>
      </c>
      <c r="J676" s="24" t="str">
        <f>VLOOKUP(I676,MAT_IND!C$6:D$12,2,TRUE)</f>
        <v>Algo Frío</v>
      </c>
      <c r="K676" s="11">
        <v>5</v>
      </c>
      <c r="L676" s="11" t="s">
        <v>159</v>
      </c>
      <c r="M676" s="11">
        <v>2</v>
      </c>
      <c r="N676" s="11">
        <v>-74.120103819999997</v>
      </c>
      <c r="O676" s="12">
        <v>4.5215187439999998</v>
      </c>
    </row>
    <row r="677" spans="1:15" x14ac:dyDescent="0.25">
      <c r="A677" s="10">
        <v>676</v>
      </c>
      <c r="B677" s="3" t="s">
        <v>1553</v>
      </c>
      <c r="C677" s="3" t="s">
        <v>1432</v>
      </c>
      <c r="D677" s="3" t="s">
        <v>1</v>
      </c>
      <c r="E677" s="3" t="s">
        <v>1554</v>
      </c>
      <c r="F677" s="1">
        <v>16.260000000000002</v>
      </c>
      <c r="G677" s="4">
        <v>70</v>
      </c>
      <c r="H677" s="1">
        <v>1.68</v>
      </c>
      <c r="I677" s="24">
        <f t="shared" si="10"/>
        <v>12.426706907059854</v>
      </c>
      <c r="J677" s="24" t="str">
        <f>VLOOKUP(I677,MAT_IND!C$6:D$12,2,TRUE)</f>
        <v>Algo Frío</v>
      </c>
      <c r="K677" s="11">
        <v>5</v>
      </c>
      <c r="L677" s="11" t="s">
        <v>159</v>
      </c>
      <c r="M677" s="11">
        <v>2</v>
      </c>
      <c r="N677" s="11">
        <v>-74.106457419999998</v>
      </c>
      <c r="O677" s="12">
        <v>4.5094067129999997</v>
      </c>
    </row>
    <row r="678" spans="1:15" x14ac:dyDescent="0.25">
      <c r="A678" s="10">
        <v>677</v>
      </c>
      <c r="B678" s="3" t="s">
        <v>1555</v>
      </c>
      <c r="C678" s="3" t="s">
        <v>1432</v>
      </c>
      <c r="D678" s="3" t="s">
        <v>1</v>
      </c>
      <c r="E678" s="3" t="s">
        <v>1556</v>
      </c>
      <c r="F678" s="1">
        <v>16.260000000000002</v>
      </c>
      <c r="G678" s="4">
        <v>70</v>
      </c>
      <c r="H678" s="1">
        <v>1.68</v>
      </c>
      <c r="I678" s="24">
        <f t="shared" si="10"/>
        <v>12.426706907059854</v>
      </c>
      <c r="J678" s="24" t="str">
        <f>VLOOKUP(I678,MAT_IND!C$6:D$12,2,TRUE)</f>
        <v>Algo Frío</v>
      </c>
      <c r="K678" s="11">
        <v>5</v>
      </c>
      <c r="L678" s="11" t="s">
        <v>159</v>
      </c>
      <c r="M678" s="11">
        <v>2</v>
      </c>
      <c r="N678" s="11">
        <v>-74.113905889999998</v>
      </c>
      <c r="O678" s="12">
        <v>4.5131210680000002</v>
      </c>
    </row>
    <row r="679" spans="1:15" x14ac:dyDescent="0.25">
      <c r="A679" s="10">
        <v>678</v>
      </c>
      <c r="B679" s="3" t="s">
        <v>1557</v>
      </c>
      <c r="C679" s="3" t="s">
        <v>1432</v>
      </c>
      <c r="D679" s="3" t="s">
        <v>1</v>
      </c>
      <c r="E679" s="3" t="s">
        <v>1558</v>
      </c>
      <c r="F679" s="1">
        <v>16.260000000000002</v>
      </c>
      <c r="G679" s="4">
        <v>70</v>
      </c>
      <c r="H679" s="1">
        <v>1.68</v>
      </c>
      <c r="I679" s="24">
        <f t="shared" si="10"/>
        <v>12.426706907059854</v>
      </c>
      <c r="J679" s="24" t="str">
        <f>VLOOKUP(I679,MAT_IND!C$6:D$12,2,TRUE)</f>
        <v>Algo Frío</v>
      </c>
      <c r="K679" s="11">
        <v>5</v>
      </c>
      <c r="L679" s="11" t="s">
        <v>159</v>
      </c>
      <c r="M679" s="11">
        <v>2</v>
      </c>
      <c r="N679" s="11">
        <v>-74.117563369999999</v>
      </c>
      <c r="O679" s="12">
        <v>4.5211494400000003</v>
      </c>
    </row>
    <row r="680" spans="1:15" x14ac:dyDescent="0.25">
      <c r="A680" s="10">
        <v>679</v>
      </c>
      <c r="B680" s="3" t="s">
        <v>1559</v>
      </c>
      <c r="C680" s="3" t="s">
        <v>1432</v>
      </c>
      <c r="D680" s="3" t="s">
        <v>1</v>
      </c>
      <c r="E680" s="3" t="s">
        <v>1560</v>
      </c>
      <c r="F680" s="1">
        <v>16.260000000000002</v>
      </c>
      <c r="G680" s="4">
        <v>70</v>
      </c>
      <c r="H680" s="1">
        <v>1.68</v>
      </c>
      <c r="I680" s="24">
        <f t="shared" si="10"/>
        <v>12.426706907059854</v>
      </c>
      <c r="J680" s="24" t="str">
        <f>VLOOKUP(I680,MAT_IND!C$6:D$12,2,TRUE)</f>
        <v>Algo Frío</v>
      </c>
      <c r="K680" s="11">
        <v>5</v>
      </c>
      <c r="L680" s="11" t="s">
        <v>159</v>
      </c>
      <c r="M680" s="11">
        <v>1</v>
      </c>
      <c r="N680" s="11">
        <v>-74.100751090000003</v>
      </c>
      <c r="O680" s="12">
        <v>4.5035357390000001</v>
      </c>
    </row>
    <row r="681" spans="1:15" x14ac:dyDescent="0.25">
      <c r="A681" s="10">
        <v>680</v>
      </c>
      <c r="B681" s="3" t="s">
        <v>1561</v>
      </c>
      <c r="C681" s="3" t="s">
        <v>1432</v>
      </c>
      <c r="D681" s="3" t="s">
        <v>1</v>
      </c>
      <c r="E681" s="3" t="s">
        <v>1562</v>
      </c>
      <c r="F681" s="1">
        <v>16.260000000000002</v>
      </c>
      <c r="G681" s="4">
        <v>70</v>
      </c>
      <c r="H681" s="1">
        <v>1.68</v>
      </c>
      <c r="I681" s="24">
        <f t="shared" si="10"/>
        <v>12.426706907059854</v>
      </c>
      <c r="J681" s="24" t="str">
        <f>VLOOKUP(I681,MAT_IND!C$6:D$12,2,TRUE)</f>
        <v>Algo Frío</v>
      </c>
      <c r="K681" s="11">
        <v>5</v>
      </c>
      <c r="L681" s="11" t="s">
        <v>159</v>
      </c>
      <c r="M681" s="11">
        <v>2</v>
      </c>
      <c r="N681" s="11">
        <v>-74.114484779999998</v>
      </c>
      <c r="O681" s="12">
        <v>4.5205686299999996</v>
      </c>
    </row>
    <row r="682" spans="1:15" x14ac:dyDescent="0.25">
      <c r="A682" s="10">
        <v>681</v>
      </c>
      <c r="B682" s="3" t="s">
        <v>1563</v>
      </c>
      <c r="C682" s="3" t="s">
        <v>1432</v>
      </c>
      <c r="D682" s="3" t="s">
        <v>1</v>
      </c>
      <c r="E682" s="3" t="s">
        <v>1564</v>
      </c>
      <c r="F682" s="1">
        <v>16.260000000000002</v>
      </c>
      <c r="G682" s="4">
        <v>70</v>
      </c>
      <c r="H682" s="1">
        <v>1.68</v>
      </c>
      <c r="I682" s="24">
        <f t="shared" si="10"/>
        <v>12.426706907059854</v>
      </c>
      <c r="J682" s="24" t="str">
        <f>VLOOKUP(I682,MAT_IND!C$6:D$12,2,TRUE)</f>
        <v>Algo Frío</v>
      </c>
      <c r="K682" s="11">
        <v>5</v>
      </c>
      <c r="L682" s="11" t="s">
        <v>159</v>
      </c>
      <c r="M682" s="11">
        <v>2</v>
      </c>
      <c r="N682" s="11">
        <v>-74.115595060000004</v>
      </c>
      <c r="O682" s="12">
        <v>4.5190291599999997</v>
      </c>
    </row>
    <row r="683" spans="1:15" x14ac:dyDescent="0.25">
      <c r="A683" s="10">
        <v>682</v>
      </c>
      <c r="B683" s="3" t="s">
        <v>1565</v>
      </c>
      <c r="C683" s="3" t="s">
        <v>1432</v>
      </c>
      <c r="D683" s="3" t="s">
        <v>1</v>
      </c>
      <c r="E683" s="3" t="s">
        <v>1501</v>
      </c>
      <c r="F683" s="1">
        <v>16.260000000000002</v>
      </c>
      <c r="G683" s="4">
        <v>70</v>
      </c>
      <c r="H683" s="1">
        <v>1.68</v>
      </c>
      <c r="I683" s="24">
        <f t="shared" si="10"/>
        <v>12.426706907059854</v>
      </c>
      <c r="J683" s="24" t="str">
        <f>VLOOKUP(I683,MAT_IND!C$6:D$12,2,TRUE)</f>
        <v>Algo Frío</v>
      </c>
      <c r="K683" s="11">
        <v>5</v>
      </c>
      <c r="L683" s="11" t="s">
        <v>159</v>
      </c>
      <c r="M683" s="11">
        <v>2</v>
      </c>
      <c r="N683" s="11">
        <v>-74.120626810000005</v>
      </c>
      <c r="O683" s="12">
        <v>4.5235407829999996</v>
      </c>
    </row>
    <row r="684" spans="1:15" x14ac:dyDescent="0.25">
      <c r="A684" s="10">
        <v>683</v>
      </c>
      <c r="B684" s="3" t="s">
        <v>1566</v>
      </c>
      <c r="C684" s="3" t="s">
        <v>1432</v>
      </c>
      <c r="D684" s="3" t="s">
        <v>1</v>
      </c>
      <c r="E684" s="3" t="s">
        <v>1567</v>
      </c>
      <c r="F684" s="1">
        <v>16.260000000000002</v>
      </c>
      <c r="G684" s="4">
        <v>70</v>
      </c>
      <c r="H684" s="1">
        <v>1.68</v>
      </c>
      <c r="I684" s="24">
        <f t="shared" si="10"/>
        <v>12.426706907059854</v>
      </c>
      <c r="J684" s="24" t="str">
        <f>VLOOKUP(I684,MAT_IND!C$6:D$12,2,TRUE)</f>
        <v>Algo Frío</v>
      </c>
      <c r="K684" s="11">
        <v>5</v>
      </c>
      <c r="L684" s="11" t="s">
        <v>159</v>
      </c>
      <c r="M684" s="11">
        <v>1</v>
      </c>
      <c r="N684" s="11">
        <v>-74.098360540000002</v>
      </c>
      <c r="O684" s="12">
        <v>4.5001789609999996</v>
      </c>
    </row>
    <row r="685" spans="1:15" x14ac:dyDescent="0.25">
      <c r="A685" s="10">
        <v>684</v>
      </c>
      <c r="B685" s="3" t="s">
        <v>1568</v>
      </c>
      <c r="C685" s="3" t="s">
        <v>1432</v>
      </c>
      <c r="D685" s="3" t="s">
        <v>1</v>
      </c>
      <c r="E685" s="3" t="s">
        <v>1484</v>
      </c>
      <c r="F685" s="1">
        <v>16.260000000000002</v>
      </c>
      <c r="G685" s="4">
        <v>70</v>
      </c>
      <c r="H685" s="1">
        <v>1.68</v>
      </c>
      <c r="I685" s="24">
        <f t="shared" si="10"/>
        <v>12.426706907059854</v>
      </c>
      <c r="J685" s="24" t="str">
        <f>VLOOKUP(I685,MAT_IND!C$6:D$12,2,TRUE)</f>
        <v>Algo Frío</v>
      </c>
      <c r="K685" s="11">
        <v>5</v>
      </c>
      <c r="L685" s="11" t="s">
        <v>159</v>
      </c>
      <c r="M685" s="11">
        <v>2</v>
      </c>
      <c r="N685" s="11">
        <v>-74.117208849999997</v>
      </c>
      <c r="O685" s="12">
        <v>4.5125670639999997</v>
      </c>
    </row>
    <row r="686" spans="1:15" x14ac:dyDescent="0.25">
      <c r="A686" s="10">
        <v>685</v>
      </c>
      <c r="B686" s="3" t="s">
        <v>1569</v>
      </c>
      <c r="C686" s="3" t="s">
        <v>1432</v>
      </c>
      <c r="D686" s="3" t="s">
        <v>1</v>
      </c>
      <c r="E686" s="3" t="s">
        <v>1570</v>
      </c>
      <c r="F686" s="1">
        <v>16.260000000000002</v>
      </c>
      <c r="G686" s="4">
        <v>70</v>
      </c>
      <c r="H686" s="1">
        <v>1.68</v>
      </c>
      <c r="I686" s="24">
        <f t="shared" si="10"/>
        <v>12.426706907059854</v>
      </c>
      <c r="J686" s="24" t="str">
        <f>VLOOKUP(I686,MAT_IND!C$6:D$12,2,TRUE)</f>
        <v>Algo Frío</v>
      </c>
      <c r="K686" s="11">
        <v>5</v>
      </c>
      <c r="L686" s="11" t="s">
        <v>159</v>
      </c>
      <c r="M686" s="11">
        <v>2</v>
      </c>
      <c r="N686" s="11">
        <v>-74.11080604</v>
      </c>
      <c r="O686" s="12">
        <v>4.5139757500000002</v>
      </c>
    </row>
    <row r="687" spans="1:15" x14ac:dyDescent="0.25">
      <c r="A687" s="10">
        <v>686</v>
      </c>
      <c r="B687" s="3" t="s">
        <v>1571</v>
      </c>
      <c r="C687" s="3" t="s">
        <v>1432</v>
      </c>
      <c r="D687" s="3" t="s">
        <v>1</v>
      </c>
      <c r="E687" s="3" t="s">
        <v>1572</v>
      </c>
      <c r="F687" s="1">
        <v>16.260000000000002</v>
      </c>
      <c r="G687" s="4">
        <v>70</v>
      </c>
      <c r="H687" s="1">
        <v>1.68</v>
      </c>
      <c r="I687" s="24">
        <f t="shared" si="10"/>
        <v>12.426706907059854</v>
      </c>
      <c r="J687" s="24" t="str">
        <f>VLOOKUP(I687,MAT_IND!C$6:D$12,2,TRUE)</f>
        <v>Algo Frío</v>
      </c>
      <c r="K687" s="11">
        <v>5</v>
      </c>
      <c r="L687" s="11" t="s">
        <v>159</v>
      </c>
      <c r="M687" s="11">
        <v>1</v>
      </c>
      <c r="N687" s="11">
        <v>-74.10656591</v>
      </c>
      <c r="O687" s="12">
        <v>4.512269731</v>
      </c>
    </row>
    <row r="688" spans="1:15" x14ac:dyDescent="0.25">
      <c r="A688" s="10">
        <v>687</v>
      </c>
      <c r="B688" s="3" t="s">
        <v>1573</v>
      </c>
      <c r="C688" s="3" t="s">
        <v>1432</v>
      </c>
      <c r="D688" s="3" t="s">
        <v>1</v>
      </c>
      <c r="E688" s="3" t="s">
        <v>1574</v>
      </c>
      <c r="F688" s="1">
        <v>16.260000000000002</v>
      </c>
      <c r="G688" s="4">
        <v>70</v>
      </c>
      <c r="H688" s="1">
        <v>1.68</v>
      </c>
      <c r="I688" s="24">
        <f t="shared" si="10"/>
        <v>12.426706907059854</v>
      </c>
      <c r="J688" s="24" t="str">
        <f>VLOOKUP(I688,MAT_IND!C$6:D$12,2,TRUE)</f>
        <v>Algo Frío</v>
      </c>
      <c r="K688" s="11">
        <v>5</v>
      </c>
      <c r="L688" s="11" t="s">
        <v>159</v>
      </c>
      <c r="M688" s="11">
        <v>2</v>
      </c>
      <c r="N688" s="11">
        <v>-74.104858739999997</v>
      </c>
      <c r="O688" s="12">
        <v>4.507981472</v>
      </c>
    </row>
    <row r="689" spans="1:15" x14ac:dyDescent="0.25">
      <c r="A689" s="10">
        <v>688</v>
      </c>
      <c r="B689" s="3" t="s">
        <v>1575</v>
      </c>
      <c r="C689" s="3" t="s">
        <v>1432</v>
      </c>
      <c r="D689" s="3" t="s">
        <v>1</v>
      </c>
      <c r="E689" s="3" t="s">
        <v>1576</v>
      </c>
      <c r="F689" s="1">
        <v>16.260000000000002</v>
      </c>
      <c r="G689" s="4">
        <v>70</v>
      </c>
      <c r="H689" s="1">
        <v>1.68</v>
      </c>
      <c r="I689" s="24">
        <f t="shared" si="10"/>
        <v>12.426706907059854</v>
      </c>
      <c r="J689" s="24" t="str">
        <f>VLOOKUP(I689,MAT_IND!C$6:D$12,2,TRUE)</f>
        <v>Algo Frío</v>
      </c>
      <c r="K689" s="11">
        <v>5</v>
      </c>
      <c r="L689" s="11" t="s">
        <v>159</v>
      </c>
      <c r="M689" s="11">
        <v>2</v>
      </c>
      <c r="N689" s="11">
        <v>-74.106579679999996</v>
      </c>
      <c r="O689" s="12">
        <v>4.5080828549999996</v>
      </c>
    </row>
    <row r="690" spans="1:15" x14ac:dyDescent="0.25">
      <c r="A690" s="10">
        <v>689</v>
      </c>
      <c r="B690" s="3" t="s">
        <v>1577</v>
      </c>
      <c r="C690" s="3" t="s">
        <v>1432</v>
      </c>
      <c r="D690" s="3" t="s">
        <v>1</v>
      </c>
      <c r="E690" s="3" t="s">
        <v>1576</v>
      </c>
      <c r="F690" s="1">
        <v>16.260000000000002</v>
      </c>
      <c r="G690" s="4">
        <v>70</v>
      </c>
      <c r="H690" s="1">
        <v>1.68</v>
      </c>
      <c r="I690" s="24">
        <f t="shared" si="10"/>
        <v>12.426706907059854</v>
      </c>
      <c r="J690" s="24" t="str">
        <f>VLOOKUP(I690,MAT_IND!C$6:D$12,2,TRUE)</f>
        <v>Algo Frío</v>
      </c>
      <c r="K690" s="11">
        <v>5</v>
      </c>
      <c r="L690" s="11" t="s">
        <v>159</v>
      </c>
      <c r="M690" s="11">
        <v>2</v>
      </c>
      <c r="N690" s="11">
        <v>-74.108466059999998</v>
      </c>
      <c r="O690" s="12">
        <v>4.5087224780000001</v>
      </c>
    </row>
    <row r="691" spans="1:15" x14ac:dyDescent="0.25">
      <c r="A691" s="10">
        <v>690</v>
      </c>
      <c r="B691" s="3" t="s">
        <v>1578</v>
      </c>
      <c r="C691" s="3" t="s">
        <v>1432</v>
      </c>
      <c r="D691" s="3" t="s">
        <v>1</v>
      </c>
      <c r="E691" s="3" t="s">
        <v>1579</v>
      </c>
      <c r="F691" s="1">
        <v>16.260000000000002</v>
      </c>
      <c r="G691" s="4">
        <v>70</v>
      </c>
      <c r="H691" s="1">
        <v>1.68</v>
      </c>
      <c r="I691" s="24">
        <f t="shared" si="10"/>
        <v>12.426706907059854</v>
      </c>
      <c r="J691" s="24" t="str">
        <f>VLOOKUP(I691,MAT_IND!C$6:D$12,2,TRUE)</f>
        <v>Algo Frío</v>
      </c>
      <c r="K691" s="11">
        <v>5</v>
      </c>
      <c r="L691" s="11" t="s">
        <v>159</v>
      </c>
      <c r="M691" s="11">
        <v>1</v>
      </c>
      <c r="N691" s="11">
        <v>-74.104485819999994</v>
      </c>
      <c r="O691" s="12">
        <v>4.5100233029999997</v>
      </c>
    </row>
    <row r="692" spans="1:15" x14ac:dyDescent="0.25">
      <c r="A692" s="10">
        <v>691</v>
      </c>
      <c r="B692" s="3" t="s">
        <v>1580</v>
      </c>
      <c r="C692" s="3" t="s">
        <v>1432</v>
      </c>
      <c r="D692" s="3" t="s">
        <v>1</v>
      </c>
      <c r="E692" s="3" t="s">
        <v>1581</v>
      </c>
      <c r="F692" s="1">
        <v>15.73</v>
      </c>
      <c r="G692" s="4">
        <v>70</v>
      </c>
      <c r="H692" s="1">
        <v>1.68</v>
      </c>
      <c r="I692" s="24">
        <f t="shared" si="10"/>
        <v>12.808734439585477</v>
      </c>
      <c r="J692" s="24" t="str">
        <f>VLOOKUP(I692,MAT_IND!C$6:D$12,2,TRUE)</f>
        <v>Algo Frío</v>
      </c>
      <c r="K692" s="11">
        <v>5</v>
      </c>
      <c r="L692" s="11" t="s">
        <v>159</v>
      </c>
      <c r="M692" s="11">
        <v>1</v>
      </c>
      <c r="N692" s="11">
        <v>-74.099919650000004</v>
      </c>
      <c r="O692" s="12">
        <v>4.5100631800000004</v>
      </c>
    </row>
    <row r="693" spans="1:15" x14ac:dyDescent="0.25">
      <c r="A693" s="10">
        <v>692</v>
      </c>
      <c r="B693" s="3" t="s">
        <v>1582</v>
      </c>
      <c r="C693" s="3" t="s">
        <v>1432</v>
      </c>
      <c r="D693" s="3" t="s">
        <v>1</v>
      </c>
      <c r="E693" s="3" t="s">
        <v>1583</v>
      </c>
      <c r="F693" s="1">
        <v>16.260000000000002</v>
      </c>
      <c r="G693" s="4">
        <v>70</v>
      </c>
      <c r="H693" s="1">
        <v>1.68</v>
      </c>
      <c r="I693" s="24">
        <f t="shared" si="10"/>
        <v>12.426706907059854</v>
      </c>
      <c r="J693" s="24" t="str">
        <f>VLOOKUP(I693,MAT_IND!C$6:D$12,2,TRUE)</f>
        <v>Algo Frío</v>
      </c>
      <c r="K693" s="11">
        <v>5</v>
      </c>
      <c r="L693" s="11" t="s">
        <v>159</v>
      </c>
      <c r="M693" s="11">
        <v>2</v>
      </c>
      <c r="N693" s="11">
        <v>-74.102573449999994</v>
      </c>
      <c r="O693" s="12">
        <v>4.5085148830000001</v>
      </c>
    </row>
    <row r="694" spans="1:15" x14ac:dyDescent="0.25">
      <c r="A694" s="10">
        <v>693</v>
      </c>
      <c r="B694" s="3" t="s">
        <v>1584</v>
      </c>
      <c r="C694" s="3" t="s">
        <v>1432</v>
      </c>
      <c r="D694" s="3" t="s">
        <v>1</v>
      </c>
      <c r="E694" s="3" t="s">
        <v>1585</v>
      </c>
      <c r="F694" s="1">
        <v>15.73</v>
      </c>
      <c r="G694" s="4">
        <v>70</v>
      </c>
      <c r="H694" s="1">
        <v>1.68</v>
      </c>
      <c r="I694" s="24">
        <f t="shared" si="10"/>
        <v>12.808734439585477</v>
      </c>
      <c r="J694" s="24" t="str">
        <f>VLOOKUP(I694,MAT_IND!C$6:D$12,2,TRUE)</f>
        <v>Algo Frío</v>
      </c>
      <c r="K694" s="11">
        <v>5</v>
      </c>
      <c r="L694" s="11" t="s">
        <v>159</v>
      </c>
      <c r="M694" s="11">
        <v>2</v>
      </c>
      <c r="N694" s="11">
        <v>-74.097909790000003</v>
      </c>
      <c r="O694" s="12">
        <v>4.5099389470000002</v>
      </c>
    </row>
    <row r="695" spans="1:15" x14ac:dyDescent="0.25">
      <c r="A695" s="10">
        <v>694</v>
      </c>
      <c r="B695" s="3" t="s">
        <v>1586</v>
      </c>
      <c r="C695" s="3" t="s">
        <v>1432</v>
      </c>
      <c r="D695" s="3" t="s">
        <v>1</v>
      </c>
      <c r="E695" s="3" t="s">
        <v>1585</v>
      </c>
      <c r="F695" s="1">
        <v>15.73</v>
      </c>
      <c r="G695" s="4">
        <v>70</v>
      </c>
      <c r="H695" s="1">
        <v>1.68</v>
      </c>
      <c r="I695" s="24">
        <f t="shared" si="10"/>
        <v>12.808734439585477</v>
      </c>
      <c r="J695" s="24" t="str">
        <f>VLOOKUP(I695,MAT_IND!C$6:D$12,2,TRUE)</f>
        <v>Algo Frío</v>
      </c>
      <c r="K695" s="11">
        <v>5</v>
      </c>
      <c r="L695" s="11" t="s">
        <v>159</v>
      </c>
      <c r="M695" s="11">
        <v>2</v>
      </c>
      <c r="N695" s="11">
        <v>-74.09849432</v>
      </c>
      <c r="O695" s="12">
        <v>4.5129382380000003</v>
      </c>
    </row>
    <row r="696" spans="1:15" x14ac:dyDescent="0.25">
      <c r="A696" s="10">
        <v>695</v>
      </c>
      <c r="B696" s="3" t="s">
        <v>1587</v>
      </c>
      <c r="C696" s="3" t="s">
        <v>1432</v>
      </c>
      <c r="D696" s="3" t="s">
        <v>1</v>
      </c>
      <c r="E696" s="3" t="s">
        <v>1588</v>
      </c>
      <c r="F696" s="1">
        <v>16.260000000000002</v>
      </c>
      <c r="G696" s="4">
        <v>70</v>
      </c>
      <c r="H696" s="1">
        <v>1.68</v>
      </c>
      <c r="I696" s="24">
        <f t="shared" si="10"/>
        <v>12.426706907059854</v>
      </c>
      <c r="J696" s="24" t="str">
        <f>VLOOKUP(I696,MAT_IND!C$6:D$12,2,TRUE)</f>
        <v>Algo Frío</v>
      </c>
      <c r="K696" s="11">
        <v>5</v>
      </c>
      <c r="L696" s="11" t="s">
        <v>159</v>
      </c>
      <c r="M696" s="11">
        <v>2</v>
      </c>
      <c r="N696" s="11">
        <v>-74.119371799999996</v>
      </c>
      <c r="O696" s="12">
        <v>4.5146415370000001</v>
      </c>
    </row>
    <row r="697" spans="1:15" x14ac:dyDescent="0.25">
      <c r="A697" s="10">
        <v>696</v>
      </c>
      <c r="B697" s="3" t="s">
        <v>1589</v>
      </c>
      <c r="C697" s="3" t="s">
        <v>1432</v>
      </c>
      <c r="D697" s="3" t="s">
        <v>1</v>
      </c>
      <c r="E697" s="3" t="s">
        <v>1590</v>
      </c>
      <c r="F697" s="1">
        <v>16.260000000000002</v>
      </c>
      <c r="G697" s="4">
        <v>70</v>
      </c>
      <c r="H697" s="1">
        <v>1.68</v>
      </c>
      <c r="I697" s="24">
        <f t="shared" si="10"/>
        <v>12.426706907059854</v>
      </c>
      <c r="J697" s="24" t="str">
        <f>VLOOKUP(I697,MAT_IND!C$6:D$12,2,TRUE)</f>
        <v>Algo Frío</v>
      </c>
      <c r="K697" s="11">
        <v>5</v>
      </c>
      <c r="L697" s="11" t="s">
        <v>159</v>
      </c>
      <c r="M697" s="11">
        <v>2</v>
      </c>
      <c r="N697" s="11">
        <v>-74.120108209999998</v>
      </c>
      <c r="O697" s="12">
        <v>4.5193800209999999</v>
      </c>
    </row>
    <row r="698" spans="1:15" x14ac:dyDescent="0.25">
      <c r="A698" s="10">
        <v>697</v>
      </c>
      <c r="B698" s="3" t="s">
        <v>1591</v>
      </c>
      <c r="C698" s="3" t="s">
        <v>1432</v>
      </c>
      <c r="D698" s="3" t="s">
        <v>1</v>
      </c>
      <c r="E698" s="3" t="s">
        <v>1592</v>
      </c>
      <c r="F698" s="1">
        <v>16.260000000000002</v>
      </c>
      <c r="G698" s="4">
        <v>70</v>
      </c>
      <c r="H698" s="1">
        <v>1.68</v>
      </c>
      <c r="I698" s="24">
        <f t="shared" si="10"/>
        <v>12.426706907059854</v>
      </c>
      <c r="J698" s="24" t="str">
        <f>VLOOKUP(I698,MAT_IND!C$6:D$12,2,TRUE)</f>
        <v>Algo Frío</v>
      </c>
      <c r="K698" s="11">
        <v>5</v>
      </c>
      <c r="L698" s="11" t="s">
        <v>159</v>
      </c>
      <c r="M698" s="11">
        <v>2</v>
      </c>
      <c r="N698" s="11">
        <v>-74.11641899</v>
      </c>
      <c r="O698" s="12">
        <v>4.5222003500000003</v>
      </c>
    </row>
    <row r="699" spans="1:15" x14ac:dyDescent="0.25">
      <c r="A699" s="10">
        <v>698</v>
      </c>
      <c r="B699" s="3" t="s">
        <v>1593</v>
      </c>
      <c r="C699" s="3" t="s">
        <v>1432</v>
      </c>
      <c r="D699" s="3" t="s">
        <v>1</v>
      </c>
      <c r="E699" s="3" t="s">
        <v>1594</v>
      </c>
      <c r="F699" s="1">
        <v>16.260000000000002</v>
      </c>
      <c r="G699" s="4">
        <v>70</v>
      </c>
      <c r="H699" s="1">
        <v>1.68</v>
      </c>
      <c r="I699" s="24">
        <f t="shared" si="10"/>
        <v>12.426706907059854</v>
      </c>
      <c r="J699" s="24" t="str">
        <f>VLOOKUP(I699,MAT_IND!C$6:D$12,2,TRUE)</f>
        <v>Algo Frío</v>
      </c>
      <c r="K699" s="11">
        <v>5</v>
      </c>
      <c r="L699" s="11" t="s">
        <v>474</v>
      </c>
      <c r="M699" s="11">
        <v>1</v>
      </c>
      <c r="N699" s="11">
        <v>-74.105917950000006</v>
      </c>
      <c r="O699" s="12">
        <v>4.4952411320000003</v>
      </c>
    </row>
    <row r="700" spans="1:15" x14ac:dyDescent="0.25">
      <c r="A700" s="10">
        <v>699</v>
      </c>
      <c r="B700" s="3" t="s">
        <v>1595</v>
      </c>
      <c r="C700" s="3" t="s">
        <v>1432</v>
      </c>
      <c r="D700" s="3" t="s">
        <v>1</v>
      </c>
      <c r="E700" s="3" t="s">
        <v>1596</v>
      </c>
      <c r="F700" s="1">
        <v>16.260000000000002</v>
      </c>
      <c r="G700" s="4">
        <v>70</v>
      </c>
      <c r="H700" s="1">
        <v>1.68</v>
      </c>
      <c r="I700" s="24">
        <f t="shared" si="10"/>
        <v>12.426706907059854</v>
      </c>
      <c r="J700" s="24" t="str">
        <f>VLOOKUP(I700,MAT_IND!C$6:D$12,2,TRUE)</f>
        <v>Algo Frío</v>
      </c>
      <c r="K700" s="11">
        <v>5</v>
      </c>
      <c r="L700" s="11" t="s">
        <v>474</v>
      </c>
      <c r="M700" s="11">
        <v>1</v>
      </c>
      <c r="N700" s="11">
        <v>-74.10251298</v>
      </c>
      <c r="O700" s="12">
        <v>4.4982592639999996</v>
      </c>
    </row>
    <row r="701" spans="1:15" x14ac:dyDescent="0.25">
      <c r="A701" s="10">
        <v>700</v>
      </c>
      <c r="B701" s="3" t="s">
        <v>1597</v>
      </c>
      <c r="C701" s="3" t="s">
        <v>1432</v>
      </c>
      <c r="D701" s="3" t="s">
        <v>1</v>
      </c>
      <c r="E701" s="3" t="s">
        <v>1598</v>
      </c>
      <c r="F701" s="1">
        <v>16.260000000000002</v>
      </c>
      <c r="G701" s="4">
        <v>70</v>
      </c>
      <c r="H701" s="1">
        <v>1.68</v>
      </c>
      <c r="I701" s="24">
        <f t="shared" si="10"/>
        <v>12.426706907059854</v>
      </c>
      <c r="J701" s="24" t="str">
        <f>VLOOKUP(I701,MAT_IND!C$6:D$12,2,TRUE)</f>
        <v>Algo Frío</v>
      </c>
      <c r="K701" s="11">
        <v>5</v>
      </c>
      <c r="L701" s="11" t="s">
        <v>474</v>
      </c>
      <c r="M701" s="11">
        <v>1</v>
      </c>
      <c r="N701" s="11">
        <v>-74.103312849999995</v>
      </c>
      <c r="O701" s="12">
        <v>4.4958165369999996</v>
      </c>
    </row>
    <row r="702" spans="1:15" x14ac:dyDescent="0.25">
      <c r="A702" s="10">
        <v>701</v>
      </c>
      <c r="B702" s="3" t="s">
        <v>1599</v>
      </c>
      <c r="C702" s="3" t="s">
        <v>1432</v>
      </c>
      <c r="D702" s="3" t="s">
        <v>1</v>
      </c>
      <c r="E702" s="3" t="s">
        <v>1600</v>
      </c>
      <c r="F702" s="1">
        <v>16.260000000000002</v>
      </c>
      <c r="G702" s="4">
        <v>70</v>
      </c>
      <c r="H702" s="1">
        <v>1.68</v>
      </c>
      <c r="I702" s="24">
        <f t="shared" si="10"/>
        <v>12.426706907059854</v>
      </c>
      <c r="J702" s="24" t="str">
        <f>VLOOKUP(I702,MAT_IND!C$6:D$12,2,TRUE)</f>
        <v>Algo Frío</v>
      </c>
      <c r="K702" s="11">
        <v>5</v>
      </c>
      <c r="L702" s="11" t="s">
        <v>474</v>
      </c>
      <c r="M702" s="11">
        <v>1</v>
      </c>
      <c r="N702" s="11">
        <v>-74.099264230000003</v>
      </c>
      <c r="O702" s="12">
        <v>4.4905125699999999</v>
      </c>
    </row>
    <row r="703" spans="1:15" x14ac:dyDescent="0.25">
      <c r="A703" s="10">
        <v>702</v>
      </c>
      <c r="B703" s="3" t="s">
        <v>1601</v>
      </c>
      <c r="C703" s="3" t="s">
        <v>1432</v>
      </c>
      <c r="D703" s="3" t="s">
        <v>1</v>
      </c>
      <c r="E703" s="3" t="s">
        <v>1602</v>
      </c>
      <c r="F703" s="1">
        <v>16.260000000000002</v>
      </c>
      <c r="G703" s="4">
        <v>70</v>
      </c>
      <c r="H703" s="1">
        <v>1.68</v>
      </c>
      <c r="I703" s="24">
        <f t="shared" si="10"/>
        <v>12.426706907059854</v>
      </c>
      <c r="J703" s="24" t="str">
        <f>VLOOKUP(I703,MAT_IND!C$6:D$12,2,TRUE)</f>
        <v>Algo Frío</v>
      </c>
      <c r="K703" s="11">
        <v>5</v>
      </c>
      <c r="L703" s="11" t="s">
        <v>474</v>
      </c>
      <c r="M703" s="11">
        <v>1</v>
      </c>
      <c r="N703" s="11">
        <v>-74.100042939999994</v>
      </c>
      <c r="O703" s="12">
        <v>4.4987020600000003</v>
      </c>
    </row>
    <row r="704" spans="1:15" x14ac:dyDescent="0.25">
      <c r="A704" s="10">
        <v>703</v>
      </c>
      <c r="B704" s="3" t="s">
        <v>1603</v>
      </c>
      <c r="C704" s="3" t="s">
        <v>1432</v>
      </c>
      <c r="D704" s="3" t="s">
        <v>1</v>
      </c>
      <c r="E704" s="3" t="s">
        <v>1604</v>
      </c>
      <c r="F704" s="1">
        <v>16.260000000000002</v>
      </c>
      <c r="G704" s="4">
        <v>70</v>
      </c>
      <c r="H704" s="1">
        <v>1.68</v>
      </c>
      <c r="I704" s="24">
        <f t="shared" si="10"/>
        <v>12.426706907059854</v>
      </c>
      <c r="J704" s="24" t="str">
        <f>VLOOKUP(I704,MAT_IND!C$6:D$12,2,TRUE)</f>
        <v>Algo Frío</v>
      </c>
      <c r="K704" s="11">
        <v>5</v>
      </c>
      <c r="L704" s="11" t="s">
        <v>474</v>
      </c>
      <c r="M704" s="11">
        <v>1</v>
      </c>
      <c r="N704" s="11">
        <v>-74.104558479999994</v>
      </c>
      <c r="O704" s="12">
        <v>4.4986226169999997</v>
      </c>
    </row>
    <row r="705" spans="1:15" x14ac:dyDescent="0.25">
      <c r="A705" s="10">
        <v>704</v>
      </c>
      <c r="B705" s="3" t="s">
        <v>1605</v>
      </c>
      <c r="C705" s="3" t="s">
        <v>1432</v>
      </c>
      <c r="D705" s="3" t="s">
        <v>1</v>
      </c>
      <c r="E705" s="3" t="s">
        <v>1606</v>
      </c>
      <c r="F705" s="1">
        <v>16.260000000000002</v>
      </c>
      <c r="G705" s="4">
        <v>70</v>
      </c>
      <c r="H705" s="1">
        <v>1.68</v>
      </c>
      <c r="I705" s="24">
        <f t="shared" si="10"/>
        <v>12.426706907059854</v>
      </c>
      <c r="J705" s="24" t="str">
        <f>VLOOKUP(I705,MAT_IND!C$6:D$12,2,TRUE)</f>
        <v>Algo Frío</v>
      </c>
      <c r="K705" s="11">
        <v>5</v>
      </c>
      <c r="L705" s="11" t="s">
        <v>474</v>
      </c>
      <c r="M705" s="11">
        <v>1</v>
      </c>
      <c r="N705" s="11">
        <v>-74.102553869999994</v>
      </c>
      <c r="O705" s="12">
        <v>4.4911252370000003</v>
      </c>
    </row>
    <row r="706" spans="1:15" x14ac:dyDescent="0.25">
      <c r="A706" s="10">
        <v>705</v>
      </c>
      <c r="B706" s="3" t="s">
        <v>1607</v>
      </c>
      <c r="C706" s="3" t="s">
        <v>1432</v>
      </c>
      <c r="D706" s="3" t="s">
        <v>1</v>
      </c>
      <c r="E706" s="3" t="s">
        <v>1608</v>
      </c>
      <c r="F706" s="1">
        <v>16.260000000000002</v>
      </c>
      <c r="G706" s="4">
        <v>70</v>
      </c>
      <c r="H706" s="1">
        <v>1.68</v>
      </c>
      <c r="I706" s="24">
        <f t="shared" si="10"/>
        <v>12.426706907059854</v>
      </c>
      <c r="J706" s="24" t="str">
        <f>VLOOKUP(I706,MAT_IND!C$6:D$12,2,TRUE)</f>
        <v>Algo Frío</v>
      </c>
      <c r="K706" s="11">
        <v>5</v>
      </c>
      <c r="L706" s="11" t="s">
        <v>474</v>
      </c>
      <c r="M706" s="11">
        <v>1</v>
      </c>
      <c r="N706" s="11">
        <v>-74.104451490000002</v>
      </c>
      <c r="O706" s="12">
        <v>4.4906906629999996</v>
      </c>
    </row>
    <row r="707" spans="1:15" x14ac:dyDescent="0.25">
      <c r="A707" s="10">
        <v>706</v>
      </c>
      <c r="B707" s="3" t="s">
        <v>1609</v>
      </c>
      <c r="C707" s="3" t="s">
        <v>1432</v>
      </c>
      <c r="D707" s="3" t="s">
        <v>1</v>
      </c>
      <c r="E707" s="3" t="s">
        <v>1610</v>
      </c>
      <c r="F707" s="1">
        <v>16.260000000000002</v>
      </c>
      <c r="G707" s="4">
        <v>70</v>
      </c>
      <c r="H707" s="1">
        <v>1.68</v>
      </c>
      <c r="I707" s="24">
        <f t="shared" ref="I707:I770" si="11">(((33.5-F707)*(0.05+0.18*SQRT(H707)+(G707/160))))</f>
        <v>12.426706907059854</v>
      </c>
      <c r="J707" s="24" t="str">
        <f>VLOOKUP(I707,MAT_IND!C$6:D$12,2,TRUE)</f>
        <v>Algo Frío</v>
      </c>
      <c r="K707" s="11">
        <v>5</v>
      </c>
      <c r="L707" s="11" t="s">
        <v>474</v>
      </c>
      <c r="M707" s="11">
        <v>1</v>
      </c>
      <c r="N707" s="11">
        <v>-74.100504709999996</v>
      </c>
      <c r="O707" s="12">
        <v>4.4916054929999998</v>
      </c>
    </row>
    <row r="708" spans="1:15" x14ac:dyDescent="0.25">
      <c r="A708" s="10">
        <v>707</v>
      </c>
      <c r="B708" s="3" t="s">
        <v>1611</v>
      </c>
      <c r="C708" s="3" t="s">
        <v>1432</v>
      </c>
      <c r="D708" s="3" t="s">
        <v>1</v>
      </c>
      <c r="E708" s="3" t="s">
        <v>1612</v>
      </c>
      <c r="F708" s="1">
        <v>16.260000000000002</v>
      </c>
      <c r="G708" s="4">
        <v>70</v>
      </c>
      <c r="H708" s="1">
        <v>1.68</v>
      </c>
      <c r="I708" s="24">
        <f t="shared" si="11"/>
        <v>12.426706907059854</v>
      </c>
      <c r="J708" s="24" t="str">
        <f>VLOOKUP(I708,MAT_IND!C$6:D$12,2,TRUE)</f>
        <v>Algo Frío</v>
      </c>
      <c r="K708" s="11">
        <v>5</v>
      </c>
      <c r="L708" s="11" t="s">
        <v>474</v>
      </c>
      <c r="M708" s="11">
        <v>1</v>
      </c>
      <c r="N708" s="11">
        <v>-74.102542360000001</v>
      </c>
      <c r="O708" s="12">
        <v>4.4862755830000003</v>
      </c>
    </row>
    <row r="709" spans="1:15" x14ac:dyDescent="0.25">
      <c r="A709" s="10">
        <v>708</v>
      </c>
      <c r="B709" s="3" t="s">
        <v>1613</v>
      </c>
      <c r="C709" s="3" t="s">
        <v>1432</v>
      </c>
      <c r="D709" s="3" t="s">
        <v>1</v>
      </c>
      <c r="E709" s="3" t="s">
        <v>1614</v>
      </c>
      <c r="F709" s="1">
        <v>16.260000000000002</v>
      </c>
      <c r="G709" s="4">
        <v>70</v>
      </c>
      <c r="H709" s="1">
        <v>1.68</v>
      </c>
      <c r="I709" s="24">
        <f t="shared" si="11"/>
        <v>12.426706907059854</v>
      </c>
      <c r="J709" s="24" t="str">
        <f>VLOOKUP(I709,MAT_IND!C$6:D$12,2,TRUE)</f>
        <v>Algo Frío</v>
      </c>
      <c r="K709" s="11">
        <v>5</v>
      </c>
      <c r="L709" s="11" t="s">
        <v>474</v>
      </c>
      <c r="M709" s="11">
        <v>1</v>
      </c>
      <c r="N709" s="11">
        <v>-74.105481519999998</v>
      </c>
      <c r="O709" s="12">
        <v>4.4959427600000001</v>
      </c>
    </row>
    <row r="710" spans="1:15" x14ac:dyDescent="0.25">
      <c r="A710" s="10">
        <v>709</v>
      </c>
      <c r="B710" s="3" t="s">
        <v>1615</v>
      </c>
      <c r="C710" s="3" t="s">
        <v>1432</v>
      </c>
      <c r="D710" s="3" t="s">
        <v>1</v>
      </c>
      <c r="E710" s="3" t="s">
        <v>1616</v>
      </c>
      <c r="F710" s="1">
        <v>16.260000000000002</v>
      </c>
      <c r="G710" s="4">
        <v>70</v>
      </c>
      <c r="H710" s="1">
        <v>1.68</v>
      </c>
      <c r="I710" s="24">
        <f t="shared" si="11"/>
        <v>12.426706907059854</v>
      </c>
      <c r="J710" s="24" t="str">
        <f>VLOOKUP(I710,MAT_IND!C$6:D$12,2,TRUE)</f>
        <v>Algo Frío</v>
      </c>
      <c r="K710" s="11">
        <v>5</v>
      </c>
      <c r="L710" s="11" t="s">
        <v>474</v>
      </c>
      <c r="M710" s="11">
        <v>1</v>
      </c>
      <c r="N710" s="11">
        <v>-74.099078169999999</v>
      </c>
      <c r="O710" s="12">
        <v>4.4888304349999997</v>
      </c>
    </row>
    <row r="711" spans="1:15" x14ac:dyDescent="0.25">
      <c r="A711" s="10">
        <v>710</v>
      </c>
      <c r="B711" s="3" t="s">
        <v>1617</v>
      </c>
      <c r="C711" s="3" t="s">
        <v>1432</v>
      </c>
      <c r="D711" s="3" t="s">
        <v>1</v>
      </c>
      <c r="E711" s="3" t="s">
        <v>1618</v>
      </c>
      <c r="F711" s="1">
        <v>16.260000000000002</v>
      </c>
      <c r="G711" s="4">
        <v>70</v>
      </c>
      <c r="H711" s="1">
        <v>1.68</v>
      </c>
      <c r="I711" s="24">
        <f t="shared" si="11"/>
        <v>12.426706907059854</v>
      </c>
      <c r="J711" s="24" t="str">
        <f>VLOOKUP(I711,MAT_IND!C$6:D$12,2,TRUE)</f>
        <v>Algo Frío</v>
      </c>
      <c r="K711" s="11">
        <v>5</v>
      </c>
      <c r="L711" s="11" t="s">
        <v>474</v>
      </c>
      <c r="M711" s="11">
        <v>1</v>
      </c>
      <c r="N711" s="11">
        <v>-74.099046869999995</v>
      </c>
      <c r="O711" s="12">
        <v>4.4868716749999997</v>
      </c>
    </row>
    <row r="712" spans="1:15" x14ac:dyDescent="0.25">
      <c r="A712" s="10">
        <v>711</v>
      </c>
      <c r="B712" s="3" t="s">
        <v>1619</v>
      </c>
      <c r="C712" s="3" t="s">
        <v>1432</v>
      </c>
      <c r="D712" s="3" t="s">
        <v>1</v>
      </c>
      <c r="E712" s="3" t="s">
        <v>1620</v>
      </c>
      <c r="F712" s="1">
        <v>16.260000000000002</v>
      </c>
      <c r="G712" s="4">
        <v>70</v>
      </c>
      <c r="H712" s="1">
        <v>1.68</v>
      </c>
      <c r="I712" s="24">
        <f t="shared" si="11"/>
        <v>12.426706907059854</v>
      </c>
      <c r="J712" s="24" t="str">
        <f>VLOOKUP(I712,MAT_IND!C$6:D$12,2,TRUE)</f>
        <v>Algo Frío</v>
      </c>
      <c r="K712" s="11">
        <v>5</v>
      </c>
      <c r="L712" s="11" t="s">
        <v>474</v>
      </c>
      <c r="M712" s="11">
        <v>1</v>
      </c>
      <c r="N712" s="11">
        <v>-74.104364290000007</v>
      </c>
      <c r="O712" s="12">
        <v>4.4921350499999999</v>
      </c>
    </row>
    <row r="713" spans="1:15" x14ac:dyDescent="0.25">
      <c r="A713" s="10">
        <v>712</v>
      </c>
      <c r="B713" s="3" t="s">
        <v>1621</v>
      </c>
      <c r="C713" s="3" t="s">
        <v>1432</v>
      </c>
      <c r="D713" s="3" t="s">
        <v>1</v>
      </c>
      <c r="E713" s="3" t="s">
        <v>1622</v>
      </c>
      <c r="F713" s="1">
        <v>16.260000000000002</v>
      </c>
      <c r="G713" s="4">
        <v>70</v>
      </c>
      <c r="H713" s="1">
        <v>1.68</v>
      </c>
      <c r="I713" s="24">
        <f t="shared" si="11"/>
        <v>12.426706907059854</v>
      </c>
      <c r="J713" s="24" t="str">
        <f>VLOOKUP(I713,MAT_IND!C$6:D$12,2,TRUE)</f>
        <v>Algo Frío</v>
      </c>
      <c r="K713" s="11">
        <v>5</v>
      </c>
      <c r="L713" s="11" t="s">
        <v>474</v>
      </c>
      <c r="M713" s="11">
        <v>1</v>
      </c>
      <c r="N713" s="11">
        <v>-74.101579520000001</v>
      </c>
      <c r="O713" s="12">
        <v>4.4841468779999998</v>
      </c>
    </row>
    <row r="714" spans="1:15" x14ac:dyDescent="0.25">
      <c r="A714" s="10">
        <v>713</v>
      </c>
      <c r="B714" s="3" t="s">
        <v>1623</v>
      </c>
      <c r="C714" s="3" t="s">
        <v>1432</v>
      </c>
      <c r="D714" s="3" t="s">
        <v>1</v>
      </c>
      <c r="E714" s="3" t="s">
        <v>1624</v>
      </c>
      <c r="F714" s="1">
        <v>16.260000000000002</v>
      </c>
      <c r="G714" s="4">
        <v>70</v>
      </c>
      <c r="H714" s="1">
        <v>1.68</v>
      </c>
      <c r="I714" s="24">
        <f t="shared" si="11"/>
        <v>12.426706907059854</v>
      </c>
      <c r="J714" s="24" t="str">
        <f>VLOOKUP(I714,MAT_IND!C$6:D$12,2,TRUE)</f>
        <v>Algo Frío</v>
      </c>
      <c r="K714" s="11">
        <v>5</v>
      </c>
      <c r="L714" s="11" t="s">
        <v>474</v>
      </c>
      <c r="M714" s="11">
        <v>2</v>
      </c>
      <c r="N714" s="11">
        <v>-74.121710140000005</v>
      </c>
      <c r="O714" s="12">
        <v>4.473805102</v>
      </c>
    </row>
    <row r="715" spans="1:15" x14ac:dyDescent="0.25">
      <c r="A715" s="10">
        <v>714</v>
      </c>
      <c r="B715" s="3" t="s">
        <v>1625</v>
      </c>
      <c r="C715" s="3" t="s">
        <v>1432</v>
      </c>
      <c r="D715" s="3" t="s">
        <v>1</v>
      </c>
      <c r="E715" s="3" t="s">
        <v>1626</v>
      </c>
      <c r="F715" s="1">
        <v>16.260000000000002</v>
      </c>
      <c r="G715" s="4">
        <v>70</v>
      </c>
      <c r="H715" s="1">
        <v>1.68</v>
      </c>
      <c r="I715" s="24">
        <f t="shared" si="11"/>
        <v>12.426706907059854</v>
      </c>
      <c r="J715" s="24" t="str">
        <f>VLOOKUP(I715,MAT_IND!C$6:D$12,2,TRUE)</f>
        <v>Algo Frío</v>
      </c>
      <c r="K715" s="11">
        <v>5</v>
      </c>
      <c r="L715" s="11" t="s">
        <v>474</v>
      </c>
      <c r="M715" s="11">
        <v>1</v>
      </c>
      <c r="N715" s="11">
        <v>-74.12280887</v>
      </c>
      <c r="O715" s="12">
        <v>4.4775968290000003</v>
      </c>
    </row>
    <row r="716" spans="1:15" x14ac:dyDescent="0.25">
      <c r="A716" s="10">
        <v>715</v>
      </c>
      <c r="B716" s="3" t="s">
        <v>1627</v>
      </c>
      <c r="C716" s="3" t="s">
        <v>1432</v>
      </c>
      <c r="D716" s="3" t="s">
        <v>1</v>
      </c>
      <c r="E716" s="3" t="s">
        <v>1628</v>
      </c>
      <c r="F716" s="1">
        <v>16.260000000000002</v>
      </c>
      <c r="G716" s="4">
        <v>70</v>
      </c>
      <c r="H716" s="1">
        <v>1.68</v>
      </c>
      <c r="I716" s="24">
        <f t="shared" si="11"/>
        <v>12.426706907059854</v>
      </c>
      <c r="J716" s="24" t="str">
        <f>VLOOKUP(I716,MAT_IND!C$6:D$12,2,TRUE)</f>
        <v>Algo Frío</v>
      </c>
      <c r="K716" s="11">
        <v>5</v>
      </c>
      <c r="L716" s="11" t="s">
        <v>474</v>
      </c>
      <c r="M716" s="11">
        <v>1</v>
      </c>
      <c r="N716" s="11">
        <v>-74.111039210000001</v>
      </c>
      <c r="O716" s="12">
        <v>4.4872265349999996</v>
      </c>
    </row>
    <row r="717" spans="1:15" x14ac:dyDescent="0.25">
      <c r="A717" s="10">
        <v>716</v>
      </c>
      <c r="B717" s="3" t="s">
        <v>1629</v>
      </c>
      <c r="C717" s="3" t="s">
        <v>1432</v>
      </c>
      <c r="D717" s="3" t="s">
        <v>1</v>
      </c>
      <c r="E717" s="3" t="s">
        <v>1630</v>
      </c>
      <c r="F717" s="1">
        <v>16.260000000000002</v>
      </c>
      <c r="G717" s="4">
        <v>70</v>
      </c>
      <c r="H717" s="1">
        <v>1.68</v>
      </c>
      <c r="I717" s="24">
        <f t="shared" si="11"/>
        <v>12.426706907059854</v>
      </c>
      <c r="J717" s="24" t="str">
        <f>VLOOKUP(I717,MAT_IND!C$6:D$12,2,TRUE)</f>
        <v>Algo Frío</v>
      </c>
      <c r="K717" s="11">
        <v>5</v>
      </c>
      <c r="L717" s="11" t="s">
        <v>474</v>
      </c>
      <c r="M717" s="11">
        <v>2</v>
      </c>
      <c r="N717" s="11">
        <v>-74.126078910000004</v>
      </c>
      <c r="O717" s="12">
        <v>4.4723476780000002</v>
      </c>
    </row>
    <row r="718" spans="1:15" x14ac:dyDescent="0.25">
      <c r="A718" s="10">
        <v>717</v>
      </c>
      <c r="B718" s="3" t="s">
        <v>1631</v>
      </c>
      <c r="C718" s="3" t="s">
        <v>1432</v>
      </c>
      <c r="D718" s="3" t="s">
        <v>1</v>
      </c>
      <c r="E718" s="3" t="s">
        <v>1632</v>
      </c>
      <c r="F718" s="1">
        <v>16.260000000000002</v>
      </c>
      <c r="G718" s="4">
        <v>70</v>
      </c>
      <c r="H718" s="1">
        <v>1.68</v>
      </c>
      <c r="I718" s="24">
        <f t="shared" si="11"/>
        <v>12.426706907059854</v>
      </c>
      <c r="J718" s="24" t="str">
        <f>VLOOKUP(I718,MAT_IND!C$6:D$12,2,TRUE)</f>
        <v>Algo Frío</v>
      </c>
      <c r="K718" s="11">
        <v>5</v>
      </c>
      <c r="L718" s="11" t="s">
        <v>474</v>
      </c>
      <c r="M718" s="11">
        <v>2</v>
      </c>
      <c r="N718" s="11">
        <v>-74.130754159999995</v>
      </c>
      <c r="O718" s="12">
        <v>4.4720930430000001</v>
      </c>
    </row>
    <row r="719" spans="1:15" x14ac:dyDescent="0.25">
      <c r="A719" s="10">
        <v>718</v>
      </c>
      <c r="B719" s="3" t="s">
        <v>1633</v>
      </c>
      <c r="C719" s="3" t="s">
        <v>1432</v>
      </c>
      <c r="D719" s="3" t="s">
        <v>1</v>
      </c>
      <c r="E719" s="3" t="s">
        <v>1634</v>
      </c>
      <c r="F719" s="1">
        <v>16.260000000000002</v>
      </c>
      <c r="G719" s="4">
        <v>70</v>
      </c>
      <c r="H719" s="1">
        <v>1.68</v>
      </c>
      <c r="I719" s="24">
        <f t="shared" si="11"/>
        <v>12.426706907059854</v>
      </c>
      <c r="J719" s="24" t="str">
        <f>VLOOKUP(I719,MAT_IND!C$6:D$12,2,TRUE)</f>
        <v>Algo Frío</v>
      </c>
      <c r="K719" s="11">
        <v>5</v>
      </c>
      <c r="L719" s="11" t="s">
        <v>474</v>
      </c>
      <c r="M719" s="11">
        <v>1</v>
      </c>
      <c r="N719" s="11">
        <v>-74.123652910000004</v>
      </c>
      <c r="O719" s="12">
        <v>4.4775880810000004</v>
      </c>
    </row>
    <row r="720" spans="1:15" x14ac:dyDescent="0.25">
      <c r="A720" s="10">
        <v>719</v>
      </c>
      <c r="B720" s="3" t="s">
        <v>1635</v>
      </c>
      <c r="C720" s="3" t="s">
        <v>1432</v>
      </c>
      <c r="D720" s="3" t="s">
        <v>1</v>
      </c>
      <c r="E720" s="3" t="s">
        <v>1636</v>
      </c>
      <c r="F720" s="1">
        <v>16.260000000000002</v>
      </c>
      <c r="G720" s="4">
        <v>70</v>
      </c>
      <c r="H720" s="1">
        <v>1.68</v>
      </c>
      <c r="I720" s="24">
        <f t="shared" si="11"/>
        <v>12.426706907059854</v>
      </c>
      <c r="J720" s="24" t="str">
        <f>VLOOKUP(I720,MAT_IND!C$6:D$12,2,TRUE)</f>
        <v>Algo Frío</v>
      </c>
      <c r="K720" s="11">
        <v>5</v>
      </c>
      <c r="L720" s="11" t="s">
        <v>474</v>
      </c>
      <c r="M720" s="11">
        <v>2</v>
      </c>
      <c r="N720" s="11">
        <v>-74.129910210000006</v>
      </c>
      <c r="O720" s="12">
        <v>4.4730192549999996</v>
      </c>
    </row>
    <row r="721" spans="1:15" x14ac:dyDescent="0.25">
      <c r="A721" s="10">
        <v>720</v>
      </c>
      <c r="B721" s="3" t="s">
        <v>1637</v>
      </c>
      <c r="C721" s="3" t="s">
        <v>1432</v>
      </c>
      <c r="D721" s="3" t="s">
        <v>1</v>
      </c>
      <c r="E721" s="3" t="s">
        <v>1636</v>
      </c>
      <c r="F721" s="1">
        <v>16.260000000000002</v>
      </c>
      <c r="G721" s="4">
        <v>70</v>
      </c>
      <c r="H721" s="1">
        <v>1.68</v>
      </c>
      <c r="I721" s="24">
        <f t="shared" si="11"/>
        <v>12.426706907059854</v>
      </c>
      <c r="J721" s="24" t="str">
        <f>VLOOKUP(I721,MAT_IND!C$6:D$12,2,TRUE)</f>
        <v>Algo Frío</v>
      </c>
      <c r="K721" s="11">
        <v>5</v>
      </c>
      <c r="L721" s="11" t="s">
        <v>474</v>
      </c>
      <c r="M721" s="11">
        <v>2</v>
      </c>
      <c r="N721" s="11">
        <v>-74.125417490000004</v>
      </c>
      <c r="O721" s="12">
        <v>4.4771041609999997</v>
      </c>
    </row>
    <row r="722" spans="1:15" x14ac:dyDescent="0.25">
      <c r="A722" s="10">
        <v>721</v>
      </c>
      <c r="B722" s="3" t="s">
        <v>1638</v>
      </c>
      <c r="C722" s="3" t="s">
        <v>1432</v>
      </c>
      <c r="D722" s="3" t="s">
        <v>1</v>
      </c>
      <c r="E722" s="3" t="s">
        <v>1639</v>
      </c>
      <c r="F722" s="1">
        <v>16.260000000000002</v>
      </c>
      <c r="G722" s="4">
        <v>70</v>
      </c>
      <c r="H722" s="1">
        <v>1.68</v>
      </c>
      <c r="I722" s="24">
        <f t="shared" si="11"/>
        <v>12.426706907059854</v>
      </c>
      <c r="J722" s="24" t="str">
        <f>VLOOKUP(I722,MAT_IND!C$6:D$12,2,TRUE)</f>
        <v>Algo Frío</v>
      </c>
      <c r="K722" s="11">
        <v>5</v>
      </c>
      <c r="L722" s="11" t="s">
        <v>474</v>
      </c>
      <c r="M722" s="11">
        <v>2</v>
      </c>
      <c r="N722" s="11">
        <v>-74.126263280000003</v>
      </c>
      <c r="O722" s="12">
        <v>4.4745253580000002</v>
      </c>
    </row>
    <row r="723" spans="1:15" x14ac:dyDescent="0.25">
      <c r="A723" s="10">
        <v>722</v>
      </c>
      <c r="B723" s="3" t="s">
        <v>1640</v>
      </c>
      <c r="C723" s="3" t="s">
        <v>1432</v>
      </c>
      <c r="D723" s="3" t="s">
        <v>1</v>
      </c>
      <c r="E723" s="3" t="s">
        <v>1641</v>
      </c>
      <c r="F723" s="1">
        <v>16.260000000000002</v>
      </c>
      <c r="G723" s="4">
        <v>70</v>
      </c>
      <c r="H723" s="1">
        <v>1.68</v>
      </c>
      <c r="I723" s="24">
        <f t="shared" si="11"/>
        <v>12.426706907059854</v>
      </c>
      <c r="J723" s="24" t="str">
        <f>VLOOKUP(I723,MAT_IND!C$6:D$12,2,TRUE)</f>
        <v>Algo Frío</v>
      </c>
      <c r="K723" s="11">
        <v>5</v>
      </c>
      <c r="L723" s="11" t="s">
        <v>474</v>
      </c>
      <c r="M723" s="11">
        <v>2</v>
      </c>
      <c r="N723" s="11">
        <v>-74.121732039999998</v>
      </c>
      <c r="O723" s="12">
        <v>4.4808451959999998</v>
      </c>
    </row>
    <row r="724" spans="1:15" x14ac:dyDescent="0.25">
      <c r="A724" s="10">
        <v>723</v>
      </c>
      <c r="B724" s="3" t="s">
        <v>1642</v>
      </c>
      <c r="C724" s="3" t="s">
        <v>1432</v>
      </c>
      <c r="D724" s="3" t="s">
        <v>1</v>
      </c>
      <c r="E724" s="3" t="s">
        <v>1643</v>
      </c>
      <c r="F724" s="1">
        <v>16.260000000000002</v>
      </c>
      <c r="G724" s="4">
        <v>70</v>
      </c>
      <c r="H724" s="1">
        <v>1.68</v>
      </c>
      <c r="I724" s="24">
        <f t="shared" si="11"/>
        <v>12.426706907059854</v>
      </c>
      <c r="J724" s="24" t="str">
        <f>VLOOKUP(I724,MAT_IND!C$6:D$12,2,TRUE)</f>
        <v>Algo Frío</v>
      </c>
      <c r="K724" s="11">
        <v>5</v>
      </c>
      <c r="L724" s="11" t="s">
        <v>474</v>
      </c>
      <c r="M724" s="11">
        <v>2</v>
      </c>
      <c r="N724" s="11">
        <v>-74.122578360000006</v>
      </c>
      <c r="O724" s="12">
        <v>4.4741005930000002</v>
      </c>
    </row>
    <row r="725" spans="1:15" x14ac:dyDescent="0.25">
      <c r="A725" s="10">
        <v>724</v>
      </c>
      <c r="B725" s="3" t="s">
        <v>1644</v>
      </c>
      <c r="C725" s="3" t="s">
        <v>1432</v>
      </c>
      <c r="D725" s="3" t="s">
        <v>1</v>
      </c>
      <c r="E725" s="3" t="s">
        <v>1645</v>
      </c>
      <c r="F725" s="1">
        <v>16.260000000000002</v>
      </c>
      <c r="G725" s="4">
        <v>70</v>
      </c>
      <c r="H725" s="1">
        <v>1.51</v>
      </c>
      <c r="I725" s="24">
        <f t="shared" si="11"/>
        <v>12.217776001340578</v>
      </c>
      <c r="J725" s="24" t="str">
        <f>VLOOKUP(I725,MAT_IND!C$6:D$12,2,TRUE)</f>
        <v>Algo Frío</v>
      </c>
      <c r="K725" s="11">
        <v>5</v>
      </c>
      <c r="L725" s="11" t="s">
        <v>159</v>
      </c>
      <c r="M725" s="11">
        <v>1</v>
      </c>
      <c r="N725" s="11">
        <v>-74.112991879999996</v>
      </c>
      <c r="O725" s="12">
        <v>4.5382802870000001</v>
      </c>
    </row>
    <row r="726" spans="1:15" x14ac:dyDescent="0.25">
      <c r="A726" s="10">
        <v>725</v>
      </c>
      <c r="B726" s="3" t="s">
        <v>1646</v>
      </c>
      <c r="C726" s="3" t="s">
        <v>1432</v>
      </c>
      <c r="D726" s="3" t="s">
        <v>1</v>
      </c>
      <c r="E726" s="3" t="s">
        <v>1647</v>
      </c>
      <c r="F726" s="1">
        <v>15.73</v>
      </c>
      <c r="G726" s="4">
        <v>70</v>
      </c>
      <c r="H726" s="1">
        <v>1.51</v>
      </c>
      <c r="I726" s="24">
        <f t="shared" si="11"/>
        <v>12.593380483980399</v>
      </c>
      <c r="J726" s="24" t="str">
        <f>VLOOKUP(I726,MAT_IND!C$6:D$12,2,TRUE)</f>
        <v>Algo Frío</v>
      </c>
      <c r="K726" s="11">
        <v>5</v>
      </c>
      <c r="L726" s="11" t="s">
        <v>159</v>
      </c>
      <c r="M726" s="11">
        <v>1</v>
      </c>
      <c r="N726" s="11">
        <v>-74.108779249999998</v>
      </c>
      <c r="O726" s="12">
        <v>4.537109923</v>
      </c>
    </row>
    <row r="727" spans="1:15" x14ac:dyDescent="0.25">
      <c r="A727" s="10">
        <v>726</v>
      </c>
      <c r="B727" s="3" t="s">
        <v>1648</v>
      </c>
      <c r="C727" s="3" t="s">
        <v>1432</v>
      </c>
      <c r="D727" s="3" t="s">
        <v>1</v>
      </c>
      <c r="E727" s="3" t="s">
        <v>1649</v>
      </c>
      <c r="F727" s="1">
        <v>16.260000000000002</v>
      </c>
      <c r="G727" s="4">
        <v>70</v>
      </c>
      <c r="H727" s="1">
        <v>1.68</v>
      </c>
      <c r="I727" s="24">
        <f t="shared" si="11"/>
        <v>12.426706907059854</v>
      </c>
      <c r="J727" s="24" t="str">
        <f>VLOOKUP(I727,MAT_IND!C$6:D$12,2,TRUE)</f>
        <v>Algo Frío</v>
      </c>
      <c r="K727" s="11">
        <v>5</v>
      </c>
      <c r="L727" s="11" t="s">
        <v>159</v>
      </c>
      <c r="M727" s="11">
        <v>1</v>
      </c>
      <c r="N727" s="11">
        <v>-74.112927150000004</v>
      </c>
      <c r="O727" s="12">
        <v>4.5327118930000001</v>
      </c>
    </row>
    <row r="728" spans="1:15" x14ac:dyDescent="0.25">
      <c r="A728" s="10">
        <v>727</v>
      </c>
      <c r="B728" s="3" t="s">
        <v>1650</v>
      </c>
      <c r="C728" s="3" t="s">
        <v>1432</v>
      </c>
      <c r="D728" s="3" t="s">
        <v>1</v>
      </c>
      <c r="E728" s="3" t="s">
        <v>1651</v>
      </c>
      <c r="F728" s="1">
        <v>16.260000000000002</v>
      </c>
      <c r="G728" s="4">
        <v>70</v>
      </c>
      <c r="H728" s="1">
        <v>1.68</v>
      </c>
      <c r="I728" s="24">
        <f t="shared" si="11"/>
        <v>12.426706907059854</v>
      </c>
      <c r="J728" s="24" t="str">
        <f>VLOOKUP(I728,MAT_IND!C$6:D$12,2,TRUE)</f>
        <v>Algo Frío</v>
      </c>
      <c r="K728" s="11">
        <v>5</v>
      </c>
      <c r="L728" s="11" t="s">
        <v>159</v>
      </c>
      <c r="M728" s="11">
        <v>2</v>
      </c>
      <c r="N728" s="11">
        <v>-74.114937609999998</v>
      </c>
      <c r="O728" s="12">
        <v>4.5340705110000004</v>
      </c>
    </row>
    <row r="729" spans="1:15" x14ac:dyDescent="0.25">
      <c r="A729" s="10">
        <v>728</v>
      </c>
      <c r="B729" s="3" t="s">
        <v>1652</v>
      </c>
      <c r="C729" s="3" t="s">
        <v>1432</v>
      </c>
      <c r="D729" s="3" t="s">
        <v>1</v>
      </c>
      <c r="E729" s="3" t="s">
        <v>1653</v>
      </c>
      <c r="F729" s="1">
        <v>16.260000000000002</v>
      </c>
      <c r="G729" s="4">
        <v>70</v>
      </c>
      <c r="H729" s="1">
        <v>1.68</v>
      </c>
      <c r="I729" s="24">
        <f t="shared" si="11"/>
        <v>12.426706907059854</v>
      </c>
      <c r="J729" s="24" t="str">
        <f>VLOOKUP(I729,MAT_IND!C$6:D$12,2,TRUE)</f>
        <v>Algo Frío</v>
      </c>
      <c r="K729" s="11">
        <v>5</v>
      </c>
      <c r="L729" s="11" t="s">
        <v>159</v>
      </c>
      <c r="M729" s="11">
        <v>2</v>
      </c>
      <c r="N729" s="11">
        <v>-74.115503099999998</v>
      </c>
      <c r="O729" s="12">
        <v>4.5348402070000002</v>
      </c>
    </row>
    <row r="730" spans="1:15" x14ac:dyDescent="0.25">
      <c r="A730" s="10">
        <v>729</v>
      </c>
      <c r="B730" s="3" t="s">
        <v>1654</v>
      </c>
      <c r="C730" s="3" t="s">
        <v>1432</v>
      </c>
      <c r="D730" s="3" t="s">
        <v>1</v>
      </c>
      <c r="E730" s="3" t="s">
        <v>1655</v>
      </c>
      <c r="F730" s="1">
        <v>16.260000000000002</v>
      </c>
      <c r="G730" s="4">
        <v>70</v>
      </c>
      <c r="H730" s="1">
        <v>1.51</v>
      </c>
      <c r="I730" s="24">
        <f t="shared" si="11"/>
        <v>12.217776001340578</v>
      </c>
      <c r="J730" s="24" t="str">
        <f>VLOOKUP(I730,MAT_IND!C$6:D$12,2,TRUE)</f>
        <v>Algo Frío</v>
      </c>
      <c r="K730" s="11">
        <v>5</v>
      </c>
      <c r="L730" s="11" t="s">
        <v>159</v>
      </c>
      <c r="M730" s="11">
        <v>2</v>
      </c>
      <c r="N730" s="11">
        <v>-74.114770140000005</v>
      </c>
      <c r="O730" s="12">
        <v>4.5362954999999996</v>
      </c>
    </row>
    <row r="731" spans="1:15" x14ac:dyDescent="0.25">
      <c r="A731" s="10">
        <v>730</v>
      </c>
      <c r="B731" s="3" t="s">
        <v>1656</v>
      </c>
      <c r="C731" s="3" t="s">
        <v>1432</v>
      </c>
      <c r="D731" s="3" t="s">
        <v>1</v>
      </c>
      <c r="E731" s="3" t="s">
        <v>1657</v>
      </c>
      <c r="F731" s="1">
        <v>15.73</v>
      </c>
      <c r="G731" s="4">
        <v>70</v>
      </c>
      <c r="H731" s="1">
        <v>1.51</v>
      </c>
      <c r="I731" s="24">
        <f t="shared" si="11"/>
        <v>12.593380483980399</v>
      </c>
      <c r="J731" s="24" t="str">
        <f>VLOOKUP(I731,MAT_IND!C$6:D$12,2,TRUE)</f>
        <v>Algo Frío</v>
      </c>
      <c r="K731" s="11">
        <v>5</v>
      </c>
      <c r="L731" s="11" t="s">
        <v>159</v>
      </c>
      <c r="M731" s="11">
        <v>1</v>
      </c>
      <c r="N731" s="11">
        <v>-74.1091792</v>
      </c>
      <c r="O731" s="12">
        <v>4.535708402</v>
      </c>
    </row>
    <row r="732" spans="1:15" x14ac:dyDescent="0.25">
      <c r="A732" s="10">
        <v>731</v>
      </c>
      <c r="B732" s="3" t="s">
        <v>1658</v>
      </c>
      <c r="C732" s="3" t="s">
        <v>1432</v>
      </c>
      <c r="D732" s="3" t="s">
        <v>1</v>
      </c>
      <c r="E732" s="3" t="s">
        <v>1659</v>
      </c>
      <c r="F732" s="1">
        <v>16.260000000000002</v>
      </c>
      <c r="G732" s="4">
        <v>70</v>
      </c>
      <c r="H732" s="1">
        <v>1.68</v>
      </c>
      <c r="I732" s="24">
        <f t="shared" si="11"/>
        <v>12.426706907059854</v>
      </c>
      <c r="J732" s="24" t="str">
        <f>VLOOKUP(I732,MAT_IND!C$6:D$12,2,TRUE)</f>
        <v>Algo Frío</v>
      </c>
      <c r="K732" s="11">
        <v>5</v>
      </c>
      <c r="L732" s="11" t="s">
        <v>159</v>
      </c>
      <c r="M732" s="11">
        <v>2</v>
      </c>
      <c r="N732" s="11">
        <v>-74.118166619999997</v>
      </c>
      <c r="O732" s="12">
        <v>4.5309021779999998</v>
      </c>
    </row>
    <row r="733" spans="1:15" x14ac:dyDescent="0.25">
      <c r="A733" s="10">
        <v>732</v>
      </c>
      <c r="B733" s="3" t="s">
        <v>1660</v>
      </c>
      <c r="C733" s="3" t="s">
        <v>1432</v>
      </c>
      <c r="D733" s="3" t="s">
        <v>1</v>
      </c>
      <c r="E733" s="3" t="s">
        <v>1661</v>
      </c>
      <c r="F733" s="1">
        <v>16.260000000000002</v>
      </c>
      <c r="G733" s="4">
        <v>70</v>
      </c>
      <c r="H733" s="1">
        <v>1.68</v>
      </c>
      <c r="I733" s="24">
        <f t="shared" si="11"/>
        <v>12.426706907059854</v>
      </c>
      <c r="J733" s="24" t="str">
        <f>VLOOKUP(I733,MAT_IND!C$6:D$12,2,TRUE)</f>
        <v>Algo Frío</v>
      </c>
      <c r="K733" s="11">
        <v>5</v>
      </c>
      <c r="L733" s="11" t="s">
        <v>159</v>
      </c>
      <c r="M733" s="11">
        <v>2</v>
      </c>
      <c r="N733" s="11">
        <v>-74.116323199999997</v>
      </c>
      <c r="O733" s="12">
        <v>4.5302971369999998</v>
      </c>
    </row>
    <row r="734" spans="1:15" x14ac:dyDescent="0.25">
      <c r="A734" s="10">
        <v>733</v>
      </c>
      <c r="B734" s="3" t="s">
        <v>1662</v>
      </c>
      <c r="C734" s="3" t="s">
        <v>1432</v>
      </c>
      <c r="D734" s="3" t="s">
        <v>1</v>
      </c>
      <c r="E734" s="3" t="s">
        <v>1663</v>
      </c>
      <c r="F734" s="1">
        <v>16.260000000000002</v>
      </c>
      <c r="G734" s="4">
        <v>70</v>
      </c>
      <c r="H734" s="1">
        <v>1.68</v>
      </c>
      <c r="I734" s="24">
        <f t="shared" si="11"/>
        <v>12.426706907059854</v>
      </c>
      <c r="J734" s="24" t="str">
        <f>VLOOKUP(I734,MAT_IND!C$6:D$12,2,TRUE)</f>
        <v>Algo Frío</v>
      </c>
      <c r="K734" s="11">
        <v>5</v>
      </c>
      <c r="L734" s="11" t="s">
        <v>159</v>
      </c>
      <c r="M734" s="11">
        <v>1</v>
      </c>
      <c r="N734" s="11">
        <v>-74.113165679999994</v>
      </c>
      <c r="O734" s="12">
        <v>4.5316276130000004</v>
      </c>
    </row>
    <row r="735" spans="1:15" x14ac:dyDescent="0.25">
      <c r="A735" s="10">
        <v>734</v>
      </c>
      <c r="B735" s="3" t="s">
        <v>1664</v>
      </c>
      <c r="C735" s="3" t="s">
        <v>1432</v>
      </c>
      <c r="D735" s="3" t="s">
        <v>1</v>
      </c>
      <c r="E735" s="3" t="s">
        <v>1661</v>
      </c>
      <c r="F735" s="1">
        <v>16.260000000000002</v>
      </c>
      <c r="G735" s="4">
        <v>70</v>
      </c>
      <c r="H735" s="1">
        <v>1.68</v>
      </c>
      <c r="I735" s="24">
        <f t="shared" si="11"/>
        <v>12.426706907059854</v>
      </c>
      <c r="J735" s="24" t="str">
        <f>VLOOKUP(I735,MAT_IND!C$6:D$12,2,TRUE)</f>
        <v>Algo Frío</v>
      </c>
      <c r="K735" s="11">
        <v>5</v>
      </c>
      <c r="L735" s="11" t="s">
        <v>159</v>
      </c>
      <c r="M735" s="11">
        <v>2</v>
      </c>
      <c r="N735" s="11">
        <v>-74.118914559999993</v>
      </c>
      <c r="O735" s="12">
        <v>4.5270997250000002</v>
      </c>
    </row>
    <row r="736" spans="1:15" x14ac:dyDescent="0.25">
      <c r="A736" s="10">
        <v>735</v>
      </c>
      <c r="B736" s="3" t="s">
        <v>1665</v>
      </c>
      <c r="C736" s="3" t="s">
        <v>1432</v>
      </c>
      <c r="D736" s="3" t="s">
        <v>1</v>
      </c>
      <c r="E736" s="3" t="s">
        <v>1666</v>
      </c>
      <c r="F736" s="1">
        <v>16.260000000000002</v>
      </c>
      <c r="G736" s="4">
        <v>70</v>
      </c>
      <c r="H736" s="1">
        <v>1.68</v>
      </c>
      <c r="I736" s="24">
        <f t="shared" si="11"/>
        <v>12.426706907059854</v>
      </c>
      <c r="J736" s="24" t="str">
        <f>VLOOKUP(I736,MAT_IND!C$6:D$12,2,TRUE)</f>
        <v>Algo Frío</v>
      </c>
      <c r="K736" s="11">
        <v>5</v>
      </c>
      <c r="L736" s="11" t="s">
        <v>159</v>
      </c>
      <c r="M736" s="11">
        <v>2</v>
      </c>
      <c r="N736" s="11">
        <v>-74.116339089999997</v>
      </c>
      <c r="O736" s="12">
        <v>4.5333401860000002</v>
      </c>
    </row>
    <row r="737" spans="1:15" x14ac:dyDescent="0.25">
      <c r="A737" s="10">
        <v>736</v>
      </c>
      <c r="B737" s="3" t="s">
        <v>1667</v>
      </c>
      <c r="C737" s="3" t="s">
        <v>1432</v>
      </c>
      <c r="D737" s="3" t="s">
        <v>1</v>
      </c>
      <c r="E737" s="3" t="s">
        <v>1668</v>
      </c>
      <c r="F737" s="1">
        <v>16.260000000000002</v>
      </c>
      <c r="G737" s="4">
        <v>70</v>
      </c>
      <c r="H737" s="1">
        <v>1.68</v>
      </c>
      <c r="I737" s="24">
        <f t="shared" si="11"/>
        <v>12.426706907059854</v>
      </c>
      <c r="J737" s="24" t="str">
        <f>VLOOKUP(I737,MAT_IND!C$6:D$12,2,TRUE)</f>
        <v>Algo Frío</v>
      </c>
      <c r="K737" s="11">
        <v>5</v>
      </c>
      <c r="L737" s="11" t="s">
        <v>159</v>
      </c>
      <c r="M737" s="11">
        <v>2</v>
      </c>
      <c r="N737" s="11">
        <v>-74.120821340000006</v>
      </c>
      <c r="O737" s="12">
        <v>4.5303625189999996</v>
      </c>
    </row>
    <row r="738" spans="1:15" x14ac:dyDescent="0.25">
      <c r="A738" s="10">
        <v>737</v>
      </c>
      <c r="B738" s="3" t="s">
        <v>1669</v>
      </c>
      <c r="C738" s="3" t="s">
        <v>1432</v>
      </c>
      <c r="D738" s="3" t="s">
        <v>1</v>
      </c>
      <c r="E738" s="3" t="s">
        <v>1670</v>
      </c>
      <c r="F738" s="1">
        <v>16.260000000000002</v>
      </c>
      <c r="G738" s="4">
        <v>70</v>
      </c>
      <c r="H738" s="1">
        <v>1.68</v>
      </c>
      <c r="I738" s="24">
        <f t="shared" si="11"/>
        <v>12.426706907059854</v>
      </c>
      <c r="J738" s="24" t="str">
        <f>VLOOKUP(I738,MAT_IND!C$6:D$12,2,TRUE)</f>
        <v>Algo Frío</v>
      </c>
      <c r="K738" s="11">
        <v>5</v>
      </c>
      <c r="L738" s="11" t="s">
        <v>159</v>
      </c>
      <c r="M738" s="11">
        <v>2</v>
      </c>
      <c r="N738" s="11">
        <v>-74.116227749999993</v>
      </c>
      <c r="O738" s="12">
        <v>4.5283340010000002</v>
      </c>
    </row>
    <row r="739" spans="1:15" x14ac:dyDescent="0.25">
      <c r="A739" s="10">
        <v>738</v>
      </c>
      <c r="B739" s="3" t="s">
        <v>1671</v>
      </c>
      <c r="C739" s="3" t="s">
        <v>1432</v>
      </c>
      <c r="D739" s="3" t="s">
        <v>1</v>
      </c>
      <c r="E739" s="3" t="s">
        <v>1469</v>
      </c>
      <c r="F739" s="1">
        <v>16.260000000000002</v>
      </c>
      <c r="G739" s="4">
        <v>70</v>
      </c>
      <c r="H739" s="1">
        <v>1.68</v>
      </c>
      <c r="I739" s="24">
        <f t="shared" si="11"/>
        <v>12.426706907059854</v>
      </c>
      <c r="J739" s="24" t="str">
        <f>VLOOKUP(I739,MAT_IND!C$6:D$12,2,TRUE)</f>
        <v>Algo Frío</v>
      </c>
      <c r="K739" s="11">
        <v>5</v>
      </c>
      <c r="L739" s="11" t="s">
        <v>474</v>
      </c>
      <c r="M739" s="11">
        <v>2</v>
      </c>
      <c r="N739" s="11">
        <v>-74.110104710000002</v>
      </c>
      <c r="O739" s="12">
        <v>4.5015594999999999</v>
      </c>
    </row>
    <row r="740" spans="1:15" x14ac:dyDescent="0.25">
      <c r="A740" s="10">
        <v>739</v>
      </c>
      <c r="B740" s="3" t="s">
        <v>1672</v>
      </c>
      <c r="C740" s="3" t="s">
        <v>1432</v>
      </c>
      <c r="D740" s="3" t="s">
        <v>1</v>
      </c>
      <c r="E740" s="3" t="s">
        <v>1673</v>
      </c>
      <c r="F740" s="1">
        <v>16.260000000000002</v>
      </c>
      <c r="G740" s="4">
        <v>70</v>
      </c>
      <c r="H740" s="1">
        <v>1.68</v>
      </c>
      <c r="I740" s="24">
        <f t="shared" si="11"/>
        <v>12.426706907059854</v>
      </c>
      <c r="J740" s="24" t="str">
        <f>VLOOKUP(I740,MAT_IND!C$6:D$12,2,TRUE)</f>
        <v>Algo Frío</v>
      </c>
      <c r="K740" s="11">
        <v>5</v>
      </c>
      <c r="L740" s="11" t="s">
        <v>474</v>
      </c>
      <c r="M740" s="11">
        <v>1</v>
      </c>
      <c r="N740" s="11">
        <v>-74.114858799999993</v>
      </c>
      <c r="O740" s="12">
        <v>4.4965504129999996</v>
      </c>
    </row>
    <row r="741" spans="1:15" x14ac:dyDescent="0.25">
      <c r="A741" s="10">
        <v>740</v>
      </c>
      <c r="B741" s="3" t="s">
        <v>1674</v>
      </c>
      <c r="C741" s="3" t="s">
        <v>1432</v>
      </c>
      <c r="D741" s="3" t="s">
        <v>1</v>
      </c>
      <c r="E741" s="3" t="s">
        <v>1675</v>
      </c>
      <c r="F741" s="1">
        <v>16.260000000000002</v>
      </c>
      <c r="G741" s="4">
        <v>70</v>
      </c>
      <c r="H741" s="1">
        <v>1.68</v>
      </c>
      <c r="I741" s="24">
        <f t="shared" si="11"/>
        <v>12.426706907059854</v>
      </c>
      <c r="J741" s="24" t="str">
        <f>VLOOKUP(I741,MAT_IND!C$6:D$12,2,TRUE)</f>
        <v>Algo Frío</v>
      </c>
      <c r="K741" s="11">
        <v>5</v>
      </c>
      <c r="L741" s="11" t="s">
        <v>474</v>
      </c>
      <c r="M741" s="11">
        <v>1</v>
      </c>
      <c r="N741" s="11">
        <v>-74.113520449999996</v>
      </c>
      <c r="O741" s="12">
        <v>4.4878942659999996</v>
      </c>
    </row>
    <row r="742" spans="1:15" x14ac:dyDescent="0.25">
      <c r="A742" s="10">
        <v>741</v>
      </c>
      <c r="B742" s="3" t="s">
        <v>1676</v>
      </c>
      <c r="C742" s="3" t="s">
        <v>1432</v>
      </c>
      <c r="D742" s="3" t="s">
        <v>1</v>
      </c>
      <c r="E742" s="3" t="s">
        <v>1677</v>
      </c>
      <c r="F742" s="1">
        <v>16.260000000000002</v>
      </c>
      <c r="G742" s="4">
        <v>70</v>
      </c>
      <c r="H742" s="1">
        <v>1.68</v>
      </c>
      <c r="I742" s="24">
        <f t="shared" si="11"/>
        <v>12.426706907059854</v>
      </c>
      <c r="J742" s="24" t="str">
        <f>VLOOKUP(I742,MAT_IND!C$6:D$12,2,TRUE)</f>
        <v>Algo Frío</v>
      </c>
      <c r="K742" s="11">
        <v>5</v>
      </c>
      <c r="L742" s="11" t="s">
        <v>159</v>
      </c>
      <c r="M742" s="11">
        <v>1</v>
      </c>
      <c r="N742" s="11">
        <v>-74.106566979999997</v>
      </c>
      <c r="O742" s="12">
        <v>4.5173551009999997</v>
      </c>
    </row>
    <row r="743" spans="1:15" x14ac:dyDescent="0.25">
      <c r="A743" s="10">
        <v>742</v>
      </c>
      <c r="B743" s="3" t="s">
        <v>1678</v>
      </c>
      <c r="C743" s="3" t="s">
        <v>1432</v>
      </c>
      <c r="D743" s="3" t="s">
        <v>1</v>
      </c>
      <c r="E743" s="3" t="s">
        <v>1679</v>
      </c>
      <c r="F743" s="1">
        <v>16.260000000000002</v>
      </c>
      <c r="G743" s="4">
        <v>70</v>
      </c>
      <c r="H743" s="1">
        <v>1.68</v>
      </c>
      <c r="I743" s="24">
        <f t="shared" si="11"/>
        <v>12.426706907059854</v>
      </c>
      <c r="J743" s="24" t="str">
        <f>VLOOKUP(I743,MAT_IND!C$6:D$12,2,TRUE)</f>
        <v>Algo Frío</v>
      </c>
      <c r="K743" s="11">
        <v>5</v>
      </c>
      <c r="L743" s="11" t="s">
        <v>344</v>
      </c>
      <c r="M743" s="11">
        <v>1</v>
      </c>
      <c r="N743" s="11">
        <v>-74.08254805</v>
      </c>
      <c r="O743" s="12">
        <v>4.4726983469999997</v>
      </c>
    </row>
    <row r="744" spans="1:15" x14ac:dyDescent="0.25">
      <c r="A744" s="10">
        <v>743</v>
      </c>
      <c r="B744" s="3" t="s">
        <v>1680</v>
      </c>
      <c r="C744" s="3" t="s">
        <v>1432</v>
      </c>
      <c r="D744" s="3" t="s">
        <v>1</v>
      </c>
      <c r="E744" s="3" t="s">
        <v>1681</v>
      </c>
      <c r="F744" s="1">
        <v>15.73</v>
      </c>
      <c r="G744" s="4">
        <v>70</v>
      </c>
      <c r="H744" s="1">
        <v>1.68</v>
      </c>
      <c r="I744" s="24">
        <f t="shared" si="11"/>
        <v>12.808734439585477</v>
      </c>
      <c r="J744" s="24" t="str">
        <f>VLOOKUP(I744,MAT_IND!C$6:D$12,2,TRUE)</f>
        <v>Algo Frío</v>
      </c>
      <c r="K744" s="11">
        <v>5</v>
      </c>
      <c r="L744" s="11" t="s">
        <v>474</v>
      </c>
      <c r="M744" s="11">
        <v>1</v>
      </c>
      <c r="N744" s="11">
        <v>-74.094291819999995</v>
      </c>
      <c r="O744" s="12">
        <v>4.5121151509999997</v>
      </c>
    </row>
    <row r="745" spans="1:15" x14ac:dyDescent="0.25">
      <c r="A745" s="10">
        <v>744</v>
      </c>
      <c r="B745" s="3" t="s">
        <v>1682</v>
      </c>
      <c r="C745" s="3" t="s">
        <v>1432</v>
      </c>
      <c r="D745" s="3" t="s">
        <v>1</v>
      </c>
      <c r="E745" s="3" t="s">
        <v>1683</v>
      </c>
      <c r="F745" s="1">
        <v>16.260000000000002</v>
      </c>
      <c r="G745" s="4">
        <v>70</v>
      </c>
      <c r="H745" s="1">
        <v>1.68</v>
      </c>
      <c r="I745" s="24">
        <f t="shared" si="11"/>
        <v>12.426706907059854</v>
      </c>
      <c r="J745" s="24" t="str">
        <f>VLOOKUP(I745,MAT_IND!C$6:D$12,2,TRUE)</f>
        <v>Algo Frío</v>
      </c>
      <c r="K745" s="11">
        <v>5</v>
      </c>
      <c r="L745" s="11" t="s">
        <v>159</v>
      </c>
      <c r="M745" s="11">
        <v>1</v>
      </c>
      <c r="N745" s="11">
        <v>-74.109773559999994</v>
      </c>
      <c r="O745" s="12">
        <v>4.529539991</v>
      </c>
    </row>
    <row r="746" spans="1:15" x14ac:dyDescent="0.25">
      <c r="A746" s="10">
        <v>745</v>
      </c>
      <c r="B746" s="3" t="s">
        <v>1684</v>
      </c>
      <c r="C746" s="3" t="s">
        <v>1432</v>
      </c>
      <c r="D746" s="3" t="s">
        <v>1</v>
      </c>
      <c r="E746" s="3" t="s">
        <v>1685</v>
      </c>
      <c r="F746" s="1">
        <v>16.260000000000002</v>
      </c>
      <c r="G746" s="4">
        <v>70</v>
      </c>
      <c r="H746" s="1">
        <v>1.68</v>
      </c>
      <c r="I746" s="24">
        <f t="shared" si="11"/>
        <v>12.426706907059854</v>
      </c>
      <c r="J746" s="24" t="str">
        <f>VLOOKUP(I746,MAT_IND!C$6:D$12,2,TRUE)</f>
        <v>Algo Frío</v>
      </c>
      <c r="K746" s="11">
        <v>5</v>
      </c>
      <c r="L746" s="11" t="s">
        <v>474</v>
      </c>
      <c r="M746" s="11">
        <v>1</v>
      </c>
      <c r="N746" s="11">
        <v>-74.118293600000001</v>
      </c>
      <c r="O746" s="12">
        <v>4.4878156430000002</v>
      </c>
    </row>
    <row r="747" spans="1:15" x14ac:dyDescent="0.25">
      <c r="A747" s="10">
        <v>746</v>
      </c>
      <c r="B747" s="3" t="s">
        <v>1686</v>
      </c>
      <c r="C747" s="3" t="s">
        <v>1432</v>
      </c>
      <c r="D747" s="3" t="s">
        <v>1</v>
      </c>
      <c r="E747" s="3" t="s">
        <v>1687</v>
      </c>
      <c r="F747" s="1">
        <v>15.73</v>
      </c>
      <c r="G747" s="4">
        <v>70</v>
      </c>
      <c r="H747" s="1">
        <v>1.68</v>
      </c>
      <c r="I747" s="24">
        <f t="shared" si="11"/>
        <v>12.808734439585477</v>
      </c>
      <c r="J747" s="24" t="str">
        <f>VLOOKUP(I747,MAT_IND!C$6:D$12,2,TRUE)</f>
        <v>Algo Frío</v>
      </c>
      <c r="K747" s="11">
        <v>5</v>
      </c>
      <c r="L747" s="11" t="s">
        <v>474</v>
      </c>
      <c r="M747" s="11">
        <v>1</v>
      </c>
      <c r="N747" s="11">
        <v>-74.094495350000003</v>
      </c>
      <c r="O747" s="12">
        <v>4.5139765169999997</v>
      </c>
    </row>
    <row r="748" spans="1:15" x14ac:dyDescent="0.25">
      <c r="A748" s="10">
        <v>747</v>
      </c>
      <c r="B748" s="3" t="s">
        <v>1688</v>
      </c>
      <c r="C748" s="3" t="s">
        <v>1432</v>
      </c>
      <c r="D748" s="3" t="s">
        <v>1</v>
      </c>
      <c r="E748" s="3" t="s">
        <v>1689</v>
      </c>
      <c r="F748" s="1">
        <v>16.260000000000002</v>
      </c>
      <c r="G748" s="4">
        <v>70</v>
      </c>
      <c r="H748" s="1">
        <v>1.68</v>
      </c>
      <c r="I748" s="24">
        <f t="shared" si="11"/>
        <v>12.426706907059854</v>
      </c>
      <c r="J748" s="24" t="str">
        <f>VLOOKUP(I748,MAT_IND!C$6:D$12,2,TRUE)</f>
        <v>Algo Frío</v>
      </c>
      <c r="K748" s="11">
        <v>5</v>
      </c>
      <c r="L748" s="11" t="s">
        <v>474</v>
      </c>
      <c r="M748" s="11">
        <v>1</v>
      </c>
      <c r="N748" s="11">
        <v>-74.101146499999999</v>
      </c>
      <c r="O748" s="12">
        <v>4.5025605750000004</v>
      </c>
    </row>
    <row r="749" spans="1:15" x14ac:dyDescent="0.25">
      <c r="A749" s="10">
        <v>748</v>
      </c>
      <c r="B749" s="3" t="s">
        <v>1690</v>
      </c>
      <c r="C749" s="3" t="s">
        <v>1432</v>
      </c>
      <c r="D749" s="3" t="s">
        <v>1</v>
      </c>
      <c r="E749" s="3" t="s">
        <v>1691</v>
      </c>
      <c r="F749" s="1">
        <v>16.260000000000002</v>
      </c>
      <c r="G749" s="4">
        <v>70</v>
      </c>
      <c r="H749" s="1">
        <v>1.68</v>
      </c>
      <c r="I749" s="24">
        <f t="shared" si="11"/>
        <v>12.426706907059854</v>
      </c>
      <c r="J749" s="24" t="str">
        <f>VLOOKUP(I749,MAT_IND!C$6:D$12,2,TRUE)</f>
        <v>Algo Frío</v>
      </c>
      <c r="K749" s="11">
        <v>5</v>
      </c>
      <c r="L749" s="11" t="s">
        <v>474</v>
      </c>
      <c r="M749" s="11">
        <v>1</v>
      </c>
      <c r="N749" s="11">
        <v>-74.095898160000004</v>
      </c>
      <c r="O749" s="12">
        <v>4.4888033419999998</v>
      </c>
    </row>
    <row r="750" spans="1:15" x14ac:dyDescent="0.25">
      <c r="A750" s="10">
        <v>749</v>
      </c>
      <c r="B750" s="3" t="s">
        <v>1692</v>
      </c>
      <c r="C750" s="3" t="s">
        <v>1432</v>
      </c>
      <c r="D750" s="3" t="s">
        <v>1</v>
      </c>
      <c r="E750" s="3" t="s">
        <v>1693</v>
      </c>
      <c r="F750" s="1">
        <v>16.260000000000002</v>
      </c>
      <c r="G750" s="4">
        <v>70</v>
      </c>
      <c r="H750" s="1">
        <v>1.68</v>
      </c>
      <c r="I750" s="24">
        <f t="shared" si="11"/>
        <v>12.426706907059854</v>
      </c>
      <c r="J750" s="24" t="str">
        <f>VLOOKUP(I750,MAT_IND!C$6:D$12,2,TRUE)</f>
        <v>Algo Frío</v>
      </c>
      <c r="K750" s="11">
        <v>5</v>
      </c>
      <c r="L750" s="11" t="s">
        <v>159</v>
      </c>
      <c r="M750" s="11">
        <v>1</v>
      </c>
      <c r="N750" s="11">
        <v>-74.109635170000004</v>
      </c>
      <c r="O750" s="12">
        <v>4.5317566600000001</v>
      </c>
    </row>
    <row r="751" spans="1:15" x14ac:dyDescent="0.25">
      <c r="A751" s="10">
        <v>750</v>
      </c>
      <c r="B751" s="3" t="s">
        <v>1694</v>
      </c>
      <c r="C751" s="3" t="s">
        <v>1432</v>
      </c>
      <c r="D751" s="3" t="s">
        <v>1</v>
      </c>
      <c r="E751" s="3" t="s">
        <v>1691</v>
      </c>
      <c r="F751" s="1">
        <v>16.260000000000002</v>
      </c>
      <c r="G751" s="4">
        <v>70</v>
      </c>
      <c r="H751" s="1">
        <v>1.51</v>
      </c>
      <c r="I751" s="24">
        <f t="shared" si="11"/>
        <v>12.217776001340578</v>
      </c>
      <c r="J751" s="24" t="str">
        <f>VLOOKUP(I751,MAT_IND!C$6:D$12,2,TRUE)</f>
        <v>Algo Frío</v>
      </c>
      <c r="K751" s="11">
        <v>5</v>
      </c>
      <c r="L751" s="11" t="s">
        <v>474</v>
      </c>
      <c r="M751" s="11">
        <v>1</v>
      </c>
      <c r="N751" s="11">
        <v>-74.096532999999994</v>
      </c>
      <c r="O751" s="12">
        <v>4.4878858849999999</v>
      </c>
    </row>
    <row r="752" spans="1:15" x14ac:dyDescent="0.25">
      <c r="A752" s="10">
        <v>751</v>
      </c>
      <c r="B752" s="3" t="s">
        <v>1695</v>
      </c>
      <c r="C752" s="3" t="s">
        <v>1432</v>
      </c>
      <c r="D752" s="3" t="s">
        <v>1</v>
      </c>
      <c r="E752" s="3" t="s">
        <v>1696</v>
      </c>
      <c r="F752" s="1">
        <v>15.73</v>
      </c>
      <c r="G752" s="4">
        <v>70</v>
      </c>
      <c r="H752" s="1">
        <v>1.51</v>
      </c>
      <c r="I752" s="24">
        <f t="shared" si="11"/>
        <v>12.593380483980399</v>
      </c>
      <c r="J752" s="24" t="str">
        <f>VLOOKUP(I752,MAT_IND!C$6:D$12,2,TRUE)</f>
        <v>Algo Frío</v>
      </c>
      <c r="K752" s="11">
        <v>5</v>
      </c>
      <c r="L752" s="11" t="s">
        <v>159</v>
      </c>
      <c r="M752" s="11">
        <v>1</v>
      </c>
      <c r="N752" s="11">
        <v>-74.109561110000001</v>
      </c>
      <c r="O752" s="12">
        <v>4.539144791</v>
      </c>
    </row>
    <row r="753" spans="1:15" x14ac:dyDescent="0.25">
      <c r="A753" s="10">
        <v>752</v>
      </c>
      <c r="B753" s="3" t="s">
        <v>1697</v>
      </c>
      <c r="C753" s="3" t="s">
        <v>1432</v>
      </c>
      <c r="D753" s="3" t="s">
        <v>1</v>
      </c>
      <c r="E753" s="3" t="s">
        <v>1698</v>
      </c>
      <c r="F753" s="1">
        <v>15.73</v>
      </c>
      <c r="G753" s="4">
        <v>70</v>
      </c>
      <c r="H753" s="1">
        <v>1.51</v>
      </c>
      <c r="I753" s="24">
        <f t="shared" si="11"/>
        <v>12.593380483980399</v>
      </c>
      <c r="J753" s="24" t="str">
        <f>VLOOKUP(I753,MAT_IND!C$6:D$12,2,TRUE)</f>
        <v>Algo Frío</v>
      </c>
      <c r="K753" s="11">
        <v>5</v>
      </c>
      <c r="L753" s="11" t="s">
        <v>474</v>
      </c>
      <c r="M753" s="11">
        <v>1</v>
      </c>
      <c r="N753" s="11">
        <v>-74.086000940000005</v>
      </c>
      <c r="O753" s="12">
        <v>4.4977555139999996</v>
      </c>
    </row>
    <row r="754" spans="1:15" x14ac:dyDescent="0.25">
      <c r="A754" s="10">
        <v>753</v>
      </c>
      <c r="B754" s="3" t="s">
        <v>1699</v>
      </c>
      <c r="C754" s="3" t="s">
        <v>1432</v>
      </c>
      <c r="D754" s="3" t="s">
        <v>1</v>
      </c>
      <c r="E754" s="3" t="s">
        <v>1687</v>
      </c>
      <c r="F754" s="1">
        <v>15.73</v>
      </c>
      <c r="G754" s="4">
        <v>70</v>
      </c>
      <c r="H754" s="1">
        <v>1.68</v>
      </c>
      <c r="I754" s="24">
        <f t="shared" si="11"/>
        <v>12.808734439585477</v>
      </c>
      <c r="J754" s="24" t="str">
        <f>VLOOKUP(I754,MAT_IND!C$6:D$12,2,TRUE)</f>
        <v>Algo Frío</v>
      </c>
      <c r="K754" s="11">
        <v>5</v>
      </c>
      <c r="L754" s="11" t="s">
        <v>474</v>
      </c>
      <c r="M754" s="11">
        <v>1</v>
      </c>
      <c r="N754" s="11">
        <v>-74.094884669999999</v>
      </c>
      <c r="O754" s="12">
        <v>4.5154282800000001</v>
      </c>
    </row>
    <row r="755" spans="1:15" x14ac:dyDescent="0.25">
      <c r="A755" s="10">
        <v>754</v>
      </c>
      <c r="B755" s="3" t="s">
        <v>1700</v>
      </c>
      <c r="C755" s="3" t="s">
        <v>1432</v>
      </c>
      <c r="D755" s="3" t="s">
        <v>1</v>
      </c>
      <c r="E755" s="3" t="s">
        <v>1701</v>
      </c>
      <c r="F755" s="1">
        <v>16.260000000000002</v>
      </c>
      <c r="G755" s="4">
        <v>70</v>
      </c>
      <c r="H755" s="1">
        <v>1.68</v>
      </c>
      <c r="I755" s="24">
        <f t="shared" si="11"/>
        <v>12.426706907059854</v>
      </c>
      <c r="J755" s="24" t="str">
        <f>VLOOKUP(I755,MAT_IND!C$6:D$12,2,TRUE)</f>
        <v>Algo Frío</v>
      </c>
      <c r="K755" s="11">
        <v>5</v>
      </c>
      <c r="L755" s="11" t="s">
        <v>159</v>
      </c>
      <c r="M755" s="11">
        <v>1</v>
      </c>
      <c r="N755" s="11">
        <v>-74.097996519999995</v>
      </c>
      <c r="O755" s="12">
        <v>4.5053402440000001</v>
      </c>
    </row>
    <row r="756" spans="1:15" x14ac:dyDescent="0.25">
      <c r="A756" s="10">
        <v>755</v>
      </c>
      <c r="B756" s="3" t="s">
        <v>1702</v>
      </c>
      <c r="C756" s="3" t="s">
        <v>1432</v>
      </c>
      <c r="D756" s="3" t="s">
        <v>1</v>
      </c>
      <c r="E756" s="3" t="s">
        <v>1703</v>
      </c>
      <c r="F756" s="1">
        <v>16.260000000000002</v>
      </c>
      <c r="G756" s="4">
        <v>70</v>
      </c>
      <c r="H756" s="1">
        <v>1.51</v>
      </c>
      <c r="I756" s="24">
        <f t="shared" si="11"/>
        <v>12.217776001340578</v>
      </c>
      <c r="J756" s="24" t="str">
        <f>VLOOKUP(I756,MAT_IND!C$6:D$12,2,TRUE)</f>
        <v>Algo Frío</v>
      </c>
      <c r="K756" s="11">
        <v>5</v>
      </c>
      <c r="L756" s="11" t="s">
        <v>344</v>
      </c>
      <c r="M756" s="11">
        <v>1</v>
      </c>
      <c r="N756" s="11">
        <v>-74.079282579999997</v>
      </c>
      <c r="O756" s="12">
        <v>4.499253994</v>
      </c>
    </row>
    <row r="757" spans="1:15" x14ac:dyDescent="0.25">
      <c r="A757" s="10">
        <v>756</v>
      </c>
      <c r="B757" s="3" t="s">
        <v>1704</v>
      </c>
      <c r="C757" s="3" t="s">
        <v>1432</v>
      </c>
      <c r="D757" s="3" t="s">
        <v>1</v>
      </c>
      <c r="E757" s="3" t="s">
        <v>1645</v>
      </c>
      <c r="F757" s="1">
        <v>16.260000000000002</v>
      </c>
      <c r="G757" s="4">
        <v>70</v>
      </c>
      <c r="H757" s="1">
        <v>1.51</v>
      </c>
      <c r="I757" s="24">
        <f t="shared" si="11"/>
        <v>12.217776001340578</v>
      </c>
      <c r="J757" s="24" t="str">
        <f>VLOOKUP(I757,MAT_IND!C$6:D$12,2,TRUE)</f>
        <v>Algo Frío</v>
      </c>
      <c r="K757" s="11">
        <v>5</v>
      </c>
      <c r="L757" s="11" t="s">
        <v>159</v>
      </c>
      <c r="M757" s="11">
        <v>1</v>
      </c>
      <c r="N757" s="11">
        <v>-74.114533080000001</v>
      </c>
      <c r="O757" s="12">
        <v>4.5403676470000001</v>
      </c>
    </row>
    <row r="758" spans="1:15" x14ac:dyDescent="0.25">
      <c r="A758" s="10">
        <v>757</v>
      </c>
      <c r="B758" s="3" t="s">
        <v>1705</v>
      </c>
      <c r="C758" s="3" t="s">
        <v>1432</v>
      </c>
      <c r="D758" s="3" t="s">
        <v>1</v>
      </c>
      <c r="E758" s="3" t="s">
        <v>1679</v>
      </c>
      <c r="F758" s="1">
        <v>16.260000000000002</v>
      </c>
      <c r="G758" s="4">
        <v>70</v>
      </c>
      <c r="H758" s="1">
        <v>1.51</v>
      </c>
      <c r="I758" s="24">
        <f t="shared" si="11"/>
        <v>12.217776001340578</v>
      </c>
      <c r="J758" s="24" t="str">
        <f>VLOOKUP(I758,MAT_IND!C$6:D$12,2,TRUE)</f>
        <v>Algo Frío</v>
      </c>
      <c r="K758" s="11">
        <v>5</v>
      </c>
      <c r="L758" s="11" t="s">
        <v>344</v>
      </c>
      <c r="M758" s="11">
        <v>1</v>
      </c>
      <c r="N758" s="11">
        <v>-74.079295990000006</v>
      </c>
      <c r="O758" s="12">
        <v>4.4740791489999996</v>
      </c>
    </row>
    <row r="759" spans="1:15" x14ac:dyDescent="0.25">
      <c r="A759" s="10">
        <v>758</v>
      </c>
      <c r="B759" s="3" t="s">
        <v>1706</v>
      </c>
      <c r="C759" s="3" t="s">
        <v>1432</v>
      </c>
      <c r="D759" s="3" t="s">
        <v>1</v>
      </c>
      <c r="E759" s="3" t="s">
        <v>1707</v>
      </c>
      <c r="F759" s="1">
        <v>16.260000000000002</v>
      </c>
      <c r="G759" s="4">
        <v>70</v>
      </c>
      <c r="H759" s="1">
        <v>1.51</v>
      </c>
      <c r="I759" s="24">
        <f t="shared" si="11"/>
        <v>12.217776001340578</v>
      </c>
      <c r="J759" s="24" t="str">
        <f>VLOOKUP(I759,MAT_IND!C$6:D$12,2,TRUE)</f>
        <v>Algo Frío</v>
      </c>
      <c r="K759" s="11">
        <v>5</v>
      </c>
      <c r="L759" s="11" t="s">
        <v>474</v>
      </c>
      <c r="M759" s="11">
        <v>1</v>
      </c>
      <c r="N759" s="11">
        <v>-74.079308089999998</v>
      </c>
      <c r="O759" s="12">
        <v>4.5030364169999997</v>
      </c>
    </row>
    <row r="760" spans="1:15" x14ac:dyDescent="0.25">
      <c r="A760" s="10">
        <v>759</v>
      </c>
      <c r="B760" s="3" t="s">
        <v>1708</v>
      </c>
      <c r="C760" s="3" t="s">
        <v>1432</v>
      </c>
      <c r="D760" s="3" t="s">
        <v>1</v>
      </c>
      <c r="E760" s="3" t="s">
        <v>1709</v>
      </c>
      <c r="F760" s="1">
        <v>16.260000000000002</v>
      </c>
      <c r="G760" s="4">
        <v>70</v>
      </c>
      <c r="H760" s="1">
        <v>1.68</v>
      </c>
      <c r="I760" s="24">
        <f t="shared" si="11"/>
        <v>12.426706907059854</v>
      </c>
      <c r="J760" s="24" t="str">
        <f>VLOOKUP(I760,MAT_IND!C$6:D$12,2,TRUE)</f>
        <v>Algo Frío</v>
      </c>
      <c r="K760" s="11">
        <v>5</v>
      </c>
      <c r="L760" s="11" t="s">
        <v>474</v>
      </c>
      <c r="M760" s="11">
        <v>1</v>
      </c>
      <c r="N760" s="11">
        <v>-74.099719609999994</v>
      </c>
      <c r="O760" s="12">
        <v>4.5008897770000003</v>
      </c>
    </row>
    <row r="761" spans="1:15" x14ac:dyDescent="0.25">
      <c r="A761" s="10">
        <v>760</v>
      </c>
      <c r="B761" s="3" t="s">
        <v>1710</v>
      </c>
      <c r="C761" s="3" t="s">
        <v>1432</v>
      </c>
      <c r="D761" s="3" t="s">
        <v>1</v>
      </c>
      <c r="E761" s="3" t="s">
        <v>1711</v>
      </c>
      <c r="F761" s="1">
        <v>16.260000000000002</v>
      </c>
      <c r="G761" s="4">
        <v>70</v>
      </c>
      <c r="H761" s="1">
        <v>1.68</v>
      </c>
      <c r="I761" s="24">
        <f t="shared" si="11"/>
        <v>12.426706907059854</v>
      </c>
      <c r="J761" s="24" t="str">
        <f>VLOOKUP(I761,MAT_IND!C$6:D$12,2,TRUE)</f>
        <v>Algo Frío</v>
      </c>
      <c r="K761" s="11">
        <v>5</v>
      </c>
      <c r="L761" s="11" t="s">
        <v>474</v>
      </c>
      <c r="M761" s="11">
        <v>1</v>
      </c>
      <c r="N761" s="11">
        <v>-74.102399700000007</v>
      </c>
      <c r="O761" s="12">
        <v>4.5038117279999996</v>
      </c>
    </row>
    <row r="762" spans="1:15" x14ac:dyDescent="0.25">
      <c r="A762" s="10">
        <v>761</v>
      </c>
      <c r="B762" s="3" t="s">
        <v>1712</v>
      </c>
      <c r="C762" s="3" t="s">
        <v>1432</v>
      </c>
      <c r="D762" s="3" t="s">
        <v>1</v>
      </c>
      <c r="E762" s="3" t="s">
        <v>1713</v>
      </c>
      <c r="F762" s="1">
        <v>15.73</v>
      </c>
      <c r="G762" s="4">
        <v>70</v>
      </c>
      <c r="H762" s="1">
        <v>1.68</v>
      </c>
      <c r="I762" s="24">
        <f t="shared" si="11"/>
        <v>12.808734439585477</v>
      </c>
      <c r="J762" s="24" t="str">
        <f>VLOOKUP(I762,MAT_IND!C$6:D$12,2,TRUE)</f>
        <v>Algo Frío</v>
      </c>
      <c r="K762" s="11">
        <v>5</v>
      </c>
      <c r="L762" s="11" t="s">
        <v>344</v>
      </c>
      <c r="M762" s="11">
        <v>1</v>
      </c>
      <c r="N762" s="11">
        <v>-74.086717590000006</v>
      </c>
      <c r="O762" s="12">
        <v>4.5169023529999999</v>
      </c>
    </row>
    <row r="763" spans="1:15" x14ac:dyDescent="0.25">
      <c r="A763" s="10">
        <v>762</v>
      </c>
      <c r="B763" s="3" t="s">
        <v>1714</v>
      </c>
      <c r="C763" s="3" t="s">
        <v>1432</v>
      </c>
      <c r="D763" s="3" t="s">
        <v>1</v>
      </c>
      <c r="E763" s="3" t="s">
        <v>1715</v>
      </c>
      <c r="F763" s="1">
        <v>15.73</v>
      </c>
      <c r="G763" s="4">
        <v>70</v>
      </c>
      <c r="H763" s="1">
        <v>1.68</v>
      </c>
      <c r="I763" s="24">
        <f t="shared" si="11"/>
        <v>12.808734439585477</v>
      </c>
      <c r="J763" s="24" t="str">
        <f>VLOOKUP(I763,MAT_IND!C$6:D$12,2,TRUE)</f>
        <v>Algo Frío</v>
      </c>
      <c r="K763" s="11">
        <v>5</v>
      </c>
      <c r="L763" s="11" t="s">
        <v>159</v>
      </c>
      <c r="M763" s="11">
        <v>2</v>
      </c>
      <c r="N763" s="11">
        <v>-74.094413799999998</v>
      </c>
      <c r="O763" s="12">
        <v>4.5197114159999998</v>
      </c>
    </row>
    <row r="764" spans="1:15" x14ac:dyDescent="0.25">
      <c r="A764" s="10">
        <v>763</v>
      </c>
      <c r="B764" s="3" t="s">
        <v>1716</v>
      </c>
      <c r="C764" s="3" t="s">
        <v>1432</v>
      </c>
      <c r="D764" s="3" t="s">
        <v>1</v>
      </c>
      <c r="E764" s="3" t="s">
        <v>1717</v>
      </c>
      <c r="F764" s="1">
        <v>16.260000000000002</v>
      </c>
      <c r="G764" s="4">
        <v>70</v>
      </c>
      <c r="H764" s="1">
        <v>1.68</v>
      </c>
      <c r="I764" s="24">
        <f t="shared" si="11"/>
        <v>12.426706907059854</v>
      </c>
      <c r="J764" s="24" t="str">
        <f>VLOOKUP(I764,MAT_IND!C$6:D$12,2,TRUE)</f>
        <v>Algo Frío</v>
      </c>
      <c r="K764" s="11">
        <v>5</v>
      </c>
      <c r="L764" s="11" t="s">
        <v>159</v>
      </c>
      <c r="M764" s="11">
        <v>1</v>
      </c>
      <c r="N764" s="11">
        <v>-74.103191949999996</v>
      </c>
      <c r="O764" s="12">
        <v>4.5051255980000002</v>
      </c>
    </row>
    <row r="765" spans="1:15" x14ac:dyDescent="0.25">
      <c r="A765" s="10">
        <v>764</v>
      </c>
      <c r="B765" s="3" t="s">
        <v>1718</v>
      </c>
      <c r="C765" s="3" t="s">
        <v>1432</v>
      </c>
      <c r="D765" s="3" t="s">
        <v>1</v>
      </c>
      <c r="E765" s="3" t="s">
        <v>1719</v>
      </c>
      <c r="F765" s="1">
        <v>16.260000000000002</v>
      </c>
      <c r="G765" s="4">
        <v>70</v>
      </c>
      <c r="H765" s="1">
        <v>1.68</v>
      </c>
      <c r="I765" s="24">
        <f t="shared" si="11"/>
        <v>12.426706907059854</v>
      </c>
      <c r="J765" s="24" t="str">
        <f>VLOOKUP(I765,MAT_IND!C$6:D$12,2,TRUE)</f>
        <v>Algo Frío</v>
      </c>
      <c r="K765" s="11">
        <v>5</v>
      </c>
      <c r="L765" s="11" t="s">
        <v>474</v>
      </c>
      <c r="M765" s="11">
        <v>1</v>
      </c>
      <c r="N765" s="11">
        <v>-74.088854209999994</v>
      </c>
      <c r="O765" s="12">
        <v>4.5003875249999998</v>
      </c>
    </row>
    <row r="766" spans="1:15" x14ac:dyDescent="0.25">
      <c r="A766" s="10">
        <v>765</v>
      </c>
      <c r="B766" s="3" t="s">
        <v>1720</v>
      </c>
      <c r="C766" s="3" t="s">
        <v>1432</v>
      </c>
      <c r="D766" s="3" t="s">
        <v>1</v>
      </c>
      <c r="E766" s="3" t="s">
        <v>1721</v>
      </c>
      <c r="F766" s="1">
        <v>16.260000000000002</v>
      </c>
      <c r="G766" s="4">
        <v>70</v>
      </c>
      <c r="H766" s="1">
        <v>1.68</v>
      </c>
      <c r="I766" s="24">
        <f t="shared" si="11"/>
        <v>12.426706907059854</v>
      </c>
      <c r="J766" s="24" t="str">
        <f>VLOOKUP(I766,MAT_IND!C$6:D$12,2,TRUE)</f>
        <v>Algo Frío</v>
      </c>
      <c r="K766" s="11">
        <v>5</v>
      </c>
      <c r="L766" s="11" t="s">
        <v>159</v>
      </c>
      <c r="M766" s="11">
        <v>2</v>
      </c>
      <c r="N766" s="11">
        <v>-74.113903579999999</v>
      </c>
      <c r="O766" s="12">
        <v>4.5271240759999998</v>
      </c>
    </row>
    <row r="767" spans="1:15" x14ac:dyDescent="0.25">
      <c r="A767" s="10">
        <v>766</v>
      </c>
      <c r="B767" s="3" t="s">
        <v>1722</v>
      </c>
      <c r="C767" s="3" t="s">
        <v>1432</v>
      </c>
      <c r="D767" s="3" t="s">
        <v>1</v>
      </c>
      <c r="E767" s="3" t="s">
        <v>1723</v>
      </c>
      <c r="F767" s="1">
        <v>16.260000000000002</v>
      </c>
      <c r="G767" s="4">
        <v>70</v>
      </c>
      <c r="H767" s="1">
        <v>1.68</v>
      </c>
      <c r="I767" s="24">
        <f t="shared" si="11"/>
        <v>12.426706907059854</v>
      </c>
      <c r="J767" s="24" t="str">
        <f>VLOOKUP(I767,MAT_IND!C$6:D$12,2,TRUE)</f>
        <v>Algo Frío</v>
      </c>
      <c r="K767" s="11">
        <v>5</v>
      </c>
      <c r="L767" s="11" t="s">
        <v>159</v>
      </c>
      <c r="M767" s="11">
        <v>2</v>
      </c>
      <c r="N767" s="11">
        <v>-74.101823490000001</v>
      </c>
      <c r="O767" s="12">
        <v>4.5075446790000004</v>
      </c>
    </row>
    <row r="768" spans="1:15" x14ac:dyDescent="0.25">
      <c r="A768" s="10">
        <v>767</v>
      </c>
      <c r="B768" s="3" t="s">
        <v>1724</v>
      </c>
      <c r="C768" s="3" t="s">
        <v>1432</v>
      </c>
      <c r="D768" s="3" t="s">
        <v>1</v>
      </c>
      <c r="E768" s="3" t="s">
        <v>1725</v>
      </c>
      <c r="F768" s="1">
        <v>16.260000000000002</v>
      </c>
      <c r="G768" s="4">
        <v>70</v>
      </c>
      <c r="H768" s="1">
        <v>1.68</v>
      </c>
      <c r="I768" s="24">
        <f t="shared" si="11"/>
        <v>12.426706907059854</v>
      </c>
      <c r="J768" s="24" t="str">
        <f>VLOOKUP(I768,MAT_IND!C$6:D$12,2,TRUE)</f>
        <v>Algo Frío</v>
      </c>
      <c r="K768" s="11">
        <v>5</v>
      </c>
      <c r="L768" s="11" t="s">
        <v>159</v>
      </c>
      <c r="M768" s="11">
        <v>2</v>
      </c>
      <c r="N768" s="11">
        <v>-74.120662269999997</v>
      </c>
      <c r="O768" s="12">
        <v>4.5232463679999997</v>
      </c>
    </row>
    <row r="769" spans="1:15" x14ac:dyDescent="0.25">
      <c r="A769" s="10">
        <v>768</v>
      </c>
      <c r="B769" s="3" t="s">
        <v>3</v>
      </c>
      <c r="C769" s="3" t="s">
        <v>4</v>
      </c>
      <c r="D769" s="3" t="s">
        <v>1</v>
      </c>
      <c r="E769" s="3" t="s">
        <v>5</v>
      </c>
      <c r="F769" s="1">
        <v>16.260000000000002</v>
      </c>
      <c r="G769" s="4">
        <v>70</v>
      </c>
      <c r="H769" s="1">
        <v>2.08</v>
      </c>
      <c r="I769" s="24">
        <f t="shared" si="11"/>
        <v>12.879998687207939</v>
      </c>
      <c r="J769" s="24" t="str">
        <f>VLOOKUP(I769,MAT_IND!C$6:D$12,2,TRUE)</f>
        <v>Algo Frío</v>
      </c>
      <c r="K769" s="11">
        <v>6</v>
      </c>
      <c r="L769" s="11" t="s">
        <v>6</v>
      </c>
      <c r="M769" s="11">
        <v>3</v>
      </c>
      <c r="N769" s="11">
        <v>-74.15008512</v>
      </c>
      <c r="O769" s="12">
        <v>4.5861982240000003</v>
      </c>
    </row>
    <row r="770" spans="1:15" x14ac:dyDescent="0.25">
      <c r="A770" s="10">
        <v>769</v>
      </c>
      <c r="B770" s="3" t="s">
        <v>7</v>
      </c>
      <c r="C770" s="3" t="s">
        <v>4</v>
      </c>
      <c r="D770" s="3" t="s">
        <v>1</v>
      </c>
      <c r="E770" s="3" t="s">
        <v>8</v>
      </c>
      <c r="F770" s="1">
        <v>16.260000000000002</v>
      </c>
      <c r="G770" s="4">
        <v>70</v>
      </c>
      <c r="H770" s="1">
        <v>1.68</v>
      </c>
      <c r="I770" s="24">
        <f t="shared" si="11"/>
        <v>12.426706907059854</v>
      </c>
      <c r="J770" s="24" t="str">
        <f>VLOOKUP(I770,MAT_IND!C$6:D$12,2,TRUE)</f>
        <v>Algo Frío</v>
      </c>
      <c r="K770" s="11">
        <v>6</v>
      </c>
      <c r="L770" s="11" t="s">
        <v>6</v>
      </c>
      <c r="M770" s="11">
        <v>2</v>
      </c>
      <c r="N770" s="11">
        <v>-74.142319380000004</v>
      </c>
      <c r="O770" s="12">
        <v>4.5786887729999997</v>
      </c>
    </row>
    <row r="771" spans="1:15" x14ac:dyDescent="0.25">
      <c r="A771" s="10">
        <v>770</v>
      </c>
      <c r="B771" s="3" t="s">
        <v>9</v>
      </c>
      <c r="C771" s="3" t="s">
        <v>4</v>
      </c>
      <c r="D771" s="3" t="s">
        <v>1</v>
      </c>
      <c r="E771" s="3" t="s">
        <v>10</v>
      </c>
      <c r="F771" s="1">
        <v>16.260000000000002</v>
      </c>
      <c r="G771" s="4">
        <v>70</v>
      </c>
      <c r="H771" s="1">
        <v>2.08</v>
      </c>
      <c r="I771" s="24">
        <f t="shared" ref="I771:I834" si="12">(((33.5-F771)*(0.05+0.18*SQRT(H771)+(G771/160))))</f>
        <v>12.879998687207939</v>
      </c>
      <c r="J771" s="24" t="str">
        <f>VLOOKUP(I771,MAT_IND!C$6:D$12,2,TRUE)</f>
        <v>Algo Frío</v>
      </c>
      <c r="K771" s="11">
        <v>6</v>
      </c>
      <c r="L771" s="11" t="s">
        <v>6</v>
      </c>
      <c r="M771" s="11">
        <v>3</v>
      </c>
      <c r="N771" s="11">
        <v>-74.144483649999998</v>
      </c>
      <c r="O771" s="12">
        <v>4.5917536480000001</v>
      </c>
    </row>
    <row r="772" spans="1:15" x14ac:dyDescent="0.25">
      <c r="A772" s="10">
        <v>771</v>
      </c>
      <c r="B772" s="3" t="s">
        <v>11</v>
      </c>
      <c r="C772" s="3" t="s">
        <v>4</v>
      </c>
      <c r="D772" s="3" t="s">
        <v>1</v>
      </c>
      <c r="E772" s="3" t="s">
        <v>12</v>
      </c>
      <c r="F772" s="1">
        <v>16.260000000000002</v>
      </c>
      <c r="G772" s="4">
        <v>70</v>
      </c>
      <c r="H772" s="1">
        <v>2.08</v>
      </c>
      <c r="I772" s="24">
        <f t="shared" si="12"/>
        <v>12.879998687207939</v>
      </c>
      <c r="J772" s="24" t="str">
        <f>VLOOKUP(I772,MAT_IND!C$6:D$12,2,TRUE)</f>
        <v>Algo Frío</v>
      </c>
      <c r="K772" s="11">
        <v>6</v>
      </c>
      <c r="L772" s="11" t="s">
        <v>6</v>
      </c>
      <c r="M772" s="11">
        <v>3</v>
      </c>
      <c r="N772" s="11">
        <v>-74.143669930000002</v>
      </c>
      <c r="O772" s="12">
        <v>4.5898518949999998</v>
      </c>
    </row>
    <row r="773" spans="1:15" x14ac:dyDescent="0.25">
      <c r="A773" s="10">
        <v>772</v>
      </c>
      <c r="B773" s="3" t="s">
        <v>13</v>
      </c>
      <c r="C773" s="3" t="s">
        <v>4</v>
      </c>
      <c r="D773" s="3" t="s">
        <v>1</v>
      </c>
      <c r="E773" s="3" t="s">
        <v>14</v>
      </c>
      <c r="F773" s="1">
        <v>16.260000000000002</v>
      </c>
      <c r="G773" s="4">
        <v>60</v>
      </c>
      <c r="H773" s="1">
        <v>1.33</v>
      </c>
      <c r="I773" s="24">
        <f t="shared" si="12"/>
        <v>10.905784824378241</v>
      </c>
      <c r="J773" s="24" t="str">
        <f>VLOOKUP(I773,MAT_IND!C$6:D$12,2,TRUE)</f>
        <v>Agradable</v>
      </c>
      <c r="K773" s="11">
        <v>6</v>
      </c>
      <c r="L773" s="11" t="s">
        <v>6</v>
      </c>
      <c r="M773" s="11">
        <v>3</v>
      </c>
      <c r="N773" s="11">
        <v>-74.131725090000003</v>
      </c>
      <c r="O773" s="12">
        <v>4.5784273989999997</v>
      </c>
    </row>
    <row r="774" spans="1:15" x14ac:dyDescent="0.25">
      <c r="A774" s="10">
        <v>773</v>
      </c>
      <c r="B774" s="3" t="s">
        <v>15</v>
      </c>
      <c r="C774" s="3" t="s">
        <v>4</v>
      </c>
      <c r="D774" s="3" t="s">
        <v>1</v>
      </c>
      <c r="E774" s="3" t="s">
        <v>16</v>
      </c>
      <c r="F774" s="1">
        <v>16.260000000000002</v>
      </c>
      <c r="G774" s="4">
        <v>70</v>
      </c>
      <c r="H774" s="1">
        <v>1.51</v>
      </c>
      <c r="I774" s="24">
        <f t="shared" si="12"/>
        <v>12.217776001340578</v>
      </c>
      <c r="J774" s="24" t="str">
        <f>VLOOKUP(I774,MAT_IND!C$6:D$12,2,TRUE)</f>
        <v>Algo Frío</v>
      </c>
      <c r="K774" s="11">
        <v>6</v>
      </c>
      <c r="L774" s="11" t="s">
        <v>6</v>
      </c>
      <c r="M774" s="11">
        <v>2</v>
      </c>
      <c r="N774" s="11">
        <v>-74.13164562</v>
      </c>
      <c r="O774" s="12">
        <v>4.5822584219999998</v>
      </c>
    </row>
    <row r="775" spans="1:15" x14ac:dyDescent="0.25">
      <c r="A775" s="10">
        <v>774</v>
      </c>
      <c r="B775" s="3" t="s">
        <v>17</v>
      </c>
      <c r="C775" s="3" t="s">
        <v>4</v>
      </c>
      <c r="D775" s="3" t="s">
        <v>1</v>
      </c>
      <c r="E775" s="3" t="s">
        <v>18</v>
      </c>
      <c r="F775" s="1">
        <v>16.260000000000002</v>
      </c>
      <c r="G775" s="4">
        <v>70</v>
      </c>
      <c r="H775" s="1">
        <v>1.91</v>
      </c>
      <c r="I775" s="24">
        <f t="shared" si="12"/>
        <v>12.693207725923974</v>
      </c>
      <c r="J775" s="24" t="str">
        <f>VLOOKUP(I775,MAT_IND!C$6:D$12,2,TRUE)</f>
        <v>Algo Frío</v>
      </c>
      <c r="K775" s="11">
        <v>6</v>
      </c>
      <c r="L775" s="11" t="s">
        <v>6</v>
      </c>
      <c r="M775" s="11">
        <v>3</v>
      </c>
      <c r="N775" s="11">
        <v>-74.138086319999999</v>
      </c>
      <c r="O775" s="12">
        <v>4.5901202339999996</v>
      </c>
    </row>
    <row r="776" spans="1:15" x14ac:dyDescent="0.25">
      <c r="A776" s="10">
        <v>775</v>
      </c>
      <c r="B776" s="3" t="s">
        <v>19</v>
      </c>
      <c r="C776" s="3" t="s">
        <v>4</v>
      </c>
      <c r="D776" s="3" t="s">
        <v>1</v>
      </c>
      <c r="E776" s="3" t="s">
        <v>20</v>
      </c>
      <c r="F776" s="1">
        <v>16.260000000000002</v>
      </c>
      <c r="G776" s="4">
        <v>70</v>
      </c>
      <c r="H776" s="1">
        <v>1.33</v>
      </c>
      <c r="I776" s="24">
        <f t="shared" si="12"/>
        <v>11.98328482437824</v>
      </c>
      <c r="J776" s="24" t="str">
        <f>VLOOKUP(I776,MAT_IND!C$6:D$12,2,TRUE)</f>
        <v>Algo Frío</v>
      </c>
      <c r="K776" s="11">
        <v>6</v>
      </c>
      <c r="L776" s="11" t="s">
        <v>6</v>
      </c>
      <c r="M776" s="11">
        <v>3</v>
      </c>
      <c r="N776" s="11">
        <v>-74.129891889999996</v>
      </c>
      <c r="O776" s="12">
        <v>4.578674769</v>
      </c>
    </row>
    <row r="777" spans="1:15" x14ac:dyDescent="0.25">
      <c r="A777" s="10">
        <v>776</v>
      </c>
      <c r="B777" s="3" t="s">
        <v>21</v>
      </c>
      <c r="C777" s="3" t="s">
        <v>4</v>
      </c>
      <c r="D777" s="3" t="s">
        <v>1</v>
      </c>
      <c r="E777" s="3" t="s">
        <v>22</v>
      </c>
      <c r="F777" s="1">
        <v>16.260000000000002</v>
      </c>
      <c r="G777" s="4">
        <v>70</v>
      </c>
      <c r="H777" s="1">
        <v>1.68</v>
      </c>
      <c r="I777" s="24">
        <f t="shared" si="12"/>
        <v>12.426706907059854</v>
      </c>
      <c r="J777" s="24" t="str">
        <f>VLOOKUP(I777,MAT_IND!C$6:D$12,2,TRUE)</f>
        <v>Algo Frío</v>
      </c>
      <c r="K777" s="11">
        <v>6</v>
      </c>
      <c r="L777" s="11" t="s">
        <v>6</v>
      </c>
      <c r="M777" s="11">
        <v>2</v>
      </c>
      <c r="N777" s="11">
        <v>-74.141545989999997</v>
      </c>
      <c r="O777" s="12">
        <v>4.5770618919999997</v>
      </c>
    </row>
    <row r="778" spans="1:15" x14ac:dyDescent="0.25">
      <c r="A778" s="10">
        <v>777</v>
      </c>
      <c r="B778" s="3" t="s">
        <v>23</v>
      </c>
      <c r="C778" s="3" t="s">
        <v>4</v>
      </c>
      <c r="D778" s="3" t="s">
        <v>1</v>
      </c>
      <c r="E778" s="3" t="s">
        <v>24</v>
      </c>
      <c r="F778" s="1">
        <v>16.260000000000002</v>
      </c>
      <c r="G778" s="4">
        <v>70</v>
      </c>
      <c r="H778" s="1">
        <v>1.68</v>
      </c>
      <c r="I778" s="24">
        <f t="shared" si="12"/>
        <v>12.426706907059854</v>
      </c>
      <c r="J778" s="24" t="str">
        <f>VLOOKUP(I778,MAT_IND!C$6:D$12,2,TRUE)</f>
        <v>Algo Frío</v>
      </c>
      <c r="K778" s="11">
        <v>6</v>
      </c>
      <c r="L778" s="11" t="s">
        <v>6</v>
      </c>
      <c r="M778" s="11">
        <v>2</v>
      </c>
      <c r="N778" s="11">
        <v>-74.137408859999994</v>
      </c>
      <c r="O778" s="12">
        <v>4.5874387969999999</v>
      </c>
    </row>
    <row r="779" spans="1:15" x14ac:dyDescent="0.25">
      <c r="A779" s="10">
        <v>778</v>
      </c>
      <c r="B779" s="3" t="s">
        <v>25</v>
      </c>
      <c r="C779" s="3" t="s">
        <v>4</v>
      </c>
      <c r="D779" s="3" t="s">
        <v>1</v>
      </c>
      <c r="E779" s="3" t="s">
        <v>26</v>
      </c>
      <c r="F779" s="1">
        <v>16.260000000000002</v>
      </c>
      <c r="G779" s="4">
        <v>70</v>
      </c>
      <c r="H779" s="1">
        <v>1.91</v>
      </c>
      <c r="I779" s="24">
        <f t="shared" si="12"/>
        <v>12.693207725923974</v>
      </c>
      <c r="J779" s="24" t="str">
        <f>VLOOKUP(I779,MAT_IND!C$6:D$12,2,TRUE)</f>
        <v>Algo Frío</v>
      </c>
      <c r="K779" s="11">
        <v>6</v>
      </c>
      <c r="L779" s="11" t="s">
        <v>6</v>
      </c>
      <c r="M779" s="11">
        <v>3</v>
      </c>
      <c r="N779" s="11">
        <v>-74.14021572</v>
      </c>
      <c r="O779" s="12">
        <v>4.5923223389999999</v>
      </c>
    </row>
    <row r="780" spans="1:15" x14ac:dyDescent="0.25">
      <c r="A780" s="10">
        <v>779</v>
      </c>
      <c r="B780" s="3" t="s">
        <v>27</v>
      </c>
      <c r="C780" s="3" t="s">
        <v>4</v>
      </c>
      <c r="D780" s="3" t="s">
        <v>1</v>
      </c>
      <c r="E780" s="3" t="s">
        <v>28</v>
      </c>
      <c r="F780" s="1">
        <v>16.260000000000002</v>
      </c>
      <c r="G780" s="4">
        <v>70</v>
      </c>
      <c r="H780" s="1">
        <v>2.08</v>
      </c>
      <c r="I780" s="24">
        <f t="shared" si="12"/>
        <v>12.879998687207939</v>
      </c>
      <c r="J780" s="24" t="str">
        <f>VLOOKUP(I780,MAT_IND!C$6:D$12,2,TRUE)</f>
        <v>Algo Frío</v>
      </c>
      <c r="K780" s="11">
        <v>6</v>
      </c>
      <c r="L780" s="11" t="s">
        <v>6</v>
      </c>
      <c r="M780" s="11">
        <v>3</v>
      </c>
      <c r="N780" s="11">
        <v>-74.147206089999997</v>
      </c>
      <c r="O780" s="12">
        <v>4.5897793809999996</v>
      </c>
    </row>
    <row r="781" spans="1:15" x14ac:dyDescent="0.25">
      <c r="A781" s="10">
        <v>780</v>
      </c>
      <c r="B781" s="3" t="s">
        <v>29</v>
      </c>
      <c r="C781" s="3" t="s">
        <v>4</v>
      </c>
      <c r="D781" s="3" t="s">
        <v>1</v>
      </c>
      <c r="E781" s="3" t="s">
        <v>14</v>
      </c>
      <c r="F781" s="1">
        <v>16.260000000000002</v>
      </c>
      <c r="G781" s="4">
        <v>60</v>
      </c>
      <c r="H781" s="1">
        <v>1.33</v>
      </c>
      <c r="I781" s="24">
        <f t="shared" si="12"/>
        <v>10.905784824378241</v>
      </c>
      <c r="J781" s="24" t="str">
        <f>VLOOKUP(I781,MAT_IND!C$6:D$12,2,TRUE)</f>
        <v>Agradable</v>
      </c>
      <c r="K781" s="11">
        <v>6</v>
      </c>
      <c r="L781" s="11" t="s">
        <v>6</v>
      </c>
      <c r="M781" s="11">
        <v>3</v>
      </c>
      <c r="N781" s="11">
        <v>-74.12798995</v>
      </c>
      <c r="O781" s="12">
        <v>4.574162984</v>
      </c>
    </row>
    <row r="782" spans="1:15" x14ac:dyDescent="0.25">
      <c r="A782" s="10">
        <v>781</v>
      </c>
      <c r="B782" s="3" t="s">
        <v>30</v>
      </c>
      <c r="C782" s="3" t="s">
        <v>4</v>
      </c>
      <c r="D782" s="3" t="s">
        <v>1</v>
      </c>
      <c r="E782" s="3" t="s">
        <v>31</v>
      </c>
      <c r="F782" s="1">
        <v>16.260000000000002</v>
      </c>
      <c r="G782" s="4">
        <v>70</v>
      </c>
      <c r="H782" s="1">
        <v>1.33</v>
      </c>
      <c r="I782" s="24">
        <f t="shared" si="12"/>
        <v>11.98328482437824</v>
      </c>
      <c r="J782" s="24" t="str">
        <f>VLOOKUP(I782,MAT_IND!C$6:D$12,2,TRUE)</f>
        <v>Algo Frío</v>
      </c>
      <c r="K782" s="11">
        <v>6</v>
      </c>
      <c r="L782" s="11" t="s">
        <v>6</v>
      </c>
      <c r="M782" s="11">
        <v>3</v>
      </c>
      <c r="N782" s="11">
        <v>-74.129142290000004</v>
      </c>
      <c r="O782" s="12">
        <v>4.5742408179999998</v>
      </c>
    </row>
    <row r="783" spans="1:15" x14ac:dyDescent="0.25">
      <c r="A783" s="10">
        <v>782</v>
      </c>
      <c r="B783" s="3" t="s">
        <v>32</v>
      </c>
      <c r="C783" s="3" t="s">
        <v>4</v>
      </c>
      <c r="D783" s="3" t="s">
        <v>1</v>
      </c>
      <c r="E783" s="3" t="s">
        <v>14</v>
      </c>
      <c r="F783" s="1">
        <v>16.260000000000002</v>
      </c>
      <c r="G783" s="4">
        <v>70</v>
      </c>
      <c r="H783" s="1">
        <v>1.33</v>
      </c>
      <c r="I783" s="24">
        <f t="shared" si="12"/>
        <v>11.98328482437824</v>
      </c>
      <c r="J783" s="24" t="str">
        <f>VLOOKUP(I783,MAT_IND!C$6:D$12,2,TRUE)</f>
        <v>Algo Frío</v>
      </c>
      <c r="K783" s="11">
        <v>6</v>
      </c>
      <c r="L783" s="11" t="s">
        <v>6</v>
      </c>
      <c r="M783" s="11">
        <v>3</v>
      </c>
      <c r="N783" s="11">
        <v>-74.128616269999995</v>
      </c>
      <c r="O783" s="12">
        <v>4.5722810300000001</v>
      </c>
    </row>
    <row r="784" spans="1:15" x14ac:dyDescent="0.25">
      <c r="A784" s="10">
        <v>783</v>
      </c>
      <c r="B784" s="3" t="s">
        <v>33</v>
      </c>
      <c r="C784" s="3" t="s">
        <v>4</v>
      </c>
      <c r="D784" s="3" t="s">
        <v>1</v>
      </c>
      <c r="E784" s="3" t="s">
        <v>14</v>
      </c>
      <c r="F784" s="1">
        <v>16.260000000000002</v>
      </c>
      <c r="G784" s="4">
        <v>70</v>
      </c>
      <c r="H784" s="1">
        <v>1.33</v>
      </c>
      <c r="I784" s="24">
        <f t="shared" si="12"/>
        <v>11.98328482437824</v>
      </c>
      <c r="J784" s="24" t="str">
        <f>VLOOKUP(I784,MAT_IND!C$6:D$12,2,TRUE)</f>
        <v>Algo Frío</v>
      </c>
      <c r="K784" s="11">
        <v>6</v>
      </c>
      <c r="L784" s="11" t="s">
        <v>6</v>
      </c>
      <c r="M784" s="11">
        <v>3</v>
      </c>
      <c r="N784" s="11">
        <v>-74.128713169999997</v>
      </c>
      <c r="O784" s="12">
        <v>4.575924219</v>
      </c>
    </row>
    <row r="785" spans="1:15" x14ac:dyDescent="0.25">
      <c r="A785" s="10">
        <v>784</v>
      </c>
      <c r="B785" s="3" t="s">
        <v>34</v>
      </c>
      <c r="C785" s="3" t="s">
        <v>4</v>
      </c>
      <c r="D785" s="3" t="s">
        <v>1</v>
      </c>
      <c r="E785" s="3" t="s">
        <v>14</v>
      </c>
      <c r="F785" s="1">
        <v>16.260000000000002</v>
      </c>
      <c r="G785" s="4">
        <v>70</v>
      </c>
      <c r="H785" s="1">
        <v>1.33</v>
      </c>
      <c r="I785" s="24">
        <f t="shared" si="12"/>
        <v>11.98328482437824</v>
      </c>
      <c r="J785" s="24" t="str">
        <f>VLOOKUP(I785,MAT_IND!C$6:D$12,2,TRUE)</f>
        <v>Algo Frío</v>
      </c>
      <c r="K785" s="11">
        <v>6</v>
      </c>
      <c r="L785" s="11" t="s">
        <v>6</v>
      </c>
      <c r="M785" s="11">
        <v>3</v>
      </c>
      <c r="N785" s="11">
        <v>-74.132525569999999</v>
      </c>
      <c r="O785" s="12">
        <v>4.5763825410000001</v>
      </c>
    </row>
    <row r="786" spans="1:15" x14ac:dyDescent="0.25">
      <c r="A786" s="10">
        <v>785</v>
      </c>
      <c r="B786" s="3" t="s">
        <v>35</v>
      </c>
      <c r="C786" s="3" t="s">
        <v>4</v>
      </c>
      <c r="D786" s="3" t="s">
        <v>1</v>
      </c>
      <c r="E786" s="3" t="s">
        <v>14</v>
      </c>
      <c r="F786" s="1">
        <v>16.260000000000002</v>
      </c>
      <c r="G786" s="4">
        <v>70</v>
      </c>
      <c r="H786" s="1">
        <v>1.51</v>
      </c>
      <c r="I786" s="24">
        <f t="shared" si="12"/>
        <v>12.217776001340578</v>
      </c>
      <c r="J786" s="24" t="str">
        <f>VLOOKUP(I786,MAT_IND!C$6:D$12,2,TRUE)</f>
        <v>Algo Frío</v>
      </c>
      <c r="K786" s="11">
        <v>6</v>
      </c>
      <c r="L786" s="11" t="s">
        <v>6</v>
      </c>
      <c r="M786" s="11">
        <v>3</v>
      </c>
      <c r="N786" s="11">
        <v>-74.133314830000003</v>
      </c>
      <c r="O786" s="12">
        <v>4.5778135259999999</v>
      </c>
    </row>
    <row r="787" spans="1:15" x14ac:dyDescent="0.25">
      <c r="A787" s="10">
        <v>786</v>
      </c>
      <c r="B787" s="3" t="s">
        <v>36</v>
      </c>
      <c r="C787" s="3" t="s">
        <v>4</v>
      </c>
      <c r="D787" s="3" t="s">
        <v>1</v>
      </c>
      <c r="E787" s="3" t="s">
        <v>14</v>
      </c>
      <c r="F787" s="1">
        <v>16.260000000000002</v>
      </c>
      <c r="G787" s="4">
        <v>70</v>
      </c>
      <c r="H787" s="1">
        <v>1.51</v>
      </c>
      <c r="I787" s="24">
        <f t="shared" si="12"/>
        <v>12.217776001340578</v>
      </c>
      <c r="J787" s="24" t="str">
        <f>VLOOKUP(I787,MAT_IND!C$6:D$12,2,TRUE)</f>
        <v>Algo Frío</v>
      </c>
      <c r="K787" s="11">
        <v>6</v>
      </c>
      <c r="L787" s="11" t="s">
        <v>6</v>
      </c>
      <c r="M787" s="11">
        <v>3</v>
      </c>
      <c r="N787" s="11">
        <v>-74.134434170000006</v>
      </c>
      <c r="O787" s="12">
        <v>4.5773661179999996</v>
      </c>
    </row>
    <row r="788" spans="1:15" x14ac:dyDescent="0.25">
      <c r="A788" s="10">
        <v>787</v>
      </c>
      <c r="B788" s="3" t="s">
        <v>37</v>
      </c>
      <c r="C788" s="3" t="s">
        <v>4</v>
      </c>
      <c r="D788" s="3" t="s">
        <v>1</v>
      </c>
      <c r="E788" s="3" t="s">
        <v>14</v>
      </c>
      <c r="F788" s="1">
        <v>16.260000000000002</v>
      </c>
      <c r="G788" s="4">
        <v>70</v>
      </c>
      <c r="H788" s="1">
        <v>1.33</v>
      </c>
      <c r="I788" s="24">
        <f t="shared" si="12"/>
        <v>11.98328482437824</v>
      </c>
      <c r="J788" s="24" t="str">
        <f>VLOOKUP(I788,MAT_IND!C$6:D$12,2,TRUE)</f>
        <v>Algo Frío</v>
      </c>
      <c r="K788" s="11">
        <v>6</v>
      </c>
      <c r="L788" s="11" t="s">
        <v>6</v>
      </c>
      <c r="M788" s="11">
        <v>3</v>
      </c>
      <c r="N788" s="11">
        <v>-74.129279769999997</v>
      </c>
      <c r="O788" s="12">
        <v>4.5771597970000002</v>
      </c>
    </row>
    <row r="789" spans="1:15" x14ac:dyDescent="0.25">
      <c r="A789" s="10">
        <v>788</v>
      </c>
      <c r="B789" s="3" t="s">
        <v>38</v>
      </c>
      <c r="C789" s="3" t="s">
        <v>4</v>
      </c>
      <c r="D789" s="3" t="s">
        <v>1</v>
      </c>
      <c r="E789" s="3" t="s">
        <v>14</v>
      </c>
      <c r="F789" s="1">
        <v>16.260000000000002</v>
      </c>
      <c r="G789" s="4">
        <v>70</v>
      </c>
      <c r="H789" s="1">
        <v>1.68</v>
      </c>
      <c r="I789" s="24">
        <f t="shared" si="12"/>
        <v>12.426706907059854</v>
      </c>
      <c r="J789" s="24" t="str">
        <f>VLOOKUP(I789,MAT_IND!C$6:D$12,2,TRUE)</f>
        <v>Algo Frío</v>
      </c>
      <c r="K789" s="11">
        <v>6</v>
      </c>
      <c r="L789" s="11" t="s">
        <v>6</v>
      </c>
      <c r="M789" s="11">
        <v>3</v>
      </c>
      <c r="N789" s="11">
        <v>-74.139137469999994</v>
      </c>
      <c r="O789" s="12">
        <v>4.5741783390000004</v>
      </c>
    </row>
    <row r="790" spans="1:15" x14ac:dyDescent="0.25">
      <c r="A790" s="10">
        <v>789</v>
      </c>
      <c r="B790" s="3" t="s">
        <v>39</v>
      </c>
      <c r="C790" s="3" t="s">
        <v>4</v>
      </c>
      <c r="D790" s="3" t="s">
        <v>1</v>
      </c>
      <c r="E790" s="3" t="s">
        <v>14</v>
      </c>
      <c r="F790" s="1">
        <v>16.260000000000002</v>
      </c>
      <c r="G790" s="4">
        <v>70</v>
      </c>
      <c r="H790" s="1">
        <v>1.51</v>
      </c>
      <c r="I790" s="24">
        <f t="shared" si="12"/>
        <v>12.217776001340578</v>
      </c>
      <c r="J790" s="24" t="str">
        <f>VLOOKUP(I790,MAT_IND!C$6:D$12,2,TRUE)</f>
        <v>Algo Frío</v>
      </c>
      <c r="K790" s="11">
        <v>6</v>
      </c>
      <c r="L790" s="11" t="s">
        <v>6</v>
      </c>
      <c r="M790" s="11">
        <v>3</v>
      </c>
      <c r="N790" s="11">
        <v>-74.136675449999998</v>
      </c>
      <c r="O790" s="12">
        <v>4.5762456670000002</v>
      </c>
    </row>
    <row r="791" spans="1:15" x14ac:dyDescent="0.25">
      <c r="A791" s="10">
        <v>790</v>
      </c>
      <c r="B791" s="3" t="s">
        <v>40</v>
      </c>
      <c r="C791" s="3" t="s">
        <v>4</v>
      </c>
      <c r="D791" s="3" t="s">
        <v>1</v>
      </c>
      <c r="E791" s="3" t="s">
        <v>14</v>
      </c>
      <c r="F791" s="1">
        <v>16.260000000000002</v>
      </c>
      <c r="G791" s="4">
        <v>70</v>
      </c>
      <c r="H791" s="1">
        <v>1.51</v>
      </c>
      <c r="I791" s="24">
        <f t="shared" si="12"/>
        <v>12.217776001340578</v>
      </c>
      <c r="J791" s="24" t="str">
        <f>VLOOKUP(I791,MAT_IND!C$6:D$12,2,TRUE)</f>
        <v>Algo Frío</v>
      </c>
      <c r="K791" s="11">
        <v>6</v>
      </c>
      <c r="L791" s="11" t="s">
        <v>6</v>
      </c>
      <c r="M791" s="11">
        <v>3</v>
      </c>
      <c r="N791" s="11">
        <v>-74.130071779999994</v>
      </c>
      <c r="O791" s="12">
        <v>4.5797661710000002</v>
      </c>
    </row>
    <row r="792" spans="1:15" x14ac:dyDescent="0.25">
      <c r="A792" s="10">
        <v>791</v>
      </c>
      <c r="B792" s="3" t="s">
        <v>41</v>
      </c>
      <c r="C792" s="3" t="s">
        <v>4</v>
      </c>
      <c r="D792" s="3" t="s">
        <v>1</v>
      </c>
      <c r="E792" s="3" t="s">
        <v>14</v>
      </c>
      <c r="F792" s="1">
        <v>16.260000000000002</v>
      </c>
      <c r="G792" s="4">
        <v>70</v>
      </c>
      <c r="H792" s="1">
        <v>1.33</v>
      </c>
      <c r="I792" s="24">
        <f t="shared" si="12"/>
        <v>11.98328482437824</v>
      </c>
      <c r="J792" s="24" t="str">
        <f>VLOOKUP(I792,MAT_IND!C$6:D$12,2,TRUE)</f>
        <v>Algo Frío</v>
      </c>
      <c r="K792" s="11">
        <v>6</v>
      </c>
      <c r="L792" s="11" t="s">
        <v>6</v>
      </c>
      <c r="M792" s="11">
        <v>3</v>
      </c>
      <c r="N792" s="11">
        <v>-74.127352470000005</v>
      </c>
      <c r="O792" s="12">
        <v>4.5720130780000003</v>
      </c>
    </row>
    <row r="793" spans="1:15" x14ac:dyDescent="0.25">
      <c r="A793" s="10">
        <v>792</v>
      </c>
      <c r="B793" s="3" t="s">
        <v>42</v>
      </c>
      <c r="C793" s="3" t="s">
        <v>4</v>
      </c>
      <c r="D793" s="3" t="s">
        <v>1</v>
      </c>
      <c r="E793" s="3" t="s">
        <v>14</v>
      </c>
      <c r="F793" s="1">
        <v>16.260000000000002</v>
      </c>
      <c r="G793" s="4">
        <v>70</v>
      </c>
      <c r="H793" s="1">
        <v>1.51</v>
      </c>
      <c r="I793" s="24">
        <f t="shared" si="12"/>
        <v>12.217776001340578</v>
      </c>
      <c r="J793" s="24" t="str">
        <f>VLOOKUP(I793,MAT_IND!C$6:D$12,2,TRUE)</f>
        <v>Algo Frío</v>
      </c>
      <c r="K793" s="11">
        <v>6</v>
      </c>
      <c r="L793" s="11" t="s">
        <v>6</v>
      </c>
      <c r="M793" s="11">
        <v>3</v>
      </c>
      <c r="N793" s="11">
        <v>-74.13704396</v>
      </c>
      <c r="O793" s="12">
        <v>4.5779851200000001</v>
      </c>
    </row>
    <row r="794" spans="1:15" x14ac:dyDescent="0.25">
      <c r="A794" s="10">
        <v>793</v>
      </c>
      <c r="B794" s="3" t="s">
        <v>43</v>
      </c>
      <c r="C794" s="3" t="s">
        <v>4</v>
      </c>
      <c r="D794" s="3" t="s">
        <v>1</v>
      </c>
      <c r="E794" s="3" t="s">
        <v>14</v>
      </c>
      <c r="F794" s="1">
        <v>16.260000000000002</v>
      </c>
      <c r="G794" s="4">
        <v>70</v>
      </c>
      <c r="H794" s="1">
        <v>1.51</v>
      </c>
      <c r="I794" s="24">
        <f t="shared" si="12"/>
        <v>12.217776001340578</v>
      </c>
      <c r="J794" s="24" t="str">
        <f>VLOOKUP(I794,MAT_IND!C$6:D$12,2,TRUE)</f>
        <v>Algo Frío</v>
      </c>
      <c r="K794" s="11">
        <v>6</v>
      </c>
      <c r="L794" s="11" t="s">
        <v>6</v>
      </c>
      <c r="M794" s="11">
        <v>3</v>
      </c>
      <c r="N794" s="11">
        <v>-74.135864080000005</v>
      </c>
      <c r="O794" s="12">
        <v>4.5750117010000002</v>
      </c>
    </row>
    <row r="795" spans="1:15" x14ac:dyDescent="0.25">
      <c r="A795" s="10">
        <v>794</v>
      </c>
      <c r="B795" s="3" t="s">
        <v>44</v>
      </c>
      <c r="C795" s="3" t="s">
        <v>4</v>
      </c>
      <c r="D795" s="3" t="s">
        <v>1</v>
      </c>
      <c r="E795" s="3" t="s">
        <v>45</v>
      </c>
      <c r="F795" s="1">
        <v>16.260000000000002</v>
      </c>
      <c r="G795" s="4">
        <v>70</v>
      </c>
      <c r="H795" s="1">
        <v>2.08</v>
      </c>
      <c r="I795" s="24">
        <f t="shared" si="12"/>
        <v>12.879998687207939</v>
      </c>
      <c r="J795" s="24" t="str">
        <f>VLOOKUP(I795,MAT_IND!C$6:D$12,2,TRUE)</f>
        <v>Algo Frío</v>
      </c>
      <c r="K795" s="11">
        <v>6</v>
      </c>
      <c r="L795" s="11" t="s">
        <v>6</v>
      </c>
      <c r="M795" s="11">
        <v>3</v>
      </c>
      <c r="N795" s="11">
        <v>-74.143278339999995</v>
      </c>
      <c r="O795" s="12">
        <v>4.5943830830000003</v>
      </c>
    </row>
    <row r="796" spans="1:15" x14ac:dyDescent="0.25">
      <c r="A796" s="10">
        <v>795</v>
      </c>
      <c r="B796" s="3" t="s">
        <v>46</v>
      </c>
      <c r="C796" s="3" t="s">
        <v>4</v>
      </c>
      <c r="D796" s="3" t="s">
        <v>1</v>
      </c>
      <c r="E796" s="3" t="s">
        <v>14</v>
      </c>
      <c r="F796" s="1">
        <v>16.260000000000002</v>
      </c>
      <c r="G796" s="4">
        <v>70</v>
      </c>
      <c r="H796" s="1">
        <v>1.51</v>
      </c>
      <c r="I796" s="24">
        <f t="shared" si="12"/>
        <v>12.217776001340578</v>
      </c>
      <c r="J796" s="24" t="str">
        <f>VLOOKUP(I796,MAT_IND!C$6:D$12,2,TRUE)</f>
        <v>Algo Frío</v>
      </c>
      <c r="K796" s="11">
        <v>6</v>
      </c>
      <c r="L796" s="11" t="s">
        <v>6</v>
      </c>
      <c r="M796" s="11">
        <v>3</v>
      </c>
      <c r="N796" s="11">
        <v>-74.134016020000004</v>
      </c>
      <c r="O796" s="12">
        <v>4.5762933940000003</v>
      </c>
    </row>
    <row r="797" spans="1:15" x14ac:dyDescent="0.25">
      <c r="A797" s="10">
        <v>796</v>
      </c>
      <c r="B797" s="3" t="s">
        <v>47</v>
      </c>
      <c r="C797" s="3" t="s">
        <v>4</v>
      </c>
      <c r="D797" s="3" t="s">
        <v>1</v>
      </c>
      <c r="E797" s="3" t="s">
        <v>14</v>
      </c>
      <c r="F797" s="1">
        <v>16.260000000000002</v>
      </c>
      <c r="G797" s="4">
        <v>70</v>
      </c>
      <c r="H797" s="1">
        <v>1.51</v>
      </c>
      <c r="I797" s="24">
        <f t="shared" si="12"/>
        <v>12.217776001340578</v>
      </c>
      <c r="J797" s="24" t="str">
        <f>VLOOKUP(I797,MAT_IND!C$6:D$12,2,TRUE)</f>
        <v>Algo Frío</v>
      </c>
      <c r="K797" s="11">
        <v>6</v>
      </c>
      <c r="L797" s="11" t="s">
        <v>6</v>
      </c>
      <c r="M797" s="11">
        <v>3</v>
      </c>
      <c r="N797" s="11">
        <v>-74.134854840000003</v>
      </c>
      <c r="O797" s="12">
        <v>4.576698586</v>
      </c>
    </row>
    <row r="798" spans="1:15" x14ac:dyDescent="0.25">
      <c r="A798" s="10">
        <v>797</v>
      </c>
      <c r="B798" s="3" t="s">
        <v>48</v>
      </c>
      <c r="C798" s="3" t="s">
        <v>4</v>
      </c>
      <c r="D798" s="3" t="s">
        <v>1</v>
      </c>
      <c r="E798" s="3" t="s">
        <v>49</v>
      </c>
      <c r="F798" s="1">
        <v>16.260000000000002</v>
      </c>
      <c r="G798" s="4">
        <v>60</v>
      </c>
      <c r="H798" s="1">
        <v>1.33</v>
      </c>
      <c r="I798" s="24">
        <f t="shared" si="12"/>
        <v>10.905784824378241</v>
      </c>
      <c r="J798" s="24" t="str">
        <f>VLOOKUP(I798,MAT_IND!C$6:D$12,2,TRUE)</f>
        <v>Agradable</v>
      </c>
      <c r="K798" s="11">
        <v>6</v>
      </c>
      <c r="L798" s="11" t="s">
        <v>6</v>
      </c>
      <c r="M798" s="11">
        <v>3</v>
      </c>
      <c r="N798" s="11">
        <v>-74.127848090000001</v>
      </c>
      <c r="O798" s="12">
        <v>4.5708484909999996</v>
      </c>
    </row>
    <row r="799" spans="1:15" x14ac:dyDescent="0.25">
      <c r="A799" s="10">
        <v>798</v>
      </c>
      <c r="B799" s="3" t="s">
        <v>50</v>
      </c>
      <c r="C799" s="3" t="s">
        <v>4</v>
      </c>
      <c r="D799" s="3" t="s">
        <v>1</v>
      </c>
      <c r="E799" s="3" t="s">
        <v>51</v>
      </c>
      <c r="F799" s="1">
        <v>16.260000000000002</v>
      </c>
      <c r="G799" s="4">
        <v>70</v>
      </c>
      <c r="H799" s="1">
        <v>1.68</v>
      </c>
      <c r="I799" s="24">
        <f t="shared" si="12"/>
        <v>12.426706907059854</v>
      </c>
      <c r="J799" s="24" t="str">
        <f>VLOOKUP(I799,MAT_IND!C$6:D$12,2,TRUE)</f>
        <v>Algo Frío</v>
      </c>
      <c r="K799" s="11">
        <v>6</v>
      </c>
      <c r="L799" s="11" t="s">
        <v>6</v>
      </c>
      <c r="M799" s="11">
        <v>3</v>
      </c>
      <c r="N799" s="11">
        <v>-74.139863210000001</v>
      </c>
      <c r="O799" s="12">
        <v>4.5760569430000002</v>
      </c>
    </row>
    <row r="800" spans="1:15" x14ac:dyDescent="0.25">
      <c r="A800" s="10">
        <v>799</v>
      </c>
      <c r="B800" s="3" t="s">
        <v>52</v>
      </c>
      <c r="C800" s="3" t="s">
        <v>4</v>
      </c>
      <c r="D800" s="3" t="s">
        <v>1</v>
      </c>
      <c r="E800" s="3" t="s">
        <v>51</v>
      </c>
      <c r="F800" s="1">
        <v>16.260000000000002</v>
      </c>
      <c r="G800" s="4">
        <v>70</v>
      </c>
      <c r="H800" s="1">
        <v>1.68</v>
      </c>
      <c r="I800" s="24">
        <f t="shared" si="12"/>
        <v>12.426706907059854</v>
      </c>
      <c r="J800" s="24" t="str">
        <f>VLOOKUP(I800,MAT_IND!C$6:D$12,2,TRUE)</f>
        <v>Algo Frío</v>
      </c>
      <c r="K800" s="11">
        <v>6</v>
      </c>
      <c r="L800" s="11" t="s">
        <v>6</v>
      </c>
      <c r="M800" s="11">
        <v>3</v>
      </c>
      <c r="N800" s="11">
        <v>-74.138960699999998</v>
      </c>
      <c r="O800" s="12">
        <v>4.5755239019999996</v>
      </c>
    </row>
    <row r="801" spans="1:15" x14ac:dyDescent="0.25">
      <c r="A801" s="10">
        <v>800</v>
      </c>
      <c r="B801" s="3" t="s">
        <v>53</v>
      </c>
      <c r="C801" s="3" t="s">
        <v>4</v>
      </c>
      <c r="D801" s="3" t="s">
        <v>1</v>
      </c>
      <c r="E801" s="3" t="s">
        <v>54</v>
      </c>
      <c r="F801" s="1">
        <v>16.260000000000002</v>
      </c>
      <c r="G801" s="4">
        <v>70</v>
      </c>
      <c r="H801" s="1">
        <v>1.91</v>
      </c>
      <c r="I801" s="24">
        <f t="shared" si="12"/>
        <v>12.693207725923974</v>
      </c>
      <c r="J801" s="24" t="str">
        <f>VLOOKUP(I801,MAT_IND!C$6:D$12,2,TRUE)</f>
        <v>Algo Frío</v>
      </c>
      <c r="K801" s="11">
        <v>6</v>
      </c>
      <c r="L801" s="11" t="s">
        <v>6</v>
      </c>
      <c r="M801" s="11">
        <v>3</v>
      </c>
      <c r="N801" s="11">
        <v>-74.14215935</v>
      </c>
      <c r="O801" s="12">
        <v>4.5859799719999996</v>
      </c>
    </row>
    <row r="802" spans="1:15" x14ac:dyDescent="0.25">
      <c r="A802" s="10">
        <v>801</v>
      </c>
      <c r="B802" s="3" t="s">
        <v>55</v>
      </c>
      <c r="C802" s="3" t="s">
        <v>4</v>
      </c>
      <c r="D802" s="3" t="s">
        <v>1</v>
      </c>
      <c r="E802" s="3" t="s">
        <v>51</v>
      </c>
      <c r="F802" s="1">
        <v>16.260000000000002</v>
      </c>
      <c r="G802" s="4">
        <v>70</v>
      </c>
      <c r="H802" s="1">
        <v>1.51</v>
      </c>
      <c r="I802" s="24">
        <f t="shared" si="12"/>
        <v>12.217776001340578</v>
      </c>
      <c r="J802" s="24" t="str">
        <f>VLOOKUP(I802,MAT_IND!C$6:D$12,2,TRUE)</f>
        <v>Algo Frío</v>
      </c>
      <c r="K802" s="11">
        <v>6</v>
      </c>
      <c r="L802" s="11" t="s">
        <v>6</v>
      </c>
      <c r="M802" s="11">
        <v>3</v>
      </c>
      <c r="N802" s="11">
        <v>-74.137085040000002</v>
      </c>
      <c r="O802" s="12">
        <v>4.574996295</v>
      </c>
    </row>
    <row r="803" spans="1:15" x14ac:dyDescent="0.25">
      <c r="A803" s="10">
        <v>802</v>
      </c>
      <c r="B803" s="3" t="s">
        <v>57</v>
      </c>
      <c r="C803" s="3" t="s">
        <v>4</v>
      </c>
      <c r="D803" s="3" t="s">
        <v>1</v>
      </c>
      <c r="E803" s="3" t="s">
        <v>51</v>
      </c>
      <c r="F803" s="1">
        <v>16.260000000000002</v>
      </c>
      <c r="G803" s="4">
        <v>70</v>
      </c>
      <c r="H803" s="1">
        <v>1.51</v>
      </c>
      <c r="I803" s="24">
        <f t="shared" si="12"/>
        <v>12.217776001340578</v>
      </c>
      <c r="J803" s="24" t="str">
        <f>VLOOKUP(I803,MAT_IND!C$6:D$12,2,TRUE)</f>
        <v>Algo Frío</v>
      </c>
      <c r="K803" s="11">
        <v>6</v>
      </c>
      <c r="L803" s="11" t="s">
        <v>6</v>
      </c>
      <c r="M803" s="11">
        <v>3</v>
      </c>
      <c r="N803" s="11">
        <v>-74.131525310000001</v>
      </c>
      <c r="O803" s="12">
        <v>4.5795126809999998</v>
      </c>
    </row>
    <row r="804" spans="1:15" x14ac:dyDescent="0.25">
      <c r="A804" s="10">
        <v>803</v>
      </c>
      <c r="B804" s="3" t="s">
        <v>58</v>
      </c>
      <c r="C804" s="3" t="s">
        <v>4</v>
      </c>
      <c r="D804" s="3" t="s">
        <v>1</v>
      </c>
      <c r="E804" s="3" t="s">
        <v>54</v>
      </c>
      <c r="F804" s="1">
        <v>16.260000000000002</v>
      </c>
      <c r="G804" s="4">
        <v>70</v>
      </c>
      <c r="H804" s="1">
        <v>1.91</v>
      </c>
      <c r="I804" s="24">
        <f t="shared" si="12"/>
        <v>12.693207725923974</v>
      </c>
      <c r="J804" s="24" t="str">
        <f>VLOOKUP(I804,MAT_IND!C$6:D$12,2,TRUE)</f>
        <v>Algo Frío</v>
      </c>
      <c r="K804" s="11">
        <v>6</v>
      </c>
      <c r="L804" s="11" t="s">
        <v>6</v>
      </c>
      <c r="M804" s="11">
        <v>3</v>
      </c>
      <c r="N804" s="11">
        <v>-74.142623909999998</v>
      </c>
      <c r="O804" s="12">
        <v>4.5835678399999997</v>
      </c>
    </row>
    <row r="805" spans="1:15" x14ac:dyDescent="0.25">
      <c r="A805" s="10">
        <v>804</v>
      </c>
      <c r="B805" s="3" t="s">
        <v>59</v>
      </c>
      <c r="C805" s="3" t="s">
        <v>4</v>
      </c>
      <c r="D805" s="3" t="s">
        <v>1</v>
      </c>
      <c r="E805" s="3" t="s">
        <v>60</v>
      </c>
      <c r="F805" s="1">
        <v>16.260000000000002</v>
      </c>
      <c r="G805" s="4">
        <v>70</v>
      </c>
      <c r="H805" s="1">
        <v>2.2999999999999998</v>
      </c>
      <c r="I805" s="24">
        <f t="shared" si="12"/>
        <v>13.110735815596154</v>
      </c>
      <c r="J805" s="24" t="str">
        <f>VLOOKUP(I805,MAT_IND!C$6:D$12,2,TRUE)</f>
        <v xml:space="preserve">Frío </v>
      </c>
      <c r="K805" s="11">
        <v>6</v>
      </c>
      <c r="L805" s="11" t="s">
        <v>6</v>
      </c>
      <c r="M805" s="11">
        <v>3</v>
      </c>
      <c r="N805" s="11">
        <v>-74.150128179999996</v>
      </c>
      <c r="O805" s="12">
        <v>4.5877769769999999</v>
      </c>
    </row>
    <row r="806" spans="1:15" x14ac:dyDescent="0.25">
      <c r="A806" s="10">
        <v>805</v>
      </c>
      <c r="B806" s="3" t="s">
        <v>61</v>
      </c>
      <c r="C806" s="3" t="s">
        <v>4</v>
      </c>
      <c r="D806" s="3" t="s">
        <v>1</v>
      </c>
      <c r="E806" s="3" t="s">
        <v>62</v>
      </c>
      <c r="F806" s="1">
        <v>16.260000000000002</v>
      </c>
      <c r="G806" s="4">
        <v>70</v>
      </c>
      <c r="H806" s="1">
        <v>2.2999999999999998</v>
      </c>
      <c r="I806" s="24">
        <f t="shared" si="12"/>
        <v>13.110735815596154</v>
      </c>
      <c r="J806" s="24" t="str">
        <f>VLOOKUP(I806,MAT_IND!C$6:D$12,2,TRUE)</f>
        <v xml:space="preserve">Frío </v>
      </c>
      <c r="K806" s="11">
        <v>6</v>
      </c>
      <c r="L806" s="11" t="s">
        <v>2</v>
      </c>
      <c r="M806" s="11">
        <v>2</v>
      </c>
      <c r="N806" s="11">
        <v>-74.152242630000003</v>
      </c>
      <c r="O806" s="12">
        <v>4.5892427820000004</v>
      </c>
    </row>
    <row r="807" spans="1:15" x14ac:dyDescent="0.25">
      <c r="A807" s="10">
        <v>806</v>
      </c>
      <c r="B807" s="3" t="s">
        <v>63</v>
      </c>
      <c r="C807" s="3" t="s">
        <v>4</v>
      </c>
      <c r="D807" s="3" t="s">
        <v>1</v>
      </c>
      <c r="E807" s="3" t="s">
        <v>56</v>
      </c>
      <c r="F807" s="1">
        <v>16.260000000000002</v>
      </c>
      <c r="G807" s="4">
        <v>70</v>
      </c>
      <c r="H807" s="1">
        <v>2.08</v>
      </c>
      <c r="I807" s="24">
        <f t="shared" si="12"/>
        <v>12.879998687207939</v>
      </c>
      <c r="J807" s="24" t="str">
        <f>VLOOKUP(I807,MAT_IND!C$6:D$12,2,TRUE)</f>
        <v>Algo Frío</v>
      </c>
      <c r="K807" s="11">
        <v>6</v>
      </c>
      <c r="L807" s="11" t="s">
        <v>6</v>
      </c>
      <c r="M807" s="11">
        <v>3</v>
      </c>
      <c r="N807" s="11">
        <v>-74.150042499999998</v>
      </c>
      <c r="O807" s="12">
        <v>4.5840173650000002</v>
      </c>
    </row>
    <row r="808" spans="1:15" x14ac:dyDescent="0.25">
      <c r="A808" s="10">
        <v>807</v>
      </c>
      <c r="B808" s="3" t="s">
        <v>64</v>
      </c>
      <c r="C808" s="3" t="s">
        <v>4</v>
      </c>
      <c r="D808" s="3" t="s">
        <v>1</v>
      </c>
      <c r="E808" s="3" t="s">
        <v>65</v>
      </c>
      <c r="F808" s="1">
        <v>16.260000000000002</v>
      </c>
      <c r="G808" s="4">
        <v>70</v>
      </c>
      <c r="H808" s="1">
        <v>2.2999999999999998</v>
      </c>
      <c r="I808" s="24">
        <f t="shared" si="12"/>
        <v>13.110735815596154</v>
      </c>
      <c r="J808" s="24" t="str">
        <f>VLOOKUP(I808,MAT_IND!C$6:D$12,2,TRUE)</f>
        <v xml:space="preserve">Frío </v>
      </c>
      <c r="K808" s="11">
        <v>6</v>
      </c>
      <c r="L808" s="11" t="s">
        <v>6</v>
      </c>
      <c r="M808" s="11">
        <v>3</v>
      </c>
      <c r="N808" s="11">
        <v>-74.150006919999996</v>
      </c>
      <c r="O808" s="12">
        <v>4.5894517989999999</v>
      </c>
    </row>
    <row r="809" spans="1:15" x14ac:dyDescent="0.25">
      <c r="A809" s="10">
        <v>808</v>
      </c>
      <c r="B809" s="3" t="s">
        <v>66</v>
      </c>
      <c r="C809" s="3" t="s">
        <v>4</v>
      </c>
      <c r="D809" s="3" t="s">
        <v>1</v>
      </c>
      <c r="E809" s="3" t="s">
        <v>67</v>
      </c>
      <c r="F809" s="1">
        <v>16.260000000000002</v>
      </c>
      <c r="G809" s="4">
        <v>70</v>
      </c>
      <c r="H809" s="1">
        <v>1.51</v>
      </c>
      <c r="I809" s="24">
        <f t="shared" si="12"/>
        <v>12.217776001340578</v>
      </c>
      <c r="J809" s="24" t="str">
        <f>VLOOKUP(I809,MAT_IND!C$6:D$12,2,TRUE)</f>
        <v>Algo Frío</v>
      </c>
      <c r="K809" s="11">
        <v>6</v>
      </c>
      <c r="L809" s="11" t="s">
        <v>6</v>
      </c>
      <c r="M809" s="11">
        <v>2</v>
      </c>
      <c r="N809" s="11">
        <v>-74.129490910000001</v>
      </c>
      <c r="O809" s="12">
        <v>4.5673366599999996</v>
      </c>
    </row>
    <row r="810" spans="1:15" x14ac:dyDescent="0.25">
      <c r="A810" s="10">
        <v>809</v>
      </c>
      <c r="B810" s="3" t="s">
        <v>68</v>
      </c>
      <c r="C810" s="3" t="s">
        <v>4</v>
      </c>
      <c r="D810" s="3" t="s">
        <v>1</v>
      </c>
      <c r="E810" s="3" t="s">
        <v>69</v>
      </c>
      <c r="F810" s="1">
        <v>16.260000000000002</v>
      </c>
      <c r="G810" s="4">
        <v>60</v>
      </c>
      <c r="H810" s="1">
        <v>1.33</v>
      </c>
      <c r="I810" s="24">
        <f t="shared" si="12"/>
        <v>10.905784824378241</v>
      </c>
      <c r="J810" s="24" t="str">
        <f>VLOOKUP(I810,MAT_IND!C$6:D$12,2,TRUE)</f>
        <v>Agradable</v>
      </c>
      <c r="K810" s="11">
        <v>6</v>
      </c>
      <c r="L810" s="11" t="s">
        <v>6</v>
      </c>
      <c r="M810" s="11">
        <v>3</v>
      </c>
      <c r="N810" s="11">
        <v>-74.12724661</v>
      </c>
      <c r="O810" s="12">
        <v>4.5693338089999997</v>
      </c>
    </row>
    <row r="811" spans="1:15" x14ac:dyDescent="0.25">
      <c r="A811" s="10">
        <v>810</v>
      </c>
      <c r="B811" s="3" t="s">
        <v>70</v>
      </c>
      <c r="C811" s="3" t="s">
        <v>4</v>
      </c>
      <c r="D811" s="3" t="s">
        <v>1</v>
      </c>
      <c r="E811" s="3" t="s">
        <v>71</v>
      </c>
      <c r="F811" s="1">
        <v>16.260000000000002</v>
      </c>
      <c r="G811" s="4">
        <v>70</v>
      </c>
      <c r="H811" s="1">
        <v>1.51</v>
      </c>
      <c r="I811" s="24">
        <f t="shared" si="12"/>
        <v>12.217776001340578</v>
      </c>
      <c r="J811" s="24" t="str">
        <f>VLOOKUP(I811,MAT_IND!C$6:D$12,2,TRUE)</f>
        <v>Algo Frío</v>
      </c>
      <c r="K811" s="11">
        <v>6</v>
      </c>
      <c r="L811" s="11" t="s">
        <v>6</v>
      </c>
      <c r="M811" s="11">
        <v>2</v>
      </c>
      <c r="N811" s="11">
        <v>-74.131904800000001</v>
      </c>
      <c r="O811" s="12">
        <v>4.5598502649999997</v>
      </c>
    </row>
    <row r="812" spans="1:15" x14ac:dyDescent="0.25">
      <c r="A812" s="10">
        <v>811</v>
      </c>
      <c r="B812" s="3" t="s">
        <v>72</v>
      </c>
      <c r="C812" s="3" t="s">
        <v>4</v>
      </c>
      <c r="D812" s="3" t="s">
        <v>1</v>
      </c>
      <c r="E812" s="3" t="s">
        <v>73</v>
      </c>
      <c r="F812" s="1">
        <v>16.260000000000002</v>
      </c>
      <c r="G812" s="4">
        <v>70</v>
      </c>
      <c r="H812" s="1">
        <v>1.51</v>
      </c>
      <c r="I812" s="24">
        <f t="shared" si="12"/>
        <v>12.217776001340578</v>
      </c>
      <c r="J812" s="24" t="str">
        <f>VLOOKUP(I812,MAT_IND!C$6:D$12,2,TRUE)</f>
        <v>Algo Frío</v>
      </c>
      <c r="K812" s="11">
        <v>6</v>
      </c>
      <c r="L812" s="11" t="s">
        <v>6</v>
      </c>
      <c r="M812" s="11">
        <v>2</v>
      </c>
      <c r="N812" s="11">
        <v>-74.129883489999997</v>
      </c>
      <c r="O812" s="12">
        <v>4.5593663769999999</v>
      </c>
    </row>
    <row r="813" spans="1:15" x14ac:dyDescent="0.25">
      <c r="A813" s="10">
        <v>812</v>
      </c>
      <c r="B813" s="3" t="s">
        <v>74</v>
      </c>
      <c r="C813" s="3" t="s">
        <v>4</v>
      </c>
      <c r="D813" s="3" t="s">
        <v>1</v>
      </c>
      <c r="E813" s="3" t="s">
        <v>75</v>
      </c>
      <c r="F813" s="1">
        <v>16.260000000000002</v>
      </c>
      <c r="G813" s="4">
        <v>60</v>
      </c>
      <c r="H813" s="1">
        <v>1.51</v>
      </c>
      <c r="I813" s="24">
        <f t="shared" si="12"/>
        <v>11.140276001340577</v>
      </c>
      <c r="J813" s="24" t="str">
        <f>VLOOKUP(I813,MAT_IND!C$6:D$12,2,TRUE)</f>
        <v>Algo Frío</v>
      </c>
      <c r="K813" s="11">
        <v>6</v>
      </c>
      <c r="L813" s="11" t="s">
        <v>6</v>
      </c>
      <c r="M813" s="11">
        <v>2</v>
      </c>
      <c r="N813" s="11">
        <v>-74.137375230000004</v>
      </c>
      <c r="O813" s="12">
        <v>4.5659143350000004</v>
      </c>
    </row>
    <row r="814" spans="1:15" x14ac:dyDescent="0.25">
      <c r="A814" s="10">
        <v>813</v>
      </c>
      <c r="B814" s="3" t="s">
        <v>1726</v>
      </c>
      <c r="C814" s="3" t="s">
        <v>1727</v>
      </c>
      <c r="D814" s="3" t="s">
        <v>1</v>
      </c>
      <c r="E814" s="3" t="s">
        <v>1728</v>
      </c>
      <c r="F814" s="1">
        <v>16.260000000000002</v>
      </c>
      <c r="G814" s="4">
        <v>70</v>
      </c>
      <c r="H814" s="1">
        <v>2.2999999999999998</v>
      </c>
      <c r="I814" s="24">
        <f t="shared" si="12"/>
        <v>13.110735815596154</v>
      </c>
      <c r="J814" s="24" t="str">
        <f>VLOOKUP(I814,MAT_IND!C$6:D$12,2,TRUE)</f>
        <v xml:space="preserve">Frío </v>
      </c>
      <c r="K814" s="11">
        <v>7</v>
      </c>
      <c r="L814" s="11" t="s">
        <v>5988</v>
      </c>
      <c r="M814" s="11">
        <v>2</v>
      </c>
      <c r="N814" s="11">
        <v>-74.16419913</v>
      </c>
      <c r="O814" s="12">
        <v>4.5981552050000003</v>
      </c>
    </row>
    <row r="815" spans="1:15" x14ac:dyDescent="0.25">
      <c r="A815" s="10">
        <v>814</v>
      </c>
      <c r="B815" s="3" t="s">
        <v>1729</v>
      </c>
      <c r="C815" s="3" t="s">
        <v>1727</v>
      </c>
      <c r="D815" s="3" t="s">
        <v>1</v>
      </c>
      <c r="E815" s="3" t="s">
        <v>1730</v>
      </c>
      <c r="F815" s="1">
        <v>16.260000000000002</v>
      </c>
      <c r="G815" s="4">
        <v>70</v>
      </c>
      <c r="H815" s="1">
        <v>2.2999999999999998</v>
      </c>
      <c r="I815" s="24">
        <f t="shared" si="12"/>
        <v>13.110735815596154</v>
      </c>
      <c r="J815" s="24" t="str">
        <f>VLOOKUP(I815,MAT_IND!C$6:D$12,2,TRUE)</f>
        <v xml:space="preserve">Frío </v>
      </c>
      <c r="K815" s="11">
        <v>7</v>
      </c>
      <c r="L815" s="11" t="s">
        <v>5989</v>
      </c>
      <c r="M815" s="11">
        <v>3</v>
      </c>
      <c r="N815" s="11">
        <v>-74.15948727</v>
      </c>
      <c r="O815" s="12">
        <v>4.5985568189999997</v>
      </c>
    </row>
    <row r="816" spans="1:15" x14ac:dyDescent="0.25">
      <c r="A816" s="10">
        <v>815</v>
      </c>
      <c r="B816" s="3" t="s">
        <v>1731</v>
      </c>
      <c r="C816" s="3" t="s">
        <v>1727</v>
      </c>
      <c r="D816" s="3" t="s">
        <v>1</v>
      </c>
      <c r="E816" s="3" t="s">
        <v>1732</v>
      </c>
      <c r="F816" s="1">
        <v>16.260000000000002</v>
      </c>
      <c r="G816" s="4">
        <v>70</v>
      </c>
      <c r="H816" s="1">
        <v>2.2999999999999998</v>
      </c>
      <c r="I816" s="24">
        <f t="shared" si="12"/>
        <v>13.110735815596154</v>
      </c>
      <c r="J816" s="24" t="str">
        <f>VLOOKUP(I816,MAT_IND!C$6:D$12,2,TRUE)</f>
        <v xml:space="preserve">Frío </v>
      </c>
      <c r="K816" s="11">
        <v>7</v>
      </c>
      <c r="L816" s="11" t="s">
        <v>5988</v>
      </c>
      <c r="M816" s="11">
        <v>2</v>
      </c>
      <c r="N816" s="11">
        <v>-74.162644279999995</v>
      </c>
      <c r="O816" s="12">
        <v>4.599994734</v>
      </c>
    </row>
    <row r="817" spans="1:15" x14ac:dyDescent="0.25">
      <c r="A817" s="10">
        <v>816</v>
      </c>
      <c r="B817" s="3" t="s">
        <v>1733</v>
      </c>
      <c r="C817" s="3" t="s">
        <v>1727</v>
      </c>
      <c r="D817" s="3" t="s">
        <v>1</v>
      </c>
      <c r="E817" s="3" t="s">
        <v>1734</v>
      </c>
      <c r="F817" s="1">
        <v>16.260000000000002</v>
      </c>
      <c r="G817" s="4">
        <v>70</v>
      </c>
      <c r="H817" s="1">
        <v>2.2999999999999998</v>
      </c>
      <c r="I817" s="24">
        <f t="shared" si="12"/>
        <v>13.110735815596154</v>
      </c>
      <c r="J817" s="24" t="str">
        <f>VLOOKUP(I817,MAT_IND!C$6:D$12,2,TRUE)</f>
        <v xml:space="preserve">Frío </v>
      </c>
      <c r="K817" s="11">
        <v>7</v>
      </c>
      <c r="L817" s="11" t="s">
        <v>5989</v>
      </c>
      <c r="M817" s="11">
        <v>3</v>
      </c>
      <c r="N817" s="11">
        <v>-74.154653289999999</v>
      </c>
      <c r="O817" s="12">
        <v>4.601377136</v>
      </c>
    </row>
    <row r="818" spans="1:15" x14ac:dyDescent="0.25">
      <c r="A818" s="10">
        <v>817</v>
      </c>
      <c r="B818" s="3" t="s">
        <v>1735</v>
      </c>
      <c r="C818" s="3" t="s">
        <v>1727</v>
      </c>
      <c r="D818" s="3" t="s">
        <v>1</v>
      </c>
      <c r="E818" s="3" t="s">
        <v>1736</v>
      </c>
      <c r="F818" s="1">
        <v>16.260000000000002</v>
      </c>
      <c r="G818" s="4">
        <v>70</v>
      </c>
      <c r="H818" s="1">
        <v>2.2999999999999998</v>
      </c>
      <c r="I818" s="24">
        <f t="shared" si="12"/>
        <v>13.110735815596154</v>
      </c>
      <c r="J818" s="24" t="str">
        <f>VLOOKUP(I818,MAT_IND!C$6:D$12,2,TRUE)</f>
        <v xml:space="preserve">Frío </v>
      </c>
      <c r="K818" s="11">
        <v>7</v>
      </c>
      <c r="L818" s="11" t="s">
        <v>5988</v>
      </c>
      <c r="M818" s="11">
        <v>2</v>
      </c>
      <c r="N818" s="11">
        <v>-74.165887350000006</v>
      </c>
      <c r="O818" s="12">
        <v>4.603018703</v>
      </c>
    </row>
    <row r="819" spans="1:15" x14ac:dyDescent="0.25">
      <c r="A819" s="10">
        <v>818</v>
      </c>
      <c r="B819" s="3" t="s">
        <v>1737</v>
      </c>
      <c r="C819" s="3" t="s">
        <v>1727</v>
      </c>
      <c r="D819" s="3" t="s">
        <v>1</v>
      </c>
      <c r="E819" s="3" t="s">
        <v>1738</v>
      </c>
      <c r="F819" s="1">
        <v>16.260000000000002</v>
      </c>
      <c r="G819" s="4">
        <v>70</v>
      </c>
      <c r="H819" s="1">
        <v>1.91</v>
      </c>
      <c r="I819" s="24">
        <f t="shared" si="12"/>
        <v>12.693207725923974</v>
      </c>
      <c r="J819" s="24" t="str">
        <f>VLOOKUP(I819,MAT_IND!C$6:D$12,2,TRUE)</f>
        <v>Algo Frío</v>
      </c>
      <c r="K819" s="11">
        <v>7</v>
      </c>
      <c r="L819" s="11" t="s">
        <v>5990</v>
      </c>
      <c r="M819" s="11">
        <v>2</v>
      </c>
      <c r="N819" s="11">
        <v>-74.198612749999995</v>
      </c>
      <c r="O819" s="12">
        <v>4.6311462099999998</v>
      </c>
    </row>
    <row r="820" spans="1:15" x14ac:dyDescent="0.25">
      <c r="A820" s="10">
        <v>819</v>
      </c>
      <c r="B820" s="3" t="s">
        <v>1739</v>
      </c>
      <c r="C820" s="3" t="s">
        <v>1727</v>
      </c>
      <c r="D820" s="3" t="s">
        <v>1</v>
      </c>
      <c r="E820" s="3" t="s">
        <v>1740</v>
      </c>
      <c r="F820" s="1">
        <v>16.260000000000002</v>
      </c>
      <c r="G820" s="4">
        <v>70</v>
      </c>
      <c r="H820" s="1">
        <v>1.91</v>
      </c>
      <c r="I820" s="24">
        <f t="shared" si="12"/>
        <v>12.693207725923974</v>
      </c>
      <c r="J820" s="24" t="str">
        <f>VLOOKUP(I820,MAT_IND!C$6:D$12,2,TRUE)</f>
        <v>Algo Frío</v>
      </c>
      <c r="K820" s="11">
        <v>7</v>
      </c>
      <c r="L820" s="11" t="s">
        <v>5990</v>
      </c>
      <c r="M820" s="11">
        <v>2</v>
      </c>
      <c r="N820" s="11">
        <v>-74.201999069999999</v>
      </c>
      <c r="O820" s="12">
        <v>4.6295279110000003</v>
      </c>
    </row>
    <row r="821" spans="1:15" x14ac:dyDescent="0.25">
      <c r="A821" s="10">
        <v>820</v>
      </c>
      <c r="B821" s="3" t="s">
        <v>1741</v>
      </c>
      <c r="C821" s="3" t="s">
        <v>1727</v>
      </c>
      <c r="D821" s="3" t="s">
        <v>1</v>
      </c>
      <c r="E821" s="3" t="s">
        <v>1738</v>
      </c>
      <c r="F821" s="1">
        <v>16.260000000000002</v>
      </c>
      <c r="G821" s="4">
        <v>70</v>
      </c>
      <c r="H821" s="1">
        <v>1.91</v>
      </c>
      <c r="I821" s="24">
        <f t="shared" si="12"/>
        <v>12.693207725923974</v>
      </c>
      <c r="J821" s="24" t="str">
        <f>VLOOKUP(I821,MAT_IND!C$6:D$12,2,TRUE)</f>
        <v>Algo Frío</v>
      </c>
      <c r="K821" s="11">
        <v>7</v>
      </c>
      <c r="L821" s="11" t="s">
        <v>5990</v>
      </c>
      <c r="M821" s="11">
        <v>2</v>
      </c>
      <c r="N821" s="11">
        <v>-74.203972669999999</v>
      </c>
      <c r="O821" s="12">
        <v>4.6338936610000001</v>
      </c>
    </row>
    <row r="822" spans="1:15" x14ac:dyDescent="0.25">
      <c r="A822" s="10">
        <v>821</v>
      </c>
      <c r="B822" s="3" t="s">
        <v>1742</v>
      </c>
      <c r="C822" s="3" t="s">
        <v>1727</v>
      </c>
      <c r="D822" s="3" t="s">
        <v>1</v>
      </c>
      <c r="E822" s="3" t="s">
        <v>1738</v>
      </c>
      <c r="F822" s="1">
        <v>16.260000000000002</v>
      </c>
      <c r="G822" s="4">
        <v>70</v>
      </c>
      <c r="H822" s="1">
        <v>1.91</v>
      </c>
      <c r="I822" s="24">
        <f t="shared" si="12"/>
        <v>12.693207725923974</v>
      </c>
      <c r="J822" s="24" t="str">
        <f>VLOOKUP(I822,MAT_IND!C$6:D$12,2,TRUE)</f>
        <v>Algo Frío</v>
      </c>
      <c r="K822" s="11">
        <v>7</v>
      </c>
      <c r="L822" s="11" t="s">
        <v>5990</v>
      </c>
      <c r="M822" s="11">
        <v>2</v>
      </c>
      <c r="N822" s="11">
        <v>-74.200980470000005</v>
      </c>
      <c r="O822" s="12">
        <v>4.6353345780000001</v>
      </c>
    </row>
    <row r="823" spans="1:15" x14ac:dyDescent="0.25">
      <c r="A823" s="10">
        <v>822</v>
      </c>
      <c r="B823" s="3" t="s">
        <v>1743</v>
      </c>
      <c r="C823" s="3" t="s">
        <v>1727</v>
      </c>
      <c r="D823" s="3" t="s">
        <v>1</v>
      </c>
      <c r="E823" s="3" t="s">
        <v>1744</v>
      </c>
      <c r="F823" s="1">
        <v>16.260000000000002</v>
      </c>
      <c r="G823" s="4">
        <v>70</v>
      </c>
      <c r="H823" s="1">
        <v>1.91</v>
      </c>
      <c r="I823" s="24">
        <f t="shared" si="12"/>
        <v>12.693207725923974</v>
      </c>
      <c r="J823" s="24" t="str">
        <f>VLOOKUP(I823,MAT_IND!C$6:D$12,2,TRUE)</f>
        <v>Algo Frío</v>
      </c>
      <c r="K823" s="11">
        <v>7</v>
      </c>
      <c r="L823" s="11" t="s">
        <v>5990</v>
      </c>
      <c r="M823" s="11">
        <v>2</v>
      </c>
      <c r="N823" s="11">
        <v>-74.202609140000007</v>
      </c>
      <c r="O823" s="12">
        <v>4.6383536740000002</v>
      </c>
    </row>
    <row r="824" spans="1:15" x14ac:dyDescent="0.25">
      <c r="A824" s="10">
        <v>823</v>
      </c>
      <c r="B824" s="3" t="s">
        <v>1745</v>
      </c>
      <c r="C824" s="3" t="s">
        <v>1727</v>
      </c>
      <c r="D824" s="3" t="s">
        <v>1</v>
      </c>
      <c r="E824" s="3" t="s">
        <v>1738</v>
      </c>
      <c r="F824" s="1">
        <v>16.260000000000002</v>
      </c>
      <c r="G824" s="4">
        <v>70</v>
      </c>
      <c r="H824" s="1">
        <v>1.91</v>
      </c>
      <c r="I824" s="24">
        <f t="shared" si="12"/>
        <v>12.693207725923974</v>
      </c>
      <c r="J824" s="24" t="str">
        <f>VLOOKUP(I824,MAT_IND!C$6:D$12,2,TRUE)</f>
        <v>Algo Frío</v>
      </c>
      <c r="K824" s="11">
        <v>7</v>
      </c>
      <c r="L824" s="11" t="s">
        <v>5990</v>
      </c>
      <c r="M824" s="11">
        <v>2</v>
      </c>
      <c r="N824" s="11">
        <v>-74.205369899999994</v>
      </c>
      <c r="O824" s="12">
        <v>4.6369785170000002</v>
      </c>
    </row>
    <row r="825" spans="1:15" x14ac:dyDescent="0.25">
      <c r="A825" s="10">
        <v>824</v>
      </c>
      <c r="B825" s="3" t="s">
        <v>1746</v>
      </c>
      <c r="C825" s="3" t="s">
        <v>1727</v>
      </c>
      <c r="D825" s="3" t="s">
        <v>1</v>
      </c>
      <c r="E825" s="3" t="s">
        <v>1747</v>
      </c>
      <c r="F825" s="1">
        <v>16.260000000000002</v>
      </c>
      <c r="G825" s="4">
        <v>70</v>
      </c>
      <c r="H825" s="1">
        <v>1.91</v>
      </c>
      <c r="I825" s="24">
        <f t="shared" si="12"/>
        <v>12.693207725923974</v>
      </c>
      <c r="J825" s="24" t="str">
        <f>VLOOKUP(I825,MAT_IND!C$6:D$12,2,TRUE)</f>
        <v>Algo Frío</v>
      </c>
      <c r="K825" s="11">
        <v>7</v>
      </c>
      <c r="L825" s="11" t="s">
        <v>5990</v>
      </c>
      <c r="M825" s="11">
        <v>2</v>
      </c>
      <c r="N825" s="11">
        <v>-74.205497809999997</v>
      </c>
      <c r="O825" s="12">
        <v>4.6311873270000001</v>
      </c>
    </row>
    <row r="826" spans="1:15" x14ac:dyDescent="0.25">
      <c r="A826" s="10">
        <v>825</v>
      </c>
      <c r="B826" s="3" t="s">
        <v>1748</v>
      </c>
      <c r="C826" s="3" t="s">
        <v>1727</v>
      </c>
      <c r="D826" s="3" t="s">
        <v>1</v>
      </c>
      <c r="E826" s="3" t="s">
        <v>1749</v>
      </c>
      <c r="F826" s="1">
        <v>16.260000000000002</v>
      </c>
      <c r="G826" s="4">
        <v>70</v>
      </c>
      <c r="H826" s="1">
        <v>1.91</v>
      </c>
      <c r="I826" s="24">
        <f t="shared" si="12"/>
        <v>12.693207725923974</v>
      </c>
      <c r="J826" s="24" t="str">
        <f>VLOOKUP(I826,MAT_IND!C$6:D$12,2,TRUE)</f>
        <v>Algo Frío</v>
      </c>
      <c r="K826" s="11">
        <v>7</v>
      </c>
      <c r="L826" s="11" t="s">
        <v>5990</v>
      </c>
      <c r="M826" s="11">
        <v>2</v>
      </c>
      <c r="N826" s="11">
        <v>-74.206509609999998</v>
      </c>
      <c r="O826" s="12">
        <v>4.6333901549999998</v>
      </c>
    </row>
    <row r="827" spans="1:15" x14ac:dyDescent="0.25">
      <c r="A827" s="10">
        <v>826</v>
      </c>
      <c r="B827" s="3" t="s">
        <v>1750</v>
      </c>
      <c r="C827" s="3" t="s">
        <v>1727</v>
      </c>
      <c r="D827" s="3" t="s">
        <v>1</v>
      </c>
      <c r="E827" s="3" t="s">
        <v>1749</v>
      </c>
      <c r="F827" s="1">
        <v>16.260000000000002</v>
      </c>
      <c r="G827" s="4">
        <v>70</v>
      </c>
      <c r="H827" s="1">
        <v>1.91</v>
      </c>
      <c r="I827" s="24">
        <f t="shared" si="12"/>
        <v>12.693207725923974</v>
      </c>
      <c r="J827" s="24" t="str">
        <f>VLOOKUP(I827,MAT_IND!C$6:D$12,2,TRUE)</f>
        <v>Algo Frío</v>
      </c>
      <c r="K827" s="11">
        <v>7</v>
      </c>
      <c r="L827" s="11" t="s">
        <v>5990</v>
      </c>
      <c r="M827" s="11">
        <v>2</v>
      </c>
      <c r="N827" s="11">
        <v>-74.206861579999995</v>
      </c>
      <c r="O827" s="12">
        <v>4.6343088479999999</v>
      </c>
    </row>
    <row r="828" spans="1:15" x14ac:dyDescent="0.25">
      <c r="A828" s="10">
        <v>827</v>
      </c>
      <c r="B828" s="3" t="s">
        <v>1751</v>
      </c>
      <c r="C828" s="3" t="s">
        <v>1727</v>
      </c>
      <c r="D828" s="3" t="s">
        <v>1</v>
      </c>
      <c r="E828" s="3" t="s">
        <v>1752</v>
      </c>
      <c r="F828" s="1">
        <v>16.260000000000002</v>
      </c>
      <c r="G828" s="4">
        <v>70</v>
      </c>
      <c r="H828" s="1">
        <v>1.91</v>
      </c>
      <c r="I828" s="24">
        <f t="shared" si="12"/>
        <v>12.693207725923974</v>
      </c>
      <c r="J828" s="24" t="str">
        <f>VLOOKUP(I828,MAT_IND!C$6:D$12,2,TRUE)</f>
        <v>Algo Frío</v>
      </c>
      <c r="K828" s="11">
        <v>7</v>
      </c>
      <c r="L828" s="11" t="s">
        <v>5990</v>
      </c>
      <c r="M828" s="11">
        <v>2</v>
      </c>
      <c r="N828" s="11">
        <v>-74.203798840000005</v>
      </c>
      <c r="O828" s="12">
        <v>4.6276321669999998</v>
      </c>
    </row>
    <row r="829" spans="1:15" x14ac:dyDescent="0.25">
      <c r="A829" s="10">
        <v>828</v>
      </c>
      <c r="B829" s="3" t="s">
        <v>1753</v>
      </c>
      <c r="C829" s="3" t="s">
        <v>1727</v>
      </c>
      <c r="D829" s="3" t="s">
        <v>1</v>
      </c>
      <c r="E829" s="3" t="s">
        <v>1754</v>
      </c>
      <c r="F829" s="1">
        <v>16.260000000000002</v>
      </c>
      <c r="G829" s="4">
        <v>70</v>
      </c>
      <c r="H829" s="1">
        <v>2.08</v>
      </c>
      <c r="I829" s="24">
        <f t="shared" si="12"/>
        <v>12.879998687207939</v>
      </c>
      <c r="J829" s="24" t="str">
        <f>VLOOKUP(I829,MAT_IND!C$6:D$12,2,TRUE)</f>
        <v>Algo Frío</v>
      </c>
      <c r="K829" s="11">
        <v>7</v>
      </c>
      <c r="L829" s="11" t="s">
        <v>5991</v>
      </c>
      <c r="M829" s="11">
        <v>2</v>
      </c>
      <c r="N829" s="11">
        <v>-74.180281140000005</v>
      </c>
      <c r="O829" s="12">
        <v>4.6266460010000001</v>
      </c>
    </row>
    <row r="830" spans="1:15" x14ac:dyDescent="0.25">
      <c r="A830" s="10">
        <v>829</v>
      </c>
      <c r="B830" s="3" t="s">
        <v>1755</v>
      </c>
      <c r="C830" s="3" t="s">
        <v>1727</v>
      </c>
      <c r="D830" s="3" t="s">
        <v>1</v>
      </c>
      <c r="E830" s="3" t="s">
        <v>1756</v>
      </c>
      <c r="F830" s="1">
        <v>16.260000000000002</v>
      </c>
      <c r="G830" s="4">
        <v>70</v>
      </c>
      <c r="H830" s="1">
        <v>2.08</v>
      </c>
      <c r="I830" s="24">
        <f t="shared" si="12"/>
        <v>12.879998687207939</v>
      </c>
      <c r="J830" s="24" t="str">
        <f>VLOOKUP(I830,MAT_IND!C$6:D$12,2,TRUE)</f>
        <v>Algo Frío</v>
      </c>
      <c r="K830" s="11">
        <v>7</v>
      </c>
      <c r="L830" s="11" t="s">
        <v>5991</v>
      </c>
      <c r="M830" s="11">
        <v>2</v>
      </c>
      <c r="N830" s="11">
        <v>-74.181426270000003</v>
      </c>
      <c r="O830" s="12">
        <v>4.6228977269999998</v>
      </c>
    </row>
    <row r="831" spans="1:15" x14ac:dyDescent="0.25">
      <c r="A831" s="10">
        <v>830</v>
      </c>
      <c r="B831" s="3" t="s">
        <v>1757</v>
      </c>
      <c r="C831" s="3" t="s">
        <v>1727</v>
      </c>
      <c r="D831" s="3" t="s">
        <v>1</v>
      </c>
      <c r="E831" s="3" t="s">
        <v>1758</v>
      </c>
      <c r="F831" s="1">
        <v>16.260000000000002</v>
      </c>
      <c r="G831" s="4">
        <v>70</v>
      </c>
      <c r="H831" s="1">
        <v>1.91</v>
      </c>
      <c r="I831" s="24">
        <f t="shared" si="12"/>
        <v>12.693207725923974</v>
      </c>
      <c r="J831" s="24" t="str">
        <f>VLOOKUP(I831,MAT_IND!C$6:D$12,2,TRUE)</f>
        <v>Algo Frío</v>
      </c>
      <c r="K831" s="11">
        <v>7</v>
      </c>
      <c r="L831" s="11" t="s">
        <v>5991</v>
      </c>
      <c r="M831" s="11">
        <v>2</v>
      </c>
      <c r="N831" s="11">
        <v>-74.19383474</v>
      </c>
      <c r="O831" s="12">
        <v>4.6262013299999998</v>
      </c>
    </row>
    <row r="832" spans="1:15" x14ac:dyDescent="0.25">
      <c r="A832" s="10">
        <v>831</v>
      </c>
      <c r="B832" s="3" t="s">
        <v>1759</v>
      </c>
      <c r="C832" s="3" t="s">
        <v>1727</v>
      </c>
      <c r="D832" s="3" t="s">
        <v>1</v>
      </c>
      <c r="E832" s="3" t="s">
        <v>1760</v>
      </c>
      <c r="F832" s="1">
        <v>16.260000000000002</v>
      </c>
      <c r="G832" s="4">
        <v>70</v>
      </c>
      <c r="H832" s="1">
        <v>1.91</v>
      </c>
      <c r="I832" s="24">
        <f t="shared" si="12"/>
        <v>12.693207725923974</v>
      </c>
      <c r="J832" s="24" t="str">
        <f>VLOOKUP(I832,MAT_IND!C$6:D$12,2,TRUE)</f>
        <v>Algo Frío</v>
      </c>
      <c r="K832" s="11">
        <v>7</v>
      </c>
      <c r="L832" s="11" t="s">
        <v>5991</v>
      </c>
      <c r="M832" s="11">
        <v>2</v>
      </c>
      <c r="N832" s="11">
        <v>-74.193769689999996</v>
      </c>
      <c r="O832" s="12">
        <v>4.6276880739999999</v>
      </c>
    </row>
    <row r="833" spans="1:15" x14ac:dyDescent="0.25">
      <c r="A833" s="10">
        <v>832</v>
      </c>
      <c r="B833" s="3" t="s">
        <v>1761</v>
      </c>
      <c r="C833" s="3" t="s">
        <v>1727</v>
      </c>
      <c r="D833" s="3" t="s">
        <v>1</v>
      </c>
      <c r="E833" s="3" t="s">
        <v>1762</v>
      </c>
      <c r="F833" s="1">
        <v>16.260000000000002</v>
      </c>
      <c r="G833" s="4">
        <v>70</v>
      </c>
      <c r="H833" s="1">
        <v>2.08</v>
      </c>
      <c r="I833" s="24">
        <f t="shared" si="12"/>
        <v>12.879998687207939</v>
      </c>
      <c r="J833" s="24" t="str">
        <f>VLOOKUP(I833,MAT_IND!C$6:D$12,2,TRUE)</f>
        <v>Algo Frío</v>
      </c>
      <c r="K833" s="11">
        <v>7</v>
      </c>
      <c r="L833" s="11" t="s">
        <v>5991</v>
      </c>
      <c r="M833" s="11">
        <v>2</v>
      </c>
      <c r="N833" s="11">
        <v>-74.179409239999998</v>
      </c>
      <c r="O833" s="12">
        <v>4.6302030969999999</v>
      </c>
    </row>
    <row r="834" spans="1:15" x14ac:dyDescent="0.25">
      <c r="A834" s="10">
        <v>833</v>
      </c>
      <c r="B834" s="3" t="s">
        <v>1763</v>
      </c>
      <c r="C834" s="3" t="s">
        <v>1727</v>
      </c>
      <c r="D834" s="3" t="s">
        <v>1</v>
      </c>
      <c r="E834" s="3" t="s">
        <v>1764</v>
      </c>
      <c r="F834" s="1">
        <v>16.260000000000002</v>
      </c>
      <c r="G834" s="4">
        <v>70</v>
      </c>
      <c r="H834" s="1">
        <v>2.08</v>
      </c>
      <c r="I834" s="24">
        <f t="shared" si="12"/>
        <v>12.879998687207939</v>
      </c>
      <c r="J834" s="24" t="str">
        <f>VLOOKUP(I834,MAT_IND!C$6:D$12,2,TRUE)</f>
        <v>Algo Frío</v>
      </c>
      <c r="K834" s="11">
        <v>7</v>
      </c>
      <c r="L834" s="11" t="s">
        <v>5991</v>
      </c>
      <c r="M834" s="11">
        <v>2</v>
      </c>
      <c r="N834" s="11">
        <v>-74.184476930000002</v>
      </c>
      <c r="O834" s="12">
        <v>4.6277181609999998</v>
      </c>
    </row>
    <row r="835" spans="1:15" x14ac:dyDescent="0.25">
      <c r="A835" s="10">
        <v>834</v>
      </c>
      <c r="B835" s="3" t="s">
        <v>1765</v>
      </c>
      <c r="C835" s="3" t="s">
        <v>1727</v>
      </c>
      <c r="D835" s="3" t="s">
        <v>1</v>
      </c>
      <c r="E835" s="3" t="s">
        <v>1766</v>
      </c>
      <c r="F835" s="1">
        <v>16.260000000000002</v>
      </c>
      <c r="G835" s="4">
        <v>70</v>
      </c>
      <c r="H835" s="1">
        <v>1.91</v>
      </c>
      <c r="I835" s="24">
        <f t="shared" ref="I835:I898" si="13">(((33.5-F835)*(0.05+0.18*SQRT(H835)+(G835/160))))</f>
        <v>12.693207725923974</v>
      </c>
      <c r="J835" s="24" t="str">
        <f>VLOOKUP(I835,MAT_IND!C$6:D$12,2,TRUE)</f>
        <v>Algo Frío</v>
      </c>
      <c r="K835" s="11">
        <v>7</v>
      </c>
      <c r="L835" s="11" t="s">
        <v>5991</v>
      </c>
      <c r="M835" s="11">
        <v>2</v>
      </c>
      <c r="N835" s="11">
        <v>-74.200811759999993</v>
      </c>
      <c r="O835" s="12">
        <v>4.618359527</v>
      </c>
    </row>
    <row r="836" spans="1:15" x14ac:dyDescent="0.25">
      <c r="A836" s="10">
        <v>835</v>
      </c>
      <c r="B836" s="3" t="s">
        <v>1767</v>
      </c>
      <c r="C836" s="3" t="s">
        <v>1727</v>
      </c>
      <c r="D836" s="3" t="s">
        <v>1</v>
      </c>
      <c r="E836" s="3" t="s">
        <v>1768</v>
      </c>
      <c r="F836" s="1">
        <v>16.260000000000002</v>
      </c>
      <c r="G836" s="4">
        <v>70</v>
      </c>
      <c r="H836" s="1">
        <v>2.08</v>
      </c>
      <c r="I836" s="24">
        <f t="shared" si="13"/>
        <v>12.879998687207939</v>
      </c>
      <c r="J836" s="24" t="str">
        <f>VLOOKUP(I836,MAT_IND!C$6:D$12,2,TRUE)</f>
        <v>Algo Frío</v>
      </c>
      <c r="K836" s="11">
        <v>7</v>
      </c>
      <c r="L836" s="11" t="s">
        <v>5991</v>
      </c>
      <c r="M836" s="11">
        <v>2</v>
      </c>
      <c r="N836" s="11">
        <v>-74.181325619999996</v>
      </c>
      <c r="O836" s="12">
        <v>4.6335605040000001</v>
      </c>
    </row>
    <row r="837" spans="1:15" x14ac:dyDescent="0.25">
      <c r="A837" s="10">
        <v>836</v>
      </c>
      <c r="B837" s="3" t="s">
        <v>1769</v>
      </c>
      <c r="C837" s="3" t="s">
        <v>1727</v>
      </c>
      <c r="D837" s="3" t="s">
        <v>1</v>
      </c>
      <c r="E837" s="3" t="s">
        <v>1358</v>
      </c>
      <c r="F837" s="1">
        <v>16.260000000000002</v>
      </c>
      <c r="G837" s="4">
        <v>70</v>
      </c>
      <c r="H837" s="1">
        <v>2.08</v>
      </c>
      <c r="I837" s="24">
        <f t="shared" si="13"/>
        <v>12.879998687207939</v>
      </c>
      <c r="J837" s="24" t="str">
        <f>VLOOKUP(I837,MAT_IND!C$6:D$12,2,TRUE)</f>
        <v>Algo Frío</v>
      </c>
      <c r="K837" s="11">
        <v>7</v>
      </c>
      <c r="L837" s="11" t="s">
        <v>5991</v>
      </c>
      <c r="M837" s="11">
        <v>2</v>
      </c>
      <c r="N837" s="11">
        <v>-74.187265920000002</v>
      </c>
      <c r="O837" s="12">
        <v>4.6221179970000001</v>
      </c>
    </row>
    <row r="838" spans="1:15" x14ac:dyDescent="0.25">
      <c r="A838" s="10">
        <v>837</v>
      </c>
      <c r="B838" s="3" t="s">
        <v>1770</v>
      </c>
      <c r="C838" s="3" t="s">
        <v>1727</v>
      </c>
      <c r="D838" s="3" t="s">
        <v>1</v>
      </c>
      <c r="E838" s="3" t="s">
        <v>1771</v>
      </c>
      <c r="F838" s="1">
        <v>16.260000000000002</v>
      </c>
      <c r="G838" s="4">
        <v>70</v>
      </c>
      <c r="H838" s="1">
        <v>2.08</v>
      </c>
      <c r="I838" s="24">
        <f t="shared" si="13"/>
        <v>12.879998687207939</v>
      </c>
      <c r="J838" s="24" t="str">
        <f>VLOOKUP(I838,MAT_IND!C$6:D$12,2,TRUE)</f>
        <v>Algo Frío</v>
      </c>
      <c r="K838" s="11">
        <v>7</v>
      </c>
      <c r="L838" s="11" t="s">
        <v>5991</v>
      </c>
      <c r="M838" s="11">
        <v>2</v>
      </c>
      <c r="N838" s="11">
        <v>-74.1786101</v>
      </c>
      <c r="O838" s="12">
        <v>4.6233979249999999</v>
      </c>
    </row>
    <row r="839" spans="1:15" x14ac:dyDescent="0.25">
      <c r="A839" s="10">
        <v>838</v>
      </c>
      <c r="B839" s="3" t="s">
        <v>1772</v>
      </c>
      <c r="C839" s="3" t="s">
        <v>1727</v>
      </c>
      <c r="D839" s="3" t="s">
        <v>1</v>
      </c>
      <c r="E839" s="3" t="s">
        <v>1773</v>
      </c>
      <c r="F839" s="1">
        <v>16.260000000000002</v>
      </c>
      <c r="G839" s="4">
        <v>70</v>
      </c>
      <c r="H839" s="1">
        <v>1.91</v>
      </c>
      <c r="I839" s="24">
        <f t="shared" si="13"/>
        <v>12.693207725923974</v>
      </c>
      <c r="J839" s="24" t="str">
        <f>VLOOKUP(I839,MAT_IND!C$6:D$12,2,TRUE)</f>
        <v>Algo Frío</v>
      </c>
      <c r="K839" s="11">
        <v>7</v>
      </c>
      <c r="L839" s="11" t="s">
        <v>5991</v>
      </c>
      <c r="M839" s="11">
        <v>2</v>
      </c>
      <c r="N839" s="11">
        <v>-74.19428997</v>
      </c>
      <c r="O839" s="12">
        <v>4.6227125610000002</v>
      </c>
    </row>
    <row r="840" spans="1:15" x14ac:dyDescent="0.25">
      <c r="A840" s="10">
        <v>839</v>
      </c>
      <c r="B840" s="3" t="s">
        <v>1774</v>
      </c>
      <c r="C840" s="3" t="s">
        <v>1727</v>
      </c>
      <c r="D840" s="3" t="s">
        <v>1</v>
      </c>
      <c r="E840" s="3" t="s">
        <v>1775</v>
      </c>
      <c r="F840" s="1">
        <v>16.260000000000002</v>
      </c>
      <c r="G840" s="4">
        <v>70</v>
      </c>
      <c r="H840" s="1">
        <v>2.08</v>
      </c>
      <c r="I840" s="24">
        <f t="shared" si="13"/>
        <v>12.879998687207939</v>
      </c>
      <c r="J840" s="24" t="str">
        <f>VLOOKUP(I840,MAT_IND!C$6:D$12,2,TRUE)</f>
        <v>Algo Frío</v>
      </c>
      <c r="K840" s="11">
        <v>7</v>
      </c>
      <c r="L840" s="11" t="s">
        <v>5991</v>
      </c>
      <c r="M840" s="11">
        <v>2</v>
      </c>
      <c r="N840" s="11">
        <v>-74.188485700000001</v>
      </c>
      <c r="O840" s="12">
        <v>4.6221231420000004</v>
      </c>
    </row>
    <row r="841" spans="1:15" x14ac:dyDescent="0.25">
      <c r="A841" s="10">
        <v>840</v>
      </c>
      <c r="B841" s="3" t="s">
        <v>1776</v>
      </c>
      <c r="C841" s="3" t="s">
        <v>1727</v>
      </c>
      <c r="D841" s="3" t="s">
        <v>1</v>
      </c>
      <c r="E841" s="3" t="s">
        <v>1777</v>
      </c>
      <c r="F841" s="1">
        <v>16.260000000000002</v>
      </c>
      <c r="G841" s="4">
        <v>70</v>
      </c>
      <c r="H841" s="1">
        <v>1.91</v>
      </c>
      <c r="I841" s="24">
        <f t="shared" si="13"/>
        <v>12.693207725923974</v>
      </c>
      <c r="J841" s="24" t="str">
        <f>VLOOKUP(I841,MAT_IND!C$6:D$12,2,TRUE)</f>
        <v>Algo Frío</v>
      </c>
      <c r="K841" s="11">
        <v>7</v>
      </c>
      <c r="L841" s="11" t="s">
        <v>5991</v>
      </c>
      <c r="M841" s="11">
        <v>2</v>
      </c>
      <c r="N841" s="11">
        <v>-74.195051989999996</v>
      </c>
      <c r="O841" s="12">
        <v>4.6226477460000002</v>
      </c>
    </row>
    <row r="842" spans="1:15" x14ac:dyDescent="0.25">
      <c r="A842" s="10">
        <v>841</v>
      </c>
      <c r="B842" s="3" t="s">
        <v>1778</v>
      </c>
      <c r="C842" s="3" t="s">
        <v>1727</v>
      </c>
      <c r="D842" s="3" t="s">
        <v>1</v>
      </c>
      <c r="E842" s="3" t="s">
        <v>1756</v>
      </c>
      <c r="F842" s="1">
        <v>16.260000000000002</v>
      </c>
      <c r="G842" s="4">
        <v>70</v>
      </c>
      <c r="H842" s="1">
        <v>2.08</v>
      </c>
      <c r="I842" s="24">
        <f t="shared" si="13"/>
        <v>12.879998687207939</v>
      </c>
      <c r="J842" s="24" t="str">
        <f>VLOOKUP(I842,MAT_IND!C$6:D$12,2,TRUE)</f>
        <v>Algo Frío</v>
      </c>
      <c r="K842" s="11">
        <v>7</v>
      </c>
      <c r="L842" s="11" t="s">
        <v>5991</v>
      </c>
      <c r="M842" s="11">
        <v>2</v>
      </c>
      <c r="N842" s="11">
        <v>-74.178410389999996</v>
      </c>
      <c r="O842" s="12">
        <v>4.6242064779999996</v>
      </c>
    </row>
    <row r="843" spans="1:15" x14ac:dyDescent="0.25">
      <c r="A843" s="10">
        <v>842</v>
      </c>
      <c r="B843" s="3" t="s">
        <v>1779</v>
      </c>
      <c r="C843" s="3" t="s">
        <v>1727</v>
      </c>
      <c r="D843" s="3" t="s">
        <v>1</v>
      </c>
      <c r="E843" s="3" t="s">
        <v>1780</v>
      </c>
      <c r="F843" s="1">
        <v>16.260000000000002</v>
      </c>
      <c r="G843" s="4">
        <v>70</v>
      </c>
      <c r="H843" s="1">
        <v>1.91</v>
      </c>
      <c r="I843" s="24">
        <f t="shared" si="13"/>
        <v>12.693207725923974</v>
      </c>
      <c r="J843" s="24" t="str">
        <f>VLOOKUP(I843,MAT_IND!C$6:D$12,2,TRUE)</f>
        <v>Algo Frío</v>
      </c>
      <c r="K843" s="11">
        <v>7</v>
      </c>
      <c r="L843" s="11" t="s">
        <v>5991</v>
      </c>
      <c r="M843" s="11">
        <v>2</v>
      </c>
      <c r="N843" s="11">
        <v>-74.196615030000004</v>
      </c>
      <c r="O843" s="12">
        <v>4.6260151990000002</v>
      </c>
    </row>
    <row r="844" spans="1:15" x14ac:dyDescent="0.25">
      <c r="A844" s="10">
        <v>843</v>
      </c>
      <c r="B844" s="3" t="s">
        <v>1781</v>
      </c>
      <c r="C844" s="3" t="s">
        <v>1727</v>
      </c>
      <c r="D844" s="3" t="s">
        <v>1</v>
      </c>
      <c r="E844" s="3" t="s">
        <v>1756</v>
      </c>
      <c r="F844" s="1">
        <v>16.260000000000002</v>
      </c>
      <c r="G844" s="4">
        <v>70</v>
      </c>
      <c r="H844" s="1">
        <v>2.08</v>
      </c>
      <c r="I844" s="24">
        <f t="shared" si="13"/>
        <v>12.879998687207939</v>
      </c>
      <c r="J844" s="24" t="str">
        <f>VLOOKUP(I844,MAT_IND!C$6:D$12,2,TRUE)</f>
        <v>Algo Frío</v>
      </c>
      <c r="K844" s="11">
        <v>7</v>
      </c>
      <c r="L844" s="11" t="s">
        <v>5991</v>
      </c>
      <c r="M844" s="11">
        <v>2</v>
      </c>
      <c r="N844" s="11">
        <v>-74.181680450000002</v>
      </c>
      <c r="O844" s="12">
        <v>4.6259413240000002</v>
      </c>
    </row>
    <row r="845" spans="1:15" x14ac:dyDescent="0.25">
      <c r="A845" s="10">
        <v>844</v>
      </c>
      <c r="B845" s="3" t="s">
        <v>1782</v>
      </c>
      <c r="C845" s="3" t="s">
        <v>1727</v>
      </c>
      <c r="D845" s="3" t="s">
        <v>1</v>
      </c>
      <c r="E845" s="3" t="s">
        <v>1783</v>
      </c>
      <c r="F845" s="1">
        <v>16.260000000000002</v>
      </c>
      <c r="G845" s="4">
        <v>70</v>
      </c>
      <c r="H845" s="1">
        <v>1.91</v>
      </c>
      <c r="I845" s="24">
        <f t="shared" si="13"/>
        <v>12.693207725923974</v>
      </c>
      <c r="J845" s="24" t="str">
        <f>VLOOKUP(I845,MAT_IND!C$6:D$12,2,TRUE)</f>
        <v>Algo Frío</v>
      </c>
      <c r="K845" s="11">
        <v>7</v>
      </c>
      <c r="L845" s="11" t="s">
        <v>5991</v>
      </c>
      <c r="M845" s="11">
        <v>2</v>
      </c>
      <c r="N845" s="11">
        <v>-74.194541479999998</v>
      </c>
      <c r="O845" s="12">
        <v>4.628372089</v>
      </c>
    </row>
    <row r="846" spans="1:15" x14ac:dyDescent="0.25">
      <c r="A846" s="10">
        <v>845</v>
      </c>
      <c r="B846" s="3" t="s">
        <v>1784</v>
      </c>
      <c r="C846" s="3" t="s">
        <v>1727</v>
      </c>
      <c r="D846" s="3" t="s">
        <v>1</v>
      </c>
      <c r="E846" s="3" t="s">
        <v>1785</v>
      </c>
      <c r="F846" s="1">
        <v>16.260000000000002</v>
      </c>
      <c r="G846" s="4">
        <v>70</v>
      </c>
      <c r="H846" s="1">
        <v>2.08</v>
      </c>
      <c r="I846" s="24">
        <f t="shared" si="13"/>
        <v>12.879998687207939</v>
      </c>
      <c r="J846" s="24" t="str">
        <f>VLOOKUP(I846,MAT_IND!C$6:D$12,2,TRUE)</f>
        <v>Algo Frío</v>
      </c>
      <c r="K846" s="11">
        <v>7</v>
      </c>
      <c r="L846" s="11" t="s">
        <v>5991</v>
      </c>
      <c r="M846" s="11">
        <v>2</v>
      </c>
      <c r="N846" s="11">
        <v>-74.180157570000006</v>
      </c>
      <c r="O846" s="12">
        <v>4.6319332539999998</v>
      </c>
    </row>
    <row r="847" spans="1:15" x14ac:dyDescent="0.25">
      <c r="A847" s="10">
        <v>846</v>
      </c>
      <c r="B847" s="3" t="s">
        <v>1786</v>
      </c>
      <c r="C847" s="3" t="s">
        <v>1727</v>
      </c>
      <c r="D847" s="3" t="s">
        <v>1</v>
      </c>
      <c r="E847" s="3" t="s">
        <v>1787</v>
      </c>
      <c r="F847" s="1">
        <v>16.260000000000002</v>
      </c>
      <c r="G847" s="4">
        <v>70</v>
      </c>
      <c r="H847" s="1">
        <v>1.91</v>
      </c>
      <c r="I847" s="24">
        <f t="shared" si="13"/>
        <v>12.693207725923974</v>
      </c>
      <c r="J847" s="24" t="str">
        <f>VLOOKUP(I847,MAT_IND!C$6:D$12,2,TRUE)</f>
        <v>Algo Frío</v>
      </c>
      <c r="K847" s="11">
        <v>7</v>
      </c>
      <c r="L847" s="11" t="s">
        <v>5991</v>
      </c>
      <c r="M847" s="11">
        <v>2</v>
      </c>
      <c r="N847" s="11">
        <v>-74.185488269999993</v>
      </c>
      <c r="O847" s="12">
        <v>4.6310380909999997</v>
      </c>
    </row>
    <row r="848" spans="1:15" x14ac:dyDescent="0.25">
      <c r="A848" s="10">
        <v>847</v>
      </c>
      <c r="B848" s="3" t="s">
        <v>1788</v>
      </c>
      <c r="C848" s="3" t="s">
        <v>1727</v>
      </c>
      <c r="D848" s="3" t="s">
        <v>1</v>
      </c>
      <c r="E848" s="3" t="s">
        <v>1789</v>
      </c>
      <c r="F848" s="1">
        <v>16.260000000000002</v>
      </c>
      <c r="G848" s="4">
        <v>70</v>
      </c>
      <c r="H848" s="1">
        <v>1.91</v>
      </c>
      <c r="I848" s="24">
        <f t="shared" si="13"/>
        <v>12.693207725923974</v>
      </c>
      <c r="J848" s="24" t="str">
        <f>VLOOKUP(I848,MAT_IND!C$6:D$12,2,TRUE)</f>
        <v>Algo Frío</v>
      </c>
      <c r="K848" s="11">
        <v>7</v>
      </c>
      <c r="L848" s="11" t="s">
        <v>5991</v>
      </c>
      <c r="M848" s="11">
        <v>2</v>
      </c>
      <c r="N848" s="11">
        <v>-74.188964819999995</v>
      </c>
      <c r="O848" s="12">
        <v>4.6291830909999998</v>
      </c>
    </row>
    <row r="849" spans="1:15" x14ac:dyDescent="0.25">
      <c r="A849" s="10">
        <v>848</v>
      </c>
      <c r="B849" s="3" t="s">
        <v>1790</v>
      </c>
      <c r="C849" s="3" t="s">
        <v>1727</v>
      </c>
      <c r="D849" s="3" t="s">
        <v>1</v>
      </c>
      <c r="E849" s="3" t="s">
        <v>1791</v>
      </c>
      <c r="F849" s="1">
        <v>16.260000000000002</v>
      </c>
      <c r="G849" s="4">
        <v>70</v>
      </c>
      <c r="H849" s="1">
        <v>2.08</v>
      </c>
      <c r="I849" s="24">
        <f t="shared" si="13"/>
        <v>12.879998687207939</v>
      </c>
      <c r="J849" s="24" t="str">
        <f>VLOOKUP(I849,MAT_IND!C$6:D$12,2,TRUE)</f>
        <v>Algo Frío</v>
      </c>
      <c r="K849" s="11">
        <v>7</v>
      </c>
      <c r="L849" s="11" t="s">
        <v>5991</v>
      </c>
      <c r="M849" s="11">
        <v>2</v>
      </c>
      <c r="N849" s="11">
        <v>-74.18842712</v>
      </c>
      <c r="O849" s="12">
        <v>4.6190116679999997</v>
      </c>
    </row>
    <row r="850" spans="1:15" x14ac:dyDescent="0.25">
      <c r="A850" s="10">
        <v>849</v>
      </c>
      <c r="B850" s="3" t="s">
        <v>1792</v>
      </c>
      <c r="C850" s="3" t="s">
        <v>1727</v>
      </c>
      <c r="D850" s="3" t="s">
        <v>1</v>
      </c>
      <c r="E850" s="3" t="s">
        <v>1793</v>
      </c>
      <c r="F850" s="1">
        <v>16.260000000000002</v>
      </c>
      <c r="G850" s="4">
        <v>70</v>
      </c>
      <c r="H850" s="1">
        <v>2.08</v>
      </c>
      <c r="I850" s="24">
        <f t="shared" si="13"/>
        <v>12.879998687207939</v>
      </c>
      <c r="J850" s="24" t="str">
        <f>VLOOKUP(I850,MAT_IND!C$6:D$12,2,TRUE)</f>
        <v>Algo Frío</v>
      </c>
      <c r="K850" s="11">
        <v>7</v>
      </c>
      <c r="L850" s="11" t="s">
        <v>5991</v>
      </c>
      <c r="M850" s="11">
        <v>2</v>
      </c>
      <c r="N850" s="11">
        <v>-74.18186695</v>
      </c>
      <c r="O850" s="12">
        <v>4.6222686389999996</v>
      </c>
    </row>
    <row r="851" spans="1:15" x14ac:dyDescent="0.25">
      <c r="A851" s="10">
        <v>850</v>
      </c>
      <c r="B851" s="3" t="s">
        <v>1794</v>
      </c>
      <c r="C851" s="3" t="s">
        <v>1727</v>
      </c>
      <c r="D851" s="3" t="s">
        <v>1</v>
      </c>
      <c r="E851" s="3" t="s">
        <v>1795</v>
      </c>
      <c r="F851" s="1">
        <v>16.260000000000002</v>
      </c>
      <c r="G851" s="4">
        <v>70</v>
      </c>
      <c r="H851" s="1">
        <v>2.08</v>
      </c>
      <c r="I851" s="24">
        <f t="shared" si="13"/>
        <v>12.879998687207939</v>
      </c>
      <c r="J851" s="24" t="str">
        <f>VLOOKUP(I851,MAT_IND!C$6:D$12,2,TRUE)</f>
        <v>Algo Frío</v>
      </c>
      <c r="K851" s="11">
        <v>7</v>
      </c>
      <c r="L851" s="11" t="s">
        <v>5991</v>
      </c>
      <c r="M851" s="11">
        <v>2</v>
      </c>
      <c r="N851" s="11">
        <v>-74.185134340000005</v>
      </c>
      <c r="O851" s="12">
        <v>4.6290937970000003</v>
      </c>
    </row>
    <row r="852" spans="1:15" x14ac:dyDescent="0.25">
      <c r="A852" s="10">
        <v>851</v>
      </c>
      <c r="B852" s="3" t="s">
        <v>1796</v>
      </c>
      <c r="C852" s="3" t="s">
        <v>1727</v>
      </c>
      <c r="D852" s="3" t="s">
        <v>1</v>
      </c>
      <c r="E852" s="3" t="s">
        <v>1797</v>
      </c>
      <c r="F852" s="1">
        <v>16.260000000000002</v>
      </c>
      <c r="G852" s="4">
        <v>70</v>
      </c>
      <c r="H852" s="1">
        <v>2.08</v>
      </c>
      <c r="I852" s="24">
        <f t="shared" si="13"/>
        <v>12.879998687207939</v>
      </c>
      <c r="J852" s="24" t="str">
        <f>VLOOKUP(I852,MAT_IND!C$6:D$12,2,TRUE)</f>
        <v>Algo Frío</v>
      </c>
      <c r="K852" s="11">
        <v>7</v>
      </c>
      <c r="L852" s="11" t="s">
        <v>5991</v>
      </c>
      <c r="M852" s="11">
        <v>2</v>
      </c>
      <c r="N852" s="11">
        <v>-74.180820389999994</v>
      </c>
      <c r="O852" s="12">
        <v>4.6192879920000003</v>
      </c>
    </row>
    <row r="853" spans="1:15" x14ac:dyDescent="0.25">
      <c r="A853" s="10">
        <v>852</v>
      </c>
      <c r="B853" s="3" t="s">
        <v>1798</v>
      </c>
      <c r="C853" s="3" t="s">
        <v>1727</v>
      </c>
      <c r="D853" s="3" t="s">
        <v>1</v>
      </c>
      <c r="E853" s="3" t="s">
        <v>1799</v>
      </c>
      <c r="F853" s="1">
        <v>16.260000000000002</v>
      </c>
      <c r="G853" s="4">
        <v>70</v>
      </c>
      <c r="H853" s="1">
        <v>2.08</v>
      </c>
      <c r="I853" s="24">
        <f t="shared" si="13"/>
        <v>12.879998687207939</v>
      </c>
      <c r="J853" s="24" t="str">
        <f>VLOOKUP(I853,MAT_IND!C$6:D$12,2,TRUE)</f>
        <v>Algo Frío</v>
      </c>
      <c r="K853" s="11">
        <v>7</v>
      </c>
      <c r="L853" s="11" t="s">
        <v>5991</v>
      </c>
      <c r="M853" s="11">
        <v>2</v>
      </c>
      <c r="N853" s="11">
        <v>-74.180754059999998</v>
      </c>
      <c r="O853" s="12">
        <v>4.6203750320000001</v>
      </c>
    </row>
    <row r="854" spans="1:15" x14ac:dyDescent="0.25">
      <c r="A854" s="10">
        <v>853</v>
      </c>
      <c r="B854" s="3" t="s">
        <v>1800</v>
      </c>
      <c r="C854" s="3" t="s">
        <v>1727</v>
      </c>
      <c r="D854" s="3" t="s">
        <v>1</v>
      </c>
      <c r="E854" s="3" t="s">
        <v>1801</v>
      </c>
      <c r="F854" s="1">
        <v>16.260000000000002</v>
      </c>
      <c r="G854" s="4">
        <v>70</v>
      </c>
      <c r="H854" s="1">
        <v>2.08</v>
      </c>
      <c r="I854" s="24">
        <f t="shared" si="13"/>
        <v>12.879998687207939</v>
      </c>
      <c r="J854" s="24" t="str">
        <f>VLOOKUP(I854,MAT_IND!C$6:D$12,2,TRUE)</f>
        <v>Algo Frío</v>
      </c>
      <c r="K854" s="11">
        <v>7</v>
      </c>
      <c r="L854" s="11" t="s">
        <v>5991</v>
      </c>
      <c r="M854" s="11">
        <v>2</v>
      </c>
      <c r="N854" s="11">
        <v>-74.177064529999996</v>
      </c>
      <c r="O854" s="12">
        <v>4.6245316929999998</v>
      </c>
    </row>
    <row r="855" spans="1:15" x14ac:dyDescent="0.25">
      <c r="A855" s="10">
        <v>854</v>
      </c>
      <c r="B855" s="3" t="s">
        <v>1802</v>
      </c>
      <c r="C855" s="3" t="s">
        <v>1727</v>
      </c>
      <c r="D855" s="3" t="s">
        <v>1</v>
      </c>
      <c r="E855" s="3" t="s">
        <v>1803</v>
      </c>
      <c r="F855" s="1">
        <v>16.260000000000002</v>
      </c>
      <c r="G855" s="4">
        <v>70</v>
      </c>
      <c r="H855" s="1">
        <v>2.08</v>
      </c>
      <c r="I855" s="24">
        <f t="shared" si="13"/>
        <v>12.879998687207939</v>
      </c>
      <c r="J855" s="24" t="str">
        <f>VLOOKUP(I855,MAT_IND!C$6:D$12,2,TRUE)</f>
        <v>Algo Frío</v>
      </c>
      <c r="K855" s="11">
        <v>7</v>
      </c>
      <c r="L855" s="11" t="s">
        <v>5991</v>
      </c>
      <c r="M855" s="11">
        <v>2</v>
      </c>
      <c r="N855" s="11">
        <v>-74.189381650000001</v>
      </c>
      <c r="O855" s="12">
        <v>4.6186332940000003</v>
      </c>
    </row>
    <row r="856" spans="1:15" x14ac:dyDescent="0.25">
      <c r="A856" s="10">
        <v>855</v>
      </c>
      <c r="B856" s="3" t="s">
        <v>1804</v>
      </c>
      <c r="C856" s="3" t="s">
        <v>1727</v>
      </c>
      <c r="D856" s="3" t="s">
        <v>1</v>
      </c>
      <c r="E856" s="3" t="s">
        <v>1805</v>
      </c>
      <c r="F856" s="1">
        <v>16.260000000000002</v>
      </c>
      <c r="G856" s="4">
        <v>70</v>
      </c>
      <c r="H856" s="1">
        <v>1.91</v>
      </c>
      <c r="I856" s="24">
        <f t="shared" si="13"/>
        <v>12.693207725923974</v>
      </c>
      <c r="J856" s="24" t="str">
        <f>VLOOKUP(I856,MAT_IND!C$6:D$12,2,TRUE)</f>
        <v>Algo Frío</v>
      </c>
      <c r="K856" s="11">
        <v>7</v>
      </c>
      <c r="L856" s="11" t="s">
        <v>5991</v>
      </c>
      <c r="M856" s="11">
        <v>2</v>
      </c>
      <c r="N856" s="11">
        <v>-74.195668699999999</v>
      </c>
      <c r="O856" s="12">
        <v>4.6261025169999996</v>
      </c>
    </row>
    <row r="857" spans="1:15" x14ac:dyDescent="0.25">
      <c r="A857" s="10">
        <v>856</v>
      </c>
      <c r="B857" s="3" t="s">
        <v>1806</v>
      </c>
      <c r="C857" s="3" t="s">
        <v>1727</v>
      </c>
      <c r="D857" s="3" t="s">
        <v>1</v>
      </c>
      <c r="E857" s="3" t="s">
        <v>1807</v>
      </c>
      <c r="F857" s="1">
        <v>16.260000000000002</v>
      </c>
      <c r="G857" s="4">
        <v>70</v>
      </c>
      <c r="H857" s="1">
        <v>1.91</v>
      </c>
      <c r="I857" s="24">
        <f t="shared" si="13"/>
        <v>12.693207725923974</v>
      </c>
      <c r="J857" s="24" t="str">
        <f>VLOOKUP(I857,MAT_IND!C$6:D$12,2,TRUE)</f>
        <v>Algo Frío</v>
      </c>
      <c r="K857" s="11">
        <v>7</v>
      </c>
      <c r="L857" s="11" t="s">
        <v>5991</v>
      </c>
      <c r="M857" s="11">
        <v>2</v>
      </c>
      <c r="N857" s="11">
        <v>-74.20245396</v>
      </c>
      <c r="O857" s="12">
        <v>4.6245934980000003</v>
      </c>
    </row>
    <row r="858" spans="1:15" x14ac:dyDescent="0.25">
      <c r="A858" s="10">
        <v>857</v>
      </c>
      <c r="B858" s="3" t="s">
        <v>1808</v>
      </c>
      <c r="C858" s="3" t="s">
        <v>1727</v>
      </c>
      <c r="D858" s="3" t="s">
        <v>1</v>
      </c>
      <c r="E858" s="3" t="s">
        <v>1809</v>
      </c>
      <c r="F858" s="1">
        <v>16.260000000000002</v>
      </c>
      <c r="G858" s="4">
        <v>70</v>
      </c>
      <c r="H858" s="1">
        <v>1.91</v>
      </c>
      <c r="I858" s="24">
        <f t="shared" si="13"/>
        <v>12.693207725923974</v>
      </c>
      <c r="J858" s="24" t="str">
        <f>VLOOKUP(I858,MAT_IND!C$6:D$12,2,TRUE)</f>
        <v>Algo Frío</v>
      </c>
      <c r="K858" s="11">
        <v>7</v>
      </c>
      <c r="L858" s="11" t="s">
        <v>5991</v>
      </c>
      <c r="M858" s="11">
        <v>2</v>
      </c>
      <c r="N858" s="11">
        <v>-74.199889749999997</v>
      </c>
      <c r="O858" s="12">
        <v>4.6201845710000002</v>
      </c>
    </row>
    <row r="859" spans="1:15" x14ac:dyDescent="0.25">
      <c r="A859" s="10">
        <v>858</v>
      </c>
      <c r="B859" s="3" t="s">
        <v>1810</v>
      </c>
      <c r="C859" s="3" t="s">
        <v>1727</v>
      </c>
      <c r="D859" s="3" t="s">
        <v>1</v>
      </c>
      <c r="E859" s="3" t="s">
        <v>1811</v>
      </c>
      <c r="F859" s="1">
        <v>16.260000000000002</v>
      </c>
      <c r="G859" s="4">
        <v>70</v>
      </c>
      <c r="H859" s="1">
        <v>1.91</v>
      </c>
      <c r="I859" s="24">
        <f t="shared" si="13"/>
        <v>12.693207725923974</v>
      </c>
      <c r="J859" s="24" t="str">
        <f>VLOOKUP(I859,MAT_IND!C$6:D$12,2,TRUE)</f>
        <v>Algo Frío</v>
      </c>
      <c r="K859" s="11">
        <v>7</v>
      </c>
      <c r="L859" s="11" t="s">
        <v>5991</v>
      </c>
      <c r="M859" s="11">
        <v>2</v>
      </c>
      <c r="N859" s="11">
        <v>-74.190461339999999</v>
      </c>
      <c r="O859" s="12">
        <v>4.6254834000000002</v>
      </c>
    </row>
    <row r="860" spans="1:15" x14ac:dyDescent="0.25">
      <c r="A860" s="10">
        <v>859</v>
      </c>
      <c r="B860" s="3" t="s">
        <v>1812</v>
      </c>
      <c r="C860" s="3" t="s">
        <v>1727</v>
      </c>
      <c r="D860" s="3" t="s">
        <v>1</v>
      </c>
      <c r="E860" s="3" t="s">
        <v>1813</v>
      </c>
      <c r="F860" s="1">
        <v>16.260000000000002</v>
      </c>
      <c r="G860" s="4">
        <v>70</v>
      </c>
      <c r="H860" s="1">
        <v>2.08</v>
      </c>
      <c r="I860" s="24">
        <f t="shared" si="13"/>
        <v>12.879998687207939</v>
      </c>
      <c r="J860" s="24" t="str">
        <f>VLOOKUP(I860,MAT_IND!C$6:D$12,2,TRUE)</f>
        <v>Algo Frío</v>
      </c>
      <c r="K860" s="11">
        <v>7</v>
      </c>
      <c r="L860" s="11" t="s">
        <v>5991</v>
      </c>
      <c r="M860" s="11">
        <v>2</v>
      </c>
      <c r="N860" s="11">
        <v>-74.178076439999998</v>
      </c>
      <c r="O860" s="12">
        <v>4.6289646859999998</v>
      </c>
    </row>
    <row r="861" spans="1:15" x14ac:dyDescent="0.25">
      <c r="A861" s="10">
        <v>860</v>
      </c>
      <c r="B861" s="3" t="s">
        <v>1814</v>
      </c>
      <c r="C861" s="3" t="s">
        <v>1727</v>
      </c>
      <c r="D861" s="3" t="s">
        <v>1</v>
      </c>
      <c r="E861" s="3" t="s">
        <v>1813</v>
      </c>
      <c r="F861" s="1">
        <v>16.260000000000002</v>
      </c>
      <c r="G861" s="4">
        <v>70</v>
      </c>
      <c r="H861" s="1">
        <v>2.08</v>
      </c>
      <c r="I861" s="24">
        <f t="shared" si="13"/>
        <v>12.879998687207939</v>
      </c>
      <c r="J861" s="24" t="str">
        <f>VLOOKUP(I861,MAT_IND!C$6:D$12,2,TRUE)</f>
        <v>Algo Frío</v>
      </c>
      <c r="K861" s="11">
        <v>7</v>
      </c>
      <c r="L861" s="11" t="s">
        <v>5991</v>
      </c>
      <c r="M861" s="11">
        <v>2</v>
      </c>
      <c r="N861" s="11">
        <v>-74.183464650000005</v>
      </c>
      <c r="O861" s="12">
        <v>4.6311571100000002</v>
      </c>
    </row>
    <row r="862" spans="1:15" x14ac:dyDescent="0.25">
      <c r="A862" s="10">
        <v>861</v>
      </c>
      <c r="B862" s="3" t="s">
        <v>1815</v>
      </c>
      <c r="C862" s="3" t="s">
        <v>1727</v>
      </c>
      <c r="D862" s="3" t="s">
        <v>1</v>
      </c>
      <c r="E862" s="3" t="s">
        <v>1816</v>
      </c>
      <c r="F862" s="1">
        <v>16.260000000000002</v>
      </c>
      <c r="G862" s="4">
        <v>70</v>
      </c>
      <c r="H862" s="1">
        <v>2.08</v>
      </c>
      <c r="I862" s="24">
        <f t="shared" si="13"/>
        <v>12.879998687207939</v>
      </c>
      <c r="J862" s="24" t="str">
        <f>VLOOKUP(I862,MAT_IND!C$6:D$12,2,TRUE)</f>
        <v>Algo Frío</v>
      </c>
      <c r="K862" s="11">
        <v>7</v>
      </c>
      <c r="L862" s="11" t="s">
        <v>5991</v>
      </c>
      <c r="M862" s="11">
        <v>2</v>
      </c>
      <c r="N862" s="11">
        <v>-74.185320919999995</v>
      </c>
      <c r="O862" s="12">
        <v>4.6174796200000001</v>
      </c>
    </row>
    <row r="863" spans="1:15" x14ac:dyDescent="0.25">
      <c r="A863" s="10">
        <v>862</v>
      </c>
      <c r="B863" s="3" t="s">
        <v>1817</v>
      </c>
      <c r="C863" s="3" t="s">
        <v>1727</v>
      </c>
      <c r="D863" s="3" t="s">
        <v>1</v>
      </c>
      <c r="E863" s="3" t="s">
        <v>1818</v>
      </c>
      <c r="F863" s="1">
        <v>16.260000000000002</v>
      </c>
      <c r="G863" s="4">
        <v>70</v>
      </c>
      <c r="H863" s="1">
        <v>1.91</v>
      </c>
      <c r="I863" s="24">
        <f t="shared" si="13"/>
        <v>12.693207725923974</v>
      </c>
      <c r="J863" s="24" t="str">
        <f>VLOOKUP(I863,MAT_IND!C$6:D$12,2,TRUE)</f>
        <v>Algo Frío</v>
      </c>
      <c r="K863" s="11">
        <v>7</v>
      </c>
      <c r="L863" s="11" t="s">
        <v>5991</v>
      </c>
      <c r="M863" s="11">
        <v>2</v>
      </c>
      <c r="N863" s="11">
        <v>-74.186829349999996</v>
      </c>
      <c r="O863" s="12">
        <v>4.6314669039999998</v>
      </c>
    </row>
    <row r="864" spans="1:15" x14ac:dyDescent="0.25">
      <c r="A864" s="10">
        <v>863</v>
      </c>
      <c r="B864" s="3" t="s">
        <v>1819</v>
      </c>
      <c r="C864" s="3" t="s">
        <v>1727</v>
      </c>
      <c r="D864" s="3" t="s">
        <v>1</v>
      </c>
      <c r="E864" s="3" t="s">
        <v>1820</v>
      </c>
      <c r="F864" s="1">
        <v>16.260000000000002</v>
      </c>
      <c r="G864" s="4">
        <v>70</v>
      </c>
      <c r="H864" s="1">
        <v>2.08</v>
      </c>
      <c r="I864" s="24">
        <f t="shared" si="13"/>
        <v>12.879998687207939</v>
      </c>
      <c r="J864" s="24" t="str">
        <f>VLOOKUP(I864,MAT_IND!C$6:D$12,2,TRUE)</f>
        <v>Algo Frío</v>
      </c>
      <c r="K864" s="11">
        <v>7</v>
      </c>
      <c r="L864" s="11" t="s">
        <v>5988</v>
      </c>
      <c r="M864" s="11">
        <v>2</v>
      </c>
      <c r="N864" s="11">
        <v>-74.197433739999994</v>
      </c>
      <c r="O864" s="12">
        <v>4.612536038</v>
      </c>
    </row>
    <row r="865" spans="1:15" x14ac:dyDescent="0.25">
      <c r="A865" s="10">
        <v>864</v>
      </c>
      <c r="B865" s="3" t="s">
        <v>1821</v>
      </c>
      <c r="C865" s="3" t="s">
        <v>1727</v>
      </c>
      <c r="D865" s="3" t="s">
        <v>1</v>
      </c>
      <c r="E865" s="3" t="s">
        <v>1822</v>
      </c>
      <c r="F865" s="1">
        <v>16.260000000000002</v>
      </c>
      <c r="G865" s="4">
        <v>70</v>
      </c>
      <c r="H865" s="1">
        <v>2.08</v>
      </c>
      <c r="I865" s="24">
        <f t="shared" si="13"/>
        <v>12.879998687207939</v>
      </c>
      <c r="J865" s="24" t="str">
        <f>VLOOKUP(I865,MAT_IND!C$6:D$12,2,TRUE)</f>
        <v>Algo Frío</v>
      </c>
      <c r="K865" s="11">
        <v>7</v>
      </c>
      <c r="L865" s="11" t="s">
        <v>5988</v>
      </c>
      <c r="M865" s="11">
        <v>2</v>
      </c>
      <c r="N865" s="11">
        <v>-74.188765200000006</v>
      </c>
      <c r="O865" s="12">
        <v>4.6005325480000003</v>
      </c>
    </row>
    <row r="866" spans="1:15" x14ac:dyDescent="0.25">
      <c r="A866" s="10">
        <v>865</v>
      </c>
      <c r="B866" s="3" t="s">
        <v>1823</v>
      </c>
      <c r="C866" s="3" t="s">
        <v>1727</v>
      </c>
      <c r="D866" s="3" t="s">
        <v>1</v>
      </c>
      <c r="E866" s="3" t="s">
        <v>1824</v>
      </c>
      <c r="F866" s="1">
        <v>16.260000000000002</v>
      </c>
      <c r="G866" s="4">
        <v>70</v>
      </c>
      <c r="H866" s="1">
        <v>2.08</v>
      </c>
      <c r="I866" s="24">
        <f t="shared" si="13"/>
        <v>12.879998687207939</v>
      </c>
      <c r="J866" s="24" t="str">
        <f>VLOOKUP(I866,MAT_IND!C$6:D$12,2,TRUE)</f>
        <v>Algo Frío</v>
      </c>
      <c r="K866" s="11">
        <v>7</v>
      </c>
      <c r="L866" s="11" t="s">
        <v>5988</v>
      </c>
      <c r="M866" s="11">
        <v>2</v>
      </c>
      <c r="N866" s="11">
        <v>-74.198243829999996</v>
      </c>
      <c r="O866" s="12">
        <v>4.6016954549999998</v>
      </c>
    </row>
    <row r="867" spans="1:15" x14ac:dyDescent="0.25">
      <c r="A867" s="10">
        <v>866</v>
      </c>
      <c r="B867" s="3" t="s">
        <v>1825</v>
      </c>
      <c r="C867" s="3" t="s">
        <v>1727</v>
      </c>
      <c r="D867" s="3" t="s">
        <v>1</v>
      </c>
      <c r="E867" s="3" t="s">
        <v>1826</v>
      </c>
      <c r="F867" s="1">
        <v>16.260000000000002</v>
      </c>
      <c r="G867" s="4">
        <v>70</v>
      </c>
      <c r="H867" s="1">
        <v>1.91</v>
      </c>
      <c r="I867" s="24">
        <f t="shared" si="13"/>
        <v>12.693207725923974</v>
      </c>
      <c r="J867" s="24" t="str">
        <f>VLOOKUP(I867,MAT_IND!C$6:D$12,2,TRUE)</f>
        <v>Algo Frío</v>
      </c>
      <c r="K867" s="11">
        <v>7</v>
      </c>
      <c r="L867" s="11" t="s">
        <v>5988</v>
      </c>
      <c r="M867" s="11">
        <v>2</v>
      </c>
      <c r="N867" s="11">
        <v>-74.201431229999997</v>
      </c>
      <c r="O867" s="12">
        <v>4.6086756089999996</v>
      </c>
    </row>
    <row r="868" spans="1:15" x14ac:dyDescent="0.25">
      <c r="A868" s="10">
        <v>867</v>
      </c>
      <c r="B868" s="3" t="s">
        <v>1827</v>
      </c>
      <c r="C868" s="3" t="s">
        <v>1727</v>
      </c>
      <c r="D868" s="3" t="s">
        <v>1</v>
      </c>
      <c r="E868" s="3" t="s">
        <v>1828</v>
      </c>
      <c r="F868" s="1">
        <v>16.260000000000002</v>
      </c>
      <c r="G868" s="4">
        <v>70</v>
      </c>
      <c r="H868" s="1">
        <v>2.08</v>
      </c>
      <c r="I868" s="24">
        <f t="shared" si="13"/>
        <v>12.879998687207939</v>
      </c>
      <c r="J868" s="24" t="str">
        <f>VLOOKUP(I868,MAT_IND!C$6:D$12,2,TRUE)</f>
        <v>Algo Frío</v>
      </c>
      <c r="K868" s="11">
        <v>7</v>
      </c>
      <c r="L868" s="11" t="s">
        <v>5988</v>
      </c>
      <c r="M868" s="11">
        <v>2</v>
      </c>
      <c r="N868" s="11">
        <v>-74.189467350000001</v>
      </c>
      <c r="O868" s="12">
        <v>4.6074686759999999</v>
      </c>
    </row>
    <row r="869" spans="1:15" x14ac:dyDescent="0.25">
      <c r="A869" s="10">
        <v>868</v>
      </c>
      <c r="B869" s="3" t="s">
        <v>1829</v>
      </c>
      <c r="C869" s="3" t="s">
        <v>1727</v>
      </c>
      <c r="D869" s="3" t="s">
        <v>1</v>
      </c>
      <c r="E869" s="3" t="s">
        <v>1828</v>
      </c>
      <c r="F869" s="1">
        <v>16.260000000000002</v>
      </c>
      <c r="G869" s="4">
        <v>70</v>
      </c>
      <c r="H869" s="1">
        <v>2.08</v>
      </c>
      <c r="I869" s="24">
        <f t="shared" si="13"/>
        <v>12.879998687207939</v>
      </c>
      <c r="J869" s="24" t="str">
        <f>VLOOKUP(I869,MAT_IND!C$6:D$12,2,TRUE)</f>
        <v>Algo Frío</v>
      </c>
      <c r="K869" s="11">
        <v>7</v>
      </c>
      <c r="L869" s="11" t="s">
        <v>5988</v>
      </c>
      <c r="M869" s="11">
        <v>2</v>
      </c>
      <c r="N869" s="11">
        <v>-74.189742659999993</v>
      </c>
      <c r="O869" s="12">
        <v>4.6091151930000001</v>
      </c>
    </row>
    <row r="870" spans="1:15" x14ac:dyDescent="0.25">
      <c r="A870" s="10">
        <v>869</v>
      </c>
      <c r="B870" s="3" t="s">
        <v>1830</v>
      </c>
      <c r="C870" s="3" t="s">
        <v>1727</v>
      </c>
      <c r="D870" s="3" t="s">
        <v>1</v>
      </c>
      <c r="E870" s="3" t="s">
        <v>1831</v>
      </c>
      <c r="F870" s="1">
        <v>16.260000000000002</v>
      </c>
      <c r="G870" s="4">
        <v>70</v>
      </c>
      <c r="H870" s="1">
        <v>2.08</v>
      </c>
      <c r="I870" s="24">
        <f t="shared" si="13"/>
        <v>12.879998687207939</v>
      </c>
      <c r="J870" s="24" t="str">
        <f>VLOOKUP(I870,MAT_IND!C$6:D$12,2,TRUE)</f>
        <v>Algo Frío</v>
      </c>
      <c r="K870" s="11">
        <v>7</v>
      </c>
      <c r="L870" s="11" t="s">
        <v>5988</v>
      </c>
      <c r="M870" s="11">
        <v>2</v>
      </c>
      <c r="N870" s="11">
        <v>-74.189952840000004</v>
      </c>
      <c r="O870" s="12">
        <v>4.6047711329999998</v>
      </c>
    </row>
    <row r="871" spans="1:15" x14ac:dyDescent="0.25">
      <c r="A871" s="10">
        <v>870</v>
      </c>
      <c r="B871" s="3" t="s">
        <v>1832</v>
      </c>
      <c r="C871" s="3" t="s">
        <v>1727</v>
      </c>
      <c r="D871" s="3" t="s">
        <v>1</v>
      </c>
      <c r="E871" s="3" t="s">
        <v>1831</v>
      </c>
      <c r="F871" s="1">
        <v>16.260000000000002</v>
      </c>
      <c r="G871" s="4">
        <v>70</v>
      </c>
      <c r="H871" s="1">
        <v>2.08</v>
      </c>
      <c r="I871" s="24">
        <f t="shared" si="13"/>
        <v>12.879998687207939</v>
      </c>
      <c r="J871" s="24" t="str">
        <f>VLOOKUP(I871,MAT_IND!C$6:D$12,2,TRUE)</f>
        <v>Algo Frío</v>
      </c>
      <c r="K871" s="11">
        <v>7</v>
      </c>
      <c r="L871" s="11" t="s">
        <v>5988</v>
      </c>
      <c r="M871" s="11">
        <v>2</v>
      </c>
      <c r="N871" s="11">
        <v>-74.191207340000005</v>
      </c>
      <c r="O871" s="12">
        <v>4.6050629379999997</v>
      </c>
    </row>
    <row r="872" spans="1:15" x14ac:dyDescent="0.25">
      <c r="A872" s="10">
        <v>871</v>
      </c>
      <c r="B872" s="3" t="s">
        <v>1833</v>
      </c>
      <c r="C872" s="3" t="s">
        <v>1727</v>
      </c>
      <c r="D872" s="3" t="s">
        <v>1</v>
      </c>
      <c r="E872" s="3" t="s">
        <v>1834</v>
      </c>
      <c r="F872" s="1">
        <v>16.260000000000002</v>
      </c>
      <c r="G872" s="4">
        <v>70</v>
      </c>
      <c r="H872" s="1">
        <v>2.08</v>
      </c>
      <c r="I872" s="24">
        <f t="shared" si="13"/>
        <v>12.879998687207939</v>
      </c>
      <c r="J872" s="24" t="str">
        <f>VLOOKUP(I872,MAT_IND!C$6:D$12,2,TRUE)</f>
        <v>Algo Frío</v>
      </c>
      <c r="K872" s="11">
        <v>7</v>
      </c>
      <c r="L872" s="11" t="s">
        <v>5988</v>
      </c>
      <c r="M872" s="11">
        <v>2</v>
      </c>
      <c r="N872" s="11">
        <v>-74.189000770000007</v>
      </c>
      <c r="O872" s="12">
        <v>4.6056925399999997</v>
      </c>
    </row>
    <row r="873" spans="1:15" x14ac:dyDescent="0.25">
      <c r="A873" s="10">
        <v>872</v>
      </c>
      <c r="B873" s="3" t="s">
        <v>1835</v>
      </c>
      <c r="C873" s="3" t="s">
        <v>1727</v>
      </c>
      <c r="D873" s="3" t="s">
        <v>1</v>
      </c>
      <c r="E873" s="3" t="s">
        <v>1836</v>
      </c>
      <c r="F873" s="1">
        <v>16.260000000000002</v>
      </c>
      <c r="G873" s="4">
        <v>70</v>
      </c>
      <c r="H873" s="1">
        <v>2.08</v>
      </c>
      <c r="I873" s="24">
        <f t="shared" si="13"/>
        <v>12.879998687207939</v>
      </c>
      <c r="J873" s="24" t="str">
        <f>VLOOKUP(I873,MAT_IND!C$6:D$12,2,TRUE)</f>
        <v>Algo Frío</v>
      </c>
      <c r="K873" s="11">
        <v>7</v>
      </c>
      <c r="L873" s="11" t="s">
        <v>5988</v>
      </c>
      <c r="M873" s="11">
        <v>2</v>
      </c>
      <c r="N873" s="11">
        <v>-74.185277439999993</v>
      </c>
      <c r="O873" s="12">
        <v>4.6001758229999998</v>
      </c>
    </row>
    <row r="874" spans="1:15" x14ac:dyDescent="0.25">
      <c r="A874" s="10">
        <v>873</v>
      </c>
      <c r="B874" s="3" t="s">
        <v>1837</v>
      </c>
      <c r="C874" s="3" t="s">
        <v>1727</v>
      </c>
      <c r="D874" s="3" t="s">
        <v>1</v>
      </c>
      <c r="E874" s="3" t="s">
        <v>1828</v>
      </c>
      <c r="F874" s="1">
        <v>16.260000000000002</v>
      </c>
      <c r="G874" s="4">
        <v>70</v>
      </c>
      <c r="H874" s="1">
        <v>2.08</v>
      </c>
      <c r="I874" s="24">
        <f t="shared" si="13"/>
        <v>12.879998687207939</v>
      </c>
      <c r="J874" s="24" t="str">
        <f>VLOOKUP(I874,MAT_IND!C$6:D$12,2,TRUE)</f>
        <v>Algo Frío</v>
      </c>
      <c r="K874" s="11">
        <v>7</v>
      </c>
      <c r="L874" s="11" t="s">
        <v>5988</v>
      </c>
      <c r="M874" s="11">
        <v>2</v>
      </c>
      <c r="N874" s="11">
        <v>-74.189149599999993</v>
      </c>
      <c r="O874" s="12">
        <v>4.6082228650000001</v>
      </c>
    </row>
    <row r="875" spans="1:15" x14ac:dyDescent="0.25">
      <c r="A875" s="10">
        <v>874</v>
      </c>
      <c r="B875" s="3" t="s">
        <v>1838</v>
      </c>
      <c r="C875" s="3" t="s">
        <v>1727</v>
      </c>
      <c r="D875" s="3" t="s">
        <v>1</v>
      </c>
      <c r="E875" s="3" t="s">
        <v>1824</v>
      </c>
      <c r="F875" s="1">
        <v>16.260000000000002</v>
      </c>
      <c r="G875" s="4">
        <v>70</v>
      </c>
      <c r="H875" s="1">
        <v>2.08</v>
      </c>
      <c r="I875" s="24">
        <f t="shared" si="13"/>
        <v>12.879998687207939</v>
      </c>
      <c r="J875" s="24" t="str">
        <f>VLOOKUP(I875,MAT_IND!C$6:D$12,2,TRUE)</f>
        <v>Algo Frío</v>
      </c>
      <c r="K875" s="11">
        <v>7</v>
      </c>
      <c r="L875" s="11" t="s">
        <v>5988</v>
      </c>
      <c r="M875" s="11">
        <v>2</v>
      </c>
      <c r="N875" s="11">
        <v>-74.194880879999999</v>
      </c>
      <c r="O875" s="12">
        <v>4.603156222</v>
      </c>
    </row>
    <row r="876" spans="1:15" x14ac:dyDescent="0.25">
      <c r="A876" s="10">
        <v>875</v>
      </c>
      <c r="B876" s="3" t="s">
        <v>1839</v>
      </c>
      <c r="C876" s="3" t="s">
        <v>1727</v>
      </c>
      <c r="D876" s="3" t="s">
        <v>1</v>
      </c>
      <c r="E876" s="3" t="s">
        <v>1840</v>
      </c>
      <c r="F876" s="1">
        <v>16.260000000000002</v>
      </c>
      <c r="G876" s="4">
        <v>70</v>
      </c>
      <c r="H876" s="1">
        <v>2.08</v>
      </c>
      <c r="I876" s="24">
        <f t="shared" si="13"/>
        <v>12.879998687207939</v>
      </c>
      <c r="J876" s="24" t="str">
        <f>VLOOKUP(I876,MAT_IND!C$6:D$12,2,TRUE)</f>
        <v>Algo Frío</v>
      </c>
      <c r="K876" s="11">
        <v>7</v>
      </c>
      <c r="L876" s="11" t="s">
        <v>5988</v>
      </c>
      <c r="M876" s="11">
        <v>2</v>
      </c>
      <c r="N876" s="11">
        <v>-74.200286449999993</v>
      </c>
      <c r="O876" s="12">
        <v>4.6059607429999998</v>
      </c>
    </row>
    <row r="877" spans="1:15" x14ac:dyDescent="0.25">
      <c r="A877" s="10">
        <v>876</v>
      </c>
      <c r="B877" s="3" t="s">
        <v>1841</v>
      </c>
      <c r="C877" s="3" t="s">
        <v>1727</v>
      </c>
      <c r="D877" s="3" t="s">
        <v>1</v>
      </c>
      <c r="E877" s="3" t="s">
        <v>1842</v>
      </c>
      <c r="F877" s="1">
        <v>16.260000000000002</v>
      </c>
      <c r="G877" s="4">
        <v>60</v>
      </c>
      <c r="H877" s="1">
        <v>2.08</v>
      </c>
      <c r="I877" s="24">
        <f t="shared" si="13"/>
        <v>11.802498687207938</v>
      </c>
      <c r="J877" s="24" t="str">
        <f>VLOOKUP(I877,MAT_IND!C$6:D$12,2,TRUE)</f>
        <v>Algo Frío</v>
      </c>
      <c r="K877" s="11">
        <v>7</v>
      </c>
      <c r="L877" s="11" t="s">
        <v>5988</v>
      </c>
      <c r="M877" s="11">
        <v>2</v>
      </c>
      <c r="N877" s="11">
        <v>-74.181917490000004</v>
      </c>
      <c r="O877" s="12">
        <v>4.6117995240000003</v>
      </c>
    </row>
    <row r="878" spans="1:15" x14ac:dyDescent="0.25">
      <c r="A878" s="10">
        <v>877</v>
      </c>
      <c r="B878" s="3" t="s">
        <v>1843</v>
      </c>
      <c r="C878" s="3" t="s">
        <v>1727</v>
      </c>
      <c r="D878" s="3" t="s">
        <v>1</v>
      </c>
      <c r="E878" s="3" t="s">
        <v>1844</v>
      </c>
      <c r="F878" s="1">
        <v>16.260000000000002</v>
      </c>
      <c r="G878" s="4">
        <v>70</v>
      </c>
      <c r="H878" s="1">
        <v>1.91</v>
      </c>
      <c r="I878" s="24">
        <f t="shared" si="13"/>
        <v>12.693207725923974</v>
      </c>
      <c r="J878" s="24" t="str">
        <f>VLOOKUP(I878,MAT_IND!C$6:D$12,2,TRUE)</f>
        <v>Algo Frío</v>
      </c>
      <c r="K878" s="11">
        <v>7</v>
      </c>
      <c r="L878" s="11" t="s">
        <v>5988</v>
      </c>
      <c r="M878" s="11">
        <v>2</v>
      </c>
      <c r="N878" s="11">
        <v>-74.199070680000005</v>
      </c>
      <c r="O878" s="12">
        <v>4.6170966760000001</v>
      </c>
    </row>
    <row r="879" spans="1:15" x14ac:dyDescent="0.25">
      <c r="A879" s="10">
        <v>878</v>
      </c>
      <c r="B879" s="3" t="s">
        <v>1845</v>
      </c>
      <c r="C879" s="3" t="s">
        <v>1727</v>
      </c>
      <c r="D879" s="3" t="s">
        <v>1</v>
      </c>
      <c r="E879" s="3" t="s">
        <v>1846</v>
      </c>
      <c r="F879" s="1">
        <v>16.260000000000002</v>
      </c>
      <c r="G879" s="4">
        <v>70</v>
      </c>
      <c r="H879" s="1">
        <v>1.91</v>
      </c>
      <c r="I879" s="24">
        <f t="shared" si="13"/>
        <v>12.693207725923974</v>
      </c>
      <c r="J879" s="24" t="str">
        <f>VLOOKUP(I879,MAT_IND!C$6:D$12,2,TRUE)</f>
        <v>Algo Frío</v>
      </c>
      <c r="K879" s="11">
        <v>7</v>
      </c>
      <c r="L879" s="11" t="s">
        <v>5988</v>
      </c>
      <c r="M879" s="11">
        <v>2</v>
      </c>
      <c r="N879" s="11">
        <v>-74.201788089999994</v>
      </c>
      <c r="O879" s="12">
        <v>4.6109946869999998</v>
      </c>
    </row>
    <row r="880" spans="1:15" x14ac:dyDescent="0.25">
      <c r="A880" s="10">
        <v>879</v>
      </c>
      <c r="B880" s="3" t="s">
        <v>1847</v>
      </c>
      <c r="C880" s="3" t="s">
        <v>1727</v>
      </c>
      <c r="D880" s="3" t="s">
        <v>1</v>
      </c>
      <c r="E880" s="3" t="s">
        <v>1848</v>
      </c>
      <c r="F880" s="1">
        <v>16.260000000000002</v>
      </c>
      <c r="G880" s="4">
        <v>70</v>
      </c>
      <c r="H880" s="1">
        <v>1.91</v>
      </c>
      <c r="I880" s="24">
        <f t="shared" si="13"/>
        <v>12.693207725923974</v>
      </c>
      <c r="J880" s="24" t="str">
        <f>VLOOKUP(I880,MAT_IND!C$6:D$12,2,TRUE)</f>
        <v>Algo Frío</v>
      </c>
      <c r="K880" s="11">
        <v>7</v>
      </c>
      <c r="L880" s="11" t="s">
        <v>5988</v>
      </c>
      <c r="M880" s="11">
        <v>2</v>
      </c>
      <c r="N880" s="11">
        <v>-74.196856150000002</v>
      </c>
      <c r="O880" s="12">
        <v>4.6174276470000004</v>
      </c>
    </row>
    <row r="881" spans="1:15" x14ac:dyDescent="0.25">
      <c r="A881" s="10">
        <v>880</v>
      </c>
      <c r="B881" s="3" t="s">
        <v>1849</v>
      </c>
      <c r="C881" s="3" t="s">
        <v>1727</v>
      </c>
      <c r="D881" s="3" t="s">
        <v>1</v>
      </c>
      <c r="E881" s="3" t="s">
        <v>1850</v>
      </c>
      <c r="F881" s="1">
        <v>16.260000000000002</v>
      </c>
      <c r="G881" s="4">
        <v>60</v>
      </c>
      <c r="H881" s="1">
        <v>2.08</v>
      </c>
      <c r="I881" s="24">
        <f t="shared" si="13"/>
        <v>11.802498687207938</v>
      </c>
      <c r="J881" s="24" t="str">
        <f>VLOOKUP(I881,MAT_IND!C$6:D$12,2,TRUE)</f>
        <v>Algo Frío</v>
      </c>
      <c r="K881" s="11">
        <v>7</v>
      </c>
      <c r="L881" s="11" t="s">
        <v>5988</v>
      </c>
      <c r="M881" s="11">
        <v>2</v>
      </c>
      <c r="N881" s="11">
        <v>-74.181525960000002</v>
      </c>
      <c r="O881" s="12">
        <v>4.6074924770000001</v>
      </c>
    </row>
    <row r="882" spans="1:15" x14ac:dyDescent="0.25">
      <c r="A882" s="10">
        <v>881</v>
      </c>
      <c r="B882" s="3" t="s">
        <v>1851</v>
      </c>
      <c r="C882" s="3" t="s">
        <v>1727</v>
      </c>
      <c r="D882" s="3" t="s">
        <v>1</v>
      </c>
      <c r="E882" s="3" t="s">
        <v>1852</v>
      </c>
      <c r="F882" s="1">
        <v>16.260000000000002</v>
      </c>
      <c r="G882" s="4">
        <v>70</v>
      </c>
      <c r="H882" s="1">
        <v>1.91</v>
      </c>
      <c r="I882" s="24">
        <f t="shared" si="13"/>
        <v>12.693207725923974</v>
      </c>
      <c r="J882" s="24" t="str">
        <f>VLOOKUP(I882,MAT_IND!C$6:D$12,2,TRUE)</f>
        <v>Algo Frío</v>
      </c>
      <c r="K882" s="11">
        <v>7</v>
      </c>
      <c r="L882" s="11" t="s">
        <v>5988</v>
      </c>
      <c r="M882" s="11">
        <v>2</v>
      </c>
      <c r="N882" s="11">
        <v>-74.208172719999993</v>
      </c>
      <c r="O882" s="12">
        <v>4.6092223900000002</v>
      </c>
    </row>
    <row r="883" spans="1:15" x14ac:dyDescent="0.25">
      <c r="A883" s="10">
        <v>882</v>
      </c>
      <c r="B883" s="3" t="s">
        <v>1853</v>
      </c>
      <c r="C883" s="3" t="s">
        <v>1727</v>
      </c>
      <c r="D883" s="3" t="s">
        <v>1</v>
      </c>
      <c r="E883" s="3" t="s">
        <v>408</v>
      </c>
      <c r="F883" s="1">
        <v>16.260000000000002</v>
      </c>
      <c r="G883" s="4">
        <v>70</v>
      </c>
      <c r="H883" s="1">
        <v>1.91</v>
      </c>
      <c r="I883" s="24">
        <f t="shared" si="13"/>
        <v>12.693207725923974</v>
      </c>
      <c r="J883" s="24" t="str">
        <f>VLOOKUP(I883,MAT_IND!C$6:D$12,2,TRUE)</f>
        <v>Algo Frío</v>
      </c>
      <c r="K883" s="11">
        <v>7</v>
      </c>
      <c r="L883" s="11" t="s">
        <v>5988</v>
      </c>
      <c r="M883" s="11">
        <v>2</v>
      </c>
      <c r="N883" s="11">
        <v>-74.205147049999994</v>
      </c>
      <c r="O883" s="12">
        <v>4.6136415360000003</v>
      </c>
    </row>
    <row r="884" spans="1:15" x14ac:dyDescent="0.25">
      <c r="A884" s="10">
        <v>883</v>
      </c>
      <c r="B884" s="3" t="s">
        <v>1854</v>
      </c>
      <c r="C884" s="3" t="s">
        <v>1727</v>
      </c>
      <c r="D884" s="3" t="s">
        <v>1</v>
      </c>
      <c r="E884" s="3" t="s">
        <v>408</v>
      </c>
      <c r="F884" s="1">
        <v>16.260000000000002</v>
      </c>
      <c r="G884" s="4">
        <v>70</v>
      </c>
      <c r="H884" s="1">
        <v>1.91</v>
      </c>
      <c r="I884" s="24">
        <f t="shared" si="13"/>
        <v>12.693207725923974</v>
      </c>
      <c r="J884" s="24" t="str">
        <f>VLOOKUP(I884,MAT_IND!C$6:D$12,2,TRUE)</f>
        <v>Algo Frío</v>
      </c>
      <c r="K884" s="11">
        <v>7</v>
      </c>
      <c r="L884" s="11" t="s">
        <v>5988</v>
      </c>
      <c r="M884" s="11">
        <v>2</v>
      </c>
      <c r="N884" s="11">
        <v>-74.202649350000002</v>
      </c>
      <c r="O884" s="12">
        <v>4.614790878</v>
      </c>
    </row>
    <row r="885" spans="1:15" x14ac:dyDescent="0.25">
      <c r="A885" s="10">
        <v>884</v>
      </c>
      <c r="B885" s="3" t="s">
        <v>1855</v>
      </c>
      <c r="C885" s="3" t="s">
        <v>1727</v>
      </c>
      <c r="D885" s="3" t="s">
        <v>1</v>
      </c>
      <c r="E885" s="3" t="s">
        <v>408</v>
      </c>
      <c r="F885" s="1">
        <v>16.260000000000002</v>
      </c>
      <c r="G885" s="4">
        <v>70</v>
      </c>
      <c r="H885" s="1">
        <v>1.91</v>
      </c>
      <c r="I885" s="24">
        <f t="shared" si="13"/>
        <v>12.693207725923974</v>
      </c>
      <c r="J885" s="24" t="str">
        <f>VLOOKUP(I885,MAT_IND!C$6:D$12,2,TRUE)</f>
        <v>Algo Frío</v>
      </c>
      <c r="K885" s="11">
        <v>7</v>
      </c>
      <c r="L885" s="11" t="s">
        <v>5988</v>
      </c>
      <c r="M885" s="11">
        <v>2</v>
      </c>
      <c r="N885" s="11">
        <v>-74.205984599999994</v>
      </c>
      <c r="O885" s="12">
        <v>4.6121497219999998</v>
      </c>
    </row>
    <row r="886" spans="1:15" x14ac:dyDescent="0.25">
      <c r="A886" s="10">
        <v>885</v>
      </c>
      <c r="B886" s="3" t="s">
        <v>1856</v>
      </c>
      <c r="C886" s="3" t="s">
        <v>1727</v>
      </c>
      <c r="D886" s="3" t="s">
        <v>1</v>
      </c>
      <c r="E886" s="3" t="s">
        <v>1824</v>
      </c>
      <c r="F886" s="1">
        <v>16.260000000000002</v>
      </c>
      <c r="G886" s="4">
        <v>70</v>
      </c>
      <c r="H886" s="1">
        <v>2.08</v>
      </c>
      <c r="I886" s="24">
        <f t="shared" si="13"/>
        <v>12.879998687207939</v>
      </c>
      <c r="J886" s="24" t="str">
        <f>VLOOKUP(I886,MAT_IND!C$6:D$12,2,TRUE)</f>
        <v>Algo Frío</v>
      </c>
      <c r="K886" s="11">
        <v>7</v>
      </c>
      <c r="L886" s="11" t="s">
        <v>5988</v>
      </c>
      <c r="M886" s="11">
        <v>2</v>
      </c>
      <c r="N886" s="11">
        <v>-74.195542459999999</v>
      </c>
      <c r="O886" s="12">
        <v>4.6009713320000003</v>
      </c>
    </row>
    <row r="887" spans="1:15" x14ac:dyDescent="0.25">
      <c r="A887" s="10">
        <v>886</v>
      </c>
      <c r="B887" s="3" t="s">
        <v>1857</v>
      </c>
      <c r="C887" s="3" t="s">
        <v>1727</v>
      </c>
      <c r="D887" s="3" t="s">
        <v>1</v>
      </c>
      <c r="E887" s="3" t="s">
        <v>1824</v>
      </c>
      <c r="F887" s="1">
        <v>15.73</v>
      </c>
      <c r="G887" s="4">
        <v>70</v>
      </c>
      <c r="H887" s="1">
        <v>2.08</v>
      </c>
      <c r="I887" s="24">
        <f t="shared" si="13"/>
        <v>13.275961523879646</v>
      </c>
      <c r="J887" s="24" t="str">
        <f>VLOOKUP(I887,MAT_IND!C$6:D$12,2,TRUE)</f>
        <v xml:space="preserve">Frío </v>
      </c>
      <c r="K887" s="11">
        <v>7</v>
      </c>
      <c r="L887" s="11" t="s">
        <v>5988</v>
      </c>
      <c r="M887" s="11">
        <v>2</v>
      </c>
      <c r="N887" s="11">
        <v>-74.197248110000004</v>
      </c>
      <c r="O887" s="12">
        <v>4.6005778959999999</v>
      </c>
    </row>
    <row r="888" spans="1:15" x14ac:dyDescent="0.25">
      <c r="A888" s="10">
        <v>887</v>
      </c>
      <c r="B888" s="3" t="s">
        <v>1858</v>
      </c>
      <c r="C888" s="3" t="s">
        <v>1727</v>
      </c>
      <c r="D888" s="3" t="s">
        <v>1</v>
      </c>
      <c r="E888" s="3" t="s">
        <v>1859</v>
      </c>
      <c r="F888" s="1">
        <v>16.260000000000002</v>
      </c>
      <c r="G888" s="4">
        <v>70</v>
      </c>
      <c r="H888" s="1">
        <v>2.08</v>
      </c>
      <c r="I888" s="24">
        <f t="shared" si="13"/>
        <v>12.879998687207939</v>
      </c>
      <c r="J888" s="24" t="str">
        <f>VLOOKUP(I888,MAT_IND!C$6:D$12,2,TRUE)</f>
        <v>Algo Frío</v>
      </c>
      <c r="K888" s="11">
        <v>7</v>
      </c>
      <c r="L888" s="11" t="s">
        <v>5988</v>
      </c>
      <c r="M888" s="11">
        <v>2</v>
      </c>
      <c r="N888" s="11">
        <v>-74.197120029999994</v>
      </c>
      <c r="O888" s="12">
        <v>4.6082768239999998</v>
      </c>
    </row>
    <row r="889" spans="1:15" x14ac:dyDescent="0.25">
      <c r="A889" s="10">
        <v>888</v>
      </c>
      <c r="B889" s="3" t="s">
        <v>1860</v>
      </c>
      <c r="C889" s="3" t="s">
        <v>1727</v>
      </c>
      <c r="D889" s="3" t="s">
        <v>1</v>
      </c>
      <c r="E889" s="3" t="s">
        <v>1861</v>
      </c>
      <c r="F889" s="1">
        <v>16.260000000000002</v>
      </c>
      <c r="G889" s="4">
        <v>70</v>
      </c>
      <c r="H889" s="1">
        <v>2.08</v>
      </c>
      <c r="I889" s="24">
        <f t="shared" si="13"/>
        <v>12.879998687207939</v>
      </c>
      <c r="J889" s="24" t="str">
        <f>VLOOKUP(I889,MAT_IND!C$6:D$12,2,TRUE)</f>
        <v>Algo Frío</v>
      </c>
      <c r="K889" s="11">
        <v>7</v>
      </c>
      <c r="L889" s="11" t="s">
        <v>5988</v>
      </c>
      <c r="M889" s="11">
        <v>2</v>
      </c>
      <c r="N889" s="11">
        <v>-74.198674839999995</v>
      </c>
      <c r="O889" s="12">
        <v>4.6088693599999999</v>
      </c>
    </row>
    <row r="890" spans="1:15" x14ac:dyDescent="0.25">
      <c r="A890" s="10">
        <v>889</v>
      </c>
      <c r="B890" s="3" t="s">
        <v>1862</v>
      </c>
      <c r="C890" s="3" t="s">
        <v>1727</v>
      </c>
      <c r="D890" s="3" t="s">
        <v>1</v>
      </c>
      <c r="E890" s="3" t="s">
        <v>1861</v>
      </c>
      <c r="F890" s="1">
        <v>16.260000000000002</v>
      </c>
      <c r="G890" s="4">
        <v>70</v>
      </c>
      <c r="H890" s="1">
        <v>1.91</v>
      </c>
      <c r="I890" s="24">
        <f t="shared" si="13"/>
        <v>12.693207725923974</v>
      </c>
      <c r="J890" s="24" t="str">
        <f>VLOOKUP(I890,MAT_IND!C$6:D$12,2,TRUE)</f>
        <v>Algo Frío</v>
      </c>
      <c r="K890" s="11">
        <v>7</v>
      </c>
      <c r="L890" s="11" t="s">
        <v>5988</v>
      </c>
      <c r="M890" s="11">
        <v>2</v>
      </c>
      <c r="N890" s="11">
        <v>-74.201765170000002</v>
      </c>
      <c r="O890" s="12">
        <v>4.6095275500000001</v>
      </c>
    </row>
    <row r="891" spans="1:15" x14ac:dyDescent="0.25">
      <c r="A891" s="10">
        <v>890</v>
      </c>
      <c r="B891" s="3" t="s">
        <v>1863</v>
      </c>
      <c r="C891" s="3" t="s">
        <v>1727</v>
      </c>
      <c r="D891" s="3" t="s">
        <v>1</v>
      </c>
      <c r="E891" s="3" t="s">
        <v>1861</v>
      </c>
      <c r="F891" s="1">
        <v>16.260000000000002</v>
      </c>
      <c r="G891" s="4">
        <v>70</v>
      </c>
      <c r="H891" s="1">
        <v>1.91</v>
      </c>
      <c r="I891" s="24">
        <f t="shared" si="13"/>
        <v>12.693207725923974</v>
      </c>
      <c r="J891" s="24" t="str">
        <f>VLOOKUP(I891,MAT_IND!C$6:D$12,2,TRUE)</f>
        <v>Algo Frío</v>
      </c>
      <c r="K891" s="11">
        <v>7</v>
      </c>
      <c r="L891" s="11" t="s">
        <v>5988</v>
      </c>
      <c r="M891" s="11">
        <v>2</v>
      </c>
      <c r="N891" s="11">
        <v>-74.199707340000003</v>
      </c>
      <c r="O891" s="12">
        <v>4.6117152219999999</v>
      </c>
    </row>
    <row r="892" spans="1:15" x14ac:dyDescent="0.25">
      <c r="A892" s="10">
        <v>891</v>
      </c>
      <c r="B892" s="3" t="s">
        <v>1864</v>
      </c>
      <c r="C892" s="3" t="s">
        <v>1727</v>
      </c>
      <c r="D892" s="3" t="s">
        <v>1</v>
      </c>
      <c r="E892" s="3" t="s">
        <v>1865</v>
      </c>
      <c r="F892" s="1">
        <v>16.260000000000002</v>
      </c>
      <c r="G892" s="4">
        <v>70</v>
      </c>
      <c r="H892" s="1">
        <v>2.08</v>
      </c>
      <c r="I892" s="24">
        <f t="shared" si="13"/>
        <v>12.879998687207939</v>
      </c>
      <c r="J892" s="24" t="str">
        <f>VLOOKUP(I892,MAT_IND!C$6:D$12,2,TRUE)</f>
        <v>Algo Frío</v>
      </c>
      <c r="K892" s="11">
        <v>7</v>
      </c>
      <c r="L892" s="11" t="s">
        <v>5988</v>
      </c>
      <c r="M892" s="11">
        <v>2</v>
      </c>
      <c r="N892" s="11">
        <v>-74.198168449999997</v>
      </c>
      <c r="O892" s="12">
        <v>4.6113869960000002</v>
      </c>
    </row>
    <row r="893" spans="1:15" x14ac:dyDescent="0.25">
      <c r="A893" s="10">
        <v>892</v>
      </c>
      <c r="B893" s="3" t="s">
        <v>1866</v>
      </c>
      <c r="C893" s="3" t="s">
        <v>1727</v>
      </c>
      <c r="D893" s="3" t="s">
        <v>1</v>
      </c>
      <c r="E893" s="3" t="s">
        <v>1867</v>
      </c>
      <c r="F893" s="1">
        <v>16.260000000000002</v>
      </c>
      <c r="G893" s="4">
        <v>70</v>
      </c>
      <c r="H893" s="1">
        <v>2.08</v>
      </c>
      <c r="I893" s="24">
        <f t="shared" si="13"/>
        <v>12.879998687207939</v>
      </c>
      <c r="J893" s="24" t="str">
        <f>VLOOKUP(I893,MAT_IND!C$6:D$12,2,TRUE)</f>
        <v>Algo Frío</v>
      </c>
      <c r="K893" s="11">
        <v>7</v>
      </c>
      <c r="L893" s="11" t="s">
        <v>5988</v>
      </c>
      <c r="M893" s="11">
        <v>2</v>
      </c>
      <c r="N893" s="11">
        <v>-74.193430969999994</v>
      </c>
      <c r="O893" s="12">
        <v>4.610099344</v>
      </c>
    </row>
    <row r="894" spans="1:15" x14ac:dyDescent="0.25">
      <c r="A894" s="10">
        <v>893</v>
      </c>
      <c r="B894" s="3" t="s">
        <v>1868</v>
      </c>
      <c r="C894" s="3" t="s">
        <v>1727</v>
      </c>
      <c r="D894" s="3" t="s">
        <v>1</v>
      </c>
      <c r="E894" s="3" t="s">
        <v>1869</v>
      </c>
      <c r="F894" s="1">
        <v>16.260000000000002</v>
      </c>
      <c r="G894" s="4">
        <v>70</v>
      </c>
      <c r="H894" s="1">
        <v>2.08</v>
      </c>
      <c r="I894" s="24">
        <f t="shared" si="13"/>
        <v>12.879998687207939</v>
      </c>
      <c r="J894" s="24" t="str">
        <f>VLOOKUP(I894,MAT_IND!C$6:D$12,2,TRUE)</f>
        <v>Algo Frío</v>
      </c>
      <c r="K894" s="11">
        <v>7</v>
      </c>
      <c r="L894" s="11" t="s">
        <v>5988</v>
      </c>
      <c r="M894" s="11">
        <v>2</v>
      </c>
      <c r="N894" s="11">
        <v>-74.195077209999994</v>
      </c>
      <c r="O894" s="12">
        <v>4.6107364400000002</v>
      </c>
    </row>
    <row r="895" spans="1:15" x14ac:dyDescent="0.25">
      <c r="A895" s="10">
        <v>894</v>
      </c>
      <c r="B895" s="3" t="s">
        <v>1870</v>
      </c>
      <c r="C895" s="3" t="s">
        <v>1727</v>
      </c>
      <c r="D895" s="3" t="s">
        <v>1</v>
      </c>
      <c r="E895" s="3" t="s">
        <v>1871</v>
      </c>
      <c r="F895" s="1">
        <v>16.260000000000002</v>
      </c>
      <c r="G895" s="4">
        <v>70</v>
      </c>
      <c r="H895" s="1">
        <v>2.08</v>
      </c>
      <c r="I895" s="24">
        <f t="shared" si="13"/>
        <v>12.879998687207939</v>
      </c>
      <c r="J895" s="24" t="str">
        <f>VLOOKUP(I895,MAT_IND!C$6:D$12,2,TRUE)</f>
        <v>Algo Frío</v>
      </c>
      <c r="K895" s="11">
        <v>7</v>
      </c>
      <c r="L895" s="11" t="s">
        <v>5988</v>
      </c>
      <c r="M895" s="11">
        <v>2</v>
      </c>
      <c r="N895" s="11">
        <v>-74.191307460000004</v>
      </c>
      <c r="O895" s="12">
        <v>4.6016429140000001</v>
      </c>
    </row>
    <row r="896" spans="1:15" x14ac:dyDescent="0.25">
      <c r="A896" s="10">
        <v>895</v>
      </c>
      <c r="B896" s="3" t="s">
        <v>1872</v>
      </c>
      <c r="C896" s="3" t="s">
        <v>1727</v>
      </c>
      <c r="D896" s="3" t="s">
        <v>1</v>
      </c>
      <c r="E896" s="3" t="s">
        <v>1873</v>
      </c>
      <c r="F896" s="1">
        <v>16.260000000000002</v>
      </c>
      <c r="G896" s="4">
        <v>70</v>
      </c>
      <c r="H896" s="1">
        <v>2.08</v>
      </c>
      <c r="I896" s="24">
        <f t="shared" si="13"/>
        <v>12.879998687207939</v>
      </c>
      <c r="J896" s="24" t="str">
        <f>VLOOKUP(I896,MAT_IND!C$6:D$12,2,TRUE)</f>
        <v>Algo Frío</v>
      </c>
      <c r="K896" s="11">
        <v>7</v>
      </c>
      <c r="L896" s="11" t="s">
        <v>5988</v>
      </c>
      <c r="M896" s="11">
        <v>2</v>
      </c>
      <c r="N896" s="11">
        <v>-74.184720459999994</v>
      </c>
      <c r="O896" s="12">
        <v>4.609904373</v>
      </c>
    </row>
    <row r="897" spans="1:15" x14ac:dyDescent="0.25">
      <c r="A897" s="10">
        <v>896</v>
      </c>
      <c r="B897" s="3" t="s">
        <v>1874</v>
      </c>
      <c r="C897" s="3" t="s">
        <v>1727</v>
      </c>
      <c r="D897" s="3" t="s">
        <v>1</v>
      </c>
      <c r="E897" s="3" t="s">
        <v>1875</v>
      </c>
      <c r="F897" s="1">
        <v>16.260000000000002</v>
      </c>
      <c r="G897" s="4">
        <v>70</v>
      </c>
      <c r="H897" s="1">
        <v>1.91</v>
      </c>
      <c r="I897" s="24">
        <f t="shared" si="13"/>
        <v>12.693207725923974</v>
      </c>
      <c r="J897" s="24" t="str">
        <f>VLOOKUP(I897,MAT_IND!C$6:D$12,2,TRUE)</f>
        <v>Algo Frío</v>
      </c>
      <c r="K897" s="11">
        <v>7</v>
      </c>
      <c r="L897" s="11" t="s">
        <v>5988</v>
      </c>
      <c r="M897" s="11">
        <v>2</v>
      </c>
      <c r="N897" s="11">
        <v>-74.202645029999999</v>
      </c>
      <c r="O897" s="12">
        <v>4.6116070760000003</v>
      </c>
    </row>
    <row r="898" spans="1:15" x14ac:dyDescent="0.25">
      <c r="A898" s="10">
        <v>897</v>
      </c>
      <c r="B898" s="3" t="s">
        <v>1876</v>
      </c>
      <c r="C898" s="3" t="s">
        <v>1727</v>
      </c>
      <c r="D898" s="3" t="s">
        <v>1</v>
      </c>
      <c r="E898" s="3" t="s">
        <v>1877</v>
      </c>
      <c r="F898" s="1">
        <v>16.260000000000002</v>
      </c>
      <c r="G898" s="4">
        <v>70</v>
      </c>
      <c r="H898" s="1">
        <v>2.08</v>
      </c>
      <c r="I898" s="24">
        <f t="shared" si="13"/>
        <v>12.879998687207939</v>
      </c>
      <c r="J898" s="24" t="str">
        <f>VLOOKUP(I898,MAT_IND!C$6:D$12,2,TRUE)</f>
        <v>Algo Frío</v>
      </c>
      <c r="K898" s="11">
        <v>7</v>
      </c>
      <c r="L898" s="11" t="s">
        <v>5988</v>
      </c>
      <c r="M898" s="11">
        <v>2</v>
      </c>
      <c r="N898" s="11">
        <v>-74.181312500000004</v>
      </c>
      <c r="O898" s="12">
        <v>4.6048024239999998</v>
      </c>
    </row>
    <row r="899" spans="1:15" x14ac:dyDescent="0.25">
      <c r="A899" s="10">
        <v>898</v>
      </c>
      <c r="B899" s="3" t="s">
        <v>1878</v>
      </c>
      <c r="C899" s="3" t="s">
        <v>1727</v>
      </c>
      <c r="D899" s="3" t="s">
        <v>1</v>
      </c>
      <c r="E899" s="3" t="s">
        <v>1879</v>
      </c>
      <c r="F899" s="1">
        <v>16.260000000000002</v>
      </c>
      <c r="G899" s="4">
        <v>60</v>
      </c>
      <c r="H899" s="1">
        <v>2.08</v>
      </c>
      <c r="I899" s="24">
        <f t="shared" ref="I899:I962" si="14">(((33.5-F899)*(0.05+0.18*SQRT(H899)+(G899/160))))</f>
        <v>11.802498687207938</v>
      </c>
      <c r="J899" s="24" t="str">
        <f>VLOOKUP(I899,MAT_IND!C$6:D$12,2,TRUE)</f>
        <v>Algo Frío</v>
      </c>
      <c r="K899" s="11">
        <v>7</v>
      </c>
      <c r="L899" s="11" t="s">
        <v>5988</v>
      </c>
      <c r="M899" s="11">
        <v>2</v>
      </c>
      <c r="N899" s="11">
        <v>-74.178098790000007</v>
      </c>
      <c r="O899" s="12">
        <v>4.6086032049999996</v>
      </c>
    </row>
    <row r="900" spans="1:15" x14ac:dyDescent="0.25">
      <c r="A900" s="10">
        <v>899</v>
      </c>
      <c r="B900" s="3" t="s">
        <v>1880</v>
      </c>
      <c r="C900" s="3" t="s">
        <v>1727</v>
      </c>
      <c r="D900" s="3" t="s">
        <v>1</v>
      </c>
      <c r="E900" s="3" t="s">
        <v>1867</v>
      </c>
      <c r="F900" s="1">
        <v>16.260000000000002</v>
      </c>
      <c r="G900" s="4">
        <v>70</v>
      </c>
      <c r="H900" s="1">
        <v>2.08</v>
      </c>
      <c r="I900" s="24">
        <f t="shared" si="14"/>
        <v>12.879998687207939</v>
      </c>
      <c r="J900" s="24" t="str">
        <f>VLOOKUP(I900,MAT_IND!C$6:D$12,2,TRUE)</f>
        <v>Algo Frío</v>
      </c>
      <c r="K900" s="11">
        <v>7</v>
      </c>
      <c r="L900" s="11" t="s">
        <v>5988</v>
      </c>
      <c r="M900" s="11">
        <v>2</v>
      </c>
      <c r="N900" s="11">
        <v>-74.190177449999993</v>
      </c>
      <c r="O900" s="12">
        <v>4.6108965460000002</v>
      </c>
    </row>
    <row r="901" spans="1:15" x14ac:dyDescent="0.25">
      <c r="A901" s="10">
        <v>900</v>
      </c>
      <c r="B901" s="3" t="s">
        <v>1881</v>
      </c>
      <c r="C901" s="3" t="s">
        <v>1727</v>
      </c>
      <c r="D901" s="3" t="s">
        <v>1</v>
      </c>
      <c r="E901" s="3" t="s">
        <v>1824</v>
      </c>
      <c r="F901" s="1">
        <v>15.73</v>
      </c>
      <c r="G901" s="4">
        <v>70</v>
      </c>
      <c r="H901" s="1">
        <v>2.08</v>
      </c>
      <c r="I901" s="24">
        <f t="shared" si="14"/>
        <v>13.275961523879646</v>
      </c>
      <c r="J901" s="24" t="str">
        <f>VLOOKUP(I901,MAT_IND!C$6:D$12,2,TRUE)</f>
        <v xml:space="preserve">Frío </v>
      </c>
      <c r="K901" s="11">
        <v>7</v>
      </c>
      <c r="L901" s="11" t="s">
        <v>5988</v>
      </c>
      <c r="M901" s="11">
        <v>2</v>
      </c>
      <c r="N901" s="11">
        <v>-74.196475640000003</v>
      </c>
      <c r="O901" s="12">
        <v>4.5993640569999998</v>
      </c>
    </row>
    <row r="902" spans="1:15" x14ac:dyDescent="0.25">
      <c r="A902" s="10">
        <v>901</v>
      </c>
      <c r="B902" s="3" t="s">
        <v>1882</v>
      </c>
      <c r="C902" s="3" t="s">
        <v>1727</v>
      </c>
      <c r="D902" s="3" t="s">
        <v>1</v>
      </c>
      <c r="E902" s="3" t="s">
        <v>1883</v>
      </c>
      <c r="F902" s="1">
        <v>16.260000000000002</v>
      </c>
      <c r="G902" s="4">
        <v>70</v>
      </c>
      <c r="H902" s="1">
        <v>2.08</v>
      </c>
      <c r="I902" s="24">
        <f t="shared" si="14"/>
        <v>12.879998687207939</v>
      </c>
      <c r="J902" s="24" t="str">
        <f>VLOOKUP(I902,MAT_IND!C$6:D$12,2,TRUE)</f>
        <v>Algo Frío</v>
      </c>
      <c r="K902" s="11">
        <v>7</v>
      </c>
      <c r="L902" s="11" t="s">
        <v>5988</v>
      </c>
      <c r="M902" s="11">
        <v>2</v>
      </c>
      <c r="N902" s="11">
        <v>-74.198411899999996</v>
      </c>
      <c r="O902" s="12">
        <v>4.6052004499999999</v>
      </c>
    </row>
    <row r="903" spans="1:15" x14ac:dyDescent="0.25">
      <c r="A903" s="10">
        <v>902</v>
      </c>
      <c r="B903" s="3" t="s">
        <v>1884</v>
      </c>
      <c r="C903" s="3" t="s">
        <v>1727</v>
      </c>
      <c r="D903" s="3" t="s">
        <v>1</v>
      </c>
      <c r="E903" s="3" t="s">
        <v>1885</v>
      </c>
      <c r="F903" s="1">
        <v>16.260000000000002</v>
      </c>
      <c r="G903" s="4">
        <v>70</v>
      </c>
      <c r="H903" s="1">
        <v>2.08</v>
      </c>
      <c r="I903" s="24">
        <f t="shared" si="14"/>
        <v>12.879998687207939</v>
      </c>
      <c r="J903" s="24" t="str">
        <f>VLOOKUP(I903,MAT_IND!C$6:D$12,2,TRUE)</f>
        <v>Algo Frío</v>
      </c>
      <c r="K903" s="11">
        <v>7</v>
      </c>
      <c r="L903" s="11" t="s">
        <v>5988</v>
      </c>
      <c r="M903" s="11">
        <v>2</v>
      </c>
      <c r="N903" s="11">
        <v>-74.193484990000002</v>
      </c>
      <c r="O903" s="12">
        <v>4.6020177459999996</v>
      </c>
    </row>
    <row r="904" spans="1:15" x14ac:dyDescent="0.25">
      <c r="A904" s="10">
        <v>903</v>
      </c>
      <c r="B904" s="3" t="s">
        <v>1886</v>
      </c>
      <c r="C904" s="3" t="s">
        <v>1727</v>
      </c>
      <c r="D904" s="3" t="s">
        <v>1</v>
      </c>
      <c r="E904" s="3" t="s">
        <v>1887</v>
      </c>
      <c r="F904" s="1">
        <v>16.260000000000002</v>
      </c>
      <c r="G904" s="4">
        <v>70</v>
      </c>
      <c r="H904" s="1">
        <v>2.08</v>
      </c>
      <c r="I904" s="24">
        <f t="shared" si="14"/>
        <v>12.879998687207939</v>
      </c>
      <c r="J904" s="24" t="str">
        <f>VLOOKUP(I904,MAT_IND!C$6:D$12,2,TRUE)</f>
        <v>Algo Frío</v>
      </c>
      <c r="K904" s="11">
        <v>7</v>
      </c>
      <c r="L904" s="11" t="s">
        <v>5988</v>
      </c>
      <c r="M904" s="11">
        <v>2</v>
      </c>
      <c r="N904" s="11">
        <v>-74.195373810000007</v>
      </c>
      <c r="O904" s="12">
        <v>4.6125982890000001</v>
      </c>
    </row>
    <row r="905" spans="1:15" x14ac:dyDescent="0.25">
      <c r="A905" s="10">
        <v>904</v>
      </c>
      <c r="B905" s="3" t="s">
        <v>1888</v>
      </c>
      <c r="C905" s="3" t="s">
        <v>1727</v>
      </c>
      <c r="D905" s="3" t="s">
        <v>1</v>
      </c>
      <c r="E905" s="3" t="s">
        <v>1889</v>
      </c>
      <c r="F905" s="1">
        <v>16.260000000000002</v>
      </c>
      <c r="G905" s="4">
        <v>70</v>
      </c>
      <c r="H905" s="1">
        <v>2.2999999999999998</v>
      </c>
      <c r="I905" s="24">
        <f t="shared" si="14"/>
        <v>13.110735815596154</v>
      </c>
      <c r="J905" s="24" t="str">
        <f>VLOOKUP(I905,MAT_IND!C$6:D$12,2,TRUE)</f>
        <v xml:space="preserve">Frío </v>
      </c>
      <c r="K905" s="11">
        <v>7</v>
      </c>
      <c r="L905" s="11" t="s">
        <v>5988</v>
      </c>
      <c r="M905" s="11">
        <v>2</v>
      </c>
      <c r="N905" s="11">
        <v>-74.182150460000003</v>
      </c>
      <c r="O905" s="12">
        <v>4.5979994389999996</v>
      </c>
    </row>
    <row r="906" spans="1:15" x14ac:dyDescent="0.25">
      <c r="A906" s="10">
        <v>905</v>
      </c>
      <c r="B906" s="3" t="s">
        <v>1890</v>
      </c>
      <c r="C906" s="3" t="s">
        <v>1727</v>
      </c>
      <c r="D906" s="3" t="s">
        <v>1</v>
      </c>
      <c r="E906" s="3" t="s">
        <v>1891</v>
      </c>
      <c r="F906" s="1">
        <v>16.260000000000002</v>
      </c>
      <c r="G906" s="4">
        <v>70</v>
      </c>
      <c r="H906" s="1">
        <v>2.08</v>
      </c>
      <c r="I906" s="24">
        <f t="shared" si="14"/>
        <v>12.879998687207939</v>
      </c>
      <c r="J906" s="24" t="str">
        <f>VLOOKUP(I906,MAT_IND!C$6:D$12,2,TRUE)</f>
        <v>Algo Frío</v>
      </c>
      <c r="K906" s="11">
        <v>7</v>
      </c>
      <c r="L906" s="11" t="s">
        <v>5988</v>
      </c>
      <c r="M906" s="11">
        <v>2</v>
      </c>
      <c r="N906" s="11">
        <v>-74.196732760000003</v>
      </c>
      <c r="O906" s="12">
        <v>4.6141218090000002</v>
      </c>
    </row>
    <row r="907" spans="1:15" x14ac:dyDescent="0.25">
      <c r="A907" s="10">
        <v>906</v>
      </c>
      <c r="B907" s="3" t="s">
        <v>1892</v>
      </c>
      <c r="C907" s="3" t="s">
        <v>1727</v>
      </c>
      <c r="D907" s="3" t="s">
        <v>1</v>
      </c>
      <c r="E907" s="3" t="s">
        <v>1893</v>
      </c>
      <c r="F907" s="1">
        <v>16.260000000000002</v>
      </c>
      <c r="G907" s="4">
        <v>70</v>
      </c>
      <c r="H907" s="1">
        <v>2.08</v>
      </c>
      <c r="I907" s="24">
        <f t="shared" si="14"/>
        <v>12.879998687207939</v>
      </c>
      <c r="J907" s="24" t="str">
        <f>VLOOKUP(I907,MAT_IND!C$6:D$12,2,TRUE)</f>
        <v>Algo Frío</v>
      </c>
      <c r="K907" s="11">
        <v>7</v>
      </c>
      <c r="L907" s="11" t="s">
        <v>5988</v>
      </c>
      <c r="M907" s="11">
        <v>2</v>
      </c>
      <c r="N907" s="11">
        <v>-74.196895269999999</v>
      </c>
      <c r="O907" s="12">
        <v>4.6096847859999999</v>
      </c>
    </row>
    <row r="908" spans="1:15" x14ac:dyDescent="0.25">
      <c r="A908" s="10">
        <v>907</v>
      </c>
      <c r="B908" s="3" t="s">
        <v>1894</v>
      </c>
      <c r="C908" s="3" t="s">
        <v>1727</v>
      </c>
      <c r="D908" s="3" t="s">
        <v>1</v>
      </c>
      <c r="E908" s="3" t="s">
        <v>1895</v>
      </c>
      <c r="F908" s="1">
        <v>16.260000000000002</v>
      </c>
      <c r="G908" s="4">
        <v>70</v>
      </c>
      <c r="H908" s="1">
        <v>2.08</v>
      </c>
      <c r="I908" s="24">
        <f t="shared" si="14"/>
        <v>12.879998687207939</v>
      </c>
      <c r="J908" s="24" t="str">
        <f>VLOOKUP(I908,MAT_IND!C$6:D$12,2,TRUE)</f>
        <v>Algo Frío</v>
      </c>
      <c r="K908" s="11">
        <v>7</v>
      </c>
      <c r="L908" s="11" t="s">
        <v>5988</v>
      </c>
      <c r="M908" s="11">
        <v>2</v>
      </c>
      <c r="N908" s="11">
        <v>-74.192161029999994</v>
      </c>
      <c r="O908" s="12">
        <v>4.6091452989999997</v>
      </c>
    </row>
    <row r="909" spans="1:15" x14ac:dyDescent="0.25">
      <c r="A909" s="10">
        <v>908</v>
      </c>
      <c r="B909" s="3" t="s">
        <v>1896</v>
      </c>
      <c r="C909" s="3" t="s">
        <v>1727</v>
      </c>
      <c r="D909" s="3" t="s">
        <v>1</v>
      </c>
      <c r="E909" s="3" t="s">
        <v>1897</v>
      </c>
      <c r="F909" s="1">
        <v>16.260000000000002</v>
      </c>
      <c r="G909" s="4">
        <v>60</v>
      </c>
      <c r="H909" s="1">
        <v>2.08</v>
      </c>
      <c r="I909" s="24">
        <f t="shared" si="14"/>
        <v>11.802498687207938</v>
      </c>
      <c r="J909" s="24" t="str">
        <f>VLOOKUP(I909,MAT_IND!C$6:D$12,2,TRUE)</f>
        <v>Algo Frío</v>
      </c>
      <c r="K909" s="11">
        <v>7</v>
      </c>
      <c r="L909" s="11" t="s">
        <v>5988</v>
      </c>
      <c r="M909" s="11">
        <v>2</v>
      </c>
      <c r="N909" s="11">
        <v>-74.18282327</v>
      </c>
      <c r="O909" s="12">
        <v>4.6101207320000004</v>
      </c>
    </row>
    <row r="910" spans="1:15" x14ac:dyDescent="0.25">
      <c r="A910" s="10">
        <v>909</v>
      </c>
      <c r="B910" s="3" t="s">
        <v>1898</v>
      </c>
      <c r="C910" s="3" t="s">
        <v>1727</v>
      </c>
      <c r="D910" s="3" t="s">
        <v>1</v>
      </c>
      <c r="E910" s="3" t="s">
        <v>1899</v>
      </c>
      <c r="F910" s="1">
        <v>16.260000000000002</v>
      </c>
      <c r="G910" s="4">
        <v>70</v>
      </c>
      <c r="H910" s="1">
        <v>2.2999999999999998</v>
      </c>
      <c r="I910" s="24">
        <f t="shared" si="14"/>
        <v>13.110735815596154</v>
      </c>
      <c r="J910" s="24" t="str">
        <f>VLOOKUP(I910,MAT_IND!C$6:D$12,2,TRUE)</f>
        <v xml:space="preserve">Frío </v>
      </c>
      <c r="K910" s="11">
        <v>7</v>
      </c>
      <c r="L910" s="11" t="s">
        <v>5988</v>
      </c>
      <c r="M910" s="11">
        <v>2</v>
      </c>
      <c r="N910" s="11">
        <v>-74.182948080000003</v>
      </c>
      <c r="O910" s="12">
        <v>4.5986881679999998</v>
      </c>
    </row>
    <row r="911" spans="1:15" x14ac:dyDescent="0.25">
      <c r="A911" s="10">
        <v>910</v>
      </c>
      <c r="B911" s="3" t="s">
        <v>1900</v>
      </c>
      <c r="C911" s="3" t="s">
        <v>1727</v>
      </c>
      <c r="D911" s="3" t="s">
        <v>1</v>
      </c>
      <c r="E911" s="3" t="s">
        <v>1901</v>
      </c>
      <c r="F911" s="1">
        <v>16.260000000000002</v>
      </c>
      <c r="G911" s="4">
        <v>70</v>
      </c>
      <c r="H911" s="1">
        <v>2.2999999999999998</v>
      </c>
      <c r="I911" s="24">
        <f t="shared" si="14"/>
        <v>13.110735815596154</v>
      </c>
      <c r="J911" s="24" t="str">
        <f>VLOOKUP(I911,MAT_IND!C$6:D$12,2,TRUE)</f>
        <v xml:space="preserve">Frío </v>
      </c>
      <c r="K911" s="11">
        <v>7</v>
      </c>
      <c r="L911" s="11" t="s">
        <v>5988</v>
      </c>
      <c r="M911" s="11">
        <v>2</v>
      </c>
      <c r="N911" s="11">
        <v>-74.176612860000006</v>
      </c>
      <c r="O911" s="12">
        <v>4.6042106</v>
      </c>
    </row>
    <row r="912" spans="1:15" x14ac:dyDescent="0.25">
      <c r="A912" s="10">
        <v>911</v>
      </c>
      <c r="B912" s="3" t="s">
        <v>1902</v>
      </c>
      <c r="C912" s="3" t="s">
        <v>1727</v>
      </c>
      <c r="D912" s="3" t="s">
        <v>1</v>
      </c>
      <c r="E912" s="3" t="s">
        <v>1903</v>
      </c>
      <c r="F912" s="1">
        <v>16.260000000000002</v>
      </c>
      <c r="G912" s="4">
        <v>70</v>
      </c>
      <c r="H912" s="1">
        <v>2.08</v>
      </c>
      <c r="I912" s="24">
        <f t="shared" si="14"/>
        <v>12.879998687207939</v>
      </c>
      <c r="J912" s="24" t="str">
        <f>VLOOKUP(I912,MAT_IND!C$6:D$12,2,TRUE)</f>
        <v>Algo Frío</v>
      </c>
      <c r="K912" s="11">
        <v>7</v>
      </c>
      <c r="L912" s="11" t="s">
        <v>5988</v>
      </c>
      <c r="M912" s="11">
        <v>2</v>
      </c>
      <c r="N912" s="11">
        <v>-74.198952599999998</v>
      </c>
      <c r="O912" s="12">
        <v>4.6076340670000002</v>
      </c>
    </row>
    <row r="913" spans="1:15" x14ac:dyDescent="0.25">
      <c r="A913" s="10">
        <v>912</v>
      </c>
      <c r="B913" s="3" t="s">
        <v>1904</v>
      </c>
      <c r="C913" s="3" t="s">
        <v>1727</v>
      </c>
      <c r="D913" s="3" t="s">
        <v>1</v>
      </c>
      <c r="E913" s="3" t="s">
        <v>1905</v>
      </c>
      <c r="F913" s="1">
        <v>16.260000000000002</v>
      </c>
      <c r="G913" s="4">
        <v>70</v>
      </c>
      <c r="H913" s="1">
        <v>1.91</v>
      </c>
      <c r="I913" s="24">
        <f t="shared" si="14"/>
        <v>12.693207725923974</v>
      </c>
      <c r="J913" s="24" t="str">
        <f>VLOOKUP(I913,MAT_IND!C$6:D$12,2,TRUE)</f>
        <v>Algo Frío</v>
      </c>
      <c r="K913" s="11">
        <v>7</v>
      </c>
      <c r="L913" s="11" t="s">
        <v>5988</v>
      </c>
      <c r="M913" s="11">
        <v>2</v>
      </c>
      <c r="N913" s="11">
        <v>-74.212133510000001</v>
      </c>
      <c r="O913" s="12">
        <v>4.6117628970000002</v>
      </c>
    </row>
    <row r="914" spans="1:15" x14ac:dyDescent="0.25">
      <c r="A914" s="10">
        <v>913</v>
      </c>
      <c r="B914" s="3" t="s">
        <v>1906</v>
      </c>
      <c r="C914" s="3" t="s">
        <v>1727</v>
      </c>
      <c r="D914" s="3" t="s">
        <v>1</v>
      </c>
      <c r="E914" s="3" t="s">
        <v>1905</v>
      </c>
      <c r="F914" s="1">
        <v>16.260000000000002</v>
      </c>
      <c r="G914" s="4">
        <v>70</v>
      </c>
      <c r="H914" s="1">
        <v>1.91</v>
      </c>
      <c r="I914" s="24">
        <f t="shared" si="14"/>
        <v>12.693207725923974</v>
      </c>
      <c r="J914" s="24" t="str">
        <f>VLOOKUP(I914,MAT_IND!C$6:D$12,2,TRUE)</f>
        <v>Algo Frío</v>
      </c>
      <c r="K914" s="11">
        <v>7</v>
      </c>
      <c r="L914" s="11" t="s">
        <v>5988</v>
      </c>
      <c r="M914" s="11">
        <v>2</v>
      </c>
      <c r="N914" s="11">
        <v>-74.211152190000007</v>
      </c>
      <c r="O914" s="12">
        <v>4.610905636</v>
      </c>
    </row>
    <row r="915" spans="1:15" x14ac:dyDescent="0.25">
      <c r="A915" s="10">
        <v>914</v>
      </c>
      <c r="B915" s="3" t="s">
        <v>1907</v>
      </c>
      <c r="C915" s="3" t="s">
        <v>1727</v>
      </c>
      <c r="D915" s="3" t="s">
        <v>1</v>
      </c>
      <c r="E915" s="3" t="s">
        <v>1908</v>
      </c>
      <c r="F915" s="1">
        <v>16.260000000000002</v>
      </c>
      <c r="G915" s="4">
        <v>70</v>
      </c>
      <c r="H915" s="1">
        <v>2.08</v>
      </c>
      <c r="I915" s="24">
        <f t="shared" si="14"/>
        <v>12.879998687207939</v>
      </c>
      <c r="J915" s="24" t="str">
        <f>VLOOKUP(I915,MAT_IND!C$6:D$12,2,TRUE)</f>
        <v>Algo Frío</v>
      </c>
      <c r="K915" s="11">
        <v>7</v>
      </c>
      <c r="L915" s="11" t="s">
        <v>5988</v>
      </c>
      <c r="M915" s="11">
        <v>2</v>
      </c>
      <c r="N915" s="11">
        <v>-74.192087430000001</v>
      </c>
      <c r="O915" s="12">
        <v>4.6180934980000004</v>
      </c>
    </row>
    <row r="916" spans="1:15" x14ac:dyDescent="0.25">
      <c r="A916" s="10">
        <v>915</v>
      </c>
      <c r="B916" s="3" t="s">
        <v>1909</v>
      </c>
      <c r="C916" s="3" t="s">
        <v>1727</v>
      </c>
      <c r="D916" s="3" t="s">
        <v>1</v>
      </c>
      <c r="E916" s="3" t="s">
        <v>1910</v>
      </c>
      <c r="F916" s="1">
        <v>16.260000000000002</v>
      </c>
      <c r="G916" s="4">
        <v>70</v>
      </c>
      <c r="H916" s="1">
        <v>2.08</v>
      </c>
      <c r="I916" s="24">
        <f t="shared" si="14"/>
        <v>12.879998687207939</v>
      </c>
      <c r="J916" s="24" t="str">
        <f>VLOOKUP(I916,MAT_IND!C$6:D$12,2,TRUE)</f>
        <v>Algo Frío</v>
      </c>
      <c r="K916" s="11">
        <v>7</v>
      </c>
      <c r="L916" s="11" t="s">
        <v>5988</v>
      </c>
      <c r="M916" s="11">
        <v>2</v>
      </c>
      <c r="N916" s="11">
        <v>-74.191906639999999</v>
      </c>
      <c r="O916" s="12">
        <v>4.6043877689999997</v>
      </c>
    </row>
    <row r="917" spans="1:15" x14ac:dyDescent="0.25">
      <c r="A917" s="10">
        <v>916</v>
      </c>
      <c r="B917" s="3" t="s">
        <v>1911</v>
      </c>
      <c r="C917" s="3" t="s">
        <v>1727</v>
      </c>
      <c r="D917" s="3" t="s">
        <v>1</v>
      </c>
      <c r="E917" s="3" t="s">
        <v>1912</v>
      </c>
      <c r="F917" s="1">
        <v>16.260000000000002</v>
      </c>
      <c r="G917" s="4">
        <v>70</v>
      </c>
      <c r="H917" s="1">
        <v>1.91</v>
      </c>
      <c r="I917" s="24">
        <f t="shared" si="14"/>
        <v>12.693207725923974</v>
      </c>
      <c r="J917" s="24" t="str">
        <f>VLOOKUP(I917,MAT_IND!C$6:D$12,2,TRUE)</f>
        <v>Algo Frío</v>
      </c>
      <c r="K917" s="11">
        <v>7</v>
      </c>
      <c r="L917" s="11" t="s">
        <v>5988</v>
      </c>
      <c r="M917" s="11">
        <v>1</v>
      </c>
      <c r="N917" s="11">
        <v>-74.213814529999993</v>
      </c>
      <c r="O917" s="12">
        <v>4.6161722489999999</v>
      </c>
    </row>
    <row r="918" spans="1:15" x14ac:dyDescent="0.25">
      <c r="A918" s="10">
        <v>917</v>
      </c>
      <c r="B918" s="3" t="s">
        <v>1913</v>
      </c>
      <c r="C918" s="3" t="s">
        <v>1727</v>
      </c>
      <c r="D918" s="3" t="s">
        <v>1</v>
      </c>
      <c r="E918" s="3" t="s">
        <v>1852</v>
      </c>
      <c r="F918" s="1">
        <v>16.260000000000002</v>
      </c>
      <c r="G918" s="4">
        <v>70</v>
      </c>
      <c r="H918" s="1">
        <v>1.91</v>
      </c>
      <c r="I918" s="24">
        <f t="shared" si="14"/>
        <v>12.693207725923974</v>
      </c>
      <c r="J918" s="24" t="str">
        <f>VLOOKUP(I918,MAT_IND!C$6:D$12,2,TRUE)</f>
        <v>Algo Frío</v>
      </c>
      <c r="K918" s="11">
        <v>7</v>
      </c>
      <c r="L918" s="11" t="s">
        <v>5988</v>
      </c>
      <c r="M918" s="11">
        <v>2</v>
      </c>
      <c r="N918" s="11">
        <v>-74.210965200000004</v>
      </c>
      <c r="O918" s="12">
        <v>4.6093581400000003</v>
      </c>
    </row>
    <row r="919" spans="1:15" x14ac:dyDescent="0.25">
      <c r="A919" s="10">
        <v>918</v>
      </c>
      <c r="B919" s="3" t="s">
        <v>1914</v>
      </c>
      <c r="C919" s="3" t="s">
        <v>1727</v>
      </c>
      <c r="D919" s="3" t="s">
        <v>1</v>
      </c>
      <c r="E919" s="3" t="s">
        <v>1915</v>
      </c>
      <c r="F919" s="1">
        <v>16.260000000000002</v>
      </c>
      <c r="G919" s="4">
        <v>70</v>
      </c>
      <c r="H919" s="1">
        <v>2.08</v>
      </c>
      <c r="I919" s="24">
        <f t="shared" si="14"/>
        <v>12.879998687207939</v>
      </c>
      <c r="J919" s="24" t="str">
        <f>VLOOKUP(I919,MAT_IND!C$6:D$12,2,TRUE)</f>
        <v>Algo Frío</v>
      </c>
      <c r="K919" s="11">
        <v>7</v>
      </c>
      <c r="L919" s="11" t="s">
        <v>5988</v>
      </c>
      <c r="M919" s="11">
        <v>2</v>
      </c>
      <c r="N919" s="11">
        <v>-74.185110089999995</v>
      </c>
      <c r="O919" s="12">
        <v>4.6069561590000001</v>
      </c>
    </row>
    <row r="920" spans="1:15" x14ac:dyDescent="0.25">
      <c r="A920" s="10">
        <v>919</v>
      </c>
      <c r="B920" s="3" t="s">
        <v>1916</v>
      </c>
      <c r="C920" s="3" t="s">
        <v>1727</v>
      </c>
      <c r="D920" s="3" t="s">
        <v>1</v>
      </c>
      <c r="E920" s="3" t="s">
        <v>1917</v>
      </c>
      <c r="F920" s="1">
        <v>16.260000000000002</v>
      </c>
      <c r="G920" s="4">
        <v>80</v>
      </c>
      <c r="H920" s="1">
        <v>2.08</v>
      </c>
      <c r="I920" s="24">
        <f t="shared" si="14"/>
        <v>13.957498687207938</v>
      </c>
      <c r="J920" s="24" t="str">
        <f>VLOOKUP(I920,MAT_IND!C$6:D$12,2,TRUE)</f>
        <v xml:space="preserve">Frío </v>
      </c>
      <c r="K920" s="11">
        <v>7</v>
      </c>
      <c r="L920" s="11" t="s">
        <v>5988</v>
      </c>
      <c r="M920" s="11">
        <v>2</v>
      </c>
      <c r="N920" s="11">
        <v>-74.178354549999995</v>
      </c>
      <c r="O920" s="12">
        <v>4.6058670389999996</v>
      </c>
    </row>
    <row r="921" spans="1:15" x14ac:dyDescent="0.25">
      <c r="A921" s="10">
        <v>920</v>
      </c>
      <c r="B921" s="3" t="s">
        <v>1918</v>
      </c>
      <c r="C921" s="3" t="s">
        <v>1727</v>
      </c>
      <c r="D921" s="3" t="s">
        <v>1</v>
      </c>
      <c r="E921" s="3" t="s">
        <v>1919</v>
      </c>
      <c r="F921" s="1">
        <v>16.260000000000002</v>
      </c>
      <c r="G921" s="4">
        <v>70</v>
      </c>
      <c r="H921" s="1">
        <v>2.08</v>
      </c>
      <c r="I921" s="24">
        <f t="shared" si="14"/>
        <v>12.879998687207939</v>
      </c>
      <c r="J921" s="24" t="str">
        <f>VLOOKUP(I921,MAT_IND!C$6:D$12,2,TRUE)</f>
        <v>Algo Frío</v>
      </c>
      <c r="K921" s="11">
        <v>7</v>
      </c>
      <c r="L921" s="11" t="s">
        <v>5988</v>
      </c>
      <c r="M921" s="11">
        <v>2</v>
      </c>
      <c r="N921" s="11">
        <v>-74.186698770000007</v>
      </c>
      <c r="O921" s="12">
        <v>4.6009232510000002</v>
      </c>
    </row>
    <row r="922" spans="1:15" x14ac:dyDescent="0.25">
      <c r="A922" s="10">
        <v>921</v>
      </c>
      <c r="B922" s="3" t="s">
        <v>1920</v>
      </c>
      <c r="C922" s="3" t="s">
        <v>1727</v>
      </c>
      <c r="D922" s="3" t="s">
        <v>1</v>
      </c>
      <c r="E922" s="3" t="s">
        <v>1865</v>
      </c>
      <c r="F922" s="1">
        <v>16.260000000000002</v>
      </c>
      <c r="G922" s="4">
        <v>70</v>
      </c>
      <c r="H922" s="1">
        <v>2.08</v>
      </c>
      <c r="I922" s="24">
        <f t="shared" si="14"/>
        <v>12.879998687207939</v>
      </c>
      <c r="J922" s="24" t="str">
        <f>VLOOKUP(I922,MAT_IND!C$6:D$12,2,TRUE)</f>
        <v>Algo Frío</v>
      </c>
      <c r="K922" s="11">
        <v>7</v>
      </c>
      <c r="L922" s="11" t="s">
        <v>5988</v>
      </c>
      <c r="M922" s="11">
        <v>2</v>
      </c>
      <c r="N922" s="11">
        <v>-74.196735810000007</v>
      </c>
      <c r="O922" s="12">
        <v>4.6106004440000001</v>
      </c>
    </row>
    <row r="923" spans="1:15" x14ac:dyDescent="0.25">
      <c r="A923" s="10">
        <v>922</v>
      </c>
      <c r="B923" s="3" t="s">
        <v>1921</v>
      </c>
      <c r="C923" s="3" t="s">
        <v>1727</v>
      </c>
      <c r="D923" s="3" t="s">
        <v>1</v>
      </c>
      <c r="E923" s="3" t="s">
        <v>1922</v>
      </c>
      <c r="F923" s="1">
        <v>16.260000000000002</v>
      </c>
      <c r="G923" s="4">
        <v>70</v>
      </c>
      <c r="H923" s="1">
        <v>2.08</v>
      </c>
      <c r="I923" s="24">
        <f t="shared" si="14"/>
        <v>12.879998687207939</v>
      </c>
      <c r="J923" s="24" t="str">
        <f>VLOOKUP(I923,MAT_IND!C$6:D$12,2,TRUE)</f>
        <v>Algo Frío</v>
      </c>
      <c r="K923" s="11">
        <v>7</v>
      </c>
      <c r="L923" s="11" t="s">
        <v>5988</v>
      </c>
      <c r="M923" s="11">
        <v>2</v>
      </c>
      <c r="N923" s="11">
        <v>-74.195328680000003</v>
      </c>
      <c r="O923" s="12">
        <v>4.6093182529999996</v>
      </c>
    </row>
    <row r="924" spans="1:15" x14ac:dyDescent="0.25">
      <c r="A924" s="10">
        <v>923</v>
      </c>
      <c r="B924" s="3" t="s">
        <v>1923</v>
      </c>
      <c r="C924" s="3" t="s">
        <v>1727</v>
      </c>
      <c r="D924" s="3" t="s">
        <v>1</v>
      </c>
      <c r="E924" s="3" t="s">
        <v>1828</v>
      </c>
      <c r="F924" s="1">
        <v>16.260000000000002</v>
      </c>
      <c r="G924" s="4">
        <v>70</v>
      </c>
      <c r="H924" s="1">
        <v>2.08</v>
      </c>
      <c r="I924" s="24">
        <f t="shared" si="14"/>
        <v>12.879998687207939</v>
      </c>
      <c r="J924" s="24" t="str">
        <f>VLOOKUP(I924,MAT_IND!C$6:D$12,2,TRUE)</f>
        <v>Algo Frío</v>
      </c>
      <c r="K924" s="11">
        <v>7</v>
      </c>
      <c r="L924" s="11" t="s">
        <v>5988</v>
      </c>
      <c r="M924" s="11">
        <v>2</v>
      </c>
      <c r="N924" s="11">
        <v>-74.191315549999999</v>
      </c>
      <c r="O924" s="12">
        <v>4.603646694</v>
      </c>
    </row>
    <row r="925" spans="1:15" x14ac:dyDescent="0.25">
      <c r="A925" s="10">
        <v>924</v>
      </c>
      <c r="B925" s="3" t="s">
        <v>1924</v>
      </c>
      <c r="C925" s="3" t="s">
        <v>1727</v>
      </c>
      <c r="D925" s="3" t="s">
        <v>1</v>
      </c>
      <c r="E925" s="3" t="s">
        <v>1828</v>
      </c>
      <c r="F925" s="1">
        <v>16.260000000000002</v>
      </c>
      <c r="G925" s="4">
        <v>70</v>
      </c>
      <c r="H925" s="1">
        <v>2.08</v>
      </c>
      <c r="I925" s="24">
        <f t="shared" si="14"/>
        <v>12.879998687207939</v>
      </c>
      <c r="J925" s="24" t="str">
        <f>VLOOKUP(I925,MAT_IND!C$6:D$12,2,TRUE)</f>
        <v>Algo Frío</v>
      </c>
      <c r="K925" s="11">
        <v>7</v>
      </c>
      <c r="L925" s="11" t="s">
        <v>5988</v>
      </c>
      <c r="M925" s="11">
        <v>2</v>
      </c>
      <c r="N925" s="11">
        <v>-74.189946309999996</v>
      </c>
      <c r="O925" s="12">
        <v>4.6024924</v>
      </c>
    </row>
    <row r="926" spans="1:15" x14ac:dyDescent="0.25">
      <c r="A926" s="10">
        <v>925</v>
      </c>
      <c r="B926" s="3" t="s">
        <v>1925</v>
      </c>
      <c r="C926" s="3" t="s">
        <v>1727</v>
      </c>
      <c r="D926" s="3" t="s">
        <v>1</v>
      </c>
      <c r="E926" s="3" t="s">
        <v>1926</v>
      </c>
      <c r="F926" s="1">
        <v>16.260000000000002</v>
      </c>
      <c r="G926" s="4">
        <v>70</v>
      </c>
      <c r="H926" s="1">
        <v>2.08</v>
      </c>
      <c r="I926" s="24">
        <f t="shared" si="14"/>
        <v>12.879998687207939</v>
      </c>
      <c r="J926" s="24" t="str">
        <f>VLOOKUP(I926,MAT_IND!C$6:D$12,2,TRUE)</f>
        <v>Algo Frío</v>
      </c>
      <c r="K926" s="11">
        <v>7</v>
      </c>
      <c r="L926" s="11" t="s">
        <v>5988</v>
      </c>
      <c r="M926" s="11">
        <v>2</v>
      </c>
      <c r="N926" s="11">
        <v>-74.200482910000005</v>
      </c>
      <c r="O926" s="12">
        <v>4.6030049819999999</v>
      </c>
    </row>
    <row r="927" spans="1:15" x14ac:dyDescent="0.25">
      <c r="A927" s="10">
        <v>926</v>
      </c>
      <c r="B927" s="3" t="s">
        <v>1927</v>
      </c>
      <c r="C927" s="3" t="s">
        <v>1727</v>
      </c>
      <c r="D927" s="3" t="s">
        <v>1</v>
      </c>
      <c r="E927" s="3" t="s">
        <v>1928</v>
      </c>
      <c r="F927" s="1">
        <v>16.260000000000002</v>
      </c>
      <c r="G927" s="4">
        <v>70</v>
      </c>
      <c r="H927" s="1">
        <v>2.08</v>
      </c>
      <c r="I927" s="24">
        <f t="shared" si="14"/>
        <v>12.879998687207939</v>
      </c>
      <c r="J927" s="24" t="str">
        <f>VLOOKUP(I927,MAT_IND!C$6:D$12,2,TRUE)</f>
        <v>Algo Frío</v>
      </c>
      <c r="K927" s="11">
        <v>7</v>
      </c>
      <c r="L927" s="11" t="s">
        <v>5988</v>
      </c>
      <c r="M927" s="11">
        <v>2</v>
      </c>
      <c r="N927" s="11">
        <v>-74.198595699999998</v>
      </c>
      <c r="O927" s="12">
        <v>4.6100329330000003</v>
      </c>
    </row>
    <row r="928" spans="1:15" x14ac:dyDescent="0.25">
      <c r="A928" s="10">
        <v>927</v>
      </c>
      <c r="B928" s="3" t="s">
        <v>1929</v>
      </c>
      <c r="C928" s="3" t="s">
        <v>1727</v>
      </c>
      <c r="D928" s="3" t="s">
        <v>1</v>
      </c>
      <c r="E928" s="3" t="s">
        <v>1930</v>
      </c>
      <c r="F928" s="1">
        <v>16.260000000000002</v>
      </c>
      <c r="G928" s="4">
        <v>70</v>
      </c>
      <c r="H928" s="1">
        <v>1.91</v>
      </c>
      <c r="I928" s="24">
        <f t="shared" si="14"/>
        <v>12.693207725923974</v>
      </c>
      <c r="J928" s="24" t="str">
        <f>VLOOKUP(I928,MAT_IND!C$6:D$12,2,TRUE)</f>
        <v>Algo Frío</v>
      </c>
      <c r="K928" s="11">
        <v>7</v>
      </c>
      <c r="L928" s="11" t="s">
        <v>5988</v>
      </c>
      <c r="M928" s="11">
        <v>2</v>
      </c>
      <c r="N928" s="11">
        <v>-74.214116469999993</v>
      </c>
      <c r="O928" s="12">
        <v>4.6128728859999999</v>
      </c>
    </row>
    <row r="929" spans="1:15" x14ac:dyDescent="0.25">
      <c r="A929" s="10">
        <v>928</v>
      </c>
      <c r="B929" s="3" t="s">
        <v>1931</v>
      </c>
      <c r="C929" s="3" t="s">
        <v>1727</v>
      </c>
      <c r="D929" s="3" t="s">
        <v>1</v>
      </c>
      <c r="E929" s="3" t="s">
        <v>1932</v>
      </c>
      <c r="F929" s="1">
        <v>16.260000000000002</v>
      </c>
      <c r="G929" s="4">
        <v>70</v>
      </c>
      <c r="H929" s="1">
        <v>2.08</v>
      </c>
      <c r="I929" s="24">
        <f t="shared" si="14"/>
        <v>12.879998687207939</v>
      </c>
      <c r="J929" s="24" t="str">
        <f>VLOOKUP(I929,MAT_IND!C$6:D$12,2,TRUE)</f>
        <v>Algo Frío</v>
      </c>
      <c r="K929" s="11">
        <v>7</v>
      </c>
      <c r="L929" s="11" t="s">
        <v>5988</v>
      </c>
      <c r="M929" s="11">
        <v>2</v>
      </c>
      <c r="N929" s="11">
        <v>-74.182004070000005</v>
      </c>
      <c r="O929" s="12">
        <v>4.6055439229999999</v>
      </c>
    </row>
    <row r="930" spans="1:15" x14ac:dyDescent="0.25">
      <c r="A930" s="10">
        <v>929</v>
      </c>
      <c r="B930" s="3" t="s">
        <v>1933</v>
      </c>
      <c r="C930" s="3" t="s">
        <v>1727</v>
      </c>
      <c r="D930" s="3" t="s">
        <v>1</v>
      </c>
      <c r="E930" s="3" t="s">
        <v>1934</v>
      </c>
      <c r="F930" s="1">
        <v>16.260000000000002</v>
      </c>
      <c r="G930" s="4">
        <v>70</v>
      </c>
      <c r="H930" s="1">
        <v>2.08</v>
      </c>
      <c r="I930" s="24">
        <f t="shared" si="14"/>
        <v>12.879998687207939</v>
      </c>
      <c r="J930" s="24" t="str">
        <f>VLOOKUP(I930,MAT_IND!C$6:D$12,2,TRUE)</f>
        <v>Algo Frío</v>
      </c>
      <c r="K930" s="11">
        <v>7</v>
      </c>
      <c r="L930" s="11" t="s">
        <v>5988</v>
      </c>
      <c r="M930" s="11">
        <v>2</v>
      </c>
      <c r="N930" s="11">
        <v>-74.185236720000006</v>
      </c>
      <c r="O930" s="12">
        <v>4.6047488530000003</v>
      </c>
    </row>
    <row r="931" spans="1:15" x14ac:dyDescent="0.25">
      <c r="A931" s="10">
        <v>930</v>
      </c>
      <c r="B931" s="3" t="s">
        <v>1935</v>
      </c>
      <c r="C931" s="3" t="s">
        <v>1727</v>
      </c>
      <c r="D931" s="3" t="s">
        <v>1</v>
      </c>
      <c r="E931" s="3" t="s">
        <v>1934</v>
      </c>
      <c r="F931" s="1">
        <v>16.260000000000002</v>
      </c>
      <c r="G931" s="4">
        <v>70</v>
      </c>
      <c r="H931" s="1">
        <v>2.08</v>
      </c>
      <c r="I931" s="24">
        <f t="shared" si="14"/>
        <v>12.879998687207939</v>
      </c>
      <c r="J931" s="24" t="str">
        <f>VLOOKUP(I931,MAT_IND!C$6:D$12,2,TRUE)</f>
        <v>Algo Frío</v>
      </c>
      <c r="K931" s="11">
        <v>7</v>
      </c>
      <c r="L931" s="11" t="s">
        <v>5988</v>
      </c>
      <c r="M931" s="11">
        <v>2</v>
      </c>
      <c r="N931" s="11">
        <v>-74.183799160000007</v>
      </c>
      <c r="O931" s="12">
        <v>4.6046769159999998</v>
      </c>
    </row>
    <row r="932" spans="1:15" x14ac:dyDescent="0.25">
      <c r="A932" s="10">
        <v>931</v>
      </c>
      <c r="B932" s="3" t="s">
        <v>1936</v>
      </c>
      <c r="C932" s="3" t="s">
        <v>1727</v>
      </c>
      <c r="D932" s="3" t="s">
        <v>1</v>
      </c>
      <c r="E932" s="3" t="s">
        <v>1926</v>
      </c>
      <c r="F932" s="1">
        <v>16.260000000000002</v>
      </c>
      <c r="G932" s="4">
        <v>70</v>
      </c>
      <c r="H932" s="1">
        <v>2.08</v>
      </c>
      <c r="I932" s="24">
        <f t="shared" si="14"/>
        <v>12.879998687207939</v>
      </c>
      <c r="J932" s="24" t="str">
        <f>VLOOKUP(I932,MAT_IND!C$6:D$12,2,TRUE)</f>
        <v>Algo Frío</v>
      </c>
      <c r="K932" s="11">
        <v>7</v>
      </c>
      <c r="L932" s="11" t="s">
        <v>5988</v>
      </c>
      <c r="M932" s="11">
        <v>2</v>
      </c>
      <c r="N932" s="11">
        <v>-74.201982490000006</v>
      </c>
      <c r="O932" s="12">
        <v>4.6042732160000002</v>
      </c>
    </row>
    <row r="933" spans="1:15" x14ac:dyDescent="0.25">
      <c r="A933" s="10">
        <v>932</v>
      </c>
      <c r="B933" s="3" t="s">
        <v>1937</v>
      </c>
      <c r="C933" s="3" t="s">
        <v>1727</v>
      </c>
      <c r="D933" s="3" t="s">
        <v>1</v>
      </c>
      <c r="E933" s="3" t="s">
        <v>1938</v>
      </c>
      <c r="F933" s="1">
        <v>16.260000000000002</v>
      </c>
      <c r="G933" s="4">
        <v>70</v>
      </c>
      <c r="H933" s="1">
        <v>1.91</v>
      </c>
      <c r="I933" s="24">
        <f t="shared" si="14"/>
        <v>12.693207725923974</v>
      </c>
      <c r="J933" s="24" t="str">
        <f>VLOOKUP(I933,MAT_IND!C$6:D$12,2,TRUE)</f>
        <v>Algo Frío</v>
      </c>
      <c r="K933" s="11">
        <v>7</v>
      </c>
      <c r="L933" s="11" t="s">
        <v>5990</v>
      </c>
      <c r="M933" s="11">
        <v>2</v>
      </c>
      <c r="N933" s="11">
        <v>-74.19911347</v>
      </c>
      <c r="O933" s="12">
        <v>4.6396684280000002</v>
      </c>
    </row>
    <row r="934" spans="1:15" x14ac:dyDescent="0.25">
      <c r="A934" s="10">
        <v>933</v>
      </c>
      <c r="B934" s="3" t="s">
        <v>1939</v>
      </c>
      <c r="C934" s="3" t="s">
        <v>1727</v>
      </c>
      <c r="D934" s="3" t="s">
        <v>1</v>
      </c>
      <c r="E934" s="3" t="s">
        <v>1940</v>
      </c>
      <c r="F934" s="1">
        <v>16.260000000000002</v>
      </c>
      <c r="G934" s="4">
        <v>70</v>
      </c>
      <c r="H934" s="1">
        <v>1.91</v>
      </c>
      <c r="I934" s="24">
        <f t="shared" si="14"/>
        <v>12.693207725923974</v>
      </c>
      <c r="J934" s="24" t="str">
        <f>VLOOKUP(I934,MAT_IND!C$6:D$12,2,TRUE)</f>
        <v>Algo Frío</v>
      </c>
      <c r="K934" s="11">
        <v>7</v>
      </c>
      <c r="L934" s="11" t="s">
        <v>5990</v>
      </c>
      <c r="M934" s="11">
        <v>2</v>
      </c>
      <c r="N934" s="11">
        <v>-74.191532629999998</v>
      </c>
      <c r="O934" s="12">
        <v>4.6334657569999997</v>
      </c>
    </row>
    <row r="935" spans="1:15" x14ac:dyDescent="0.25">
      <c r="A935" s="10">
        <v>934</v>
      </c>
      <c r="B935" s="3" t="s">
        <v>1941</v>
      </c>
      <c r="C935" s="3" t="s">
        <v>1727</v>
      </c>
      <c r="D935" s="3" t="s">
        <v>1</v>
      </c>
      <c r="E935" s="3" t="s">
        <v>1942</v>
      </c>
      <c r="F935" s="1">
        <v>16.260000000000002</v>
      </c>
      <c r="G935" s="4">
        <v>70</v>
      </c>
      <c r="H935" s="1">
        <v>1.91</v>
      </c>
      <c r="I935" s="24">
        <f t="shared" si="14"/>
        <v>12.693207725923974</v>
      </c>
      <c r="J935" s="24" t="str">
        <f>VLOOKUP(I935,MAT_IND!C$6:D$12,2,TRUE)</f>
        <v>Algo Frío</v>
      </c>
      <c r="K935" s="11">
        <v>7</v>
      </c>
      <c r="L935" s="11" t="s">
        <v>5990</v>
      </c>
      <c r="M935" s="11">
        <v>1</v>
      </c>
      <c r="N935" s="11">
        <v>-74.193542960000002</v>
      </c>
      <c r="O935" s="12">
        <v>4.6352164</v>
      </c>
    </row>
    <row r="936" spans="1:15" x14ac:dyDescent="0.25">
      <c r="A936" s="10">
        <v>935</v>
      </c>
      <c r="B936" s="3" t="s">
        <v>1943</v>
      </c>
      <c r="C936" s="3" t="s">
        <v>1727</v>
      </c>
      <c r="D936" s="3" t="s">
        <v>1</v>
      </c>
      <c r="E936" s="3" t="s">
        <v>1944</v>
      </c>
      <c r="F936" s="1">
        <v>16.260000000000002</v>
      </c>
      <c r="G936" s="4">
        <v>70</v>
      </c>
      <c r="H936" s="1">
        <v>1.91</v>
      </c>
      <c r="I936" s="24">
        <f t="shared" si="14"/>
        <v>12.693207725923974</v>
      </c>
      <c r="J936" s="24" t="str">
        <f>VLOOKUP(I936,MAT_IND!C$6:D$12,2,TRUE)</f>
        <v>Algo Frío</v>
      </c>
      <c r="K936" s="11">
        <v>7</v>
      </c>
      <c r="L936" s="11" t="s">
        <v>5990</v>
      </c>
      <c r="M936" s="11">
        <v>1</v>
      </c>
      <c r="N936" s="11">
        <v>-74.191322889999995</v>
      </c>
      <c r="O936" s="12">
        <v>4.6310408450000002</v>
      </c>
    </row>
    <row r="937" spans="1:15" x14ac:dyDescent="0.25">
      <c r="A937" s="10">
        <v>936</v>
      </c>
      <c r="B937" s="3" t="s">
        <v>1945</v>
      </c>
      <c r="C937" s="3" t="s">
        <v>1727</v>
      </c>
      <c r="D937" s="3" t="s">
        <v>1</v>
      </c>
      <c r="E937" s="3" t="s">
        <v>1946</v>
      </c>
      <c r="F937" s="1">
        <v>16.260000000000002</v>
      </c>
      <c r="G937" s="4">
        <v>70</v>
      </c>
      <c r="H937" s="1">
        <v>1.91</v>
      </c>
      <c r="I937" s="24">
        <f t="shared" si="14"/>
        <v>12.693207725923974</v>
      </c>
      <c r="J937" s="24" t="str">
        <f>VLOOKUP(I937,MAT_IND!C$6:D$12,2,TRUE)</f>
        <v>Algo Frío</v>
      </c>
      <c r="K937" s="11">
        <v>7</v>
      </c>
      <c r="L937" s="11" t="s">
        <v>5990</v>
      </c>
      <c r="M937" s="11">
        <v>2</v>
      </c>
      <c r="N937" s="11">
        <v>-74.18454002</v>
      </c>
      <c r="O937" s="12">
        <v>4.6412584360000002</v>
      </c>
    </row>
    <row r="938" spans="1:15" x14ac:dyDescent="0.25">
      <c r="A938" s="10">
        <v>937</v>
      </c>
      <c r="B938" s="3" t="s">
        <v>1947</v>
      </c>
      <c r="C938" s="3" t="s">
        <v>1727</v>
      </c>
      <c r="D938" s="3" t="s">
        <v>1</v>
      </c>
      <c r="E938" s="3" t="s">
        <v>1948</v>
      </c>
      <c r="F938" s="1">
        <v>16.260000000000002</v>
      </c>
      <c r="G938" s="4">
        <v>70</v>
      </c>
      <c r="H938" s="1">
        <v>1.91</v>
      </c>
      <c r="I938" s="24">
        <f t="shared" si="14"/>
        <v>12.693207725923974</v>
      </c>
      <c r="J938" s="24" t="str">
        <f>VLOOKUP(I938,MAT_IND!C$6:D$12,2,TRUE)</f>
        <v>Algo Frío</v>
      </c>
      <c r="K938" s="11">
        <v>7</v>
      </c>
      <c r="L938" s="11" t="s">
        <v>5990</v>
      </c>
      <c r="M938" s="11">
        <v>1</v>
      </c>
      <c r="N938" s="11">
        <v>-74.183551789999996</v>
      </c>
      <c r="O938" s="12">
        <v>4.6365394530000001</v>
      </c>
    </row>
    <row r="939" spans="1:15" x14ac:dyDescent="0.25">
      <c r="A939" s="10">
        <v>938</v>
      </c>
      <c r="B939" s="3" t="s">
        <v>1949</v>
      </c>
      <c r="C939" s="3" t="s">
        <v>1727</v>
      </c>
      <c r="D939" s="3" t="s">
        <v>1</v>
      </c>
      <c r="E939" s="3" t="s">
        <v>1950</v>
      </c>
      <c r="F939" s="1">
        <v>16.260000000000002</v>
      </c>
      <c r="G939" s="4">
        <v>70</v>
      </c>
      <c r="H939" s="1">
        <v>1.91</v>
      </c>
      <c r="I939" s="24">
        <f t="shared" si="14"/>
        <v>12.693207725923974</v>
      </c>
      <c r="J939" s="24" t="str">
        <f>VLOOKUP(I939,MAT_IND!C$6:D$12,2,TRUE)</f>
        <v>Algo Frío</v>
      </c>
      <c r="K939" s="11">
        <v>7</v>
      </c>
      <c r="L939" s="11" t="s">
        <v>5990</v>
      </c>
      <c r="M939" s="11">
        <v>2</v>
      </c>
      <c r="N939" s="11">
        <v>-74.194906970000005</v>
      </c>
      <c r="O939" s="12">
        <v>4.6324558529999997</v>
      </c>
    </row>
    <row r="940" spans="1:15" x14ac:dyDescent="0.25">
      <c r="A940" s="10">
        <v>939</v>
      </c>
      <c r="B940" s="3" t="s">
        <v>1951</v>
      </c>
      <c r="C940" s="3" t="s">
        <v>1727</v>
      </c>
      <c r="D940" s="3" t="s">
        <v>1</v>
      </c>
      <c r="E940" s="3" t="s">
        <v>1950</v>
      </c>
      <c r="F940" s="1">
        <v>16.260000000000002</v>
      </c>
      <c r="G940" s="4">
        <v>70</v>
      </c>
      <c r="H940" s="1">
        <v>1.91</v>
      </c>
      <c r="I940" s="24">
        <f t="shared" si="14"/>
        <v>12.693207725923974</v>
      </c>
      <c r="J940" s="24" t="str">
        <f>VLOOKUP(I940,MAT_IND!C$6:D$12,2,TRUE)</f>
        <v>Algo Frío</v>
      </c>
      <c r="K940" s="11">
        <v>7</v>
      </c>
      <c r="L940" s="11" t="s">
        <v>5990</v>
      </c>
      <c r="M940" s="11">
        <v>2</v>
      </c>
      <c r="N940" s="11">
        <v>-74.197379760000004</v>
      </c>
      <c r="O940" s="12">
        <v>4.6367050279999997</v>
      </c>
    </row>
    <row r="941" spans="1:15" x14ac:dyDescent="0.25">
      <c r="A941" s="10">
        <v>940</v>
      </c>
      <c r="B941" s="3" t="s">
        <v>1952</v>
      </c>
      <c r="C941" s="3" t="s">
        <v>1727</v>
      </c>
      <c r="D941" s="3" t="s">
        <v>1</v>
      </c>
      <c r="E941" s="3" t="s">
        <v>1953</v>
      </c>
      <c r="F941" s="1">
        <v>16.260000000000002</v>
      </c>
      <c r="G941" s="4">
        <v>70</v>
      </c>
      <c r="H941" s="1">
        <v>1.91</v>
      </c>
      <c r="I941" s="24">
        <f t="shared" si="14"/>
        <v>12.693207725923974</v>
      </c>
      <c r="J941" s="24" t="str">
        <f>VLOOKUP(I941,MAT_IND!C$6:D$12,2,TRUE)</f>
        <v>Algo Frío</v>
      </c>
      <c r="K941" s="11">
        <v>7</v>
      </c>
      <c r="L941" s="11" t="s">
        <v>5990</v>
      </c>
      <c r="M941" s="11">
        <v>2</v>
      </c>
      <c r="N941" s="11">
        <v>-74.190065759999996</v>
      </c>
      <c r="O941" s="12">
        <v>4.6384701369999997</v>
      </c>
    </row>
    <row r="942" spans="1:15" x14ac:dyDescent="0.25">
      <c r="A942" s="10">
        <v>941</v>
      </c>
      <c r="B942" s="3" t="s">
        <v>1954</v>
      </c>
      <c r="C942" s="3" t="s">
        <v>1727</v>
      </c>
      <c r="D942" s="3" t="s">
        <v>1</v>
      </c>
      <c r="E942" s="3" t="s">
        <v>1955</v>
      </c>
      <c r="F942" s="1">
        <v>16.260000000000002</v>
      </c>
      <c r="G942" s="4">
        <v>70</v>
      </c>
      <c r="H942" s="1">
        <v>1.91</v>
      </c>
      <c r="I942" s="24">
        <f t="shared" si="14"/>
        <v>12.693207725923974</v>
      </c>
      <c r="J942" s="24" t="str">
        <f>VLOOKUP(I942,MAT_IND!C$6:D$12,2,TRUE)</f>
        <v>Algo Frío</v>
      </c>
      <c r="K942" s="11">
        <v>7</v>
      </c>
      <c r="L942" s="11" t="s">
        <v>5990</v>
      </c>
      <c r="M942" s="11">
        <v>2</v>
      </c>
      <c r="N942" s="11">
        <v>-74.193364720000005</v>
      </c>
      <c r="O942" s="12">
        <v>4.643503967</v>
      </c>
    </row>
    <row r="943" spans="1:15" x14ac:dyDescent="0.25">
      <c r="A943" s="10">
        <v>942</v>
      </c>
      <c r="B943" s="3" t="s">
        <v>1956</v>
      </c>
      <c r="C943" s="3" t="s">
        <v>1727</v>
      </c>
      <c r="D943" s="3" t="s">
        <v>1</v>
      </c>
      <c r="E943" s="3" t="s">
        <v>1957</v>
      </c>
      <c r="F943" s="1">
        <v>16.260000000000002</v>
      </c>
      <c r="G943" s="4">
        <v>70</v>
      </c>
      <c r="H943" s="1">
        <v>1.91</v>
      </c>
      <c r="I943" s="24">
        <f t="shared" si="14"/>
        <v>12.693207725923974</v>
      </c>
      <c r="J943" s="24" t="str">
        <f>VLOOKUP(I943,MAT_IND!C$6:D$12,2,TRUE)</f>
        <v>Algo Frío</v>
      </c>
      <c r="K943" s="11">
        <v>7</v>
      </c>
      <c r="L943" s="11" t="s">
        <v>5990</v>
      </c>
      <c r="M943" s="11">
        <v>1</v>
      </c>
      <c r="N943" s="11">
        <v>-74.188102119999996</v>
      </c>
      <c r="O943" s="12">
        <v>4.6340288660000004</v>
      </c>
    </row>
    <row r="944" spans="1:15" x14ac:dyDescent="0.25">
      <c r="A944" s="10">
        <v>943</v>
      </c>
      <c r="B944" s="3" t="s">
        <v>1958</v>
      </c>
      <c r="C944" s="3" t="s">
        <v>1727</v>
      </c>
      <c r="D944" s="3" t="s">
        <v>1</v>
      </c>
      <c r="E944" s="3" t="s">
        <v>1959</v>
      </c>
      <c r="F944" s="1">
        <v>16.260000000000002</v>
      </c>
      <c r="G944" s="4">
        <v>70</v>
      </c>
      <c r="H944" s="1">
        <v>2.08</v>
      </c>
      <c r="I944" s="24">
        <f t="shared" si="14"/>
        <v>12.879998687207939</v>
      </c>
      <c r="J944" s="24" t="str">
        <f>VLOOKUP(I944,MAT_IND!C$6:D$12,2,TRUE)</f>
        <v>Algo Frío</v>
      </c>
      <c r="K944" s="11">
        <v>7</v>
      </c>
      <c r="L944" s="11" t="s">
        <v>5991</v>
      </c>
      <c r="M944" s="11">
        <v>2</v>
      </c>
      <c r="N944" s="11">
        <v>-74.189997349999999</v>
      </c>
      <c r="O944" s="12">
        <v>4.6139877250000003</v>
      </c>
    </row>
    <row r="945" spans="1:15" x14ac:dyDescent="0.25">
      <c r="A945" s="10">
        <v>944</v>
      </c>
      <c r="B945" s="3" t="s">
        <v>1960</v>
      </c>
      <c r="C945" s="3" t="s">
        <v>1727</v>
      </c>
      <c r="D945" s="3" t="s">
        <v>1</v>
      </c>
      <c r="E945" s="3" t="s">
        <v>1961</v>
      </c>
      <c r="F945" s="1">
        <v>16.260000000000002</v>
      </c>
      <c r="G945" s="4">
        <v>70</v>
      </c>
      <c r="H945" s="1">
        <v>2.08</v>
      </c>
      <c r="I945" s="24">
        <f t="shared" si="14"/>
        <v>12.879998687207939</v>
      </c>
      <c r="J945" s="24" t="str">
        <f>VLOOKUP(I945,MAT_IND!C$6:D$12,2,TRUE)</f>
        <v>Algo Frío</v>
      </c>
      <c r="K945" s="11">
        <v>7</v>
      </c>
      <c r="L945" s="11" t="s">
        <v>5988</v>
      </c>
      <c r="M945" s="11">
        <v>2</v>
      </c>
      <c r="N945" s="11">
        <v>-74.185604159999997</v>
      </c>
      <c r="O945" s="12">
        <v>4.6128041350000002</v>
      </c>
    </row>
    <row r="946" spans="1:15" x14ac:dyDescent="0.25">
      <c r="A946" s="10">
        <v>945</v>
      </c>
      <c r="B946" s="3" t="s">
        <v>1962</v>
      </c>
      <c r="C946" s="3" t="s">
        <v>1727</v>
      </c>
      <c r="D946" s="3" t="s">
        <v>1</v>
      </c>
      <c r="E946" s="3" t="s">
        <v>1963</v>
      </c>
      <c r="F946" s="1">
        <v>16.260000000000002</v>
      </c>
      <c r="G946" s="4">
        <v>70</v>
      </c>
      <c r="H946" s="1">
        <v>2.08</v>
      </c>
      <c r="I946" s="24">
        <f t="shared" si="14"/>
        <v>12.879998687207939</v>
      </c>
      <c r="J946" s="24" t="str">
        <f>VLOOKUP(I946,MAT_IND!C$6:D$12,2,TRUE)</f>
        <v>Algo Frío</v>
      </c>
      <c r="K946" s="11">
        <v>7</v>
      </c>
      <c r="L946" s="11" t="s">
        <v>5988</v>
      </c>
      <c r="M946" s="11">
        <v>2</v>
      </c>
      <c r="N946" s="11">
        <v>-74.188070300000007</v>
      </c>
      <c r="O946" s="12">
        <v>4.6119277060000003</v>
      </c>
    </row>
    <row r="947" spans="1:15" x14ac:dyDescent="0.25">
      <c r="A947" s="10">
        <v>946</v>
      </c>
      <c r="B947" s="3" t="s">
        <v>1964</v>
      </c>
      <c r="C947" s="3" t="s">
        <v>1727</v>
      </c>
      <c r="D947" s="3" t="s">
        <v>1</v>
      </c>
      <c r="E947" s="3" t="s">
        <v>1965</v>
      </c>
      <c r="F947" s="1">
        <v>16.260000000000002</v>
      </c>
      <c r="G947" s="4">
        <v>70</v>
      </c>
      <c r="H947" s="1">
        <v>2.08</v>
      </c>
      <c r="I947" s="24">
        <f t="shared" si="14"/>
        <v>12.879998687207939</v>
      </c>
      <c r="J947" s="24" t="str">
        <f>VLOOKUP(I947,MAT_IND!C$6:D$12,2,TRUE)</f>
        <v>Algo Frío</v>
      </c>
      <c r="K947" s="11">
        <v>7</v>
      </c>
      <c r="L947" s="11" t="s">
        <v>5988</v>
      </c>
      <c r="M947" s="11">
        <v>2</v>
      </c>
      <c r="N947" s="11">
        <v>-74.191979779999997</v>
      </c>
      <c r="O947" s="12">
        <v>4.6104759319999999</v>
      </c>
    </row>
    <row r="948" spans="1:15" x14ac:dyDescent="0.25">
      <c r="A948" s="10">
        <v>947</v>
      </c>
      <c r="B948" s="3" t="s">
        <v>1966</v>
      </c>
      <c r="C948" s="3" t="s">
        <v>1727</v>
      </c>
      <c r="D948" s="3" t="s">
        <v>1</v>
      </c>
      <c r="E948" s="3" t="s">
        <v>1967</v>
      </c>
      <c r="F948" s="1">
        <v>16.260000000000002</v>
      </c>
      <c r="G948" s="4">
        <v>70</v>
      </c>
      <c r="H948" s="1">
        <v>2.08</v>
      </c>
      <c r="I948" s="24">
        <f t="shared" si="14"/>
        <v>12.879998687207939</v>
      </c>
      <c r="J948" s="24" t="str">
        <f>VLOOKUP(I948,MAT_IND!C$6:D$12,2,TRUE)</f>
        <v>Algo Frío</v>
      </c>
      <c r="K948" s="11">
        <v>7</v>
      </c>
      <c r="L948" s="11" t="s">
        <v>5991</v>
      </c>
      <c r="M948" s="11">
        <v>2</v>
      </c>
      <c r="N948" s="11">
        <v>-74.193610359999994</v>
      </c>
      <c r="O948" s="12">
        <v>4.6185485140000004</v>
      </c>
    </row>
    <row r="949" spans="1:15" x14ac:dyDescent="0.25">
      <c r="A949" s="10">
        <v>948</v>
      </c>
      <c r="B949" s="3" t="s">
        <v>1968</v>
      </c>
      <c r="C949" s="3" t="s">
        <v>1727</v>
      </c>
      <c r="D949" s="3" t="s">
        <v>1</v>
      </c>
      <c r="E949" s="3" t="s">
        <v>1969</v>
      </c>
      <c r="F949" s="1">
        <v>16.260000000000002</v>
      </c>
      <c r="G949" s="4">
        <v>70</v>
      </c>
      <c r="H949" s="1">
        <v>1.91</v>
      </c>
      <c r="I949" s="24">
        <f t="shared" si="14"/>
        <v>12.693207725923974</v>
      </c>
      <c r="J949" s="24" t="str">
        <f>VLOOKUP(I949,MAT_IND!C$6:D$12,2,TRUE)</f>
        <v>Algo Frío</v>
      </c>
      <c r="K949" s="11">
        <v>7</v>
      </c>
      <c r="L949" s="11" t="s">
        <v>5991</v>
      </c>
      <c r="M949" s="11">
        <v>2</v>
      </c>
      <c r="N949" s="11">
        <v>-74.197436179999997</v>
      </c>
      <c r="O949" s="12">
        <v>4.6190068850000001</v>
      </c>
    </row>
    <row r="950" spans="1:15" x14ac:dyDescent="0.25">
      <c r="A950" s="10">
        <v>949</v>
      </c>
      <c r="B950" s="3" t="s">
        <v>1970</v>
      </c>
      <c r="C950" s="3" t="s">
        <v>1727</v>
      </c>
      <c r="D950" s="3" t="s">
        <v>1</v>
      </c>
      <c r="E950" s="3" t="s">
        <v>1969</v>
      </c>
      <c r="F950" s="1">
        <v>16.260000000000002</v>
      </c>
      <c r="G950" s="4">
        <v>70</v>
      </c>
      <c r="H950" s="1">
        <v>1.91</v>
      </c>
      <c r="I950" s="24">
        <f t="shared" si="14"/>
        <v>12.693207725923974</v>
      </c>
      <c r="J950" s="24" t="str">
        <f>VLOOKUP(I950,MAT_IND!C$6:D$12,2,TRUE)</f>
        <v>Algo Frío</v>
      </c>
      <c r="K950" s="11">
        <v>7</v>
      </c>
      <c r="L950" s="11" t="s">
        <v>5991</v>
      </c>
      <c r="M950" s="11">
        <v>2</v>
      </c>
      <c r="N950" s="11">
        <v>-74.196130859999997</v>
      </c>
      <c r="O950" s="12">
        <v>4.617582369</v>
      </c>
    </row>
    <row r="951" spans="1:15" x14ac:dyDescent="0.25">
      <c r="A951" s="10">
        <v>950</v>
      </c>
      <c r="B951" s="3" t="s">
        <v>1971</v>
      </c>
      <c r="C951" s="3" t="s">
        <v>1727</v>
      </c>
      <c r="D951" s="3" t="s">
        <v>1</v>
      </c>
      <c r="E951" s="3" t="s">
        <v>1972</v>
      </c>
      <c r="F951" s="1">
        <v>16.260000000000002</v>
      </c>
      <c r="G951" s="4">
        <v>70</v>
      </c>
      <c r="H951" s="1">
        <v>1.91</v>
      </c>
      <c r="I951" s="24">
        <f t="shared" si="14"/>
        <v>12.693207725923974</v>
      </c>
      <c r="J951" s="24" t="str">
        <f>VLOOKUP(I951,MAT_IND!C$6:D$12,2,TRUE)</f>
        <v>Algo Frío</v>
      </c>
      <c r="K951" s="11">
        <v>7</v>
      </c>
      <c r="L951" s="11" t="s">
        <v>5990</v>
      </c>
      <c r="M951" s="11">
        <v>2</v>
      </c>
      <c r="N951" s="11">
        <v>-74.201746380000003</v>
      </c>
      <c r="O951" s="12">
        <v>4.6268481169999998</v>
      </c>
    </row>
    <row r="952" spans="1:15" x14ac:dyDescent="0.25">
      <c r="A952" s="10">
        <v>951</v>
      </c>
      <c r="B952" s="3" t="s">
        <v>1973</v>
      </c>
      <c r="C952" s="3" t="s">
        <v>1727</v>
      </c>
      <c r="D952" s="3" t="s">
        <v>1</v>
      </c>
      <c r="E952" s="3" t="s">
        <v>1974</v>
      </c>
      <c r="F952" s="1">
        <v>16.260000000000002</v>
      </c>
      <c r="G952" s="4">
        <v>70</v>
      </c>
      <c r="H952" s="1">
        <v>2.08</v>
      </c>
      <c r="I952" s="24">
        <f t="shared" si="14"/>
        <v>12.879998687207939</v>
      </c>
      <c r="J952" s="24" t="str">
        <f>VLOOKUP(I952,MAT_IND!C$6:D$12,2,TRUE)</f>
        <v>Algo Frío</v>
      </c>
      <c r="K952" s="11">
        <v>7</v>
      </c>
      <c r="L952" s="11" t="s">
        <v>5991</v>
      </c>
      <c r="M952" s="11">
        <v>2</v>
      </c>
      <c r="N952" s="11">
        <v>-74.185422970000005</v>
      </c>
      <c r="O952" s="12">
        <v>4.6158212990000003</v>
      </c>
    </row>
    <row r="953" spans="1:15" x14ac:dyDescent="0.25">
      <c r="A953" s="10">
        <v>952</v>
      </c>
      <c r="B953" s="3" t="s">
        <v>1975</v>
      </c>
      <c r="C953" s="3" t="s">
        <v>1727</v>
      </c>
      <c r="D953" s="3" t="s">
        <v>1</v>
      </c>
      <c r="E953" s="3" t="s">
        <v>1976</v>
      </c>
      <c r="F953" s="1">
        <v>16.260000000000002</v>
      </c>
      <c r="G953" s="4">
        <v>70</v>
      </c>
      <c r="H953" s="1">
        <v>1.91</v>
      </c>
      <c r="I953" s="24">
        <f t="shared" si="14"/>
        <v>12.693207725923974</v>
      </c>
      <c r="J953" s="24" t="str">
        <f>VLOOKUP(I953,MAT_IND!C$6:D$12,2,TRUE)</f>
        <v>Algo Frío</v>
      </c>
      <c r="K953" s="11">
        <v>7</v>
      </c>
      <c r="L953" s="11" t="s">
        <v>5990</v>
      </c>
      <c r="M953" s="11">
        <v>2</v>
      </c>
      <c r="N953" s="11">
        <v>-74.200173680000006</v>
      </c>
      <c r="O953" s="12">
        <v>4.6275093500000004</v>
      </c>
    </row>
    <row r="954" spans="1:15" x14ac:dyDescent="0.25">
      <c r="A954" s="10">
        <v>953</v>
      </c>
      <c r="B954" s="3" t="s">
        <v>1977</v>
      </c>
      <c r="C954" s="3" t="s">
        <v>1727</v>
      </c>
      <c r="D954" s="3" t="s">
        <v>1</v>
      </c>
      <c r="E954" s="3" t="s">
        <v>1732</v>
      </c>
      <c r="F954" s="1">
        <v>16.260000000000002</v>
      </c>
      <c r="G954" s="4">
        <v>70</v>
      </c>
      <c r="H954" s="1">
        <v>2.2999999999999998</v>
      </c>
      <c r="I954" s="24">
        <f t="shared" si="14"/>
        <v>13.110735815596154</v>
      </c>
      <c r="J954" s="24" t="str">
        <f>VLOOKUP(I954,MAT_IND!C$6:D$12,2,TRUE)</f>
        <v xml:space="preserve">Frío </v>
      </c>
      <c r="K954" s="11">
        <v>7</v>
      </c>
      <c r="L954" s="11" t="s">
        <v>5988</v>
      </c>
      <c r="M954" s="11">
        <v>2</v>
      </c>
      <c r="N954" s="11">
        <v>-74.165146960000001</v>
      </c>
      <c r="O954" s="12">
        <v>4.6044796320000003</v>
      </c>
    </row>
    <row r="955" spans="1:15" x14ac:dyDescent="0.25">
      <c r="A955" s="10">
        <v>954</v>
      </c>
      <c r="B955" s="3" t="s">
        <v>1978</v>
      </c>
      <c r="C955" s="3" t="s">
        <v>1727</v>
      </c>
      <c r="D955" s="3" t="s">
        <v>1</v>
      </c>
      <c r="E955" s="3" t="s">
        <v>1963</v>
      </c>
      <c r="F955" s="1">
        <v>16.260000000000002</v>
      </c>
      <c r="G955" s="4">
        <v>70</v>
      </c>
      <c r="H955" s="1">
        <v>2.08</v>
      </c>
      <c r="I955" s="24">
        <f t="shared" si="14"/>
        <v>12.879998687207939</v>
      </c>
      <c r="J955" s="24" t="str">
        <f>VLOOKUP(I955,MAT_IND!C$6:D$12,2,TRUE)</f>
        <v>Algo Frío</v>
      </c>
      <c r="K955" s="11">
        <v>7</v>
      </c>
      <c r="L955" s="11" t="s">
        <v>5988</v>
      </c>
      <c r="M955" s="11">
        <v>2</v>
      </c>
      <c r="N955" s="11">
        <v>-74.188546189999997</v>
      </c>
      <c r="O955" s="12">
        <v>4.6130351169999999</v>
      </c>
    </row>
    <row r="956" spans="1:15" x14ac:dyDescent="0.25">
      <c r="A956" s="10">
        <v>955</v>
      </c>
      <c r="B956" s="3" t="s">
        <v>1979</v>
      </c>
      <c r="C956" s="3" t="s">
        <v>1727</v>
      </c>
      <c r="D956" s="3" t="s">
        <v>1</v>
      </c>
      <c r="E956" s="3" t="s">
        <v>1980</v>
      </c>
      <c r="F956" s="1">
        <v>16.260000000000002</v>
      </c>
      <c r="G956" s="4">
        <v>70</v>
      </c>
      <c r="H956" s="1">
        <v>1.91</v>
      </c>
      <c r="I956" s="24">
        <f t="shared" si="14"/>
        <v>12.693207725923974</v>
      </c>
      <c r="J956" s="24" t="str">
        <f>VLOOKUP(I956,MAT_IND!C$6:D$12,2,TRUE)</f>
        <v>Algo Frío</v>
      </c>
      <c r="K956" s="11">
        <v>7</v>
      </c>
      <c r="L956" s="11" t="s">
        <v>5991</v>
      </c>
      <c r="M956" s="11">
        <v>2</v>
      </c>
      <c r="N956" s="11">
        <v>-74.193046960000004</v>
      </c>
      <c r="O956" s="12">
        <v>4.6265046879999998</v>
      </c>
    </row>
    <row r="957" spans="1:15" x14ac:dyDescent="0.25">
      <c r="A957" s="10">
        <v>956</v>
      </c>
      <c r="B957" s="3" t="s">
        <v>1981</v>
      </c>
      <c r="C957" s="3" t="s">
        <v>1727</v>
      </c>
      <c r="D957" s="3" t="s">
        <v>1</v>
      </c>
      <c r="E957" s="3" t="s">
        <v>1982</v>
      </c>
      <c r="F957" s="1">
        <v>16.260000000000002</v>
      </c>
      <c r="G957" s="4">
        <v>70</v>
      </c>
      <c r="H957" s="1">
        <v>1.91</v>
      </c>
      <c r="I957" s="24">
        <f t="shared" si="14"/>
        <v>12.693207725923974</v>
      </c>
      <c r="J957" s="24" t="str">
        <f>VLOOKUP(I957,MAT_IND!C$6:D$12,2,TRUE)</f>
        <v>Algo Frío</v>
      </c>
      <c r="K957" s="11">
        <v>7</v>
      </c>
      <c r="L957" s="11" t="s">
        <v>5990</v>
      </c>
      <c r="M957" s="11">
        <v>2</v>
      </c>
      <c r="N957" s="11">
        <v>-74.206692250000003</v>
      </c>
      <c r="O957" s="12">
        <v>4.6254779099999999</v>
      </c>
    </row>
    <row r="958" spans="1:15" x14ac:dyDescent="0.25">
      <c r="A958" s="10">
        <v>957</v>
      </c>
      <c r="B958" s="3" t="s">
        <v>1983</v>
      </c>
      <c r="C958" s="3" t="s">
        <v>1727</v>
      </c>
      <c r="D958" s="3" t="s">
        <v>1</v>
      </c>
      <c r="E958" s="3" t="s">
        <v>1984</v>
      </c>
      <c r="F958" s="1">
        <v>16.260000000000002</v>
      </c>
      <c r="G958" s="4">
        <v>70</v>
      </c>
      <c r="H958" s="1">
        <v>1.91</v>
      </c>
      <c r="I958" s="24">
        <f t="shared" si="14"/>
        <v>12.693207725923974</v>
      </c>
      <c r="J958" s="24" t="str">
        <f>VLOOKUP(I958,MAT_IND!C$6:D$12,2,TRUE)</f>
        <v>Algo Frío</v>
      </c>
      <c r="K958" s="11">
        <v>7</v>
      </c>
      <c r="L958" s="11" t="s">
        <v>5990</v>
      </c>
      <c r="M958" s="11">
        <v>2</v>
      </c>
      <c r="N958" s="11">
        <v>-74.209216580000003</v>
      </c>
      <c r="O958" s="12">
        <v>4.6268533510000003</v>
      </c>
    </row>
    <row r="959" spans="1:15" x14ac:dyDescent="0.25">
      <c r="A959" s="10">
        <v>958</v>
      </c>
      <c r="B959" s="3" t="s">
        <v>1985</v>
      </c>
      <c r="C959" s="3" t="s">
        <v>1986</v>
      </c>
      <c r="D959" s="3" t="s">
        <v>1</v>
      </c>
      <c r="E959" s="3" t="s">
        <v>1987</v>
      </c>
      <c r="F959" s="1">
        <v>16.260000000000002</v>
      </c>
      <c r="G959" s="4">
        <v>60</v>
      </c>
      <c r="H959" s="1">
        <v>2.08</v>
      </c>
      <c r="I959" s="24">
        <f t="shared" si="14"/>
        <v>11.802498687207938</v>
      </c>
      <c r="J959" s="24" t="str">
        <f>VLOOKUP(I959,MAT_IND!C$6:D$12,2,TRUE)</f>
        <v>Algo Frío</v>
      </c>
      <c r="K959" s="11">
        <v>8</v>
      </c>
      <c r="L959" s="11" t="s">
        <v>5988</v>
      </c>
      <c r="M959" s="11">
        <v>2</v>
      </c>
      <c r="N959" s="11">
        <v>-74.177147250000004</v>
      </c>
      <c r="O959" s="12">
        <v>4.6077290179999997</v>
      </c>
    </row>
    <row r="960" spans="1:15" x14ac:dyDescent="0.25">
      <c r="A960" s="10">
        <v>959</v>
      </c>
      <c r="B960" s="3" t="s">
        <v>1988</v>
      </c>
      <c r="C960" s="3" t="s">
        <v>1986</v>
      </c>
      <c r="D960" s="3" t="s">
        <v>1</v>
      </c>
      <c r="E960" s="3" t="s">
        <v>1989</v>
      </c>
      <c r="F960" s="1">
        <v>16.260000000000002</v>
      </c>
      <c r="G960" s="4">
        <v>60</v>
      </c>
      <c r="H960" s="1">
        <v>2.2999999999999998</v>
      </c>
      <c r="I960" s="24">
        <f t="shared" si="14"/>
        <v>12.033235815596154</v>
      </c>
      <c r="J960" s="24" t="str">
        <f>VLOOKUP(I960,MAT_IND!C$6:D$12,2,TRUE)</f>
        <v>Algo Frío</v>
      </c>
      <c r="K960" s="11">
        <v>8</v>
      </c>
      <c r="L960" s="11" t="s">
        <v>5988</v>
      </c>
      <c r="M960" s="11">
        <v>2</v>
      </c>
      <c r="N960" s="11">
        <v>-74.174976529999995</v>
      </c>
      <c r="O960" s="12">
        <v>4.6052117790000002</v>
      </c>
    </row>
    <row r="961" spans="1:15" x14ac:dyDescent="0.25">
      <c r="A961" s="10">
        <v>960</v>
      </c>
      <c r="B961" s="3" t="s">
        <v>1990</v>
      </c>
      <c r="C961" s="3" t="s">
        <v>1986</v>
      </c>
      <c r="D961" s="3" t="s">
        <v>1</v>
      </c>
      <c r="E961" s="3" t="s">
        <v>1991</v>
      </c>
      <c r="F961" s="1">
        <v>16.260000000000002</v>
      </c>
      <c r="G961" s="4">
        <v>70</v>
      </c>
      <c r="H961" s="1">
        <v>2.2999999999999998</v>
      </c>
      <c r="I961" s="24">
        <f t="shared" si="14"/>
        <v>13.110735815596154</v>
      </c>
      <c r="J961" s="24" t="str">
        <f>VLOOKUP(I961,MAT_IND!C$6:D$12,2,TRUE)</f>
        <v xml:space="preserve">Frío </v>
      </c>
      <c r="K961" s="11">
        <v>8</v>
      </c>
      <c r="L961" s="11" t="s">
        <v>5988</v>
      </c>
      <c r="M961" s="11">
        <v>2</v>
      </c>
      <c r="N961" s="11">
        <v>-74.173501220000006</v>
      </c>
      <c r="O961" s="12">
        <v>4.6051153859999996</v>
      </c>
    </row>
    <row r="962" spans="1:15" x14ac:dyDescent="0.25">
      <c r="A962" s="10">
        <v>961</v>
      </c>
      <c r="B962" s="3" t="s">
        <v>1992</v>
      </c>
      <c r="C962" s="3" t="s">
        <v>1986</v>
      </c>
      <c r="D962" s="3" t="s">
        <v>1</v>
      </c>
      <c r="E962" s="3" t="s">
        <v>1993</v>
      </c>
      <c r="F962" s="1">
        <v>16.260000000000002</v>
      </c>
      <c r="G962" s="4">
        <v>70</v>
      </c>
      <c r="H962" s="1">
        <v>2.2999999999999998</v>
      </c>
      <c r="I962" s="24">
        <f t="shared" si="14"/>
        <v>13.110735815596154</v>
      </c>
      <c r="J962" s="24" t="str">
        <f>VLOOKUP(I962,MAT_IND!C$6:D$12,2,TRUE)</f>
        <v xml:space="preserve">Frío </v>
      </c>
      <c r="K962" s="11">
        <v>8</v>
      </c>
      <c r="L962" s="11" t="s">
        <v>5988</v>
      </c>
      <c r="M962" s="11">
        <v>2</v>
      </c>
      <c r="N962" s="11">
        <v>-74.164136830000004</v>
      </c>
      <c r="O962" s="12">
        <v>4.609311377</v>
      </c>
    </row>
    <row r="963" spans="1:15" x14ac:dyDescent="0.25">
      <c r="A963" s="10">
        <v>962</v>
      </c>
      <c r="B963" s="3" t="s">
        <v>1994</v>
      </c>
      <c r="C963" s="3" t="s">
        <v>1986</v>
      </c>
      <c r="D963" s="3" t="s">
        <v>1</v>
      </c>
      <c r="E963" s="3" t="s">
        <v>1995</v>
      </c>
      <c r="F963" s="1">
        <v>16.260000000000002</v>
      </c>
      <c r="G963" s="4">
        <v>70</v>
      </c>
      <c r="H963" s="1">
        <v>2.08</v>
      </c>
      <c r="I963" s="24">
        <f t="shared" ref="I963:I1026" si="15">(((33.5-F963)*(0.05+0.18*SQRT(H963)+(G963/160))))</f>
        <v>12.879998687207939</v>
      </c>
      <c r="J963" s="24" t="str">
        <f>VLOOKUP(I963,MAT_IND!C$6:D$12,2,TRUE)</f>
        <v>Algo Frío</v>
      </c>
      <c r="K963" s="11">
        <v>8</v>
      </c>
      <c r="L963" s="11" t="s">
        <v>5988</v>
      </c>
      <c r="M963" s="11">
        <v>2</v>
      </c>
      <c r="N963" s="11">
        <v>-74.164123259999997</v>
      </c>
      <c r="O963" s="12">
        <v>4.6118390619999996</v>
      </c>
    </row>
    <row r="964" spans="1:15" x14ac:dyDescent="0.25">
      <c r="A964" s="10">
        <v>963</v>
      </c>
      <c r="B964" s="3" t="s">
        <v>1996</v>
      </c>
      <c r="C964" s="3" t="s">
        <v>1986</v>
      </c>
      <c r="D964" s="3" t="s">
        <v>1</v>
      </c>
      <c r="E964" s="3" t="s">
        <v>1997</v>
      </c>
      <c r="F964" s="1">
        <v>16.260000000000002</v>
      </c>
      <c r="G964" s="4">
        <v>70</v>
      </c>
      <c r="H964" s="1">
        <v>2.2999999999999998</v>
      </c>
      <c r="I964" s="24">
        <f t="shared" si="15"/>
        <v>13.110735815596154</v>
      </c>
      <c r="J964" s="24" t="str">
        <f>VLOOKUP(I964,MAT_IND!C$6:D$12,2,TRUE)</f>
        <v xml:space="preserve">Frío </v>
      </c>
      <c r="K964" s="11">
        <v>8</v>
      </c>
      <c r="L964" s="11" t="s">
        <v>5989</v>
      </c>
      <c r="M964" s="11">
        <v>3</v>
      </c>
      <c r="N964" s="11">
        <v>-74.151703380000001</v>
      </c>
      <c r="O964" s="12">
        <v>4.6007397230000002</v>
      </c>
    </row>
    <row r="965" spans="1:15" x14ac:dyDescent="0.25">
      <c r="A965" s="10">
        <v>964</v>
      </c>
      <c r="B965" s="3" t="s">
        <v>1998</v>
      </c>
      <c r="C965" s="3" t="s">
        <v>1986</v>
      </c>
      <c r="D965" s="3" t="s">
        <v>1</v>
      </c>
      <c r="E965" s="3" t="s">
        <v>1999</v>
      </c>
      <c r="F965" s="1">
        <v>16.260000000000002</v>
      </c>
      <c r="G965" s="4">
        <v>70</v>
      </c>
      <c r="H965" s="1">
        <v>2.08</v>
      </c>
      <c r="I965" s="24">
        <f t="shared" si="15"/>
        <v>12.879998687207939</v>
      </c>
      <c r="J965" s="24" t="str">
        <f>VLOOKUP(I965,MAT_IND!C$6:D$12,2,TRUE)</f>
        <v>Algo Frío</v>
      </c>
      <c r="K965" s="11">
        <v>8</v>
      </c>
      <c r="L965" s="11" t="s">
        <v>5989</v>
      </c>
      <c r="M965" s="11">
        <v>3</v>
      </c>
      <c r="N965" s="11">
        <v>-74.153035840000001</v>
      </c>
      <c r="O965" s="12">
        <v>4.6146594719999996</v>
      </c>
    </row>
    <row r="966" spans="1:15" x14ac:dyDescent="0.25">
      <c r="A966" s="10">
        <v>965</v>
      </c>
      <c r="B966" s="3" t="s">
        <v>2000</v>
      </c>
      <c r="C966" s="3" t="s">
        <v>1986</v>
      </c>
      <c r="D966" s="3" t="s">
        <v>1</v>
      </c>
      <c r="E966" s="3" t="s">
        <v>2001</v>
      </c>
      <c r="F966" s="1">
        <v>16.260000000000002</v>
      </c>
      <c r="G966" s="4">
        <v>70</v>
      </c>
      <c r="H966" s="1">
        <v>2.08</v>
      </c>
      <c r="I966" s="24">
        <f t="shared" si="15"/>
        <v>12.879998687207939</v>
      </c>
      <c r="J966" s="24" t="str">
        <f>VLOOKUP(I966,MAT_IND!C$6:D$12,2,TRUE)</f>
        <v>Algo Frío</v>
      </c>
      <c r="K966" s="11">
        <v>8</v>
      </c>
      <c r="L966" s="11" t="s">
        <v>5989</v>
      </c>
      <c r="M966" s="11">
        <v>3</v>
      </c>
      <c r="N966" s="11">
        <v>-74.161692520000003</v>
      </c>
      <c r="O966" s="12">
        <v>4.6149139610000001</v>
      </c>
    </row>
    <row r="967" spans="1:15" x14ac:dyDescent="0.25">
      <c r="A967" s="10">
        <v>966</v>
      </c>
      <c r="B967" s="3" t="s">
        <v>2002</v>
      </c>
      <c r="C967" s="3" t="s">
        <v>1986</v>
      </c>
      <c r="D967" s="3" t="s">
        <v>1</v>
      </c>
      <c r="E967" s="3" t="s">
        <v>2003</v>
      </c>
      <c r="F967" s="1">
        <v>16.260000000000002</v>
      </c>
      <c r="G967" s="4">
        <v>60</v>
      </c>
      <c r="H967" s="1">
        <v>2.08</v>
      </c>
      <c r="I967" s="24">
        <f t="shared" si="15"/>
        <v>11.802498687207938</v>
      </c>
      <c r="J967" s="24" t="str">
        <f>VLOOKUP(I967,MAT_IND!C$6:D$12,2,TRUE)</f>
        <v>Algo Frío</v>
      </c>
      <c r="K967" s="11">
        <v>8</v>
      </c>
      <c r="L967" s="11" t="s">
        <v>5988</v>
      </c>
      <c r="M967" s="11">
        <v>3</v>
      </c>
      <c r="N967" s="11">
        <v>-74.173877020000006</v>
      </c>
      <c r="O967" s="12">
        <v>4.6119694129999997</v>
      </c>
    </row>
    <row r="968" spans="1:15" x14ac:dyDescent="0.25">
      <c r="A968" s="10">
        <v>967</v>
      </c>
      <c r="B968" s="3" t="s">
        <v>2004</v>
      </c>
      <c r="C968" s="3" t="s">
        <v>1986</v>
      </c>
      <c r="D968" s="3" t="s">
        <v>1</v>
      </c>
      <c r="E968" s="3" t="s">
        <v>2003</v>
      </c>
      <c r="F968" s="1">
        <v>16.260000000000002</v>
      </c>
      <c r="G968" s="4">
        <v>70</v>
      </c>
      <c r="H968" s="1">
        <v>2.08</v>
      </c>
      <c r="I968" s="24">
        <f t="shared" si="15"/>
        <v>12.879998687207939</v>
      </c>
      <c r="J968" s="24" t="str">
        <f>VLOOKUP(I968,MAT_IND!C$6:D$12,2,TRUE)</f>
        <v>Algo Frío</v>
      </c>
      <c r="K968" s="11">
        <v>8</v>
      </c>
      <c r="L968" s="11" t="s">
        <v>5988</v>
      </c>
      <c r="M968" s="11">
        <v>3</v>
      </c>
      <c r="N968" s="11">
        <v>-74.170583620000002</v>
      </c>
      <c r="O968" s="12">
        <v>4.6116122769999999</v>
      </c>
    </row>
    <row r="969" spans="1:15" x14ac:dyDescent="0.25">
      <c r="A969" s="10">
        <v>968</v>
      </c>
      <c r="B969" s="3" t="s">
        <v>2005</v>
      </c>
      <c r="C969" s="3" t="s">
        <v>1986</v>
      </c>
      <c r="D969" s="3" t="s">
        <v>1</v>
      </c>
      <c r="E969" s="3" t="s">
        <v>1993</v>
      </c>
      <c r="F969" s="1">
        <v>16.260000000000002</v>
      </c>
      <c r="G969" s="4">
        <v>70</v>
      </c>
      <c r="H969" s="1">
        <v>2.08</v>
      </c>
      <c r="I969" s="24">
        <f t="shared" si="15"/>
        <v>12.879998687207939</v>
      </c>
      <c r="J969" s="24" t="str">
        <f>VLOOKUP(I969,MAT_IND!C$6:D$12,2,TRUE)</f>
        <v>Algo Frío</v>
      </c>
      <c r="K969" s="11">
        <v>8</v>
      </c>
      <c r="L969" s="11" t="s">
        <v>5988</v>
      </c>
      <c r="M969" s="11">
        <v>2</v>
      </c>
      <c r="N969" s="11">
        <v>-74.164618250000004</v>
      </c>
      <c r="O969" s="12">
        <v>4.6110326590000001</v>
      </c>
    </row>
    <row r="970" spans="1:15" x14ac:dyDescent="0.25">
      <c r="A970" s="10">
        <v>969</v>
      </c>
      <c r="B970" s="3" t="s">
        <v>2006</v>
      </c>
      <c r="C970" s="3" t="s">
        <v>1986</v>
      </c>
      <c r="D970" s="3" t="s">
        <v>1</v>
      </c>
      <c r="E970" s="3" t="s">
        <v>1989</v>
      </c>
      <c r="F970" s="1">
        <v>16.260000000000002</v>
      </c>
      <c r="G970" s="4">
        <v>70</v>
      </c>
      <c r="H970" s="1">
        <v>2.08</v>
      </c>
      <c r="I970" s="24">
        <f t="shared" si="15"/>
        <v>12.879998687207939</v>
      </c>
      <c r="J970" s="24" t="str">
        <f>VLOOKUP(I970,MAT_IND!C$6:D$12,2,TRUE)</f>
        <v>Algo Frío</v>
      </c>
      <c r="K970" s="11">
        <v>8</v>
      </c>
      <c r="L970" s="11" t="s">
        <v>5988</v>
      </c>
      <c r="M970" s="11">
        <v>2</v>
      </c>
      <c r="N970" s="11">
        <v>-74.177107199999995</v>
      </c>
      <c r="O970" s="12">
        <v>4.6054977619999997</v>
      </c>
    </row>
    <row r="971" spans="1:15" x14ac:dyDescent="0.25">
      <c r="A971" s="10">
        <v>970</v>
      </c>
      <c r="B971" s="3" t="s">
        <v>2007</v>
      </c>
      <c r="C971" s="3" t="s">
        <v>1986</v>
      </c>
      <c r="D971" s="3" t="s">
        <v>1</v>
      </c>
      <c r="E971" s="3" t="s">
        <v>2008</v>
      </c>
      <c r="F971" s="1">
        <v>16.260000000000002</v>
      </c>
      <c r="G971" s="4">
        <v>70</v>
      </c>
      <c r="H971" s="1">
        <v>2.08</v>
      </c>
      <c r="I971" s="24">
        <f t="shared" si="15"/>
        <v>12.879998687207939</v>
      </c>
      <c r="J971" s="24" t="str">
        <f>VLOOKUP(I971,MAT_IND!C$6:D$12,2,TRUE)</f>
        <v>Algo Frío</v>
      </c>
      <c r="K971" s="11">
        <v>8</v>
      </c>
      <c r="L971" s="11" t="s">
        <v>5989</v>
      </c>
      <c r="M971" s="11">
        <v>3</v>
      </c>
      <c r="N971" s="11">
        <v>-74.149329129999998</v>
      </c>
      <c r="O971" s="12">
        <v>4.6089003310000001</v>
      </c>
    </row>
    <row r="972" spans="1:15" x14ac:dyDescent="0.25">
      <c r="A972" s="10">
        <v>971</v>
      </c>
      <c r="B972" s="3" t="s">
        <v>2009</v>
      </c>
      <c r="C972" s="3" t="s">
        <v>1986</v>
      </c>
      <c r="D972" s="3" t="s">
        <v>1</v>
      </c>
      <c r="E972" s="3" t="s">
        <v>2010</v>
      </c>
      <c r="F972" s="1">
        <v>16.260000000000002</v>
      </c>
      <c r="G972" s="4">
        <v>70</v>
      </c>
      <c r="H972" s="1">
        <v>2.2999999999999998</v>
      </c>
      <c r="I972" s="24">
        <f t="shared" si="15"/>
        <v>13.110735815596154</v>
      </c>
      <c r="J972" s="24" t="str">
        <f>VLOOKUP(I972,MAT_IND!C$6:D$12,2,TRUE)</f>
        <v xml:space="preserve">Frío </v>
      </c>
      <c r="K972" s="11">
        <v>8</v>
      </c>
      <c r="L972" s="11" t="s">
        <v>5989</v>
      </c>
      <c r="M972" s="11">
        <v>3</v>
      </c>
      <c r="N972" s="11">
        <v>-74.159191129999996</v>
      </c>
      <c r="O972" s="12">
        <v>4.6078791219999999</v>
      </c>
    </row>
    <row r="973" spans="1:15" x14ac:dyDescent="0.25">
      <c r="A973" s="10">
        <v>972</v>
      </c>
      <c r="B973" s="3" t="s">
        <v>2011</v>
      </c>
      <c r="C973" s="3" t="s">
        <v>1986</v>
      </c>
      <c r="D973" s="3" t="s">
        <v>1</v>
      </c>
      <c r="E973" s="3" t="s">
        <v>1989</v>
      </c>
      <c r="F973" s="1">
        <v>16.260000000000002</v>
      </c>
      <c r="G973" s="4">
        <v>70</v>
      </c>
      <c r="H973" s="1">
        <v>2.2999999999999998</v>
      </c>
      <c r="I973" s="24">
        <f t="shared" si="15"/>
        <v>13.110735815596154</v>
      </c>
      <c r="J973" s="24" t="str">
        <f>VLOOKUP(I973,MAT_IND!C$6:D$12,2,TRUE)</f>
        <v xml:space="preserve">Frío </v>
      </c>
      <c r="K973" s="11">
        <v>8</v>
      </c>
      <c r="L973" s="11" t="s">
        <v>5988</v>
      </c>
      <c r="M973" s="11">
        <v>2</v>
      </c>
      <c r="N973" s="11">
        <v>-74.175382049999996</v>
      </c>
      <c r="O973" s="12">
        <v>4.6061083260000002</v>
      </c>
    </row>
    <row r="974" spans="1:15" x14ac:dyDescent="0.25">
      <c r="A974" s="10">
        <v>973</v>
      </c>
      <c r="B974" s="3" t="s">
        <v>2012</v>
      </c>
      <c r="C974" s="3" t="s">
        <v>1986</v>
      </c>
      <c r="D974" s="3" t="s">
        <v>1</v>
      </c>
      <c r="E974" s="3" t="s">
        <v>1989</v>
      </c>
      <c r="F974" s="1">
        <v>16.260000000000002</v>
      </c>
      <c r="G974" s="4">
        <v>70</v>
      </c>
      <c r="H974" s="1">
        <v>2.2999999999999998</v>
      </c>
      <c r="I974" s="24">
        <f t="shared" si="15"/>
        <v>13.110735815596154</v>
      </c>
      <c r="J974" s="24" t="str">
        <f>VLOOKUP(I974,MAT_IND!C$6:D$12,2,TRUE)</f>
        <v xml:space="preserve">Frío </v>
      </c>
      <c r="K974" s="11">
        <v>8</v>
      </c>
      <c r="L974" s="11" t="s">
        <v>5988</v>
      </c>
      <c r="M974" s="11">
        <v>2</v>
      </c>
      <c r="N974" s="11">
        <v>-74.174491279999998</v>
      </c>
      <c r="O974" s="12">
        <v>4.6043099940000003</v>
      </c>
    </row>
    <row r="975" spans="1:15" x14ac:dyDescent="0.25">
      <c r="A975" s="10">
        <v>974</v>
      </c>
      <c r="B975" s="3" t="s">
        <v>2013</v>
      </c>
      <c r="C975" s="3" t="s">
        <v>1986</v>
      </c>
      <c r="D975" s="3" t="s">
        <v>1</v>
      </c>
      <c r="E975" s="3" t="s">
        <v>2014</v>
      </c>
      <c r="F975" s="1">
        <v>16.260000000000002</v>
      </c>
      <c r="G975" s="4">
        <v>70</v>
      </c>
      <c r="H975" s="1">
        <v>2.2999999999999998</v>
      </c>
      <c r="I975" s="24">
        <f t="shared" si="15"/>
        <v>13.110735815596154</v>
      </c>
      <c r="J975" s="24" t="str">
        <f>VLOOKUP(I975,MAT_IND!C$6:D$12,2,TRUE)</f>
        <v xml:space="preserve">Frío </v>
      </c>
      <c r="K975" s="11">
        <v>8</v>
      </c>
      <c r="L975" s="11" t="s">
        <v>5988</v>
      </c>
      <c r="M975" s="11">
        <v>2</v>
      </c>
      <c r="N975" s="11">
        <v>-74.16813089</v>
      </c>
      <c r="O975" s="12">
        <v>4.6055405030000003</v>
      </c>
    </row>
    <row r="976" spans="1:15" x14ac:dyDescent="0.25">
      <c r="A976" s="10">
        <v>975</v>
      </c>
      <c r="B976" s="3" t="s">
        <v>2015</v>
      </c>
      <c r="C976" s="3" t="s">
        <v>1986</v>
      </c>
      <c r="D976" s="3" t="s">
        <v>1</v>
      </c>
      <c r="E976" s="3" t="s">
        <v>2016</v>
      </c>
      <c r="F976" s="1">
        <v>16.260000000000002</v>
      </c>
      <c r="G976" s="4">
        <v>70</v>
      </c>
      <c r="H976" s="1">
        <v>2.08</v>
      </c>
      <c r="I976" s="24">
        <f t="shared" si="15"/>
        <v>12.879998687207939</v>
      </c>
      <c r="J976" s="24" t="str">
        <f>VLOOKUP(I976,MAT_IND!C$6:D$12,2,TRUE)</f>
        <v>Algo Frío</v>
      </c>
      <c r="K976" s="11">
        <v>8</v>
      </c>
      <c r="L976" s="11" t="s">
        <v>5989</v>
      </c>
      <c r="M976" s="11">
        <v>3</v>
      </c>
      <c r="N976" s="11">
        <v>-74.149543449999996</v>
      </c>
      <c r="O976" s="12">
        <v>4.6073864630000001</v>
      </c>
    </row>
    <row r="977" spans="1:15" x14ac:dyDescent="0.25">
      <c r="A977" s="10">
        <v>976</v>
      </c>
      <c r="B977" s="3" t="s">
        <v>2017</v>
      </c>
      <c r="C977" s="3" t="s">
        <v>1986</v>
      </c>
      <c r="D977" s="3" t="s">
        <v>1</v>
      </c>
      <c r="E977" s="3" t="s">
        <v>2018</v>
      </c>
      <c r="F977" s="1">
        <v>16.260000000000002</v>
      </c>
      <c r="G977" s="4">
        <v>60</v>
      </c>
      <c r="H977" s="1">
        <v>2.08</v>
      </c>
      <c r="I977" s="24">
        <f t="shared" si="15"/>
        <v>11.802498687207938</v>
      </c>
      <c r="J977" s="24" t="str">
        <f>VLOOKUP(I977,MAT_IND!C$6:D$12,2,TRUE)</f>
        <v>Algo Frío</v>
      </c>
      <c r="K977" s="11">
        <v>8</v>
      </c>
      <c r="L977" s="11" t="s">
        <v>5989</v>
      </c>
      <c r="M977" s="11">
        <v>2</v>
      </c>
      <c r="N977" s="11">
        <v>-74.147308330000001</v>
      </c>
      <c r="O977" s="12">
        <v>4.6063911639999997</v>
      </c>
    </row>
    <row r="978" spans="1:15" x14ac:dyDescent="0.25">
      <c r="A978" s="10">
        <v>977</v>
      </c>
      <c r="B978" s="3" t="s">
        <v>2019</v>
      </c>
      <c r="C978" s="3" t="s">
        <v>1986</v>
      </c>
      <c r="D978" s="3" t="s">
        <v>1</v>
      </c>
      <c r="E978" s="3" t="s">
        <v>2020</v>
      </c>
      <c r="F978" s="1">
        <v>16.260000000000002</v>
      </c>
      <c r="G978" s="4">
        <v>70</v>
      </c>
      <c r="H978" s="1">
        <v>2.2999999999999998</v>
      </c>
      <c r="I978" s="24">
        <f t="shared" si="15"/>
        <v>13.110735815596154</v>
      </c>
      <c r="J978" s="24" t="str">
        <f>VLOOKUP(I978,MAT_IND!C$6:D$12,2,TRUE)</f>
        <v xml:space="preserve">Frío </v>
      </c>
      <c r="K978" s="11">
        <v>8</v>
      </c>
      <c r="L978" s="11" t="s">
        <v>5989</v>
      </c>
      <c r="M978" s="11">
        <v>3</v>
      </c>
      <c r="N978" s="11">
        <v>-74.154209510000001</v>
      </c>
      <c r="O978" s="12">
        <v>4.6035414069999998</v>
      </c>
    </row>
    <row r="979" spans="1:15" x14ac:dyDescent="0.25">
      <c r="A979" s="10">
        <v>978</v>
      </c>
      <c r="B979" s="3" t="s">
        <v>2021</v>
      </c>
      <c r="C979" s="3" t="s">
        <v>1986</v>
      </c>
      <c r="D979" s="3" t="s">
        <v>1</v>
      </c>
      <c r="E979" s="3" t="s">
        <v>2022</v>
      </c>
      <c r="F979" s="1">
        <v>16.260000000000002</v>
      </c>
      <c r="G979" s="4">
        <v>70</v>
      </c>
      <c r="H979" s="1">
        <v>2.2999999999999998</v>
      </c>
      <c r="I979" s="24">
        <f t="shared" si="15"/>
        <v>13.110735815596154</v>
      </c>
      <c r="J979" s="24" t="str">
        <f>VLOOKUP(I979,MAT_IND!C$6:D$12,2,TRUE)</f>
        <v xml:space="preserve">Frío </v>
      </c>
      <c r="K979" s="11">
        <v>8</v>
      </c>
      <c r="L979" s="11" t="s">
        <v>5989</v>
      </c>
      <c r="M979" s="11">
        <v>3</v>
      </c>
      <c r="N979" s="11">
        <v>-74.157897539999993</v>
      </c>
      <c r="O979" s="12">
        <v>4.6081755710000003</v>
      </c>
    </row>
    <row r="980" spans="1:15" x14ac:dyDescent="0.25">
      <c r="A980" s="10">
        <v>979</v>
      </c>
      <c r="B980" s="3" t="s">
        <v>2023</v>
      </c>
      <c r="C980" s="3" t="s">
        <v>1986</v>
      </c>
      <c r="D980" s="3" t="s">
        <v>1</v>
      </c>
      <c r="E980" s="3" t="s">
        <v>2024</v>
      </c>
      <c r="F980" s="1">
        <v>16.260000000000002</v>
      </c>
      <c r="G980" s="4">
        <v>70</v>
      </c>
      <c r="H980" s="1">
        <v>2.08</v>
      </c>
      <c r="I980" s="24">
        <f t="shared" si="15"/>
        <v>12.879998687207939</v>
      </c>
      <c r="J980" s="24" t="str">
        <f>VLOOKUP(I980,MAT_IND!C$6:D$12,2,TRUE)</f>
        <v>Algo Frío</v>
      </c>
      <c r="K980" s="11">
        <v>8</v>
      </c>
      <c r="L980" s="11" t="s">
        <v>5989</v>
      </c>
      <c r="M980" s="11">
        <v>3</v>
      </c>
      <c r="N980" s="11">
        <v>-74.146788959999995</v>
      </c>
      <c r="O980" s="12">
        <v>4.6028456450000004</v>
      </c>
    </row>
    <row r="981" spans="1:15" x14ac:dyDescent="0.25">
      <c r="A981" s="10">
        <v>980</v>
      </c>
      <c r="B981" s="3" t="s">
        <v>2025</v>
      </c>
      <c r="C981" s="3" t="s">
        <v>1986</v>
      </c>
      <c r="D981" s="3" t="s">
        <v>1</v>
      </c>
      <c r="E981" s="3" t="s">
        <v>2026</v>
      </c>
      <c r="F981" s="1">
        <v>16.260000000000002</v>
      </c>
      <c r="G981" s="4">
        <v>70</v>
      </c>
      <c r="H981" s="1">
        <v>2.08</v>
      </c>
      <c r="I981" s="24">
        <f t="shared" si="15"/>
        <v>12.879998687207939</v>
      </c>
      <c r="J981" s="24" t="str">
        <f>VLOOKUP(I981,MAT_IND!C$6:D$12,2,TRUE)</f>
        <v>Algo Frío</v>
      </c>
      <c r="K981" s="11">
        <v>8</v>
      </c>
      <c r="L981" s="11" t="s">
        <v>5989</v>
      </c>
      <c r="M981" s="11">
        <v>3</v>
      </c>
      <c r="N981" s="11">
        <v>-74.156456680000005</v>
      </c>
      <c r="O981" s="12">
        <v>4.6146550020000001</v>
      </c>
    </row>
    <row r="982" spans="1:15" x14ac:dyDescent="0.25">
      <c r="A982" s="10">
        <v>981</v>
      </c>
      <c r="B982" s="3" t="s">
        <v>2027</v>
      </c>
      <c r="C982" s="3" t="s">
        <v>1986</v>
      </c>
      <c r="D982" s="3" t="s">
        <v>1</v>
      </c>
      <c r="E982" s="3" t="s">
        <v>2028</v>
      </c>
      <c r="F982" s="1">
        <v>16.260000000000002</v>
      </c>
      <c r="G982" s="4">
        <v>70</v>
      </c>
      <c r="H982" s="1">
        <v>2.08</v>
      </c>
      <c r="I982" s="24">
        <f t="shared" si="15"/>
        <v>12.879998687207939</v>
      </c>
      <c r="J982" s="24" t="str">
        <f>VLOOKUP(I982,MAT_IND!C$6:D$12,2,TRUE)</f>
        <v>Algo Frío</v>
      </c>
      <c r="K982" s="11">
        <v>8</v>
      </c>
      <c r="L982" s="11" t="s">
        <v>5988</v>
      </c>
      <c r="M982" s="11">
        <v>3</v>
      </c>
      <c r="N982" s="11">
        <v>-74.173496299999996</v>
      </c>
      <c r="O982" s="12">
        <v>4.6077210749999997</v>
      </c>
    </row>
    <row r="983" spans="1:15" x14ac:dyDescent="0.25">
      <c r="A983" s="10">
        <v>982</v>
      </c>
      <c r="B983" s="3" t="s">
        <v>2029</v>
      </c>
      <c r="C983" s="3" t="s">
        <v>1986</v>
      </c>
      <c r="D983" s="3" t="s">
        <v>1</v>
      </c>
      <c r="E983" s="3" t="s">
        <v>1989</v>
      </c>
      <c r="F983" s="1">
        <v>16.260000000000002</v>
      </c>
      <c r="G983" s="4">
        <v>70</v>
      </c>
      <c r="H983" s="1">
        <v>2.08</v>
      </c>
      <c r="I983" s="24">
        <f t="shared" si="15"/>
        <v>12.879998687207939</v>
      </c>
      <c r="J983" s="24" t="str">
        <f>VLOOKUP(I983,MAT_IND!C$6:D$12,2,TRUE)</f>
        <v>Algo Frío</v>
      </c>
      <c r="K983" s="11">
        <v>8</v>
      </c>
      <c r="L983" s="11" t="s">
        <v>5988</v>
      </c>
      <c r="M983" s="11">
        <v>2</v>
      </c>
      <c r="N983" s="11">
        <v>-74.174661909999998</v>
      </c>
      <c r="O983" s="12">
        <v>4.6074854649999999</v>
      </c>
    </row>
    <row r="984" spans="1:15" x14ac:dyDescent="0.25">
      <c r="A984" s="10">
        <v>983</v>
      </c>
      <c r="B984" s="3" t="s">
        <v>2030</v>
      </c>
      <c r="C984" s="3" t="s">
        <v>1986</v>
      </c>
      <c r="D984" s="3" t="s">
        <v>1</v>
      </c>
      <c r="E984" s="3" t="s">
        <v>1989</v>
      </c>
      <c r="F984" s="1">
        <v>16.260000000000002</v>
      </c>
      <c r="G984" s="4">
        <v>70</v>
      </c>
      <c r="H984" s="1">
        <v>2.2999999999999998</v>
      </c>
      <c r="I984" s="24">
        <f t="shared" si="15"/>
        <v>13.110735815596154</v>
      </c>
      <c r="J984" s="24" t="str">
        <f>VLOOKUP(I984,MAT_IND!C$6:D$12,2,TRUE)</f>
        <v xml:space="preserve">Frío </v>
      </c>
      <c r="K984" s="11">
        <v>8</v>
      </c>
      <c r="L984" s="11" t="s">
        <v>5988</v>
      </c>
      <c r="M984" s="11">
        <v>2</v>
      </c>
      <c r="N984" s="11">
        <v>-74.17406785</v>
      </c>
      <c r="O984" s="12">
        <v>4.6066338330000001</v>
      </c>
    </row>
    <row r="985" spans="1:15" x14ac:dyDescent="0.25">
      <c r="A985" s="10">
        <v>984</v>
      </c>
      <c r="B985" s="3" t="s">
        <v>2031</v>
      </c>
      <c r="C985" s="3" t="s">
        <v>1986</v>
      </c>
      <c r="D985" s="3" t="s">
        <v>1</v>
      </c>
      <c r="E985" s="3" t="s">
        <v>2032</v>
      </c>
      <c r="F985" s="1">
        <v>16.260000000000002</v>
      </c>
      <c r="G985" s="4">
        <v>70</v>
      </c>
      <c r="H985" s="1">
        <v>2.2999999999999998</v>
      </c>
      <c r="I985" s="24">
        <f t="shared" si="15"/>
        <v>13.110735815596154</v>
      </c>
      <c r="J985" s="24" t="str">
        <f>VLOOKUP(I985,MAT_IND!C$6:D$12,2,TRUE)</f>
        <v xml:space="preserve">Frío </v>
      </c>
      <c r="K985" s="11">
        <v>8</v>
      </c>
      <c r="L985" s="11" t="s">
        <v>5988</v>
      </c>
      <c r="M985" s="11">
        <v>2</v>
      </c>
      <c r="N985" s="11">
        <v>-74.171468610000005</v>
      </c>
      <c r="O985" s="12">
        <v>4.603709491</v>
      </c>
    </row>
    <row r="986" spans="1:15" x14ac:dyDescent="0.25">
      <c r="A986" s="10">
        <v>985</v>
      </c>
      <c r="B986" s="3" t="s">
        <v>2033</v>
      </c>
      <c r="C986" s="3" t="s">
        <v>1986</v>
      </c>
      <c r="D986" s="3" t="s">
        <v>1</v>
      </c>
      <c r="E986" s="3" t="s">
        <v>2034</v>
      </c>
      <c r="F986" s="1">
        <v>16.260000000000002</v>
      </c>
      <c r="G986" s="4">
        <v>70</v>
      </c>
      <c r="H986" s="1">
        <v>2.2999999999999998</v>
      </c>
      <c r="I986" s="24">
        <f t="shared" si="15"/>
        <v>13.110735815596154</v>
      </c>
      <c r="J986" s="24" t="str">
        <f>VLOOKUP(I986,MAT_IND!C$6:D$12,2,TRUE)</f>
        <v xml:space="preserve">Frío </v>
      </c>
      <c r="K986" s="11">
        <v>8</v>
      </c>
      <c r="L986" s="11" t="s">
        <v>5989</v>
      </c>
      <c r="M986" s="11">
        <v>3</v>
      </c>
      <c r="N986" s="11">
        <v>-74.151756989999996</v>
      </c>
      <c r="O986" s="12">
        <v>4.6041274879999996</v>
      </c>
    </row>
    <row r="987" spans="1:15" x14ac:dyDescent="0.25">
      <c r="A987" s="10">
        <v>986</v>
      </c>
      <c r="B987" s="3" t="s">
        <v>2035</v>
      </c>
      <c r="C987" s="3" t="s">
        <v>1986</v>
      </c>
      <c r="D987" s="3" t="s">
        <v>1</v>
      </c>
      <c r="E987" s="3" t="s">
        <v>2036</v>
      </c>
      <c r="F987" s="1">
        <v>16.260000000000002</v>
      </c>
      <c r="G987" s="4">
        <v>70</v>
      </c>
      <c r="H987" s="1">
        <v>2.08</v>
      </c>
      <c r="I987" s="24">
        <f t="shared" si="15"/>
        <v>12.879998687207939</v>
      </c>
      <c r="J987" s="24" t="str">
        <f>VLOOKUP(I987,MAT_IND!C$6:D$12,2,TRUE)</f>
        <v>Algo Frío</v>
      </c>
      <c r="K987" s="11">
        <v>8</v>
      </c>
      <c r="L987" s="11" t="s">
        <v>5988</v>
      </c>
      <c r="M987" s="11">
        <v>2</v>
      </c>
      <c r="N987" s="11">
        <v>-74.169084209999994</v>
      </c>
      <c r="O987" s="12">
        <v>4.6102302489999998</v>
      </c>
    </row>
    <row r="988" spans="1:15" x14ac:dyDescent="0.25">
      <c r="A988" s="10">
        <v>987</v>
      </c>
      <c r="B988" s="3" t="s">
        <v>2037</v>
      </c>
      <c r="C988" s="3" t="s">
        <v>1986</v>
      </c>
      <c r="D988" s="3" t="s">
        <v>1</v>
      </c>
      <c r="E988" s="3" t="s">
        <v>2038</v>
      </c>
      <c r="F988" s="1">
        <v>16.260000000000002</v>
      </c>
      <c r="G988" s="4">
        <v>70</v>
      </c>
      <c r="H988" s="1">
        <v>2.2999999999999998</v>
      </c>
      <c r="I988" s="24">
        <f t="shared" si="15"/>
        <v>13.110735815596154</v>
      </c>
      <c r="J988" s="24" t="str">
        <f>VLOOKUP(I988,MAT_IND!C$6:D$12,2,TRUE)</f>
        <v xml:space="preserve">Frío </v>
      </c>
      <c r="K988" s="11">
        <v>8</v>
      </c>
      <c r="L988" s="11" t="s">
        <v>5989</v>
      </c>
      <c r="M988" s="11">
        <v>3</v>
      </c>
      <c r="N988" s="11">
        <v>-74.153584629999997</v>
      </c>
      <c r="O988" s="12">
        <v>4.6024944750000003</v>
      </c>
    </row>
    <row r="989" spans="1:15" x14ac:dyDescent="0.25">
      <c r="A989" s="10">
        <v>988</v>
      </c>
      <c r="B989" s="3" t="s">
        <v>2039</v>
      </c>
      <c r="C989" s="3" t="s">
        <v>1986</v>
      </c>
      <c r="D989" s="3" t="s">
        <v>1</v>
      </c>
      <c r="E989" s="3" t="s">
        <v>2040</v>
      </c>
      <c r="F989" s="1">
        <v>16.260000000000002</v>
      </c>
      <c r="G989" s="4">
        <v>70</v>
      </c>
      <c r="H989" s="1">
        <v>2.2999999999999998</v>
      </c>
      <c r="I989" s="24">
        <f t="shared" si="15"/>
        <v>13.110735815596154</v>
      </c>
      <c r="J989" s="24" t="str">
        <f>VLOOKUP(I989,MAT_IND!C$6:D$12,2,TRUE)</f>
        <v xml:space="preserve">Frío </v>
      </c>
      <c r="K989" s="11">
        <v>8</v>
      </c>
      <c r="L989" s="11" t="s">
        <v>5988</v>
      </c>
      <c r="M989" s="11">
        <v>3</v>
      </c>
      <c r="N989" s="11">
        <v>-74.161801870000005</v>
      </c>
      <c r="O989" s="12">
        <v>4.6096413189999996</v>
      </c>
    </row>
    <row r="990" spans="1:15" x14ac:dyDescent="0.25">
      <c r="A990" s="10">
        <v>989</v>
      </c>
      <c r="B990" s="3" t="s">
        <v>2041</v>
      </c>
      <c r="C990" s="3" t="s">
        <v>1986</v>
      </c>
      <c r="D990" s="3" t="s">
        <v>1</v>
      </c>
      <c r="E990" s="3" t="s">
        <v>1993</v>
      </c>
      <c r="F990" s="1">
        <v>16.260000000000002</v>
      </c>
      <c r="G990" s="4">
        <v>70</v>
      </c>
      <c r="H990" s="1">
        <v>2.2999999999999998</v>
      </c>
      <c r="I990" s="24">
        <f t="shared" si="15"/>
        <v>13.110735815596154</v>
      </c>
      <c r="J990" s="24" t="str">
        <f>VLOOKUP(I990,MAT_IND!C$6:D$12,2,TRUE)</f>
        <v xml:space="preserve">Frío </v>
      </c>
      <c r="K990" s="11">
        <v>8</v>
      </c>
      <c r="L990" s="11" t="s">
        <v>5988</v>
      </c>
      <c r="M990" s="11">
        <v>2</v>
      </c>
      <c r="N990" s="11">
        <v>-74.164948120000005</v>
      </c>
      <c r="O990" s="12">
        <v>4.6096567730000002</v>
      </c>
    </row>
    <row r="991" spans="1:15" x14ac:dyDescent="0.25">
      <c r="A991" s="10">
        <v>990</v>
      </c>
      <c r="B991" s="3" t="s">
        <v>2042</v>
      </c>
      <c r="C991" s="3" t="s">
        <v>1986</v>
      </c>
      <c r="D991" s="3" t="s">
        <v>1</v>
      </c>
      <c r="E991" s="3" t="s">
        <v>2043</v>
      </c>
      <c r="F991" s="1">
        <v>16.260000000000002</v>
      </c>
      <c r="G991" s="4">
        <v>70</v>
      </c>
      <c r="H991" s="1">
        <v>2.08</v>
      </c>
      <c r="I991" s="24">
        <f t="shared" si="15"/>
        <v>12.879998687207939</v>
      </c>
      <c r="J991" s="24" t="str">
        <f>VLOOKUP(I991,MAT_IND!C$6:D$12,2,TRUE)</f>
        <v>Algo Frío</v>
      </c>
      <c r="K991" s="11">
        <v>8</v>
      </c>
      <c r="L991" s="11" t="s">
        <v>5988</v>
      </c>
      <c r="M991" s="11">
        <v>3</v>
      </c>
      <c r="N991" s="11">
        <v>-74.170492920000001</v>
      </c>
      <c r="O991" s="12">
        <v>4.6121551030000001</v>
      </c>
    </row>
    <row r="992" spans="1:15" x14ac:dyDescent="0.25">
      <c r="A992" s="10">
        <v>991</v>
      </c>
      <c r="B992" s="3" t="s">
        <v>2044</v>
      </c>
      <c r="C992" s="3" t="s">
        <v>1986</v>
      </c>
      <c r="D992" s="3" t="s">
        <v>1</v>
      </c>
      <c r="E992" s="3" t="s">
        <v>2034</v>
      </c>
      <c r="F992" s="1">
        <v>16.260000000000002</v>
      </c>
      <c r="G992" s="4">
        <v>70</v>
      </c>
      <c r="H992" s="1">
        <v>2.2999999999999998</v>
      </c>
      <c r="I992" s="24">
        <f t="shared" si="15"/>
        <v>13.110735815596154</v>
      </c>
      <c r="J992" s="24" t="str">
        <f>VLOOKUP(I992,MAT_IND!C$6:D$12,2,TRUE)</f>
        <v xml:space="preserve">Frío </v>
      </c>
      <c r="K992" s="11">
        <v>8</v>
      </c>
      <c r="L992" s="11" t="s">
        <v>5989</v>
      </c>
      <c r="M992" s="11">
        <v>3</v>
      </c>
      <c r="N992" s="11">
        <v>-74.151229130000004</v>
      </c>
      <c r="O992" s="12">
        <v>4.6062764200000004</v>
      </c>
    </row>
    <row r="993" spans="1:15" x14ac:dyDescent="0.25">
      <c r="A993" s="10">
        <v>992</v>
      </c>
      <c r="B993" s="3" t="s">
        <v>2045</v>
      </c>
      <c r="C993" s="3" t="s">
        <v>1986</v>
      </c>
      <c r="D993" s="3" t="s">
        <v>1</v>
      </c>
      <c r="E993" s="3" t="s">
        <v>1989</v>
      </c>
      <c r="F993" s="1">
        <v>16.260000000000002</v>
      </c>
      <c r="G993" s="4">
        <v>70</v>
      </c>
      <c r="H993" s="1">
        <v>2.2999999999999998</v>
      </c>
      <c r="I993" s="24">
        <f t="shared" si="15"/>
        <v>13.110735815596154</v>
      </c>
      <c r="J993" s="24" t="str">
        <f>VLOOKUP(I993,MAT_IND!C$6:D$12,2,TRUE)</f>
        <v xml:space="preserve">Frío </v>
      </c>
      <c r="K993" s="11">
        <v>8</v>
      </c>
      <c r="L993" s="11" t="s">
        <v>5988</v>
      </c>
      <c r="M993" s="11">
        <v>2</v>
      </c>
      <c r="N993" s="11">
        <v>-74.176352989999998</v>
      </c>
      <c r="O993" s="12">
        <v>4.6056774349999996</v>
      </c>
    </row>
    <row r="994" spans="1:15" x14ac:dyDescent="0.25">
      <c r="A994" s="10">
        <v>993</v>
      </c>
      <c r="B994" s="3" t="s">
        <v>2046</v>
      </c>
      <c r="C994" s="3" t="s">
        <v>1986</v>
      </c>
      <c r="D994" s="3" t="s">
        <v>1</v>
      </c>
      <c r="E994" s="3" t="s">
        <v>1993</v>
      </c>
      <c r="F994" s="1">
        <v>16.260000000000002</v>
      </c>
      <c r="G994" s="4">
        <v>70</v>
      </c>
      <c r="H994" s="1">
        <v>2.08</v>
      </c>
      <c r="I994" s="24">
        <f t="shared" si="15"/>
        <v>12.879998687207939</v>
      </c>
      <c r="J994" s="24" t="str">
        <f>VLOOKUP(I994,MAT_IND!C$6:D$12,2,TRUE)</f>
        <v>Algo Frío</v>
      </c>
      <c r="K994" s="11">
        <v>8</v>
      </c>
      <c r="L994" s="11" t="s">
        <v>5988</v>
      </c>
      <c r="M994" s="11">
        <v>2</v>
      </c>
      <c r="N994" s="11">
        <v>-74.163962499999997</v>
      </c>
      <c r="O994" s="12">
        <v>4.6110520419999999</v>
      </c>
    </row>
    <row r="995" spans="1:15" x14ac:dyDescent="0.25">
      <c r="A995" s="10">
        <v>994</v>
      </c>
      <c r="B995" s="3" t="s">
        <v>2047</v>
      </c>
      <c r="C995" s="3" t="s">
        <v>1986</v>
      </c>
      <c r="D995" s="3" t="s">
        <v>1</v>
      </c>
      <c r="E995" s="3" t="s">
        <v>2048</v>
      </c>
      <c r="F995" s="1">
        <v>16.260000000000002</v>
      </c>
      <c r="G995" s="4">
        <v>70</v>
      </c>
      <c r="H995" s="1">
        <v>2.08</v>
      </c>
      <c r="I995" s="24">
        <f t="shared" si="15"/>
        <v>12.879998687207939</v>
      </c>
      <c r="J995" s="24" t="str">
        <f>VLOOKUP(I995,MAT_IND!C$6:D$12,2,TRUE)</f>
        <v>Algo Frío</v>
      </c>
      <c r="K995" s="11">
        <v>8</v>
      </c>
      <c r="L995" s="11" t="s">
        <v>5988</v>
      </c>
      <c r="M995" s="11">
        <v>2</v>
      </c>
      <c r="N995" s="11">
        <v>-74.166843619999995</v>
      </c>
      <c r="O995" s="12">
        <v>4.6112069829999998</v>
      </c>
    </row>
    <row r="996" spans="1:15" x14ac:dyDescent="0.25">
      <c r="A996" s="10">
        <v>995</v>
      </c>
      <c r="B996" s="3" t="s">
        <v>2049</v>
      </c>
      <c r="C996" s="3" t="s">
        <v>1986</v>
      </c>
      <c r="D996" s="3" t="s">
        <v>1</v>
      </c>
      <c r="E996" s="3" t="s">
        <v>2034</v>
      </c>
      <c r="F996" s="1">
        <v>16.260000000000002</v>
      </c>
      <c r="G996" s="4">
        <v>70</v>
      </c>
      <c r="H996" s="1">
        <v>2.2999999999999998</v>
      </c>
      <c r="I996" s="24">
        <f t="shared" si="15"/>
        <v>13.110735815596154</v>
      </c>
      <c r="J996" s="24" t="str">
        <f>VLOOKUP(I996,MAT_IND!C$6:D$12,2,TRUE)</f>
        <v xml:space="preserve">Frío </v>
      </c>
      <c r="K996" s="11">
        <v>8</v>
      </c>
      <c r="L996" s="11" t="s">
        <v>5989</v>
      </c>
      <c r="M996" s="11">
        <v>3</v>
      </c>
      <c r="N996" s="11">
        <v>-74.15437111</v>
      </c>
      <c r="O996" s="12">
        <v>4.605660458</v>
      </c>
    </row>
    <row r="997" spans="1:15" x14ac:dyDescent="0.25">
      <c r="A997" s="10">
        <v>996</v>
      </c>
      <c r="B997" s="3" t="s">
        <v>2050</v>
      </c>
      <c r="C997" s="3" t="s">
        <v>1986</v>
      </c>
      <c r="D997" s="3" t="s">
        <v>1</v>
      </c>
      <c r="E997" s="3" t="s">
        <v>2051</v>
      </c>
      <c r="F997" s="1">
        <v>16.260000000000002</v>
      </c>
      <c r="G997" s="4">
        <v>70</v>
      </c>
      <c r="H997" s="1">
        <v>2.2999999999999998</v>
      </c>
      <c r="I997" s="24">
        <f t="shared" si="15"/>
        <v>13.110735815596154</v>
      </c>
      <c r="J997" s="24" t="str">
        <f>VLOOKUP(I997,MAT_IND!C$6:D$12,2,TRUE)</f>
        <v xml:space="preserve">Frío </v>
      </c>
      <c r="K997" s="11">
        <v>8</v>
      </c>
      <c r="L997" s="11" t="s">
        <v>5988</v>
      </c>
      <c r="M997" s="11">
        <v>2</v>
      </c>
      <c r="N997" s="11">
        <v>-74.169285650000006</v>
      </c>
      <c r="O997" s="12">
        <v>4.606222668</v>
      </c>
    </row>
    <row r="998" spans="1:15" x14ac:dyDescent="0.25">
      <c r="A998" s="10">
        <v>997</v>
      </c>
      <c r="B998" s="3" t="s">
        <v>2052</v>
      </c>
      <c r="C998" s="3" t="s">
        <v>1986</v>
      </c>
      <c r="D998" s="3" t="s">
        <v>1</v>
      </c>
      <c r="E998" s="3" t="s">
        <v>2051</v>
      </c>
      <c r="F998" s="1">
        <v>16.260000000000002</v>
      </c>
      <c r="G998" s="4">
        <v>70</v>
      </c>
      <c r="H998" s="1">
        <v>2.2999999999999998</v>
      </c>
      <c r="I998" s="24">
        <f t="shared" si="15"/>
        <v>13.110735815596154</v>
      </c>
      <c r="J998" s="24" t="str">
        <f>VLOOKUP(I998,MAT_IND!C$6:D$12,2,TRUE)</f>
        <v xml:space="preserve">Frío </v>
      </c>
      <c r="K998" s="11">
        <v>8</v>
      </c>
      <c r="L998" s="11" t="s">
        <v>5988</v>
      </c>
      <c r="M998" s="11">
        <v>2</v>
      </c>
      <c r="N998" s="11">
        <v>-74.169301149999995</v>
      </c>
      <c r="O998" s="12">
        <v>4.6077257300000003</v>
      </c>
    </row>
    <row r="999" spans="1:15" x14ac:dyDescent="0.25">
      <c r="A999" s="10">
        <v>998</v>
      </c>
      <c r="B999" s="3" t="s">
        <v>2053</v>
      </c>
      <c r="C999" s="3" t="s">
        <v>1986</v>
      </c>
      <c r="D999" s="3" t="s">
        <v>1</v>
      </c>
      <c r="E999" s="3" t="s">
        <v>2054</v>
      </c>
      <c r="F999" s="1">
        <v>16.260000000000002</v>
      </c>
      <c r="G999" s="4">
        <v>70</v>
      </c>
      <c r="H999" s="1">
        <v>2.08</v>
      </c>
      <c r="I999" s="24">
        <f t="shared" si="15"/>
        <v>12.879998687207939</v>
      </c>
      <c r="J999" s="24" t="str">
        <f>VLOOKUP(I999,MAT_IND!C$6:D$12,2,TRUE)</f>
        <v>Algo Frío</v>
      </c>
      <c r="K999" s="11">
        <v>8</v>
      </c>
      <c r="L999" s="11" t="s">
        <v>5989</v>
      </c>
      <c r="M999" s="11">
        <v>3</v>
      </c>
      <c r="N999" s="11">
        <v>-74.160132129999994</v>
      </c>
      <c r="O999" s="12">
        <v>4.615422133</v>
      </c>
    </row>
    <row r="1000" spans="1:15" x14ac:dyDescent="0.25">
      <c r="A1000" s="10">
        <v>999</v>
      </c>
      <c r="B1000" s="3" t="s">
        <v>2055</v>
      </c>
      <c r="C1000" s="3" t="s">
        <v>1986</v>
      </c>
      <c r="D1000" s="3" t="s">
        <v>1</v>
      </c>
      <c r="E1000" s="3" t="s">
        <v>2056</v>
      </c>
      <c r="F1000" s="1">
        <v>16.260000000000002</v>
      </c>
      <c r="G1000" s="4">
        <v>70</v>
      </c>
      <c r="H1000" s="1">
        <v>2.08</v>
      </c>
      <c r="I1000" s="24">
        <f t="shared" si="15"/>
        <v>12.879998687207939</v>
      </c>
      <c r="J1000" s="24" t="str">
        <f>VLOOKUP(I1000,MAT_IND!C$6:D$12,2,TRUE)</f>
        <v>Algo Frío</v>
      </c>
      <c r="K1000" s="11">
        <v>8</v>
      </c>
      <c r="L1000" s="11" t="s">
        <v>5989</v>
      </c>
      <c r="M1000" s="11">
        <v>3</v>
      </c>
      <c r="N1000" s="11">
        <v>-74.156504420000005</v>
      </c>
      <c r="O1000" s="12">
        <v>4.6103554750000004</v>
      </c>
    </row>
    <row r="1001" spans="1:15" x14ac:dyDescent="0.25">
      <c r="A1001" s="10">
        <v>1000</v>
      </c>
      <c r="B1001" s="3" t="s">
        <v>2057</v>
      </c>
      <c r="C1001" s="3" t="s">
        <v>1986</v>
      </c>
      <c r="D1001" s="3" t="s">
        <v>1</v>
      </c>
      <c r="E1001" s="3" t="s">
        <v>1989</v>
      </c>
      <c r="F1001" s="1">
        <v>16.260000000000002</v>
      </c>
      <c r="G1001" s="4">
        <v>70</v>
      </c>
      <c r="H1001" s="1">
        <v>2.2999999999999998</v>
      </c>
      <c r="I1001" s="24">
        <f t="shared" si="15"/>
        <v>13.110735815596154</v>
      </c>
      <c r="J1001" s="24" t="str">
        <f>VLOOKUP(I1001,MAT_IND!C$6:D$12,2,TRUE)</f>
        <v xml:space="preserve">Frío </v>
      </c>
      <c r="K1001" s="11">
        <v>8</v>
      </c>
      <c r="L1001" s="11" t="s">
        <v>5988</v>
      </c>
      <c r="M1001" s="11">
        <v>2</v>
      </c>
      <c r="N1001" s="11">
        <v>-74.175571559999995</v>
      </c>
      <c r="O1001" s="12">
        <v>4.6044927339999999</v>
      </c>
    </row>
    <row r="1002" spans="1:15" x14ac:dyDescent="0.25">
      <c r="A1002" s="10">
        <v>1001</v>
      </c>
      <c r="B1002" s="3" t="s">
        <v>2058</v>
      </c>
      <c r="C1002" s="3" t="s">
        <v>1986</v>
      </c>
      <c r="D1002" s="3" t="s">
        <v>1</v>
      </c>
      <c r="E1002" s="3" t="s">
        <v>749</v>
      </c>
      <c r="F1002" s="1">
        <v>16.260000000000002</v>
      </c>
      <c r="G1002" s="4">
        <v>70</v>
      </c>
      <c r="H1002" s="1">
        <v>2.2999999999999998</v>
      </c>
      <c r="I1002" s="24">
        <f t="shared" si="15"/>
        <v>13.110735815596154</v>
      </c>
      <c r="J1002" s="24" t="str">
        <f>VLOOKUP(I1002,MAT_IND!C$6:D$12,2,TRUE)</f>
        <v xml:space="preserve">Frío </v>
      </c>
      <c r="K1002" s="11">
        <v>8</v>
      </c>
      <c r="L1002" s="11" t="s">
        <v>5989</v>
      </c>
      <c r="M1002" s="11">
        <v>3</v>
      </c>
      <c r="N1002" s="11">
        <v>-74.149456169999993</v>
      </c>
      <c r="O1002" s="12">
        <v>4.6040956260000003</v>
      </c>
    </row>
    <row r="1003" spans="1:15" x14ac:dyDescent="0.25">
      <c r="A1003" s="10">
        <v>1002</v>
      </c>
      <c r="B1003" s="3" t="s">
        <v>2059</v>
      </c>
      <c r="C1003" s="3" t="s">
        <v>1986</v>
      </c>
      <c r="D1003" s="3" t="s">
        <v>1</v>
      </c>
      <c r="E1003" s="3" t="s">
        <v>2060</v>
      </c>
      <c r="F1003" s="1">
        <v>16.260000000000002</v>
      </c>
      <c r="G1003" s="4">
        <v>70</v>
      </c>
      <c r="H1003" s="1">
        <v>2.2999999999999998</v>
      </c>
      <c r="I1003" s="24">
        <f t="shared" si="15"/>
        <v>13.110735815596154</v>
      </c>
      <c r="J1003" s="24" t="str">
        <f>VLOOKUP(I1003,MAT_IND!C$6:D$12,2,TRUE)</f>
        <v xml:space="preserve">Frío </v>
      </c>
      <c r="K1003" s="11">
        <v>8</v>
      </c>
      <c r="L1003" s="11" t="s">
        <v>5989</v>
      </c>
      <c r="M1003" s="11">
        <v>3</v>
      </c>
      <c r="N1003" s="11">
        <v>-74.150253259999999</v>
      </c>
      <c r="O1003" s="12">
        <v>4.6055535010000002</v>
      </c>
    </row>
    <row r="1004" spans="1:15" x14ac:dyDescent="0.25">
      <c r="A1004" s="10">
        <v>1003</v>
      </c>
      <c r="B1004" s="3" t="s">
        <v>2061</v>
      </c>
      <c r="C1004" s="3" t="s">
        <v>1986</v>
      </c>
      <c r="D1004" s="3" t="s">
        <v>1</v>
      </c>
      <c r="E1004" s="3" t="s">
        <v>2024</v>
      </c>
      <c r="F1004" s="1">
        <v>16.260000000000002</v>
      </c>
      <c r="G1004" s="4">
        <v>70</v>
      </c>
      <c r="H1004" s="1">
        <v>2.08</v>
      </c>
      <c r="I1004" s="24">
        <f t="shared" si="15"/>
        <v>12.879998687207939</v>
      </c>
      <c r="J1004" s="24" t="str">
        <f>VLOOKUP(I1004,MAT_IND!C$6:D$12,2,TRUE)</f>
        <v>Algo Frío</v>
      </c>
      <c r="K1004" s="11">
        <v>8</v>
      </c>
      <c r="L1004" s="11" t="s">
        <v>5989</v>
      </c>
      <c r="M1004" s="11">
        <v>3</v>
      </c>
      <c r="N1004" s="11">
        <v>-74.147557300000003</v>
      </c>
      <c r="O1004" s="12">
        <v>4.6033631819999998</v>
      </c>
    </row>
    <row r="1005" spans="1:15" x14ac:dyDescent="0.25">
      <c r="A1005" s="10">
        <v>1004</v>
      </c>
      <c r="B1005" s="3" t="s">
        <v>2062</v>
      </c>
      <c r="C1005" s="3" t="s">
        <v>1986</v>
      </c>
      <c r="D1005" s="3" t="s">
        <v>1</v>
      </c>
      <c r="E1005" s="3" t="s">
        <v>2063</v>
      </c>
      <c r="F1005" s="1">
        <v>16.260000000000002</v>
      </c>
      <c r="G1005" s="4">
        <v>70</v>
      </c>
      <c r="H1005" s="1">
        <v>2.08</v>
      </c>
      <c r="I1005" s="24">
        <f t="shared" si="15"/>
        <v>12.879998687207939</v>
      </c>
      <c r="J1005" s="24" t="str">
        <f>VLOOKUP(I1005,MAT_IND!C$6:D$12,2,TRUE)</f>
        <v>Algo Frío</v>
      </c>
      <c r="K1005" s="11">
        <v>8</v>
      </c>
      <c r="L1005" s="11" t="s">
        <v>5989</v>
      </c>
      <c r="M1005" s="11">
        <v>3</v>
      </c>
      <c r="N1005" s="11">
        <v>-74.155245410000006</v>
      </c>
      <c r="O1005" s="12">
        <v>4.6128294509999996</v>
      </c>
    </row>
    <row r="1006" spans="1:15" x14ac:dyDescent="0.25">
      <c r="A1006" s="10">
        <v>1005</v>
      </c>
      <c r="B1006" s="3" t="s">
        <v>2064</v>
      </c>
      <c r="C1006" s="3" t="s">
        <v>1986</v>
      </c>
      <c r="D1006" s="3" t="s">
        <v>1</v>
      </c>
      <c r="E1006" s="3" t="s">
        <v>2065</v>
      </c>
      <c r="F1006" s="1">
        <v>16.260000000000002</v>
      </c>
      <c r="G1006" s="4">
        <v>70</v>
      </c>
      <c r="H1006" s="1">
        <v>2.2999999999999998</v>
      </c>
      <c r="I1006" s="24">
        <f t="shared" si="15"/>
        <v>13.110735815596154</v>
      </c>
      <c r="J1006" s="24" t="str">
        <f>VLOOKUP(I1006,MAT_IND!C$6:D$12,2,TRUE)</f>
        <v xml:space="preserve">Frío </v>
      </c>
      <c r="K1006" s="11">
        <v>8</v>
      </c>
      <c r="L1006" s="11" t="s">
        <v>5989</v>
      </c>
      <c r="M1006" s="11">
        <v>3</v>
      </c>
      <c r="N1006" s="11">
        <v>-74.148173099999994</v>
      </c>
      <c r="O1006" s="12">
        <v>4.6019987230000003</v>
      </c>
    </row>
    <row r="1007" spans="1:15" x14ac:dyDescent="0.25">
      <c r="A1007" s="10">
        <v>1006</v>
      </c>
      <c r="B1007" s="3" t="s">
        <v>2066</v>
      </c>
      <c r="C1007" s="3" t="s">
        <v>1986</v>
      </c>
      <c r="D1007" s="3" t="s">
        <v>1</v>
      </c>
      <c r="E1007" s="3" t="s">
        <v>2067</v>
      </c>
      <c r="F1007" s="1">
        <v>16.260000000000002</v>
      </c>
      <c r="G1007" s="4">
        <v>70</v>
      </c>
      <c r="H1007" s="1">
        <v>2.2999999999999998</v>
      </c>
      <c r="I1007" s="24">
        <f t="shared" si="15"/>
        <v>13.110735815596154</v>
      </c>
      <c r="J1007" s="24" t="str">
        <f>VLOOKUP(I1007,MAT_IND!C$6:D$12,2,TRUE)</f>
        <v xml:space="preserve">Frío </v>
      </c>
      <c r="K1007" s="11">
        <v>8</v>
      </c>
      <c r="L1007" s="11" t="s">
        <v>5989</v>
      </c>
      <c r="M1007" s="11">
        <v>3</v>
      </c>
      <c r="N1007" s="11">
        <v>-74.149581069999996</v>
      </c>
      <c r="O1007" s="12">
        <v>4.6024278340000002</v>
      </c>
    </row>
    <row r="1008" spans="1:15" x14ac:dyDescent="0.25">
      <c r="A1008" s="10">
        <v>1007</v>
      </c>
      <c r="B1008" s="3" t="s">
        <v>2068</v>
      </c>
      <c r="C1008" s="3" t="s">
        <v>1986</v>
      </c>
      <c r="D1008" s="3" t="s">
        <v>1</v>
      </c>
      <c r="E1008" s="3" t="s">
        <v>749</v>
      </c>
      <c r="F1008" s="1">
        <v>16.260000000000002</v>
      </c>
      <c r="G1008" s="4">
        <v>70</v>
      </c>
      <c r="H1008" s="1">
        <v>2.08</v>
      </c>
      <c r="I1008" s="24">
        <f t="shared" si="15"/>
        <v>12.879998687207939</v>
      </c>
      <c r="J1008" s="24" t="str">
        <f>VLOOKUP(I1008,MAT_IND!C$6:D$12,2,TRUE)</f>
        <v>Algo Frío</v>
      </c>
      <c r="K1008" s="11">
        <v>8</v>
      </c>
      <c r="L1008" s="11" t="s">
        <v>5989</v>
      </c>
      <c r="M1008" s="11">
        <v>3</v>
      </c>
      <c r="N1008" s="11">
        <v>-74.148574620000005</v>
      </c>
      <c r="O1008" s="12">
        <v>4.6055434420000001</v>
      </c>
    </row>
    <row r="1009" spans="1:15" x14ac:dyDescent="0.25">
      <c r="A1009" s="10">
        <v>1008</v>
      </c>
      <c r="B1009" s="3" t="s">
        <v>2069</v>
      </c>
      <c r="C1009" s="3" t="s">
        <v>1986</v>
      </c>
      <c r="D1009" s="3" t="s">
        <v>1</v>
      </c>
      <c r="E1009" s="3" t="s">
        <v>2070</v>
      </c>
      <c r="F1009" s="1">
        <v>16.260000000000002</v>
      </c>
      <c r="G1009" s="4">
        <v>60</v>
      </c>
      <c r="H1009" s="1">
        <v>2.08</v>
      </c>
      <c r="I1009" s="24">
        <f t="shared" si="15"/>
        <v>11.802498687207938</v>
      </c>
      <c r="J1009" s="24" t="str">
        <f>VLOOKUP(I1009,MAT_IND!C$6:D$12,2,TRUE)</f>
        <v>Algo Frío</v>
      </c>
      <c r="K1009" s="11">
        <v>8</v>
      </c>
      <c r="L1009" s="11" t="s">
        <v>5988</v>
      </c>
      <c r="M1009" s="11">
        <v>3</v>
      </c>
      <c r="N1009" s="11">
        <v>-74.175050859999999</v>
      </c>
      <c r="O1009" s="12">
        <v>4.6124324530000003</v>
      </c>
    </row>
    <row r="1010" spans="1:15" x14ac:dyDescent="0.25">
      <c r="A1010" s="10">
        <v>1009</v>
      </c>
      <c r="B1010" s="3" t="s">
        <v>2071</v>
      </c>
      <c r="C1010" s="3" t="s">
        <v>1986</v>
      </c>
      <c r="D1010" s="3" t="s">
        <v>1</v>
      </c>
      <c r="E1010" s="3" t="s">
        <v>2072</v>
      </c>
      <c r="F1010" s="1">
        <v>16.260000000000002</v>
      </c>
      <c r="G1010" s="4">
        <v>70</v>
      </c>
      <c r="H1010" s="1">
        <v>2.08</v>
      </c>
      <c r="I1010" s="24">
        <f t="shared" si="15"/>
        <v>12.879998687207939</v>
      </c>
      <c r="J1010" s="24" t="str">
        <f>VLOOKUP(I1010,MAT_IND!C$6:D$12,2,TRUE)</f>
        <v>Algo Frío</v>
      </c>
      <c r="K1010" s="11">
        <v>8</v>
      </c>
      <c r="L1010" s="11" t="s">
        <v>5988</v>
      </c>
      <c r="M1010" s="11">
        <v>3</v>
      </c>
      <c r="N1010" s="11">
        <v>-74.165368900000004</v>
      </c>
      <c r="O1010" s="12">
        <v>4.6140542279999996</v>
      </c>
    </row>
    <row r="1011" spans="1:15" x14ac:dyDescent="0.25">
      <c r="A1011" s="10">
        <v>1010</v>
      </c>
      <c r="B1011" s="3" t="s">
        <v>2073</v>
      </c>
      <c r="C1011" s="3" t="s">
        <v>1986</v>
      </c>
      <c r="D1011" s="3" t="s">
        <v>1</v>
      </c>
      <c r="E1011" s="3" t="s">
        <v>2020</v>
      </c>
      <c r="F1011" s="1">
        <v>16.260000000000002</v>
      </c>
      <c r="G1011" s="4">
        <v>70</v>
      </c>
      <c r="H1011" s="1">
        <v>2.2999999999999998</v>
      </c>
      <c r="I1011" s="24">
        <f t="shared" si="15"/>
        <v>13.110735815596154</v>
      </c>
      <c r="J1011" s="24" t="str">
        <f>VLOOKUP(I1011,MAT_IND!C$6:D$12,2,TRUE)</f>
        <v xml:space="preserve">Frío </v>
      </c>
      <c r="K1011" s="11">
        <v>8</v>
      </c>
      <c r="L1011" s="11" t="s">
        <v>5989</v>
      </c>
      <c r="M1011" s="11">
        <v>3</v>
      </c>
      <c r="N1011" s="11">
        <v>-74.152424819999993</v>
      </c>
      <c r="O1011" s="12">
        <v>4.6028612710000001</v>
      </c>
    </row>
    <row r="1012" spans="1:15" x14ac:dyDescent="0.25">
      <c r="A1012" s="10">
        <v>1011</v>
      </c>
      <c r="B1012" s="3" t="s">
        <v>2074</v>
      </c>
      <c r="C1012" s="3" t="s">
        <v>1986</v>
      </c>
      <c r="D1012" s="3" t="s">
        <v>1</v>
      </c>
      <c r="E1012" s="3" t="s">
        <v>2075</v>
      </c>
      <c r="F1012" s="1">
        <v>16.260000000000002</v>
      </c>
      <c r="G1012" s="4">
        <v>70</v>
      </c>
      <c r="H1012" s="1">
        <v>2.08</v>
      </c>
      <c r="I1012" s="24">
        <f t="shared" si="15"/>
        <v>12.879998687207939</v>
      </c>
      <c r="J1012" s="24" t="str">
        <f>VLOOKUP(I1012,MAT_IND!C$6:D$12,2,TRUE)</f>
        <v>Algo Frío</v>
      </c>
      <c r="K1012" s="11">
        <v>8</v>
      </c>
      <c r="L1012" s="11" t="s">
        <v>5989</v>
      </c>
      <c r="M1012" s="11">
        <v>3</v>
      </c>
      <c r="N1012" s="11">
        <v>-74.14642164</v>
      </c>
      <c r="O1012" s="12">
        <v>4.6042828880000002</v>
      </c>
    </row>
    <row r="1013" spans="1:15" x14ac:dyDescent="0.25">
      <c r="A1013" s="10">
        <v>1012</v>
      </c>
      <c r="B1013" s="3" t="s">
        <v>2076</v>
      </c>
      <c r="C1013" s="3" t="s">
        <v>1986</v>
      </c>
      <c r="D1013" s="3" t="s">
        <v>1</v>
      </c>
      <c r="E1013" s="3" t="s">
        <v>2077</v>
      </c>
      <c r="F1013" s="1">
        <v>16.260000000000002</v>
      </c>
      <c r="G1013" s="4">
        <v>70</v>
      </c>
      <c r="H1013" s="1">
        <v>2.2999999999999998</v>
      </c>
      <c r="I1013" s="24">
        <f t="shared" si="15"/>
        <v>13.110735815596154</v>
      </c>
      <c r="J1013" s="24" t="str">
        <f>VLOOKUP(I1013,MAT_IND!C$6:D$12,2,TRUE)</f>
        <v xml:space="preserve">Frío </v>
      </c>
      <c r="K1013" s="11">
        <v>8</v>
      </c>
      <c r="L1013" s="11" t="s">
        <v>5989</v>
      </c>
      <c r="M1013" s="11">
        <v>3</v>
      </c>
      <c r="N1013" s="11">
        <v>-74.147473750000003</v>
      </c>
      <c r="O1013" s="12">
        <v>4.6024321940000004</v>
      </c>
    </row>
    <row r="1014" spans="1:15" x14ac:dyDescent="0.25">
      <c r="A1014" s="10">
        <v>1013</v>
      </c>
      <c r="B1014" s="3" t="s">
        <v>2078</v>
      </c>
      <c r="C1014" s="3" t="s">
        <v>1986</v>
      </c>
      <c r="D1014" s="3" t="s">
        <v>1</v>
      </c>
      <c r="E1014" s="3" t="s">
        <v>2003</v>
      </c>
      <c r="F1014" s="1">
        <v>16.260000000000002</v>
      </c>
      <c r="G1014" s="4">
        <v>70</v>
      </c>
      <c r="H1014" s="1">
        <v>2.08</v>
      </c>
      <c r="I1014" s="24">
        <f t="shared" si="15"/>
        <v>12.879998687207939</v>
      </c>
      <c r="J1014" s="24" t="str">
        <f>VLOOKUP(I1014,MAT_IND!C$6:D$12,2,TRUE)</f>
        <v>Algo Frío</v>
      </c>
      <c r="K1014" s="11">
        <v>8</v>
      </c>
      <c r="L1014" s="11" t="s">
        <v>5988</v>
      </c>
      <c r="M1014" s="11">
        <v>3</v>
      </c>
      <c r="N1014" s="11">
        <v>-74.172543059999995</v>
      </c>
      <c r="O1014" s="12">
        <v>4.6119252399999997</v>
      </c>
    </row>
    <row r="1015" spans="1:15" x14ac:dyDescent="0.25">
      <c r="A1015" s="10">
        <v>1014</v>
      </c>
      <c r="B1015" s="3" t="s">
        <v>2079</v>
      </c>
      <c r="C1015" s="3" t="s">
        <v>1986</v>
      </c>
      <c r="D1015" s="3" t="s">
        <v>1</v>
      </c>
      <c r="E1015" s="3" t="s">
        <v>2080</v>
      </c>
      <c r="F1015" s="1">
        <v>16.260000000000002</v>
      </c>
      <c r="G1015" s="4">
        <v>70</v>
      </c>
      <c r="H1015" s="1">
        <v>2.2999999999999998</v>
      </c>
      <c r="I1015" s="24">
        <f t="shared" si="15"/>
        <v>13.110735815596154</v>
      </c>
      <c r="J1015" s="24" t="str">
        <f>VLOOKUP(I1015,MAT_IND!C$6:D$12,2,TRUE)</f>
        <v xml:space="preserve">Frío </v>
      </c>
      <c r="K1015" s="11">
        <v>8</v>
      </c>
      <c r="L1015" s="11" t="s">
        <v>5988</v>
      </c>
      <c r="M1015" s="11">
        <v>3</v>
      </c>
      <c r="N1015" s="11">
        <v>-74.171673040000002</v>
      </c>
      <c r="O1015" s="12">
        <v>4.6051398399999997</v>
      </c>
    </row>
    <row r="1016" spans="1:15" x14ac:dyDescent="0.25">
      <c r="A1016" s="10">
        <v>1015</v>
      </c>
      <c r="B1016" s="3" t="s">
        <v>2081</v>
      </c>
      <c r="C1016" s="3" t="s">
        <v>1986</v>
      </c>
      <c r="D1016" s="3" t="s">
        <v>1</v>
      </c>
      <c r="E1016" s="3" t="s">
        <v>2063</v>
      </c>
      <c r="F1016" s="1">
        <v>16.260000000000002</v>
      </c>
      <c r="G1016" s="4">
        <v>70</v>
      </c>
      <c r="H1016" s="1">
        <v>2.08</v>
      </c>
      <c r="I1016" s="24">
        <f t="shared" si="15"/>
        <v>12.879998687207939</v>
      </c>
      <c r="J1016" s="24" t="str">
        <f>VLOOKUP(I1016,MAT_IND!C$6:D$12,2,TRUE)</f>
        <v>Algo Frío</v>
      </c>
      <c r="K1016" s="11">
        <v>8</v>
      </c>
      <c r="L1016" s="11" t="s">
        <v>5989</v>
      </c>
      <c r="M1016" s="11">
        <v>3</v>
      </c>
      <c r="N1016" s="11">
        <v>-74.158109190000005</v>
      </c>
      <c r="O1016" s="12">
        <v>4.6124277390000001</v>
      </c>
    </row>
    <row r="1017" spans="1:15" x14ac:dyDescent="0.25">
      <c r="A1017" s="10">
        <v>1016</v>
      </c>
      <c r="B1017" s="3" t="s">
        <v>2082</v>
      </c>
      <c r="C1017" s="3" t="s">
        <v>1986</v>
      </c>
      <c r="D1017" s="3" t="s">
        <v>1</v>
      </c>
      <c r="E1017" s="3" t="s">
        <v>2063</v>
      </c>
      <c r="F1017" s="1">
        <v>16.260000000000002</v>
      </c>
      <c r="G1017" s="4">
        <v>70</v>
      </c>
      <c r="H1017" s="1">
        <v>2.08</v>
      </c>
      <c r="I1017" s="24">
        <f t="shared" si="15"/>
        <v>12.879998687207939</v>
      </c>
      <c r="J1017" s="24" t="str">
        <f>VLOOKUP(I1017,MAT_IND!C$6:D$12,2,TRUE)</f>
        <v>Algo Frío</v>
      </c>
      <c r="K1017" s="11">
        <v>8</v>
      </c>
      <c r="L1017" s="11" t="s">
        <v>5989</v>
      </c>
      <c r="M1017" s="11">
        <v>3</v>
      </c>
      <c r="N1017" s="11">
        <v>-74.156871339999995</v>
      </c>
      <c r="O1017" s="12">
        <v>4.6128276609999999</v>
      </c>
    </row>
    <row r="1018" spans="1:15" x14ac:dyDescent="0.25">
      <c r="A1018" s="10">
        <v>1017</v>
      </c>
      <c r="B1018" s="3" t="s">
        <v>2083</v>
      </c>
      <c r="C1018" s="3" t="s">
        <v>1986</v>
      </c>
      <c r="D1018" s="3" t="s">
        <v>1</v>
      </c>
      <c r="E1018" s="3" t="s">
        <v>2084</v>
      </c>
      <c r="F1018" s="1">
        <v>16.260000000000002</v>
      </c>
      <c r="G1018" s="4">
        <v>70</v>
      </c>
      <c r="H1018" s="1">
        <v>2.08</v>
      </c>
      <c r="I1018" s="24">
        <f t="shared" si="15"/>
        <v>12.879998687207939</v>
      </c>
      <c r="J1018" s="24" t="str">
        <f>VLOOKUP(I1018,MAT_IND!C$6:D$12,2,TRUE)</f>
        <v>Algo Frío</v>
      </c>
      <c r="K1018" s="11">
        <v>8</v>
      </c>
      <c r="L1018" s="11" t="s">
        <v>5989</v>
      </c>
      <c r="M1018" s="11">
        <v>3</v>
      </c>
      <c r="N1018" s="11">
        <v>-74.159627110000002</v>
      </c>
      <c r="O1018" s="12">
        <v>4.6136045479999996</v>
      </c>
    </row>
    <row r="1019" spans="1:15" x14ac:dyDescent="0.25">
      <c r="A1019" s="10">
        <v>1018</v>
      </c>
      <c r="B1019" s="3" t="s">
        <v>2085</v>
      </c>
      <c r="C1019" s="3" t="s">
        <v>1986</v>
      </c>
      <c r="D1019" s="3" t="s">
        <v>1</v>
      </c>
      <c r="E1019" s="3" t="s">
        <v>2086</v>
      </c>
      <c r="F1019" s="1">
        <v>16.260000000000002</v>
      </c>
      <c r="G1019" s="4">
        <v>70</v>
      </c>
      <c r="H1019" s="1">
        <v>2.08</v>
      </c>
      <c r="I1019" s="24">
        <f t="shared" si="15"/>
        <v>12.879998687207939</v>
      </c>
      <c r="J1019" s="24" t="str">
        <f>VLOOKUP(I1019,MAT_IND!C$6:D$12,2,TRUE)</f>
        <v>Algo Frío</v>
      </c>
      <c r="K1019" s="11">
        <v>8</v>
      </c>
      <c r="L1019" s="11" t="s">
        <v>5991</v>
      </c>
      <c r="M1019" s="11">
        <v>2</v>
      </c>
      <c r="N1019" s="11">
        <v>-74.17766872</v>
      </c>
      <c r="O1019" s="12">
        <v>4.6309940950000001</v>
      </c>
    </row>
    <row r="1020" spans="1:15" x14ac:dyDescent="0.25">
      <c r="A1020" s="10">
        <v>1019</v>
      </c>
      <c r="B1020" s="3" t="s">
        <v>2087</v>
      </c>
      <c r="C1020" s="3" t="s">
        <v>1986</v>
      </c>
      <c r="D1020" s="3" t="s">
        <v>1</v>
      </c>
      <c r="E1020" s="3" t="s">
        <v>2086</v>
      </c>
      <c r="F1020" s="1">
        <v>16.260000000000002</v>
      </c>
      <c r="G1020" s="4">
        <v>70</v>
      </c>
      <c r="H1020" s="1">
        <v>2.08</v>
      </c>
      <c r="I1020" s="24">
        <f t="shared" si="15"/>
        <v>12.879998687207939</v>
      </c>
      <c r="J1020" s="24" t="str">
        <f>VLOOKUP(I1020,MAT_IND!C$6:D$12,2,TRUE)</f>
        <v>Algo Frío</v>
      </c>
      <c r="K1020" s="11">
        <v>8</v>
      </c>
      <c r="L1020" s="11" t="s">
        <v>5991</v>
      </c>
      <c r="M1020" s="11">
        <v>2</v>
      </c>
      <c r="N1020" s="11">
        <v>-74.177243649999994</v>
      </c>
      <c r="O1020" s="12">
        <v>4.630086704</v>
      </c>
    </row>
    <row r="1021" spans="1:15" x14ac:dyDescent="0.25">
      <c r="A1021" s="10">
        <v>1020</v>
      </c>
      <c r="B1021" s="3" t="s">
        <v>2088</v>
      </c>
      <c r="C1021" s="3" t="s">
        <v>1986</v>
      </c>
      <c r="D1021" s="3" t="s">
        <v>1</v>
      </c>
      <c r="E1021" s="3" t="s">
        <v>2086</v>
      </c>
      <c r="F1021" s="1">
        <v>16.260000000000002</v>
      </c>
      <c r="G1021" s="4">
        <v>70</v>
      </c>
      <c r="H1021" s="1">
        <v>2.08</v>
      </c>
      <c r="I1021" s="24">
        <f t="shared" si="15"/>
        <v>12.879998687207939</v>
      </c>
      <c r="J1021" s="24" t="str">
        <f>VLOOKUP(I1021,MAT_IND!C$6:D$12,2,TRUE)</f>
        <v>Algo Frío</v>
      </c>
      <c r="K1021" s="11">
        <v>8</v>
      </c>
      <c r="L1021" s="11" t="s">
        <v>5991</v>
      </c>
      <c r="M1021" s="11">
        <v>2</v>
      </c>
      <c r="N1021" s="11">
        <v>-74.178890839999994</v>
      </c>
      <c r="O1021" s="12">
        <v>4.6340500479999998</v>
      </c>
    </row>
    <row r="1022" spans="1:15" x14ac:dyDescent="0.25">
      <c r="A1022" s="10">
        <v>1021</v>
      </c>
      <c r="B1022" s="3" t="s">
        <v>2089</v>
      </c>
      <c r="C1022" s="3" t="s">
        <v>1986</v>
      </c>
      <c r="D1022" s="3" t="s">
        <v>1</v>
      </c>
      <c r="E1022" s="3" t="s">
        <v>2086</v>
      </c>
      <c r="F1022" s="1">
        <v>16.260000000000002</v>
      </c>
      <c r="G1022" s="4">
        <v>70</v>
      </c>
      <c r="H1022" s="1">
        <v>2.08</v>
      </c>
      <c r="I1022" s="24">
        <f t="shared" si="15"/>
        <v>12.879998687207939</v>
      </c>
      <c r="J1022" s="24" t="str">
        <f>VLOOKUP(I1022,MAT_IND!C$6:D$12,2,TRUE)</f>
        <v>Algo Frío</v>
      </c>
      <c r="K1022" s="11">
        <v>8</v>
      </c>
      <c r="L1022" s="11" t="s">
        <v>5991</v>
      </c>
      <c r="M1022" s="11">
        <v>2</v>
      </c>
      <c r="N1022" s="11">
        <v>-74.178526140000002</v>
      </c>
      <c r="O1022" s="12">
        <v>4.6328681879999998</v>
      </c>
    </row>
    <row r="1023" spans="1:15" x14ac:dyDescent="0.25">
      <c r="A1023" s="10">
        <v>1022</v>
      </c>
      <c r="B1023" s="3" t="s">
        <v>2090</v>
      </c>
      <c r="C1023" s="3" t="s">
        <v>1986</v>
      </c>
      <c r="D1023" s="3" t="s">
        <v>1</v>
      </c>
      <c r="E1023" s="3" t="s">
        <v>2091</v>
      </c>
      <c r="F1023" s="1">
        <v>16.260000000000002</v>
      </c>
      <c r="G1023" s="4">
        <v>70</v>
      </c>
      <c r="H1023" s="1">
        <v>2.08</v>
      </c>
      <c r="I1023" s="24">
        <f t="shared" si="15"/>
        <v>12.879998687207939</v>
      </c>
      <c r="J1023" s="24" t="str">
        <f>VLOOKUP(I1023,MAT_IND!C$6:D$12,2,TRUE)</f>
        <v>Algo Frío</v>
      </c>
      <c r="K1023" s="11">
        <v>8</v>
      </c>
      <c r="L1023" s="11" t="s">
        <v>5990</v>
      </c>
      <c r="M1023" s="11">
        <v>2</v>
      </c>
      <c r="N1023" s="11">
        <v>-74.176155080000001</v>
      </c>
      <c r="O1023" s="12">
        <v>4.6368448469999999</v>
      </c>
    </row>
    <row r="1024" spans="1:15" x14ac:dyDescent="0.25">
      <c r="A1024" s="10">
        <v>1023</v>
      </c>
      <c r="B1024" s="3" t="s">
        <v>2092</v>
      </c>
      <c r="C1024" s="3" t="s">
        <v>1986</v>
      </c>
      <c r="D1024" s="3" t="s">
        <v>1</v>
      </c>
      <c r="E1024" s="3" t="s">
        <v>2091</v>
      </c>
      <c r="F1024" s="1">
        <v>16.260000000000002</v>
      </c>
      <c r="G1024" s="4">
        <v>70</v>
      </c>
      <c r="H1024" s="1">
        <v>2.08</v>
      </c>
      <c r="I1024" s="24">
        <f t="shared" si="15"/>
        <v>12.879998687207939</v>
      </c>
      <c r="J1024" s="24" t="str">
        <f>VLOOKUP(I1024,MAT_IND!C$6:D$12,2,TRUE)</f>
        <v>Algo Frío</v>
      </c>
      <c r="K1024" s="11">
        <v>8</v>
      </c>
      <c r="L1024" s="11" t="s">
        <v>5990</v>
      </c>
      <c r="M1024" s="11">
        <v>2</v>
      </c>
      <c r="N1024" s="11">
        <v>-74.179132069999994</v>
      </c>
      <c r="O1024" s="12">
        <v>4.6363167909999996</v>
      </c>
    </row>
    <row r="1025" spans="1:15" x14ac:dyDescent="0.25">
      <c r="A1025" s="10">
        <v>1024</v>
      </c>
      <c r="B1025" s="3" t="s">
        <v>2093</v>
      </c>
      <c r="C1025" s="3" t="s">
        <v>1986</v>
      </c>
      <c r="D1025" s="3" t="s">
        <v>1</v>
      </c>
      <c r="E1025" s="3" t="s">
        <v>2091</v>
      </c>
      <c r="F1025" s="1">
        <v>16.260000000000002</v>
      </c>
      <c r="G1025" s="4">
        <v>70</v>
      </c>
      <c r="H1025" s="1">
        <v>2.08</v>
      </c>
      <c r="I1025" s="24">
        <f t="shared" si="15"/>
        <v>12.879998687207939</v>
      </c>
      <c r="J1025" s="24" t="str">
        <f>VLOOKUP(I1025,MAT_IND!C$6:D$12,2,TRUE)</f>
        <v>Algo Frío</v>
      </c>
      <c r="K1025" s="11">
        <v>8</v>
      </c>
      <c r="L1025" s="11" t="s">
        <v>5991</v>
      </c>
      <c r="M1025" s="11">
        <v>2</v>
      </c>
      <c r="N1025" s="11">
        <v>-74.177507640000002</v>
      </c>
      <c r="O1025" s="12">
        <v>4.6347074389999996</v>
      </c>
    </row>
    <row r="1026" spans="1:15" x14ac:dyDescent="0.25">
      <c r="A1026" s="10">
        <v>1025</v>
      </c>
      <c r="B1026" s="3" t="s">
        <v>2094</v>
      </c>
      <c r="C1026" s="3" t="s">
        <v>1986</v>
      </c>
      <c r="D1026" s="3" t="s">
        <v>1</v>
      </c>
      <c r="E1026" s="3" t="s">
        <v>2091</v>
      </c>
      <c r="F1026" s="1">
        <v>16.260000000000002</v>
      </c>
      <c r="G1026" s="4">
        <v>70</v>
      </c>
      <c r="H1026" s="1">
        <v>2.08</v>
      </c>
      <c r="I1026" s="24">
        <f t="shared" si="15"/>
        <v>12.879998687207939</v>
      </c>
      <c r="J1026" s="24" t="str">
        <f>VLOOKUP(I1026,MAT_IND!C$6:D$12,2,TRUE)</f>
        <v>Algo Frío</v>
      </c>
      <c r="K1026" s="11">
        <v>8</v>
      </c>
      <c r="L1026" s="11" t="s">
        <v>5991</v>
      </c>
      <c r="M1026" s="11">
        <v>2</v>
      </c>
      <c r="N1026" s="11">
        <v>-74.17547003</v>
      </c>
      <c r="O1026" s="12">
        <v>4.6347574969999998</v>
      </c>
    </row>
    <row r="1027" spans="1:15" x14ac:dyDescent="0.25">
      <c r="A1027" s="10">
        <v>1026</v>
      </c>
      <c r="B1027" s="3" t="s">
        <v>2095</v>
      </c>
      <c r="C1027" s="3" t="s">
        <v>1986</v>
      </c>
      <c r="D1027" s="3" t="s">
        <v>1</v>
      </c>
      <c r="E1027" s="3" t="s">
        <v>2091</v>
      </c>
      <c r="F1027" s="1">
        <v>16.260000000000002</v>
      </c>
      <c r="G1027" s="4">
        <v>70</v>
      </c>
      <c r="H1027" s="1">
        <v>2.08</v>
      </c>
      <c r="I1027" s="24">
        <f t="shared" ref="I1027:I1090" si="16">(((33.5-F1027)*(0.05+0.18*SQRT(H1027)+(G1027/160))))</f>
        <v>12.879998687207939</v>
      </c>
      <c r="J1027" s="24" t="str">
        <f>VLOOKUP(I1027,MAT_IND!C$6:D$12,2,TRUE)</f>
        <v>Algo Frío</v>
      </c>
      <c r="K1027" s="11">
        <v>8</v>
      </c>
      <c r="L1027" s="11" t="s">
        <v>5990</v>
      </c>
      <c r="M1027" s="11">
        <v>2</v>
      </c>
      <c r="N1027" s="11">
        <v>-74.179801139999995</v>
      </c>
      <c r="O1027" s="12">
        <v>4.6354786429999999</v>
      </c>
    </row>
    <row r="1028" spans="1:15" x14ac:dyDescent="0.25">
      <c r="A1028" s="10">
        <v>1027</v>
      </c>
      <c r="B1028" s="3" t="s">
        <v>2096</v>
      </c>
      <c r="C1028" s="3" t="s">
        <v>1986</v>
      </c>
      <c r="D1028" s="3" t="s">
        <v>1</v>
      </c>
      <c r="E1028" s="3" t="s">
        <v>2091</v>
      </c>
      <c r="F1028" s="1">
        <v>16.260000000000002</v>
      </c>
      <c r="G1028" s="4">
        <v>70</v>
      </c>
      <c r="H1028" s="1">
        <v>2.08</v>
      </c>
      <c r="I1028" s="24">
        <f t="shared" si="16"/>
        <v>12.879998687207939</v>
      </c>
      <c r="J1028" s="24" t="str">
        <f>VLOOKUP(I1028,MAT_IND!C$6:D$12,2,TRUE)</f>
        <v>Algo Frío</v>
      </c>
      <c r="K1028" s="11">
        <v>8</v>
      </c>
      <c r="L1028" s="11" t="s">
        <v>5990</v>
      </c>
      <c r="M1028" s="11">
        <v>2</v>
      </c>
      <c r="N1028" s="11">
        <v>-74.177832589999994</v>
      </c>
      <c r="O1028" s="12">
        <v>4.6355551860000004</v>
      </c>
    </row>
    <row r="1029" spans="1:15" x14ac:dyDescent="0.25">
      <c r="A1029" s="10">
        <v>1028</v>
      </c>
      <c r="B1029" s="3" t="s">
        <v>2097</v>
      </c>
      <c r="C1029" s="3" t="s">
        <v>1986</v>
      </c>
      <c r="D1029" s="3" t="s">
        <v>1</v>
      </c>
      <c r="E1029" s="3" t="s">
        <v>2098</v>
      </c>
      <c r="F1029" s="1">
        <v>16.260000000000002</v>
      </c>
      <c r="G1029" s="4">
        <v>70</v>
      </c>
      <c r="H1029" s="1">
        <v>2.08</v>
      </c>
      <c r="I1029" s="24">
        <f t="shared" si="16"/>
        <v>12.879998687207939</v>
      </c>
      <c r="J1029" s="24" t="str">
        <f>VLOOKUP(I1029,MAT_IND!C$6:D$12,2,TRUE)</f>
        <v>Algo Frío</v>
      </c>
      <c r="K1029" s="11">
        <v>8</v>
      </c>
      <c r="L1029" s="11" t="s">
        <v>5991</v>
      </c>
      <c r="M1029" s="11">
        <v>2</v>
      </c>
      <c r="N1029" s="11">
        <v>-74.176277099999993</v>
      </c>
      <c r="O1029" s="12">
        <v>4.6280047309999999</v>
      </c>
    </row>
    <row r="1030" spans="1:15" x14ac:dyDescent="0.25">
      <c r="A1030" s="10">
        <v>1029</v>
      </c>
      <c r="B1030" s="3" t="s">
        <v>2099</v>
      </c>
      <c r="C1030" s="3" t="s">
        <v>1986</v>
      </c>
      <c r="D1030" s="3" t="s">
        <v>1</v>
      </c>
      <c r="E1030" s="3" t="s">
        <v>2098</v>
      </c>
      <c r="F1030" s="1">
        <v>16.260000000000002</v>
      </c>
      <c r="G1030" s="4">
        <v>70</v>
      </c>
      <c r="H1030" s="1">
        <v>2.08</v>
      </c>
      <c r="I1030" s="24">
        <f t="shared" si="16"/>
        <v>12.879998687207939</v>
      </c>
      <c r="J1030" s="24" t="str">
        <f>VLOOKUP(I1030,MAT_IND!C$6:D$12,2,TRUE)</f>
        <v>Algo Frío</v>
      </c>
      <c r="K1030" s="11">
        <v>8</v>
      </c>
      <c r="L1030" s="11" t="s">
        <v>5991</v>
      </c>
      <c r="M1030" s="11">
        <v>2</v>
      </c>
      <c r="N1030" s="11">
        <v>-74.176587990000002</v>
      </c>
      <c r="O1030" s="12">
        <v>4.6295332140000003</v>
      </c>
    </row>
    <row r="1031" spans="1:15" x14ac:dyDescent="0.25">
      <c r="A1031" s="10">
        <v>1030</v>
      </c>
      <c r="B1031" s="3" t="s">
        <v>2100</v>
      </c>
      <c r="C1031" s="3" t="s">
        <v>1986</v>
      </c>
      <c r="D1031" s="3" t="s">
        <v>1</v>
      </c>
      <c r="E1031" s="3" t="s">
        <v>2098</v>
      </c>
      <c r="F1031" s="1">
        <v>16.260000000000002</v>
      </c>
      <c r="G1031" s="4">
        <v>70</v>
      </c>
      <c r="H1031" s="1">
        <v>2.08</v>
      </c>
      <c r="I1031" s="24">
        <f t="shared" si="16"/>
        <v>12.879998687207939</v>
      </c>
      <c r="J1031" s="24" t="str">
        <f>VLOOKUP(I1031,MAT_IND!C$6:D$12,2,TRUE)</f>
        <v>Algo Frío</v>
      </c>
      <c r="K1031" s="11">
        <v>8</v>
      </c>
      <c r="L1031" s="11" t="s">
        <v>5991</v>
      </c>
      <c r="M1031" s="11">
        <v>2</v>
      </c>
      <c r="N1031" s="11">
        <v>-74.176623890000002</v>
      </c>
      <c r="O1031" s="12">
        <v>4.6314277329999998</v>
      </c>
    </row>
    <row r="1032" spans="1:15" x14ac:dyDescent="0.25">
      <c r="A1032" s="10">
        <v>1031</v>
      </c>
      <c r="B1032" s="3" t="s">
        <v>2101</v>
      </c>
      <c r="C1032" s="3" t="s">
        <v>1986</v>
      </c>
      <c r="D1032" s="3" t="s">
        <v>1</v>
      </c>
      <c r="E1032" s="3" t="s">
        <v>2098</v>
      </c>
      <c r="F1032" s="1">
        <v>16.260000000000002</v>
      </c>
      <c r="G1032" s="4">
        <v>70</v>
      </c>
      <c r="H1032" s="1">
        <v>2.08</v>
      </c>
      <c r="I1032" s="24">
        <f t="shared" si="16"/>
        <v>12.879998687207939</v>
      </c>
      <c r="J1032" s="24" t="str">
        <f>VLOOKUP(I1032,MAT_IND!C$6:D$12,2,TRUE)</f>
        <v>Algo Frío</v>
      </c>
      <c r="K1032" s="11">
        <v>8</v>
      </c>
      <c r="L1032" s="11" t="s">
        <v>5991</v>
      </c>
      <c r="M1032" s="11">
        <v>2</v>
      </c>
      <c r="N1032" s="11">
        <v>-74.177492150000006</v>
      </c>
      <c r="O1032" s="12">
        <v>4.6332986829999996</v>
      </c>
    </row>
    <row r="1033" spans="1:15" x14ac:dyDescent="0.25">
      <c r="A1033" s="10">
        <v>1032</v>
      </c>
      <c r="B1033" s="3" t="s">
        <v>2102</v>
      </c>
      <c r="C1033" s="3" t="s">
        <v>1986</v>
      </c>
      <c r="D1033" s="3" t="s">
        <v>1</v>
      </c>
      <c r="E1033" s="3" t="s">
        <v>2103</v>
      </c>
      <c r="F1033" s="1">
        <v>16.260000000000002</v>
      </c>
      <c r="G1033" s="4">
        <v>70</v>
      </c>
      <c r="H1033" s="1">
        <v>2.08</v>
      </c>
      <c r="I1033" s="24">
        <f t="shared" si="16"/>
        <v>12.879998687207939</v>
      </c>
      <c r="J1033" s="24" t="str">
        <f>VLOOKUP(I1033,MAT_IND!C$6:D$12,2,TRUE)</f>
        <v>Algo Frío</v>
      </c>
      <c r="K1033" s="11">
        <v>8</v>
      </c>
      <c r="L1033" s="11" t="s">
        <v>5991</v>
      </c>
      <c r="M1033" s="11">
        <v>2</v>
      </c>
      <c r="N1033" s="11">
        <v>-74.175882139999999</v>
      </c>
      <c r="O1033" s="12">
        <v>4.630655634</v>
      </c>
    </row>
    <row r="1034" spans="1:15" x14ac:dyDescent="0.25">
      <c r="A1034" s="10">
        <v>1033</v>
      </c>
      <c r="B1034" s="3" t="s">
        <v>2104</v>
      </c>
      <c r="C1034" s="3" t="s">
        <v>1986</v>
      </c>
      <c r="D1034" s="3" t="s">
        <v>1</v>
      </c>
      <c r="E1034" s="3" t="s">
        <v>2098</v>
      </c>
      <c r="F1034" s="1">
        <v>16.260000000000002</v>
      </c>
      <c r="G1034" s="4">
        <v>70</v>
      </c>
      <c r="H1034" s="1">
        <v>2.08</v>
      </c>
      <c r="I1034" s="24">
        <f t="shared" si="16"/>
        <v>12.879998687207939</v>
      </c>
      <c r="J1034" s="24" t="str">
        <f>VLOOKUP(I1034,MAT_IND!C$6:D$12,2,TRUE)</f>
        <v>Algo Frío</v>
      </c>
      <c r="K1034" s="11">
        <v>8</v>
      </c>
      <c r="L1034" s="11" t="s">
        <v>5991</v>
      </c>
      <c r="M1034" s="11">
        <v>2</v>
      </c>
      <c r="N1034" s="11">
        <v>-74.176098589999995</v>
      </c>
      <c r="O1034" s="12">
        <v>4.6338144129999996</v>
      </c>
    </row>
    <row r="1035" spans="1:15" x14ac:dyDescent="0.25">
      <c r="A1035" s="10">
        <v>1034</v>
      </c>
      <c r="B1035" s="3" t="s">
        <v>2105</v>
      </c>
      <c r="C1035" s="3" t="s">
        <v>1986</v>
      </c>
      <c r="D1035" s="3" t="s">
        <v>1</v>
      </c>
      <c r="E1035" s="3" t="s">
        <v>2106</v>
      </c>
      <c r="F1035" s="1">
        <v>16.260000000000002</v>
      </c>
      <c r="G1035" s="4">
        <v>60</v>
      </c>
      <c r="H1035" s="1">
        <v>1.91</v>
      </c>
      <c r="I1035" s="24">
        <f t="shared" si="16"/>
        <v>11.615707725923976</v>
      </c>
      <c r="J1035" s="24" t="str">
        <f>VLOOKUP(I1035,MAT_IND!C$6:D$12,2,TRUE)</f>
        <v>Algo Frío</v>
      </c>
      <c r="K1035" s="11">
        <v>8</v>
      </c>
      <c r="L1035" s="11" t="s">
        <v>5992</v>
      </c>
      <c r="M1035" s="11">
        <v>3</v>
      </c>
      <c r="N1035" s="11">
        <v>-74.128787169999995</v>
      </c>
      <c r="O1035" s="12">
        <v>4.6413795990000004</v>
      </c>
    </row>
    <row r="1036" spans="1:15" x14ac:dyDescent="0.25">
      <c r="A1036" s="10">
        <v>1035</v>
      </c>
      <c r="B1036" s="3" t="s">
        <v>2107</v>
      </c>
      <c r="C1036" s="3" t="s">
        <v>1986</v>
      </c>
      <c r="D1036" s="3" t="s">
        <v>1</v>
      </c>
      <c r="E1036" s="3" t="s">
        <v>2106</v>
      </c>
      <c r="F1036" s="1">
        <v>16.260000000000002</v>
      </c>
      <c r="G1036" s="4">
        <v>60</v>
      </c>
      <c r="H1036" s="1">
        <v>1.91</v>
      </c>
      <c r="I1036" s="24">
        <f t="shared" si="16"/>
        <v>11.615707725923976</v>
      </c>
      <c r="J1036" s="24" t="str">
        <f>VLOOKUP(I1036,MAT_IND!C$6:D$12,2,TRUE)</f>
        <v>Algo Frío</v>
      </c>
      <c r="K1036" s="11">
        <v>8</v>
      </c>
      <c r="L1036" s="11" t="s">
        <v>5992</v>
      </c>
      <c r="M1036" s="11">
        <v>4</v>
      </c>
      <c r="N1036" s="11">
        <v>-74.127770900000002</v>
      </c>
      <c r="O1036" s="12">
        <v>4.6433567250000003</v>
      </c>
    </row>
    <row r="1037" spans="1:15" x14ac:dyDescent="0.25">
      <c r="A1037" s="10">
        <v>1036</v>
      </c>
      <c r="B1037" s="3" t="s">
        <v>2108</v>
      </c>
      <c r="C1037" s="3" t="s">
        <v>1986</v>
      </c>
      <c r="D1037" s="3" t="s">
        <v>1</v>
      </c>
      <c r="E1037" s="3" t="s">
        <v>2109</v>
      </c>
      <c r="F1037" s="1">
        <v>16.260000000000002</v>
      </c>
      <c r="G1037" s="4">
        <v>70</v>
      </c>
      <c r="H1037" s="1">
        <v>1.91</v>
      </c>
      <c r="I1037" s="24">
        <f t="shared" si="16"/>
        <v>12.693207725923974</v>
      </c>
      <c r="J1037" s="24" t="str">
        <f>VLOOKUP(I1037,MAT_IND!C$6:D$12,2,TRUE)</f>
        <v>Algo Frío</v>
      </c>
      <c r="K1037" s="11">
        <v>8</v>
      </c>
      <c r="L1037" s="11" t="s">
        <v>5992</v>
      </c>
      <c r="M1037" s="11">
        <v>3</v>
      </c>
      <c r="N1037" s="11">
        <v>-74.132933350000002</v>
      </c>
      <c r="O1037" s="12">
        <v>4.6326047360000002</v>
      </c>
    </row>
    <row r="1038" spans="1:15" x14ac:dyDescent="0.25">
      <c r="A1038" s="10">
        <v>1037</v>
      </c>
      <c r="B1038" s="3" t="s">
        <v>2110</v>
      </c>
      <c r="C1038" s="3" t="s">
        <v>1986</v>
      </c>
      <c r="D1038" s="3" t="s">
        <v>1</v>
      </c>
      <c r="E1038" s="3" t="s">
        <v>2111</v>
      </c>
      <c r="F1038" s="1">
        <v>16.260000000000002</v>
      </c>
      <c r="G1038" s="4">
        <v>70</v>
      </c>
      <c r="H1038" s="1">
        <v>1.91</v>
      </c>
      <c r="I1038" s="24">
        <f t="shared" si="16"/>
        <v>12.693207725923974</v>
      </c>
      <c r="J1038" s="24" t="str">
        <f>VLOOKUP(I1038,MAT_IND!C$6:D$12,2,TRUE)</f>
        <v>Algo Frío</v>
      </c>
      <c r="K1038" s="11">
        <v>8</v>
      </c>
      <c r="L1038" s="11" t="s">
        <v>5992</v>
      </c>
      <c r="M1038" s="11">
        <v>3</v>
      </c>
      <c r="N1038" s="11">
        <v>-74.125351019999997</v>
      </c>
      <c r="O1038" s="12">
        <v>4.6315854959999996</v>
      </c>
    </row>
    <row r="1039" spans="1:15" x14ac:dyDescent="0.25">
      <c r="A1039" s="10">
        <v>1038</v>
      </c>
      <c r="B1039" s="3" t="s">
        <v>2112</v>
      </c>
      <c r="C1039" s="3" t="s">
        <v>1986</v>
      </c>
      <c r="D1039" s="3" t="s">
        <v>1</v>
      </c>
      <c r="E1039" s="3" t="s">
        <v>2113</v>
      </c>
      <c r="F1039" s="1">
        <v>16.260000000000002</v>
      </c>
      <c r="G1039" s="4">
        <v>70</v>
      </c>
      <c r="H1039" s="1">
        <v>1.91</v>
      </c>
      <c r="I1039" s="24">
        <f t="shared" si="16"/>
        <v>12.693207725923974</v>
      </c>
      <c r="J1039" s="24" t="str">
        <f>VLOOKUP(I1039,MAT_IND!C$6:D$12,2,TRUE)</f>
        <v>Algo Frío</v>
      </c>
      <c r="K1039" s="11">
        <v>8</v>
      </c>
      <c r="L1039" s="11" t="s">
        <v>5992</v>
      </c>
      <c r="M1039" s="11">
        <v>3</v>
      </c>
      <c r="N1039" s="11">
        <v>-74.124824849999996</v>
      </c>
      <c r="O1039" s="12">
        <v>4.6296977960000003</v>
      </c>
    </row>
    <row r="1040" spans="1:15" x14ac:dyDescent="0.25">
      <c r="A1040" s="10">
        <v>1039</v>
      </c>
      <c r="B1040" s="3" t="s">
        <v>2114</v>
      </c>
      <c r="C1040" s="3" t="s">
        <v>1986</v>
      </c>
      <c r="D1040" s="3" t="s">
        <v>1</v>
      </c>
      <c r="E1040" s="3" t="s">
        <v>2115</v>
      </c>
      <c r="F1040" s="1">
        <v>16.260000000000002</v>
      </c>
      <c r="G1040" s="4">
        <v>70</v>
      </c>
      <c r="H1040" s="1">
        <v>1.91</v>
      </c>
      <c r="I1040" s="24">
        <f t="shared" si="16"/>
        <v>12.693207725923974</v>
      </c>
      <c r="J1040" s="24" t="str">
        <f>VLOOKUP(I1040,MAT_IND!C$6:D$12,2,TRUE)</f>
        <v>Algo Frío</v>
      </c>
      <c r="K1040" s="11">
        <v>8</v>
      </c>
      <c r="L1040" s="11" t="s">
        <v>5992</v>
      </c>
      <c r="M1040" s="11">
        <v>3</v>
      </c>
      <c r="N1040" s="11">
        <v>-74.129065740000001</v>
      </c>
      <c r="O1040" s="12">
        <v>4.6355248500000004</v>
      </c>
    </row>
    <row r="1041" spans="1:15" x14ac:dyDescent="0.25">
      <c r="A1041" s="10">
        <v>1040</v>
      </c>
      <c r="B1041" s="3" t="s">
        <v>2116</v>
      </c>
      <c r="C1041" s="3" t="s">
        <v>1986</v>
      </c>
      <c r="D1041" s="3" t="s">
        <v>1</v>
      </c>
      <c r="E1041" s="3" t="s">
        <v>2106</v>
      </c>
      <c r="F1041" s="1">
        <v>16.260000000000002</v>
      </c>
      <c r="G1041" s="4">
        <v>60</v>
      </c>
      <c r="H1041" s="1">
        <v>1.91</v>
      </c>
      <c r="I1041" s="24">
        <f t="shared" si="16"/>
        <v>11.615707725923976</v>
      </c>
      <c r="J1041" s="24" t="str">
        <f>VLOOKUP(I1041,MAT_IND!C$6:D$12,2,TRUE)</f>
        <v>Algo Frío</v>
      </c>
      <c r="K1041" s="11">
        <v>8</v>
      </c>
      <c r="L1041" s="11" t="s">
        <v>5992</v>
      </c>
      <c r="M1041" s="11">
        <v>4</v>
      </c>
      <c r="N1041" s="11">
        <v>-74.125724719999994</v>
      </c>
      <c r="O1041" s="12">
        <v>4.6405025660000003</v>
      </c>
    </row>
    <row r="1042" spans="1:15" x14ac:dyDescent="0.25">
      <c r="A1042" s="10">
        <v>1041</v>
      </c>
      <c r="B1042" s="3" t="s">
        <v>2117</v>
      </c>
      <c r="C1042" s="3" t="s">
        <v>1986</v>
      </c>
      <c r="D1042" s="3" t="s">
        <v>1</v>
      </c>
      <c r="E1042" s="3" t="s">
        <v>2118</v>
      </c>
      <c r="F1042" s="1">
        <v>16.260000000000002</v>
      </c>
      <c r="G1042" s="4">
        <v>70</v>
      </c>
      <c r="H1042" s="1">
        <v>1.91</v>
      </c>
      <c r="I1042" s="24">
        <f t="shared" si="16"/>
        <v>12.693207725923974</v>
      </c>
      <c r="J1042" s="24" t="str">
        <f>VLOOKUP(I1042,MAT_IND!C$6:D$12,2,TRUE)</f>
        <v>Algo Frío</v>
      </c>
      <c r="K1042" s="11">
        <v>8</v>
      </c>
      <c r="L1042" s="11" t="s">
        <v>5992</v>
      </c>
      <c r="M1042" s="11">
        <v>3</v>
      </c>
      <c r="N1042" s="11">
        <v>-74.126867700000005</v>
      </c>
      <c r="O1042" s="12">
        <v>4.6315294920000003</v>
      </c>
    </row>
    <row r="1043" spans="1:15" x14ac:dyDescent="0.25">
      <c r="A1043" s="10">
        <v>1042</v>
      </c>
      <c r="B1043" s="3" t="s">
        <v>2119</v>
      </c>
      <c r="C1043" s="3" t="s">
        <v>1986</v>
      </c>
      <c r="D1043" s="3" t="s">
        <v>1</v>
      </c>
      <c r="E1043" s="3" t="s">
        <v>2120</v>
      </c>
      <c r="F1043" s="1">
        <v>16.260000000000002</v>
      </c>
      <c r="G1043" s="4">
        <v>70</v>
      </c>
      <c r="H1043" s="1">
        <v>1.91</v>
      </c>
      <c r="I1043" s="24">
        <f t="shared" si="16"/>
        <v>12.693207725923974</v>
      </c>
      <c r="J1043" s="24" t="str">
        <f>VLOOKUP(I1043,MAT_IND!C$6:D$12,2,TRUE)</f>
        <v>Algo Frío</v>
      </c>
      <c r="K1043" s="11">
        <v>8</v>
      </c>
      <c r="L1043" s="11" t="s">
        <v>5992</v>
      </c>
      <c r="M1043" s="11">
        <v>3</v>
      </c>
      <c r="N1043" s="11">
        <v>-74.122452589999995</v>
      </c>
      <c r="O1043" s="12">
        <v>4.6379225660000003</v>
      </c>
    </row>
    <row r="1044" spans="1:15" x14ac:dyDescent="0.25">
      <c r="A1044" s="10">
        <v>1043</v>
      </c>
      <c r="B1044" s="3" t="s">
        <v>2121</v>
      </c>
      <c r="C1044" s="3" t="s">
        <v>1986</v>
      </c>
      <c r="D1044" s="3" t="s">
        <v>1</v>
      </c>
      <c r="E1044" s="3" t="s">
        <v>2106</v>
      </c>
      <c r="F1044" s="1">
        <v>16.260000000000002</v>
      </c>
      <c r="G1044" s="4">
        <v>60</v>
      </c>
      <c r="H1044" s="1">
        <v>1.91</v>
      </c>
      <c r="I1044" s="24">
        <f t="shared" si="16"/>
        <v>11.615707725923976</v>
      </c>
      <c r="J1044" s="24" t="str">
        <f>VLOOKUP(I1044,MAT_IND!C$6:D$12,2,TRUE)</f>
        <v>Algo Frío</v>
      </c>
      <c r="K1044" s="11">
        <v>8</v>
      </c>
      <c r="L1044" s="11" t="s">
        <v>5992</v>
      </c>
      <c r="M1044" s="11">
        <v>4</v>
      </c>
      <c r="N1044" s="11">
        <v>-74.125722819999993</v>
      </c>
      <c r="O1044" s="12">
        <v>4.6430960289999996</v>
      </c>
    </row>
    <row r="1045" spans="1:15" x14ac:dyDescent="0.25">
      <c r="A1045" s="10">
        <v>1044</v>
      </c>
      <c r="B1045" s="3" t="s">
        <v>2122</v>
      </c>
      <c r="C1045" s="3" t="s">
        <v>1986</v>
      </c>
      <c r="D1045" s="3" t="s">
        <v>1</v>
      </c>
      <c r="E1045" s="3" t="s">
        <v>2123</v>
      </c>
      <c r="F1045" s="1">
        <v>16.260000000000002</v>
      </c>
      <c r="G1045" s="4">
        <v>70</v>
      </c>
      <c r="H1045" s="1">
        <v>1.91</v>
      </c>
      <c r="I1045" s="24">
        <f t="shared" si="16"/>
        <v>12.693207725923974</v>
      </c>
      <c r="J1045" s="24" t="str">
        <f>VLOOKUP(I1045,MAT_IND!C$6:D$12,2,TRUE)</f>
        <v>Algo Frío</v>
      </c>
      <c r="K1045" s="11">
        <v>8</v>
      </c>
      <c r="L1045" s="11" t="s">
        <v>5992</v>
      </c>
      <c r="M1045" s="11">
        <v>3</v>
      </c>
      <c r="N1045" s="11">
        <v>-74.125637909999995</v>
      </c>
      <c r="O1045" s="12">
        <v>4.6358755739999999</v>
      </c>
    </row>
    <row r="1046" spans="1:15" x14ac:dyDescent="0.25">
      <c r="A1046" s="10">
        <v>1045</v>
      </c>
      <c r="B1046" s="3" t="s">
        <v>2124</v>
      </c>
      <c r="C1046" s="3" t="s">
        <v>1986</v>
      </c>
      <c r="D1046" s="3" t="s">
        <v>1</v>
      </c>
      <c r="E1046" s="3" t="s">
        <v>2125</v>
      </c>
      <c r="F1046" s="1">
        <v>16.260000000000002</v>
      </c>
      <c r="G1046" s="4">
        <v>70</v>
      </c>
      <c r="H1046" s="1">
        <v>1.91</v>
      </c>
      <c r="I1046" s="24">
        <f t="shared" si="16"/>
        <v>12.693207725923974</v>
      </c>
      <c r="J1046" s="24" t="str">
        <f>VLOOKUP(I1046,MAT_IND!C$6:D$12,2,TRUE)</f>
        <v>Algo Frío</v>
      </c>
      <c r="K1046" s="11">
        <v>8</v>
      </c>
      <c r="L1046" s="11" t="s">
        <v>5992</v>
      </c>
      <c r="M1046" s="11">
        <v>3</v>
      </c>
      <c r="N1046" s="11">
        <v>-74.130371670000002</v>
      </c>
      <c r="O1046" s="12">
        <v>4.6320200070000004</v>
      </c>
    </row>
    <row r="1047" spans="1:15" x14ac:dyDescent="0.25">
      <c r="A1047" s="10">
        <v>1046</v>
      </c>
      <c r="B1047" s="3" t="s">
        <v>2126</v>
      </c>
      <c r="C1047" s="3" t="s">
        <v>1986</v>
      </c>
      <c r="D1047" s="3" t="s">
        <v>1</v>
      </c>
      <c r="E1047" s="3" t="s">
        <v>2127</v>
      </c>
      <c r="F1047" s="1">
        <v>16.260000000000002</v>
      </c>
      <c r="G1047" s="4">
        <v>70</v>
      </c>
      <c r="H1047" s="1">
        <v>1.91</v>
      </c>
      <c r="I1047" s="24">
        <f t="shared" si="16"/>
        <v>12.693207725923974</v>
      </c>
      <c r="J1047" s="24" t="str">
        <f>VLOOKUP(I1047,MAT_IND!C$6:D$12,2,TRUE)</f>
        <v>Algo Frío</v>
      </c>
      <c r="K1047" s="11">
        <v>8</v>
      </c>
      <c r="L1047" s="11" t="s">
        <v>5992</v>
      </c>
      <c r="M1047" s="11">
        <v>3</v>
      </c>
      <c r="N1047" s="11">
        <v>-74.131671580000003</v>
      </c>
      <c r="O1047" s="12">
        <v>4.6436812290000002</v>
      </c>
    </row>
    <row r="1048" spans="1:15" x14ac:dyDescent="0.25">
      <c r="A1048" s="10">
        <v>1047</v>
      </c>
      <c r="B1048" s="3" t="s">
        <v>2128</v>
      </c>
      <c r="C1048" s="3" t="s">
        <v>1986</v>
      </c>
      <c r="D1048" s="3" t="s">
        <v>1</v>
      </c>
      <c r="E1048" s="3" t="s">
        <v>2106</v>
      </c>
      <c r="F1048" s="1">
        <v>16.260000000000002</v>
      </c>
      <c r="G1048" s="4">
        <v>60</v>
      </c>
      <c r="H1048" s="1">
        <v>1.91</v>
      </c>
      <c r="I1048" s="24">
        <f t="shared" si="16"/>
        <v>11.615707725923976</v>
      </c>
      <c r="J1048" s="24" t="str">
        <f>VLOOKUP(I1048,MAT_IND!C$6:D$12,2,TRUE)</f>
        <v>Algo Frío</v>
      </c>
      <c r="K1048" s="11">
        <v>8</v>
      </c>
      <c r="L1048" s="11" t="s">
        <v>5992</v>
      </c>
      <c r="M1048" s="11">
        <v>4</v>
      </c>
      <c r="N1048" s="11">
        <v>-74.126825780000004</v>
      </c>
      <c r="O1048" s="12">
        <v>4.6416324839999996</v>
      </c>
    </row>
    <row r="1049" spans="1:15" x14ac:dyDescent="0.25">
      <c r="A1049" s="10">
        <v>1048</v>
      </c>
      <c r="B1049" s="3" t="s">
        <v>2129</v>
      </c>
      <c r="C1049" s="3" t="s">
        <v>1986</v>
      </c>
      <c r="D1049" s="3" t="s">
        <v>1</v>
      </c>
      <c r="E1049" s="3" t="s">
        <v>2130</v>
      </c>
      <c r="F1049" s="1">
        <v>16.260000000000002</v>
      </c>
      <c r="G1049" s="4">
        <v>70</v>
      </c>
      <c r="H1049" s="1">
        <v>1.91</v>
      </c>
      <c r="I1049" s="24">
        <f t="shared" si="16"/>
        <v>12.693207725923974</v>
      </c>
      <c r="J1049" s="24" t="str">
        <f>VLOOKUP(I1049,MAT_IND!C$6:D$12,2,TRUE)</f>
        <v>Algo Frío</v>
      </c>
      <c r="K1049" s="11">
        <v>8</v>
      </c>
      <c r="L1049" s="11" t="s">
        <v>5992</v>
      </c>
      <c r="M1049" s="11">
        <v>3</v>
      </c>
      <c r="N1049" s="11">
        <v>-74.124144279999996</v>
      </c>
      <c r="O1049" s="12">
        <v>4.6324055340000001</v>
      </c>
    </row>
    <row r="1050" spans="1:15" x14ac:dyDescent="0.25">
      <c r="A1050" s="10">
        <v>1049</v>
      </c>
      <c r="B1050" s="3" t="s">
        <v>2131</v>
      </c>
      <c r="C1050" s="3" t="s">
        <v>1986</v>
      </c>
      <c r="D1050" s="3" t="s">
        <v>1</v>
      </c>
      <c r="E1050" s="3" t="s">
        <v>2132</v>
      </c>
      <c r="F1050" s="1">
        <v>16.260000000000002</v>
      </c>
      <c r="G1050" s="4">
        <v>70</v>
      </c>
      <c r="H1050" s="1">
        <v>1.91</v>
      </c>
      <c r="I1050" s="24">
        <f t="shared" si="16"/>
        <v>12.693207725923974</v>
      </c>
      <c r="J1050" s="24" t="str">
        <f>VLOOKUP(I1050,MAT_IND!C$6:D$12,2,TRUE)</f>
        <v>Algo Frío</v>
      </c>
      <c r="K1050" s="11">
        <v>8</v>
      </c>
      <c r="L1050" s="11" t="s">
        <v>5989</v>
      </c>
      <c r="M1050" s="11">
        <v>2</v>
      </c>
      <c r="N1050" s="11">
        <v>-74.127866949999998</v>
      </c>
      <c r="O1050" s="12">
        <v>4.6207277690000002</v>
      </c>
    </row>
    <row r="1051" spans="1:15" x14ac:dyDescent="0.25">
      <c r="A1051" s="10">
        <v>1050</v>
      </c>
      <c r="B1051" s="3" t="s">
        <v>2133</v>
      </c>
      <c r="C1051" s="3" t="s">
        <v>1986</v>
      </c>
      <c r="D1051" s="3" t="s">
        <v>1</v>
      </c>
      <c r="E1051" s="3" t="s">
        <v>2134</v>
      </c>
      <c r="F1051" s="1">
        <v>16.260000000000002</v>
      </c>
      <c r="G1051" s="4">
        <v>70</v>
      </c>
      <c r="H1051" s="1">
        <v>1.91</v>
      </c>
      <c r="I1051" s="24">
        <f t="shared" si="16"/>
        <v>12.693207725923974</v>
      </c>
      <c r="J1051" s="24" t="str">
        <f>VLOOKUP(I1051,MAT_IND!C$6:D$12,2,TRUE)</f>
        <v>Algo Frío</v>
      </c>
      <c r="K1051" s="11">
        <v>8</v>
      </c>
      <c r="L1051" s="11" t="s">
        <v>5989</v>
      </c>
      <c r="M1051" s="11">
        <v>3</v>
      </c>
      <c r="N1051" s="11">
        <v>-74.128772949999998</v>
      </c>
      <c r="O1051" s="12">
        <v>4.616600558</v>
      </c>
    </row>
    <row r="1052" spans="1:15" x14ac:dyDescent="0.25">
      <c r="A1052" s="10">
        <v>1051</v>
      </c>
      <c r="B1052" s="3" t="s">
        <v>2135</v>
      </c>
      <c r="C1052" s="3" t="s">
        <v>1986</v>
      </c>
      <c r="D1052" s="3" t="s">
        <v>1</v>
      </c>
      <c r="E1052" s="3" t="s">
        <v>2136</v>
      </c>
      <c r="F1052" s="1">
        <v>16.260000000000002</v>
      </c>
      <c r="G1052" s="4">
        <v>70</v>
      </c>
      <c r="H1052" s="1">
        <v>2.08</v>
      </c>
      <c r="I1052" s="24">
        <f t="shared" si="16"/>
        <v>12.879998687207939</v>
      </c>
      <c r="J1052" s="24" t="str">
        <f>VLOOKUP(I1052,MAT_IND!C$6:D$12,2,TRUE)</f>
        <v>Algo Frío</v>
      </c>
      <c r="K1052" s="11">
        <v>8</v>
      </c>
      <c r="L1052" s="11" t="s">
        <v>5989</v>
      </c>
      <c r="M1052" s="11">
        <v>3</v>
      </c>
      <c r="N1052" s="11">
        <v>-74.143142670000003</v>
      </c>
      <c r="O1052" s="12">
        <v>4.6253136059999997</v>
      </c>
    </row>
    <row r="1053" spans="1:15" x14ac:dyDescent="0.25">
      <c r="A1053" s="10">
        <v>1052</v>
      </c>
      <c r="B1053" s="3" t="s">
        <v>2137</v>
      </c>
      <c r="C1053" s="3" t="s">
        <v>1986</v>
      </c>
      <c r="D1053" s="3" t="s">
        <v>1</v>
      </c>
      <c r="E1053" s="3" t="s">
        <v>2138</v>
      </c>
      <c r="F1053" s="1">
        <v>16.260000000000002</v>
      </c>
      <c r="G1053" s="4">
        <v>70</v>
      </c>
      <c r="H1053" s="1">
        <v>1.91</v>
      </c>
      <c r="I1053" s="24">
        <f t="shared" si="16"/>
        <v>12.693207725923974</v>
      </c>
      <c r="J1053" s="24" t="str">
        <f>VLOOKUP(I1053,MAT_IND!C$6:D$12,2,TRUE)</f>
        <v>Algo Frío</v>
      </c>
      <c r="K1053" s="11">
        <v>8</v>
      </c>
      <c r="L1053" s="11" t="s">
        <v>5989</v>
      </c>
      <c r="M1053" s="11">
        <v>3</v>
      </c>
      <c r="N1053" s="11">
        <v>-74.130800789999995</v>
      </c>
      <c r="O1053" s="12">
        <v>4.615130658</v>
      </c>
    </row>
    <row r="1054" spans="1:15" x14ac:dyDescent="0.25">
      <c r="A1054" s="10">
        <v>1053</v>
      </c>
      <c r="B1054" s="3" t="s">
        <v>2139</v>
      </c>
      <c r="C1054" s="3" t="s">
        <v>1986</v>
      </c>
      <c r="D1054" s="3" t="s">
        <v>1</v>
      </c>
      <c r="E1054" s="3" t="s">
        <v>2140</v>
      </c>
      <c r="F1054" s="1">
        <v>16.260000000000002</v>
      </c>
      <c r="G1054" s="4">
        <v>70</v>
      </c>
      <c r="H1054" s="1">
        <v>2.08</v>
      </c>
      <c r="I1054" s="24">
        <f t="shared" si="16"/>
        <v>12.879998687207939</v>
      </c>
      <c r="J1054" s="24" t="str">
        <f>VLOOKUP(I1054,MAT_IND!C$6:D$12,2,TRUE)</f>
        <v>Algo Frío</v>
      </c>
      <c r="K1054" s="11">
        <v>8</v>
      </c>
      <c r="L1054" s="11" t="s">
        <v>5989</v>
      </c>
      <c r="M1054" s="11">
        <v>3</v>
      </c>
      <c r="N1054" s="11">
        <v>-74.140382410000001</v>
      </c>
      <c r="O1054" s="12">
        <v>4.6249925709999999</v>
      </c>
    </row>
    <row r="1055" spans="1:15" x14ac:dyDescent="0.25">
      <c r="A1055" s="10">
        <v>1054</v>
      </c>
      <c r="B1055" s="3" t="s">
        <v>2141</v>
      </c>
      <c r="C1055" s="3" t="s">
        <v>1986</v>
      </c>
      <c r="D1055" s="3" t="s">
        <v>1</v>
      </c>
      <c r="E1055" s="3" t="s">
        <v>2142</v>
      </c>
      <c r="F1055" s="1">
        <v>16.260000000000002</v>
      </c>
      <c r="G1055" s="4">
        <v>70</v>
      </c>
      <c r="H1055" s="1">
        <v>2.08</v>
      </c>
      <c r="I1055" s="24">
        <f t="shared" si="16"/>
        <v>12.879998687207939</v>
      </c>
      <c r="J1055" s="24" t="str">
        <f>VLOOKUP(I1055,MAT_IND!C$6:D$12,2,TRUE)</f>
        <v>Algo Frío</v>
      </c>
      <c r="K1055" s="11">
        <v>8</v>
      </c>
      <c r="L1055" s="11" t="s">
        <v>5989</v>
      </c>
      <c r="M1055" s="11">
        <v>3</v>
      </c>
      <c r="N1055" s="11">
        <v>-74.138241679999993</v>
      </c>
      <c r="O1055" s="12">
        <v>4.6222540649999999</v>
      </c>
    </row>
    <row r="1056" spans="1:15" x14ac:dyDescent="0.25">
      <c r="A1056" s="10">
        <v>1055</v>
      </c>
      <c r="B1056" s="3" t="s">
        <v>2143</v>
      </c>
      <c r="C1056" s="3" t="s">
        <v>1986</v>
      </c>
      <c r="D1056" s="3" t="s">
        <v>1</v>
      </c>
      <c r="E1056" s="3" t="s">
        <v>2138</v>
      </c>
      <c r="F1056" s="1">
        <v>16.260000000000002</v>
      </c>
      <c r="G1056" s="4">
        <v>70</v>
      </c>
      <c r="H1056" s="1">
        <v>1.91</v>
      </c>
      <c r="I1056" s="24">
        <f t="shared" si="16"/>
        <v>12.693207725923974</v>
      </c>
      <c r="J1056" s="24" t="str">
        <f>VLOOKUP(I1056,MAT_IND!C$6:D$12,2,TRUE)</f>
        <v>Algo Frío</v>
      </c>
      <c r="K1056" s="11">
        <v>8</v>
      </c>
      <c r="L1056" s="11" t="s">
        <v>5989</v>
      </c>
      <c r="M1056" s="11">
        <v>3</v>
      </c>
      <c r="N1056" s="11">
        <v>-74.135398230000007</v>
      </c>
      <c r="O1056" s="12">
        <v>4.6157242429999998</v>
      </c>
    </row>
    <row r="1057" spans="1:15" x14ac:dyDescent="0.25">
      <c r="A1057" s="10">
        <v>1056</v>
      </c>
      <c r="B1057" s="3" t="s">
        <v>2144</v>
      </c>
      <c r="C1057" s="3" t="s">
        <v>1986</v>
      </c>
      <c r="D1057" s="3" t="s">
        <v>1</v>
      </c>
      <c r="E1057" s="3" t="s">
        <v>2145</v>
      </c>
      <c r="F1057" s="1">
        <v>16.260000000000002</v>
      </c>
      <c r="G1057" s="4">
        <v>70</v>
      </c>
      <c r="H1057" s="1">
        <v>2.08</v>
      </c>
      <c r="I1057" s="24">
        <f t="shared" si="16"/>
        <v>12.879998687207939</v>
      </c>
      <c r="J1057" s="24" t="str">
        <f>VLOOKUP(I1057,MAT_IND!C$6:D$12,2,TRUE)</f>
        <v>Algo Frío</v>
      </c>
      <c r="K1057" s="11">
        <v>8</v>
      </c>
      <c r="L1057" s="11" t="s">
        <v>5989</v>
      </c>
      <c r="M1057" s="11">
        <v>4</v>
      </c>
      <c r="N1057" s="11">
        <v>-74.142021920000005</v>
      </c>
      <c r="O1057" s="12">
        <v>4.6281330760000001</v>
      </c>
    </row>
    <row r="1058" spans="1:15" x14ac:dyDescent="0.25">
      <c r="A1058" s="10">
        <v>1057</v>
      </c>
      <c r="B1058" s="3" t="s">
        <v>2146</v>
      </c>
      <c r="C1058" s="3" t="s">
        <v>1986</v>
      </c>
      <c r="D1058" s="3" t="s">
        <v>1</v>
      </c>
      <c r="E1058" s="3" t="s">
        <v>2147</v>
      </c>
      <c r="F1058" s="1">
        <v>16.260000000000002</v>
      </c>
      <c r="G1058" s="4">
        <v>70</v>
      </c>
      <c r="H1058" s="1">
        <v>1.91</v>
      </c>
      <c r="I1058" s="24">
        <f t="shared" si="16"/>
        <v>12.693207725923974</v>
      </c>
      <c r="J1058" s="24" t="str">
        <f>VLOOKUP(I1058,MAT_IND!C$6:D$12,2,TRUE)</f>
        <v>Algo Frío</v>
      </c>
      <c r="K1058" s="11">
        <v>8</v>
      </c>
      <c r="L1058" s="11" t="s">
        <v>5989</v>
      </c>
      <c r="M1058" s="11">
        <v>3</v>
      </c>
      <c r="N1058" s="11">
        <v>-74.134657669999996</v>
      </c>
      <c r="O1058" s="12">
        <v>4.6271325110000001</v>
      </c>
    </row>
    <row r="1059" spans="1:15" x14ac:dyDescent="0.25">
      <c r="A1059" s="10">
        <v>1058</v>
      </c>
      <c r="B1059" s="3" t="s">
        <v>2148</v>
      </c>
      <c r="C1059" s="3" t="s">
        <v>1986</v>
      </c>
      <c r="D1059" s="3" t="s">
        <v>1</v>
      </c>
      <c r="E1059" s="3" t="s">
        <v>2149</v>
      </c>
      <c r="F1059" s="1">
        <v>16.260000000000002</v>
      </c>
      <c r="G1059" s="4">
        <v>70</v>
      </c>
      <c r="H1059" s="1">
        <v>2.08</v>
      </c>
      <c r="I1059" s="24">
        <f t="shared" si="16"/>
        <v>12.879998687207939</v>
      </c>
      <c r="J1059" s="24" t="str">
        <f>VLOOKUP(I1059,MAT_IND!C$6:D$12,2,TRUE)</f>
        <v>Algo Frío</v>
      </c>
      <c r="K1059" s="11">
        <v>8</v>
      </c>
      <c r="L1059" s="11" t="s">
        <v>5989</v>
      </c>
      <c r="M1059" s="11">
        <v>3</v>
      </c>
      <c r="N1059" s="11">
        <v>-74.144670349999998</v>
      </c>
      <c r="O1059" s="12">
        <v>4.6238195229999999</v>
      </c>
    </row>
    <row r="1060" spans="1:15" x14ac:dyDescent="0.25">
      <c r="A1060" s="10">
        <v>1059</v>
      </c>
      <c r="B1060" s="3" t="s">
        <v>2150</v>
      </c>
      <c r="C1060" s="3" t="s">
        <v>1986</v>
      </c>
      <c r="D1060" s="3" t="s">
        <v>1</v>
      </c>
      <c r="E1060" s="3" t="s">
        <v>2151</v>
      </c>
      <c r="F1060" s="1">
        <v>16.260000000000002</v>
      </c>
      <c r="G1060" s="4">
        <v>70</v>
      </c>
      <c r="H1060" s="1">
        <v>1.91</v>
      </c>
      <c r="I1060" s="24">
        <f t="shared" si="16"/>
        <v>12.693207725923974</v>
      </c>
      <c r="J1060" s="24" t="str">
        <f>VLOOKUP(I1060,MAT_IND!C$6:D$12,2,TRUE)</f>
        <v>Algo Frío</v>
      </c>
      <c r="K1060" s="11">
        <v>8</v>
      </c>
      <c r="L1060" s="11" t="s">
        <v>5989</v>
      </c>
      <c r="M1060" s="11">
        <v>3</v>
      </c>
      <c r="N1060" s="11">
        <v>-74.130373340000006</v>
      </c>
      <c r="O1060" s="12">
        <v>4.6273607800000001</v>
      </c>
    </row>
    <row r="1061" spans="1:15" x14ac:dyDescent="0.25">
      <c r="A1061" s="10">
        <v>1060</v>
      </c>
      <c r="B1061" s="3" t="s">
        <v>2152</v>
      </c>
      <c r="C1061" s="3" t="s">
        <v>1986</v>
      </c>
      <c r="D1061" s="3" t="s">
        <v>1</v>
      </c>
      <c r="E1061" s="3" t="s">
        <v>2153</v>
      </c>
      <c r="F1061" s="1">
        <v>16.260000000000002</v>
      </c>
      <c r="G1061" s="4">
        <v>70</v>
      </c>
      <c r="H1061" s="1">
        <v>2.08</v>
      </c>
      <c r="I1061" s="24">
        <f t="shared" si="16"/>
        <v>12.879998687207939</v>
      </c>
      <c r="J1061" s="24" t="str">
        <f>VLOOKUP(I1061,MAT_IND!C$6:D$12,2,TRUE)</f>
        <v>Algo Frío</v>
      </c>
      <c r="K1061" s="11">
        <v>8</v>
      </c>
      <c r="L1061" s="11" t="s">
        <v>5989</v>
      </c>
      <c r="M1061" s="11">
        <v>4</v>
      </c>
      <c r="N1061" s="11">
        <v>-74.143341930000005</v>
      </c>
      <c r="O1061" s="12">
        <v>4.6289200990000001</v>
      </c>
    </row>
    <row r="1062" spans="1:15" x14ac:dyDescent="0.25">
      <c r="A1062" s="10">
        <v>1061</v>
      </c>
      <c r="B1062" s="3" t="s">
        <v>2154</v>
      </c>
      <c r="C1062" s="3" t="s">
        <v>1986</v>
      </c>
      <c r="D1062" s="3" t="s">
        <v>1</v>
      </c>
      <c r="E1062" s="3" t="s">
        <v>2155</v>
      </c>
      <c r="F1062" s="1">
        <v>16.260000000000002</v>
      </c>
      <c r="G1062" s="4">
        <v>70</v>
      </c>
      <c r="H1062" s="1">
        <v>2.08</v>
      </c>
      <c r="I1062" s="24">
        <f t="shared" si="16"/>
        <v>12.879998687207939</v>
      </c>
      <c r="J1062" s="24" t="str">
        <f>VLOOKUP(I1062,MAT_IND!C$6:D$12,2,TRUE)</f>
        <v>Algo Frío</v>
      </c>
      <c r="K1062" s="11">
        <v>8</v>
      </c>
      <c r="L1062" s="11" t="s">
        <v>5989</v>
      </c>
      <c r="M1062" s="11">
        <v>4</v>
      </c>
      <c r="N1062" s="11">
        <v>-74.146153319999996</v>
      </c>
      <c r="O1062" s="12">
        <v>4.6285859589999996</v>
      </c>
    </row>
    <row r="1063" spans="1:15" x14ac:dyDescent="0.25">
      <c r="A1063" s="10">
        <v>1062</v>
      </c>
      <c r="B1063" s="3" t="s">
        <v>2156</v>
      </c>
      <c r="C1063" s="3" t="s">
        <v>1986</v>
      </c>
      <c r="D1063" s="3" t="s">
        <v>1</v>
      </c>
      <c r="E1063" s="3" t="s">
        <v>2157</v>
      </c>
      <c r="F1063" s="1">
        <v>16.260000000000002</v>
      </c>
      <c r="G1063" s="4">
        <v>70</v>
      </c>
      <c r="H1063" s="1">
        <v>2.08</v>
      </c>
      <c r="I1063" s="24">
        <f t="shared" si="16"/>
        <v>12.879998687207939</v>
      </c>
      <c r="J1063" s="24" t="str">
        <f>VLOOKUP(I1063,MAT_IND!C$6:D$12,2,TRUE)</f>
        <v>Algo Frío</v>
      </c>
      <c r="K1063" s="11">
        <v>8</v>
      </c>
      <c r="L1063" s="11" t="s">
        <v>5989</v>
      </c>
      <c r="M1063" s="11">
        <v>3</v>
      </c>
      <c r="N1063" s="11">
        <v>-74.141691750000007</v>
      </c>
      <c r="O1063" s="12">
        <v>4.624745592</v>
      </c>
    </row>
    <row r="1064" spans="1:15" x14ac:dyDescent="0.25">
      <c r="A1064" s="10">
        <v>1063</v>
      </c>
      <c r="B1064" s="3" t="s">
        <v>2158</v>
      </c>
      <c r="C1064" s="3" t="s">
        <v>1986</v>
      </c>
      <c r="D1064" s="3" t="s">
        <v>1</v>
      </c>
      <c r="E1064" s="3" t="s">
        <v>2145</v>
      </c>
      <c r="F1064" s="1">
        <v>16.260000000000002</v>
      </c>
      <c r="G1064" s="4">
        <v>70</v>
      </c>
      <c r="H1064" s="1">
        <v>2.08</v>
      </c>
      <c r="I1064" s="24">
        <f t="shared" si="16"/>
        <v>12.879998687207939</v>
      </c>
      <c r="J1064" s="24" t="str">
        <f>VLOOKUP(I1064,MAT_IND!C$6:D$12,2,TRUE)</f>
        <v>Algo Frío</v>
      </c>
      <c r="K1064" s="11">
        <v>8</v>
      </c>
      <c r="L1064" s="11" t="s">
        <v>5989</v>
      </c>
      <c r="M1064" s="11">
        <v>4</v>
      </c>
      <c r="N1064" s="11">
        <v>-74.141887319999995</v>
      </c>
      <c r="O1064" s="12">
        <v>4.6294587790000001</v>
      </c>
    </row>
    <row r="1065" spans="1:15" x14ac:dyDescent="0.25">
      <c r="A1065" s="10">
        <v>1064</v>
      </c>
      <c r="B1065" s="3" t="s">
        <v>2159</v>
      </c>
      <c r="C1065" s="3" t="s">
        <v>1986</v>
      </c>
      <c r="D1065" s="3" t="s">
        <v>1</v>
      </c>
      <c r="E1065" s="3" t="s">
        <v>2147</v>
      </c>
      <c r="F1065" s="1">
        <v>16.260000000000002</v>
      </c>
      <c r="G1065" s="4">
        <v>70</v>
      </c>
      <c r="H1065" s="1">
        <v>1.91</v>
      </c>
      <c r="I1065" s="24">
        <f t="shared" si="16"/>
        <v>12.693207725923974</v>
      </c>
      <c r="J1065" s="24" t="str">
        <f>VLOOKUP(I1065,MAT_IND!C$6:D$12,2,TRUE)</f>
        <v>Algo Frío</v>
      </c>
      <c r="K1065" s="11">
        <v>8</v>
      </c>
      <c r="L1065" s="11" t="s">
        <v>5989</v>
      </c>
      <c r="M1065" s="11">
        <v>3</v>
      </c>
      <c r="N1065" s="11">
        <v>-74.137188859999995</v>
      </c>
      <c r="O1065" s="12">
        <v>4.6277462270000003</v>
      </c>
    </row>
    <row r="1066" spans="1:15" x14ac:dyDescent="0.25">
      <c r="A1066" s="10">
        <v>1065</v>
      </c>
      <c r="B1066" s="3" t="s">
        <v>2160</v>
      </c>
      <c r="C1066" s="3" t="s">
        <v>1986</v>
      </c>
      <c r="D1066" s="3" t="s">
        <v>1</v>
      </c>
      <c r="E1066" s="3" t="s">
        <v>2138</v>
      </c>
      <c r="F1066" s="1">
        <v>16.260000000000002</v>
      </c>
      <c r="G1066" s="4">
        <v>70</v>
      </c>
      <c r="H1066" s="1">
        <v>1.91</v>
      </c>
      <c r="I1066" s="24">
        <f t="shared" si="16"/>
        <v>12.693207725923974</v>
      </c>
      <c r="J1066" s="24" t="str">
        <f>VLOOKUP(I1066,MAT_IND!C$6:D$12,2,TRUE)</f>
        <v>Algo Frío</v>
      </c>
      <c r="K1066" s="11">
        <v>8</v>
      </c>
      <c r="L1066" s="11" t="s">
        <v>5989</v>
      </c>
      <c r="M1066" s="11">
        <v>3</v>
      </c>
      <c r="N1066" s="11">
        <v>-74.130133400000005</v>
      </c>
      <c r="O1066" s="12">
        <v>4.613753633</v>
      </c>
    </row>
    <row r="1067" spans="1:15" x14ac:dyDescent="0.25">
      <c r="A1067" s="10">
        <v>1066</v>
      </c>
      <c r="B1067" s="3" t="s">
        <v>2161</v>
      </c>
      <c r="C1067" s="3" t="s">
        <v>1986</v>
      </c>
      <c r="D1067" s="3" t="s">
        <v>1</v>
      </c>
      <c r="E1067" s="3" t="s">
        <v>2147</v>
      </c>
      <c r="F1067" s="1">
        <v>16.260000000000002</v>
      </c>
      <c r="G1067" s="4">
        <v>70</v>
      </c>
      <c r="H1067" s="1">
        <v>1.91</v>
      </c>
      <c r="I1067" s="24">
        <f t="shared" si="16"/>
        <v>12.693207725923974</v>
      </c>
      <c r="J1067" s="24" t="str">
        <f>VLOOKUP(I1067,MAT_IND!C$6:D$12,2,TRUE)</f>
        <v>Algo Frío</v>
      </c>
      <c r="K1067" s="11">
        <v>8</v>
      </c>
      <c r="L1067" s="11" t="s">
        <v>5989</v>
      </c>
      <c r="M1067" s="11">
        <v>3</v>
      </c>
      <c r="N1067" s="11">
        <v>-74.137324250000006</v>
      </c>
      <c r="O1067" s="12">
        <v>4.6262878550000002</v>
      </c>
    </row>
    <row r="1068" spans="1:15" x14ac:dyDescent="0.25">
      <c r="A1068" s="10">
        <v>1067</v>
      </c>
      <c r="B1068" s="3" t="s">
        <v>2162</v>
      </c>
      <c r="C1068" s="3" t="s">
        <v>1986</v>
      </c>
      <c r="D1068" s="3" t="s">
        <v>1</v>
      </c>
      <c r="E1068" s="3" t="s">
        <v>2163</v>
      </c>
      <c r="F1068" s="1">
        <v>16.260000000000002</v>
      </c>
      <c r="G1068" s="4">
        <v>70</v>
      </c>
      <c r="H1068" s="1">
        <v>2.08</v>
      </c>
      <c r="I1068" s="24">
        <f t="shared" si="16"/>
        <v>12.879998687207939</v>
      </c>
      <c r="J1068" s="24" t="str">
        <f>VLOOKUP(I1068,MAT_IND!C$6:D$12,2,TRUE)</f>
        <v>Algo Frío</v>
      </c>
      <c r="K1068" s="11">
        <v>8</v>
      </c>
      <c r="L1068" s="11" t="s">
        <v>5989</v>
      </c>
      <c r="M1068" s="11">
        <v>3</v>
      </c>
      <c r="N1068" s="11">
        <v>-74.139880980000001</v>
      </c>
      <c r="O1068" s="12">
        <v>4.6190878199999998</v>
      </c>
    </row>
    <row r="1069" spans="1:15" x14ac:dyDescent="0.25">
      <c r="A1069" s="10">
        <v>1068</v>
      </c>
      <c r="B1069" s="3" t="s">
        <v>2164</v>
      </c>
      <c r="C1069" s="3" t="s">
        <v>1986</v>
      </c>
      <c r="D1069" s="3" t="s">
        <v>1</v>
      </c>
      <c r="E1069" s="3" t="s">
        <v>2142</v>
      </c>
      <c r="F1069" s="1">
        <v>16.260000000000002</v>
      </c>
      <c r="G1069" s="4">
        <v>70</v>
      </c>
      <c r="H1069" s="1">
        <v>1.91</v>
      </c>
      <c r="I1069" s="24">
        <f t="shared" si="16"/>
        <v>12.693207725923974</v>
      </c>
      <c r="J1069" s="24" t="str">
        <f>VLOOKUP(I1069,MAT_IND!C$6:D$12,2,TRUE)</f>
        <v>Algo Frío</v>
      </c>
      <c r="K1069" s="11">
        <v>8</v>
      </c>
      <c r="L1069" s="11" t="s">
        <v>5989</v>
      </c>
      <c r="M1069" s="11">
        <v>3</v>
      </c>
      <c r="N1069" s="11">
        <v>-74.137983849999998</v>
      </c>
      <c r="O1069" s="12">
        <v>4.6246203499999998</v>
      </c>
    </row>
    <row r="1070" spans="1:15" x14ac:dyDescent="0.25">
      <c r="A1070" s="10">
        <v>1069</v>
      </c>
      <c r="B1070" s="3" t="s">
        <v>2165</v>
      </c>
      <c r="C1070" s="3" t="s">
        <v>1986</v>
      </c>
      <c r="D1070" s="3" t="s">
        <v>1</v>
      </c>
      <c r="E1070" s="3" t="s">
        <v>2166</v>
      </c>
      <c r="F1070" s="1">
        <v>16.260000000000002</v>
      </c>
      <c r="G1070" s="4">
        <v>70</v>
      </c>
      <c r="H1070" s="1">
        <v>1.91</v>
      </c>
      <c r="I1070" s="24">
        <f t="shared" si="16"/>
        <v>12.693207725923974</v>
      </c>
      <c r="J1070" s="24" t="str">
        <f>VLOOKUP(I1070,MAT_IND!C$6:D$12,2,TRUE)</f>
        <v>Algo Frío</v>
      </c>
      <c r="K1070" s="11">
        <v>8</v>
      </c>
      <c r="L1070" s="11" t="s">
        <v>5989</v>
      </c>
      <c r="M1070" s="11">
        <v>3</v>
      </c>
      <c r="N1070" s="11">
        <v>-74.131313149999997</v>
      </c>
      <c r="O1070" s="12">
        <v>4.6118707030000001</v>
      </c>
    </row>
    <row r="1071" spans="1:15" x14ac:dyDescent="0.25">
      <c r="A1071" s="10">
        <v>1070</v>
      </c>
      <c r="B1071" s="3" t="s">
        <v>2167</v>
      </c>
      <c r="C1071" s="3" t="s">
        <v>1986</v>
      </c>
      <c r="D1071" s="3" t="s">
        <v>1</v>
      </c>
      <c r="E1071" s="3" t="s">
        <v>2168</v>
      </c>
      <c r="F1071" s="1">
        <v>16.260000000000002</v>
      </c>
      <c r="G1071" s="4">
        <v>70</v>
      </c>
      <c r="H1071" s="1">
        <v>1.91</v>
      </c>
      <c r="I1071" s="24">
        <f t="shared" si="16"/>
        <v>12.693207725923974</v>
      </c>
      <c r="J1071" s="24" t="str">
        <f>VLOOKUP(I1071,MAT_IND!C$6:D$12,2,TRUE)</f>
        <v>Algo Frío</v>
      </c>
      <c r="K1071" s="11">
        <v>8</v>
      </c>
      <c r="L1071" s="11" t="s">
        <v>5989</v>
      </c>
      <c r="M1071" s="11">
        <v>3</v>
      </c>
      <c r="N1071" s="11">
        <v>-74.127554750000002</v>
      </c>
      <c r="O1071" s="12">
        <v>4.6171282920000003</v>
      </c>
    </row>
    <row r="1072" spans="1:15" x14ac:dyDescent="0.25">
      <c r="A1072" s="10">
        <v>1071</v>
      </c>
      <c r="B1072" s="3" t="s">
        <v>2169</v>
      </c>
      <c r="C1072" s="3" t="s">
        <v>1986</v>
      </c>
      <c r="D1072" s="3" t="s">
        <v>1</v>
      </c>
      <c r="E1072" s="3" t="s">
        <v>2136</v>
      </c>
      <c r="F1072" s="1">
        <v>16.260000000000002</v>
      </c>
      <c r="G1072" s="4">
        <v>70</v>
      </c>
      <c r="H1072" s="1">
        <v>2.08</v>
      </c>
      <c r="I1072" s="24">
        <f t="shared" si="16"/>
        <v>12.879998687207939</v>
      </c>
      <c r="J1072" s="24" t="str">
        <f>VLOOKUP(I1072,MAT_IND!C$6:D$12,2,TRUE)</f>
        <v>Algo Frío</v>
      </c>
      <c r="K1072" s="11">
        <v>8</v>
      </c>
      <c r="L1072" s="11" t="s">
        <v>5989</v>
      </c>
      <c r="M1072" s="11">
        <v>3</v>
      </c>
      <c r="N1072" s="11">
        <v>-74.144318139999996</v>
      </c>
      <c r="O1072" s="12">
        <v>4.6260020610000003</v>
      </c>
    </row>
    <row r="1073" spans="1:15" x14ac:dyDescent="0.25">
      <c r="A1073" s="10">
        <v>1072</v>
      </c>
      <c r="B1073" s="3" t="s">
        <v>2170</v>
      </c>
      <c r="C1073" s="3" t="s">
        <v>1986</v>
      </c>
      <c r="D1073" s="3" t="s">
        <v>1</v>
      </c>
      <c r="E1073" s="3" t="s">
        <v>2171</v>
      </c>
      <c r="F1073" s="1">
        <v>16.260000000000002</v>
      </c>
      <c r="G1073" s="4">
        <v>70</v>
      </c>
      <c r="H1073" s="1">
        <v>2.08</v>
      </c>
      <c r="I1073" s="24">
        <f t="shared" si="16"/>
        <v>12.879998687207939</v>
      </c>
      <c r="J1073" s="24" t="str">
        <f>VLOOKUP(I1073,MAT_IND!C$6:D$12,2,TRUE)</f>
        <v>Algo Frío</v>
      </c>
      <c r="K1073" s="11">
        <v>8</v>
      </c>
      <c r="L1073" s="11" t="s">
        <v>5989</v>
      </c>
      <c r="M1073" s="11">
        <v>3</v>
      </c>
      <c r="N1073" s="11">
        <v>-74.139008009999998</v>
      </c>
      <c r="O1073" s="12">
        <v>4.6222059990000002</v>
      </c>
    </row>
    <row r="1074" spans="1:15" x14ac:dyDescent="0.25">
      <c r="A1074" s="10">
        <v>1073</v>
      </c>
      <c r="B1074" s="3" t="s">
        <v>2172</v>
      </c>
      <c r="C1074" s="3" t="s">
        <v>1986</v>
      </c>
      <c r="D1074" s="3" t="s">
        <v>1</v>
      </c>
      <c r="E1074" s="3" t="s">
        <v>2173</v>
      </c>
      <c r="F1074" s="1">
        <v>16.260000000000002</v>
      </c>
      <c r="G1074" s="4">
        <v>70</v>
      </c>
      <c r="H1074" s="1">
        <v>1.91</v>
      </c>
      <c r="I1074" s="24">
        <f t="shared" si="16"/>
        <v>12.693207725923974</v>
      </c>
      <c r="J1074" s="24" t="str">
        <f>VLOOKUP(I1074,MAT_IND!C$6:D$12,2,TRUE)</f>
        <v>Algo Frío</v>
      </c>
      <c r="K1074" s="11">
        <v>8</v>
      </c>
      <c r="L1074" s="11" t="s">
        <v>5989</v>
      </c>
      <c r="M1074" s="11">
        <v>3</v>
      </c>
      <c r="N1074" s="11">
        <v>-74.137156180000005</v>
      </c>
      <c r="O1074" s="12">
        <v>4.6288326890000002</v>
      </c>
    </row>
    <row r="1075" spans="1:15" x14ac:dyDescent="0.25">
      <c r="A1075" s="10">
        <v>1074</v>
      </c>
      <c r="B1075" s="3" t="s">
        <v>2174</v>
      </c>
      <c r="C1075" s="3" t="s">
        <v>1986</v>
      </c>
      <c r="D1075" s="3" t="s">
        <v>1</v>
      </c>
      <c r="E1075" s="3" t="s">
        <v>2175</v>
      </c>
      <c r="F1075" s="1">
        <v>16.260000000000002</v>
      </c>
      <c r="G1075" s="4">
        <v>70</v>
      </c>
      <c r="H1075" s="1">
        <v>1.91</v>
      </c>
      <c r="I1075" s="24">
        <f t="shared" si="16"/>
        <v>12.693207725923974</v>
      </c>
      <c r="J1075" s="24" t="str">
        <f>VLOOKUP(I1075,MAT_IND!C$6:D$12,2,TRUE)</f>
        <v>Algo Frío</v>
      </c>
      <c r="K1075" s="11">
        <v>8</v>
      </c>
      <c r="L1075" s="11" t="s">
        <v>5989</v>
      </c>
      <c r="M1075" s="11">
        <v>3</v>
      </c>
      <c r="N1075" s="11">
        <v>-74.128862089999998</v>
      </c>
      <c r="O1075" s="12">
        <v>4.6130799590000002</v>
      </c>
    </row>
    <row r="1076" spans="1:15" x14ac:dyDescent="0.25">
      <c r="A1076" s="10">
        <v>1075</v>
      </c>
      <c r="B1076" s="3" t="s">
        <v>2176</v>
      </c>
      <c r="C1076" s="3" t="s">
        <v>1986</v>
      </c>
      <c r="D1076" s="3" t="s">
        <v>1</v>
      </c>
      <c r="E1076" s="3" t="s">
        <v>2175</v>
      </c>
      <c r="F1076" s="1">
        <v>16.260000000000002</v>
      </c>
      <c r="G1076" s="4">
        <v>70</v>
      </c>
      <c r="H1076" s="1">
        <v>1.91</v>
      </c>
      <c r="I1076" s="24">
        <f t="shared" si="16"/>
        <v>12.693207725923974</v>
      </c>
      <c r="J1076" s="24" t="str">
        <f>VLOOKUP(I1076,MAT_IND!C$6:D$12,2,TRUE)</f>
        <v>Algo Frío</v>
      </c>
      <c r="K1076" s="11">
        <v>8</v>
      </c>
      <c r="L1076" s="11" t="s">
        <v>5989</v>
      </c>
      <c r="M1076" s="11">
        <v>3</v>
      </c>
      <c r="N1076" s="11">
        <v>-74.129207339999994</v>
      </c>
      <c r="O1076" s="12">
        <v>4.6120828109999996</v>
      </c>
    </row>
    <row r="1077" spans="1:15" x14ac:dyDescent="0.25">
      <c r="A1077" s="10">
        <v>1076</v>
      </c>
      <c r="B1077" s="3" t="s">
        <v>2177</v>
      </c>
      <c r="C1077" s="3" t="s">
        <v>1986</v>
      </c>
      <c r="D1077" s="3" t="s">
        <v>1</v>
      </c>
      <c r="E1077" s="3" t="s">
        <v>2178</v>
      </c>
      <c r="F1077" s="1">
        <v>16.260000000000002</v>
      </c>
      <c r="G1077" s="4">
        <v>70</v>
      </c>
      <c r="H1077" s="1">
        <v>2.08</v>
      </c>
      <c r="I1077" s="24">
        <f t="shared" si="16"/>
        <v>12.879998687207939</v>
      </c>
      <c r="J1077" s="24" t="str">
        <f>VLOOKUP(I1077,MAT_IND!C$6:D$12,2,TRUE)</f>
        <v>Algo Frío</v>
      </c>
      <c r="K1077" s="11">
        <v>8</v>
      </c>
      <c r="L1077" s="11" t="s">
        <v>5989</v>
      </c>
      <c r="M1077" s="11">
        <v>3</v>
      </c>
      <c r="N1077" s="11">
        <v>-74.138806590000002</v>
      </c>
      <c r="O1077" s="12">
        <v>4.6237480839999998</v>
      </c>
    </row>
    <row r="1078" spans="1:15" x14ac:dyDescent="0.25">
      <c r="A1078" s="10">
        <v>1077</v>
      </c>
      <c r="B1078" s="3" t="s">
        <v>2179</v>
      </c>
      <c r="C1078" s="3" t="s">
        <v>1986</v>
      </c>
      <c r="D1078" s="3" t="s">
        <v>1</v>
      </c>
      <c r="E1078" s="3" t="s">
        <v>2180</v>
      </c>
      <c r="F1078" s="1">
        <v>16.260000000000002</v>
      </c>
      <c r="G1078" s="4">
        <v>70</v>
      </c>
      <c r="H1078" s="1">
        <v>1.91</v>
      </c>
      <c r="I1078" s="24">
        <f t="shared" si="16"/>
        <v>12.693207725923974</v>
      </c>
      <c r="J1078" s="24" t="str">
        <f>VLOOKUP(I1078,MAT_IND!C$6:D$12,2,TRUE)</f>
        <v>Algo Frío</v>
      </c>
      <c r="K1078" s="11">
        <v>8</v>
      </c>
      <c r="L1078" s="11" t="s">
        <v>5989</v>
      </c>
      <c r="M1078" s="11">
        <v>3</v>
      </c>
      <c r="N1078" s="11">
        <v>-74.128866250000002</v>
      </c>
      <c r="O1078" s="12">
        <v>4.6113523939999999</v>
      </c>
    </row>
    <row r="1079" spans="1:15" x14ac:dyDescent="0.25">
      <c r="A1079" s="10">
        <v>1078</v>
      </c>
      <c r="B1079" s="3" t="s">
        <v>2181</v>
      </c>
      <c r="C1079" s="3" t="s">
        <v>1986</v>
      </c>
      <c r="D1079" s="3" t="s">
        <v>1</v>
      </c>
      <c r="E1079" s="3" t="s">
        <v>2155</v>
      </c>
      <c r="F1079" s="1">
        <v>16.260000000000002</v>
      </c>
      <c r="G1079" s="4">
        <v>70</v>
      </c>
      <c r="H1079" s="1">
        <v>2.08</v>
      </c>
      <c r="I1079" s="24">
        <f t="shared" si="16"/>
        <v>12.879998687207939</v>
      </c>
      <c r="J1079" s="24" t="str">
        <f>VLOOKUP(I1079,MAT_IND!C$6:D$12,2,TRUE)</f>
        <v>Algo Frío</v>
      </c>
      <c r="K1079" s="11">
        <v>8</v>
      </c>
      <c r="L1079" s="11" t="s">
        <v>5989</v>
      </c>
      <c r="M1079" s="11">
        <v>4</v>
      </c>
      <c r="N1079" s="11">
        <v>-74.146026079999999</v>
      </c>
      <c r="O1079" s="12">
        <v>4.6298794929999998</v>
      </c>
    </row>
    <row r="1080" spans="1:15" x14ac:dyDescent="0.25">
      <c r="A1080" s="10">
        <v>1079</v>
      </c>
      <c r="B1080" s="3" t="s">
        <v>2182</v>
      </c>
      <c r="C1080" s="3" t="s">
        <v>1986</v>
      </c>
      <c r="D1080" s="3" t="s">
        <v>1</v>
      </c>
      <c r="E1080" s="3" t="s">
        <v>2183</v>
      </c>
      <c r="F1080" s="1">
        <v>16.260000000000002</v>
      </c>
      <c r="G1080" s="4">
        <v>70</v>
      </c>
      <c r="H1080" s="1">
        <v>2.08</v>
      </c>
      <c r="I1080" s="24">
        <f t="shared" si="16"/>
        <v>12.879998687207939</v>
      </c>
      <c r="J1080" s="24" t="str">
        <f>VLOOKUP(I1080,MAT_IND!C$6:D$12,2,TRUE)</f>
        <v>Algo Frío</v>
      </c>
      <c r="K1080" s="11">
        <v>8</v>
      </c>
      <c r="L1080" s="11" t="s">
        <v>5989</v>
      </c>
      <c r="M1080" s="11">
        <v>4</v>
      </c>
      <c r="N1080" s="11">
        <v>-74.144932699999998</v>
      </c>
      <c r="O1080" s="12">
        <v>4.6258835219999996</v>
      </c>
    </row>
    <row r="1081" spans="1:15" x14ac:dyDescent="0.25">
      <c r="A1081" s="10">
        <v>1080</v>
      </c>
      <c r="B1081" s="3" t="s">
        <v>2184</v>
      </c>
      <c r="C1081" s="3" t="s">
        <v>1986</v>
      </c>
      <c r="D1081" s="3" t="s">
        <v>1</v>
      </c>
      <c r="E1081" s="3" t="s">
        <v>2185</v>
      </c>
      <c r="F1081" s="1">
        <v>16.260000000000002</v>
      </c>
      <c r="G1081" s="4">
        <v>70</v>
      </c>
      <c r="H1081" s="1">
        <v>2.08</v>
      </c>
      <c r="I1081" s="24">
        <f t="shared" si="16"/>
        <v>12.879998687207939</v>
      </c>
      <c r="J1081" s="24" t="str">
        <f>VLOOKUP(I1081,MAT_IND!C$6:D$12,2,TRUE)</f>
        <v>Algo Frío</v>
      </c>
      <c r="K1081" s="11">
        <v>8</v>
      </c>
      <c r="L1081" s="11" t="s">
        <v>5989</v>
      </c>
      <c r="M1081" s="11">
        <v>3</v>
      </c>
      <c r="N1081" s="11">
        <v>-74.138617519999997</v>
      </c>
      <c r="O1081" s="12">
        <v>4.628846019</v>
      </c>
    </row>
    <row r="1082" spans="1:15" x14ac:dyDescent="0.25">
      <c r="A1082" s="10">
        <v>1081</v>
      </c>
      <c r="B1082" s="3" t="s">
        <v>2186</v>
      </c>
      <c r="C1082" s="3" t="s">
        <v>1986</v>
      </c>
      <c r="D1082" s="3" t="s">
        <v>1</v>
      </c>
      <c r="E1082" s="3" t="s">
        <v>2157</v>
      </c>
      <c r="F1082" s="1">
        <v>16.260000000000002</v>
      </c>
      <c r="G1082" s="4">
        <v>70</v>
      </c>
      <c r="H1082" s="1">
        <v>2.08</v>
      </c>
      <c r="I1082" s="24">
        <f t="shared" si="16"/>
        <v>12.879998687207939</v>
      </c>
      <c r="J1082" s="24" t="str">
        <f>VLOOKUP(I1082,MAT_IND!C$6:D$12,2,TRUE)</f>
        <v>Algo Frío</v>
      </c>
      <c r="K1082" s="11">
        <v>8</v>
      </c>
      <c r="L1082" s="11" t="s">
        <v>5989</v>
      </c>
      <c r="M1082" s="11">
        <v>3</v>
      </c>
      <c r="N1082" s="11">
        <v>-74.142611990000006</v>
      </c>
      <c r="O1082" s="12">
        <v>4.624842084</v>
      </c>
    </row>
    <row r="1083" spans="1:15" x14ac:dyDescent="0.25">
      <c r="A1083" s="10">
        <v>1082</v>
      </c>
      <c r="B1083" s="3" t="s">
        <v>2187</v>
      </c>
      <c r="C1083" s="3" t="s">
        <v>1986</v>
      </c>
      <c r="D1083" s="3" t="s">
        <v>1</v>
      </c>
      <c r="E1083" s="3" t="s">
        <v>2188</v>
      </c>
      <c r="F1083" s="1">
        <v>16.260000000000002</v>
      </c>
      <c r="G1083" s="4">
        <v>70</v>
      </c>
      <c r="H1083" s="1">
        <v>2.08</v>
      </c>
      <c r="I1083" s="24">
        <f t="shared" si="16"/>
        <v>12.879998687207939</v>
      </c>
      <c r="J1083" s="24" t="str">
        <f>VLOOKUP(I1083,MAT_IND!C$6:D$12,2,TRUE)</f>
        <v>Algo Frío</v>
      </c>
      <c r="K1083" s="11">
        <v>8</v>
      </c>
      <c r="L1083" s="11" t="s">
        <v>5989</v>
      </c>
      <c r="M1083" s="11">
        <v>3</v>
      </c>
      <c r="N1083" s="11">
        <v>-74.141398429999995</v>
      </c>
      <c r="O1083" s="12">
        <v>4.6220291690000002</v>
      </c>
    </row>
    <row r="1084" spans="1:15" x14ac:dyDescent="0.25">
      <c r="A1084" s="10">
        <v>1083</v>
      </c>
      <c r="B1084" s="3" t="s">
        <v>2189</v>
      </c>
      <c r="C1084" s="3" t="s">
        <v>1986</v>
      </c>
      <c r="D1084" s="3" t="s">
        <v>1</v>
      </c>
      <c r="E1084" s="3" t="s">
        <v>2188</v>
      </c>
      <c r="F1084" s="1">
        <v>16.260000000000002</v>
      </c>
      <c r="G1084" s="4">
        <v>70</v>
      </c>
      <c r="H1084" s="1">
        <v>2.08</v>
      </c>
      <c r="I1084" s="24">
        <f t="shared" si="16"/>
        <v>12.879998687207939</v>
      </c>
      <c r="J1084" s="24" t="str">
        <f>VLOOKUP(I1084,MAT_IND!C$6:D$12,2,TRUE)</f>
        <v>Algo Frío</v>
      </c>
      <c r="K1084" s="11">
        <v>8</v>
      </c>
      <c r="L1084" s="11" t="s">
        <v>5989</v>
      </c>
      <c r="M1084" s="11">
        <v>3</v>
      </c>
      <c r="N1084" s="11">
        <v>-74.140076620000002</v>
      </c>
      <c r="O1084" s="12">
        <v>4.6207501349999998</v>
      </c>
    </row>
    <row r="1085" spans="1:15" x14ac:dyDescent="0.25">
      <c r="A1085" s="10">
        <v>1084</v>
      </c>
      <c r="B1085" s="3" t="s">
        <v>2190</v>
      </c>
      <c r="C1085" s="3" t="s">
        <v>1986</v>
      </c>
      <c r="D1085" s="3" t="s">
        <v>1</v>
      </c>
      <c r="E1085" s="3" t="s">
        <v>2188</v>
      </c>
      <c r="F1085" s="1">
        <v>16.260000000000002</v>
      </c>
      <c r="G1085" s="4">
        <v>70</v>
      </c>
      <c r="H1085" s="1">
        <v>2.08</v>
      </c>
      <c r="I1085" s="24">
        <f t="shared" si="16"/>
        <v>12.879998687207939</v>
      </c>
      <c r="J1085" s="24" t="str">
        <f>VLOOKUP(I1085,MAT_IND!C$6:D$12,2,TRUE)</f>
        <v>Algo Frío</v>
      </c>
      <c r="K1085" s="11">
        <v>8</v>
      </c>
      <c r="L1085" s="11" t="s">
        <v>5989</v>
      </c>
      <c r="M1085" s="11">
        <v>3</v>
      </c>
      <c r="N1085" s="11">
        <v>-74.142533990000004</v>
      </c>
      <c r="O1085" s="12">
        <v>4.6230461380000003</v>
      </c>
    </row>
    <row r="1086" spans="1:15" x14ac:dyDescent="0.25">
      <c r="A1086" s="10">
        <v>1085</v>
      </c>
      <c r="B1086" s="3" t="s">
        <v>2191</v>
      </c>
      <c r="C1086" s="3" t="s">
        <v>1986</v>
      </c>
      <c r="D1086" s="3" t="s">
        <v>1</v>
      </c>
      <c r="E1086" s="3" t="s">
        <v>2192</v>
      </c>
      <c r="F1086" s="1">
        <v>16.260000000000002</v>
      </c>
      <c r="G1086" s="4">
        <v>70</v>
      </c>
      <c r="H1086" s="1">
        <v>1.91</v>
      </c>
      <c r="I1086" s="24">
        <f t="shared" si="16"/>
        <v>12.693207725923974</v>
      </c>
      <c r="J1086" s="24" t="str">
        <f>VLOOKUP(I1086,MAT_IND!C$6:D$12,2,TRUE)</f>
        <v>Algo Frío</v>
      </c>
      <c r="K1086" s="11">
        <v>8</v>
      </c>
      <c r="L1086" s="11" t="s">
        <v>5989</v>
      </c>
      <c r="M1086" s="11">
        <v>4</v>
      </c>
      <c r="N1086" s="11">
        <v>-74.129665729999999</v>
      </c>
      <c r="O1086" s="12">
        <v>4.6203034159999996</v>
      </c>
    </row>
    <row r="1087" spans="1:15" x14ac:dyDescent="0.25">
      <c r="A1087" s="10">
        <v>1086</v>
      </c>
      <c r="B1087" s="3" t="s">
        <v>2193</v>
      </c>
      <c r="C1087" s="3" t="s">
        <v>1986</v>
      </c>
      <c r="D1087" s="3" t="s">
        <v>1</v>
      </c>
      <c r="E1087" s="3" t="s">
        <v>2192</v>
      </c>
      <c r="F1087" s="1">
        <v>16.260000000000002</v>
      </c>
      <c r="G1087" s="4">
        <v>70</v>
      </c>
      <c r="H1087" s="1">
        <v>1.91</v>
      </c>
      <c r="I1087" s="24">
        <f t="shared" si="16"/>
        <v>12.693207725923974</v>
      </c>
      <c r="J1087" s="24" t="str">
        <f>VLOOKUP(I1087,MAT_IND!C$6:D$12,2,TRUE)</f>
        <v>Algo Frío</v>
      </c>
      <c r="K1087" s="11">
        <v>8</v>
      </c>
      <c r="L1087" s="11" t="s">
        <v>5989</v>
      </c>
      <c r="M1087" s="11">
        <v>4</v>
      </c>
      <c r="N1087" s="11">
        <v>-74.130306719999993</v>
      </c>
      <c r="O1087" s="12">
        <v>4.6213845630000003</v>
      </c>
    </row>
    <row r="1088" spans="1:15" x14ac:dyDescent="0.25">
      <c r="A1088" s="10">
        <v>1087</v>
      </c>
      <c r="B1088" s="3" t="s">
        <v>2194</v>
      </c>
      <c r="C1088" s="3" t="s">
        <v>1986</v>
      </c>
      <c r="D1088" s="3" t="s">
        <v>1</v>
      </c>
      <c r="E1088" s="3" t="s">
        <v>2149</v>
      </c>
      <c r="F1088" s="1">
        <v>16.260000000000002</v>
      </c>
      <c r="G1088" s="4">
        <v>70</v>
      </c>
      <c r="H1088" s="1">
        <v>2.08</v>
      </c>
      <c r="I1088" s="24">
        <f t="shared" si="16"/>
        <v>12.879998687207939</v>
      </c>
      <c r="J1088" s="24" t="str">
        <f>VLOOKUP(I1088,MAT_IND!C$6:D$12,2,TRUE)</f>
        <v>Algo Frío</v>
      </c>
      <c r="K1088" s="11">
        <v>8</v>
      </c>
      <c r="L1088" s="11" t="s">
        <v>5989</v>
      </c>
      <c r="M1088" s="11">
        <v>3</v>
      </c>
      <c r="N1088" s="11">
        <v>-74.143933480000001</v>
      </c>
      <c r="O1088" s="12">
        <v>4.6235001210000002</v>
      </c>
    </row>
    <row r="1089" spans="1:15" x14ac:dyDescent="0.25">
      <c r="A1089" s="10">
        <v>1088</v>
      </c>
      <c r="B1089" s="3" t="s">
        <v>2195</v>
      </c>
      <c r="C1089" s="3" t="s">
        <v>1986</v>
      </c>
      <c r="D1089" s="3" t="s">
        <v>1</v>
      </c>
      <c r="E1089" s="3" t="s">
        <v>2196</v>
      </c>
      <c r="F1089" s="1">
        <v>16.260000000000002</v>
      </c>
      <c r="G1089" s="4">
        <v>70</v>
      </c>
      <c r="H1089" s="1">
        <v>1.91</v>
      </c>
      <c r="I1089" s="24">
        <f t="shared" si="16"/>
        <v>12.693207725923974</v>
      </c>
      <c r="J1089" s="24" t="str">
        <f>VLOOKUP(I1089,MAT_IND!C$6:D$12,2,TRUE)</f>
        <v>Algo Frío</v>
      </c>
      <c r="K1089" s="11">
        <v>8</v>
      </c>
      <c r="L1089" s="11" t="s">
        <v>5989</v>
      </c>
      <c r="M1089" s="11">
        <v>3</v>
      </c>
      <c r="N1089" s="11">
        <v>-74.129946480000001</v>
      </c>
      <c r="O1089" s="12">
        <v>4.6175899100000004</v>
      </c>
    </row>
    <row r="1090" spans="1:15" x14ac:dyDescent="0.25">
      <c r="A1090" s="10">
        <v>1089</v>
      </c>
      <c r="B1090" s="3" t="s">
        <v>2197</v>
      </c>
      <c r="C1090" s="3" t="s">
        <v>1986</v>
      </c>
      <c r="D1090" s="3" t="s">
        <v>1</v>
      </c>
      <c r="E1090" s="3" t="s">
        <v>2198</v>
      </c>
      <c r="F1090" s="1">
        <v>16.260000000000002</v>
      </c>
      <c r="G1090" s="4">
        <v>70</v>
      </c>
      <c r="H1090" s="1">
        <v>2.08</v>
      </c>
      <c r="I1090" s="24">
        <f t="shared" si="16"/>
        <v>12.879998687207939</v>
      </c>
      <c r="J1090" s="24" t="str">
        <f>VLOOKUP(I1090,MAT_IND!C$6:D$12,2,TRUE)</f>
        <v>Algo Frío</v>
      </c>
      <c r="K1090" s="11">
        <v>8</v>
      </c>
      <c r="L1090" s="11" t="s">
        <v>5989</v>
      </c>
      <c r="M1090" s="11">
        <v>3</v>
      </c>
      <c r="N1090" s="11">
        <v>-74.14241389</v>
      </c>
      <c r="O1090" s="12">
        <v>4.6222403099999996</v>
      </c>
    </row>
    <row r="1091" spans="1:15" x14ac:dyDescent="0.25">
      <c r="A1091" s="10">
        <v>1090</v>
      </c>
      <c r="B1091" s="3" t="s">
        <v>2199</v>
      </c>
      <c r="C1091" s="3" t="s">
        <v>1986</v>
      </c>
      <c r="D1091" s="3" t="s">
        <v>1</v>
      </c>
      <c r="E1091" s="3" t="s">
        <v>2200</v>
      </c>
      <c r="F1091" s="1">
        <v>16.260000000000002</v>
      </c>
      <c r="G1091" s="4">
        <v>70</v>
      </c>
      <c r="H1091" s="1">
        <v>2.08</v>
      </c>
      <c r="I1091" s="24">
        <f t="shared" ref="I1091:I1154" si="17">(((33.5-F1091)*(0.05+0.18*SQRT(H1091)+(G1091/160))))</f>
        <v>12.879998687207939</v>
      </c>
      <c r="J1091" s="24" t="str">
        <f>VLOOKUP(I1091,MAT_IND!C$6:D$12,2,TRUE)</f>
        <v>Algo Frío</v>
      </c>
      <c r="K1091" s="11">
        <v>8</v>
      </c>
      <c r="L1091" s="11" t="s">
        <v>5989</v>
      </c>
      <c r="M1091" s="11">
        <v>4</v>
      </c>
      <c r="N1091" s="11">
        <v>-74.144952270000005</v>
      </c>
      <c r="O1091" s="12">
        <v>4.6262397899999996</v>
      </c>
    </row>
    <row r="1092" spans="1:15" x14ac:dyDescent="0.25">
      <c r="A1092" s="10">
        <v>1091</v>
      </c>
      <c r="B1092" s="3" t="s">
        <v>2201</v>
      </c>
      <c r="C1092" s="3" t="s">
        <v>1986</v>
      </c>
      <c r="D1092" s="3" t="s">
        <v>1</v>
      </c>
      <c r="E1092" s="3" t="s">
        <v>2202</v>
      </c>
      <c r="F1092" s="1">
        <v>16.260000000000002</v>
      </c>
      <c r="G1092" s="4">
        <v>70</v>
      </c>
      <c r="H1092" s="1">
        <v>1.91</v>
      </c>
      <c r="I1092" s="24">
        <f t="shared" si="17"/>
        <v>12.693207725923974</v>
      </c>
      <c r="J1092" s="24" t="str">
        <f>VLOOKUP(I1092,MAT_IND!C$6:D$12,2,TRUE)</f>
        <v>Algo Frío</v>
      </c>
      <c r="K1092" s="11">
        <v>8</v>
      </c>
      <c r="L1092" s="11" t="s">
        <v>5989</v>
      </c>
      <c r="M1092" s="11">
        <v>3</v>
      </c>
      <c r="N1092" s="11">
        <v>-74.138512739999996</v>
      </c>
      <c r="O1092" s="12">
        <v>4.6273259900000001</v>
      </c>
    </row>
    <row r="1093" spans="1:15" x14ac:dyDescent="0.25">
      <c r="A1093" s="10">
        <v>1092</v>
      </c>
      <c r="B1093" s="3" t="s">
        <v>2203</v>
      </c>
      <c r="C1093" s="3" t="s">
        <v>1986</v>
      </c>
      <c r="D1093" s="3" t="s">
        <v>1</v>
      </c>
      <c r="E1093" s="3" t="s">
        <v>2198</v>
      </c>
      <c r="F1093" s="1">
        <v>16.260000000000002</v>
      </c>
      <c r="G1093" s="4">
        <v>70</v>
      </c>
      <c r="H1093" s="1">
        <v>2.08</v>
      </c>
      <c r="I1093" s="24">
        <f t="shared" si="17"/>
        <v>12.879998687207939</v>
      </c>
      <c r="J1093" s="24" t="str">
        <f>VLOOKUP(I1093,MAT_IND!C$6:D$12,2,TRUE)</f>
        <v>Algo Frío</v>
      </c>
      <c r="K1093" s="11">
        <v>8</v>
      </c>
      <c r="L1093" s="11" t="s">
        <v>5989</v>
      </c>
      <c r="M1093" s="11">
        <v>3</v>
      </c>
      <c r="N1093" s="11">
        <v>-74.142793690000005</v>
      </c>
      <c r="O1093" s="12">
        <v>4.6218561950000003</v>
      </c>
    </row>
    <row r="1094" spans="1:15" x14ac:dyDescent="0.25">
      <c r="A1094" s="10">
        <v>1093</v>
      </c>
      <c r="B1094" s="3" t="s">
        <v>2204</v>
      </c>
      <c r="C1094" s="3" t="s">
        <v>1986</v>
      </c>
      <c r="D1094" s="3" t="s">
        <v>1</v>
      </c>
      <c r="E1094" s="3" t="s">
        <v>2145</v>
      </c>
      <c r="F1094" s="1">
        <v>16.260000000000002</v>
      </c>
      <c r="G1094" s="4">
        <v>70</v>
      </c>
      <c r="H1094" s="1">
        <v>2.08</v>
      </c>
      <c r="I1094" s="24">
        <f t="shared" si="17"/>
        <v>12.879998687207939</v>
      </c>
      <c r="J1094" s="24" t="str">
        <f>VLOOKUP(I1094,MAT_IND!C$6:D$12,2,TRUE)</f>
        <v>Algo Frío</v>
      </c>
      <c r="K1094" s="11">
        <v>8</v>
      </c>
      <c r="L1094" s="11" t="s">
        <v>5989</v>
      </c>
      <c r="M1094" s="11">
        <v>4</v>
      </c>
      <c r="N1094" s="11">
        <v>-74.144125489999993</v>
      </c>
      <c r="O1094" s="12">
        <v>4.6276249500000004</v>
      </c>
    </row>
    <row r="1095" spans="1:15" x14ac:dyDescent="0.25">
      <c r="A1095" s="10">
        <v>1094</v>
      </c>
      <c r="B1095" s="3" t="s">
        <v>2205</v>
      </c>
      <c r="C1095" s="3" t="s">
        <v>1986</v>
      </c>
      <c r="D1095" s="3" t="s">
        <v>1</v>
      </c>
      <c r="E1095" s="3" t="s">
        <v>2166</v>
      </c>
      <c r="F1095" s="1">
        <v>16.260000000000002</v>
      </c>
      <c r="G1095" s="4">
        <v>70</v>
      </c>
      <c r="H1095" s="1">
        <v>1.91</v>
      </c>
      <c r="I1095" s="24">
        <f t="shared" si="17"/>
        <v>12.693207725923974</v>
      </c>
      <c r="J1095" s="24" t="str">
        <f>VLOOKUP(I1095,MAT_IND!C$6:D$12,2,TRUE)</f>
        <v>Algo Frío</v>
      </c>
      <c r="K1095" s="11">
        <v>8</v>
      </c>
      <c r="L1095" s="11" t="s">
        <v>5989</v>
      </c>
      <c r="M1095" s="11">
        <v>3</v>
      </c>
      <c r="N1095" s="11">
        <v>-74.131123209999998</v>
      </c>
      <c r="O1095" s="12">
        <v>4.6129927500000001</v>
      </c>
    </row>
    <row r="1096" spans="1:15" x14ac:dyDescent="0.25">
      <c r="A1096" s="10">
        <v>1095</v>
      </c>
      <c r="B1096" s="3" t="s">
        <v>2206</v>
      </c>
      <c r="C1096" s="3" t="s">
        <v>1986</v>
      </c>
      <c r="D1096" s="3" t="s">
        <v>1</v>
      </c>
      <c r="E1096" s="3" t="s">
        <v>2207</v>
      </c>
      <c r="F1096" s="1">
        <v>16.260000000000002</v>
      </c>
      <c r="G1096" s="4">
        <v>70</v>
      </c>
      <c r="H1096" s="1">
        <v>1.91</v>
      </c>
      <c r="I1096" s="24">
        <f t="shared" si="17"/>
        <v>12.693207725923974</v>
      </c>
      <c r="J1096" s="24" t="str">
        <f>VLOOKUP(I1096,MAT_IND!C$6:D$12,2,TRUE)</f>
        <v>Algo Frío</v>
      </c>
      <c r="K1096" s="11">
        <v>8</v>
      </c>
      <c r="L1096" s="11" t="s">
        <v>5989</v>
      </c>
      <c r="M1096" s="11">
        <v>4</v>
      </c>
      <c r="N1096" s="11">
        <v>-74.124972049999997</v>
      </c>
      <c r="O1096" s="12">
        <v>4.6241352329999996</v>
      </c>
    </row>
    <row r="1097" spans="1:15" x14ac:dyDescent="0.25">
      <c r="A1097" s="10">
        <v>1096</v>
      </c>
      <c r="B1097" s="3" t="s">
        <v>2208</v>
      </c>
      <c r="C1097" s="3" t="s">
        <v>1986</v>
      </c>
      <c r="D1097" s="3" t="s">
        <v>1</v>
      </c>
      <c r="E1097" s="3" t="s">
        <v>2207</v>
      </c>
      <c r="F1097" s="1">
        <v>16.260000000000002</v>
      </c>
      <c r="G1097" s="4">
        <v>70</v>
      </c>
      <c r="H1097" s="1">
        <v>1.91</v>
      </c>
      <c r="I1097" s="24">
        <f t="shared" si="17"/>
        <v>12.693207725923974</v>
      </c>
      <c r="J1097" s="24" t="str">
        <f>VLOOKUP(I1097,MAT_IND!C$6:D$12,2,TRUE)</f>
        <v>Algo Frío</v>
      </c>
      <c r="K1097" s="11">
        <v>8</v>
      </c>
      <c r="L1097" s="11" t="s">
        <v>5989</v>
      </c>
      <c r="M1097" s="11">
        <v>4</v>
      </c>
      <c r="N1097" s="11">
        <v>-74.125532809999996</v>
      </c>
      <c r="O1097" s="12">
        <v>4.622766092</v>
      </c>
    </row>
    <row r="1098" spans="1:15" x14ac:dyDescent="0.25">
      <c r="A1098" s="10">
        <v>1097</v>
      </c>
      <c r="B1098" s="3" t="s">
        <v>2209</v>
      </c>
      <c r="C1098" s="3" t="s">
        <v>1986</v>
      </c>
      <c r="D1098" s="3" t="s">
        <v>1</v>
      </c>
      <c r="E1098" s="3" t="s">
        <v>2210</v>
      </c>
      <c r="F1098" s="1">
        <v>16.260000000000002</v>
      </c>
      <c r="G1098" s="4">
        <v>70</v>
      </c>
      <c r="H1098" s="1">
        <v>1.91</v>
      </c>
      <c r="I1098" s="24">
        <f t="shared" si="17"/>
        <v>12.693207725923974</v>
      </c>
      <c r="J1098" s="24" t="str">
        <f>VLOOKUP(I1098,MAT_IND!C$6:D$12,2,TRUE)</f>
        <v>Algo Frío</v>
      </c>
      <c r="K1098" s="11">
        <v>8</v>
      </c>
      <c r="L1098" s="11" t="s">
        <v>5989</v>
      </c>
      <c r="M1098" s="11">
        <v>4</v>
      </c>
      <c r="N1098" s="11">
        <v>-74.125518470000003</v>
      </c>
      <c r="O1098" s="12">
        <v>4.626320722</v>
      </c>
    </row>
    <row r="1099" spans="1:15" x14ac:dyDescent="0.25">
      <c r="A1099" s="10">
        <v>1098</v>
      </c>
      <c r="B1099" s="3" t="s">
        <v>2211</v>
      </c>
      <c r="C1099" s="3" t="s">
        <v>1986</v>
      </c>
      <c r="D1099" s="3" t="s">
        <v>1</v>
      </c>
      <c r="E1099" s="3" t="s">
        <v>2212</v>
      </c>
      <c r="F1099" s="1">
        <v>16.260000000000002</v>
      </c>
      <c r="G1099" s="4">
        <v>70</v>
      </c>
      <c r="H1099" s="1">
        <v>2.2999999999999998</v>
      </c>
      <c r="I1099" s="24">
        <f t="shared" si="17"/>
        <v>13.110735815596154</v>
      </c>
      <c r="J1099" s="24" t="str">
        <f>VLOOKUP(I1099,MAT_IND!C$6:D$12,2,TRUE)</f>
        <v xml:space="preserve">Frío </v>
      </c>
      <c r="K1099" s="11">
        <v>8</v>
      </c>
      <c r="L1099" s="11" t="s">
        <v>5989</v>
      </c>
      <c r="M1099" s="11">
        <v>3</v>
      </c>
      <c r="N1099" s="11">
        <v>-74.146920809999997</v>
      </c>
      <c r="O1099" s="12">
        <v>4.5963903950000002</v>
      </c>
    </row>
    <row r="1100" spans="1:15" x14ac:dyDescent="0.25">
      <c r="A1100" s="10">
        <v>1099</v>
      </c>
      <c r="B1100" s="3" t="s">
        <v>2213</v>
      </c>
      <c r="C1100" s="3" t="s">
        <v>1986</v>
      </c>
      <c r="D1100" s="3" t="s">
        <v>1</v>
      </c>
      <c r="E1100" s="3" t="s">
        <v>2214</v>
      </c>
      <c r="F1100" s="1">
        <v>16.260000000000002</v>
      </c>
      <c r="G1100" s="4">
        <v>70</v>
      </c>
      <c r="H1100" s="1">
        <v>2.2999999999999998</v>
      </c>
      <c r="I1100" s="24">
        <f t="shared" si="17"/>
        <v>13.110735815596154</v>
      </c>
      <c r="J1100" s="24" t="str">
        <f>VLOOKUP(I1100,MAT_IND!C$6:D$12,2,TRUE)</f>
        <v xml:space="preserve">Frío </v>
      </c>
      <c r="K1100" s="11">
        <v>8</v>
      </c>
      <c r="L1100" s="11" t="s">
        <v>5989</v>
      </c>
      <c r="M1100" s="11">
        <v>3</v>
      </c>
      <c r="N1100" s="11">
        <v>-74.146960129999997</v>
      </c>
      <c r="O1100" s="12">
        <v>4.5999318239999996</v>
      </c>
    </row>
    <row r="1101" spans="1:15" x14ac:dyDescent="0.25">
      <c r="A1101" s="10">
        <v>1100</v>
      </c>
      <c r="B1101" s="3" t="s">
        <v>2215</v>
      </c>
      <c r="C1101" s="3" t="s">
        <v>1986</v>
      </c>
      <c r="D1101" s="3" t="s">
        <v>1</v>
      </c>
      <c r="E1101" s="3" t="s">
        <v>2216</v>
      </c>
      <c r="F1101" s="1">
        <v>16.260000000000002</v>
      </c>
      <c r="G1101" s="4">
        <v>70</v>
      </c>
      <c r="H1101" s="1">
        <v>2.08</v>
      </c>
      <c r="I1101" s="24">
        <f t="shared" si="17"/>
        <v>12.879998687207939</v>
      </c>
      <c r="J1101" s="24" t="str">
        <f>VLOOKUP(I1101,MAT_IND!C$6:D$12,2,TRUE)</f>
        <v>Algo Frío</v>
      </c>
      <c r="K1101" s="11">
        <v>8</v>
      </c>
      <c r="L1101" s="11" t="s">
        <v>5989</v>
      </c>
      <c r="M1101" s="11">
        <v>3</v>
      </c>
      <c r="N1101" s="11">
        <v>-74.148437959999995</v>
      </c>
      <c r="O1101" s="12">
        <v>4.6114217640000001</v>
      </c>
    </row>
    <row r="1102" spans="1:15" x14ac:dyDescent="0.25">
      <c r="A1102" s="10">
        <v>1101</v>
      </c>
      <c r="B1102" s="3" t="s">
        <v>2217</v>
      </c>
      <c r="C1102" s="3" t="s">
        <v>1986</v>
      </c>
      <c r="D1102" s="3" t="s">
        <v>1</v>
      </c>
      <c r="E1102" s="3" t="s">
        <v>2218</v>
      </c>
      <c r="F1102" s="1">
        <v>16.260000000000002</v>
      </c>
      <c r="G1102" s="4">
        <v>70</v>
      </c>
      <c r="H1102" s="1">
        <v>2.08</v>
      </c>
      <c r="I1102" s="24">
        <f t="shared" si="17"/>
        <v>12.879998687207939</v>
      </c>
      <c r="J1102" s="24" t="str">
        <f>VLOOKUP(I1102,MAT_IND!C$6:D$12,2,TRUE)</f>
        <v>Algo Frío</v>
      </c>
      <c r="K1102" s="11">
        <v>8</v>
      </c>
      <c r="L1102" s="11" t="s">
        <v>5989</v>
      </c>
      <c r="M1102" s="11">
        <v>3</v>
      </c>
      <c r="N1102" s="11">
        <v>-74.144842909999994</v>
      </c>
      <c r="O1102" s="12">
        <v>4.6097097160000002</v>
      </c>
    </row>
    <row r="1103" spans="1:15" x14ac:dyDescent="0.25">
      <c r="A1103" s="10">
        <v>1102</v>
      </c>
      <c r="B1103" s="3" t="s">
        <v>2219</v>
      </c>
      <c r="C1103" s="3" t="s">
        <v>1986</v>
      </c>
      <c r="D1103" s="3" t="s">
        <v>1</v>
      </c>
      <c r="E1103" s="3" t="s">
        <v>2138</v>
      </c>
      <c r="F1103" s="1">
        <v>16.260000000000002</v>
      </c>
      <c r="G1103" s="4">
        <v>70</v>
      </c>
      <c r="H1103" s="1">
        <v>2.08</v>
      </c>
      <c r="I1103" s="24">
        <f t="shared" si="17"/>
        <v>12.879998687207939</v>
      </c>
      <c r="J1103" s="24" t="str">
        <f>VLOOKUP(I1103,MAT_IND!C$6:D$12,2,TRUE)</f>
        <v>Algo Frío</v>
      </c>
      <c r="K1103" s="11">
        <v>8</v>
      </c>
      <c r="L1103" s="11" t="s">
        <v>5989</v>
      </c>
      <c r="M1103" s="11">
        <v>3</v>
      </c>
      <c r="N1103" s="11">
        <v>-74.143368659999993</v>
      </c>
      <c r="O1103" s="12">
        <v>4.6085408839999999</v>
      </c>
    </row>
    <row r="1104" spans="1:15" x14ac:dyDescent="0.25">
      <c r="A1104" s="10">
        <v>1103</v>
      </c>
      <c r="B1104" s="3" t="s">
        <v>2220</v>
      </c>
      <c r="C1104" s="3" t="s">
        <v>1986</v>
      </c>
      <c r="D1104" s="3" t="s">
        <v>1</v>
      </c>
      <c r="E1104" s="3" t="s">
        <v>2221</v>
      </c>
      <c r="F1104" s="1">
        <v>16.260000000000002</v>
      </c>
      <c r="G1104" s="4">
        <v>70</v>
      </c>
      <c r="H1104" s="1">
        <v>2.08</v>
      </c>
      <c r="I1104" s="24">
        <f t="shared" si="17"/>
        <v>12.879998687207939</v>
      </c>
      <c r="J1104" s="24" t="str">
        <f>VLOOKUP(I1104,MAT_IND!C$6:D$12,2,TRUE)</f>
        <v>Algo Frío</v>
      </c>
      <c r="K1104" s="11">
        <v>8</v>
      </c>
      <c r="L1104" s="11" t="s">
        <v>5989</v>
      </c>
      <c r="M1104" s="11">
        <v>2</v>
      </c>
      <c r="N1104" s="11">
        <v>-74.140689120000005</v>
      </c>
      <c r="O1104" s="12">
        <v>4.6030835369999998</v>
      </c>
    </row>
    <row r="1105" spans="1:15" x14ac:dyDescent="0.25">
      <c r="A1105" s="10">
        <v>1104</v>
      </c>
      <c r="B1105" s="3" t="s">
        <v>2222</v>
      </c>
      <c r="C1105" s="3" t="s">
        <v>1986</v>
      </c>
      <c r="D1105" s="3" t="s">
        <v>1</v>
      </c>
      <c r="E1105" s="3" t="s">
        <v>2138</v>
      </c>
      <c r="F1105" s="1">
        <v>16.260000000000002</v>
      </c>
      <c r="G1105" s="4">
        <v>70</v>
      </c>
      <c r="H1105" s="1">
        <v>1.91</v>
      </c>
      <c r="I1105" s="24">
        <f t="shared" si="17"/>
        <v>12.693207725923974</v>
      </c>
      <c r="J1105" s="24" t="str">
        <f>VLOOKUP(I1105,MAT_IND!C$6:D$12,2,TRUE)</f>
        <v>Algo Frío</v>
      </c>
      <c r="K1105" s="11">
        <v>8</v>
      </c>
      <c r="L1105" s="11" t="s">
        <v>5989</v>
      </c>
      <c r="M1105" s="11">
        <v>3</v>
      </c>
      <c r="N1105" s="11">
        <v>-74.135195539999998</v>
      </c>
      <c r="O1105" s="12">
        <v>4.6106987760000004</v>
      </c>
    </row>
    <row r="1106" spans="1:15" x14ac:dyDescent="0.25">
      <c r="A1106" s="10">
        <v>1105</v>
      </c>
      <c r="B1106" s="3" t="s">
        <v>2223</v>
      </c>
      <c r="C1106" s="3" t="s">
        <v>1986</v>
      </c>
      <c r="D1106" s="3" t="s">
        <v>1</v>
      </c>
      <c r="E1106" s="3" t="s">
        <v>2224</v>
      </c>
      <c r="F1106" s="1">
        <v>16.260000000000002</v>
      </c>
      <c r="G1106" s="4">
        <v>70</v>
      </c>
      <c r="H1106" s="1">
        <v>2.08</v>
      </c>
      <c r="I1106" s="24">
        <f t="shared" si="17"/>
        <v>12.879998687207939</v>
      </c>
      <c r="J1106" s="24" t="str">
        <f>VLOOKUP(I1106,MAT_IND!C$6:D$12,2,TRUE)</f>
        <v>Algo Frío</v>
      </c>
      <c r="K1106" s="11">
        <v>8</v>
      </c>
      <c r="L1106" s="11" t="s">
        <v>5989</v>
      </c>
      <c r="M1106" s="11">
        <v>3</v>
      </c>
      <c r="N1106" s="11">
        <v>-74.145855530000006</v>
      </c>
      <c r="O1106" s="12">
        <v>4.6008972850000003</v>
      </c>
    </row>
    <row r="1107" spans="1:15" x14ac:dyDescent="0.25">
      <c r="A1107" s="10">
        <v>1106</v>
      </c>
      <c r="B1107" s="3" t="s">
        <v>2225</v>
      </c>
      <c r="C1107" s="3" t="s">
        <v>1986</v>
      </c>
      <c r="D1107" s="3" t="s">
        <v>1</v>
      </c>
      <c r="E1107" s="3" t="s">
        <v>2226</v>
      </c>
      <c r="F1107" s="1">
        <v>16.260000000000002</v>
      </c>
      <c r="G1107" s="4">
        <v>70</v>
      </c>
      <c r="H1107" s="1">
        <v>2.08</v>
      </c>
      <c r="I1107" s="24">
        <f t="shared" si="17"/>
        <v>12.879998687207939</v>
      </c>
      <c r="J1107" s="24" t="str">
        <f>VLOOKUP(I1107,MAT_IND!C$6:D$12,2,TRUE)</f>
        <v>Algo Frío</v>
      </c>
      <c r="K1107" s="11">
        <v>8</v>
      </c>
      <c r="L1107" s="11" t="s">
        <v>5989</v>
      </c>
      <c r="M1107" s="11">
        <v>3</v>
      </c>
      <c r="N1107" s="11">
        <v>-74.144008909999997</v>
      </c>
      <c r="O1107" s="12">
        <v>4.6060011889999997</v>
      </c>
    </row>
    <row r="1108" spans="1:15" x14ac:dyDescent="0.25">
      <c r="A1108" s="10">
        <v>1107</v>
      </c>
      <c r="B1108" s="3" t="s">
        <v>2227</v>
      </c>
      <c r="C1108" s="3" t="s">
        <v>1986</v>
      </c>
      <c r="D1108" s="3" t="s">
        <v>1</v>
      </c>
      <c r="E1108" s="3" t="s">
        <v>2218</v>
      </c>
      <c r="F1108" s="1">
        <v>16.260000000000002</v>
      </c>
      <c r="G1108" s="4">
        <v>70</v>
      </c>
      <c r="H1108" s="1">
        <v>2.08</v>
      </c>
      <c r="I1108" s="24">
        <f t="shared" si="17"/>
        <v>12.879998687207939</v>
      </c>
      <c r="J1108" s="24" t="str">
        <f>VLOOKUP(I1108,MAT_IND!C$6:D$12,2,TRUE)</f>
        <v>Algo Frío</v>
      </c>
      <c r="K1108" s="11">
        <v>8</v>
      </c>
      <c r="L1108" s="11" t="s">
        <v>5989</v>
      </c>
      <c r="M1108" s="11">
        <v>3</v>
      </c>
      <c r="N1108" s="11">
        <v>-74.144472460000003</v>
      </c>
      <c r="O1108" s="12">
        <v>4.6100379150000004</v>
      </c>
    </row>
    <row r="1109" spans="1:15" x14ac:dyDescent="0.25">
      <c r="A1109" s="10">
        <v>1108</v>
      </c>
      <c r="B1109" s="3" t="s">
        <v>2228</v>
      </c>
      <c r="C1109" s="3" t="s">
        <v>1986</v>
      </c>
      <c r="D1109" s="3" t="s">
        <v>1</v>
      </c>
      <c r="E1109" s="3" t="s">
        <v>2138</v>
      </c>
      <c r="F1109" s="1">
        <v>16.260000000000002</v>
      </c>
      <c r="G1109" s="4">
        <v>70</v>
      </c>
      <c r="H1109" s="1">
        <v>2.08</v>
      </c>
      <c r="I1109" s="24">
        <f t="shared" si="17"/>
        <v>12.879998687207939</v>
      </c>
      <c r="J1109" s="24" t="str">
        <f>VLOOKUP(I1109,MAT_IND!C$6:D$12,2,TRUE)</f>
        <v>Algo Frío</v>
      </c>
      <c r="K1109" s="11">
        <v>8</v>
      </c>
      <c r="L1109" s="11" t="s">
        <v>5989</v>
      </c>
      <c r="M1109" s="11">
        <v>3</v>
      </c>
      <c r="N1109" s="11">
        <v>-74.144625160000004</v>
      </c>
      <c r="O1109" s="12">
        <v>4.6169741889999996</v>
      </c>
    </row>
    <row r="1110" spans="1:15" x14ac:dyDescent="0.25">
      <c r="A1110" s="10">
        <v>1109</v>
      </c>
      <c r="B1110" s="3" t="s">
        <v>2229</v>
      </c>
      <c r="C1110" s="3" t="s">
        <v>1986</v>
      </c>
      <c r="D1110" s="3" t="s">
        <v>1</v>
      </c>
      <c r="E1110" s="3" t="s">
        <v>2230</v>
      </c>
      <c r="F1110" s="1">
        <v>16.260000000000002</v>
      </c>
      <c r="G1110" s="4">
        <v>70</v>
      </c>
      <c r="H1110" s="1">
        <v>2.08</v>
      </c>
      <c r="I1110" s="24">
        <f t="shared" si="17"/>
        <v>12.879998687207939</v>
      </c>
      <c r="J1110" s="24" t="str">
        <f>VLOOKUP(I1110,MAT_IND!C$6:D$12,2,TRUE)</f>
        <v>Algo Frío</v>
      </c>
      <c r="K1110" s="11">
        <v>8</v>
      </c>
      <c r="L1110" s="11" t="s">
        <v>5989</v>
      </c>
      <c r="M1110" s="11">
        <v>3</v>
      </c>
      <c r="N1110" s="11">
        <v>-74.149653850000007</v>
      </c>
      <c r="O1110" s="12">
        <v>4.6133590010000001</v>
      </c>
    </row>
    <row r="1111" spans="1:15" x14ac:dyDescent="0.25">
      <c r="A1111" s="10">
        <v>1110</v>
      </c>
      <c r="B1111" s="3" t="s">
        <v>2231</v>
      </c>
      <c r="C1111" s="3" t="s">
        <v>1986</v>
      </c>
      <c r="D1111" s="3" t="s">
        <v>1</v>
      </c>
      <c r="E1111" s="3" t="s">
        <v>2232</v>
      </c>
      <c r="F1111" s="1">
        <v>16.260000000000002</v>
      </c>
      <c r="G1111" s="4">
        <v>70</v>
      </c>
      <c r="H1111" s="1">
        <v>2.08</v>
      </c>
      <c r="I1111" s="24">
        <f t="shared" si="17"/>
        <v>12.879998687207939</v>
      </c>
      <c r="J1111" s="24" t="str">
        <f>VLOOKUP(I1111,MAT_IND!C$6:D$12,2,TRUE)</f>
        <v>Algo Frío</v>
      </c>
      <c r="K1111" s="11">
        <v>8</v>
      </c>
      <c r="L1111" s="11" t="s">
        <v>5989</v>
      </c>
      <c r="M1111" s="11">
        <v>3</v>
      </c>
      <c r="N1111" s="11">
        <v>-74.146919729999993</v>
      </c>
      <c r="O1111" s="12">
        <v>4.6128372850000003</v>
      </c>
    </row>
    <row r="1112" spans="1:15" x14ac:dyDescent="0.25">
      <c r="A1112" s="10">
        <v>1111</v>
      </c>
      <c r="B1112" s="3" t="s">
        <v>2233</v>
      </c>
      <c r="C1112" s="3" t="s">
        <v>1986</v>
      </c>
      <c r="D1112" s="3" t="s">
        <v>1</v>
      </c>
      <c r="E1112" s="3" t="s">
        <v>2234</v>
      </c>
      <c r="F1112" s="1">
        <v>16.260000000000002</v>
      </c>
      <c r="G1112" s="4">
        <v>70</v>
      </c>
      <c r="H1112" s="1">
        <v>2.08</v>
      </c>
      <c r="I1112" s="24">
        <f t="shared" si="17"/>
        <v>12.879998687207939</v>
      </c>
      <c r="J1112" s="24" t="str">
        <f>VLOOKUP(I1112,MAT_IND!C$6:D$12,2,TRUE)</f>
        <v>Algo Frío</v>
      </c>
      <c r="K1112" s="11">
        <v>8</v>
      </c>
      <c r="L1112" s="11" t="s">
        <v>5989</v>
      </c>
      <c r="M1112" s="11">
        <v>3</v>
      </c>
      <c r="N1112" s="11">
        <v>-74.149358699999993</v>
      </c>
      <c r="O1112" s="12">
        <v>4.6173169510000003</v>
      </c>
    </row>
    <row r="1113" spans="1:15" x14ac:dyDescent="0.25">
      <c r="A1113" s="10">
        <v>1112</v>
      </c>
      <c r="B1113" s="3" t="s">
        <v>2235</v>
      </c>
      <c r="C1113" s="3" t="s">
        <v>1986</v>
      </c>
      <c r="D1113" s="3" t="s">
        <v>1</v>
      </c>
      <c r="E1113" s="3" t="s">
        <v>2224</v>
      </c>
      <c r="F1113" s="1">
        <v>16.260000000000002</v>
      </c>
      <c r="G1113" s="4">
        <v>70</v>
      </c>
      <c r="H1113" s="1">
        <v>2.08</v>
      </c>
      <c r="I1113" s="24">
        <f t="shared" si="17"/>
        <v>12.879998687207939</v>
      </c>
      <c r="J1113" s="24" t="str">
        <f>VLOOKUP(I1113,MAT_IND!C$6:D$12,2,TRUE)</f>
        <v>Algo Frío</v>
      </c>
      <c r="K1113" s="11">
        <v>8</v>
      </c>
      <c r="L1113" s="11" t="s">
        <v>5989</v>
      </c>
      <c r="M1113" s="11">
        <v>3</v>
      </c>
      <c r="N1113" s="11">
        <v>-74.146356519999998</v>
      </c>
      <c r="O1113" s="12">
        <v>4.6016491220000004</v>
      </c>
    </row>
    <row r="1114" spans="1:15" x14ac:dyDescent="0.25">
      <c r="A1114" s="10">
        <v>1113</v>
      </c>
      <c r="B1114" s="3" t="s">
        <v>2236</v>
      </c>
      <c r="C1114" s="3" t="s">
        <v>1986</v>
      </c>
      <c r="D1114" s="3" t="s">
        <v>1</v>
      </c>
      <c r="E1114" s="3" t="s">
        <v>2237</v>
      </c>
      <c r="F1114" s="1">
        <v>16.260000000000002</v>
      </c>
      <c r="G1114" s="4">
        <v>70</v>
      </c>
      <c r="H1114" s="1">
        <v>2.08</v>
      </c>
      <c r="I1114" s="24">
        <f t="shared" si="17"/>
        <v>12.879998687207939</v>
      </c>
      <c r="J1114" s="24" t="str">
        <f>VLOOKUP(I1114,MAT_IND!C$6:D$12,2,TRUE)</f>
        <v>Algo Frío</v>
      </c>
      <c r="K1114" s="11">
        <v>8</v>
      </c>
      <c r="L1114" s="11" t="s">
        <v>5989</v>
      </c>
      <c r="M1114" s="11">
        <v>3</v>
      </c>
      <c r="N1114" s="11">
        <v>-74.142527610000002</v>
      </c>
      <c r="O1114" s="12">
        <v>4.5976497920000003</v>
      </c>
    </row>
    <row r="1115" spans="1:15" x14ac:dyDescent="0.25">
      <c r="A1115" s="10">
        <v>1114</v>
      </c>
      <c r="B1115" s="3" t="s">
        <v>2238</v>
      </c>
      <c r="C1115" s="3" t="s">
        <v>1986</v>
      </c>
      <c r="D1115" s="3" t="s">
        <v>1</v>
      </c>
      <c r="E1115" s="3" t="s">
        <v>2230</v>
      </c>
      <c r="F1115" s="1">
        <v>16.260000000000002</v>
      </c>
      <c r="G1115" s="4">
        <v>70</v>
      </c>
      <c r="H1115" s="1">
        <v>2.08</v>
      </c>
      <c r="I1115" s="24">
        <f t="shared" si="17"/>
        <v>12.879998687207939</v>
      </c>
      <c r="J1115" s="24" t="str">
        <f>VLOOKUP(I1115,MAT_IND!C$6:D$12,2,TRUE)</f>
        <v>Algo Frío</v>
      </c>
      <c r="K1115" s="11">
        <v>8</v>
      </c>
      <c r="L1115" s="11" t="s">
        <v>5989</v>
      </c>
      <c r="M1115" s="11">
        <v>3</v>
      </c>
      <c r="N1115" s="11">
        <v>-74.148331319999997</v>
      </c>
      <c r="O1115" s="12">
        <v>4.6137454580000004</v>
      </c>
    </row>
    <row r="1116" spans="1:15" x14ac:dyDescent="0.25">
      <c r="A1116" s="10">
        <v>1115</v>
      </c>
      <c r="B1116" s="3" t="s">
        <v>2239</v>
      </c>
      <c r="C1116" s="3" t="s">
        <v>1986</v>
      </c>
      <c r="D1116" s="3" t="s">
        <v>1</v>
      </c>
      <c r="E1116" s="3" t="s">
        <v>2230</v>
      </c>
      <c r="F1116" s="1">
        <v>16.260000000000002</v>
      </c>
      <c r="G1116" s="4">
        <v>70</v>
      </c>
      <c r="H1116" s="1">
        <v>2.08</v>
      </c>
      <c r="I1116" s="24">
        <f t="shared" si="17"/>
        <v>12.879998687207939</v>
      </c>
      <c r="J1116" s="24" t="str">
        <f>VLOOKUP(I1116,MAT_IND!C$6:D$12,2,TRUE)</f>
        <v>Algo Frío</v>
      </c>
      <c r="K1116" s="11">
        <v>8</v>
      </c>
      <c r="L1116" s="11" t="s">
        <v>5989</v>
      </c>
      <c r="M1116" s="11">
        <v>3</v>
      </c>
      <c r="N1116" s="11">
        <v>-74.14895885</v>
      </c>
      <c r="O1116" s="12">
        <v>4.6145117940000002</v>
      </c>
    </row>
    <row r="1117" spans="1:15" x14ac:dyDescent="0.25">
      <c r="A1117" s="10">
        <v>1116</v>
      </c>
      <c r="B1117" s="3" t="s">
        <v>2240</v>
      </c>
      <c r="C1117" s="3" t="s">
        <v>1986</v>
      </c>
      <c r="D1117" s="3" t="s">
        <v>1</v>
      </c>
      <c r="E1117" s="3" t="s">
        <v>2218</v>
      </c>
      <c r="F1117" s="1">
        <v>16.260000000000002</v>
      </c>
      <c r="G1117" s="4">
        <v>70</v>
      </c>
      <c r="H1117" s="1">
        <v>2.08</v>
      </c>
      <c r="I1117" s="24">
        <f t="shared" si="17"/>
        <v>12.879998687207939</v>
      </c>
      <c r="J1117" s="24" t="str">
        <f>VLOOKUP(I1117,MAT_IND!C$6:D$12,2,TRUE)</f>
        <v>Algo Frío</v>
      </c>
      <c r="K1117" s="11">
        <v>8</v>
      </c>
      <c r="L1117" s="11" t="s">
        <v>5989</v>
      </c>
      <c r="M1117" s="11">
        <v>3</v>
      </c>
      <c r="N1117" s="11">
        <v>-74.144359140000006</v>
      </c>
      <c r="O1117" s="12">
        <v>4.6091925050000002</v>
      </c>
    </row>
    <row r="1118" spans="1:15" x14ac:dyDescent="0.25">
      <c r="A1118" s="10">
        <v>1117</v>
      </c>
      <c r="B1118" s="3" t="s">
        <v>2241</v>
      </c>
      <c r="C1118" s="3" t="s">
        <v>1986</v>
      </c>
      <c r="D1118" s="3" t="s">
        <v>1</v>
      </c>
      <c r="E1118" s="3" t="s">
        <v>2242</v>
      </c>
      <c r="F1118" s="1">
        <v>16.260000000000002</v>
      </c>
      <c r="G1118" s="4">
        <v>70</v>
      </c>
      <c r="H1118" s="1">
        <v>2.08</v>
      </c>
      <c r="I1118" s="24">
        <f t="shared" si="17"/>
        <v>12.879998687207939</v>
      </c>
      <c r="J1118" s="24" t="str">
        <f>VLOOKUP(I1118,MAT_IND!C$6:D$12,2,TRUE)</f>
        <v>Algo Frío</v>
      </c>
      <c r="K1118" s="11">
        <v>8</v>
      </c>
      <c r="L1118" s="11" t="s">
        <v>5989</v>
      </c>
      <c r="M1118" s="11">
        <v>2</v>
      </c>
      <c r="N1118" s="11">
        <v>-74.139580760000001</v>
      </c>
      <c r="O1118" s="12">
        <v>4.5958113379999999</v>
      </c>
    </row>
    <row r="1119" spans="1:15" x14ac:dyDescent="0.25">
      <c r="A1119" s="10">
        <v>1118</v>
      </c>
      <c r="B1119" s="3" t="s">
        <v>2243</v>
      </c>
      <c r="C1119" s="3" t="s">
        <v>1986</v>
      </c>
      <c r="D1119" s="3" t="s">
        <v>1</v>
      </c>
      <c r="E1119" s="3" t="s">
        <v>2244</v>
      </c>
      <c r="F1119" s="1">
        <v>16.260000000000002</v>
      </c>
      <c r="G1119" s="4">
        <v>70</v>
      </c>
      <c r="H1119" s="1">
        <v>2.08</v>
      </c>
      <c r="I1119" s="24">
        <f t="shared" si="17"/>
        <v>12.879998687207939</v>
      </c>
      <c r="J1119" s="24" t="str">
        <f>VLOOKUP(I1119,MAT_IND!C$6:D$12,2,TRUE)</f>
        <v>Algo Frío</v>
      </c>
      <c r="K1119" s="11">
        <v>8</v>
      </c>
      <c r="L1119" s="11" t="s">
        <v>5989</v>
      </c>
      <c r="M1119" s="11">
        <v>3</v>
      </c>
      <c r="N1119" s="11">
        <v>-74.145810639999993</v>
      </c>
      <c r="O1119" s="12">
        <v>4.6118804569999998</v>
      </c>
    </row>
    <row r="1120" spans="1:15" x14ac:dyDescent="0.25">
      <c r="A1120" s="10">
        <v>1119</v>
      </c>
      <c r="B1120" s="3" t="s">
        <v>2245</v>
      </c>
      <c r="C1120" s="3" t="s">
        <v>1986</v>
      </c>
      <c r="D1120" s="3" t="s">
        <v>1</v>
      </c>
      <c r="E1120" s="3" t="s">
        <v>2246</v>
      </c>
      <c r="F1120" s="1">
        <v>16.260000000000002</v>
      </c>
      <c r="G1120" s="4">
        <v>70</v>
      </c>
      <c r="H1120" s="1">
        <v>2.08</v>
      </c>
      <c r="I1120" s="24">
        <f t="shared" si="17"/>
        <v>12.879998687207939</v>
      </c>
      <c r="J1120" s="24" t="str">
        <f>VLOOKUP(I1120,MAT_IND!C$6:D$12,2,TRUE)</f>
        <v>Algo Frío</v>
      </c>
      <c r="K1120" s="11">
        <v>8</v>
      </c>
      <c r="L1120" s="11" t="s">
        <v>5989</v>
      </c>
      <c r="M1120" s="11">
        <v>3</v>
      </c>
      <c r="N1120" s="11">
        <v>-74.145392759999993</v>
      </c>
      <c r="O1120" s="12">
        <v>4.6074592389999998</v>
      </c>
    </row>
    <row r="1121" spans="1:15" x14ac:dyDescent="0.25">
      <c r="A1121" s="10">
        <v>1120</v>
      </c>
      <c r="B1121" s="3" t="s">
        <v>2247</v>
      </c>
      <c r="C1121" s="3" t="s">
        <v>1986</v>
      </c>
      <c r="D1121" s="3" t="s">
        <v>1</v>
      </c>
      <c r="E1121" s="3" t="s">
        <v>2248</v>
      </c>
      <c r="F1121" s="1">
        <v>16.260000000000002</v>
      </c>
      <c r="G1121" s="4">
        <v>70</v>
      </c>
      <c r="H1121" s="1">
        <v>1.91</v>
      </c>
      <c r="I1121" s="24">
        <f t="shared" si="17"/>
        <v>12.693207725923974</v>
      </c>
      <c r="J1121" s="24" t="str">
        <f>VLOOKUP(I1121,MAT_IND!C$6:D$12,2,TRUE)</f>
        <v>Algo Frío</v>
      </c>
      <c r="K1121" s="11">
        <v>8</v>
      </c>
      <c r="L1121" s="11" t="s">
        <v>5989</v>
      </c>
      <c r="M1121" s="11">
        <v>3</v>
      </c>
      <c r="N1121" s="11">
        <v>-74.130859000000001</v>
      </c>
      <c r="O1121" s="12">
        <v>4.6099348610000002</v>
      </c>
    </row>
    <row r="1122" spans="1:15" x14ac:dyDescent="0.25">
      <c r="A1122" s="10">
        <v>1121</v>
      </c>
      <c r="B1122" s="3" t="s">
        <v>2249</v>
      </c>
      <c r="C1122" s="3" t="s">
        <v>1986</v>
      </c>
      <c r="D1122" s="3" t="s">
        <v>1</v>
      </c>
      <c r="E1122" s="3" t="s">
        <v>2250</v>
      </c>
      <c r="F1122" s="1">
        <v>16.260000000000002</v>
      </c>
      <c r="G1122" s="4">
        <v>70</v>
      </c>
      <c r="H1122" s="1">
        <v>2.08</v>
      </c>
      <c r="I1122" s="24">
        <f t="shared" si="17"/>
        <v>12.879998687207939</v>
      </c>
      <c r="J1122" s="24" t="str">
        <f>VLOOKUP(I1122,MAT_IND!C$6:D$12,2,TRUE)</f>
        <v>Algo Frío</v>
      </c>
      <c r="K1122" s="11">
        <v>8</v>
      </c>
      <c r="L1122" s="11" t="s">
        <v>5989</v>
      </c>
      <c r="M1122" s="11">
        <v>3</v>
      </c>
      <c r="N1122" s="11">
        <v>-74.144758049999993</v>
      </c>
      <c r="O1122" s="12">
        <v>4.6023379240000004</v>
      </c>
    </row>
    <row r="1123" spans="1:15" x14ac:dyDescent="0.25">
      <c r="A1123" s="10">
        <v>1122</v>
      </c>
      <c r="B1123" s="3" t="s">
        <v>2251</v>
      </c>
      <c r="C1123" s="3" t="s">
        <v>1986</v>
      </c>
      <c r="D1123" s="3" t="s">
        <v>1</v>
      </c>
      <c r="E1123" s="3" t="s">
        <v>2218</v>
      </c>
      <c r="F1123" s="1">
        <v>16.260000000000002</v>
      </c>
      <c r="G1123" s="4">
        <v>70</v>
      </c>
      <c r="H1123" s="1">
        <v>2.08</v>
      </c>
      <c r="I1123" s="24">
        <f t="shared" si="17"/>
        <v>12.879998687207939</v>
      </c>
      <c r="J1123" s="24" t="str">
        <f>VLOOKUP(I1123,MAT_IND!C$6:D$12,2,TRUE)</f>
        <v>Algo Frío</v>
      </c>
      <c r="K1123" s="11">
        <v>8</v>
      </c>
      <c r="L1123" s="11" t="s">
        <v>5989</v>
      </c>
      <c r="M1123" s="11">
        <v>3</v>
      </c>
      <c r="N1123" s="11">
        <v>-74.14344054</v>
      </c>
      <c r="O1123" s="12">
        <v>4.61015614</v>
      </c>
    </row>
    <row r="1124" spans="1:15" x14ac:dyDescent="0.25">
      <c r="A1124" s="10">
        <v>1123</v>
      </c>
      <c r="B1124" s="3" t="s">
        <v>2252</v>
      </c>
      <c r="C1124" s="3" t="s">
        <v>1986</v>
      </c>
      <c r="D1124" s="3" t="s">
        <v>1</v>
      </c>
      <c r="E1124" s="3" t="s">
        <v>2218</v>
      </c>
      <c r="F1124" s="1">
        <v>16.260000000000002</v>
      </c>
      <c r="G1124" s="4">
        <v>70</v>
      </c>
      <c r="H1124" s="1">
        <v>2.08</v>
      </c>
      <c r="I1124" s="24">
        <f t="shared" si="17"/>
        <v>12.879998687207939</v>
      </c>
      <c r="J1124" s="24" t="str">
        <f>VLOOKUP(I1124,MAT_IND!C$6:D$12,2,TRUE)</f>
        <v>Algo Frío</v>
      </c>
      <c r="K1124" s="11">
        <v>8</v>
      </c>
      <c r="L1124" s="11" t="s">
        <v>5989</v>
      </c>
      <c r="M1124" s="11">
        <v>3</v>
      </c>
      <c r="N1124" s="11">
        <v>-74.144181810000006</v>
      </c>
      <c r="O1124" s="12">
        <v>4.6104655890000004</v>
      </c>
    </row>
    <row r="1125" spans="1:15" x14ac:dyDescent="0.25">
      <c r="A1125" s="10">
        <v>1124</v>
      </c>
      <c r="B1125" s="3" t="s">
        <v>2253</v>
      </c>
      <c r="C1125" s="3" t="s">
        <v>1986</v>
      </c>
      <c r="D1125" s="3" t="s">
        <v>1</v>
      </c>
      <c r="E1125" s="3" t="s">
        <v>2254</v>
      </c>
      <c r="F1125" s="1">
        <v>16.260000000000002</v>
      </c>
      <c r="G1125" s="4">
        <v>70</v>
      </c>
      <c r="H1125" s="1">
        <v>2.08</v>
      </c>
      <c r="I1125" s="24">
        <f t="shared" si="17"/>
        <v>12.879998687207939</v>
      </c>
      <c r="J1125" s="24" t="str">
        <f>VLOOKUP(I1125,MAT_IND!C$6:D$12,2,TRUE)</f>
        <v>Algo Frío</v>
      </c>
      <c r="K1125" s="11">
        <v>8</v>
      </c>
      <c r="L1125" s="11" t="s">
        <v>5989</v>
      </c>
      <c r="M1125" s="11">
        <v>3</v>
      </c>
      <c r="N1125" s="11">
        <v>-74.145143300000001</v>
      </c>
      <c r="O1125" s="12">
        <v>4.5991176429999996</v>
      </c>
    </row>
    <row r="1126" spans="1:15" x14ac:dyDescent="0.25">
      <c r="A1126" s="10">
        <v>1125</v>
      </c>
      <c r="B1126" s="3" t="s">
        <v>2255</v>
      </c>
      <c r="C1126" s="3" t="s">
        <v>1986</v>
      </c>
      <c r="D1126" s="3" t="s">
        <v>1</v>
      </c>
      <c r="E1126" s="3" t="s">
        <v>2237</v>
      </c>
      <c r="F1126" s="1">
        <v>16.260000000000002</v>
      </c>
      <c r="G1126" s="4">
        <v>70</v>
      </c>
      <c r="H1126" s="1">
        <v>2.08</v>
      </c>
      <c r="I1126" s="24">
        <f t="shared" si="17"/>
        <v>12.879998687207939</v>
      </c>
      <c r="J1126" s="24" t="str">
        <f>VLOOKUP(I1126,MAT_IND!C$6:D$12,2,TRUE)</f>
        <v>Algo Frío</v>
      </c>
      <c r="K1126" s="11">
        <v>8</v>
      </c>
      <c r="L1126" s="11" t="s">
        <v>5989</v>
      </c>
      <c r="M1126" s="11">
        <v>3</v>
      </c>
      <c r="N1126" s="11">
        <v>-74.142853040000006</v>
      </c>
      <c r="O1126" s="12">
        <v>4.5999675910000004</v>
      </c>
    </row>
    <row r="1127" spans="1:15" x14ac:dyDescent="0.25">
      <c r="A1127" s="10">
        <v>1126</v>
      </c>
      <c r="B1127" s="3" t="s">
        <v>2256</v>
      </c>
      <c r="C1127" s="3" t="s">
        <v>1986</v>
      </c>
      <c r="D1127" s="3" t="s">
        <v>1</v>
      </c>
      <c r="E1127" s="3" t="s">
        <v>2138</v>
      </c>
      <c r="F1127" s="1">
        <v>16.260000000000002</v>
      </c>
      <c r="G1127" s="4">
        <v>70</v>
      </c>
      <c r="H1127" s="1">
        <v>2.08</v>
      </c>
      <c r="I1127" s="24">
        <f t="shared" si="17"/>
        <v>12.879998687207939</v>
      </c>
      <c r="J1127" s="24" t="str">
        <f>VLOOKUP(I1127,MAT_IND!C$6:D$12,2,TRUE)</f>
        <v>Algo Frío</v>
      </c>
      <c r="K1127" s="11">
        <v>8</v>
      </c>
      <c r="L1127" s="11" t="s">
        <v>5989</v>
      </c>
      <c r="M1127" s="11">
        <v>3</v>
      </c>
      <c r="N1127" s="11">
        <v>-74.139743350000003</v>
      </c>
      <c r="O1127" s="12">
        <v>4.6132310250000002</v>
      </c>
    </row>
    <row r="1128" spans="1:15" x14ac:dyDescent="0.25">
      <c r="A1128" s="10">
        <v>1127</v>
      </c>
      <c r="B1128" s="3" t="s">
        <v>2257</v>
      </c>
      <c r="C1128" s="3" t="s">
        <v>1986</v>
      </c>
      <c r="D1128" s="3" t="s">
        <v>1</v>
      </c>
      <c r="E1128" s="3" t="s">
        <v>2258</v>
      </c>
      <c r="F1128" s="1">
        <v>16.260000000000002</v>
      </c>
      <c r="G1128" s="4">
        <v>70</v>
      </c>
      <c r="H1128" s="1">
        <v>1.91</v>
      </c>
      <c r="I1128" s="24">
        <f t="shared" si="17"/>
        <v>12.693207725923974</v>
      </c>
      <c r="J1128" s="24" t="str">
        <f>VLOOKUP(I1128,MAT_IND!C$6:D$12,2,TRUE)</f>
        <v>Algo Frío</v>
      </c>
      <c r="K1128" s="11">
        <v>8</v>
      </c>
      <c r="L1128" s="11" t="s">
        <v>5989</v>
      </c>
      <c r="M1128" s="11">
        <v>3</v>
      </c>
      <c r="N1128" s="11">
        <v>-74.133286720000001</v>
      </c>
      <c r="O1128" s="12">
        <v>4.608183436</v>
      </c>
    </row>
    <row r="1129" spans="1:15" x14ac:dyDescent="0.25">
      <c r="A1129" s="10">
        <v>1128</v>
      </c>
      <c r="B1129" s="3" t="s">
        <v>2259</v>
      </c>
      <c r="C1129" s="3" t="s">
        <v>1986</v>
      </c>
      <c r="D1129" s="3" t="s">
        <v>1</v>
      </c>
      <c r="E1129" s="3" t="s">
        <v>2260</v>
      </c>
      <c r="F1129" s="1">
        <v>16.260000000000002</v>
      </c>
      <c r="G1129" s="4">
        <v>70</v>
      </c>
      <c r="H1129" s="1">
        <v>2.08</v>
      </c>
      <c r="I1129" s="24">
        <f t="shared" si="17"/>
        <v>12.879998687207939</v>
      </c>
      <c r="J1129" s="24" t="str">
        <f>VLOOKUP(I1129,MAT_IND!C$6:D$12,2,TRUE)</f>
        <v>Algo Frío</v>
      </c>
      <c r="K1129" s="11">
        <v>8</v>
      </c>
      <c r="L1129" s="11" t="s">
        <v>5989</v>
      </c>
      <c r="M1129" s="11">
        <v>3</v>
      </c>
      <c r="N1129" s="11">
        <v>-74.144594639999994</v>
      </c>
      <c r="O1129" s="12">
        <v>4.6071866840000002</v>
      </c>
    </row>
    <row r="1130" spans="1:15" x14ac:dyDescent="0.25">
      <c r="A1130" s="10">
        <v>1129</v>
      </c>
      <c r="B1130" s="3" t="s">
        <v>2261</v>
      </c>
      <c r="C1130" s="3" t="s">
        <v>1986</v>
      </c>
      <c r="D1130" s="3" t="s">
        <v>1</v>
      </c>
      <c r="E1130" s="3" t="s">
        <v>2262</v>
      </c>
      <c r="F1130" s="1">
        <v>16.260000000000002</v>
      </c>
      <c r="G1130" s="4">
        <v>70</v>
      </c>
      <c r="H1130" s="1">
        <v>1.91</v>
      </c>
      <c r="I1130" s="24">
        <f t="shared" si="17"/>
        <v>12.693207725923974</v>
      </c>
      <c r="J1130" s="24" t="str">
        <f>VLOOKUP(I1130,MAT_IND!C$6:D$12,2,TRUE)</f>
        <v>Algo Frío</v>
      </c>
      <c r="K1130" s="11">
        <v>8</v>
      </c>
      <c r="L1130" s="11" t="s">
        <v>5989</v>
      </c>
      <c r="M1130" s="11">
        <v>3</v>
      </c>
      <c r="N1130" s="11">
        <v>-74.131953260000003</v>
      </c>
      <c r="O1130" s="12">
        <v>4.6059118830000001</v>
      </c>
    </row>
    <row r="1131" spans="1:15" x14ac:dyDescent="0.25">
      <c r="A1131" s="10">
        <v>1130</v>
      </c>
      <c r="B1131" s="3" t="s">
        <v>2263</v>
      </c>
      <c r="C1131" s="3" t="s">
        <v>1986</v>
      </c>
      <c r="D1131" s="3" t="s">
        <v>1</v>
      </c>
      <c r="E1131" s="3" t="s">
        <v>2138</v>
      </c>
      <c r="F1131" s="1">
        <v>16.260000000000002</v>
      </c>
      <c r="G1131" s="4">
        <v>70</v>
      </c>
      <c r="H1131" s="1">
        <v>2.08</v>
      </c>
      <c r="I1131" s="24">
        <f t="shared" si="17"/>
        <v>12.879998687207939</v>
      </c>
      <c r="J1131" s="24" t="str">
        <f>VLOOKUP(I1131,MAT_IND!C$6:D$12,2,TRUE)</f>
        <v>Algo Frío</v>
      </c>
      <c r="K1131" s="11">
        <v>8</v>
      </c>
      <c r="L1131" s="11" t="s">
        <v>5989</v>
      </c>
      <c r="M1131" s="11">
        <v>3</v>
      </c>
      <c r="N1131" s="11">
        <v>-74.14086734</v>
      </c>
      <c r="O1131" s="12">
        <v>4.6093081199999997</v>
      </c>
    </row>
    <row r="1132" spans="1:15" x14ac:dyDescent="0.25">
      <c r="A1132" s="10">
        <v>1131</v>
      </c>
      <c r="B1132" s="3" t="s">
        <v>2264</v>
      </c>
      <c r="C1132" s="3" t="s">
        <v>1986</v>
      </c>
      <c r="D1132" s="3" t="s">
        <v>1</v>
      </c>
      <c r="E1132" s="3" t="s">
        <v>2138</v>
      </c>
      <c r="F1132" s="1">
        <v>16.260000000000002</v>
      </c>
      <c r="G1132" s="4">
        <v>70</v>
      </c>
      <c r="H1132" s="1">
        <v>2.08</v>
      </c>
      <c r="I1132" s="24">
        <f t="shared" si="17"/>
        <v>12.879998687207939</v>
      </c>
      <c r="J1132" s="24" t="str">
        <f>VLOOKUP(I1132,MAT_IND!C$6:D$12,2,TRUE)</f>
        <v>Algo Frío</v>
      </c>
      <c r="K1132" s="11">
        <v>8</v>
      </c>
      <c r="L1132" s="11" t="s">
        <v>5989</v>
      </c>
      <c r="M1132" s="11">
        <v>3</v>
      </c>
      <c r="N1132" s="11">
        <v>-74.14192697</v>
      </c>
      <c r="O1132" s="12">
        <v>4.6181611809999996</v>
      </c>
    </row>
    <row r="1133" spans="1:15" x14ac:dyDescent="0.25">
      <c r="A1133" s="10">
        <v>1132</v>
      </c>
      <c r="B1133" s="3" t="s">
        <v>2265</v>
      </c>
      <c r="C1133" s="3" t="s">
        <v>1986</v>
      </c>
      <c r="D1133" s="3" t="s">
        <v>1</v>
      </c>
      <c r="E1133" s="3" t="s">
        <v>2266</v>
      </c>
      <c r="F1133" s="1">
        <v>16.260000000000002</v>
      </c>
      <c r="G1133" s="4">
        <v>70</v>
      </c>
      <c r="H1133" s="1">
        <v>2.2999999999999998</v>
      </c>
      <c r="I1133" s="24">
        <f t="shared" si="17"/>
        <v>13.110735815596154</v>
      </c>
      <c r="J1133" s="24" t="str">
        <f>VLOOKUP(I1133,MAT_IND!C$6:D$12,2,TRUE)</f>
        <v xml:space="preserve">Frío </v>
      </c>
      <c r="K1133" s="11">
        <v>8</v>
      </c>
      <c r="L1133" s="11" t="s">
        <v>5989</v>
      </c>
      <c r="M1133" s="11">
        <v>2</v>
      </c>
      <c r="N1133" s="11">
        <v>-74.150508950000003</v>
      </c>
      <c r="O1133" s="12">
        <v>4.5982475059999999</v>
      </c>
    </row>
    <row r="1134" spans="1:15" x14ac:dyDescent="0.25">
      <c r="A1134" s="10">
        <v>1133</v>
      </c>
      <c r="B1134" s="3" t="s">
        <v>2267</v>
      </c>
      <c r="C1134" s="3" t="s">
        <v>1986</v>
      </c>
      <c r="D1134" s="3" t="s">
        <v>1</v>
      </c>
      <c r="E1134" s="3" t="s">
        <v>2234</v>
      </c>
      <c r="F1134" s="1">
        <v>16.260000000000002</v>
      </c>
      <c r="G1134" s="4">
        <v>70</v>
      </c>
      <c r="H1134" s="1">
        <v>2.08</v>
      </c>
      <c r="I1134" s="24">
        <f t="shared" si="17"/>
        <v>12.879998687207939</v>
      </c>
      <c r="J1134" s="24" t="str">
        <f>VLOOKUP(I1134,MAT_IND!C$6:D$12,2,TRUE)</f>
        <v>Algo Frío</v>
      </c>
      <c r="K1134" s="11">
        <v>8</v>
      </c>
      <c r="L1134" s="11" t="s">
        <v>5989</v>
      </c>
      <c r="M1134" s="11">
        <v>3</v>
      </c>
      <c r="N1134" s="11">
        <v>-74.151863120000002</v>
      </c>
      <c r="O1134" s="12">
        <v>4.6160841789999996</v>
      </c>
    </row>
    <row r="1135" spans="1:15" x14ac:dyDescent="0.25">
      <c r="A1135" s="10">
        <v>1134</v>
      </c>
      <c r="B1135" s="3" t="s">
        <v>2268</v>
      </c>
      <c r="C1135" s="3" t="s">
        <v>1986</v>
      </c>
      <c r="D1135" s="3" t="s">
        <v>1</v>
      </c>
      <c r="E1135" s="3" t="s">
        <v>2269</v>
      </c>
      <c r="F1135" s="1">
        <v>16.260000000000002</v>
      </c>
      <c r="G1135" s="4">
        <v>70</v>
      </c>
      <c r="H1135" s="1">
        <v>2.08</v>
      </c>
      <c r="I1135" s="24">
        <f t="shared" si="17"/>
        <v>12.879998687207939</v>
      </c>
      <c r="J1135" s="24" t="str">
        <f>VLOOKUP(I1135,MAT_IND!C$6:D$12,2,TRUE)</f>
        <v>Algo Frío</v>
      </c>
      <c r="K1135" s="11">
        <v>8</v>
      </c>
      <c r="L1135" s="11" t="s">
        <v>5989</v>
      </c>
      <c r="M1135" s="11">
        <v>3</v>
      </c>
      <c r="N1135" s="11">
        <v>-74.146819710000003</v>
      </c>
      <c r="O1135" s="12">
        <v>4.6143086220000002</v>
      </c>
    </row>
    <row r="1136" spans="1:15" x14ac:dyDescent="0.25">
      <c r="A1136" s="10">
        <v>1135</v>
      </c>
      <c r="B1136" s="3" t="s">
        <v>2270</v>
      </c>
      <c r="C1136" s="3" t="s">
        <v>1986</v>
      </c>
      <c r="D1136" s="3" t="s">
        <v>1</v>
      </c>
      <c r="E1136" s="3" t="s">
        <v>2271</v>
      </c>
      <c r="F1136" s="1">
        <v>16.260000000000002</v>
      </c>
      <c r="G1136" s="4">
        <v>70</v>
      </c>
      <c r="H1136" s="1">
        <v>2.2999999999999998</v>
      </c>
      <c r="I1136" s="24">
        <f t="shared" si="17"/>
        <v>13.110735815596154</v>
      </c>
      <c r="J1136" s="24" t="str">
        <f>VLOOKUP(I1136,MAT_IND!C$6:D$12,2,TRUE)</f>
        <v xml:space="preserve">Frío </v>
      </c>
      <c r="K1136" s="11">
        <v>8</v>
      </c>
      <c r="L1136" s="11" t="s">
        <v>5989</v>
      </c>
      <c r="M1136" s="11">
        <v>2</v>
      </c>
      <c r="N1136" s="11">
        <v>-74.149506279999997</v>
      </c>
      <c r="O1136" s="12">
        <v>4.596114343</v>
      </c>
    </row>
    <row r="1137" spans="1:15" x14ac:dyDescent="0.25">
      <c r="A1137" s="10">
        <v>1136</v>
      </c>
      <c r="B1137" s="3" t="s">
        <v>2272</v>
      </c>
      <c r="C1137" s="3" t="s">
        <v>1986</v>
      </c>
      <c r="D1137" s="3" t="s">
        <v>1</v>
      </c>
      <c r="E1137" s="3" t="s">
        <v>2138</v>
      </c>
      <c r="F1137" s="1">
        <v>16.260000000000002</v>
      </c>
      <c r="G1137" s="4">
        <v>70</v>
      </c>
      <c r="H1137" s="1">
        <v>2.08</v>
      </c>
      <c r="I1137" s="24">
        <f t="shared" si="17"/>
        <v>12.879998687207939</v>
      </c>
      <c r="J1137" s="24" t="str">
        <f>VLOOKUP(I1137,MAT_IND!C$6:D$12,2,TRUE)</f>
        <v>Algo Frío</v>
      </c>
      <c r="K1137" s="11">
        <v>8</v>
      </c>
      <c r="L1137" s="11" t="s">
        <v>5989</v>
      </c>
      <c r="M1137" s="11">
        <v>3</v>
      </c>
      <c r="N1137" s="11">
        <v>-74.141309870000001</v>
      </c>
      <c r="O1137" s="12">
        <v>4.6128476029999996</v>
      </c>
    </row>
    <row r="1138" spans="1:15" x14ac:dyDescent="0.25">
      <c r="A1138" s="10">
        <v>1137</v>
      </c>
      <c r="B1138" s="3" t="s">
        <v>2273</v>
      </c>
      <c r="C1138" s="3" t="s">
        <v>1986</v>
      </c>
      <c r="D1138" s="3" t="s">
        <v>1</v>
      </c>
      <c r="E1138" s="3" t="s">
        <v>2274</v>
      </c>
      <c r="F1138" s="1">
        <v>16.260000000000002</v>
      </c>
      <c r="G1138" s="4">
        <v>70</v>
      </c>
      <c r="H1138" s="1">
        <v>2.08</v>
      </c>
      <c r="I1138" s="24">
        <f t="shared" si="17"/>
        <v>12.879998687207939</v>
      </c>
      <c r="J1138" s="24" t="str">
        <f>VLOOKUP(I1138,MAT_IND!C$6:D$12,2,TRUE)</f>
        <v>Algo Frío</v>
      </c>
      <c r="K1138" s="11">
        <v>8</v>
      </c>
      <c r="L1138" s="11" t="s">
        <v>5989</v>
      </c>
      <c r="M1138" s="11">
        <v>3</v>
      </c>
      <c r="N1138" s="11">
        <v>-74.138330429999996</v>
      </c>
      <c r="O1138" s="12">
        <v>4.6060715879999998</v>
      </c>
    </row>
    <row r="1139" spans="1:15" x14ac:dyDescent="0.25">
      <c r="A1139" s="10">
        <v>1138</v>
      </c>
      <c r="B1139" s="3" t="s">
        <v>2275</v>
      </c>
      <c r="C1139" s="3" t="s">
        <v>1986</v>
      </c>
      <c r="D1139" s="3" t="s">
        <v>1</v>
      </c>
      <c r="E1139" s="3" t="s">
        <v>2276</v>
      </c>
      <c r="F1139" s="1">
        <v>16.260000000000002</v>
      </c>
      <c r="G1139" s="4">
        <v>70</v>
      </c>
      <c r="H1139" s="1">
        <v>1.91</v>
      </c>
      <c r="I1139" s="24">
        <f t="shared" si="17"/>
        <v>12.693207725923974</v>
      </c>
      <c r="J1139" s="24" t="str">
        <f>VLOOKUP(I1139,MAT_IND!C$6:D$12,2,TRUE)</f>
        <v>Algo Frío</v>
      </c>
      <c r="K1139" s="11">
        <v>8</v>
      </c>
      <c r="L1139" s="11" t="s">
        <v>5989</v>
      </c>
      <c r="M1139" s="11">
        <v>2</v>
      </c>
      <c r="N1139" s="11">
        <v>-74.133629060000004</v>
      </c>
      <c r="O1139" s="12">
        <v>4.6031262079999999</v>
      </c>
    </row>
    <row r="1140" spans="1:15" x14ac:dyDescent="0.25">
      <c r="A1140" s="10">
        <v>1139</v>
      </c>
      <c r="B1140" s="3" t="s">
        <v>2277</v>
      </c>
      <c r="C1140" s="3" t="s">
        <v>1986</v>
      </c>
      <c r="D1140" s="3" t="s">
        <v>1</v>
      </c>
      <c r="E1140" s="3" t="s">
        <v>2278</v>
      </c>
      <c r="F1140" s="1">
        <v>16.260000000000002</v>
      </c>
      <c r="G1140" s="4">
        <v>70</v>
      </c>
      <c r="H1140" s="1">
        <v>2.08</v>
      </c>
      <c r="I1140" s="24">
        <f t="shared" si="17"/>
        <v>12.879998687207939</v>
      </c>
      <c r="J1140" s="24" t="str">
        <f>VLOOKUP(I1140,MAT_IND!C$6:D$12,2,TRUE)</f>
        <v>Algo Frío</v>
      </c>
      <c r="K1140" s="11">
        <v>8</v>
      </c>
      <c r="L1140" s="11" t="s">
        <v>5989</v>
      </c>
      <c r="M1140" s="11">
        <v>2</v>
      </c>
      <c r="N1140" s="11">
        <v>-74.141493249999996</v>
      </c>
      <c r="O1140" s="12">
        <v>4.5978926849999997</v>
      </c>
    </row>
    <row r="1141" spans="1:15" x14ac:dyDescent="0.25">
      <c r="A1141" s="10">
        <v>1140</v>
      </c>
      <c r="B1141" s="3" t="s">
        <v>2279</v>
      </c>
      <c r="C1141" s="3" t="s">
        <v>1986</v>
      </c>
      <c r="D1141" s="3" t="s">
        <v>1</v>
      </c>
      <c r="E1141" s="3" t="s">
        <v>2280</v>
      </c>
      <c r="F1141" s="1">
        <v>16.260000000000002</v>
      </c>
      <c r="G1141" s="4">
        <v>70</v>
      </c>
      <c r="H1141" s="1">
        <v>2.08</v>
      </c>
      <c r="I1141" s="24">
        <f t="shared" si="17"/>
        <v>12.879998687207939</v>
      </c>
      <c r="J1141" s="24" t="str">
        <f>VLOOKUP(I1141,MAT_IND!C$6:D$12,2,TRUE)</f>
        <v>Algo Frío</v>
      </c>
      <c r="K1141" s="11">
        <v>8</v>
      </c>
      <c r="L1141" s="11" t="s">
        <v>5989</v>
      </c>
      <c r="M1141" s="11">
        <v>2</v>
      </c>
      <c r="N1141" s="11">
        <v>-74.140713680000005</v>
      </c>
      <c r="O1141" s="12">
        <v>4.5985004209999998</v>
      </c>
    </row>
    <row r="1142" spans="1:15" x14ac:dyDescent="0.25">
      <c r="A1142" s="10">
        <v>1141</v>
      </c>
      <c r="B1142" s="3" t="s">
        <v>2281</v>
      </c>
      <c r="C1142" s="3" t="s">
        <v>1986</v>
      </c>
      <c r="D1142" s="3" t="s">
        <v>1</v>
      </c>
      <c r="E1142" s="3" t="s">
        <v>2282</v>
      </c>
      <c r="F1142" s="1">
        <v>16.260000000000002</v>
      </c>
      <c r="G1142" s="4">
        <v>70</v>
      </c>
      <c r="H1142" s="1">
        <v>2.08</v>
      </c>
      <c r="I1142" s="24">
        <f t="shared" si="17"/>
        <v>12.879998687207939</v>
      </c>
      <c r="J1142" s="24" t="str">
        <f>VLOOKUP(I1142,MAT_IND!C$6:D$12,2,TRUE)</f>
        <v>Algo Frío</v>
      </c>
      <c r="K1142" s="11">
        <v>8</v>
      </c>
      <c r="L1142" s="11" t="s">
        <v>5989</v>
      </c>
      <c r="M1142" s="11">
        <v>2</v>
      </c>
      <c r="N1142" s="11">
        <v>-74.140656559999996</v>
      </c>
      <c r="O1142" s="12">
        <v>4.5961912229999999</v>
      </c>
    </row>
    <row r="1143" spans="1:15" x14ac:dyDescent="0.25">
      <c r="A1143" s="10">
        <v>1142</v>
      </c>
      <c r="B1143" s="3" t="s">
        <v>2283</v>
      </c>
      <c r="C1143" s="3" t="s">
        <v>1986</v>
      </c>
      <c r="D1143" s="3" t="s">
        <v>1</v>
      </c>
      <c r="E1143" s="3" t="s">
        <v>2284</v>
      </c>
      <c r="F1143" s="1">
        <v>16.260000000000002</v>
      </c>
      <c r="G1143" s="4">
        <v>70</v>
      </c>
      <c r="H1143" s="1">
        <v>2.08</v>
      </c>
      <c r="I1143" s="24">
        <f t="shared" si="17"/>
        <v>12.879998687207939</v>
      </c>
      <c r="J1143" s="24" t="str">
        <f>VLOOKUP(I1143,MAT_IND!C$6:D$12,2,TRUE)</f>
        <v>Algo Frío</v>
      </c>
      <c r="K1143" s="11">
        <v>8</v>
      </c>
      <c r="L1143" s="11" t="s">
        <v>5989</v>
      </c>
      <c r="M1143" s="11">
        <v>3</v>
      </c>
      <c r="N1143" s="11">
        <v>-74.138651390000007</v>
      </c>
      <c r="O1143" s="12">
        <v>4.6066224900000003</v>
      </c>
    </row>
    <row r="1144" spans="1:15" x14ac:dyDescent="0.25">
      <c r="A1144" s="10">
        <v>1143</v>
      </c>
      <c r="B1144" s="3" t="s">
        <v>2285</v>
      </c>
      <c r="C1144" s="3" t="s">
        <v>1986</v>
      </c>
      <c r="D1144" s="3" t="s">
        <v>1</v>
      </c>
      <c r="E1144" s="3" t="s">
        <v>2286</v>
      </c>
      <c r="F1144" s="1">
        <v>16.260000000000002</v>
      </c>
      <c r="G1144" s="4">
        <v>70</v>
      </c>
      <c r="H1144" s="1">
        <v>2.08</v>
      </c>
      <c r="I1144" s="24">
        <f t="shared" si="17"/>
        <v>12.879998687207939</v>
      </c>
      <c r="J1144" s="24" t="str">
        <f>VLOOKUP(I1144,MAT_IND!C$6:D$12,2,TRUE)</f>
        <v>Algo Frío</v>
      </c>
      <c r="K1144" s="11">
        <v>8</v>
      </c>
      <c r="L1144" s="11" t="s">
        <v>5992</v>
      </c>
      <c r="M1144" s="11">
        <v>2</v>
      </c>
      <c r="N1144" s="11">
        <v>-74.137805689999993</v>
      </c>
      <c r="O1144" s="12">
        <v>4.6525798089999997</v>
      </c>
    </row>
    <row r="1145" spans="1:15" x14ac:dyDescent="0.25">
      <c r="A1145" s="10">
        <v>1144</v>
      </c>
      <c r="B1145" s="3" t="s">
        <v>2287</v>
      </c>
      <c r="C1145" s="3" t="s">
        <v>1986</v>
      </c>
      <c r="D1145" s="3" t="s">
        <v>1</v>
      </c>
      <c r="E1145" s="3" t="s">
        <v>2288</v>
      </c>
      <c r="F1145" s="1">
        <v>16.260000000000002</v>
      </c>
      <c r="G1145" s="4">
        <v>70</v>
      </c>
      <c r="H1145" s="1">
        <v>2.08</v>
      </c>
      <c r="I1145" s="24">
        <f t="shared" si="17"/>
        <v>12.879998687207939</v>
      </c>
      <c r="J1145" s="24" t="str">
        <f>VLOOKUP(I1145,MAT_IND!C$6:D$12,2,TRUE)</f>
        <v>Algo Frío</v>
      </c>
      <c r="K1145" s="11">
        <v>8</v>
      </c>
      <c r="L1145" s="11" t="s">
        <v>5992</v>
      </c>
      <c r="M1145" s="11">
        <v>3</v>
      </c>
      <c r="N1145" s="11">
        <v>-74.145200180000003</v>
      </c>
      <c r="O1145" s="12">
        <v>4.6430526800000003</v>
      </c>
    </row>
    <row r="1146" spans="1:15" x14ac:dyDescent="0.25">
      <c r="A1146" s="10">
        <v>1145</v>
      </c>
      <c r="B1146" s="3" t="s">
        <v>2289</v>
      </c>
      <c r="C1146" s="3" t="s">
        <v>1986</v>
      </c>
      <c r="D1146" s="3" t="s">
        <v>1</v>
      </c>
      <c r="E1146" s="3" t="s">
        <v>2290</v>
      </c>
      <c r="F1146" s="1">
        <v>16.260000000000002</v>
      </c>
      <c r="G1146" s="4">
        <v>60</v>
      </c>
      <c r="H1146" s="1">
        <v>2.08</v>
      </c>
      <c r="I1146" s="24">
        <f t="shared" si="17"/>
        <v>11.802498687207938</v>
      </c>
      <c r="J1146" s="24" t="str">
        <f>VLOOKUP(I1146,MAT_IND!C$6:D$12,2,TRUE)</f>
        <v>Algo Frío</v>
      </c>
      <c r="K1146" s="11">
        <v>8</v>
      </c>
      <c r="L1146" s="11" t="s">
        <v>5992</v>
      </c>
      <c r="M1146" s="11">
        <v>3</v>
      </c>
      <c r="N1146" s="11">
        <v>-74.137736700000005</v>
      </c>
      <c r="O1146" s="12">
        <v>4.6465986160000003</v>
      </c>
    </row>
    <row r="1147" spans="1:15" x14ac:dyDescent="0.25">
      <c r="A1147" s="10">
        <v>1146</v>
      </c>
      <c r="B1147" s="3" t="s">
        <v>2291</v>
      </c>
      <c r="C1147" s="3" t="s">
        <v>1986</v>
      </c>
      <c r="D1147" s="3" t="s">
        <v>1</v>
      </c>
      <c r="E1147" s="3" t="s">
        <v>2290</v>
      </c>
      <c r="F1147" s="1">
        <v>16.260000000000002</v>
      </c>
      <c r="G1147" s="4">
        <v>70</v>
      </c>
      <c r="H1147" s="1">
        <v>2.08</v>
      </c>
      <c r="I1147" s="24">
        <f t="shared" si="17"/>
        <v>12.879998687207939</v>
      </c>
      <c r="J1147" s="24" t="str">
        <f>VLOOKUP(I1147,MAT_IND!C$6:D$12,2,TRUE)</f>
        <v>Algo Frío</v>
      </c>
      <c r="K1147" s="11">
        <v>8</v>
      </c>
      <c r="L1147" s="11" t="s">
        <v>5992</v>
      </c>
      <c r="M1147" s="11">
        <v>3</v>
      </c>
      <c r="N1147" s="11">
        <v>-74.133323529999998</v>
      </c>
      <c r="O1147" s="12">
        <v>4.6463535770000002</v>
      </c>
    </row>
    <row r="1148" spans="1:15" x14ac:dyDescent="0.25">
      <c r="A1148" s="10">
        <v>1147</v>
      </c>
      <c r="B1148" s="3" t="s">
        <v>2292</v>
      </c>
      <c r="C1148" s="3" t="s">
        <v>1986</v>
      </c>
      <c r="D1148" s="3" t="s">
        <v>1</v>
      </c>
      <c r="E1148" s="3" t="s">
        <v>2290</v>
      </c>
      <c r="F1148" s="1">
        <v>16.260000000000002</v>
      </c>
      <c r="G1148" s="4">
        <v>60</v>
      </c>
      <c r="H1148" s="1">
        <v>2.08</v>
      </c>
      <c r="I1148" s="24">
        <f t="shared" si="17"/>
        <v>11.802498687207938</v>
      </c>
      <c r="J1148" s="24" t="str">
        <f>VLOOKUP(I1148,MAT_IND!C$6:D$12,2,TRUE)</f>
        <v>Algo Frío</v>
      </c>
      <c r="K1148" s="11">
        <v>8</v>
      </c>
      <c r="L1148" s="11" t="s">
        <v>5992</v>
      </c>
      <c r="M1148" s="11">
        <v>3</v>
      </c>
      <c r="N1148" s="11">
        <v>-74.136491109999994</v>
      </c>
      <c r="O1148" s="12">
        <v>4.6455784400000004</v>
      </c>
    </row>
    <row r="1149" spans="1:15" x14ac:dyDescent="0.25">
      <c r="A1149" s="10">
        <v>1148</v>
      </c>
      <c r="B1149" s="3" t="s">
        <v>2293</v>
      </c>
      <c r="C1149" s="3" t="s">
        <v>1986</v>
      </c>
      <c r="D1149" s="3" t="s">
        <v>1</v>
      </c>
      <c r="E1149" s="3" t="s">
        <v>2294</v>
      </c>
      <c r="F1149" s="1">
        <v>16.260000000000002</v>
      </c>
      <c r="G1149" s="4">
        <v>70</v>
      </c>
      <c r="H1149" s="1">
        <v>2.08</v>
      </c>
      <c r="I1149" s="24">
        <f t="shared" si="17"/>
        <v>12.879998687207939</v>
      </c>
      <c r="J1149" s="24" t="str">
        <f>VLOOKUP(I1149,MAT_IND!C$6:D$12,2,TRUE)</f>
        <v>Algo Frío</v>
      </c>
      <c r="K1149" s="11">
        <v>8</v>
      </c>
      <c r="L1149" s="11" t="s">
        <v>5992</v>
      </c>
      <c r="M1149" s="11">
        <v>3</v>
      </c>
      <c r="N1149" s="11">
        <v>-74.134399169999995</v>
      </c>
      <c r="O1149" s="12">
        <v>4.6523976530000004</v>
      </c>
    </row>
    <row r="1150" spans="1:15" x14ac:dyDescent="0.25">
      <c r="A1150" s="10">
        <v>1149</v>
      </c>
      <c r="B1150" s="3" t="s">
        <v>2295</v>
      </c>
      <c r="C1150" s="3" t="s">
        <v>1986</v>
      </c>
      <c r="D1150" s="3" t="s">
        <v>1</v>
      </c>
      <c r="E1150" s="3" t="s">
        <v>2296</v>
      </c>
      <c r="F1150" s="1">
        <v>16.260000000000002</v>
      </c>
      <c r="G1150" s="4">
        <v>70</v>
      </c>
      <c r="H1150" s="1">
        <v>2.08</v>
      </c>
      <c r="I1150" s="24">
        <f t="shared" si="17"/>
        <v>12.879998687207939</v>
      </c>
      <c r="J1150" s="24" t="str">
        <f>VLOOKUP(I1150,MAT_IND!C$6:D$12,2,TRUE)</f>
        <v>Algo Frío</v>
      </c>
      <c r="K1150" s="11">
        <v>8</v>
      </c>
      <c r="L1150" s="11" t="s">
        <v>5992</v>
      </c>
      <c r="M1150" s="11">
        <v>2</v>
      </c>
      <c r="N1150" s="11">
        <v>-74.136495640000007</v>
      </c>
      <c r="O1150" s="12">
        <v>4.6523355369999999</v>
      </c>
    </row>
    <row r="1151" spans="1:15" x14ac:dyDescent="0.25">
      <c r="A1151" s="10">
        <v>1150</v>
      </c>
      <c r="B1151" s="3" t="s">
        <v>2297</v>
      </c>
      <c r="C1151" s="3" t="s">
        <v>1986</v>
      </c>
      <c r="D1151" s="3" t="s">
        <v>1</v>
      </c>
      <c r="E1151" s="3" t="s">
        <v>2298</v>
      </c>
      <c r="F1151" s="1">
        <v>16.260000000000002</v>
      </c>
      <c r="G1151" s="4">
        <v>60</v>
      </c>
      <c r="H1151" s="1">
        <v>2.08</v>
      </c>
      <c r="I1151" s="24">
        <f t="shared" si="17"/>
        <v>11.802498687207938</v>
      </c>
      <c r="J1151" s="24" t="str">
        <f>VLOOKUP(I1151,MAT_IND!C$6:D$12,2,TRUE)</f>
        <v>Algo Frío</v>
      </c>
      <c r="K1151" s="11">
        <v>8</v>
      </c>
      <c r="L1151" s="11" t="s">
        <v>5992</v>
      </c>
      <c r="M1151" s="11">
        <v>3</v>
      </c>
      <c r="N1151" s="11">
        <v>-74.140097650000001</v>
      </c>
      <c r="O1151" s="12">
        <v>4.643054148</v>
      </c>
    </row>
    <row r="1152" spans="1:15" x14ac:dyDescent="0.25">
      <c r="A1152" s="10">
        <v>1151</v>
      </c>
      <c r="B1152" s="3" t="s">
        <v>2299</v>
      </c>
      <c r="C1152" s="3" t="s">
        <v>1986</v>
      </c>
      <c r="D1152" s="3" t="s">
        <v>1</v>
      </c>
      <c r="E1152" s="3" t="s">
        <v>2300</v>
      </c>
      <c r="F1152" s="1">
        <v>16.260000000000002</v>
      </c>
      <c r="G1152" s="4">
        <v>70</v>
      </c>
      <c r="H1152" s="1">
        <v>2.08</v>
      </c>
      <c r="I1152" s="24">
        <f t="shared" si="17"/>
        <v>12.879998687207939</v>
      </c>
      <c r="J1152" s="24" t="str">
        <f>VLOOKUP(I1152,MAT_IND!C$6:D$12,2,TRUE)</f>
        <v>Algo Frío</v>
      </c>
      <c r="K1152" s="11">
        <v>8</v>
      </c>
      <c r="L1152" s="11" t="s">
        <v>5992</v>
      </c>
      <c r="M1152" s="11">
        <v>3</v>
      </c>
      <c r="N1152" s="11">
        <v>-74.135486499999999</v>
      </c>
      <c r="O1152" s="12">
        <v>4.6418197340000003</v>
      </c>
    </row>
    <row r="1153" spans="1:15" x14ac:dyDescent="0.25">
      <c r="A1153" s="10">
        <v>1152</v>
      </c>
      <c r="B1153" s="3" t="s">
        <v>2301</v>
      </c>
      <c r="C1153" s="3" t="s">
        <v>1986</v>
      </c>
      <c r="D1153" s="3" t="s">
        <v>1</v>
      </c>
      <c r="E1153" s="3" t="s">
        <v>2302</v>
      </c>
      <c r="F1153" s="1">
        <v>16.260000000000002</v>
      </c>
      <c r="G1153" s="4">
        <v>70</v>
      </c>
      <c r="H1153" s="1">
        <v>2.08</v>
      </c>
      <c r="I1153" s="24">
        <f t="shared" si="17"/>
        <v>12.879998687207939</v>
      </c>
      <c r="J1153" s="24" t="str">
        <f>VLOOKUP(I1153,MAT_IND!C$6:D$12,2,TRUE)</f>
        <v>Algo Frío</v>
      </c>
      <c r="K1153" s="11">
        <v>8</v>
      </c>
      <c r="L1153" s="11" t="s">
        <v>5992</v>
      </c>
      <c r="M1153" s="11">
        <v>3</v>
      </c>
      <c r="N1153" s="11">
        <v>-74.146982399999999</v>
      </c>
      <c r="O1153" s="12">
        <v>4.6402162579999997</v>
      </c>
    </row>
    <row r="1154" spans="1:15" x14ac:dyDescent="0.25">
      <c r="A1154" s="10">
        <v>1153</v>
      </c>
      <c r="B1154" s="3" t="s">
        <v>2303</v>
      </c>
      <c r="C1154" s="3" t="s">
        <v>1986</v>
      </c>
      <c r="D1154" s="3" t="s">
        <v>1</v>
      </c>
      <c r="E1154" s="3" t="s">
        <v>2300</v>
      </c>
      <c r="F1154" s="1">
        <v>16.260000000000002</v>
      </c>
      <c r="G1154" s="4">
        <v>60</v>
      </c>
      <c r="H1154" s="1">
        <v>2.08</v>
      </c>
      <c r="I1154" s="24">
        <f t="shared" si="17"/>
        <v>11.802498687207938</v>
      </c>
      <c r="J1154" s="24" t="str">
        <f>VLOOKUP(I1154,MAT_IND!C$6:D$12,2,TRUE)</f>
        <v>Algo Frío</v>
      </c>
      <c r="K1154" s="11">
        <v>8</v>
      </c>
      <c r="L1154" s="11" t="s">
        <v>5992</v>
      </c>
      <c r="M1154" s="11">
        <v>3</v>
      </c>
      <c r="N1154" s="11">
        <v>-74.137954660000005</v>
      </c>
      <c r="O1154" s="12">
        <v>4.6432301640000002</v>
      </c>
    </row>
    <row r="1155" spans="1:15" x14ac:dyDescent="0.25">
      <c r="A1155" s="10">
        <v>1154</v>
      </c>
      <c r="B1155" s="3" t="s">
        <v>2304</v>
      </c>
      <c r="C1155" s="3" t="s">
        <v>1986</v>
      </c>
      <c r="D1155" s="3" t="s">
        <v>1</v>
      </c>
      <c r="E1155" s="3" t="s">
        <v>2305</v>
      </c>
      <c r="F1155" s="1">
        <v>16.260000000000002</v>
      </c>
      <c r="G1155" s="4">
        <v>70</v>
      </c>
      <c r="H1155" s="1">
        <v>2.08</v>
      </c>
      <c r="I1155" s="24">
        <f t="shared" ref="I1155:I1218" si="18">(((33.5-F1155)*(0.05+0.18*SQRT(H1155)+(G1155/160))))</f>
        <v>12.879998687207939</v>
      </c>
      <c r="J1155" s="24" t="str">
        <f>VLOOKUP(I1155,MAT_IND!C$6:D$12,2,TRUE)</f>
        <v>Algo Frío</v>
      </c>
      <c r="K1155" s="11">
        <v>8</v>
      </c>
      <c r="L1155" s="11" t="s">
        <v>5992</v>
      </c>
      <c r="M1155" s="11">
        <v>3</v>
      </c>
      <c r="N1155" s="11">
        <v>-74.148650599999996</v>
      </c>
      <c r="O1155" s="12">
        <v>4.6333769819999997</v>
      </c>
    </row>
    <row r="1156" spans="1:15" x14ac:dyDescent="0.25">
      <c r="A1156" s="10">
        <v>1155</v>
      </c>
      <c r="B1156" s="3" t="s">
        <v>2306</v>
      </c>
      <c r="C1156" s="3" t="s">
        <v>1986</v>
      </c>
      <c r="D1156" s="3" t="s">
        <v>1</v>
      </c>
      <c r="E1156" s="3" t="s">
        <v>2307</v>
      </c>
      <c r="F1156" s="1">
        <v>16.260000000000002</v>
      </c>
      <c r="G1156" s="4">
        <v>70</v>
      </c>
      <c r="H1156" s="1">
        <v>2.08</v>
      </c>
      <c r="I1156" s="24">
        <f t="shared" si="18"/>
        <v>12.879998687207939</v>
      </c>
      <c r="J1156" s="24" t="str">
        <f>VLOOKUP(I1156,MAT_IND!C$6:D$12,2,TRUE)</f>
        <v>Algo Frío</v>
      </c>
      <c r="K1156" s="11">
        <v>8</v>
      </c>
      <c r="L1156" s="11" t="s">
        <v>5992</v>
      </c>
      <c r="M1156" s="11">
        <v>3</v>
      </c>
      <c r="N1156" s="11">
        <v>-74.147266549999998</v>
      </c>
      <c r="O1156" s="12">
        <v>4.6388249830000001</v>
      </c>
    </row>
    <row r="1157" spans="1:15" x14ac:dyDescent="0.25">
      <c r="A1157" s="10">
        <v>1156</v>
      </c>
      <c r="B1157" s="3" t="s">
        <v>2308</v>
      </c>
      <c r="C1157" s="3" t="s">
        <v>1986</v>
      </c>
      <c r="D1157" s="3" t="s">
        <v>1</v>
      </c>
      <c r="E1157" s="3" t="s">
        <v>2309</v>
      </c>
      <c r="F1157" s="1">
        <v>16.260000000000002</v>
      </c>
      <c r="G1157" s="4">
        <v>70</v>
      </c>
      <c r="H1157" s="1">
        <v>2.08</v>
      </c>
      <c r="I1157" s="24">
        <f t="shared" si="18"/>
        <v>12.879998687207939</v>
      </c>
      <c r="J1157" s="24" t="str">
        <f>VLOOKUP(I1157,MAT_IND!C$6:D$12,2,TRUE)</f>
        <v>Algo Frío</v>
      </c>
      <c r="K1157" s="11">
        <v>8</v>
      </c>
      <c r="L1157" s="11" t="s">
        <v>5992</v>
      </c>
      <c r="M1157" s="11">
        <v>3</v>
      </c>
      <c r="N1157" s="11">
        <v>-74.138247930000006</v>
      </c>
      <c r="O1157" s="12">
        <v>4.6349067919999998</v>
      </c>
    </row>
    <row r="1158" spans="1:15" x14ac:dyDescent="0.25">
      <c r="A1158" s="10">
        <v>1157</v>
      </c>
      <c r="B1158" s="3" t="s">
        <v>2310</v>
      </c>
      <c r="C1158" s="3" t="s">
        <v>1986</v>
      </c>
      <c r="D1158" s="3" t="s">
        <v>1</v>
      </c>
      <c r="E1158" s="3" t="s">
        <v>2311</v>
      </c>
      <c r="F1158" s="1">
        <v>16.260000000000002</v>
      </c>
      <c r="G1158" s="4">
        <v>70</v>
      </c>
      <c r="H1158" s="1">
        <v>2.08</v>
      </c>
      <c r="I1158" s="24">
        <f t="shared" si="18"/>
        <v>12.879998687207939</v>
      </c>
      <c r="J1158" s="24" t="str">
        <f>VLOOKUP(I1158,MAT_IND!C$6:D$12,2,TRUE)</f>
        <v>Algo Frío</v>
      </c>
      <c r="K1158" s="11">
        <v>8</v>
      </c>
      <c r="L1158" s="11" t="s">
        <v>5992</v>
      </c>
      <c r="M1158" s="11">
        <v>2</v>
      </c>
      <c r="N1158" s="11">
        <v>-74.141655510000007</v>
      </c>
      <c r="O1158" s="12">
        <v>4.6531958900000001</v>
      </c>
    </row>
    <row r="1159" spans="1:15" x14ac:dyDescent="0.25">
      <c r="A1159" s="10">
        <v>1158</v>
      </c>
      <c r="B1159" s="3" t="s">
        <v>2312</v>
      </c>
      <c r="C1159" s="3" t="s">
        <v>1986</v>
      </c>
      <c r="D1159" s="3" t="s">
        <v>1</v>
      </c>
      <c r="E1159" s="3" t="s">
        <v>2313</v>
      </c>
      <c r="F1159" s="1">
        <v>16.260000000000002</v>
      </c>
      <c r="G1159" s="4">
        <v>70</v>
      </c>
      <c r="H1159" s="1">
        <v>2.08</v>
      </c>
      <c r="I1159" s="24">
        <f t="shared" si="18"/>
        <v>12.879998687207939</v>
      </c>
      <c r="J1159" s="24" t="str">
        <f>VLOOKUP(I1159,MAT_IND!C$6:D$12,2,TRUE)</f>
        <v>Algo Frío</v>
      </c>
      <c r="K1159" s="11">
        <v>8</v>
      </c>
      <c r="L1159" s="11" t="s">
        <v>5992</v>
      </c>
      <c r="M1159" s="11">
        <v>3</v>
      </c>
      <c r="N1159" s="11">
        <v>-74.1470822</v>
      </c>
      <c r="O1159" s="12">
        <v>4.6322855729999999</v>
      </c>
    </row>
    <row r="1160" spans="1:15" x14ac:dyDescent="0.25">
      <c r="A1160" s="10">
        <v>1159</v>
      </c>
      <c r="B1160" s="3" t="s">
        <v>2314</v>
      </c>
      <c r="C1160" s="3" t="s">
        <v>1986</v>
      </c>
      <c r="D1160" s="3" t="s">
        <v>1</v>
      </c>
      <c r="E1160" s="3" t="s">
        <v>2315</v>
      </c>
      <c r="F1160" s="1">
        <v>16.260000000000002</v>
      </c>
      <c r="G1160" s="4">
        <v>70</v>
      </c>
      <c r="H1160" s="1">
        <v>2.08</v>
      </c>
      <c r="I1160" s="24">
        <f t="shared" si="18"/>
        <v>12.879998687207939</v>
      </c>
      <c r="J1160" s="24" t="str">
        <f>VLOOKUP(I1160,MAT_IND!C$6:D$12,2,TRUE)</f>
        <v>Algo Frío</v>
      </c>
      <c r="K1160" s="11">
        <v>8</v>
      </c>
      <c r="L1160" s="11" t="s">
        <v>5992</v>
      </c>
      <c r="M1160" s="11">
        <v>3</v>
      </c>
      <c r="N1160" s="11">
        <v>-74.143792869999999</v>
      </c>
      <c r="O1160" s="12">
        <v>4.6343942650000001</v>
      </c>
    </row>
    <row r="1161" spans="1:15" x14ac:dyDescent="0.25">
      <c r="A1161" s="10">
        <v>1160</v>
      </c>
      <c r="B1161" s="3" t="s">
        <v>2316</v>
      </c>
      <c r="C1161" s="3" t="s">
        <v>1986</v>
      </c>
      <c r="D1161" s="3" t="s">
        <v>1</v>
      </c>
      <c r="E1161" s="3" t="s">
        <v>2317</v>
      </c>
      <c r="F1161" s="1">
        <v>16.260000000000002</v>
      </c>
      <c r="G1161" s="4">
        <v>70</v>
      </c>
      <c r="H1161" s="1">
        <v>2.08</v>
      </c>
      <c r="I1161" s="24">
        <f t="shared" si="18"/>
        <v>12.879998687207939</v>
      </c>
      <c r="J1161" s="24" t="str">
        <f>VLOOKUP(I1161,MAT_IND!C$6:D$12,2,TRUE)</f>
        <v>Algo Frío</v>
      </c>
      <c r="K1161" s="11">
        <v>8</v>
      </c>
      <c r="L1161" s="11" t="s">
        <v>5992</v>
      </c>
      <c r="M1161" s="11">
        <v>3</v>
      </c>
      <c r="N1161" s="11">
        <v>-74.141579669999999</v>
      </c>
      <c r="O1161" s="12">
        <v>4.6448904300000002</v>
      </c>
    </row>
    <row r="1162" spans="1:15" x14ac:dyDescent="0.25">
      <c r="A1162" s="10">
        <v>1161</v>
      </c>
      <c r="B1162" s="3" t="s">
        <v>2318</v>
      </c>
      <c r="C1162" s="3" t="s">
        <v>1986</v>
      </c>
      <c r="D1162" s="3" t="s">
        <v>1</v>
      </c>
      <c r="E1162" s="3" t="s">
        <v>2319</v>
      </c>
      <c r="F1162" s="1">
        <v>16.260000000000002</v>
      </c>
      <c r="G1162" s="4">
        <v>60</v>
      </c>
      <c r="H1162" s="1">
        <v>2.08</v>
      </c>
      <c r="I1162" s="24">
        <f t="shared" si="18"/>
        <v>11.802498687207938</v>
      </c>
      <c r="J1162" s="24" t="str">
        <f>VLOOKUP(I1162,MAT_IND!C$6:D$12,2,TRUE)</f>
        <v>Algo Frío</v>
      </c>
      <c r="K1162" s="11">
        <v>8</v>
      </c>
      <c r="L1162" s="11" t="s">
        <v>5992</v>
      </c>
      <c r="M1162" s="11">
        <v>2</v>
      </c>
      <c r="N1162" s="11">
        <v>-74.13835014</v>
      </c>
      <c r="O1162" s="12">
        <v>4.6519936509999997</v>
      </c>
    </row>
    <row r="1163" spans="1:15" x14ac:dyDescent="0.25">
      <c r="A1163" s="10">
        <v>1162</v>
      </c>
      <c r="B1163" s="3" t="s">
        <v>2320</v>
      </c>
      <c r="C1163" s="3" t="s">
        <v>1986</v>
      </c>
      <c r="D1163" s="3" t="s">
        <v>1</v>
      </c>
      <c r="E1163" s="3" t="s">
        <v>2321</v>
      </c>
      <c r="F1163" s="1">
        <v>16.260000000000002</v>
      </c>
      <c r="G1163" s="4">
        <v>70</v>
      </c>
      <c r="H1163" s="1">
        <v>2.08</v>
      </c>
      <c r="I1163" s="24">
        <f t="shared" si="18"/>
        <v>12.879998687207939</v>
      </c>
      <c r="J1163" s="24" t="str">
        <f>VLOOKUP(I1163,MAT_IND!C$6:D$12,2,TRUE)</f>
        <v>Algo Frío</v>
      </c>
      <c r="K1163" s="11">
        <v>8</v>
      </c>
      <c r="L1163" s="11" t="s">
        <v>5992</v>
      </c>
      <c r="M1163" s="11">
        <v>3</v>
      </c>
      <c r="N1163" s="11">
        <v>-74.139712160000002</v>
      </c>
      <c r="O1163" s="12">
        <v>4.636803692</v>
      </c>
    </row>
    <row r="1164" spans="1:15" x14ac:dyDescent="0.25">
      <c r="A1164" s="10">
        <v>1163</v>
      </c>
      <c r="B1164" s="3" t="s">
        <v>2322</v>
      </c>
      <c r="C1164" s="3" t="s">
        <v>1986</v>
      </c>
      <c r="D1164" s="3" t="s">
        <v>1</v>
      </c>
      <c r="E1164" s="3" t="s">
        <v>2323</v>
      </c>
      <c r="F1164" s="1">
        <v>16.260000000000002</v>
      </c>
      <c r="G1164" s="4">
        <v>70</v>
      </c>
      <c r="H1164" s="1">
        <v>2.08</v>
      </c>
      <c r="I1164" s="24">
        <f t="shared" si="18"/>
        <v>12.879998687207939</v>
      </c>
      <c r="J1164" s="24" t="str">
        <f>VLOOKUP(I1164,MAT_IND!C$6:D$12,2,TRUE)</f>
        <v>Algo Frío</v>
      </c>
      <c r="K1164" s="11">
        <v>8</v>
      </c>
      <c r="L1164" s="11" t="s">
        <v>5992</v>
      </c>
      <c r="M1164" s="11">
        <v>3</v>
      </c>
      <c r="N1164" s="11">
        <v>-74.150386949999998</v>
      </c>
      <c r="O1164" s="12">
        <v>4.6373716509999996</v>
      </c>
    </row>
    <row r="1165" spans="1:15" x14ac:dyDescent="0.25">
      <c r="A1165" s="10">
        <v>1164</v>
      </c>
      <c r="B1165" s="3" t="s">
        <v>2324</v>
      </c>
      <c r="C1165" s="3" t="s">
        <v>1986</v>
      </c>
      <c r="D1165" s="3" t="s">
        <v>1</v>
      </c>
      <c r="E1165" s="3" t="s">
        <v>2300</v>
      </c>
      <c r="F1165" s="1">
        <v>16.260000000000002</v>
      </c>
      <c r="G1165" s="4">
        <v>70</v>
      </c>
      <c r="H1165" s="1">
        <v>2.08</v>
      </c>
      <c r="I1165" s="24">
        <f t="shared" si="18"/>
        <v>12.879998687207939</v>
      </c>
      <c r="J1165" s="24" t="str">
        <f>VLOOKUP(I1165,MAT_IND!C$6:D$12,2,TRUE)</f>
        <v>Algo Frío</v>
      </c>
      <c r="K1165" s="11">
        <v>8</v>
      </c>
      <c r="L1165" s="11" t="s">
        <v>5992</v>
      </c>
      <c r="M1165" s="11">
        <v>3</v>
      </c>
      <c r="N1165" s="11">
        <v>-74.136714240000003</v>
      </c>
      <c r="O1165" s="12">
        <v>4.6425946299999996</v>
      </c>
    </row>
    <row r="1166" spans="1:15" x14ac:dyDescent="0.25">
      <c r="A1166" s="10">
        <v>1165</v>
      </c>
      <c r="B1166" s="3" t="s">
        <v>2325</v>
      </c>
      <c r="C1166" s="3" t="s">
        <v>1986</v>
      </c>
      <c r="D1166" s="3" t="s">
        <v>1</v>
      </c>
      <c r="E1166" s="3" t="s">
        <v>2326</v>
      </c>
      <c r="F1166" s="1">
        <v>16.260000000000002</v>
      </c>
      <c r="G1166" s="4">
        <v>70</v>
      </c>
      <c r="H1166" s="1">
        <v>2.08</v>
      </c>
      <c r="I1166" s="24">
        <f t="shared" si="18"/>
        <v>12.879998687207939</v>
      </c>
      <c r="J1166" s="24" t="str">
        <f>VLOOKUP(I1166,MAT_IND!C$6:D$12,2,TRUE)</f>
        <v>Algo Frío</v>
      </c>
      <c r="K1166" s="11">
        <v>8</v>
      </c>
      <c r="L1166" s="11" t="s">
        <v>5992</v>
      </c>
      <c r="M1166" s="11">
        <v>3</v>
      </c>
      <c r="N1166" s="11">
        <v>-74.146345839999995</v>
      </c>
      <c r="O1166" s="12">
        <v>4.6374251930000003</v>
      </c>
    </row>
    <row r="1167" spans="1:15" x14ac:dyDescent="0.25">
      <c r="A1167" s="10">
        <v>1166</v>
      </c>
      <c r="B1167" s="3" t="s">
        <v>2327</v>
      </c>
      <c r="C1167" s="3" t="s">
        <v>1986</v>
      </c>
      <c r="D1167" s="3" t="s">
        <v>1</v>
      </c>
      <c r="E1167" s="3" t="s">
        <v>2300</v>
      </c>
      <c r="F1167" s="1">
        <v>16.260000000000002</v>
      </c>
      <c r="G1167" s="4">
        <v>60</v>
      </c>
      <c r="H1167" s="1">
        <v>2.08</v>
      </c>
      <c r="I1167" s="24">
        <f t="shared" si="18"/>
        <v>11.802498687207938</v>
      </c>
      <c r="J1167" s="24" t="str">
        <f>VLOOKUP(I1167,MAT_IND!C$6:D$12,2,TRUE)</f>
        <v>Algo Frío</v>
      </c>
      <c r="K1167" s="11">
        <v>8</v>
      </c>
      <c r="L1167" s="11" t="s">
        <v>5992</v>
      </c>
      <c r="M1167" s="11">
        <v>3</v>
      </c>
      <c r="N1167" s="11">
        <v>-74.135627970000002</v>
      </c>
      <c r="O1167" s="12">
        <v>4.6444521480000001</v>
      </c>
    </row>
    <row r="1168" spans="1:15" x14ac:dyDescent="0.25">
      <c r="A1168" s="10">
        <v>1167</v>
      </c>
      <c r="B1168" s="3" t="s">
        <v>2328</v>
      </c>
      <c r="C1168" s="3" t="s">
        <v>1986</v>
      </c>
      <c r="D1168" s="3" t="s">
        <v>1</v>
      </c>
      <c r="E1168" s="3" t="s">
        <v>2329</v>
      </c>
      <c r="F1168" s="1">
        <v>16.260000000000002</v>
      </c>
      <c r="G1168" s="4">
        <v>70</v>
      </c>
      <c r="H1168" s="1">
        <v>2.08</v>
      </c>
      <c r="I1168" s="24">
        <f t="shared" si="18"/>
        <v>12.879998687207939</v>
      </c>
      <c r="J1168" s="24" t="str">
        <f>VLOOKUP(I1168,MAT_IND!C$6:D$12,2,TRUE)</f>
        <v>Algo Frío</v>
      </c>
      <c r="K1168" s="11">
        <v>8</v>
      </c>
      <c r="L1168" s="11" t="s">
        <v>5992</v>
      </c>
      <c r="M1168" s="11">
        <v>2</v>
      </c>
      <c r="N1168" s="11">
        <v>-74.138400129999994</v>
      </c>
      <c r="O1168" s="12">
        <v>4.6534961409999998</v>
      </c>
    </row>
    <row r="1169" spans="1:15" x14ac:dyDescent="0.25">
      <c r="A1169" s="10">
        <v>1168</v>
      </c>
      <c r="B1169" s="3" t="s">
        <v>2330</v>
      </c>
      <c r="C1169" s="3" t="s">
        <v>1986</v>
      </c>
      <c r="D1169" s="3" t="s">
        <v>1</v>
      </c>
      <c r="E1169" s="3" t="s">
        <v>2331</v>
      </c>
      <c r="F1169" s="1">
        <v>16.260000000000002</v>
      </c>
      <c r="G1169" s="4">
        <v>70</v>
      </c>
      <c r="H1169" s="1">
        <v>2.08</v>
      </c>
      <c r="I1169" s="24">
        <f t="shared" si="18"/>
        <v>12.879998687207939</v>
      </c>
      <c r="J1169" s="24" t="str">
        <f>VLOOKUP(I1169,MAT_IND!C$6:D$12,2,TRUE)</f>
        <v>Algo Frío</v>
      </c>
      <c r="K1169" s="11">
        <v>8</v>
      </c>
      <c r="L1169" s="11" t="s">
        <v>5992</v>
      </c>
      <c r="M1169" s="11">
        <v>2</v>
      </c>
      <c r="N1169" s="11">
        <v>-74.146916379999993</v>
      </c>
      <c r="O1169" s="12">
        <v>4.6452244729999999</v>
      </c>
    </row>
    <row r="1170" spans="1:15" x14ac:dyDescent="0.25">
      <c r="A1170" s="10">
        <v>1169</v>
      </c>
      <c r="B1170" s="3" t="s">
        <v>2332</v>
      </c>
      <c r="C1170" s="3" t="s">
        <v>1986</v>
      </c>
      <c r="D1170" s="3" t="s">
        <v>1</v>
      </c>
      <c r="E1170" s="3" t="s">
        <v>2333</v>
      </c>
      <c r="F1170" s="1">
        <v>16.260000000000002</v>
      </c>
      <c r="G1170" s="4">
        <v>70</v>
      </c>
      <c r="H1170" s="1">
        <v>2.08</v>
      </c>
      <c r="I1170" s="24">
        <f t="shared" si="18"/>
        <v>12.879998687207939</v>
      </c>
      <c r="J1170" s="24" t="str">
        <f>VLOOKUP(I1170,MAT_IND!C$6:D$12,2,TRUE)</f>
        <v>Algo Frío</v>
      </c>
      <c r="K1170" s="11">
        <v>8</v>
      </c>
      <c r="L1170" s="11" t="s">
        <v>5992</v>
      </c>
      <c r="M1170" s="11">
        <v>2</v>
      </c>
      <c r="N1170" s="11">
        <v>-74.136637629999996</v>
      </c>
      <c r="O1170" s="12">
        <v>4.6539798790000004</v>
      </c>
    </row>
    <row r="1171" spans="1:15" x14ac:dyDescent="0.25">
      <c r="A1171" s="10">
        <v>1170</v>
      </c>
      <c r="B1171" s="3" t="s">
        <v>2334</v>
      </c>
      <c r="C1171" s="3" t="s">
        <v>1986</v>
      </c>
      <c r="D1171" s="3" t="s">
        <v>1</v>
      </c>
      <c r="E1171" s="3" t="s">
        <v>2335</v>
      </c>
      <c r="F1171" s="1">
        <v>16.260000000000002</v>
      </c>
      <c r="G1171" s="4">
        <v>70</v>
      </c>
      <c r="H1171" s="1">
        <v>2.08</v>
      </c>
      <c r="I1171" s="24">
        <f t="shared" si="18"/>
        <v>12.879998687207939</v>
      </c>
      <c r="J1171" s="24" t="str">
        <f>VLOOKUP(I1171,MAT_IND!C$6:D$12,2,TRUE)</f>
        <v>Algo Frío</v>
      </c>
      <c r="K1171" s="11">
        <v>8</v>
      </c>
      <c r="L1171" s="11" t="s">
        <v>5992</v>
      </c>
      <c r="M1171" s="11">
        <v>3</v>
      </c>
      <c r="N1171" s="11">
        <v>-74.146398719999993</v>
      </c>
      <c r="O1171" s="12">
        <v>4.6478186270000004</v>
      </c>
    </row>
    <row r="1172" spans="1:15" x14ac:dyDescent="0.25">
      <c r="A1172" s="10">
        <v>1171</v>
      </c>
      <c r="B1172" s="3" t="s">
        <v>2336</v>
      </c>
      <c r="C1172" s="3" t="s">
        <v>1986</v>
      </c>
      <c r="D1172" s="3" t="s">
        <v>1</v>
      </c>
      <c r="E1172" s="3" t="s">
        <v>2337</v>
      </c>
      <c r="F1172" s="1">
        <v>16.260000000000002</v>
      </c>
      <c r="G1172" s="4">
        <v>70</v>
      </c>
      <c r="H1172" s="1">
        <v>2.08</v>
      </c>
      <c r="I1172" s="24">
        <f t="shared" si="18"/>
        <v>12.879998687207939</v>
      </c>
      <c r="J1172" s="24" t="str">
        <f>VLOOKUP(I1172,MAT_IND!C$6:D$12,2,TRUE)</f>
        <v>Algo Frío</v>
      </c>
      <c r="K1172" s="11">
        <v>8</v>
      </c>
      <c r="L1172" s="11" t="s">
        <v>5992</v>
      </c>
      <c r="M1172" s="11">
        <v>3</v>
      </c>
      <c r="N1172" s="11">
        <v>-74.155136670000005</v>
      </c>
      <c r="O1172" s="12">
        <v>4.6410219379999997</v>
      </c>
    </row>
    <row r="1173" spans="1:15" x14ac:dyDescent="0.25">
      <c r="A1173" s="10">
        <v>1172</v>
      </c>
      <c r="B1173" s="3" t="s">
        <v>2338</v>
      </c>
      <c r="C1173" s="3" t="s">
        <v>1986</v>
      </c>
      <c r="D1173" s="3" t="s">
        <v>1</v>
      </c>
      <c r="E1173" s="3" t="s">
        <v>2300</v>
      </c>
      <c r="F1173" s="1">
        <v>16.260000000000002</v>
      </c>
      <c r="G1173" s="4">
        <v>60</v>
      </c>
      <c r="H1173" s="1">
        <v>2.08</v>
      </c>
      <c r="I1173" s="24">
        <f t="shared" si="18"/>
        <v>11.802498687207938</v>
      </c>
      <c r="J1173" s="24" t="str">
        <f>VLOOKUP(I1173,MAT_IND!C$6:D$12,2,TRUE)</f>
        <v>Algo Frío</v>
      </c>
      <c r="K1173" s="11">
        <v>8</v>
      </c>
      <c r="L1173" s="11" t="s">
        <v>5992</v>
      </c>
      <c r="M1173" s="11">
        <v>3</v>
      </c>
      <c r="N1173" s="11">
        <v>-74.134461549999997</v>
      </c>
      <c r="O1173" s="12">
        <v>4.6436354340000001</v>
      </c>
    </row>
    <row r="1174" spans="1:15" x14ac:dyDescent="0.25">
      <c r="A1174" s="10">
        <v>1173</v>
      </c>
      <c r="B1174" s="3" t="s">
        <v>2339</v>
      </c>
      <c r="C1174" s="3" t="s">
        <v>1986</v>
      </c>
      <c r="D1174" s="3" t="s">
        <v>1</v>
      </c>
      <c r="E1174" s="3" t="s">
        <v>2340</v>
      </c>
      <c r="F1174" s="1">
        <v>16.260000000000002</v>
      </c>
      <c r="G1174" s="4">
        <v>70</v>
      </c>
      <c r="H1174" s="1">
        <v>2.08</v>
      </c>
      <c r="I1174" s="24">
        <f t="shared" si="18"/>
        <v>12.879998687207939</v>
      </c>
      <c r="J1174" s="24" t="str">
        <f>VLOOKUP(I1174,MAT_IND!C$6:D$12,2,TRUE)</f>
        <v>Algo Frío</v>
      </c>
      <c r="K1174" s="11">
        <v>8</v>
      </c>
      <c r="L1174" s="11" t="s">
        <v>5992</v>
      </c>
      <c r="M1174" s="11">
        <v>3</v>
      </c>
      <c r="N1174" s="11">
        <v>-74.148432339999999</v>
      </c>
      <c r="O1174" s="12">
        <v>4.6354841889999996</v>
      </c>
    </row>
    <row r="1175" spans="1:15" x14ac:dyDescent="0.25">
      <c r="A1175" s="10">
        <v>1174</v>
      </c>
      <c r="B1175" s="3" t="s">
        <v>2341</v>
      </c>
      <c r="C1175" s="3" t="s">
        <v>1986</v>
      </c>
      <c r="D1175" s="3" t="s">
        <v>1</v>
      </c>
      <c r="E1175" s="3" t="s">
        <v>2342</v>
      </c>
      <c r="F1175" s="1">
        <v>16.260000000000002</v>
      </c>
      <c r="G1175" s="4">
        <v>70</v>
      </c>
      <c r="H1175" s="1">
        <v>2.08</v>
      </c>
      <c r="I1175" s="24">
        <f t="shared" si="18"/>
        <v>12.879998687207939</v>
      </c>
      <c r="J1175" s="24" t="str">
        <f>VLOOKUP(I1175,MAT_IND!C$6:D$12,2,TRUE)</f>
        <v>Algo Frío</v>
      </c>
      <c r="K1175" s="11">
        <v>8</v>
      </c>
      <c r="L1175" s="11" t="s">
        <v>5992</v>
      </c>
      <c r="M1175" s="11">
        <v>3</v>
      </c>
      <c r="N1175" s="11">
        <v>-74.151297060000005</v>
      </c>
      <c r="O1175" s="12">
        <v>4.6325632429999999</v>
      </c>
    </row>
    <row r="1176" spans="1:15" x14ac:dyDescent="0.25">
      <c r="A1176" s="10">
        <v>1175</v>
      </c>
      <c r="B1176" s="3" t="s">
        <v>2343</v>
      </c>
      <c r="C1176" s="3" t="s">
        <v>1986</v>
      </c>
      <c r="D1176" s="3" t="s">
        <v>1</v>
      </c>
      <c r="E1176" s="3" t="s">
        <v>2326</v>
      </c>
      <c r="F1176" s="1">
        <v>16.260000000000002</v>
      </c>
      <c r="G1176" s="4">
        <v>70</v>
      </c>
      <c r="H1176" s="1">
        <v>2.08</v>
      </c>
      <c r="I1176" s="24">
        <f t="shared" si="18"/>
        <v>12.879998687207939</v>
      </c>
      <c r="J1176" s="24" t="str">
        <f>VLOOKUP(I1176,MAT_IND!C$6:D$12,2,TRUE)</f>
        <v>Algo Frío</v>
      </c>
      <c r="K1176" s="11">
        <v>8</v>
      </c>
      <c r="L1176" s="11" t="s">
        <v>5992</v>
      </c>
      <c r="M1176" s="11">
        <v>3</v>
      </c>
      <c r="N1176" s="11">
        <v>-74.14454653</v>
      </c>
      <c r="O1176" s="12">
        <v>4.6359503919999998</v>
      </c>
    </row>
    <row r="1177" spans="1:15" x14ac:dyDescent="0.25">
      <c r="A1177" s="10">
        <v>1176</v>
      </c>
      <c r="B1177" s="3" t="s">
        <v>2344</v>
      </c>
      <c r="C1177" s="3" t="s">
        <v>1986</v>
      </c>
      <c r="D1177" s="3" t="s">
        <v>1</v>
      </c>
      <c r="E1177" s="3" t="s">
        <v>2317</v>
      </c>
      <c r="F1177" s="1">
        <v>16.260000000000002</v>
      </c>
      <c r="G1177" s="4">
        <v>70</v>
      </c>
      <c r="H1177" s="1">
        <v>2.08</v>
      </c>
      <c r="I1177" s="24">
        <f t="shared" si="18"/>
        <v>12.879998687207939</v>
      </c>
      <c r="J1177" s="24" t="str">
        <f>VLOOKUP(I1177,MAT_IND!C$6:D$12,2,TRUE)</f>
        <v>Algo Frío</v>
      </c>
      <c r="K1177" s="11">
        <v>8</v>
      </c>
      <c r="L1177" s="11" t="s">
        <v>5992</v>
      </c>
      <c r="M1177" s="11">
        <v>3</v>
      </c>
      <c r="N1177" s="11">
        <v>-74.141342559999998</v>
      </c>
      <c r="O1177" s="12">
        <v>4.6427082820000001</v>
      </c>
    </row>
    <row r="1178" spans="1:15" x14ac:dyDescent="0.25">
      <c r="A1178" s="10">
        <v>1177</v>
      </c>
      <c r="B1178" s="3" t="s">
        <v>2345</v>
      </c>
      <c r="C1178" s="3" t="s">
        <v>1986</v>
      </c>
      <c r="D1178" s="3" t="s">
        <v>1</v>
      </c>
      <c r="E1178" s="3" t="s">
        <v>2346</v>
      </c>
      <c r="F1178" s="1">
        <v>16.260000000000002</v>
      </c>
      <c r="G1178" s="4">
        <v>70</v>
      </c>
      <c r="H1178" s="1">
        <v>2.08</v>
      </c>
      <c r="I1178" s="24">
        <f t="shared" si="18"/>
        <v>12.879998687207939</v>
      </c>
      <c r="J1178" s="24" t="str">
        <f>VLOOKUP(I1178,MAT_IND!C$6:D$12,2,TRUE)</f>
        <v>Algo Frío</v>
      </c>
      <c r="K1178" s="11">
        <v>8</v>
      </c>
      <c r="L1178" s="11" t="s">
        <v>5992</v>
      </c>
      <c r="M1178" s="11">
        <v>3</v>
      </c>
      <c r="N1178" s="11">
        <v>-74.139264109999999</v>
      </c>
      <c r="O1178" s="12">
        <v>4.6382244259999998</v>
      </c>
    </row>
    <row r="1179" spans="1:15" x14ac:dyDescent="0.25">
      <c r="A1179" s="10">
        <v>1178</v>
      </c>
      <c r="B1179" s="3" t="s">
        <v>2347</v>
      </c>
      <c r="C1179" s="3" t="s">
        <v>1986</v>
      </c>
      <c r="D1179" s="3" t="s">
        <v>1</v>
      </c>
      <c r="E1179" s="3" t="s">
        <v>2348</v>
      </c>
      <c r="F1179" s="1">
        <v>16.260000000000002</v>
      </c>
      <c r="G1179" s="4">
        <v>70</v>
      </c>
      <c r="H1179" s="1">
        <v>2.08</v>
      </c>
      <c r="I1179" s="24">
        <f t="shared" si="18"/>
        <v>12.879998687207939</v>
      </c>
      <c r="J1179" s="24" t="str">
        <f>VLOOKUP(I1179,MAT_IND!C$6:D$12,2,TRUE)</f>
        <v>Algo Frío</v>
      </c>
      <c r="K1179" s="11">
        <v>8</v>
      </c>
      <c r="L1179" s="11" t="s">
        <v>5992</v>
      </c>
      <c r="M1179" s="11">
        <v>3</v>
      </c>
      <c r="N1179" s="11">
        <v>-74.141212409999994</v>
      </c>
      <c r="O1179" s="12">
        <v>4.6376068869999996</v>
      </c>
    </row>
    <row r="1180" spans="1:15" x14ac:dyDescent="0.25">
      <c r="A1180" s="10">
        <v>1179</v>
      </c>
      <c r="B1180" s="3" t="s">
        <v>2349</v>
      </c>
      <c r="C1180" s="3" t="s">
        <v>1986</v>
      </c>
      <c r="D1180" s="3" t="s">
        <v>1</v>
      </c>
      <c r="E1180" s="3" t="s">
        <v>2350</v>
      </c>
      <c r="F1180" s="1">
        <v>16.260000000000002</v>
      </c>
      <c r="G1180" s="4">
        <v>70</v>
      </c>
      <c r="H1180" s="1">
        <v>2.08</v>
      </c>
      <c r="I1180" s="24">
        <f t="shared" si="18"/>
        <v>12.879998687207939</v>
      </c>
      <c r="J1180" s="24" t="str">
        <f>VLOOKUP(I1180,MAT_IND!C$6:D$12,2,TRUE)</f>
        <v>Algo Frío</v>
      </c>
      <c r="K1180" s="11">
        <v>8</v>
      </c>
      <c r="L1180" s="11" t="s">
        <v>5992</v>
      </c>
      <c r="M1180" s="11">
        <v>2</v>
      </c>
      <c r="N1180" s="11">
        <v>-74.136989229999998</v>
      </c>
      <c r="O1180" s="12">
        <v>4.657318944</v>
      </c>
    </row>
    <row r="1181" spans="1:15" x14ac:dyDescent="0.25">
      <c r="A1181" s="10">
        <v>1180</v>
      </c>
      <c r="B1181" s="3" t="s">
        <v>2351</v>
      </c>
      <c r="C1181" s="3" t="s">
        <v>1986</v>
      </c>
      <c r="D1181" s="3" t="s">
        <v>1</v>
      </c>
      <c r="E1181" s="3" t="s">
        <v>2290</v>
      </c>
      <c r="F1181" s="1">
        <v>16.260000000000002</v>
      </c>
      <c r="G1181" s="4">
        <v>70</v>
      </c>
      <c r="H1181" s="1">
        <v>2.08</v>
      </c>
      <c r="I1181" s="24">
        <f t="shared" si="18"/>
        <v>12.879998687207939</v>
      </c>
      <c r="J1181" s="24" t="str">
        <f>VLOOKUP(I1181,MAT_IND!C$6:D$12,2,TRUE)</f>
        <v>Algo Frío</v>
      </c>
      <c r="K1181" s="11">
        <v>8</v>
      </c>
      <c r="L1181" s="11" t="s">
        <v>5992</v>
      </c>
      <c r="M1181" s="11">
        <v>3</v>
      </c>
      <c r="N1181" s="11">
        <v>-74.132614410000002</v>
      </c>
      <c r="O1181" s="12">
        <v>4.6469616040000004</v>
      </c>
    </row>
    <row r="1182" spans="1:15" x14ac:dyDescent="0.25">
      <c r="A1182" s="10">
        <v>1181</v>
      </c>
      <c r="B1182" s="3" t="s">
        <v>2352</v>
      </c>
      <c r="C1182" s="3" t="s">
        <v>1986</v>
      </c>
      <c r="D1182" s="3" t="s">
        <v>1</v>
      </c>
      <c r="E1182" s="3" t="s">
        <v>2353</v>
      </c>
      <c r="F1182" s="1">
        <v>16.260000000000002</v>
      </c>
      <c r="G1182" s="4">
        <v>60</v>
      </c>
      <c r="H1182" s="1">
        <v>2.08</v>
      </c>
      <c r="I1182" s="24">
        <f t="shared" si="18"/>
        <v>11.802498687207938</v>
      </c>
      <c r="J1182" s="24" t="str">
        <f>VLOOKUP(I1182,MAT_IND!C$6:D$12,2,TRUE)</f>
        <v>Algo Frío</v>
      </c>
      <c r="K1182" s="11">
        <v>8</v>
      </c>
      <c r="L1182" s="11" t="s">
        <v>5992</v>
      </c>
      <c r="M1182" s="11">
        <v>2</v>
      </c>
      <c r="N1182" s="11">
        <v>-74.141218699999996</v>
      </c>
      <c r="O1182" s="12">
        <v>4.6509979770000003</v>
      </c>
    </row>
    <row r="1183" spans="1:15" x14ac:dyDescent="0.25">
      <c r="A1183" s="10">
        <v>1182</v>
      </c>
      <c r="B1183" s="3" t="s">
        <v>2354</v>
      </c>
      <c r="C1183" s="3" t="s">
        <v>1986</v>
      </c>
      <c r="D1183" s="3" t="s">
        <v>1</v>
      </c>
      <c r="E1183" s="3" t="s">
        <v>2355</v>
      </c>
      <c r="F1183" s="1">
        <v>16.260000000000002</v>
      </c>
      <c r="G1183" s="4">
        <v>70</v>
      </c>
      <c r="H1183" s="1">
        <v>2.08</v>
      </c>
      <c r="I1183" s="24">
        <f t="shared" si="18"/>
        <v>12.879998687207939</v>
      </c>
      <c r="J1183" s="24" t="str">
        <f>VLOOKUP(I1183,MAT_IND!C$6:D$12,2,TRUE)</f>
        <v>Algo Frío</v>
      </c>
      <c r="K1183" s="11">
        <v>8</v>
      </c>
      <c r="L1183" s="11" t="s">
        <v>5992</v>
      </c>
      <c r="M1183" s="11">
        <v>3</v>
      </c>
      <c r="N1183" s="11">
        <v>-74.146676409999998</v>
      </c>
      <c r="O1183" s="12">
        <v>4.6392115929999997</v>
      </c>
    </row>
    <row r="1184" spans="1:15" x14ac:dyDescent="0.25">
      <c r="A1184" s="10">
        <v>1183</v>
      </c>
      <c r="B1184" s="3" t="s">
        <v>2356</v>
      </c>
      <c r="C1184" s="3" t="s">
        <v>1986</v>
      </c>
      <c r="D1184" s="3" t="s">
        <v>1</v>
      </c>
      <c r="E1184" s="3" t="s">
        <v>2355</v>
      </c>
      <c r="F1184" s="1">
        <v>16.260000000000002</v>
      </c>
      <c r="G1184" s="4">
        <v>70</v>
      </c>
      <c r="H1184" s="1">
        <v>2.08</v>
      </c>
      <c r="I1184" s="24">
        <f t="shared" si="18"/>
        <v>12.879998687207939</v>
      </c>
      <c r="J1184" s="24" t="str">
        <f>VLOOKUP(I1184,MAT_IND!C$6:D$12,2,TRUE)</f>
        <v>Algo Frío</v>
      </c>
      <c r="K1184" s="11">
        <v>8</v>
      </c>
      <c r="L1184" s="11" t="s">
        <v>5992</v>
      </c>
      <c r="M1184" s="11">
        <v>3</v>
      </c>
      <c r="N1184" s="11">
        <v>-74.147630739999997</v>
      </c>
      <c r="O1184" s="12">
        <v>4.6398245549999997</v>
      </c>
    </row>
    <row r="1185" spans="1:15" x14ac:dyDescent="0.25">
      <c r="A1185" s="10">
        <v>1184</v>
      </c>
      <c r="B1185" s="3" t="s">
        <v>2357</v>
      </c>
      <c r="C1185" s="3" t="s">
        <v>1986</v>
      </c>
      <c r="D1185" s="3" t="s">
        <v>1</v>
      </c>
      <c r="E1185" s="3" t="s">
        <v>2358</v>
      </c>
      <c r="F1185" s="1">
        <v>16.260000000000002</v>
      </c>
      <c r="G1185" s="4">
        <v>70</v>
      </c>
      <c r="H1185" s="1">
        <v>2.08</v>
      </c>
      <c r="I1185" s="24">
        <f t="shared" si="18"/>
        <v>12.879998687207939</v>
      </c>
      <c r="J1185" s="24" t="str">
        <f>VLOOKUP(I1185,MAT_IND!C$6:D$12,2,TRUE)</f>
        <v>Algo Frío</v>
      </c>
      <c r="K1185" s="11">
        <v>8</v>
      </c>
      <c r="L1185" s="11" t="s">
        <v>5992</v>
      </c>
      <c r="M1185" s="11">
        <v>3</v>
      </c>
      <c r="N1185" s="11">
        <v>-74.139938090000001</v>
      </c>
      <c r="O1185" s="12">
        <v>4.6338603699999998</v>
      </c>
    </row>
    <row r="1186" spans="1:15" x14ac:dyDescent="0.25">
      <c r="A1186" s="10">
        <v>1185</v>
      </c>
      <c r="B1186" s="3" t="s">
        <v>2359</v>
      </c>
      <c r="C1186" s="3" t="s">
        <v>1986</v>
      </c>
      <c r="D1186" s="3" t="s">
        <v>1</v>
      </c>
      <c r="E1186" s="3" t="s">
        <v>2360</v>
      </c>
      <c r="F1186" s="1">
        <v>16.260000000000002</v>
      </c>
      <c r="G1186" s="4">
        <v>70</v>
      </c>
      <c r="H1186" s="1">
        <v>2.08</v>
      </c>
      <c r="I1186" s="24">
        <f t="shared" si="18"/>
        <v>12.879998687207939</v>
      </c>
      <c r="J1186" s="24" t="str">
        <f>VLOOKUP(I1186,MAT_IND!C$6:D$12,2,TRUE)</f>
        <v>Algo Frío</v>
      </c>
      <c r="K1186" s="11">
        <v>8</v>
      </c>
      <c r="L1186" s="11" t="s">
        <v>5992</v>
      </c>
      <c r="M1186" s="11">
        <v>3</v>
      </c>
      <c r="N1186" s="11">
        <v>-74.151555569999999</v>
      </c>
      <c r="O1186" s="12">
        <v>4.6420002150000004</v>
      </c>
    </row>
    <row r="1187" spans="1:15" x14ac:dyDescent="0.25">
      <c r="A1187" s="10">
        <v>1186</v>
      </c>
      <c r="B1187" s="3" t="s">
        <v>2361</v>
      </c>
      <c r="C1187" s="3" t="s">
        <v>1986</v>
      </c>
      <c r="D1187" s="3" t="s">
        <v>1</v>
      </c>
      <c r="E1187" s="3" t="s">
        <v>2360</v>
      </c>
      <c r="F1187" s="1">
        <v>16.260000000000002</v>
      </c>
      <c r="G1187" s="4">
        <v>70</v>
      </c>
      <c r="H1187" s="1">
        <v>2.08</v>
      </c>
      <c r="I1187" s="24">
        <f t="shared" si="18"/>
        <v>12.879998687207939</v>
      </c>
      <c r="J1187" s="24" t="str">
        <f>VLOOKUP(I1187,MAT_IND!C$6:D$12,2,TRUE)</f>
        <v>Algo Frío</v>
      </c>
      <c r="K1187" s="11">
        <v>8</v>
      </c>
      <c r="L1187" s="11" t="s">
        <v>5992</v>
      </c>
      <c r="M1187" s="11">
        <v>3</v>
      </c>
      <c r="N1187" s="11">
        <v>-74.154302790000003</v>
      </c>
      <c r="O1187" s="12">
        <v>4.6401834710000003</v>
      </c>
    </row>
    <row r="1188" spans="1:15" x14ac:dyDescent="0.25">
      <c r="A1188" s="10">
        <v>1187</v>
      </c>
      <c r="B1188" s="3" t="s">
        <v>2362</v>
      </c>
      <c r="C1188" s="3" t="s">
        <v>1986</v>
      </c>
      <c r="D1188" s="3" t="s">
        <v>1</v>
      </c>
      <c r="E1188" s="3" t="s">
        <v>2363</v>
      </c>
      <c r="F1188" s="1">
        <v>16.260000000000002</v>
      </c>
      <c r="G1188" s="4">
        <v>70</v>
      </c>
      <c r="H1188" s="1">
        <v>2.08</v>
      </c>
      <c r="I1188" s="24">
        <f t="shared" si="18"/>
        <v>12.879998687207939</v>
      </c>
      <c r="J1188" s="24" t="str">
        <f>VLOOKUP(I1188,MAT_IND!C$6:D$12,2,TRUE)</f>
        <v>Algo Frío</v>
      </c>
      <c r="K1188" s="11">
        <v>8</v>
      </c>
      <c r="L1188" s="11" t="s">
        <v>5992</v>
      </c>
      <c r="M1188" s="11">
        <v>3</v>
      </c>
      <c r="N1188" s="11">
        <v>-74.131299920000004</v>
      </c>
      <c r="O1188" s="12">
        <v>4.6470983649999997</v>
      </c>
    </row>
    <row r="1189" spans="1:15" x14ac:dyDescent="0.25">
      <c r="A1189" s="10">
        <v>1188</v>
      </c>
      <c r="B1189" s="3" t="s">
        <v>2364</v>
      </c>
      <c r="C1189" s="3" t="s">
        <v>1986</v>
      </c>
      <c r="D1189" s="3" t="s">
        <v>1</v>
      </c>
      <c r="E1189" s="3" t="s">
        <v>2365</v>
      </c>
      <c r="F1189" s="1">
        <v>16.260000000000002</v>
      </c>
      <c r="G1189" s="4">
        <v>70</v>
      </c>
      <c r="H1189" s="1">
        <v>2.08</v>
      </c>
      <c r="I1189" s="24">
        <f t="shared" si="18"/>
        <v>12.879998687207939</v>
      </c>
      <c r="J1189" s="24" t="str">
        <f>VLOOKUP(I1189,MAT_IND!C$6:D$12,2,TRUE)</f>
        <v>Algo Frío</v>
      </c>
      <c r="K1189" s="11">
        <v>8</v>
      </c>
      <c r="L1189" s="11" t="s">
        <v>5992</v>
      </c>
      <c r="M1189" s="11">
        <v>2</v>
      </c>
      <c r="N1189" s="11">
        <v>-74.136765780000005</v>
      </c>
      <c r="O1189" s="12">
        <v>4.6527938410000003</v>
      </c>
    </row>
    <row r="1190" spans="1:15" x14ac:dyDescent="0.25">
      <c r="A1190" s="10">
        <v>1189</v>
      </c>
      <c r="B1190" s="3" t="s">
        <v>2366</v>
      </c>
      <c r="C1190" s="3" t="s">
        <v>1986</v>
      </c>
      <c r="D1190" s="3" t="s">
        <v>1</v>
      </c>
      <c r="E1190" s="3" t="s">
        <v>2360</v>
      </c>
      <c r="F1190" s="1">
        <v>16.260000000000002</v>
      </c>
      <c r="G1190" s="4">
        <v>70</v>
      </c>
      <c r="H1190" s="1">
        <v>2.08</v>
      </c>
      <c r="I1190" s="24">
        <f t="shared" si="18"/>
        <v>12.879998687207939</v>
      </c>
      <c r="J1190" s="24" t="str">
        <f>VLOOKUP(I1190,MAT_IND!C$6:D$12,2,TRUE)</f>
        <v>Algo Frío</v>
      </c>
      <c r="K1190" s="11">
        <v>8</v>
      </c>
      <c r="L1190" s="11" t="s">
        <v>5992</v>
      </c>
      <c r="M1190" s="11">
        <v>3</v>
      </c>
      <c r="N1190" s="11">
        <v>-74.153711950000002</v>
      </c>
      <c r="O1190" s="12">
        <v>4.6381525449999996</v>
      </c>
    </row>
    <row r="1191" spans="1:15" x14ac:dyDescent="0.25">
      <c r="A1191" s="10">
        <v>1190</v>
      </c>
      <c r="B1191" s="3" t="s">
        <v>2367</v>
      </c>
      <c r="C1191" s="3" t="s">
        <v>1986</v>
      </c>
      <c r="D1191" s="3" t="s">
        <v>1</v>
      </c>
      <c r="E1191" s="3" t="s">
        <v>2360</v>
      </c>
      <c r="F1191" s="1">
        <v>16.260000000000002</v>
      </c>
      <c r="G1191" s="4">
        <v>70</v>
      </c>
      <c r="H1191" s="1">
        <v>2.08</v>
      </c>
      <c r="I1191" s="24">
        <f t="shared" si="18"/>
        <v>12.879998687207939</v>
      </c>
      <c r="J1191" s="24" t="str">
        <f>VLOOKUP(I1191,MAT_IND!C$6:D$12,2,TRUE)</f>
        <v>Algo Frío</v>
      </c>
      <c r="K1191" s="11">
        <v>8</v>
      </c>
      <c r="L1191" s="11" t="s">
        <v>5992</v>
      </c>
      <c r="M1191" s="11">
        <v>3</v>
      </c>
      <c r="N1191" s="11">
        <v>-74.149189370000002</v>
      </c>
      <c r="O1191" s="12">
        <v>4.6376366109999996</v>
      </c>
    </row>
    <row r="1192" spans="1:15" x14ac:dyDescent="0.25">
      <c r="A1192" s="10">
        <v>1191</v>
      </c>
      <c r="B1192" s="3" t="s">
        <v>2368</v>
      </c>
      <c r="C1192" s="3" t="s">
        <v>1986</v>
      </c>
      <c r="D1192" s="3" t="s">
        <v>1</v>
      </c>
      <c r="E1192" s="3" t="s">
        <v>2348</v>
      </c>
      <c r="F1192" s="1">
        <v>16.260000000000002</v>
      </c>
      <c r="G1192" s="4">
        <v>70</v>
      </c>
      <c r="H1192" s="1">
        <v>2.08</v>
      </c>
      <c r="I1192" s="24">
        <f t="shared" si="18"/>
        <v>12.879998687207939</v>
      </c>
      <c r="J1192" s="24" t="str">
        <f>VLOOKUP(I1192,MAT_IND!C$6:D$12,2,TRUE)</f>
        <v>Algo Frío</v>
      </c>
      <c r="K1192" s="11">
        <v>8</v>
      </c>
      <c r="L1192" s="11" t="s">
        <v>5992</v>
      </c>
      <c r="M1192" s="11">
        <v>3</v>
      </c>
      <c r="N1192" s="11">
        <v>-74.142801590000005</v>
      </c>
      <c r="O1192" s="12">
        <v>4.6410149550000002</v>
      </c>
    </row>
    <row r="1193" spans="1:15" x14ac:dyDescent="0.25">
      <c r="A1193" s="10">
        <v>1192</v>
      </c>
      <c r="B1193" s="3" t="s">
        <v>2369</v>
      </c>
      <c r="C1193" s="3" t="s">
        <v>1986</v>
      </c>
      <c r="D1193" s="3" t="s">
        <v>1</v>
      </c>
      <c r="E1193" s="3" t="s">
        <v>2321</v>
      </c>
      <c r="F1193" s="1">
        <v>16.260000000000002</v>
      </c>
      <c r="G1193" s="4">
        <v>70</v>
      </c>
      <c r="H1193" s="1">
        <v>2.08</v>
      </c>
      <c r="I1193" s="24">
        <f t="shared" si="18"/>
        <v>12.879998687207939</v>
      </c>
      <c r="J1193" s="24" t="str">
        <f>VLOOKUP(I1193,MAT_IND!C$6:D$12,2,TRUE)</f>
        <v>Algo Frío</v>
      </c>
      <c r="K1193" s="11">
        <v>8</v>
      </c>
      <c r="L1193" s="11" t="s">
        <v>5992</v>
      </c>
      <c r="M1193" s="11">
        <v>3</v>
      </c>
      <c r="N1193" s="11">
        <v>-74.13866548</v>
      </c>
      <c r="O1193" s="12">
        <v>4.6399739179999999</v>
      </c>
    </row>
    <row r="1194" spans="1:15" x14ac:dyDescent="0.25">
      <c r="A1194" s="10">
        <v>1193</v>
      </c>
      <c r="B1194" s="3" t="s">
        <v>2370</v>
      </c>
      <c r="C1194" s="3" t="s">
        <v>1986</v>
      </c>
      <c r="D1194" s="3" t="s">
        <v>1</v>
      </c>
      <c r="E1194" s="3" t="s">
        <v>2371</v>
      </c>
      <c r="F1194" s="1">
        <v>16.260000000000002</v>
      </c>
      <c r="G1194" s="4">
        <v>70</v>
      </c>
      <c r="H1194" s="1">
        <v>2.08</v>
      </c>
      <c r="I1194" s="24">
        <f t="shared" si="18"/>
        <v>12.879998687207939</v>
      </c>
      <c r="J1194" s="24" t="str">
        <f>VLOOKUP(I1194,MAT_IND!C$6:D$12,2,TRUE)</f>
        <v>Algo Frío</v>
      </c>
      <c r="K1194" s="11">
        <v>8</v>
      </c>
      <c r="L1194" s="11" t="s">
        <v>5992</v>
      </c>
      <c r="M1194" s="11">
        <v>3</v>
      </c>
      <c r="N1194" s="11">
        <v>-74.137532780000001</v>
      </c>
      <c r="O1194" s="12">
        <v>4.6385557669999997</v>
      </c>
    </row>
    <row r="1195" spans="1:15" x14ac:dyDescent="0.25">
      <c r="A1195" s="10">
        <v>1194</v>
      </c>
      <c r="B1195" s="3" t="s">
        <v>2372</v>
      </c>
      <c r="C1195" s="3" t="s">
        <v>1986</v>
      </c>
      <c r="D1195" s="3" t="s">
        <v>1</v>
      </c>
      <c r="E1195" s="3" t="s">
        <v>2373</v>
      </c>
      <c r="F1195" s="1">
        <v>16.260000000000002</v>
      </c>
      <c r="G1195" s="4">
        <v>70</v>
      </c>
      <c r="H1195" s="1">
        <v>2.08</v>
      </c>
      <c r="I1195" s="24">
        <f t="shared" si="18"/>
        <v>12.879998687207939</v>
      </c>
      <c r="J1195" s="24" t="str">
        <f>VLOOKUP(I1195,MAT_IND!C$6:D$12,2,TRUE)</f>
        <v>Algo Frío</v>
      </c>
      <c r="K1195" s="11">
        <v>8</v>
      </c>
      <c r="L1195" s="11" t="s">
        <v>5992</v>
      </c>
      <c r="M1195" s="11">
        <v>3</v>
      </c>
      <c r="N1195" s="11">
        <v>-74.149877570000001</v>
      </c>
      <c r="O1195" s="12">
        <v>4.6354261259999996</v>
      </c>
    </row>
    <row r="1196" spans="1:15" x14ac:dyDescent="0.25">
      <c r="A1196" s="10">
        <v>1195</v>
      </c>
      <c r="B1196" s="3" t="s">
        <v>2374</v>
      </c>
      <c r="C1196" s="3" t="s">
        <v>1986</v>
      </c>
      <c r="D1196" s="3" t="s">
        <v>1</v>
      </c>
      <c r="E1196" s="3" t="s">
        <v>2375</v>
      </c>
      <c r="F1196" s="1">
        <v>16.260000000000002</v>
      </c>
      <c r="G1196" s="4">
        <v>70</v>
      </c>
      <c r="H1196" s="1">
        <v>2.08</v>
      </c>
      <c r="I1196" s="24">
        <f t="shared" si="18"/>
        <v>12.879998687207939</v>
      </c>
      <c r="J1196" s="24" t="str">
        <f>VLOOKUP(I1196,MAT_IND!C$6:D$12,2,TRUE)</f>
        <v>Algo Frío</v>
      </c>
      <c r="K1196" s="11">
        <v>8</v>
      </c>
      <c r="L1196" s="11" t="s">
        <v>5992</v>
      </c>
      <c r="M1196" s="11">
        <v>3</v>
      </c>
      <c r="N1196" s="11">
        <v>-74.143926910000005</v>
      </c>
      <c r="O1196" s="12">
        <v>4.6438754099999997</v>
      </c>
    </row>
    <row r="1197" spans="1:15" x14ac:dyDescent="0.25">
      <c r="A1197" s="10">
        <v>1196</v>
      </c>
      <c r="B1197" s="3" t="s">
        <v>2376</v>
      </c>
      <c r="C1197" s="3" t="s">
        <v>1986</v>
      </c>
      <c r="D1197" s="3" t="s">
        <v>1</v>
      </c>
      <c r="E1197" s="3" t="s">
        <v>2377</v>
      </c>
      <c r="F1197" s="1">
        <v>16.260000000000002</v>
      </c>
      <c r="G1197" s="4">
        <v>70</v>
      </c>
      <c r="H1197" s="1">
        <v>2.08</v>
      </c>
      <c r="I1197" s="24">
        <f t="shared" si="18"/>
        <v>12.879998687207939</v>
      </c>
      <c r="J1197" s="24" t="str">
        <f>VLOOKUP(I1197,MAT_IND!C$6:D$12,2,TRUE)</f>
        <v>Algo Frío</v>
      </c>
      <c r="K1197" s="11">
        <v>8</v>
      </c>
      <c r="L1197" s="11" t="s">
        <v>5992</v>
      </c>
      <c r="M1197" s="11">
        <v>3</v>
      </c>
      <c r="N1197" s="11">
        <v>-74.14668399</v>
      </c>
      <c r="O1197" s="12">
        <v>4.636557099</v>
      </c>
    </row>
    <row r="1198" spans="1:15" x14ac:dyDescent="0.25">
      <c r="A1198" s="10">
        <v>1197</v>
      </c>
      <c r="B1198" s="3" t="s">
        <v>2378</v>
      </c>
      <c r="C1198" s="3" t="s">
        <v>1986</v>
      </c>
      <c r="D1198" s="3" t="s">
        <v>1</v>
      </c>
      <c r="E1198" s="3" t="s">
        <v>2379</v>
      </c>
      <c r="F1198" s="1">
        <v>16.260000000000002</v>
      </c>
      <c r="G1198" s="4">
        <v>70</v>
      </c>
      <c r="H1198" s="1">
        <v>2.08</v>
      </c>
      <c r="I1198" s="24">
        <f t="shared" si="18"/>
        <v>12.879998687207939</v>
      </c>
      <c r="J1198" s="24" t="str">
        <f>VLOOKUP(I1198,MAT_IND!C$6:D$12,2,TRUE)</f>
        <v>Algo Frío</v>
      </c>
      <c r="K1198" s="11">
        <v>8</v>
      </c>
      <c r="L1198" s="11" t="s">
        <v>5992</v>
      </c>
      <c r="M1198" s="11">
        <v>3</v>
      </c>
      <c r="N1198" s="11">
        <v>-74.147434570000001</v>
      </c>
      <c r="O1198" s="12">
        <v>4.6420654389999996</v>
      </c>
    </row>
    <row r="1199" spans="1:15" x14ac:dyDescent="0.25">
      <c r="A1199" s="10">
        <v>1198</v>
      </c>
      <c r="B1199" s="3" t="s">
        <v>2380</v>
      </c>
      <c r="C1199" s="3" t="s">
        <v>1986</v>
      </c>
      <c r="D1199" s="3" t="s">
        <v>1</v>
      </c>
      <c r="E1199" s="3" t="s">
        <v>2379</v>
      </c>
      <c r="F1199" s="1">
        <v>16.260000000000002</v>
      </c>
      <c r="G1199" s="4">
        <v>70</v>
      </c>
      <c r="H1199" s="1">
        <v>2.08</v>
      </c>
      <c r="I1199" s="24">
        <f t="shared" si="18"/>
        <v>12.879998687207939</v>
      </c>
      <c r="J1199" s="24" t="str">
        <f>VLOOKUP(I1199,MAT_IND!C$6:D$12,2,TRUE)</f>
        <v>Algo Frío</v>
      </c>
      <c r="K1199" s="11">
        <v>8</v>
      </c>
      <c r="L1199" s="11" t="s">
        <v>5992</v>
      </c>
      <c r="M1199" s="11">
        <v>3</v>
      </c>
      <c r="N1199" s="11">
        <v>-74.145833010000004</v>
      </c>
      <c r="O1199" s="12">
        <v>4.6420943140000004</v>
      </c>
    </row>
    <row r="1200" spans="1:15" x14ac:dyDescent="0.25">
      <c r="A1200" s="10">
        <v>1199</v>
      </c>
      <c r="B1200" s="3" t="s">
        <v>2381</v>
      </c>
      <c r="C1200" s="3" t="s">
        <v>1986</v>
      </c>
      <c r="D1200" s="3" t="s">
        <v>1</v>
      </c>
      <c r="E1200" s="3" t="s">
        <v>2382</v>
      </c>
      <c r="F1200" s="1">
        <v>16.260000000000002</v>
      </c>
      <c r="G1200" s="4">
        <v>70</v>
      </c>
      <c r="H1200" s="1">
        <v>2.08</v>
      </c>
      <c r="I1200" s="24">
        <f t="shared" si="18"/>
        <v>12.879998687207939</v>
      </c>
      <c r="J1200" s="24" t="str">
        <f>VLOOKUP(I1200,MAT_IND!C$6:D$12,2,TRUE)</f>
        <v>Algo Frío</v>
      </c>
      <c r="K1200" s="11">
        <v>8</v>
      </c>
      <c r="L1200" s="11" t="s">
        <v>5992</v>
      </c>
      <c r="M1200" s="11">
        <v>3</v>
      </c>
      <c r="N1200" s="11">
        <v>-74.150018639999999</v>
      </c>
      <c r="O1200" s="12">
        <v>4.6433085050000003</v>
      </c>
    </row>
    <row r="1201" spans="1:15" x14ac:dyDescent="0.25">
      <c r="A1201" s="10">
        <v>1200</v>
      </c>
      <c r="B1201" s="3" t="s">
        <v>2383</v>
      </c>
      <c r="C1201" s="3" t="s">
        <v>1986</v>
      </c>
      <c r="D1201" s="3" t="s">
        <v>1</v>
      </c>
      <c r="E1201" s="3" t="s">
        <v>2384</v>
      </c>
      <c r="F1201" s="1">
        <v>16.260000000000002</v>
      </c>
      <c r="G1201" s="4">
        <v>70</v>
      </c>
      <c r="H1201" s="1">
        <v>2.08</v>
      </c>
      <c r="I1201" s="24">
        <f t="shared" si="18"/>
        <v>12.879998687207939</v>
      </c>
      <c r="J1201" s="24" t="str">
        <f>VLOOKUP(I1201,MAT_IND!C$6:D$12,2,TRUE)</f>
        <v>Algo Frío</v>
      </c>
      <c r="K1201" s="11">
        <v>8</v>
      </c>
      <c r="L1201" s="11" t="s">
        <v>5992</v>
      </c>
      <c r="M1201" s="11">
        <v>3</v>
      </c>
      <c r="N1201" s="11">
        <v>-74.143359469999993</v>
      </c>
      <c r="O1201" s="12">
        <v>4.6461920819999998</v>
      </c>
    </row>
    <row r="1202" spans="1:15" x14ac:dyDescent="0.25">
      <c r="A1202" s="10">
        <v>1201</v>
      </c>
      <c r="B1202" s="3" t="s">
        <v>2385</v>
      </c>
      <c r="C1202" s="3" t="s">
        <v>1986</v>
      </c>
      <c r="D1202" s="3" t="s">
        <v>1</v>
      </c>
      <c r="E1202" s="3" t="s">
        <v>2386</v>
      </c>
      <c r="F1202" s="1">
        <v>16.260000000000002</v>
      </c>
      <c r="G1202" s="4">
        <v>70</v>
      </c>
      <c r="H1202" s="1">
        <v>2.08</v>
      </c>
      <c r="I1202" s="24">
        <f t="shared" si="18"/>
        <v>12.879998687207939</v>
      </c>
      <c r="J1202" s="24" t="str">
        <f>VLOOKUP(I1202,MAT_IND!C$6:D$12,2,TRUE)</f>
        <v>Algo Frío</v>
      </c>
      <c r="K1202" s="11">
        <v>8</v>
      </c>
      <c r="L1202" s="11" t="s">
        <v>5992</v>
      </c>
      <c r="M1202" s="11">
        <v>3</v>
      </c>
      <c r="N1202" s="11">
        <v>-74.145405330000003</v>
      </c>
      <c r="O1202" s="12">
        <v>4.6468198129999996</v>
      </c>
    </row>
    <row r="1203" spans="1:15" x14ac:dyDescent="0.25">
      <c r="A1203" s="10">
        <v>1202</v>
      </c>
      <c r="B1203" s="3" t="s">
        <v>2387</v>
      </c>
      <c r="C1203" s="3" t="s">
        <v>1986</v>
      </c>
      <c r="D1203" s="3" t="s">
        <v>1</v>
      </c>
      <c r="E1203" s="3" t="s">
        <v>2388</v>
      </c>
      <c r="F1203" s="1">
        <v>16.260000000000002</v>
      </c>
      <c r="G1203" s="4">
        <v>70</v>
      </c>
      <c r="H1203" s="1">
        <v>2.08</v>
      </c>
      <c r="I1203" s="24">
        <f t="shared" si="18"/>
        <v>12.879998687207939</v>
      </c>
      <c r="J1203" s="24" t="str">
        <f>VLOOKUP(I1203,MAT_IND!C$6:D$12,2,TRUE)</f>
        <v>Algo Frío</v>
      </c>
      <c r="K1203" s="11">
        <v>8</v>
      </c>
      <c r="L1203" s="11" t="s">
        <v>5989</v>
      </c>
      <c r="M1203" s="11">
        <v>3</v>
      </c>
      <c r="N1203" s="11">
        <v>-74.152302640000002</v>
      </c>
      <c r="O1203" s="12">
        <v>4.6183712640000003</v>
      </c>
    </row>
    <row r="1204" spans="1:15" x14ac:dyDescent="0.25">
      <c r="A1204" s="10">
        <v>1203</v>
      </c>
      <c r="B1204" s="3" t="s">
        <v>2389</v>
      </c>
      <c r="C1204" s="3" t="s">
        <v>1986</v>
      </c>
      <c r="D1204" s="3" t="s">
        <v>1</v>
      </c>
      <c r="E1204" s="3" t="s">
        <v>2390</v>
      </c>
      <c r="F1204" s="1">
        <v>16.260000000000002</v>
      </c>
      <c r="G1204" s="4">
        <v>70</v>
      </c>
      <c r="H1204" s="1">
        <v>2.08</v>
      </c>
      <c r="I1204" s="24">
        <f t="shared" si="18"/>
        <v>12.879998687207939</v>
      </c>
      <c r="J1204" s="24" t="str">
        <f>VLOOKUP(I1204,MAT_IND!C$6:D$12,2,TRUE)</f>
        <v>Algo Frío</v>
      </c>
      <c r="K1204" s="11">
        <v>8</v>
      </c>
      <c r="L1204" s="11" t="s">
        <v>5989</v>
      </c>
      <c r="M1204" s="11">
        <v>3</v>
      </c>
      <c r="N1204" s="11">
        <v>-74.160432779999994</v>
      </c>
      <c r="O1204" s="12">
        <v>4.6214932129999999</v>
      </c>
    </row>
    <row r="1205" spans="1:15" x14ac:dyDescent="0.25">
      <c r="A1205" s="10">
        <v>1204</v>
      </c>
      <c r="B1205" s="3" t="s">
        <v>2391</v>
      </c>
      <c r="C1205" s="3" t="s">
        <v>1986</v>
      </c>
      <c r="D1205" s="3" t="s">
        <v>1</v>
      </c>
      <c r="E1205" s="3" t="s">
        <v>2390</v>
      </c>
      <c r="F1205" s="1">
        <v>16.260000000000002</v>
      </c>
      <c r="G1205" s="4">
        <v>70</v>
      </c>
      <c r="H1205" s="1">
        <v>2.08</v>
      </c>
      <c r="I1205" s="24">
        <f t="shared" si="18"/>
        <v>12.879998687207939</v>
      </c>
      <c r="J1205" s="24" t="str">
        <f>VLOOKUP(I1205,MAT_IND!C$6:D$12,2,TRUE)</f>
        <v>Algo Frío</v>
      </c>
      <c r="K1205" s="11">
        <v>8</v>
      </c>
      <c r="L1205" s="11" t="s">
        <v>5989</v>
      </c>
      <c r="M1205" s="11">
        <v>3</v>
      </c>
      <c r="N1205" s="11">
        <v>-74.162041579999993</v>
      </c>
      <c r="O1205" s="12">
        <v>4.6207845980000002</v>
      </c>
    </row>
    <row r="1206" spans="1:15" x14ac:dyDescent="0.25">
      <c r="A1206" s="10">
        <v>1205</v>
      </c>
      <c r="B1206" s="3" t="s">
        <v>2392</v>
      </c>
      <c r="C1206" s="3" t="s">
        <v>1986</v>
      </c>
      <c r="D1206" s="3" t="s">
        <v>1</v>
      </c>
      <c r="E1206" s="3" t="s">
        <v>2393</v>
      </c>
      <c r="F1206" s="1">
        <v>16.260000000000002</v>
      </c>
      <c r="G1206" s="4">
        <v>70</v>
      </c>
      <c r="H1206" s="1">
        <v>2.08</v>
      </c>
      <c r="I1206" s="24">
        <f t="shared" si="18"/>
        <v>12.879998687207939</v>
      </c>
      <c r="J1206" s="24" t="str">
        <f>VLOOKUP(I1206,MAT_IND!C$6:D$12,2,TRUE)</f>
        <v>Algo Frío</v>
      </c>
      <c r="K1206" s="11">
        <v>8</v>
      </c>
      <c r="L1206" s="11" t="s">
        <v>5989</v>
      </c>
      <c r="M1206" s="11">
        <v>3</v>
      </c>
      <c r="N1206" s="11">
        <v>-74.156291659999994</v>
      </c>
      <c r="O1206" s="12">
        <v>4.6202633999999998</v>
      </c>
    </row>
    <row r="1207" spans="1:15" x14ac:dyDescent="0.25">
      <c r="A1207" s="10">
        <v>1206</v>
      </c>
      <c r="B1207" s="3" t="s">
        <v>2394</v>
      </c>
      <c r="C1207" s="3" t="s">
        <v>1986</v>
      </c>
      <c r="D1207" s="3" t="s">
        <v>1</v>
      </c>
      <c r="E1207" s="3" t="s">
        <v>2395</v>
      </c>
      <c r="F1207" s="1">
        <v>16.260000000000002</v>
      </c>
      <c r="G1207" s="4">
        <v>70</v>
      </c>
      <c r="H1207" s="1">
        <v>2.08</v>
      </c>
      <c r="I1207" s="24">
        <f t="shared" si="18"/>
        <v>12.879998687207939</v>
      </c>
      <c r="J1207" s="24" t="str">
        <f>VLOOKUP(I1207,MAT_IND!C$6:D$12,2,TRUE)</f>
        <v>Algo Frío</v>
      </c>
      <c r="K1207" s="11">
        <v>8</v>
      </c>
      <c r="L1207" s="11" t="s">
        <v>5989</v>
      </c>
      <c r="M1207" s="11">
        <v>3</v>
      </c>
      <c r="N1207" s="11">
        <v>-74.149962819999999</v>
      </c>
      <c r="O1207" s="12">
        <v>4.6249348020000003</v>
      </c>
    </row>
    <row r="1208" spans="1:15" x14ac:dyDescent="0.25">
      <c r="A1208" s="10">
        <v>1207</v>
      </c>
      <c r="B1208" s="3" t="s">
        <v>2396</v>
      </c>
      <c r="C1208" s="3" t="s">
        <v>1986</v>
      </c>
      <c r="D1208" s="3" t="s">
        <v>1</v>
      </c>
      <c r="E1208" s="3" t="s">
        <v>2397</v>
      </c>
      <c r="F1208" s="1">
        <v>16.260000000000002</v>
      </c>
      <c r="G1208" s="4">
        <v>70</v>
      </c>
      <c r="H1208" s="1">
        <v>2.08</v>
      </c>
      <c r="I1208" s="24">
        <f t="shared" si="18"/>
        <v>12.879998687207939</v>
      </c>
      <c r="J1208" s="24" t="str">
        <f>VLOOKUP(I1208,MAT_IND!C$6:D$12,2,TRUE)</f>
        <v>Algo Frío</v>
      </c>
      <c r="K1208" s="11">
        <v>8</v>
      </c>
      <c r="L1208" s="11" t="s">
        <v>5989</v>
      </c>
      <c r="M1208" s="11">
        <v>3</v>
      </c>
      <c r="N1208" s="11">
        <v>-74.157387749999998</v>
      </c>
      <c r="O1208" s="12">
        <v>4.6224211970000004</v>
      </c>
    </row>
    <row r="1209" spans="1:15" x14ac:dyDescent="0.25">
      <c r="A1209" s="10">
        <v>1208</v>
      </c>
      <c r="B1209" s="3" t="s">
        <v>2398</v>
      </c>
      <c r="C1209" s="3" t="s">
        <v>1986</v>
      </c>
      <c r="D1209" s="3" t="s">
        <v>1</v>
      </c>
      <c r="E1209" s="3" t="s">
        <v>2399</v>
      </c>
      <c r="F1209" s="1">
        <v>16.260000000000002</v>
      </c>
      <c r="G1209" s="4">
        <v>70</v>
      </c>
      <c r="H1209" s="1">
        <v>2.08</v>
      </c>
      <c r="I1209" s="24">
        <f t="shared" si="18"/>
        <v>12.879998687207939</v>
      </c>
      <c r="J1209" s="24" t="str">
        <f>VLOOKUP(I1209,MAT_IND!C$6:D$12,2,TRUE)</f>
        <v>Algo Frío</v>
      </c>
      <c r="K1209" s="11">
        <v>8</v>
      </c>
      <c r="L1209" s="11" t="s">
        <v>5989</v>
      </c>
      <c r="M1209" s="11">
        <v>3</v>
      </c>
      <c r="N1209" s="11">
        <v>-74.158694120000007</v>
      </c>
      <c r="O1209" s="12">
        <v>4.6198059000000002</v>
      </c>
    </row>
    <row r="1210" spans="1:15" x14ac:dyDescent="0.25">
      <c r="A1210" s="10">
        <v>1209</v>
      </c>
      <c r="B1210" s="3" t="s">
        <v>2400</v>
      </c>
      <c r="C1210" s="3" t="s">
        <v>1986</v>
      </c>
      <c r="D1210" s="3" t="s">
        <v>1</v>
      </c>
      <c r="E1210" s="3" t="s">
        <v>2401</v>
      </c>
      <c r="F1210" s="1">
        <v>16.260000000000002</v>
      </c>
      <c r="G1210" s="4">
        <v>70</v>
      </c>
      <c r="H1210" s="1">
        <v>2.08</v>
      </c>
      <c r="I1210" s="24">
        <f t="shared" si="18"/>
        <v>12.879998687207939</v>
      </c>
      <c r="J1210" s="24" t="str">
        <f>VLOOKUP(I1210,MAT_IND!C$6:D$12,2,TRUE)</f>
        <v>Algo Frío</v>
      </c>
      <c r="K1210" s="11">
        <v>8</v>
      </c>
      <c r="L1210" s="11" t="s">
        <v>5989</v>
      </c>
      <c r="M1210" s="11">
        <v>3</v>
      </c>
      <c r="N1210" s="11">
        <v>-74.157616219999994</v>
      </c>
      <c r="O1210" s="12">
        <v>4.6180457930000003</v>
      </c>
    </row>
    <row r="1211" spans="1:15" x14ac:dyDescent="0.25">
      <c r="A1211" s="10">
        <v>1210</v>
      </c>
      <c r="B1211" s="3" t="s">
        <v>2402</v>
      </c>
      <c r="C1211" s="3" t="s">
        <v>1986</v>
      </c>
      <c r="D1211" s="3" t="s">
        <v>1</v>
      </c>
      <c r="E1211" s="3" t="s">
        <v>2403</v>
      </c>
      <c r="F1211" s="1">
        <v>16.260000000000002</v>
      </c>
      <c r="G1211" s="4">
        <v>70</v>
      </c>
      <c r="H1211" s="1">
        <v>2.08</v>
      </c>
      <c r="I1211" s="24">
        <f t="shared" si="18"/>
        <v>12.879998687207939</v>
      </c>
      <c r="J1211" s="24" t="str">
        <f>VLOOKUP(I1211,MAT_IND!C$6:D$12,2,TRUE)</f>
        <v>Algo Frío</v>
      </c>
      <c r="K1211" s="11">
        <v>8</v>
      </c>
      <c r="L1211" s="11" t="s">
        <v>5989</v>
      </c>
      <c r="M1211" s="11">
        <v>3</v>
      </c>
      <c r="N1211" s="11">
        <v>-74.146854430000005</v>
      </c>
      <c r="O1211" s="12">
        <v>4.6235126199999996</v>
      </c>
    </row>
    <row r="1212" spans="1:15" x14ac:dyDescent="0.25">
      <c r="A1212" s="10">
        <v>1211</v>
      </c>
      <c r="B1212" s="3" t="s">
        <v>2404</v>
      </c>
      <c r="C1212" s="3" t="s">
        <v>1986</v>
      </c>
      <c r="D1212" s="3" t="s">
        <v>1</v>
      </c>
      <c r="E1212" s="3" t="s">
        <v>2405</v>
      </c>
      <c r="F1212" s="1">
        <v>16.260000000000002</v>
      </c>
      <c r="G1212" s="4">
        <v>70</v>
      </c>
      <c r="H1212" s="1">
        <v>2.08</v>
      </c>
      <c r="I1212" s="24">
        <f t="shared" si="18"/>
        <v>12.879998687207939</v>
      </c>
      <c r="J1212" s="24" t="str">
        <f>VLOOKUP(I1212,MAT_IND!C$6:D$12,2,TRUE)</f>
        <v>Algo Frío</v>
      </c>
      <c r="K1212" s="11">
        <v>8</v>
      </c>
      <c r="L1212" s="11" t="s">
        <v>5989</v>
      </c>
      <c r="M1212" s="11">
        <v>3</v>
      </c>
      <c r="N1212" s="11">
        <v>-74.147278380000003</v>
      </c>
      <c r="O1212" s="12">
        <v>4.626828862</v>
      </c>
    </row>
    <row r="1213" spans="1:15" x14ac:dyDescent="0.25">
      <c r="A1213" s="10">
        <v>1212</v>
      </c>
      <c r="B1213" s="3" t="s">
        <v>2406</v>
      </c>
      <c r="C1213" s="3" t="s">
        <v>1986</v>
      </c>
      <c r="D1213" s="3" t="s">
        <v>1</v>
      </c>
      <c r="E1213" s="3" t="s">
        <v>2407</v>
      </c>
      <c r="F1213" s="1">
        <v>16.260000000000002</v>
      </c>
      <c r="G1213" s="4">
        <v>70</v>
      </c>
      <c r="H1213" s="1">
        <v>2.08</v>
      </c>
      <c r="I1213" s="24">
        <f t="shared" si="18"/>
        <v>12.879998687207939</v>
      </c>
      <c r="J1213" s="24" t="str">
        <f>VLOOKUP(I1213,MAT_IND!C$6:D$12,2,TRUE)</f>
        <v>Algo Frío</v>
      </c>
      <c r="K1213" s="11">
        <v>8</v>
      </c>
      <c r="L1213" s="11" t="s">
        <v>5989</v>
      </c>
      <c r="M1213" s="11">
        <v>3</v>
      </c>
      <c r="N1213" s="11">
        <v>-74.143456819999997</v>
      </c>
      <c r="O1213" s="12">
        <v>4.6197785189999996</v>
      </c>
    </row>
    <row r="1214" spans="1:15" x14ac:dyDescent="0.25">
      <c r="A1214" s="10">
        <v>1213</v>
      </c>
      <c r="B1214" s="3" t="s">
        <v>2408</v>
      </c>
      <c r="C1214" s="3" t="s">
        <v>1986</v>
      </c>
      <c r="D1214" s="3" t="s">
        <v>1</v>
      </c>
      <c r="E1214" s="3" t="s">
        <v>2409</v>
      </c>
      <c r="F1214" s="1">
        <v>16.260000000000002</v>
      </c>
      <c r="G1214" s="4">
        <v>70</v>
      </c>
      <c r="H1214" s="1">
        <v>2.08</v>
      </c>
      <c r="I1214" s="24">
        <f t="shared" si="18"/>
        <v>12.879998687207939</v>
      </c>
      <c r="J1214" s="24" t="str">
        <f>VLOOKUP(I1214,MAT_IND!C$6:D$12,2,TRUE)</f>
        <v>Algo Frío</v>
      </c>
      <c r="K1214" s="11">
        <v>8</v>
      </c>
      <c r="L1214" s="11" t="s">
        <v>5988</v>
      </c>
      <c r="M1214" s="11">
        <v>3</v>
      </c>
      <c r="N1214" s="11">
        <v>-74.164410779999997</v>
      </c>
      <c r="O1214" s="12">
        <v>4.6157729339999998</v>
      </c>
    </row>
    <row r="1215" spans="1:15" x14ac:dyDescent="0.25">
      <c r="A1215" s="10">
        <v>1214</v>
      </c>
      <c r="B1215" s="3" t="s">
        <v>2410</v>
      </c>
      <c r="C1215" s="3" t="s">
        <v>1986</v>
      </c>
      <c r="D1215" s="3" t="s">
        <v>1</v>
      </c>
      <c r="E1215" s="3" t="s">
        <v>2397</v>
      </c>
      <c r="F1215" s="1">
        <v>16.260000000000002</v>
      </c>
      <c r="G1215" s="4">
        <v>70</v>
      </c>
      <c r="H1215" s="1">
        <v>2.08</v>
      </c>
      <c r="I1215" s="24">
        <f t="shared" si="18"/>
        <v>12.879998687207939</v>
      </c>
      <c r="J1215" s="24" t="str">
        <f>VLOOKUP(I1215,MAT_IND!C$6:D$12,2,TRUE)</f>
        <v>Algo Frío</v>
      </c>
      <c r="K1215" s="11">
        <v>8</v>
      </c>
      <c r="L1215" s="11" t="s">
        <v>5989</v>
      </c>
      <c r="M1215" s="11">
        <v>3</v>
      </c>
      <c r="N1215" s="11">
        <v>-74.157683419999998</v>
      </c>
      <c r="O1215" s="12">
        <v>4.6206493489999998</v>
      </c>
    </row>
    <row r="1216" spans="1:15" x14ac:dyDescent="0.25">
      <c r="A1216" s="10">
        <v>1215</v>
      </c>
      <c r="B1216" s="3" t="s">
        <v>2411</v>
      </c>
      <c r="C1216" s="3" t="s">
        <v>1986</v>
      </c>
      <c r="D1216" s="3" t="s">
        <v>1</v>
      </c>
      <c r="E1216" s="3" t="s">
        <v>2393</v>
      </c>
      <c r="F1216" s="1">
        <v>16.260000000000002</v>
      </c>
      <c r="G1216" s="4">
        <v>70</v>
      </c>
      <c r="H1216" s="1">
        <v>2.08</v>
      </c>
      <c r="I1216" s="24">
        <f t="shared" si="18"/>
        <v>12.879998687207939</v>
      </c>
      <c r="J1216" s="24" t="str">
        <f>VLOOKUP(I1216,MAT_IND!C$6:D$12,2,TRUE)</f>
        <v>Algo Frío</v>
      </c>
      <c r="K1216" s="11">
        <v>8</v>
      </c>
      <c r="L1216" s="11" t="s">
        <v>5989</v>
      </c>
      <c r="M1216" s="11">
        <v>3</v>
      </c>
      <c r="N1216" s="11">
        <v>-74.15215662</v>
      </c>
      <c r="O1216" s="12">
        <v>4.6220207020000004</v>
      </c>
    </row>
    <row r="1217" spans="1:15" x14ac:dyDescent="0.25">
      <c r="A1217" s="10">
        <v>1216</v>
      </c>
      <c r="B1217" s="3" t="s">
        <v>2412</v>
      </c>
      <c r="C1217" s="3" t="s">
        <v>1986</v>
      </c>
      <c r="D1217" s="3" t="s">
        <v>1</v>
      </c>
      <c r="E1217" s="3" t="s">
        <v>2390</v>
      </c>
      <c r="F1217" s="1">
        <v>16.260000000000002</v>
      </c>
      <c r="G1217" s="4">
        <v>70</v>
      </c>
      <c r="H1217" s="1">
        <v>2.08</v>
      </c>
      <c r="I1217" s="24">
        <f t="shared" si="18"/>
        <v>12.879998687207939</v>
      </c>
      <c r="J1217" s="24" t="str">
        <f>VLOOKUP(I1217,MAT_IND!C$6:D$12,2,TRUE)</f>
        <v>Algo Frío</v>
      </c>
      <c r="K1217" s="11">
        <v>8</v>
      </c>
      <c r="L1217" s="11" t="s">
        <v>5989</v>
      </c>
      <c r="M1217" s="11">
        <v>3</v>
      </c>
      <c r="N1217" s="11">
        <v>-74.159426409999995</v>
      </c>
      <c r="O1217" s="12">
        <v>4.6223389829999997</v>
      </c>
    </row>
    <row r="1218" spans="1:15" x14ac:dyDescent="0.25">
      <c r="A1218" s="10">
        <v>1217</v>
      </c>
      <c r="B1218" s="3" t="s">
        <v>2413</v>
      </c>
      <c r="C1218" s="3" t="s">
        <v>1986</v>
      </c>
      <c r="D1218" s="3" t="s">
        <v>1</v>
      </c>
      <c r="E1218" s="3" t="s">
        <v>2390</v>
      </c>
      <c r="F1218" s="1">
        <v>16.260000000000002</v>
      </c>
      <c r="G1218" s="4">
        <v>70</v>
      </c>
      <c r="H1218" s="1">
        <v>2.08</v>
      </c>
      <c r="I1218" s="24">
        <f t="shared" si="18"/>
        <v>12.879998687207939</v>
      </c>
      <c r="J1218" s="24" t="str">
        <f>VLOOKUP(I1218,MAT_IND!C$6:D$12,2,TRUE)</f>
        <v>Algo Frío</v>
      </c>
      <c r="K1218" s="11">
        <v>8</v>
      </c>
      <c r="L1218" s="11" t="s">
        <v>5989</v>
      </c>
      <c r="M1218" s="11">
        <v>3</v>
      </c>
      <c r="N1218" s="11">
        <v>-74.159779150000006</v>
      </c>
      <c r="O1218" s="12">
        <v>4.6233462080000001</v>
      </c>
    </row>
    <row r="1219" spans="1:15" x14ac:dyDescent="0.25">
      <c r="A1219" s="10">
        <v>1218</v>
      </c>
      <c r="B1219" s="3" t="s">
        <v>2414</v>
      </c>
      <c r="C1219" s="3" t="s">
        <v>1986</v>
      </c>
      <c r="D1219" s="3" t="s">
        <v>1</v>
      </c>
      <c r="E1219" s="3" t="s">
        <v>2390</v>
      </c>
      <c r="F1219" s="1">
        <v>16.260000000000002</v>
      </c>
      <c r="G1219" s="4">
        <v>70</v>
      </c>
      <c r="H1219" s="1">
        <v>2.08</v>
      </c>
      <c r="I1219" s="24">
        <f t="shared" ref="I1219:I1282" si="19">(((33.5-F1219)*(0.05+0.18*SQRT(H1219)+(G1219/160))))</f>
        <v>12.879998687207939</v>
      </c>
      <c r="J1219" s="24" t="str">
        <f>VLOOKUP(I1219,MAT_IND!C$6:D$12,2,TRUE)</f>
        <v>Algo Frío</v>
      </c>
      <c r="K1219" s="11">
        <v>8</v>
      </c>
      <c r="L1219" s="11" t="s">
        <v>5989</v>
      </c>
      <c r="M1219" s="11">
        <v>3</v>
      </c>
      <c r="N1219" s="11">
        <v>-74.16042272</v>
      </c>
      <c r="O1219" s="12">
        <v>4.6239141200000002</v>
      </c>
    </row>
    <row r="1220" spans="1:15" x14ac:dyDescent="0.25">
      <c r="A1220" s="10">
        <v>1219</v>
      </c>
      <c r="B1220" s="3" t="s">
        <v>2415</v>
      </c>
      <c r="C1220" s="3" t="s">
        <v>1986</v>
      </c>
      <c r="D1220" s="3" t="s">
        <v>1</v>
      </c>
      <c r="E1220" s="3" t="s">
        <v>2416</v>
      </c>
      <c r="F1220" s="1">
        <v>16.260000000000002</v>
      </c>
      <c r="G1220" s="4">
        <v>70</v>
      </c>
      <c r="H1220" s="1">
        <v>2.08</v>
      </c>
      <c r="I1220" s="24">
        <f t="shared" si="19"/>
        <v>12.879998687207939</v>
      </c>
      <c r="J1220" s="24" t="str">
        <f>VLOOKUP(I1220,MAT_IND!C$6:D$12,2,TRUE)</f>
        <v>Algo Frío</v>
      </c>
      <c r="K1220" s="11">
        <v>8</v>
      </c>
      <c r="L1220" s="11" t="s">
        <v>5989</v>
      </c>
      <c r="M1220" s="11">
        <v>3</v>
      </c>
      <c r="N1220" s="11">
        <v>-74.151848209999997</v>
      </c>
      <c r="O1220" s="12">
        <v>4.6279468210000001</v>
      </c>
    </row>
    <row r="1221" spans="1:15" x14ac:dyDescent="0.25">
      <c r="A1221" s="10">
        <v>1220</v>
      </c>
      <c r="B1221" s="3" t="s">
        <v>2417</v>
      </c>
      <c r="C1221" s="3" t="s">
        <v>1986</v>
      </c>
      <c r="D1221" s="3" t="s">
        <v>1</v>
      </c>
      <c r="E1221" s="3" t="s">
        <v>2418</v>
      </c>
      <c r="F1221" s="1">
        <v>16.260000000000002</v>
      </c>
      <c r="G1221" s="4">
        <v>70</v>
      </c>
      <c r="H1221" s="1">
        <v>2.08</v>
      </c>
      <c r="I1221" s="24">
        <f t="shared" si="19"/>
        <v>12.879998687207939</v>
      </c>
      <c r="J1221" s="24" t="str">
        <f>VLOOKUP(I1221,MAT_IND!C$6:D$12,2,TRUE)</f>
        <v>Algo Frío</v>
      </c>
      <c r="K1221" s="11">
        <v>8</v>
      </c>
      <c r="L1221" s="11" t="s">
        <v>5989</v>
      </c>
      <c r="M1221" s="11">
        <v>3</v>
      </c>
      <c r="N1221" s="11">
        <v>-74.15787048</v>
      </c>
      <c r="O1221" s="12">
        <v>4.6240453649999997</v>
      </c>
    </row>
    <row r="1222" spans="1:15" x14ac:dyDescent="0.25">
      <c r="A1222" s="10">
        <v>1221</v>
      </c>
      <c r="B1222" s="3" t="s">
        <v>2419</v>
      </c>
      <c r="C1222" s="3" t="s">
        <v>1986</v>
      </c>
      <c r="D1222" s="3" t="s">
        <v>1</v>
      </c>
      <c r="E1222" s="3" t="s">
        <v>2420</v>
      </c>
      <c r="F1222" s="1">
        <v>16.260000000000002</v>
      </c>
      <c r="G1222" s="4">
        <v>70</v>
      </c>
      <c r="H1222" s="1">
        <v>2.08</v>
      </c>
      <c r="I1222" s="24">
        <f t="shared" si="19"/>
        <v>12.879998687207939</v>
      </c>
      <c r="J1222" s="24" t="str">
        <f>VLOOKUP(I1222,MAT_IND!C$6:D$12,2,TRUE)</f>
        <v>Algo Frío</v>
      </c>
      <c r="K1222" s="11">
        <v>8</v>
      </c>
      <c r="L1222" s="11" t="s">
        <v>5989</v>
      </c>
      <c r="M1222" s="11">
        <v>3</v>
      </c>
      <c r="N1222" s="11">
        <v>-74.145373910000004</v>
      </c>
      <c r="O1222" s="12">
        <v>4.6255763840000004</v>
      </c>
    </row>
    <row r="1223" spans="1:15" x14ac:dyDescent="0.25">
      <c r="A1223" s="10">
        <v>1222</v>
      </c>
      <c r="B1223" s="3" t="s">
        <v>2421</v>
      </c>
      <c r="C1223" s="3" t="s">
        <v>1986</v>
      </c>
      <c r="D1223" s="3" t="s">
        <v>1</v>
      </c>
      <c r="E1223" s="3" t="s">
        <v>2401</v>
      </c>
      <c r="F1223" s="1">
        <v>16.260000000000002</v>
      </c>
      <c r="G1223" s="4">
        <v>70</v>
      </c>
      <c r="H1223" s="1">
        <v>2.08</v>
      </c>
      <c r="I1223" s="24">
        <f t="shared" si="19"/>
        <v>12.879998687207939</v>
      </c>
      <c r="J1223" s="24" t="str">
        <f>VLOOKUP(I1223,MAT_IND!C$6:D$12,2,TRUE)</f>
        <v>Algo Frío</v>
      </c>
      <c r="K1223" s="11">
        <v>8</v>
      </c>
      <c r="L1223" s="11" t="s">
        <v>5989</v>
      </c>
      <c r="M1223" s="11">
        <v>3</v>
      </c>
      <c r="N1223" s="11">
        <v>-74.158318510000001</v>
      </c>
      <c r="O1223" s="12">
        <v>4.6167156189999998</v>
      </c>
    </row>
    <row r="1224" spans="1:15" x14ac:dyDescent="0.25">
      <c r="A1224" s="10">
        <v>1223</v>
      </c>
      <c r="B1224" s="3" t="s">
        <v>2422</v>
      </c>
      <c r="C1224" s="3" t="s">
        <v>1986</v>
      </c>
      <c r="D1224" s="3" t="s">
        <v>1</v>
      </c>
      <c r="E1224" s="3" t="s">
        <v>2423</v>
      </c>
      <c r="F1224" s="1">
        <v>16.260000000000002</v>
      </c>
      <c r="G1224" s="4">
        <v>70</v>
      </c>
      <c r="H1224" s="1">
        <v>2.08</v>
      </c>
      <c r="I1224" s="24">
        <f t="shared" si="19"/>
        <v>12.879998687207939</v>
      </c>
      <c r="J1224" s="24" t="str">
        <f>VLOOKUP(I1224,MAT_IND!C$6:D$12,2,TRUE)</f>
        <v>Algo Frío</v>
      </c>
      <c r="K1224" s="11">
        <v>8</v>
      </c>
      <c r="L1224" s="11" t="s">
        <v>5989</v>
      </c>
      <c r="M1224" s="11">
        <v>3</v>
      </c>
      <c r="N1224" s="11">
        <v>-74.162547840000002</v>
      </c>
      <c r="O1224" s="12">
        <v>4.6183401310000001</v>
      </c>
    </row>
    <row r="1225" spans="1:15" x14ac:dyDescent="0.25">
      <c r="A1225" s="10">
        <v>1224</v>
      </c>
      <c r="B1225" s="3" t="s">
        <v>2424</v>
      </c>
      <c r="C1225" s="3" t="s">
        <v>1986</v>
      </c>
      <c r="D1225" s="3" t="s">
        <v>1</v>
      </c>
      <c r="E1225" s="3" t="s">
        <v>2388</v>
      </c>
      <c r="F1225" s="1">
        <v>16.260000000000002</v>
      </c>
      <c r="G1225" s="4">
        <v>70</v>
      </c>
      <c r="H1225" s="1">
        <v>2.08</v>
      </c>
      <c r="I1225" s="24">
        <f t="shared" si="19"/>
        <v>12.879998687207939</v>
      </c>
      <c r="J1225" s="24" t="str">
        <f>VLOOKUP(I1225,MAT_IND!C$6:D$12,2,TRUE)</f>
        <v>Algo Frío</v>
      </c>
      <c r="K1225" s="11">
        <v>8</v>
      </c>
      <c r="L1225" s="11" t="s">
        <v>5989</v>
      </c>
      <c r="M1225" s="11">
        <v>3</v>
      </c>
      <c r="N1225" s="11">
        <v>-74.150552910000002</v>
      </c>
      <c r="O1225" s="12">
        <v>4.6182829639999996</v>
      </c>
    </row>
    <row r="1226" spans="1:15" x14ac:dyDescent="0.25">
      <c r="A1226" s="10">
        <v>1225</v>
      </c>
      <c r="B1226" s="3" t="s">
        <v>2425</v>
      </c>
      <c r="C1226" s="3" t="s">
        <v>1986</v>
      </c>
      <c r="D1226" s="3" t="s">
        <v>1</v>
      </c>
      <c r="E1226" s="3" t="s">
        <v>2401</v>
      </c>
      <c r="F1226" s="1">
        <v>16.260000000000002</v>
      </c>
      <c r="G1226" s="4">
        <v>70</v>
      </c>
      <c r="H1226" s="1">
        <v>2.08</v>
      </c>
      <c r="I1226" s="24">
        <f t="shared" si="19"/>
        <v>12.879998687207939</v>
      </c>
      <c r="J1226" s="24" t="str">
        <f>VLOOKUP(I1226,MAT_IND!C$6:D$12,2,TRUE)</f>
        <v>Algo Frío</v>
      </c>
      <c r="K1226" s="11">
        <v>8</v>
      </c>
      <c r="L1226" s="11" t="s">
        <v>5989</v>
      </c>
      <c r="M1226" s="11">
        <v>3</v>
      </c>
      <c r="N1226" s="11">
        <v>-74.159201800000005</v>
      </c>
      <c r="O1226" s="12">
        <v>4.6170052149999998</v>
      </c>
    </row>
    <row r="1227" spans="1:15" x14ac:dyDescent="0.25">
      <c r="A1227" s="10">
        <v>1226</v>
      </c>
      <c r="B1227" s="3" t="s">
        <v>2426</v>
      </c>
      <c r="C1227" s="3" t="s">
        <v>1986</v>
      </c>
      <c r="D1227" s="3" t="s">
        <v>1</v>
      </c>
      <c r="E1227" s="3" t="s">
        <v>2393</v>
      </c>
      <c r="F1227" s="1">
        <v>16.260000000000002</v>
      </c>
      <c r="G1227" s="4">
        <v>70</v>
      </c>
      <c r="H1227" s="1">
        <v>2.08</v>
      </c>
      <c r="I1227" s="24">
        <f t="shared" si="19"/>
        <v>12.879998687207939</v>
      </c>
      <c r="J1227" s="24" t="str">
        <f>VLOOKUP(I1227,MAT_IND!C$6:D$12,2,TRUE)</f>
        <v>Algo Frío</v>
      </c>
      <c r="K1227" s="11">
        <v>8</v>
      </c>
      <c r="L1227" s="11" t="s">
        <v>5989</v>
      </c>
      <c r="M1227" s="11">
        <v>3</v>
      </c>
      <c r="N1227" s="11">
        <v>-74.153933850000001</v>
      </c>
      <c r="O1227" s="12">
        <v>4.6196424049999996</v>
      </c>
    </row>
    <row r="1228" spans="1:15" x14ac:dyDescent="0.25">
      <c r="A1228" s="10">
        <v>1227</v>
      </c>
      <c r="B1228" s="3" t="s">
        <v>2427</v>
      </c>
      <c r="C1228" s="3" t="s">
        <v>1986</v>
      </c>
      <c r="D1228" s="3" t="s">
        <v>1</v>
      </c>
      <c r="E1228" s="3" t="s">
        <v>2388</v>
      </c>
      <c r="F1228" s="1">
        <v>16.260000000000002</v>
      </c>
      <c r="G1228" s="4">
        <v>70</v>
      </c>
      <c r="H1228" s="1">
        <v>2.08</v>
      </c>
      <c r="I1228" s="24">
        <f t="shared" si="19"/>
        <v>12.879998687207939</v>
      </c>
      <c r="J1228" s="24" t="str">
        <f>VLOOKUP(I1228,MAT_IND!C$6:D$12,2,TRUE)</f>
        <v>Algo Frío</v>
      </c>
      <c r="K1228" s="11">
        <v>8</v>
      </c>
      <c r="L1228" s="11" t="s">
        <v>5989</v>
      </c>
      <c r="M1228" s="11">
        <v>3</v>
      </c>
      <c r="N1228" s="11">
        <v>-74.148929210000006</v>
      </c>
      <c r="O1228" s="12">
        <v>4.6205179730000001</v>
      </c>
    </row>
    <row r="1229" spans="1:15" x14ac:dyDescent="0.25">
      <c r="A1229" s="10">
        <v>1228</v>
      </c>
      <c r="B1229" s="3" t="s">
        <v>2428</v>
      </c>
      <c r="C1229" s="3" t="s">
        <v>1986</v>
      </c>
      <c r="D1229" s="3" t="s">
        <v>1</v>
      </c>
      <c r="E1229" s="3" t="s">
        <v>2388</v>
      </c>
      <c r="F1229" s="1">
        <v>16.260000000000002</v>
      </c>
      <c r="G1229" s="4">
        <v>70</v>
      </c>
      <c r="H1229" s="1">
        <v>2.08</v>
      </c>
      <c r="I1229" s="24">
        <f t="shared" si="19"/>
        <v>12.879998687207939</v>
      </c>
      <c r="J1229" s="24" t="str">
        <f>VLOOKUP(I1229,MAT_IND!C$6:D$12,2,TRUE)</f>
        <v>Algo Frío</v>
      </c>
      <c r="K1229" s="11">
        <v>8</v>
      </c>
      <c r="L1229" s="11" t="s">
        <v>5989</v>
      </c>
      <c r="M1229" s="11">
        <v>3</v>
      </c>
      <c r="N1229" s="11">
        <v>-74.149787419999996</v>
      </c>
      <c r="O1229" s="12">
        <v>4.6188455900000003</v>
      </c>
    </row>
    <row r="1230" spans="1:15" x14ac:dyDescent="0.25">
      <c r="A1230" s="10">
        <v>1229</v>
      </c>
      <c r="B1230" s="3" t="s">
        <v>2429</v>
      </c>
      <c r="C1230" s="3" t="s">
        <v>1986</v>
      </c>
      <c r="D1230" s="3" t="s">
        <v>1</v>
      </c>
      <c r="E1230" s="3" t="s">
        <v>2423</v>
      </c>
      <c r="F1230" s="1">
        <v>16.260000000000002</v>
      </c>
      <c r="G1230" s="4">
        <v>70</v>
      </c>
      <c r="H1230" s="1">
        <v>2.08</v>
      </c>
      <c r="I1230" s="24">
        <f t="shared" si="19"/>
        <v>12.879998687207939</v>
      </c>
      <c r="J1230" s="24" t="str">
        <f>VLOOKUP(I1230,MAT_IND!C$6:D$12,2,TRUE)</f>
        <v>Algo Frío</v>
      </c>
      <c r="K1230" s="11">
        <v>8</v>
      </c>
      <c r="L1230" s="11" t="s">
        <v>5989</v>
      </c>
      <c r="M1230" s="11">
        <v>3</v>
      </c>
      <c r="N1230" s="11">
        <v>-74.160995439999994</v>
      </c>
      <c r="O1230" s="12">
        <v>4.6183366489999997</v>
      </c>
    </row>
    <row r="1231" spans="1:15" x14ac:dyDescent="0.25">
      <c r="A1231" s="10">
        <v>1230</v>
      </c>
      <c r="B1231" s="3" t="s">
        <v>2430</v>
      </c>
      <c r="C1231" s="3" t="s">
        <v>1986</v>
      </c>
      <c r="D1231" s="3" t="s">
        <v>1</v>
      </c>
      <c r="E1231" s="3" t="s">
        <v>2403</v>
      </c>
      <c r="F1231" s="1">
        <v>16.260000000000002</v>
      </c>
      <c r="G1231" s="4">
        <v>70</v>
      </c>
      <c r="H1231" s="1">
        <v>2.08</v>
      </c>
      <c r="I1231" s="24">
        <f t="shared" si="19"/>
        <v>12.879998687207939</v>
      </c>
      <c r="J1231" s="24" t="str">
        <f>VLOOKUP(I1231,MAT_IND!C$6:D$12,2,TRUE)</f>
        <v>Algo Frío</v>
      </c>
      <c r="K1231" s="11">
        <v>8</v>
      </c>
      <c r="L1231" s="11" t="s">
        <v>5989</v>
      </c>
      <c r="M1231" s="11">
        <v>3</v>
      </c>
      <c r="N1231" s="11">
        <v>-74.148987439999999</v>
      </c>
      <c r="O1231" s="12">
        <v>4.6224908239999998</v>
      </c>
    </row>
    <row r="1232" spans="1:15" x14ac:dyDescent="0.25">
      <c r="A1232" s="10">
        <v>1231</v>
      </c>
      <c r="B1232" s="3" t="s">
        <v>2431</v>
      </c>
      <c r="C1232" s="3" t="s">
        <v>1986</v>
      </c>
      <c r="D1232" s="3" t="s">
        <v>1</v>
      </c>
      <c r="E1232" s="3" t="s">
        <v>2432</v>
      </c>
      <c r="F1232" s="1">
        <v>16.260000000000002</v>
      </c>
      <c r="G1232" s="4">
        <v>70</v>
      </c>
      <c r="H1232" s="1">
        <v>2.08</v>
      </c>
      <c r="I1232" s="24">
        <f t="shared" si="19"/>
        <v>12.879998687207939</v>
      </c>
      <c r="J1232" s="24" t="str">
        <f>VLOOKUP(I1232,MAT_IND!C$6:D$12,2,TRUE)</f>
        <v>Algo Frío</v>
      </c>
      <c r="K1232" s="11">
        <v>8</v>
      </c>
      <c r="L1232" s="11" t="s">
        <v>5989</v>
      </c>
      <c r="M1232" s="11">
        <v>3</v>
      </c>
      <c r="N1232" s="11">
        <v>-74.165475119999996</v>
      </c>
      <c r="O1232" s="12">
        <v>4.620529178</v>
      </c>
    </row>
    <row r="1233" spans="1:15" x14ac:dyDescent="0.25">
      <c r="A1233" s="10">
        <v>1232</v>
      </c>
      <c r="B1233" s="3" t="s">
        <v>2433</v>
      </c>
      <c r="C1233" s="3" t="s">
        <v>1986</v>
      </c>
      <c r="D1233" s="3" t="s">
        <v>1</v>
      </c>
      <c r="E1233" s="3" t="s">
        <v>2420</v>
      </c>
      <c r="F1233" s="1">
        <v>16.260000000000002</v>
      </c>
      <c r="G1233" s="4">
        <v>70</v>
      </c>
      <c r="H1233" s="1">
        <v>2.08</v>
      </c>
      <c r="I1233" s="24">
        <f t="shared" si="19"/>
        <v>12.879998687207939</v>
      </c>
      <c r="J1233" s="24" t="str">
        <f>VLOOKUP(I1233,MAT_IND!C$6:D$12,2,TRUE)</f>
        <v>Algo Frío</v>
      </c>
      <c r="K1233" s="11">
        <v>8</v>
      </c>
      <c r="L1233" s="11" t="s">
        <v>5989</v>
      </c>
      <c r="M1233" s="11">
        <v>3</v>
      </c>
      <c r="N1233" s="11">
        <v>-74.146798689999997</v>
      </c>
      <c r="O1233" s="12">
        <v>4.6257034709999996</v>
      </c>
    </row>
    <row r="1234" spans="1:15" x14ac:dyDescent="0.25">
      <c r="A1234" s="10">
        <v>1233</v>
      </c>
      <c r="B1234" s="3" t="s">
        <v>2434</v>
      </c>
      <c r="C1234" s="3" t="s">
        <v>1986</v>
      </c>
      <c r="D1234" s="3" t="s">
        <v>1</v>
      </c>
      <c r="E1234" s="3" t="s">
        <v>2435</v>
      </c>
      <c r="F1234" s="1">
        <v>16.260000000000002</v>
      </c>
      <c r="G1234" s="4">
        <v>70</v>
      </c>
      <c r="H1234" s="1">
        <v>2.08</v>
      </c>
      <c r="I1234" s="24">
        <f t="shared" si="19"/>
        <v>12.879998687207939</v>
      </c>
      <c r="J1234" s="24" t="str">
        <f>VLOOKUP(I1234,MAT_IND!C$6:D$12,2,TRUE)</f>
        <v>Algo Frío</v>
      </c>
      <c r="K1234" s="11">
        <v>8</v>
      </c>
      <c r="L1234" s="11" t="s">
        <v>5989</v>
      </c>
      <c r="M1234" s="11">
        <v>3</v>
      </c>
      <c r="N1234" s="11">
        <v>-74.148765389999994</v>
      </c>
      <c r="O1234" s="12">
        <v>4.6293879770000004</v>
      </c>
    </row>
    <row r="1235" spans="1:15" x14ac:dyDescent="0.25">
      <c r="A1235" s="10">
        <v>1234</v>
      </c>
      <c r="B1235" s="3" t="s">
        <v>2436</v>
      </c>
      <c r="C1235" s="3" t="s">
        <v>1986</v>
      </c>
      <c r="D1235" s="3" t="s">
        <v>1</v>
      </c>
      <c r="E1235" s="3" t="s">
        <v>2401</v>
      </c>
      <c r="F1235" s="1">
        <v>16.260000000000002</v>
      </c>
      <c r="G1235" s="4">
        <v>70</v>
      </c>
      <c r="H1235" s="1">
        <v>2.08</v>
      </c>
      <c r="I1235" s="24">
        <f t="shared" si="19"/>
        <v>12.879998687207939</v>
      </c>
      <c r="J1235" s="24" t="str">
        <f>VLOOKUP(I1235,MAT_IND!C$6:D$12,2,TRUE)</f>
        <v>Algo Frío</v>
      </c>
      <c r="K1235" s="11">
        <v>8</v>
      </c>
      <c r="L1235" s="11" t="s">
        <v>5989</v>
      </c>
      <c r="M1235" s="11">
        <v>3</v>
      </c>
      <c r="N1235" s="11">
        <v>-74.159396869999995</v>
      </c>
      <c r="O1235" s="12">
        <v>4.6177463740000002</v>
      </c>
    </row>
    <row r="1236" spans="1:15" x14ac:dyDescent="0.25">
      <c r="A1236" s="10">
        <v>1235</v>
      </c>
      <c r="B1236" s="3" t="s">
        <v>2437</v>
      </c>
      <c r="C1236" s="3" t="s">
        <v>1986</v>
      </c>
      <c r="D1236" s="3" t="s">
        <v>1</v>
      </c>
      <c r="E1236" s="3" t="s">
        <v>2438</v>
      </c>
      <c r="F1236" s="1">
        <v>16.260000000000002</v>
      </c>
      <c r="G1236" s="4">
        <v>70</v>
      </c>
      <c r="H1236" s="1">
        <v>2.08</v>
      </c>
      <c r="I1236" s="24">
        <f t="shared" si="19"/>
        <v>12.879998687207939</v>
      </c>
      <c r="J1236" s="24" t="str">
        <f>VLOOKUP(I1236,MAT_IND!C$6:D$12,2,TRUE)</f>
        <v>Algo Frío</v>
      </c>
      <c r="K1236" s="11">
        <v>8</v>
      </c>
      <c r="L1236" s="11" t="s">
        <v>5988</v>
      </c>
      <c r="M1236" s="11">
        <v>3</v>
      </c>
      <c r="N1236" s="11">
        <v>-74.166224979999996</v>
      </c>
      <c r="O1236" s="12">
        <v>4.6188853480000001</v>
      </c>
    </row>
    <row r="1237" spans="1:15" x14ac:dyDescent="0.25">
      <c r="A1237" s="10">
        <v>1236</v>
      </c>
      <c r="B1237" s="3" t="s">
        <v>2439</v>
      </c>
      <c r="C1237" s="3" t="s">
        <v>1986</v>
      </c>
      <c r="D1237" s="3" t="s">
        <v>1</v>
      </c>
      <c r="E1237" s="3" t="s">
        <v>2423</v>
      </c>
      <c r="F1237" s="1">
        <v>16.260000000000002</v>
      </c>
      <c r="G1237" s="4">
        <v>70</v>
      </c>
      <c r="H1237" s="1">
        <v>2.08</v>
      </c>
      <c r="I1237" s="24">
        <f t="shared" si="19"/>
        <v>12.879998687207939</v>
      </c>
      <c r="J1237" s="24" t="str">
        <f>VLOOKUP(I1237,MAT_IND!C$6:D$12,2,TRUE)</f>
        <v>Algo Frío</v>
      </c>
      <c r="K1237" s="11">
        <v>8</v>
      </c>
      <c r="L1237" s="11" t="s">
        <v>5989</v>
      </c>
      <c r="M1237" s="11">
        <v>3</v>
      </c>
      <c r="N1237" s="11">
        <v>-74.162851119999999</v>
      </c>
      <c r="O1237" s="12">
        <v>4.616086793</v>
      </c>
    </row>
    <row r="1238" spans="1:15" x14ac:dyDescent="0.25">
      <c r="A1238" s="10">
        <v>1237</v>
      </c>
      <c r="B1238" s="3" t="s">
        <v>2440</v>
      </c>
      <c r="C1238" s="3" t="s">
        <v>1986</v>
      </c>
      <c r="D1238" s="3" t="s">
        <v>1</v>
      </c>
      <c r="E1238" s="3" t="s">
        <v>2423</v>
      </c>
      <c r="F1238" s="1">
        <v>16.260000000000002</v>
      </c>
      <c r="G1238" s="4">
        <v>70</v>
      </c>
      <c r="H1238" s="1">
        <v>2.08</v>
      </c>
      <c r="I1238" s="24">
        <f t="shared" si="19"/>
        <v>12.879998687207939</v>
      </c>
      <c r="J1238" s="24" t="str">
        <f>VLOOKUP(I1238,MAT_IND!C$6:D$12,2,TRUE)</f>
        <v>Algo Frío</v>
      </c>
      <c r="K1238" s="11">
        <v>8</v>
      </c>
      <c r="L1238" s="11" t="s">
        <v>5989</v>
      </c>
      <c r="M1238" s="11">
        <v>3</v>
      </c>
      <c r="N1238" s="11">
        <v>-74.161719230000003</v>
      </c>
      <c r="O1238" s="12">
        <v>4.6167352130000001</v>
      </c>
    </row>
    <row r="1239" spans="1:15" x14ac:dyDescent="0.25">
      <c r="A1239" s="10">
        <v>1238</v>
      </c>
      <c r="B1239" s="3" t="s">
        <v>2441</v>
      </c>
      <c r="C1239" s="3" t="s">
        <v>1986</v>
      </c>
      <c r="D1239" s="3" t="s">
        <v>1</v>
      </c>
      <c r="E1239" s="3" t="s">
        <v>2442</v>
      </c>
      <c r="F1239" s="1">
        <v>16.260000000000002</v>
      </c>
      <c r="G1239" s="4">
        <v>70</v>
      </c>
      <c r="H1239" s="1">
        <v>2.08</v>
      </c>
      <c r="I1239" s="24">
        <f t="shared" si="19"/>
        <v>12.879998687207939</v>
      </c>
      <c r="J1239" s="24" t="str">
        <f>VLOOKUP(I1239,MAT_IND!C$6:D$12,2,TRUE)</f>
        <v>Algo Frío</v>
      </c>
      <c r="K1239" s="11">
        <v>8</v>
      </c>
      <c r="L1239" s="11" t="s">
        <v>5989</v>
      </c>
      <c r="M1239" s="11">
        <v>3</v>
      </c>
      <c r="N1239" s="11">
        <v>-74.156517789999995</v>
      </c>
      <c r="O1239" s="12">
        <v>4.6210586859999996</v>
      </c>
    </row>
    <row r="1240" spans="1:15" x14ac:dyDescent="0.25">
      <c r="A1240" s="10">
        <v>1239</v>
      </c>
      <c r="B1240" s="3" t="s">
        <v>2443</v>
      </c>
      <c r="C1240" s="3" t="s">
        <v>1986</v>
      </c>
      <c r="D1240" s="3" t="s">
        <v>1</v>
      </c>
      <c r="E1240" s="3" t="s">
        <v>2388</v>
      </c>
      <c r="F1240" s="1">
        <v>16.260000000000002</v>
      </c>
      <c r="G1240" s="4">
        <v>70</v>
      </c>
      <c r="H1240" s="1">
        <v>2.08</v>
      </c>
      <c r="I1240" s="24">
        <f t="shared" si="19"/>
        <v>12.879998687207939</v>
      </c>
      <c r="J1240" s="24" t="str">
        <f>VLOOKUP(I1240,MAT_IND!C$6:D$12,2,TRUE)</f>
        <v>Algo Frío</v>
      </c>
      <c r="K1240" s="11">
        <v>8</v>
      </c>
      <c r="L1240" s="11" t="s">
        <v>5989</v>
      </c>
      <c r="M1240" s="11">
        <v>3</v>
      </c>
      <c r="N1240" s="11">
        <v>-74.152895720000004</v>
      </c>
      <c r="O1240" s="12">
        <v>4.6193286469999997</v>
      </c>
    </row>
    <row r="1241" spans="1:15" x14ac:dyDescent="0.25">
      <c r="A1241" s="10">
        <v>1240</v>
      </c>
      <c r="B1241" s="3" t="s">
        <v>2444</v>
      </c>
      <c r="C1241" s="3" t="s">
        <v>1986</v>
      </c>
      <c r="D1241" s="3" t="s">
        <v>1</v>
      </c>
      <c r="E1241" s="3" t="s">
        <v>2442</v>
      </c>
      <c r="F1241" s="1">
        <v>16.260000000000002</v>
      </c>
      <c r="G1241" s="4">
        <v>70</v>
      </c>
      <c r="H1241" s="1">
        <v>2.08</v>
      </c>
      <c r="I1241" s="24">
        <f t="shared" si="19"/>
        <v>12.879998687207939</v>
      </c>
      <c r="J1241" s="24" t="str">
        <f>VLOOKUP(I1241,MAT_IND!C$6:D$12,2,TRUE)</f>
        <v>Algo Frío</v>
      </c>
      <c r="K1241" s="11">
        <v>8</v>
      </c>
      <c r="L1241" s="11" t="s">
        <v>5989</v>
      </c>
      <c r="M1241" s="11">
        <v>3</v>
      </c>
      <c r="N1241" s="11">
        <v>-74.155873229999997</v>
      </c>
      <c r="O1241" s="12">
        <v>4.6218355320000004</v>
      </c>
    </row>
    <row r="1242" spans="1:15" x14ac:dyDescent="0.25">
      <c r="A1242" s="10">
        <v>1241</v>
      </c>
      <c r="B1242" s="3" t="s">
        <v>2445</v>
      </c>
      <c r="C1242" s="3" t="s">
        <v>1986</v>
      </c>
      <c r="D1242" s="3" t="s">
        <v>1</v>
      </c>
      <c r="E1242" s="3" t="s">
        <v>2446</v>
      </c>
      <c r="F1242" s="1">
        <v>16.260000000000002</v>
      </c>
      <c r="G1242" s="4">
        <v>70</v>
      </c>
      <c r="H1242" s="1">
        <v>2.08</v>
      </c>
      <c r="I1242" s="24">
        <f t="shared" si="19"/>
        <v>12.879998687207939</v>
      </c>
      <c r="J1242" s="24" t="str">
        <f>VLOOKUP(I1242,MAT_IND!C$6:D$12,2,TRUE)</f>
        <v>Algo Frío</v>
      </c>
      <c r="K1242" s="11">
        <v>8</v>
      </c>
      <c r="L1242" s="11" t="s">
        <v>5989</v>
      </c>
      <c r="M1242" s="11">
        <v>3</v>
      </c>
      <c r="N1242" s="11">
        <v>-74.157123609999999</v>
      </c>
      <c r="O1242" s="12">
        <v>4.6205622460000004</v>
      </c>
    </row>
    <row r="1243" spans="1:15" x14ac:dyDescent="0.25">
      <c r="A1243" s="10">
        <v>1242</v>
      </c>
      <c r="B1243" s="3" t="s">
        <v>2447</v>
      </c>
      <c r="C1243" s="3" t="s">
        <v>1986</v>
      </c>
      <c r="D1243" s="3" t="s">
        <v>1</v>
      </c>
      <c r="E1243" s="3" t="s">
        <v>2448</v>
      </c>
      <c r="F1243" s="1">
        <v>16.260000000000002</v>
      </c>
      <c r="G1243" s="4">
        <v>70</v>
      </c>
      <c r="H1243" s="1">
        <v>2.08</v>
      </c>
      <c r="I1243" s="24">
        <f t="shared" si="19"/>
        <v>12.879998687207939</v>
      </c>
      <c r="J1243" s="24" t="str">
        <f>VLOOKUP(I1243,MAT_IND!C$6:D$12,2,TRUE)</f>
        <v>Algo Frío</v>
      </c>
      <c r="K1243" s="11">
        <v>8</v>
      </c>
      <c r="L1243" s="11" t="s">
        <v>5989</v>
      </c>
      <c r="M1243" s="11">
        <v>3</v>
      </c>
      <c r="N1243" s="11">
        <v>-74.151281960000006</v>
      </c>
      <c r="O1243" s="12">
        <v>4.6303878879999996</v>
      </c>
    </row>
    <row r="1244" spans="1:15" x14ac:dyDescent="0.25">
      <c r="A1244" s="10">
        <v>1243</v>
      </c>
      <c r="B1244" s="3" t="s">
        <v>2449</v>
      </c>
      <c r="C1244" s="3" t="s">
        <v>1986</v>
      </c>
      <c r="D1244" s="3" t="s">
        <v>1</v>
      </c>
      <c r="E1244" s="3" t="s">
        <v>2450</v>
      </c>
      <c r="F1244" s="1">
        <v>16.260000000000002</v>
      </c>
      <c r="G1244" s="4">
        <v>70</v>
      </c>
      <c r="H1244" s="1">
        <v>2.08</v>
      </c>
      <c r="I1244" s="24">
        <f t="shared" si="19"/>
        <v>12.879998687207939</v>
      </c>
      <c r="J1244" s="24" t="str">
        <f>VLOOKUP(I1244,MAT_IND!C$6:D$12,2,TRUE)</f>
        <v>Algo Frío</v>
      </c>
      <c r="K1244" s="11">
        <v>8</v>
      </c>
      <c r="L1244" s="11" t="s">
        <v>5988</v>
      </c>
      <c r="M1244" s="11">
        <v>3</v>
      </c>
      <c r="N1244" s="11">
        <v>-74.167407319999995</v>
      </c>
      <c r="O1244" s="12">
        <v>4.6180572069999997</v>
      </c>
    </row>
    <row r="1245" spans="1:15" x14ac:dyDescent="0.25">
      <c r="A1245" s="10">
        <v>1244</v>
      </c>
      <c r="B1245" s="3" t="s">
        <v>2451</v>
      </c>
      <c r="C1245" s="3" t="s">
        <v>1986</v>
      </c>
      <c r="D1245" s="3" t="s">
        <v>1</v>
      </c>
      <c r="E1245" s="3" t="s">
        <v>2401</v>
      </c>
      <c r="F1245" s="1">
        <v>16.260000000000002</v>
      </c>
      <c r="G1245" s="4">
        <v>70</v>
      </c>
      <c r="H1245" s="1">
        <v>2.08</v>
      </c>
      <c r="I1245" s="24">
        <f t="shared" si="19"/>
        <v>12.879998687207939</v>
      </c>
      <c r="J1245" s="24" t="str">
        <f>VLOOKUP(I1245,MAT_IND!C$6:D$12,2,TRUE)</f>
        <v>Algo Frío</v>
      </c>
      <c r="K1245" s="11">
        <v>8</v>
      </c>
      <c r="L1245" s="11" t="s">
        <v>5989</v>
      </c>
      <c r="M1245" s="11">
        <v>3</v>
      </c>
      <c r="N1245" s="11">
        <v>-74.15741989</v>
      </c>
      <c r="O1245" s="12">
        <v>4.6173254369999999</v>
      </c>
    </row>
    <row r="1246" spans="1:15" x14ac:dyDescent="0.25">
      <c r="A1246" s="10">
        <v>1245</v>
      </c>
      <c r="B1246" s="3" t="s">
        <v>2452</v>
      </c>
      <c r="C1246" s="3" t="s">
        <v>1986</v>
      </c>
      <c r="D1246" s="3" t="s">
        <v>1</v>
      </c>
      <c r="E1246" s="3" t="s">
        <v>2453</v>
      </c>
      <c r="F1246" s="1">
        <v>16.260000000000002</v>
      </c>
      <c r="G1246" s="4">
        <v>70</v>
      </c>
      <c r="H1246" s="1">
        <v>2.08</v>
      </c>
      <c r="I1246" s="24">
        <f t="shared" si="19"/>
        <v>12.879998687207939</v>
      </c>
      <c r="J1246" s="24" t="str">
        <f>VLOOKUP(I1246,MAT_IND!C$6:D$12,2,TRUE)</f>
        <v>Algo Frío</v>
      </c>
      <c r="K1246" s="11">
        <v>8</v>
      </c>
      <c r="L1246" s="11" t="s">
        <v>5988</v>
      </c>
      <c r="M1246" s="11">
        <v>3</v>
      </c>
      <c r="N1246" s="11">
        <v>-74.167540430000003</v>
      </c>
      <c r="O1246" s="12">
        <v>4.6153800460000003</v>
      </c>
    </row>
    <row r="1247" spans="1:15" x14ac:dyDescent="0.25">
      <c r="A1247" s="10">
        <v>1246</v>
      </c>
      <c r="B1247" s="3" t="s">
        <v>2454</v>
      </c>
      <c r="C1247" s="3" t="s">
        <v>1986</v>
      </c>
      <c r="D1247" s="3" t="s">
        <v>1</v>
      </c>
      <c r="E1247" s="3" t="s">
        <v>2388</v>
      </c>
      <c r="F1247" s="1">
        <v>16.260000000000002</v>
      </c>
      <c r="G1247" s="4">
        <v>70</v>
      </c>
      <c r="H1247" s="1">
        <v>2.08</v>
      </c>
      <c r="I1247" s="24">
        <f t="shared" si="19"/>
        <v>12.879998687207939</v>
      </c>
      <c r="J1247" s="24" t="str">
        <f>VLOOKUP(I1247,MAT_IND!C$6:D$12,2,TRUE)</f>
        <v>Algo Frío</v>
      </c>
      <c r="K1247" s="11">
        <v>8</v>
      </c>
      <c r="L1247" s="11" t="s">
        <v>5989</v>
      </c>
      <c r="M1247" s="11">
        <v>3</v>
      </c>
      <c r="N1247" s="11">
        <v>-74.150249439999996</v>
      </c>
      <c r="O1247" s="12">
        <v>4.6216287569999999</v>
      </c>
    </row>
    <row r="1248" spans="1:15" x14ac:dyDescent="0.25">
      <c r="A1248" s="10">
        <v>1247</v>
      </c>
      <c r="B1248" s="3" t="s">
        <v>2455</v>
      </c>
      <c r="C1248" s="3" t="s">
        <v>1986</v>
      </c>
      <c r="D1248" s="3" t="s">
        <v>1</v>
      </c>
      <c r="E1248" s="3" t="s">
        <v>2456</v>
      </c>
      <c r="F1248" s="1">
        <v>16.260000000000002</v>
      </c>
      <c r="G1248" s="4">
        <v>70</v>
      </c>
      <c r="H1248" s="1">
        <v>2.08</v>
      </c>
      <c r="I1248" s="24">
        <f t="shared" si="19"/>
        <v>12.879998687207939</v>
      </c>
      <c r="J1248" s="24" t="str">
        <f>VLOOKUP(I1248,MAT_IND!C$6:D$12,2,TRUE)</f>
        <v>Algo Frío</v>
      </c>
      <c r="K1248" s="11">
        <v>8</v>
      </c>
      <c r="L1248" s="11" t="s">
        <v>5988</v>
      </c>
      <c r="M1248" s="11">
        <v>3</v>
      </c>
      <c r="N1248" s="11">
        <v>-74.172154210000002</v>
      </c>
      <c r="O1248" s="12">
        <v>4.613891679</v>
      </c>
    </row>
    <row r="1249" spans="1:15" x14ac:dyDescent="0.25">
      <c r="A1249" s="10">
        <v>1248</v>
      </c>
      <c r="B1249" s="3" t="s">
        <v>2457</v>
      </c>
      <c r="C1249" s="3" t="s">
        <v>1986</v>
      </c>
      <c r="D1249" s="3" t="s">
        <v>1</v>
      </c>
      <c r="E1249" s="3" t="s">
        <v>2458</v>
      </c>
      <c r="F1249" s="1">
        <v>16.260000000000002</v>
      </c>
      <c r="G1249" s="4">
        <v>70</v>
      </c>
      <c r="H1249" s="1">
        <v>2.08</v>
      </c>
      <c r="I1249" s="24">
        <f t="shared" si="19"/>
        <v>12.879998687207939</v>
      </c>
      <c r="J1249" s="24" t="str">
        <f>VLOOKUP(I1249,MAT_IND!C$6:D$12,2,TRUE)</f>
        <v>Algo Frío</v>
      </c>
      <c r="K1249" s="11">
        <v>8</v>
      </c>
      <c r="L1249" s="11" t="s">
        <v>5988</v>
      </c>
      <c r="M1249" s="11">
        <v>3</v>
      </c>
      <c r="N1249" s="11">
        <v>-74.16982342</v>
      </c>
      <c r="O1249" s="12">
        <v>4.6162396479999996</v>
      </c>
    </row>
    <row r="1250" spans="1:15" x14ac:dyDescent="0.25">
      <c r="A1250" s="10">
        <v>1249</v>
      </c>
      <c r="B1250" s="3" t="s">
        <v>2459</v>
      </c>
      <c r="C1250" s="3" t="s">
        <v>1986</v>
      </c>
      <c r="D1250" s="3" t="s">
        <v>1</v>
      </c>
      <c r="E1250" s="3" t="s">
        <v>2460</v>
      </c>
      <c r="F1250" s="1">
        <v>16.260000000000002</v>
      </c>
      <c r="G1250" s="4">
        <v>70</v>
      </c>
      <c r="H1250" s="1">
        <v>2.08</v>
      </c>
      <c r="I1250" s="24">
        <f t="shared" si="19"/>
        <v>12.879998687207939</v>
      </c>
      <c r="J1250" s="24" t="str">
        <f>VLOOKUP(I1250,MAT_IND!C$6:D$12,2,TRUE)</f>
        <v>Algo Frío</v>
      </c>
      <c r="K1250" s="11">
        <v>8</v>
      </c>
      <c r="L1250" s="11" t="s">
        <v>5989</v>
      </c>
      <c r="M1250" s="11">
        <v>3</v>
      </c>
      <c r="N1250" s="11">
        <v>-74.163211410000002</v>
      </c>
      <c r="O1250" s="12">
        <v>4.619172893</v>
      </c>
    </row>
    <row r="1251" spans="1:15" x14ac:dyDescent="0.25">
      <c r="A1251" s="10">
        <v>1250</v>
      </c>
      <c r="B1251" s="3" t="s">
        <v>2461</v>
      </c>
      <c r="C1251" s="3" t="s">
        <v>1986</v>
      </c>
      <c r="D1251" s="3" t="s">
        <v>1</v>
      </c>
      <c r="E1251" s="3" t="s">
        <v>2462</v>
      </c>
      <c r="F1251" s="1">
        <v>16.260000000000002</v>
      </c>
      <c r="G1251" s="4">
        <v>70</v>
      </c>
      <c r="H1251" s="1">
        <v>2.08</v>
      </c>
      <c r="I1251" s="24">
        <f t="shared" si="19"/>
        <v>12.879998687207939</v>
      </c>
      <c r="J1251" s="24" t="str">
        <f>VLOOKUP(I1251,MAT_IND!C$6:D$12,2,TRUE)</f>
        <v>Algo Frío</v>
      </c>
      <c r="K1251" s="11">
        <v>8</v>
      </c>
      <c r="L1251" s="11" t="s">
        <v>5992</v>
      </c>
      <c r="M1251" s="11">
        <v>2</v>
      </c>
      <c r="N1251" s="11">
        <v>-74.157624799999994</v>
      </c>
      <c r="O1251" s="12">
        <v>4.6511526139999999</v>
      </c>
    </row>
    <row r="1252" spans="1:15" x14ac:dyDescent="0.25">
      <c r="A1252" s="10">
        <v>1251</v>
      </c>
      <c r="B1252" s="3" t="s">
        <v>2463</v>
      </c>
      <c r="C1252" s="3" t="s">
        <v>1986</v>
      </c>
      <c r="D1252" s="3" t="s">
        <v>1</v>
      </c>
      <c r="E1252" s="3" t="s">
        <v>2462</v>
      </c>
      <c r="F1252" s="1">
        <v>16.260000000000002</v>
      </c>
      <c r="G1252" s="4">
        <v>70</v>
      </c>
      <c r="H1252" s="1">
        <v>2.08</v>
      </c>
      <c r="I1252" s="24">
        <f t="shared" si="19"/>
        <v>12.879998687207939</v>
      </c>
      <c r="J1252" s="24" t="str">
        <f>VLOOKUP(I1252,MAT_IND!C$6:D$12,2,TRUE)</f>
        <v>Algo Frío</v>
      </c>
      <c r="K1252" s="11">
        <v>8</v>
      </c>
      <c r="L1252" s="11" t="s">
        <v>5992</v>
      </c>
      <c r="M1252" s="11">
        <v>2</v>
      </c>
      <c r="N1252" s="11">
        <v>-74.157019349999999</v>
      </c>
      <c r="O1252" s="12">
        <v>4.6532626419999996</v>
      </c>
    </row>
    <row r="1253" spans="1:15" x14ac:dyDescent="0.25">
      <c r="A1253" s="10">
        <v>1252</v>
      </c>
      <c r="B1253" s="3" t="s">
        <v>2464</v>
      </c>
      <c r="C1253" s="3" t="s">
        <v>1986</v>
      </c>
      <c r="D1253" s="3" t="s">
        <v>1</v>
      </c>
      <c r="E1253" s="3" t="s">
        <v>2465</v>
      </c>
      <c r="F1253" s="1">
        <v>16.260000000000002</v>
      </c>
      <c r="G1253" s="4">
        <v>70</v>
      </c>
      <c r="H1253" s="1">
        <v>2.08</v>
      </c>
      <c r="I1253" s="24">
        <f t="shared" si="19"/>
        <v>12.879998687207939</v>
      </c>
      <c r="J1253" s="24" t="str">
        <f>VLOOKUP(I1253,MAT_IND!C$6:D$12,2,TRUE)</f>
        <v>Algo Frío</v>
      </c>
      <c r="K1253" s="11">
        <v>8</v>
      </c>
      <c r="L1253" s="11" t="s">
        <v>5992</v>
      </c>
      <c r="M1253" s="11">
        <v>2</v>
      </c>
      <c r="N1253" s="11">
        <v>-74.158870870000001</v>
      </c>
      <c r="O1253" s="12">
        <v>4.6495800100000002</v>
      </c>
    </row>
    <row r="1254" spans="1:15" x14ac:dyDescent="0.25">
      <c r="A1254" s="10">
        <v>1253</v>
      </c>
      <c r="B1254" s="3" t="s">
        <v>2466</v>
      </c>
      <c r="C1254" s="3" t="s">
        <v>1986</v>
      </c>
      <c r="D1254" s="3" t="s">
        <v>1</v>
      </c>
      <c r="E1254" s="3" t="s">
        <v>2467</v>
      </c>
      <c r="F1254" s="1">
        <v>16.260000000000002</v>
      </c>
      <c r="G1254" s="4">
        <v>70</v>
      </c>
      <c r="H1254" s="1">
        <v>2.08</v>
      </c>
      <c r="I1254" s="24">
        <f t="shared" si="19"/>
        <v>12.879998687207939</v>
      </c>
      <c r="J1254" s="24" t="str">
        <f>VLOOKUP(I1254,MAT_IND!C$6:D$12,2,TRUE)</f>
        <v>Algo Frío</v>
      </c>
      <c r="K1254" s="11">
        <v>8</v>
      </c>
      <c r="L1254" s="11" t="s">
        <v>5993</v>
      </c>
      <c r="M1254" s="11">
        <v>2</v>
      </c>
      <c r="N1254" s="11">
        <v>-74.170184340000006</v>
      </c>
      <c r="O1254" s="12">
        <v>4.6464830389999996</v>
      </c>
    </row>
    <row r="1255" spans="1:15" x14ac:dyDescent="0.25">
      <c r="A1255" s="10">
        <v>1254</v>
      </c>
      <c r="B1255" s="3" t="s">
        <v>2468</v>
      </c>
      <c r="C1255" s="3" t="s">
        <v>1986</v>
      </c>
      <c r="D1255" s="3" t="s">
        <v>1</v>
      </c>
      <c r="E1255" s="3" t="s">
        <v>2469</v>
      </c>
      <c r="F1255" s="1">
        <v>16.260000000000002</v>
      </c>
      <c r="G1255" s="4">
        <v>70</v>
      </c>
      <c r="H1255" s="1">
        <v>2.08</v>
      </c>
      <c r="I1255" s="24">
        <f t="shared" si="19"/>
        <v>12.879998687207939</v>
      </c>
      <c r="J1255" s="24" t="str">
        <f>VLOOKUP(I1255,MAT_IND!C$6:D$12,2,TRUE)</f>
        <v>Algo Frío</v>
      </c>
      <c r="K1255" s="11">
        <v>8</v>
      </c>
      <c r="L1255" s="11" t="s">
        <v>5993</v>
      </c>
      <c r="M1255" s="11">
        <v>2</v>
      </c>
      <c r="N1255" s="11">
        <v>-74.163885390000004</v>
      </c>
      <c r="O1255" s="12">
        <v>4.6465724469999996</v>
      </c>
    </row>
    <row r="1256" spans="1:15" x14ac:dyDescent="0.25">
      <c r="A1256" s="10">
        <v>1255</v>
      </c>
      <c r="B1256" s="3" t="s">
        <v>2470</v>
      </c>
      <c r="C1256" s="3" t="s">
        <v>1986</v>
      </c>
      <c r="D1256" s="3" t="s">
        <v>1</v>
      </c>
      <c r="E1256" s="3" t="s">
        <v>2471</v>
      </c>
      <c r="F1256" s="1">
        <v>16.260000000000002</v>
      </c>
      <c r="G1256" s="4">
        <v>70</v>
      </c>
      <c r="H1256" s="1">
        <v>2.08</v>
      </c>
      <c r="I1256" s="24">
        <f t="shared" si="19"/>
        <v>12.879998687207939</v>
      </c>
      <c r="J1256" s="24" t="str">
        <f>VLOOKUP(I1256,MAT_IND!C$6:D$12,2,TRUE)</f>
        <v>Algo Frío</v>
      </c>
      <c r="K1256" s="11">
        <v>8</v>
      </c>
      <c r="L1256" s="11" t="s">
        <v>5993</v>
      </c>
      <c r="M1256" s="11">
        <v>2</v>
      </c>
      <c r="N1256" s="11">
        <v>-74.161541200000002</v>
      </c>
      <c r="O1256" s="12">
        <v>4.645281765</v>
      </c>
    </row>
    <row r="1257" spans="1:15" x14ac:dyDescent="0.25">
      <c r="A1257" s="10">
        <v>1256</v>
      </c>
      <c r="B1257" s="3" t="s">
        <v>2472</v>
      </c>
      <c r="C1257" s="3" t="s">
        <v>1986</v>
      </c>
      <c r="D1257" s="3" t="s">
        <v>1</v>
      </c>
      <c r="E1257" s="3" t="s">
        <v>2473</v>
      </c>
      <c r="F1257" s="1">
        <v>16.260000000000002</v>
      </c>
      <c r="G1257" s="4">
        <v>70</v>
      </c>
      <c r="H1257" s="1">
        <v>2.08</v>
      </c>
      <c r="I1257" s="24">
        <f t="shared" si="19"/>
        <v>12.879998687207939</v>
      </c>
      <c r="J1257" s="24" t="str">
        <f>VLOOKUP(I1257,MAT_IND!C$6:D$12,2,TRUE)</f>
        <v>Algo Frío</v>
      </c>
      <c r="K1257" s="11">
        <v>8</v>
      </c>
      <c r="L1257" s="11" t="s">
        <v>5993</v>
      </c>
      <c r="M1257" s="11">
        <v>2</v>
      </c>
      <c r="N1257" s="11">
        <v>-74.16439681</v>
      </c>
      <c r="O1257" s="12">
        <v>4.6481612989999999</v>
      </c>
    </row>
    <row r="1258" spans="1:15" x14ac:dyDescent="0.25">
      <c r="A1258" s="10">
        <v>1257</v>
      </c>
      <c r="B1258" s="3" t="s">
        <v>2474</v>
      </c>
      <c r="C1258" s="3" t="s">
        <v>1986</v>
      </c>
      <c r="D1258" s="3" t="s">
        <v>1</v>
      </c>
      <c r="E1258" s="3" t="s">
        <v>2462</v>
      </c>
      <c r="F1258" s="1">
        <v>16.260000000000002</v>
      </c>
      <c r="G1258" s="4">
        <v>70</v>
      </c>
      <c r="H1258" s="1">
        <v>2.08</v>
      </c>
      <c r="I1258" s="24">
        <f t="shared" si="19"/>
        <v>12.879998687207939</v>
      </c>
      <c r="J1258" s="24" t="str">
        <f>VLOOKUP(I1258,MAT_IND!C$6:D$12,2,TRUE)</f>
        <v>Algo Frío</v>
      </c>
      <c r="K1258" s="11">
        <v>8</v>
      </c>
      <c r="L1258" s="11" t="s">
        <v>5992</v>
      </c>
      <c r="M1258" s="11">
        <v>2</v>
      </c>
      <c r="N1258" s="11">
        <v>-74.155784679999996</v>
      </c>
      <c r="O1258" s="12">
        <v>4.6514460240000002</v>
      </c>
    </row>
    <row r="1259" spans="1:15" x14ac:dyDescent="0.25">
      <c r="A1259" s="10">
        <v>1258</v>
      </c>
      <c r="B1259" s="3" t="s">
        <v>2475</v>
      </c>
      <c r="C1259" s="3" t="s">
        <v>1986</v>
      </c>
      <c r="D1259" s="3" t="s">
        <v>1</v>
      </c>
      <c r="E1259" s="3" t="s">
        <v>2462</v>
      </c>
      <c r="F1259" s="1">
        <v>16.260000000000002</v>
      </c>
      <c r="G1259" s="4">
        <v>70</v>
      </c>
      <c r="H1259" s="1">
        <v>2.08</v>
      </c>
      <c r="I1259" s="24">
        <f t="shared" si="19"/>
        <v>12.879998687207939</v>
      </c>
      <c r="J1259" s="24" t="str">
        <f>VLOOKUP(I1259,MAT_IND!C$6:D$12,2,TRUE)</f>
        <v>Algo Frío</v>
      </c>
      <c r="K1259" s="11">
        <v>8</v>
      </c>
      <c r="L1259" s="11" t="s">
        <v>5992</v>
      </c>
      <c r="M1259" s="11">
        <v>2</v>
      </c>
      <c r="N1259" s="11">
        <v>-74.156770289999997</v>
      </c>
      <c r="O1259" s="12">
        <v>4.6496733319999999</v>
      </c>
    </row>
    <row r="1260" spans="1:15" x14ac:dyDescent="0.25">
      <c r="A1260" s="10">
        <v>1259</v>
      </c>
      <c r="B1260" s="3" t="s">
        <v>2476</v>
      </c>
      <c r="C1260" s="3" t="s">
        <v>1986</v>
      </c>
      <c r="D1260" s="3" t="s">
        <v>1</v>
      </c>
      <c r="E1260" s="3" t="s">
        <v>2462</v>
      </c>
      <c r="F1260" s="1">
        <v>16.260000000000002</v>
      </c>
      <c r="G1260" s="4">
        <v>70</v>
      </c>
      <c r="H1260" s="1">
        <v>2.08</v>
      </c>
      <c r="I1260" s="24">
        <f t="shared" si="19"/>
        <v>12.879998687207939</v>
      </c>
      <c r="J1260" s="24" t="str">
        <f>VLOOKUP(I1260,MAT_IND!C$6:D$12,2,TRUE)</f>
        <v>Algo Frío</v>
      </c>
      <c r="K1260" s="11">
        <v>8</v>
      </c>
      <c r="L1260" s="11" t="s">
        <v>5992</v>
      </c>
      <c r="M1260" s="11">
        <v>2</v>
      </c>
      <c r="N1260" s="11">
        <v>-74.153153939999996</v>
      </c>
      <c r="O1260" s="12">
        <v>4.6497932899999999</v>
      </c>
    </row>
    <row r="1261" spans="1:15" x14ac:dyDescent="0.25">
      <c r="A1261" s="10">
        <v>1260</v>
      </c>
      <c r="B1261" s="3" t="s">
        <v>2477</v>
      </c>
      <c r="C1261" s="3" t="s">
        <v>1986</v>
      </c>
      <c r="D1261" s="3" t="s">
        <v>1</v>
      </c>
      <c r="E1261" s="3" t="s">
        <v>2462</v>
      </c>
      <c r="F1261" s="1">
        <v>16.260000000000002</v>
      </c>
      <c r="G1261" s="4">
        <v>70</v>
      </c>
      <c r="H1261" s="1">
        <v>2.08</v>
      </c>
      <c r="I1261" s="24">
        <f t="shared" si="19"/>
        <v>12.879998687207939</v>
      </c>
      <c r="J1261" s="24" t="str">
        <f>VLOOKUP(I1261,MAT_IND!C$6:D$12,2,TRUE)</f>
        <v>Algo Frío</v>
      </c>
      <c r="K1261" s="11">
        <v>8</v>
      </c>
      <c r="L1261" s="11" t="s">
        <v>5992</v>
      </c>
      <c r="M1261" s="11">
        <v>2</v>
      </c>
      <c r="N1261" s="11">
        <v>-74.152939349999997</v>
      </c>
      <c r="O1261" s="12">
        <v>4.6510289680000003</v>
      </c>
    </row>
    <row r="1262" spans="1:15" x14ac:dyDescent="0.25">
      <c r="A1262" s="10">
        <v>1261</v>
      </c>
      <c r="B1262" s="3" t="s">
        <v>2478</v>
      </c>
      <c r="C1262" s="3" t="s">
        <v>1986</v>
      </c>
      <c r="D1262" s="3" t="s">
        <v>1</v>
      </c>
      <c r="E1262" s="3" t="s">
        <v>2462</v>
      </c>
      <c r="F1262" s="1">
        <v>16.260000000000002</v>
      </c>
      <c r="G1262" s="4">
        <v>70</v>
      </c>
      <c r="H1262" s="1">
        <v>2.08</v>
      </c>
      <c r="I1262" s="24">
        <f t="shared" si="19"/>
        <v>12.879998687207939</v>
      </c>
      <c r="J1262" s="24" t="str">
        <f>VLOOKUP(I1262,MAT_IND!C$6:D$12,2,TRUE)</f>
        <v>Algo Frío</v>
      </c>
      <c r="K1262" s="11">
        <v>8</v>
      </c>
      <c r="L1262" s="11" t="s">
        <v>5992</v>
      </c>
      <c r="M1262" s="11">
        <v>2</v>
      </c>
      <c r="N1262" s="11">
        <v>-74.151494540000002</v>
      </c>
      <c r="O1262" s="12">
        <v>4.6500299619999996</v>
      </c>
    </row>
    <row r="1263" spans="1:15" x14ac:dyDescent="0.25">
      <c r="A1263" s="10">
        <v>1262</v>
      </c>
      <c r="B1263" s="3" t="s">
        <v>2479</v>
      </c>
      <c r="C1263" s="3" t="s">
        <v>1986</v>
      </c>
      <c r="D1263" s="3" t="s">
        <v>1</v>
      </c>
      <c r="E1263" s="3" t="s">
        <v>2480</v>
      </c>
      <c r="F1263" s="1">
        <v>16.260000000000002</v>
      </c>
      <c r="G1263" s="4">
        <v>70</v>
      </c>
      <c r="H1263" s="1">
        <v>2.08</v>
      </c>
      <c r="I1263" s="24">
        <f t="shared" si="19"/>
        <v>12.879998687207939</v>
      </c>
      <c r="J1263" s="24" t="str">
        <f>VLOOKUP(I1263,MAT_IND!C$6:D$12,2,TRUE)</f>
        <v>Algo Frío</v>
      </c>
      <c r="K1263" s="11">
        <v>8</v>
      </c>
      <c r="L1263" s="11" t="s">
        <v>5993</v>
      </c>
      <c r="M1263" s="11">
        <v>2</v>
      </c>
      <c r="N1263" s="11">
        <v>-74.164339510000005</v>
      </c>
      <c r="O1263" s="12">
        <v>4.6486788600000004</v>
      </c>
    </row>
    <row r="1264" spans="1:15" x14ac:dyDescent="0.25">
      <c r="A1264" s="10">
        <v>1263</v>
      </c>
      <c r="B1264" s="3" t="s">
        <v>2481</v>
      </c>
      <c r="C1264" s="3" t="s">
        <v>1986</v>
      </c>
      <c r="D1264" s="3" t="s">
        <v>1</v>
      </c>
      <c r="E1264" s="3" t="s">
        <v>2482</v>
      </c>
      <c r="F1264" s="1">
        <v>16.260000000000002</v>
      </c>
      <c r="G1264" s="4">
        <v>70</v>
      </c>
      <c r="H1264" s="1">
        <v>2.08</v>
      </c>
      <c r="I1264" s="24">
        <f t="shared" si="19"/>
        <v>12.879998687207939</v>
      </c>
      <c r="J1264" s="24" t="str">
        <f>VLOOKUP(I1264,MAT_IND!C$6:D$12,2,TRUE)</f>
        <v>Algo Frío</v>
      </c>
      <c r="K1264" s="11">
        <v>8</v>
      </c>
      <c r="L1264" s="11" t="s">
        <v>5992</v>
      </c>
      <c r="M1264" s="11">
        <v>2</v>
      </c>
      <c r="N1264" s="11">
        <v>-74.157789159999993</v>
      </c>
      <c r="O1264" s="12">
        <v>4.6437431829999998</v>
      </c>
    </row>
    <row r="1265" spans="1:15" x14ac:dyDescent="0.25">
      <c r="A1265" s="10">
        <v>1264</v>
      </c>
      <c r="B1265" s="3" t="s">
        <v>2483</v>
      </c>
      <c r="C1265" s="3" t="s">
        <v>1986</v>
      </c>
      <c r="D1265" s="3" t="s">
        <v>1</v>
      </c>
      <c r="E1265" s="3" t="s">
        <v>2484</v>
      </c>
      <c r="F1265" s="1">
        <v>16.260000000000002</v>
      </c>
      <c r="G1265" s="4">
        <v>70</v>
      </c>
      <c r="H1265" s="1">
        <v>2.08</v>
      </c>
      <c r="I1265" s="24">
        <f t="shared" si="19"/>
        <v>12.879998687207939</v>
      </c>
      <c r="J1265" s="24" t="str">
        <f>VLOOKUP(I1265,MAT_IND!C$6:D$12,2,TRUE)</f>
        <v>Algo Frío</v>
      </c>
      <c r="K1265" s="11">
        <v>8</v>
      </c>
      <c r="L1265" s="11" t="s">
        <v>5993</v>
      </c>
      <c r="M1265" s="11">
        <v>2</v>
      </c>
      <c r="N1265" s="11">
        <v>-74.166281979999994</v>
      </c>
      <c r="O1265" s="12">
        <v>4.642704342</v>
      </c>
    </row>
    <row r="1266" spans="1:15" x14ac:dyDescent="0.25">
      <c r="A1266" s="10">
        <v>1265</v>
      </c>
      <c r="B1266" s="3" t="s">
        <v>2485</v>
      </c>
      <c r="C1266" s="3" t="s">
        <v>1986</v>
      </c>
      <c r="D1266" s="3" t="s">
        <v>1</v>
      </c>
      <c r="E1266" s="3" t="s">
        <v>2484</v>
      </c>
      <c r="F1266" s="1">
        <v>16.260000000000002</v>
      </c>
      <c r="G1266" s="4">
        <v>70</v>
      </c>
      <c r="H1266" s="1">
        <v>2.08</v>
      </c>
      <c r="I1266" s="24">
        <f t="shared" si="19"/>
        <v>12.879998687207939</v>
      </c>
      <c r="J1266" s="24" t="str">
        <f>VLOOKUP(I1266,MAT_IND!C$6:D$12,2,TRUE)</f>
        <v>Algo Frío</v>
      </c>
      <c r="K1266" s="11">
        <v>8</v>
      </c>
      <c r="L1266" s="11" t="s">
        <v>5993</v>
      </c>
      <c r="M1266" s="11">
        <v>2</v>
      </c>
      <c r="N1266" s="11">
        <v>-74.166770869999993</v>
      </c>
      <c r="O1266" s="12">
        <v>4.6422005119999996</v>
      </c>
    </row>
    <row r="1267" spans="1:15" x14ac:dyDescent="0.25">
      <c r="A1267" s="10">
        <v>1266</v>
      </c>
      <c r="B1267" s="3" t="s">
        <v>2486</v>
      </c>
      <c r="C1267" s="3" t="s">
        <v>1986</v>
      </c>
      <c r="D1267" s="3" t="s">
        <v>1</v>
      </c>
      <c r="E1267" s="3" t="s">
        <v>2487</v>
      </c>
      <c r="F1267" s="1">
        <v>16.260000000000002</v>
      </c>
      <c r="G1267" s="4">
        <v>70</v>
      </c>
      <c r="H1267" s="1">
        <v>2.08</v>
      </c>
      <c r="I1267" s="24">
        <f t="shared" si="19"/>
        <v>12.879998687207939</v>
      </c>
      <c r="J1267" s="24" t="str">
        <f>VLOOKUP(I1267,MAT_IND!C$6:D$12,2,TRUE)</f>
        <v>Algo Frío</v>
      </c>
      <c r="K1267" s="11">
        <v>8</v>
      </c>
      <c r="L1267" s="11" t="s">
        <v>5993</v>
      </c>
      <c r="M1267" s="11">
        <v>2</v>
      </c>
      <c r="N1267" s="11">
        <v>-74.173208239999994</v>
      </c>
      <c r="O1267" s="12">
        <v>4.6516781869999999</v>
      </c>
    </row>
    <row r="1268" spans="1:15" x14ac:dyDescent="0.25">
      <c r="A1268" s="10">
        <v>1267</v>
      </c>
      <c r="B1268" s="3" t="s">
        <v>2488</v>
      </c>
      <c r="C1268" s="3" t="s">
        <v>1986</v>
      </c>
      <c r="D1268" s="3" t="s">
        <v>1</v>
      </c>
      <c r="E1268" s="3" t="s">
        <v>2487</v>
      </c>
      <c r="F1268" s="1">
        <v>16.260000000000002</v>
      </c>
      <c r="G1268" s="4">
        <v>70</v>
      </c>
      <c r="H1268" s="1">
        <v>2.08</v>
      </c>
      <c r="I1268" s="24">
        <f t="shared" si="19"/>
        <v>12.879998687207939</v>
      </c>
      <c r="J1268" s="24" t="str">
        <f>VLOOKUP(I1268,MAT_IND!C$6:D$12,2,TRUE)</f>
        <v>Algo Frío</v>
      </c>
      <c r="K1268" s="11">
        <v>8</v>
      </c>
      <c r="L1268" s="11" t="s">
        <v>5993</v>
      </c>
      <c r="M1268" s="11">
        <v>2</v>
      </c>
      <c r="N1268" s="11">
        <v>-74.170879769999999</v>
      </c>
      <c r="O1268" s="12">
        <v>4.6485592029999996</v>
      </c>
    </row>
    <row r="1269" spans="1:15" x14ac:dyDescent="0.25">
      <c r="A1269" s="10">
        <v>1268</v>
      </c>
      <c r="B1269" s="3" t="s">
        <v>2489</v>
      </c>
      <c r="C1269" s="3" t="s">
        <v>1986</v>
      </c>
      <c r="D1269" s="3" t="s">
        <v>1</v>
      </c>
      <c r="E1269" s="3" t="s">
        <v>2490</v>
      </c>
      <c r="F1269" s="1">
        <v>16.260000000000002</v>
      </c>
      <c r="G1269" s="4">
        <v>70</v>
      </c>
      <c r="H1269" s="1">
        <v>2.08</v>
      </c>
      <c r="I1269" s="24">
        <f t="shared" si="19"/>
        <v>12.879998687207939</v>
      </c>
      <c r="J1269" s="24" t="str">
        <f>VLOOKUP(I1269,MAT_IND!C$6:D$12,2,TRUE)</f>
        <v>Algo Frío</v>
      </c>
      <c r="K1269" s="11">
        <v>8</v>
      </c>
      <c r="L1269" s="11" t="s">
        <v>5992</v>
      </c>
      <c r="M1269" s="11">
        <v>2</v>
      </c>
      <c r="N1269" s="11">
        <v>-74.159151859999994</v>
      </c>
      <c r="O1269" s="12">
        <v>4.6453160889999996</v>
      </c>
    </row>
    <row r="1270" spans="1:15" x14ac:dyDescent="0.25">
      <c r="A1270" s="10">
        <v>1269</v>
      </c>
      <c r="B1270" s="3" t="s">
        <v>2491</v>
      </c>
      <c r="C1270" s="3" t="s">
        <v>1986</v>
      </c>
      <c r="D1270" s="3" t="s">
        <v>1</v>
      </c>
      <c r="E1270" s="3" t="s">
        <v>2492</v>
      </c>
      <c r="F1270" s="1">
        <v>16.260000000000002</v>
      </c>
      <c r="G1270" s="4">
        <v>70</v>
      </c>
      <c r="H1270" s="1">
        <v>2.08</v>
      </c>
      <c r="I1270" s="24">
        <f t="shared" si="19"/>
        <v>12.879998687207939</v>
      </c>
      <c r="J1270" s="24" t="str">
        <f>VLOOKUP(I1270,MAT_IND!C$6:D$12,2,TRUE)</f>
        <v>Algo Frío</v>
      </c>
      <c r="K1270" s="11">
        <v>8</v>
      </c>
      <c r="L1270" s="11" t="s">
        <v>5993</v>
      </c>
      <c r="M1270" s="11">
        <v>2</v>
      </c>
      <c r="N1270" s="11">
        <v>-74.168576529999996</v>
      </c>
      <c r="O1270" s="12">
        <v>4.6476763129999998</v>
      </c>
    </row>
    <row r="1271" spans="1:15" x14ac:dyDescent="0.25">
      <c r="A1271" s="10">
        <v>1270</v>
      </c>
      <c r="B1271" s="3" t="s">
        <v>2493</v>
      </c>
      <c r="C1271" s="3" t="s">
        <v>1986</v>
      </c>
      <c r="D1271" s="3" t="s">
        <v>1</v>
      </c>
      <c r="E1271" s="3" t="s">
        <v>2492</v>
      </c>
      <c r="F1271" s="1">
        <v>16.260000000000002</v>
      </c>
      <c r="G1271" s="4">
        <v>70</v>
      </c>
      <c r="H1271" s="1">
        <v>2.08</v>
      </c>
      <c r="I1271" s="24">
        <f t="shared" si="19"/>
        <v>12.879998687207939</v>
      </c>
      <c r="J1271" s="24" t="str">
        <f>VLOOKUP(I1271,MAT_IND!C$6:D$12,2,TRUE)</f>
        <v>Algo Frío</v>
      </c>
      <c r="K1271" s="11">
        <v>8</v>
      </c>
      <c r="L1271" s="11" t="s">
        <v>5993</v>
      </c>
      <c r="M1271" s="11">
        <v>2</v>
      </c>
      <c r="N1271" s="11">
        <v>-74.171065749999997</v>
      </c>
      <c r="O1271" s="12">
        <v>4.6467561220000002</v>
      </c>
    </row>
    <row r="1272" spans="1:15" x14ac:dyDescent="0.25">
      <c r="A1272" s="10">
        <v>1271</v>
      </c>
      <c r="B1272" s="3" t="s">
        <v>2494</v>
      </c>
      <c r="C1272" s="3" t="s">
        <v>1986</v>
      </c>
      <c r="D1272" s="3" t="s">
        <v>1</v>
      </c>
      <c r="E1272" s="3" t="s">
        <v>2495</v>
      </c>
      <c r="F1272" s="1">
        <v>16.260000000000002</v>
      </c>
      <c r="G1272" s="4">
        <v>70</v>
      </c>
      <c r="H1272" s="1">
        <v>2.08</v>
      </c>
      <c r="I1272" s="24">
        <f t="shared" si="19"/>
        <v>12.879998687207939</v>
      </c>
      <c r="J1272" s="24" t="str">
        <f>VLOOKUP(I1272,MAT_IND!C$6:D$12,2,TRUE)</f>
        <v>Algo Frío</v>
      </c>
      <c r="K1272" s="11">
        <v>8</v>
      </c>
      <c r="L1272" s="11" t="s">
        <v>5992</v>
      </c>
      <c r="M1272" s="11">
        <v>3</v>
      </c>
      <c r="N1272" s="11">
        <v>-74.154004299999997</v>
      </c>
      <c r="O1272" s="12">
        <v>4.6552379410000002</v>
      </c>
    </row>
    <row r="1273" spans="1:15" x14ac:dyDescent="0.25">
      <c r="A1273" s="10">
        <v>1272</v>
      </c>
      <c r="B1273" s="3" t="s">
        <v>2496</v>
      </c>
      <c r="C1273" s="3" t="s">
        <v>1986</v>
      </c>
      <c r="D1273" s="3" t="s">
        <v>1</v>
      </c>
      <c r="E1273" s="3" t="s">
        <v>2492</v>
      </c>
      <c r="F1273" s="1">
        <v>16.260000000000002</v>
      </c>
      <c r="G1273" s="4">
        <v>70</v>
      </c>
      <c r="H1273" s="1">
        <v>2.08</v>
      </c>
      <c r="I1273" s="24">
        <f t="shared" si="19"/>
        <v>12.879998687207939</v>
      </c>
      <c r="J1273" s="24" t="str">
        <f>VLOOKUP(I1273,MAT_IND!C$6:D$12,2,TRUE)</f>
        <v>Algo Frío</v>
      </c>
      <c r="K1273" s="11">
        <v>8</v>
      </c>
      <c r="L1273" s="11" t="s">
        <v>5993</v>
      </c>
      <c r="M1273" s="11">
        <v>2</v>
      </c>
      <c r="N1273" s="11">
        <v>-74.16771962</v>
      </c>
      <c r="O1273" s="12">
        <v>4.6459532079999999</v>
      </c>
    </row>
    <row r="1274" spans="1:15" x14ac:dyDescent="0.25">
      <c r="A1274" s="10">
        <v>1273</v>
      </c>
      <c r="B1274" s="3" t="s">
        <v>2497</v>
      </c>
      <c r="C1274" s="3" t="s">
        <v>1986</v>
      </c>
      <c r="D1274" s="3" t="s">
        <v>1</v>
      </c>
      <c r="E1274" s="3" t="s">
        <v>2498</v>
      </c>
      <c r="F1274" s="1">
        <v>16.260000000000002</v>
      </c>
      <c r="G1274" s="4">
        <v>70</v>
      </c>
      <c r="H1274" s="1">
        <v>2.08</v>
      </c>
      <c r="I1274" s="24">
        <f t="shared" si="19"/>
        <v>12.879998687207939</v>
      </c>
      <c r="J1274" s="24" t="str">
        <f>VLOOKUP(I1274,MAT_IND!C$6:D$12,2,TRUE)</f>
        <v>Algo Frío</v>
      </c>
      <c r="K1274" s="11">
        <v>8</v>
      </c>
      <c r="L1274" s="11" t="s">
        <v>5992</v>
      </c>
      <c r="M1274" s="11">
        <v>2</v>
      </c>
      <c r="N1274" s="11">
        <v>-74.162744779999997</v>
      </c>
      <c r="O1274" s="12">
        <v>4.6495357449999997</v>
      </c>
    </row>
    <row r="1275" spans="1:15" x14ac:dyDescent="0.25">
      <c r="A1275" s="10">
        <v>1274</v>
      </c>
      <c r="B1275" s="3" t="s">
        <v>2499</v>
      </c>
      <c r="C1275" s="3" t="s">
        <v>1986</v>
      </c>
      <c r="D1275" s="3" t="s">
        <v>1</v>
      </c>
      <c r="E1275" s="3" t="s">
        <v>2500</v>
      </c>
      <c r="F1275" s="1">
        <v>16.260000000000002</v>
      </c>
      <c r="G1275" s="4">
        <v>70</v>
      </c>
      <c r="H1275" s="1">
        <v>2.08</v>
      </c>
      <c r="I1275" s="24">
        <f t="shared" si="19"/>
        <v>12.879998687207939</v>
      </c>
      <c r="J1275" s="24" t="str">
        <f>VLOOKUP(I1275,MAT_IND!C$6:D$12,2,TRUE)</f>
        <v>Algo Frío</v>
      </c>
      <c r="K1275" s="11">
        <v>8</v>
      </c>
      <c r="L1275" s="11" t="s">
        <v>5993</v>
      </c>
      <c r="M1275" s="11">
        <v>2</v>
      </c>
      <c r="N1275" s="11">
        <v>-74.168916379999999</v>
      </c>
      <c r="O1275" s="12">
        <v>4.6436007689999999</v>
      </c>
    </row>
    <row r="1276" spans="1:15" x14ac:dyDescent="0.25">
      <c r="A1276" s="10">
        <v>1275</v>
      </c>
      <c r="B1276" s="3" t="s">
        <v>2501</v>
      </c>
      <c r="C1276" s="3" t="s">
        <v>1986</v>
      </c>
      <c r="D1276" s="3" t="s">
        <v>1</v>
      </c>
      <c r="E1276" s="3" t="s">
        <v>2462</v>
      </c>
      <c r="F1276" s="1">
        <v>16.260000000000002</v>
      </c>
      <c r="G1276" s="4">
        <v>70</v>
      </c>
      <c r="H1276" s="1">
        <v>2.08</v>
      </c>
      <c r="I1276" s="24">
        <f t="shared" si="19"/>
        <v>12.879998687207939</v>
      </c>
      <c r="J1276" s="24" t="str">
        <f>VLOOKUP(I1276,MAT_IND!C$6:D$12,2,TRUE)</f>
        <v>Algo Frío</v>
      </c>
      <c r="K1276" s="11">
        <v>8</v>
      </c>
      <c r="L1276" s="11" t="s">
        <v>5992</v>
      </c>
      <c r="M1276" s="11">
        <v>2</v>
      </c>
      <c r="N1276" s="11">
        <v>-74.151072350000007</v>
      </c>
      <c r="O1276" s="12">
        <v>4.6522588540000003</v>
      </c>
    </row>
    <row r="1277" spans="1:15" x14ac:dyDescent="0.25">
      <c r="A1277" s="10">
        <v>1276</v>
      </c>
      <c r="B1277" s="3" t="s">
        <v>2502</v>
      </c>
      <c r="C1277" s="3" t="s">
        <v>1986</v>
      </c>
      <c r="D1277" s="3" t="s">
        <v>1</v>
      </c>
      <c r="E1277" s="3" t="s">
        <v>2462</v>
      </c>
      <c r="F1277" s="1">
        <v>16.260000000000002</v>
      </c>
      <c r="G1277" s="4">
        <v>70</v>
      </c>
      <c r="H1277" s="1">
        <v>2.08</v>
      </c>
      <c r="I1277" s="24">
        <f t="shared" si="19"/>
        <v>12.879998687207939</v>
      </c>
      <c r="J1277" s="24" t="str">
        <f>VLOOKUP(I1277,MAT_IND!C$6:D$12,2,TRUE)</f>
        <v>Algo Frío</v>
      </c>
      <c r="K1277" s="11">
        <v>8</v>
      </c>
      <c r="L1277" s="11" t="s">
        <v>5992</v>
      </c>
      <c r="M1277" s="11">
        <v>2</v>
      </c>
      <c r="N1277" s="11">
        <v>-74.149993730000006</v>
      </c>
      <c r="O1277" s="12">
        <v>4.6512867150000003</v>
      </c>
    </row>
    <row r="1278" spans="1:15" x14ac:dyDescent="0.25">
      <c r="A1278" s="10">
        <v>1277</v>
      </c>
      <c r="B1278" s="3" t="s">
        <v>2503</v>
      </c>
      <c r="C1278" s="3" t="s">
        <v>1986</v>
      </c>
      <c r="D1278" s="3" t="s">
        <v>1</v>
      </c>
      <c r="E1278" s="3" t="s">
        <v>2504</v>
      </c>
      <c r="F1278" s="1">
        <v>16.260000000000002</v>
      </c>
      <c r="G1278" s="4">
        <v>70</v>
      </c>
      <c r="H1278" s="1">
        <v>2.08</v>
      </c>
      <c r="I1278" s="24">
        <f t="shared" si="19"/>
        <v>12.879998687207939</v>
      </c>
      <c r="J1278" s="24" t="str">
        <f>VLOOKUP(I1278,MAT_IND!C$6:D$12,2,TRUE)</f>
        <v>Algo Frío</v>
      </c>
      <c r="K1278" s="11">
        <v>8</v>
      </c>
      <c r="L1278" s="11" t="s">
        <v>5992</v>
      </c>
      <c r="M1278" s="11">
        <v>2</v>
      </c>
      <c r="N1278" s="11">
        <v>-74.15403929</v>
      </c>
      <c r="O1278" s="12">
        <v>4.6491205449999997</v>
      </c>
    </row>
    <row r="1279" spans="1:15" x14ac:dyDescent="0.25">
      <c r="A1279" s="10">
        <v>1278</v>
      </c>
      <c r="B1279" s="3" t="s">
        <v>2505</v>
      </c>
      <c r="C1279" s="3" t="s">
        <v>1986</v>
      </c>
      <c r="D1279" s="3" t="s">
        <v>1</v>
      </c>
      <c r="E1279" s="3" t="s">
        <v>2504</v>
      </c>
      <c r="F1279" s="1">
        <v>16.260000000000002</v>
      </c>
      <c r="G1279" s="4">
        <v>70</v>
      </c>
      <c r="H1279" s="1">
        <v>2.08</v>
      </c>
      <c r="I1279" s="24">
        <f t="shared" si="19"/>
        <v>12.879998687207939</v>
      </c>
      <c r="J1279" s="24" t="str">
        <f>VLOOKUP(I1279,MAT_IND!C$6:D$12,2,TRUE)</f>
        <v>Algo Frío</v>
      </c>
      <c r="K1279" s="11">
        <v>8</v>
      </c>
      <c r="L1279" s="11" t="s">
        <v>5992</v>
      </c>
      <c r="M1279" s="11">
        <v>2</v>
      </c>
      <c r="N1279" s="11">
        <v>-74.154941210000004</v>
      </c>
      <c r="O1279" s="12">
        <v>4.6471351959999998</v>
      </c>
    </row>
    <row r="1280" spans="1:15" x14ac:dyDescent="0.25">
      <c r="A1280" s="10">
        <v>1279</v>
      </c>
      <c r="B1280" s="3" t="s">
        <v>2506</v>
      </c>
      <c r="C1280" s="3" t="s">
        <v>1986</v>
      </c>
      <c r="D1280" s="3" t="s">
        <v>1</v>
      </c>
      <c r="E1280" s="3" t="s">
        <v>2465</v>
      </c>
      <c r="F1280" s="1">
        <v>16.260000000000002</v>
      </c>
      <c r="G1280" s="4">
        <v>70</v>
      </c>
      <c r="H1280" s="1">
        <v>2.08</v>
      </c>
      <c r="I1280" s="24">
        <f t="shared" si="19"/>
        <v>12.879998687207939</v>
      </c>
      <c r="J1280" s="24" t="str">
        <f>VLOOKUP(I1280,MAT_IND!C$6:D$12,2,TRUE)</f>
        <v>Algo Frío</v>
      </c>
      <c r="K1280" s="11">
        <v>8</v>
      </c>
      <c r="L1280" s="11" t="s">
        <v>5992</v>
      </c>
      <c r="M1280" s="11">
        <v>2</v>
      </c>
      <c r="N1280" s="11">
        <v>-74.160440159999993</v>
      </c>
      <c r="O1280" s="12">
        <v>4.6517975209999998</v>
      </c>
    </row>
    <row r="1281" spans="1:15" x14ac:dyDescent="0.25">
      <c r="A1281" s="10">
        <v>1280</v>
      </c>
      <c r="B1281" s="3" t="s">
        <v>2507</v>
      </c>
      <c r="C1281" s="3" t="s">
        <v>1986</v>
      </c>
      <c r="D1281" s="3" t="s">
        <v>1</v>
      </c>
      <c r="E1281" s="3" t="s">
        <v>2465</v>
      </c>
      <c r="F1281" s="1">
        <v>16.260000000000002</v>
      </c>
      <c r="G1281" s="4">
        <v>70</v>
      </c>
      <c r="H1281" s="1">
        <v>2.08</v>
      </c>
      <c r="I1281" s="24">
        <f t="shared" si="19"/>
        <v>12.879998687207939</v>
      </c>
      <c r="J1281" s="24" t="str">
        <f>VLOOKUP(I1281,MAT_IND!C$6:D$12,2,TRUE)</f>
        <v>Algo Frío</v>
      </c>
      <c r="K1281" s="11">
        <v>8</v>
      </c>
      <c r="L1281" s="11" t="s">
        <v>5992</v>
      </c>
      <c r="M1281" s="11">
        <v>2</v>
      </c>
      <c r="N1281" s="11">
        <v>-74.159648110000006</v>
      </c>
      <c r="O1281" s="12">
        <v>4.6504301420000003</v>
      </c>
    </row>
    <row r="1282" spans="1:15" x14ac:dyDescent="0.25">
      <c r="A1282" s="10">
        <v>1281</v>
      </c>
      <c r="B1282" s="3" t="s">
        <v>2508</v>
      </c>
      <c r="C1282" s="3" t="s">
        <v>1986</v>
      </c>
      <c r="D1282" s="3" t="s">
        <v>1</v>
      </c>
      <c r="E1282" s="3" t="s">
        <v>2509</v>
      </c>
      <c r="F1282" s="1">
        <v>16.260000000000002</v>
      </c>
      <c r="G1282" s="4">
        <v>70</v>
      </c>
      <c r="H1282" s="1">
        <v>2.08</v>
      </c>
      <c r="I1282" s="24">
        <f t="shared" si="19"/>
        <v>12.879998687207939</v>
      </c>
      <c r="J1282" s="24" t="str">
        <f>VLOOKUP(I1282,MAT_IND!C$6:D$12,2,TRUE)</f>
        <v>Algo Frío</v>
      </c>
      <c r="K1282" s="11">
        <v>8</v>
      </c>
      <c r="L1282" s="11" t="s">
        <v>5993</v>
      </c>
      <c r="M1282" s="11">
        <v>2</v>
      </c>
      <c r="N1282" s="11">
        <v>-74.166459090000004</v>
      </c>
      <c r="O1282" s="12">
        <v>4.6485742300000004</v>
      </c>
    </row>
    <row r="1283" spans="1:15" x14ac:dyDescent="0.25">
      <c r="A1283" s="10">
        <v>1282</v>
      </c>
      <c r="B1283" s="3" t="s">
        <v>2510</v>
      </c>
      <c r="C1283" s="3" t="s">
        <v>1986</v>
      </c>
      <c r="D1283" s="3" t="s">
        <v>1</v>
      </c>
      <c r="E1283" s="3" t="s">
        <v>2511</v>
      </c>
      <c r="F1283" s="1">
        <v>16.260000000000002</v>
      </c>
      <c r="G1283" s="4">
        <v>70</v>
      </c>
      <c r="H1283" s="1">
        <v>2.08</v>
      </c>
      <c r="I1283" s="24">
        <f t="shared" ref="I1283:I1346" si="20">(((33.5-F1283)*(0.05+0.18*SQRT(H1283)+(G1283/160))))</f>
        <v>12.879998687207939</v>
      </c>
      <c r="J1283" s="24" t="str">
        <f>VLOOKUP(I1283,MAT_IND!C$6:D$12,2,TRUE)</f>
        <v>Algo Frío</v>
      </c>
      <c r="K1283" s="11">
        <v>8</v>
      </c>
      <c r="L1283" s="11" t="s">
        <v>5992</v>
      </c>
      <c r="M1283" s="11">
        <v>3</v>
      </c>
      <c r="N1283" s="11">
        <v>-74.155285289999995</v>
      </c>
      <c r="O1283" s="12">
        <v>4.6541282080000004</v>
      </c>
    </row>
    <row r="1284" spans="1:15" x14ac:dyDescent="0.25">
      <c r="A1284" s="10">
        <v>1283</v>
      </c>
      <c r="B1284" s="3" t="s">
        <v>2512</v>
      </c>
      <c r="C1284" s="3" t="s">
        <v>1986</v>
      </c>
      <c r="D1284" s="3" t="s">
        <v>1</v>
      </c>
      <c r="E1284" s="3" t="s">
        <v>2513</v>
      </c>
      <c r="F1284" s="1">
        <v>16.260000000000002</v>
      </c>
      <c r="G1284" s="4">
        <v>70</v>
      </c>
      <c r="H1284" s="1">
        <v>2.08</v>
      </c>
      <c r="I1284" s="24">
        <f t="shared" si="20"/>
        <v>12.879998687207939</v>
      </c>
      <c r="J1284" s="24" t="str">
        <f>VLOOKUP(I1284,MAT_IND!C$6:D$12,2,TRUE)</f>
        <v>Algo Frío</v>
      </c>
      <c r="K1284" s="11">
        <v>8</v>
      </c>
      <c r="L1284" s="11" t="s">
        <v>5992</v>
      </c>
      <c r="M1284" s="11">
        <v>2</v>
      </c>
      <c r="N1284" s="11">
        <v>-74.158299540000002</v>
      </c>
      <c r="O1284" s="12">
        <v>4.6485867509999999</v>
      </c>
    </row>
    <row r="1285" spans="1:15" x14ac:dyDescent="0.25">
      <c r="A1285" s="10">
        <v>1284</v>
      </c>
      <c r="B1285" s="3" t="s">
        <v>2514</v>
      </c>
      <c r="C1285" s="3" t="s">
        <v>1986</v>
      </c>
      <c r="D1285" s="3" t="s">
        <v>1</v>
      </c>
      <c r="E1285" s="3" t="s">
        <v>2513</v>
      </c>
      <c r="F1285" s="1">
        <v>16.260000000000002</v>
      </c>
      <c r="G1285" s="4">
        <v>70</v>
      </c>
      <c r="H1285" s="1">
        <v>2.08</v>
      </c>
      <c r="I1285" s="24">
        <f t="shared" si="20"/>
        <v>12.879998687207939</v>
      </c>
      <c r="J1285" s="24" t="str">
        <f>VLOOKUP(I1285,MAT_IND!C$6:D$12,2,TRUE)</f>
        <v>Algo Frío</v>
      </c>
      <c r="K1285" s="11">
        <v>8</v>
      </c>
      <c r="L1285" s="11" t="s">
        <v>5992</v>
      </c>
      <c r="M1285" s="11">
        <v>2</v>
      </c>
      <c r="N1285" s="11">
        <v>-74.157431040000006</v>
      </c>
      <c r="O1285" s="12">
        <v>4.6473170430000001</v>
      </c>
    </row>
    <row r="1286" spans="1:15" x14ac:dyDescent="0.25">
      <c r="A1286" s="10">
        <v>1285</v>
      </c>
      <c r="B1286" s="3" t="s">
        <v>2515</v>
      </c>
      <c r="C1286" s="3" t="s">
        <v>1986</v>
      </c>
      <c r="D1286" s="3" t="s">
        <v>1</v>
      </c>
      <c r="E1286" s="3" t="s">
        <v>2516</v>
      </c>
      <c r="F1286" s="1">
        <v>16.260000000000002</v>
      </c>
      <c r="G1286" s="4">
        <v>70</v>
      </c>
      <c r="H1286" s="1">
        <v>2.08</v>
      </c>
      <c r="I1286" s="24">
        <f t="shared" si="20"/>
        <v>12.879998687207939</v>
      </c>
      <c r="J1286" s="24" t="str">
        <f>VLOOKUP(I1286,MAT_IND!C$6:D$12,2,TRUE)</f>
        <v>Algo Frío</v>
      </c>
      <c r="K1286" s="11">
        <v>8</v>
      </c>
      <c r="L1286" s="11" t="s">
        <v>5992</v>
      </c>
      <c r="M1286" s="11">
        <v>3</v>
      </c>
      <c r="N1286" s="11">
        <v>-74.153606159999995</v>
      </c>
      <c r="O1286" s="12">
        <v>4.651922645</v>
      </c>
    </row>
    <row r="1287" spans="1:15" x14ac:dyDescent="0.25">
      <c r="A1287" s="10">
        <v>1286</v>
      </c>
      <c r="B1287" s="3" t="s">
        <v>2517</v>
      </c>
      <c r="C1287" s="3" t="s">
        <v>1986</v>
      </c>
      <c r="D1287" s="3" t="s">
        <v>1</v>
      </c>
      <c r="E1287" s="3" t="s">
        <v>2518</v>
      </c>
      <c r="F1287" s="1">
        <v>16.260000000000002</v>
      </c>
      <c r="G1287" s="4">
        <v>70</v>
      </c>
      <c r="H1287" s="1">
        <v>2.08</v>
      </c>
      <c r="I1287" s="24">
        <f t="shared" si="20"/>
        <v>12.879998687207939</v>
      </c>
      <c r="J1287" s="24" t="str">
        <f>VLOOKUP(I1287,MAT_IND!C$6:D$12,2,TRUE)</f>
        <v>Algo Frío</v>
      </c>
      <c r="K1287" s="11">
        <v>8</v>
      </c>
      <c r="L1287" s="11" t="s">
        <v>5992</v>
      </c>
      <c r="M1287" s="11">
        <v>3</v>
      </c>
      <c r="N1287" s="11">
        <v>-74.15487444</v>
      </c>
      <c r="O1287" s="12">
        <v>4.6521298609999997</v>
      </c>
    </row>
    <row r="1288" spans="1:15" x14ac:dyDescent="0.25">
      <c r="A1288" s="10">
        <v>1287</v>
      </c>
      <c r="B1288" s="3" t="s">
        <v>2519</v>
      </c>
      <c r="C1288" s="3" t="s">
        <v>1986</v>
      </c>
      <c r="D1288" s="3" t="s">
        <v>1</v>
      </c>
      <c r="E1288" s="3" t="s">
        <v>2520</v>
      </c>
      <c r="F1288" s="1">
        <v>16.260000000000002</v>
      </c>
      <c r="G1288" s="4">
        <v>70</v>
      </c>
      <c r="H1288" s="1">
        <v>2.08</v>
      </c>
      <c r="I1288" s="24">
        <f t="shared" si="20"/>
        <v>12.879998687207939</v>
      </c>
      <c r="J1288" s="24" t="str">
        <f>VLOOKUP(I1288,MAT_IND!C$6:D$12,2,TRUE)</f>
        <v>Algo Frío</v>
      </c>
      <c r="K1288" s="11">
        <v>8</v>
      </c>
      <c r="L1288" s="11" t="s">
        <v>5992</v>
      </c>
      <c r="M1288" s="11">
        <v>2</v>
      </c>
      <c r="N1288" s="11">
        <v>-74.153211929999998</v>
      </c>
      <c r="O1288" s="12">
        <v>4.6448293429999996</v>
      </c>
    </row>
    <row r="1289" spans="1:15" x14ac:dyDescent="0.25">
      <c r="A1289" s="10">
        <v>1288</v>
      </c>
      <c r="B1289" s="3" t="s">
        <v>2521</v>
      </c>
      <c r="C1289" s="3" t="s">
        <v>1986</v>
      </c>
      <c r="D1289" s="3" t="s">
        <v>1</v>
      </c>
      <c r="E1289" s="3" t="s">
        <v>2522</v>
      </c>
      <c r="F1289" s="1">
        <v>16.260000000000002</v>
      </c>
      <c r="G1289" s="4">
        <v>70</v>
      </c>
      <c r="H1289" s="1">
        <v>2.08</v>
      </c>
      <c r="I1289" s="24">
        <f t="shared" si="20"/>
        <v>12.879998687207939</v>
      </c>
      <c r="J1289" s="24" t="str">
        <f>VLOOKUP(I1289,MAT_IND!C$6:D$12,2,TRUE)</f>
        <v>Algo Frío</v>
      </c>
      <c r="K1289" s="11">
        <v>8</v>
      </c>
      <c r="L1289" s="11" t="s">
        <v>5992</v>
      </c>
      <c r="M1289" s="11">
        <v>2</v>
      </c>
      <c r="N1289" s="11">
        <v>-74.148472409999997</v>
      </c>
      <c r="O1289" s="12">
        <v>4.6496798510000001</v>
      </c>
    </row>
    <row r="1290" spans="1:15" x14ac:dyDescent="0.25">
      <c r="A1290" s="10">
        <v>1289</v>
      </c>
      <c r="B1290" s="3" t="s">
        <v>2523</v>
      </c>
      <c r="C1290" s="3" t="s">
        <v>1986</v>
      </c>
      <c r="D1290" s="3" t="s">
        <v>1</v>
      </c>
      <c r="E1290" s="3" t="s">
        <v>2524</v>
      </c>
      <c r="F1290" s="1">
        <v>16.260000000000002</v>
      </c>
      <c r="G1290" s="4">
        <v>70</v>
      </c>
      <c r="H1290" s="1">
        <v>2.08</v>
      </c>
      <c r="I1290" s="24">
        <f t="shared" si="20"/>
        <v>12.879998687207939</v>
      </c>
      <c r="J1290" s="24" t="str">
        <f>VLOOKUP(I1290,MAT_IND!C$6:D$12,2,TRUE)</f>
        <v>Algo Frío</v>
      </c>
      <c r="K1290" s="11">
        <v>8</v>
      </c>
      <c r="L1290" s="11" t="s">
        <v>5992</v>
      </c>
      <c r="M1290" s="11">
        <v>2</v>
      </c>
      <c r="N1290" s="11">
        <v>-74.15553156</v>
      </c>
      <c r="O1290" s="12">
        <v>4.6452826629999997</v>
      </c>
    </row>
    <row r="1291" spans="1:15" x14ac:dyDescent="0.25">
      <c r="A1291" s="10">
        <v>1290</v>
      </c>
      <c r="B1291" s="3" t="s">
        <v>2525</v>
      </c>
      <c r="C1291" s="3" t="s">
        <v>1986</v>
      </c>
      <c r="D1291" s="3" t="s">
        <v>1</v>
      </c>
      <c r="E1291" s="3" t="s">
        <v>2526</v>
      </c>
      <c r="F1291" s="1">
        <v>16.260000000000002</v>
      </c>
      <c r="G1291" s="4">
        <v>70</v>
      </c>
      <c r="H1291" s="1">
        <v>2.08</v>
      </c>
      <c r="I1291" s="24">
        <f t="shared" si="20"/>
        <v>12.879998687207939</v>
      </c>
      <c r="J1291" s="24" t="str">
        <f>VLOOKUP(I1291,MAT_IND!C$6:D$12,2,TRUE)</f>
        <v>Algo Frío</v>
      </c>
      <c r="K1291" s="11">
        <v>8</v>
      </c>
      <c r="L1291" s="11" t="s">
        <v>5993</v>
      </c>
      <c r="M1291" s="11">
        <v>2</v>
      </c>
      <c r="N1291" s="11">
        <v>-74.166629599999993</v>
      </c>
      <c r="O1291" s="12">
        <v>4.6445096829999999</v>
      </c>
    </row>
    <row r="1292" spans="1:15" x14ac:dyDescent="0.25">
      <c r="A1292" s="10">
        <v>1291</v>
      </c>
      <c r="B1292" s="3" t="s">
        <v>2527</v>
      </c>
      <c r="C1292" s="3" t="s">
        <v>1986</v>
      </c>
      <c r="D1292" s="3" t="s">
        <v>1</v>
      </c>
      <c r="E1292" s="3" t="s">
        <v>2528</v>
      </c>
      <c r="F1292" s="1">
        <v>16.260000000000002</v>
      </c>
      <c r="G1292" s="4">
        <v>70</v>
      </c>
      <c r="H1292" s="1">
        <v>2.08</v>
      </c>
      <c r="I1292" s="24">
        <f t="shared" si="20"/>
        <v>12.879998687207939</v>
      </c>
      <c r="J1292" s="24" t="str">
        <f>VLOOKUP(I1292,MAT_IND!C$6:D$12,2,TRUE)</f>
        <v>Algo Frío</v>
      </c>
      <c r="K1292" s="11">
        <v>8</v>
      </c>
      <c r="L1292" s="11" t="s">
        <v>5992</v>
      </c>
      <c r="M1292" s="11">
        <v>3</v>
      </c>
      <c r="N1292" s="11">
        <v>-74.148010490000004</v>
      </c>
      <c r="O1292" s="12">
        <v>4.651179924</v>
      </c>
    </row>
    <row r="1293" spans="1:15" x14ac:dyDescent="0.25">
      <c r="A1293" s="10">
        <v>1292</v>
      </c>
      <c r="B1293" s="3" t="s">
        <v>2529</v>
      </c>
      <c r="C1293" s="3" t="s">
        <v>1986</v>
      </c>
      <c r="D1293" s="3" t="s">
        <v>1</v>
      </c>
      <c r="E1293" s="3" t="s">
        <v>2530</v>
      </c>
      <c r="F1293" s="1">
        <v>16.260000000000002</v>
      </c>
      <c r="G1293" s="4">
        <v>70</v>
      </c>
      <c r="H1293" s="1">
        <v>2.08</v>
      </c>
      <c r="I1293" s="24">
        <f t="shared" si="20"/>
        <v>12.879998687207939</v>
      </c>
      <c r="J1293" s="24" t="str">
        <f>VLOOKUP(I1293,MAT_IND!C$6:D$12,2,TRUE)</f>
        <v>Algo Frío</v>
      </c>
      <c r="K1293" s="11">
        <v>8</v>
      </c>
      <c r="L1293" s="11" t="s">
        <v>5992</v>
      </c>
      <c r="M1293" s="11">
        <v>2</v>
      </c>
      <c r="N1293" s="11">
        <v>-74.163519919999999</v>
      </c>
      <c r="O1293" s="12">
        <v>4.6514118619999998</v>
      </c>
    </row>
    <row r="1294" spans="1:15" x14ac:dyDescent="0.25">
      <c r="A1294" s="10">
        <v>1293</v>
      </c>
      <c r="B1294" s="3" t="s">
        <v>2531</v>
      </c>
      <c r="C1294" s="3" t="s">
        <v>1986</v>
      </c>
      <c r="D1294" s="3" t="s">
        <v>1</v>
      </c>
      <c r="E1294" s="3" t="s">
        <v>2532</v>
      </c>
      <c r="F1294" s="1">
        <v>16.260000000000002</v>
      </c>
      <c r="G1294" s="4">
        <v>70</v>
      </c>
      <c r="H1294" s="1">
        <v>2.08</v>
      </c>
      <c r="I1294" s="24">
        <f t="shared" si="20"/>
        <v>12.879998687207939</v>
      </c>
      <c r="J1294" s="24" t="str">
        <f>VLOOKUP(I1294,MAT_IND!C$6:D$12,2,TRUE)</f>
        <v>Algo Frío</v>
      </c>
      <c r="K1294" s="11">
        <v>8</v>
      </c>
      <c r="L1294" s="11" t="s">
        <v>5992</v>
      </c>
      <c r="M1294" s="11">
        <v>2</v>
      </c>
      <c r="N1294" s="11">
        <v>-74.157435179999993</v>
      </c>
      <c r="O1294" s="12">
        <v>4.6559208639999996</v>
      </c>
    </row>
    <row r="1295" spans="1:15" x14ac:dyDescent="0.25">
      <c r="A1295" s="10">
        <v>1294</v>
      </c>
      <c r="B1295" s="3" t="s">
        <v>2533</v>
      </c>
      <c r="C1295" s="3" t="s">
        <v>1986</v>
      </c>
      <c r="D1295" s="3" t="s">
        <v>1</v>
      </c>
      <c r="E1295" s="3" t="s">
        <v>2534</v>
      </c>
      <c r="F1295" s="1">
        <v>16.260000000000002</v>
      </c>
      <c r="G1295" s="4">
        <v>70</v>
      </c>
      <c r="H1295" s="1">
        <v>2.08</v>
      </c>
      <c r="I1295" s="24">
        <f t="shared" si="20"/>
        <v>12.879998687207939</v>
      </c>
      <c r="J1295" s="24" t="str">
        <f>VLOOKUP(I1295,MAT_IND!C$6:D$12,2,TRUE)</f>
        <v>Algo Frío</v>
      </c>
      <c r="K1295" s="11">
        <v>8</v>
      </c>
      <c r="L1295" s="11" t="s">
        <v>5992</v>
      </c>
      <c r="M1295" s="11">
        <v>2</v>
      </c>
      <c r="N1295" s="11">
        <v>-74.158547769999998</v>
      </c>
      <c r="O1295" s="12">
        <v>4.6550250450000004</v>
      </c>
    </row>
    <row r="1296" spans="1:15" x14ac:dyDescent="0.25">
      <c r="A1296" s="10">
        <v>1295</v>
      </c>
      <c r="B1296" s="3" t="s">
        <v>2535</v>
      </c>
      <c r="C1296" s="3" t="s">
        <v>1986</v>
      </c>
      <c r="D1296" s="3" t="s">
        <v>1</v>
      </c>
      <c r="E1296" s="3" t="s">
        <v>2536</v>
      </c>
      <c r="F1296" s="1">
        <v>16.260000000000002</v>
      </c>
      <c r="G1296" s="4">
        <v>70</v>
      </c>
      <c r="H1296" s="1">
        <v>2.08</v>
      </c>
      <c r="I1296" s="24">
        <f t="shared" si="20"/>
        <v>12.879998687207939</v>
      </c>
      <c r="J1296" s="24" t="str">
        <f>VLOOKUP(I1296,MAT_IND!C$6:D$12,2,TRUE)</f>
        <v>Algo Frío</v>
      </c>
      <c r="K1296" s="11">
        <v>8</v>
      </c>
      <c r="L1296" s="11" t="s">
        <v>5992</v>
      </c>
      <c r="M1296" s="11">
        <v>2</v>
      </c>
      <c r="N1296" s="11">
        <v>-74.164453820000006</v>
      </c>
      <c r="O1296" s="12">
        <v>4.6525262029999999</v>
      </c>
    </row>
    <row r="1297" spans="1:15" x14ac:dyDescent="0.25">
      <c r="A1297" s="10">
        <v>1296</v>
      </c>
      <c r="B1297" s="3" t="s">
        <v>2537</v>
      </c>
      <c r="C1297" s="3" t="s">
        <v>1986</v>
      </c>
      <c r="D1297" s="3" t="s">
        <v>1</v>
      </c>
      <c r="E1297" s="3" t="s">
        <v>2538</v>
      </c>
      <c r="F1297" s="1">
        <v>16.260000000000002</v>
      </c>
      <c r="G1297" s="4">
        <v>70</v>
      </c>
      <c r="H1297" s="1">
        <v>2.08</v>
      </c>
      <c r="I1297" s="24">
        <f t="shared" si="20"/>
        <v>12.879998687207939</v>
      </c>
      <c r="J1297" s="24" t="str">
        <f>VLOOKUP(I1297,MAT_IND!C$6:D$12,2,TRUE)</f>
        <v>Algo Frío</v>
      </c>
      <c r="K1297" s="11">
        <v>8</v>
      </c>
      <c r="L1297" s="11" t="s">
        <v>5992</v>
      </c>
      <c r="M1297" s="11">
        <v>3</v>
      </c>
      <c r="N1297" s="11">
        <v>-74.149209670000005</v>
      </c>
      <c r="O1297" s="12">
        <v>4.6523044589999998</v>
      </c>
    </row>
    <row r="1298" spans="1:15" x14ac:dyDescent="0.25">
      <c r="A1298" s="10">
        <v>1297</v>
      </c>
      <c r="B1298" s="3" t="s">
        <v>2539</v>
      </c>
      <c r="C1298" s="3" t="s">
        <v>1986</v>
      </c>
      <c r="D1298" s="3" t="s">
        <v>1</v>
      </c>
      <c r="E1298" s="3" t="s">
        <v>2540</v>
      </c>
      <c r="F1298" s="1">
        <v>16.260000000000002</v>
      </c>
      <c r="G1298" s="4">
        <v>70</v>
      </c>
      <c r="H1298" s="1">
        <v>2.08</v>
      </c>
      <c r="I1298" s="24">
        <f t="shared" si="20"/>
        <v>12.879998687207939</v>
      </c>
      <c r="J1298" s="24" t="str">
        <f>VLOOKUP(I1298,MAT_IND!C$6:D$12,2,TRUE)</f>
        <v>Algo Frío</v>
      </c>
      <c r="K1298" s="11">
        <v>8</v>
      </c>
      <c r="L1298" s="11" t="s">
        <v>5992</v>
      </c>
      <c r="M1298" s="11">
        <v>3</v>
      </c>
      <c r="N1298" s="11">
        <v>-74.148662669999993</v>
      </c>
      <c r="O1298" s="12">
        <v>4.6535112959999996</v>
      </c>
    </row>
    <row r="1299" spans="1:15" x14ac:dyDescent="0.25">
      <c r="A1299" s="10">
        <v>1298</v>
      </c>
      <c r="B1299" s="3" t="s">
        <v>2541</v>
      </c>
      <c r="C1299" s="3" t="s">
        <v>1986</v>
      </c>
      <c r="D1299" s="3" t="s">
        <v>1</v>
      </c>
      <c r="E1299" s="3" t="s">
        <v>2542</v>
      </c>
      <c r="F1299" s="1">
        <v>16.260000000000002</v>
      </c>
      <c r="G1299" s="4">
        <v>70</v>
      </c>
      <c r="H1299" s="1">
        <v>2.08</v>
      </c>
      <c r="I1299" s="24">
        <f t="shared" si="20"/>
        <v>12.879998687207939</v>
      </c>
      <c r="J1299" s="24" t="str">
        <f>VLOOKUP(I1299,MAT_IND!C$6:D$12,2,TRUE)</f>
        <v>Algo Frío</v>
      </c>
      <c r="K1299" s="11">
        <v>8</v>
      </c>
      <c r="L1299" s="11" t="s">
        <v>5992</v>
      </c>
      <c r="M1299" s="11">
        <v>3</v>
      </c>
      <c r="N1299" s="11">
        <v>-74.146521699999994</v>
      </c>
      <c r="O1299" s="12">
        <v>4.6521058259999997</v>
      </c>
    </row>
    <row r="1300" spans="1:15" x14ac:dyDescent="0.25">
      <c r="A1300" s="10">
        <v>1299</v>
      </c>
      <c r="B1300" s="3" t="s">
        <v>2543</v>
      </c>
      <c r="C1300" s="3" t="s">
        <v>1986</v>
      </c>
      <c r="D1300" s="3" t="s">
        <v>1</v>
      </c>
      <c r="E1300" s="3" t="s">
        <v>2544</v>
      </c>
      <c r="F1300" s="1">
        <v>16.260000000000002</v>
      </c>
      <c r="G1300" s="4">
        <v>70</v>
      </c>
      <c r="H1300" s="1">
        <v>2.08</v>
      </c>
      <c r="I1300" s="24">
        <f t="shared" si="20"/>
        <v>12.879998687207939</v>
      </c>
      <c r="J1300" s="24" t="str">
        <f>VLOOKUP(I1300,MAT_IND!C$6:D$12,2,TRUE)</f>
        <v>Algo Frío</v>
      </c>
      <c r="K1300" s="11">
        <v>8</v>
      </c>
      <c r="L1300" s="11" t="s">
        <v>5993</v>
      </c>
      <c r="M1300" s="11">
        <v>2</v>
      </c>
      <c r="N1300" s="11">
        <v>-74.166909419999996</v>
      </c>
      <c r="O1300" s="12">
        <v>4.6260232920000002</v>
      </c>
    </row>
    <row r="1301" spans="1:15" x14ac:dyDescent="0.25">
      <c r="A1301" s="10">
        <v>1300</v>
      </c>
      <c r="B1301" s="3" t="s">
        <v>2545</v>
      </c>
      <c r="C1301" s="3" t="s">
        <v>1986</v>
      </c>
      <c r="D1301" s="3" t="s">
        <v>1</v>
      </c>
      <c r="E1301" s="3" t="s">
        <v>2546</v>
      </c>
      <c r="F1301" s="1">
        <v>16.260000000000002</v>
      </c>
      <c r="G1301" s="4">
        <v>70</v>
      </c>
      <c r="H1301" s="1">
        <v>2.08</v>
      </c>
      <c r="I1301" s="24">
        <f t="shared" si="20"/>
        <v>12.879998687207939</v>
      </c>
      <c r="J1301" s="24" t="str">
        <f>VLOOKUP(I1301,MAT_IND!C$6:D$12,2,TRUE)</f>
        <v>Algo Frío</v>
      </c>
      <c r="K1301" s="11">
        <v>8</v>
      </c>
      <c r="L1301" s="11" t="s">
        <v>5993</v>
      </c>
      <c r="M1301" s="11">
        <v>2</v>
      </c>
      <c r="N1301" s="11">
        <v>-74.162194600000007</v>
      </c>
      <c r="O1301" s="12">
        <v>4.6337721150000002</v>
      </c>
    </row>
    <row r="1302" spans="1:15" x14ac:dyDescent="0.25">
      <c r="A1302" s="10">
        <v>1301</v>
      </c>
      <c r="B1302" s="3" t="s">
        <v>2547</v>
      </c>
      <c r="C1302" s="3" t="s">
        <v>1986</v>
      </c>
      <c r="D1302" s="3" t="s">
        <v>1</v>
      </c>
      <c r="E1302" s="3" t="s">
        <v>2548</v>
      </c>
      <c r="F1302" s="1">
        <v>16.260000000000002</v>
      </c>
      <c r="G1302" s="4">
        <v>70</v>
      </c>
      <c r="H1302" s="1">
        <v>2.08</v>
      </c>
      <c r="I1302" s="24">
        <f t="shared" si="20"/>
        <v>12.879998687207939</v>
      </c>
      <c r="J1302" s="24" t="str">
        <f>VLOOKUP(I1302,MAT_IND!C$6:D$12,2,TRUE)</f>
        <v>Algo Frío</v>
      </c>
      <c r="K1302" s="11">
        <v>8</v>
      </c>
      <c r="L1302" s="11" t="s">
        <v>5993</v>
      </c>
      <c r="M1302" s="11">
        <v>2</v>
      </c>
      <c r="N1302" s="11">
        <v>-74.157960959999997</v>
      </c>
      <c r="O1302" s="12">
        <v>4.6366247559999998</v>
      </c>
    </row>
    <row r="1303" spans="1:15" x14ac:dyDescent="0.25">
      <c r="A1303" s="10">
        <v>1302</v>
      </c>
      <c r="B1303" s="3" t="s">
        <v>2549</v>
      </c>
      <c r="C1303" s="3" t="s">
        <v>1986</v>
      </c>
      <c r="D1303" s="3" t="s">
        <v>1</v>
      </c>
      <c r="E1303" s="3" t="s">
        <v>2550</v>
      </c>
      <c r="F1303" s="1">
        <v>16.260000000000002</v>
      </c>
      <c r="G1303" s="4">
        <v>70</v>
      </c>
      <c r="H1303" s="1">
        <v>2.08</v>
      </c>
      <c r="I1303" s="24">
        <f t="shared" si="20"/>
        <v>12.879998687207939</v>
      </c>
      <c r="J1303" s="24" t="str">
        <f>VLOOKUP(I1303,MAT_IND!C$6:D$12,2,TRUE)</f>
        <v>Algo Frío</v>
      </c>
      <c r="K1303" s="11">
        <v>8</v>
      </c>
      <c r="L1303" s="11" t="s">
        <v>5993</v>
      </c>
      <c r="M1303" s="11">
        <v>3</v>
      </c>
      <c r="N1303" s="11">
        <v>-74.156612010000003</v>
      </c>
      <c r="O1303" s="12">
        <v>4.6390225960000002</v>
      </c>
    </row>
    <row r="1304" spans="1:15" x14ac:dyDescent="0.25">
      <c r="A1304" s="10">
        <v>1303</v>
      </c>
      <c r="B1304" s="3" t="s">
        <v>2551</v>
      </c>
      <c r="C1304" s="3" t="s">
        <v>1986</v>
      </c>
      <c r="D1304" s="3" t="s">
        <v>1</v>
      </c>
      <c r="E1304" s="3" t="s">
        <v>2552</v>
      </c>
      <c r="F1304" s="1">
        <v>16.260000000000002</v>
      </c>
      <c r="G1304" s="4">
        <v>70</v>
      </c>
      <c r="H1304" s="1">
        <v>2.08</v>
      </c>
      <c r="I1304" s="24">
        <f t="shared" si="20"/>
        <v>12.879998687207939</v>
      </c>
      <c r="J1304" s="24" t="str">
        <f>VLOOKUP(I1304,MAT_IND!C$6:D$12,2,TRUE)</f>
        <v>Algo Frío</v>
      </c>
      <c r="K1304" s="11">
        <v>8</v>
      </c>
      <c r="L1304" s="11" t="s">
        <v>5991</v>
      </c>
      <c r="M1304" s="11">
        <v>2</v>
      </c>
      <c r="N1304" s="11">
        <v>-74.178068640000006</v>
      </c>
      <c r="O1304" s="12">
        <v>4.6181649179999997</v>
      </c>
    </row>
    <row r="1305" spans="1:15" x14ac:dyDescent="0.25">
      <c r="A1305" s="10">
        <v>1304</v>
      </c>
      <c r="B1305" s="3" t="s">
        <v>2553</v>
      </c>
      <c r="C1305" s="3" t="s">
        <v>1986</v>
      </c>
      <c r="D1305" s="3" t="s">
        <v>1</v>
      </c>
      <c r="E1305" s="3" t="s">
        <v>2554</v>
      </c>
      <c r="F1305" s="1">
        <v>16.260000000000002</v>
      </c>
      <c r="G1305" s="4">
        <v>70</v>
      </c>
      <c r="H1305" s="1">
        <v>2.08</v>
      </c>
      <c r="I1305" s="24">
        <f t="shared" si="20"/>
        <v>12.879998687207939</v>
      </c>
      <c r="J1305" s="24" t="str">
        <f>VLOOKUP(I1305,MAT_IND!C$6:D$12,2,TRUE)</f>
        <v>Algo Frío</v>
      </c>
      <c r="K1305" s="11">
        <v>8</v>
      </c>
      <c r="L1305" s="11" t="s">
        <v>5991</v>
      </c>
      <c r="M1305" s="11">
        <v>2</v>
      </c>
      <c r="N1305" s="11">
        <v>-74.175457859999995</v>
      </c>
      <c r="O1305" s="12">
        <v>4.6204755930000001</v>
      </c>
    </row>
    <row r="1306" spans="1:15" x14ac:dyDescent="0.25">
      <c r="A1306" s="10">
        <v>1305</v>
      </c>
      <c r="B1306" s="3" t="s">
        <v>2555</v>
      </c>
      <c r="C1306" s="3" t="s">
        <v>1986</v>
      </c>
      <c r="D1306" s="3" t="s">
        <v>1</v>
      </c>
      <c r="E1306" s="3" t="s">
        <v>2556</v>
      </c>
      <c r="F1306" s="1">
        <v>16.260000000000002</v>
      </c>
      <c r="G1306" s="4">
        <v>70</v>
      </c>
      <c r="H1306" s="1">
        <v>2.08</v>
      </c>
      <c r="I1306" s="24">
        <f t="shared" si="20"/>
        <v>12.879998687207939</v>
      </c>
      <c r="J1306" s="24" t="str">
        <f>VLOOKUP(I1306,MAT_IND!C$6:D$12,2,TRUE)</f>
        <v>Algo Frío</v>
      </c>
      <c r="K1306" s="11">
        <v>8</v>
      </c>
      <c r="L1306" s="11" t="s">
        <v>5991</v>
      </c>
      <c r="M1306" s="11">
        <v>2</v>
      </c>
      <c r="N1306" s="11">
        <v>-74.169372510000002</v>
      </c>
      <c r="O1306" s="12">
        <v>4.6208752100000003</v>
      </c>
    </row>
    <row r="1307" spans="1:15" x14ac:dyDescent="0.25">
      <c r="A1307" s="10">
        <v>1306</v>
      </c>
      <c r="B1307" s="3" t="s">
        <v>2557</v>
      </c>
      <c r="C1307" s="3" t="s">
        <v>1986</v>
      </c>
      <c r="D1307" s="3" t="s">
        <v>1</v>
      </c>
      <c r="E1307" s="3" t="s">
        <v>2558</v>
      </c>
      <c r="F1307" s="1">
        <v>16.260000000000002</v>
      </c>
      <c r="G1307" s="4">
        <v>60</v>
      </c>
      <c r="H1307" s="1">
        <v>2.08</v>
      </c>
      <c r="I1307" s="24">
        <f t="shared" si="20"/>
        <v>11.802498687207938</v>
      </c>
      <c r="J1307" s="24" t="str">
        <f>VLOOKUP(I1307,MAT_IND!C$6:D$12,2,TRUE)</f>
        <v>Algo Frío</v>
      </c>
      <c r="K1307" s="11">
        <v>8</v>
      </c>
      <c r="L1307" s="11" t="s">
        <v>5991</v>
      </c>
      <c r="M1307" s="11">
        <v>2</v>
      </c>
      <c r="N1307" s="11">
        <v>-74.179936839999996</v>
      </c>
      <c r="O1307" s="12">
        <v>4.612564237</v>
      </c>
    </row>
    <row r="1308" spans="1:15" x14ac:dyDescent="0.25">
      <c r="A1308" s="10">
        <v>1307</v>
      </c>
      <c r="B1308" s="3" t="s">
        <v>2559</v>
      </c>
      <c r="C1308" s="3" t="s">
        <v>1986</v>
      </c>
      <c r="D1308" s="3" t="s">
        <v>1</v>
      </c>
      <c r="E1308" s="3" t="s">
        <v>2560</v>
      </c>
      <c r="F1308" s="1">
        <v>16.260000000000002</v>
      </c>
      <c r="G1308" s="4">
        <v>70</v>
      </c>
      <c r="H1308" s="1">
        <v>2.08</v>
      </c>
      <c r="I1308" s="24">
        <f t="shared" si="20"/>
        <v>12.879998687207939</v>
      </c>
      <c r="J1308" s="24" t="str">
        <f>VLOOKUP(I1308,MAT_IND!C$6:D$12,2,TRUE)</f>
        <v>Algo Frío</v>
      </c>
      <c r="K1308" s="11">
        <v>8</v>
      </c>
      <c r="L1308" s="11" t="s">
        <v>5991</v>
      </c>
      <c r="M1308" s="11">
        <v>2</v>
      </c>
      <c r="N1308" s="11">
        <v>-74.176856670000006</v>
      </c>
      <c r="O1308" s="12">
        <v>4.6231741140000002</v>
      </c>
    </row>
    <row r="1309" spans="1:15" x14ac:dyDescent="0.25">
      <c r="A1309" s="10">
        <v>1308</v>
      </c>
      <c r="B1309" s="3" t="s">
        <v>2561</v>
      </c>
      <c r="C1309" s="3" t="s">
        <v>1986</v>
      </c>
      <c r="D1309" s="3" t="s">
        <v>1</v>
      </c>
      <c r="E1309" s="3" t="s">
        <v>2562</v>
      </c>
      <c r="F1309" s="1">
        <v>16.260000000000002</v>
      </c>
      <c r="G1309" s="4">
        <v>70</v>
      </c>
      <c r="H1309" s="1">
        <v>2.08</v>
      </c>
      <c r="I1309" s="24">
        <f t="shared" si="20"/>
        <v>12.879998687207939</v>
      </c>
      <c r="J1309" s="24" t="str">
        <f>VLOOKUP(I1309,MAT_IND!C$6:D$12,2,TRUE)</f>
        <v>Algo Frío</v>
      </c>
      <c r="K1309" s="11">
        <v>8</v>
      </c>
      <c r="L1309" s="11" t="s">
        <v>5991</v>
      </c>
      <c r="M1309" s="11">
        <v>2</v>
      </c>
      <c r="N1309" s="11">
        <v>-74.176140450000005</v>
      </c>
      <c r="O1309" s="12">
        <v>4.6173588829999996</v>
      </c>
    </row>
    <row r="1310" spans="1:15" x14ac:dyDescent="0.25">
      <c r="A1310" s="10">
        <v>1309</v>
      </c>
      <c r="B1310" s="3" t="s">
        <v>2563</v>
      </c>
      <c r="C1310" s="3" t="s">
        <v>1986</v>
      </c>
      <c r="D1310" s="3" t="s">
        <v>1</v>
      </c>
      <c r="E1310" s="3" t="s">
        <v>2564</v>
      </c>
      <c r="F1310" s="1">
        <v>16.260000000000002</v>
      </c>
      <c r="G1310" s="4">
        <v>70</v>
      </c>
      <c r="H1310" s="1">
        <v>2.08</v>
      </c>
      <c r="I1310" s="24">
        <f t="shared" si="20"/>
        <v>12.879998687207939</v>
      </c>
      <c r="J1310" s="24" t="str">
        <f>VLOOKUP(I1310,MAT_IND!C$6:D$12,2,TRUE)</f>
        <v>Algo Frío</v>
      </c>
      <c r="K1310" s="11">
        <v>8</v>
      </c>
      <c r="L1310" s="11" t="s">
        <v>5991</v>
      </c>
      <c r="M1310" s="11">
        <v>2</v>
      </c>
      <c r="N1310" s="11">
        <v>-74.176020230000006</v>
      </c>
      <c r="O1310" s="12">
        <v>4.6193493050000001</v>
      </c>
    </row>
    <row r="1311" spans="1:15" x14ac:dyDescent="0.25">
      <c r="A1311" s="10">
        <v>1310</v>
      </c>
      <c r="B1311" s="3" t="s">
        <v>2565</v>
      </c>
      <c r="C1311" s="3" t="s">
        <v>1986</v>
      </c>
      <c r="D1311" s="3" t="s">
        <v>1</v>
      </c>
      <c r="E1311" s="3" t="s">
        <v>2554</v>
      </c>
      <c r="F1311" s="1">
        <v>16.260000000000002</v>
      </c>
      <c r="G1311" s="4">
        <v>70</v>
      </c>
      <c r="H1311" s="1">
        <v>2.08</v>
      </c>
      <c r="I1311" s="24">
        <f t="shared" si="20"/>
        <v>12.879998687207939</v>
      </c>
      <c r="J1311" s="24" t="str">
        <f>VLOOKUP(I1311,MAT_IND!C$6:D$12,2,TRUE)</f>
        <v>Algo Frío</v>
      </c>
      <c r="K1311" s="11">
        <v>8</v>
      </c>
      <c r="L1311" s="11" t="s">
        <v>5991</v>
      </c>
      <c r="M1311" s="11">
        <v>2</v>
      </c>
      <c r="N1311" s="11">
        <v>-74.178067159999998</v>
      </c>
      <c r="O1311" s="12">
        <v>4.6212658879999999</v>
      </c>
    </row>
    <row r="1312" spans="1:15" x14ac:dyDescent="0.25">
      <c r="A1312" s="10">
        <v>1311</v>
      </c>
      <c r="B1312" s="3" t="s">
        <v>2566</v>
      </c>
      <c r="C1312" s="3" t="s">
        <v>1986</v>
      </c>
      <c r="D1312" s="3" t="s">
        <v>1</v>
      </c>
      <c r="E1312" s="3" t="s">
        <v>2554</v>
      </c>
      <c r="F1312" s="1">
        <v>16.260000000000002</v>
      </c>
      <c r="G1312" s="4">
        <v>70</v>
      </c>
      <c r="H1312" s="1">
        <v>2.08</v>
      </c>
      <c r="I1312" s="24">
        <f t="shared" si="20"/>
        <v>12.879998687207939</v>
      </c>
      <c r="J1312" s="24" t="str">
        <f>VLOOKUP(I1312,MAT_IND!C$6:D$12,2,TRUE)</f>
        <v>Algo Frío</v>
      </c>
      <c r="K1312" s="11">
        <v>8</v>
      </c>
      <c r="L1312" s="11" t="s">
        <v>5991</v>
      </c>
      <c r="M1312" s="11">
        <v>2</v>
      </c>
      <c r="N1312" s="11">
        <v>-74.175083439999995</v>
      </c>
      <c r="O1312" s="12">
        <v>4.6214132760000002</v>
      </c>
    </row>
    <row r="1313" spans="1:15" x14ac:dyDescent="0.25">
      <c r="A1313" s="10">
        <v>1312</v>
      </c>
      <c r="B1313" s="3" t="s">
        <v>2567</v>
      </c>
      <c r="C1313" s="3" t="s">
        <v>1986</v>
      </c>
      <c r="D1313" s="3" t="s">
        <v>1</v>
      </c>
      <c r="E1313" s="3" t="s">
        <v>2554</v>
      </c>
      <c r="F1313" s="1">
        <v>16.260000000000002</v>
      </c>
      <c r="G1313" s="4">
        <v>70</v>
      </c>
      <c r="H1313" s="1">
        <v>2.08</v>
      </c>
      <c r="I1313" s="24">
        <f t="shared" si="20"/>
        <v>12.879998687207939</v>
      </c>
      <c r="J1313" s="24" t="str">
        <f>VLOOKUP(I1313,MAT_IND!C$6:D$12,2,TRUE)</f>
        <v>Algo Frío</v>
      </c>
      <c r="K1313" s="11">
        <v>8</v>
      </c>
      <c r="L1313" s="11" t="s">
        <v>5991</v>
      </c>
      <c r="M1313" s="11">
        <v>2</v>
      </c>
      <c r="N1313" s="11">
        <v>-74.174449050000007</v>
      </c>
      <c r="O1313" s="12">
        <v>4.620472704</v>
      </c>
    </row>
    <row r="1314" spans="1:15" x14ac:dyDescent="0.25">
      <c r="A1314" s="10">
        <v>1313</v>
      </c>
      <c r="B1314" s="3" t="s">
        <v>2568</v>
      </c>
      <c r="C1314" s="3" t="s">
        <v>1986</v>
      </c>
      <c r="D1314" s="3" t="s">
        <v>1</v>
      </c>
      <c r="E1314" s="3" t="s">
        <v>2569</v>
      </c>
      <c r="F1314" s="1">
        <v>16.260000000000002</v>
      </c>
      <c r="G1314" s="4">
        <v>70</v>
      </c>
      <c r="H1314" s="1">
        <v>2.08</v>
      </c>
      <c r="I1314" s="24">
        <f t="shared" si="20"/>
        <v>12.879998687207939</v>
      </c>
      <c r="J1314" s="24" t="str">
        <f>VLOOKUP(I1314,MAT_IND!C$6:D$12,2,TRUE)</f>
        <v>Algo Frío</v>
      </c>
      <c r="K1314" s="11">
        <v>8</v>
      </c>
      <c r="L1314" s="11" t="s">
        <v>5991</v>
      </c>
      <c r="M1314" s="11">
        <v>2</v>
      </c>
      <c r="N1314" s="11">
        <v>-74.176386460000003</v>
      </c>
      <c r="O1314" s="12">
        <v>4.6220043899999999</v>
      </c>
    </row>
    <row r="1315" spans="1:15" x14ac:dyDescent="0.25">
      <c r="A1315" s="10">
        <v>1314</v>
      </c>
      <c r="B1315" s="3" t="s">
        <v>2570</v>
      </c>
      <c r="C1315" s="3" t="s">
        <v>1986</v>
      </c>
      <c r="D1315" s="3" t="s">
        <v>1</v>
      </c>
      <c r="E1315" s="3" t="s">
        <v>2571</v>
      </c>
      <c r="F1315" s="1">
        <v>16.260000000000002</v>
      </c>
      <c r="G1315" s="4">
        <v>70</v>
      </c>
      <c r="H1315" s="1">
        <v>2.08</v>
      </c>
      <c r="I1315" s="24">
        <f t="shared" si="20"/>
        <v>12.879998687207939</v>
      </c>
      <c r="J1315" s="24" t="str">
        <f>VLOOKUP(I1315,MAT_IND!C$6:D$12,2,TRUE)</f>
        <v>Algo Frío</v>
      </c>
      <c r="K1315" s="11">
        <v>8</v>
      </c>
      <c r="L1315" s="11" t="s">
        <v>5991</v>
      </c>
      <c r="M1315" s="11">
        <v>2</v>
      </c>
      <c r="N1315" s="11">
        <v>-74.174772709999999</v>
      </c>
      <c r="O1315" s="12">
        <v>4.6160150270000004</v>
      </c>
    </row>
    <row r="1316" spans="1:15" x14ac:dyDescent="0.25">
      <c r="A1316" s="10">
        <v>1315</v>
      </c>
      <c r="B1316" s="3" t="s">
        <v>2572</v>
      </c>
      <c r="C1316" s="3" t="s">
        <v>1986</v>
      </c>
      <c r="D1316" s="3" t="s">
        <v>1</v>
      </c>
      <c r="E1316" s="3" t="s">
        <v>2573</v>
      </c>
      <c r="F1316" s="1">
        <v>16.260000000000002</v>
      </c>
      <c r="G1316" s="4">
        <v>70</v>
      </c>
      <c r="H1316" s="1">
        <v>2.08</v>
      </c>
      <c r="I1316" s="24">
        <f t="shared" si="20"/>
        <v>12.879998687207939</v>
      </c>
      <c r="J1316" s="24" t="str">
        <f>VLOOKUP(I1316,MAT_IND!C$6:D$12,2,TRUE)</f>
        <v>Algo Frío</v>
      </c>
      <c r="K1316" s="11">
        <v>8</v>
      </c>
      <c r="L1316" s="11" t="s">
        <v>5991</v>
      </c>
      <c r="M1316" s="11">
        <v>2</v>
      </c>
      <c r="N1316" s="11">
        <v>-74.170733209999995</v>
      </c>
      <c r="O1316" s="12">
        <v>4.6218068969999999</v>
      </c>
    </row>
    <row r="1317" spans="1:15" x14ac:dyDescent="0.25">
      <c r="A1317" s="10">
        <v>1316</v>
      </c>
      <c r="B1317" s="3" t="s">
        <v>2574</v>
      </c>
      <c r="C1317" s="3" t="s">
        <v>1986</v>
      </c>
      <c r="D1317" s="3" t="s">
        <v>1</v>
      </c>
      <c r="E1317" s="3" t="s">
        <v>2575</v>
      </c>
      <c r="F1317" s="1">
        <v>16.260000000000002</v>
      </c>
      <c r="G1317" s="4">
        <v>70</v>
      </c>
      <c r="H1317" s="1">
        <v>2.08</v>
      </c>
      <c r="I1317" s="24">
        <f t="shared" si="20"/>
        <v>12.879998687207939</v>
      </c>
      <c r="J1317" s="24" t="str">
        <f>VLOOKUP(I1317,MAT_IND!C$6:D$12,2,TRUE)</f>
        <v>Algo Frío</v>
      </c>
      <c r="K1317" s="11">
        <v>8</v>
      </c>
      <c r="L1317" s="11" t="s">
        <v>5991</v>
      </c>
      <c r="M1317" s="11">
        <v>2</v>
      </c>
      <c r="N1317" s="11">
        <v>-74.16852025</v>
      </c>
      <c r="O1317" s="12">
        <v>4.6198518919999998</v>
      </c>
    </row>
    <row r="1318" spans="1:15" x14ac:dyDescent="0.25">
      <c r="A1318" s="10">
        <v>1317</v>
      </c>
      <c r="B1318" s="3" t="s">
        <v>2576</v>
      </c>
      <c r="C1318" s="3" t="s">
        <v>1986</v>
      </c>
      <c r="D1318" s="3" t="s">
        <v>1</v>
      </c>
      <c r="E1318" s="3" t="s">
        <v>2573</v>
      </c>
      <c r="F1318" s="1">
        <v>16.260000000000002</v>
      </c>
      <c r="G1318" s="4">
        <v>70</v>
      </c>
      <c r="H1318" s="1">
        <v>2.08</v>
      </c>
      <c r="I1318" s="24">
        <f t="shared" si="20"/>
        <v>12.879998687207939</v>
      </c>
      <c r="J1318" s="24" t="str">
        <f>VLOOKUP(I1318,MAT_IND!C$6:D$12,2,TRUE)</f>
        <v>Algo Frío</v>
      </c>
      <c r="K1318" s="11">
        <v>8</v>
      </c>
      <c r="L1318" s="11" t="s">
        <v>5991</v>
      </c>
      <c r="M1318" s="11">
        <v>2</v>
      </c>
      <c r="N1318" s="11">
        <v>-74.1740736</v>
      </c>
      <c r="O1318" s="12">
        <v>4.6183441199999997</v>
      </c>
    </row>
    <row r="1319" spans="1:15" x14ac:dyDescent="0.25">
      <c r="A1319" s="10">
        <v>1318</v>
      </c>
      <c r="B1319" s="3" t="s">
        <v>2577</v>
      </c>
      <c r="C1319" s="3" t="s">
        <v>1986</v>
      </c>
      <c r="D1319" s="3" t="s">
        <v>1</v>
      </c>
      <c r="E1319" s="3" t="s">
        <v>2573</v>
      </c>
      <c r="F1319" s="1">
        <v>16.260000000000002</v>
      </c>
      <c r="G1319" s="4">
        <v>70</v>
      </c>
      <c r="H1319" s="1">
        <v>2.08</v>
      </c>
      <c r="I1319" s="24">
        <f t="shared" si="20"/>
        <v>12.879998687207939</v>
      </c>
      <c r="J1319" s="24" t="str">
        <f>VLOOKUP(I1319,MAT_IND!C$6:D$12,2,TRUE)</f>
        <v>Algo Frío</v>
      </c>
      <c r="K1319" s="11">
        <v>8</v>
      </c>
      <c r="L1319" s="11" t="s">
        <v>5991</v>
      </c>
      <c r="M1319" s="11">
        <v>2</v>
      </c>
      <c r="N1319" s="11">
        <v>-74.172767870000001</v>
      </c>
      <c r="O1319" s="12">
        <v>4.6247607430000004</v>
      </c>
    </row>
    <row r="1320" spans="1:15" x14ac:dyDescent="0.25">
      <c r="A1320" s="10">
        <v>1319</v>
      </c>
      <c r="B1320" s="3" t="s">
        <v>2578</v>
      </c>
      <c r="C1320" s="3" t="s">
        <v>1986</v>
      </c>
      <c r="D1320" s="3" t="s">
        <v>1</v>
      </c>
      <c r="E1320" s="3" t="s">
        <v>2573</v>
      </c>
      <c r="F1320" s="1">
        <v>16.260000000000002</v>
      </c>
      <c r="G1320" s="4">
        <v>70</v>
      </c>
      <c r="H1320" s="1">
        <v>2.08</v>
      </c>
      <c r="I1320" s="24">
        <f t="shared" si="20"/>
        <v>12.879998687207939</v>
      </c>
      <c r="J1320" s="24" t="str">
        <f>VLOOKUP(I1320,MAT_IND!C$6:D$12,2,TRUE)</f>
        <v>Algo Frío</v>
      </c>
      <c r="K1320" s="11">
        <v>8</v>
      </c>
      <c r="L1320" s="11" t="s">
        <v>5991</v>
      </c>
      <c r="M1320" s="11">
        <v>2</v>
      </c>
      <c r="N1320" s="11">
        <v>-74.173177769999995</v>
      </c>
      <c r="O1320" s="12">
        <v>4.6188398770000001</v>
      </c>
    </row>
    <row r="1321" spans="1:15" x14ac:dyDescent="0.25">
      <c r="A1321" s="10">
        <v>1320</v>
      </c>
      <c r="B1321" s="3" t="s">
        <v>2579</v>
      </c>
      <c r="C1321" s="3" t="s">
        <v>1986</v>
      </c>
      <c r="D1321" s="3" t="s">
        <v>1</v>
      </c>
      <c r="E1321" s="3" t="s">
        <v>2580</v>
      </c>
      <c r="F1321" s="1">
        <v>16.260000000000002</v>
      </c>
      <c r="G1321" s="4">
        <v>70</v>
      </c>
      <c r="H1321" s="1">
        <v>2.08</v>
      </c>
      <c r="I1321" s="24">
        <f t="shared" si="20"/>
        <v>12.879998687207939</v>
      </c>
      <c r="J1321" s="24" t="str">
        <f>VLOOKUP(I1321,MAT_IND!C$6:D$12,2,TRUE)</f>
        <v>Algo Frío</v>
      </c>
      <c r="K1321" s="11">
        <v>8</v>
      </c>
      <c r="L1321" s="11" t="s">
        <v>5993</v>
      </c>
      <c r="M1321" s="11">
        <v>2</v>
      </c>
      <c r="N1321" s="11">
        <v>-74.171532139999997</v>
      </c>
      <c r="O1321" s="12">
        <v>4.6378014429999999</v>
      </c>
    </row>
    <row r="1322" spans="1:15" x14ac:dyDescent="0.25">
      <c r="A1322" s="10">
        <v>1321</v>
      </c>
      <c r="B1322" s="3" t="s">
        <v>2581</v>
      </c>
      <c r="C1322" s="3" t="s">
        <v>1986</v>
      </c>
      <c r="D1322" s="3" t="s">
        <v>1</v>
      </c>
      <c r="E1322" s="3" t="s">
        <v>2582</v>
      </c>
      <c r="F1322" s="1">
        <v>16.260000000000002</v>
      </c>
      <c r="G1322" s="4">
        <v>70</v>
      </c>
      <c r="H1322" s="1">
        <v>2.08</v>
      </c>
      <c r="I1322" s="24">
        <f t="shared" si="20"/>
        <v>12.879998687207939</v>
      </c>
      <c r="J1322" s="24" t="str">
        <f>VLOOKUP(I1322,MAT_IND!C$6:D$12,2,TRUE)</f>
        <v>Algo Frío</v>
      </c>
      <c r="K1322" s="11">
        <v>8</v>
      </c>
      <c r="L1322" s="11" t="s">
        <v>5993</v>
      </c>
      <c r="M1322" s="11">
        <v>2</v>
      </c>
      <c r="N1322" s="11">
        <v>-74.159899319999994</v>
      </c>
      <c r="O1322" s="12">
        <v>4.6405503750000001</v>
      </c>
    </row>
    <row r="1323" spans="1:15" x14ac:dyDescent="0.25">
      <c r="A1323" s="10">
        <v>1322</v>
      </c>
      <c r="B1323" s="3" t="s">
        <v>2583</v>
      </c>
      <c r="C1323" s="3" t="s">
        <v>1986</v>
      </c>
      <c r="D1323" s="3" t="s">
        <v>1</v>
      </c>
      <c r="E1323" s="3" t="s">
        <v>2584</v>
      </c>
      <c r="F1323" s="1">
        <v>16.260000000000002</v>
      </c>
      <c r="G1323" s="4">
        <v>70</v>
      </c>
      <c r="H1323" s="1">
        <v>2.08</v>
      </c>
      <c r="I1323" s="24">
        <f t="shared" si="20"/>
        <v>12.879998687207939</v>
      </c>
      <c r="J1323" s="24" t="str">
        <f>VLOOKUP(I1323,MAT_IND!C$6:D$12,2,TRUE)</f>
        <v>Algo Frío</v>
      </c>
      <c r="K1323" s="11">
        <v>8</v>
      </c>
      <c r="L1323" s="11" t="s">
        <v>5993</v>
      </c>
      <c r="M1323" s="11">
        <v>2</v>
      </c>
      <c r="N1323" s="11">
        <v>-74.166393150000005</v>
      </c>
      <c r="O1323" s="12">
        <v>4.6380316300000004</v>
      </c>
    </row>
    <row r="1324" spans="1:15" x14ac:dyDescent="0.25">
      <c r="A1324" s="10">
        <v>1323</v>
      </c>
      <c r="B1324" s="3" t="s">
        <v>2585</v>
      </c>
      <c r="C1324" s="3" t="s">
        <v>1986</v>
      </c>
      <c r="D1324" s="3" t="s">
        <v>1</v>
      </c>
      <c r="E1324" s="3" t="s">
        <v>2586</v>
      </c>
      <c r="F1324" s="1">
        <v>16.260000000000002</v>
      </c>
      <c r="G1324" s="4">
        <v>70</v>
      </c>
      <c r="H1324" s="1">
        <v>2.08</v>
      </c>
      <c r="I1324" s="24">
        <f t="shared" si="20"/>
        <v>12.879998687207939</v>
      </c>
      <c r="J1324" s="24" t="str">
        <f>VLOOKUP(I1324,MAT_IND!C$6:D$12,2,TRUE)</f>
        <v>Algo Frío</v>
      </c>
      <c r="K1324" s="11">
        <v>8</v>
      </c>
      <c r="L1324" s="11" t="s">
        <v>5993</v>
      </c>
      <c r="M1324" s="11">
        <v>2</v>
      </c>
      <c r="N1324" s="11">
        <v>-74.175429390000005</v>
      </c>
      <c r="O1324" s="12">
        <v>4.6414503439999999</v>
      </c>
    </row>
    <row r="1325" spans="1:15" x14ac:dyDescent="0.25">
      <c r="A1325" s="10">
        <v>1324</v>
      </c>
      <c r="B1325" s="3" t="s">
        <v>2587</v>
      </c>
      <c r="C1325" s="3" t="s">
        <v>1986</v>
      </c>
      <c r="D1325" s="3" t="s">
        <v>1</v>
      </c>
      <c r="E1325" s="3" t="s">
        <v>2588</v>
      </c>
      <c r="F1325" s="1">
        <v>16.260000000000002</v>
      </c>
      <c r="G1325" s="4">
        <v>70</v>
      </c>
      <c r="H1325" s="1">
        <v>2.08</v>
      </c>
      <c r="I1325" s="24">
        <f t="shared" si="20"/>
        <v>12.879998687207939</v>
      </c>
      <c r="J1325" s="24" t="str">
        <f>VLOOKUP(I1325,MAT_IND!C$6:D$12,2,TRUE)</f>
        <v>Algo Frío</v>
      </c>
      <c r="K1325" s="11">
        <v>8</v>
      </c>
      <c r="L1325" s="11" t="s">
        <v>5993</v>
      </c>
      <c r="M1325" s="11">
        <v>2</v>
      </c>
      <c r="N1325" s="11">
        <v>-74.170089869999998</v>
      </c>
      <c r="O1325" s="12">
        <v>4.6325192819999996</v>
      </c>
    </row>
    <row r="1326" spans="1:15" x14ac:dyDescent="0.25">
      <c r="A1326" s="10">
        <v>1325</v>
      </c>
      <c r="B1326" s="3" t="s">
        <v>2589</v>
      </c>
      <c r="C1326" s="3" t="s">
        <v>1986</v>
      </c>
      <c r="D1326" s="3" t="s">
        <v>1</v>
      </c>
      <c r="E1326" s="3" t="s">
        <v>2590</v>
      </c>
      <c r="F1326" s="1">
        <v>16.260000000000002</v>
      </c>
      <c r="G1326" s="4">
        <v>70</v>
      </c>
      <c r="H1326" s="1">
        <v>2.08</v>
      </c>
      <c r="I1326" s="24">
        <f t="shared" si="20"/>
        <v>12.879998687207939</v>
      </c>
      <c r="J1326" s="24" t="str">
        <f>VLOOKUP(I1326,MAT_IND!C$6:D$12,2,TRUE)</f>
        <v>Algo Frío</v>
      </c>
      <c r="K1326" s="11">
        <v>8</v>
      </c>
      <c r="L1326" s="11" t="s">
        <v>5993</v>
      </c>
      <c r="M1326" s="11">
        <v>2</v>
      </c>
      <c r="N1326" s="11">
        <v>-74.167677870000006</v>
      </c>
      <c r="O1326" s="12">
        <v>4.6308493579999999</v>
      </c>
    </row>
    <row r="1327" spans="1:15" x14ac:dyDescent="0.25">
      <c r="A1327" s="10">
        <v>1326</v>
      </c>
      <c r="B1327" s="3" t="s">
        <v>2591</v>
      </c>
      <c r="C1327" s="3" t="s">
        <v>1986</v>
      </c>
      <c r="D1327" s="3" t="s">
        <v>1</v>
      </c>
      <c r="E1327" s="3" t="s">
        <v>2592</v>
      </c>
      <c r="F1327" s="1">
        <v>16.260000000000002</v>
      </c>
      <c r="G1327" s="4">
        <v>70</v>
      </c>
      <c r="H1327" s="1">
        <v>2.08</v>
      </c>
      <c r="I1327" s="24">
        <f t="shared" si="20"/>
        <v>12.879998687207939</v>
      </c>
      <c r="J1327" s="24" t="str">
        <f>VLOOKUP(I1327,MAT_IND!C$6:D$12,2,TRUE)</f>
        <v>Algo Frío</v>
      </c>
      <c r="K1327" s="11">
        <v>8</v>
      </c>
      <c r="L1327" s="11" t="s">
        <v>5993</v>
      </c>
      <c r="M1327" s="11">
        <v>2</v>
      </c>
      <c r="N1327" s="11">
        <v>-74.169394560000001</v>
      </c>
      <c r="O1327" s="12">
        <v>4.6402698190000002</v>
      </c>
    </row>
    <row r="1328" spans="1:15" x14ac:dyDescent="0.25">
      <c r="A1328" s="10">
        <v>1327</v>
      </c>
      <c r="B1328" s="3" t="s">
        <v>2593</v>
      </c>
      <c r="C1328" s="3" t="s">
        <v>1986</v>
      </c>
      <c r="D1328" s="3" t="s">
        <v>1</v>
      </c>
      <c r="E1328" s="3" t="s">
        <v>2586</v>
      </c>
      <c r="F1328" s="1">
        <v>16.260000000000002</v>
      </c>
      <c r="G1328" s="4">
        <v>70</v>
      </c>
      <c r="H1328" s="1">
        <v>2.08</v>
      </c>
      <c r="I1328" s="24">
        <f t="shared" si="20"/>
        <v>12.879998687207939</v>
      </c>
      <c r="J1328" s="24" t="str">
        <f>VLOOKUP(I1328,MAT_IND!C$6:D$12,2,TRUE)</f>
        <v>Algo Frío</v>
      </c>
      <c r="K1328" s="11">
        <v>8</v>
      </c>
      <c r="L1328" s="11" t="s">
        <v>5993</v>
      </c>
      <c r="M1328" s="11">
        <v>2</v>
      </c>
      <c r="N1328" s="11">
        <v>-74.173368749999995</v>
      </c>
      <c r="O1328" s="12">
        <v>4.6385313410000002</v>
      </c>
    </row>
    <row r="1329" spans="1:15" x14ac:dyDescent="0.25">
      <c r="A1329" s="10">
        <v>1328</v>
      </c>
      <c r="B1329" s="3" t="s">
        <v>2594</v>
      </c>
      <c r="C1329" s="3" t="s">
        <v>1986</v>
      </c>
      <c r="D1329" s="3" t="s">
        <v>1</v>
      </c>
      <c r="E1329" s="3" t="s">
        <v>2595</v>
      </c>
      <c r="F1329" s="1">
        <v>16.260000000000002</v>
      </c>
      <c r="G1329" s="4">
        <v>70</v>
      </c>
      <c r="H1329" s="1">
        <v>2.08</v>
      </c>
      <c r="I1329" s="24">
        <f t="shared" si="20"/>
        <v>12.879998687207939</v>
      </c>
      <c r="J1329" s="24" t="str">
        <f>VLOOKUP(I1329,MAT_IND!C$6:D$12,2,TRUE)</f>
        <v>Algo Frío</v>
      </c>
      <c r="K1329" s="11">
        <v>8</v>
      </c>
      <c r="L1329" s="11" t="s">
        <v>5993</v>
      </c>
      <c r="M1329" s="11">
        <v>2</v>
      </c>
      <c r="N1329" s="11">
        <v>-74.166894619999994</v>
      </c>
      <c r="O1329" s="12">
        <v>4.6370061290000004</v>
      </c>
    </row>
    <row r="1330" spans="1:15" x14ac:dyDescent="0.25">
      <c r="A1330" s="10">
        <v>1329</v>
      </c>
      <c r="B1330" s="3" t="s">
        <v>2596</v>
      </c>
      <c r="C1330" s="3" t="s">
        <v>1986</v>
      </c>
      <c r="D1330" s="3" t="s">
        <v>1</v>
      </c>
      <c r="E1330" s="3" t="s">
        <v>2597</v>
      </c>
      <c r="F1330" s="1">
        <v>16.260000000000002</v>
      </c>
      <c r="G1330" s="4">
        <v>70</v>
      </c>
      <c r="H1330" s="1">
        <v>1.91</v>
      </c>
      <c r="I1330" s="24">
        <f t="shared" si="20"/>
        <v>12.693207725923974</v>
      </c>
      <c r="J1330" s="24" t="str">
        <f>VLOOKUP(I1330,MAT_IND!C$6:D$12,2,TRUE)</f>
        <v>Algo Frío</v>
      </c>
      <c r="K1330" s="11">
        <v>8</v>
      </c>
      <c r="L1330" s="11" t="s">
        <v>5993</v>
      </c>
      <c r="M1330" s="11">
        <v>2</v>
      </c>
      <c r="N1330" s="11">
        <v>-74.178521059999994</v>
      </c>
      <c r="O1330" s="12">
        <v>4.6477482849999996</v>
      </c>
    </row>
    <row r="1331" spans="1:15" x14ac:dyDescent="0.25">
      <c r="A1331" s="10">
        <v>1330</v>
      </c>
      <c r="B1331" s="3" t="s">
        <v>2598</v>
      </c>
      <c r="C1331" s="3" t="s">
        <v>1986</v>
      </c>
      <c r="D1331" s="3" t="s">
        <v>1</v>
      </c>
      <c r="E1331" s="3" t="s">
        <v>2599</v>
      </c>
      <c r="F1331" s="1">
        <v>16.260000000000002</v>
      </c>
      <c r="G1331" s="4">
        <v>70</v>
      </c>
      <c r="H1331" s="1">
        <v>2.08</v>
      </c>
      <c r="I1331" s="24">
        <f t="shared" si="20"/>
        <v>12.879998687207939</v>
      </c>
      <c r="J1331" s="24" t="str">
        <f>VLOOKUP(I1331,MAT_IND!C$6:D$12,2,TRUE)</f>
        <v>Algo Frío</v>
      </c>
      <c r="K1331" s="11">
        <v>8</v>
      </c>
      <c r="L1331" s="11" t="s">
        <v>5993</v>
      </c>
      <c r="M1331" s="11">
        <v>2</v>
      </c>
      <c r="N1331" s="11">
        <v>-74.172509759999997</v>
      </c>
      <c r="O1331" s="12">
        <v>4.6457857029999996</v>
      </c>
    </row>
    <row r="1332" spans="1:15" x14ac:dyDescent="0.25">
      <c r="A1332" s="10">
        <v>1331</v>
      </c>
      <c r="B1332" s="3" t="s">
        <v>2600</v>
      </c>
      <c r="C1332" s="3" t="s">
        <v>1986</v>
      </c>
      <c r="D1332" s="3" t="s">
        <v>1</v>
      </c>
      <c r="E1332" s="3" t="s">
        <v>2601</v>
      </c>
      <c r="F1332" s="1">
        <v>16.260000000000002</v>
      </c>
      <c r="G1332" s="4">
        <v>70</v>
      </c>
      <c r="H1332" s="1">
        <v>1.91</v>
      </c>
      <c r="I1332" s="24">
        <f t="shared" si="20"/>
        <v>12.693207725923974</v>
      </c>
      <c r="J1332" s="24" t="str">
        <f>VLOOKUP(I1332,MAT_IND!C$6:D$12,2,TRUE)</f>
        <v>Algo Frío</v>
      </c>
      <c r="K1332" s="11">
        <v>8</v>
      </c>
      <c r="L1332" s="11" t="s">
        <v>5993</v>
      </c>
      <c r="M1332" s="11">
        <v>2</v>
      </c>
      <c r="N1332" s="11">
        <v>-74.177499589999996</v>
      </c>
      <c r="O1332" s="12">
        <v>4.6453586949999996</v>
      </c>
    </row>
    <row r="1333" spans="1:15" x14ac:dyDescent="0.25">
      <c r="A1333" s="10">
        <v>1332</v>
      </c>
      <c r="B1333" s="3" t="s">
        <v>2602</v>
      </c>
      <c r="C1333" s="3" t="s">
        <v>1986</v>
      </c>
      <c r="D1333" s="3" t="s">
        <v>1</v>
      </c>
      <c r="E1333" s="3" t="s">
        <v>2603</v>
      </c>
      <c r="F1333" s="1">
        <v>16.260000000000002</v>
      </c>
      <c r="G1333" s="4">
        <v>70</v>
      </c>
      <c r="H1333" s="1">
        <v>2.08</v>
      </c>
      <c r="I1333" s="24">
        <f t="shared" si="20"/>
        <v>12.879998687207939</v>
      </c>
      <c r="J1333" s="24" t="str">
        <f>VLOOKUP(I1333,MAT_IND!C$6:D$12,2,TRUE)</f>
        <v>Algo Frío</v>
      </c>
      <c r="K1333" s="11">
        <v>8</v>
      </c>
      <c r="L1333" s="11" t="s">
        <v>5993</v>
      </c>
      <c r="M1333" s="11">
        <v>2</v>
      </c>
      <c r="N1333" s="11">
        <v>-74.169115700000006</v>
      </c>
      <c r="O1333" s="12">
        <v>4.641907217</v>
      </c>
    </row>
    <row r="1334" spans="1:15" x14ac:dyDescent="0.25">
      <c r="A1334" s="10">
        <v>1333</v>
      </c>
      <c r="B1334" s="3" t="s">
        <v>2604</v>
      </c>
      <c r="C1334" s="3" t="s">
        <v>1986</v>
      </c>
      <c r="D1334" s="3" t="s">
        <v>1</v>
      </c>
      <c r="E1334" s="3" t="s">
        <v>2605</v>
      </c>
      <c r="F1334" s="1">
        <v>16.260000000000002</v>
      </c>
      <c r="G1334" s="4">
        <v>70</v>
      </c>
      <c r="H1334" s="1">
        <v>2.08</v>
      </c>
      <c r="I1334" s="24">
        <f t="shared" si="20"/>
        <v>12.879998687207939</v>
      </c>
      <c r="J1334" s="24" t="str">
        <f>VLOOKUP(I1334,MAT_IND!C$6:D$12,2,TRUE)</f>
        <v>Algo Frío</v>
      </c>
      <c r="K1334" s="11">
        <v>8</v>
      </c>
      <c r="L1334" s="11" t="s">
        <v>5993</v>
      </c>
      <c r="M1334" s="11">
        <v>2</v>
      </c>
      <c r="N1334" s="11">
        <v>-74.171444289999997</v>
      </c>
      <c r="O1334" s="12">
        <v>4.6355783500000003</v>
      </c>
    </row>
    <row r="1335" spans="1:15" x14ac:dyDescent="0.25">
      <c r="A1335" s="10">
        <v>1334</v>
      </c>
      <c r="B1335" s="3" t="s">
        <v>2606</v>
      </c>
      <c r="C1335" s="3" t="s">
        <v>1986</v>
      </c>
      <c r="D1335" s="3" t="s">
        <v>1</v>
      </c>
      <c r="E1335" s="3" t="s">
        <v>2582</v>
      </c>
      <c r="F1335" s="1">
        <v>16.260000000000002</v>
      </c>
      <c r="G1335" s="4">
        <v>70</v>
      </c>
      <c r="H1335" s="1">
        <v>2.08</v>
      </c>
      <c r="I1335" s="24">
        <f t="shared" si="20"/>
        <v>12.879998687207939</v>
      </c>
      <c r="J1335" s="24" t="str">
        <f>VLOOKUP(I1335,MAT_IND!C$6:D$12,2,TRUE)</f>
        <v>Algo Frío</v>
      </c>
      <c r="K1335" s="11">
        <v>8</v>
      </c>
      <c r="L1335" s="11" t="s">
        <v>5993</v>
      </c>
      <c r="M1335" s="11">
        <v>2</v>
      </c>
      <c r="N1335" s="11">
        <v>-74.163860339999999</v>
      </c>
      <c r="O1335" s="12">
        <v>4.6380202519999996</v>
      </c>
    </row>
    <row r="1336" spans="1:15" x14ac:dyDescent="0.25">
      <c r="A1336" s="10">
        <v>1335</v>
      </c>
      <c r="B1336" s="3" t="s">
        <v>2607</v>
      </c>
      <c r="C1336" s="3" t="s">
        <v>1986</v>
      </c>
      <c r="D1336" s="3" t="s">
        <v>1</v>
      </c>
      <c r="E1336" s="3" t="s">
        <v>2608</v>
      </c>
      <c r="F1336" s="1">
        <v>16.260000000000002</v>
      </c>
      <c r="G1336" s="4">
        <v>70</v>
      </c>
      <c r="H1336" s="1">
        <v>2.08</v>
      </c>
      <c r="I1336" s="24">
        <f t="shared" si="20"/>
        <v>12.879998687207939</v>
      </c>
      <c r="J1336" s="24" t="str">
        <f>VLOOKUP(I1336,MAT_IND!C$6:D$12,2,TRUE)</f>
        <v>Algo Frío</v>
      </c>
      <c r="K1336" s="11">
        <v>8</v>
      </c>
      <c r="L1336" s="11" t="s">
        <v>5993</v>
      </c>
      <c r="M1336" s="11">
        <v>2</v>
      </c>
      <c r="N1336" s="11">
        <v>-74.159950039999998</v>
      </c>
      <c r="O1336" s="12">
        <v>4.6422042809999997</v>
      </c>
    </row>
    <row r="1337" spans="1:15" x14ac:dyDescent="0.25">
      <c r="A1337" s="10">
        <v>1336</v>
      </c>
      <c r="B1337" s="3" t="s">
        <v>2609</v>
      </c>
      <c r="C1337" s="3" t="s">
        <v>1986</v>
      </c>
      <c r="D1337" s="3" t="s">
        <v>1</v>
      </c>
      <c r="E1337" s="3" t="s">
        <v>2610</v>
      </c>
      <c r="F1337" s="1">
        <v>16.260000000000002</v>
      </c>
      <c r="G1337" s="4">
        <v>70</v>
      </c>
      <c r="H1337" s="1">
        <v>2.08</v>
      </c>
      <c r="I1337" s="24">
        <f t="shared" si="20"/>
        <v>12.879998687207939</v>
      </c>
      <c r="J1337" s="24" t="str">
        <f>VLOOKUP(I1337,MAT_IND!C$6:D$12,2,TRUE)</f>
        <v>Algo Frío</v>
      </c>
      <c r="K1337" s="11">
        <v>8</v>
      </c>
      <c r="L1337" s="11" t="s">
        <v>5993</v>
      </c>
      <c r="M1337" s="11">
        <v>2</v>
      </c>
      <c r="N1337" s="11">
        <v>-74.166574350000005</v>
      </c>
      <c r="O1337" s="12">
        <v>4.6344339689999998</v>
      </c>
    </row>
    <row r="1338" spans="1:15" x14ac:dyDescent="0.25">
      <c r="A1338" s="10">
        <v>1337</v>
      </c>
      <c r="B1338" s="3" t="s">
        <v>2611</v>
      </c>
      <c r="C1338" s="3" t="s">
        <v>1986</v>
      </c>
      <c r="D1338" s="3" t="s">
        <v>1</v>
      </c>
      <c r="E1338" s="3" t="s">
        <v>1598</v>
      </c>
      <c r="F1338" s="1">
        <v>16.260000000000002</v>
      </c>
      <c r="G1338" s="4">
        <v>70</v>
      </c>
      <c r="H1338" s="1">
        <v>2.08</v>
      </c>
      <c r="I1338" s="24">
        <f t="shared" si="20"/>
        <v>12.879998687207939</v>
      </c>
      <c r="J1338" s="24" t="str">
        <f>VLOOKUP(I1338,MAT_IND!C$6:D$12,2,TRUE)</f>
        <v>Algo Frío</v>
      </c>
      <c r="K1338" s="11">
        <v>8</v>
      </c>
      <c r="L1338" s="11" t="s">
        <v>5993</v>
      </c>
      <c r="M1338" s="11">
        <v>2</v>
      </c>
      <c r="N1338" s="11">
        <v>-74.168075709999997</v>
      </c>
      <c r="O1338" s="12">
        <v>4.6345799550000004</v>
      </c>
    </row>
    <row r="1339" spans="1:15" x14ac:dyDescent="0.25">
      <c r="A1339" s="10">
        <v>1338</v>
      </c>
      <c r="B1339" s="3" t="s">
        <v>2612</v>
      </c>
      <c r="C1339" s="3" t="s">
        <v>1986</v>
      </c>
      <c r="D1339" s="3" t="s">
        <v>1</v>
      </c>
      <c r="E1339" s="3" t="s">
        <v>2613</v>
      </c>
      <c r="F1339" s="1">
        <v>16.260000000000002</v>
      </c>
      <c r="G1339" s="4">
        <v>70</v>
      </c>
      <c r="H1339" s="1">
        <v>2.08</v>
      </c>
      <c r="I1339" s="24">
        <f t="shared" si="20"/>
        <v>12.879998687207939</v>
      </c>
      <c r="J1339" s="24" t="str">
        <f>VLOOKUP(I1339,MAT_IND!C$6:D$12,2,TRUE)</f>
        <v>Algo Frío</v>
      </c>
      <c r="K1339" s="11">
        <v>8</v>
      </c>
      <c r="L1339" s="11" t="s">
        <v>5993</v>
      </c>
      <c r="M1339" s="11">
        <v>2</v>
      </c>
      <c r="N1339" s="11">
        <v>-74.168859080000004</v>
      </c>
      <c r="O1339" s="12">
        <v>4.6345337359999998</v>
      </c>
    </row>
    <row r="1340" spans="1:15" x14ac:dyDescent="0.25">
      <c r="A1340" s="10">
        <v>1339</v>
      </c>
      <c r="B1340" s="3" t="s">
        <v>2614</v>
      </c>
      <c r="C1340" s="3" t="s">
        <v>1986</v>
      </c>
      <c r="D1340" s="3" t="s">
        <v>1</v>
      </c>
      <c r="E1340" s="3" t="s">
        <v>2615</v>
      </c>
      <c r="F1340" s="1">
        <v>16.260000000000002</v>
      </c>
      <c r="G1340" s="4">
        <v>70</v>
      </c>
      <c r="H1340" s="1">
        <v>2.08</v>
      </c>
      <c r="I1340" s="24">
        <f t="shared" si="20"/>
        <v>12.879998687207939</v>
      </c>
      <c r="J1340" s="24" t="str">
        <f>VLOOKUP(I1340,MAT_IND!C$6:D$12,2,TRUE)</f>
        <v>Algo Frío</v>
      </c>
      <c r="K1340" s="11">
        <v>8</v>
      </c>
      <c r="L1340" s="11" t="s">
        <v>5993</v>
      </c>
      <c r="M1340" s="11">
        <v>2</v>
      </c>
      <c r="N1340" s="11">
        <v>-74.170411950000002</v>
      </c>
      <c r="O1340" s="12">
        <v>4.6305955609999998</v>
      </c>
    </row>
    <row r="1341" spans="1:15" x14ac:dyDescent="0.25">
      <c r="A1341" s="10">
        <v>1340</v>
      </c>
      <c r="B1341" s="3" t="s">
        <v>2616</v>
      </c>
      <c r="C1341" s="3" t="s">
        <v>1986</v>
      </c>
      <c r="D1341" s="3" t="s">
        <v>1</v>
      </c>
      <c r="E1341" s="3" t="s">
        <v>2617</v>
      </c>
      <c r="F1341" s="1">
        <v>16.260000000000002</v>
      </c>
      <c r="G1341" s="4">
        <v>70</v>
      </c>
      <c r="H1341" s="1">
        <v>2.08</v>
      </c>
      <c r="I1341" s="24">
        <f t="shared" si="20"/>
        <v>12.879998687207939</v>
      </c>
      <c r="J1341" s="24" t="str">
        <f>VLOOKUP(I1341,MAT_IND!C$6:D$12,2,TRUE)</f>
        <v>Algo Frío</v>
      </c>
      <c r="K1341" s="11">
        <v>8</v>
      </c>
      <c r="L1341" s="11" t="s">
        <v>5993</v>
      </c>
      <c r="M1341" s="11">
        <v>2</v>
      </c>
      <c r="N1341" s="11">
        <v>-74.157787870000007</v>
      </c>
      <c r="O1341" s="12">
        <v>4.6414491020000002</v>
      </c>
    </row>
    <row r="1342" spans="1:15" x14ac:dyDescent="0.25">
      <c r="A1342" s="10">
        <v>1341</v>
      </c>
      <c r="B1342" s="3" t="s">
        <v>2618</v>
      </c>
      <c r="C1342" s="3" t="s">
        <v>1986</v>
      </c>
      <c r="D1342" s="3" t="s">
        <v>1</v>
      </c>
      <c r="E1342" s="3" t="s">
        <v>2619</v>
      </c>
      <c r="F1342" s="1">
        <v>16.260000000000002</v>
      </c>
      <c r="G1342" s="4">
        <v>70</v>
      </c>
      <c r="H1342" s="1">
        <v>2.08</v>
      </c>
      <c r="I1342" s="24">
        <f t="shared" si="20"/>
        <v>12.879998687207939</v>
      </c>
      <c r="J1342" s="24" t="str">
        <f>VLOOKUP(I1342,MAT_IND!C$6:D$12,2,TRUE)</f>
        <v>Algo Frío</v>
      </c>
      <c r="K1342" s="11">
        <v>8</v>
      </c>
      <c r="L1342" s="11" t="s">
        <v>5993</v>
      </c>
      <c r="M1342" s="11">
        <v>2</v>
      </c>
      <c r="N1342" s="11">
        <v>-74.165046279999999</v>
      </c>
      <c r="O1342" s="12">
        <v>4.6342736760000003</v>
      </c>
    </row>
    <row r="1343" spans="1:15" x14ac:dyDescent="0.25">
      <c r="A1343" s="10">
        <v>1342</v>
      </c>
      <c r="B1343" s="3" t="s">
        <v>2620</v>
      </c>
      <c r="C1343" s="3" t="s">
        <v>1986</v>
      </c>
      <c r="D1343" s="3" t="s">
        <v>1</v>
      </c>
      <c r="E1343" s="3" t="s">
        <v>2621</v>
      </c>
      <c r="F1343" s="1">
        <v>16.260000000000002</v>
      </c>
      <c r="G1343" s="4">
        <v>70</v>
      </c>
      <c r="H1343" s="1">
        <v>2.08</v>
      </c>
      <c r="I1343" s="24">
        <f t="shared" si="20"/>
        <v>12.879998687207939</v>
      </c>
      <c r="J1343" s="24" t="str">
        <f>VLOOKUP(I1343,MAT_IND!C$6:D$12,2,TRUE)</f>
        <v>Algo Frío</v>
      </c>
      <c r="K1343" s="11">
        <v>8</v>
      </c>
      <c r="L1343" s="11" t="s">
        <v>5993</v>
      </c>
      <c r="M1343" s="11">
        <v>2</v>
      </c>
      <c r="N1343" s="11">
        <v>-74.163534709999993</v>
      </c>
      <c r="O1343" s="12">
        <v>4.6400918610000002</v>
      </c>
    </row>
    <row r="1344" spans="1:15" x14ac:dyDescent="0.25">
      <c r="A1344" s="10">
        <v>1343</v>
      </c>
      <c r="B1344" s="3" t="s">
        <v>2622</v>
      </c>
      <c r="C1344" s="3" t="s">
        <v>1986</v>
      </c>
      <c r="D1344" s="3" t="s">
        <v>1</v>
      </c>
      <c r="E1344" s="3" t="s">
        <v>2608</v>
      </c>
      <c r="F1344" s="1">
        <v>16.260000000000002</v>
      </c>
      <c r="G1344" s="4">
        <v>70</v>
      </c>
      <c r="H1344" s="1">
        <v>2.08</v>
      </c>
      <c r="I1344" s="24">
        <f t="shared" si="20"/>
        <v>12.879998687207939</v>
      </c>
      <c r="J1344" s="24" t="str">
        <f>VLOOKUP(I1344,MAT_IND!C$6:D$12,2,TRUE)</f>
        <v>Algo Frío</v>
      </c>
      <c r="K1344" s="11">
        <v>8</v>
      </c>
      <c r="L1344" s="11" t="s">
        <v>5993</v>
      </c>
      <c r="M1344" s="11">
        <v>2</v>
      </c>
      <c r="N1344" s="11">
        <v>-74.161159900000001</v>
      </c>
      <c r="O1344" s="12">
        <v>4.6428020849999996</v>
      </c>
    </row>
    <row r="1345" spans="1:15" x14ac:dyDescent="0.25">
      <c r="A1345" s="10">
        <v>1344</v>
      </c>
      <c r="B1345" s="3" t="s">
        <v>2623</v>
      </c>
      <c r="C1345" s="3" t="s">
        <v>1986</v>
      </c>
      <c r="D1345" s="3" t="s">
        <v>1</v>
      </c>
      <c r="E1345" s="3" t="s">
        <v>2624</v>
      </c>
      <c r="F1345" s="1">
        <v>16.260000000000002</v>
      </c>
      <c r="G1345" s="4">
        <v>70</v>
      </c>
      <c r="H1345" s="1">
        <v>2.08</v>
      </c>
      <c r="I1345" s="24">
        <f t="shared" si="20"/>
        <v>12.879998687207939</v>
      </c>
      <c r="J1345" s="24" t="str">
        <f>VLOOKUP(I1345,MAT_IND!C$6:D$12,2,TRUE)</f>
        <v>Algo Frío</v>
      </c>
      <c r="K1345" s="11">
        <v>8</v>
      </c>
      <c r="L1345" s="11" t="s">
        <v>5993</v>
      </c>
      <c r="M1345" s="11">
        <v>2</v>
      </c>
      <c r="N1345" s="11">
        <v>-74.159981869999996</v>
      </c>
      <c r="O1345" s="12">
        <v>4.6440816659999999</v>
      </c>
    </row>
    <row r="1346" spans="1:15" x14ac:dyDescent="0.25">
      <c r="A1346" s="10">
        <v>1345</v>
      </c>
      <c r="B1346" s="3" t="s">
        <v>2625</v>
      </c>
      <c r="C1346" s="3" t="s">
        <v>1986</v>
      </c>
      <c r="D1346" s="3" t="s">
        <v>1</v>
      </c>
      <c r="E1346" s="3" t="s">
        <v>2613</v>
      </c>
      <c r="F1346" s="1">
        <v>16.260000000000002</v>
      </c>
      <c r="G1346" s="4">
        <v>70</v>
      </c>
      <c r="H1346" s="1">
        <v>2.08</v>
      </c>
      <c r="I1346" s="24">
        <f t="shared" si="20"/>
        <v>12.879998687207939</v>
      </c>
      <c r="J1346" s="24" t="str">
        <f>VLOOKUP(I1346,MAT_IND!C$6:D$12,2,TRUE)</f>
        <v>Algo Frío</v>
      </c>
      <c r="K1346" s="11">
        <v>8</v>
      </c>
      <c r="L1346" s="11" t="s">
        <v>5993</v>
      </c>
      <c r="M1346" s="11">
        <v>2</v>
      </c>
      <c r="N1346" s="11">
        <v>-74.171276660000004</v>
      </c>
      <c r="O1346" s="12">
        <v>4.637225419</v>
      </c>
    </row>
    <row r="1347" spans="1:15" x14ac:dyDescent="0.25">
      <c r="A1347" s="10">
        <v>1346</v>
      </c>
      <c r="B1347" s="3" t="s">
        <v>2626</v>
      </c>
      <c r="C1347" s="3" t="s">
        <v>1986</v>
      </c>
      <c r="D1347" s="3" t="s">
        <v>1</v>
      </c>
      <c r="E1347" s="3" t="s">
        <v>2003</v>
      </c>
      <c r="F1347" s="1">
        <v>16.260000000000002</v>
      </c>
      <c r="G1347" s="4">
        <v>70</v>
      </c>
      <c r="H1347" s="1">
        <v>2.08</v>
      </c>
      <c r="I1347" s="24">
        <f t="shared" ref="I1347:I1410" si="21">(((33.5-F1347)*(0.05+0.18*SQRT(H1347)+(G1347/160))))</f>
        <v>12.879998687207939</v>
      </c>
      <c r="J1347" s="24" t="str">
        <f>VLOOKUP(I1347,MAT_IND!C$6:D$12,2,TRUE)</f>
        <v>Algo Frío</v>
      </c>
      <c r="K1347" s="11">
        <v>8</v>
      </c>
      <c r="L1347" s="11" t="s">
        <v>5988</v>
      </c>
      <c r="M1347" s="11">
        <v>3</v>
      </c>
      <c r="N1347" s="11">
        <v>-74.175934319999996</v>
      </c>
      <c r="O1347" s="12">
        <v>4.6112141099999997</v>
      </c>
    </row>
    <row r="1348" spans="1:15" x14ac:dyDescent="0.25">
      <c r="A1348" s="10">
        <v>1347</v>
      </c>
      <c r="B1348" s="3" t="s">
        <v>2627</v>
      </c>
      <c r="C1348" s="3" t="s">
        <v>1986</v>
      </c>
      <c r="D1348" s="3" t="s">
        <v>1</v>
      </c>
      <c r="E1348" s="3" t="s">
        <v>2003</v>
      </c>
      <c r="F1348" s="1">
        <v>16.260000000000002</v>
      </c>
      <c r="G1348" s="4">
        <v>70</v>
      </c>
      <c r="H1348" s="1">
        <v>2.08</v>
      </c>
      <c r="I1348" s="24">
        <f t="shared" si="21"/>
        <v>12.879998687207939</v>
      </c>
      <c r="J1348" s="24" t="str">
        <f>VLOOKUP(I1348,MAT_IND!C$6:D$12,2,TRUE)</f>
        <v>Algo Frío</v>
      </c>
      <c r="K1348" s="11">
        <v>8</v>
      </c>
      <c r="L1348" s="11" t="s">
        <v>5988</v>
      </c>
      <c r="M1348" s="11">
        <v>3</v>
      </c>
      <c r="N1348" s="11">
        <v>-74.174933940000003</v>
      </c>
      <c r="O1348" s="12">
        <v>4.6131864130000002</v>
      </c>
    </row>
    <row r="1349" spans="1:15" x14ac:dyDescent="0.25">
      <c r="A1349" s="10">
        <v>1348</v>
      </c>
      <c r="B1349" s="3" t="s">
        <v>2628</v>
      </c>
      <c r="C1349" s="3" t="s">
        <v>1986</v>
      </c>
      <c r="D1349" s="3" t="s">
        <v>1</v>
      </c>
      <c r="E1349" s="3" t="s">
        <v>2629</v>
      </c>
      <c r="F1349" s="1">
        <v>16.260000000000002</v>
      </c>
      <c r="G1349" s="4">
        <v>70</v>
      </c>
      <c r="H1349" s="1">
        <v>2.2999999999999998</v>
      </c>
      <c r="I1349" s="24">
        <f t="shared" si="21"/>
        <v>13.110735815596154</v>
      </c>
      <c r="J1349" s="24" t="str">
        <f>VLOOKUP(I1349,MAT_IND!C$6:D$12,2,TRUE)</f>
        <v xml:space="preserve">Frío </v>
      </c>
      <c r="K1349" s="11">
        <v>8</v>
      </c>
      <c r="L1349" s="11" t="s">
        <v>5989</v>
      </c>
      <c r="M1349" s="11">
        <v>3</v>
      </c>
      <c r="N1349" s="11">
        <v>-74.153915589999997</v>
      </c>
      <c r="O1349" s="12">
        <v>4.6065411650000003</v>
      </c>
    </row>
    <row r="1350" spans="1:15" x14ac:dyDescent="0.25">
      <c r="A1350" s="10">
        <v>1349</v>
      </c>
      <c r="B1350" s="3" t="s">
        <v>2630</v>
      </c>
      <c r="C1350" s="3" t="s">
        <v>1986</v>
      </c>
      <c r="D1350" s="3" t="s">
        <v>1</v>
      </c>
      <c r="E1350" s="3" t="s">
        <v>2631</v>
      </c>
      <c r="F1350" s="1">
        <v>16.260000000000002</v>
      </c>
      <c r="G1350" s="4">
        <v>70</v>
      </c>
      <c r="H1350" s="1">
        <v>2.2999999999999998</v>
      </c>
      <c r="I1350" s="24">
        <f t="shared" si="21"/>
        <v>13.110735815596154</v>
      </c>
      <c r="J1350" s="24" t="str">
        <f>VLOOKUP(I1350,MAT_IND!C$6:D$12,2,TRUE)</f>
        <v xml:space="preserve">Frío </v>
      </c>
      <c r="K1350" s="11">
        <v>8</v>
      </c>
      <c r="L1350" s="11" t="s">
        <v>5989</v>
      </c>
      <c r="M1350" s="11">
        <v>3</v>
      </c>
      <c r="N1350" s="11">
        <v>-74.157157620000007</v>
      </c>
      <c r="O1350" s="12">
        <v>4.6061754639999997</v>
      </c>
    </row>
    <row r="1351" spans="1:15" x14ac:dyDescent="0.25">
      <c r="A1351" s="10">
        <v>1350</v>
      </c>
      <c r="B1351" s="3" t="s">
        <v>2632</v>
      </c>
      <c r="C1351" s="3" t="s">
        <v>1986</v>
      </c>
      <c r="D1351" s="3" t="s">
        <v>1</v>
      </c>
      <c r="E1351" s="3" t="s">
        <v>2034</v>
      </c>
      <c r="F1351" s="1">
        <v>16.260000000000002</v>
      </c>
      <c r="G1351" s="4">
        <v>70</v>
      </c>
      <c r="H1351" s="1">
        <v>2.2999999999999998</v>
      </c>
      <c r="I1351" s="24">
        <f t="shared" si="21"/>
        <v>13.110735815596154</v>
      </c>
      <c r="J1351" s="24" t="str">
        <f>VLOOKUP(I1351,MAT_IND!C$6:D$12,2,TRUE)</f>
        <v xml:space="preserve">Frío </v>
      </c>
      <c r="K1351" s="11">
        <v>8</v>
      </c>
      <c r="L1351" s="11" t="s">
        <v>5989</v>
      </c>
      <c r="M1351" s="11">
        <v>3</v>
      </c>
      <c r="N1351" s="11">
        <v>-74.152219389999999</v>
      </c>
      <c r="O1351" s="12">
        <v>4.6049009129999998</v>
      </c>
    </row>
    <row r="1352" spans="1:15" x14ac:dyDescent="0.25">
      <c r="A1352" s="10">
        <v>1351</v>
      </c>
      <c r="B1352" s="3" t="s">
        <v>2633</v>
      </c>
      <c r="C1352" s="3" t="s">
        <v>1986</v>
      </c>
      <c r="D1352" s="3" t="s">
        <v>1</v>
      </c>
      <c r="E1352" s="3" t="s">
        <v>2634</v>
      </c>
      <c r="F1352" s="1">
        <v>16.260000000000002</v>
      </c>
      <c r="G1352" s="4">
        <v>70</v>
      </c>
      <c r="H1352" s="1">
        <v>2.2999999999999998</v>
      </c>
      <c r="I1352" s="24">
        <f t="shared" si="21"/>
        <v>13.110735815596154</v>
      </c>
      <c r="J1352" s="24" t="str">
        <f>VLOOKUP(I1352,MAT_IND!C$6:D$12,2,TRUE)</f>
        <v xml:space="preserve">Frío </v>
      </c>
      <c r="K1352" s="11">
        <v>8</v>
      </c>
      <c r="L1352" s="11" t="s">
        <v>5989</v>
      </c>
      <c r="M1352" s="11">
        <v>3</v>
      </c>
      <c r="N1352" s="11">
        <v>-74.156433489999998</v>
      </c>
      <c r="O1352" s="12">
        <v>4.6042842009999996</v>
      </c>
    </row>
    <row r="1353" spans="1:15" x14ac:dyDescent="0.25">
      <c r="A1353" s="10">
        <v>1352</v>
      </c>
      <c r="B1353" s="3" t="s">
        <v>2635</v>
      </c>
      <c r="C1353" s="3" t="s">
        <v>1986</v>
      </c>
      <c r="D1353" s="3" t="s">
        <v>1</v>
      </c>
      <c r="E1353" s="3" t="s">
        <v>2063</v>
      </c>
      <c r="F1353" s="1">
        <v>16.260000000000002</v>
      </c>
      <c r="G1353" s="4">
        <v>70</v>
      </c>
      <c r="H1353" s="1">
        <v>2.08</v>
      </c>
      <c r="I1353" s="24">
        <f t="shared" si="21"/>
        <v>12.879998687207939</v>
      </c>
      <c r="J1353" s="24" t="str">
        <f>VLOOKUP(I1353,MAT_IND!C$6:D$12,2,TRUE)</f>
        <v>Algo Frío</v>
      </c>
      <c r="K1353" s="11">
        <v>8</v>
      </c>
      <c r="L1353" s="11" t="s">
        <v>5989</v>
      </c>
      <c r="M1353" s="11">
        <v>3</v>
      </c>
      <c r="N1353" s="11">
        <v>-74.155153720000001</v>
      </c>
      <c r="O1353" s="12">
        <v>4.6164524269999996</v>
      </c>
    </row>
    <row r="1354" spans="1:15" x14ac:dyDescent="0.25">
      <c r="A1354" s="10">
        <v>1353</v>
      </c>
      <c r="B1354" s="3" t="s">
        <v>2636</v>
      </c>
      <c r="C1354" s="3" t="s">
        <v>1986</v>
      </c>
      <c r="D1354" s="3" t="s">
        <v>1</v>
      </c>
      <c r="E1354" s="3" t="s">
        <v>2063</v>
      </c>
      <c r="F1354" s="1">
        <v>16.260000000000002</v>
      </c>
      <c r="G1354" s="4">
        <v>70</v>
      </c>
      <c r="H1354" s="1">
        <v>2.08</v>
      </c>
      <c r="I1354" s="24">
        <f t="shared" si="21"/>
        <v>12.879998687207939</v>
      </c>
      <c r="J1354" s="24" t="str">
        <f>VLOOKUP(I1354,MAT_IND!C$6:D$12,2,TRUE)</f>
        <v>Algo Frío</v>
      </c>
      <c r="K1354" s="11">
        <v>8</v>
      </c>
      <c r="L1354" s="11" t="s">
        <v>5989</v>
      </c>
      <c r="M1354" s="11">
        <v>3</v>
      </c>
      <c r="N1354" s="11">
        <v>-74.153864350000006</v>
      </c>
      <c r="O1354" s="12">
        <v>4.6147002129999999</v>
      </c>
    </row>
    <row r="1355" spans="1:15" x14ac:dyDescent="0.25">
      <c r="A1355" s="10">
        <v>1354</v>
      </c>
      <c r="B1355" s="3" t="s">
        <v>2637</v>
      </c>
      <c r="C1355" s="3" t="s">
        <v>1986</v>
      </c>
      <c r="D1355" s="3" t="s">
        <v>1</v>
      </c>
      <c r="E1355" s="3" t="s">
        <v>2063</v>
      </c>
      <c r="F1355" s="1">
        <v>16.260000000000002</v>
      </c>
      <c r="G1355" s="4">
        <v>70</v>
      </c>
      <c r="H1355" s="1">
        <v>2.08</v>
      </c>
      <c r="I1355" s="24">
        <f t="shared" si="21"/>
        <v>12.879998687207939</v>
      </c>
      <c r="J1355" s="24" t="str">
        <f>VLOOKUP(I1355,MAT_IND!C$6:D$12,2,TRUE)</f>
        <v>Algo Frío</v>
      </c>
      <c r="K1355" s="11">
        <v>8</v>
      </c>
      <c r="L1355" s="11" t="s">
        <v>5989</v>
      </c>
      <c r="M1355" s="11">
        <v>3</v>
      </c>
      <c r="N1355" s="11">
        <v>-74.152262300000004</v>
      </c>
      <c r="O1355" s="12">
        <v>4.6157265369999996</v>
      </c>
    </row>
    <row r="1356" spans="1:15" x14ac:dyDescent="0.25">
      <c r="A1356" s="10">
        <v>1355</v>
      </c>
      <c r="B1356" s="3" t="s">
        <v>2638</v>
      </c>
      <c r="C1356" s="3" t="s">
        <v>1986</v>
      </c>
      <c r="D1356" s="3" t="s">
        <v>1</v>
      </c>
      <c r="E1356" s="3" t="s">
        <v>2054</v>
      </c>
      <c r="F1356" s="1">
        <v>16.260000000000002</v>
      </c>
      <c r="G1356" s="4">
        <v>70</v>
      </c>
      <c r="H1356" s="1">
        <v>2.08</v>
      </c>
      <c r="I1356" s="24">
        <f t="shared" si="21"/>
        <v>12.879998687207939</v>
      </c>
      <c r="J1356" s="24" t="str">
        <f>VLOOKUP(I1356,MAT_IND!C$6:D$12,2,TRUE)</f>
        <v>Algo Frío</v>
      </c>
      <c r="K1356" s="11">
        <v>8</v>
      </c>
      <c r="L1356" s="11" t="s">
        <v>5989</v>
      </c>
      <c r="M1356" s="11">
        <v>3</v>
      </c>
      <c r="N1356" s="11">
        <v>-74.15931089</v>
      </c>
      <c r="O1356" s="12">
        <v>4.61560813</v>
      </c>
    </row>
    <row r="1357" spans="1:15" x14ac:dyDescent="0.25">
      <c r="A1357" s="10">
        <v>1356</v>
      </c>
      <c r="B1357" s="3" t="s">
        <v>2639</v>
      </c>
      <c r="C1357" s="3" t="s">
        <v>1986</v>
      </c>
      <c r="D1357" s="3" t="s">
        <v>1</v>
      </c>
      <c r="E1357" s="3" t="s">
        <v>2142</v>
      </c>
      <c r="F1357" s="1">
        <v>16.260000000000002</v>
      </c>
      <c r="G1357" s="4">
        <v>70</v>
      </c>
      <c r="H1357" s="1">
        <v>2.08</v>
      </c>
      <c r="I1357" s="24">
        <f t="shared" si="21"/>
        <v>12.879998687207939</v>
      </c>
      <c r="J1357" s="24" t="str">
        <f>VLOOKUP(I1357,MAT_IND!C$6:D$12,2,TRUE)</f>
        <v>Algo Frío</v>
      </c>
      <c r="K1357" s="11">
        <v>8</v>
      </c>
      <c r="L1357" s="11" t="s">
        <v>5989</v>
      </c>
      <c r="M1357" s="11">
        <v>3</v>
      </c>
      <c r="N1357" s="11">
        <v>-74.138511829999999</v>
      </c>
      <c r="O1357" s="12">
        <v>4.6188526789999997</v>
      </c>
    </row>
    <row r="1358" spans="1:15" x14ac:dyDescent="0.25">
      <c r="A1358" s="10">
        <v>1357</v>
      </c>
      <c r="B1358" s="3" t="s">
        <v>2640</v>
      </c>
      <c r="C1358" s="3" t="s">
        <v>1986</v>
      </c>
      <c r="D1358" s="3" t="s">
        <v>1</v>
      </c>
      <c r="E1358" s="3" t="s">
        <v>2313</v>
      </c>
      <c r="F1358" s="1">
        <v>16.260000000000002</v>
      </c>
      <c r="G1358" s="4">
        <v>70</v>
      </c>
      <c r="H1358" s="1">
        <v>2.08</v>
      </c>
      <c r="I1358" s="24">
        <f t="shared" si="21"/>
        <v>12.879998687207939</v>
      </c>
      <c r="J1358" s="24" t="str">
        <f>VLOOKUP(I1358,MAT_IND!C$6:D$12,2,TRUE)</f>
        <v>Algo Frío</v>
      </c>
      <c r="K1358" s="11">
        <v>8</v>
      </c>
      <c r="L1358" s="11" t="s">
        <v>5992</v>
      </c>
      <c r="M1358" s="11">
        <v>3</v>
      </c>
      <c r="N1358" s="11">
        <v>-74.141185809999996</v>
      </c>
      <c r="O1358" s="12">
        <v>4.634950065</v>
      </c>
    </row>
    <row r="1359" spans="1:15" x14ac:dyDescent="0.25">
      <c r="A1359" s="10">
        <v>1358</v>
      </c>
      <c r="B1359" s="3" t="s">
        <v>2641</v>
      </c>
      <c r="C1359" s="3" t="s">
        <v>1986</v>
      </c>
      <c r="D1359" s="3" t="s">
        <v>1</v>
      </c>
      <c r="E1359" s="3" t="s">
        <v>2642</v>
      </c>
      <c r="F1359" s="1">
        <v>16.260000000000002</v>
      </c>
      <c r="G1359" s="4">
        <v>70</v>
      </c>
      <c r="H1359" s="1">
        <v>2.08</v>
      </c>
      <c r="I1359" s="24">
        <f t="shared" si="21"/>
        <v>12.879998687207939</v>
      </c>
      <c r="J1359" s="24" t="str">
        <f>VLOOKUP(I1359,MAT_IND!C$6:D$12,2,TRUE)</f>
        <v>Algo Frío</v>
      </c>
      <c r="K1359" s="11">
        <v>8</v>
      </c>
      <c r="L1359" s="11" t="s">
        <v>5989</v>
      </c>
      <c r="M1359" s="11">
        <v>3</v>
      </c>
      <c r="N1359" s="11">
        <v>-74.145319740000005</v>
      </c>
      <c r="O1359" s="12">
        <v>4.619139541</v>
      </c>
    </row>
    <row r="1360" spans="1:15" x14ac:dyDescent="0.25">
      <c r="A1360" s="10">
        <v>1359</v>
      </c>
      <c r="B1360" s="3" t="s">
        <v>2643</v>
      </c>
      <c r="C1360" s="3" t="s">
        <v>1986</v>
      </c>
      <c r="D1360" s="3" t="s">
        <v>1</v>
      </c>
      <c r="E1360" s="3" t="s">
        <v>2642</v>
      </c>
      <c r="F1360" s="1">
        <v>16.260000000000002</v>
      </c>
      <c r="G1360" s="4">
        <v>70</v>
      </c>
      <c r="H1360" s="1">
        <v>2.08</v>
      </c>
      <c r="I1360" s="24">
        <f t="shared" si="21"/>
        <v>12.879998687207939</v>
      </c>
      <c r="J1360" s="24" t="str">
        <f>VLOOKUP(I1360,MAT_IND!C$6:D$12,2,TRUE)</f>
        <v>Algo Frío</v>
      </c>
      <c r="K1360" s="11">
        <v>8</v>
      </c>
      <c r="L1360" s="11" t="s">
        <v>5989</v>
      </c>
      <c r="M1360" s="11">
        <v>3</v>
      </c>
      <c r="N1360" s="11">
        <v>-74.146842419999999</v>
      </c>
      <c r="O1360" s="12">
        <v>4.619356142</v>
      </c>
    </row>
    <row r="1361" spans="1:15" x14ac:dyDescent="0.25">
      <c r="A1361" s="10">
        <v>1360</v>
      </c>
      <c r="B1361" s="3" t="s">
        <v>2644</v>
      </c>
      <c r="C1361" s="3" t="s">
        <v>1986</v>
      </c>
      <c r="D1361" s="3" t="s">
        <v>1</v>
      </c>
      <c r="E1361" s="3" t="s">
        <v>2645</v>
      </c>
      <c r="F1361" s="1">
        <v>16.260000000000002</v>
      </c>
      <c r="G1361" s="4">
        <v>70</v>
      </c>
      <c r="H1361" s="1">
        <v>2.08</v>
      </c>
      <c r="I1361" s="24">
        <f t="shared" si="21"/>
        <v>12.879998687207939</v>
      </c>
      <c r="J1361" s="24" t="str">
        <f>VLOOKUP(I1361,MAT_IND!C$6:D$12,2,TRUE)</f>
        <v>Algo Frío</v>
      </c>
      <c r="K1361" s="11">
        <v>8</v>
      </c>
      <c r="L1361" s="11" t="s">
        <v>5991</v>
      </c>
      <c r="M1361" s="11">
        <v>2</v>
      </c>
      <c r="N1361" s="11">
        <v>-74.171314129999999</v>
      </c>
      <c r="O1361" s="12">
        <v>4.6269600139999998</v>
      </c>
    </row>
    <row r="1362" spans="1:15" x14ac:dyDescent="0.25">
      <c r="A1362" s="10">
        <v>1361</v>
      </c>
      <c r="B1362" s="3" t="s">
        <v>2646</v>
      </c>
      <c r="C1362" s="3" t="s">
        <v>1986</v>
      </c>
      <c r="D1362" s="3" t="s">
        <v>1</v>
      </c>
      <c r="E1362" s="3" t="s">
        <v>2647</v>
      </c>
      <c r="F1362" s="1">
        <v>16.260000000000002</v>
      </c>
      <c r="G1362" s="4">
        <v>70</v>
      </c>
      <c r="H1362" s="1">
        <v>2.08</v>
      </c>
      <c r="I1362" s="24">
        <f t="shared" si="21"/>
        <v>12.879998687207939</v>
      </c>
      <c r="J1362" s="24" t="str">
        <f>VLOOKUP(I1362,MAT_IND!C$6:D$12,2,TRUE)</f>
        <v>Algo Frío</v>
      </c>
      <c r="K1362" s="11">
        <v>8</v>
      </c>
      <c r="L1362" s="11" t="s">
        <v>5991</v>
      </c>
      <c r="M1362" s="11">
        <v>2</v>
      </c>
      <c r="N1362" s="11">
        <v>-74.168532549999995</v>
      </c>
      <c r="O1362" s="12">
        <v>4.6226126650000001</v>
      </c>
    </row>
    <row r="1363" spans="1:15" x14ac:dyDescent="0.25">
      <c r="A1363" s="10">
        <v>1362</v>
      </c>
      <c r="B1363" s="3" t="s">
        <v>2648</v>
      </c>
      <c r="C1363" s="3" t="s">
        <v>1986</v>
      </c>
      <c r="D1363" s="3" t="s">
        <v>1</v>
      </c>
      <c r="E1363" s="3" t="s">
        <v>2649</v>
      </c>
      <c r="F1363" s="1">
        <v>16.260000000000002</v>
      </c>
      <c r="G1363" s="4">
        <v>70</v>
      </c>
      <c r="H1363" s="1">
        <v>2.08</v>
      </c>
      <c r="I1363" s="24">
        <f t="shared" si="21"/>
        <v>12.879998687207939</v>
      </c>
      <c r="J1363" s="24" t="str">
        <f>VLOOKUP(I1363,MAT_IND!C$6:D$12,2,TRUE)</f>
        <v>Algo Frío</v>
      </c>
      <c r="K1363" s="11">
        <v>8</v>
      </c>
      <c r="L1363" s="11" t="s">
        <v>5991</v>
      </c>
      <c r="M1363" s="11">
        <v>2</v>
      </c>
      <c r="N1363" s="11">
        <v>-74.182714000000004</v>
      </c>
      <c r="O1363" s="12">
        <v>4.6159915309999997</v>
      </c>
    </row>
    <row r="1364" spans="1:15" x14ac:dyDescent="0.25">
      <c r="A1364" s="10">
        <v>1363</v>
      </c>
      <c r="B1364" s="3" t="s">
        <v>2650</v>
      </c>
      <c r="C1364" s="3" t="s">
        <v>1986</v>
      </c>
      <c r="D1364" s="3" t="s">
        <v>1</v>
      </c>
      <c r="E1364" s="3" t="s">
        <v>2294</v>
      </c>
      <c r="F1364" s="1">
        <v>16.260000000000002</v>
      </c>
      <c r="G1364" s="4">
        <v>60</v>
      </c>
      <c r="H1364" s="1">
        <v>2.08</v>
      </c>
      <c r="I1364" s="24">
        <f t="shared" si="21"/>
        <v>11.802498687207938</v>
      </c>
      <c r="J1364" s="24" t="str">
        <f>VLOOKUP(I1364,MAT_IND!C$6:D$12,2,TRUE)</f>
        <v>Algo Frío</v>
      </c>
      <c r="K1364" s="11">
        <v>8</v>
      </c>
      <c r="L1364" s="11" t="s">
        <v>5992</v>
      </c>
      <c r="M1364" s="11">
        <v>3</v>
      </c>
      <c r="N1364" s="11">
        <v>-74.133486110000007</v>
      </c>
      <c r="O1364" s="12">
        <v>4.6506890780000001</v>
      </c>
    </row>
    <row r="1365" spans="1:15" x14ac:dyDescent="0.25">
      <c r="A1365" s="10">
        <v>1364</v>
      </c>
      <c r="B1365" s="3" t="s">
        <v>2651</v>
      </c>
      <c r="C1365" s="3" t="s">
        <v>1986</v>
      </c>
      <c r="D1365" s="3" t="s">
        <v>1</v>
      </c>
      <c r="E1365" s="3" t="s">
        <v>2573</v>
      </c>
      <c r="F1365" s="1">
        <v>16.260000000000002</v>
      </c>
      <c r="G1365" s="4">
        <v>70</v>
      </c>
      <c r="H1365" s="1">
        <v>2.08</v>
      </c>
      <c r="I1365" s="24">
        <f t="shared" si="21"/>
        <v>12.879998687207939</v>
      </c>
      <c r="J1365" s="24" t="str">
        <f>VLOOKUP(I1365,MAT_IND!C$6:D$12,2,TRUE)</f>
        <v>Algo Frío</v>
      </c>
      <c r="K1365" s="11">
        <v>8</v>
      </c>
      <c r="L1365" s="11" t="s">
        <v>5991</v>
      </c>
      <c r="M1365" s="11">
        <v>2</v>
      </c>
      <c r="N1365" s="11">
        <v>-74.179495860000003</v>
      </c>
      <c r="O1365" s="12">
        <v>4.6165343710000002</v>
      </c>
    </row>
    <row r="1366" spans="1:15" x14ac:dyDescent="0.25">
      <c r="A1366" s="10">
        <v>1365</v>
      </c>
      <c r="B1366" s="3" t="s">
        <v>2652</v>
      </c>
      <c r="C1366" s="3" t="s">
        <v>1986</v>
      </c>
      <c r="D1366" s="3" t="s">
        <v>1</v>
      </c>
      <c r="E1366" s="3" t="s">
        <v>2653</v>
      </c>
      <c r="F1366" s="1">
        <v>16.260000000000002</v>
      </c>
      <c r="G1366" s="4">
        <v>70</v>
      </c>
      <c r="H1366" s="1">
        <v>2.08</v>
      </c>
      <c r="I1366" s="24">
        <f t="shared" si="21"/>
        <v>12.879998687207939</v>
      </c>
      <c r="J1366" s="24" t="str">
        <f>VLOOKUP(I1366,MAT_IND!C$6:D$12,2,TRUE)</f>
        <v>Algo Frío</v>
      </c>
      <c r="K1366" s="11">
        <v>8</v>
      </c>
      <c r="L1366" s="11" t="s">
        <v>5991</v>
      </c>
      <c r="M1366" s="11">
        <v>2</v>
      </c>
      <c r="N1366" s="11">
        <v>-74.180091649999994</v>
      </c>
      <c r="O1366" s="12">
        <v>4.6175562259999996</v>
      </c>
    </row>
    <row r="1367" spans="1:15" x14ac:dyDescent="0.25">
      <c r="A1367" s="10">
        <v>1366</v>
      </c>
      <c r="B1367" s="3" t="s">
        <v>2654</v>
      </c>
      <c r="C1367" s="3" t="s">
        <v>1986</v>
      </c>
      <c r="D1367" s="3" t="s">
        <v>1</v>
      </c>
      <c r="E1367" s="3" t="s">
        <v>2655</v>
      </c>
      <c r="F1367" s="1">
        <v>16.260000000000002</v>
      </c>
      <c r="G1367" s="4">
        <v>70</v>
      </c>
      <c r="H1367" s="1">
        <v>2.08</v>
      </c>
      <c r="I1367" s="24">
        <f t="shared" si="21"/>
        <v>12.879998687207939</v>
      </c>
      <c r="J1367" s="24" t="str">
        <f>VLOOKUP(I1367,MAT_IND!C$6:D$12,2,TRUE)</f>
        <v>Algo Frío</v>
      </c>
      <c r="K1367" s="11">
        <v>8</v>
      </c>
      <c r="L1367" s="11" t="s">
        <v>5992</v>
      </c>
      <c r="M1367" s="11">
        <v>3</v>
      </c>
      <c r="N1367" s="11">
        <v>-74.137997510000005</v>
      </c>
      <c r="O1367" s="12">
        <v>4.6413035139999996</v>
      </c>
    </row>
    <row r="1368" spans="1:15" x14ac:dyDescent="0.25">
      <c r="A1368" s="10">
        <v>1367</v>
      </c>
      <c r="B1368" s="3" t="s">
        <v>2656</v>
      </c>
      <c r="C1368" s="3" t="s">
        <v>1986</v>
      </c>
      <c r="D1368" s="3" t="s">
        <v>1</v>
      </c>
      <c r="E1368" s="3" t="s">
        <v>2657</v>
      </c>
      <c r="F1368" s="1">
        <v>16.260000000000002</v>
      </c>
      <c r="G1368" s="4">
        <v>70</v>
      </c>
      <c r="H1368" s="1">
        <v>2.08</v>
      </c>
      <c r="I1368" s="24">
        <f t="shared" si="21"/>
        <v>12.879998687207939</v>
      </c>
      <c r="J1368" s="24" t="str">
        <f>VLOOKUP(I1368,MAT_IND!C$6:D$12,2,TRUE)</f>
        <v>Algo Frío</v>
      </c>
      <c r="K1368" s="11">
        <v>8</v>
      </c>
      <c r="L1368" s="11" t="s">
        <v>5993</v>
      </c>
      <c r="M1368" s="11">
        <v>2</v>
      </c>
      <c r="N1368" s="11">
        <v>-74.171117710000004</v>
      </c>
      <c r="O1368" s="12">
        <v>4.6518456019999999</v>
      </c>
    </row>
    <row r="1369" spans="1:15" x14ac:dyDescent="0.25">
      <c r="A1369" s="10">
        <v>1368</v>
      </c>
      <c r="B1369" s="3" t="s">
        <v>2658</v>
      </c>
      <c r="C1369" s="3" t="s">
        <v>2659</v>
      </c>
      <c r="D1369" s="3" t="s">
        <v>1</v>
      </c>
      <c r="E1369" s="3" t="s">
        <v>2660</v>
      </c>
      <c r="F1369" s="1">
        <v>16.260000000000002</v>
      </c>
      <c r="G1369" s="4">
        <v>70</v>
      </c>
      <c r="H1369" s="1">
        <v>2.2999999999999998</v>
      </c>
      <c r="I1369" s="24">
        <f t="shared" si="21"/>
        <v>13.110735815596154</v>
      </c>
      <c r="J1369" s="24" t="str">
        <f>VLOOKUP(I1369,MAT_IND!C$6:D$12,2,TRUE)</f>
        <v xml:space="preserve">Frío </v>
      </c>
      <c r="K1369" s="11">
        <v>9</v>
      </c>
      <c r="L1369" s="11" t="s">
        <v>5994</v>
      </c>
      <c r="M1369" s="11">
        <v>3</v>
      </c>
      <c r="N1369" s="11">
        <v>-74.152429519999998</v>
      </c>
      <c r="O1369" s="12">
        <v>4.6845778889999998</v>
      </c>
    </row>
    <row r="1370" spans="1:15" x14ac:dyDescent="0.25">
      <c r="A1370" s="10">
        <v>1369</v>
      </c>
      <c r="B1370" s="3" t="s">
        <v>2661</v>
      </c>
      <c r="C1370" s="3" t="s">
        <v>2659</v>
      </c>
      <c r="D1370" s="3" t="s">
        <v>1</v>
      </c>
      <c r="E1370" s="3" t="s">
        <v>2662</v>
      </c>
      <c r="F1370" s="1">
        <v>16.260000000000002</v>
      </c>
      <c r="G1370" s="4">
        <v>70</v>
      </c>
      <c r="H1370" s="1">
        <v>2.2999999999999998</v>
      </c>
      <c r="I1370" s="24">
        <f t="shared" si="21"/>
        <v>13.110735815596154</v>
      </c>
      <c r="J1370" s="24" t="str">
        <f>VLOOKUP(I1370,MAT_IND!C$6:D$12,2,TRUE)</f>
        <v xml:space="preserve">Frío </v>
      </c>
      <c r="K1370" s="11">
        <v>9</v>
      </c>
      <c r="L1370" s="11" t="s">
        <v>5994</v>
      </c>
      <c r="M1370" s="11">
        <v>3</v>
      </c>
      <c r="N1370" s="11">
        <v>-74.15102804</v>
      </c>
      <c r="O1370" s="12">
        <v>4.6779702890000001</v>
      </c>
    </row>
    <row r="1371" spans="1:15" x14ac:dyDescent="0.25">
      <c r="A1371" s="10">
        <v>1370</v>
      </c>
      <c r="B1371" s="3" t="s">
        <v>2663</v>
      </c>
      <c r="C1371" s="3" t="s">
        <v>2659</v>
      </c>
      <c r="D1371" s="3" t="s">
        <v>1</v>
      </c>
      <c r="E1371" s="3" t="s">
        <v>2664</v>
      </c>
      <c r="F1371" s="1">
        <v>16.260000000000002</v>
      </c>
      <c r="G1371" s="4">
        <v>70</v>
      </c>
      <c r="H1371" s="1">
        <v>2.2999999999999998</v>
      </c>
      <c r="I1371" s="24">
        <f t="shared" si="21"/>
        <v>13.110735815596154</v>
      </c>
      <c r="J1371" s="24" t="str">
        <f>VLOOKUP(I1371,MAT_IND!C$6:D$12,2,TRUE)</f>
        <v xml:space="preserve">Frío </v>
      </c>
      <c r="K1371" s="11">
        <v>9</v>
      </c>
      <c r="L1371" s="11" t="s">
        <v>5994</v>
      </c>
      <c r="M1371" s="11">
        <v>3</v>
      </c>
      <c r="N1371" s="11">
        <v>-74.148225299999993</v>
      </c>
      <c r="O1371" s="12">
        <v>4.6802819170000003</v>
      </c>
    </row>
    <row r="1372" spans="1:15" x14ac:dyDescent="0.25">
      <c r="A1372" s="10">
        <v>1371</v>
      </c>
      <c r="B1372" s="3" t="s">
        <v>2665</v>
      </c>
      <c r="C1372" s="3" t="s">
        <v>2659</v>
      </c>
      <c r="D1372" s="3" t="s">
        <v>1</v>
      </c>
      <c r="E1372" s="3" t="s">
        <v>2666</v>
      </c>
      <c r="F1372" s="1">
        <v>16.260000000000002</v>
      </c>
      <c r="G1372" s="4">
        <v>70</v>
      </c>
      <c r="H1372" s="1">
        <v>2.2999999999999998</v>
      </c>
      <c r="I1372" s="24">
        <f t="shared" si="21"/>
        <v>13.110735815596154</v>
      </c>
      <c r="J1372" s="24" t="str">
        <f>VLOOKUP(I1372,MAT_IND!C$6:D$12,2,TRUE)</f>
        <v xml:space="preserve">Frío </v>
      </c>
      <c r="K1372" s="11">
        <v>9</v>
      </c>
      <c r="L1372" s="11" t="s">
        <v>5994</v>
      </c>
      <c r="M1372" s="11">
        <v>3</v>
      </c>
      <c r="N1372" s="11">
        <v>-74.143372990000003</v>
      </c>
      <c r="O1372" s="12">
        <v>4.6678867329999996</v>
      </c>
    </row>
    <row r="1373" spans="1:15" x14ac:dyDescent="0.25">
      <c r="A1373" s="10">
        <v>1372</v>
      </c>
      <c r="B1373" s="3" t="s">
        <v>2667</v>
      </c>
      <c r="C1373" s="3" t="s">
        <v>2659</v>
      </c>
      <c r="D1373" s="3" t="s">
        <v>1</v>
      </c>
      <c r="E1373" s="3" t="s">
        <v>2660</v>
      </c>
      <c r="F1373" s="1">
        <v>16.260000000000002</v>
      </c>
      <c r="G1373" s="4">
        <v>70</v>
      </c>
      <c r="H1373" s="1">
        <v>2.2999999999999998</v>
      </c>
      <c r="I1373" s="24">
        <f t="shared" si="21"/>
        <v>13.110735815596154</v>
      </c>
      <c r="J1373" s="24" t="str">
        <f>VLOOKUP(I1373,MAT_IND!C$6:D$12,2,TRUE)</f>
        <v xml:space="preserve">Frío </v>
      </c>
      <c r="K1373" s="11">
        <v>9</v>
      </c>
      <c r="L1373" s="11" t="s">
        <v>5994</v>
      </c>
      <c r="M1373" s="11">
        <v>3</v>
      </c>
      <c r="N1373" s="11">
        <v>-74.152785570000006</v>
      </c>
      <c r="O1373" s="12">
        <v>4.6828983400000004</v>
      </c>
    </row>
    <row r="1374" spans="1:15" x14ac:dyDescent="0.25">
      <c r="A1374" s="10">
        <v>1373</v>
      </c>
      <c r="B1374" s="3" t="s">
        <v>2668</v>
      </c>
      <c r="C1374" s="3" t="s">
        <v>2659</v>
      </c>
      <c r="D1374" s="3" t="s">
        <v>1</v>
      </c>
      <c r="E1374" s="3" t="s">
        <v>2669</v>
      </c>
      <c r="F1374" s="1">
        <v>16.260000000000002</v>
      </c>
      <c r="G1374" s="4">
        <v>70</v>
      </c>
      <c r="H1374" s="1">
        <v>2.2999999999999998</v>
      </c>
      <c r="I1374" s="24">
        <f t="shared" si="21"/>
        <v>13.110735815596154</v>
      </c>
      <c r="J1374" s="24" t="str">
        <f>VLOOKUP(I1374,MAT_IND!C$6:D$12,2,TRUE)</f>
        <v xml:space="preserve">Frío </v>
      </c>
      <c r="K1374" s="11">
        <v>9</v>
      </c>
      <c r="L1374" s="11" t="s">
        <v>5994</v>
      </c>
      <c r="M1374" s="11">
        <v>3</v>
      </c>
      <c r="N1374" s="11">
        <v>-74.147443100000004</v>
      </c>
      <c r="O1374" s="12">
        <v>4.6695785409999999</v>
      </c>
    </row>
    <row r="1375" spans="1:15" x14ac:dyDescent="0.25">
      <c r="A1375" s="10">
        <v>1374</v>
      </c>
      <c r="B1375" s="3" t="s">
        <v>2670</v>
      </c>
      <c r="C1375" s="3" t="s">
        <v>2659</v>
      </c>
      <c r="D1375" s="3" t="s">
        <v>1</v>
      </c>
      <c r="E1375" s="3" t="s">
        <v>2671</v>
      </c>
      <c r="F1375" s="1">
        <v>16.260000000000002</v>
      </c>
      <c r="G1375" s="4">
        <v>70</v>
      </c>
      <c r="H1375" s="1">
        <v>2.2999999999999998</v>
      </c>
      <c r="I1375" s="24">
        <f t="shared" si="21"/>
        <v>13.110735815596154</v>
      </c>
      <c r="J1375" s="24" t="str">
        <f>VLOOKUP(I1375,MAT_IND!C$6:D$12,2,TRUE)</f>
        <v xml:space="preserve">Frío </v>
      </c>
      <c r="K1375" s="11">
        <v>9</v>
      </c>
      <c r="L1375" s="11" t="s">
        <v>5994</v>
      </c>
      <c r="M1375" s="11">
        <v>3</v>
      </c>
      <c r="N1375" s="11">
        <v>-74.140808960000001</v>
      </c>
      <c r="O1375" s="12">
        <v>4.6815746860000003</v>
      </c>
    </row>
    <row r="1376" spans="1:15" x14ac:dyDescent="0.25">
      <c r="A1376" s="10">
        <v>1375</v>
      </c>
      <c r="B1376" s="3" t="s">
        <v>2672</v>
      </c>
      <c r="C1376" s="3" t="s">
        <v>2659</v>
      </c>
      <c r="D1376" s="3" t="s">
        <v>1</v>
      </c>
      <c r="E1376" s="3" t="s">
        <v>2673</v>
      </c>
      <c r="F1376" s="1">
        <v>16.260000000000002</v>
      </c>
      <c r="G1376" s="4">
        <v>70</v>
      </c>
      <c r="H1376" s="1">
        <v>2.2999999999999998</v>
      </c>
      <c r="I1376" s="24">
        <f t="shared" si="21"/>
        <v>13.110735815596154</v>
      </c>
      <c r="J1376" s="24" t="str">
        <f>VLOOKUP(I1376,MAT_IND!C$6:D$12,2,TRUE)</f>
        <v xml:space="preserve">Frío </v>
      </c>
      <c r="K1376" s="11">
        <v>9</v>
      </c>
      <c r="L1376" s="11" t="s">
        <v>5994</v>
      </c>
      <c r="M1376" s="11">
        <v>3</v>
      </c>
      <c r="N1376" s="11">
        <v>-74.138626270000003</v>
      </c>
      <c r="O1376" s="12">
        <v>4.6715263269999996</v>
      </c>
    </row>
    <row r="1377" spans="1:15" x14ac:dyDescent="0.25">
      <c r="A1377" s="10">
        <v>1376</v>
      </c>
      <c r="B1377" s="3" t="s">
        <v>2674</v>
      </c>
      <c r="C1377" s="3" t="s">
        <v>2659</v>
      </c>
      <c r="D1377" s="3" t="s">
        <v>1</v>
      </c>
      <c r="E1377" s="3" t="s">
        <v>2675</v>
      </c>
      <c r="F1377" s="1">
        <v>16.260000000000002</v>
      </c>
      <c r="G1377" s="4">
        <v>70</v>
      </c>
      <c r="H1377" s="1">
        <v>2.2999999999999998</v>
      </c>
      <c r="I1377" s="24">
        <f t="shared" si="21"/>
        <v>13.110735815596154</v>
      </c>
      <c r="J1377" s="24" t="str">
        <f>VLOOKUP(I1377,MAT_IND!C$6:D$12,2,TRUE)</f>
        <v xml:space="preserve">Frío </v>
      </c>
      <c r="K1377" s="11">
        <v>9</v>
      </c>
      <c r="L1377" s="11" t="s">
        <v>5994</v>
      </c>
      <c r="M1377" s="11">
        <v>3</v>
      </c>
      <c r="N1377" s="11">
        <v>-74.139760570000007</v>
      </c>
      <c r="O1377" s="12">
        <v>4.6722294360000003</v>
      </c>
    </row>
    <row r="1378" spans="1:15" x14ac:dyDescent="0.25">
      <c r="A1378" s="10">
        <v>1377</v>
      </c>
      <c r="B1378" s="3" t="s">
        <v>2676</v>
      </c>
      <c r="C1378" s="3" t="s">
        <v>2659</v>
      </c>
      <c r="D1378" s="3" t="s">
        <v>1</v>
      </c>
      <c r="E1378" s="3" t="s">
        <v>2677</v>
      </c>
      <c r="F1378" s="1">
        <v>16.260000000000002</v>
      </c>
      <c r="G1378" s="4">
        <v>70</v>
      </c>
      <c r="H1378" s="1">
        <v>2.2999999999999998</v>
      </c>
      <c r="I1378" s="24">
        <f t="shared" si="21"/>
        <v>13.110735815596154</v>
      </c>
      <c r="J1378" s="24" t="str">
        <f>VLOOKUP(I1378,MAT_IND!C$6:D$12,2,TRUE)</f>
        <v xml:space="preserve">Frío </v>
      </c>
      <c r="K1378" s="11">
        <v>9</v>
      </c>
      <c r="L1378" s="11" t="s">
        <v>5994</v>
      </c>
      <c r="M1378" s="11">
        <v>3</v>
      </c>
      <c r="N1378" s="11">
        <v>-74.140279430000007</v>
      </c>
      <c r="O1378" s="12">
        <v>4.6674870090000002</v>
      </c>
    </row>
    <row r="1379" spans="1:15" x14ac:dyDescent="0.25">
      <c r="A1379" s="10">
        <v>1378</v>
      </c>
      <c r="B1379" s="3" t="s">
        <v>2678</v>
      </c>
      <c r="C1379" s="3" t="s">
        <v>2659</v>
      </c>
      <c r="D1379" s="3" t="s">
        <v>1</v>
      </c>
      <c r="E1379" s="3" t="s">
        <v>2679</v>
      </c>
      <c r="F1379" s="1">
        <v>16.260000000000002</v>
      </c>
      <c r="G1379" s="4">
        <v>70</v>
      </c>
      <c r="H1379" s="1">
        <v>2.2999999999999998</v>
      </c>
      <c r="I1379" s="24">
        <f t="shared" si="21"/>
        <v>13.110735815596154</v>
      </c>
      <c r="J1379" s="24" t="str">
        <f>VLOOKUP(I1379,MAT_IND!C$6:D$12,2,TRUE)</f>
        <v xml:space="preserve">Frío </v>
      </c>
      <c r="K1379" s="11">
        <v>9</v>
      </c>
      <c r="L1379" s="11" t="s">
        <v>5994</v>
      </c>
      <c r="M1379" s="11">
        <v>3</v>
      </c>
      <c r="N1379" s="11">
        <v>-74.135214759999997</v>
      </c>
      <c r="O1379" s="12">
        <v>4.6802741880000003</v>
      </c>
    </row>
    <row r="1380" spans="1:15" x14ac:dyDescent="0.25">
      <c r="A1380" s="10">
        <v>1379</v>
      </c>
      <c r="B1380" s="3" t="s">
        <v>2680</v>
      </c>
      <c r="C1380" s="3" t="s">
        <v>2659</v>
      </c>
      <c r="D1380" s="3" t="s">
        <v>1</v>
      </c>
      <c r="E1380" s="3" t="s">
        <v>2681</v>
      </c>
      <c r="F1380" s="1">
        <v>16.260000000000002</v>
      </c>
      <c r="G1380" s="4">
        <v>70</v>
      </c>
      <c r="H1380" s="1">
        <v>2.2999999999999998</v>
      </c>
      <c r="I1380" s="24">
        <f t="shared" si="21"/>
        <v>13.110735815596154</v>
      </c>
      <c r="J1380" s="24" t="str">
        <f>VLOOKUP(I1380,MAT_IND!C$6:D$12,2,TRUE)</f>
        <v xml:space="preserve">Frío </v>
      </c>
      <c r="K1380" s="11">
        <v>9</v>
      </c>
      <c r="L1380" s="11" t="s">
        <v>5994</v>
      </c>
      <c r="M1380" s="11">
        <v>3</v>
      </c>
      <c r="N1380" s="11">
        <v>-74.148938740000006</v>
      </c>
      <c r="O1380" s="12">
        <v>4.6687687269999998</v>
      </c>
    </row>
    <row r="1381" spans="1:15" x14ac:dyDescent="0.25">
      <c r="A1381" s="10">
        <v>1380</v>
      </c>
      <c r="B1381" s="3" t="s">
        <v>2682</v>
      </c>
      <c r="C1381" s="3" t="s">
        <v>2659</v>
      </c>
      <c r="D1381" s="3" t="s">
        <v>1</v>
      </c>
      <c r="E1381" s="3" t="s">
        <v>2683</v>
      </c>
      <c r="F1381" s="1">
        <v>16.260000000000002</v>
      </c>
      <c r="G1381" s="4">
        <v>70</v>
      </c>
      <c r="H1381" s="1">
        <v>2.2999999999999998</v>
      </c>
      <c r="I1381" s="24">
        <f t="shared" si="21"/>
        <v>13.110735815596154</v>
      </c>
      <c r="J1381" s="24" t="str">
        <f>VLOOKUP(I1381,MAT_IND!C$6:D$12,2,TRUE)</f>
        <v xml:space="preserve">Frío </v>
      </c>
      <c r="K1381" s="11">
        <v>9</v>
      </c>
      <c r="L1381" s="11" t="s">
        <v>5994</v>
      </c>
      <c r="M1381" s="11">
        <v>3</v>
      </c>
      <c r="N1381" s="11">
        <v>-74.134941769999998</v>
      </c>
      <c r="O1381" s="12">
        <v>4.6816012589999998</v>
      </c>
    </row>
    <row r="1382" spans="1:15" x14ac:dyDescent="0.25">
      <c r="A1382" s="10">
        <v>1381</v>
      </c>
      <c r="B1382" s="3" t="s">
        <v>2684</v>
      </c>
      <c r="C1382" s="3" t="s">
        <v>2659</v>
      </c>
      <c r="D1382" s="3" t="s">
        <v>1</v>
      </c>
      <c r="E1382" s="3" t="s">
        <v>2685</v>
      </c>
      <c r="F1382" s="1">
        <v>16.260000000000002</v>
      </c>
      <c r="G1382" s="4">
        <v>70</v>
      </c>
      <c r="H1382" s="1">
        <v>2.2999999999999998</v>
      </c>
      <c r="I1382" s="24">
        <f t="shared" si="21"/>
        <v>13.110735815596154</v>
      </c>
      <c r="J1382" s="24" t="str">
        <f>VLOOKUP(I1382,MAT_IND!C$6:D$12,2,TRUE)</f>
        <v xml:space="preserve">Frío </v>
      </c>
      <c r="K1382" s="11">
        <v>9</v>
      </c>
      <c r="L1382" s="11" t="s">
        <v>5994</v>
      </c>
      <c r="M1382" s="11">
        <v>3</v>
      </c>
      <c r="N1382" s="11">
        <v>-74.148060009999995</v>
      </c>
      <c r="O1382" s="12">
        <v>4.6876643079999996</v>
      </c>
    </row>
    <row r="1383" spans="1:15" x14ac:dyDescent="0.25">
      <c r="A1383" s="10">
        <v>1382</v>
      </c>
      <c r="B1383" s="3" t="s">
        <v>2686</v>
      </c>
      <c r="C1383" s="3" t="s">
        <v>2659</v>
      </c>
      <c r="D1383" s="3" t="s">
        <v>1</v>
      </c>
      <c r="E1383" s="3" t="s">
        <v>2687</v>
      </c>
      <c r="F1383" s="1">
        <v>16.260000000000002</v>
      </c>
      <c r="G1383" s="4">
        <v>70</v>
      </c>
      <c r="H1383" s="1">
        <v>2.2999999999999998</v>
      </c>
      <c r="I1383" s="24">
        <f t="shared" si="21"/>
        <v>13.110735815596154</v>
      </c>
      <c r="J1383" s="24" t="str">
        <f>VLOOKUP(I1383,MAT_IND!C$6:D$12,2,TRUE)</f>
        <v xml:space="preserve">Frío </v>
      </c>
      <c r="K1383" s="11">
        <v>9</v>
      </c>
      <c r="L1383" s="11" t="s">
        <v>5994</v>
      </c>
      <c r="M1383" s="11">
        <v>3</v>
      </c>
      <c r="N1383" s="11">
        <v>-74.134482320000004</v>
      </c>
      <c r="O1383" s="12">
        <v>4.6763080050000001</v>
      </c>
    </row>
    <row r="1384" spans="1:15" x14ac:dyDescent="0.25">
      <c r="A1384" s="10">
        <v>1383</v>
      </c>
      <c r="B1384" s="3" t="s">
        <v>2688</v>
      </c>
      <c r="C1384" s="3" t="s">
        <v>2659</v>
      </c>
      <c r="D1384" s="3" t="s">
        <v>1</v>
      </c>
      <c r="E1384" s="3" t="s">
        <v>2689</v>
      </c>
      <c r="F1384" s="1">
        <v>16.260000000000002</v>
      </c>
      <c r="G1384" s="4">
        <v>70</v>
      </c>
      <c r="H1384" s="1">
        <v>2.2999999999999998</v>
      </c>
      <c r="I1384" s="24">
        <f t="shared" si="21"/>
        <v>13.110735815596154</v>
      </c>
      <c r="J1384" s="24" t="str">
        <f>VLOOKUP(I1384,MAT_IND!C$6:D$12,2,TRUE)</f>
        <v xml:space="preserve">Frío </v>
      </c>
      <c r="K1384" s="11">
        <v>9</v>
      </c>
      <c r="L1384" s="11" t="s">
        <v>5994</v>
      </c>
      <c r="M1384" s="11">
        <v>3</v>
      </c>
      <c r="N1384" s="11">
        <v>-74.136204269999993</v>
      </c>
      <c r="O1384" s="12">
        <v>4.6731277960000002</v>
      </c>
    </row>
    <row r="1385" spans="1:15" x14ac:dyDescent="0.25">
      <c r="A1385" s="10">
        <v>1384</v>
      </c>
      <c r="B1385" s="3" t="s">
        <v>2690</v>
      </c>
      <c r="C1385" s="3" t="s">
        <v>2659</v>
      </c>
      <c r="D1385" s="3" t="s">
        <v>1</v>
      </c>
      <c r="E1385" s="3" t="s">
        <v>2660</v>
      </c>
      <c r="F1385" s="1">
        <v>16.260000000000002</v>
      </c>
      <c r="G1385" s="4">
        <v>70</v>
      </c>
      <c r="H1385" s="1">
        <v>2.2999999999999998</v>
      </c>
      <c r="I1385" s="24">
        <f t="shared" si="21"/>
        <v>13.110735815596154</v>
      </c>
      <c r="J1385" s="24" t="str">
        <f>VLOOKUP(I1385,MAT_IND!C$6:D$12,2,TRUE)</f>
        <v xml:space="preserve">Frío </v>
      </c>
      <c r="K1385" s="11">
        <v>9</v>
      </c>
      <c r="L1385" s="11" t="s">
        <v>5994</v>
      </c>
      <c r="M1385" s="11">
        <v>3</v>
      </c>
      <c r="N1385" s="11">
        <v>-74.152008039999998</v>
      </c>
      <c r="O1385" s="12">
        <v>4.683899652</v>
      </c>
    </row>
    <row r="1386" spans="1:15" x14ac:dyDescent="0.25">
      <c r="A1386" s="10">
        <v>1385</v>
      </c>
      <c r="B1386" s="3" t="s">
        <v>2691</v>
      </c>
      <c r="C1386" s="3" t="s">
        <v>2659</v>
      </c>
      <c r="D1386" s="3" t="s">
        <v>1</v>
      </c>
      <c r="E1386" s="3" t="s">
        <v>2692</v>
      </c>
      <c r="F1386" s="1">
        <v>16.260000000000002</v>
      </c>
      <c r="G1386" s="4">
        <v>70</v>
      </c>
      <c r="H1386" s="1">
        <v>2.2999999999999998</v>
      </c>
      <c r="I1386" s="24">
        <f t="shared" si="21"/>
        <v>13.110735815596154</v>
      </c>
      <c r="J1386" s="24" t="str">
        <f>VLOOKUP(I1386,MAT_IND!C$6:D$12,2,TRUE)</f>
        <v xml:space="preserve">Frío </v>
      </c>
      <c r="K1386" s="11">
        <v>9</v>
      </c>
      <c r="L1386" s="11" t="s">
        <v>5994</v>
      </c>
      <c r="M1386" s="11">
        <v>3</v>
      </c>
      <c r="N1386" s="11">
        <v>-74.132868770000002</v>
      </c>
      <c r="O1386" s="12">
        <v>4.6778324360000001</v>
      </c>
    </row>
    <row r="1387" spans="1:15" x14ac:dyDescent="0.25">
      <c r="A1387" s="10">
        <v>1386</v>
      </c>
      <c r="B1387" s="3" t="s">
        <v>2693</v>
      </c>
      <c r="C1387" s="3" t="s">
        <v>2659</v>
      </c>
      <c r="D1387" s="3" t="s">
        <v>1</v>
      </c>
      <c r="E1387" s="3" t="s">
        <v>2694</v>
      </c>
      <c r="F1387" s="1">
        <v>16.260000000000002</v>
      </c>
      <c r="G1387" s="4">
        <v>70</v>
      </c>
      <c r="H1387" s="1">
        <v>2.2999999999999998</v>
      </c>
      <c r="I1387" s="24">
        <f t="shared" si="21"/>
        <v>13.110735815596154</v>
      </c>
      <c r="J1387" s="24" t="str">
        <f>VLOOKUP(I1387,MAT_IND!C$6:D$12,2,TRUE)</f>
        <v xml:space="preserve">Frío </v>
      </c>
      <c r="K1387" s="11">
        <v>9</v>
      </c>
      <c r="L1387" s="11" t="s">
        <v>5994</v>
      </c>
      <c r="M1387" s="11">
        <v>3</v>
      </c>
      <c r="N1387" s="11">
        <v>-74.139676199999997</v>
      </c>
      <c r="O1387" s="12">
        <v>4.6663618680000001</v>
      </c>
    </row>
    <row r="1388" spans="1:15" x14ac:dyDescent="0.25">
      <c r="A1388" s="10">
        <v>1387</v>
      </c>
      <c r="B1388" s="3" t="s">
        <v>2695</v>
      </c>
      <c r="C1388" s="3" t="s">
        <v>2659</v>
      </c>
      <c r="D1388" s="3" t="s">
        <v>1</v>
      </c>
      <c r="E1388" s="3" t="s">
        <v>2696</v>
      </c>
      <c r="F1388" s="1">
        <v>16.260000000000002</v>
      </c>
      <c r="G1388" s="4">
        <v>70</v>
      </c>
      <c r="H1388" s="1">
        <v>2.2999999999999998</v>
      </c>
      <c r="I1388" s="24">
        <f t="shared" si="21"/>
        <v>13.110735815596154</v>
      </c>
      <c r="J1388" s="24" t="str">
        <f>VLOOKUP(I1388,MAT_IND!C$6:D$12,2,TRUE)</f>
        <v xml:space="preserve">Frío </v>
      </c>
      <c r="K1388" s="11">
        <v>9</v>
      </c>
      <c r="L1388" s="11" t="s">
        <v>5994</v>
      </c>
      <c r="M1388" s="11">
        <v>3</v>
      </c>
      <c r="N1388" s="11">
        <v>-74.143661420000001</v>
      </c>
      <c r="O1388" s="12">
        <v>4.6853329500000003</v>
      </c>
    </row>
    <row r="1389" spans="1:15" x14ac:dyDescent="0.25">
      <c r="A1389" s="10">
        <v>1388</v>
      </c>
      <c r="B1389" s="3" t="s">
        <v>2697</v>
      </c>
      <c r="C1389" s="3" t="s">
        <v>2659</v>
      </c>
      <c r="D1389" s="3" t="s">
        <v>1</v>
      </c>
      <c r="E1389" s="3" t="s">
        <v>2698</v>
      </c>
      <c r="F1389" s="1">
        <v>16.260000000000002</v>
      </c>
      <c r="G1389" s="4">
        <v>70</v>
      </c>
      <c r="H1389" s="1">
        <v>2.2999999999999998</v>
      </c>
      <c r="I1389" s="24">
        <f t="shared" si="21"/>
        <v>13.110735815596154</v>
      </c>
      <c r="J1389" s="24" t="str">
        <f>VLOOKUP(I1389,MAT_IND!C$6:D$12,2,TRUE)</f>
        <v xml:space="preserve">Frío </v>
      </c>
      <c r="K1389" s="11">
        <v>9</v>
      </c>
      <c r="L1389" s="11" t="s">
        <v>5994</v>
      </c>
      <c r="M1389" s="11">
        <v>3</v>
      </c>
      <c r="N1389" s="11">
        <v>-74.134091459999993</v>
      </c>
      <c r="O1389" s="12">
        <v>4.6785515440000003</v>
      </c>
    </row>
    <row r="1390" spans="1:15" x14ac:dyDescent="0.25">
      <c r="A1390" s="10">
        <v>1389</v>
      </c>
      <c r="B1390" s="3" t="s">
        <v>2699</v>
      </c>
      <c r="C1390" s="3" t="s">
        <v>2659</v>
      </c>
      <c r="D1390" s="3" t="s">
        <v>1</v>
      </c>
      <c r="E1390" s="3" t="s">
        <v>2700</v>
      </c>
      <c r="F1390" s="1">
        <v>16.260000000000002</v>
      </c>
      <c r="G1390" s="4">
        <v>70</v>
      </c>
      <c r="H1390" s="1">
        <v>2.2999999999999998</v>
      </c>
      <c r="I1390" s="24">
        <f t="shared" si="21"/>
        <v>13.110735815596154</v>
      </c>
      <c r="J1390" s="24" t="str">
        <f>VLOOKUP(I1390,MAT_IND!C$6:D$12,2,TRUE)</f>
        <v xml:space="preserve">Frío </v>
      </c>
      <c r="K1390" s="11">
        <v>9</v>
      </c>
      <c r="L1390" s="11" t="s">
        <v>5994</v>
      </c>
      <c r="M1390" s="11">
        <v>3</v>
      </c>
      <c r="N1390" s="11">
        <v>-74.152918439999993</v>
      </c>
      <c r="O1390" s="12">
        <v>4.677569224</v>
      </c>
    </row>
    <row r="1391" spans="1:15" x14ac:dyDescent="0.25">
      <c r="A1391" s="10">
        <v>1390</v>
      </c>
      <c r="B1391" s="3" t="s">
        <v>2701</v>
      </c>
      <c r="C1391" s="3" t="s">
        <v>2659</v>
      </c>
      <c r="D1391" s="3" t="s">
        <v>1</v>
      </c>
      <c r="E1391" s="3" t="s">
        <v>2700</v>
      </c>
      <c r="F1391" s="1">
        <v>16.260000000000002</v>
      </c>
      <c r="G1391" s="4">
        <v>70</v>
      </c>
      <c r="H1391" s="1">
        <v>2.2999999999999998</v>
      </c>
      <c r="I1391" s="24">
        <f t="shared" si="21"/>
        <v>13.110735815596154</v>
      </c>
      <c r="J1391" s="24" t="str">
        <f>VLOOKUP(I1391,MAT_IND!C$6:D$12,2,TRUE)</f>
        <v xml:space="preserve">Frío </v>
      </c>
      <c r="K1391" s="11">
        <v>9</v>
      </c>
      <c r="L1391" s="11" t="s">
        <v>5994</v>
      </c>
      <c r="M1391" s="11">
        <v>3</v>
      </c>
      <c r="N1391" s="11">
        <v>-74.15223872</v>
      </c>
      <c r="O1391" s="12">
        <v>4.6764158919999996</v>
      </c>
    </row>
    <row r="1392" spans="1:15" x14ac:dyDescent="0.25">
      <c r="A1392" s="10">
        <v>1391</v>
      </c>
      <c r="B1392" s="3" t="s">
        <v>2702</v>
      </c>
      <c r="C1392" s="3" t="s">
        <v>2659</v>
      </c>
      <c r="D1392" s="3" t="s">
        <v>1</v>
      </c>
      <c r="E1392" s="3" t="s">
        <v>2703</v>
      </c>
      <c r="F1392" s="1">
        <v>16.260000000000002</v>
      </c>
      <c r="G1392" s="4">
        <v>70</v>
      </c>
      <c r="H1392" s="1">
        <v>2.2999999999999998</v>
      </c>
      <c r="I1392" s="24">
        <f t="shared" si="21"/>
        <v>13.110735815596154</v>
      </c>
      <c r="J1392" s="24" t="str">
        <f>VLOOKUP(I1392,MAT_IND!C$6:D$12,2,TRUE)</f>
        <v xml:space="preserve">Frío </v>
      </c>
      <c r="K1392" s="11">
        <v>9</v>
      </c>
      <c r="L1392" s="11" t="s">
        <v>5994</v>
      </c>
      <c r="M1392" s="11">
        <v>3</v>
      </c>
      <c r="N1392" s="11">
        <v>-74.136289270000006</v>
      </c>
      <c r="O1392" s="12">
        <v>4.6740455499999998</v>
      </c>
    </row>
    <row r="1393" spans="1:15" x14ac:dyDescent="0.25">
      <c r="A1393" s="10">
        <v>1392</v>
      </c>
      <c r="B1393" s="3" t="s">
        <v>2704</v>
      </c>
      <c r="C1393" s="3" t="s">
        <v>2659</v>
      </c>
      <c r="D1393" s="3" t="s">
        <v>1</v>
      </c>
      <c r="E1393" s="3" t="s">
        <v>2705</v>
      </c>
      <c r="F1393" s="1">
        <v>16.260000000000002</v>
      </c>
      <c r="G1393" s="4">
        <v>70</v>
      </c>
      <c r="H1393" s="1">
        <v>2.2999999999999998</v>
      </c>
      <c r="I1393" s="24">
        <f t="shared" si="21"/>
        <v>13.110735815596154</v>
      </c>
      <c r="J1393" s="24" t="str">
        <f>VLOOKUP(I1393,MAT_IND!C$6:D$12,2,TRUE)</f>
        <v xml:space="preserve">Frío </v>
      </c>
      <c r="K1393" s="11">
        <v>9</v>
      </c>
      <c r="L1393" s="11" t="s">
        <v>5994</v>
      </c>
      <c r="M1393" s="11">
        <v>3</v>
      </c>
      <c r="N1393" s="11">
        <v>-74.145992370000002</v>
      </c>
      <c r="O1393" s="12">
        <v>4.6783896560000002</v>
      </c>
    </row>
    <row r="1394" spans="1:15" x14ac:dyDescent="0.25">
      <c r="A1394" s="10">
        <v>1393</v>
      </c>
      <c r="B1394" s="3" t="s">
        <v>2706</v>
      </c>
      <c r="C1394" s="3" t="s">
        <v>2659</v>
      </c>
      <c r="D1394" s="3" t="s">
        <v>1</v>
      </c>
      <c r="E1394" s="3" t="s">
        <v>2660</v>
      </c>
      <c r="F1394" s="1">
        <v>16.260000000000002</v>
      </c>
      <c r="G1394" s="4">
        <v>70</v>
      </c>
      <c r="H1394" s="1">
        <v>2.2999999999999998</v>
      </c>
      <c r="I1394" s="24">
        <f t="shared" si="21"/>
        <v>13.110735815596154</v>
      </c>
      <c r="J1394" s="24" t="str">
        <f>VLOOKUP(I1394,MAT_IND!C$6:D$12,2,TRUE)</f>
        <v xml:space="preserve">Frío </v>
      </c>
      <c r="K1394" s="11">
        <v>9</v>
      </c>
      <c r="L1394" s="11" t="s">
        <v>5994</v>
      </c>
      <c r="M1394" s="11">
        <v>3</v>
      </c>
      <c r="N1394" s="11">
        <v>-74.151318059999994</v>
      </c>
      <c r="O1394" s="12">
        <v>4.6833887000000001</v>
      </c>
    </row>
    <row r="1395" spans="1:15" x14ac:dyDescent="0.25">
      <c r="A1395" s="10">
        <v>1394</v>
      </c>
      <c r="B1395" s="3" t="s">
        <v>2707</v>
      </c>
      <c r="C1395" s="3" t="s">
        <v>2659</v>
      </c>
      <c r="D1395" s="3" t="s">
        <v>1</v>
      </c>
      <c r="E1395" s="3" t="s">
        <v>2708</v>
      </c>
      <c r="F1395" s="1">
        <v>16.260000000000002</v>
      </c>
      <c r="G1395" s="4">
        <v>70</v>
      </c>
      <c r="H1395" s="1">
        <v>2.2999999999999998</v>
      </c>
      <c r="I1395" s="24">
        <f t="shared" si="21"/>
        <v>13.110735815596154</v>
      </c>
      <c r="J1395" s="24" t="str">
        <f>VLOOKUP(I1395,MAT_IND!C$6:D$12,2,TRUE)</f>
        <v xml:space="preserve">Frío </v>
      </c>
      <c r="K1395" s="11">
        <v>9</v>
      </c>
      <c r="L1395" s="11" t="s">
        <v>5994</v>
      </c>
      <c r="M1395" s="11">
        <v>3</v>
      </c>
      <c r="N1395" s="11">
        <v>-74.153682320000001</v>
      </c>
      <c r="O1395" s="12">
        <v>4.679826512</v>
      </c>
    </row>
    <row r="1396" spans="1:15" x14ac:dyDescent="0.25">
      <c r="A1396" s="10">
        <v>1395</v>
      </c>
      <c r="B1396" s="3" t="s">
        <v>2709</v>
      </c>
      <c r="C1396" s="3" t="s">
        <v>2659</v>
      </c>
      <c r="D1396" s="3" t="s">
        <v>1</v>
      </c>
      <c r="E1396" s="3" t="s">
        <v>2710</v>
      </c>
      <c r="F1396" s="1">
        <v>16.260000000000002</v>
      </c>
      <c r="G1396" s="4">
        <v>70</v>
      </c>
      <c r="H1396" s="1">
        <v>2.2999999999999998</v>
      </c>
      <c r="I1396" s="24">
        <f t="shared" si="21"/>
        <v>13.110735815596154</v>
      </c>
      <c r="J1396" s="24" t="str">
        <f>VLOOKUP(I1396,MAT_IND!C$6:D$12,2,TRUE)</f>
        <v xml:space="preserve">Frío </v>
      </c>
      <c r="K1396" s="11">
        <v>9</v>
      </c>
      <c r="L1396" s="11" t="s">
        <v>5994</v>
      </c>
      <c r="M1396" s="11">
        <v>3</v>
      </c>
      <c r="N1396" s="11">
        <v>-74.141522409999993</v>
      </c>
      <c r="O1396" s="12">
        <v>4.6865096350000002</v>
      </c>
    </row>
    <row r="1397" spans="1:15" x14ac:dyDescent="0.25">
      <c r="A1397" s="10">
        <v>1396</v>
      </c>
      <c r="B1397" s="3" t="s">
        <v>2711</v>
      </c>
      <c r="C1397" s="3" t="s">
        <v>2659</v>
      </c>
      <c r="D1397" s="3" t="s">
        <v>1</v>
      </c>
      <c r="E1397" s="3" t="s">
        <v>2712</v>
      </c>
      <c r="F1397" s="1">
        <v>16.260000000000002</v>
      </c>
      <c r="G1397" s="4">
        <v>70</v>
      </c>
      <c r="H1397" s="1">
        <v>2.2999999999999998</v>
      </c>
      <c r="I1397" s="24">
        <f t="shared" si="21"/>
        <v>13.110735815596154</v>
      </c>
      <c r="J1397" s="24" t="str">
        <f>VLOOKUP(I1397,MAT_IND!C$6:D$12,2,TRUE)</f>
        <v xml:space="preserve">Frío </v>
      </c>
      <c r="K1397" s="11">
        <v>9</v>
      </c>
      <c r="L1397" s="11" t="s">
        <v>5994</v>
      </c>
      <c r="M1397" s="11">
        <v>3</v>
      </c>
      <c r="N1397" s="11">
        <v>-74.153520749999998</v>
      </c>
      <c r="O1397" s="12">
        <v>4.6838608349999999</v>
      </c>
    </row>
    <row r="1398" spans="1:15" x14ac:dyDescent="0.25">
      <c r="A1398" s="10">
        <v>1397</v>
      </c>
      <c r="B1398" s="3" t="s">
        <v>2713</v>
      </c>
      <c r="C1398" s="3" t="s">
        <v>2659</v>
      </c>
      <c r="D1398" s="3" t="s">
        <v>1</v>
      </c>
      <c r="E1398" s="3" t="s">
        <v>2714</v>
      </c>
      <c r="F1398" s="1">
        <v>16.260000000000002</v>
      </c>
      <c r="G1398" s="4">
        <v>70</v>
      </c>
      <c r="H1398" s="1">
        <v>2.2999999999999998</v>
      </c>
      <c r="I1398" s="24">
        <f t="shared" si="21"/>
        <v>13.110735815596154</v>
      </c>
      <c r="J1398" s="24" t="str">
        <f>VLOOKUP(I1398,MAT_IND!C$6:D$12,2,TRUE)</f>
        <v xml:space="preserve">Frío </v>
      </c>
      <c r="K1398" s="11">
        <v>9</v>
      </c>
      <c r="L1398" s="11" t="s">
        <v>5994</v>
      </c>
      <c r="M1398" s="11">
        <v>3</v>
      </c>
      <c r="N1398" s="11">
        <v>-74.135397319999996</v>
      </c>
      <c r="O1398" s="12">
        <v>4.6790861240000003</v>
      </c>
    </row>
    <row r="1399" spans="1:15" x14ac:dyDescent="0.25">
      <c r="A1399" s="10">
        <v>1398</v>
      </c>
      <c r="B1399" s="3" t="s">
        <v>2715</v>
      </c>
      <c r="C1399" s="3" t="s">
        <v>2659</v>
      </c>
      <c r="D1399" s="3" t="s">
        <v>1</v>
      </c>
      <c r="E1399" s="3" t="s">
        <v>2716</v>
      </c>
      <c r="F1399" s="1">
        <v>16.260000000000002</v>
      </c>
      <c r="G1399" s="4">
        <v>70</v>
      </c>
      <c r="H1399" s="1">
        <v>2.2999999999999998</v>
      </c>
      <c r="I1399" s="24">
        <f t="shared" si="21"/>
        <v>13.110735815596154</v>
      </c>
      <c r="J1399" s="24" t="str">
        <f>VLOOKUP(I1399,MAT_IND!C$6:D$12,2,TRUE)</f>
        <v xml:space="preserve">Frío </v>
      </c>
      <c r="K1399" s="11">
        <v>9</v>
      </c>
      <c r="L1399" s="11" t="s">
        <v>5994</v>
      </c>
      <c r="M1399" s="11">
        <v>3</v>
      </c>
      <c r="N1399" s="11">
        <v>-74.13487001</v>
      </c>
      <c r="O1399" s="12">
        <v>4.6740858889999997</v>
      </c>
    </row>
    <row r="1400" spans="1:15" x14ac:dyDescent="0.25">
      <c r="A1400" s="10">
        <v>1399</v>
      </c>
      <c r="B1400" s="3" t="s">
        <v>2717</v>
      </c>
      <c r="C1400" s="3" t="s">
        <v>2659</v>
      </c>
      <c r="D1400" s="3" t="s">
        <v>1</v>
      </c>
      <c r="E1400" s="3" t="s">
        <v>2718</v>
      </c>
      <c r="F1400" s="1">
        <v>16.260000000000002</v>
      </c>
      <c r="G1400" s="4">
        <v>70</v>
      </c>
      <c r="H1400" s="1">
        <v>2.2999999999999998</v>
      </c>
      <c r="I1400" s="24">
        <f t="shared" si="21"/>
        <v>13.110735815596154</v>
      </c>
      <c r="J1400" s="24" t="str">
        <f>VLOOKUP(I1400,MAT_IND!C$6:D$12,2,TRUE)</f>
        <v xml:space="preserve">Frío </v>
      </c>
      <c r="K1400" s="11">
        <v>9</v>
      </c>
      <c r="L1400" s="11" t="s">
        <v>5994</v>
      </c>
      <c r="M1400" s="11">
        <v>3</v>
      </c>
      <c r="N1400" s="11">
        <v>-74.141364879999998</v>
      </c>
      <c r="O1400" s="12">
        <v>4.6869535569999998</v>
      </c>
    </row>
    <row r="1401" spans="1:15" x14ac:dyDescent="0.25">
      <c r="A1401" s="10">
        <v>1400</v>
      </c>
      <c r="B1401" s="3" t="s">
        <v>2719</v>
      </c>
      <c r="C1401" s="3" t="s">
        <v>2659</v>
      </c>
      <c r="D1401" s="3" t="s">
        <v>1</v>
      </c>
      <c r="E1401" s="3" t="s">
        <v>2720</v>
      </c>
      <c r="F1401" s="1">
        <v>16.260000000000002</v>
      </c>
      <c r="G1401" s="4">
        <v>70</v>
      </c>
      <c r="H1401" s="1">
        <v>2.2999999999999998</v>
      </c>
      <c r="I1401" s="24">
        <f t="shared" si="21"/>
        <v>13.110735815596154</v>
      </c>
      <c r="J1401" s="24" t="str">
        <f>VLOOKUP(I1401,MAT_IND!C$6:D$12,2,TRUE)</f>
        <v xml:space="preserve">Frío </v>
      </c>
      <c r="K1401" s="11">
        <v>9</v>
      </c>
      <c r="L1401" s="11" t="s">
        <v>5994</v>
      </c>
      <c r="M1401" s="11">
        <v>3</v>
      </c>
      <c r="N1401" s="11">
        <v>-74.134389839999997</v>
      </c>
      <c r="O1401" s="12">
        <v>4.6753088949999997</v>
      </c>
    </row>
    <row r="1402" spans="1:15" x14ac:dyDescent="0.25">
      <c r="A1402" s="10">
        <v>1401</v>
      </c>
      <c r="B1402" s="3" t="s">
        <v>2721</v>
      </c>
      <c r="C1402" s="3" t="s">
        <v>2659</v>
      </c>
      <c r="D1402" s="3" t="s">
        <v>1</v>
      </c>
      <c r="E1402" s="3" t="s">
        <v>2722</v>
      </c>
      <c r="F1402" s="1">
        <v>16.260000000000002</v>
      </c>
      <c r="G1402" s="4">
        <v>70</v>
      </c>
      <c r="H1402" s="1">
        <v>2.2999999999999998</v>
      </c>
      <c r="I1402" s="24">
        <f t="shared" si="21"/>
        <v>13.110735815596154</v>
      </c>
      <c r="J1402" s="24" t="str">
        <f>VLOOKUP(I1402,MAT_IND!C$6:D$12,2,TRUE)</f>
        <v xml:space="preserve">Frío </v>
      </c>
      <c r="K1402" s="11">
        <v>9</v>
      </c>
      <c r="L1402" s="11" t="s">
        <v>5994</v>
      </c>
      <c r="M1402" s="11">
        <v>3</v>
      </c>
      <c r="N1402" s="11">
        <v>-74.137369120000002</v>
      </c>
      <c r="O1402" s="12">
        <v>4.6691366240000001</v>
      </c>
    </row>
    <row r="1403" spans="1:15" x14ac:dyDescent="0.25">
      <c r="A1403" s="10">
        <v>1402</v>
      </c>
      <c r="B1403" s="3" t="s">
        <v>2723</v>
      </c>
      <c r="C1403" s="3" t="s">
        <v>2659</v>
      </c>
      <c r="D1403" s="3" t="s">
        <v>1</v>
      </c>
      <c r="E1403" s="3" t="s">
        <v>2724</v>
      </c>
      <c r="F1403" s="1">
        <v>16.260000000000002</v>
      </c>
      <c r="G1403" s="4">
        <v>70</v>
      </c>
      <c r="H1403" s="1">
        <v>2.2999999999999998</v>
      </c>
      <c r="I1403" s="24">
        <f t="shared" si="21"/>
        <v>13.110735815596154</v>
      </c>
      <c r="J1403" s="24" t="str">
        <f>VLOOKUP(I1403,MAT_IND!C$6:D$12,2,TRUE)</f>
        <v xml:space="preserve">Frío </v>
      </c>
      <c r="K1403" s="11">
        <v>9</v>
      </c>
      <c r="L1403" s="11" t="s">
        <v>5994</v>
      </c>
      <c r="M1403" s="11">
        <v>3</v>
      </c>
      <c r="N1403" s="11">
        <v>-74.150238220000006</v>
      </c>
      <c r="O1403" s="12">
        <v>4.670981684</v>
      </c>
    </row>
    <row r="1404" spans="1:15" x14ac:dyDescent="0.25">
      <c r="A1404" s="10">
        <v>1403</v>
      </c>
      <c r="B1404" s="3" t="s">
        <v>2725</v>
      </c>
      <c r="C1404" s="3" t="s">
        <v>2659</v>
      </c>
      <c r="D1404" s="3" t="s">
        <v>1</v>
      </c>
      <c r="E1404" s="3" t="s">
        <v>2726</v>
      </c>
      <c r="F1404" s="1">
        <v>16.260000000000002</v>
      </c>
      <c r="G1404" s="4">
        <v>70</v>
      </c>
      <c r="H1404" s="1">
        <v>2.2999999999999998</v>
      </c>
      <c r="I1404" s="24">
        <f t="shared" si="21"/>
        <v>13.110735815596154</v>
      </c>
      <c r="J1404" s="24" t="str">
        <f>VLOOKUP(I1404,MAT_IND!C$6:D$12,2,TRUE)</f>
        <v xml:space="preserve">Frío </v>
      </c>
      <c r="K1404" s="11">
        <v>9</v>
      </c>
      <c r="L1404" s="11" t="s">
        <v>5994</v>
      </c>
      <c r="M1404" s="11">
        <v>3</v>
      </c>
      <c r="N1404" s="11">
        <v>-74.150096430000005</v>
      </c>
      <c r="O1404" s="12">
        <v>4.669193989</v>
      </c>
    </row>
    <row r="1405" spans="1:15" x14ac:dyDescent="0.25">
      <c r="A1405" s="10">
        <v>1404</v>
      </c>
      <c r="B1405" s="3" t="s">
        <v>2727</v>
      </c>
      <c r="C1405" s="3" t="s">
        <v>2659</v>
      </c>
      <c r="D1405" s="3" t="s">
        <v>1</v>
      </c>
      <c r="E1405" s="3" t="s">
        <v>2728</v>
      </c>
      <c r="F1405" s="1">
        <v>16.260000000000002</v>
      </c>
      <c r="G1405" s="4">
        <v>70</v>
      </c>
      <c r="H1405" s="1">
        <v>2.2999999999999998</v>
      </c>
      <c r="I1405" s="24">
        <f t="shared" si="21"/>
        <v>13.110735815596154</v>
      </c>
      <c r="J1405" s="24" t="str">
        <f>VLOOKUP(I1405,MAT_IND!C$6:D$12,2,TRUE)</f>
        <v xml:space="preserve">Frío </v>
      </c>
      <c r="K1405" s="11">
        <v>9</v>
      </c>
      <c r="L1405" s="11" t="s">
        <v>5994</v>
      </c>
      <c r="M1405" s="11">
        <v>3</v>
      </c>
      <c r="N1405" s="11">
        <v>-74.134744589999997</v>
      </c>
      <c r="O1405" s="12">
        <v>4.6735223709999998</v>
      </c>
    </row>
    <row r="1406" spans="1:15" x14ac:dyDescent="0.25">
      <c r="A1406" s="10">
        <v>1405</v>
      </c>
      <c r="B1406" s="3" t="s">
        <v>2729</v>
      </c>
      <c r="C1406" s="3" t="s">
        <v>2659</v>
      </c>
      <c r="D1406" s="3" t="s">
        <v>1</v>
      </c>
      <c r="E1406" s="3" t="s">
        <v>2730</v>
      </c>
      <c r="F1406" s="1">
        <v>16.260000000000002</v>
      </c>
      <c r="G1406" s="4">
        <v>70</v>
      </c>
      <c r="H1406" s="1">
        <v>2.2999999999999998</v>
      </c>
      <c r="I1406" s="24">
        <f t="shared" si="21"/>
        <v>13.110735815596154</v>
      </c>
      <c r="J1406" s="24" t="str">
        <f>VLOOKUP(I1406,MAT_IND!C$6:D$12,2,TRUE)</f>
        <v xml:space="preserve">Frío </v>
      </c>
      <c r="K1406" s="11">
        <v>9</v>
      </c>
      <c r="L1406" s="11" t="s">
        <v>5994</v>
      </c>
      <c r="M1406" s="11">
        <v>3</v>
      </c>
      <c r="N1406" s="11">
        <v>-74.152332569999999</v>
      </c>
      <c r="O1406" s="12">
        <v>4.6779093720000002</v>
      </c>
    </row>
    <row r="1407" spans="1:15" x14ac:dyDescent="0.25">
      <c r="A1407" s="10">
        <v>1406</v>
      </c>
      <c r="B1407" s="3" t="s">
        <v>2731</v>
      </c>
      <c r="C1407" s="3" t="s">
        <v>2659</v>
      </c>
      <c r="D1407" s="3" t="s">
        <v>1</v>
      </c>
      <c r="E1407" s="3" t="s">
        <v>2732</v>
      </c>
      <c r="F1407" s="1">
        <v>16.260000000000002</v>
      </c>
      <c r="G1407" s="4">
        <v>70</v>
      </c>
      <c r="H1407" s="1">
        <v>2.2999999999999998</v>
      </c>
      <c r="I1407" s="24">
        <f t="shared" si="21"/>
        <v>13.110735815596154</v>
      </c>
      <c r="J1407" s="24" t="str">
        <f>VLOOKUP(I1407,MAT_IND!C$6:D$12,2,TRUE)</f>
        <v xml:space="preserve">Frío </v>
      </c>
      <c r="K1407" s="11">
        <v>9</v>
      </c>
      <c r="L1407" s="11" t="s">
        <v>5994</v>
      </c>
      <c r="M1407" s="11">
        <v>3</v>
      </c>
      <c r="N1407" s="11">
        <v>-74.137161019999994</v>
      </c>
      <c r="O1407" s="12">
        <v>4.6783270310000002</v>
      </c>
    </row>
    <row r="1408" spans="1:15" x14ac:dyDescent="0.25">
      <c r="A1408" s="10">
        <v>1407</v>
      </c>
      <c r="B1408" s="3" t="s">
        <v>2733</v>
      </c>
      <c r="C1408" s="3" t="s">
        <v>2659</v>
      </c>
      <c r="D1408" s="3" t="s">
        <v>1</v>
      </c>
      <c r="E1408" s="3" t="s">
        <v>2734</v>
      </c>
      <c r="F1408" s="1">
        <v>16.260000000000002</v>
      </c>
      <c r="G1408" s="4">
        <v>70</v>
      </c>
      <c r="H1408" s="1">
        <v>2.2999999999999998</v>
      </c>
      <c r="I1408" s="24">
        <f t="shared" si="21"/>
        <v>13.110735815596154</v>
      </c>
      <c r="J1408" s="24" t="str">
        <f>VLOOKUP(I1408,MAT_IND!C$6:D$12,2,TRUE)</f>
        <v xml:space="preserve">Frío </v>
      </c>
      <c r="K1408" s="11">
        <v>9</v>
      </c>
      <c r="L1408" s="11" t="s">
        <v>5994</v>
      </c>
      <c r="M1408" s="11">
        <v>3</v>
      </c>
      <c r="N1408" s="11">
        <v>-74.152644210000005</v>
      </c>
      <c r="O1408" s="12">
        <v>4.680676558</v>
      </c>
    </row>
    <row r="1409" spans="1:15" x14ac:dyDescent="0.25">
      <c r="A1409" s="10">
        <v>1408</v>
      </c>
      <c r="B1409" s="3" t="s">
        <v>2735</v>
      </c>
      <c r="C1409" s="3" t="s">
        <v>2659</v>
      </c>
      <c r="D1409" s="3" t="s">
        <v>1</v>
      </c>
      <c r="E1409" s="3" t="s">
        <v>2736</v>
      </c>
      <c r="F1409" s="1">
        <v>16.260000000000002</v>
      </c>
      <c r="G1409" s="4">
        <v>70</v>
      </c>
      <c r="H1409" s="1">
        <v>2.2999999999999998</v>
      </c>
      <c r="I1409" s="24">
        <f t="shared" si="21"/>
        <v>13.110735815596154</v>
      </c>
      <c r="J1409" s="24" t="str">
        <f>VLOOKUP(I1409,MAT_IND!C$6:D$12,2,TRUE)</f>
        <v xml:space="preserve">Frío </v>
      </c>
      <c r="K1409" s="11">
        <v>9</v>
      </c>
      <c r="L1409" s="11" t="s">
        <v>5994</v>
      </c>
      <c r="M1409" s="11">
        <v>3</v>
      </c>
      <c r="N1409" s="11">
        <v>-74.153613780000001</v>
      </c>
      <c r="O1409" s="12">
        <v>4.6825602780000004</v>
      </c>
    </row>
    <row r="1410" spans="1:15" x14ac:dyDescent="0.25">
      <c r="A1410" s="10">
        <v>1409</v>
      </c>
      <c r="B1410" s="3" t="s">
        <v>2737</v>
      </c>
      <c r="C1410" s="3" t="s">
        <v>2659</v>
      </c>
      <c r="D1410" s="3" t="s">
        <v>1</v>
      </c>
      <c r="E1410" s="3" t="s">
        <v>2738</v>
      </c>
      <c r="F1410" s="1">
        <v>16.260000000000002</v>
      </c>
      <c r="G1410" s="4">
        <v>70</v>
      </c>
      <c r="H1410" s="1">
        <v>2.2999999999999998</v>
      </c>
      <c r="I1410" s="24">
        <f t="shared" si="21"/>
        <v>13.110735815596154</v>
      </c>
      <c r="J1410" s="24" t="str">
        <f>VLOOKUP(I1410,MAT_IND!C$6:D$12,2,TRUE)</f>
        <v xml:space="preserve">Frío </v>
      </c>
      <c r="K1410" s="11">
        <v>9</v>
      </c>
      <c r="L1410" s="11" t="s">
        <v>5994</v>
      </c>
      <c r="M1410" s="11">
        <v>3</v>
      </c>
      <c r="N1410" s="11">
        <v>-74.141813040000002</v>
      </c>
      <c r="O1410" s="12">
        <v>4.6659508980000002</v>
      </c>
    </row>
    <row r="1411" spans="1:15" x14ac:dyDescent="0.25">
      <c r="A1411" s="10">
        <v>1410</v>
      </c>
      <c r="B1411" s="3" t="s">
        <v>2739</v>
      </c>
      <c r="C1411" s="3" t="s">
        <v>2659</v>
      </c>
      <c r="D1411" s="3" t="s">
        <v>1</v>
      </c>
      <c r="E1411" s="3" t="s">
        <v>2740</v>
      </c>
      <c r="F1411" s="1">
        <v>16.260000000000002</v>
      </c>
      <c r="G1411" s="4">
        <v>70</v>
      </c>
      <c r="H1411" s="1">
        <v>2.2999999999999998</v>
      </c>
      <c r="I1411" s="24">
        <f t="shared" ref="I1411:I1474" si="22">(((33.5-F1411)*(0.05+0.18*SQRT(H1411)+(G1411/160))))</f>
        <v>13.110735815596154</v>
      </c>
      <c r="J1411" s="24" t="str">
        <f>VLOOKUP(I1411,MAT_IND!C$6:D$12,2,TRUE)</f>
        <v xml:space="preserve">Frío </v>
      </c>
      <c r="K1411" s="11">
        <v>9</v>
      </c>
      <c r="L1411" s="11" t="s">
        <v>5994</v>
      </c>
      <c r="M1411" s="11">
        <v>3</v>
      </c>
      <c r="N1411" s="11">
        <v>-74.134624009999996</v>
      </c>
      <c r="O1411" s="12">
        <v>4.6801716789999999</v>
      </c>
    </row>
    <row r="1412" spans="1:15" x14ac:dyDescent="0.25">
      <c r="A1412" s="10">
        <v>1411</v>
      </c>
      <c r="B1412" s="3" t="s">
        <v>2741</v>
      </c>
      <c r="C1412" s="3" t="s">
        <v>2659</v>
      </c>
      <c r="D1412" s="3" t="s">
        <v>1</v>
      </c>
      <c r="E1412" s="3" t="s">
        <v>2742</v>
      </c>
      <c r="F1412" s="1">
        <v>16.260000000000002</v>
      </c>
      <c r="G1412" s="4">
        <v>70</v>
      </c>
      <c r="H1412" s="1">
        <v>2.2999999999999998</v>
      </c>
      <c r="I1412" s="24">
        <f t="shared" si="22"/>
        <v>13.110735815596154</v>
      </c>
      <c r="J1412" s="24" t="str">
        <f>VLOOKUP(I1412,MAT_IND!C$6:D$12,2,TRUE)</f>
        <v xml:space="preserve">Frío </v>
      </c>
      <c r="K1412" s="11">
        <v>9</v>
      </c>
      <c r="L1412" s="11" t="s">
        <v>5994</v>
      </c>
      <c r="M1412" s="11">
        <v>3</v>
      </c>
      <c r="N1412" s="11">
        <v>-74.132147230000001</v>
      </c>
      <c r="O1412" s="12">
        <v>4.6791097510000004</v>
      </c>
    </row>
    <row r="1413" spans="1:15" x14ac:dyDescent="0.25">
      <c r="A1413" s="10">
        <v>1412</v>
      </c>
      <c r="B1413" s="3" t="s">
        <v>2743</v>
      </c>
      <c r="C1413" s="3" t="s">
        <v>2659</v>
      </c>
      <c r="D1413" s="3" t="s">
        <v>1</v>
      </c>
      <c r="E1413" s="3" t="s">
        <v>2744</v>
      </c>
      <c r="F1413" s="1">
        <v>16.260000000000002</v>
      </c>
      <c r="G1413" s="4">
        <v>70</v>
      </c>
      <c r="H1413" s="1">
        <v>2.2999999999999998</v>
      </c>
      <c r="I1413" s="24">
        <f t="shared" si="22"/>
        <v>13.110735815596154</v>
      </c>
      <c r="J1413" s="24" t="str">
        <f>VLOOKUP(I1413,MAT_IND!C$6:D$12,2,TRUE)</f>
        <v xml:space="preserve">Frío </v>
      </c>
      <c r="K1413" s="11">
        <v>9</v>
      </c>
      <c r="L1413" s="11" t="s">
        <v>5994</v>
      </c>
      <c r="M1413" s="11">
        <v>3</v>
      </c>
      <c r="N1413" s="11">
        <v>-74.151058899999995</v>
      </c>
      <c r="O1413" s="12">
        <v>4.6708457790000004</v>
      </c>
    </row>
    <row r="1414" spans="1:15" x14ac:dyDescent="0.25">
      <c r="A1414" s="10">
        <v>1413</v>
      </c>
      <c r="B1414" s="3" t="s">
        <v>2745</v>
      </c>
      <c r="C1414" s="3" t="s">
        <v>2659</v>
      </c>
      <c r="D1414" s="3" t="s">
        <v>1</v>
      </c>
      <c r="E1414" s="3" t="s">
        <v>2746</v>
      </c>
      <c r="F1414" s="1">
        <v>16.260000000000002</v>
      </c>
      <c r="G1414" s="4">
        <v>70</v>
      </c>
      <c r="H1414" s="1">
        <v>2.2999999999999998</v>
      </c>
      <c r="I1414" s="24">
        <f t="shared" si="22"/>
        <v>13.110735815596154</v>
      </c>
      <c r="J1414" s="24" t="str">
        <f>VLOOKUP(I1414,MAT_IND!C$6:D$12,2,TRUE)</f>
        <v xml:space="preserve">Frío </v>
      </c>
      <c r="K1414" s="11">
        <v>9</v>
      </c>
      <c r="L1414" s="11" t="s">
        <v>5994</v>
      </c>
      <c r="M1414" s="11">
        <v>3</v>
      </c>
      <c r="N1414" s="11">
        <v>-74.138613809999995</v>
      </c>
      <c r="O1414" s="12">
        <v>4.6680283520000003</v>
      </c>
    </row>
    <row r="1415" spans="1:15" x14ac:dyDescent="0.25">
      <c r="A1415" s="10">
        <v>1414</v>
      </c>
      <c r="B1415" s="3" t="s">
        <v>2747</v>
      </c>
      <c r="C1415" s="3" t="s">
        <v>2659</v>
      </c>
      <c r="D1415" s="3" t="s">
        <v>1</v>
      </c>
      <c r="E1415" s="3" t="s">
        <v>2748</v>
      </c>
      <c r="F1415" s="1">
        <v>16.260000000000002</v>
      </c>
      <c r="G1415" s="4">
        <v>70</v>
      </c>
      <c r="H1415" s="1">
        <v>2.2999999999999998</v>
      </c>
      <c r="I1415" s="24">
        <f t="shared" si="22"/>
        <v>13.110735815596154</v>
      </c>
      <c r="J1415" s="24" t="str">
        <f>VLOOKUP(I1415,MAT_IND!C$6:D$12,2,TRUE)</f>
        <v xml:space="preserve">Frío </v>
      </c>
      <c r="K1415" s="11">
        <v>9</v>
      </c>
      <c r="L1415" s="11" t="s">
        <v>5994</v>
      </c>
      <c r="M1415" s="11">
        <v>3</v>
      </c>
      <c r="N1415" s="11">
        <v>-74.140132010000002</v>
      </c>
      <c r="O1415" s="12">
        <v>4.666642907</v>
      </c>
    </row>
    <row r="1416" spans="1:15" x14ac:dyDescent="0.25">
      <c r="A1416" s="10">
        <v>1415</v>
      </c>
      <c r="B1416" s="3" t="s">
        <v>2749</v>
      </c>
      <c r="C1416" s="3" t="s">
        <v>2659</v>
      </c>
      <c r="D1416" s="3" t="s">
        <v>1</v>
      </c>
      <c r="E1416" s="3" t="s">
        <v>2750</v>
      </c>
      <c r="F1416" s="1">
        <v>16.260000000000002</v>
      </c>
      <c r="G1416" s="4">
        <v>70</v>
      </c>
      <c r="H1416" s="1">
        <v>2.2999999999999998</v>
      </c>
      <c r="I1416" s="24">
        <f t="shared" si="22"/>
        <v>13.110735815596154</v>
      </c>
      <c r="J1416" s="24" t="str">
        <f>VLOOKUP(I1416,MAT_IND!C$6:D$12,2,TRUE)</f>
        <v xml:space="preserve">Frío </v>
      </c>
      <c r="K1416" s="11">
        <v>9</v>
      </c>
      <c r="L1416" s="11" t="s">
        <v>5994</v>
      </c>
      <c r="M1416" s="11">
        <v>3</v>
      </c>
      <c r="N1416" s="11">
        <v>-74.138056930000005</v>
      </c>
      <c r="O1416" s="12">
        <v>4.6690176980000002</v>
      </c>
    </row>
    <row r="1417" spans="1:15" x14ac:dyDescent="0.25">
      <c r="A1417" s="10">
        <v>1416</v>
      </c>
      <c r="B1417" s="3" t="s">
        <v>2751</v>
      </c>
      <c r="C1417" s="3" t="s">
        <v>2659</v>
      </c>
      <c r="D1417" s="3" t="s">
        <v>1</v>
      </c>
      <c r="E1417" s="3" t="s">
        <v>2752</v>
      </c>
      <c r="F1417" s="1">
        <v>16.260000000000002</v>
      </c>
      <c r="G1417" s="4">
        <v>70</v>
      </c>
      <c r="H1417" s="1">
        <v>2.2999999999999998</v>
      </c>
      <c r="I1417" s="24">
        <f t="shared" si="22"/>
        <v>13.110735815596154</v>
      </c>
      <c r="J1417" s="24" t="str">
        <f>VLOOKUP(I1417,MAT_IND!C$6:D$12,2,TRUE)</f>
        <v xml:space="preserve">Frío </v>
      </c>
      <c r="K1417" s="11">
        <v>9</v>
      </c>
      <c r="L1417" s="11" t="s">
        <v>5994</v>
      </c>
      <c r="M1417" s="11">
        <v>3</v>
      </c>
      <c r="N1417" s="11">
        <v>-74.139616029999999</v>
      </c>
      <c r="O1417" s="12">
        <v>4.6680718910000003</v>
      </c>
    </row>
    <row r="1418" spans="1:15" x14ac:dyDescent="0.25">
      <c r="A1418" s="10">
        <v>1417</v>
      </c>
      <c r="B1418" s="3" t="s">
        <v>2753</v>
      </c>
      <c r="C1418" s="3" t="s">
        <v>2659</v>
      </c>
      <c r="D1418" s="3" t="s">
        <v>1</v>
      </c>
      <c r="E1418" s="3" t="s">
        <v>2754</v>
      </c>
      <c r="F1418" s="1">
        <v>15.76</v>
      </c>
      <c r="G1418" s="4">
        <v>70</v>
      </c>
      <c r="H1418" s="1">
        <v>1.91</v>
      </c>
      <c r="I1418" s="24">
        <f t="shared" si="22"/>
        <v>13.061340200573744</v>
      </c>
      <c r="J1418" s="24" t="str">
        <f>VLOOKUP(I1418,MAT_IND!C$6:D$12,2,TRUE)</f>
        <v>Algo Frío</v>
      </c>
      <c r="K1418" s="11">
        <v>9</v>
      </c>
      <c r="L1418" s="11" t="s">
        <v>169</v>
      </c>
      <c r="M1418" s="11">
        <v>4</v>
      </c>
      <c r="N1418" s="11">
        <v>-74.108482210000005</v>
      </c>
      <c r="O1418" s="12">
        <v>4.6545787519999999</v>
      </c>
    </row>
    <row r="1419" spans="1:15" x14ac:dyDescent="0.25">
      <c r="A1419" s="10">
        <v>1418</v>
      </c>
      <c r="B1419" s="3" t="s">
        <v>2755</v>
      </c>
      <c r="C1419" s="3" t="s">
        <v>2659</v>
      </c>
      <c r="D1419" s="3" t="s">
        <v>1</v>
      </c>
      <c r="E1419" s="3" t="s">
        <v>2756</v>
      </c>
      <c r="F1419" s="1">
        <v>15.73</v>
      </c>
      <c r="G1419" s="4">
        <v>70</v>
      </c>
      <c r="H1419" s="1">
        <v>1.91</v>
      </c>
      <c r="I1419" s="24">
        <f t="shared" si="22"/>
        <v>13.083428149052729</v>
      </c>
      <c r="J1419" s="24" t="str">
        <f>VLOOKUP(I1419,MAT_IND!C$6:D$12,2,TRUE)</f>
        <v>Algo Frío</v>
      </c>
      <c r="K1419" s="11">
        <v>9</v>
      </c>
      <c r="L1419" s="11" t="s">
        <v>169</v>
      </c>
      <c r="M1419" s="11">
        <v>4</v>
      </c>
      <c r="N1419" s="11">
        <v>-74.113909190000001</v>
      </c>
      <c r="O1419" s="12">
        <v>4.6571877710000003</v>
      </c>
    </row>
    <row r="1420" spans="1:15" x14ac:dyDescent="0.25">
      <c r="A1420" s="10">
        <v>1419</v>
      </c>
      <c r="B1420" s="3" t="s">
        <v>2757</v>
      </c>
      <c r="C1420" s="3" t="s">
        <v>2659</v>
      </c>
      <c r="D1420" s="3" t="s">
        <v>1</v>
      </c>
      <c r="E1420" s="3" t="s">
        <v>2754</v>
      </c>
      <c r="F1420" s="1">
        <v>15.76</v>
      </c>
      <c r="G1420" s="4">
        <v>70</v>
      </c>
      <c r="H1420" s="1">
        <v>1.91</v>
      </c>
      <c r="I1420" s="24">
        <f t="shared" si="22"/>
        <v>13.061340200573744</v>
      </c>
      <c r="J1420" s="24" t="str">
        <f>VLOOKUP(I1420,MAT_IND!C$6:D$12,2,TRUE)</f>
        <v>Algo Frío</v>
      </c>
      <c r="K1420" s="11">
        <v>9</v>
      </c>
      <c r="L1420" s="11" t="s">
        <v>169</v>
      </c>
      <c r="M1420" s="11">
        <v>4</v>
      </c>
      <c r="N1420" s="11">
        <v>-74.110389769999998</v>
      </c>
      <c r="O1420" s="12">
        <v>4.6607711470000002</v>
      </c>
    </row>
    <row r="1421" spans="1:15" x14ac:dyDescent="0.25">
      <c r="A1421" s="10">
        <v>1420</v>
      </c>
      <c r="B1421" s="3" t="s">
        <v>2758</v>
      </c>
      <c r="C1421" s="3" t="s">
        <v>2659</v>
      </c>
      <c r="D1421" s="3" t="s">
        <v>1</v>
      </c>
      <c r="E1421" s="3" t="s">
        <v>2754</v>
      </c>
      <c r="F1421" s="1">
        <v>15.76</v>
      </c>
      <c r="G1421" s="4">
        <v>70</v>
      </c>
      <c r="H1421" s="1">
        <v>1.91</v>
      </c>
      <c r="I1421" s="24">
        <f t="shared" si="22"/>
        <v>13.061340200573744</v>
      </c>
      <c r="J1421" s="24" t="str">
        <f>VLOOKUP(I1421,MAT_IND!C$6:D$12,2,TRUE)</f>
        <v>Algo Frío</v>
      </c>
      <c r="K1421" s="11">
        <v>9</v>
      </c>
      <c r="L1421" s="11" t="s">
        <v>169</v>
      </c>
      <c r="M1421" s="11">
        <v>4</v>
      </c>
      <c r="N1421" s="11">
        <v>-74.109403060000005</v>
      </c>
      <c r="O1421" s="12">
        <v>4.6592351949999999</v>
      </c>
    </row>
    <row r="1422" spans="1:15" x14ac:dyDescent="0.25">
      <c r="A1422" s="10">
        <v>1421</v>
      </c>
      <c r="B1422" s="3" t="s">
        <v>2759</v>
      </c>
      <c r="C1422" s="3" t="s">
        <v>2659</v>
      </c>
      <c r="D1422" s="3" t="s">
        <v>1</v>
      </c>
      <c r="E1422" s="3" t="s">
        <v>2754</v>
      </c>
      <c r="F1422" s="1">
        <v>15.76</v>
      </c>
      <c r="G1422" s="4">
        <v>70</v>
      </c>
      <c r="H1422" s="1">
        <v>1.91</v>
      </c>
      <c r="I1422" s="24">
        <f t="shared" si="22"/>
        <v>13.061340200573744</v>
      </c>
      <c r="J1422" s="24" t="str">
        <f>VLOOKUP(I1422,MAT_IND!C$6:D$12,2,TRUE)</f>
        <v>Algo Frío</v>
      </c>
      <c r="K1422" s="11">
        <v>9</v>
      </c>
      <c r="L1422" s="11" t="s">
        <v>169</v>
      </c>
      <c r="M1422" s="11">
        <v>4</v>
      </c>
      <c r="N1422" s="11">
        <v>-74.108445270000004</v>
      </c>
      <c r="O1422" s="12">
        <v>4.6577204280000002</v>
      </c>
    </row>
    <row r="1423" spans="1:15" x14ac:dyDescent="0.25">
      <c r="A1423" s="10">
        <v>1422</v>
      </c>
      <c r="B1423" s="3" t="s">
        <v>2760</v>
      </c>
      <c r="C1423" s="3" t="s">
        <v>2659</v>
      </c>
      <c r="D1423" s="3" t="s">
        <v>1</v>
      </c>
      <c r="E1423" s="3" t="s">
        <v>2754</v>
      </c>
      <c r="F1423" s="1">
        <v>15.76</v>
      </c>
      <c r="G1423" s="4">
        <v>70</v>
      </c>
      <c r="H1423" s="1">
        <v>1.91</v>
      </c>
      <c r="I1423" s="24">
        <f t="shared" si="22"/>
        <v>13.061340200573744</v>
      </c>
      <c r="J1423" s="24" t="str">
        <f>VLOOKUP(I1423,MAT_IND!C$6:D$12,2,TRUE)</f>
        <v>Algo Frío</v>
      </c>
      <c r="K1423" s="11">
        <v>9</v>
      </c>
      <c r="L1423" s="11" t="s">
        <v>169</v>
      </c>
      <c r="M1423" s="11">
        <v>4</v>
      </c>
      <c r="N1423" s="11">
        <v>-74.106998529999998</v>
      </c>
      <c r="O1423" s="12">
        <v>4.6554630829999999</v>
      </c>
    </row>
    <row r="1424" spans="1:15" x14ac:dyDescent="0.25">
      <c r="A1424" s="10">
        <v>1423</v>
      </c>
      <c r="B1424" s="3" t="s">
        <v>2761</v>
      </c>
      <c r="C1424" s="3" t="s">
        <v>2659</v>
      </c>
      <c r="D1424" s="3" t="s">
        <v>1</v>
      </c>
      <c r="E1424" s="3" t="s">
        <v>2762</v>
      </c>
      <c r="F1424" s="1">
        <v>15.76</v>
      </c>
      <c r="G1424" s="4">
        <v>70</v>
      </c>
      <c r="H1424" s="1">
        <v>1.91</v>
      </c>
      <c r="I1424" s="24">
        <f t="shared" si="22"/>
        <v>13.061340200573744</v>
      </c>
      <c r="J1424" s="24" t="str">
        <f>VLOOKUP(I1424,MAT_IND!C$6:D$12,2,TRUE)</f>
        <v>Algo Frío</v>
      </c>
      <c r="K1424" s="11">
        <v>9</v>
      </c>
      <c r="L1424" s="11" t="s">
        <v>169</v>
      </c>
      <c r="M1424" s="11">
        <v>4</v>
      </c>
      <c r="N1424" s="11">
        <v>-74.108723990000001</v>
      </c>
      <c r="O1424" s="12">
        <v>4.6509972819999996</v>
      </c>
    </row>
    <row r="1425" spans="1:15" x14ac:dyDescent="0.25">
      <c r="A1425" s="10">
        <v>1424</v>
      </c>
      <c r="B1425" s="3" t="s">
        <v>2763</v>
      </c>
      <c r="C1425" s="3" t="s">
        <v>2659</v>
      </c>
      <c r="D1425" s="3" t="s">
        <v>1</v>
      </c>
      <c r="E1425" s="3" t="s">
        <v>2762</v>
      </c>
      <c r="F1425" s="1">
        <v>15.73</v>
      </c>
      <c r="G1425" s="4">
        <v>70</v>
      </c>
      <c r="H1425" s="1">
        <v>1.91</v>
      </c>
      <c r="I1425" s="24">
        <f t="shared" si="22"/>
        <v>13.083428149052729</v>
      </c>
      <c r="J1425" s="24" t="str">
        <f>VLOOKUP(I1425,MAT_IND!C$6:D$12,2,TRUE)</f>
        <v>Algo Frío</v>
      </c>
      <c r="K1425" s="11">
        <v>9</v>
      </c>
      <c r="L1425" s="11" t="s">
        <v>169</v>
      </c>
      <c r="M1425" s="11">
        <v>4</v>
      </c>
      <c r="N1425" s="11">
        <v>-74.109527999999997</v>
      </c>
      <c r="O1425" s="12">
        <v>4.6504886189999999</v>
      </c>
    </row>
    <row r="1426" spans="1:15" x14ac:dyDescent="0.25">
      <c r="A1426" s="10">
        <v>1425</v>
      </c>
      <c r="B1426" s="3" t="s">
        <v>2764</v>
      </c>
      <c r="C1426" s="3" t="s">
        <v>2659</v>
      </c>
      <c r="D1426" s="3" t="s">
        <v>1</v>
      </c>
      <c r="E1426" s="3" t="s">
        <v>2765</v>
      </c>
      <c r="F1426" s="1">
        <v>16.260000000000002</v>
      </c>
      <c r="G1426" s="4">
        <v>70</v>
      </c>
      <c r="H1426" s="1">
        <v>1.91</v>
      </c>
      <c r="I1426" s="24">
        <f t="shared" si="22"/>
        <v>12.693207725923974</v>
      </c>
      <c r="J1426" s="24" t="str">
        <f>VLOOKUP(I1426,MAT_IND!C$6:D$12,2,TRUE)</f>
        <v>Algo Frío</v>
      </c>
      <c r="K1426" s="11">
        <v>9</v>
      </c>
      <c r="L1426" s="11" t="s">
        <v>169</v>
      </c>
      <c r="M1426" s="11">
        <v>4</v>
      </c>
      <c r="N1426" s="11">
        <v>-74.111737700000006</v>
      </c>
      <c r="O1426" s="12">
        <v>4.6494929410000001</v>
      </c>
    </row>
    <row r="1427" spans="1:15" x14ac:dyDescent="0.25">
      <c r="A1427" s="10">
        <v>1426</v>
      </c>
      <c r="B1427" s="3" t="s">
        <v>2766</v>
      </c>
      <c r="C1427" s="3" t="s">
        <v>2659</v>
      </c>
      <c r="D1427" s="3" t="s">
        <v>1</v>
      </c>
      <c r="E1427" s="3" t="s">
        <v>2754</v>
      </c>
      <c r="F1427" s="1">
        <v>15.76</v>
      </c>
      <c r="G1427" s="4">
        <v>70</v>
      </c>
      <c r="H1427" s="1">
        <v>1.91</v>
      </c>
      <c r="I1427" s="24">
        <f t="shared" si="22"/>
        <v>13.061340200573744</v>
      </c>
      <c r="J1427" s="24" t="str">
        <f>VLOOKUP(I1427,MAT_IND!C$6:D$12,2,TRUE)</f>
        <v>Algo Frío</v>
      </c>
      <c r="K1427" s="11">
        <v>9</v>
      </c>
      <c r="L1427" s="11" t="s">
        <v>169</v>
      </c>
      <c r="M1427" s="11">
        <v>4</v>
      </c>
      <c r="N1427" s="11">
        <v>-74.11182925</v>
      </c>
      <c r="O1427" s="12">
        <v>4.6598970020000001</v>
      </c>
    </row>
    <row r="1428" spans="1:15" x14ac:dyDescent="0.25">
      <c r="A1428" s="10">
        <v>1427</v>
      </c>
      <c r="B1428" s="3" t="s">
        <v>2767</v>
      </c>
      <c r="C1428" s="3" t="s">
        <v>2659</v>
      </c>
      <c r="D1428" s="3" t="s">
        <v>1</v>
      </c>
      <c r="E1428" s="3" t="s">
        <v>2768</v>
      </c>
      <c r="F1428" s="1">
        <v>15.73</v>
      </c>
      <c r="G1428" s="4">
        <v>70</v>
      </c>
      <c r="H1428" s="1">
        <v>1.91</v>
      </c>
      <c r="I1428" s="24">
        <f t="shared" si="22"/>
        <v>13.083428149052729</v>
      </c>
      <c r="J1428" s="24" t="str">
        <f>VLOOKUP(I1428,MAT_IND!C$6:D$12,2,TRUE)</f>
        <v>Algo Frío</v>
      </c>
      <c r="K1428" s="11">
        <v>9</v>
      </c>
      <c r="L1428" s="11" t="s">
        <v>169</v>
      </c>
      <c r="M1428" s="11">
        <v>4</v>
      </c>
      <c r="N1428" s="11">
        <v>-74.11439627</v>
      </c>
      <c r="O1428" s="12">
        <v>4.656889273</v>
      </c>
    </row>
    <row r="1429" spans="1:15" x14ac:dyDescent="0.25">
      <c r="A1429" s="10">
        <v>1428</v>
      </c>
      <c r="B1429" s="3" t="s">
        <v>2769</v>
      </c>
      <c r="C1429" s="3" t="s">
        <v>2659</v>
      </c>
      <c r="D1429" s="3" t="s">
        <v>1</v>
      </c>
      <c r="E1429" s="3" t="s">
        <v>2770</v>
      </c>
      <c r="F1429" s="1">
        <v>15.73</v>
      </c>
      <c r="G1429" s="4">
        <v>70</v>
      </c>
      <c r="H1429" s="1">
        <v>1.91</v>
      </c>
      <c r="I1429" s="24">
        <f t="shared" si="22"/>
        <v>13.083428149052729</v>
      </c>
      <c r="J1429" s="24" t="str">
        <f>VLOOKUP(I1429,MAT_IND!C$6:D$12,2,TRUE)</f>
        <v>Algo Frío</v>
      </c>
      <c r="K1429" s="11">
        <v>9</v>
      </c>
      <c r="L1429" s="11" t="s">
        <v>169</v>
      </c>
      <c r="M1429" s="11">
        <v>3</v>
      </c>
      <c r="N1429" s="11">
        <v>-74.114939980000003</v>
      </c>
      <c r="O1429" s="12">
        <v>4.6588484389999998</v>
      </c>
    </row>
    <row r="1430" spans="1:15" x14ac:dyDescent="0.25">
      <c r="A1430" s="10">
        <v>1429</v>
      </c>
      <c r="B1430" s="3" t="s">
        <v>2771</v>
      </c>
      <c r="C1430" s="3" t="s">
        <v>2659</v>
      </c>
      <c r="D1430" s="3" t="s">
        <v>1</v>
      </c>
      <c r="E1430" s="3" t="s">
        <v>2754</v>
      </c>
      <c r="F1430" s="1">
        <v>15.76</v>
      </c>
      <c r="G1430" s="4">
        <v>70</v>
      </c>
      <c r="H1430" s="1">
        <v>1.91</v>
      </c>
      <c r="I1430" s="24">
        <f t="shared" si="22"/>
        <v>13.061340200573744</v>
      </c>
      <c r="J1430" s="24" t="str">
        <f>VLOOKUP(I1430,MAT_IND!C$6:D$12,2,TRUE)</f>
        <v>Algo Frío</v>
      </c>
      <c r="K1430" s="11">
        <v>9</v>
      </c>
      <c r="L1430" s="11" t="s">
        <v>169</v>
      </c>
      <c r="M1430" s="11">
        <v>4</v>
      </c>
      <c r="N1430" s="11">
        <v>-74.109970009999998</v>
      </c>
      <c r="O1430" s="12">
        <v>4.6566626419999997</v>
      </c>
    </row>
    <row r="1431" spans="1:15" x14ac:dyDescent="0.25">
      <c r="A1431" s="10">
        <v>1430</v>
      </c>
      <c r="B1431" s="3" t="s">
        <v>2772</v>
      </c>
      <c r="C1431" s="3" t="s">
        <v>2659</v>
      </c>
      <c r="D1431" s="3" t="s">
        <v>1</v>
      </c>
      <c r="E1431" s="3" t="s">
        <v>2754</v>
      </c>
      <c r="F1431" s="1">
        <v>15.76</v>
      </c>
      <c r="G1431" s="4">
        <v>70</v>
      </c>
      <c r="H1431" s="1">
        <v>1.91</v>
      </c>
      <c r="I1431" s="24">
        <f t="shared" si="22"/>
        <v>13.061340200573744</v>
      </c>
      <c r="J1431" s="24" t="str">
        <f>VLOOKUP(I1431,MAT_IND!C$6:D$12,2,TRUE)</f>
        <v>Algo Frío</v>
      </c>
      <c r="K1431" s="11">
        <v>9</v>
      </c>
      <c r="L1431" s="11" t="s">
        <v>169</v>
      </c>
      <c r="M1431" s="11">
        <v>4</v>
      </c>
      <c r="N1431" s="11">
        <v>-74.110994910000002</v>
      </c>
      <c r="O1431" s="12">
        <v>4.6582689159999999</v>
      </c>
    </row>
    <row r="1432" spans="1:15" x14ac:dyDescent="0.25">
      <c r="A1432" s="10">
        <v>1431</v>
      </c>
      <c r="B1432" s="3" t="s">
        <v>2773</v>
      </c>
      <c r="C1432" s="3" t="s">
        <v>2659</v>
      </c>
      <c r="D1432" s="3" t="s">
        <v>1</v>
      </c>
      <c r="E1432" s="3" t="s">
        <v>2774</v>
      </c>
      <c r="F1432" s="1">
        <v>16.260000000000002</v>
      </c>
      <c r="G1432" s="4">
        <v>70</v>
      </c>
      <c r="H1432" s="1">
        <v>1.91</v>
      </c>
      <c r="I1432" s="24">
        <f t="shared" si="22"/>
        <v>12.693207725923974</v>
      </c>
      <c r="J1432" s="24" t="str">
        <f>VLOOKUP(I1432,MAT_IND!C$6:D$12,2,TRUE)</f>
        <v>Algo Frío</v>
      </c>
      <c r="K1432" s="11">
        <v>9</v>
      </c>
      <c r="L1432" s="11" t="s">
        <v>169</v>
      </c>
      <c r="M1432" s="11">
        <v>3</v>
      </c>
      <c r="N1432" s="11">
        <v>-74.118024109999993</v>
      </c>
      <c r="O1432" s="12">
        <v>4.6563548399999997</v>
      </c>
    </row>
    <row r="1433" spans="1:15" x14ac:dyDescent="0.25">
      <c r="A1433" s="10">
        <v>1432</v>
      </c>
      <c r="B1433" s="3" t="s">
        <v>2775</v>
      </c>
      <c r="C1433" s="3" t="s">
        <v>2659</v>
      </c>
      <c r="D1433" s="3" t="s">
        <v>1</v>
      </c>
      <c r="E1433" s="3" t="s">
        <v>2776</v>
      </c>
      <c r="F1433" s="1">
        <v>15.76</v>
      </c>
      <c r="G1433" s="4">
        <v>70</v>
      </c>
      <c r="H1433" s="1">
        <v>1.91</v>
      </c>
      <c r="I1433" s="24">
        <f t="shared" si="22"/>
        <v>13.061340200573744</v>
      </c>
      <c r="J1433" s="24" t="str">
        <f>VLOOKUP(I1433,MAT_IND!C$6:D$12,2,TRUE)</f>
        <v>Algo Frío</v>
      </c>
      <c r="K1433" s="11">
        <v>9</v>
      </c>
      <c r="L1433" s="11" t="s">
        <v>169</v>
      </c>
      <c r="M1433" s="11">
        <v>5</v>
      </c>
      <c r="N1433" s="11">
        <v>-74.107694890000005</v>
      </c>
      <c r="O1433" s="12">
        <v>4.6528011190000003</v>
      </c>
    </row>
    <row r="1434" spans="1:15" x14ac:dyDescent="0.25">
      <c r="A1434" s="10">
        <v>1433</v>
      </c>
      <c r="B1434" s="3" t="s">
        <v>2777</v>
      </c>
      <c r="C1434" s="3" t="s">
        <v>2659</v>
      </c>
      <c r="D1434" s="3" t="s">
        <v>1</v>
      </c>
      <c r="E1434" s="3" t="s">
        <v>2762</v>
      </c>
      <c r="F1434" s="1">
        <v>15.73</v>
      </c>
      <c r="G1434" s="4">
        <v>70</v>
      </c>
      <c r="H1434" s="1">
        <v>1.91</v>
      </c>
      <c r="I1434" s="24">
        <f t="shared" si="22"/>
        <v>13.083428149052729</v>
      </c>
      <c r="J1434" s="24" t="str">
        <f>VLOOKUP(I1434,MAT_IND!C$6:D$12,2,TRUE)</f>
        <v>Algo Frío</v>
      </c>
      <c r="K1434" s="11">
        <v>9</v>
      </c>
      <c r="L1434" s="11" t="s">
        <v>169</v>
      </c>
      <c r="M1434" s="11">
        <v>4</v>
      </c>
      <c r="N1434" s="11">
        <v>-74.109931470000006</v>
      </c>
      <c r="O1434" s="12">
        <v>4.6500497640000003</v>
      </c>
    </row>
    <row r="1435" spans="1:15" x14ac:dyDescent="0.25">
      <c r="A1435" s="10">
        <v>1434</v>
      </c>
      <c r="B1435" s="3" t="s">
        <v>2778</v>
      </c>
      <c r="C1435" s="3" t="s">
        <v>2659</v>
      </c>
      <c r="D1435" s="3" t="s">
        <v>1</v>
      </c>
      <c r="E1435" s="3" t="s">
        <v>2754</v>
      </c>
      <c r="F1435" s="1">
        <v>15.76</v>
      </c>
      <c r="G1435" s="4">
        <v>70</v>
      </c>
      <c r="H1435" s="1">
        <v>1.91</v>
      </c>
      <c r="I1435" s="24">
        <f t="shared" si="22"/>
        <v>13.061340200573744</v>
      </c>
      <c r="J1435" s="24" t="str">
        <f>VLOOKUP(I1435,MAT_IND!C$6:D$12,2,TRUE)</f>
        <v>Algo Frío</v>
      </c>
      <c r="K1435" s="11">
        <v>9</v>
      </c>
      <c r="L1435" s="11" t="s">
        <v>169</v>
      </c>
      <c r="M1435" s="11">
        <v>4</v>
      </c>
      <c r="N1435" s="11">
        <v>-74.107303540000004</v>
      </c>
      <c r="O1435" s="12">
        <v>4.6571926599999998</v>
      </c>
    </row>
    <row r="1436" spans="1:15" x14ac:dyDescent="0.25">
      <c r="A1436" s="10">
        <v>1435</v>
      </c>
      <c r="B1436" s="3" t="s">
        <v>2779</v>
      </c>
      <c r="C1436" s="3" t="s">
        <v>2659</v>
      </c>
      <c r="D1436" s="3" t="s">
        <v>1</v>
      </c>
      <c r="E1436" s="3" t="s">
        <v>2762</v>
      </c>
      <c r="F1436" s="1">
        <v>15.73</v>
      </c>
      <c r="G1436" s="4">
        <v>70</v>
      </c>
      <c r="H1436" s="1">
        <v>1.91</v>
      </c>
      <c r="I1436" s="24">
        <f t="shared" si="22"/>
        <v>13.083428149052729</v>
      </c>
      <c r="J1436" s="24" t="str">
        <f>VLOOKUP(I1436,MAT_IND!C$6:D$12,2,TRUE)</f>
        <v>Algo Frío</v>
      </c>
      <c r="K1436" s="11">
        <v>9</v>
      </c>
      <c r="L1436" s="11" t="s">
        <v>169</v>
      </c>
      <c r="M1436" s="11">
        <v>5</v>
      </c>
      <c r="N1436" s="11">
        <v>-74.110588019999994</v>
      </c>
      <c r="O1436" s="12">
        <v>4.6524615520000001</v>
      </c>
    </row>
    <row r="1437" spans="1:15" x14ac:dyDescent="0.25">
      <c r="A1437" s="10">
        <v>1436</v>
      </c>
      <c r="B1437" s="3" t="s">
        <v>2780</v>
      </c>
      <c r="C1437" s="3" t="s">
        <v>2659</v>
      </c>
      <c r="D1437" s="3" t="s">
        <v>1</v>
      </c>
      <c r="E1437" s="3" t="s">
        <v>2781</v>
      </c>
      <c r="F1437" s="1">
        <v>15.76</v>
      </c>
      <c r="G1437" s="4">
        <v>70</v>
      </c>
      <c r="H1437" s="1">
        <v>1.91</v>
      </c>
      <c r="I1437" s="24">
        <f t="shared" si="22"/>
        <v>13.061340200573744</v>
      </c>
      <c r="J1437" s="24" t="str">
        <f>VLOOKUP(I1437,MAT_IND!C$6:D$12,2,TRUE)</f>
        <v>Algo Frío</v>
      </c>
      <c r="K1437" s="11">
        <v>9</v>
      </c>
      <c r="L1437" s="11" t="s">
        <v>169</v>
      </c>
      <c r="M1437" s="11">
        <v>4</v>
      </c>
      <c r="N1437" s="11">
        <v>-74.108461210000002</v>
      </c>
      <c r="O1437" s="12">
        <v>4.6518997359999998</v>
      </c>
    </row>
    <row r="1438" spans="1:15" x14ac:dyDescent="0.25">
      <c r="A1438" s="10">
        <v>1437</v>
      </c>
      <c r="B1438" s="3" t="s">
        <v>2782</v>
      </c>
      <c r="C1438" s="3" t="s">
        <v>2659</v>
      </c>
      <c r="D1438" s="3" t="s">
        <v>1</v>
      </c>
      <c r="E1438" s="3" t="s">
        <v>2783</v>
      </c>
      <c r="F1438" s="1">
        <v>15.73</v>
      </c>
      <c r="G1438" s="4">
        <v>70</v>
      </c>
      <c r="H1438" s="1">
        <v>1.91</v>
      </c>
      <c r="I1438" s="24">
        <f t="shared" si="22"/>
        <v>13.083428149052729</v>
      </c>
      <c r="J1438" s="24" t="str">
        <f>VLOOKUP(I1438,MAT_IND!C$6:D$12,2,TRUE)</f>
        <v>Algo Frío</v>
      </c>
      <c r="K1438" s="11">
        <v>9</v>
      </c>
      <c r="L1438" s="11" t="s">
        <v>169</v>
      </c>
      <c r="M1438" s="11">
        <v>4</v>
      </c>
      <c r="N1438" s="11">
        <v>-74.113000900000003</v>
      </c>
      <c r="O1438" s="12">
        <v>4.6558362019999997</v>
      </c>
    </row>
    <row r="1439" spans="1:15" x14ac:dyDescent="0.25">
      <c r="A1439" s="10">
        <v>1438</v>
      </c>
      <c r="B1439" s="3" t="s">
        <v>2784</v>
      </c>
      <c r="C1439" s="3" t="s">
        <v>2659</v>
      </c>
      <c r="D1439" s="3" t="s">
        <v>1</v>
      </c>
      <c r="E1439" s="3" t="s">
        <v>2785</v>
      </c>
      <c r="F1439" s="1">
        <v>16.260000000000002</v>
      </c>
      <c r="G1439" s="4">
        <v>70</v>
      </c>
      <c r="H1439" s="1">
        <v>1.91</v>
      </c>
      <c r="I1439" s="24">
        <f t="shared" si="22"/>
        <v>12.693207725923974</v>
      </c>
      <c r="J1439" s="24" t="str">
        <f>VLOOKUP(I1439,MAT_IND!C$6:D$12,2,TRUE)</f>
        <v>Algo Frío</v>
      </c>
      <c r="K1439" s="11">
        <v>9</v>
      </c>
      <c r="L1439" s="11" t="s">
        <v>169</v>
      </c>
      <c r="M1439" s="11">
        <v>4</v>
      </c>
      <c r="N1439" s="11">
        <v>-74.112864220000006</v>
      </c>
      <c r="O1439" s="12">
        <v>4.6490833140000003</v>
      </c>
    </row>
    <row r="1440" spans="1:15" x14ac:dyDescent="0.25">
      <c r="A1440" s="10">
        <v>1439</v>
      </c>
      <c r="B1440" s="3" t="s">
        <v>2786</v>
      </c>
      <c r="C1440" s="3" t="s">
        <v>2659</v>
      </c>
      <c r="D1440" s="3" t="s">
        <v>1</v>
      </c>
      <c r="E1440" s="3" t="s">
        <v>2787</v>
      </c>
      <c r="F1440" s="1">
        <v>15.73</v>
      </c>
      <c r="G1440" s="4">
        <v>70</v>
      </c>
      <c r="H1440" s="1">
        <v>1.91</v>
      </c>
      <c r="I1440" s="24">
        <f t="shared" si="22"/>
        <v>13.083428149052729</v>
      </c>
      <c r="J1440" s="24" t="str">
        <f>VLOOKUP(I1440,MAT_IND!C$6:D$12,2,TRUE)</f>
        <v>Algo Frío</v>
      </c>
      <c r="K1440" s="11">
        <v>9</v>
      </c>
      <c r="L1440" s="11" t="s">
        <v>169</v>
      </c>
      <c r="M1440" s="11">
        <v>5</v>
      </c>
      <c r="N1440" s="11">
        <v>-74.113540369999996</v>
      </c>
      <c r="O1440" s="12">
        <v>4.6613267860000001</v>
      </c>
    </row>
    <row r="1441" spans="1:15" x14ac:dyDescent="0.25">
      <c r="A1441" s="10">
        <v>1440</v>
      </c>
      <c r="B1441" s="3" t="s">
        <v>2788</v>
      </c>
      <c r="C1441" s="3" t="s">
        <v>2659</v>
      </c>
      <c r="D1441" s="3" t="s">
        <v>1</v>
      </c>
      <c r="E1441" s="3" t="s">
        <v>2789</v>
      </c>
      <c r="F1441" s="1">
        <v>16.260000000000002</v>
      </c>
      <c r="G1441" s="4">
        <v>70</v>
      </c>
      <c r="H1441" s="1">
        <v>1.91</v>
      </c>
      <c r="I1441" s="24">
        <f t="shared" si="22"/>
        <v>12.693207725923974</v>
      </c>
      <c r="J1441" s="24" t="str">
        <f>VLOOKUP(I1441,MAT_IND!C$6:D$12,2,TRUE)</f>
        <v>Algo Frío</v>
      </c>
      <c r="K1441" s="11">
        <v>9</v>
      </c>
      <c r="L1441" s="11" t="s">
        <v>169</v>
      </c>
      <c r="M1441" s="11">
        <v>4</v>
      </c>
      <c r="N1441" s="11">
        <v>-74.112038429999998</v>
      </c>
      <c r="O1441" s="12">
        <v>4.6482342040000004</v>
      </c>
    </row>
    <row r="1442" spans="1:15" x14ac:dyDescent="0.25">
      <c r="A1442" s="10">
        <v>1441</v>
      </c>
      <c r="B1442" s="3" t="s">
        <v>2790</v>
      </c>
      <c r="C1442" s="3" t="s">
        <v>2659</v>
      </c>
      <c r="D1442" s="3" t="s">
        <v>1</v>
      </c>
      <c r="E1442" s="3" t="s">
        <v>2791</v>
      </c>
      <c r="F1442" s="1">
        <v>15.76</v>
      </c>
      <c r="G1442" s="4">
        <v>70</v>
      </c>
      <c r="H1442" s="1">
        <v>1.91</v>
      </c>
      <c r="I1442" s="24">
        <f t="shared" si="22"/>
        <v>13.061340200573744</v>
      </c>
      <c r="J1442" s="24" t="str">
        <f>VLOOKUP(I1442,MAT_IND!C$6:D$12,2,TRUE)</f>
        <v>Algo Frío</v>
      </c>
      <c r="K1442" s="11">
        <v>9</v>
      </c>
      <c r="L1442" s="11" t="s">
        <v>169</v>
      </c>
      <c r="M1442" s="11">
        <v>5</v>
      </c>
      <c r="N1442" s="11">
        <v>-74.111426100000003</v>
      </c>
      <c r="O1442" s="12">
        <v>4.6623013780000004</v>
      </c>
    </row>
    <row r="1443" spans="1:15" x14ac:dyDescent="0.25">
      <c r="A1443" s="10">
        <v>1442</v>
      </c>
      <c r="B1443" s="3" t="s">
        <v>2792</v>
      </c>
      <c r="C1443" s="3" t="s">
        <v>2659</v>
      </c>
      <c r="D1443" s="3" t="s">
        <v>1</v>
      </c>
      <c r="E1443" s="3" t="s">
        <v>2754</v>
      </c>
      <c r="F1443" s="1">
        <v>15.76</v>
      </c>
      <c r="G1443" s="4">
        <v>70</v>
      </c>
      <c r="H1443" s="1">
        <v>1.91</v>
      </c>
      <c r="I1443" s="24">
        <f t="shared" si="22"/>
        <v>13.061340200573744</v>
      </c>
      <c r="J1443" s="24" t="str">
        <f>VLOOKUP(I1443,MAT_IND!C$6:D$12,2,TRUE)</f>
        <v>Algo Frío</v>
      </c>
      <c r="K1443" s="11">
        <v>9</v>
      </c>
      <c r="L1443" s="11" t="s">
        <v>169</v>
      </c>
      <c r="M1443" s="11">
        <v>4</v>
      </c>
      <c r="N1443" s="11">
        <v>-74.108703719999994</v>
      </c>
      <c r="O1443" s="12">
        <v>4.6570035809999997</v>
      </c>
    </row>
    <row r="1444" spans="1:15" x14ac:dyDescent="0.25">
      <c r="A1444" s="10">
        <v>1443</v>
      </c>
      <c r="B1444" s="3" t="s">
        <v>2793</v>
      </c>
      <c r="C1444" s="3" t="s">
        <v>2659</v>
      </c>
      <c r="D1444" s="3" t="s">
        <v>1</v>
      </c>
      <c r="E1444" s="3" t="s">
        <v>2106</v>
      </c>
      <c r="F1444" s="1">
        <v>16.260000000000002</v>
      </c>
      <c r="G1444" s="4">
        <v>60</v>
      </c>
      <c r="H1444" s="1">
        <v>1.91</v>
      </c>
      <c r="I1444" s="24">
        <f t="shared" si="22"/>
        <v>11.615707725923976</v>
      </c>
      <c r="J1444" s="24" t="str">
        <f>VLOOKUP(I1444,MAT_IND!C$6:D$12,2,TRUE)</f>
        <v>Algo Frío</v>
      </c>
      <c r="K1444" s="11">
        <v>9</v>
      </c>
      <c r="L1444" s="11" t="s">
        <v>169</v>
      </c>
      <c r="M1444" s="11">
        <v>4</v>
      </c>
      <c r="N1444" s="11">
        <v>-74.126317499999999</v>
      </c>
      <c r="O1444" s="12">
        <v>4.6464569009999996</v>
      </c>
    </row>
    <row r="1445" spans="1:15" x14ac:dyDescent="0.25">
      <c r="A1445" s="10">
        <v>1444</v>
      </c>
      <c r="B1445" s="3" t="s">
        <v>2794</v>
      </c>
      <c r="C1445" s="3" t="s">
        <v>2659</v>
      </c>
      <c r="D1445" s="3" t="s">
        <v>1</v>
      </c>
      <c r="E1445" s="3" t="s">
        <v>2795</v>
      </c>
      <c r="F1445" s="1">
        <v>16.260000000000002</v>
      </c>
      <c r="G1445" s="4">
        <v>70</v>
      </c>
      <c r="H1445" s="1">
        <v>2.08</v>
      </c>
      <c r="I1445" s="24">
        <f t="shared" si="22"/>
        <v>12.879998687207939</v>
      </c>
      <c r="J1445" s="24" t="str">
        <f>VLOOKUP(I1445,MAT_IND!C$6:D$12,2,TRUE)</f>
        <v>Algo Frío</v>
      </c>
      <c r="K1445" s="11">
        <v>9</v>
      </c>
      <c r="L1445" s="11" t="s">
        <v>169</v>
      </c>
      <c r="M1445" s="11">
        <v>4</v>
      </c>
      <c r="N1445" s="11">
        <v>-74.13444106</v>
      </c>
      <c r="O1445" s="12">
        <v>4.666550902</v>
      </c>
    </row>
    <row r="1446" spans="1:15" x14ac:dyDescent="0.25">
      <c r="A1446" s="10">
        <v>1445</v>
      </c>
      <c r="B1446" s="3" t="s">
        <v>2796</v>
      </c>
      <c r="C1446" s="3" t="s">
        <v>2659</v>
      </c>
      <c r="D1446" s="3" t="s">
        <v>1</v>
      </c>
      <c r="E1446" s="3" t="s">
        <v>2797</v>
      </c>
      <c r="F1446" s="1">
        <v>16.260000000000002</v>
      </c>
      <c r="G1446" s="4">
        <v>70</v>
      </c>
      <c r="H1446" s="1">
        <v>1.91</v>
      </c>
      <c r="I1446" s="24">
        <f t="shared" si="22"/>
        <v>12.693207725923974</v>
      </c>
      <c r="J1446" s="24" t="str">
        <f>VLOOKUP(I1446,MAT_IND!C$6:D$12,2,TRUE)</f>
        <v>Algo Frío</v>
      </c>
      <c r="K1446" s="11">
        <v>9</v>
      </c>
      <c r="L1446" s="11" t="s">
        <v>169</v>
      </c>
      <c r="M1446" s="11">
        <v>3</v>
      </c>
      <c r="N1446" s="11">
        <v>-74.119451330000004</v>
      </c>
      <c r="O1446" s="12">
        <v>4.6523534089999998</v>
      </c>
    </row>
    <row r="1447" spans="1:15" x14ac:dyDescent="0.25">
      <c r="A1447" s="10">
        <v>1446</v>
      </c>
      <c r="B1447" s="3" t="s">
        <v>2798</v>
      </c>
      <c r="C1447" s="3" t="s">
        <v>2659</v>
      </c>
      <c r="D1447" s="3" t="s">
        <v>1</v>
      </c>
      <c r="E1447" s="3" t="s">
        <v>2799</v>
      </c>
      <c r="F1447" s="1">
        <v>16.260000000000002</v>
      </c>
      <c r="G1447" s="4">
        <v>40</v>
      </c>
      <c r="H1447" s="1">
        <v>2.08</v>
      </c>
      <c r="I1447" s="24">
        <f t="shared" si="22"/>
        <v>9.6474986872079391</v>
      </c>
      <c r="J1447" s="24" t="str">
        <f>VLOOKUP(I1447,MAT_IND!C$6:D$12,2,TRUE)</f>
        <v>Agradable</v>
      </c>
      <c r="K1447" s="11">
        <v>9</v>
      </c>
      <c r="L1447" s="11" t="s">
        <v>169</v>
      </c>
      <c r="M1447" s="11">
        <v>2</v>
      </c>
      <c r="N1447" s="11">
        <v>-74.133190929999998</v>
      </c>
      <c r="O1447" s="12">
        <v>4.6529343409999999</v>
      </c>
    </row>
    <row r="1448" spans="1:15" x14ac:dyDescent="0.25">
      <c r="A1448" s="10">
        <v>1447</v>
      </c>
      <c r="B1448" s="3" t="s">
        <v>2800</v>
      </c>
      <c r="C1448" s="3" t="s">
        <v>2659</v>
      </c>
      <c r="D1448" s="3" t="s">
        <v>1</v>
      </c>
      <c r="E1448" s="3" t="s">
        <v>2801</v>
      </c>
      <c r="F1448" s="1">
        <v>16.260000000000002</v>
      </c>
      <c r="G1448" s="4">
        <v>70</v>
      </c>
      <c r="H1448" s="1">
        <v>2.08</v>
      </c>
      <c r="I1448" s="24">
        <f t="shared" si="22"/>
        <v>12.879998687207939</v>
      </c>
      <c r="J1448" s="24" t="str">
        <f>VLOOKUP(I1448,MAT_IND!C$6:D$12,2,TRUE)</f>
        <v>Algo Frío</v>
      </c>
      <c r="K1448" s="11">
        <v>9</v>
      </c>
      <c r="L1448" s="11" t="s">
        <v>169</v>
      </c>
      <c r="M1448" s="11">
        <v>4</v>
      </c>
      <c r="N1448" s="11">
        <v>-74.128799860000001</v>
      </c>
      <c r="O1448" s="12">
        <v>4.6608191870000004</v>
      </c>
    </row>
    <row r="1449" spans="1:15" x14ac:dyDescent="0.25">
      <c r="A1449" s="10">
        <v>1448</v>
      </c>
      <c r="B1449" s="3" t="s">
        <v>2802</v>
      </c>
      <c r="C1449" s="3" t="s">
        <v>2659</v>
      </c>
      <c r="D1449" s="3" t="s">
        <v>1</v>
      </c>
      <c r="E1449" s="3" t="s">
        <v>2803</v>
      </c>
      <c r="F1449" s="1">
        <v>16.260000000000002</v>
      </c>
      <c r="G1449" s="4">
        <v>70</v>
      </c>
      <c r="H1449" s="1">
        <v>1.91</v>
      </c>
      <c r="I1449" s="24">
        <f t="shared" si="22"/>
        <v>12.693207725923974</v>
      </c>
      <c r="J1449" s="24" t="str">
        <f>VLOOKUP(I1449,MAT_IND!C$6:D$12,2,TRUE)</f>
        <v>Algo Frío</v>
      </c>
      <c r="K1449" s="11">
        <v>9</v>
      </c>
      <c r="L1449" s="11" t="s">
        <v>169</v>
      </c>
      <c r="M1449" s="11">
        <v>3</v>
      </c>
      <c r="N1449" s="11">
        <v>-74.112794620000003</v>
      </c>
      <c r="O1449" s="12">
        <v>4.6457589639999997</v>
      </c>
    </row>
    <row r="1450" spans="1:15" x14ac:dyDescent="0.25">
      <c r="A1450" s="10">
        <v>1449</v>
      </c>
      <c r="B1450" s="3" t="s">
        <v>2804</v>
      </c>
      <c r="C1450" s="3" t="s">
        <v>2659</v>
      </c>
      <c r="D1450" s="3" t="s">
        <v>1</v>
      </c>
      <c r="E1450" s="3" t="s">
        <v>2805</v>
      </c>
      <c r="F1450" s="1">
        <v>16.260000000000002</v>
      </c>
      <c r="G1450" s="4">
        <v>70</v>
      </c>
      <c r="H1450" s="1">
        <v>2.08</v>
      </c>
      <c r="I1450" s="24">
        <f t="shared" si="22"/>
        <v>12.879998687207939</v>
      </c>
      <c r="J1450" s="24" t="str">
        <f>VLOOKUP(I1450,MAT_IND!C$6:D$12,2,TRUE)</f>
        <v>Algo Frío</v>
      </c>
      <c r="K1450" s="11">
        <v>9</v>
      </c>
      <c r="L1450" s="11" t="s">
        <v>169</v>
      </c>
      <c r="M1450" s="11">
        <v>4</v>
      </c>
      <c r="N1450" s="11">
        <v>-74.138039050000003</v>
      </c>
      <c r="O1450" s="12">
        <v>4.6627165479999997</v>
      </c>
    </row>
    <row r="1451" spans="1:15" x14ac:dyDescent="0.25">
      <c r="A1451" s="10">
        <v>1450</v>
      </c>
      <c r="B1451" s="3" t="s">
        <v>2806</v>
      </c>
      <c r="C1451" s="3" t="s">
        <v>2659</v>
      </c>
      <c r="D1451" s="3" t="s">
        <v>1</v>
      </c>
      <c r="E1451" s="3" t="s">
        <v>2807</v>
      </c>
      <c r="F1451" s="1">
        <v>16.260000000000002</v>
      </c>
      <c r="G1451" s="4">
        <v>70</v>
      </c>
      <c r="H1451" s="1">
        <v>1.91</v>
      </c>
      <c r="I1451" s="24">
        <f t="shared" si="22"/>
        <v>12.693207725923974</v>
      </c>
      <c r="J1451" s="24" t="str">
        <f>VLOOKUP(I1451,MAT_IND!C$6:D$12,2,TRUE)</f>
        <v>Algo Frío</v>
      </c>
      <c r="K1451" s="11">
        <v>9</v>
      </c>
      <c r="L1451" s="11" t="s">
        <v>169</v>
      </c>
      <c r="M1451" s="11">
        <v>3</v>
      </c>
      <c r="N1451" s="11">
        <v>-74.115576369999999</v>
      </c>
      <c r="O1451" s="12">
        <v>4.6497882629999996</v>
      </c>
    </row>
    <row r="1452" spans="1:15" x14ac:dyDescent="0.25">
      <c r="A1452" s="10">
        <v>1451</v>
      </c>
      <c r="B1452" s="3" t="s">
        <v>2808</v>
      </c>
      <c r="C1452" s="3" t="s">
        <v>2659</v>
      </c>
      <c r="D1452" s="3" t="s">
        <v>1</v>
      </c>
      <c r="E1452" s="3" t="s">
        <v>2809</v>
      </c>
      <c r="F1452" s="1">
        <v>16.260000000000002</v>
      </c>
      <c r="G1452" s="4">
        <v>60</v>
      </c>
      <c r="H1452" s="1">
        <v>2.08</v>
      </c>
      <c r="I1452" s="24">
        <f t="shared" si="22"/>
        <v>11.802498687207938</v>
      </c>
      <c r="J1452" s="24" t="str">
        <f>VLOOKUP(I1452,MAT_IND!C$6:D$12,2,TRUE)</f>
        <v>Algo Frío</v>
      </c>
      <c r="K1452" s="11">
        <v>9</v>
      </c>
      <c r="L1452" s="11" t="s">
        <v>169</v>
      </c>
      <c r="M1452" s="11">
        <v>4</v>
      </c>
      <c r="N1452" s="11">
        <v>-74.133331670000004</v>
      </c>
      <c r="O1452" s="12">
        <v>4.6604857900000001</v>
      </c>
    </row>
    <row r="1453" spans="1:15" x14ac:dyDescent="0.25">
      <c r="A1453" s="10">
        <v>1452</v>
      </c>
      <c r="B1453" s="3" t="s">
        <v>2810</v>
      </c>
      <c r="C1453" s="3" t="s">
        <v>2659</v>
      </c>
      <c r="D1453" s="3" t="s">
        <v>1</v>
      </c>
      <c r="E1453" s="3" t="s">
        <v>2811</v>
      </c>
      <c r="F1453" s="1">
        <v>16.260000000000002</v>
      </c>
      <c r="G1453" s="4">
        <v>60</v>
      </c>
      <c r="H1453" s="1">
        <v>2.08</v>
      </c>
      <c r="I1453" s="24">
        <f t="shared" si="22"/>
        <v>11.802498687207938</v>
      </c>
      <c r="J1453" s="24" t="str">
        <f>VLOOKUP(I1453,MAT_IND!C$6:D$12,2,TRUE)</f>
        <v>Algo Frío</v>
      </c>
      <c r="K1453" s="11">
        <v>9</v>
      </c>
      <c r="L1453" s="11" t="s">
        <v>169</v>
      </c>
      <c r="M1453" s="11">
        <v>4</v>
      </c>
      <c r="N1453" s="11">
        <v>-74.13603019</v>
      </c>
      <c r="O1453" s="12">
        <v>4.6638658020000001</v>
      </c>
    </row>
    <row r="1454" spans="1:15" x14ac:dyDescent="0.25">
      <c r="A1454" s="10">
        <v>1453</v>
      </c>
      <c r="B1454" s="3" t="s">
        <v>2812</v>
      </c>
      <c r="C1454" s="3" t="s">
        <v>2659</v>
      </c>
      <c r="D1454" s="3" t="s">
        <v>1</v>
      </c>
      <c r="E1454" s="3" t="s">
        <v>2813</v>
      </c>
      <c r="F1454" s="1">
        <v>16.260000000000002</v>
      </c>
      <c r="G1454" s="4">
        <v>70</v>
      </c>
      <c r="H1454" s="1">
        <v>2.08</v>
      </c>
      <c r="I1454" s="24">
        <f t="shared" si="22"/>
        <v>12.879998687207939</v>
      </c>
      <c r="J1454" s="24" t="str">
        <f>VLOOKUP(I1454,MAT_IND!C$6:D$12,2,TRUE)</f>
        <v>Algo Frío</v>
      </c>
      <c r="K1454" s="11">
        <v>9</v>
      </c>
      <c r="L1454" s="11" t="s">
        <v>169</v>
      </c>
      <c r="M1454" s="11">
        <v>4</v>
      </c>
      <c r="N1454" s="11">
        <v>-74.137888050000001</v>
      </c>
      <c r="O1454" s="12">
        <v>4.6656369409999998</v>
      </c>
    </row>
    <row r="1455" spans="1:15" x14ac:dyDescent="0.25">
      <c r="A1455" s="10">
        <v>1454</v>
      </c>
      <c r="B1455" s="3" t="s">
        <v>2814</v>
      </c>
      <c r="C1455" s="3" t="s">
        <v>2659</v>
      </c>
      <c r="D1455" s="3" t="s">
        <v>1</v>
      </c>
      <c r="E1455" s="3" t="s">
        <v>2815</v>
      </c>
      <c r="F1455" s="1">
        <v>16.260000000000002</v>
      </c>
      <c r="G1455" s="4">
        <v>70</v>
      </c>
      <c r="H1455" s="1">
        <v>1.91</v>
      </c>
      <c r="I1455" s="24">
        <f t="shared" si="22"/>
        <v>12.693207725923974</v>
      </c>
      <c r="J1455" s="24" t="str">
        <f>VLOOKUP(I1455,MAT_IND!C$6:D$12,2,TRUE)</f>
        <v>Algo Frío</v>
      </c>
      <c r="K1455" s="11">
        <v>9</v>
      </c>
      <c r="L1455" s="11" t="s">
        <v>169</v>
      </c>
      <c r="M1455" s="11">
        <v>3</v>
      </c>
      <c r="N1455" s="11">
        <v>-74.12508613</v>
      </c>
      <c r="O1455" s="12">
        <v>4.6482631799999998</v>
      </c>
    </row>
    <row r="1456" spans="1:15" x14ac:dyDescent="0.25">
      <c r="A1456" s="10">
        <v>1455</v>
      </c>
      <c r="B1456" s="3" t="s">
        <v>2816</v>
      </c>
      <c r="C1456" s="3" t="s">
        <v>2659</v>
      </c>
      <c r="D1456" s="3" t="s">
        <v>1</v>
      </c>
      <c r="E1456" s="3" t="s">
        <v>2817</v>
      </c>
      <c r="F1456" s="1">
        <v>16.260000000000002</v>
      </c>
      <c r="G1456" s="4">
        <v>70</v>
      </c>
      <c r="H1456" s="1">
        <v>2.08</v>
      </c>
      <c r="I1456" s="24">
        <f t="shared" si="22"/>
        <v>12.879998687207939</v>
      </c>
      <c r="J1456" s="24" t="str">
        <f>VLOOKUP(I1456,MAT_IND!C$6:D$12,2,TRUE)</f>
        <v>Algo Frío</v>
      </c>
      <c r="K1456" s="11">
        <v>9</v>
      </c>
      <c r="L1456" s="11" t="s">
        <v>169</v>
      </c>
      <c r="M1456" s="11">
        <v>4</v>
      </c>
      <c r="N1456" s="11">
        <v>-74.133299179999995</v>
      </c>
      <c r="O1456" s="12">
        <v>4.6630360949999998</v>
      </c>
    </row>
    <row r="1457" spans="1:15" x14ac:dyDescent="0.25">
      <c r="A1457" s="10">
        <v>1456</v>
      </c>
      <c r="B1457" s="3" t="s">
        <v>2818</v>
      </c>
      <c r="C1457" s="3" t="s">
        <v>2659</v>
      </c>
      <c r="D1457" s="3" t="s">
        <v>1</v>
      </c>
      <c r="E1457" s="3" t="s">
        <v>2819</v>
      </c>
      <c r="F1457" s="1">
        <v>16.260000000000002</v>
      </c>
      <c r="G1457" s="4">
        <v>70</v>
      </c>
      <c r="H1457" s="1">
        <v>2.08</v>
      </c>
      <c r="I1457" s="24">
        <f t="shared" si="22"/>
        <v>12.879998687207939</v>
      </c>
      <c r="J1457" s="24" t="str">
        <f>VLOOKUP(I1457,MAT_IND!C$6:D$12,2,TRUE)</f>
        <v>Algo Frío</v>
      </c>
      <c r="K1457" s="11">
        <v>9</v>
      </c>
      <c r="L1457" s="11" t="s">
        <v>169</v>
      </c>
      <c r="M1457" s="11">
        <v>4</v>
      </c>
      <c r="N1457" s="11">
        <v>-74.130501609999996</v>
      </c>
      <c r="O1457" s="12">
        <v>4.655297011</v>
      </c>
    </row>
    <row r="1458" spans="1:15" x14ac:dyDescent="0.25">
      <c r="A1458" s="10">
        <v>1457</v>
      </c>
      <c r="B1458" s="3" t="s">
        <v>2820</v>
      </c>
      <c r="C1458" s="3" t="s">
        <v>2659</v>
      </c>
      <c r="D1458" s="3" t="s">
        <v>1</v>
      </c>
      <c r="E1458" s="3" t="s">
        <v>2821</v>
      </c>
      <c r="F1458" s="1">
        <v>16.260000000000002</v>
      </c>
      <c r="G1458" s="4">
        <v>50</v>
      </c>
      <c r="H1458" s="1">
        <v>2.08</v>
      </c>
      <c r="I1458" s="24">
        <f t="shared" si="22"/>
        <v>10.72499868720794</v>
      </c>
      <c r="J1458" s="24" t="str">
        <f>VLOOKUP(I1458,MAT_IND!C$6:D$12,2,TRUE)</f>
        <v>Agradable</v>
      </c>
      <c r="K1458" s="11">
        <v>9</v>
      </c>
      <c r="L1458" s="11" t="s">
        <v>169</v>
      </c>
      <c r="M1458" s="11">
        <v>4</v>
      </c>
      <c r="N1458" s="11">
        <v>-74.131715959999994</v>
      </c>
      <c r="O1458" s="12">
        <v>4.6576978459999996</v>
      </c>
    </row>
    <row r="1459" spans="1:15" x14ac:dyDescent="0.25">
      <c r="A1459" s="10">
        <v>1458</v>
      </c>
      <c r="B1459" s="3" t="s">
        <v>2822</v>
      </c>
      <c r="C1459" s="3" t="s">
        <v>2659</v>
      </c>
      <c r="D1459" s="3" t="s">
        <v>1</v>
      </c>
      <c r="E1459" s="3" t="s">
        <v>2823</v>
      </c>
      <c r="F1459" s="1">
        <v>16.260000000000002</v>
      </c>
      <c r="G1459" s="4">
        <v>50</v>
      </c>
      <c r="H1459" s="1">
        <v>2.08</v>
      </c>
      <c r="I1459" s="24">
        <f t="shared" si="22"/>
        <v>10.72499868720794</v>
      </c>
      <c r="J1459" s="24" t="str">
        <f>VLOOKUP(I1459,MAT_IND!C$6:D$12,2,TRUE)</f>
        <v>Agradable</v>
      </c>
      <c r="K1459" s="11">
        <v>9</v>
      </c>
      <c r="L1459" s="11" t="s">
        <v>169</v>
      </c>
      <c r="M1459" s="11">
        <v>4</v>
      </c>
      <c r="N1459" s="11">
        <v>-74.129256400000003</v>
      </c>
      <c r="O1459" s="12">
        <v>4.6551158739999998</v>
      </c>
    </row>
    <row r="1460" spans="1:15" x14ac:dyDescent="0.25">
      <c r="A1460" s="10">
        <v>1459</v>
      </c>
      <c r="B1460" s="3" t="s">
        <v>2824</v>
      </c>
      <c r="C1460" s="3" t="s">
        <v>2659</v>
      </c>
      <c r="D1460" s="3" t="s">
        <v>1</v>
      </c>
      <c r="E1460" s="3" t="s">
        <v>2825</v>
      </c>
      <c r="F1460" s="1">
        <v>16.260000000000002</v>
      </c>
      <c r="G1460" s="4">
        <v>50</v>
      </c>
      <c r="H1460" s="1">
        <v>2.08</v>
      </c>
      <c r="I1460" s="24">
        <f t="shared" si="22"/>
        <v>10.72499868720794</v>
      </c>
      <c r="J1460" s="24" t="str">
        <f>VLOOKUP(I1460,MAT_IND!C$6:D$12,2,TRUE)</f>
        <v>Agradable</v>
      </c>
      <c r="K1460" s="11">
        <v>9</v>
      </c>
      <c r="L1460" s="11" t="s">
        <v>169</v>
      </c>
      <c r="M1460" s="11">
        <v>4</v>
      </c>
      <c r="N1460" s="11">
        <v>-74.128146599999994</v>
      </c>
      <c r="O1460" s="12">
        <v>4.6569641839999996</v>
      </c>
    </row>
    <row r="1461" spans="1:15" x14ac:dyDescent="0.25">
      <c r="A1461" s="10">
        <v>1460</v>
      </c>
      <c r="B1461" s="3" t="s">
        <v>2826</v>
      </c>
      <c r="C1461" s="3" t="s">
        <v>2659</v>
      </c>
      <c r="D1461" s="3" t="s">
        <v>1</v>
      </c>
      <c r="E1461" s="3" t="s">
        <v>2827</v>
      </c>
      <c r="F1461" s="1">
        <v>16.260000000000002</v>
      </c>
      <c r="G1461" s="4">
        <v>50</v>
      </c>
      <c r="H1461" s="1">
        <v>2.08</v>
      </c>
      <c r="I1461" s="24">
        <f t="shared" si="22"/>
        <v>10.72499868720794</v>
      </c>
      <c r="J1461" s="24" t="str">
        <f>VLOOKUP(I1461,MAT_IND!C$6:D$12,2,TRUE)</f>
        <v>Agradable</v>
      </c>
      <c r="K1461" s="11">
        <v>9</v>
      </c>
      <c r="L1461" s="11" t="s">
        <v>169</v>
      </c>
      <c r="M1461" s="11">
        <v>4</v>
      </c>
      <c r="N1461" s="11">
        <v>-74.129557860000006</v>
      </c>
      <c r="O1461" s="12">
        <v>4.6568966359999999</v>
      </c>
    </row>
    <row r="1462" spans="1:15" x14ac:dyDescent="0.25">
      <c r="A1462" s="10">
        <v>1461</v>
      </c>
      <c r="B1462" s="3" t="s">
        <v>2828</v>
      </c>
      <c r="C1462" s="3" t="s">
        <v>2659</v>
      </c>
      <c r="D1462" s="3" t="s">
        <v>1</v>
      </c>
      <c r="E1462" s="3" t="s">
        <v>2829</v>
      </c>
      <c r="F1462" s="1">
        <v>16.260000000000002</v>
      </c>
      <c r="G1462" s="4">
        <v>50</v>
      </c>
      <c r="H1462" s="1">
        <v>2.08</v>
      </c>
      <c r="I1462" s="24">
        <f t="shared" si="22"/>
        <v>10.72499868720794</v>
      </c>
      <c r="J1462" s="24" t="str">
        <f>VLOOKUP(I1462,MAT_IND!C$6:D$12,2,TRUE)</f>
        <v>Agradable</v>
      </c>
      <c r="K1462" s="11">
        <v>9</v>
      </c>
      <c r="L1462" s="11" t="s">
        <v>169</v>
      </c>
      <c r="M1462" s="11">
        <v>4</v>
      </c>
      <c r="N1462" s="11">
        <v>-74.131883920000007</v>
      </c>
      <c r="O1462" s="12">
        <v>4.6585793720000002</v>
      </c>
    </row>
    <row r="1463" spans="1:15" x14ac:dyDescent="0.25">
      <c r="A1463" s="10">
        <v>1462</v>
      </c>
      <c r="B1463" s="3" t="s">
        <v>2830</v>
      </c>
      <c r="C1463" s="3" t="s">
        <v>2659</v>
      </c>
      <c r="D1463" s="3" t="s">
        <v>1</v>
      </c>
      <c r="E1463" s="3" t="s">
        <v>2831</v>
      </c>
      <c r="F1463" s="1">
        <v>16.260000000000002</v>
      </c>
      <c r="G1463" s="4">
        <v>70</v>
      </c>
      <c r="H1463" s="1">
        <v>2.08</v>
      </c>
      <c r="I1463" s="24">
        <f t="shared" si="22"/>
        <v>12.879998687207939</v>
      </c>
      <c r="J1463" s="24" t="str">
        <f>VLOOKUP(I1463,MAT_IND!C$6:D$12,2,TRUE)</f>
        <v>Algo Frío</v>
      </c>
      <c r="K1463" s="11">
        <v>9</v>
      </c>
      <c r="L1463" s="11" t="s">
        <v>169</v>
      </c>
      <c r="M1463" s="11">
        <v>4</v>
      </c>
      <c r="N1463" s="11">
        <v>-74.135877769999993</v>
      </c>
      <c r="O1463" s="12">
        <v>4.6610261900000003</v>
      </c>
    </row>
    <row r="1464" spans="1:15" x14ac:dyDescent="0.25">
      <c r="A1464" s="10">
        <v>1463</v>
      </c>
      <c r="B1464" s="3" t="s">
        <v>2832</v>
      </c>
      <c r="C1464" s="3" t="s">
        <v>2659</v>
      </c>
      <c r="D1464" s="3" t="s">
        <v>1</v>
      </c>
      <c r="E1464" s="3" t="s">
        <v>2833</v>
      </c>
      <c r="F1464" s="1">
        <v>16.260000000000002</v>
      </c>
      <c r="G1464" s="4">
        <v>70</v>
      </c>
      <c r="H1464" s="1">
        <v>2.08</v>
      </c>
      <c r="I1464" s="24">
        <f t="shared" si="22"/>
        <v>12.879998687207939</v>
      </c>
      <c r="J1464" s="24" t="str">
        <f>VLOOKUP(I1464,MAT_IND!C$6:D$12,2,TRUE)</f>
        <v>Algo Frío</v>
      </c>
      <c r="K1464" s="11">
        <v>9</v>
      </c>
      <c r="L1464" s="11" t="s">
        <v>169</v>
      </c>
      <c r="M1464" s="11">
        <v>4</v>
      </c>
      <c r="N1464" s="11">
        <v>-74.136606830000005</v>
      </c>
      <c r="O1464" s="12">
        <v>4.6613671319999996</v>
      </c>
    </row>
    <row r="1465" spans="1:15" x14ac:dyDescent="0.25">
      <c r="A1465" s="10">
        <v>1464</v>
      </c>
      <c r="B1465" s="3" t="s">
        <v>2834</v>
      </c>
      <c r="C1465" s="3" t="s">
        <v>2659</v>
      </c>
      <c r="D1465" s="3" t="s">
        <v>1</v>
      </c>
      <c r="E1465" s="3" t="s">
        <v>2835</v>
      </c>
      <c r="F1465" s="1">
        <v>16.260000000000002</v>
      </c>
      <c r="G1465" s="4">
        <v>50</v>
      </c>
      <c r="H1465" s="1">
        <v>2.08</v>
      </c>
      <c r="I1465" s="24">
        <f t="shared" si="22"/>
        <v>10.72499868720794</v>
      </c>
      <c r="J1465" s="24" t="str">
        <f>VLOOKUP(I1465,MAT_IND!C$6:D$12,2,TRUE)</f>
        <v>Agradable</v>
      </c>
      <c r="K1465" s="11">
        <v>9</v>
      </c>
      <c r="L1465" s="11" t="s">
        <v>169</v>
      </c>
      <c r="M1465" s="11">
        <v>2</v>
      </c>
      <c r="N1465" s="11">
        <v>-74.13258673</v>
      </c>
      <c r="O1465" s="12">
        <v>4.6545043660000003</v>
      </c>
    </row>
    <row r="1466" spans="1:15" x14ac:dyDescent="0.25">
      <c r="A1466" s="10">
        <v>1465</v>
      </c>
      <c r="B1466" s="3" t="s">
        <v>2836</v>
      </c>
      <c r="C1466" s="3" t="s">
        <v>2659</v>
      </c>
      <c r="D1466" s="3" t="s">
        <v>1</v>
      </c>
      <c r="E1466" s="3" t="s">
        <v>2837</v>
      </c>
      <c r="F1466" s="1">
        <v>16.260000000000002</v>
      </c>
      <c r="G1466" s="4">
        <v>60</v>
      </c>
      <c r="H1466" s="1">
        <v>2.08</v>
      </c>
      <c r="I1466" s="24">
        <f t="shared" si="22"/>
        <v>11.802498687207938</v>
      </c>
      <c r="J1466" s="24" t="str">
        <f>VLOOKUP(I1466,MAT_IND!C$6:D$12,2,TRUE)</f>
        <v>Algo Frío</v>
      </c>
      <c r="K1466" s="11">
        <v>9</v>
      </c>
      <c r="L1466" s="11" t="s">
        <v>169</v>
      </c>
      <c r="M1466" s="11">
        <v>4</v>
      </c>
      <c r="N1466" s="11">
        <v>-74.126758080000002</v>
      </c>
      <c r="O1466" s="12">
        <v>4.6530814749999996</v>
      </c>
    </row>
    <row r="1467" spans="1:15" x14ac:dyDescent="0.25">
      <c r="A1467" s="10">
        <v>1466</v>
      </c>
      <c r="B1467" s="3" t="s">
        <v>2838</v>
      </c>
      <c r="C1467" s="3" t="s">
        <v>2659</v>
      </c>
      <c r="D1467" s="3" t="s">
        <v>1</v>
      </c>
      <c r="E1467" s="3" t="s">
        <v>2839</v>
      </c>
      <c r="F1467" s="1">
        <v>16.260000000000002</v>
      </c>
      <c r="G1467" s="4">
        <v>70</v>
      </c>
      <c r="H1467" s="1">
        <v>2.08</v>
      </c>
      <c r="I1467" s="24">
        <f t="shared" si="22"/>
        <v>12.879998687207939</v>
      </c>
      <c r="J1467" s="24" t="str">
        <f>VLOOKUP(I1467,MAT_IND!C$6:D$12,2,TRUE)</f>
        <v>Algo Frío</v>
      </c>
      <c r="K1467" s="11">
        <v>9</v>
      </c>
      <c r="L1467" s="11" t="s">
        <v>169</v>
      </c>
      <c r="M1467" s="11">
        <v>4</v>
      </c>
      <c r="N1467" s="11">
        <v>-74.128399619999996</v>
      </c>
      <c r="O1467" s="12">
        <v>4.6662222460000002</v>
      </c>
    </row>
    <row r="1468" spans="1:15" x14ac:dyDescent="0.25">
      <c r="A1468" s="10">
        <v>1467</v>
      </c>
      <c r="B1468" s="3" t="s">
        <v>2840</v>
      </c>
      <c r="C1468" s="3" t="s">
        <v>2659</v>
      </c>
      <c r="D1468" s="3" t="s">
        <v>1</v>
      </c>
      <c r="E1468" s="3" t="s">
        <v>2841</v>
      </c>
      <c r="F1468" s="1">
        <v>16.260000000000002</v>
      </c>
      <c r="G1468" s="4">
        <v>70</v>
      </c>
      <c r="H1468" s="1">
        <v>2.08</v>
      </c>
      <c r="I1468" s="24">
        <f t="shared" si="22"/>
        <v>12.879998687207939</v>
      </c>
      <c r="J1468" s="24" t="str">
        <f>VLOOKUP(I1468,MAT_IND!C$6:D$12,2,TRUE)</f>
        <v>Algo Frío</v>
      </c>
      <c r="K1468" s="11">
        <v>9</v>
      </c>
      <c r="L1468" s="11" t="s">
        <v>169</v>
      </c>
      <c r="M1468" s="11">
        <v>4</v>
      </c>
      <c r="N1468" s="11">
        <v>-74.120071210000006</v>
      </c>
      <c r="O1468" s="12">
        <v>4.6694703769999997</v>
      </c>
    </row>
    <row r="1469" spans="1:15" x14ac:dyDescent="0.25">
      <c r="A1469" s="10">
        <v>1468</v>
      </c>
      <c r="B1469" s="3" t="s">
        <v>2842</v>
      </c>
      <c r="C1469" s="3" t="s">
        <v>2659</v>
      </c>
      <c r="D1469" s="3" t="s">
        <v>1</v>
      </c>
      <c r="E1469" s="3" t="s">
        <v>2843</v>
      </c>
      <c r="F1469" s="1">
        <v>16.260000000000002</v>
      </c>
      <c r="G1469" s="4">
        <v>70</v>
      </c>
      <c r="H1469" s="1">
        <v>2.08</v>
      </c>
      <c r="I1469" s="24">
        <f t="shared" si="22"/>
        <v>12.879998687207939</v>
      </c>
      <c r="J1469" s="24" t="str">
        <f>VLOOKUP(I1469,MAT_IND!C$6:D$12,2,TRUE)</f>
        <v>Algo Frío</v>
      </c>
      <c r="K1469" s="11">
        <v>9</v>
      </c>
      <c r="L1469" s="11" t="s">
        <v>169</v>
      </c>
      <c r="M1469" s="11">
        <v>3</v>
      </c>
      <c r="N1469" s="11">
        <v>-74.131268270000007</v>
      </c>
      <c r="O1469" s="12">
        <v>4.6699414590000003</v>
      </c>
    </row>
    <row r="1470" spans="1:15" x14ac:dyDescent="0.25">
      <c r="A1470" s="10">
        <v>1469</v>
      </c>
      <c r="B1470" s="3" t="s">
        <v>2844</v>
      </c>
      <c r="C1470" s="3" t="s">
        <v>2659</v>
      </c>
      <c r="D1470" s="3" t="s">
        <v>1</v>
      </c>
      <c r="E1470" s="3" t="s">
        <v>2845</v>
      </c>
      <c r="F1470" s="1">
        <v>16.260000000000002</v>
      </c>
      <c r="G1470" s="4">
        <v>70</v>
      </c>
      <c r="H1470" s="1">
        <v>2.08</v>
      </c>
      <c r="I1470" s="24">
        <f t="shared" si="22"/>
        <v>12.879998687207939</v>
      </c>
      <c r="J1470" s="24" t="str">
        <f>VLOOKUP(I1470,MAT_IND!C$6:D$12,2,TRUE)</f>
        <v>Algo Frío</v>
      </c>
      <c r="K1470" s="11">
        <v>9</v>
      </c>
      <c r="L1470" s="11" t="s">
        <v>169</v>
      </c>
      <c r="M1470" s="11">
        <v>4</v>
      </c>
      <c r="N1470" s="11">
        <v>-74.119716550000007</v>
      </c>
      <c r="O1470" s="12">
        <v>4.6723497780000001</v>
      </c>
    </row>
    <row r="1471" spans="1:15" x14ac:dyDescent="0.25">
      <c r="A1471" s="10">
        <v>1470</v>
      </c>
      <c r="B1471" s="3" t="s">
        <v>2846</v>
      </c>
      <c r="C1471" s="3" t="s">
        <v>2659</v>
      </c>
      <c r="D1471" s="3" t="s">
        <v>1</v>
      </c>
      <c r="E1471" s="3" t="s">
        <v>2847</v>
      </c>
      <c r="F1471" s="1">
        <v>16.260000000000002</v>
      </c>
      <c r="G1471" s="4">
        <v>70</v>
      </c>
      <c r="H1471" s="1">
        <v>2.08</v>
      </c>
      <c r="I1471" s="24">
        <f t="shared" si="22"/>
        <v>12.879998687207939</v>
      </c>
      <c r="J1471" s="24" t="str">
        <f>VLOOKUP(I1471,MAT_IND!C$6:D$12,2,TRUE)</f>
        <v>Algo Frío</v>
      </c>
      <c r="K1471" s="11">
        <v>9</v>
      </c>
      <c r="L1471" s="11" t="s">
        <v>169</v>
      </c>
      <c r="M1471" s="11">
        <v>4</v>
      </c>
      <c r="N1471" s="11">
        <v>-74.123410030000002</v>
      </c>
      <c r="O1471" s="12">
        <v>4.6725413509999996</v>
      </c>
    </row>
    <row r="1472" spans="1:15" x14ac:dyDescent="0.25">
      <c r="A1472" s="10">
        <v>1471</v>
      </c>
      <c r="B1472" s="3" t="s">
        <v>2848</v>
      </c>
      <c r="C1472" s="3" t="s">
        <v>2659</v>
      </c>
      <c r="D1472" s="3" t="s">
        <v>1</v>
      </c>
      <c r="E1472" s="3" t="s">
        <v>1852</v>
      </c>
      <c r="F1472" s="1">
        <v>15.73</v>
      </c>
      <c r="G1472" s="4">
        <v>70</v>
      </c>
      <c r="H1472" s="1">
        <v>2.08</v>
      </c>
      <c r="I1472" s="24">
        <f t="shared" si="22"/>
        <v>13.275961523879646</v>
      </c>
      <c r="J1472" s="24" t="str">
        <f>VLOOKUP(I1472,MAT_IND!C$6:D$12,2,TRUE)</f>
        <v xml:space="preserve">Frío </v>
      </c>
      <c r="K1472" s="11">
        <v>9</v>
      </c>
      <c r="L1472" s="11" t="s">
        <v>169</v>
      </c>
      <c r="M1472" s="11">
        <v>4</v>
      </c>
      <c r="N1472" s="11">
        <v>-74.11670393</v>
      </c>
      <c r="O1472" s="12">
        <v>4.6632049560000004</v>
      </c>
    </row>
    <row r="1473" spans="1:15" x14ac:dyDescent="0.25">
      <c r="A1473" s="10">
        <v>1472</v>
      </c>
      <c r="B1473" s="3" t="s">
        <v>2849</v>
      </c>
      <c r="C1473" s="3" t="s">
        <v>2659</v>
      </c>
      <c r="D1473" s="3" t="s">
        <v>1</v>
      </c>
      <c r="E1473" s="3" t="s">
        <v>2850</v>
      </c>
      <c r="F1473" s="1">
        <v>16.260000000000002</v>
      </c>
      <c r="G1473" s="4">
        <v>70</v>
      </c>
      <c r="H1473" s="1">
        <v>2.08</v>
      </c>
      <c r="I1473" s="24">
        <f t="shared" si="22"/>
        <v>12.879998687207939</v>
      </c>
      <c r="J1473" s="24" t="str">
        <f>VLOOKUP(I1473,MAT_IND!C$6:D$12,2,TRUE)</f>
        <v>Algo Frío</v>
      </c>
      <c r="K1473" s="11">
        <v>9</v>
      </c>
      <c r="L1473" s="11" t="s">
        <v>169</v>
      </c>
      <c r="M1473" s="11">
        <v>4</v>
      </c>
      <c r="N1473" s="11">
        <v>-74.11971939</v>
      </c>
      <c r="O1473" s="12">
        <v>4.6612681609999997</v>
      </c>
    </row>
    <row r="1474" spans="1:15" x14ac:dyDescent="0.25">
      <c r="A1474" s="10">
        <v>1473</v>
      </c>
      <c r="B1474" s="3" t="s">
        <v>2851</v>
      </c>
      <c r="C1474" s="3" t="s">
        <v>2659</v>
      </c>
      <c r="D1474" s="3" t="s">
        <v>1</v>
      </c>
      <c r="E1474" s="3" t="s">
        <v>2852</v>
      </c>
      <c r="F1474" s="1">
        <v>16.260000000000002</v>
      </c>
      <c r="G1474" s="4">
        <v>70</v>
      </c>
      <c r="H1474" s="1">
        <v>2.08</v>
      </c>
      <c r="I1474" s="24">
        <f t="shared" si="22"/>
        <v>12.879998687207939</v>
      </c>
      <c r="J1474" s="24" t="str">
        <f>VLOOKUP(I1474,MAT_IND!C$6:D$12,2,TRUE)</f>
        <v>Algo Frío</v>
      </c>
      <c r="K1474" s="11">
        <v>9</v>
      </c>
      <c r="L1474" s="11" t="s">
        <v>169</v>
      </c>
      <c r="M1474" s="11">
        <v>3</v>
      </c>
      <c r="N1474" s="11">
        <v>-74.131087519999994</v>
      </c>
      <c r="O1474" s="12">
        <v>4.668836379</v>
      </c>
    </row>
    <row r="1475" spans="1:15" x14ac:dyDescent="0.25">
      <c r="A1475" s="10">
        <v>1474</v>
      </c>
      <c r="B1475" s="3" t="s">
        <v>2853</v>
      </c>
      <c r="C1475" s="3" t="s">
        <v>2659</v>
      </c>
      <c r="D1475" s="3" t="s">
        <v>1</v>
      </c>
      <c r="E1475" s="3" t="s">
        <v>1852</v>
      </c>
      <c r="F1475" s="1">
        <v>16.260000000000002</v>
      </c>
      <c r="G1475" s="4">
        <v>70</v>
      </c>
      <c r="H1475" s="1">
        <v>2.08</v>
      </c>
      <c r="I1475" s="24">
        <f t="shared" ref="I1475:I1538" si="23">(((33.5-F1475)*(0.05+0.18*SQRT(H1475)+(G1475/160))))</f>
        <v>12.879998687207939</v>
      </c>
      <c r="J1475" s="24" t="str">
        <f>VLOOKUP(I1475,MAT_IND!C$6:D$12,2,TRUE)</f>
        <v>Algo Frío</v>
      </c>
      <c r="K1475" s="11">
        <v>9</v>
      </c>
      <c r="L1475" s="11" t="s">
        <v>169</v>
      </c>
      <c r="M1475" s="11">
        <v>4</v>
      </c>
      <c r="N1475" s="11">
        <v>-74.118248829999999</v>
      </c>
      <c r="O1475" s="12">
        <v>4.6614231400000001</v>
      </c>
    </row>
    <row r="1476" spans="1:15" x14ac:dyDescent="0.25">
      <c r="A1476" s="10">
        <v>1475</v>
      </c>
      <c r="B1476" s="3" t="s">
        <v>2854</v>
      </c>
      <c r="C1476" s="3" t="s">
        <v>2659</v>
      </c>
      <c r="D1476" s="3" t="s">
        <v>1</v>
      </c>
      <c r="E1476" s="3" t="s">
        <v>2855</v>
      </c>
      <c r="F1476" s="1">
        <v>15.73</v>
      </c>
      <c r="G1476" s="4">
        <v>70</v>
      </c>
      <c r="H1476" s="1">
        <v>2.08</v>
      </c>
      <c r="I1476" s="24">
        <f t="shared" si="23"/>
        <v>13.275961523879646</v>
      </c>
      <c r="J1476" s="24" t="str">
        <f>VLOOKUP(I1476,MAT_IND!C$6:D$12,2,TRUE)</f>
        <v xml:space="preserve">Frío </v>
      </c>
      <c r="K1476" s="11">
        <v>9</v>
      </c>
      <c r="L1476" s="11" t="s">
        <v>169</v>
      </c>
      <c r="M1476" s="11">
        <v>4</v>
      </c>
      <c r="N1476" s="11">
        <v>-74.115657810000002</v>
      </c>
      <c r="O1476" s="12">
        <v>4.6643592690000002</v>
      </c>
    </row>
    <row r="1477" spans="1:15" x14ac:dyDescent="0.25">
      <c r="A1477" s="10">
        <v>1476</v>
      </c>
      <c r="B1477" s="3" t="s">
        <v>2856</v>
      </c>
      <c r="C1477" s="3" t="s">
        <v>2659</v>
      </c>
      <c r="D1477" s="3" t="s">
        <v>1</v>
      </c>
      <c r="E1477" s="3" t="s">
        <v>2857</v>
      </c>
      <c r="F1477" s="1">
        <v>16.260000000000002</v>
      </c>
      <c r="G1477" s="4">
        <v>70</v>
      </c>
      <c r="H1477" s="1">
        <v>2.08</v>
      </c>
      <c r="I1477" s="24">
        <f t="shared" si="23"/>
        <v>12.879998687207939</v>
      </c>
      <c r="J1477" s="24" t="str">
        <f>VLOOKUP(I1477,MAT_IND!C$6:D$12,2,TRUE)</f>
        <v>Algo Frío</v>
      </c>
      <c r="K1477" s="11">
        <v>9</v>
      </c>
      <c r="L1477" s="11" t="s">
        <v>169</v>
      </c>
      <c r="M1477" s="11">
        <v>4</v>
      </c>
      <c r="N1477" s="11">
        <v>-74.117852459999995</v>
      </c>
      <c r="O1477" s="12">
        <v>4.6667611180000002</v>
      </c>
    </row>
    <row r="1478" spans="1:15" x14ac:dyDescent="0.25">
      <c r="A1478" s="10">
        <v>1477</v>
      </c>
      <c r="B1478" s="3" t="s">
        <v>2858</v>
      </c>
      <c r="C1478" s="3" t="s">
        <v>2659</v>
      </c>
      <c r="D1478" s="3" t="s">
        <v>1</v>
      </c>
      <c r="E1478" s="3" t="s">
        <v>2841</v>
      </c>
      <c r="F1478" s="1">
        <v>16.260000000000002</v>
      </c>
      <c r="G1478" s="4">
        <v>70</v>
      </c>
      <c r="H1478" s="1">
        <v>2.08</v>
      </c>
      <c r="I1478" s="24">
        <f t="shared" si="23"/>
        <v>12.879998687207939</v>
      </c>
      <c r="J1478" s="24" t="str">
        <f>VLOOKUP(I1478,MAT_IND!C$6:D$12,2,TRUE)</f>
        <v>Algo Frío</v>
      </c>
      <c r="K1478" s="11">
        <v>9</v>
      </c>
      <c r="L1478" s="11" t="s">
        <v>169</v>
      </c>
      <c r="M1478" s="11">
        <v>4</v>
      </c>
      <c r="N1478" s="11">
        <v>-74.119585799999996</v>
      </c>
      <c r="O1478" s="12">
        <v>4.667908658</v>
      </c>
    </row>
    <row r="1479" spans="1:15" x14ac:dyDescent="0.25">
      <c r="A1479" s="10">
        <v>1478</v>
      </c>
      <c r="B1479" s="3" t="s">
        <v>2859</v>
      </c>
      <c r="C1479" s="3" t="s">
        <v>2659</v>
      </c>
      <c r="D1479" s="3" t="s">
        <v>1</v>
      </c>
      <c r="E1479" s="3" t="s">
        <v>2860</v>
      </c>
      <c r="F1479" s="1">
        <v>16.260000000000002</v>
      </c>
      <c r="G1479" s="4">
        <v>70</v>
      </c>
      <c r="H1479" s="1">
        <v>2.08</v>
      </c>
      <c r="I1479" s="24">
        <f t="shared" si="23"/>
        <v>12.879998687207939</v>
      </c>
      <c r="J1479" s="24" t="str">
        <f>VLOOKUP(I1479,MAT_IND!C$6:D$12,2,TRUE)</f>
        <v>Algo Frío</v>
      </c>
      <c r="K1479" s="11">
        <v>9</v>
      </c>
      <c r="L1479" s="11" t="s">
        <v>169</v>
      </c>
      <c r="M1479" s="11">
        <v>4</v>
      </c>
      <c r="N1479" s="11">
        <v>-74.122195579999996</v>
      </c>
      <c r="O1479" s="12">
        <v>4.6754293770000004</v>
      </c>
    </row>
    <row r="1480" spans="1:15" x14ac:dyDescent="0.25">
      <c r="A1480" s="10">
        <v>1479</v>
      </c>
      <c r="B1480" s="3" t="s">
        <v>2861</v>
      </c>
      <c r="C1480" s="3" t="s">
        <v>2659</v>
      </c>
      <c r="D1480" s="3" t="s">
        <v>1</v>
      </c>
      <c r="E1480" s="3" t="s">
        <v>1852</v>
      </c>
      <c r="F1480" s="1">
        <v>16.260000000000002</v>
      </c>
      <c r="G1480" s="4">
        <v>70</v>
      </c>
      <c r="H1480" s="1">
        <v>2.08</v>
      </c>
      <c r="I1480" s="24">
        <f t="shared" si="23"/>
        <v>12.879998687207939</v>
      </c>
      <c r="J1480" s="24" t="str">
        <f>VLOOKUP(I1480,MAT_IND!C$6:D$12,2,TRUE)</f>
        <v>Algo Frío</v>
      </c>
      <c r="K1480" s="11">
        <v>9</v>
      </c>
      <c r="L1480" s="11" t="s">
        <v>169</v>
      </c>
      <c r="M1480" s="11">
        <v>4</v>
      </c>
      <c r="N1480" s="11">
        <v>-74.119090360000001</v>
      </c>
      <c r="O1480" s="12">
        <v>4.6621707470000002</v>
      </c>
    </row>
    <row r="1481" spans="1:15" x14ac:dyDescent="0.25">
      <c r="A1481" s="10">
        <v>1480</v>
      </c>
      <c r="B1481" s="3" t="s">
        <v>2862</v>
      </c>
      <c r="C1481" s="3" t="s">
        <v>2659</v>
      </c>
      <c r="D1481" s="3" t="s">
        <v>1</v>
      </c>
      <c r="E1481" s="3" t="s">
        <v>2863</v>
      </c>
      <c r="F1481" s="1">
        <v>16.260000000000002</v>
      </c>
      <c r="G1481" s="4">
        <v>70</v>
      </c>
      <c r="H1481" s="1">
        <v>2.08</v>
      </c>
      <c r="I1481" s="24">
        <f t="shared" si="23"/>
        <v>12.879998687207939</v>
      </c>
      <c r="J1481" s="24" t="str">
        <f>VLOOKUP(I1481,MAT_IND!C$6:D$12,2,TRUE)</f>
        <v>Algo Frío</v>
      </c>
      <c r="K1481" s="11">
        <v>9</v>
      </c>
      <c r="L1481" s="11" t="s">
        <v>169</v>
      </c>
      <c r="M1481" s="11">
        <v>4</v>
      </c>
      <c r="N1481" s="11">
        <v>-74.125496979999994</v>
      </c>
      <c r="O1481" s="12">
        <v>4.6705146370000001</v>
      </c>
    </row>
    <row r="1482" spans="1:15" x14ac:dyDescent="0.25">
      <c r="A1482" s="10">
        <v>1481</v>
      </c>
      <c r="B1482" s="3" t="s">
        <v>2864</v>
      </c>
      <c r="C1482" s="3" t="s">
        <v>2659</v>
      </c>
      <c r="D1482" s="3" t="s">
        <v>1</v>
      </c>
      <c r="E1482" s="3" t="s">
        <v>2865</v>
      </c>
      <c r="F1482" s="1">
        <v>16.260000000000002</v>
      </c>
      <c r="G1482" s="4">
        <v>70</v>
      </c>
      <c r="H1482" s="1">
        <v>2.08</v>
      </c>
      <c r="I1482" s="24">
        <f t="shared" si="23"/>
        <v>12.879998687207939</v>
      </c>
      <c r="J1482" s="24" t="str">
        <f>VLOOKUP(I1482,MAT_IND!C$6:D$12,2,TRUE)</f>
        <v>Algo Frío</v>
      </c>
      <c r="K1482" s="11">
        <v>9</v>
      </c>
      <c r="L1482" s="11" t="s">
        <v>169</v>
      </c>
      <c r="M1482" s="11">
        <v>4</v>
      </c>
      <c r="N1482" s="11">
        <v>-74.124942399999995</v>
      </c>
      <c r="O1482" s="12">
        <v>4.6607188959999997</v>
      </c>
    </row>
    <row r="1483" spans="1:15" x14ac:dyDescent="0.25">
      <c r="A1483" s="10">
        <v>1482</v>
      </c>
      <c r="B1483" s="3" t="s">
        <v>2866</v>
      </c>
      <c r="C1483" s="3" t="s">
        <v>2659</v>
      </c>
      <c r="D1483" s="3" t="s">
        <v>1</v>
      </c>
      <c r="E1483" s="3" t="s">
        <v>2867</v>
      </c>
      <c r="F1483" s="1">
        <v>16.260000000000002</v>
      </c>
      <c r="G1483" s="4">
        <v>70</v>
      </c>
      <c r="H1483" s="1">
        <v>2.08</v>
      </c>
      <c r="I1483" s="24">
        <f t="shared" si="23"/>
        <v>12.879998687207939</v>
      </c>
      <c r="J1483" s="24" t="str">
        <f>VLOOKUP(I1483,MAT_IND!C$6:D$12,2,TRUE)</f>
        <v>Algo Frío</v>
      </c>
      <c r="K1483" s="11">
        <v>9</v>
      </c>
      <c r="L1483" s="11" t="s">
        <v>169</v>
      </c>
      <c r="M1483" s="11">
        <v>4</v>
      </c>
      <c r="N1483" s="11">
        <v>-74.123658860000006</v>
      </c>
      <c r="O1483" s="12">
        <v>4.6657023579999999</v>
      </c>
    </row>
    <row r="1484" spans="1:15" x14ac:dyDescent="0.25">
      <c r="A1484" s="10">
        <v>1483</v>
      </c>
      <c r="B1484" s="3" t="s">
        <v>2868</v>
      </c>
      <c r="C1484" s="3" t="s">
        <v>2659</v>
      </c>
      <c r="D1484" s="3" t="s">
        <v>1</v>
      </c>
      <c r="E1484" s="3" t="s">
        <v>2869</v>
      </c>
      <c r="F1484" s="1">
        <v>16.260000000000002</v>
      </c>
      <c r="G1484" s="4">
        <v>60</v>
      </c>
      <c r="H1484" s="1">
        <v>2.08</v>
      </c>
      <c r="I1484" s="24">
        <f t="shared" si="23"/>
        <v>11.802498687207938</v>
      </c>
      <c r="J1484" s="24" t="str">
        <f>VLOOKUP(I1484,MAT_IND!C$6:D$12,2,TRUE)</f>
        <v>Algo Frío</v>
      </c>
      <c r="K1484" s="11">
        <v>9</v>
      </c>
      <c r="L1484" s="11" t="s">
        <v>169</v>
      </c>
      <c r="M1484" s="11">
        <v>4</v>
      </c>
      <c r="N1484" s="11">
        <v>-74.12602665</v>
      </c>
      <c r="O1484" s="12">
        <v>4.6639226369999998</v>
      </c>
    </row>
    <row r="1485" spans="1:15" x14ac:dyDescent="0.25">
      <c r="A1485" s="10">
        <v>1484</v>
      </c>
      <c r="B1485" s="3" t="s">
        <v>2870</v>
      </c>
      <c r="C1485" s="3" t="s">
        <v>2659</v>
      </c>
      <c r="D1485" s="3" t="s">
        <v>1</v>
      </c>
      <c r="E1485" s="3" t="s">
        <v>2865</v>
      </c>
      <c r="F1485" s="1">
        <v>16.260000000000002</v>
      </c>
      <c r="G1485" s="4">
        <v>70</v>
      </c>
      <c r="H1485" s="1">
        <v>2.08</v>
      </c>
      <c r="I1485" s="24">
        <f t="shared" si="23"/>
        <v>12.879998687207939</v>
      </c>
      <c r="J1485" s="24" t="str">
        <f>VLOOKUP(I1485,MAT_IND!C$6:D$12,2,TRUE)</f>
        <v>Algo Frío</v>
      </c>
      <c r="K1485" s="11">
        <v>9</v>
      </c>
      <c r="L1485" s="11" t="s">
        <v>169</v>
      </c>
      <c r="M1485" s="11">
        <v>4</v>
      </c>
      <c r="N1485" s="11">
        <v>-74.123271279999997</v>
      </c>
      <c r="O1485" s="12">
        <v>4.662178902</v>
      </c>
    </row>
    <row r="1486" spans="1:15" x14ac:dyDescent="0.25">
      <c r="A1486" s="10">
        <v>1485</v>
      </c>
      <c r="B1486" s="3" t="s">
        <v>2871</v>
      </c>
      <c r="C1486" s="3" t="s">
        <v>2659</v>
      </c>
      <c r="D1486" s="3" t="s">
        <v>1</v>
      </c>
      <c r="E1486" s="3" t="s">
        <v>2872</v>
      </c>
      <c r="F1486" s="1">
        <v>16.260000000000002</v>
      </c>
      <c r="G1486" s="4">
        <v>70</v>
      </c>
      <c r="H1486" s="1">
        <v>2.08</v>
      </c>
      <c r="I1486" s="24">
        <f t="shared" si="23"/>
        <v>12.879998687207939</v>
      </c>
      <c r="J1486" s="24" t="str">
        <f>VLOOKUP(I1486,MAT_IND!C$6:D$12,2,TRUE)</f>
        <v>Algo Frío</v>
      </c>
      <c r="K1486" s="11">
        <v>9</v>
      </c>
      <c r="L1486" s="11" t="s">
        <v>169</v>
      </c>
      <c r="M1486" s="11">
        <v>4</v>
      </c>
      <c r="N1486" s="11">
        <v>-74.129155429999997</v>
      </c>
      <c r="O1486" s="12">
        <v>4.6701239289999998</v>
      </c>
    </row>
    <row r="1487" spans="1:15" x14ac:dyDescent="0.25">
      <c r="A1487" s="10">
        <v>1486</v>
      </c>
      <c r="B1487" s="3" t="s">
        <v>2873</v>
      </c>
      <c r="C1487" s="3" t="s">
        <v>2659</v>
      </c>
      <c r="D1487" s="3" t="s">
        <v>1</v>
      </c>
      <c r="E1487" s="3" t="s">
        <v>2841</v>
      </c>
      <c r="F1487" s="1">
        <v>16.260000000000002</v>
      </c>
      <c r="G1487" s="4">
        <v>70</v>
      </c>
      <c r="H1487" s="1">
        <v>2.08</v>
      </c>
      <c r="I1487" s="24">
        <f t="shared" si="23"/>
        <v>12.879998687207939</v>
      </c>
      <c r="J1487" s="24" t="str">
        <f>VLOOKUP(I1487,MAT_IND!C$6:D$12,2,TRUE)</f>
        <v>Algo Frío</v>
      </c>
      <c r="K1487" s="11">
        <v>9</v>
      </c>
      <c r="L1487" s="11" t="s">
        <v>169</v>
      </c>
      <c r="M1487" s="11">
        <v>4</v>
      </c>
      <c r="N1487" s="11">
        <v>-74.121711039999994</v>
      </c>
      <c r="O1487" s="12">
        <v>4.6686690049999999</v>
      </c>
    </row>
    <row r="1488" spans="1:15" x14ac:dyDescent="0.25">
      <c r="A1488" s="10">
        <v>1487</v>
      </c>
      <c r="B1488" s="3" t="s">
        <v>2874</v>
      </c>
      <c r="C1488" s="3" t="s">
        <v>2659</v>
      </c>
      <c r="D1488" s="3" t="s">
        <v>1</v>
      </c>
      <c r="E1488" s="3" t="s">
        <v>2841</v>
      </c>
      <c r="F1488" s="1">
        <v>16.260000000000002</v>
      </c>
      <c r="G1488" s="4">
        <v>70</v>
      </c>
      <c r="H1488" s="1">
        <v>2.08</v>
      </c>
      <c r="I1488" s="24">
        <f t="shared" si="23"/>
        <v>12.879998687207939</v>
      </c>
      <c r="J1488" s="24" t="str">
        <f>VLOOKUP(I1488,MAT_IND!C$6:D$12,2,TRUE)</f>
        <v>Algo Frío</v>
      </c>
      <c r="K1488" s="11">
        <v>9</v>
      </c>
      <c r="L1488" s="11" t="s">
        <v>169</v>
      </c>
      <c r="M1488" s="11">
        <v>4</v>
      </c>
      <c r="N1488" s="11">
        <v>-74.120762279999994</v>
      </c>
      <c r="O1488" s="12">
        <v>4.670601145</v>
      </c>
    </row>
    <row r="1489" spans="1:15" x14ac:dyDescent="0.25">
      <c r="A1489" s="10">
        <v>1488</v>
      </c>
      <c r="B1489" s="3" t="s">
        <v>2875</v>
      </c>
      <c r="C1489" s="3" t="s">
        <v>2659</v>
      </c>
      <c r="D1489" s="3" t="s">
        <v>1</v>
      </c>
      <c r="E1489" s="3" t="s">
        <v>2876</v>
      </c>
      <c r="F1489" s="1">
        <v>16.260000000000002</v>
      </c>
      <c r="G1489" s="4">
        <v>70</v>
      </c>
      <c r="H1489" s="1">
        <v>2.08</v>
      </c>
      <c r="I1489" s="24">
        <f t="shared" si="23"/>
        <v>12.879998687207939</v>
      </c>
      <c r="J1489" s="24" t="str">
        <f>VLOOKUP(I1489,MAT_IND!C$6:D$12,2,TRUE)</f>
        <v>Algo Frío</v>
      </c>
      <c r="K1489" s="11">
        <v>9</v>
      </c>
      <c r="L1489" s="11" t="s">
        <v>169</v>
      </c>
      <c r="M1489" s="11">
        <v>4</v>
      </c>
      <c r="N1489" s="11">
        <v>-74.117798739999998</v>
      </c>
      <c r="O1489" s="12">
        <v>4.6690111090000004</v>
      </c>
    </row>
    <row r="1490" spans="1:15" x14ac:dyDescent="0.25">
      <c r="A1490" s="10">
        <v>1489</v>
      </c>
      <c r="B1490" s="3" t="s">
        <v>2877</v>
      </c>
      <c r="C1490" s="3" t="s">
        <v>2659</v>
      </c>
      <c r="D1490" s="3" t="s">
        <v>1</v>
      </c>
      <c r="E1490" s="3" t="s">
        <v>2841</v>
      </c>
      <c r="F1490" s="1">
        <v>16.260000000000002</v>
      </c>
      <c r="G1490" s="4">
        <v>70</v>
      </c>
      <c r="H1490" s="1">
        <v>2.08</v>
      </c>
      <c r="I1490" s="24">
        <f t="shared" si="23"/>
        <v>12.879998687207939</v>
      </c>
      <c r="J1490" s="24" t="str">
        <f>VLOOKUP(I1490,MAT_IND!C$6:D$12,2,TRUE)</f>
        <v>Algo Frío</v>
      </c>
      <c r="K1490" s="11">
        <v>9</v>
      </c>
      <c r="L1490" s="11" t="s">
        <v>169</v>
      </c>
      <c r="M1490" s="11">
        <v>4</v>
      </c>
      <c r="N1490" s="11">
        <v>-74.118585659999994</v>
      </c>
      <c r="O1490" s="12">
        <v>4.6706989349999999</v>
      </c>
    </row>
    <row r="1491" spans="1:15" x14ac:dyDescent="0.25">
      <c r="A1491" s="10">
        <v>1490</v>
      </c>
      <c r="B1491" s="3" t="s">
        <v>2878</v>
      </c>
      <c r="C1491" s="3" t="s">
        <v>2659</v>
      </c>
      <c r="D1491" s="3" t="s">
        <v>1</v>
      </c>
      <c r="E1491" s="3" t="s">
        <v>2876</v>
      </c>
      <c r="F1491" s="1">
        <v>16.260000000000002</v>
      </c>
      <c r="G1491" s="4">
        <v>70</v>
      </c>
      <c r="H1491" s="1">
        <v>2.08</v>
      </c>
      <c r="I1491" s="24">
        <f t="shared" si="23"/>
        <v>12.879998687207939</v>
      </c>
      <c r="J1491" s="24" t="str">
        <f>VLOOKUP(I1491,MAT_IND!C$6:D$12,2,TRUE)</f>
        <v>Algo Frío</v>
      </c>
      <c r="K1491" s="11">
        <v>9</v>
      </c>
      <c r="L1491" s="11" t="s">
        <v>169</v>
      </c>
      <c r="M1491" s="11">
        <v>4</v>
      </c>
      <c r="N1491" s="11">
        <v>-74.11791624</v>
      </c>
      <c r="O1491" s="12">
        <v>4.6715657830000001</v>
      </c>
    </row>
    <row r="1492" spans="1:15" x14ac:dyDescent="0.25">
      <c r="A1492" s="10">
        <v>1491</v>
      </c>
      <c r="B1492" s="3" t="s">
        <v>2879</v>
      </c>
      <c r="C1492" s="3" t="s">
        <v>2659</v>
      </c>
      <c r="D1492" s="3" t="s">
        <v>1</v>
      </c>
      <c r="E1492" s="3" t="s">
        <v>2880</v>
      </c>
      <c r="F1492" s="1">
        <v>16.260000000000002</v>
      </c>
      <c r="G1492" s="4">
        <v>70</v>
      </c>
      <c r="H1492" s="1">
        <v>2.08</v>
      </c>
      <c r="I1492" s="24">
        <f t="shared" si="23"/>
        <v>12.879998687207939</v>
      </c>
      <c r="J1492" s="24" t="str">
        <f>VLOOKUP(I1492,MAT_IND!C$6:D$12,2,TRUE)</f>
        <v>Algo Frío</v>
      </c>
      <c r="K1492" s="11">
        <v>9</v>
      </c>
      <c r="L1492" s="11" t="s">
        <v>169</v>
      </c>
      <c r="M1492" s="11">
        <v>4</v>
      </c>
      <c r="N1492" s="11">
        <v>-74.120561710000004</v>
      </c>
      <c r="O1492" s="12">
        <v>4.6618741540000004</v>
      </c>
    </row>
    <row r="1493" spans="1:15" x14ac:dyDescent="0.25">
      <c r="A1493" s="10">
        <v>1492</v>
      </c>
      <c r="B1493" s="3" t="s">
        <v>2881</v>
      </c>
      <c r="C1493" s="3" t="s">
        <v>2659</v>
      </c>
      <c r="D1493" s="3" t="s">
        <v>1</v>
      </c>
      <c r="E1493" s="3" t="s">
        <v>2882</v>
      </c>
      <c r="F1493" s="1">
        <v>16.260000000000002</v>
      </c>
      <c r="G1493" s="4">
        <v>70</v>
      </c>
      <c r="H1493" s="1">
        <v>2.08</v>
      </c>
      <c r="I1493" s="24">
        <f t="shared" si="23"/>
        <v>12.879998687207939</v>
      </c>
      <c r="J1493" s="24" t="str">
        <f>VLOOKUP(I1493,MAT_IND!C$6:D$12,2,TRUE)</f>
        <v>Algo Frío</v>
      </c>
      <c r="K1493" s="11">
        <v>9</v>
      </c>
      <c r="L1493" s="11" t="s">
        <v>169</v>
      </c>
      <c r="M1493" s="11">
        <v>4</v>
      </c>
      <c r="N1493" s="11">
        <v>-74.127855850000003</v>
      </c>
      <c r="O1493" s="12">
        <v>4.6688066519999998</v>
      </c>
    </row>
    <row r="1494" spans="1:15" x14ac:dyDescent="0.25">
      <c r="A1494" s="10">
        <v>1493</v>
      </c>
      <c r="B1494" s="3" t="s">
        <v>2883</v>
      </c>
      <c r="C1494" s="3" t="s">
        <v>2659</v>
      </c>
      <c r="D1494" s="3" t="s">
        <v>1</v>
      </c>
      <c r="E1494" s="3" t="s">
        <v>1852</v>
      </c>
      <c r="F1494" s="1">
        <v>16.260000000000002</v>
      </c>
      <c r="G1494" s="4">
        <v>70</v>
      </c>
      <c r="H1494" s="1">
        <v>2.08</v>
      </c>
      <c r="I1494" s="24">
        <f t="shared" si="23"/>
        <v>12.879998687207939</v>
      </c>
      <c r="J1494" s="24" t="str">
        <f>VLOOKUP(I1494,MAT_IND!C$6:D$12,2,TRUE)</f>
        <v>Algo Frío</v>
      </c>
      <c r="K1494" s="11">
        <v>9</v>
      </c>
      <c r="L1494" s="11" t="s">
        <v>169</v>
      </c>
      <c r="M1494" s="11">
        <v>4</v>
      </c>
      <c r="N1494" s="11">
        <v>-74.118188380000007</v>
      </c>
      <c r="O1494" s="12">
        <v>4.6630272530000001</v>
      </c>
    </row>
    <row r="1495" spans="1:15" x14ac:dyDescent="0.25">
      <c r="A1495" s="10">
        <v>1494</v>
      </c>
      <c r="B1495" s="3" t="s">
        <v>2884</v>
      </c>
      <c r="C1495" s="3" t="s">
        <v>2659</v>
      </c>
      <c r="D1495" s="3" t="s">
        <v>1</v>
      </c>
      <c r="E1495" s="3" t="s">
        <v>1852</v>
      </c>
      <c r="F1495" s="1">
        <v>16.260000000000002</v>
      </c>
      <c r="G1495" s="4">
        <v>70</v>
      </c>
      <c r="H1495" s="1">
        <v>2.08</v>
      </c>
      <c r="I1495" s="24">
        <f t="shared" si="23"/>
        <v>12.879998687207939</v>
      </c>
      <c r="J1495" s="24" t="str">
        <f>VLOOKUP(I1495,MAT_IND!C$6:D$12,2,TRUE)</f>
        <v>Algo Frío</v>
      </c>
      <c r="K1495" s="11">
        <v>9</v>
      </c>
      <c r="L1495" s="11" t="s">
        <v>169</v>
      </c>
      <c r="M1495" s="11">
        <v>4</v>
      </c>
      <c r="N1495" s="11">
        <v>-74.117292739999996</v>
      </c>
      <c r="O1495" s="12">
        <v>4.6625330839999997</v>
      </c>
    </row>
    <row r="1496" spans="1:15" x14ac:dyDescent="0.25">
      <c r="A1496" s="10">
        <v>1495</v>
      </c>
      <c r="B1496" s="3" t="s">
        <v>2885</v>
      </c>
      <c r="C1496" s="3" t="s">
        <v>2659</v>
      </c>
      <c r="D1496" s="3" t="s">
        <v>1</v>
      </c>
      <c r="E1496" s="3" t="s">
        <v>2839</v>
      </c>
      <c r="F1496" s="1">
        <v>16.260000000000002</v>
      </c>
      <c r="G1496" s="4">
        <v>70</v>
      </c>
      <c r="H1496" s="1">
        <v>2.08</v>
      </c>
      <c r="I1496" s="24">
        <f t="shared" si="23"/>
        <v>12.879998687207939</v>
      </c>
      <c r="J1496" s="24" t="str">
        <f>VLOOKUP(I1496,MAT_IND!C$6:D$12,2,TRUE)</f>
        <v>Algo Frío</v>
      </c>
      <c r="K1496" s="11">
        <v>9</v>
      </c>
      <c r="L1496" s="11" t="s">
        <v>169</v>
      </c>
      <c r="M1496" s="11">
        <v>4</v>
      </c>
      <c r="N1496" s="11">
        <v>-74.129728589999999</v>
      </c>
      <c r="O1496" s="12">
        <v>4.6660238820000002</v>
      </c>
    </row>
    <row r="1497" spans="1:15" x14ac:dyDescent="0.25">
      <c r="A1497" s="10">
        <v>1496</v>
      </c>
      <c r="B1497" s="3" t="s">
        <v>2886</v>
      </c>
      <c r="C1497" s="3" t="s">
        <v>2659</v>
      </c>
      <c r="D1497" s="3" t="s">
        <v>1</v>
      </c>
      <c r="E1497" s="3" t="s">
        <v>1852</v>
      </c>
      <c r="F1497" s="1">
        <v>16.260000000000002</v>
      </c>
      <c r="G1497" s="4">
        <v>70</v>
      </c>
      <c r="H1497" s="1">
        <v>2.08</v>
      </c>
      <c r="I1497" s="24">
        <f t="shared" si="23"/>
        <v>12.879998687207939</v>
      </c>
      <c r="J1497" s="24" t="str">
        <f>VLOOKUP(I1497,MAT_IND!C$6:D$12,2,TRUE)</f>
        <v>Algo Frío</v>
      </c>
      <c r="K1497" s="11">
        <v>9</v>
      </c>
      <c r="L1497" s="11" t="s">
        <v>169</v>
      </c>
      <c r="M1497" s="11">
        <v>4</v>
      </c>
      <c r="N1497" s="11">
        <v>-74.117164450000004</v>
      </c>
      <c r="O1497" s="12">
        <v>4.6641982869999996</v>
      </c>
    </row>
    <row r="1498" spans="1:15" x14ac:dyDescent="0.25">
      <c r="A1498" s="10">
        <v>1497</v>
      </c>
      <c r="B1498" s="3" t="s">
        <v>2887</v>
      </c>
      <c r="C1498" s="3" t="s">
        <v>2659</v>
      </c>
      <c r="D1498" s="3" t="s">
        <v>1</v>
      </c>
      <c r="E1498" s="3" t="s">
        <v>2852</v>
      </c>
      <c r="F1498" s="1">
        <v>16.260000000000002</v>
      </c>
      <c r="G1498" s="4">
        <v>70</v>
      </c>
      <c r="H1498" s="1">
        <v>2.08</v>
      </c>
      <c r="I1498" s="24">
        <f t="shared" si="23"/>
        <v>12.879998687207939</v>
      </c>
      <c r="J1498" s="24" t="str">
        <f>VLOOKUP(I1498,MAT_IND!C$6:D$12,2,TRUE)</f>
        <v>Algo Frío</v>
      </c>
      <c r="K1498" s="11">
        <v>9</v>
      </c>
      <c r="L1498" s="11" t="s">
        <v>169</v>
      </c>
      <c r="M1498" s="11">
        <v>3</v>
      </c>
      <c r="N1498" s="11">
        <v>-74.131692369999996</v>
      </c>
      <c r="O1498" s="12">
        <v>4.6681005989999997</v>
      </c>
    </row>
    <row r="1499" spans="1:15" x14ac:dyDescent="0.25">
      <c r="A1499" s="10">
        <v>1498</v>
      </c>
      <c r="B1499" s="3" t="s">
        <v>2888</v>
      </c>
      <c r="C1499" s="3" t="s">
        <v>2659</v>
      </c>
      <c r="D1499" s="3" t="s">
        <v>1</v>
      </c>
      <c r="E1499" s="3" t="s">
        <v>2889</v>
      </c>
      <c r="F1499" s="1">
        <v>16.260000000000002</v>
      </c>
      <c r="G1499" s="4">
        <v>70</v>
      </c>
      <c r="H1499" s="1">
        <v>2.08</v>
      </c>
      <c r="I1499" s="24">
        <f t="shared" si="23"/>
        <v>12.879998687207939</v>
      </c>
      <c r="J1499" s="24" t="str">
        <f>VLOOKUP(I1499,MAT_IND!C$6:D$12,2,TRUE)</f>
        <v>Algo Frío</v>
      </c>
      <c r="K1499" s="11">
        <v>9</v>
      </c>
      <c r="L1499" s="11" t="s">
        <v>169</v>
      </c>
      <c r="M1499" s="11">
        <v>4</v>
      </c>
      <c r="N1499" s="11">
        <v>-74.130251470000005</v>
      </c>
      <c r="O1499" s="12">
        <v>4.6676047580000004</v>
      </c>
    </row>
    <row r="1500" spans="1:15" x14ac:dyDescent="0.25">
      <c r="A1500" s="10">
        <v>1499</v>
      </c>
      <c r="B1500" s="3" t="s">
        <v>2890</v>
      </c>
      <c r="C1500" s="3" t="s">
        <v>2659</v>
      </c>
      <c r="D1500" s="3" t="s">
        <v>1</v>
      </c>
      <c r="E1500" s="3" t="s">
        <v>2891</v>
      </c>
      <c r="F1500" s="1">
        <v>16.260000000000002</v>
      </c>
      <c r="G1500" s="4">
        <v>70</v>
      </c>
      <c r="H1500" s="1">
        <v>2.08</v>
      </c>
      <c r="I1500" s="24">
        <f t="shared" si="23"/>
        <v>12.879998687207939</v>
      </c>
      <c r="J1500" s="24" t="str">
        <f>VLOOKUP(I1500,MAT_IND!C$6:D$12,2,TRUE)</f>
        <v>Algo Frío</v>
      </c>
      <c r="K1500" s="11">
        <v>9</v>
      </c>
      <c r="L1500" s="11" t="s">
        <v>169</v>
      </c>
      <c r="M1500" s="11">
        <v>4</v>
      </c>
      <c r="N1500" s="11">
        <v>-74.130457089999993</v>
      </c>
      <c r="O1500" s="12">
        <v>4.670934806</v>
      </c>
    </row>
    <row r="1501" spans="1:15" x14ac:dyDescent="0.25">
      <c r="A1501" s="10">
        <v>1500</v>
      </c>
      <c r="B1501" s="3" t="s">
        <v>2892</v>
      </c>
      <c r="C1501" s="3" t="s">
        <v>2659</v>
      </c>
      <c r="D1501" s="3" t="s">
        <v>1</v>
      </c>
      <c r="E1501" s="3" t="s">
        <v>2893</v>
      </c>
      <c r="F1501" s="1">
        <v>16.260000000000002</v>
      </c>
      <c r="G1501" s="4">
        <v>70</v>
      </c>
      <c r="H1501" s="1">
        <v>2.08</v>
      </c>
      <c r="I1501" s="24">
        <f t="shared" si="23"/>
        <v>12.879998687207939</v>
      </c>
      <c r="J1501" s="24" t="str">
        <f>VLOOKUP(I1501,MAT_IND!C$6:D$12,2,TRUE)</f>
        <v>Algo Frío</v>
      </c>
      <c r="K1501" s="11">
        <v>9</v>
      </c>
      <c r="L1501" s="11" t="s">
        <v>169</v>
      </c>
      <c r="M1501" s="11">
        <v>4</v>
      </c>
      <c r="N1501" s="11">
        <v>-74.122157240000007</v>
      </c>
      <c r="O1501" s="12">
        <v>4.6719557810000003</v>
      </c>
    </row>
    <row r="1502" spans="1:15" x14ac:dyDescent="0.25">
      <c r="A1502" s="10">
        <v>1501</v>
      </c>
      <c r="B1502" s="3" t="s">
        <v>2894</v>
      </c>
      <c r="C1502" s="3" t="s">
        <v>2659</v>
      </c>
      <c r="D1502" s="3" t="s">
        <v>1</v>
      </c>
      <c r="E1502" s="3" t="s">
        <v>2895</v>
      </c>
      <c r="F1502" s="1">
        <v>16.260000000000002</v>
      </c>
      <c r="G1502" s="4">
        <v>70</v>
      </c>
      <c r="H1502" s="1">
        <v>2.08</v>
      </c>
      <c r="I1502" s="24">
        <f t="shared" si="23"/>
        <v>12.879998687207939</v>
      </c>
      <c r="J1502" s="24" t="str">
        <f>VLOOKUP(I1502,MAT_IND!C$6:D$12,2,TRUE)</f>
        <v>Algo Frío</v>
      </c>
      <c r="K1502" s="11">
        <v>9</v>
      </c>
      <c r="L1502" s="11" t="s">
        <v>169</v>
      </c>
      <c r="M1502" s="11">
        <v>3</v>
      </c>
      <c r="N1502" s="11">
        <v>-74.123185989999996</v>
      </c>
      <c r="O1502" s="12">
        <v>4.6705430320000003</v>
      </c>
    </row>
    <row r="1503" spans="1:15" x14ac:dyDescent="0.25">
      <c r="A1503" s="10">
        <v>1502</v>
      </c>
      <c r="B1503" s="3" t="s">
        <v>2896</v>
      </c>
      <c r="C1503" s="3" t="s">
        <v>2659</v>
      </c>
      <c r="D1503" s="3" t="s">
        <v>1</v>
      </c>
      <c r="E1503" s="3" t="s">
        <v>2897</v>
      </c>
      <c r="F1503" s="1">
        <v>16.260000000000002</v>
      </c>
      <c r="G1503" s="4">
        <v>70</v>
      </c>
      <c r="H1503" s="1">
        <v>2.08</v>
      </c>
      <c r="I1503" s="24">
        <f t="shared" si="23"/>
        <v>12.879998687207939</v>
      </c>
      <c r="J1503" s="24" t="str">
        <f>VLOOKUP(I1503,MAT_IND!C$6:D$12,2,TRUE)</f>
        <v>Algo Frío</v>
      </c>
      <c r="K1503" s="11">
        <v>9</v>
      </c>
      <c r="L1503" s="11" t="s">
        <v>169</v>
      </c>
      <c r="M1503" s="11">
        <v>4</v>
      </c>
      <c r="N1503" s="11">
        <v>-74.131984590000002</v>
      </c>
      <c r="O1503" s="12">
        <v>4.6717240560000004</v>
      </c>
    </row>
    <row r="1504" spans="1:15" x14ac:dyDescent="0.25">
      <c r="A1504" s="10">
        <v>1503</v>
      </c>
      <c r="B1504" s="3" t="s">
        <v>2898</v>
      </c>
      <c r="C1504" s="3" t="s">
        <v>2659</v>
      </c>
      <c r="D1504" s="3" t="s">
        <v>1</v>
      </c>
      <c r="E1504" s="3" t="s">
        <v>2899</v>
      </c>
      <c r="F1504" s="1">
        <v>16.260000000000002</v>
      </c>
      <c r="G1504" s="4">
        <v>70</v>
      </c>
      <c r="H1504" s="1">
        <v>2.08</v>
      </c>
      <c r="I1504" s="24">
        <f t="shared" si="23"/>
        <v>12.879998687207939</v>
      </c>
      <c r="J1504" s="24" t="str">
        <f>VLOOKUP(I1504,MAT_IND!C$6:D$12,2,TRUE)</f>
        <v>Algo Frío</v>
      </c>
      <c r="K1504" s="11">
        <v>9</v>
      </c>
      <c r="L1504" s="11" t="s">
        <v>169</v>
      </c>
      <c r="M1504" s="11">
        <v>4</v>
      </c>
      <c r="N1504" s="11">
        <v>-74.125901850000005</v>
      </c>
      <c r="O1504" s="12">
        <v>4.6687095889999997</v>
      </c>
    </row>
    <row r="1505" spans="1:15" x14ac:dyDescent="0.25">
      <c r="A1505" s="10">
        <v>1504</v>
      </c>
      <c r="B1505" s="3" t="s">
        <v>2900</v>
      </c>
      <c r="C1505" s="3" t="s">
        <v>2659</v>
      </c>
      <c r="D1505" s="3" t="s">
        <v>1</v>
      </c>
      <c r="E1505" s="3" t="s">
        <v>2855</v>
      </c>
      <c r="F1505" s="1">
        <v>15.73</v>
      </c>
      <c r="G1505" s="4">
        <v>70</v>
      </c>
      <c r="H1505" s="1">
        <v>2.08</v>
      </c>
      <c r="I1505" s="24">
        <f t="shared" si="23"/>
        <v>13.275961523879646</v>
      </c>
      <c r="J1505" s="24" t="str">
        <f>VLOOKUP(I1505,MAT_IND!C$6:D$12,2,TRUE)</f>
        <v xml:space="preserve">Frío </v>
      </c>
      <c r="K1505" s="11">
        <v>9</v>
      </c>
      <c r="L1505" s="11" t="s">
        <v>169</v>
      </c>
      <c r="M1505" s="11">
        <v>4</v>
      </c>
      <c r="N1505" s="11">
        <v>-74.113076800000002</v>
      </c>
      <c r="O1505" s="12">
        <v>4.6656173670000003</v>
      </c>
    </row>
    <row r="1506" spans="1:15" x14ac:dyDescent="0.25">
      <c r="A1506" s="10">
        <v>1505</v>
      </c>
      <c r="B1506" s="3" t="s">
        <v>2901</v>
      </c>
      <c r="C1506" s="3" t="s">
        <v>2659</v>
      </c>
      <c r="D1506" s="3" t="s">
        <v>1</v>
      </c>
      <c r="E1506" s="3" t="s">
        <v>2865</v>
      </c>
      <c r="F1506" s="1">
        <v>16.260000000000002</v>
      </c>
      <c r="G1506" s="4">
        <v>70</v>
      </c>
      <c r="H1506" s="1">
        <v>2.08</v>
      </c>
      <c r="I1506" s="24">
        <f t="shared" si="23"/>
        <v>12.879998687207939</v>
      </c>
      <c r="J1506" s="24" t="str">
        <f>VLOOKUP(I1506,MAT_IND!C$6:D$12,2,TRUE)</f>
        <v>Algo Frío</v>
      </c>
      <c r="K1506" s="11">
        <v>9</v>
      </c>
      <c r="L1506" s="11" t="s">
        <v>169</v>
      </c>
      <c r="M1506" s="11">
        <v>4</v>
      </c>
      <c r="N1506" s="11">
        <v>-74.124369160000001</v>
      </c>
      <c r="O1506" s="12">
        <v>4.660806344</v>
      </c>
    </row>
    <row r="1507" spans="1:15" x14ac:dyDescent="0.25">
      <c r="A1507" s="10">
        <v>1506</v>
      </c>
      <c r="B1507" s="3" t="s">
        <v>2902</v>
      </c>
      <c r="C1507" s="3" t="s">
        <v>2659</v>
      </c>
      <c r="D1507" s="3" t="s">
        <v>1</v>
      </c>
      <c r="E1507" s="3" t="s">
        <v>2903</v>
      </c>
      <c r="F1507" s="1">
        <v>16.260000000000002</v>
      </c>
      <c r="G1507" s="4">
        <v>70</v>
      </c>
      <c r="H1507" s="1">
        <v>2.08</v>
      </c>
      <c r="I1507" s="24">
        <f t="shared" si="23"/>
        <v>12.879998687207939</v>
      </c>
      <c r="J1507" s="24" t="str">
        <f>VLOOKUP(I1507,MAT_IND!C$6:D$12,2,TRUE)</f>
        <v>Algo Frío</v>
      </c>
      <c r="K1507" s="11">
        <v>9</v>
      </c>
      <c r="L1507" s="11" t="s">
        <v>169</v>
      </c>
      <c r="M1507" s="11">
        <v>4</v>
      </c>
      <c r="N1507" s="11">
        <v>-74.126614549999999</v>
      </c>
      <c r="O1507" s="12">
        <v>4.6693292289999997</v>
      </c>
    </row>
    <row r="1508" spans="1:15" x14ac:dyDescent="0.25">
      <c r="A1508" s="10">
        <v>1507</v>
      </c>
      <c r="B1508" s="3" t="s">
        <v>2904</v>
      </c>
      <c r="C1508" s="3" t="s">
        <v>2659</v>
      </c>
      <c r="D1508" s="3" t="s">
        <v>1</v>
      </c>
      <c r="E1508" s="3" t="s">
        <v>2905</v>
      </c>
      <c r="F1508" s="1">
        <v>16.260000000000002</v>
      </c>
      <c r="G1508" s="4">
        <v>70</v>
      </c>
      <c r="H1508" s="1">
        <v>2.08</v>
      </c>
      <c r="I1508" s="24">
        <f t="shared" si="23"/>
        <v>12.879998687207939</v>
      </c>
      <c r="J1508" s="24" t="str">
        <f>VLOOKUP(I1508,MAT_IND!C$6:D$12,2,TRUE)</f>
        <v>Algo Frío</v>
      </c>
      <c r="K1508" s="11">
        <v>9</v>
      </c>
      <c r="L1508" s="11" t="s">
        <v>169</v>
      </c>
      <c r="M1508" s="11">
        <v>4</v>
      </c>
      <c r="N1508" s="11">
        <v>-74.127766460000004</v>
      </c>
      <c r="O1508" s="12">
        <v>4.6700453880000001</v>
      </c>
    </row>
    <row r="1509" spans="1:15" x14ac:dyDescent="0.25">
      <c r="A1509" s="10">
        <v>1508</v>
      </c>
      <c r="B1509" s="3" t="s">
        <v>2906</v>
      </c>
      <c r="C1509" s="3" t="s">
        <v>2659</v>
      </c>
      <c r="D1509" s="3" t="s">
        <v>1</v>
      </c>
      <c r="E1509" s="3" t="s">
        <v>2907</v>
      </c>
      <c r="F1509" s="1">
        <v>16.260000000000002</v>
      </c>
      <c r="G1509" s="4">
        <v>70</v>
      </c>
      <c r="H1509" s="1">
        <v>2.08</v>
      </c>
      <c r="I1509" s="24">
        <f t="shared" si="23"/>
        <v>12.879998687207939</v>
      </c>
      <c r="J1509" s="24" t="str">
        <f>VLOOKUP(I1509,MAT_IND!C$6:D$12,2,TRUE)</f>
        <v>Algo Frío</v>
      </c>
      <c r="K1509" s="11">
        <v>9</v>
      </c>
      <c r="L1509" s="11" t="s">
        <v>5994</v>
      </c>
      <c r="M1509" s="11">
        <v>3</v>
      </c>
      <c r="N1509" s="11">
        <v>-74.129675750000004</v>
      </c>
      <c r="O1509" s="12">
        <v>4.6853030569999996</v>
      </c>
    </row>
    <row r="1510" spans="1:15" x14ac:dyDescent="0.25">
      <c r="A1510" s="10">
        <v>1509</v>
      </c>
      <c r="B1510" s="3" t="s">
        <v>2908</v>
      </c>
      <c r="C1510" s="3" t="s">
        <v>2659</v>
      </c>
      <c r="D1510" s="3" t="s">
        <v>1</v>
      </c>
      <c r="E1510" s="3" t="s">
        <v>2742</v>
      </c>
      <c r="F1510" s="1">
        <v>16.260000000000002</v>
      </c>
      <c r="G1510" s="4">
        <v>70</v>
      </c>
      <c r="H1510" s="1">
        <v>2.2999999999999998</v>
      </c>
      <c r="I1510" s="24">
        <f t="shared" si="23"/>
        <v>13.110735815596154</v>
      </c>
      <c r="J1510" s="24" t="str">
        <f>VLOOKUP(I1510,MAT_IND!C$6:D$12,2,TRUE)</f>
        <v xml:space="preserve">Frío </v>
      </c>
      <c r="K1510" s="11">
        <v>9</v>
      </c>
      <c r="L1510" s="11" t="s">
        <v>5994</v>
      </c>
      <c r="M1510" s="11">
        <v>3</v>
      </c>
      <c r="N1510" s="11">
        <v>-74.130900440000005</v>
      </c>
      <c r="O1510" s="12">
        <v>4.6798550370000003</v>
      </c>
    </row>
    <row r="1511" spans="1:15" x14ac:dyDescent="0.25">
      <c r="A1511" s="10">
        <v>1510</v>
      </c>
      <c r="B1511" s="3" t="s">
        <v>2909</v>
      </c>
      <c r="C1511" s="3" t="s">
        <v>2659</v>
      </c>
      <c r="D1511" s="3" t="s">
        <v>1</v>
      </c>
      <c r="E1511" s="3" t="s">
        <v>2910</v>
      </c>
      <c r="F1511" s="1">
        <v>16.260000000000002</v>
      </c>
      <c r="G1511" s="4">
        <v>70</v>
      </c>
      <c r="H1511" s="1">
        <v>2.08</v>
      </c>
      <c r="I1511" s="24">
        <f t="shared" si="23"/>
        <v>12.879998687207939</v>
      </c>
      <c r="J1511" s="24" t="str">
        <f>VLOOKUP(I1511,MAT_IND!C$6:D$12,2,TRUE)</f>
        <v>Algo Frío</v>
      </c>
      <c r="K1511" s="11">
        <v>9</v>
      </c>
      <c r="L1511" s="11" t="s">
        <v>5994</v>
      </c>
      <c r="M1511" s="11">
        <v>3</v>
      </c>
      <c r="N1511" s="11">
        <v>-74.131961709999999</v>
      </c>
      <c r="O1511" s="12">
        <v>4.6846014900000004</v>
      </c>
    </row>
    <row r="1512" spans="1:15" x14ac:dyDescent="0.25">
      <c r="A1512" s="10">
        <v>1511</v>
      </c>
      <c r="B1512" s="3" t="s">
        <v>2911</v>
      </c>
      <c r="C1512" s="3" t="s">
        <v>2659</v>
      </c>
      <c r="D1512" s="3" t="s">
        <v>1</v>
      </c>
      <c r="E1512" s="3" t="s">
        <v>2912</v>
      </c>
      <c r="F1512" s="1">
        <v>16.260000000000002</v>
      </c>
      <c r="G1512" s="4">
        <v>70</v>
      </c>
      <c r="H1512" s="1">
        <v>2.2999999999999998</v>
      </c>
      <c r="I1512" s="24">
        <f t="shared" si="23"/>
        <v>13.110735815596154</v>
      </c>
      <c r="J1512" s="24" t="str">
        <f>VLOOKUP(I1512,MAT_IND!C$6:D$12,2,TRUE)</f>
        <v xml:space="preserve">Frío </v>
      </c>
      <c r="K1512" s="11">
        <v>9</v>
      </c>
      <c r="L1512" s="11" t="s">
        <v>5994</v>
      </c>
      <c r="M1512" s="11">
        <v>3</v>
      </c>
      <c r="N1512" s="11">
        <v>-74.135002940000007</v>
      </c>
      <c r="O1512" s="12">
        <v>4.6828086960000004</v>
      </c>
    </row>
    <row r="1513" spans="1:15" x14ac:dyDescent="0.25">
      <c r="A1513" s="10">
        <v>1512</v>
      </c>
      <c r="B1513" s="3" t="s">
        <v>2913</v>
      </c>
      <c r="C1513" s="3" t="s">
        <v>2659</v>
      </c>
      <c r="D1513" s="3" t="s">
        <v>1</v>
      </c>
      <c r="E1513" s="3" t="s">
        <v>2914</v>
      </c>
      <c r="F1513" s="1">
        <v>16.260000000000002</v>
      </c>
      <c r="G1513" s="4">
        <v>70</v>
      </c>
      <c r="H1513" s="1">
        <v>2.08</v>
      </c>
      <c r="I1513" s="24">
        <f t="shared" si="23"/>
        <v>12.879998687207939</v>
      </c>
      <c r="J1513" s="24" t="str">
        <f>VLOOKUP(I1513,MAT_IND!C$6:D$12,2,TRUE)</f>
        <v>Algo Frío</v>
      </c>
      <c r="K1513" s="11">
        <v>9</v>
      </c>
      <c r="L1513" s="11" t="s">
        <v>5994</v>
      </c>
      <c r="M1513" s="11">
        <v>3</v>
      </c>
      <c r="N1513" s="11">
        <v>-74.13231098</v>
      </c>
      <c r="O1513" s="12">
        <v>4.6863055249999999</v>
      </c>
    </row>
    <row r="1514" spans="1:15" x14ac:dyDescent="0.25">
      <c r="A1514" s="10">
        <v>1513</v>
      </c>
      <c r="B1514" s="3" t="s">
        <v>2915</v>
      </c>
      <c r="C1514" s="3" t="s">
        <v>2659</v>
      </c>
      <c r="D1514" s="3" t="s">
        <v>1</v>
      </c>
      <c r="E1514" s="3" t="s">
        <v>2916</v>
      </c>
      <c r="F1514" s="1">
        <v>16.260000000000002</v>
      </c>
      <c r="G1514" s="4">
        <v>70</v>
      </c>
      <c r="H1514" s="1">
        <v>2.08</v>
      </c>
      <c r="I1514" s="24">
        <f t="shared" si="23"/>
        <v>12.879998687207939</v>
      </c>
      <c r="J1514" s="24" t="str">
        <f>VLOOKUP(I1514,MAT_IND!C$6:D$12,2,TRUE)</f>
        <v>Algo Frío</v>
      </c>
      <c r="K1514" s="11">
        <v>9</v>
      </c>
      <c r="L1514" s="11" t="s">
        <v>169</v>
      </c>
      <c r="M1514" s="11">
        <v>4</v>
      </c>
      <c r="N1514" s="11">
        <v>-74.126574829999996</v>
      </c>
      <c r="O1514" s="12">
        <v>4.6743512679999997</v>
      </c>
    </row>
    <row r="1515" spans="1:15" x14ac:dyDescent="0.25">
      <c r="A1515" s="10">
        <v>1514</v>
      </c>
      <c r="B1515" s="3" t="s">
        <v>2917</v>
      </c>
      <c r="C1515" s="3" t="s">
        <v>2659</v>
      </c>
      <c r="D1515" s="3" t="s">
        <v>1</v>
      </c>
      <c r="E1515" s="3" t="s">
        <v>2918</v>
      </c>
      <c r="F1515" s="1">
        <v>16.260000000000002</v>
      </c>
      <c r="G1515" s="4">
        <v>70</v>
      </c>
      <c r="H1515" s="1">
        <v>2.08</v>
      </c>
      <c r="I1515" s="24">
        <f t="shared" si="23"/>
        <v>12.879998687207939</v>
      </c>
      <c r="J1515" s="24" t="str">
        <f>VLOOKUP(I1515,MAT_IND!C$6:D$12,2,TRUE)</f>
        <v>Algo Frío</v>
      </c>
      <c r="K1515" s="11">
        <v>9</v>
      </c>
      <c r="L1515" s="11" t="s">
        <v>5994</v>
      </c>
      <c r="M1515" s="11">
        <v>3</v>
      </c>
      <c r="N1515" s="11">
        <v>-74.131010959999998</v>
      </c>
      <c r="O1515" s="12">
        <v>4.6839987689999996</v>
      </c>
    </row>
    <row r="1516" spans="1:15" x14ac:dyDescent="0.25">
      <c r="A1516" s="10">
        <v>1515</v>
      </c>
      <c r="B1516" s="3" t="s">
        <v>2919</v>
      </c>
      <c r="C1516" s="3" t="s">
        <v>2659</v>
      </c>
      <c r="D1516" s="3" t="s">
        <v>1</v>
      </c>
      <c r="E1516" s="3" t="s">
        <v>2920</v>
      </c>
      <c r="F1516" s="1">
        <v>16.260000000000002</v>
      </c>
      <c r="G1516" s="4">
        <v>70</v>
      </c>
      <c r="H1516" s="1">
        <v>2.08</v>
      </c>
      <c r="I1516" s="24">
        <f t="shared" si="23"/>
        <v>12.879998687207939</v>
      </c>
      <c r="J1516" s="24" t="str">
        <f>VLOOKUP(I1516,MAT_IND!C$6:D$12,2,TRUE)</f>
        <v>Algo Frío</v>
      </c>
      <c r="K1516" s="11">
        <v>9</v>
      </c>
      <c r="L1516" s="11" t="s">
        <v>169</v>
      </c>
      <c r="M1516" s="11">
        <v>4</v>
      </c>
      <c r="N1516" s="11">
        <v>-74.127872769999996</v>
      </c>
      <c r="O1516" s="12">
        <v>4.6733277270000002</v>
      </c>
    </row>
    <row r="1517" spans="1:15" x14ac:dyDescent="0.25">
      <c r="A1517" s="10">
        <v>1516</v>
      </c>
      <c r="B1517" s="3" t="s">
        <v>2921</v>
      </c>
      <c r="C1517" s="3" t="s">
        <v>2659</v>
      </c>
      <c r="D1517" s="3" t="s">
        <v>1</v>
      </c>
      <c r="E1517" s="3" t="s">
        <v>2922</v>
      </c>
      <c r="F1517" s="1">
        <v>16.260000000000002</v>
      </c>
      <c r="G1517" s="4">
        <v>70</v>
      </c>
      <c r="H1517" s="1">
        <v>2.08</v>
      </c>
      <c r="I1517" s="24">
        <f t="shared" si="23"/>
        <v>12.879998687207939</v>
      </c>
      <c r="J1517" s="24" t="str">
        <f>VLOOKUP(I1517,MAT_IND!C$6:D$12,2,TRUE)</f>
        <v>Algo Frío</v>
      </c>
      <c r="K1517" s="11">
        <v>9</v>
      </c>
      <c r="L1517" s="11" t="s">
        <v>169</v>
      </c>
      <c r="M1517" s="11">
        <v>4</v>
      </c>
      <c r="N1517" s="11">
        <v>-74.129946860000004</v>
      </c>
      <c r="O1517" s="12">
        <v>4.6727842270000002</v>
      </c>
    </row>
    <row r="1518" spans="1:15" x14ac:dyDescent="0.25">
      <c r="A1518" s="10">
        <v>1517</v>
      </c>
      <c r="B1518" s="3" t="s">
        <v>2923</v>
      </c>
      <c r="C1518" s="3" t="s">
        <v>2659</v>
      </c>
      <c r="D1518" s="3" t="s">
        <v>1</v>
      </c>
      <c r="E1518" s="3" t="s">
        <v>2924</v>
      </c>
      <c r="F1518" s="1">
        <v>16.260000000000002</v>
      </c>
      <c r="G1518" s="4">
        <v>70</v>
      </c>
      <c r="H1518" s="1">
        <v>2.08</v>
      </c>
      <c r="I1518" s="24">
        <f t="shared" si="23"/>
        <v>12.879998687207939</v>
      </c>
      <c r="J1518" s="24" t="str">
        <f>VLOOKUP(I1518,MAT_IND!C$6:D$12,2,TRUE)</f>
        <v>Algo Frío</v>
      </c>
      <c r="K1518" s="11">
        <v>9</v>
      </c>
      <c r="L1518" s="11" t="s">
        <v>169</v>
      </c>
      <c r="M1518" s="11">
        <v>3</v>
      </c>
      <c r="N1518" s="11">
        <v>-74.128676999999996</v>
      </c>
      <c r="O1518" s="12">
        <v>4.676500377</v>
      </c>
    </row>
    <row r="1519" spans="1:15" x14ac:dyDescent="0.25">
      <c r="A1519" s="10">
        <v>1518</v>
      </c>
      <c r="B1519" s="3" t="s">
        <v>2925</v>
      </c>
      <c r="C1519" s="3" t="s">
        <v>2659</v>
      </c>
      <c r="D1519" s="3" t="s">
        <v>1</v>
      </c>
      <c r="E1519" s="3" t="s">
        <v>2926</v>
      </c>
      <c r="F1519" s="1">
        <v>16.260000000000002</v>
      </c>
      <c r="G1519" s="4">
        <v>70</v>
      </c>
      <c r="H1519" s="1">
        <v>2.08</v>
      </c>
      <c r="I1519" s="24">
        <f t="shared" si="23"/>
        <v>12.879998687207939</v>
      </c>
      <c r="J1519" s="24" t="str">
        <f>VLOOKUP(I1519,MAT_IND!C$6:D$12,2,TRUE)</f>
        <v>Algo Frío</v>
      </c>
      <c r="K1519" s="11">
        <v>9</v>
      </c>
      <c r="L1519" s="11" t="s">
        <v>169</v>
      </c>
      <c r="M1519" s="11">
        <v>3</v>
      </c>
      <c r="N1519" s="11">
        <v>-74.127411910000006</v>
      </c>
      <c r="O1519" s="12">
        <v>4.6772255759999997</v>
      </c>
    </row>
    <row r="1520" spans="1:15" x14ac:dyDescent="0.25">
      <c r="A1520" s="10">
        <v>1519</v>
      </c>
      <c r="B1520" s="3" t="s">
        <v>2927</v>
      </c>
      <c r="C1520" s="3" t="s">
        <v>2659</v>
      </c>
      <c r="D1520" s="3" t="s">
        <v>1</v>
      </c>
      <c r="E1520" s="3" t="s">
        <v>2928</v>
      </c>
      <c r="F1520" s="1">
        <v>16.260000000000002</v>
      </c>
      <c r="G1520" s="4">
        <v>70</v>
      </c>
      <c r="H1520" s="1">
        <v>2.08</v>
      </c>
      <c r="I1520" s="24">
        <f t="shared" si="23"/>
        <v>12.879998687207939</v>
      </c>
      <c r="J1520" s="24" t="str">
        <f>VLOOKUP(I1520,MAT_IND!C$6:D$12,2,TRUE)</f>
        <v>Algo Frío</v>
      </c>
      <c r="K1520" s="11">
        <v>9</v>
      </c>
      <c r="L1520" s="11" t="s">
        <v>5994</v>
      </c>
      <c r="M1520" s="11">
        <v>3</v>
      </c>
      <c r="N1520" s="11">
        <v>-74.130609199999995</v>
      </c>
      <c r="O1520" s="12">
        <v>4.6840049090000004</v>
      </c>
    </row>
    <row r="1521" spans="1:15" x14ac:dyDescent="0.25">
      <c r="A1521" s="10">
        <v>1520</v>
      </c>
      <c r="B1521" s="3" t="s">
        <v>2929</v>
      </c>
      <c r="C1521" s="3" t="s">
        <v>2659</v>
      </c>
      <c r="D1521" s="3" t="s">
        <v>1</v>
      </c>
      <c r="E1521" s="3" t="s">
        <v>2930</v>
      </c>
      <c r="F1521" s="1">
        <v>16.260000000000002</v>
      </c>
      <c r="G1521" s="4">
        <v>70</v>
      </c>
      <c r="H1521" s="1">
        <v>2.08</v>
      </c>
      <c r="I1521" s="24">
        <f t="shared" si="23"/>
        <v>12.879998687207939</v>
      </c>
      <c r="J1521" s="24" t="str">
        <f>VLOOKUP(I1521,MAT_IND!C$6:D$12,2,TRUE)</f>
        <v>Algo Frío</v>
      </c>
      <c r="K1521" s="11">
        <v>9</v>
      </c>
      <c r="L1521" s="11" t="s">
        <v>169</v>
      </c>
      <c r="M1521" s="11">
        <v>4</v>
      </c>
      <c r="N1521" s="11">
        <v>-74.127891000000005</v>
      </c>
      <c r="O1521" s="12">
        <v>4.6710194349999998</v>
      </c>
    </row>
    <row r="1522" spans="1:15" x14ac:dyDescent="0.25">
      <c r="A1522" s="10">
        <v>1521</v>
      </c>
      <c r="B1522" s="3" t="s">
        <v>2931</v>
      </c>
      <c r="C1522" s="3" t="s">
        <v>2659</v>
      </c>
      <c r="D1522" s="3" t="s">
        <v>1</v>
      </c>
      <c r="E1522" s="3" t="s">
        <v>2932</v>
      </c>
      <c r="F1522" s="1">
        <v>16.260000000000002</v>
      </c>
      <c r="G1522" s="4">
        <v>70</v>
      </c>
      <c r="H1522" s="1">
        <v>2.08</v>
      </c>
      <c r="I1522" s="24">
        <f t="shared" si="23"/>
        <v>12.879998687207939</v>
      </c>
      <c r="J1522" s="24" t="str">
        <f>VLOOKUP(I1522,MAT_IND!C$6:D$12,2,TRUE)</f>
        <v>Algo Frío</v>
      </c>
      <c r="K1522" s="11">
        <v>9</v>
      </c>
      <c r="L1522" s="11" t="s">
        <v>169</v>
      </c>
      <c r="M1522" s="11">
        <v>4</v>
      </c>
      <c r="N1522" s="11">
        <v>-74.127027659999996</v>
      </c>
      <c r="O1522" s="12">
        <v>4.6719457149999997</v>
      </c>
    </row>
    <row r="1523" spans="1:15" x14ac:dyDescent="0.25">
      <c r="A1523" s="10">
        <v>1522</v>
      </c>
      <c r="B1523" s="3" t="s">
        <v>2933</v>
      </c>
      <c r="C1523" s="3" t="s">
        <v>2659</v>
      </c>
      <c r="D1523" s="3" t="s">
        <v>1</v>
      </c>
      <c r="E1523" s="3" t="s">
        <v>2914</v>
      </c>
      <c r="F1523" s="1">
        <v>16.260000000000002</v>
      </c>
      <c r="G1523" s="4">
        <v>70</v>
      </c>
      <c r="H1523" s="1">
        <v>2.2999999999999998</v>
      </c>
      <c r="I1523" s="24">
        <f t="shared" si="23"/>
        <v>13.110735815596154</v>
      </c>
      <c r="J1523" s="24" t="str">
        <f>VLOOKUP(I1523,MAT_IND!C$6:D$12,2,TRUE)</f>
        <v xml:space="preserve">Frío </v>
      </c>
      <c r="K1523" s="11">
        <v>9</v>
      </c>
      <c r="L1523" s="11" t="s">
        <v>5994</v>
      </c>
      <c r="M1523" s="11">
        <v>3</v>
      </c>
      <c r="N1523" s="11">
        <v>-74.133357480000001</v>
      </c>
      <c r="O1523" s="12">
        <v>4.6854558050000001</v>
      </c>
    </row>
    <row r="1524" spans="1:15" x14ac:dyDescent="0.25">
      <c r="A1524" s="10">
        <v>1523</v>
      </c>
      <c r="B1524" s="3" t="s">
        <v>2934</v>
      </c>
      <c r="C1524" s="3" t="s">
        <v>2659</v>
      </c>
      <c r="D1524" s="3" t="s">
        <v>1</v>
      </c>
      <c r="E1524" s="3" t="s">
        <v>2935</v>
      </c>
      <c r="F1524" s="1">
        <v>16.260000000000002</v>
      </c>
      <c r="G1524" s="4">
        <v>70</v>
      </c>
      <c r="H1524" s="1">
        <v>2.08</v>
      </c>
      <c r="I1524" s="24">
        <f t="shared" si="23"/>
        <v>12.879998687207939</v>
      </c>
      <c r="J1524" s="24" t="str">
        <f>VLOOKUP(I1524,MAT_IND!C$6:D$12,2,TRUE)</f>
        <v>Algo Frío</v>
      </c>
      <c r="K1524" s="11">
        <v>9</v>
      </c>
      <c r="L1524" s="11" t="s">
        <v>169</v>
      </c>
      <c r="M1524" s="11">
        <v>3</v>
      </c>
      <c r="N1524" s="11">
        <v>-74.127570449999993</v>
      </c>
      <c r="O1524" s="12">
        <v>4.6786966000000003</v>
      </c>
    </row>
    <row r="1525" spans="1:15" x14ac:dyDescent="0.25">
      <c r="A1525" s="10">
        <v>1524</v>
      </c>
      <c r="B1525" s="3" t="s">
        <v>2936</v>
      </c>
      <c r="C1525" s="3" t="s">
        <v>2659</v>
      </c>
      <c r="D1525" s="3" t="s">
        <v>1</v>
      </c>
      <c r="E1525" s="3" t="s">
        <v>2742</v>
      </c>
      <c r="F1525" s="1">
        <v>16.260000000000002</v>
      </c>
      <c r="G1525" s="4">
        <v>70</v>
      </c>
      <c r="H1525" s="1">
        <v>2.2999999999999998</v>
      </c>
      <c r="I1525" s="24">
        <f t="shared" si="23"/>
        <v>13.110735815596154</v>
      </c>
      <c r="J1525" s="24" t="str">
        <f>VLOOKUP(I1525,MAT_IND!C$6:D$12,2,TRUE)</f>
        <v xml:space="preserve">Frío </v>
      </c>
      <c r="K1525" s="11">
        <v>9</v>
      </c>
      <c r="L1525" s="11" t="s">
        <v>5994</v>
      </c>
      <c r="M1525" s="11">
        <v>3</v>
      </c>
      <c r="N1525" s="11">
        <v>-74.131745129999999</v>
      </c>
      <c r="O1525" s="12">
        <v>4.6816483370000004</v>
      </c>
    </row>
    <row r="1526" spans="1:15" x14ac:dyDescent="0.25">
      <c r="A1526" s="10">
        <v>1525</v>
      </c>
      <c r="B1526" s="3" t="s">
        <v>2937</v>
      </c>
      <c r="C1526" s="3" t="s">
        <v>2659</v>
      </c>
      <c r="D1526" s="3" t="s">
        <v>1</v>
      </c>
      <c r="E1526" s="3" t="s">
        <v>2742</v>
      </c>
      <c r="F1526" s="1">
        <v>16.260000000000002</v>
      </c>
      <c r="G1526" s="4">
        <v>70</v>
      </c>
      <c r="H1526" s="1">
        <v>2.2999999999999998</v>
      </c>
      <c r="I1526" s="24">
        <f t="shared" si="23"/>
        <v>13.110735815596154</v>
      </c>
      <c r="J1526" s="24" t="str">
        <f>VLOOKUP(I1526,MAT_IND!C$6:D$12,2,TRUE)</f>
        <v xml:space="preserve">Frío </v>
      </c>
      <c r="K1526" s="11">
        <v>9</v>
      </c>
      <c r="L1526" s="11" t="s">
        <v>5994</v>
      </c>
      <c r="M1526" s="11">
        <v>3</v>
      </c>
      <c r="N1526" s="11">
        <v>-74.132203270000005</v>
      </c>
      <c r="O1526" s="12">
        <v>4.6806220959999996</v>
      </c>
    </row>
    <row r="1527" spans="1:15" x14ac:dyDescent="0.25">
      <c r="A1527" s="10">
        <v>1526</v>
      </c>
      <c r="B1527" s="3" t="s">
        <v>2938</v>
      </c>
      <c r="C1527" s="3" t="s">
        <v>2659</v>
      </c>
      <c r="D1527" s="3" t="s">
        <v>1</v>
      </c>
      <c r="E1527" s="3" t="s">
        <v>2939</v>
      </c>
      <c r="F1527" s="1">
        <v>16.260000000000002</v>
      </c>
      <c r="G1527" s="4">
        <v>70</v>
      </c>
      <c r="H1527" s="1">
        <v>2.08</v>
      </c>
      <c r="I1527" s="24">
        <f t="shared" si="23"/>
        <v>12.879998687207939</v>
      </c>
      <c r="J1527" s="24" t="str">
        <f>VLOOKUP(I1527,MAT_IND!C$6:D$12,2,TRUE)</f>
        <v>Algo Frío</v>
      </c>
      <c r="K1527" s="11">
        <v>9</v>
      </c>
      <c r="L1527" s="11" t="s">
        <v>5994</v>
      </c>
      <c r="M1527" s="11">
        <v>3</v>
      </c>
      <c r="N1527" s="11">
        <v>-74.128094270000005</v>
      </c>
      <c r="O1527" s="12">
        <v>4.6836838480000003</v>
      </c>
    </row>
    <row r="1528" spans="1:15" x14ac:dyDescent="0.25">
      <c r="A1528" s="10">
        <v>1527</v>
      </c>
      <c r="B1528" s="3" t="s">
        <v>2940</v>
      </c>
      <c r="C1528" s="3" t="s">
        <v>2659</v>
      </c>
      <c r="D1528" s="3" t="s">
        <v>1</v>
      </c>
      <c r="E1528" s="3" t="s">
        <v>2941</v>
      </c>
      <c r="F1528" s="1">
        <v>16.260000000000002</v>
      </c>
      <c r="G1528" s="4">
        <v>70</v>
      </c>
      <c r="H1528" s="1">
        <v>2.08</v>
      </c>
      <c r="I1528" s="24">
        <f t="shared" si="23"/>
        <v>12.879998687207939</v>
      </c>
      <c r="J1528" s="24" t="str">
        <f>VLOOKUP(I1528,MAT_IND!C$6:D$12,2,TRUE)</f>
        <v>Algo Frío</v>
      </c>
      <c r="K1528" s="11">
        <v>9</v>
      </c>
      <c r="L1528" s="11" t="s">
        <v>5994</v>
      </c>
      <c r="M1528" s="11">
        <v>3</v>
      </c>
      <c r="N1528" s="11">
        <v>-74.128215060000002</v>
      </c>
      <c r="O1528" s="12">
        <v>4.6847864120000002</v>
      </c>
    </row>
    <row r="1529" spans="1:15" x14ac:dyDescent="0.25">
      <c r="A1529" s="10">
        <v>1528</v>
      </c>
      <c r="B1529" s="3" t="s">
        <v>2942</v>
      </c>
      <c r="C1529" s="3" t="s">
        <v>2659</v>
      </c>
      <c r="D1529" s="3" t="s">
        <v>1</v>
      </c>
      <c r="E1529" s="3" t="s">
        <v>2943</v>
      </c>
      <c r="F1529" s="1">
        <v>16.260000000000002</v>
      </c>
      <c r="G1529" s="4">
        <v>70</v>
      </c>
      <c r="H1529" s="1">
        <v>2.08</v>
      </c>
      <c r="I1529" s="24">
        <f t="shared" si="23"/>
        <v>12.879998687207939</v>
      </c>
      <c r="J1529" s="24" t="str">
        <f>VLOOKUP(I1529,MAT_IND!C$6:D$12,2,TRUE)</f>
        <v>Algo Frío</v>
      </c>
      <c r="K1529" s="11">
        <v>9</v>
      </c>
      <c r="L1529" s="11" t="s">
        <v>169</v>
      </c>
      <c r="M1529" s="11">
        <v>4</v>
      </c>
      <c r="N1529" s="11">
        <v>-74.118198179999993</v>
      </c>
      <c r="O1529" s="12">
        <v>4.6730019560000002</v>
      </c>
    </row>
    <row r="1530" spans="1:15" x14ac:dyDescent="0.25">
      <c r="A1530" s="10">
        <v>1529</v>
      </c>
      <c r="B1530" s="3" t="s">
        <v>2944</v>
      </c>
      <c r="C1530" s="3" t="s">
        <v>2659</v>
      </c>
      <c r="D1530" s="3" t="s">
        <v>1</v>
      </c>
      <c r="E1530" s="3" t="s">
        <v>2945</v>
      </c>
      <c r="F1530" s="1">
        <v>16.260000000000002</v>
      </c>
      <c r="G1530" s="4">
        <v>70</v>
      </c>
      <c r="H1530" s="1">
        <v>2.08</v>
      </c>
      <c r="I1530" s="24">
        <f t="shared" si="23"/>
        <v>12.879998687207939</v>
      </c>
      <c r="J1530" s="24" t="str">
        <f>VLOOKUP(I1530,MAT_IND!C$6:D$12,2,TRUE)</f>
        <v>Algo Frío</v>
      </c>
      <c r="K1530" s="11">
        <v>9</v>
      </c>
      <c r="L1530" s="11" t="s">
        <v>169</v>
      </c>
      <c r="M1530" s="11">
        <v>4</v>
      </c>
      <c r="N1530" s="11">
        <v>-74.11703584</v>
      </c>
      <c r="O1530" s="12">
        <v>4.6735546909999997</v>
      </c>
    </row>
    <row r="1531" spans="1:15" x14ac:dyDescent="0.25">
      <c r="A1531" s="10">
        <v>1530</v>
      </c>
      <c r="B1531" s="3" t="s">
        <v>2946</v>
      </c>
      <c r="C1531" s="3" t="s">
        <v>2659</v>
      </c>
      <c r="D1531" s="3" t="s">
        <v>1</v>
      </c>
      <c r="E1531" s="3" t="s">
        <v>2945</v>
      </c>
      <c r="F1531" s="1">
        <v>16.260000000000002</v>
      </c>
      <c r="G1531" s="4">
        <v>70</v>
      </c>
      <c r="H1531" s="1">
        <v>2.08</v>
      </c>
      <c r="I1531" s="24">
        <f t="shared" si="23"/>
        <v>12.879998687207939</v>
      </c>
      <c r="J1531" s="24" t="str">
        <f>VLOOKUP(I1531,MAT_IND!C$6:D$12,2,TRUE)</f>
        <v>Algo Frío</v>
      </c>
      <c r="K1531" s="11">
        <v>9</v>
      </c>
      <c r="L1531" s="11" t="s">
        <v>169</v>
      </c>
      <c r="M1531" s="11">
        <v>4</v>
      </c>
      <c r="N1531" s="11">
        <v>-74.117729400000002</v>
      </c>
      <c r="O1531" s="12">
        <v>4.6732370889999997</v>
      </c>
    </row>
    <row r="1532" spans="1:15" x14ac:dyDescent="0.25">
      <c r="A1532" s="10">
        <v>1531</v>
      </c>
      <c r="B1532" s="3" t="s">
        <v>2947</v>
      </c>
      <c r="C1532" s="3" t="s">
        <v>2659</v>
      </c>
      <c r="D1532" s="3" t="s">
        <v>1</v>
      </c>
      <c r="E1532" s="3" t="s">
        <v>2948</v>
      </c>
      <c r="F1532" s="1">
        <v>16.260000000000002</v>
      </c>
      <c r="G1532" s="4">
        <v>70</v>
      </c>
      <c r="H1532" s="1">
        <v>2.08</v>
      </c>
      <c r="I1532" s="24">
        <f t="shared" si="23"/>
        <v>12.879998687207939</v>
      </c>
      <c r="J1532" s="24" t="str">
        <f>VLOOKUP(I1532,MAT_IND!C$6:D$12,2,TRUE)</f>
        <v>Algo Frío</v>
      </c>
      <c r="K1532" s="11">
        <v>9</v>
      </c>
      <c r="L1532" s="11" t="s">
        <v>5994</v>
      </c>
      <c r="M1532" s="11">
        <v>3</v>
      </c>
      <c r="N1532" s="11">
        <v>-74.129499319999994</v>
      </c>
      <c r="O1532" s="12">
        <v>4.6799486110000004</v>
      </c>
    </row>
    <row r="1533" spans="1:15" x14ac:dyDescent="0.25">
      <c r="A1533" s="10">
        <v>1532</v>
      </c>
      <c r="B1533" s="3" t="s">
        <v>2949</v>
      </c>
      <c r="C1533" s="3" t="s">
        <v>2659</v>
      </c>
      <c r="D1533" s="3" t="s">
        <v>1</v>
      </c>
      <c r="E1533" s="3" t="s">
        <v>2950</v>
      </c>
      <c r="F1533" s="1">
        <v>16.260000000000002</v>
      </c>
      <c r="G1533" s="4">
        <v>70</v>
      </c>
      <c r="H1533" s="1">
        <v>2.08</v>
      </c>
      <c r="I1533" s="24">
        <f t="shared" si="23"/>
        <v>12.879998687207939</v>
      </c>
      <c r="J1533" s="24" t="str">
        <f>VLOOKUP(I1533,MAT_IND!C$6:D$12,2,TRUE)</f>
        <v>Algo Frío</v>
      </c>
      <c r="K1533" s="11">
        <v>9</v>
      </c>
      <c r="L1533" s="11" t="s">
        <v>169</v>
      </c>
      <c r="M1533" s="11">
        <v>3</v>
      </c>
      <c r="N1533" s="11">
        <v>-74.123407970000002</v>
      </c>
      <c r="O1533" s="12">
        <v>4.678378554</v>
      </c>
    </row>
    <row r="1534" spans="1:15" x14ac:dyDescent="0.25">
      <c r="A1534" s="10">
        <v>1533</v>
      </c>
      <c r="B1534" s="3" t="s">
        <v>2951</v>
      </c>
      <c r="C1534" s="3" t="s">
        <v>2659</v>
      </c>
      <c r="D1534" s="3" t="s">
        <v>1</v>
      </c>
      <c r="E1534" s="3" t="s">
        <v>2952</v>
      </c>
      <c r="F1534" s="1">
        <v>16.260000000000002</v>
      </c>
      <c r="G1534" s="4">
        <v>70</v>
      </c>
      <c r="H1534" s="1">
        <v>2.08</v>
      </c>
      <c r="I1534" s="24">
        <f t="shared" si="23"/>
        <v>12.879998687207939</v>
      </c>
      <c r="J1534" s="24" t="str">
        <f>VLOOKUP(I1534,MAT_IND!C$6:D$12,2,TRUE)</f>
        <v>Algo Frío</v>
      </c>
      <c r="K1534" s="11">
        <v>9</v>
      </c>
      <c r="L1534" s="11" t="s">
        <v>5994</v>
      </c>
      <c r="M1534" s="11">
        <v>3</v>
      </c>
      <c r="N1534" s="11">
        <v>-74.156565569999998</v>
      </c>
      <c r="O1534" s="12">
        <v>4.6857092409999996</v>
      </c>
    </row>
    <row r="1535" spans="1:15" x14ac:dyDescent="0.25">
      <c r="A1535" s="10">
        <v>1534</v>
      </c>
      <c r="B1535" s="3" t="s">
        <v>2953</v>
      </c>
      <c r="C1535" s="3" t="s">
        <v>2659</v>
      </c>
      <c r="D1535" s="3" t="s">
        <v>1</v>
      </c>
      <c r="E1535" s="3" t="s">
        <v>2954</v>
      </c>
      <c r="F1535" s="1">
        <v>16.260000000000002</v>
      </c>
      <c r="G1535" s="4">
        <v>70</v>
      </c>
      <c r="H1535" s="1">
        <v>2.08</v>
      </c>
      <c r="I1535" s="24">
        <f t="shared" si="23"/>
        <v>12.879998687207939</v>
      </c>
      <c r="J1535" s="24" t="str">
        <f>VLOOKUP(I1535,MAT_IND!C$6:D$12,2,TRUE)</f>
        <v>Algo Frío</v>
      </c>
      <c r="K1535" s="11">
        <v>9</v>
      </c>
      <c r="L1535" s="11" t="s">
        <v>5994</v>
      </c>
      <c r="M1535" s="11">
        <v>2</v>
      </c>
      <c r="N1535" s="11">
        <v>-74.160181089999995</v>
      </c>
      <c r="O1535" s="12">
        <v>4.6974318420000003</v>
      </c>
    </row>
    <row r="1536" spans="1:15" x14ac:dyDescent="0.25">
      <c r="A1536" s="10">
        <v>1535</v>
      </c>
      <c r="B1536" s="3" t="s">
        <v>2955</v>
      </c>
      <c r="C1536" s="3" t="s">
        <v>2659</v>
      </c>
      <c r="D1536" s="3" t="s">
        <v>1</v>
      </c>
      <c r="E1536" s="3" t="s">
        <v>2956</v>
      </c>
      <c r="F1536" s="1">
        <v>16.260000000000002</v>
      </c>
      <c r="G1536" s="4">
        <v>70</v>
      </c>
      <c r="H1536" s="1">
        <v>2.08</v>
      </c>
      <c r="I1536" s="24">
        <f t="shared" si="23"/>
        <v>12.879998687207939</v>
      </c>
      <c r="J1536" s="24" t="str">
        <f>VLOOKUP(I1536,MAT_IND!C$6:D$12,2,TRUE)</f>
        <v>Algo Frío</v>
      </c>
      <c r="K1536" s="11">
        <v>9</v>
      </c>
      <c r="L1536" s="11" t="s">
        <v>5994</v>
      </c>
      <c r="M1536" s="11">
        <v>3</v>
      </c>
      <c r="N1536" s="11">
        <v>-74.154939189999993</v>
      </c>
      <c r="O1536" s="12">
        <v>4.6863313739999999</v>
      </c>
    </row>
    <row r="1537" spans="1:15" x14ac:dyDescent="0.25">
      <c r="A1537" s="10">
        <v>1536</v>
      </c>
      <c r="B1537" s="3" t="s">
        <v>2957</v>
      </c>
      <c r="C1537" s="3" t="s">
        <v>2659</v>
      </c>
      <c r="D1537" s="3" t="s">
        <v>1</v>
      </c>
      <c r="E1537" s="3" t="s">
        <v>2958</v>
      </c>
      <c r="F1537" s="1">
        <v>16.260000000000002</v>
      </c>
      <c r="G1537" s="4">
        <v>70</v>
      </c>
      <c r="H1537" s="1">
        <v>2.08</v>
      </c>
      <c r="I1537" s="24">
        <f t="shared" si="23"/>
        <v>12.879998687207939</v>
      </c>
      <c r="J1537" s="24" t="str">
        <f>VLOOKUP(I1537,MAT_IND!C$6:D$12,2,TRUE)</f>
        <v>Algo Frío</v>
      </c>
      <c r="K1537" s="11">
        <v>9</v>
      </c>
      <c r="L1537" s="11" t="s">
        <v>5994</v>
      </c>
      <c r="M1537" s="11">
        <v>3</v>
      </c>
      <c r="N1537" s="11">
        <v>-74.154448900000006</v>
      </c>
      <c r="O1537" s="12">
        <v>4.6869556660000002</v>
      </c>
    </row>
    <row r="1538" spans="1:15" x14ac:dyDescent="0.25">
      <c r="A1538" s="10">
        <v>1537</v>
      </c>
      <c r="B1538" s="3" t="s">
        <v>2959</v>
      </c>
      <c r="C1538" s="3" t="s">
        <v>2659</v>
      </c>
      <c r="D1538" s="3" t="s">
        <v>1</v>
      </c>
      <c r="E1538" s="3" t="s">
        <v>2954</v>
      </c>
      <c r="F1538" s="1">
        <v>16.260000000000002</v>
      </c>
      <c r="G1538" s="4">
        <v>70</v>
      </c>
      <c r="H1538" s="1">
        <v>2.08</v>
      </c>
      <c r="I1538" s="24">
        <f t="shared" si="23"/>
        <v>12.879998687207939</v>
      </c>
      <c r="J1538" s="24" t="str">
        <f>VLOOKUP(I1538,MAT_IND!C$6:D$12,2,TRUE)</f>
        <v>Algo Frío</v>
      </c>
      <c r="K1538" s="11">
        <v>9</v>
      </c>
      <c r="L1538" s="11" t="s">
        <v>5994</v>
      </c>
      <c r="M1538" s="11">
        <v>2</v>
      </c>
      <c r="N1538" s="11">
        <v>-74.159537380000003</v>
      </c>
      <c r="O1538" s="12">
        <v>4.7001172750000002</v>
      </c>
    </row>
    <row r="1539" spans="1:15" x14ac:dyDescent="0.25">
      <c r="A1539" s="10">
        <v>1538</v>
      </c>
      <c r="B1539" s="3" t="s">
        <v>2960</v>
      </c>
      <c r="C1539" s="3" t="s">
        <v>2659</v>
      </c>
      <c r="D1539" s="3" t="s">
        <v>1</v>
      </c>
      <c r="E1539" s="3" t="s">
        <v>2961</v>
      </c>
      <c r="F1539" s="1">
        <v>16.260000000000002</v>
      </c>
      <c r="G1539" s="4">
        <v>70</v>
      </c>
      <c r="H1539" s="1">
        <v>2.08</v>
      </c>
      <c r="I1539" s="24">
        <f t="shared" ref="I1539:I1602" si="24">(((33.5-F1539)*(0.05+0.18*SQRT(H1539)+(G1539/160))))</f>
        <v>12.879998687207939</v>
      </c>
      <c r="J1539" s="24" t="str">
        <f>VLOOKUP(I1539,MAT_IND!C$6:D$12,2,TRUE)</f>
        <v>Algo Frío</v>
      </c>
      <c r="K1539" s="11">
        <v>9</v>
      </c>
      <c r="L1539" s="11" t="s">
        <v>5994</v>
      </c>
      <c r="M1539" s="11">
        <v>3</v>
      </c>
      <c r="N1539" s="11">
        <v>-74.154678730000001</v>
      </c>
      <c r="O1539" s="12">
        <v>4.6849961779999996</v>
      </c>
    </row>
    <row r="1540" spans="1:15" x14ac:dyDescent="0.25">
      <c r="A1540" s="10">
        <v>1539</v>
      </c>
      <c r="B1540" s="3" t="s">
        <v>2962</v>
      </c>
      <c r="C1540" s="3" t="s">
        <v>2659</v>
      </c>
      <c r="D1540" s="3" t="s">
        <v>1</v>
      </c>
      <c r="E1540" s="3" t="s">
        <v>2963</v>
      </c>
      <c r="F1540" s="1">
        <v>16.260000000000002</v>
      </c>
      <c r="G1540" s="4">
        <v>70</v>
      </c>
      <c r="H1540" s="1">
        <v>2.08</v>
      </c>
      <c r="I1540" s="24">
        <f t="shared" si="24"/>
        <v>12.879998687207939</v>
      </c>
      <c r="J1540" s="24" t="str">
        <f>VLOOKUP(I1540,MAT_IND!C$6:D$12,2,TRUE)</f>
        <v>Algo Frío</v>
      </c>
      <c r="K1540" s="11">
        <v>9</v>
      </c>
      <c r="L1540" s="11" t="s">
        <v>5994</v>
      </c>
      <c r="M1540" s="11">
        <v>2</v>
      </c>
      <c r="N1540" s="11">
        <v>-74.152699269999999</v>
      </c>
      <c r="O1540" s="12">
        <v>4.6938691700000001</v>
      </c>
    </row>
    <row r="1541" spans="1:15" x14ac:dyDescent="0.25">
      <c r="A1541" s="10">
        <v>1540</v>
      </c>
      <c r="B1541" s="3" t="s">
        <v>2964</v>
      </c>
      <c r="C1541" s="3" t="s">
        <v>2659</v>
      </c>
      <c r="D1541" s="3" t="s">
        <v>1</v>
      </c>
      <c r="E1541" s="3" t="s">
        <v>2850</v>
      </c>
      <c r="F1541" s="1">
        <v>16.260000000000002</v>
      </c>
      <c r="G1541" s="4">
        <v>70</v>
      </c>
      <c r="H1541" s="1">
        <v>2.08</v>
      </c>
      <c r="I1541" s="24">
        <f t="shared" si="24"/>
        <v>12.879998687207939</v>
      </c>
      <c r="J1541" s="24" t="str">
        <f>VLOOKUP(I1541,MAT_IND!C$6:D$12,2,TRUE)</f>
        <v>Algo Frío</v>
      </c>
      <c r="K1541" s="11">
        <v>9</v>
      </c>
      <c r="L1541" s="11" t="s">
        <v>5994</v>
      </c>
      <c r="M1541" s="11">
        <v>2</v>
      </c>
      <c r="N1541" s="11">
        <v>-74.152627319999993</v>
      </c>
      <c r="O1541" s="12">
        <v>4.6950187989999996</v>
      </c>
    </row>
    <row r="1542" spans="1:15" x14ac:dyDescent="0.25">
      <c r="A1542" s="10">
        <v>1541</v>
      </c>
      <c r="B1542" s="3" t="s">
        <v>2965</v>
      </c>
      <c r="C1542" s="3" t="s">
        <v>2659</v>
      </c>
      <c r="D1542" s="3" t="s">
        <v>1</v>
      </c>
      <c r="E1542" s="3" t="s">
        <v>2850</v>
      </c>
      <c r="F1542" s="1">
        <v>16.260000000000002</v>
      </c>
      <c r="G1542" s="4">
        <v>70</v>
      </c>
      <c r="H1542" s="1">
        <v>2.08</v>
      </c>
      <c r="I1542" s="24">
        <f t="shared" si="24"/>
        <v>12.879998687207939</v>
      </c>
      <c r="J1542" s="24" t="str">
        <f>VLOOKUP(I1542,MAT_IND!C$6:D$12,2,TRUE)</f>
        <v>Algo Frío</v>
      </c>
      <c r="K1542" s="11">
        <v>9</v>
      </c>
      <c r="L1542" s="11" t="s">
        <v>5994</v>
      </c>
      <c r="M1542" s="11">
        <v>2</v>
      </c>
      <c r="N1542" s="11">
        <v>-74.153781319999993</v>
      </c>
      <c r="O1542" s="12">
        <v>4.6940944480000004</v>
      </c>
    </row>
    <row r="1543" spans="1:15" x14ac:dyDescent="0.25">
      <c r="A1543" s="10">
        <v>1542</v>
      </c>
      <c r="B1543" s="3" t="s">
        <v>2966</v>
      </c>
      <c r="C1543" s="3" t="s">
        <v>2659</v>
      </c>
      <c r="D1543" s="3" t="s">
        <v>1</v>
      </c>
      <c r="E1543" s="3" t="s">
        <v>2967</v>
      </c>
      <c r="F1543" s="1">
        <v>16.260000000000002</v>
      </c>
      <c r="G1543" s="4">
        <v>70</v>
      </c>
      <c r="H1543" s="1">
        <v>2.08</v>
      </c>
      <c r="I1543" s="24">
        <f t="shared" si="24"/>
        <v>12.879998687207939</v>
      </c>
      <c r="J1543" s="24" t="str">
        <f>VLOOKUP(I1543,MAT_IND!C$6:D$12,2,TRUE)</f>
        <v>Algo Frío</v>
      </c>
      <c r="K1543" s="11">
        <v>9</v>
      </c>
      <c r="L1543" s="11" t="s">
        <v>5994</v>
      </c>
      <c r="M1543" s="11">
        <v>2</v>
      </c>
      <c r="N1543" s="11">
        <v>-74.149657529999999</v>
      </c>
      <c r="O1543" s="12">
        <v>4.6887976059999996</v>
      </c>
    </row>
    <row r="1544" spans="1:15" x14ac:dyDescent="0.25">
      <c r="A1544" s="10">
        <v>1543</v>
      </c>
      <c r="B1544" s="3" t="s">
        <v>2968</v>
      </c>
      <c r="C1544" s="3" t="s">
        <v>2659</v>
      </c>
      <c r="D1544" s="3" t="s">
        <v>1</v>
      </c>
      <c r="E1544" s="3" t="s">
        <v>2969</v>
      </c>
      <c r="F1544" s="1">
        <v>16.260000000000002</v>
      </c>
      <c r="G1544" s="4">
        <v>70</v>
      </c>
      <c r="H1544" s="1">
        <v>2.08</v>
      </c>
      <c r="I1544" s="24">
        <f t="shared" si="24"/>
        <v>12.879998687207939</v>
      </c>
      <c r="J1544" s="24" t="str">
        <f>VLOOKUP(I1544,MAT_IND!C$6:D$12,2,TRUE)</f>
        <v>Algo Frío</v>
      </c>
      <c r="K1544" s="11">
        <v>9</v>
      </c>
      <c r="L1544" s="11" t="s">
        <v>5994</v>
      </c>
      <c r="M1544" s="11">
        <v>2</v>
      </c>
      <c r="N1544" s="11">
        <v>-74.151566579999994</v>
      </c>
      <c r="O1544" s="12">
        <v>4.6898991150000002</v>
      </c>
    </row>
    <row r="1545" spans="1:15" x14ac:dyDescent="0.25">
      <c r="A1545" s="10">
        <v>1544</v>
      </c>
      <c r="B1545" s="3" t="s">
        <v>2970</v>
      </c>
      <c r="C1545" s="3" t="s">
        <v>2659</v>
      </c>
      <c r="D1545" s="3" t="s">
        <v>1</v>
      </c>
      <c r="E1545" s="3" t="s">
        <v>882</v>
      </c>
      <c r="F1545" s="1">
        <v>16.260000000000002</v>
      </c>
      <c r="G1545" s="4">
        <v>70</v>
      </c>
      <c r="H1545" s="1">
        <v>2.08</v>
      </c>
      <c r="I1545" s="24">
        <f t="shared" si="24"/>
        <v>12.879998687207939</v>
      </c>
      <c r="J1545" s="24" t="str">
        <f>VLOOKUP(I1545,MAT_IND!C$6:D$12,2,TRUE)</f>
        <v>Algo Frío</v>
      </c>
      <c r="K1545" s="11">
        <v>9</v>
      </c>
      <c r="L1545" s="11" t="s">
        <v>5994</v>
      </c>
      <c r="M1545" s="11">
        <v>3</v>
      </c>
      <c r="N1545" s="11">
        <v>-74.156731539999996</v>
      </c>
      <c r="O1545" s="12">
        <v>4.6886470329999996</v>
      </c>
    </row>
    <row r="1546" spans="1:15" x14ac:dyDescent="0.25">
      <c r="A1546" s="10">
        <v>1545</v>
      </c>
      <c r="B1546" s="3" t="s">
        <v>2971</v>
      </c>
      <c r="C1546" s="3" t="s">
        <v>2659</v>
      </c>
      <c r="D1546" s="3" t="s">
        <v>1</v>
      </c>
      <c r="E1546" s="3" t="s">
        <v>2972</v>
      </c>
      <c r="F1546" s="1">
        <v>16.260000000000002</v>
      </c>
      <c r="G1546" s="4">
        <v>70</v>
      </c>
      <c r="H1546" s="1">
        <v>2.08</v>
      </c>
      <c r="I1546" s="24">
        <f t="shared" si="24"/>
        <v>12.879998687207939</v>
      </c>
      <c r="J1546" s="24" t="str">
        <f>VLOOKUP(I1546,MAT_IND!C$6:D$12,2,TRUE)</f>
        <v>Algo Frío</v>
      </c>
      <c r="K1546" s="11">
        <v>9</v>
      </c>
      <c r="L1546" s="11" t="s">
        <v>5994</v>
      </c>
      <c r="M1546" s="11">
        <v>2</v>
      </c>
      <c r="N1546" s="11">
        <v>-74.151702569999998</v>
      </c>
      <c r="O1546" s="12">
        <v>4.6921531380000001</v>
      </c>
    </row>
    <row r="1547" spans="1:15" x14ac:dyDescent="0.25">
      <c r="A1547" s="10">
        <v>1546</v>
      </c>
      <c r="B1547" s="3" t="s">
        <v>2973</v>
      </c>
      <c r="C1547" s="3" t="s">
        <v>2659</v>
      </c>
      <c r="D1547" s="3" t="s">
        <v>1</v>
      </c>
      <c r="E1547" s="3" t="s">
        <v>2974</v>
      </c>
      <c r="F1547" s="1">
        <v>16.260000000000002</v>
      </c>
      <c r="G1547" s="4">
        <v>70</v>
      </c>
      <c r="H1547" s="1">
        <v>2.08</v>
      </c>
      <c r="I1547" s="24">
        <f t="shared" si="24"/>
        <v>12.879998687207939</v>
      </c>
      <c r="J1547" s="24" t="str">
        <f>VLOOKUP(I1547,MAT_IND!C$6:D$12,2,TRUE)</f>
        <v>Algo Frío</v>
      </c>
      <c r="K1547" s="11">
        <v>9</v>
      </c>
      <c r="L1547" s="11" t="s">
        <v>5994</v>
      </c>
      <c r="M1547" s="11">
        <v>3</v>
      </c>
      <c r="N1547" s="11">
        <v>-74.153585870000001</v>
      </c>
      <c r="O1547" s="12">
        <v>4.6859061899999999</v>
      </c>
    </row>
    <row r="1548" spans="1:15" x14ac:dyDescent="0.25">
      <c r="A1548" s="10">
        <v>1547</v>
      </c>
      <c r="B1548" s="3" t="s">
        <v>2975</v>
      </c>
      <c r="C1548" s="3" t="s">
        <v>2659</v>
      </c>
      <c r="D1548" s="3" t="s">
        <v>1</v>
      </c>
      <c r="E1548" s="3" t="s">
        <v>2976</v>
      </c>
      <c r="F1548" s="1">
        <v>16.260000000000002</v>
      </c>
      <c r="G1548" s="4">
        <v>70</v>
      </c>
      <c r="H1548" s="1">
        <v>2.08</v>
      </c>
      <c r="I1548" s="24">
        <f t="shared" si="24"/>
        <v>12.879998687207939</v>
      </c>
      <c r="J1548" s="24" t="str">
        <f>VLOOKUP(I1548,MAT_IND!C$6:D$12,2,TRUE)</f>
        <v>Algo Frío</v>
      </c>
      <c r="K1548" s="11">
        <v>9</v>
      </c>
      <c r="L1548" s="11" t="s">
        <v>5994</v>
      </c>
      <c r="M1548" s="11">
        <v>3</v>
      </c>
      <c r="N1548" s="11">
        <v>-74.15379867</v>
      </c>
      <c r="O1548" s="12">
        <v>4.6848385989999999</v>
      </c>
    </row>
    <row r="1549" spans="1:15" x14ac:dyDescent="0.25">
      <c r="A1549" s="10">
        <v>1548</v>
      </c>
      <c r="B1549" s="3" t="s">
        <v>2977</v>
      </c>
      <c r="C1549" s="3" t="s">
        <v>2659</v>
      </c>
      <c r="D1549" s="3" t="s">
        <v>1</v>
      </c>
      <c r="E1549" s="3" t="s">
        <v>2978</v>
      </c>
      <c r="F1549" s="1">
        <v>16.260000000000002</v>
      </c>
      <c r="G1549" s="4">
        <v>70</v>
      </c>
      <c r="H1549" s="1">
        <v>2.08</v>
      </c>
      <c r="I1549" s="24">
        <f t="shared" si="24"/>
        <v>12.879998687207939</v>
      </c>
      <c r="J1549" s="24" t="str">
        <f>VLOOKUP(I1549,MAT_IND!C$6:D$12,2,TRUE)</f>
        <v>Algo Frío</v>
      </c>
      <c r="K1549" s="11">
        <v>9</v>
      </c>
      <c r="L1549" s="11" t="s">
        <v>5994</v>
      </c>
      <c r="M1549" s="11">
        <v>3</v>
      </c>
      <c r="N1549" s="11">
        <v>-74.158226679999999</v>
      </c>
      <c r="O1549" s="12">
        <v>4.6924431579999997</v>
      </c>
    </row>
    <row r="1550" spans="1:15" x14ac:dyDescent="0.25">
      <c r="A1550" s="10">
        <v>1549</v>
      </c>
      <c r="B1550" s="3" t="s">
        <v>2979</v>
      </c>
      <c r="C1550" s="3" t="s">
        <v>2659</v>
      </c>
      <c r="D1550" s="3" t="s">
        <v>1</v>
      </c>
      <c r="E1550" s="3" t="s">
        <v>2980</v>
      </c>
      <c r="F1550" s="1">
        <v>16.260000000000002</v>
      </c>
      <c r="G1550" s="4">
        <v>70</v>
      </c>
      <c r="H1550" s="1">
        <v>2.08</v>
      </c>
      <c r="I1550" s="24">
        <f t="shared" si="24"/>
        <v>12.879998687207939</v>
      </c>
      <c r="J1550" s="24" t="str">
        <f>VLOOKUP(I1550,MAT_IND!C$6:D$12,2,TRUE)</f>
        <v>Algo Frío</v>
      </c>
      <c r="K1550" s="11">
        <v>9</v>
      </c>
      <c r="L1550" s="11" t="s">
        <v>5994</v>
      </c>
      <c r="M1550" s="11">
        <v>2</v>
      </c>
      <c r="N1550" s="11">
        <v>-74.153148549999997</v>
      </c>
      <c r="O1550" s="12">
        <v>4.691872654</v>
      </c>
    </row>
    <row r="1551" spans="1:15" x14ac:dyDescent="0.25">
      <c r="A1551" s="10">
        <v>1550</v>
      </c>
      <c r="B1551" s="3" t="s">
        <v>2981</v>
      </c>
      <c r="C1551" s="3" t="s">
        <v>2659</v>
      </c>
      <c r="D1551" s="3" t="s">
        <v>1</v>
      </c>
      <c r="E1551" s="3" t="s">
        <v>2982</v>
      </c>
      <c r="F1551" s="1">
        <v>16.260000000000002</v>
      </c>
      <c r="G1551" s="4">
        <v>60</v>
      </c>
      <c r="H1551" s="1">
        <v>2.08</v>
      </c>
      <c r="I1551" s="24">
        <f t="shared" si="24"/>
        <v>11.802498687207938</v>
      </c>
      <c r="J1551" s="24" t="str">
        <f>VLOOKUP(I1551,MAT_IND!C$6:D$12,2,TRUE)</f>
        <v>Algo Frío</v>
      </c>
      <c r="K1551" s="11">
        <v>9</v>
      </c>
      <c r="L1551" s="11" t="s">
        <v>5994</v>
      </c>
      <c r="M1551" s="11">
        <v>2</v>
      </c>
      <c r="N1551" s="11">
        <v>-74.161615100000006</v>
      </c>
      <c r="O1551" s="12">
        <v>4.6906112670000004</v>
      </c>
    </row>
    <row r="1552" spans="1:15" x14ac:dyDescent="0.25">
      <c r="A1552" s="10">
        <v>1551</v>
      </c>
      <c r="B1552" s="3" t="s">
        <v>2983</v>
      </c>
      <c r="C1552" s="3" t="s">
        <v>2659</v>
      </c>
      <c r="D1552" s="3" t="s">
        <v>1</v>
      </c>
      <c r="E1552" s="3" t="s">
        <v>2984</v>
      </c>
      <c r="F1552" s="1">
        <v>16.260000000000002</v>
      </c>
      <c r="G1552" s="4">
        <v>70</v>
      </c>
      <c r="H1552" s="1">
        <v>2.08</v>
      </c>
      <c r="I1552" s="24">
        <f t="shared" si="24"/>
        <v>12.879998687207939</v>
      </c>
      <c r="J1552" s="24" t="str">
        <f>VLOOKUP(I1552,MAT_IND!C$6:D$12,2,TRUE)</f>
        <v>Algo Frío</v>
      </c>
      <c r="K1552" s="11">
        <v>9</v>
      </c>
      <c r="L1552" s="11" t="s">
        <v>5994</v>
      </c>
      <c r="M1552" s="11">
        <v>2</v>
      </c>
      <c r="N1552" s="11">
        <v>-74.154328289999995</v>
      </c>
      <c r="O1552" s="12">
        <v>4.6961692169999996</v>
      </c>
    </row>
    <row r="1553" spans="1:15" x14ac:dyDescent="0.25">
      <c r="A1553" s="10">
        <v>1552</v>
      </c>
      <c r="B1553" s="3" t="s">
        <v>2985</v>
      </c>
      <c r="C1553" s="3" t="s">
        <v>2659</v>
      </c>
      <c r="D1553" s="3" t="s">
        <v>1</v>
      </c>
      <c r="E1553" s="3" t="s">
        <v>2986</v>
      </c>
      <c r="F1553" s="1">
        <v>16.260000000000002</v>
      </c>
      <c r="G1553" s="4">
        <v>70</v>
      </c>
      <c r="H1553" s="1">
        <v>2.08</v>
      </c>
      <c r="I1553" s="24">
        <f t="shared" si="24"/>
        <v>12.879998687207939</v>
      </c>
      <c r="J1553" s="24" t="str">
        <f>VLOOKUP(I1553,MAT_IND!C$6:D$12,2,TRUE)</f>
        <v>Algo Frío</v>
      </c>
      <c r="K1553" s="11">
        <v>9</v>
      </c>
      <c r="L1553" s="11" t="s">
        <v>5994</v>
      </c>
      <c r="M1553" s="11">
        <v>2</v>
      </c>
      <c r="N1553" s="11">
        <v>-74.156005519999994</v>
      </c>
      <c r="O1553" s="12">
        <v>4.694916568</v>
      </c>
    </row>
    <row r="1554" spans="1:15" x14ac:dyDescent="0.25">
      <c r="A1554" s="10">
        <v>1553</v>
      </c>
      <c r="B1554" s="3" t="s">
        <v>2987</v>
      </c>
      <c r="C1554" s="3" t="s">
        <v>2659</v>
      </c>
      <c r="D1554" s="3" t="s">
        <v>1</v>
      </c>
      <c r="E1554" s="3" t="s">
        <v>2988</v>
      </c>
      <c r="F1554" s="1">
        <v>16.260000000000002</v>
      </c>
      <c r="G1554" s="4">
        <v>70</v>
      </c>
      <c r="H1554" s="1">
        <v>2.08</v>
      </c>
      <c r="I1554" s="24">
        <f t="shared" si="24"/>
        <v>12.879998687207939</v>
      </c>
      <c r="J1554" s="24" t="str">
        <f>VLOOKUP(I1554,MAT_IND!C$6:D$12,2,TRUE)</f>
        <v>Algo Frío</v>
      </c>
      <c r="K1554" s="11">
        <v>9</v>
      </c>
      <c r="L1554" s="11" t="s">
        <v>5994</v>
      </c>
      <c r="M1554" s="11">
        <v>2</v>
      </c>
      <c r="N1554" s="11">
        <v>-74.166179729999996</v>
      </c>
      <c r="O1554" s="12">
        <v>4.6926313049999999</v>
      </c>
    </row>
    <row r="1555" spans="1:15" x14ac:dyDescent="0.25">
      <c r="A1555" s="10">
        <v>1554</v>
      </c>
      <c r="B1555" s="3" t="s">
        <v>2989</v>
      </c>
      <c r="C1555" s="3" t="s">
        <v>2659</v>
      </c>
      <c r="D1555" s="3" t="s">
        <v>1</v>
      </c>
      <c r="E1555" s="3" t="s">
        <v>2988</v>
      </c>
      <c r="F1555" s="1">
        <v>16.260000000000002</v>
      </c>
      <c r="G1555" s="4">
        <v>70</v>
      </c>
      <c r="H1555" s="1">
        <v>2.08</v>
      </c>
      <c r="I1555" s="24">
        <f t="shared" si="24"/>
        <v>12.879998687207939</v>
      </c>
      <c r="J1555" s="24" t="str">
        <f>VLOOKUP(I1555,MAT_IND!C$6:D$12,2,TRUE)</f>
        <v>Algo Frío</v>
      </c>
      <c r="K1555" s="11">
        <v>9</v>
      </c>
      <c r="L1555" s="11" t="s">
        <v>5994</v>
      </c>
      <c r="M1555" s="11">
        <v>2</v>
      </c>
      <c r="N1555" s="11">
        <v>-74.165424720000004</v>
      </c>
      <c r="O1555" s="12">
        <v>4.6935102899999999</v>
      </c>
    </row>
    <row r="1556" spans="1:15" x14ac:dyDescent="0.25">
      <c r="A1556" s="10">
        <v>1555</v>
      </c>
      <c r="B1556" s="3" t="s">
        <v>2990</v>
      </c>
      <c r="C1556" s="3" t="s">
        <v>2659</v>
      </c>
      <c r="D1556" s="3" t="s">
        <v>1</v>
      </c>
      <c r="E1556" s="3" t="s">
        <v>2988</v>
      </c>
      <c r="F1556" s="1">
        <v>16.260000000000002</v>
      </c>
      <c r="G1556" s="4">
        <v>70</v>
      </c>
      <c r="H1556" s="1">
        <v>2.08</v>
      </c>
      <c r="I1556" s="24">
        <f t="shared" si="24"/>
        <v>12.879998687207939</v>
      </c>
      <c r="J1556" s="24" t="str">
        <f>VLOOKUP(I1556,MAT_IND!C$6:D$12,2,TRUE)</f>
        <v>Algo Frío</v>
      </c>
      <c r="K1556" s="11">
        <v>9</v>
      </c>
      <c r="L1556" s="11" t="s">
        <v>5994</v>
      </c>
      <c r="M1556" s="11">
        <v>2</v>
      </c>
      <c r="N1556" s="11">
        <v>-74.165530790000005</v>
      </c>
      <c r="O1556" s="12">
        <v>4.6947302000000004</v>
      </c>
    </row>
    <row r="1557" spans="1:15" x14ac:dyDescent="0.25">
      <c r="A1557" s="10">
        <v>1556</v>
      </c>
      <c r="B1557" s="3" t="s">
        <v>2991</v>
      </c>
      <c r="C1557" s="3" t="s">
        <v>2659</v>
      </c>
      <c r="D1557" s="3" t="s">
        <v>1</v>
      </c>
      <c r="E1557" s="3" t="s">
        <v>2992</v>
      </c>
      <c r="F1557" s="1">
        <v>16.260000000000002</v>
      </c>
      <c r="G1557" s="4">
        <v>70</v>
      </c>
      <c r="H1557" s="1">
        <v>2.08</v>
      </c>
      <c r="I1557" s="24">
        <f t="shared" si="24"/>
        <v>12.879998687207939</v>
      </c>
      <c r="J1557" s="24" t="str">
        <f>VLOOKUP(I1557,MAT_IND!C$6:D$12,2,TRUE)</f>
        <v>Algo Frío</v>
      </c>
      <c r="K1557" s="11">
        <v>9</v>
      </c>
      <c r="L1557" s="11" t="s">
        <v>5994</v>
      </c>
      <c r="M1557" s="11">
        <v>2</v>
      </c>
      <c r="N1557" s="11">
        <v>-74.164560640000005</v>
      </c>
      <c r="O1557" s="12">
        <v>4.694930158</v>
      </c>
    </row>
    <row r="1558" spans="1:15" x14ac:dyDescent="0.25">
      <c r="A1558" s="10">
        <v>1557</v>
      </c>
      <c r="B1558" s="3" t="s">
        <v>2993</v>
      </c>
      <c r="C1558" s="3" t="s">
        <v>2659</v>
      </c>
      <c r="D1558" s="3" t="s">
        <v>1</v>
      </c>
      <c r="E1558" s="3" t="s">
        <v>2994</v>
      </c>
      <c r="F1558" s="1">
        <v>16.260000000000002</v>
      </c>
      <c r="G1558" s="4">
        <v>70</v>
      </c>
      <c r="H1558" s="1">
        <v>2.08</v>
      </c>
      <c r="I1558" s="24">
        <f t="shared" si="24"/>
        <v>12.879998687207939</v>
      </c>
      <c r="J1558" s="24" t="str">
        <f>VLOOKUP(I1558,MAT_IND!C$6:D$12,2,TRUE)</f>
        <v>Algo Frío</v>
      </c>
      <c r="K1558" s="11">
        <v>9</v>
      </c>
      <c r="L1558" s="11" t="s">
        <v>5994</v>
      </c>
      <c r="M1558" s="11">
        <v>3</v>
      </c>
      <c r="N1558" s="11">
        <v>-74.151628639999998</v>
      </c>
      <c r="O1558" s="12">
        <v>4.686802149</v>
      </c>
    </row>
    <row r="1559" spans="1:15" x14ac:dyDescent="0.25">
      <c r="A1559" s="10">
        <v>1558</v>
      </c>
      <c r="B1559" s="3" t="s">
        <v>2995</v>
      </c>
      <c r="C1559" s="3" t="s">
        <v>2659</v>
      </c>
      <c r="D1559" s="3" t="s">
        <v>1</v>
      </c>
      <c r="E1559" s="3" t="s">
        <v>2996</v>
      </c>
      <c r="F1559" s="1">
        <v>16.260000000000002</v>
      </c>
      <c r="G1559" s="4">
        <v>70</v>
      </c>
      <c r="H1559" s="1">
        <v>2.08</v>
      </c>
      <c r="I1559" s="24">
        <f t="shared" si="24"/>
        <v>12.879998687207939</v>
      </c>
      <c r="J1559" s="24" t="str">
        <f>VLOOKUP(I1559,MAT_IND!C$6:D$12,2,TRUE)</f>
        <v>Algo Frío</v>
      </c>
      <c r="K1559" s="11">
        <v>9</v>
      </c>
      <c r="L1559" s="11" t="s">
        <v>5994</v>
      </c>
      <c r="M1559" s="11">
        <v>3</v>
      </c>
      <c r="N1559" s="11">
        <v>-74.153727720000006</v>
      </c>
      <c r="O1559" s="12">
        <v>4.6882501559999996</v>
      </c>
    </row>
    <row r="1560" spans="1:15" x14ac:dyDescent="0.25">
      <c r="A1560" s="10">
        <v>1559</v>
      </c>
      <c r="B1560" s="3" t="s">
        <v>2997</v>
      </c>
      <c r="C1560" s="3" t="s">
        <v>2659</v>
      </c>
      <c r="D1560" s="3" t="s">
        <v>1</v>
      </c>
      <c r="E1560" s="3" t="s">
        <v>2998</v>
      </c>
      <c r="F1560" s="1">
        <v>16.260000000000002</v>
      </c>
      <c r="G1560" s="4">
        <v>70</v>
      </c>
      <c r="H1560" s="1">
        <v>2.08</v>
      </c>
      <c r="I1560" s="24">
        <f t="shared" si="24"/>
        <v>12.879998687207939</v>
      </c>
      <c r="J1560" s="24" t="str">
        <f>VLOOKUP(I1560,MAT_IND!C$6:D$12,2,TRUE)</f>
        <v>Algo Frío</v>
      </c>
      <c r="K1560" s="11">
        <v>9</v>
      </c>
      <c r="L1560" s="11" t="s">
        <v>5994</v>
      </c>
      <c r="M1560" s="11">
        <v>2</v>
      </c>
      <c r="N1560" s="11">
        <v>-74.152218779999998</v>
      </c>
      <c r="O1560" s="12">
        <v>4.6905630980000002</v>
      </c>
    </row>
    <row r="1561" spans="1:15" x14ac:dyDescent="0.25">
      <c r="A1561" s="10">
        <v>1560</v>
      </c>
      <c r="B1561" s="3" t="s">
        <v>2999</v>
      </c>
      <c r="C1561" s="3" t="s">
        <v>2659</v>
      </c>
      <c r="D1561" s="3" t="s">
        <v>1</v>
      </c>
      <c r="E1561" s="3" t="s">
        <v>3000</v>
      </c>
      <c r="F1561" s="1">
        <v>16.260000000000002</v>
      </c>
      <c r="G1561" s="4">
        <v>70</v>
      </c>
      <c r="H1561" s="1">
        <v>2.08</v>
      </c>
      <c r="I1561" s="24">
        <f t="shared" si="24"/>
        <v>12.879998687207939</v>
      </c>
      <c r="J1561" s="24" t="str">
        <f>VLOOKUP(I1561,MAT_IND!C$6:D$12,2,TRUE)</f>
        <v>Algo Frío</v>
      </c>
      <c r="K1561" s="11">
        <v>9</v>
      </c>
      <c r="L1561" s="11" t="s">
        <v>5994</v>
      </c>
      <c r="M1561" s="11">
        <v>2</v>
      </c>
      <c r="N1561" s="11">
        <v>-74.150274609999997</v>
      </c>
      <c r="O1561" s="12">
        <v>4.6914988480000002</v>
      </c>
    </row>
    <row r="1562" spans="1:15" x14ac:dyDescent="0.25">
      <c r="A1562" s="10">
        <v>1561</v>
      </c>
      <c r="B1562" s="3" t="s">
        <v>3001</v>
      </c>
      <c r="C1562" s="3" t="s">
        <v>2659</v>
      </c>
      <c r="D1562" s="3" t="s">
        <v>1</v>
      </c>
      <c r="E1562" s="3" t="s">
        <v>3002</v>
      </c>
      <c r="F1562" s="1">
        <v>16.260000000000002</v>
      </c>
      <c r="G1562" s="4">
        <v>70</v>
      </c>
      <c r="H1562" s="1">
        <v>2.08</v>
      </c>
      <c r="I1562" s="24">
        <f t="shared" si="24"/>
        <v>12.879998687207939</v>
      </c>
      <c r="J1562" s="24" t="str">
        <f>VLOOKUP(I1562,MAT_IND!C$6:D$12,2,TRUE)</f>
        <v>Algo Frío</v>
      </c>
      <c r="K1562" s="11">
        <v>9</v>
      </c>
      <c r="L1562" s="11" t="s">
        <v>5994</v>
      </c>
      <c r="M1562" s="11">
        <v>3</v>
      </c>
      <c r="N1562" s="11">
        <v>-74.129964950000002</v>
      </c>
      <c r="O1562" s="12">
        <v>4.6901399770000003</v>
      </c>
    </row>
    <row r="1563" spans="1:15" x14ac:dyDescent="0.25">
      <c r="A1563" s="10">
        <v>1562</v>
      </c>
      <c r="B1563" s="3" t="s">
        <v>3003</v>
      </c>
      <c r="C1563" s="3" t="s">
        <v>2659</v>
      </c>
      <c r="D1563" s="3" t="s">
        <v>1</v>
      </c>
      <c r="E1563" s="3" t="s">
        <v>3004</v>
      </c>
      <c r="F1563" s="1">
        <v>16.260000000000002</v>
      </c>
      <c r="G1563" s="4">
        <v>70</v>
      </c>
      <c r="H1563" s="1">
        <v>2.08</v>
      </c>
      <c r="I1563" s="24">
        <f t="shared" si="24"/>
        <v>12.879998687207939</v>
      </c>
      <c r="J1563" s="24" t="str">
        <f>VLOOKUP(I1563,MAT_IND!C$6:D$12,2,TRUE)</f>
        <v>Algo Frío</v>
      </c>
      <c r="K1563" s="11">
        <v>9</v>
      </c>
      <c r="L1563" s="11" t="s">
        <v>5994</v>
      </c>
      <c r="M1563" s="11">
        <v>2</v>
      </c>
      <c r="N1563" s="11">
        <v>-74.155770000000004</v>
      </c>
      <c r="O1563" s="12">
        <v>4.6769711200000001</v>
      </c>
    </row>
    <row r="1564" spans="1:15" x14ac:dyDescent="0.25">
      <c r="A1564" s="10">
        <v>1563</v>
      </c>
      <c r="B1564" s="3" t="s">
        <v>3005</v>
      </c>
      <c r="C1564" s="3" t="s">
        <v>2659</v>
      </c>
      <c r="D1564" s="3" t="s">
        <v>1</v>
      </c>
      <c r="E1564" s="3" t="s">
        <v>2649</v>
      </c>
      <c r="F1564" s="1">
        <v>16.260000000000002</v>
      </c>
      <c r="G1564" s="4">
        <v>70</v>
      </c>
      <c r="H1564" s="1">
        <v>2.2999999999999998</v>
      </c>
      <c r="I1564" s="24">
        <f t="shared" si="24"/>
        <v>13.110735815596154</v>
      </c>
      <c r="J1564" s="24" t="str">
        <f>VLOOKUP(I1564,MAT_IND!C$6:D$12,2,TRUE)</f>
        <v xml:space="preserve">Frío </v>
      </c>
      <c r="K1564" s="11">
        <v>9</v>
      </c>
      <c r="L1564" s="11" t="s">
        <v>5994</v>
      </c>
      <c r="M1564" s="11">
        <v>2</v>
      </c>
      <c r="N1564" s="11">
        <v>-74.152231220000004</v>
      </c>
      <c r="O1564" s="12">
        <v>4.6696079590000004</v>
      </c>
    </row>
    <row r="1565" spans="1:15" x14ac:dyDescent="0.25">
      <c r="A1565" s="10">
        <v>1564</v>
      </c>
      <c r="B1565" s="3" t="s">
        <v>3006</v>
      </c>
      <c r="C1565" s="3" t="s">
        <v>2659</v>
      </c>
      <c r="D1565" s="3" t="s">
        <v>1</v>
      </c>
      <c r="E1565" s="3" t="s">
        <v>3007</v>
      </c>
      <c r="F1565" s="1">
        <v>16.260000000000002</v>
      </c>
      <c r="G1565" s="4">
        <v>70</v>
      </c>
      <c r="H1565" s="1">
        <v>2.08</v>
      </c>
      <c r="I1565" s="24">
        <f t="shared" si="24"/>
        <v>12.879998687207939</v>
      </c>
      <c r="J1565" s="24" t="str">
        <f>VLOOKUP(I1565,MAT_IND!C$6:D$12,2,TRUE)</f>
        <v>Algo Frío</v>
      </c>
      <c r="K1565" s="11">
        <v>9</v>
      </c>
      <c r="L1565" s="11" t="s">
        <v>5994</v>
      </c>
      <c r="M1565" s="11">
        <v>2</v>
      </c>
      <c r="N1565" s="11">
        <v>-74.155726119999997</v>
      </c>
      <c r="O1565" s="12">
        <v>4.6662567050000003</v>
      </c>
    </row>
    <row r="1566" spans="1:15" x14ac:dyDescent="0.25">
      <c r="A1566" s="10">
        <v>1565</v>
      </c>
      <c r="B1566" s="3" t="s">
        <v>3008</v>
      </c>
      <c r="C1566" s="3" t="s">
        <v>2659</v>
      </c>
      <c r="D1566" s="3" t="s">
        <v>1</v>
      </c>
      <c r="E1566" s="3" t="s">
        <v>3009</v>
      </c>
      <c r="F1566" s="1">
        <v>16.260000000000002</v>
      </c>
      <c r="G1566" s="4">
        <v>70</v>
      </c>
      <c r="H1566" s="1">
        <v>2.08</v>
      </c>
      <c r="I1566" s="24">
        <f t="shared" si="24"/>
        <v>12.879998687207939</v>
      </c>
      <c r="J1566" s="24" t="str">
        <f>VLOOKUP(I1566,MAT_IND!C$6:D$12,2,TRUE)</f>
        <v>Algo Frío</v>
      </c>
      <c r="K1566" s="11">
        <v>9</v>
      </c>
      <c r="L1566" s="11" t="s">
        <v>5994</v>
      </c>
      <c r="M1566" s="11">
        <v>2</v>
      </c>
      <c r="N1566" s="11">
        <v>-74.152572660000004</v>
      </c>
      <c r="O1566" s="12">
        <v>4.6654292130000004</v>
      </c>
    </row>
    <row r="1567" spans="1:15" x14ac:dyDescent="0.25">
      <c r="A1567" s="10">
        <v>1566</v>
      </c>
      <c r="B1567" s="3" t="s">
        <v>3010</v>
      </c>
      <c r="C1567" s="3" t="s">
        <v>2659</v>
      </c>
      <c r="D1567" s="3" t="s">
        <v>1</v>
      </c>
      <c r="E1567" s="3" t="s">
        <v>3011</v>
      </c>
      <c r="F1567" s="1">
        <v>16.260000000000002</v>
      </c>
      <c r="G1567" s="4">
        <v>70</v>
      </c>
      <c r="H1567" s="1">
        <v>2.08</v>
      </c>
      <c r="I1567" s="24">
        <f t="shared" si="24"/>
        <v>12.879998687207939</v>
      </c>
      <c r="J1567" s="24" t="str">
        <f>VLOOKUP(I1567,MAT_IND!C$6:D$12,2,TRUE)</f>
        <v>Algo Frío</v>
      </c>
      <c r="K1567" s="11">
        <v>9</v>
      </c>
      <c r="L1567" s="11" t="s">
        <v>5994</v>
      </c>
      <c r="M1567" s="11">
        <v>2</v>
      </c>
      <c r="N1567" s="11">
        <v>-74.164788970000004</v>
      </c>
      <c r="O1567" s="12">
        <v>4.6766030179999998</v>
      </c>
    </row>
    <row r="1568" spans="1:15" x14ac:dyDescent="0.25">
      <c r="A1568" s="10">
        <v>1567</v>
      </c>
      <c r="B1568" s="3" t="s">
        <v>3012</v>
      </c>
      <c r="C1568" s="3" t="s">
        <v>2659</v>
      </c>
      <c r="D1568" s="3" t="s">
        <v>1</v>
      </c>
      <c r="E1568" s="3" t="s">
        <v>3013</v>
      </c>
      <c r="F1568" s="1">
        <v>16.260000000000002</v>
      </c>
      <c r="G1568" s="4">
        <v>70</v>
      </c>
      <c r="H1568" s="1">
        <v>2.08</v>
      </c>
      <c r="I1568" s="24">
        <f t="shared" si="24"/>
        <v>12.879998687207939</v>
      </c>
      <c r="J1568" s="24" t="str">
        <f>VLOOKUP(I1568,MAT_IND!C$6:D$12,2,TRUE)</f>
        <v>Algo Frío</v>
      </c>
      <c r="K1568" s="11">
        <v>9</v>
      </c>
      <c r="L1568" s="11" t="s">
        <v>5994</v>
      </c>
      <c r="M1568" s="11">
        <v>3</v>
      </c>
      <c r="N1568" s="11">
        <v>-74.161486909999994</v>
      </c>
      <c r="O1568" s="12">
        <v>4.6857919900000002</v>
      </c>
    </row>
    <row r="1569" spans="1:15" x14ac:dyDescent="0.25">
      <c r="A1569" s="10">
        <v>1568</v>
      </c>
      <c r="B1569" s="3" t="s">
        <v>3014</v>
      </c>
      <c r="C1569" s="3" t="s">
        <v>2659</v>
      </c>
      <c r="D1569" s="3" t="s">
        <v>1</v>
      </c>
      <c r="E1569" s="3" t="s">
        <v>3015</v>
      </c>
      <c r="F1569" s="1">
        <v>16.260000000000002</v>
      </c>
      <c r="G1569" s="4">
        <v>70</v>
      </c>
      <c r="H1569" s="1">
        <v>2.08</v>
      </c>
      <c r="I1569" s="24">
        <f t="shared" si="24"/>
        <v>12.879998687207939</v>
      </c>
      <c r="J1569" s="24" t="str">
        <f>VLOOKUP(I1569,MAT_IND!C$6:D$12,2,TRUE)</f>
        <v>Algo Frío</v>
      </c>
      <c r="K1569" s="11">
        <v>9</v>
      </c>
      <c r="L1569" s="11" t="s">
        <v>5994</v>
      </c>
      <c r="M1569" s="11">
        <v>2</v>
      </c>
      <c r="N1569" s="11">
        <v>-74.157452669999998</v>
      </c>
      <c r="O1569" s="12">
        <v>4.671258688</v>
      </c>
    </row>
    <row r="1570" spans="1:15" x14ac:dyDescent="0.25">
      <c r="A1570" s="10">
        <v>1569</v>
      </c>
      <c r="B1570" s="3" t="s">
        <v>3016</v>
      </c>
      <c r="C1570" s="3" t="s">
        <v>2659</v>
      </c>
      <c r="D1570" s="3" t="s">
        <v>1</v>
      </c>
      <c r="E1570" s="3" t="s">
        <v>3007</v>
      </c>
      <c r="F1570" s="1">
        <v>16.260000000000002</v>
      </c>
      <c r="G1570" s="4">
        <v>70</v>
      </c>
      <c r="H1570" s="1">
        <v>2.08</v>
      </c>
      <c r="I1570" s="24">
        <f t="shared" si="24"/>
        <v>12.879998687207939</v>
      </c>
      <c r="J1570" s="24" t="str">
        <f>VLOOKUP(I1570,MAT_IND!C$6:D$12,2,TRUE)</f>
        <v>Algo Frío</v>
      </c>
      <c r="K1570" s="11">
        <v>9</v>
      </c>
      <c r="L1570" s="11" t="s">
        <v>5994</v>
      </c>
      <c r="M1570" s="11">
        <v>2</v>
      </c>
      <c r="N1570" s="11">
        <v>-74.155103620000006</v>
      </c>
      <c r="O1570" s="12">
        <v>4.6652588880000003</v>
      </c>
    </row>
    <row r="1571" spans="1:15" x14ac:dyDescent="0.25">
      <c r="A1571" s="10">
        <v>1570</v>
      </c>
      <c r="B1571" s="3" t="s">
        <v>3017</v>
      </c>
      <c r="C1571" s="3" t="s">
        <v>2659</v>
      </c>
      <c r="D1571" s="3" t="s">
        <v>1</v>
      </c>
      <c r="E1571" s="3" t="s">
        <v>3018</v>
      </c>
      <c r="F1571" s="1">
        <v>16.260000000000002</v>
      </c>
      <c r="G1571" s="4">
        <v>70</v>
      </c>
      <c r="H1571" s="1">
        <v>2.08</v>
      </c>
      <c r="I1571" s="24">
        <f t="shared" si="24"/>
        <v>12.879998687207939</v>
      </c>
      <c r="J1571" s="24" t="str">
        <f>VLOOKUP(I1571,MAT_IND!C$6:D$12,2,TRUE)</f>
        <v>Algo Frío</v>
      </c>
      <c r="K1571" s="11">
        <v>9</v>
      </c>
      <c r="L1571" s="11" t="s">
        <v>5994</v>
      </c>
      <c r="M1571" s="11">
        <v>2</v>
      </c>
      <c r="N1571" s="11">
        <v>-74.154933220000004</v>
      </c>
      <c r="O1571" s="12">
        <v>4.6715030290000001</v>
      </c>
    </row>
    <row r="1572" spans="1:15" x14ac:dyDescent="0.25">
      <c r="A1572" s="10">
        <v>1571</v>
      </c>
      <c r="B1572" s="3" t="s">
        <v>3019</v>
      </c>
      <c r="C1572" s="3" t="s">
        <v>2659</v>
      </c>
      <c r="D1572" s="3" t="s">
        <v>1</v>
      </c>
      <c r="E1572" s="3" t="s">
        <v>3020</v>
      </c>
      <c r="F1572" s="1">
        <v>16.260000000000002</v>
      </c>
      <c r="G1572" s="4">
        <v>70</v>
      </c>
      <c r="H1572" s="1">
        <v>2.08</v>
      </c>
      <c r="I1572" s="24">
        <f t="shared" si="24"/>
        <v>12.879998687207939</v>
      </c>
      <c r="J1572" s="24" t="str">
        <f>VLOOKUP(I1572,MAT_IND!C$6:D$12,2,TRUE)</f>
        <v>Algo Frío</v>
      </c>
      <c r="K1572" s="11">
        <v>9</v>
      </c>
      <c r="L1572" s="11" t="s">
        <v>5994</v>
      </c>
      <c r="M1572" s="11">
        <v>2</v>
      </c>
      <c r="N1572" s="11">
        <v>-74.169754979999993</v>
      </c>
      <c r="O1572" s="12">
        <v>4.680958833</v>
      </c>
    </row>
    <row r="1573" spans="1:15" x14ac:dyDescent="0.25">
      <c r="A1573" s="10">
        <v>1572</v>
      </c>
      <c r="B1573" s="3" t="s">
        <v>3021</v>
      </c>
      <c r="C1573" s="3" t="s">
        <v>2659</v>
      </c>
      <c r="D1573" s="3" t="s">
        <v>1</v>
      </c>
      <c r="E1573" s="3" t="s">
        <v>3022</v>
      </c>
      <c r="F1573" s="1">
        <v>16.260000000000002</v>
      </c>
      <c r="G1573" s="4">
        <v>70</v>
      </c>
      <c r="H1573" s="1">
        <v>2.08</v>
      </c>
      <c r="I1573" s="24">
        <f t="shared" si="24"/>
        <v>12.879998687207939</v>
      </c>
      <c r="J1573" s="24" t="str">
        <f>VLOOKUP(I1573,MAT_IND!C$6:D$12,2,TRUE)</f>
        <v>Algo Frío</v>
      </c>
      <c r="K1573" s="11">
        <v>9</v>
      </c>
      <c r="L1573" s="11" t="s">
        <v>5994</v>
      </c>
      <c r="M1573" s="11">
        <v>2</v>
      </c>
      <c r="N1573" s="11">
        <v>-74.158828650000004</v>
      </c>
      <c r="O1573" s="12">
        <v>4.6833428789999996</v>
      </c>
    </row>
    <row r="1574" spans="1:15" x14ac:dyDescent="0.25">
      <c r="A1574" s="10">
        <v>1573</v>
      </c>
      <c r="B1574" s="3" t="s">
        <v>3023</v>
      </c>
      <c r="C1574" s="3" t="s">
        <v>2659</v>
      </c>
      <c r="D1574" s="3" t="s">
        <v>1</v>
      </c>
      <c r="E1574" s="3" t="s">
        <v>3024</v>
      </c>
      <c r="F1574" s="1">
        <v>16.260000000000002</v>
      </c>
      <c r="G1574" s="4">
        <v>70</v>
      </c>
      <c r="H1574" s="1">
        <v>2.08</v>
      </c>
      <c r="I1574" s="24">
        <f t="shared" si="24"/>
        <v>12.879998687207939</v>
      </c>
      <c r="J1574" s="24" t="str">
        <f>VLOOKUP(I1574,MAT_IND!C$6:D$12,2,TRUE)</f>
        <v>Algo Frío</v>
      </c>
      <c r="K1574" s="11">
        <v>9</v>
      </c>
      <c r="L1574" s="11" t="s">
        <v>5994</v>
      </c>
      <c r="M1574" s="11">
        <v>2</v>
      </c>
      <c r="N1574" s="11">
        <v>-74.153891279999996</v>
      </c>
      <c r="O1574" s="12">
        <v>4.6688135510000004</v>
      </c>
    </row>
    <row r="1575" spans="1:15" x14ac:dyDescent="0.25">
      <c r="A1575" s="10">
        <v>1574</v>
      </c>
      <c r="B1575" s="3" t="s">
        <v>3025</v>
      </c>
      <c r="C1575" s="3" t="s">
        <v>2659</v>
      </c>
      <c r="D1575" s="3" t="s">
        <v>1</v>
      </c>
      <c r="E1575" s="3" t="s">
        <v>3026</v>
      </c>
      <c r="F1575" s="1">
        <v>16.260000000000002</v>
      </c>
      <c r="G1575" s="4">
        <v>70</v>
      </c>
      <c r="H1575" s="1">
        <v>2.08</v>
      </c>
      <c r="I1575" s="24">
        <f t="shared" si="24"/>
        <v>12.879998687207939</v>
      </c>
      <c r="J1575" s="24" t="str">
        <f>VLOOKUP(I1575,MAT_IND!C$6:D$12,2,TRUE)</f>
        <v>Algo Frío</v>
      </c>
      <c r="K1575" s="11">
        <v>9</v>
      </c>
      <c r="L1575" s="11" t="s">
        <v>5994</v>
      </c>
      <c r="M1575" s="11">
        <v>2</v>
      </c>
      <c r="N1575" s="11">
        <v>-74.158997909999997</v>
      </c>
      <c r="O1575" s="12">
        <v>4.6660774309999997</v>
      </c>
    </row>
    <row r="1576" spans="1:15" x14ac:dyDescent="0.25">
      <c r="A1576" s="10">
        <v>1575</v>
      </c>
      <c r="B1576" s="3" t="s">
        <v>3027</v>
      </c>
      <c r="C1576" s="3" t="s">
        <v>2659</v>
      </c>
      <c r="D1576" s="3" t="s">
        <v>1</v>
      </c>
      <c r="E1576" s="3" t="s">
        <v>3028</v>
      </c>
      <c r="F1576" s="1">
        <v>16.260000000000002</v>
      </c>
      <c r="G1576" s="4">
        <v>70</v>
      </c>
      <c r="H1576" s="1">
        <v>2.08</v>
      </c>
      <c r="I1576" s="24">
        <f t="shared" si="24"/>
        <v>12.879998687207939</v>
      </c>
      <c r="J1576" s="24" t="str">
        <f>VLOOKUP(I1576,MAT_IND!C$6:D$12,2,TRUE)</f>
        <v>Algo Frío</v>
      </c>
      <c r="K1576" s="11">
        <v>9</v>
      </c>
      <c r="L1576" s="11" t="s">
        <v>5994</v>
      </c>
      <c r="M1576" s="11">
        <v>2</v>
      </c>
      <c r="N1576" s="11">
        <v>-74.153033649999998</v>
      </c>
      <c r="O1576" s="12">
        <v>4.6673145690000002</v>
      </c>
    </row>
    <row r="1577" spans="1:15" x14ac:dyDescent="0.25">
      <c r="A1577" s="10">
        <v>1576</v>
      </c>
      <c r="B1577" s="3" t="s">
        <v>3029</v>
      </c>
      <c r="C1577" s="3" t="s">
        <v>2659</v>
      </c>
      <c r="D1577" s="3" t="s">
        <v>1</v>
      </c>
      <c r="E1577" s="3" t="s">
        <v>3030</v>
      </c>
      <c r="F1577" s="1">
        <v>16.260000000000002</v>
      </c>
      <c r="G1577" s="4">
        <v>70</v>
      </c>
      <c r="H1577" s="1">
        <v>2.08</v>
      </c>
      <c r="I1577" s="24">
        <f t="shared" si="24"/>
        <v>12.879998687207939</v>
      </c>
      <c r="J1577" s="24" t="str">
        <f>VLOOKUP(I1577,MAT_IND!C$6:D$12,2,TRUE)</f>
        <v>Algo Frío</v>
      </c>
      <c r="K1577" s="11">
        <v>9</v>
      </c>
      <c r="L1577" s="11" t="s">
        <v>5994</v>
      </c>
      <c r="M1577" s="11">
        <v>3</v>
      </c>
      <c r="N1577" s="11">
        <v>-74.162420900000001</v>
      </c>
      <c r="O1577" s="12">
        <v>4.6856475929999997</v>
      </c>
    </row>
    <row r="1578" spans="1:15" x14ac:dyDescent="0.25">
      <c r="A1578" s="10">
        <v>1577</v>
      </c>
      <c r="B1578" s="3" t="s">
        <v>3031</v>
      </c>
      <c r="C1578" s="3" t="s">
        <v>2659</v>
      </c>
      <c r="D1578" s="3" t="s">
        <v>1</v>
      </c>
      <c r="E1578" s="3" t="s">
        <v>3032</v>
      </c>
      <c r="F1578" s="1">
        <v>16.260000000000002</v>
      </c>
      <c r="G1578" s="4">
        <v>70</v>
      </c>
      <c r="H1578" s="1">
        <v>2.08</v>
      </c>
      <c r="I1578" s="24">
        <f t="shared" si="24"/>
        <v>12.879998687207939</v>
      </c>
      <c r="J1578" s="24" t="str">
        <f>VLOOKUP(I1578,MAT_IND!C$6:D$12,2,TRUE)</f>
        <v>Algo Frío</v>
      </c>
      <c r="K1578" s="11">
        <v>9</v>
      </c>
      <c r="L1578" s="11" t="s">
        <v>5994</v>
      </c>
      <c r="M1578" s="11">
        <v>3</v>
      </c>
      <c r="N1578" s="11">
        <v>-74.164384699999999</v>
      </c>
      <c r="O1578" s="12">
        <v>4.685761737</v>
      </c>
    </row>
    <row r="1579" spans="1:15" x14ac:dyDescent="0.25">
      <c r="A1579" s="10">
        <v>1578</v>
      </c>
      <c r="B1579" s="3" t="s">
        <v>3033</v>
      </c>
      <c r="C1579" s="3" t="s">
        <v>2659</v>
      </c>
      <c r="D1579" s="3" t="s">
        <v>1</v>
      </c>
      <c r="E1579" s="3" t="s">
        <v>3024</v>
      </c>
      <c r="F1579" s="1">
        <v>16.260000000000002</v>
      </c>
      <c r="G1579" s="4">
        <v>70</v>
      </c>
      <c r="H1579" s="1">
        <v>2.2999999999999998</v>
      </c>
      <c r="I1579" s="24">
        <f t="shared" si="24"/>
        <v>13.110735815596154</v>
      </c>
      <c r="J1579" s="24" t="str">
        <f>VLOOKUP(I1579,MAT_IND!C$6:D$12,2,TRUE)</f>
        <v xml:space="preserve">Frío </v>
      </c>
      <c r="K1579" s="11">
        <v>9</v>
      </c>
      <c r="L1579" s="11" t="s">
        <v>5994</v>
      </c>
      <c r="M1579" s="11">
        <v>2</v>
      </c>
      <c r="N1579" s="11">
        <v>-74.153239769999999</v>
      </c>
      <c r="O1579" s="12">
        <v>4.6728980130000002</v>
      </c>
    </row>
    <row r="1580" spans="1:15" x14ac:dyDescent="0.25">
      <c r="A1580" s="10">
        <v>1579</v>
      </c>
      <c r="B1580" s="3" t="s">
        <v>3034</v>
      </c>
      <c r="C1580" s="3" t="s">
        <v>2659</v>
      </c>
      <c r="D1580" s="3" t="s">
        <v>1</v>
      </c>
      <c r="E1580" s="3" t="s">
        <v>3035</v>
      </c>
      <c r="F1580" s="1">
        <v>16.260000000000002</v>
      </c>
      <c r="G1580" s="4">
        <v>70</v>
      </c>
      <c r="H1580" s="1">
        <v>2.08</v>
      </c>
      <c r="I1580" s="24">
        <f t="shared" si="24"/>
        <v>12.879998687207939</v>
      </c>
      <c r="J1580" s="24" t="str">
        <f>VLOOKUP(I1580,MAT_IND!C$6:D$12,2,TRUE)</f>
        <v>Algo Frío</v>
      </c>
      <c r="K1580" s="11">
        <v>9</v>
      </c>
      <c r="L1580" s="11" t="s">
        <v>5994</v>
      </c>
      <c r="M1580" s="11">
        <v>2</v>
      </c>
      <c r="N1580" s="11">
        <v>-74.151519089999994</v>
      </c>
      <c r="O1580" s="12">
        <v>4.6657866019999998</v>
      </c>
    </row>
    <row r="1581" spans="1:15" x14ac:dyDescent="0.25">
      <c r="A1581" s="10">
        <v>1580</v>
      </c>
      <c r="B1581" s="3" t="s">
        <v>3036</v>
      </c>
      <c r="C1581" s="3" t="s">
        <v>2659</v>
      </c>
      <c r="D1581" s="3" t="s">
        <v>1</v>
      </c>
      <c r="E1581" s="3" t="s">
        <v>3037</v>
      </c>
      <c r="F1581" s="1">
        <v>16.260000000000002</v>
      </c>
      <c r="G1581" s="4">
        <v>70</v>
      </c>
      <c r="H1581" s="1">
        <v>2.08</v>
      </c>
      <c r="I1581" s="24">
        <f t="shared" si="24"/>
        <v>12.879998687207939</v>
      </c>
      <c r="J1581" s="24" t="str">
        <f>VLOOKUP(I1581,MAT_IND!C$6:D$12,2,TRUE)</f>
        <v>Algo Frío</v>
      </c>
      <c r="K1581" s="11">
        <v>9</v>
      </c>
      <c r="L1581" s="11" t="s">
        <v>5994</v>
      </c>
      <c r="M1581" s="11">
        <v>2</v>
      </c>
      <c r="N1581" s="11">
        <v>-74.170470390000006</v>
      </c>
      <c r="O1581" s="12">
        <v>4.6801833290000001</v>
      </c>
    </row>
    <row r="1582" spans="1:15" x14ac:dyDescent="0.25">
      <c r="A1582" s="10">
        <v>1581</v>
      </c>
      <c r="B1582" s="3" t="s">
        <v>3038</v>
      </c>
      <c r="C1582" s="3" t="s">
        <v>2659</v>
      </c>
      <c r="D1582" s="3" t="s">
        <v>1</v>
      </c>
      <c r="E1582" s="3" t="s">
        <v>3039</v>
      </c>
      <c r="F1582" s="1">
        <v>16.260000000000002</v>
      </c>
      <c r="G1582" s="4">
        <v>70</v>
      </c>
      <c r="H1582" s="1">
        <v>2.2999999999999998</v>
      </c>
      <c r="I1582" s="24">
        <f t="shared" si="24"/>
        <v>13.110735815596154</v>
      </c>
      <c r="J1582" s="24" t="str">
        <f>VLOOKUP(I1582,MAT_IND!C$6:D$12,2,TRUE)</f>
        <v xml:space="preserve">Frío </v>
      </c>
      <c r="K1582" s="11">
        <v>9</v>
      </c>
      <c r="L1582" s="11" t="s">
        <v>5994</v>
      </c>
      <c r="M1582" s="11">
        <v>3</v>
      </c>
      <c r="N1582" s="11">
        <v>-74.152880280000005</v>
      </c>
      <c r="O1582" s="12">
        <v>4.6802478199999999</v>
      </c>
    </row>
    <row r="1583" spans="1:15" x14ac:dyDescent="0.25">
      <c r="A1583" s="10">
        <v>1582</v>
      </c>
      <c r="B1583" s="3" t="s">
        <v>3040</v>
      </c>
      <c r="C1583" s="3" t="s">
        <v>2659</v>
      </c>
      <c r="D1583" s="3" t="s">
        <v>1</v>
      </c>
      <c r="E1583" s="3" t="s">
        <v>3041</v>
      </c>
      <c r="F1583" s="1">
        <v>16.260000000000002</v>
      </c>
      <c r="G1583" s="4">
        <v>70</v>
      </c>
      <c r="H1583" s="1">
        <v>2.2999999999999998</v>
      </c>
      <c r="I1583" s="24">
        <f t="shared" si="24"/>
        <v>13.110735815596154</v>
      </c>
      <c r="J1583" s="24" t="str">
        <f>VLOOKUP(I1583,MAT_IND!C$6:D$12,2,TRUE)</f>
        <v xml:space="preserve">Frío </v>
      </c>
      <c r="K1583" s="11">
        <v>9</v>
      </c>
      <c r="L1583" s="11" t="s">
        <v>5994</v>
      </c>
      <c r="M1583" s="11">
        <v>3</v>
      </c>
      <c r="N1583" s="11">
        <v>-74.154233270000006</v>
      </c>
      <c r="O1583" s="12">
        <v>4.6794009120000002</v>
      </c>
    </row>
    <row r="1584" spans="1:15" x14ac:dyDescent="0.25">
      <c r="A1584" s="10">
        <v>1583</v>
      </c>
      <c r="B1584" s="3" t="s">
        <v>3042</v>
      </c>
      <c r="C1584" s="3" t="s">
        <v>2659</v>
      </c>
      <c r="D1584" s="3" t="s">
        <v>1</v>
      </c>
      <c r="E1584" s="3" t="s">
        <v>2897</v>
      </c>
      <c r="F1584" s="1">
        <v>16.260000000000002</v>
      </c>
      <c r="G1584" s="4">
        <v>70</v>
      </c>
      <c r="H1584" s="1">
        <v>2.2999999999999998</v>
      </c>
      <c r="I1584" s="24">
        <f t="shared" si="24"/>
        <v>13.110735815596154</v>
      </c>
      <c r="J1584" s="24" t="str">
        <f>VLOOKUP(I1584,MAT_IND!C$6:D$12,2,TRUE)</f>
        <v xml:space="preserve">Frío </v>
      </c>
      <c r="K1584" s="11">
        <v>9</v>
      </c>
      <c r="L1584" s="11" t="s">
        <v>169</v>
      </c>
      <c r="M1584" s="11">
        <v>4</v>
      </c>
      <c r="N1584" s="11">
        <v>-74.133189729999998</v>
      </c>
      <c r="O1584" s="12">
        <v>4.6714547050000004</v>
      </c>
    </row>
    <row r="1585" spans="1:15" x14ac:dyDescent="0.25">
      <c r="A1585" s="10">
        <v>1584</v>
      </c>
      <c r="B1585" s="3" t="s">
        <v>3043</v>
      </c>
      <c r="C1585" s="3" t="s">
        <v>3044</v>
      </c>
      <c r="D1585" s="3" t="s">
        <v>1</v>
      </c>
      <c r="E1585" s="3" t="s">
        <v>3045</v>
      </c>
      <c r="F1585" s="1">
        <v>15.73</v>
      </c>
      <c r="G1585" s="4">
        <v>70</v>
      </c>
      <c r="H1585" s="1">
        <v>2.08</v>
      </c>
      <c r="I1585" s="24">
        <f t="shared" si="24"/>
        <v>13.275961523879646</v>
      </c>
      <c r="J1585" s="24" t="str">
        <f>VLOOKUP(I1585,MAT_IND!C$6:D$12,2,TRUE)</f>
        <v xml:space="preserve">Frío </v>
      </c>
      <c r="K1585" s="11">
        <v>10</v>
      </c>
      <c r="L1585" s="11" t="s">
        <v>168</v>
      </c>
      <c r="M1585" s="11">
        <v>3</v>
      </c>
      <c r="N1585" s="11">
        <v>-74.106250430000003</v>
      </c>
      <c r="O1585" s="12">
        <v>4.677794746</v>
      </c>
    </row>
    <row r="1586" spans="1:15" x14ac:dyDescent="0.25">
      <c r="A1586" s="10">
        <v>1585</v>
      </c>
      <c r="B1586" s="3" t="s">
        <v>3046</v>
      </c>
      <c r="C1586" s="3" t="s">
        <v>3044</v>
      </c>
      <c r="D1586" s="3" t="s">
        <v>1</v>
      </c>
      <c r="E1586" s="3" t="s">
        <v>3047</v>
      </c>
      <c r="F1586" s="1">
        <v>15.73</v>
      </c>
      <c r="G1586" s="4">
        <v>70</v>
      </c>
      <c r="H1586" s="1">
        <v>2.08</v>
      </c>
      <c r="I1586" s="24">
        <f t="shared" si="24"/>
        <v>13.275961523879646</v>
      </c>
      <c r="J1586" s="24" t="str">
        <f>VLOOKUP(I1586,MAT_IND!C$6:D$12,2,TRUE)</f>
        <v xml:space="preserve">Frío </v>
      </c>
      <c r="K1586" s="11">
        <v>10</v>
      </c>
      <c r="L1586" s="11" t="s">
        <v>169</v>
      </c>
      <c r="M1586" s="11">
        <v>4</v>
      </c>
      <c r="N1586" s="11">
        <v>-74.109809339999998</v>
      </c>
      <c r="O1586" s="12">
        <v>4.6743406199999997</v>
      </c>
    </row>
    <row r="1587" spans="1:15" x14ac:dyDescent="0.25">
      <c r="A1587" s="10">
        <v>1586</v>
      </c>
      <c r="B1587" s="3" t="s">
        <v>3048</v>
      </c>
      <c r="C1587" s="3" t="s">
        <v>3044</v>
      </c>
      <c r="D1587" s="3" t="s">
        <v>1</v>
      </c>
      <c r="E1587" s="3" t="s">
        <v>3049</v>
      </c>
      <c r="F1587" s="1">
        <v>15.76</v>
      </c>
      <c r="G1587" s="4">
        <v>70</v>
      </c>
      <c r="H1587" s="1">
        <v>2.08</v>
      </c>
      <c r="I1587" s="24">
        <f t="shared" si="24"/>
        <v>13.253548533124645</v>
      </c>
      <c r="J1587" s="24" t="str">
        <f>VLOOKUP(I1587,MAT_IND!C$6:D$12,2,TRUE)</f>
        <v xml:space="preserve">Frío </v>
      </c>
      <c r="K1587" s="11">
        <v>10</v>
      </c>
      <c r="L1587" s="11" t="s">
        <v>169</v>
      </c>
      <c r="M1587" s="11">
        <v>4</v>
      </c>
      <c r="N1587" s="11">
        <v>-74.10727421</v>
      </c>
      <c r="O1587" s="12">
        <v>4.6737681230000003</v>
      </c>
    </row>
    <row r="1588" spans="1:15" x14ac:dyDescent="0.25">
      <c r="A1588" s="10">
        <v>1587</v>
      </c>
      <c r="B1588" s="3" t="s">
        <v>3050</v>
      </c>
      <c r="C1588" s="3" t="s">
        <v>3044</v>
      </c>
      <c r="D1588" s="3" t="s">
        <v>1</v>
      </c>
      <c r="E1588" s="3" t="s">
        <v>3051</v>
      </c>
      <c r="F1588" s="1">
        <v>16.260000000000002</v>
      </c>
      <c r="G1588" s="4">
        <v>70</v>
      </c>
      <c r="H1588" s="1">
        <v>2.08</v>
      </c>
      <c r="I1588" s="24">
        <f t="shared" si="24"/>
        <v>12.879998687207939</v>
      </c>
      <c r="J1588" s="24" t="str">
        <f>VLOOKUP(I1588,MAT_IND!C$6:D$12,2,TRUE)</f>
        <v>Algo Frío</v>
      </c>
      <c r="K1588" s="11">
        <v>10</v>
      </c>
      <c r="L1588" s="11" t="s">
        <v>169</v>
      </c>
      <c r="M1588" s="11">
        <v>3</v>
      </c>
      <c r="N1588" s="11">
        <v>-74.112918030000003</v>
      </c>
      <c r="O1588" s="12">
        <v>4.6803931759999999</v>
      </c>
    </row>
    <row r="1589" spans="1:15" x14ac:dyDescent="0.25">
      <c r="A1589" s="10">
        <v>1588</v>
      </c>
      <c r="B1589" s="3" t="s">
        <v>3052</v>
      </c>
      <c r="C1589" s="3" t="s">
        <v>3044</v>
      </c>
      <c r="D1589" s="3" t="s">
        <v>1</v>
      </c>
      <c r="E1589" s="3" t="s">
        <v>3051</v>
      </c>
      <c r="F1589" s="1">
        <v>16.260000000000002</v>
      </c>
      <c r="G1589" s="4">
        <v>70</v>
      </c>
      <c r="H1589" s="1">
        <v>2.08</v>
      </c>
      <c r="I1589" s="24">
        <f t="shared" si="24"/>
        <v>12.879998687207939</v>
      </c>
      <c r="J1589" s="24" t="str">
        <f>VLOOKUP(I1589,MAT_IND!C$6:D$12,2,TRUE)</f>
        <v>Algo Frío</v>
      </c>
      <c r="K1589" s="11">
        <v>10</v>
      </c>
      <c r="L1589" s="11" t="s">
        <v>169</v>
      </c>
      <c r="M1589" s="11">
        <v>3</v>
      </c>
      <c r="N1589" s="11">
        <v>-74.11406436</v>
      </c>
      <c r="O1589" s="12">
        <v>4.6818618399999998</v>
      </c>
    </row>
    <row r="1590" spans="1:15" x14ac:dyDescent="0.25">
      <c r="A1590" s="10">
        <v>1589</v>
      </c>
      <c r="B1590" s="3" t="s">
        <v>3053</v>
      </c>
      <c r="C1590" s="3" t="s">
        <v>3044</v>
      </c>
      <c r="D1590" s="3" t="s">
        <v>1</v>
      </c>
      <c r="E1590" s="3" t="s">
        <v>3054</v>
      </c>
      <c r="F1590" s="1">
        <v>15.73</v>
      </c>
      <c r="G1590" s="4">
        <v>70</v>
      </c>
      <c r="H1590" s="1">
        <v>2.08</v>
      </c>
      <c r="I1590" s="24">
        <f t="shared" si="24"/>
        <v>13.275961523879646</v>
      </c>
      <c r="J1590" s="24" t="str">
        <f>VLOOKUP(I1590,MAT_IND!C$6:D$12,2,TRUE)</f>
        <v xml:space="preserve">Frío </v>
      </c>
      <c r="K1590" s="11">
        <v>10</v>
      </c>
      <c r="L1590" s="11" t="s">
        <v>168</v>
      </c>
      <c r="M1590" s="11">
        <v>3</v>
      </c>
      <c r="N1590" s="11">
        <v>-74.10237558</v>
      </c>
      <c r="O1590" s="12">
        <v>4.679432094</v>
      </c>
    </row>
    <row r="1591" spans="1:15" x14ac:dyDescent="0.25">
      <c r="A1591" s="10">
        <v>1590</v>
      </c>
      <c r="B1591" s="3" t="s">
        <v>3055</v>
      </c>
      <c r="C1591" s="3" t="s">
        <v>3044</v>
      </c>
      <c r="D1591" s="3" t="s">
        <v>1</v>
      </c>
      <c r="E1591" s="3" t="s">
        <v>3056</v>
      </c>
      <c r="F1591" s="1">
        <v>15.76</v>
      </c>
      <c r="G1591" s="4">
        <v>70</v>
      </c>
      <c r="H1591" s="1">
        <v>2.08</v>
      </c>
      <c r="I1591" s="24">
        <f t="shared" si="24"/>
        <v>13.253548533124645</v>
      </c>
      <c r="J1591" s="24" t="str">
        <f>VLOOKUP(I1591,MAT_IND!C$6:D$12,2,TRUE)</f>
        <v xml:space="preserve">Frío </v>
      </c>
      <c r="K1591" s="11">
        <v>10</v>
      </c>
      <c r="L1591" s="11" t="s">
        <v>169</v>
      </c>
      <c r="M1591" s="11">
        <v>4</v>
      </c>
      <c r="N1591" s="11">
        <v>-74.107831680000004</v>
      </c>
      <c r="O1591" s="12">
        <v>4.670994887</v>
      </c>
    </row>
    <row r="1592" spans="1:15" x14ac:dyDescent="0.25">
      <c r="A1592" s="10">
        <v>1591</v>
      </c>
      <c r="B1592" s="3" t="s">
        <v>3057</v>
      </c>
      <c r="C1592" s="3" t="s">
        <v>3044</v>
      </c>
      <c r="D1592" s="3" t="s">
        <v>1</v>
      </c>
      <c r="E1592" s="3" t="s">
        <v>3058</v>
      </c>
      <c r="F1592" s="1">
        <v>15.76</v>
      </c>
      <c r="G1592" s="4">
        <v>70</v>
      </c>
      <c r="H1592" s="1">
        <v>2.08</v>
      </c>
      <c r="I1592" s="24">
        <f t="shared" si="24"/>
        <v>13.253548533124645</v>
      </c>
      <c r="J1592" s="24" t="str">
        <f>VLOOKUP(I1592,MAT_IND!C$6:D$12,2,TRUE)</f>
        <v xml:space="preserve">Frío </v>
      </c>
      <c r="K1592" s="11">
        <v>10</v>
      </c>
      <c r="L1592" s="11" t="s">
        <v>169</v>
      </c>
      <c r="M1592" s="11">
        <v>4</v>
      </c>
      <c r="N1592" s="11">
        <v>-74.109705270000006</v>
      </c>
      <c r="O1592" s="12">
        <v>4.6716760710000003</v>
      </c>
    </row>
    <row r="1593" spans="1:15" x14ac:dyDescent="0.25">
      <c r="A1593" s="10">
        <v>1592</v>
      </c>
      <c r="B1593" s="3" t="s">
        <v>3059</v>
      </c>
      <c r="C1593" s="3" t="s">
        <v>3044</v>
      </c>
      <c r="D1593" s="3" t="s">
        <v>1</v>
      </c>
      <c r="E1593" s="3" t="s">
        <v>3060</v>
      </c>
      <c r="F1593" s="1">
        <v>15.73</v>
      </c>
      <c r="G1593" s="4">
        <v>70</v>
      </c>
      <c r="H1593" s="1">
        <v>2.08</v>
      </c>
      <c r="I1593" s="24">
        <f t="shared" si="24"/>
        <v>13.275961523879646</v>
      </c>
      <c r="J1593" s="24" t="str">
        <f>VLOOKUP(I1593,MAT_IND!C$6:D$12,2,TRUE)</f>
        <v xml:space="preserve">Frío </v>
      </c>
      <c r="K1593" s="11">
        <v>10</v>
      </c>
      <c r="L1593" s="11" t="s">
        <v>168</v>
      </c>
      <c r="M1593" s="11">
        <v>3</v>
      </c>
      <c r="N1593" s="11">
        <v>-74.105195710000004</v>
      </c>
      <c r="O1593" s="12">
        <v>4.678823178</v>
      </c>
    </row>
    <row r="1594" spans="1:15" x14ac:dyDescent="0.25">
      <c r="A1594" s="10">
        <v>1593</v>
      </c>
      <c r="B1594" s="3" t="s">
        <v>3061</v>
      </c>
      <c r="C1594" s="3" t="s">
        <v>3044</v>
      </c>
      <c r="D1594" s="3" t="s">
        <v>1</v>
      </c>
      <c r="E1594" s="3" t="s">
        <v>3062</v>
      </c>
      <c r="F1594" s="1">
        <v>15.76</v>
      </c>
      <c r="G1594" s="4">
        <v>70</v>
      </c>
      <c r="H1594" s="1">
        <v>1.91</v>
      </c>
      <c r="I1594" s="24">
        <f t="shared" si="24"/>
        <v>13.061340200573744</v>
      </c>
      <c r="J1594" s="24" t="str">
        <f>VLOOKUP(I1594,MAT_IND!C$6:D$12,2,TRUE)</f>
        <v>Algo Frío</v>
      </c>
      <c r="K1594" s="11">
        <v>10</v>
      </c>
      <c r="L1594" s="11" t="s">
        <v>169</v>
      </c>
      <c r="M1594" s="11">
        <v>4</v>
      </c>
      <c r="N1594" s="11">
        <v>-74.10805723</v>
      </c>
      <c r="O1594" s="12">
        <v>4.667896238</v>
      </c>
    </row>
    <row r="1595" spans="1:15" x14ac:dyDescent="0.25">
      <c r="A1595" s="10">
        <v>1594</v>
      </c>
      <c r="B1595" s="3" t="s">
        <v>3063</v>
      </c>
      <c r="C1595" s="3" t="s">
        <v>3044</v>
      </c>
      <c r="D1595" s="3" t="s">
        <v>1</v>
      </c>
      <c r="E1595" s="3" t="s">
        <v>3062</v>
      </c>
      <c r="F1595" s="1">
        <v>15.76</v>
      </c>
      <c r="G1595" s="4">
        <v>70</v>
      </c>
      <c r="H1595" s="1">
        <v>1.91</v>
      </c>
      <c r="I1595" s="24">
        <f t="shared" si="24"/>
        <v>13.061340200573744</v>
      </c>
      <c r="J1595" s="24" t="str">
        <f>VLOOKUP(I1595,MAT_IND!C$6:D$12,2,TRUE)</f>
        <v>Algo Frío</v>
      </c>
      <c r="K1595" s="11">
        <v>10</v>
      </c>
      <c r="L1595" s="11" t="s">
        <v>169</v>
      </c>
      <c r="M1595" s="11">
        <v>4</v>
      </c>
      <c r="N1595" s="11">
        <v>-74.105961969999996</v>
      </c>
      <c r="O1595" s="12">
        <v>4.6684659929999999</v>
      </c>
    </row>
    <row r="1596" spans="1:15" x14ac:dyDescent="0.25">
      <c r="A1596" s="10">
        <v>1595</v>
      </c>
      <c r="B1596" s="3" t="s">
        <v>3064</v>
      </c>
      <c r="C1596" s="3" t="s">
        <v>3044</v>
      </c>
      <c r="D1596" s="3" t="s">
        <v>1</v>
      </c>
      <c r="E1596" s="3" t="s">
        <v>3056</v>
      </c>
      <c r="F1596" s="1">
        <v>15.76</v>
      </c>
      <c r="G1596" s="4">
        <v>70</v>
      </c>
      <c r="H1596" s="1">
        <v>2.08</v>
      </c>
      <c r="I1596" s="24">
        <f t="shared" si="24"/>
        <v>13.253548533124645</v>
      </c>
      <c r="J1596" s="24" t="str">
        <f>VLOOKUP(I1596,MAT_IND!C$6:D$12,2,TRUE)</f>
        <v xml:space="preserve">Frío </v>
      </c>
      <c r="K1596" s="11">
        <v>10</v>
      </c>
      <c r="L1596" s="11" t="s">
        <v>169</v>
      </c>
      <c r="M1596" s="11">
        <v>4</v>
      </c>
      <c r="N1596" s="11">
        <v>-74.110742950000002</v>
      </c>
      <c r="O1596" s="12">
        <v>4.6694830239999998</v>
      </c>
    </row>
    <row r="1597" spans="1:15" x14ac:dyDescent="0.25">
      <c r="A1597" s="10">
        <v>1596</v>
      </c>
      <c r="B1597" s="3" t="s">
        <v>3065</v>
      </c>
      <c r="C1597" s="3" t="s">
        <v>3044</v>
      </c>
      <c r="D1597" s="3" t="s">
        <v>1</v>
      </c>
      <c r="E1597" s="3" t="s">
        <v>3047</v>
      </c>
      <c r="F1597" s="1">
        <v>15.73</v>
      </c>
      <c r="G1597" s="4">
        <v>70</v>
      </c>
      <c r="H1597" s="1">
        <v>2.08</v>
      </c>
      <c r="I1597" s="24">
        <f t="shared" si="24"/>
        <v>13.275961523879646</v>
      </c>
      <c r="J1597" s="24" t="str">
        <f>VLOOKUP(I1597,MAT_IND!C$6:D$12,2,TRUE)</f>
        <v xml:space="preserve">Frío </v>
      </c>
      <c r="K1597" s="11">
        <v>10</v>
      </c>
      <c r="L1597" s="11" t="s">
        <v>169</v>
      </c>
      <c r="M1597" s="11">
        <v>4</v>
      </c>
      <c r="N1597" s="11">
        <v>-74.11108505</v>
      </c>
      <c r="O1597" s="12">
        <v>4.6722500360000003</v>
      </c>
    </row>
    <row r="1598" spans="1:15" x14ac:dyDescent="0.25">
      <c r="A1598" s="10">
        <v>1597</v>
      </c>
      <c r="B1598" s="3" t="s">
        <v>3066</v>
      </c>
      <c r="C1598" s="3" t="s">
        <v>3044</v>
      </c>
      <c r="D1598" s="3" t="s">
        <v>1</v>
      </c>
      <c r="E1598" s="3" t="s">
        <v>3067</v>
      </c>
      <c r="F1598" s="1">
        <v>16.260000000000002</v>
      </c>
      <c r="G1598" s="4">
        <v>70</v>
      </c>
      <c r="H1598" s="1">
        <v>2.08</v>
      </c>
      <c r="I1598" s="24">
        <f t="shared" si="24"/>
        <v>12.879998687207939</v>
      </c>
      <c r="J1598" s="24" t="str">
        <f>VLOOKUP(I1598,MAT_IND!C$6:D$12,2,TRUE)</f>
        <v>Algo Frío</v>
      </c>
      <c r="K1598" s="11">
        <v>10</v>
      </c>
      <c r="L1598" s="11" t="s">
        <v>168</v>
      </c>
      <c r="M1598" s="11">
        <v>3</v>
      </c>
      <c r="N1598" s="11">
        <v>-74.11115135</v>
      </c>
      <c r="O1598" s="12">
        <v>4.6861920509999999</v>
      </c>
    </row>
    <row r="1599" spans="1:15" x14ac:dyDescent="0.25">
      <c r="A1599" s="10">
        <v>1598</v>
      </c>
      <c r="B1599" s="3" t="s">
        <v>3068</v>
      </c>
      <c r="C1599" s="3" t="s">
        <v>3044</v>
      </c>
      <c r="D1599" s="3" t="s">
        <v>1</v>
      </c>
      <c r="E1599" s="3" t="s">
        <v>3051</v>
      </c>
      <c r="F1599" s="1">
        <v>16.260000000000002</v>
      </c>
      <c r="G1599" s="4">
        <v>70</v>
      </c>
      <c r="H1599" s="1">
        <v>2.08</v>
      </c>
      <c r="I1599" s="24">
        <f t="shared" si="24"/>
        <v>12.879998687207939</v>
      </c>
      <c r="J1599" s="24" t="str">
        <f>VLOOKUP(I1599,MAT_IND!C$6:D$12,2,TRUE)</f>
        <v>Algo Frío</v>
      </c>
      <c r="K1599" s="11">
        <v>10</v>
      </c>
      <c r="L1599" s="11" t="s">
        <v>169</v>
      </c>
      <c r="M1599" s="11">
        <v>3</v>
      </c>
      <c r="N1599" s="11">
        <v>-74.114888579999999</v>
      </c>
      <c r="O1599" s="12">
        <v>4.6821173810000003</v>
      </c>
    </row>
    <row r="1600" spans="1:15" x14ac:dyDescent="0.25">
      <c r="A1600" s="10">
        <v>1599</v>
      </c>
      <c r="B1600" s="3" t="s">
        <v>3069</v>
      </c>
      <c r="C1600" s="3" t="s">
        <v>3044</v>
      </c>
      <c r="D1600" s="3" t="s">
        <v>1</v>
      </c>
      <c r="E1600" s="3" t="s">
        <v>3070</v>
      </c>
      <c r="F1600" s="1">
        <v>15.76</v>
      </c>
      <c r="G1600" s="4">
        <v>70</v>
      </c>
      <c r="H1600" s="1">
        <v>1.91</v>
      </c>
      <c r="I1600" s="24">
        <f t="shared" si="24"/>
        <v>13.061340200573744</v>
      </c>
      <c r="J1600" s="24" t="str">
        <f>VLOOKUP(I1600,MAT_IND!C$6:D$12,2,TRUE)</f>
        <v>Algo Frío</v>
      </c>
      <c r="K1600" s="11">
        <v>10</v>
      </c>
      <c r="L1600" s="11" t="s">
        <v>169</v>
      </c>
      <c r="M1600" s="11">
        <v>4</v>
      </c>
      <c r="N1600" s="11">
        <v>-74.103148360000006</v>
      </c>
      <c r="O1600" s="12">
        <v>4.6718655419999999</v>
      </c>
    </row>
    <row r="1601" spans="1:15" x14ac:dyDescent="0.25">
      <c r="A1601" s="10">
        <v>1600</v>
      </c>
      <c r="B1601" s="3" t="s">
        <v>3071</v>
      </c>
      <c r="C1601" s="3" t="s">
        <v>3044</v>
      </c>
      <c r="D1601" s="3" t="s">
        <v>1</v>
      </c>
      <c r="E1601" s="3" t="s">
        <v>3049</v>
      </c>
      <c r="F1601" s="1">
        <v>15.76</v>
      </c>
      <c r="G1601" s="4">
        <v>70</v>
      </c>
      <c r="H1601" s="1">
        <v>2.08</v>
      </c>
      <c r="I1601" s="24">
        <f t="shared" si="24"/>
        <v>13.253548533124645</v>
      </c>
      <c r="J1601" s="24" t="str">
        <f>VLOOKUP(I1601,MAT_IND!C$6:D$12,2,TRUE)</f>
        <v xml:space="preserve">Frío </v>
      </c>
      <c r="K1601" s="11">
        <v>10</v>
      </c>
      <c r="L1601" s="11" t="s">
        <v>169</v>
      </c>
      <c r="M1601" s="11">
        <v>4</v>
      </c>
      <c r="N1601" s="11">
        <v>-74.108052220000005</v>
      </c>
      <c r="O1601" s="12">
        <v>4.6749412509999999</v>
      </c>
    </row>
    <row r="1602" spans="1:15" x14ac:dyDescent="0.25">
      <c r="A1602" s="10">
        <v>1601</v>
      </c>
      <c r="B1602" s="3" t="s">
        <v>3072</v>
      </c>
      <c r="C1602" s="3" t="s">
        <v>3044</v>
      </c>
      <c r="D1602" s="3" t="s">
        <v>1</v>
      </c>
      <c r="E1602" s="3" t="s">
        <v>3062</v>
      </c>
      <c r="F1602" s="1">
        <v>15.76</v>
      </c>
      <c r="G1602" s="4">
        <v>70</v>
      </c>
      <c r="H1602" s="1">
        <v>1.91</v>
      </c>
      <c r="I1602" s="24">
        <f t="shared" si="24"/>
        <v>13.061340200573744</v>
      </c>
      <c r="J1602" s="24" t="str">
        <f>VLOOKUP(I1602,MAT_IND!C$6:D$12,2,TRUE)</f>
        <v>Algo Frío</v>
      </c>
      <c r="K1602" s="11">
        <v>10</v>
      </c>
      <c r="L1602" s="11" t="s">
        <v>169</v>
      </c>
      <c r="M1602" s="11">
        <v>4</v>
      </c>
      <c r="N1602" s="11">
        <v>-74.108477840000006</v>
      </c>
      <c r="O1602" s="12">
        <v>4.6653798499999999</v>
      </c>
    </row>
    <row r="1603" spans="1:15" x14ac:dyDescent="0.25">
      <c r="A1603" s="10">
        <v>1602</v>
      </c>
      <c r="B1603" s="3" t="s">
        <v>3073</v>
      </c>
      <c r="C1603" s="3" t="s">
        <v>3044</v>
      </c>
      <c r="D1603" s="3" t="s">
        <v>1</v>
      </c>
      <c r="E1603" s="3" t="s">
        <v>3074</v>
      </c>
      <c r="F1603" s="1">
        <v>16.260000000000002</v>
      </c>
      <c r="G1603" s="4">
        <v>70</v>
      </c>
      <c r="H1603" s="1">
        <v>2.08</v>
      </c>
      <c r="I1603" s="24">
        <f t="shared" ref="I1603:I1666" si="25">(((33.5-F1603)*(0.05+0.18*SQRT(H1603)+(G1603/160))))</f>
        <v>12.879998687207939</v>
      </c>
      <c r="J1603" s="24" t="str">
        <f>VLOOKUP(I1603,MAT_IND!C$6:D$12,2,TRUE)</f>
        <v>Algo Frío</v>
      </c>
      <c r="K1603" s="11">
        <v>10</v>
      </c>
      <c r="L1603" s="11" t="s">
        <v>168</v>
      </c>
      <c r="M1603" s="11">
        <v>3</v>
      </c>
      <c r="N1603" s="11">
        <v>-74.108283049999997</v>
      </c>
      <c r="O1603" s="12">
        <v>4.6875570209999999</v>
      </c>
    </row>
    <row r="1604" spans="1:15" x14ac:dyDescent="0.25">
      <c r="A1604" s="10">
        <v>1603</v>
      </c>
      <c r="B1604" s="3" t="s">
        <v>3075</v>
      </c>
      <c r="C1604" s="3" t="s">
        <v>3044</v>
      </c>
      <c r="D1604" s="3" t="s">
        <v>1</v>
      </c>
      <c r="E1604" s="3" t="s">
        <v>3047</v>
      </c>
      <c r="F1604" s="1">
        <v>15.73</v>
      </c>
      <c r="G1604" s="4">
        <v>70</v>
      </c>
      <c r="H1604" s="1">
        <v>2.08</v>
      </c>
      <c r="I1604" s="24">
        <f t="shared" si="25"/>
        <v>13.275961523879646</v>
      </c>
      <c r="J1604" s="24" t="str">
        <f>VLOOKUP(I1604,MAT_IND!C$6:D$12,2,TRUE)</f>
        <v xml:space="preserve">Frío </v>
      </c>
      <c r="K1604" s="11">
        <v>10</v>
      </c>
      <c r="L1604" s="11" t="s">
        <v>169</v>
      </c>
      <c r="M1604" s="11">
        <v>4</v>
      </c>
      <c r="N1604" s="11">
        <v>-74.112930250000005</v>
      </c>
      <c r="O1604" s="12">
        <v>4.6703781089999996</v>
      </c>
    </row>
    <row r="1605" spans="1:15" x14ac:dyDescent="0.25">
      <c r="A1605" s="10">
        <v>1604</v>
      </c>
      <c r="B1605" s="3" t="s">
        <v>3076</v>
      </c>
      <c r="C1605" s="3" t="s">
        <v>3044</v>
      </c>
      <c r="D1605" s="3" t="s">
        <v>1</v>
      </c>
      <c r="E1605" s="3" t="s">
        <v>3051</v>
      </c>
      <c r="F1605" s="1">
        <v>16.260000000000002</v>
      </c>
      <c r="G1605" s="4">
        <v>70</v>
      </c>
      <c r="H1605" s="1">
        <v>2.08</v>
      </c>
      <c r="I1605" s="24">
        <f t="shared" si="25"/>
        <v>12.879998687207939</v>
      </c>
      <c r="J1605" s="24" t="str">
        <f>VLOOKUP(I1605,MAT_IND!C$6:D$12,2,TRUE)</f>
        <v>Algo Frío</v>
      </c>
      <c r="K1605" s="11">
        <v>10</v>
      </c>
      <c r="L1605" s="11" t="s">
        <v>169</v>
      </c>
      <c r="M1605" s="11">
        <v>3</v>
      </c>
      <c r="N1605" s="11">
        <v>-74.115419900000006</v>
      </c>
      <c r="O1605" s="12">
        <v>4.6809371889999998</v>
      </c>
    </row>
    <row r="1606" spans="1:15" x14ac:dyDescent="0.25">
      <c r="A1606" s="10">
        <v>1605</v>
      </c>
      <c r="B1606" s="3" t="s">
        <v>3077</v>
      </c>
      <c r="C1606" s="3" t="s">
        <v>3044</v>
      </c>
      <c r="D1606" s="3" t="s">
        <v>1</v>
      </c>
      <c r="E1606" s="3" t="s">
        <v>3049</v>
      </c>
      <c r="F1606" s="1">
        <v>15.76</v>
      </c>
      <c r="G1606" s="4">
        <v>70</v>
      </c>
      <c r="H1606" s="1">
        <v>2.08</v>
      </c>
      <c r="I1606" s="24">
        <f t="shared" si="25"/>
        <v>13.253548533124645</v>
      </c>
      <c r="J1606" s="24" t="str">
        <f>VLOOKUP(I1606,MAT_IND!C$6:D$12,2,TRUE)</f>
        <v xml:space="preserve">Frío </v>
      </c>
      <c r="K1606" s="11">
        <v>10</v>
      </c>
      <c r="L1606" s="11" t="s">
        <v>169</v>
      </c>
      <c r="M1606" s="11">
        <v>4</v>
      </c>
      <c r="N1606" s="11">
        <v>-74.105643999999998</v>
      </c>
      <c r="O1606" s="12">
        <v>4.6738552799999997</v>
      </c>
    </row>
    <row r="1607" spans="1:15" x14ac:dyDescent="0.25">
      <c r="A1607" s="10">
        <v>1606</v>
      </c>
      <c r="B1607" s="3" t="s">
        <v>3078</v>
      </c>
      <c r="C1607" s="3" t="s">
        <v>3044</v>
      </c>
      <c r="D1607" s="3" t="s">
        <v>1</v>
      </c>
      <c r="E1607" s="3" t="s">
        <v>3051</v>
      </c>
      <c r="F1607" s="1">
        <v>16.260000000000002</v>
      </c>
      <c r="G1607" s="4">
        <v>70</v>
      </c>
      <c r="H1607" s="1">
        <v>2.08</v>
      </c>
      <c r="I1607" s="24">
        <f t="shared" si="25"/>
        <v>12.879998687207939</v>
      </c>
      <c r="J1607" s="24" t="str">
        <f>VLOOKUP(I1607,MAT_IND!C$6:D$12,2,TRUE)</f>
        <v>Algo Frío</v>
      </c>
      <c r="K1607" s="11">
        <v>10</v>
      </c>
      <c r="L1607" s="11" t="s">
        <v>169</v>
      </c>
      <c r="M1607" s="11">
        <v>3</v>
      </c>
      <c r="N1607" s="11">
        <v>-74.112239489999993</v>
      </c>
      <c r="O1607" s="12">
        <v>4.6812224960000002</v>
      </c>
    </row>
    <row r="1608" spans="1:15" x14ac:dyDescent="0.25">
      <c r="A1608" s="10">
        <v>1607</v>
      </c>
      <c r="B1608" s="3" t="s">
        <v>3079</v>
      </c>
      <c r="C1608" s="3" t="s">
        <v>3044</v>
      </c>
      <c r="D1608" s="3" t="s">
        <v>1</v>
      </c>
      <c r="E1608" s="3" t="s">
        <v>3080</v>
      </c>
      <c r="F1608" s="1">
        <v>15.73</v>
      </c>
      <c r="G1608" s="4">
        <v>70</v>
      </c>
      <c r="H1608" s="1">
        <v>2.08</v>
      </c>
      <c r="I1608" s="24">
        <f t="shared" si="25"/>
        <v>13.275961523879646</v>
      </c>
      <c r="J1608" s="24" t="str">
        <f>VLOOKUP(I1608,MAT_IND!C$6:D$12,2,TRUE)</f>
        <v xml:space="preserve">Frío </v>
      </c>
      <c r="K1608" s="11">
        <v>10</v>
      </c>
      <c r="L1608" s="11" t="s">
        <v>168</v>
      </c>
      <c r="M1608" s="11">
        <v>3</v>
      </c>
      <c r="N1608" s="11">
        <v>-74.101243449999998</v>
      </c>
      <c r="O1608" s="12">
        <v>4.6795259920000003</v>
      </c>
    </row>
    <row r="1609" spans="1:15" x14ac:dyDescent="0.25">
      <c r="A1609" s="10">
        <v>1608</v>
      </c>
      <c r="B1609" s="3" t="s">
        <v>3081</v>
      </c>
      <c r="C1609" s="3" t="s">
        <v>3044</v>
      </c>
      <c r="D1609" s="3" t="s">
        <v>1</v>
      </c>
      <c r="E1609" s="3" t="s">
        <v>3082</v>
      </c>
      <c r="F1609" s="1">
        <v>15.76</v>
      </c>
      <c r="G1609" s="4">
        <v>70</v>
      </c>
      <c r="H1609" s="1">
        <v>2.08</v>
      </c>
      <c r="I1609" s="24">
        <f t="shared" si="25"/>
        <v>13.253548533124645</v>
      </c>
      <c r="J1609" s="24" t="str">
        <f>VLOOKUP(I1609,MAT_IND!C$6:D$12,2,TRUE)</f>
        <v xml:space="preserve">Frío </v>
      </c>
      <c r="K1609" s="11">
        <v>10</v>
      </c>
      <c r="L1609" s="11" t="s">
        <v>169</v>
      </c>
      <c r="M1609" s="11">
        <v>4</v>
      </c>
      <c r="N1609" s="11">
        <v>-74.105007220000005</v>
      </c>
      <c r="O1609" s="12">
        <v>4.6749882740000004</v>
      </c>
    </row>
    <row r="1610" spans="1:15" x14ac:dyDescent="0.25">
      <c r="A1610" s="10">
        <v>1609</v>
      </c>
      <c r="B1610" s="3" t="s">
        <v>3083</v>
      </c>
      <c r="C1610" s="3" t="s">
        <v>3044</v>
      </c>
      <c r="D1610" s="3" t="s">
        <v>1</v>
      </c>
      <c r="E1610" s="3" t="s">
        <v>3084</v>
      </c>
      <c r="F1610" s="1">
        <v>16.260000000000002</v>
      </c>
      <c r="G1610" s="4">
        <v>70</v>
      </c>
      <c r="H1610" s="1">
        <v>2.08</v>
      </c>
      <c r="I1610" s="24">
        <f t="shared" si="25"/>
        <v>12.879998687207939</v>
      </c>
      <c r="J1610" s="24" t="str">
        <f>VLOOKUP(I1610,MAT_IND!C$6:D$12,2,TRUE)</f>
        <v>Algo Frío</v>
      </c>
      <c r="K1610" s="11">
        <v>10</v>
      </c>
      <c r="L1610" s="11" t="s">
        <v>168</v>
      </c>
      <c r="M1610" s="11">
        <v>3</v>
      </c>
      <c r="N1610" s="11">
        <v>-74.113179979999998</v>
      </c>
      <c r="O1610" s="12">
        <v>4.6848600539999996</v>
      </c>
    </row>
    <row r="1611" spans="1:15" x14ac:dyDescent="0.25">
      <c r="A1611" s="10">
        <v>1610</v>
      </c>
      <c r="B1611" s="3" t="s">
        <v>3085</v>
      </c>
      <c r="C1611" s="3" t="s">
        <v>3044</v>
      </c>
      <c r="D1611" s="3" t="s">
        <v>1</v>
      </c>
      <c r="E1611" s="3" t="s">
        <v>3086</v>
      </c>
      <c r="F1611" s="1">
        <v>15.73</v>
      </c>
      <c r="G1611" s="4">
        <v>70</v>
      </c>
      <c r="H1611" s="1">
        <v>2.08</v>
      </c>
      <c r="I1611" s="24">
        <f t="shared" si="25"/>
        <v>13.275961523879646</v>
      </c>
      <c r="J1611" s="24" t="str">
        <f>VLOOKUP(I1611,MAT_IND!C$6:D$12,2,TRUE)</f>
        <v xml:space="preserve">Frío </v>
      </c>
      <c r="K1611" s="11">
        <v>10</v>
      </c>
      <c r="L1611" s="11" t="s">
        <v>169</v>
      </c>
      <c r="M1611" s="11">
        <v>4</v>
      </c>
      <c r="N1611" s="11">
        <v>-74.107026680000004</v>
      </c>
      <c r="O1611" s="12">
        <v>4.676763384</v>
      </c>
    </row>
    <row r="1612" spans="1:15" x14ac:dyDescent="0.25">
      <c r="A1612" s="10">
        <v>1611</v>
      </c>
      <c r="B1612" s="3" t="s">
        <v>3087</v>
      </c>
      <c r="C1612" s="3" t="s">
        <v>3044</v>
      </c>
      <c r="D1612" s="3" t="s">
        <v>1</v>
      </c>
      <c r="E1612" s="3" t="s">
        <v>3070</v>
      </c>
      <c r="F1612" s="1">
        <v>15.76</v>
      </c>
      <c r="G1612" s="4">
        <v>70</v>
      </c>
      <c r="H1612" s="1">
        <v>1.91</v>
      </c>
      <c r="I1612" s="24">
        <f t="shared" si="25"/>
        <v>13.061340200573744</v>
      </c>
      <c r="J1612" s="24" t="str">
        <f>VLOOKUP(I1612,MAT_IND!C$6:D$12,2,TRUE)</f>
        <v>Algo Frío</v>
      </c>
      <c r="K1612" s="11">
        <v>10</v>
      </c>
      <c r="L1612" s="11" t="s">
        <v>169</v>
      </c>
      <c r="M1612" s="11">
        <v>4</v>
      </c>
      <c r="N1612" s="11">
        <v>-74.104058910000006</v>
      </c>
      <c r="O1612" s="12">
        <v>4.6703144070000002</v>
      </c>
    </row>
    <row r="1613" spans="1:15" x14ac:dyDescent="0.25">
      <c r="A1613" s="10">
        <v>1612</v>
      </c>
      <c r="B1613" s="3" t="s">
        <v>3088</v>
      </c>
      <c r="C1613" s="3" t="s">
        <v>3044</v>
      </c>
      <c r="D1613" s="3" t="s">
        <v>1</v>
      </c>
      <c r="E1613" s="3" t="s">
        <v>3089</v>
      </c>
      <c r="F1613" s="1">
        <v>16.260000000000002</v>
      </c>
      <c r="G1613" s="4">
        <v>70</v>
      </c>
      <c r="H1613" s="1">
        <v>2.08</v>
      </c>
      <c r="I1613" s="24">
        <f t="shared" si="25"/>
        <v>12.879998687207939</v>
      </c>
      <c r="J1613" s="24" t="str">
        <f>VLOOKUP(I1613,MAT_IND!C$6:D$12,2,TRUE)</f>
        <v>Algo Frío</v>
      </c>
      <c r="K1613" s="11">
        <v>10</v>
      </c>
      <c r="L1613" s="11" t="s">
        <v>168</v>
      </c>
      <c r="M1613" s="11">
        <v>3</v>
      </c>
      <c r="N1613" s="11">
        <v>-74.112061629999999</v>
      </c>
      <c r="O1613" s="12">
        <v>4.6830445090000001</v>
      </c>
    </row>
    <row r="1614" spans="1:15" x14ac:dyDescent="0.25">
      <c r="A1614" s="10">
        <v>1613</v>
      </c>
      <c r="B1614" s="3" t="s">
        <v>3090</v>
      </c>
      <c r="C1614" s="3" t="s">
        <v>3044</v>
      </c>
      <c r="D1614" s="3" t="s">
        <v>1</v>
      </c>
      <c r="E1614" s="3" t="s">
        <v>3091</v>
      </c>
      <c r="F1614" s="1">
        <v>15.73</v>
      </c>
      <c r="G1614" s="4">
        <v>70</v>
      </c>
      <c r="H1614" s="1">
        <v>2.08</v>
      </c>
      <c r="I1614" s="24">
        <f t="shared" si="25"/>
        <v>13.275961523879646</v>
      </c>
      <c r="J1614" s="24" t="str">
        <f>VLOOKUP(I1614,MAT_IND!C$6:D$12,2,TRUE)</f>
        <v xml:space="preserve">Frío </v>
      </c>
      <c r="K1614" s="11">
        <v>10</v>
      </c>
      <c r="L1614" s="11" t="s">
        <v>169</v>
      </c>
      <c r="M1614" s="11">
        <v>4</v>
      </c>
      <c r="N1614" s="11">
        <v>-74.107985060000004</v>
      </c>
      <c r="O1614" s="12">
        <v>4.6776900120000002</v>
      </c>
    </row>
    <row r="1615" spans="1:15" x14ac:dyDescent="0.25">
      <c r="A1615" s="10">
        <v>1614</v>
      </c>
      <c r="B1615" s="3" t="s">
        <v>3092</v>
      </c>
      <c r="C1615" s="3" t="s">
        <v>3044</v>
      </c>
      <c r="D1615" s="3" t="s">
        <v>1</v>
      </c>
      <c r="E1615" s="3" t="s">
        <v>3084</v>
      </c>
      <c r="F1615" s="1">
        <v>16.260000000000002</v>
      </c>
      <c r="G1615" s="4">
        <v>70</v>
      </c>
      <c r="H1615" s="1">
        <v>2.08</v>
      </c>
      <c r="I1615" s="24">
        <f t="shared" si="25"/>
        <v>12.879998687207939</v>
      </c>
      <c r="J1615" s="24" t="str">
        <f>VLOOKUP(I1615,MAT_IND!C$6:D$12,2,TRUE)</f>
        <v>Algo Frío</v>
      </c>
      <c r="K1615" s="11">
        <v>10</v>
      </c>
      <c r="L1615" s="11" t="s">
        <v>168</v>
      </c>
      <c r="M1615" s="11">
        <v>3</v>
      </c>
      <c r="N1615" s="11">
        <v>-74.112552519999994</v>
      </c>
      <c r="O1615" s="12">
        <v>4.6842047329999996</v>
      </c>
    </row>
    <row r="1616" spans="1:15" x14ac:dyDescent="0.25">
      <c r="A1616" s="10">
        <v>1615</v>
      </c>
      <c r="B1616" s="3" t="s">
        <v>3093</v>
      </c>
      <c r="C1616" s="3" t="s">
        <v>3044</v>
      </c>
      <c r="D1616" s="3" t="s">
        <v>1</v>
      </c>
      <c r="E1616" s="3" t="s">
        <v>3094</v>
      </c>
      <c r="F1616" s="1">
        <v>16.260000000000002</v>
      </c>
      <c r="G1616" s="4">
        <v>70</v>
      </c>
      <c r="H1616" s="1">
        <v>2.08</v>
      </c>
      <c r="I1616" s="24">
        <f t="shared" si="25"/>
        <v>12.879998687207939</v>
      </c>
      <c r="J1616" s="24" t="str">
        <f>VLOOKUP(I1616,MAT_IND!C$6:D$12,2,TRUE)</f>
        <v>Algo Frío</v>
      </c>
      <c r="K1616" s="11">
        <v>10</v>
      </c>
      <c r="L1616" s="11" t="s">
        <v>169</v>
      </c>
      <c r="M1616" s="11">
        <v>3</v>
      </c>
      <c r="N1616" s="11">
        <v>-74.112903470000006</v>
      </c>
      <c r="O1616" s="12">
        <v>4.6816312050000004</v>
      </c>
    </row>
    <row r="1617" spans="1:15" x14ac:dyDescent="0.25">
      <c r="A1617" s="10">
        <v>1616</v>
      </c>
      <c r="B1617" s="3" t="s">
        <v>3095</v>
      </c>
      <c r="C1617" s="3" t="s">
        <v>3044</v>
      </c>
      <c r="D1617" s="3" t="s">
        <v>1</v>
      </c>
      <c r="E1617" s="3" t="s">
        <v>3096</v>
      </c>
      <c r="F1617" s="1">
        <v>15.76</v>
      </c>
      <c r="G1617" s="4">
        <v>70</v>
      </c>
      <c r="H1617" s="1">
        <v>2.08</v>
      </c>
      <c r="I1617" s="24">
        <f t="shared" si="25"/>
        <v>13.253548533124645</v>
      </c>
      <c r="J1617" s="24" t="str">
        <f>VLOOKUP(I1617,MAT_IND!C$6:D$12,2,TRUE)</f>
        <v xml:space="preserve">Frío </v>
      </c>
      <c r="K1617" s="11">
        <v>10</v>
      </c>
      <c r="L1617" s="11" t="s">
        <v>168</v>
      </c>
      <c r="M1617" s="11">
        <v>3</v>
      </c>
      <c r="N1617" s="11">
        <v>-74.104119519999998</v>
      </c>
      <c r="O1617" s="12">
        <v>4.675494606</v>
      </c>
    </row>
    <row r="1618" spans="1:15" x14ac:dyDescent="0.25">
      <c r="A1618" s="10">
        <v>1617</v>
      </c>
      <c r="B1618" s="3" t="s">
        <v>3097</v>
      </c>
      <c r="C1618" s="3" t="s">
        <v>3044</v>
      </c>
      <c r="D1618" s="3" t="s">
        <v>1</v>
      </c>
      <c r="E1618" s="3" t="s">
        <v>3051</v>
      </c>
      <c r="F1618" s="1">
        <v>16.260000000000002</v>
      </c>
      <c r="G1618" s="4">
        <v>70</v>
      </c>
      <c r="H1618" s="1">
        <v>2.08</v>
      </c>
      <c r="I1618" s="24">
        <f t="shared" si="25"/>
        <v>12.879998687207939</v>
      </c>
      <c r="J1618" s="24" t="str">
        <f>VLOOKUP(I1618,MAT_IND!C$6:D$12,2,TRUE)</f>
        <v>Algo Frío</v>
      </c>
      <c r="K1618" s="11">
        <v>10</v>
      </c>
      <c r="L1618" s="11" t="s">
        <v>169</v>
      </c>
      <c r="M1618" s="11">
        <v>3</v>
      </c>
      <c r="N1618" s="11">
        <v>-74.113986499999996</v>
      </c>
      <c r="O1618" s="12">
        <v>4.6797058749999998</v>
      </c>
    </row>
    <row r="1619" spans="1:15" x14ac:dyDescent="0.25">
      <c r="A1619" s="10">
        <v>1618</v>
      </c>
      <c r="B1619" s="3" t="s">
        <v>3098</v>
      </c>
      <c r="C1619" s="3" t="s">
        <v>3044</v>
      </c>
      <c r="D1619" s="3" t="s">
        <v>1</v>
      </c>
      <c r="E1619" s="3" t="s">
        <v>3099</v>
      </c>
      <c r="F1619" s="1">
        <v>16.260000000000002</v>
      </c>
      <c r="G1619" s="4">
        <v>70</v>
      </c>
      <c r="H1619" s="1">
        <v>2.08</v>
      </c>
      <c r="I1619" s="24">
        <f t="shared" si="25"/>
        <v>12.879998687207939</v>
      </c>
      <c r="J1619" s="24" t="str">
        <f>VLOOKUP(I1619,MAT_IND!C$6:D$12,2,TRUE)</f>
        <v>Algo Frío</v>
      </c>
      <c r="K1619" s="11">
        <v>10</v>
      </c>
      <c r="L1619" s="11" t="s">
        <v>168</v>
      </c>
      <c r="M1619" s="11">
        <v>3</v>
      </c>
      <c r="N1619" s="11">
        <v>-74.109740909999999</v>
      </c>
      <c r="O1619" s="12">
        <v>4.6887929130000003</v>
      </c>
    </row>
    <row r="1620" spans="1:15" x14ac:dyDescent="0.25">
      <c r="A1620" s="10">
        <v>1619</v>
      </c>
      <c r="B1620" s="3" t="s">
        <v>3100</v>
      </c>
      <c r="C1620" s="3" t="s">
        <v>3044</v>
      </c>
      <c r="D1620" s="3" t="s">
        <v>1</v>
      </c>
      <c r="E1620" s="3" t="s">
        <v>3101</v>
      </c>
      <c r="F1620" s="1">
        <v>16.260000000000002</v>
      </c>
      <c r="G1620" s="4">
        <v>70</v>
      </c>
      <c r="H1620" s="1">
        <v>2.08</v>
      </c>
      <c r="I1620" s="24">
        <f t="shared" si="25"/>
        <v>12.879998687207939</v>
      </c>
      <c r="J1620" s="24" t="str">
        <f>VLOOKUP(I1620,MAT_IND!C$6:D$12,2,TRUE)</f>
        <v>Algo Frío</v>
      </c>
      <c r="K1620" s="11">
        <v>10</v>
      </c>
      <c r="L1620" s="11" t="s">
        <v>169</v>
      </c>
      <c r="M1620" s="11">
        <v>3</v>
      </c>
      <c r="N1620" s="11">
        <v>-74.113499959999999</v>
      </c>
      <c r="O1620" s="12">
        <v>4.6784542770000002</v>
      </c>
    </row>
    <row r="1621" spans="1:15" x14ac:dyDescent="0.25">
      <c r="A1621" s="10">
        <v>1620</v>
      </c>
      <c r="B1621" s="3" t="s">
        <v>3102</v>
      </c>
      <c r="C1621" s="3" t="s">
        <v>3044</v>
      </c>
      <c r="D1621" s="3" t="s">
        <v>1</v>
      </c>
      <c r="E1621" s="3" t="s">
        <v>3103</v>
      </c>
      <c r="F1621" s="1">
        <v>16.260000000000002</v>
      </c>
      <c r="G1621" s="4">
        <v>70</v>
      </c>
      <c r="H1621" s="1">
        <v>2.08</v>
      </c>
      <c r="I1621" s="24">
        <f t="shared" si="25"/>
        <v>12.879998687207939</v>
      </c>
      <c r="J1621" s="24" t="str">
        <f>VLOOKUP(I1621,MAT_IND!C$6:D$12,2,TRUE)</f>
        <v>Algo Frío</v>
      </c>
      <c r="K1621" s="11">
        <v>10</v>
      </c>
      <c r="L1621" s="11" t="s">
        <v>169</v>
      </c>
      <c r="M1621" s="11">
        <v>3</v>
      </c>
      <c r="N1621" s="11">
        <v>-74.112331010000005</v>
      </c>
      <c r="O1621" s="12">
        <v>4.6804218439999996</v>
      </c>
    </row>
    <row r="1622" spans="1:15" x14ac:dyDescent="0.25">
      <c r="A1622" s="10">
        <v>1621</v>
      </c>
      <c r="B1622" s="3" t="s">
        <v>3104</v>
      </c>
      <c r="C1622" s="3" t="s">
        <v>3044</v>
      </c>
      <c r="D1622" s="3" t="s">
        <v>1</v>
      </c>
      <c r="E1622" s="3" t="s">
        <v>3105</v>
      </c>
      <c r="F1622" s="1">
        <v>16.260000000000002</v>
      </c>
      <c r="G1622" s="4">
        <v>70</v>
      </c>
      <c r="H1622" s="1">
        <v>2.08</v>
      </c>
      <c r="I1622" s="24">
        <f t="shared" si="25"/>
        <v>12.879998687207939</v>
      </c>
      <c r="J1622" s="24" t="str">
        <f>VLOOKUP(I1622,MAT_IND!C$6:D$12,2,TRUE)</f>
        <v>Algo Frío</v>
      </c>
      <c r="K1622" s="11">
        <v>10</v>
      </c>
      <c r="L1622" s="11" t="s">
        <v>169</v>
      </c>
      <c r="M1622" s="11">
        <v>3</v>
      </c>
      <c r="N1622" s="11">
        <v>-74.111687450000005</v>
      </c>
      <c r="O1622" s="12">
        <v>4.6795454850000002</v>
      </c>
    </row>
    <row r="1623" spans="1:15" x14ac:dyDescent="0.25">
      <c r="A1623" s="10">
        <v>1622</v>
      </c>
      <c r="B1623" s="3" t="s">
        <v>3106</v>
      </c>
      <c r="C1623" s="3" t="s">
        <v>3044</v>
      </c>
      <c r="D1623" s="3" t="s">
        <v>1</v>
      </c>
      <c r="E1623" s="3" t="s">
        <v>3105</v>
      </c>
      <c r="F1623" s="1">
        <v>15.73</v>
      </c>
      <c r="G1623" s="4">
        <v>70</v>
      </c>
      <c r="H1623" s="1">
        <v>2.08</v>
      </c>
      <c r="I1623" s="24">
        <f t="shared" si="25"/>
        <v>13.275961523879646</v>
      </c>
      <c r="J1623" s="24" t="str">
        <f>VLOOKUP(I1623,MAT_IND!C$6:D$12,2,TRUE)</f>
        <v xml:space="preserve">Frío </v>
      </c>
      <c r="K1623" s="11">
        <v>10</v>
      </c>
      <c r="L1623" s="11" t="s">
        <v>169</v>
      </c>
      <c r="M1623" s="11">
        <v>3</v>
      </c>
      <c r="N1623" s="11">
        <v>-74.11055417</v>
      </c>
      <c r="O1623" s="12">
        <v>4.6784531039999999</v>
      </c>
    </row>
    <row r="1624" spans="1:15" x14ac:dyDescent="0.25">
      <c r="A1624" s="10">
        <v>1623</v>
      </c>
      <c r="B1624" s="3" t="s">
        <v>3107</v>
      </c>
      <c r="C1624" s="3" t="s">
        <v>3044</v>
      </c>
      <c r="D1624" s="3" t="s">
        <v>1</v>
      </c>
      <c r="E1624" s="3" t="s">
        <v>3105</v>
      </c>
      <c r="F1624" s="1">
        <v>16.260000000000002</v>
      </c>
      <c r="G1624" s="4">
        <v>70</v>
      </c>
      <c r="H1624" s="1">
        <v>2.08</v>
      </c>
      <c r="I1624" s="24">
        <f t="shared" si="25"/>
        <v>12.879998687207939</v>
      </c>
      <c r="J1624" s="24" t="str">
        <f>VLOOKUP(I1624,MAT_IND!C$6:D$12,2,TRUE)</f>
        <v>Algo Frío</v>
      </c>
      <c r="K1624" s="11">
        <v>10</v>
      </c>
      <c r="L1624" s="11" t="s">
        <v>169</v>
      </c>
      <c r="M1624" s="11">
        <v>3</v>
      </c>
      <c r="N1624" s="11">
        <v>-74.11254606</v>
      </c>
      <c r="O1624" s="12">
        <v>4.6776809940000001</v>
      </c>
    </row>
    <row r="1625" spans="1:15" x14ac:dyDescent="0.25">
      <c r="A1625" s="10">
        <v>1624</v>
      </c>
      <c r="B1625" s="3" t="s">
        <v>3108</v>
      </c>
      <c r="C1625" s="3" t="s">
        <v>3044</v>
      </c>
      <c r="D1625" s="3" t="s">
        <v>1</v>
      </c>
      <c r="E1625" s="3" t="s">
        <v>3105</v>
      </c>
      <c r="F1625" s="1">
        <v>15.73</v>
      </c>
      <c r="G1625" s="4">
        <v>70</v>
      </c>
      <c r="H1625" s="1">
        <v>2.08</v>
      </c>
      <c r="I1625" s="24">
        <f t="shared" si="25"/>
        <v>13.275961523879646</v>
      </c>
      <c r="J1625" s="24" t="str">
        <f>VLOOKUP(I1625,MAT_IND!C$6:D$12,2,TRUE)</f>
        <v xml:space="preserve">Frío </v>
      </c>
      <c r="K1625" s="11">
        <v>10</v>
      </c>
      <c r="L1625" s="11" t="s">
        <v>169</v>
      </c>
      <c r="M1625" s="11">
        <v>3</v>
      </c>
      <c r="N1625" s="11">
        <v>-74.110789069999996</v>
      </c>
      <c r="O1625" s="12">
        <v>4.6768241130000003</v>
      </c>
    </row>
    <row r="1626" spans="1:15" x14ac:dyDescent="0.25">
      <c r="A1626" s="10">
        <v>1625</v>
      </c>
      <c r="B1626" s="3" t="s">
        <v>3109</v>
      </c>
      <c r="C1626" s="3" t="s">
        <v>3044</v>
      </c>
      <c r="D1626" s="3" t="s">
        <v>1</v>
      </c>
      <c r="E1626" s="3" t="s">
        <v>3105</v>
      </c>
      <c r="F1626" s="1">
        <v>15.73</v>
      </c>
      <c r="G1626" s="4">
        <v>70</v>
      </c>
      <c r="H1626" s="1">
        <v>2.08</v>
      </c>
      <c r="I1626" s="24">
        <f t="shared" si="25"/>
        <v>13.275961523879646</v>
      </c>
      <c r="J1626" s="24" t="str">
        <f>VLOOKUP(I1626,MAT_IND!C$6:D$12,2,TRUE)</f>
        <v xml:space="preserve">Frío </v>
      </c>
      <c r="K1626" s="11">
        <v>10</v>
      </c>
      <c r="L1626" s="11" t="s">
        <v>169</v>
      </c>
      <c r="M1626" s="11">
        <v>3</v>
      </c>
      <c r="N1626" s="11">
        <v>-74.109655549999999</v>
      </c>
      <c r="O1626" s="12">
        <v>4.677340203</v>
      </c>
    </row>
    <row r="1627" spans="1:15" x14ac:dyDescent="0.25">
      <c r="A1627" s="10">
        <v>1626</v>
      </c>
      <c r="B1627" s="3" t="s">
        <v>3110</v>
      </c>
      <c r="C1627" s="3" t="s">
        <v>3044</v>
      </c>
      <c r="D1627" s="3" t="s">
        <v>1</v>
      </c>
      <c r="E1627" s="3" t="s">
        <v>3105</v>
      </c>
      <c r="F1627" s="1">
        <v>15.73</v>
      </c>
      <c r="G1627" s="4">
        <v>70</v>
      </c>
      <c r="H1627" s="1">
        <v>2.08</v>
      </c>
      <c r="I1627" s="24">
        <f t="shared" si="25"/>
        <v>13.275961523879646</v>
      </c>
      <c r="J1627" s="24" t="str">
        <f>VLOOKUP(I1627,MAT_IND!C$6:D$12,2,TRUE)</f>
        <v xml:space="preserve">Frío </v>
      </c>
      <c r="K1627" s="11">
        <v>10</v>
      </c>
      <c r="L1627" s="11" t="s">
        <v>169</v>
      </c>
      <c r="M1627" s="11">
        <v>3</v>
      </c>
      <c r="N1627" s="11">
        <v>-74.111136099999996</v>
      </c>
      <c r="O1627" s="12">
        <v>4.6755513559999997</v>
      </c>
    </row>
    <row r="1628" spans="1:15" x14ac:dyDescent="0.25">
      <c r="A1628" s="10">
        <v>1627</v>
      </c>
      <c r="B1628" s="3" t="s">
        <v>3111</v>
      </c>
      <c r="C1628" s="3" t="s">
        <v>3044</v>
      </c>
      <c r="D1628" s="3" t="s">
        <v>1</v>
      </c>
      <c r="E1628" s="3" t="s">
        <v>3112</v>
      </c>
      <c r="F1628" s="1">
        <v>15.76</v>
      </c>
      <c r="G1628" s="4">
        <v>70</v>
      </c>
      <c r="H1628" s="1">
        <v>1.91</v>
      </c>
      <c r="I1628" s="24">
        <f t="shared" si="25"/>
        <v>13.061340200573744</v>
      </c>
      <c r="J1628" s="24" t="str">
        <f>VLOOKUP(I1628,MAT_IND!C$6:D$12,2,TRUE)</f>
        <v>Algo Frío</v>
      </c>
      <c r="K1628" s="11">
        <v>10</v>
      </c>
      <c r="L1628" s="11" t="s">
        <v>169</v>
      </c>
      <c r="M1628" s="11">
        <v>3</v>
      </c>
      <c r="N1628" s="11">
        <v>-74.103743570000006</v>
      </c>
      <c r="O1628" s="12">
        <v>4.6601122869999996</v>
      </c>
    </row>
    <row r="1629" spans="1:15" x14ac:dyDescent="0.25">
      <c r="A1629" s="10">
        <v>1628</v>
      </c>
      <c r="B1629" s="3" t="s">
        <v>3113</v>
      </c>
      <c r="C1629" s="3" t="s">
        <v>3044</v>
      </c>
      <c r="D1629" s="3" t="s">
        <v>1</v>
      </c>
      <c r="E1629" s="3" t="s">
        <v>3114</v>
      </c>
      <c r="F1629" s="1">
        <v>15.76</v>
      </c>
      <c r="G1629" s="4">
        <v>70</v>
      </c>
      <c r="H1629" s="1">
        <v>1.91</v>
      </c>
      <c r="I1629" s="24">
        <f t="shared" si="25"/>
        <v>13.061340200573744</v>
      </c>
      <c r="J1629" s="24" t="str">
        <f>VLOOKUP(I1629,MAT_IND!C$6:D$12,2,TRUE)</f>
        <v>Algo Frío</v>
      </c>
      <c r="K1629" s="11">
        <v>10</v>
      </c>
      <c r="L1629" s="11" t="s">
        <v>169</v>
      </c>
      <c r="M1629" s="11">
        <v>3</v>
      </c>
      <c r="N1629" s="11">
        <v>-74.100208780000003</v>
      </c>
      <c r="O1629" s="12">
        <v>4.6591537340000002</v>
      </c>
    </row>
    <row r="1630" spans="1:15" x14ac:dyDescent="0.25">
      <c r="A1630" s="10">
        <v>1629</v>
      </c>
      <c r="B1630" s="3" t="s">
        <v>3115</v>
      </c>
      <c r="C1630" s="3" t="s">
        <v>3044</v>
      </c>
      <c r="D1630" s="3" t="s">
        <v>1</v>
      </c>
      <c r="E1630" s="3" t="s">
        <v>3116</v>
      </c>
      <c r="F1630" s="1">
        <v>15.76</v>
      </c>
      <c r="G1630" s="4">
        <v>70</v>
      </c>
      <c r="H1630" s="1">
        <v>1.91</v>
      </c>
      <c r="I1630" s="24">
        <f t="shared" si="25"/>
        <v>13.061340200573744</v>
      </c>
      <c r="J1630" s="24" t="str">
        <f>VLOOKUP(I1630,MAT_IND!C$6:D$12,2,TRUE)</f>
        <v>Algo Frío</v>
      </c>
      <c r="K1630" s="11">
        <v>10</v>
      </c>
      <c r="L1630" s="11" t="s">
        <v>169</v>
      </c>
      <c r="M1630" s="11">
        <v>3</v>
      </c>
      <c r="N1630" s="11">
        <v>-74.102958270000002</v>
      </c>
      <c r="O1630" s="12">
        <v>4.662062422</v>
      </c>
    </row>
    <row r="1631" spans="1:15" x14ac:dyDescent="0.25">
      <c r="A1631" s="10">
        <v>1630</v>
      </c>
      <c r="B1631" s="3" t="s">
        <v>3117</v>
      </c>
      <c r="C1631" s="3" t="s">
        <v>3044</v>
      </c>
      <c r="D1631" s="3" t="s">
        <v>1</v>
      </c>
      <c r="E1631" s="3" t="s">
        <v>3118</v>
      </c>
      <c r="F1631" s="1">
        <v>16.260000000000002</v>
      </c>
      <c r="G1631" s="4">
        <v>70</v>
      </c>
      <c r="H1631" s="1">
        <v>2.08</v>
      </c>
      <c r="I1631" s="24">
        <f t="shared" si="25"/>
        <v>12.879998687207939</v>
      </c>
      <c r="J1631" s="24" t="str">
        <f>VLOOKUP(I1631,MAT_IND!C$6:D$12,2,TRUE)</f>
        <v>Algo Frío</v>
      </c>
      <c r="K1631" s="11">
        <v>10</v>
      </c>
      <c r="L1631" s="11" t="s">
        <v>168</v>
      </c>
      <c r="M1631" s="11">
        <v>3</v>
      </c>
      <c r="N1631" s="11">
        <v>-74.110775680000003</v>
      </c>
      <c r="O1631" s="12">
        <v>4.6886995459999996</v>
      </c>
    </row>
    <row r="1632" spans="1:15" x14ac:dyDescent="0.25">
      <c r="A1632" s="10">
        <v>1631</v>
      </c>
      <c r="B1632" s="3" t="s">
        <v>3119</v>
      </c>
      <c r="C1632" s="3" t="s">
        <v>3044</v>
      </c>
      <c r="D1632" s="3" t="s">
        <v>1</v>
      </c>
      <c r="E1632" s="3" t="s">
        <v>3120</v>
      </c>
      <c r="F1632" s="1">
        <v>16.260000000000002</v>
      </c>
      <c r="G1632" s="4">
        <v>70</v>
      </c>
      <c r="H1632" s="1">
        <v>2.08</v>
      </c>
      <c r="I1632" s="24">
        <f t="shared" si="25"/>
        <v>12.879998687207939</v>
      </c>
      <c r="J1632" s="24" t="str">
        <f>VLOOKUP(I1632,MAT_IND!C$6:D$12,2,TRUE)</f>
        <v>Algo Frío</v>
      </c>
      <c r="K1632" s="11">
        <v>10</v>
      </c>
      <c r="L1632" s="11" t="s">
        <v>169</v>
      </c>
      <c r="M1632" s="11">
        <v>3</v>
      </c>
      <c r="N1632" s="11">
        <v>-74.118520369999999</v>
      </c>
      <c r="O1632" s="12">
        <v>4.6811679210000001</v>
      </c>
    </row>
    <row r="1633" spans="1:15" x14ac:dyDescent="0.25">
      <c r="A1633" s="10">
        <v>1632</v>
      </c>
      <c r="B1633" s="3" t="s">
        <v>3121</v>
      </c>
      <c r="C1633" s="3" t="s">
        <v>3044</v>
      </c>
      <c r="D1633" s="3" t="s">
        <v>1</v>
      </c>
      <c r="E1633" s="3" t="s">
        <v>3122</v>
      </c>
      <c r="F1633" s="1">
        <v>16.260000000000002</v>
      </c>
      <c r="G1633" s="4">
        <v>70</v>
      </c>
      <c r="H1633" s="1">
        <v>2.08</v>
      </c>
      <c r="I1633" s="24">
        <f t="shared" si="25"/>
        <v>12.879998687207939</v>
      </c>
      <c r="J1633" s="24" t="str">
        <f>VLOOKUP(I1633,MAT_IND!C$6:D$12,2,TRUE)</f>
        <v>Algo Frío</v>
      </c>
      <c r="K1633" s="11">
        <v>10</v>
      </c>
      <c r="L1633" s="11" t="s">
        <v>168</v>
      </c>
      <c r="M1633" s="11">
        <v>3</v>
      </c>
      <c r="N1633" s="11">
        <v>-74.113141130000002</v>
      </c>
      <c r="O1633" s="12">
        <v>4.6901709970000001</v>
      </c>
    </row>
    <row r="1634" spans="1:15" x14ac:dyDescent="0.25">
      <c r="A1634" s="10">
        <v>1633</v>
      </c>
      <c r="B1634" s="3" t="s">
        <v>3123</v>
      </c>
      <c r="C1634" s="3" t="s">
        <v>3044</v>
      </c>
      <c r="D1634" s="3" t="s">
        <v>1</v>
      </c>
      <c r="E1634" s="3" t="s">
        <v>3124</v>
      </c>
      <c r="F1634" s="1">
        <v>16.260000000000002</v>
      </c>
      <c r="G1634" s="4">
        <v>70</v>
      </c>
      <c r="H1634" s="1">
        <v>2.08</v>
      </c>
      <c r="I1634" s="24">
        <f t="shared" si="25"/>
        <v>12.879998687207939</v>
      </c>
      <c r="J1634" s="24" t="str">
        <f>VLOOKUP(I1634,MAT_IND!C$6:D$12,2,TRUE)</f>
        <v>Algo Frío</v>
      </c>
      <c r="K1634" s="11">
        <v>10</v>
      </c>
      <c r="L1634" s="11" t="s">
        <v>169</v>
      </c>
      <c r="M1634" s="11">
        <v>3</v>
      </c>
      <c r="N1634" s="11">
        <v>-74.11778108</v>
      </c>
      <c r="O1634" s="12">
        <v>4.6823947070000003</v>
      </c>
    </row>
    <row r="1635" spans="1:15" x14ac:dyDescent="0.25">
      <c r="A1635" s="10">
        <v>1634</v>
      </c>
      <c r="B1635" s="3" t="s">
        <v>3125</v>
      </c>
      <c r="C1635" s="3" t="s">
        <v>3044</v>
      </c>
      <c r="D1635" s="3" t="s">
        <v>1</v>
      </c>
      <c r="E1635" s="3" t="s">
        <v>3126</v>
      </c>
      <c r="F1635" s="1">
        <v>16.260000000000002</v>
      </c>
      <c r="G1635" s="4">
        <v>70</v>
      </c>
      <c r="H1635" s="1">
        <v>2.08</v>
      </c>
      <c r="I1635" s="24">
        <f t="shared" si="25"/>
        <v>12.879998687207939</v>
      </c>
      <c r="J1635" s="24" t="str">
        <f>VLOOKUP(I1635,MAT_IND!C$6:D$12,2,TRUE)</f>
        <v>Algo Frío</v>
      </c>
      <c r="K1635" s="11">
        <v>10</v>
      </c>
      <c r="L1635" s="11" t="s">
        <v>169</v>
      </c>
      <c r="M1635" s="11">
        <v>3</v>
      </c>
      <c r="N1635" s="11">
        <v>-74.115125860000006</v>
      </c>
      <c r="O1635" s="12">
        <v>4.6755537870000001</v>
      </c>
    </row>
    <row r="1636" spans="1:15" x14ac:dyDescent="0.25">
      <c r="A1636" s="10">
        <v>1635</v>
      </c>
      <c r="B1636" s="3" t="s">
        <v>3127</v>
      </c>
      <c r="C1636" s="3" t="s">
        <v>3044</v>
      </c>
      <c r="D1636" s="3" t="s">
        <v>1</v>
      </c>
      <c r="E1636" s="3" t="s">
        <v>3118</v>
      </c>
      <c r="F1636" s="1">
        <v>16.260000000000002</v>
      </c>
      <c r="G1636" s="4">
        <v>70</v>
      </c>
      <c r="H1636" s="1">
        <v>2.08</v>
      </c>
      <c r="I1636" s="24">
        <f t="shared" si="25"/>
        <v>12.879998687207939</v>
      </c>
      <c r="J1636" s="24" t="str">
        <f>VLOOKUP(I1636,MAT_IND!C$6:D$12,2,TRUE)</f>
        <v>Algo Frío</v>
      </c>
      <c r="K1636" s="11">
        <v>10</v>
      </c>
      <c r="L1636" s="11" t="s">
        <v>168</v>
      </c>
      <c r="M1636" s="11">
        <v>3</v>
      </c>
      <c r="N1636" s="11">
        <v>-74.110515160000006</v>
      </c>
      <c r="O1636" s="12">
        <v>4.6899448750000001</v>
      </c>
    </row>
    <row r="1637" spans="1:15" x14ac:dyDescent="0.25">
      <c r="A1637" s="10">
        <v>1636</v>
      </c>
      <c r="B1637" s="3" t="s">
        <v>3128</v>
      </c>
      <c r="C1637" s="3" t="s">
        <v>3044</v>
      </c>
      <c r="D1637" s="3" t="s">
        <v>1</v>
      </c>
      <c r="E1637" s="3" t="s">
        <v>3129</v>
      </c>
      <c r="F1637" s="1">
        <v>16.260000000000002</v>
      </c>
      <c r="G1637" s="4">
        <v>70</v>
      </c>
      <c r="H1637" s="1">
        <v>2.08</v>
      </c>
      <c r="I1637" s="24">
        <f t="shared" si="25"/>
        <v>12.879998687207939</v>
      </c>
      <c r="J1637" s="24" t="str">
        <f>VLOOKUP(I1637,MAT_IND!C$6:D$12,2,TRUE)</f>
        <v>Algo Frío</v>
      </c>
      <c r="K1637" s="11">
        <v>10</v>
      </c>
      <c r="L1637" s="11" t="s">
        <v>168</v>
      </c>
      <c r="M1637" s="11">
        <v>3</v>
      </c>
      <c r="N1637" s="11">
        <v>-74.11770199</v>
      </c>
      <c r="O1637" s="12">
        <v>4.6898885559999997</v>
      </c>
    </row>
    <row r="1638" spans="1:15" x14ac:dyDescent="0.25">
      <c r="A1638" s="10">
        <v>1637</v>
      </c>
      <c r="B1638" s="3" t="s">
        <v>3130</v>
      </c>
      <c r="C1638" s="3" t="s">
        <v>3044</v>
      </c>
      <c r="D1638" s="3" t="s">
        <v>1</v>
      </c>
      <c r="E1638" s="3" t="s">
        <v>3131</v>
      </c>
      <c r="F1638" s="1">
        <v>16.260000000000002</v>
      </c>
      <c r="G1638" s="4">
        <v>70</v>
      </c>
      <c r="H1638" s="1">
        <v>2.08</v>
      </c>
      <c r="I1638" s="24">
        <f t="shared" si="25"/>
        <v>12.879998687207939</v>
      </c>
      <c r="J1638" s="24" t="str">
        <f>VLOOKUP(I1638,MAT_IND!C$6:D$12,2,TRUE)</f>
        <v>Algo Frío</v>
      </c>
      <c r="K1638" s="11">
        <v>10</v>
      </c>
      <c r="L1638" s="11" t="s">
        <v>169</v>
      </c>
      <c r="M1638" s="11">
        <v>3</v>
      </c>
      <c r="N1638" s="11">
        <v>-74.119985819999997</v>
      </c>
      <c r="O1638" s="12">
        <v>4.6867832079999996</v>
      </c>
    </row>
    <row r="1639" spans="1:15" x14ac:dyDescent="0.25">
      <c r="A1639" s="10">
        <v>1638</v>
      </c>
      <c r="B1639" s="3" t="s">
        <v>3132</v>
      </c>
      <c r="C1639" s="3" t="s">
        <v>3044</v>
      </c>
      <c r="D1639" s="3" t="s">
        <v>1</v>
      </c>
      <c r="E1639" s="3" t="s">
        <v>3133</v>
      </c>
      <c r="F1639" s="1">
        <v>16.260000000000002</v>
      </c>
      <c r="G1639" s="4">
        <v>70</v>
      </c>
      <c r="H1639" s="1">
        <v>2.08</v>
      </c>
      <c r="I1639" s="24">
        <f t="shared" si="25"/>
        <v>12.879998687207939</v>
      </c>
      <c r="J1639" s="24" t="str">
        <f>VLOOKUP(I1639,MAT_IND!C$6:D$12,2,TRUE)</f>
        <v>Algo Frío</v>
      </c>
      <c r="K1639" s="11">
        <v>10</v>
      </c>
      <c r="L1639" s="11" t="s">
        <v>5995</v>
      </c>
      <c r="M1639" s="11">
        <v>3</v>
      </c>
      <c r="N1639" s="11">
        <v>-74.120596950000007</v>
      </c>
      <c r="O1639" s="12">
        <v>4.6955859599999998</v>
      </c>
    </row>
    <row r="1640" spans="1:15" x14ac:dyDescent="0.25">
      <c r="A1640" s="10">
        <v>1639</v>
      </c>
      <c r="B1640" s="3" t="s">
        <v>3134</v>
      </c>
      <c r="C1640" s="3" t="s">
        <v>3044</v>
      </c>
      <c r="D1640" s="3" t="s">
        <v>1</v>
      </c>
      <c r="E1640" s="3" t="s">
        <v>3135</v>
      </c>
      <c r="F1640" s="1">
        <v>16.260000000000002</v>
      </c>
      <c r="G1640" s="4">
        <v>70</v>
      </c>
      <c r="H1640" s="1">
        <v>2.08</v>
      </c>
      <c r="I1640" s="24">
        <f t="shared" si="25"/>
        <v>12.879998687207939</v>
      </c>
      <c r="J1640" s="24" t="str">
        <f>VLOOKUP(I1640,MAT_IND!C$6:D$12,2,TRUE)</f>
        <v>Algo Frío</v>
      </c>
      <c r="K1640" s="11">
        <v>10</v>
      </c>
      <c r="L1640" s="11" t="s">
        <v>168</v>
      </c>
      <c r="M1640" s="11">
        <v>3</v>
      </c>
      <c r="N1640" s="11">
        <v>-74.11336412</v>
      </c>
      <c r="O1640" s="12">
        <v>4.6860026939999999</v>
      </c>
    </row>
    <row r="1641" spans="1:15" x14ac:dyDescent="0.25">
      <c r="A1641" s="10">
        <v>1640</v>
      </c>
      <c r="B1641" s="3" t="s">
        <v>3136</v>
      </c>
      <c r="C1641" s="3" t="s">
        <v>3044</v>
      </c>
      <c r="D1641" s="3" t="s">
        <v>1</v>
      </c>
      <c r="E1641" s="3" t="s">
        <v>3137</v>
      </c>
      <c r="F1641" s="1">
        <v>16.260000000000002</v>
      </c>
      <c r="G1641" s="4">
        <v>70</v>
      </c>
      <c r="H1641" s="1">
        <v>2.08</v>
      </c>
      <c r="I1641" s="24">
        <f t="shared" si="25"/>
        <v>12.879998687207939</v>
      </c>
      <c r="J1641" s="24" t="str">
        <f>VLOOKUP(I1641,MAT_IND!C$6:D$12,2,TRUE)</f>
        <v>Algo Frío</v>
      </c>
      <c r="K1641" s="11">
        <v>10</v>
      </c>
      <c r="L1641" s="11" t="s">
        <v>168</v>
      </c>
      <c r="M1641" s="11">
        <v>3</v>
      </c>
      <c r="N1641" s="11">
        <v>-74.115076380000005</v>
      </c>
      <c r="O1641" s="12">
        <v>4.6853279409999997</v>
      </c>
    </row>
    <row r="1642" spans="1:15" x14ac:dyDescent="0.25">
      <c r="A1642" s="10">
        <v>1641</v>
      </c>
      <c r="B1642" s="3" t="s">
        <v>3138</v>
      </c>
      <c r="C1642" s="3" t="s">
        <v>3044</v>
      </c>
      <c r="D1642" s="3" t="s">
        <v>1</v>
      </c>
      <c r="E1642" s="3" t="s">
        <v>3139</v>
      </c>
      <c r="F1642" s="1">
        <v>16.260000000000002</v>
      </c>
      <c r="G1642" s="4">
        <v>70</v>
      </c>
      <c r="H1642" s="1">
        <v>2.08</v>
      </c>
      <c r="I1642" s="24">
        <f t="shared" si="25"/>
        <v>12.879998687207939</v>
      </c>
      <c r="J1642" s="24" t="str">
        <f>VLOOKUP(I1642,MAT_IND!C$6:D$12,2,TRUE)</f>
        <v>Algo Frío</v>
      </c>
      <c r="K1642" s="11">
        <v>10</v>
      </c>
      <c r="L1642" s="11" t="s">
        <v>168</v>
      </c>
      <c r="M1642" s="11">
        <v>3</v>
      </c>
      <c r="N1642" s="11">
        <v>-74.114526580000003</v>
      </c>
      <c r="O1642" s="12">
        <v>4.6846455809999998</v>
      </c>
    </row>
    <row r="1643" spans="1:15" x14ac:dyDescent="0.25">
      <c r="A1643" s="10">
        <v>1642</v>
      </c>
      <c r="B1643" s="3" t="s">
        <v>3140</v>
      </c>
      <c r="C1643" s="3" t="s">
        <v>3044</v>
      </c>
      <c r="D1643" s="3" t="s">
        <v>1</v>
      </c>
      <c r="E1643" s="3" t="s">
        <v>3141</v>
      </c>
      <c r="F1643" s="1">
        <v>16.260000000000002</v>
      </c>
      <c r="G1643" s="4">
        <v>70</v>
      </c>
      <c r="H1643" s="1">
        <v>2.08</v>
      </c>
      <c r="I1643" s="24">
        <f t="shared" si="25"/>
        <v>12.879998687207939</v>
      </c>
      <c r="J1643" s="24" t="str">
        <f>VLOOKUP(I1643,MAT_IND!C$6:D$12,2,TRUE)</f>
        <v>Algo Frío</v>
      </c>
      <c r="K1643" s="11">
        <v>10</v>
      </c>
      <c r="L1643" s="11" t="s">
        <v>168</v>
      </c>
      <c r="M1643" s="11">
        <v>3</v>
      </c>
      <c r="N1643" s="11">
        <v>-74.114629269999995</v>
      </c>
      <c r="O1643" s="12">
        <v>4.6878994699999996</v>
      </c>
    </row>
    <row r="1644" spans="1:15" x14ac:dyDescent="0.25">
      <c r="A1644" s="10">
        <v>1643</v>
      </c>
      <c r="B1644" s="3" t="s">
        <v>3142</v>
      </c>
      <c r="C1644" s="3" t="s">
        <v>3044</v>
      </c>
      <c r="D1644" s="3" t="s">
        <v>1</v>
      </c>
      <c r="E1644" s="3" t="s">
        <v>3143</v>
      </c>
      <c r="F1644" s="1">
        <v>16.260000000000002</v>
      </c>
      <c r="G1644" s="4">
        <v>70</v>
      </c>
      <c r="H1644" s="1">
        <v>2.08</v>
      </c>
      <c r="I1644" s="24">
        <f t="shared" si="25"/>
        <v>12.879998687207939</v>
      </c>
      <c r="J1644" s="24" t="str">
        <f>VLOOKUP(I1644,MAT_IND!C$6:D$12,2,TRUE)</f>
        <v>Algo Frío</v>
      </c>
      <c r="K1644" s="11">
        <v>10</v>
      </c>
      <c r="L1644" s="11" t="s">
        <v>5995</v>
      </c>
      <c r="M1644" s="11">
        <v>3</v>
      </c>
      <c r="N1644" s="11">
        <v>-74.122391870000001</v>
      </c>
      <c r="O1644" s="12">
        <v>4.6936309280000001</v>
      </c>
    </row>
    <row r="1645" spans="1:15" x14ac:dyDescent="0.25">
      <c r="A1645" s="10">
        <v>1644</v>
      </c>
      <c r="B1645" s="3" t="s">
        <v>3144</v>
      </c>
      <c r="C1645" s="3" t="s">
        <v>3044</v>
      </c>
      <c r="D1645" s="3" t="s">
        <v>1</v>
      </c>
      <c r="E1645" s="3" t="s">
        <v>3145</v>
      </c>
      <c r="F1645" s="1">
        <v>16.260000000000002</v>
      </c>
      <c r="G1645" s="4">
        <v>70</v>
      </c>
      <c r="H1645" s="1">
        <v>2.08</v>
      </c>
      <c r="I1645" s="24">
        <f t="shared" si="25"/>
        <v>12.879998687207939</v>
      </c>
      <c r="J1645" s="24" t="str">
        <f>VLOOKUP(I1645,MAT_IND!C$6:D$12,2,TRUE)</f>
        <v>Algo Frío</v>
      </c>
      <c r="K1645" s="11">
        <v>10</v>
      </c>
      <c r="L1645" s="11" t="s">
        <v>169</v>
      </c>
      <c r="M1645" s="11">
        <v>3</v>
      </c>
      <c r="N1645" s="11">
        <v>-74.119124630000002</v>
      </c>
      <c r="O1645" s="12">
        <v>4.684624532</v>
      </c>
    </row>
    <row r="1646" spans="1:15" x14ac:dyDescent="0.25">
      <c r="A1646" s="10">
        <v>1645</v>
      </c>
      <c r="B1646" s="3" t="s">
        <v>3146</v>
      </c>
      <c r="C1646" s="3" t="s">
        <v>3044</v>
      </c>
      <c r="D1646" s="3" t="s">
        <v>1</v>
      </c>
      <c r="E1646" s="3" t="s">
        <v>3147</v>
      </c>
      <c r="F1646" s="1">
        <v>16.260000000000002</v>
      </c>
      <c r="G1646" s="4">
        <v>70</v>
      </c>
      <c r="H1646" s="1">
        <v>2.08</v>
      </c>
      <c r="I1646" s="24">
        <f t="shared" si="25"/>
        <v>12.879998687207939</v>
      </c>
      <c r="J1646" s="24" t="str">
        <f>VLOOKUP(I1646,MAT_IND!C$6:D$12,2,TRUE)</f>
        <v>Algo Frío</v>
      </c>
      <c r="K1646" s="11">
        <v>10</v>
      </c>
      <c r="L1646" s="11" t="s">
        <v>168</v>
      </c>
      <c r="M1646" s="11">
        <v>3</v>
      </c>
      <c r="N1646" s="11">
        <v>-74.11364356</v>
      </c>
      <c r="O1646" s="12">
        <v>4.6909160889999999</v>
      </c>
    </row>
    <row r="1647" spans="1:15" x14ac:dyDescent="0.25">
      <c r="A1647" s="10">
        <v>1646</v>
      </c>
      <c r="B1647" s="3" t="s">
        <v>3148</v>
      </c>
      <c r="C1647" s="3" t="s">
        <v>3044</v>
      </c>
      <c r="D1647" s="3" t="s">
        <v>1</v>
      </c>
      <c r="E1647" s="3" t="s">
        <v>3147</v>
      </c>
      <c r="F1647" s="1">
        <v>16.260000000000002</v>
      </c>
      <c r="G1647" s="4">
        <v>70</v>
      </c>
      <c r="H1647" s="1">
        <v>2.08</v>
      </c>
      <c r="I1647" s="24">
        <f t="shared" si="25"/>
        <v>12.879998687207939</v>
      </c>
      <c r="J1647" s="24" t="str">
        <f>VLOOKUP(I1647,MAT_IND!C$6:D$12,2,TRUE)</f>
        <v>Algo Frío</v>
      </c>
      <c r="K1647" s="11">
        <v>10</v>
      </c>
      <c r="L1647" s="11" t="s">
        <v>168</v>
      </c>
      <c r="M1647" s="11">
        <v>3</v>
      </c>
      <c r="N1647" s="11">
        <v>-74.112209789999994</v>
      </c>
      <c r="O1647" s="12">
        <v>4.6898627660000001</v>
      </c>
    </row>
    <row r="1648" spans="1:15" x14ac:dyDescent="0.25">
      <c r="A1648" s="10">
        <v>1647</v>
      </c>
      <c r="B1648" s="3" t="s">
        <v>3149</v>
      </c>
      <c r="C1648" s="3" t="s">
        <v>3044</v>
      </c>
      <c r="D1648" s="3" t="s">
        <v>1</v>
      </c>
      <c r="E1648" s="3" t="s">
        <v>3150</v>
      </c>
      <c r="F1648" s="1">
        <v>16.260000000000002</v>
      </c>
      <c r="G1648" s="4">
        <v>70</v>
      </c>
      <c r="H1648" s="1">
        <v>2.08</v>
      </c>
      <c r="I1648" s="24">
        <f t="shared" si="25"/>
        <v>12.879998687207939</v>
      </c>
      <c r="J1648" s="24" t="str">
        <f>VLOOKUP(I1648,MAT_IND!C$6:D$12,2,TRUE)</f>
        <v>Algo Frío</v>
      </c>
      <c r="K1648" s="11">
        <v>10</v>
      </c>
      <c r="L1648" s="11" t="s">
        <v>169</v>
      </c>
      <c r="M1648" s="11">
        <v>3</v>
      </c>
      <c r="N1648" s="11">
        <v>-74.117640739999999</v>
      </c>
      <c r="O1648" s="12">
        <v>4.6833388090000003</v>
      </c>
    </row>
    <row r="1649" spans="1:15" x14ac:dyDescent="0.25">
      <c r="A1649" s="10">
        <v>1648</v>
      </c>
      <c r="B1649" s="3" t="s">
        <v>3151</v>
      </c>
      <c r="C1649" s="3" t="s">
        <v>3044</v>
      </c>
      <c r="D1649" s="3" t="s">
        <v>1</v>
      </c>
      <c r="E1649" s="3" t="s">
        <v>3152</v>
      </c>
      <c r="F1649" s="1">
        <v>16.260000000000002</v>
      </c>
      <c r="G1649" s="4">
        <v>70</v>
      </c>
      <c r="H1649" s="1">
        <v>2.08</v>
      </c>
      <c r="I1649" s="24">
        <f t="shared" si="25"/>
        <v>12.879998687207939</v>
      </c>
      <c r="J1649" s="24" t="str">
        <f>VLOOKUP(I1649,MAT_IND!C$6:D$12,2,TRUE)</f>
        <v>Algo Frío</v>
      </c>
      <c r="K1649" s="11">
        <v>10</v>
      </c>
      <c r="L1649" s="11" t="s">
        <v>169</v>
      </c>
      <c r="M1649" s="11">
        <v>3</v>
      </c>
      <c r="N1649" s="11">
        <v>-74.116513429999998</v>
      </c>
      <c r="O1649" s="12">
        <v>4.6852976169999998</v>
      </c>
    </row>
    <row r="1650" spans="1:15" x14ac:dyDescent="0.25">
      <c r="A1650" s="10">
        <v>1649</v>
      </c>
      <c r="B1650" s="3" t="s">
        <v>3153</v>
      </c>
      <c r="C1650" s="3" t="s">
        <v>3044</v>
      </c>
      <c r="D1650" s="3" t="s">
        <v>1</v>
      </c>
      <c r="E1650" s="3" t="s">
        <v>3154</v>
      </c>
      <c r="F1650" s="1">
        <v>16.260000000000002</v>
      </c>
      <c r="G1650" s="4">
        <v>70</v>
      </c>
      <c r="H1650" s="1">
        <v>2.08</v>
      </c>
      <c r="I1650" s="24">
        <f t="shared" si="25"/>
        <v>12.879998687207939</v>
      </c>
      <c r="J1650" s="24" t="str">
        <f>VLOOKUP(I1650,MAT_IND!C$6:D$12,2,TRUE)</f>
        <v>Algo Frío</v>
      </c>
      <c r="K1650" s="11">
        <v>10</v>
      </c>
      <c r="L1650" s="11" t="s">
        <v>169</v>
      </c>
      <c r="M1650" s="11">
        <v>3</v>
      </c>
      <c r="N1650" s="11">
        <v>-74.114338219999993</v>
      </c>
      <c r="O1650" s="12">
        <v>4.6752907989999999</v>
      </c>
    </row>
    <row r="1651" spans="1:15" x14ac:dyDescent="0.25">
      <c r="A1651" s="10">
        <v>1650</v>
      </c>
      <c r="B1651" s="3" t="s">
        <v>3155</v>
      </c>
      <c r="C1651" s="3" t="s">
        <v>3044</v>
      </c>
      <c r="D1651" s="3" t="s">
        <v>1</v>
      </c>
      <c r="E1651" s="3" t="s">
        <v>3156</v>
      </c>
      <c r="F1651" s="1">
        <v>16.260000000000002</v>
      </c>
      <c r="G1651" s="4">
        <v>70</v>
      </c>
      <c r="H1651" s="1">
        <v>1.91</v>
      </c>
      <c r="I1651" s="24">
        <f t="shared" si="25"/>
        <v>12.693207725923974</v>
      </c>
      <c r="J1651" s="24" t="str">
        <f>VLOOKUP(I1651,MAT_IND!C$6:D$12,2,TRUE)</f>
        <v>Algo Frío</v>
      </c>
      <c r="K1651" s="11">
        <v>10</v>
      </c>
      <c r="L1651" s="11" t="s">
        <v>168</v>
      </c>
      <c r="M1651" s="11">
        <v>4</v>
      </c>
      <c r="N1651" s="11">
        <v>-74.085562839999994</v>
      </c>
      <c r="O1651" s="12">
        <v>4.6930211650000002</v>
      </c>
    </row>
    <row r="1652" spans="1:15" x14ac:dyDescent="0.25">
      <c r="A1652" s="10">
        <v>1651</v>
      </c>
      <c r="B1652" s="3" t="s">
        <v>3157</v>
      </c>
      <c r="C1652" s="3" t="s">
        <v>3044</v>
      </c>
      <c r="D1652" s="3" t="s">
        <v>1</v>
      </c>
      <c r="E1652" s="3" t="s">
        <v>3156</v>
      </c>
      <c r="F1652" s="1">
        <v>16.260000000000002</v>
      </c>
      <c r="G1652" s="4">
        <v>70</v>
      </c>
      <c r="H1652" s="1">
        <v>1.91</v>
      </c>
      <c r="I1652" s="24">
        <f t="shared" si="25"/>
        <v>12.693207725923974</v>
      </c>
      <c r="J1652" s="24" t="str">
        <f>VLOOKUP(I1652,MAT_IND!C$6:D$12,2,TRUE)</f>
        <v>Algo Frío</v>
      </c>
      <c r="K1652" s="11">
        <v>10</v>
      </c>
      <c r="L1652" s="11" t="s">
        <v>168</v>
      </c>
      <c r="M1652" s="11">
        <v>4</v>
      </c>
      <c r="N1652" s="11">
        <v>-74.084943859999996</v>
      </c>
      <c r="O1652" s="12">
        <v>4.6940344999999999</v>
      </c>
    </row>
    <row r="1653" spans="1:15" x14ac:dyDescent="0.25">
      <c r="A1653" s="10">
        <v>1652</v>
      </c>
      <c r="B1653" s="3" t="s">
        <v>3158</v>
      </c>
      <c r="C1653" s="3" t="s">
        <v>3044</v>
      </c>
      <c r="D1653" s="3" t="s">
        <v>1</v>
      </c>
      <c r="E1653" s="3" t="s">
        <v>3159</v>
      </c>
      <c r="F1653" s="1">
        <v>15.76</v>
      </c>
      <c r="G1653" s="4">
        <v>70</v>
      </c>
      <c r="H1653" s="1">
        <v>1.91</v>
      </c>
      <c r="I1653" s="24">
        <f t="shared" si="25"/>
        <v>13.061340200573744</v>
      </c>
      <c r="J1653" s="24" t="str">
        <f>VLOOKUP(I1653,MAT_IND!C$6:D$12,2,TRUE)</f>
        <v>Algo Frío</v>
      </c>
      <c r="K1653" s="11">
        <v>10</v>
      </c>
      <c r="L1653" s="11" t="s">
        <v>168</v>
      </c>
      <c r="M1653" s="11">
        <v>3</v>
      </c>
      <c r="N1653" s="11">
        <v>-74.092393479999998</v>
      </c>
      <c r="O1653" s="12">
        <v>4.6797958660000001</v>
      </c>
    </row>
    <row r="1654" spans="1:15" x14ac:dyDescent="0.25">
      <c r="A1654" s="10">
        <v>1653</v>
      </c>
      <c r="B1654" s="3" t="s">
        <v>3160</v>
      </c>
      <c r="C1654" s="3" t="s">
        <v>3044</v>
      </c>
      <c r="D1654" s="3" t="s">
        <v>1</v>
      </c>
      <c r="E1654" s="3" t="s">
        <v>3161</v>
      </c>
      <c r="F1654" s="1">
        <v>15.73</v>
      </c>
      <c r="G1654" s="4">
        <v>70</v>
      </c>
      <c r="H1654" s="1">
        <v>1.91</v>
      </c>
      <c r="I1654" s="24">
        <f t="shared" si="25"/>
        <v>13.083428149052729</v>
      </c>
      <c r="J1654" s="24" t="str">
        <f>VLOOKUP(I1654,MAT_IND!C$6:D$12,2,TRUE)</f>
        <v>Algo Frío</v>
      </c>
      <c r="K1654" s="11">
        <v>10</v>
      </c>
      <c r="L1654" s="11" t="s">
        <v>168</v>
      </c>
      <c r="M1654" s="11">
        <v>3</v>
      </c>
      <c r="N1654" s="11">
        <v>-74.097096980000003</v>
      </c>
      <c r="O1654" s="12">
        <v>4.6818484009999999</v>
      </c>
    </row>
    <row r="1655" spans="1:15" x14ac:dyDescent="0.25">
      <c r="A1655" s="10">
        <v>1654</v>
      </c>
      <c r="B1655" s="3" t="s">
        <v>3162</v>
      </c>
      <c r="C1655" s="3" t="s">
        <v>3044</v>
      </c>
      <c r="D1655" s="3" t="s">
        <v>1</v>
      </c>
      <c r="E1655" s="3" t="s">
        <v>3163</v>
      </c>
      <c r="F1655" s="1">
        <v>16.260000000000002</v>
      </c>
      <c r="G1655" s="4">
        <v>70</v>
      </c>
      <c r="H1655" s="1">
        <v>1.91</v>
      </c>
      <c r="I1655" s="24">
        <f t="shared" si="25"/>
        <v>12.693207725923974</v>
      </c>
      <c r="J1655" s="24" t="str">
        <f>VLOOKUP(I1655,MAT_IND!C$6:D$12,2,TRUE)</f>
        <v>Algo Frío</v>
      </c>
      <c r="K1655" s="11">
        <v>10</v>
      </c>
      <c r="L1655" s="11" t="s">
        <v>168</v>
      </c>
      <c r="M1655" s="11">
        <v>3</v>
      </c>
      <c r="N1655" s="11">
        <v>-74.089421650000006</v>
      </c>
      <c r="O1655" s="12">
        <v>4.6894801519999998</v>
      </c>
    </row>
    <row r="1656" spans="1:15" x14ac:dyDescent="0.25">
      <c r="A1656" s="10">
        <v>1655</v>
      </c>
      <c r="B1656" s="3" t="s">
        <v>3164</v>
      </c>
      <c r="C1656" s="3" t="s">
        <v>3044</v>
      </c>
      <c r="D1656" s="3" t="s">
        <v>1</v>
      </c>
      <c r="E1656" s="3" t="s">
        <v>3165</v>
      </c>
      <c r="F1656" s="1">
        <v>15.76</v>
      </c>
      <c r="G1656" s="4">
        <v>70</v>
      </c>
      <c r="H1656" s="1">
        <v>1.91</v>
      </c>
      <c r="I1656" s="24">
        <f t="shared" si="25"/>
        <v>13.061340200573744</v>
      </c>
      <c r="J1656" s="24" t="str">
        <f>VLOOKUP(I1656,MAT_IND!C$6:D$12,2,TRUE)</f>
        <v>Algo Frío</v>
      </c>
      <c r="K1656" s="11">
        <v>10</v>
      </c>
      <c r="L1656" s="11" t="s">
        <v>168</v>
      </c>
      <c r="M1656" s="11">
        <v>3</v>
      </c>
      <c r="N1656" s="11">
        <v>-74.092915579999996</v>
      </c>
      <c r="O1656" s="12">
        <v>4.6733319179999997</v>
      </c>
    </row>
    <row r="1657" spans="1:15" x14ac:dyDescent="0.25">
      <c r="A1657" s="10">
        <v>1656</v>
      </c>
      <c r="B1657" s="3" t="s">
        <v>3166</v>
      </c>
      <c r="C1657" s="3" t="s">
        <v>3044</v>
      </c>
      <c r="D1657" s="3" t="s">
        <v>1</v>
      </c>
      <c r="E1657" s="3" t="s">
        <v>3167</v>
      </c>
      <c r="F1657" s="1">
        <v>16.260000000000002</v>
      </c>
      <c r="G1657" s="4">
        <v>70</v>
      </c>
      <c r="H1657" s="1">
        <v>1.91</v>
      </c>
      <c r="I1657" s="24">
        <f t="shared" si="25"/>
        <v>12.693207725923974</v>
      </c>
      <c r="J1657" s="24" t="str">
        <f>VLOOKUP(I1657,MAT_IND!C$6:D$12,2,TRUE)</f>
        <v>Algo Frío</v>
      </c>
      <c r="K1657" s="11">
        <v>10</v>
      </c>
      <c r="L1657" s="11" t="s">
        <v>168</v>
      </c>
      <c r="M1657" s="11">
        <v>3</v>
      </c>
      <c r="N1657" s="11">
        <v>-74.082771949999994</v>
      </c>
      <c r="O1657" s="12">
        <v>4.6899338129999997</v>
      </c>
    </row>
    <row r="1658" spans="1:15" x14ac:dyDescent="0.25">
      <c r="A1658" s="10">
        <v>1657</v>
      </c>
      <c r="B1658" s="3" t="s">
        <v>3168</v>
      </c>
      <c r="C1658" s="3" t="s">
        <v>3044</v>
      </c>
      <c r="D1658" s="3" t="s">
        <v>1</v>
      </c>
      <c r="E1658" s="3" t="s">
        <v>3169</v>
      </c>
      <c r="F1658" s="1">
        <v>16.260000000000002</v>
      </c>
      <c r="G1658" s="4">
        <v>70</v>
      </c>
      <c r="H1658" s="1">
        <v>1.91</v>
      </c>
      <c r="I1658" s="24">
        <f t="shared" si="25"/>
        <v>12.693207725923974</v>
      </c>
      <c r="J1658" s="24" t="str">
        <f>VLOOKUP(I1658,MAT_IND!C$6:D$12,2,TRUE)</f>
        <v>Algo Frío</v>
      </c>
      <c r="K1658" s="11">
        <v>10</v>
      </c>
      <c r="L1658" s="11" t="s">
        <v>168</v>
      </c>
      <c r="M1658" s="11">
        <v>3</v>
      </c>
      <c r="N1658" s="11">
        <v>-74.078244179999999</v>
      </c>
      <c r="O1658" s="12">
        <v>4.685232515</v>
      </c>
    </row>
    <row r="1659" spans="1:15" x14ac:dyDescent="0.25">
      <c r="A1659" s="10">
        <v>1658</v>
      </c>
      <c r="B1659" s="3" t="s">
        <v>3170</v>
      </c>
      <c r="C1659" s="3" t="s">
        <v>3044</v>
      </c>
      <c r="D1659" s="3" t="s">
        <v>1</v>
      </c>
      <c r="E1659" s="3" t="s">
        <v>3171</v>
      </c>
      <c r="F1659" s="1">
        <v>16.260000000000002</v>
      </c>
      <c r="G1659" s="4">
        <v>70</v>
      </c>
      <c r="H1659" s="1">
        <v>1.91</v>
      </c>
      <c r="I1659" s="24">
        <f t="shared" si="25"/>
        <v>12.693207725923974</v>
      </c>
      <c r="J1659" s="24" t="str">
        <f>VLOOKUP(I1659,MAT_IND!C$6:D$12,2,TRUE)</f>
        <v>Algo Frío</v>
      </c>
      <c r="K1659" s="11">
        <v>10</v>
      </c>
      <c r="L1659" s="11" t="s">
        <v>168</v>
      </c>
      <c r="M1659" s="11">
        <v>4</v>
      </c>
      <c r="N1659" s="11">
        <v>-74.081450660000002</v>
      </c>
      <c r="O1659" s="12">
        <v>4.6839508060000004</v>
      </c>
    </row>
    <row r="1660" spans="1:15" x14ac:dyDescent="0.25">
      <c r="A1660" s="10">
        <v>1659</v>
      </c>
      <c r="B1660" s="3" t="s">
        <v>3172</v>
      </c>
      <c r="C1660" s="3" t="s">
        <v>3044</v>
      </c>
      <c r="D1660" s="3" t="s">
        <v>1</v>
      </c>
      <c r="E1660" s="3" t="s">
        <v>3173</v>
      </c>
      <c r="F1660" s="1">
        <v>16.260000000000002</v>
      </c>
      <c r="G1660" s="4">
        <v>70</v>
      </c>
      <c r="H1660" s="1">
        <v>1.91</v>
      </c>
      <c r="I1660" s="24">
        <f t="shared" si="25"/>
        <v>12.693207725923974</v>
      </c>
      <c r="J1660" s="24" t="str">
        <f>VLOOKUP(I1660,MAT_IND!C$6:D$12,2,TRUE)</f>
        <v>Algo Frío</v>
      </c>
      <c r="K1660" s="11">
        <v>10</v>
      </c>
      <c r="L1660" s="11" t="s">
        <v>168</v>
      </c>
      <c r="M1660" s="11">
        <v>3</v>
      </c>
      <c r="N1660" s="11">
        <v>-74.087516429999994</v>
      </c>
      <c r="O1660" s="12">
        <v>4.6893158640000001</v>
      </c>
    </row>
    <row r="1661" spans="1:15" x14ac:dyDescent="0.25">
      <c r="A1661" s="10">
        <v>1660</v>
      </c>
      <c r="B1661" s="3" t="s">
        <v>3174</v>
      </c>
      <c r="C1661" s="3" t="s">
        <v>3044</v>
      </c>
      <c r="D1661" s="3" t="s">
        <v>1</v>
      </c>
      <c r="E1661" s="3" t="s">
        <v>3175</v>
      </c>
      <c r="F1661" s="1">
        <v>15.76</v>
      </c>
      <c r="G1661" s="4">
        <v>70</v>
      </c>
      <c r="H1661" s="1">
        <v>1.91</v>
      </c>
      <c r="I1661" s="24">
        <f t="shared" si="25"/>
        <v>13.061340200573744</v>
      </c>
      <c r="J1661" s="24" t="str">
        <f>VLOOKUP(I1661,MAT_IND!C$6:D$12,2,TRUE)</f>
        <v>Algo Frío</v>
      </c>
      <c r="K1661" s="11">
        <v>10</v>
      </c>
      <c r="L1661" s="11" t="s">
        <v>168</v>
      </c>
      <c r="M1661" s="11">
        <v>3</v>
      </c>
      <c r="N1661" s="11">
        <v>-74.091791459999996</v>
      </c>
      <c r="O1661" s="12">
        <v>4.675480136</v>
      </c>
    </row>
    <row r="1662" spans="1:15" x14ac:dyDescent="0.25">
      <c r="A1662" s="10">
        <v>1661</v>
      </c>
      <c r="B1662" s="3" t="s">
        <v>3176</v>
      </c>
      <c r="C1662" s="3" t="s">
        <v>3044</v>
      </c>
      <c r="D1662" s="3" t="s">
        <v>1</v>
      </c>
      <c r="E1662" s="3" t="s">
        <v>3177</v>
      </c>
      <c r="F1662" s="1">
        <v>15.76</v>
      </c>
      <c r="G1662" s="4">
        <v>70</v>
      </c>
      <c r="H1662" s="1">
        <v>1.91</v>
      </c>
      <c r="I1662" s="24">
        <f t="shared" si="25"/>
        <v>13.061340200573744</v>
      </c>
      <c r="J1662" s="24" t="str">
        <f>VLOOKUP(I1662,MAT_IND!C$6:D$12,2,TRUE)</f>
        <v>Algo Frío</v>
      </c>
      <c r="K1662" s="11">
        <v>10</v>
      </c>
      <c r="L1662" s="11" t="s">
        <v>168</v>
      </c>
      <c r="M1662" s="11">
        <v>3</v>
      </c>
      <c r="N1662" s="11">
        <v>-74.090222769999997</v>
      </c>
      <c r="O1662" s="12">
        <v>4.6763606490000003</v>
      </c>
    </row>
    <row r="1663" spans="1:15" x14ac:dyDescent="0.25">
      <c r="A1663" s="10">
        <v>1662</v>
      </c>
      <c r="B1663" s="3" t="s">
        <v>3178</v>
      </c>
      <c r="C1663" s="3" t="s">
        <v>3044</v>
      </c>
      <c r="D1663" s="3" t="s">
        <v>1</v>
      </c>
      <c r="E1663" s="3" t="s">
        <v>3179</v>
      </c>
      <c r="F1663" s="1">
        <v>16.260000000000002</v>
      </c>
      <c r="G1663" s="4">
        <v>70</v>
      </c>
      <c r="H1663" s="1">
        <v>1.91</v>
      </c>
      <c r="I1663" s="24">
        <f t="shared" si="25"/>
        <v>12.693207725923974</v>
      </c>
      <c r="J1663" s="24" t="str">
        <f>VLOOKUP(I1663,MAT_IND!C$6:D$12,2,TRUE)</f>
        <v>Algo Frío</v>
      </c>
      <c r="K1663" s="11">
        <v>10</v>
      </c>
      <c r="L1663" s="11" t="s">
        <v>168</v>
      </c>
      <c r="M1663" s="11">
        <v>3</v>
      </c>
      <c r="N1663" s="11">
        <v>-74.091557190000003</v>
      </c>
      <c r="O1663" s="12">
        <v>4.6857104310000004</v>
      </c>
    </row>
    <row r="1664" spans="1:15" x14ac:dyDescent="0.25">
      <c r="A1664" s="10">
        <v>1663</v>
      </c>
      <c r="B1664" s="3" t="s">
        <v>3180</v>
      </c>
      <c r="C1664" s="3" t="s">
        <v>3044</v>
      </c>
      <c r="D1664" s="3" t="s">
        <v>1</v>
      </c>
      <c r="E1664" s="3" t="s">
        <v>3181</v>
      </c>
      <c r="F1664" s="1">
        <v>15.76</v>
      </c>
      <c r="G1664" s="4">
        <v>70</v>
      </c>
      <c r="H1664" s="1">
        <v>1.91</v>
      </c>
      <c r="I1664" s="24">
        <f t="shared" si="25"/>
        <v>13.061340200573744</v>
      </c>
      <c r="J1664" s="24" t="str">
        <f>VLOOKUP(I1664,MAT_IND!C$6:D$12,2,TRUE)</f>
        <v>Algo Frío</v>
      </c>
      <c r="K1664" s="11">
        <v>10</v>
      </c>
      <c r="L1664" s="11" t="s">
        <v>168</v>
      </c>
      <c r="M1664" s="11">
        <v>3</v>
      </c>
      <c r="N1664" s="11">
        <v>-74.099527780000003</v>
      </c>
      <c r="O1664" s="12">
        <v>4.6784141860000004</v>
      </c>
    </row>
    <row r="1665" spans="1:15" x14ac:dyDescent="0.25">
      <c r="A1665" s="10">
        <v>1664</v>
      </c>
      <c r="B1665" s="3" t="s">
        <v>3182</v>
      </c>
      <c r="C1665" s="3" t="s">
        <v>3044</v>
      </c>
      <c r="D1665" s="3" t="s">
        <v>1</v>
      </c>
      <c r="E1665" s="3" t="s">
        <v>3183</v>
      </c>
      <c r="F1665" s="1">
        <v>15.76</v>
      </c>
      <c r="G1665" s="4">
        <v>70</v>
      </c>
      <c r="H1665" s="1">
        <v>1.91</v>
      </c>
      <c r="I1665" s="24">
        <f t="shared" si="25"/>
        <v>13.061340200573744</v>
      </c>
      <c r="J1665" s="24" t="str">
        <f>VLOOKUP(I1665,MAT_IND!C$6:D$12,2,TRUE)</f>
        <v>Algo Frío</v>
      </c>
      <c r="K1665" s="11">
        <v>10</v>
      </c>
      <c r="L1665" s="11" t="s">
        <v>168</v>
      </c>
      <c r="M1665" s="11">
        <v>3</v>
      </c>
      <c r="N1665" s="11">
        <v>-74.0989577</v>
      </c>
      <c r="O1665" s="12">
        <v>4.6794129919999996</v>
      </c>
    </row>
    <row r="1666" spans="1:15" x14ac:dyDescent="0.25">
      <c r="A1666" s="10">
        <v>1665</v>
      </c>
      <c r="B1666" s="3" t="s">
        <v>3184</v>
      </c>
      <c r="C1666" s="3" t="s">
        <v>3044</v>
      </c>
      <c r="D1666" s="3" t="s">
        <v>1</v>
      </c>
      <c r="E1666" s="3" t="s">
        <v>3185</v>
      </c>
      <c r="F1666" s="1">
        <v>16.260000000000002</v>
      </c>
      <c r="G1666" s="4">
        <v>70</v>
      </c>
      <c r="H1666" s="1">
        <v>1.91</v>
      </c>
      <c r="I1666" s="24">
        <f t="shared" si="25"/>
        <v>12.693207725923974</v>
      </c>
      <c r="J1666" s="24" t="str">
        <f>VLOOKUP(I1666,MAT_IND!C$6:D$12,2,TRUE)</f>
        <v>Algo Frío</v>
      </c>
      <c r="K1666" s="11">
        <v>10</v>
      </c>
      <c r="L1666" s="11" t="s">
        <v>168</v>
      </c>
      <c r="M1666" s="11">
        <v>3</v>
      </c>
      <c r="N1666" s="11">
        <v>-74.094846989999994</v>
      </c>
      <c r="O1666" s="12">
        <v>4.6846265909999998</v>
      </c>
    </row>
    <row r="1667" spans="1:15" x14ac:dyDescent="0.25">
      <c r="A1667" s="10">
        <v>1666</v>
      </c>
      <c r="B1667" s="3" t="s">
        <v>3186</v>
      </c>
      <c r="C1667" s="3" t="s">
        <v>3044</v>
      </c>
      <c r="D1667" s="3" t="s">
        <v>1</v>
      </c>
      <c r="E1667" s="3" t="s">
        <v>3187</v>
      </c>
      <c r="F1667" s="1">
        <v>15.76</v>
      </c>
      <c r="G1667" s="4">
        <v>70</v>
      </c>
      <c r="H1667" s="1">
        <v>1.91</v>
      </c>
      <c r="I1667" s="24">
        <f t="shared" ref="I1667:I1730" si="26">(((33.5-F1667)*(0.05+0.18*SQRT(H1667)+(G1667/160))))</f>
        <v>13.061340200573744</v>
      </c>
      <c r="J1667" s="24" t="str">
        <f>VLOOKUP(I1667,MAT_IND!C$6:D$12,2,TRUE)</f>
        <v>Algo Frío</v>
      </c>
      <c r="K1667" s="11">
        <v>10</v>
      </c>
      <c r="L1667" s="11" t="s">
        <v>168</v>
      </c>
      <c r="M1667" s="11">
        <v>3</v>
      </c>
      <c r="N1667" s="11">
        <v>-74.09586084</v>
      </c>
      <c r="O1667" s="12">
        <v>4.6714474900000003</v>
      </c>
    </row>
    <row r="1668" spans="1:15" x14ac:dyDescent="0.25">
      <c r="A1668" s="10">
        <v>1667</v>
      </c>
      <c r="B1668" s="3" t="s">
        <v>3188</v>
      </c>
      <c r="C1668" s="3" t="s">
        <v>3044</v>
      </c>
      <c r="D1668" s="3" t="s">
        <v>1</v>
      </c>
      <c r="E1668" s="3" t="s">
        <v>3189</v>
      </c>
      <c r="F1668" s="1">
        <v>15.76</v>
      </c>
      <c r="G1668" s="4">
        <v>70</v>
      </c>
      <c r="H1668" s="1">
        <v>1.91</v>
      </c>
      <c r="I1668" s="24">
        <f t="shared" si="26"/>
        <v>13.061340200573744</v>
      </c>
      <c r="J1668" s="24" t="str">
        <f>VLOOKUP(I1668,MAT_IND!C$6:D$12,2,TRUE)</f>
        <v>Algo Frío</v>
      </c>
      <c r="K1668" s="11">
        <v>10</v>
      </c>
      <c r="L1668" s="11" t="s">
        <v>168</v>
      </c>
      <c r="M1668" s="11">
        <v>3</v>
      </c>
      <c r="N1668" s="11">
        <v>-74.088046489999996</v>
      </c>
      <c r="O1668" s="12">
        <v>4.6762741349999999</v>
      </c>
    </row>
    <row r="1669" spans="1:15" x14ac:dyDescent="0.25">
      <c r="A1669" s="10">
        <v>1668</v>
      </c>
      <c r="B1669" s="3" t="s">
        <v>3190</v>
      </c>
      <c r="C1669" s="3" t="s">
        <v>3044</v>
      </c>
      <c r="D1669" s="3" t="s">
        <v>1</v>
      </c>
      <c r="E1669" s="3" t="s">
        <v>3191</v>
      </c>
      <c r="F1669" s="1">
        <v>15.76</v>
      </c>
      <c r="G1669" s="4">
        <v>70</v>
      </c>
      <c r="H1669" s="1">
        <v>1.91</v>
      </c>
      <c r="I1669" s="24">
        <f t="shared" si="26"/>
        <v>13.061340200573744</v>
      </c>
      <c r="J1669" s="24" t="str">
        <f>VLOOKUP(I1669,MAT_IND!C$6:D$12,2,TRUE)</f>
        <v>Algo Frío</v>
      </c>
      <c r="K1669" s="11">
        <v>10</v>
      </c>
      <c r="L1669" s="11" t="s">
        <v>168</v>
      </c>
      <c r="M1669" s="11">
        <v>3</v>
      </c>
      <c r="N1669" s="11">
        <v>-74.098574909999996</v>
      </c>
      <c r="O1669" s="12">
        <v>4.6700885430000003</v>
      </c>
    </row>
    <row r="1670" spans="1:15" x14ac:dyDescent="0.25">
      <c r="A1670" s="10">
        <v>1669</v>
      </c>
      <c r="B1670" s="3" t="s">
        <v>3192</v>
      </c>
      <c r="C1670" s="3" t="s">
        <v>3044</v>
      </c>
      <c r="D1670" s="3" t="s">
        <v>1</v>
      </c>
      <c r="E1670" s="3" t="s">
        <v>3193</v>
      </c>
      <c r="F1670" s="1">
        <v>15.76</v>
      </c>
      <c r="G1670" s="4">
        <v>70</v>
      </c>
      <c r="H1670" s="1">
        <v>1.91</v>
      </c>
      <c r="I1670" s="24">
        <f t="shared" si="26"/>
        <v>13.061340200573744</v>
      </c>
      <c r="J1670" s="24" t="str">
        <f>VLOOKUP(I1670,MAT_IND!C$6:D$12,2,TRUE)</f>
        <v>Algo Frío</v>
      </c>
      <c r="K1670" s="11">
        <v>10</v>
      </c>
      <c r="L1670" s="11" t="s">
        <v>168</v>
      </c>
      <c r="M1670" s="11">
        <v>3</v>
      </c>
      <c r="N1670" s="11">
        <v>-74.098371479999997</v>
      </c>
      <c r="O1670" s="12">
        <v>4.6730405680000002</v>
      </c>
    </row>
    <row r="1671" spans="1:15" x14ac:dyDescent="0.25">
      <c r="A1671" s="10">
        <v>1670</v>
      </c>
      <c r="B1671" s="3" t="s">
        <v>3194</v>
      </c>
      <c r="C1671" s="3" t="s">
        <v>3044</v>
      </c>
      <c r="D1671" s="3" t="s">
        <v>1</v>
      </c>
      <c r="E1671" s="3" t="s">
        <v>3179</v>
      </c>
      <c r="F1671" s="1">
        <v>16.260000000000002</v>
      </c>
      <c r="G1671" s="4">
        <v>70</v>
      </c>
      <c r="H1671" s="1">
        <v>1.91</v>
      </c>
      <c r="I1671" s="24">
        <f t="shared" si="26"/>
        <v>12.693207725923974</v>
      </c>
      <c r="J1671" s="24" t="str">
        <f>VLOOKUP(I1671,MAT_IND!C$6:D$12,2,TRUE)</f>
        <v>Algo Frío</v>
      </c>
      <c r="K1671" s="11">
        <v>10</v>
      </c>
      <c r="L1671" s="11" t="s">
        <v>168</v>
      </c>
      <c r="M1671" s="11">
        <v>3</v>
      </c>
      <c r="N1671" s="11">
        <v>-74.091953590000003</v>
      </c>
      <c r="O1671" s="12">
        <v>4.6887522820000003</v>
      </c>
    </row>
    <row r="1672" spans="1:15" x14ac:dyDescent="0.25">
      <c r="A1672" s="10">
        <v>1671</v>
      </c>
      <c r="B1672" s="3" t="s">
        <v>3195</v>
      </c>
      <c r="C1672" s="3" t="s">
        <v>3044</v>
      </c>
      <c r="D1672" s="3" t="s">
        <v>1</v>
      </c>
      <c r="E1672" s="3" t="s">
        <v>3179</v>
      </c>
      <c r="F1672" s="1">
        <v>16.260000000000002</v>
      </c>
      <c r="G1672" s="4">
        <v>70</v>
      </c>
      <c r="H1672" s="1">
        <v>1.91</v>
      </c>
      <c r="I1672" s="24">
        <f t="shared" si="26"/>
        <v>12.693207725923974</v>
      </c>
      <c r="J1672" s="24" t="str">
        <f>VLOOKUP(I1672,MAT_IND!C$6:D$12,2,TRUE)</f>
        <v>Algo Frío</v>
      </c>
      <c r="K1672" s="11">
        <v>10</v>
      </c>
      <c r="L1672" s="11" t="s">
        <v>168</v>
      </c>
      <c r="M1672" s="11">
        <v>3</v>
      </c>
      <c r="N1672" s="11">
        <v>-74.090186489999994</v>
      </c>
      <c r="O1672" s="12">
        <v>4.687665827</v>
      </c>
    </row>
    <row r="1673" spans="1:15" x14ac:dyDescent="0.25">
      <c r="A1673" s="10">
        <v>1672</v>
      </c>
      <c r="B1673" s="3" t="s">
        <v>3196</v>
      </c>
      <c r="C1673" s="3" t="s">
        <v>3044</v>
      </c>
      <c r="D1673" s="3" t="s">
        <v>1</v>
      </c>
      <c r="E1673" s="3" t="s">
        <v>3197</v>
      </c>
      <c r="F1673" s="1">
        <v>15.76</v>
      </c>
      <c r="G1673" s="4">
        <v>70</v>
      </c>
      <c r="H1673" s="1">
        <v>1.91</v>
      </c>
      <c r="I1673" s="24">
        <f t="shared" si="26"/>
        <v>13.061340200573744</v>
      </c>
      <c r="J1673" s="24" t="str">
        <f>VLOOKUP(I1673,MAT_IND!C$6:D$12,2,TRUE)</f>
        <v>Algo Frío</v>
      </c>
      <c r="K1673" s="11">
        <v>10</v>
      </c>
      <c r="L1673" s="11" t="s">
        <v>168</v>
      </c>
      <c r="M1673" s="11">
        <v>3</v>
      </c>
      <c r="N1673" s="11">
        <v>-74.096946990000006</v>
      </c>
      <c r="O1673" s="12">
        <v>4.6776611509999997</v>
      </c>
    </row>
    <row r="1674" spans="1:15" x14ac:dyDescent="0.25">
      <c r="A1674" s="10">
        <v>1673</v>
      </c>
      <c r="B1674" s="3" t="s">
        <v>3198</v>
      </c>
      <c r="C1674" s="3" t="s">
        <v>3044</v>
      </c>
      <c r="D1674" s="3" t="s">
        <v>1</v>
      </c>
      <c r="E1674" s="3" t="s">
        <v>3199</v>
      </c>
      <c r="F1674" s="1">
        <v>15.76</v>
      </c>
      <c r="G1674" s="4">
        <v>70</v>
      </c>
      <c r="H1674" s="1">
        <v>1.91</v>
      </c>
      <c r="I1674" s="24">
        <f t="shared" si="26"/>
        <v>13.061340200573744</v>
      </c>
      <c r="J1674" s="24" t="str">
        <f>VLOOKUP(I1674,MAT_IND!C$6:D$12,2,TRUE)</f>
        <v>Algo Frío</v>
      </c>
      <c r="K1674" s="11">
        <v>10</v>
      </c>
      <c r="L1674" s="11" t="s">
        <v>168</v>
      </c>
      <c r="M1674" s="11">
        <v>3</v>
      </c>
      <c r="N1674" s="11">
        <v>-74.096051209999999</v>
      </c>
      <c r="O1674" s="12">
        <v>4.6686793160000004</v>
      </c>
    </row>
    <row r="1675" spans="1:15" x14ac:dyDescent="0.25">
      <c r="A1675" s="10">
        <v>1674</v>
      </c>
      <c r="B1675" s="3" t="s">
        <v>3200</v>
      </c>
      <c r="C1675" s="3" t="s">
        <v>3044</v>
      </c>
      <c r="D1675" s="3" t="s">
        <v>1</v>
      </c>
      <c r="E1675" s="3" t="s">
        <v>3201</v>
      </c>
      <c r="F1675" s="1">
        <v>15.76</v>
      </c>
      <c r="G1675" s="4">
        <v>70</v>
      </c>
      <c r="H1675" s="1">
        <v>1.91</v>
      </c>
      <c r="I1675" s="24">
        <f t="shared" si="26"/>
        <v>13.061340200573744</v>
      </c>
      <c r="J1675" s="24" t="str">
        <f>VLOOKUP(I1675,MAT_IND!C$6:D$12,2,TRUE)</f>
        <v>Algo Frío</v>
      </c>
      <c r="K1675" s="11">
        <v>10</v>
      </c>
      <c r="L1675" s="11" t="s">
        <v>168</v>
      </c>
      <c r="M1675" s="11">
        <v>3</v>
      </c>
      <c r="N1675" s="11">
        <v>-74.091818329999995</v>
      </c>
      <c r="O1675" s="12">
        <v>4.6716488610000004</v>
      </c>
    </row>
    <row r="1676" spans="1:15" x14ac:dyDescent="0.25">
      <c r="A1676" s="10">
        <v>1675</v>
      </c>
      <c r="B1676" s="3" t="s">
        <v>3202</v>
      </c>
      <c r="C1676" s="3" t="s">
        <v>3044</v>
      </c>
      <c r="D1676" s="3" t="s">
        <v>1</v>
      </c>
      <c r="E1676" s="3" t="s">
        <v>3169</v>
      </c>
      <c r="F1676" s="1">
        <v>16.260000000000002</v>
      </c>
      <c r="G1676" s="4">
        <v>70</v>
      </c>
      <c r="H1676" s="1">
        <v>1.91</v>
      </c>
      <c r="I1676" s="24">
        <f t="shared" si="26"/>
        <v>12.693207725923974</v>
      </c>
      <c r="J1676" s="24" t="str">
        <f>VLOOKUP(I1676,MAT_IND!C$6:D$12,2,TRUE)</f>
        <v>Algo Frío</v>
      </c>
      <c r="K1676" s="11">
        <v>10</v>
      </c>
      <c r="L1676" s="11" t="s">
        <v>168</v>
      </c>
      <c r="M1676" s="11">
        <v>3</v>
      </c>
      <c r="N1676" s="11">
        <v>-74.078214579999994</v>
      </c>
      <c r="O1676" s="12">
        <v>4.6860851419999996</v>
      </c>
    </row>
    <row r="1677" spans="1:15" x14ac:dyDescent="0.25">
      <c r="A1677" s="10">
        <v>1676</v>
      </c>
      <c r="B1677" s="3" t="s">
        <v>3203</v>
      </c>
      <c r="C1677" s="3" t="s">
        <v>3044</v>
      </c>
      <c r="D1677" s="3" t="s">
        <v>1</v>
      </c>
      <c r="E1677" s="3" t="s">
        <v>3204</v>
      </c>
      <c r="F1677" s="1">
        <v>15.76</v>
      </c>
      <c r="G1677" s="4">
        <v>70</v>
      </c>
      <c r="H1677" s="1">
        <v>1.91</v>
      </c>
      <c r="I1677" s="24">
        <f t="shared" si="26"/>
        <v>13.061340200573744</v>
      </c>
      <c r="J1677" s="24" t="str">
        <f>VLOOKUP(I1677,MAT_IND!C$6:D$12,2,TRUE)</f>
        <v>Algo Frío</v>
      </c>
      <c r="K1677" s="11">
        <v>10</v>
      </c>
      <c r="L1677" s="11" t="s">
        <v>168</v>
      </c>
      <c r="M1677" s="11">
        <v>4</v>
      </c>
      <c r="N1677" s="11">
        <v>-74.08520695</v>
      </c>
      <c r="O1677" s="12">
        <v>4.6794295159999999</v>
      </c>
    </row>
    <row r="1678" spans="1:15" x14ac:dyDescent="0.25">
      <c r="A1678" s="10">
        <v>1677</v>
      </c>
      <c r="B1678" s="3" t="s">
        <v>3205</v>
      </c>
      <c r="C1678" s="3" t="s">
        <v>3044</v>
      </c>
      <c r="D1678" s="3" t="s">
        <v>1</v>
      </c>
      <c r="E1678" s="3" t="s">
        <v>3206</v>
      </c>
      <c r="F1678" s="1">
        <v>15.76</v>
      </c>
      <c r="G1678" s="4">
        <v>70</v>
      </c>
      <c r="H1678" s="1">
        <v>1.91</v>
      </c>
      <c r="I1678" s="24">
        <f t="shared" si="26"/>
        <v>13.061340200573744</v>
      </c>
      <c r="J1678" s="24" t="str">
        <f>VLOOKUP(I1678,MAT_IND!C$6:D$12,2,TRUE)</f>
        <v>Algo Frío</v>
      </c>
      <c r="K1678" s="11">
        <v>10</v>
      </c>
      <c r="L1678" s="11" t="s">
        <v>168</v>
      </c>
      <c r="M1678" s="11">
        <v>3</v>
      </c>
      <c r="N1678" s="11">
        <v>-74.100810240000001</v>
      </c>
      <c r="O1678" s="12">
        <v>4.6765755029999996</v>
      </c>
    </row>
    <row r="1679" spans="1:15" x14ac:dyDescent="0.25">
      <c r="A1679" s="10">
        <v>1678</v>
      </c>
      <c r="B1679" s="3" t="s">
        <v>3207</v>
      </c>
      <c r="C1679" s="3" t="s">
        <v>3044</v>
      </c>
      <c r="D1679" s="3" t="s">
        <v>1</v>
      </c>
      <c r="E1679" s="3" t="s">
        <v>3208</v>
      </c>
      <c r="F1679" s="1">
        <v>16.260000000000002</v>
      </c>
      <c r="G1679" s="4">
        <v>70</v>
      </c>
      <c r="H1679" s="1">
        <v>1.91</v>
      </c>
      <c r="I1679" s="24">
        <f t="shared" si="26"/>
        <v>12.693207725923974</v>
      </c>
      <c r="J1679" s="24" t="str">
        <f>VLOOKUP(I1679,MAT_IND!C$6:D$12,2,TRUE)</f>
        <v>Algo Frío</v>
      </c>
      <c r="K1679" s="11">
        <v>10</v>
      </c>
      <c r="L1679" s="11" t="s">
        <v>168</v>
      </c>
      <c r="M1679" s="11">
        <v>3</v>
      </c>
      <c r="N1679" s="11">
        <v>-74.081626600000007</v>
      </c>
      <c r="O1679" s="12">
        <v>4.6882101360000004</v>
      </c>
    </row>
    <row r="1680" spans="1:15" x14ac:dyDescent="0.25">
      <c r="A1680" s="10">
        <v>1679</v>
      </c>
      <c r="B1680" s="3" t="s">
        <v>3209</v>
      </c>
      <c r="C1680" s="3" t="s">
        <v>3044</v>
      </c>
      <c r="D1680" s="3" t="s">
        <v>1</v>
      </c>
      <c r="E1680" s="3" t="s">
        <v>3210</v>
      </c>
      <c r="F1680" s="1">
        <v>15.76</v>
      </c>
      <c r="G1680" s="4">
        <v>70</v>
      </c>
      <c r="H1680" s="1">
        <v>1.91</v>
      </c>
      <c r="I1680" s="24">
        <f t="shared" si="26"/>
        <v>13.061340200573744</v>
      </c>
      <c r="J1680" s="24" t="str">
        <f>VLOOKUP(I1680,MAT_IND!C$6:D$12,2,TRUE)</f>
        <v>Algo Frío</v>
      </c>
      <c r="K1680" s="11">
        <v>10</v>
      </c>
      <c r="L1680" s="11" t="s">
        <v>168</v>
      </c>
      <c r="M1680" s="11">
        <v>3</v>
      </c>
      <c r="N1680" s="11">
        <v>-74.091972819999995</v>
      </c>
      <c r="O1680" s="12">
        <v>4.6769130199999998</v>
      </c>
    </row>
    <row r="1681" spans="1:15" x14ac:dyDescent="0.25">
      <c r="A1681" s="10">
        <v>1680</v>
      </c>
      <c r="B1681" s="3" t="s">
        <v>3211</v>
      </c>
      <c r="C1681" s="3" t="s">
        <v>3044</v>
      </c>
      <c r="D1681" s="3" t="s">
        <v>1</v>
      </c>
      <c r="E1681" s="3" t="s">
        <v>3212</v>
      </c>
      <c r="F1681" s="1">
        <v>16.260000000000002</v>
      </c>
      <c r="G1681" s="4">
        <v>70</v>
      </c>
      <c r="H1681" s="1">
        <v>1.91</v>
      </c>
      <c r="I1681" s="24">
        <f t="shared" si="26"/>
        <v>12.693207725923974</v>
      </c>
      <c r="J1681" s="24" t="str">
        <f>VLOOKUP(I1681,MAT_IND!C$6:D$12,2,TRUE)</f>
        <v>Algo Frío</v>
      </c>
      <c r="K1681" s="11">
        <v>10</v>
      </c>
      <c r="L1681" s="11" t="s">
        <v>168</v>
      </c>
      <c r="M1681" s="11">
        <v>3</v>
      </c>
      <c r="N1681" s="11">
        <v>-74.080474659999993</v>
      </c>
      <c r="O1681" s="12">
        <v>4.6873596439999998</v>
      </c>
    </row>
    <row r="1682" spans="1:15" x14ac:dyDescent="0.25">
      <c r="A1682" s="10">
        <v>1681</v>
      </c>
      <c r="B1682" s="3" t="s">
        <v>3213</v>
      </c>
      <c r="C1682" s="3" t="s">
        <v>3044</v>
      </c>
      <c r="D1682" s="3" t="s">
        <v>1</v>
      </c>
      <c r="E1682" s="3" t="s">
        <v>3212</v>
      </c>
      <c r="F1682" s="1">
        <v>16.260000000000002</v>
      </c>
      <c r="G1682" s="4">
        <v>70</v>
      </c>
      <c r="H1682" s="1">
        <v>1.91</v>
      </c>
      <c r="I1682" s="24">
        <f t="shared" si="26"/>
        <v>12.693207725923974</v>
      </c>
      <c r="J1682" s="24" t="str">
        <f>VLOOKUP(I1682,MAT_IND!C$6:D$12,2,TRUE)</f>
        <v>Algo Frío</v>
      </c>
      <c r="K1682" s="11">
        <v>10</v>
      </c>
      <c r="L1682" s="11" t="s">
        <v>168</v>
      </c>
      <c r="M1682" s="11">
        <v>3</v>
      </c>
      <c r="N1682" s="11">
        <v>-74.079862989999995</v>
      </c>
      <c r="O1682" s="12">
        <v>4.6878418709999998</v>
      </c>
    </row>
    <row r="1683" spans="1:15" x14ac:dyDescent="0.25">
      <c r="A1683" s="10">
        <v>1682</v>
      </c>
      <c r="B1683" s="3" t="s">
        <v>3214</v>
      </c>
      <c r="C1683" s="3" t="s">
        <v>3044</v>
      </c>
      <c r="D1683" s="3" t="s">
        <v>1</v>
      </c>
      <c r="E1683" s="3" t="s">
        <v>3201</v>
      </c>
      <c r="F1683" s="1">
        <v>15.76</v>
      </c>
      <c r="G1683" s="4">
        <v>70</v>
      </c>
      <c r="H1683" s="1">
        <v>1.91</v>
      </c>
      <c r="I1683" s="24">
        <f t="shared" si="26"/>
        <v>13.061340200573744</v>
      </c>
      <c r="J1683" s="24" t="str">
        <f>VLOOKUP(I1683,MAT_IND!C$6:D$12,2,TRUE)</f>
        <v>Algo Frío</v>
      </c>
      <c r="K1683" s="11">
        <v>10</v>
      </c>
      <c r="L1683" s="11" t="s">
        <v>168</v>
      </c>
      <c r="M1683" s="11">
        <v>3</v>
      </c>
      <c r="N1683" s="11">
        <v>-74.092940530000007</v>
      </c>
      <c r="O1683" s="12">
        <v>4.6722997309999998</v>
      </c>
    </row>
    <row r="1684" spans="1:15" x14ac:dyDescent="0.25">
      <c r="A1684" s="10">
        <v>1683</v>
      </c>
      <c r="B1684" s="3" t="s">
        <v>3215</v>
      </c>
      <c r="C1684" s="3" t="s">
        <v>3044</v>
      </c>
      <c r="D1684" s="3" t="s">
        <v>1</v>
      </c>
      <c r="E1684" s="3" t="s">
        <v>3216</v>
      </c>
      <c r="F1684" s="1">
        <v>16.260000000000002</v>
      </c>
      <c r="G1684" s="4">
        <v>70</v>
      </c>
      <c r="H1684" s="1">
        <v>1.91</v>
      </c>
      <c r="I1684" s="24">
        <f t="shared" si="26"/>
        <v>12.693207725923974</v>
      </c>
      <c r="J1684" s="24" t="str">
        <f>VLOOKUP(I1684,MAT_IND!C$6:D$12,2,TRUE)</f>
        <v>Algo Frío</v>
      </c>
      <c r="K1684" s="11">
        <v>10</v>
      </c>
      <c r="L1684" s="11" t="s">
        <v>168</v>
      </c>
      <c r="M1684" s="11">
        <v>4</v>
      </c>
      <c r="N1684" s="11">
        <v>-74.084214919999994</v>
      </c>
      <c r="O1684" s="12">
        <v>4.6925458679999998</v>
      </c>
    </row>
    <row r="1685" spans="1:15" x14ac:dyDescent="0.25">
      <c r="A1685" s="10">
        <v>1684</v>
      </c>
      <c r="B1685" s="3" t="s">
        <v>3217</v>
      </c>
      <c r="C1685" s="3" t="s">
        <v>3044</v>
      </c>
      <c r="D1685" s="3" t="s">
        <v>1</v>
      </c>
      <c r="E1685" s="3" t="s">
        <v>3218</v>
      </c>
      <c r="F1685" s="1">
        <v>16.260000000000002</v>
      </c>
      <c r="G1685" s="4">
        <v>70</v>
      </c>
      <c r="H1685" s="1">
        <v>1.91</v>
      </c>
      <c r="I1685" s="24">
        <f t="shared" si="26"/>
        <v>12.693207725923974</v>
      </c>
      <c r="J1685" s="24" t="str">
        <f>VLOOKUP(I1685,MAT_IND!C$6:D$12,2,TRUE)</f>
        <v>Algo Frío</v>
      </c>
      <c r="K1685" s="11">
        <v>10</v>
      </c>
      <c r="L1685" s="11" t="s">
        <v>168</v>
      </c>
      <c r="M1685" s="11">
        <v>3</v>
      </c>
      <c r="N1685" s="11">
        <v>-74.092857780000003</v>
      </c>
      <c r="O1685" s="12">
        <v>4.6868044119999999</v>
      </c>
    </row>
    <row r="1686" spans="1:15" x14ac:dyDescent="0.25">
      <c r="A1686" s="10">
        <v>1685</v>
      </c>
      <c r="B1686" s="3" t="s">
        <v>3219</v>
      </c>
      <c r="C1686" s="3" t="s">
        <v>3044</v>
      </c>
      <c r="D1686" s="3" t="s">
        <v>1</v>
      </c>
      <c r="E1686" s="3" t="s">
        <v>3220</v>
      </c>
      <c r="F1686" s="1">
        <v>16.260000000000002</v>
      </c>
      <c r="G1686" s="4">
        <v>70</v>
      </c>
      <c r="H1686" s="1">
        <v>1.91</v>
      </c>
      <c r="I1686" s="24">
        <f t="shared" si="26"/>
        <v>12.693207725923974</v>
      </c>
      <c r="J1686" s="24" t="str">
        <f>VLOOKUP(I1686,MAT_IND!C$6:D$12,2,TRUE)</f>
        <v>Algo Frío</v>
      </c>
      <c r="K1686" s="11">
        <v>10</v>
      </c>
      <c r="L1686" s="11" t="s">
        <v>168</v>
      </c>
      <c r="M1686" s="11">
        <v>3</v>
      </c>
      <c r="N1686" s="11">
        <v>-74.086184230000001</v>
      </c>
      <c r="O1686" s="12">
        <v>4.686068884</v>
      </c>
    </row>
    <row r="1687" spans="1:15" x14ac:dyDescent="0.25">
      <c r="A1687" s="10">
        <v>1686</v>
      </c>
      <c r="B1687" s="3" t="s">
        <v>3221</v>
      </c>
      <c r="C1687" s="3" t="s">
        <v>3044</v>
      </c>
      <c r="D1687" s="3" t="s">
        <v>1</v>
      </c>
      <c r="E1687" s="3" t="s">
        <v>3222</v>
      </c>
      <c r="F1687" s="1">
        <v>16.260000000000002</v>
      </c>
      <c r="G1687" s="4">
        <v>70</v>
      </c>
      <c r="H1687" s="1">
        <v>1.91</v>
      </c>
      <c r="I1687" s="24">
        <f t="shared" si="26"/>
        <v>12.693207725923974</v>
      </c>
      <c r="J1687" s="24" t="str">
        <f>VLOOKUP(I1687,MAT_IND!C$6:D$12,2,TRUE)</f>
        <v>Algo Frío</v>
      </c>
      <c r="K1687" s="11">
        <v>10</v>
      </c>
      <c r="L1687" s="11" t="s">
        <v>168</v>
      </c>
      <c r="M1687" s="11">
        <v>3</v>
      </c>
      <c r="N1687" s="11">
        <v>-74.088087799999997</v>
      </c>
      <c r="O1687" s="12">
        <v>4.6830608140000001</v>
      </c>
    </row>
    <row r="1688" spans="1:15" x14ac:dyDescent="0.25">
      <c r="A1688" s="10">
        <v>1687</v>
      </c>
      <c r="B1688" s="3" t="s">
        <v>3223</v>
      </c>
      <c r="C1688" s="3" t="s">
        <v>3044</v>
      </c>
      <c r="D1688" s="3" t="s">
        <v>1</v>
      </c>
      <c r="E1688" s="3" t="s">
        <v>3224</v>
      </c>
      <c r="F1688" s="1">
        <v>16.260000000000002</v>
      </c>
      <c r="G1688" s="4">
        <v>70</v>
      </c>
      <c r="H1688" s="1">
        <v>1.91</v>
      </c>
      <c r="I1688" s="24">
        <f t="shared" si="26"/>
        <v>12.693207725923974</v>
      </c>
      <c r="J1688" s="24" t="str">
        <f>VLOOKUP(I1688,MAT_IND!C$6:D$12,2,TRUE)</f>
        <v>Algo Frío</v>
      </c>
      <c r="K1688" s="11">
        <v>10</v>
      </c>
      <c r="L1688" s="11" t="s">
        <v>168</v>
      </c>
      <c r="M1688" s="11">
        <v>3</v>
      </c>
      <c r="N1688" s="11">
        <v>-74.093546200000006</v>
      </c>
      <c r="O1688" s="12">
        <v>4.6830994410000004</v>
      </c>
    </row>
    <row r="1689" spans="1:15" x14ac:dyDescent="0.25">
      <c r="A1689" s="10">
        <v>1688</v>
      </c>
      <c r="B1689" s="3" t="s">
        <v>3225</v>
      </c>
      <c r="C1689" s="3" t="s">
        <v>3044</v>
      </c>
      <c r="D1689" s="3" t="s">
        <v>1</v>
      </c>
      <c r="E1689" s="3" t="s">
        <v>3226</v>
      </c>
      <c r="F1689" s="1">
        <v>16.260000000000002</v>
      </c>
      <c r="G1689" s="4">
        <v>70</v>
      </c>
      <c r="H1689" s="1">
        <v>1.91</v>
      </c>
      <c r="I1689" s="24">
        <f t="shared" si="26"/>
        <v>12.693207725923974</v>
      </c>
      <c r="J1689" s="24" t="str">
        <f>VLOOKUP(I1689,MAT_IND!C$6:D$12,2,TRUE)</f>
        <v>Algo Frío</v>
      </c>
      <c r="K1689" s="11">
        <v>10</v>
      </c>
      <c r="L1689" s="11" t="s">
        <v>168</v>
      </c>
      <c r="M1689" s="11">
        <v>4</v>
      </c>
      <c r="N1689" s="11">
        <v>-74.086171859999993</v>
      </c>
      <c r="O1689" s="12">
        <v>4.6937461320000002</v>
      </c>
    </row>
    <row r="1690" spans="1:15" x14ac:dyDescent="0.25">
      <c r="A1690" s="10">
        <v>1689</v>
      </c>
      <c r="B1690" s="3" t="s">
        <v>3227</v>
      </c>
      <c r="C1690" s="3" t="s">
        <v>3044</v>
      </c>
      <c r="D1690" s="3" t="s">
        <v>1</v>
      </c>
      <c r="E1690" s="3" t="s">
        <v>3228</v>
      </c>
      <c r="F1690" s="1">
        <v>16.260000000000002</v>
      </c>
      <c r="G1690" s="4">
        <v>70</v>
      </c>
      <c r="H1690" s="1">
        <v>1.91</v>
      </c>
      <c r="I1690" s="24">
        <f t="shared" si="26"/>
        <v>12.693207725923974</v>
      </c>
      <c r="J1690" s="24" t="str">
        <f>VLOOKUP(I1690,MAT_IND!C$6:D$12,2,TRUE)</f>
        <v>Algo Frío</v>
      </c>
      <c r="K1690" s="11">
        <v>10</v>
      </c>
      <c r="L1690" s="11" t="s">
        <v>168</v>
      </c>
      <c r="M1690" s="11">
        <v>4</v>
      </c>
      <c r="N1690" s="11">
        <v>-74.081303739999996</v>
      </c>
      <c r="O1690" s="12">
        <v>4.6901605799999997</v>
      </c>
    </row>
    <row r="1691" spans="1:15" x14ac:dyDescent="0.25">
      <c r="A1691" s="10">
        <v>1690</v>
      </c>
      <c r="B1691" s="3" t="s">
        <v>3229</v>
      </c>
      <c r="C1691" s="3" t="s">
        <v>3044</v>
      </c>
      <c r="D1691" s="3" t="s">
        <v>1</v>
      </c>
      <c r="E1691" s="3" t="s">
        <v>3230</v>
      </c>
      <c r="F1691" s="1">
        <v>16.260000000000002</v>
      </c>
      <c r="G1691" s="4">
        <v>70</v>
      </c>
      <c r="H1691" s="1">
        <v>1.91</v>
      </c>
      <c r="I1691" s="24">
        <f t="shared" si="26"/>
        <v>12.693207725923974</v>
      </c>
      <c r="J1691" s="24" t="str">
        <f>VLOOKUP(I1691,MAT_IND!C$6:D$12,2,TRUE)</f>
        <v>Algo Frío</v>
      </c>
      <c r="K1691" s="11">
        <v>10</v>
      </c>
      <c r="L1691" s="11" t="s">
        <v>168</v>
      </c>
      <c r="M1691" s="11">
        <v>4</v>
      </c>
      <c r="N1691" s="11">
        <v>-74.085552489999998</v>
      </c>
      <c r="O1691" s="12">
        <v>4.6954968089999998</v>
      </c>
    </row>
    <row r="1692" spans="1:15" x14ac:dyDescent="0.25">
      <c r="A1692" s="10">
        <v>1691</v>
      </c>
      <c r="B1692" s="3" t="s">
        <v>3231</v>
      </c>
      <c r="C1692" s="3" t="s">
        <v>3044</v>
      </c>
      <c r="D1692" s="3" t="s">
        <v>1</v>
      </c>
      <c r="E1692" s="3" t="s">
        <v>3232</v>
      </c>
      <c r="F1692" s="1">
        <v>16.260000000000002</v>
      </c>
      <c r="G1692" s="4">
        <v>70</v>
      </c>
      <c r="H1692" s="1">
        <v>1.91</v>
      </c>
      <c r="I1692" s="24">
        <f t="shared" si="26"/>
        <v>12.693207725923974</v>
      </c>
      <c r="J1692" s="24" t="str">
        <f>VLOOKUP(I1692,MAT_IND!C$6:D$12,2,TRUE)</f>
        <v>Algo Frío</v>
      </c>
      <c r="K1692" s="11">
        <v>10</v>
      </c>
      <c r="L1692" s="11" t="s">
        <v>168</v>
      </c>
      <c r="M1692" s="11">
        <v>4</v>
      </c>
      <c r="N1692" s="11">
        <v>-74.085181980000002</v>
      </c>
      <c r="O1692" s="12">
        <v>4.6923993020000001</v>
      </c>
    </row>
    <row r="1693" spans="1:15" x14ac:dyDescent="0.25">
      <c r="A1693" s="10">
        <v>1692</v>
      </c>
      <c r="B1693" s="3" t="s">
        <v>3233</v>
      </c>
      <c r="C1693" s="3" t="s">
        <v>3044</v>
      </c>
      <c r="D1693" s="3" t="s">
        <v>1</v>
      </c>
      <c r="E1693" s="3" t="s">
        <v>3234</v>
      </c>
      <c r="F1693" s="1">
        <v>16.260000000000002</v>
      </c>
      <c r="G1693" s="4">
        <v>70</v>
      </c>
      <c r="H1693" s="1">
        <v>1.91</v>
      </c>
      <c r="I1693" s="24">
        <f t="shared" si="26"/>
        <v>12.693207725923974</v>
      </c>
      <c r="J1693" s="24" t="str">
        <f>VLOOKUP(I1693,MAT_IND!C$6:D$12,2,TRUE)</f>
        <v>Algo Frío</v>
      </c>
      <c r="K1693" s="11">
        <v>10</v>
      </c>
      <c r="L1693" s="11" t="s">
        <v>168</v>
      </c>
      <c r="M1693" s="11">
        <v>4</v>
      </c>
      <c r="N1693" s="11">
        <v>-74.082163469999998</v>
      </c>
      <c r="O1693" s="12">
        <v>4.6820628190000004</v>
      </c>
    </row>
    <row r="1694" spans="1:15" x14ac:dyDescent="0.25">
      <c r="A1694" s="10">
        <v>1693</v>
      </c>
      <c r="B1694" s="3" t="s">
        <v>3235</v>
      </c>
      <c r="C1694" s="3" t="s">
        <v>3044</v>
      </c>
      <c r="D1694" s="3" t="s">
        <v>1</v>
      </c>
      <c r="E1694" s="3" t="s">
        <v>3236</v>
      </c>
      <c r="F1694" s="1">
        <v>16.260000000000002</v>
      </c>
      <c r="G1694" s="4">
        <v>70</v>
      </c>
      <c r="H1694" s="1">
        <v>1.91</v>
      </c>
      <c r="I1694" s="24">
        <f t="shared" si="26"/>
        <v>12.693207725923974</v>
      </c>
      <c r="J1694" s="24" t="str">
        <f>VLOOKUP(I1694,MAT_IND!C$6:D$12,2,TRUE)</f>
        <v>Algo Frío</v>
      </c>
      <c r="K1694" s="11">
        <v>10</v>
      </c>
      <c r="L1694" s="11" t="s">
        <v>168</v>
      </c>
      <c r="M1694" s="11">
        <v>4</v>
      </c>
      <c r="N1694" s="11">
        <v>-74.082334160000002</v>
      </c>
      <c r="O1694" s="12">
        <v>4.6919973930000003</v>
      </c>
    </row>
    <row r="1695" spans="1:15" x14ac:dyDescent="0.25">
      <c r="A1695" s="10">
        <v>1694</v>
      </c>
      <c r="B1695" s="3" t="s">
        <v>3237</v>
      </c>
      <c r="C1695" s="3" t="s">
        <v>3044</v>
      </c>
      <c r="D1695" s="3" t="s">
        <v>1</v>
      </c>
      <c r="E1695" s="3" t="s">
        <v>3238</v>
      </c>
      <c r="F1695" s="1">
        <v>15.76</v>
      </c>
      <c r="G1695" s="4">
        <v>70</v>
      </c>
      <c r="H1695" s="1">
        <v>1.91</v>
      </c>
      <c r="I1695" s="24">
        <f t="shared" si="26"/>
        <v>13.061340200573744</v>
      </c>
      <c r="J1695" s="24" t="str">
        <f>VLOOKUP(I1695,MAT_IND!C$6:D$12,2,TRUE)</f>
        <v>Algo Frío</v>
      </c>
      <c r="K1695" s="11">
        <v>10</v>
      </c>
      <c r="L1695" s="11" t="s">
        <v>168</v>
      </c>
      <c r="M1695" s="11">
        <v>3</v>
      </c>
      <c r="N1695" s="11">
        <v>-74.093271630000004</v>
      </c>
      <c r="O1695" s="12">
        <v>4.6706414650000001</v>
      </c>
    </row>
    <row r="1696" spans="1:15" x14ac:dyDescent="0.25">
      <c r="A1696" s="10">
        <v>1695</v>
      </c>
      <c r="B1696" s="3" t="s">
        <v>3239</v>
      </c>
      <c r="C1696" s="3" t="s">
        <v>3044</v>
      </c>
      <c r="D1696" s="3" t="s">
        <v>1</v>
      </c>
      <c r="E1696" s="3" t="s">
        <v>3240</v>
      </c>
      <c r="F1696" s="1">
        <v>16.260000000000002</v>
      </c>
      <c r="G1696" s="4">
        <v>70</v>
      </c>
      <c r="H1696" s="1">
        <v>1.91</v>
      </c>
      <c r="I1696" s="24">
        <f t="shared" si="26"/>
        <v>12.693207725923974</v>
      </c>
      <c r="J1696" s="24" t="str">
        <f>VLOOKUP(I1696,MAT_IND!C$6:D$12,2,TRUE)</f>
        <v>Algo Frío</v>
      </c>
      <c r="K1696" s="11">
        <v>10</v>
      </c>
      <c r="L1696" s="11" t="s">
        <v>168</v>
      </c>
      <c r="M1696" s="11">
        <v>3</v>
      </c>
      <c r="N1696" s="11">
        <v>-74.094370729999994</v>
      </c>
      <c r="O1696" s="12">
        <v>4.6870958659999999</v>
      </c>
    </row>
    <row r="1697" spans="1:15" x14ac:dyDescent="0.25">
      <c r="A1697" s="10">
        <v>1696</v>
      </c>
      <c r="B1697" s="3" t="s">
        <v>3241</v>
      </c>
      <c r="C1697" s="3" t="s">
        <v>3044</v>
      </c>
      <c r="D1697" s="3" t="s">
        <v>1</v>
      </c>
      <c r="E1697" s="3" t="s">
        <v>3242</v>
      </c>
      <c r="F1697" s="1">
        <v>16.260000000000002</v>
      </c>
      <c r="G1697" s="4">
        <v>70</v>
      </c>
      <c r="H1697" s="1">
        <v>1.91</v>
      </c>
      <c r="I1697" s="24">
        <f t="shared" si="26"/>
        <v>12.693207725923974</v>
      </c>
      <c r="J1697" s="24" t="str">
        <f>VLOOKUP(I1697,MAT_IND!C$6:D$12,2,TRUE)</f>
        <v>Algo Frío</v>
      </c>
      <c r="K1697" s="11">
        <v>10</v>
      </c>
      <c r="L1697" s="11" t="s">
        <v>5995</v>
      </c>
      <c r="M1697" s="11">
        <v>2</v>
      </c>
      <c r="N1697" s="11">
        <v>-74.136294140000004</v>
      </c>
      <c r="O1697" s="12">
        <v>4.7147758560000002</v>
      </c>
    </row>
    <row r="1698" spans="1:15" x14ac:dyDescent="0.25">
      <c r="A1698" s="10">
        <v>1697</v>
      </c>
      <c r="B1698" s="3" t="s">
        <v>3243</v>
      </c>
      <c r="C1698" s="3" t="s">
        <v>3044</v>
      </c>
      <c r="D1698" s="3" t="s">
        <v>1</v>
      </c>
      <c r="E1698" s="3" t="s">
        <v>3244</v>
      </c>
      <c r="F1698" s="1">
        <v>16.260000000000002</v>
      </c>
      <c r="G1698" s="4">
        <v>70</v>
      </c>
      <c r="H1698" s="1">
        <v>1.91</v>
      </c>
      <c r="I1698" s="24">
        <f t="shared" si="26"/>
        <v>12.693207725923974</v>
      </c>
      <c r="J1698" s="24" t="str">
        <f>VLOOKUP(I1698,MAT_IND!C$6:D$12,2,TRUE)</f>
        <v>Algo Frío</v>
      </c>
      <c r="K1698" s="11">
        <v>10</v>
      </c>
      <c r="L1698" s="11" t="s">
        <v>5995</v>
      </c>
      <c r="M1698" s="11">
        <v>2</v>
      </c>
      <c r="N1698" s="11">
        <v>-74.136016060000003</v>
      </c>
      <c r="O1698" s="12">
        <v>4.7103229300000002</v>
      </c>
    </row>
    <row r="1699" spans="1:15" x14ac:dyDescent="0.25">
      <c r="A1699" s="10">
        <v>1698</v>
      </c>
      <c r="B1699" s="3" t="s">
        <v>3245</v>
      </c>
      <c r="C1699" s="3" t="s">
        <v>3044</v>
      </c>
      <c r="D1699" s="3" t="s">
        <v>1</v>
      </c>
      <c r="E1699" s="3" t="s">
        <v>3246</v>
      </c>
      <c r="F1699" s="1">
        <v>16.260000000000002</v>
      </c>
      <c r="G1699" s="4">
        <v>70</v>
      </c>
      <c r="H1699" s="1">
        <v>1.91</v>
      </c>
      <c r="I1699" s="24">
        <f t="shared" si="26"/>
        <v>12.693207725923974</v>
      </c>
      <c r="J1699" s="24" t="str">
        <f>VLOOKUP(I1699,MAT_IND!C$6:D$12,2,TRUE)</f>
        <v>Algo Frío</v>
      </c>
      <c r="K1699" s="11">
        <v>10</v>
      </c>
      <c r="L1699" s="11" t="s">
        <v>5995</v>
      </c>
      <c r="M1699" s="11">
        <v>2</v>
      </c>
      <c r="N1699" s="11">
        <v>-74.139782659999995</v>
      </c>
      <c r="O1699" s="12">
        <v>4.7091335580000004</v>
      </c>
    </row>
    <row r="1700" spans="1:15" x14ac:dyDescent="0.25">
      <c r="A1700" s="10">
        <v>1699</v>
      </c>
      <c r="B1700" s="3" t="s">
        <v>3247</v>
      </c>
      <c r="C1700" s="3" t="s">
        <v>3044</v>
      </c>
      <c r="D1700" s="3" t="s">
        <v>1</v>
      </c>
      <c r="E1700" s="3" t="s">
        <v>3248</v>
      </c>
      <c r="F1700" s="1">
        <v>16.260000000000002</v>
      </c>
      <c r="G1700" s="4">
        <v>70</v>
      </c>
      <c r="H1700" s="1">
        <v>1.91</v>
      </c>
      <c r="I1700" s="24">
        <f t="shared" si="26"/>
        <v>12.693207725923974</v>
      </c>
      <c r="J1700" s="24" t="str">
        <f>VLOOKUP(I1700,MAT_IND!C$6:D$12,2,TRUE)</f>
        <v>Algo Frío</v>
      </c>
      <c r="K1700" s="11">
        <v>10</v>
      </c>
      <c r="L1700" s="11" t="s">
        <v>5995</v>
      </c>
      <c r="M1700" s="11">
        <v>2</v>
      </c>
      <c r="N1700" s="11">
        <v>-74.134897230000007</v>
      </c>
      <c r="O1700" s="12">
        <v>4.7163197730000004</v>
      </c>
    </row>
    <row r="1701" spans="1:15" x14ac:dyDescent="0.25">
      <c r="A1701" s="10">
        <v>1700</v>
      </c>
      <c r="B1701" s="3" t="s">
        <v>3249</v>
      </c>
      <c r="C1701" s="3" t="s">
        <v>3044</v>
      </c>
      <c r="D1701" s="3" t="s">
        <v>1</v>
      </c>
      <c r="E1701" s="3" t="s">
        <v>3250</v>
      </c>
      <c r="F1701" s="1">
        <v>16.260000000000002</v>
      </c>
      <c r="G1701" s="4">
        <v>70</v>
      </c>
      <c r="H1701" s="1">
        <v>1.91</v>
      </c>
      <c r="I1701" s="24">
        <f t="shared" si="26"/>
        <v>12.693207725923974</v>
      </c>
      <c r="J1701" s="24" t="str">
        <f>VLOOKUP(I1701,MAT_IND!C$6:D$12,2,TRUE)</f>
        <v>Algo Frío</v>
      </c>
      <c r="K1701" s="11">
        <v>10</v>
      </c>
      <c r="L1701" s="11" t="s">
        <v>5995</v>
      </c>
      <c r="M1701" s="11">
        <v>2</v>
      </c>
      <c r="N1701" s="11">
        <v>-74.133786319999999</v>
      </c>
      <c r="O1701" s="12">
        <v>4.7076334739999997</v>
      </c>
    </row>
    <row r="1702" spans="1:15" x14ac:dyDescent="0.25">
      <c r="A1702" s="10">
        <v>1701</v>
      </c>
      <c r="B1702" s="3" t="s">
        <v>3251</v>
      </c>
      <c r="C1702" s="3" t="s">
        <v>3044</v>
      </c>
      <c r="D1702" s="3" t="s">
        <v>1</v>
      </c>
      <c r="E1702" s="3" t="s">
        <v>3252</v>
      </c>
      <c r="F1702" s="1">
        <v>16.260000000000002</v>
      </c>
      <c r="G1702" s="4">
        <v>70</v>
      </c>
      <c r="H1702" s="1">
        <v>1.91</v>
      </c>
      <c r="I1702" s="24">
        <f t="shared" si="26"/>
        <v>12.693207725923974</v>
      </c>
      <c r="J1702" s="24" t="str">
        <f>VLOOKUP(I1702,MAT_IND!C$6:D$12,2,TRUE)</f>
        <v>Algo Frío</v>
      </c>
      <c r="K1702" s="11">
        <v>10</v>
      </c>
      <c r="L1702" s="11" t="s">
        <v>5995</v>
      </c>
      <c r="M1702" s="11">
        <v>2</v>
      </c>
      <c r="N1702" s="11">
        <v>-74.145019809999994</v>
      </c>
      <c r="O1702" s="12">
        <v>4.7104476049999997</v>
      </c>
    </row>
    <row r="1703" spans="1:15" x14ac:dyDescent="0.25">
      <c r="A1703" s="10">
        <v>1702</v>
      </c>
      <c r="B1703" s="3" t="s">
        <v>3253</v>
      </c>
      <c r="C1703" s="3" t="s">
        <v>3044</v>
      </c>
      <c r="D1703" s="3" t="s">
        <v>1</v>
      </c>
      <c r="E1703" s="3" t="s">
        <v>3254</v>
      </c>
      <c r="F1703" s="1">
        <v>16.260000000000002</v>
      </c>
      <c r="G1703" s="4">
        <v>70</v>
      </c>
      <c r="H1703" s="1">
        <v>1.91</v>
      </c>
      <c r="I1703" s="24">
        <f t="shared" si="26"/>
        <v>12.693207725923974</v>
      </c>
      <c r="J1703" s="24" t="str">
        <f>VLOOKUP(I1703,MAT_IND!C$6:D$12,2,TRUE)</f>
        <v>Algo Frío</v>
      </c>
      <c r="K1703" s="11">
        <v>10</v>
      </c>
      <c r="L1703" s="11" t="s">
        <v>5995</v>
      </c>
      <c r="M1703" s="11">
        <v>2</v>
      </c>
      <c r="N1703" s="11">
        <v>-74.141771680000005</v>
      </c>
      <c r="O1703" s="12">
        <v>4.7152324319999996</v>
      </c>
    </row>
    <row r="1704" spans="1:15" x14ac:dyDescent="0.25">
      <c r="A1704" s="10">
        <v>1703</v>
      </c>
      <c r="B1704" s="3" t="s">
        <v>3255</v>
      </c>
      <c r="C1704" s="3" t="s">
        <v>3044</v>
      </c>
      <c r="D1704" s="3" t="s">
        <v>1</v>
      </c>
      <c r="E1704" s="3" t="s">
        <v>3256</v>
      </c>
      <c r="F1704" s="1">
        <v>16.260000000000002</v>
      </c>
      <c r="G1704" s="4">
        <v>70</v>
      </c>
      <c r="H1704" s="1">
        <v>1.91</v>
      </c>
      <c r="I1704" s="24">
        <f t="shared" si="26"/>
        <v>12.693207725923974</v>
      </c>
      <c r="J1704" s="24" t="str">
        <f>VLOOKUP(I1704,MAT_IND!C$6:D$12,2,TRUE)</f>
        <v>Algo Frío</v>
      </c>
      <c r="K1704" s="11">
        <v>10</v>
      </c>
      <c r="L1704" s="11" t="s">
        <v>5995</v>
      </c>
      <c r="M1704" s="11">
        <v>2</v>
      </c>
      <c r="N1704" s="11">
        <v>-74.135124140000002</v>
      </c>
      <c r="O1704" s="12">
        <v>4.7129295229999997</v>
      </c>
    </row>
    <row r="1705" spans="1:15" x14ac:dyDescent="0.25">
      <c r="A1705" s="10">
        <v>1704</v>
      </c>
      <c r="B1705" s="3" t="s">
        <v>3257</v>
      </c>
      <c r="C1705" s="3" t="s">
        <v>3044</v>
      </c>
      <c r="D1705" s="3" t="s">
        <v>1</v>
      </c>
      <c r="E1705" s="3" t="s">
        <v>3258</v>
      </c>
      <c r="F1705" s="1">
        <v>16.260000000000002</v>
      </c>
      <c r="G1705" s="4">
        <v>70</v>
      </c>
      <c r="H1705" s="1">
        <v>1.91</v>
      </c>
      <c r="I1705" s="24">
        <f t="shared" si="26"/>
        <v>12.693207725923974</v>
      </c>
      <c r="J1705" s="24" t="str">
        <f>VLOOKUP(I1705,MAT_IND!C$6:D$12,2,TRUE)</f>
        <v>Algo Frío</v>
      </c>
      <c r="K1705" s="11">
        <v>10</v>
      </c>
      <c r="L1705" s="11" t="s">
        <v>5995</v>
      </c>
      <c r="M1705" s="11">
        <v>2</v>
      </c>
      <c r="N1705" s="11">
        <v>-74.130570829999996</v>
      </c>
      <c r="O1705" s="12">
        <v>4.7108436669999998</v>
      </c>
    </row>
    <row r="1706" spans="1:15" x14ac:dyDescent="0.25">
      <c r="A1706" s="10">
        <v>1705</v>
      </c>
      <c r="B1706" s="3" t="s">
        <v>3259</v>
      </c>
      <c r="C1706" s="3" t="s">
        <v>3044</v>
      </c>
      <c r="D1706" s="3" t="s">
        <v>1</v>
      </c>
      <c r="E1706" s="3" t="s">
        <v>3260</v>
      </c>
      <c r="F1706" s="1">
        <v>16.260000000000002</v>
      </c>
      <c r="G1706" s="4">
        <v>70</v>
      </c>
      <c r="H1706" s="1">
        <v>2.08</v>
      </c>
      <c r="I1706" s="24">
        <f t="shared" si="26"/>
        <v>12.879998687207939</v>
      </c>
      <c r="J1706" s="24" t="str">
        <f>VLOOKUP(I1706,MAT_IND!C$6:D$12,2,TRUE)</f>
        <v>Algo Frío</v>
      </c>
      <c r="K1706" s="11">
        <v>10</v>
      </c>
      <c r="L1706" s="11" t="s">
        <v>5995</v>
      </c>
      <c r="M1706" s="11">
        <v>2</v>
      </c>
      <c r="N1706" s="11">
        <v>-74.131164589999997</v>
      </c>
      <c r="O1706" s="12">
        <v>4.7047121990000003</v>
      </c>
    </row>
    <row r="1707" spans="1:15" x14ac:dyDescent="0.25">
      <c r="A1707" s="10">
        <v>1706</v>
      </c>
      <c r="B1707" s="3" t="s">
        <v>3261</v>
      </c>
      <c r="C1707" s="3" t="s">
        <v>3044</v>
      </c>
      <c r="D1707" s="3" t="s">
        <v>1</v>
      </c>
      <c r="E1707" s="3" t="s">
        <v>3262</v>
      </c>
      <c r="F1707" s="1">
        <v>16.260000000000002</v>
      </c>
      <c r="G1707" s="4">
        <v>70</v>
      </c>
      <c r="H1707" s="1">
        <v>2.08</v>
      </c>
      <c r="I1707" s="24">
        <f t="shared" si="26"/>
        <v>12.879998687207939</v>
      </c>
      <c r="J1707" s="24" t="str">
        <f>VLOOKUP(I1707,MAT_IND!C$6:D$12,2,TRUE)</f>
        <v>Algo Frío</v>
      </c>
      <c r="K1707" s="11">
        <v>10</v>
      </c>
      <c r="L1707" s="11" t="s">
        <v>5995</v>
      </c>
      <c r="M1707" s="11">
        <v>2</v>
      </c>
      <c r="N1707" s="11">
        <v>-74.135156989999999</v>
      </c>
      <c r="O1707" s="12">
        <v>4.7051628230000002</v>
      </c>
    </row>
    <row r="1708" spans="1:15" x14ac:dyDescent="0.25">
      <c r="A1708" s="10">
        <v>1707</v>
      </c>
      <c r="B1708" s="3" t="s">
        <v>3263</v>
      </c>
      <c r="C1708" s="3" t="s">
        <v>3044</v>
      </c>
      <c r="D1708" s="3" t="s">
        <v>1</v>
      </c>
      <c r="E1708" s="3" t="s">
        <v>3262</v>
      </c>
      <c r="F1708" s="1">
        <v>16.260000000000002</v>
      </c>
      <c r="G1708" s="4">
        <v>70</v>
      </c>
      <c r="H1708" s="1">
        <v>2.08</v>
      </c>
      <c r="I1708" s="24">
        <f t="shared" si="26"/>
        <v>12.879998687207939</v>
      </c>
      <c r="J1708" s="24" t="str">
        <f>VLOOKUP(I1708,MAT_IND!C$6:D$12,2,TRUE)</f>
        <v>Algo Frío</v>
      </c>
      <c r="K1708" s="11">
        <v>10</v>
      </c>
      <c r="L1708" s="11" t="s">
        <v>5995</v>
      </c>
      <c r="M1708" s="11">
        <v>2</v>
      </c>
      <c r="N1708" s="11">
        <v>-74.13507267</v>
      </c>
      <c r="O1708" s="12">
        <v>4.7033903459999999</v>
      </c>
    </row>
    <row r="1709" spans="1:15" x14ac:dyDescent="0.25">
      <c r="A1709" s="10">
        <v>1708</v>
      </c>
      <c r="B1709" s="3" t="s">
        <v>3264</v>
      </c>
      <c r="C1709" s="3" t="s">
        <v>3044</v>
      </c>
      <c r="D1709" s="3" t="s">
        <v>1</v>
      </c>
      <c r="E1709" s="3" t="s">
        <v>3265</v>
      </c>
      <c r="F1709" s="1">
        <v>16.260000000000002</v>
      </c>
      <c r="G1709" s="4">
        <v>70</v>
      </c>
      <c r="H1709" s="1">
        <v>1.91</v>
      </c>
      <c r="I1709" s="24">
        <f t="shared" si="26"/>
        <v>12.693207725923974</v>
      </c>
      <c r="J1709" s="24" t="str">
        <f>VLOOKUP(I1709,MAT_IND!C$6:D$12,2,TRUE)</f>
        <v>Algo Frío</v>
      </c>
      <c r="K1709" s="11">
        <v>10</v>
      </c>
      <c r="L1709" s="11" t="s">
        <v>5995</v>
      </c>
      <c r="M1709" s="11">
        <v>2</v>
      </c>
      <c r="N1709" s="11">
        <v>-74.136915099999996</v>
      </c>
      <c r="O1709" s="12">
        <v>4.7111285399999998</v>
      </c>
    </row>
    <row r="1710" spans="1:15" x14ac:dyDescent="0.25">
      <c r="A1710" s="10">
        <v>1709</v>
      </c>
      <c r="B1710" s="3" t="s">
        <v>3266</v>
      </c>
      <c r="C1710" s="3" t="s">
        <v>3044</v>
      </c>
      <c r="D1710" s="3" t="s">
        <v>1</v>
      </c>
      <c r="E1710" s="3" t="s">
        <v>3267</v>
      </c>
      <c r="F1710" s="1">
        <v>16.260000000000002</v>
      </c>
      <c r="G1710" s="4">
        <v>70</v>
      </c>
      <c r="H1710" s="1">
        <v>1.91</v>
      </c>
      <c r="I1710" s="24">
        <f t="shared" si="26"/>
        <v>12.693207725923974</v>
      </c>
      <c r="J1710" s="24" t="str">
        <f>VLOOKUP(I1710,MAT_IND!C$6:D$12,2,TRUE)</f>
        <v>Algo Frío</v>
      </c>
      <c r="K1710" s="11">
        <v>10</v>
      </c>
      <c r="L1710" s="11" t="s">
        <v>5995</v>
      </c>
      <c r="M1710" s="11">
        <v>2</v>
      </c>
      <c r="N1710" s="11">
        <v>-74.127978769999999</v>
      </c>
      <c r="O1710" s="12">
        <v>4.7088981419999998</v>
      </c>
    </row>
    <row r="1711" spans="1:15" x14ac:dyDescent="0.25">
      <c r="A1711" s="10">
        <v>1710</v>
      </c>
      <c r="B1711" s="3" t="s">
        <v>3268</v>
      </c>
      <c r="C1711" s="3" t="s">
        <v>3044</v>
      </c>
      <c r="D1711" s="3" t="s">
        <v>1</v>
      </c>
      <c r="E1711" s="3" t="s">
        <v>3258</v>
      </c>
      <c r="F1711" s="1">
        <v>16.260000000000002</v>
      </c>
      <c r="G1711" s="4">
        <v>70</v>
      </c>
      <c r="H1711" s="1">
        <v>1.91</v>
      </c>
      <c r="I1711" s="24">
        <f t="shared" si="26"/>
        <v>12.693207725923974</v>
      </c>
      <c r="J1711" s="24" t="str">
        <f>VLOOKUP(I1711,MAT_IND!C$6:D$12,2,TRUE)</f>
        <v>Algo Frío</v>
      </c>
      <c r="K1711" s="11">
        <v>10</v>
      </c>
      <c r="L1711" s="11" t="s">
        <v>5995</v>
      </c>
      <c r="M1711" s="11">
        <v>2</v>
      </c>
      <c r="N1711" s="11">
        <v>-74.132332160000004</v>
      </c>
      <c r="O1711" s="12">
        <v>4.7120869169999997</v>
      </c>
    </row>
    <row r="1712" spans="1:15" x14ac:dyDescent="0.25">
      <c r="A1712" s="10">
        <v>1711</v>
      </c>
      <c r="B1712" s="3" t="s">
        <v>3269</v>
      </c>
      <c r="C1712" s="3" t="s">
        <v>3044</v>
      </c>
      <c r="D1712" s="3" t="s">
        <v>1</v>
      </c>
      <c r="E1712" s="3" t="s">
        <v>3270</v>
      </c>
      <c r="F1712" s="1">
        <v>16.260000000000002</v>
      </c>
      <c r="G1712" s="4">
        <v>70</v>
      </c>
      <c r="H1712" s="1">
        <v>1.91</v>
      </c>
      <c r="I1712" s="24">
        <f t="shared" si="26"/>
        <v>12.693207725923974</v>
      </c>
      <c r="J1712" s="24" t="str">
        <f>VLOOKUP(I1712,MAT_IND!C$6:D$12,2,TRUE)</f>
        <v>Algo Frío</v>
      </c>
      <c r="K1712" s="11">
        <v>10</v>
      </c>
      <c r="L1712" s="11" t="s">
        <v>5995</v>
      </c>
      <c r="M1712" s="11">
        <v>2</v>
      </c>
      <c r="N1712" s="11">
        <v>-74.136050600000004</v>
      </c>
      <c r="O1712" s="12">
        <v>4.7075696779999996</v>
      </c>
    </row>
    <row r="1713" spans="1:15" x14ac:dyDescent="0.25">
      <c r="A1713" s="10">
        <v>1712</v>
      </c>
      <c r="B1713" s="3" t="s">
        <v>3271</v>
      </c>
      <c r="C1713" s="3" t="s">
        <v>3044</v>
      </c>
      <c r="D1713" s="3" t="s">
        <v>1</v>
      </c>
      <c r="E1713" s="3" t="s">
        <v>3260</v>
      </c>
      <c r="F1713" s="1">
        <v>16.260000000000002</v>
      </c>
      <c r="G1713" s="4">
        <v>70</v>
      </c>
      <c r="H1713" s="1">
        <v>2.08</v>
      </c>
      <c r="I1713" s="24">
        <f t="shared" si="26"/>
        <v>12.879998687207939</v>
      </c>
      <c r="J1713" s="24" t="str">
        <f>VLOOKUP(I1713,MAT_IND!C$6:D$12,2,TRUE)</f>
        <v>Algo Frío</v>
      </c>
      <c r="K1713" s="11">
        <v>10</v>
      </c>
      <c r="L1713" s="11" t="s">
        <v>5995</v>
      </c>
      <c r="M1713" s="11">
        <v>2</v>
      </c>
      <c r="N1713" s="11">
        <v>-74.132140820000004</v>
      </c>
      <c r="O1713" s="12">
        <v>4.704927691</v>
      </c>
    </row>
    <row r="1714" spans="1:15" x14ac:dyDescent="0.25">
      <c r="A1714" s="10">
        <v>1713</v>
      </c>
      <c r="B1714" s="3" t="s">
        <v>3272</v>
      </c>
      <c r="C1714" s="3" t="s">
        <v>3044</v>
      </c>
      <c r="D1714" s="3" t="s">
        <v>1</v>
      </c>
      <c r="E1714" s="3" t="s">
        <v>3273</v>
      </c>
      <c r="F1714" s="1">
        <v>16.260000000000002</v>
      </c>
      <c r="G1714" s="4">
        <v>70</v>
      </c>
      <c r="H1714" s="1">
        <v>1.91</v>
      </c>
      <c r="I1714" s="24">
        <f t="shared" si="26"/>
        <v>12.693207725923974</v>
      </c>
      <c r="J1714" s="24" t="str">
        <f>VLOOKUP(I1714,MAT_IND!C$6:D$12,2,TRUE)</f>
        <v>Algo Frío</v>
      </c>
      <c r="K1714" s="11">
        <v>10</v>
      </c>
      <c r="L1714" s="11" t="s">
        <v>5995</v>
      </c>
      <c r="M1714" s="11">
        <v>2</v>
      </c>
      <c r="N1714" s="11">
        <v>-74.135853089999998</v>
      </c>
      <c r="O1714" s="12">
        <v>4.7141532320000001</v>
      </c>
    </row>
    <row r="1715" spans="1:15" x14ac:dyDescent="0.25">
      <c r="A1715" s="10">
        <v>1714</v>
      </c>
      <c r="B1715" s="3" t="s">
        <v>3274</v>
      </c>
      <c r="C1715" s="3" t="s">
        <v>3044</v>
      </c>
      <c r="D1715" s="3" t="s">
        <v>1</v>
      </c>
      <c r="E1715" s="3" t="s">
        <v>3275</v>
      </c>
      <c r="F1715" s="1">
        <v>16.260000000000002</v>
      </c>
      <c r="G1715" s="4">
        <v>70</v>
      </c>
      <c r="H1715" s="1">
        <v>2.08</v>
      </c>
      <c r="I1715" s="24">
        <f t="shared" si="26"/>
        <v>12.879998687207939</v>
      </c>
      <c r="J1715" s="24" t="str">
        <f>VLOOKUP(I1715,MAT_IND!C$6:D$12,2,TRUE)</f>
        <v>Algo Frío</v>
      </c>
      <c r="K1715" s="11">
        <v>10</v>
      </c>
      <c r="L1715" s="11" t="s">
        <v>5995</v>
      </c>
      <c r="M1715" s="11">
        <v>3</v>
      </c>
      <c r="N1715" s="11">
        <v>-74.139327429999994</v>
      </c>
      <c r="O1715" s="12">
        <v>4.7062485970000001</v>
      </c>
    </row>
    <row r="1716" spans="1:15" x14ac:dyDescent="0.25">
      <c r="A1716" s="10">
        <v>1715</v>
      </c>
      <c r="B1716" s="3" t="s">
        <v>3276</v>
      </c>
      <c r="C1716" s="3" t="s">
        <v>3044</v>
      </c>
      <c r="D1716" s="3" t="s">
        <v>1</v>
      </c>
      <c r="E1716" s="3" t="s">
        <v>3277</v>
      </c>
      <c r="F1716" s="1">
        <v>16.260000000000002</v>
      </c>
      <c r="G1716" s="4">
        <v>70</v>
      </c>
      <c r="H1716" s="1">
        <v>1.91</v>
      </c>
      <c r="I1716" s="24">
        <f t="shared" si="26"/>
        <v>12.693207725923974</v>
      </c>
      <c r="J1716" s="24" t="str">
        <f>VLOOKUP(I1716,MAT_IND!C$6:D$12,2,TRUE)</f>
        <v>Algo Frío</v>
      </c>
      <c r="K1716" s="11">
        <v>10</v>
      </c>
      <c r="L1716" s="11" t="s">
        <v>5995</v>
      </c>
      <c r="M1716" s="11">
        <v>2</v>
      </c>
      <c r="N1716" s="11">
        <v>-74.138291100000004</v>
      </c>
      <c r="O1716" s="12">
        <v>4.7137104860000001</v>
      </c>
    </row>
    <row r="1717" spans="1:15" x14ac:dyDescent="0.25">
      <c r="A1717" s="10">
        <v>1716</v>
      </c>
      <c r="B1717" s="3" t="s">
        <v>3278</v>
      </c>
      <c r="C1717" s="3" t="s">
        <v>3044</v>
      </c>
      <c r="D1717" s="3" t="s">
        <v>1</v>
      </c>
      <c r="E1717" s="3" t="s">
        <v>3279</v>
      </c>
      <c r="F1717" s="1">
        <v>16.260000000000002</v>
      </c>
      <c r="G1717" s="4">
        <v>70</v>
      </c>
      <c r="H1717" s="1">
        <v>1.91</v>
      </c>
      <c r="I1717" s="24">
        <f t="shared" si="26"/>
        <v>12.693207725923974</v>
      </c>
      <c r="J1717" s="24" t="str">
        <f>VLOOKUP(I1717,MAT_IND!C$6:D$12,2,TRUE)</f>
        <v>Algo Frío</v>
      </c>
      <c r="K1717" s="11">
        <v>10</v>
      </c>
      <c r="L1717" s="11" t="s">
        <v>5995</v>
      </c>
      <c r="M1717" s="11">
        <v>2</v>
      </c>
      <c r="N1717" s="11">
        <v>-74.129577920000003</v>
      </c>
      <c r="O1717" s="12">
        <v>4.7070055890000004</v>
      </c>
    </row>
    <row r="1718" spans="1:15" x14ac:dyDescent="0.25">
      <c r="A1718" s="10">
        <v>1717</v>
      </c>
      <c r="B1718" s="3" t="s">
        <v>3280</v>
      </c>
      <c r="C1718" s="3" t="s">
        <v>3044</v>
      </c>
      <c r="D1718" s="3" t="s">
        <v>1</v>
      </c>
      <c r="E1718" s="3" t="s">
        <v>3281</v>
      </c>
      <c r="F1718" s="1">
        <v>16.260000000000002</v>
      </c>
      <c r="G1718" s="4">
        <v>70</v>
      </c>
      <c r="H1718" s="1">
        <v>1.91</v>
      </c>
      <c r="I1718" s="24">
        <f t="shared" si="26"/>
        <v>12.693207725923974</v>
      </c>
      <c r="J1718" s="24" t="str">
        <f>VLOOKUP(I1718,MAT_IND!C$6:D$12,2,TRUE)</f>
        <v>Algo Frío</v>
      </c>
      <c r="K1718" s="11">
        <v>10</v>
      </c>
      <c r="L1718" s="11" t="s">
        <v>5995</v>
      </c>
      <c r="M1718" s="11">
        <v>2</v>
      </c>
      <c r="N1718" s="11">
        <v>-74.14248413</v>
      </c>
      <c r="O1718" s="12">
        <v>4.7108641310000001</v>
      </c>
    </row>
    <row r="1719" spans="1:15" x14ac:dyDescent="0.25">
      <c r="A1719" s="10">
        <v>1718</v>
      </c>
      <c r="B1719" s="3" t="s">
        <v>3282</v>
      </c>
      <c r="C1719" s="3" t="s">
        <v>3044</v>
      </c>
      <c r="D1719" s="3" t="s">
        <v>1</v>
      </c>
      <c r="E1719" s="3" t="s">
        <v>3283</v>
      </c>
      <c r="F1719" s="1">
        <v>16.260000000000002</v>
      </c>
      <c r="G1719" s="4">
        <v>70</v>
      </c>
      <c r="H1719" s="1">
        <v>2.08</v>
      </c>
      <c r="I1719" s="24">
        <f t="shared" si="26"/>
        <v>12.879998687207939</v>
      </c>
      <c r="J1719" s="24" t="str">
        <f>VLOOKUP(I1719,MAT_IND!C$6:D$12,2,TRUE)</f>
        <v>Algo Frío</v>
      </c>
      <c r="K1719" s="11">
        <v>10</v>
      </c>
      <c r="L1719" s="11" t="s">
        <v>5995</v>
      </c>
      <c r="M1719" s="11">
        <v>2</v>
      </c>
      <c r="N1719" s="11">
        <v>-74.127480430000006</v>
      </c>
      <c r="O1719" s="12">
        <v>4.6992247410000001</v>
      </c>
    </row>
    <row r="1720" spans="1:15" x14ac:dyDescent="0.25">
      <c r="A1720" s="10">
        <v>1719</v>
      </c>
      <c r="B1720" s="3" t="s">
        <v>3284</v>
      </c>
      <c r="C1720" s="3" t="s">
        <v>3044</v>
      </c>
      <c r="D1720" s="3" t="s">
        <v>1</v>
      </c>
      <c r="E1720" s="3" t="s">
        <v>3285</v>
      </c>
      <c r="F1720" s="1">
        <v>16.260000000000002</v>
      </c>
      <c r="G1720" s="4">
        <v>70</v>
      </c>
      <c r="H1720" s="1">
        <v>1.91</v>
      </c>
      <c r="I1720" s="24">
        <f t="shared" si="26"/>
        <v>12.693207725923974</v>
      </c>
      <c r="J1720" s="24" t="str">
        <f>VLOOKUP(I1720,MAT_IND!C$6:D$12,2,TRUE)</f>
        <v>Algo Frío</v>
      </c>
      <c r="K1720" s="11">
        <v>10</v>
      </c>
      <c r="L1720" s="11" t="s">
        <v>5995</v>
      </c>
      <c r="M1720" s="11">
        <v>2</v>
      </c>
      <c r="N1720" s="11">
        <v>-74.134062869999994</v>
      </c>
      <c r="O1720" s="12">
        <v>4.7142506529999997</v>
      </c>
    </row>
    <row r="1721" spans="1:15" x14ac:dyDescent="0.25">
      <c r="A1721" s="10">
        <v>1720</v>
      </c>
      <c r="B1721" s="3" t="s">
        <v>3286</v>
      </c>
      <c r="C1721" s="3" t="s">
        <v>3044</v>
      </c>
      <c r="D1721" s="3" t="s">
        <v>1</v>
      </c>
      <c r="E1721" s="3" t="s">
        <v>3287</v>
      </c>
      <c r="F1721" s="1">
        <v>16.260000000000002</v>
      </c>
      <c r="G1721" s="4">
        <v>70</v>
      </c>
      <c r="H1721" s="1">
        <v>1.91</v>
      </c>
      <c r="I1721" s="24">
        <f t="shared" si="26"/>
        <v>12.693207725923974</v>
      </c>
      <c r="J1721" s="24" t="str">
        <f>VLOOKUP(I1721,MAT_IND!C$6:D$12,2,TRUE)</f>
        <v>Algo Frío</v>
      </c>
      <c r="K1721" s="11">
        <v>10</v>
      </c>
      <c r="L1721" s="11" t="s">
        <v>5995</v>
      </c>
      <c r="M1721" s="11">
        <v>2</v>
      </c>
      <c r="N1721" s="11">
        <v>-74.140066849999997</v>
      </c>
      <c r="O1721" s="12">
        <v>4.7126401820000003</v>
      </c>
    </row>
    <row r="1722" spans="1:15" x14ac:dyDescent="0.25">
      <c r="A1722" s="10">
        <v>1721</v>
      </c>
      <c r="B1722" s="3" t="s">
        <v>3288</v>
      </c>
      <c r="C1722" s="3" t="s">
        <v>3044</v>
      </c>
      <c r="D1722" s="3" t="s">
        <v>1</v>
      </c>
      <c r="E1722" s="3" t="s">
        <v>3289</v>
      </c>
      <c r="F1722" s="1">
        <v>16.260000000000002</v>
      </c>
      <c r="G1722" s="4">
        <v>70</v>
      </c>
      <c r="H1722" s="1">
        <v>1.91</v>
      </c>
      <c r="I1722" s="24">
        <f t="shared" si="26"/>
        <v>12.693207725923974</v>
      </c>
      <c r="J1722" s="24" t="str">
        <f>VLOOKUP(I1722,MAT_IND!C$6:D$12,2,TRUE)</f>
        <v>Algo Frío</v>
      </c>
      <c r="K1722" s="11">
        <v>10</v>
      </c>
      <c r="L1722" s="11" t="s">
        <v>5995</v>
      </c>
      <c r="M1722" s="11">
        <v>2</v>
      </c>
      <c r="N1722" s="11">
        <v>-74.135315180000006</v>
      </c>
      <c r="O1722" s="12">
        <v>4.7089836930000004</v>
      </c>
    </row>
    <row r="1723" spans="1:15" x14ac:dyDescent="0.25">
      <c r="A1723" s="10">
        <v>1722</v>
      </c>
      <c r="B1723" s="3" t="s">
        <v>3290</v>
      </c>
      <c r="C1723" s="3" t="s">
        <v>3044</v>
      </c>
      <c r="D1723" s="3" t="s">
        <v>1</v>
      </c>
      <c r="E1723" s="3" t="s">
        <v>3291</v>
      </c>
      <c r="F1723" s="1">
        <v>16.260000000000002</v>
      </c>
      <c r="G1723" s="4">
        <v>70</v>
      </c>
      <c r="H1723" s="1">
        <v>1.91</v>
      </c>
      <c r="I1723" s="24">
        <f t="shared" si="26"/>
        <v>12.693207725923974</v>
      </c>
      <c r="J1723" s="24" t="str">
        <f>VLOOKUP(I1723,MAT_IND!C$6:D$12,2,TRUE)</f>
        <v>Algo Frío</v>
      </c>
      <c r="K1723" s="11">
        <v>10</v>
      </c>
      <c r="L1723" s="11" t="s">
        <v>5995</v>
      </c>
      <c r="M1723" s="11">
        <v>2</v>
      </c>
      <c r="N1723" s="11">
        <v>-74.135797789999998</v>
      </c>
      <c r="O1723" s="12">
        <v>4.7148489800000002</v>
      </c>
    </row>
    <row r="1724" spans="1:15" x14ac:dyDescent="0.25">
      <c r="A1724" s="10">
        <v>1723</v>
      </c>
      <c r="B1724" s="3" t="s">
        <v>3292</v>
      </c>
      <c r="C1724" s="3" t="s">
        <v>3044</v>
      </c>
      <c r="D1724" s="3" t="s">
        <v>1</v>
      </c>
      <c r="E1724" s="3" t="s">
        <v>3293</v>
      </c>
      <c r="F1724" s="1">
        <v>16.260000000000002</v>
      </c>
      <c r="G1724" s="4">
        <v>70</v>
      </c>
      <c r="H1724" s="1">
        <v>1.91</v>
      </c>
      <c r="I1724" s="24">
        <f t="shared" si="26"/>
        <v>12.693207725923974</v>
      </c>
      <c r="J1724" s="24" t="str">
        <f>VLOOKUP(I1724,MAT_IND!C$6:D$12,2,TRUE)</f>
        <v>Algo Frío</v>
      </c>
      <c r="K1724" s="11">
        <v>10</v>
      </c>
      <c r="L1724" s="11" t="s">
        <v>5995</v>
      </c>
      <c r="M1724" s="11">
        <v>2</v>
      </c>
      <c r="N1724" s="11">
        <v>-74.134764480000001</v>
      </c>
      <c r="O1724" s="12">
        <v>4.707382709</v>
      </c>
    </row>
    <row r="1725" spans="1:15" x14ac:dyDescent="0.25">
      <c r="A1725" s="10">
        <v>1724</v>
      </c>
      <c r="B1725" s="3" t="s">
        <v>3294</v>
      </c>
      <c r="C1725" s="3" t="s">
        <v>3044</v>
      </c>
      <c r="D1725" s="3" t="s">
        <v>1</v>
      </c>
      <c r="E1725" s="3" t="s">
        <v>3295</v>
      </c>
      <c r="F1725" s="1">
        <v>16.260000000000002</v>
      </c>
      <c r="G1725" s="4">
        <v>70</v>
      </c>
      <c r="H1725" s="1">
        <v>2.08</v>
      </c>
      <c r="I1725" s="24">
        <f t="shared" si="26"/>
        <v>12.879998687207939</v>
      </c>
      <c r="J1725" s="24" t="str">
        <f>VLOOKUP(I1725,MAT_IND!C$6:D$12,2,TRUE)</f>
        <v>Algo Frío</v>
      </c>
      <c r="K1725" s="11">
        <v>10</v>
      </c>
      <c r="L1725" s="11" t="s">
        <v>5995</v>
      </c>
      <c r="M1725" s="11">
        <v>2</v>
      </c>
      <c r="N1725" s="11">
        <v>-74.127481700000004</v>
      </c>
      <c r="O1725" s="12">
        <v>4.70274474</v>
      </c>
    </row>
    <row r="1726" spans="1:15" x14ac:dyDescent="0.25">
      <c r="A1726" s="10">
        <v>1725</v>
      </c>
      <c r="B1726" s="3" t="s">
        <v>3296</v>
      </c>
      <c r="C1726" s="3" t="s">
        <v>3044</v>
      </c>
      <c r="D1726" s="3" t="s">
        <v>1</v>
      </c>
      <c r="E1726" s="3" t="s">
        <v>3297</v>
      </c>
      <c r="F1726" s="1">
        <v>16.260000000000002</v>
      </c>
      <c r="G1726" s="4">
        <v>70</v>
      </c>
      <c r="H1726" s="1">
        <v>2.08</v>
      </c>
      <c r="I1726" s="24">
        <f t="shared" si="26"/>
        <v>12.879998687207939</v>
      </c>
      <c r="J1726" s="24" t="str">
        <f>VLOOKUP(I1726,MAT_IND!C$6:D$12,2,TRUE)</f>
        <v>Algo Frío</v>
      </c>
      <c r="K1726" s="11">
        <v>10</v>
      </c>
      <c r="L1726" s="11" t="s">
        <v>5995</v>
      </c>
      <c r="M1726" s="11">
        <v>3</v>
      </c>
      <c r="N1726" s="11">
        <v>-74.118740759999994</v>
      </c>
      <c r="O1726" s="12">
        <v>4.6988362979999998</v>
      </c>
    </row>
    <row r="1727" spans="1:15" x14ac:dyDescent="0.25">
      <c r="A1727" s="10">
        <v>1726</v>
      </c>
      <c r="B1727" s="3" t="s">
        <v>3298</v>
      </c>
      <c r="C1727" s="3" t="s">
        <v>3044</v>
      </c>
      <c r="D1727" s="3" t="s">
        <v>1</v>
      </c>
      <c r="E1727" s="3" t="s">
        <v>3299</v>
      </c>
      <c r="F1727" s="1">
        <v>16.260000000000002</v>
      </c>
      <c r="G1727" s="4">
        <v>70</v>
      </c>
      <c r="H1727" s="1">
        <v>2.08</v>
      </c>
      <c r="I1727" s="24">
        <f t="shared" si="26"/>
        <v>12.879998687207939</v>
      </c>
      <c r="J1727" s="24" t="str">
        <f>VLOOKUP(I1727,MAT_IND!C$6:D$12,2,TRUE)</f>
        <v>Algo Frío</v>
      </c>
      <c r="K1727" s="11">
        <v>10</v>
      </c>
      <c r="L1727" s="11" t="s">
        <v>5995</v>
      </c>
      <c r="M1727" s="11">
        <v>3</v>
      </c>
      <c r="N1727" s="11">
        <v>-74.117401389999998</v>
      </c>
      <c r="O1727" s="12">
        <v>4.6986890099999998</v>
      </c>
    </row>
    <row r="1728" spans="1:15" x14ac:dyDescent="0.25">
      <c r="A1728" s="10">
        <v>1727</v>
      </c>
      <c r="B1728" s="3" t="s">
        <v>3300</v>
      </c>
      <c r="C1728" s="3" t="s">
        <v>3044</v>
      </c>
      <c r="D1728" s="3" t="s">
        <v>1</v>
      </c>
      <c r="E1728" s="3" t="s">
        <v>3301</v>
      </c>
      <c r="F1728" s="1">
        <v>16.260000000000002</v>
      </c>
      <c r="G1728" s="4">
        <v>70</v>
      </c>
      <c r="H1728" s="1">
        <v>1.91</v>
      </c>
      <c r="I1728" s="24">
        <f t="shared" si="26"/>
        <v>12.693207725923974</v>
      </c>
      <c r="J1728" s="24" t="str">
        <f>VLOOKUP(I1728,MAT_IND!C$6:D$12,2,TRUE)</f>
        <v>Algo Frío</v>
      </c>
      <c r="K1728" s="11">
        <v>10</v>
      </c>
      <c r="L1728" s="11" t="s">
        <v>5995</v>
      </c>
      <c r="M1728" s="11">
        <v>2</v>
      </c>
      <c r="N1728" s="11">
        <v>-74.122923709999995</v>
      </c>
      <c r="O1728" s="12">
        <v>4.7096370619999997</v>
      </c>
    </row>
    <row r="1729" spans="1:15" x14ac:dyDescent="0.25">
      <c r="A1729" s="10">
        <v>1728</v>
      </c>
      <c r="B1729" s="3" t="s">
        <v>3302</v>
      </c>
      <c r="C1729" s="3" t="s">
        <v>3044</v>
      </c>
      <c r="D1729" s="3" t="s">
        <v>1</v>
      </c>
      <c r="E1729" s="3" t="s">
        <v>3303</v>
      </c>
      <c r="F1729" s="1">
        <v>16.260000000000002</v>
      </c>
      <c r="G1729" s="4">
        <v>70</v>
      </c>
      <c r="H1729" s="1">
        <v>1.91</v>
      </c>
      <c r="I1729" s="24">
        <f t="shared" si="26"/>
        <v>12.693207725923974</v>
      </c>
      <c r="J1729" s="24" t="str">
        <f>VLOOKUP(I1729,MAT_IND!C$6:D$12,2,TRUE)</f>
        <v>Algo Frío</v>
      </c>
      <c r="K1729" s="11">
        <v>10</v>
      </c>
      <c r="L1729" s="11" t="s">
        <v>5995</v>
      </c>
      <c r="M1729" s="11">
        <v>3</v>
      </c>
      <c r="N1729" s="11">
        <v>-74.117632020000002</v>
      </c>
      <c r="O1729" s="12">
        <v>4.7108959400000003</v>
      </c>
    </row>
    <row r="1730" spans="1:15" x14ac:dyDescent="0.25">
      <c r="A1730" s="10">
        <v>1729</v>
      </c>
      <c r="B1730" s="3" t="s">
        <v>3304</v>
      </c>
      <c r="C1730" s="3" t="s">
        <v>3044</v>
      </c>
      <c r="D1730" s="3" t="s">
        <v>1</v>
      </c>
      <c r="E1730" s="3" t="s">
        <v>3305</v>
      </c>
      <c r="F1730" s="1">
        <v>16.260000000000002</v>
      </c>
      <c r="G1730" s="4">
        <v>70</v>
      </c>
      <c r="H1730" s="1">
        <v>1.91</v>
      </c>
      <c r="I1730" s="24">
        <f t="shared" si="26"/>
        <v>12.693207725923974</v>
      </c>
      <c r="J1730" s="24" t="str">
        <f>VLOOKUP(I1730,MAT_IND!C$6:D$12,2,TRUE)</f>
        <v>Algo Frío</v>
      </c>
      <c r="K1730" s="11">
        <v>10</v>
      </c>
      <c r="L1730" s="11" t="s">
        <v>5995</v>
      </c>
      <c r="M1730" s="11">
        <v>3</v>
      </c>
      <c r="N1730" s="11">
        <v>-74.123883980000002</v>
      </c>
      <c r="O1730" s="12">
        <v>4.7154017760000002</v>
      </c>
    </row>
    <row r="1731" spans="1:15" x14ac:dyDescent="0.25">
      <c r="A1731" s="10">
        <v>1730</v>
      </c>
      <c r="B1731" s="3" t="s">
        <v>3306</v>
      </c>
      <c r="C1731" s="3" t="s">
        <v>3044</v>
      </c>
      <c r="D1731" s="3" t="s">
        <v>1</v>
      </c>
      <c r="E1731" s="3" t="s">
        <v>3307</v>
      </c>
      <c r="F1731" s="1">
        <v>16.260000000000002</v>
      </c>
      <c r="G1731" s="4">
        <v>70</v>
      </c>
      <c r="H1731" s="1">
        <v>1.91</v>
      </c>
      <c r="I1731" s="24">
        <f t="shared" ref="I1731:I1794" si="27">(((33.5-F1731)*(0.05+0.18*SQRT(H1731)+(G1731/160))))</f>
        <v>12.693207725923974</v>
      </c>
      <c r="J1731" s="24" t="str">
        <f>VLOOKUP(I1731,MAT_IND!C$6:D$12,2,TRUE)</f>
        <v>Algo Frío</v>
      </c>
      <c r="K1731" s="11">
        <v>10</v>
      </c>
      <c r="L1731" s="11" t="s">
        <v>5995</v>
      </c>
      <c r="M1731" s="11">
        <v>3</v>
      </c>
      <c r="N1731" s="11">
        <v>-74.12223213</v>
      </c>
      <c r="O1731" s="12">
        <v>4.7143932419999999</v>
      </c>
    </row>
    <row r="1732" spans="1:15" x14ac:dyDescent="0.25">
      <c r="A1732" s="10">
        <v>1731</v>
      </c>
      <c r="B1732" s="3" t="s">
        <v>3308</v>
      </c>
      <c r="C1732" s="3" t="s">
        <v>3044</v>
      </c>
      <c r="D1732" s="3" t="s">
        <v>1</v>
      </c>
      <c r="E1732" s="3" t="s">
        <v>3301</v>
      </c>
      <c r="F1732" s="1">
        <v>16.260000000000002</v>
      </c>
      <c r="G1732" s="4">
        <v>70</v>
      </c>
      <c r="H1732" s="1">
        <v>1.91</v>
      </c>
      <c r="I1732" s="24">
        <f t="shared" si="27"/>
        <v>12.693207725923974</v>
      </c>
      <c r="J1732" s="24" t="str">
        <f>VLOOKUP(I1732,MAT_IND!C$6:D$12,2,TRUE)</f>
        <v>Algo Frío</v>
      </c>
      <c r="K1732" s="11">
        <v>10</v>
      </c>
      <c r="L1732" s="11" t="s">
        <v>5995</v>
      </c>
      <c r="M1732" s="11">
        <v>2</v>
      </c>
      <c r="N1732" s="11">
        <v>-74.123914720000002</v>
      </c>
      <c r="O1732" s="12">
        <v>4.7104278370000001</v>
      </c>
    </row>
    <row r="1733" spans="1:15" x14ac:dyDescent="0.25">
      <c r="A1733" s="10">
        <v>1732</v>
      </c>
      <c r="B1733" s="3" t="s">
        <v>3309</v>
      </c>
      <c r="C1733" s="3" t="s">
        <v>3044</v>
      </c>
      <c r="D1733" s="3" t="s">
        <v>1</v>
      </c>
      <c r="E1733" s="3" t="s">
        <v>3301</v>
      </c>
      <c r="F1733" s="1">
        <v>16.260000000000002</v>
      </c>
      <c r="G1733" s="4">
        <v>70</v>
      </c>
      <c r="H1733" s="1">
        <v>1.91</v>
      </c>
      <c r="I1733" s="24">
        <f t="shared" si="27"/>
        <v>12.693207725923974</v>
      </c>
      <c r="J1733" s="24" t="str">
        <f>VLOOKUP(I1733,MAT_IND!C$6:D$12,2,TRUE)</f>
        <v>Algo Frío</v>
      </c>
      <c r="K1733" s="11">
        <v>10</v>
      </c>
      <c r="L1733" s="11" t="s">
        <v>5995</v>
      </c>
      <c r="M1733" s="11">
        <v>2</v>
      </c>
      <c r="N1733" s="11">
        <v>-74.124991660000006</v>
      </c>
      <c r="O1733" s="12">
        <v>4.711331575</v>
      </c>
    </row>
    <row r="1734" spans="1:15" x14ac:dyDescent="0.25">
      <c r="A1734" s="10">
        <v>1733</v>
      </c>
      <c r="B1734" s="3" t="s">
        <v>3310</v>
      </c>
      <c r="C1734" s="3" t="s">
        <v>3044</v>
      </c>
      <c r="D1734" s="3" t="s">
        <v>1</v>
      </c>
      <c r="E1734" s="3" t="s">
        <v>3305</v>
      </c>
      <c r="F1734" s="1">
        <v>16.260000000000002</v>
      </c>
      <c r="G1734" s="4">
        <v>70</v>
      </c>
      <c r="H1734" s="1">
        <v>1.91</v>
      </c>
      <c r="I1734" s="24">
        <f t="shared" si="27"/>
        <v>12.693207725923974</v>
      </c>
      <c r="J1734" s="24" t="str">
        <f>VLOOKUP(I1734,MAT_IND!C$6:D$12,2,TRUE)</f>
        <v>Algo Frío</v>
      </c>
      <c r="K1734" s="11">
        <v>10</v>
      </c>
      <c r="L1734" s="11" t="s">
        <v>5995</v>
      </c>
      <c r="M1734" s="11">
        <v>3</v>
      </c>
      <c r="N1734" s="11">
        <v>-74.126177040000002</v>
      </c>
      <c r="O1734" s="12">
        <v>4.7151884329999998</v>
      </c>
    </row>
    <row r="1735" spans="1:15" x14ac:dyDescent="0.25">
      <c r="A1735" s="10">
        <v>1734</v>
      </c>
      <c r="B1735" s="3" t="s">
        <v>3311</v>
      </c>
      <c r="C1735" s="3" t="s">
        <v>3044</v>
      </c>
      <c r="D1735" s="3" t="s">
        <v>1</v>
      </c>
      <c r="E1735" s="3" t="s">
        <v>3305</v>
      </c>
      <c r="F1735" s="1">
        <v>16.260000000000002</v>
      </c>
      <c r="G1735" s="4">
        <v>70</v>
      </c>
      <c r="H1735" s="1">
        <v>1.91</v>
      </c>
      <c r="I1735" s="24">
        <f t="shared" si="27"/>
        <v>12.693207725923974</v>
      </c>
      <c r="J1735" s="24" t="str">
        <f>VLOOKUP(I1735,MAT_IND!C$6:D$12,2,TRUE)</f>
        <v>Algo Frío</v>
      </c>
      <c r="K1735" s="11">
        <v>10</v>
      </c>
      <c r="L1735" s="11" t="s">
        <v>5995</v>
      </c>
      <c r="M1735" s="11">
        <v>3</v>
      </c>
      <c r="N1735" s="11">
        <v>-74.121295860000004</v>
      </c>
      <c r="O1735" s="12">
        <v>4.7153173129999999</v>
      </c>
    </row>
    <row r="1736" spans="1:15" x14ac:dyDescent="0.25">
      <c r="A1736" s="10">
        <v>1735</v>
      </c>
      <c r="B1736" s="3" t="s">
        <v>3312</v>
      </c>
      <c r="C1736" s="3" t="s">
        <v>3044</v>
      </c>
      <c r="D1736" s="3" t="s">
        <v>1</v>
      </c>
      <c r="E1736" s="3" t="s">
        <v>3305</v>
      </c>
      <c r="F1736" s="1">
        <v>16.260000000000002</v>
      </c>
      <c r="G1736" s="4">
        <v>70</v>
      </c>
      <c r="H1736" s="1">
        <v>1.91</v>
      </c>
      <c r="I1736" s="24">
        <f t="shared" si="27"/>
        <v>12.693207725923974</v>
      </c>
      <c r="J1736" s="24" t="str">
        <f>VLOOKUP(I1736,MAT_IND!C$6:D$12,2,TRUE)</f>
        <v>Algo Frío</v>
      </c>
      <c r="K1736" s="11">
        <v>10</v>
      </c>
      <c r="L1736" s="11" t="s">
        <v>5995</v>
      </c>
      <c r="M1736" s="11">
        <v>3</v>
      </c>
      <c r="N1736" s="11">
        <v>-74.125487000000007</v>
      </c>
      <c r="O1736" s="12">
        <v>4.7142808470000004</v>
      </c>
    </row>
    <row r="1737" spans="1:15" x14ac:dyDescent="0.25">
      <c r="A1737" s="10">
        <v>1736</v>
      </c>
      <c r="B1737" s="3" t="s">
        <v>3313</v>
      </c>
      <c r="C1737" s="3" t="s">
        <v>3044</v>
      </c>
      <c r="D1737" s="3" t="s">
        <v>1</v>
      </c>
      <c r="E1737" s="3" t="s">
        <v>3305</v>
      </c>
      <c r="F1737" s="1">
        <v>16.260000000000002</v>
      </c>
      <c r="G1737" s="4">
        <v>70</v>
      </c>
      <c r="H1737" s="1">
        <v>1.91</v>
      </c>
      <c r="I1737" s="24">
        <f t="shared" si="27"/>
        <v>12.693207725923974</v>
      </c>
      <c r="J1737" s="24" t="str">
        <f>VLOOKUP(I1737,MAT_IND!C$6:D$12,2,TRUE)</f>
        <v>Algo Frío</v>
      </c>
      <c r="K1737" s="11">
        <v>10</v>
      </c>
      <c r="L1737" s="11" t="s">
        <v>5995</v>
      </c>
      <c r="M1737" s="11">
        <v>3</v>
      </c>
      <c r="N1737" s="11">
        <v>-74.121896500000005</v>
      </c>
      <c r="O1737" s="12">
        <v>4.7188556869999996</v>
      </c>
    </row>
    <row r="1738" spans="1:15" x14ac:dyDescent="0.25">
      <c r="A1738" s="10">
        <v>1737</v>
      </c>
      <c r="B1738" s="3" t="s">
        <v>3314</v>
      </c>
      <c r="C1738" s="3" t="s">
        <v>3044</v>
      </c>
      <c r="D1738" s="3" t="s">
        <v>1</v>
      </c>
      <c r="E1738" s="3" t="s">
        <v>3315</v>
      </c>
      <c r="F1738" s="1">
        <v>16.260000000000002</v>
      </c>
      <c r="G1738" s="4">
        <v>70</v>
      </c>
      <c r="H1738" s="1">
        <v>1.91</v>
      </c>
      <c r="I1738" s="24">
        <f t="shared" si="27"/>
        <v>12.693207725923974</v>
      </c>
      <c r="J1738" s="24" t="str">
        <f>VLOOKUP(I1738,MAT_IND!C$6:D$12,2,TRUE)</f>
        <v>Algo Frío</v>
      </c>
      <c r="K1738" s="11">
        <v>10</v>
      </c>
      <c r="L1738" s="11" t="s">
        <v>5995</v>
      </c>
      <c r="M1738" s="11">
        <v>3</v>
      </c>
      <c r="N1738" s="11">
        <v>-74.113304319999997</v>
      </c>
      <c r="O1738" s="12">
        <v>4.7071705919999998</v>
      </c>
    </row>
    <row r="1739" spans="1:15" x14ac:dyDescent="0.25">
      <c r="A1739" s="10">
        <v>1738</v>
      </c>
      <c r="B1739" s="3" t="s">
        <v>3316</v>
      </c>
      <c r="C1739" s="3" t="s">
        <v>3044</v>
      </c>
      <c r="D1739" s="3" t="s">
        <v>1</v>
      </c>
      <c r="E1739" s="3" t="s">
        <v>3317</v>
      </c>
      <c r="F1739" s="1">
        <v>16.260000000000002</v>
      </c>
      <c r="G1739" s="4">
        <v>70</v>
      </c>
      <c r="H1739" s="1">
        <v>1.91</v>
      </c>
      <c r="I1739" s="24">
        <f t="shared" si="27"/>
        <v>12.693207725923974</v>
      </c>
      <c r="J1739" s="24" t="str">
        <f>VLOOKUP(I1739,MAT_IND!C$6:D$12,2,TRUE)</f>
        <v>Algo Frío</v>
      </c>
      <c r="K1739" s="11">
        <v>10</v>
      </c>
      <c r="L1739" s="11" t="s">
        <v>5995</v>
      </c>
      <c r="M1739" s="11">
        <v>3</v>
      </c>
      <c r="N1739" s="11">
        <v>-74.115694360000006</v>
      </c>
      <c r="O1739" s="12">
        <v>4.7113044129999997</v>
      </c>
    </row>
    <row r="1740" spans="1:15" x14ac:dyDescent="0.25">
      <c r="A1740" s="10">
        <v>1739</v>
      </c>
      <c r="B1740" s="3" t="s">
        <v>3318</v>
      </c>
      <c r="C1740" s="3" t="s">
        <v>3044</v>
      </c>
      <c r="D1740" s="3" t="s">
        <v>1</v>
      </c>
      <c r="E1740" s="3" t="s">
        <v>3319</v>
      </c>
      <c r="F1740" s="1">
        <v>16.260000000000002</v>
      </c>
      <c r="G1740" s="4">
        <v>70</v>
      </c>
      <c r="H1740" s="1">
        <v>1.91</v>
      </c>
      <c r="I1740" s="24">
        <f t="shared" si="27"/>
        <v>12.693207725923974</v>
      </c>
      <c r="J1740" s="24" t="str">
        <f>VLOOKUP(I1740,MAT_IND!C$6:D$12,2,TRUE)</f>
        <v>Algo Frío</v>
      </c>
      <c r="K1740" s="11">
        <v>10</v>
      </c>
      <c r="L1740" s="11" t="s">
        <v>5995</v>
      </c>
      <c r="M1740" s="11">
        <v>3</v>
      </c>
      <c r="N1740" s="11">
        <v>-74.119928150000007</v>
      </c>
      <c r="O1740" s="12">
        <v>4.7075264649999999</v>
      </c>
    </row>
    <row r="1741" spans="1:15" x14ac:dyDescent="0.25">
      <c r="A1741" s="10">
        <v>1740</v>
      </c>
      <c r="B1741" s="3" t="s">
        <v>3320</v>
      </c>
      <c r="C1741" s="3" t="s">
        <v>3044</v>
      </c>
      <c r="D1741" s="3" t="s">
        <v>1</v>
      </c>
      <c r="E1741" s="3" t="s">
        <v>3321</v>
      </c>
      <c r="F1741" s="1">
        <v>16.260000000000002</v>
      </c>
      <c r="G1741" s="4">
        <v>70</v>
      </c>
      <c r="H1741" s="1">
        <v>1.91</v>
      </c>
      <c r="I1741" s="24">
        <f t="shared" si="27"/>
        <v>12.693207725923974</v>
      </c>
      <c r="J1741" s="24" t="str">
        <f>VLOOKUP(I1741,MAT_IND!C$6:D$12,2,TRUE)</f>
        <v>Algo Frío</v>
      </c>
      <c r="K1741" s="11">
        <v>10</v>
      </c>
      <c r="L1741" s="11" t="s">
        <v>5995</v>
      </c>
      <c r="M1741" s="11">
        <v>3</v>
      </c>
      <c r="N1741" s="11">
        <v>-74.121726449999997</v>
      </c>
      <c r="O1741" s="12">
        <v>4.7070447660000001</v>
      </c>
    </row>
    <row r="1742" spans="1:15" x14ac:dyDescent="0.25">
      <c r="A1742" s="10">
        <v>1741</v>
      </c>
      <c r="B1742" s="3" t="s">
        <v>3322</v>
      </c>
      <c r="C1742" s="3" t="s">
        <v>3044</v>
      </c>
      <c r="D1742" s="3" t="s">
        <v>1</v>
      </c>
      <c r="E1742" s="3" t="s">
        <v>3303</v>
      </c>
      <c r="F1742" s="1">
        <v>16.260000000000002</v>
      </c>
      <c r="G1742" s="4">
        <v>70</v>
      </c>
      <c r="H1742" s="1">
        <v>1.91</v>
      </c>
      <c r="I1742" s="24">
        <f t="shared" si="27"/>
        <v>12.693207725923974</v>
      </c>
      <c r="J1742" s="24" t="str">
        <f>VLOOKUP(I1742,MAT_IND!C$6:D$12,2,TRUE)</f>
        <v>Algo Frío</v>
      </c>
      <c r="K1742" s="11">
        <v>10</v>
      </c>
      <c r="L1742" s="11" t="s">
        <v>5995</v>
      </c>
      <c r="M1742" s="11">
        <v>3</v>
      </c>
      <c r="N1742" s="11">
        <v>-74.116874159999995</v>
      </c>
      <c r="O1742" s="12">
        <v>4.7135883019999998</v>
      </c>
    </row>
    <row r="1743" spans="1:15" x14ac:dyDescent="0.25">
      <c r="A1743" s="10">
        <v>1742</v>
      </c>
      <c r="B1743" s="3" t="s">
        <v>3323</v>
      </c>
      <c r="C1743" s="3" t="s">
        <v>3044</v>
      </c>
      <c r="D1743" s="3" t="s">
        <v>1</v>
      </c>
      <c r="E1743" s="3" t="s">
        <v>3303</v>
      </c>
      <c r="F1743" s="1">
        <v>16.260000000000002</v>
      </c>
      <c r="G1743" s="4">
        <v>70</v>
      </c>
      <c r="H1743" s="1">
        <v>1.91</v>
      </c>
      <c r="I1743" s="24">
        <f t="shared" si="27"/>
        <v>12.693207725923974</v>
      </c>
      <c r="J1743" s="24" t="str">
        <f>VLOOKUP(I1743,MAT_IND!C$6:D$12,2,TRUE)</f>
        <v>Algo Frío</v>
      </c>
      <c r="K1743" s="11">
        <v>10</v>
      </c>
      <c r="L1743" s="11" t="s">
        <v>5995</v>
      </c>
      <c r="M1743" s="11">
        <v>3</v>
      </c>
      <c r="N1743" s="11">
        <v>-74.121267160000002</v>
      </c>
      <c r="O1743" s="12">
        <v>4.7097607039999998</v>
      </c>
    </row>
    <row r="1744" spans="1:15" x14ac:dyDescent="0.25">
      <c r="A1744" s="10">
        <v>1743</v>
      </c>
      <c r="B1744" s="3" t="s">
        <v>3324</v>
      </c>
      <c r="C1744" s="3" t="s">
        <v>3044</v>
      </c>
      <c r="D1744" s="3" t="s">
        <v>1</v>
      </c>
      <c r="E1744" s="3" t="s">
        <v>3325</v>
      </c>
      <c r="F1744" s="1">
        <v>16.260000000000002</v>
      </c>
      <c r="G1744" s="4">
        <v>70</v>
      </c>
      <c r="H1744" s="1">
        <v>1.91</v>
      </c>
      <c r="I1744" s="24">
        <f t="shared" si="27"/>
        <v>12.693207725923974</v>
      </c>
      <c r="J1744" s="24" t="str">
        <f>VLOOKUP(I1744,MAT_IND!C$6:D$12,2,TRUE)</f>
        <v>Algo Frío</v>
      </c>
      <c r="K1744" s="11">
        <v>10</v>
      </c>
      <c r="L1744" s="11" t="s">
        <v>5995</v>
      </c>
      <c r="M1744" s="11">
        <v>3</v>
      </c>
      <c r="N1744" s="11">
        <v>-74.115138790000003</v>
      </c>
      <c r="O1744" s="12">
        <v>4.7126015389999996</v>
      </c>
    </row>
    <row r="1745" spans="1:15" x14ac:dyDescent="0.25">
      <c r="A1745" s="10">
        <v>1744</v>
      </c>
      <c r="B1745" s="3" t="s">
        <v>3326</v>
      </c>
      <c r="C1745" s="3" t="s">
        <v>3044</v>
      </c>
      <c r="D1745" s="3" t="s">
        <v>1</v>
      </c>
      <c r="E1745" s="3" t="s">
        <v>3327</v>
      </c>
      <c r="F1745" s="1">
        <v>16.260000000000002</v>
      </c>
      <c r="G1745" s="4">
        <v>70</v>
      </c>
      <c r="H1745" s="1">
        <v>1.91</v>
      </c>
      <c r="I1745" s="24">
        <f t="shared" si="27"/>
        <v>12.693207725923974</v>
      </c>
      <c r="J1745" s="24" t="str">
        <f>VLOOKUP(I1745,MAT_IND!C$6:D$12,2,TRUE)</f>
        <v>Algo Frío</v>
      </c>
      <c r="K1745" s="11">
        <v>10</v>
      </c>
      <c r="L1745" s="11" t="s">
        <v>5995</v>
      </c>
      <c r="M1745" s="11">
        <v>3</v>
      </c>
      <c r="N1745" s="11">
        <v>-74.120989699999996</v>
      </c>
      <c r="O1745" s="12">
        <v>4.7080525409999998</v>
      </c>
    </row>
    <row r="1746" spans="1:15" x14ac:dyDescent="0.25">
      <c r="A1746" s="10">
        <v>1745</v>
      </c>
      <c r="B1746" s="3" t="s">
        <v>3328</v>
      </c>
      <c r="C1746" s="3" t="s">
        <v>3044</v>
      </c>
      <c r="D1746" s="3" t="s">
        <v>1</v>
      </c>
      <c r="E1746" s="3" t="s">
        <v>3303</v>
      </c>
      <c r="F1746" s="1">
        <v>16.260000000000002</v>
      </c>
      <c r="G1746" s="4">
        <v>70</v>
      </c>
      <c r="H1746" s="1">
        <v>1.91</v>
      </c>
      <c r="I1746" s="24">
        <f t="shared" si="27"/>
        <v>12.693207725923974</v>
      </c>
      <c r="J1746" s="24" t="str">
        <f>VLOOKUP(I1746,MAT_IND!C$6:D$12,2,TRUE)</f>
        <v>Algo Frío</v>
      </c>
      <c r="K1746" s="11">
        <v>10</v>
      </c>
      <c r="L1746" s="11" t="s">
        <v>5995</v>
      </c>
      <c r="M1746" s="11">
        <v>3</v>
      </c>
      <c r="N1746" s="11">
        <v>-74.117688490000006</v>
      </c>
      <c r="O1746" s="12">
        <v>4.7154033670000004</v>
      </c>
    </row>
    <row r="1747" spans="1:15" x14ac:dyDescent="0.25">
      <c r="A1747" s="10">
        <v>1746</v>
      </c>
      <c r="B1747" s="3" t="s">
        <v>3329</v>
      </c>
      <c r="C1747" s="3" t="s">
        <v>3044</v>
      </c>
      <c r="D1747" s="3" t="s">
        <v>1</v>
      </c>
      <c r="E1747" s="3" t="s">
        <v>3303</v>
      </c>
      <c r="F1747" s="1">
        <v>16.260000000000002</v>
      </c>
      <c r="G1747" s="4">
        <v>70</v>
      </c>
      <c r="H1747" s="1">
        <v>1.91</v>
      </c>
      <c r="I1747" s="24">
        <f t="shared" si="27"/>
        <v>12.693207725923974</v>
      </c>
      <c r="J1747" s="24" t="str">
        <f>VLOOKUP(I1747,MAT_IND!C$6:D$12,2,TRUE)</f>
        <v>Algo Frío</v>
      </c>
      <c r="K1747" s="11">
        <v>10</v>
      </c>
      <c r="L1747" s="11" t="s">
        <v>5995</v>
      </c>
      <c r="M1747" s="11">
        <v>3</v>
      </c>
      <c r="N1747" s="11">
        <v>-74.120530930000001</v>
      </c>
      <c r="O1747" s="12">
        <v>4.7094056279999998</v>
      </c>
    </row>
    <row r="1748" spans="1:15" x14ac:dyDescent="0.25">
      <c r="A1748" s="10">
        <v>1747</v>
      </c>
      <c r="B1748" s="3" t="s">
        <v>3330</v>
      </c>
      <c r="C1748" s="3" t="s">
        <v>3044</v>
      </c>
      <c r="D1748" s="3" t="s">
        <v>1</v>
      </c>
      <c r="E1748" s="3" t="s">
        <v>3303</v>
      </c>
      <c r="F1748" s="1">
        <v>16.260000000000002</v>
      </c>
      <c r="G1748" s="4">
        <v>70</v>
      </c>
      <c r="H1748" s="1">
        <v>1.91</v>
      </c>
      <c r="I1748" s="24">
        <f t="shared" si="27"/>
        <v>12.693207725923974</v>
      </c>
      <c r="J1748" s="24" t="str">
        <f>VLOOKUP(I1748,MAT_IND!C$6:D$12,2,TRUE)</f>
        <v>Algo Frío</v>
      </c>
      <c r="K1748" s="11">
        <v>10</v>
      </c>
      <c r="L1748" s="11" t="s">
        <v>5995</v>
      </c>
      <c r="M1748" s="11">
        <v>3</v>
      </c>
      <c r="N1748" s="11">
        <v>-74.118931979999999</v>
      </c>
      <c r="O1748" s="12">
        <v>4.7084178229999996</v>
      </c>
    </row>
    <row r="1749" spans="1:15" x14ac:dyDescent="0.25">
      <c r="A1749" s="10">
        <v>1748</v>
      </c>
      <c r="B1749" s="3" t="s">
        <v>3331</v>
      </c>
      <c r="C1749" s="3" t="s">
        <v>3044</v>
      </c>
      <c r="D1749" s="3" t="s">
        <v>1</v>
      </c>
      <c r="E1749" s="3" t="s">
        <v>3307</v>
      </c>
      <c r="F1749" s="1">
        <v>16.260000000000002</v>
      </c>
      <c r="G1749" s="4">
        <v>70</v>
      </c>
      <c r="H1749" s="1">
        <v>1.91</v>
      </c>
      <c r="I1749" s="24">
        <f t="shared" si="27"/>
        <v>12.693207725923974</v>
      </c>
      <c r="J1749" s="24" t="str">
        <f>VLOOKUP(I1749,MAT_IND!C$6:D$12,2,TRUE)</f>
        <v>Algo Frío</v>
      </c>
      <c r="K1749" s="11">
        <v>10</v>
      </c>
      <c r="L1749" s="11" t="s">
        <v>5995</v>
      </c>
      <c r="M1749" s="11">
        <v>3</v>
      </c>
      <c r="N1749" s="11">
        <v>-74.123056529999999</v>
      </c>
      <c r="O1749" s="12">
        <v>4.7134571200000002</v>
      </c>
    </row>
    <row r="1750" spans="1:15" x14ac:dyDescent="0.25">
      <c r="A1750" s="10">
        <v>1749</v>
      </c>
      <c r="B1750" s="3" t="s">
        <v>3332</v>
      </c>
      <c r="C1750" s="3" t="s">
        <v>3044</v>
      </c>
      <c r="D1750" s="3" t="s">
        <v>1</v>
      </c>
      <c r="E1750" s="3" t="s">
        <v>3333</v>
      </c>
      <c r="F1750" s="1">
        <v>16.260000000000002</v>
      </c>
      <c r="G1750" s="4">
        <v>70</v>
      </c>
      <c r="H1750" s="1">
        <v>2.08</v>
      </c>
      <c r="I1750" s="24">
        <f t="shared" si="27"/>
        <v>12.879998687207939</v>
      </c>
      <c r="J1750" s="24" t="str">
        <f>VLOOKUP(I1750,MAT_IND!C$6:D$12,2,TRUE)</f>
        <v>Algo Frío</v>
      </c>
      <c r="K1750" s="11">
        <v>10</v>
      </c>
      <c r="L1750" s="11" t="s">
        <v>5995</v>
      </c>
      <c r="M1750" s="11">
        <v>3</v>
      </c>
      <c r="N1750" s="11">
        <v>-74.115729250000001</v>
      </c>
      <c r="O1750" s="12">
        <v>4.6995301960000004</v>
      </c>
    </row>
    <row r="1751" spans="1:15" x14ac:dyDescent="0.25">
      <c r="A1751" s="10">
        <v>1750</v>
      </c>
      <c r="B1751" s="3" t="s">
        <v>3334</v>
      </c>
      <c r="C1751" s="3" t="s">
        <v>3044</v>
      </c>
      <c r="D1751" s="3" t="s">
        <v>1</v>
      </c>
      <c r="E1751" s="3" t="s">
        <v>3335</v>
      </c>
      <c r="F1751" s="1">
        <v>16.260000000000002</v>
      </c>
      <c r="G1751" s="4">
        <v>70</v>
      </c>
      <c r="H1751" s="1">
        <v>1.91</v>
      </c>
      <c r="I1751" s="24">
        <f t="shared" si="27"/>
        <v>12.693207725923974</v>
      </c>
      <c r="J1751" s="24" t="str">
        <f>VLOOKUP(I1751,MAT_IND!C$6:D$12,2,TRUE)</f>
        <v>Algo Frío</v>
      </c>
      <c r="K1751" s="11">
        <v>10</v>
      </c>
      <c r="L1751" s="11" t="s">
        <v>5995</v>
      </c>
      <c r="M1751" s="11">
        <v>3</v>
      </c>
      <c r="N1751" s="11">
        <v>-74.12780309</v>
      </c>
      <c r="O1751" s="12">
        <v>4.7155895000000001</v>
      </c>
    </row>
    <row r="1752" spans="1:15" x14ac:dyDescent="0.25">
      <c r="A1752" s="10">
        <v>1751</v>
      </c>
      <c r="B1752" s="3" t="s">
        <v>3336</v>
      </c>
      <c r="C1752" s="3" t="s">
        <v>3044</v>
      </c>
      <c r="D1752" s="3" t="s">
        <v>1</v>
      </c>
      <c r="E1752" s="3" t="s">
        <v>3337</v>
      </c>
      <c r="F1752" s="1">
        <v>16.260000000000002</v>
      </c>
      <c r="G1752" s="4">
        <v>70</v>
      </c>
      <c r="H1752" s="1">
        <v>2.08</v>
      </c>
      <c r="I1752" s="24">
        <f t="shared" si="27"/>
        <v>12.879998687207939</v>
      </c>
      <c r="J1752" s="24" t="str">
        <f>VLOOKUP(I1752,MAT_IND!C$6:D$12,2,TRUE)</f>
        <v>Algo Frío</v>
      </c>
      <c r="K1752" s="11">
        <v>10</v>
      </c>
      <c r="L1752" s="11" t="s">
        <v>5995</v>
      </c>
      <c r="M1752" s="11">
        <v>3</v>
      </c>
      <c r="N1752" s="11">
        <v>-74.118308020000001</v>
      </c>
      <c r="O1752" s="12">
        <v>4.7020957169999997</v>
      </c>
    </row>
    <row r="1753" spans="1:15" x14ac:dyDescent="0.25">
      <c r="A1753" s="10">
        <v>1752</v>
      </c>
      <c r="B1753" s="3" t="s">
        <v>3338</v>
      </c>
      <c r="C1753" s="3" t="s">
        <v>3044</v>
      </c>
      <c r="D1753" s="3" t="s">
        <v>1</v>
      </c>
      <c r="E1753" s="3" t="s">
        <v>3339</v>
      </c>
      <c r="F1753" s="1">
        <v>16.260000000000002</v>
      </c>
      <c r="G1753" s="4">
        <v>70</v>
      </c>
      <c r="H1753" s="1">
        <v>1.91</v>
      </c>
      <c r="I1753" s="24">
        <f t="shared" si="27"/>
        <v>12.693207725923974</v>
      </c>
      <c r="J1753" s="24" t="str">
        <f>VLOOKUP(I1753,MAT_IND!C$6:D$12,2,TRUE)</f>
        <v>Algo Frío</v>
      </c>
      <c r="K1753" s="11">
        <v>10</v>
      </c>
      <c r="L1753" s="11" t="s">
        <v>5995</v>
      </c>
      <c r="M1753" s="11">
        <v>3</v>
      </c>
      <c r="N1753" s="11">
        <v>-74.123031830000002</v>
      </c>
      <c r="O1753" s="12">
        <v>4.7051565440000003</v>
      </c>
    </row>
    <row r="1754" spans="1:15" x14ac:dyDescent="0.25">
      <c r="A1754" s="10">
        <v>1753</v>
      </c>
      <c r="B1754" s="3" t="s">
        <v>3340</v>
      </c>
      <c r="C1754" s="3" t="s">
        <v>3044</v>
      </c>
      <c r="D1754" s="3" t="s">
        <v>1</v>
      </c>
      <c r="E1754" s="3" t="s">
        <v>3303</v>
      </c>
      <c r="F1754" s="1">
        <v>16.260000000000002</v>
      </c>
      <c r="G1754" s="4">
        <v>70</v>
      </c>
      <c r="H1754" s="1">
        <v>1.91</v>
      </c>
      <c r="I1754" s="24">
        <f t="shared" si="27"/>
        <v>12.693207725923974</v>
      </c>
      <c r="J1754" s="24" t="str">
        <f>VLOOKUP(I1754,MAT_IND!C$6:D$12,2,TRUE)</f>
        <v>Algo Frío</v>
      </c>
      <c r="K1754" s="11">
        <v>10</v>
      </c>
      <c r="L1754" s="11" t="s">
        <v>5995</v>
      </c>
      <c r="M1754" s="11">
        <v>3</v>
      </c>
      <c r="N1754" s="11">
        <v>-74.121181989999997</v>
      </c>
      <c r="O1754" s="12">
        <v>4.7114671980000002</v>
      </c>
    </row>
    <row r="1755" spans="1:15" x14ac:dyDescent="0.25">
      <c r="A1755" s="10">
        <v>1754</v>
      </c>
      <c r="B1755" s="3" t="s">
        <v>3341</v>
      </c>
      <c r="C1755" s="3" t="s">
        <v>3044</v>
      </c>
      <c r="D1755" s="3" t="s">
        <v>1</v>
      </c>
      <c r="E1755" s="3" t="s">
        <v>3342</v>
      </c>
      <c r="F1755" s="1">
        <v>16.260000000000002</v>
      </c>
      <c r="G1755" s="4">
        <v>70</v>
      </c>
      <c r="H1755" s="1">
        <v>1.91</v>
      </c>
      <c r="I1755" s="24">
        <f t="shared" si="27"/>
        <v>12.693207725923974</v>
      </c>
      <c r="J1755" s="24" t="str">
        <f>VLOOKUP(I1755,MAT_IND!C$6:D$12,2,TRUE)</f>
        <v>Algo Frío</v>
      </c>
      <c r="K1755" s="11">
        <v>10</v>
      </c>
      <c r="L1755" s="11" t="s">
        <v>5995</v>
      </c>
      <c r="M1755" s="11">
        <v>3</v>
      </c>
      <c r="N1755" s="11">
        <v>-74.116538109999993</v>
      </c>
      <c r="O1755" s="12">
        <v>4.7016370140000001</v>
      </c>
    </row>
    <row r="1756" spans="1:15" x14ac:dyDescent="0.25">
      <c r="A1756" s="10">
        <v>1755</v>
      </c>
      <c r="B1756" s="3" t="s">
        <v>3343</v>
      </c>
      <c r="C1756" s="3" t="s">
        <v>3044</v>
      </c>
      <c r="D1756" s="3" t="s">
        <v>1</v>
      </c>
      <c r="E1756" s="3" t="s">
        <v>3342</v>
      </c>
      <c r="F1756" s="1">
        <v>16.260000000000002</v>
      </c>
      <c r="G1756" s="4">
        <v>70</v>
      </c>
      <c r="H1756" s="1">
        <v>1.91</v>
      </c>
      <c r="I1756" s="24">
        <f t="shared" si="27"/>
        <v>12.693207725923974</v>
      </c>
      <c r="J1756" s="24" t="str">
        <f>VLOOKUP(I1756,MAT_IND!C$6:D$12,2,TRUE)</f>
        <v>Algo Frío</v>
      </c>
      <c r="K1756" s="11">
        <v>10</v>
      </c>
      <c r="L1756" s="11" t="s">
        <v>5995</v>
      </c>
      <c r="M1756" s="11">
        <v>3</v>
      </c>
      <c r="N1756" s="11">
        <v>-74.114835029999995</v>
      </c>
      <c r="O1756" s="12">
        <v>4.7012107370000003</v>
      </c>
    </row>
    <row r="1757" spans="1:15" x14ac:dyDescent="0.25">
      <c r="A1757" s="10">
        <v>1756</v>
      </c>
      <c r="B1757" s="3" t="s">
        <v>3344</v>
      </c>
      <c r="C1757" s="3" t="s">
        <v>3044</v>
      </c>
      <c r="D1757" s="3" t="s">
        <v>1</v>
      </c>
      <c r="E1757" s="3" t="s">
        <v>3345</v>
      </c>
      <c r="F1757" s="1">
        <v>16.260000000000002</v>
      </c>
      <c r="G1757" s="4">
        <v>70</v>
      </c>
      <c r="H1757" s="1">
        <v>1.91</v>
      </c>
      <c r="I1757" s="24">
        <f t="shared" si="27"/>
        <v>12.693207725923974</v>
      </c>
      <c r="J1757" s="24" t="str">
        <f>VLOOKUP(I1757,MAT_IND!C$6:D$12,2,TRUE)</f>
        <v>Algo Frío</v>
      </c>
      <c r="K1757" s="11">
        <v>10</v>
      </c>
      <c r="L1757" s="11" t="s">
        <v>5995</v>
      </c>
      <c r="M1757" s="11">
        <v>3</v>
      </c>
      <c r="N1757" s="11">
        <v>-74.116110329999998</v>
      </c>
      <c r="O1757" s="12">
        <v>4.7095939199999997</v>
      </c>
    </row>
    <row r="1758" spans="1:15" x14ac:dyDescent="0.25">
      <c r="A1758" s="10">
        <v>1757</v>
      </c>
      <c r="B1758" s="3" t="s">
        <v>3346</v>
      </c>
      <c r="C1758" s="3" t="s">
        <v>3044</v>
      </c>
      <c r="D1758" s="3" t="s">
        <v>1</v>
      </c>
      <c r="E1758" s="3" t="s">
        <v>3335</v>
      </c>
      <c r="F1758" s="1">
        <v>16.260000000000002</v>
      </c>
      <c r="G1758" s="4">
        <v>70</v>
      </c>
      <c r="H1758" s="1">
        <v>1.91</v>
      </c>
      <c r="I1758" s="24">
        <f t="shared" si="27"/>
        <v>12.693207725923974</v>
      </c>
      <c r="J1758" s="24" t="str">
        <f>VLOOKUP(I1758,MAT_IND!C$6:D$12,2,TRUE)</f>
        <v>Algo Frío</v>
      </c>
      <c r="K1758" s="11">
        <v>10</v>
      </c>
      <c r="L1758" s="11" t="s">
        <v>5995</v>
      </c>
      <c r="M1758" s="11">
        <v>3</v>
      </c>
      <c r="N1758" s="11">
        <v>-74.126727070000001</v>
      </c>
      <c r="O1758" s="12">
        <v>4.7164808489999999</v>
      </c>
    </row>
    <row r="1759" spans="1:15" x14ac:dyDescent="0.25">
      <c r="A1759" s="10">
        <v>1758</v>
      </c>
      <c r="B1759" s="3" t="s">
        <v>3347</v>
      </c>
      <c r="C1759" s="3" t="s">
        <v>3044</v>
      </c>
      <c r="D1759" s="3" t="s">
        <v>1</v>
      </c>
      <c r="E1759" s="3" t="s">
        <v>3348</v>
      </c>
      <c r="F1759" s="1">
        <v>16.260000000000002</v>
      </c>
      <c r="G1759" s="4">
        <v>70</v>
      </c>
      <c r="H1759" s="1">
        <v>1.91</v>
      </c>
      <c r="I1759" s="24">
        <f t="shared" si="27"/>
        <v>12.693207725923974</v>
      </c>
      <c r="J1759" s="24" t="str">
        <f>VLOOKUP(I1759,MAT_IND!C$6:D$12,2,TRUE)</f>
        <v>Algo Frío</v>
      </c>
      <c r="K1759" s="11">
        <v>10</v>
      </c>
      <c r="L1759" s="11" t="s">
        <v>5995</v>
      </c>
      <c r="M1759" s="11">
        <v>3</v>
      </c>
      <c r="N1759" s="11">
        <v>-74.122495720000003</v>
      </c>
      <c r="O1759" s="12">
        <v>4.7199967699999998</v>
      </c>
    </row>
    <row r="1760" spans="1:15" x14ac:dyDescent="0.25">
      <c r="A1760" s="10">
        <v>1759</v>
      </c>
      <c r="B1760" s="3" t="s">
        <v>3349</v>
      </c>
      <c r="C1760" s="3" t="s">
        <v>3044</v>
      </c>
      <c r="D1760" s="3" t="s">
        <v>1</v>
      </c>
      <c r="E1760" s="3" t="s">
        <v>3350</v>
      </c>
      <c r="F1760" s="1">
        <v>16.260000000000002</v>
      </c>
      <c r="G1760" s="4">
        <v>70</v>
      </c>
      <c r="H1760" s="1">
        <v>1.91</v>
      </c>
      <c r="I1760" s="24">
        <f t="shared" si="27"/>
        <v>12.693207725923974</v>
      </c>
      <c r="J1760" s="24" t="str">
        <f>VLOOKUP(I1760,MAT_IND!C$6:D$12,2,TRUE)</f>
        <v>Algo Frío</v>
      </c>
      <c r="K1760" s="11">
        <v>10</v>
      </c>
      <c r="L1760" s="11" t="s">
        <v>5995</v>
      </c>
      <c r="M1760" s="11">
        <v>3</v>
      </c>
      <c r="N1760" s="11">
        <v>-74.119927099999998</v>
      </c>
      <c r="O1760" s="12">
        <v>4.7164830269999998</v>
      </c>
    </row>
    <row r="1761" spans="1:15" x14ac:dyDescent="0.25">
      <c r="A1761" s="10">
        <v>1760</v>
      </c>
      <c r="B1761" s="3" t="s">
        <v>3351</v>
      </c>
      <c r="C1761" s="3" t="s">
        <v>3044</v>
      </c>
      <c r="D1761" s="3" t="s">
        <v>1</v>
      </c>
      <c r="E1761" s="3" t="s">
        <v>3352</v>
      </c>
      <c r="F1761" s="1">
        <v>16.260000000000002</v>
      </c>
      <c r="G1761" s="4">
        <v>70</v>
      </c>
      <c r="H1761" s="1">
        <v>1.91</v>
      </c>
      <c r="I1761" s="24">
        <f t="shared" si="27"/>
        <v>12.693207725923974</v>
      </c>
      <c r="J1761" s="24" t="str">
        <f>VLOOKUP(I1761,MAT_IND!C$6:D$12,2,TRUE)</f>
        <v>Algo Frío</v>
      </c>
      <c r="K1761" s="11">
        <v>10</v>
      </c>
      <c r="L1761" s="11" t="s">
        <v>5995</v>
      </c>
      <c r="M1761" s="11">
        <v>3</v>
      </c>
      <c r="N1761" s="11">
        <v>-74.126903909999996</v>
      </c>
      <c r="O1761" s="12">
        <v>4.7134844170000001</v>
      </c>
    </row>
    <row r="1762" spans="1:15" x14ac:dyDescent="0.25">
      <c r="A1762" s="10">
        <v>1761</v>
      </c>
      <c r="B1762" s="3" t="s">
        <v>3353</v>
      </c>
      <c r="C1762" s="3" t="s">
        <v>3044</v>
      </c>
      <c r="D1762" s="3" t="s">
        <v>1</v>
      </c>
      <c r="E1762" s="3" t="s">
        <v>3354</v>
      </c>
      <c r="F1762" s="1">
        <v>16.260000000000002</v>
      </c>
      <c r="G1762" s="4">
        <v>70</v>
      </c>
      <c r="H1762" s="1">
        <v>1.91</v>
      </c>
      <c r="I1762" s="24">
        <f t="shared" si="27"/>
        <v>12.693207725923974</v>
      </c>
      <c r="J1762" s="24" t="str">
        <f>VLOOKUP(I1762,MAT_IND!C$6:D$12,2,TRUE)</f>
        <v>Algo Frío</v>
      </c>
      <c r="K1762" s="11">
        <v>10</v>
      </c>
      <c r="L1762" s="11" t="s">
        <v>5995</v>
      </c>
      <c r="M1762" s="11">
        <v>3</v>
      </c>
      <c r="N1762" s="11">
        <v>-74.115226930000006</v>
      </c>
      <c r="O1762" s="12">
        <v>4.7089998350000002</v>
      </c>
    </row>
    <row r="1763" spans="1:15" x14ac:dyDescent="0.25">
      <c r="A1763" s="10">
        <v>1762</v>
      </c>
      <c r="B1763" s="3" t="s">
        <v>3355</v>
      </c>
      <c r="C1763" s="3" t="s">
        <v>3044</v>
      </c>
      <c r="D1763" s="3" t="s">
        <v>1</v>
      </c>
      <c r="E1763" s="3" t="s">
        <v>3356</v>
      </c>
      <c r="F1763" s="1">
        <v>16.260000000000002</v>
      </c>
      <c r="G1763" s="4">
        <v>70</v>
      </c>
      <c r="H1763" s="1">
        <v>1.91</v>
      </c>
      <c r="I1763" s="24">
        <f t="shared" si="27"/>
        <v>12.693207725923974</v>
      </c>
      <c r="J1763" s="24" t="str">
        <f>VLOOKUP(I1763,MAT_IND!C$6:D$12,2,TRUE)</f>
        <v>Algo Frío</v>
      </c>
      <c r="K1763" s="11">
        <v>10</v>
      </c>
      <c r="L1763" s="11" t="s">
        <v>5995</v>
      </c>
      <c r="M1763" s="11">
        <v>3</v>
      </c>
      <c r="N1763" s="11">
        <v>-74.127042279999998</v>
      </c>
      <c r="O1763" s="12">
        <v>4.7178301649999996</v>
      </c>
    </row>
    <row r="1764" spans="1:15" x14ac:dyDescent="0.25">
      <c r="A1764" s="10">
        <v>1763</v>
      </c>
      <c r="B1764" s="3" t="s">
        <v>3357</v>
      </c>
      <c r="C1764" s="3" t="s">
        <v>3044</v>
      </c>
      <c r="D1764" s="3" t="s">
        <v>1</v>
      </c>
      <c r="E1764" s="3" t="s">
        <v>3358</v>
      </c>
      <c r="F1764" s="1">
        <v>16.260000000000002</v>
      </c>
      <c r="G1764" s="4">
        <v>70</v>
      </c>
      <c r="H1764" s="1">
        <v>1.91</v>
      </c>
      <c r="I1764" s="24">
        <f t="shared" si="27"/>
        <v>12.693207725923974</v>
      </c>
      <c r="J1764" s="24" t="str">
        <f>VLOOKUP(I1764,MAT_IND!C$6:D$12,2,TRUE)</f>
        <v>Algo Frío</v>
      </c>
      <c r="K1764" s="11">
        <v>10</v>
      </c>
      <c r="L1764" s="11" t="s">
        <v>5995</v>
      </c>
      <c r="M1764" s="11">
        <v>3</v>
      </c>
      <c r="N1764" s="11">
        <v>-74.114703280000001</v>
      </c>
      <c r="O1764" s="12">
        <v>4.7041870790000004</v>
      </c>
    </row>
    <row r="1765" spans="1:15" x14ac:dyDescent="0.25">
      <c r="A1765" s="10">
        <v>1764</v>
      </c>
      <c r="B1765" s="3" t="s">
        <v>3359</v>
      </c>
      <c r="C1765" s="3" t="s">
        <v>3044</v>
      </c>
      <c r="D1765" s="3" t="s">
        <v>1</v>
      </c>
      <c r="E1765" s="3" t="s">
        <v>3307</v>
      </c>
      <c r="F1765" s="1">
        <v>16.260000000000002</v>
      </c>
      <c r="G1765" s="4">
        <v>70</v>
      </c>
      <c r="H1765" s="1">
        <v>1.91</v>
      </c>
      <c r="I1765" s="24">
        <f t="shared" si="27"/>
        <v>12.693207725923974</v>
      </c>
      <c r="J1765" s="24" t="str">
        <f>VLOOKUP(I1765,MAT_IND!C$6:D$12,2,TRUE)</f>
        <v>Algo Frío</v>
      </c>
      <c r="K1765" s="11">
        <v>10</v>
      </c>
      <c r="L1765" s="11" t="s">
        <v>5995</v>
      </c>
      <c r="M1765" s="11">
        <v>3</v>
      </c>
      <c r="N1765" s="11">
        <v>-74.123870100000005</v>
      </c>
      <c r="O1765" s="12">
        <v>4.7128613509999999</v>
      </c>
    </row>
    <row r="1766" spans="1:15" x14ac:dyDescent="0.25">
      <c r="A1766" s="10">
        <v>1765</v>
      </c>
      <c r="B1766" s="3" t="s">
        <v>3360</v>
      </c>
      <c r="C1766" s="3" t="s">
        <v>3044</v>
      </c>
      <c r="D1766" s="3" t="s">
        <v>1</v>
      </c>
      <c r="E1766" s="3" t="s">
        <v>3361</v>
      </c>
      <c r="F1766" s="1">
        <v>16.260000000000002</v>
      </c>
      <c r="G1766" s="4">
        <v>70</v>
      </c>
      <c r="H1766" s="1">
        <v>2.08</v>
      </c>
      <c r="I1766" s="24">
        <f t="shared" si="27"/>
        <v>12.879998687207939</v>
      </c>
      <c r="J1766" s="24" t="str">
        <f>VLOOKUP(I1766,MAT_IND!C$6:D$12,2,TRUE)</f>
        <v>Algo Frío</v>
      </c>
      <c r="K1766" s="11">
        <v>10</v>
      </c>
      <c r="L1766" s="11" t="s">
        <v>5995</v>
      </c>
      <c r="M1766" s="11">
        <v>3</v>
      </c>
      <c r="N1766" s="11">
        <v>-74.118520970000006</v>
      </c>
      <c r="O1766" s="12">
        <v>4.7008664849999997</v>
      </c>
    </row>
    <row r="1767" spans="1:15" x14ac:dyDescent="0.25">
      <c r="A1767" s="10">
        <v>1766</v>
      </c>
      <c r="B1767" s="3" t="s">
        <v>3362</v>
      </c>
      <c r="C1767" s="3" t="s">
        <v>3044</v>
      </c>
      <c r="D1767" s="3" t="s">
        <v>1</v>
      </c>
      <c r="E1767" s="3" t="s">
        <v>3363</v>
      </c>
      <c r="F1767" s="1">
        <v>16.260000000000002</v>
      </c>
      <c r="G1767" s="4">
        <v>70</v>
      </c>
      <c r="H1767" s="1">
        <v>2.08</v>
      </c>
      <c r="I1767" s="24">
        <f t="shared" si="27"/>
        <v>12.879998687207939</v>
      </c>
      <c r="J1767" s="24" t="str">
        <f>VLOOKUP(I1767,MAT_IND!C$6:D$12,2,TRUE)</f>
        <v>Algo Frío</v>
      </c>
      <c r="K1767" s="11">
        <v>10</v>
      </c>
      <c r="L1767" s="11" t="s">
        <v>5995</v>
      </c>
      <c r="M1767" s="11">
        <v>3</v>
      </c>
      <c r="N1767" s="11">
        <v>-74.121458689999997</v>
      </c>
      <c r="O1767" s="12">
        <v>4.7025851200000002</v>
      </c>
    </row>
    <row r="1768" spans="1:15" x14ac:dyDescent="0.25">
      <c r="A1768" s="10">
        <v>1767</v>
      </c>
      <c r="B1768" s="3" t="s">
        <v>3364</v>
      </c>
      <c r="C1768" s="3" t="s">
        <v>3044</v>
      </c>
      <c r="D1768" s="3" t="s">
        <v>1</v>
      </c>
      <c r="E1768" s="3" t="s">
        <v>3307</v>
      </c>
      <c r="F1768" s="1">
        <v>16.260000000000002</v>
      </c>
      <c r="G1768" s="4">
        <v>70</v>
      </c>
      <c r="H1768" s="1">
        <v>1.91</v>
      </c>
      <c r="I1768" s="24">
        <f t="shared" si="27"/>
        <v>12.693207725923974</v>
      </c>
      <c r="J1768" s="24" t="str">
        <f>VLOOKUP(I1768,MAT_IND!C$6:D$12,2,TRUE)</f>
        <v>Algo Frío</v>
      </c>
      <c r="K1768" s="11">
        <v>10</v>
      </c>
      <c r="L1768" s="11" t="s">
        <v>5995</v>
      </c>
      <c r="M1768" s="11">
        <v>3</v>
      </c>
      <c r="N1768" s="11">
        <v>-74.124515310000007</v>
      </c>
      <c r="O1768" s="12">
        <v>4.7134957269999997</v>
      </c>
    </row>
    <row r="1769" spans="1:15" x14ac:dyDescent="0.25">
      <c r="A1769" s="10">
        <v>1768</v>
      </c>
      <c r="B1769" s="3" t="s">
        <v>3365</v>
      </c>
      <c r="C1769" s="3" t="s">
        <v>3044</v>
      </c>
      <c r="D1769" s="3" t="s">
        <v>1</v>
      </c>
      <c r="E1769" s="3" t="s">
        <v>3366</v>
      </c>
      <c r="F1769" s="1">
        <v>16.260000000000002</v>
      </c>
      <c r="G1769" s="4">
        <v>70</v>
      </c>
      <c r="H1769" s="1">
        <v>2.08</v>
      </c>
      <c r="I1769" s="24">
        <f t="shared" si="27"/>
        <v>12.879998687207939</v>
      </c>
      <c r="J1769" s="24" t="str">
        <f>VLOOKUP(I1769,MAT_IND!C$6:D$12,2,TRUE)</f>
        <v>Algo Frío</v>
      </c>
      <c r="K1769" s="11">
        <v>10</v>
      </c>
      <c r="L1769" s="11" t="s">
        <v>5995</v>
      </c>
      <c r="M1769" s="11">
        <v>3</v>
      </c>
      <c r="N1769" s="11">
        <v>-74.118847360000004</v>
      </c>
      <c r="O1769" s="12">
        <v>4.6973744159999997</v>
      </c>
    </row>
    <row r="1770" spans="1:15" x14ac:dyDescent="0.25">
      <c r="A1770" s="10">
        <v>1769</v>
      </c>
      <c r="B1770" s="3" t="s">
        <v>3367</v>
      </c>
      <c r="C1770" s="3" t="s">
        <v>3044</v>
      </c>
      <c r="D1770" s="3" t="s">
        <v>1</v>
      </c>
      <c r="E1770" s="3" t="s">
        <v>3368</v>
      </c>
      <c r="F1770" s="1">
        <v>16.260000000000002</v>
      </c>
      <c r="G1770" s="4">
        <v>70</v>
      </c>
      <c r="H1770" s="1">
        <v>2.08</v>
      </c>
      <c r="I1770" s="24">
        <f t="shared" si="27"/>
        <v>12.879998687207939</v>
      </c>
      <c r="J1770" s="24" t="str">
        <f>VLOOKUP(I1770,MAT_IND!C$6:D$12,2,TRUE)</f>
        <v>Algo Frío</v>
      </c>
      <c r="K1770" s="11">
        <v>10</v>
      </c>
      <c r="L1770" s="11" t="s">
        <v>5995</v>
      </c>
      <c r="M1770" s="11">
        <v>3</v>
      </c>
      <c r="N1770" s="11">
        <v>-74.117654939999994</v>
      </c>
      <c r="O1770" s="12">
        <v>4.6963789230000001</v>
      </c>
    </row>
    <row r="1771" spans="1:15" x14ac:dyDescent="0.25">
      <c r="A1771" s="10">
        <v>1770</v>
      </c>
      <c r="B1771" s="3" t="s">
        <v>3369</v>
      </c>
      <c r="C1771" s="3" t="s">
        <v>3044</v>
      </c>
      <c r="D1771" s="3" t="s">
        <v>1</v>
      </c>
      <c r="E1771" s="3" t="s">
        <v>3305</v>
      </c>
      <c r="F1771" s="1">
        <v>16.260000000000002</v>
      </c>
      <c r="G1771" s="4">
        <v>70</v>
      </c>
      <c r="H1771" s="1">
        <v>1.91</v>
      </c>
      <c r="I1771" s="24">
        <f t="shared" si="27"/>
        <v>12.693207725923974</v>
      </c>
      <c r="J1771" s="24" t="str">
        <f>VLOOKUP(I1771,MAT_IND!C$6:D$12,2,TRUE)</f>
        <v>Algo Frío</v>
      </c>
      <c r="K1771" s="11">
        <v>10</v>
      </c>
      <c r="L1771" s="11" t="s">
        <v>5995</v>
      </c>
      <c r="M1771" s="11">
        <v>3</v>
      </c>
      <c r="N1771" s="11">
        <v>-74.123421250000007</v>
      </c>
      <c r="O1771" s="12">
        <v>4.7174556350000003</v>
      </c>
    </row>
    <row r="1772" spans="1:15" x14ac:dyDescent="0.25">
      <c r="A1772" s="10">
        <v>1771</v>
      </c>
      <c r="B1772" s="3" t="s">
        <v>3370</v>
      </c>
      <c r="C1772" s="3" t="s">
        <v>3044</v>
      </c>
      <c r="D1772" s="3" t="s">
        <v>1</v>
      </c>
      <c r="E1772" s="3" t="s">
        <v>3305</v>
      </c>
      <c r="F1772" s="1">
        <v>16.260000000000002</v>
      </c>
      <c r="G1772" s="4">
        <v>70</v>
      </c>
      <c r="H1772" s="1">
        <v>1.91</v>
      </c>
      <c r="I1772" s="24">
        <f t="shared" si="27"/>
        <v>12.693207725923974</v>
      </c>
      <c r="J1772" s="24" t="str">
        <f>VLOOKUP(I1772,MAT_IND!C$6:D$12,2,TRUE)</f>
        <v>Algo Frío</v>
      </c>
      <c r="K1772" s="11">
        <v>10</v>
      </c>
      <c r="L1772" s="11" t="s">
        <v>5995</v>
      </c>
      <c r="M1772" s="11">
        <v>3</v>
      </c>
      <c r="N1772" s="11">
        <v>-74.124634630000003</v>
      </c>
      <c r="O1772" s="12">
        <v>4.716385668</v>
      </c>
    </row>
    <row r="1773" spans="1:15" x14ac:dyDescent="0.25">
      <c r="A1773" s="10">
        <v>1772</v>
      </c>
      <c r="B1773" s="3" t="s">
        <v>3371</v>
      </c>
      <c r="C1773" s="3" t="s">
        <v>3044</v>
      </c>
      <c r="D1773" s="3" t="s">
        <v>1</v>
      </c>
      <c r="E1773" s="3" t="s">
        <v>3372</v>
      </c>
      <c r="F1773" s="1">
        <v>16.260000000000002</v>
      </c>
      <c r="G1773" s="4">
        <v>70</v>
      </c>
      <c r="H1773" s="1">
        <v>1.91</v>
      </c>
      <c r="I1773" s="24">
        <f t="shared" si="27"/>
        <v>12.693207725923974</v>
      </c>
      <c r="J1773" s="24" t="str">
        <f>VLOOKUP(I1773,MAT_IND!C$6:D$12,2,TRUE)</f>
        <v>Algo Frío</v>
      </c>
      <c r="K1773" s="11">
        <v>10</v>
      </c>
      <c r="L1773" s="11" t="s">
        <v>5995</v>
      </c>
      <c r="M1773" s="11">
        <v>2</v>
      </c>
      <c r="N1773" s="11">
        <v>-74.124146670000002</v>
      </c>
      <c r="O1773" s="12">
        <v>4.7075957329999998</v>
      </c>
    </row>
    <row r="1774" spans="1:15" x14ac:dyDescent="0.25">
      <c r="A1774" s="10">
        <v>1773</v>
      </c>
      <c r="B1774" s="3" t="s">
        <v>3373</v>
      </c>
      <c r="C1774" s="3" t="s">
        <v>3044</v>
      </c>
      <c r="D1774" s="3" t="s">
        <v>1</v>
      </c>
      <c r="E1774" s="3" t="s">
        <v>3372</v>
      </c>
      <c r="F1774" s="1">
        <v>16.260000000000002</v>
      </c>
      <c r="G1774" s="4">
        <v>70</v>
      </c>
      <c r="H1774" s="1">
        <v>1.91</v>
      </c>
      <c r="I1774" s="24">
        <f t="shared" si="27"/>
        <v>12.693207725923974</v>
      </c>
      <c r="J1774" s="24" t="str">
        <f>VLOOKUP(I1774,MAT_IND!C$6:D$12,2,TRUE)</f>
        <v>Algo Frío</v>
      </c>
      <c r="K1774" s="11">
        <v>10</v>
      </c>
      <c r="L1774" s="11" t="s">
        <v>5995</v>
      </c>
      <c r="M1774" s="11">
        <v>2</v>
      </c>
      <c r="N1774" s="11">
        <v>-74.12492039</v>
      </c>
      <c r="O1774" s="12">
        <v>4.7058955740000004</v>
      </c>
    </row>
    <row r="1775" spans="1:15" x14ac:dyDescent="0.25">
      <c r="A1775" s="10">
        <v>1774</v>
      </c>
      <c r="B1775" s="3" t="s">
        <v>3374</v>
      </c>
      <c r="C1775" s="3" t="s">
        <v>3044</v>
      </c>
      <c r="D1775" s="3" t="s">
        <v>1</v>
      </c>
      <c r="E1775" s="3" t="s">
        <v>3303</v>
      </c>
      <c r="F1775" s="1">
        <v>16.260000000000002</v>
      </c>
      <c r="G1775" s="4">
        <v>70</v>
      </c>
      <c r="H1775" s="1">
        <v>1.91</v>
      </c>
      <c r="I1775" s="24">
        <f t="shared" si="27"/>
        <v>12.693207725923974</v>
      </c>
      <c r="J1775" s="24" t="str">
        <f>VLOOKUP(I1775,MAT_IND!C$6:D$12,2,TRUE)</f>
        <v>Algo Frío</v>
      </c>
      <c r="K1775" s="11">
        <v>10</v>
      </c>
      <c r="L1775" s="11" t="s">
        <v>5995</v>
      </c>
      <c r="M1775" s="11">
        <v>3</v>
      </c>
      <c r="N1775" s="11">
        <v>-74.11944167</v>
      </c>
      <c r="O1775" s="12">
        <v>4.7135324570000003</v>
      </c>
    </row>
    <row r="1776" spans="1:15" x14ac:dyDescent="0.25">
      <c r="A1776" s="10">
        <v>1775</v>
      </c>
      <c r="B1776" s="3" t="s">
        <v>3375</v>
      </c>
      <c r="C1776" s="3" t="s">
        <v>3044</v>
      </c>
      <c r="D1776" s="3" t="s">
        <v>1</v>
      </c>
      <c r="E1776" s="3" t="s">
        <v>3376</v>
      </c>
      <c r="F1776" s="1">
        <v>16.260000000000002</v>
      </c>
      <c r="G1776" s="4">
        <v>70</v>
      </c>
      <c r="H1776" s="1">
        <v>1.91</v>
      </c>
      <c r="I1776" s="24">
        <f t="shared" si="27"/>
        <v>12.693207725923974</v>
      </c>
      <c r="J1776" s="24" t="str">
        <f>VLOOKUP(I1776,MAT_IND!C$6:D$12,2,TRUE)</f>
        <v>Algo Frío</v>
      </c>
      <c r="K1776" s="11">
        <v>10</v>
      </c>
      <c r="L1776" s="11" t="s">
        <v>5995</v>
      </c>
      <c r="M1776" s="11">
        <v>3</v>
      </c>
      <c r="N1776" s="11">
        <v>-74.120699979999998</v>
      </c>
      <c r="O1776" s="12">
        <v>4.7059580499999996</v>
      </c>
    </row>
    <row r="1777" spans="1:15" x14ac:dyDescent="0.25">
      <c r="A1777" s="10">
        <v>1776</v>
      </c>
      <c r="B1777" s="3" t="s">
        <v>3377</v>
      </c>
      <c r="C1777" s="3" t="s">
        <v>3044</v>
      </c>
      <c r="D1777" s="3" t="s">
        <v>1</v>
      </c>
      <c r="E1777" s="3" t="s">
        <v>3378</v>
      </c>
      <c r="F1777" s="1">
        <v>16.260000000000002</v>
      </c>
      <c r="G1777" s="4">
        <v>70</v>
      </c>
      <c r="H1777" s="1">
        <v>2.08</v>
      </c>
      <c r="I1777" s="24">
        <f t="shared" si="27"/>
        <v>12.879998687207939</v>
      </c>
      <c r="J1777" s="24" t="str">
        <f>VLOOKUP(I1777,MAT_IND!C$6:D$12,2,TRUE)</f>
        <v>Algo Frío</v>
      </c>
      <c r="K1777" s="11">
        <v>10</v>
      </c>
      <c r="L1777" s="11" t="s">
        <v>5995</v>
      </c>
      <c r="M1777" s="11">
        <v>3</v>
      </c>
      <c r="N1777" s="11">
        <v>-74.120854260000002</v>
      </c>
      <c r="O1777" s="12">
        <v>4.6992552940000003</v>
      </c>
    </row>
    <row r="1778" spans="1:15" x14ac:dyDescent="0.25">
      <c r="A1778" s="10">
        <v>1777</v>
      </c>
      <c r="B1778" s="3" t="s">
        <v>3379</v>
      </c>
      <c r="C1778" s="3" t="s">
        <v>3044</v>
      </c>
      <c r="D1778" s="3" t="s">
        <v>1</v>
      </c>
      <c r="E1778" s="3" t="s">
        <v>3376</v>
      </c>
      <c r="F1778" s="1">
        <v>16.260000000000002</v>
      </c>
      <c r="G1778" s="4">
        <v>70</v>
      </c>
      <c r="H1778" s="1">
        <v>1.91</v>
      </c>
      <c r="I1778" s="24">
        <f t="shared" si="27"/>
        <v>12.693207725923974</v>
      </c>
      <c r="J1778" s="24" t="str">
        <f>VLOOKUP(I1778,MAT_IND!C$6:D$12,2,TRUE)</f>
        <v>Algo Frío</v>
      </c>
      <c r="K1778" s="11">
        <v>10</v>
      </c>
      <c r="L1778" s="11" t="s">
        <v>5995</v>
      </c>
      <c r="M1778" s="11">
        <v>3</v>
      </c>
      <c r="N1778" s="11">
        <v>-74.120302199999998</v>
      </c>
      <c r="O1778" s="12">
        <v>4.7056315829999997</v>
      </c>
    </row>
    <row r="1779" spans="1:15" x14ac:dyDescent="0.25">
      <c r="A1779" s="10">
        <v>1778</v>
      </c>
      <c r="B1779" s="3" t="s">
        <v>3380</v>
      </c>
      <c r="C1779" s="3" t="s">
        <v>3044</v>
      </c>
      <c r="D1779" s="3" t="s">
        <v>1</v>
      </c>
      <c r="E1779" s="3" t="s">
        <v>3303</v>
      </c>
      <c r="F1779" s="1">
        <v>16.260000000000002</v>
      </c>
      <c r="G1779" s="4">
        <v>70</v>
      </c>
      <c r="H1779" s="1">
        <v>1.91</v>
      </c>
      <c r="I1779" s="24">
        <f t="shared" si="27"/>
        <v>12.693207725923974</v>
      </c>
      <c r="J1779" s="24" t="str">
        <f>VLOOKUP(I1779,MAT_IND!C$6:D$12,2,TRUE)</f>
        <v>Algo Frío</v>
      </c>
      <c r="K1779" s="11">
        <v>10</v>
      </c>
      <c r="L1779" s="11" t="s">
        <v>5995</v>
      </c>
      <c r="M1779" s="11">
        <v>3</v>
      </c>
      <c r="N1779" s="11">
        <v>-74.121887150000006</v>
      </c>
      <c r="O1779" s="12">
        <v>4.7102944730000003</v>
      </c>
    </row>
    <row r="1780" spans="1:15" x14ac:dyDescent="0.25">
      <c r="A1780" s="10">
        <v>1779</v>
      </c>
      <c r="B1780" s="3" t="s">
        <v>3381</v>
      </c>
      <c r="C1780" s="3" t="s">
        <v>3044</v>
      </c>
      <c r="D1780" s="3" t="s">
        <v>1</v>
      </c>
      <c r="E1780" s="3" t="s">
        <v>3303</v>
      </c>
      <c r="F1780" s="1">
        <v>16.260000000000002</v>
      </c>
      <c r="G1780" s="4">
        <v>70</v>
      </c>
      <c r="H1780" s="1">
        <v>1.91</v>
      </c>
      <c r="I1780" s="24">
        <f t="shared" si="27"/>
        <v>12.693207725923974</v>
      </c>
      <c r="J1780" s="24" t="str">
        <f>VLOOKUP(I1780,MAT_IND!C$6:D$12,2,TRUE)</f>
        <v>Algo Frío</v>
      </c>
      <c r="K1780" s="11">
        <v>10</v>
      </c>
      <c r="L1780" s="11" t="s">
        <v>5995</v>
      </c>
      <c r="M1780" s="11">
        <v>3</v>
      </c>
      <c r="N1780" s="11">
        <v>-74.118757790000004</v>
      </c>
      <c r="O1780" s="12">
        <v>4.7109493469999997</v>
      </c>
    </row>
    <row r="1781" spans="1:15" x14ac:dyDescent="0.25">
      <c r="A1781" s="10">
        <v>1780</v>
      </c>
      <c r="B1781" s="3" t="s">
        <v>3382</v>
      </c>
      <c r="C1781" s="3" t="s">
        <v>3044</v>
      </c>
      <c r="D1781" s="3" t="s">
        <v>1</v>
      </c>
      <c r="E1781" s="3" t="s">
        <v>3383</v>
      </c>
      <c r="F1781" s="1">
        <v>16.260000000000002</v>
      </c>
      <c r="G1781" s="4">
        <v>70</v>
      </c>
      <c r="H1781" s="1">
        <v>1.91</v>
      </c>
      <c r="I1781" s="24">
        <f t="shared" si="27"/>
        <v>12.693207725923974</v>
      </c>
      <c r="J1781" s="24" t="str">
        <f>VLOOKUP(I1781,MAT_IND!C$6:D$12,2,TRUE)</f>
        <v>Algo Frío</v>
      </c>
      <c r="K1781" s="11">
        <v>10</v>
      </c>
      <c r="L1781" s="11" t="s">
        <v>5995</v>
      </c>
      <c r="M1781" s="11">
        <v>3</v>
      </c>
      <c r="N1781" s="11">
        <v>-74.124109279999999</v>
      </c>
      <c r="O1781" s="12">
        <v>4.7187324669999997</v>
      </c>
    </row>
    <row r="1782" spans="1:15" x14ac:dyDescent="0.25">
      <c r="A1782" s="10">
        <v>1781</v>
      </c>
      <c r="B1782" s="3" t="s">
        <v>3384</v>
      </c>
      <c r="C1782" s="3" t="s">
        <v>3044</v>
      </c>
      <c r="D1782" s="3" t="s">
        <v>1</v>
      </c>
      <c r="E1782" s="3" t="s">
        <v>3385</v>
      </c>
      <c r="F1782" s="1">
        <v>16.260000000000002</v>
      </c>
      <c r="G1782" s="4">
        <v>70</v>
      </c>
      <c r="H1782" s="1">
        <v>1.91</v>
      </c>
      <c r="I1782" s="24">
        <f t="shared" si="27"/>
        <v>12.693207725923974</v>
      </c>
      <c r="J1782" s="24" t="str">
        <f>VLOOKUP(I1782,MAT_IND!C$6:D$12,2,TRUE)</f>
        <v>Algo Frío</v>
      </c>
      <c r="K1782" s="11">
        <v>10</v>
      </c>
      <c r="L1782" s="11" t="s">
        <v>5995</v>
      </c>
      <c r="M1782" s="11">
        <v>3</v>
      </c>
      <c r="N1782" s="11">
        <v>-74.124573810000001</v>
      </c>
      <c r="O1782" s="12">
        <v>4.7211208989999998</v>
      </c>
    </row>
    <row r="1783" spans="1:15" x14ac:dyDescent="0.25">
      <c r="A1783" s="10">
        <v>1782</v>
      </c>
      <c r="B1783" s="3" t="s">
        <v>3386</v>
      </c>
      <c r="C1783" s="3" t="s">
        <v>3044</v>
      </c>
      <c r="D1783" s="3" t="s">
        <v>1</v>
      </c>
      <c r="E1783" s="3" t="s">
        <v>3387</v>
      </c>
      <c r="F1783" s="1">
        <v>16.260000000000002</v>
      </c>
      <c r="G1783" s="4">
        <v>70</v>
      </c>
      <c r="H1783" s="1">
        <v>1.91</v>
      </c>
      <c r="I1783" s="24">
        <f t="shared" si="27"/>
        <v>12.693207725923974</v>
      </c>
      <c r="J1783" s="24" t="str">
        <f>VLOOKUP(I1783,MAT_IND!C$6:D$12,2,TRUE)</f>
        <v>Algo Frío</v>
      </c>
      <c r="K1783" s="11">
        <v>10</v>
      </c>
      <c r="L1783" s="11" t="s">
        <v>5995</v>
      </c>
      <c r="M1783" s="11">
        <v>3</v>
      </c>
      <c r="N1783" s="11">
        <v>-74.119084389999998</v>
      </c>
      <c r="O1783" s="12">
        <v>4.7074704489999997</v>
      </c>
    </row>
    <row r="1784" spans="1:15" x14ac:dyDescent="0.25">
      <c r="A1784" s="10">
        <v>1783</v>
      </c>
      <c r="B1784" s="3" t="s">
        <v>3388</v>
      </c>
      <c r="C1784" s="3" t="s">
        <v>3044</v>
      </c>
      <c r="D1784" s="3" t="s">
        <v>1</v>
      </c>
      <c r="E1784" s="3" t="s">
        <v>3385</v>
      </c>
      <c r="F1784" s="1">
        <v>16.260000000000002</v>
      </c>
      <c r="G1784" s="4">
        <v>70</v>
      </c>
      <c r="H1784" s="1">
        <v>1.91</v>
      </c>
      <c r="I1784" s="24">
        <f t="shared" si="27"/>
        <v>12.693207725923974</v>
      </c>
      <c r="J1784" s="24" t="str">
        <f>VLOOKUP(I1784,MAT_IND!C$6:D$12,2,TRUE)</f>
        <v>Algo Frío</v>
      </c>
      <c r="K1784" s="11">
        <v>10</v>
      </c>
      <c r="L1784" s="11" t="s">
        <v>5995</v>
      </c>
      <c r="M1784" s="11">
        <v>3</v>
      </c>
      <c r="N1784" s="11">
        <v>-74.12476479</v>
      </c>
      <c r="O1784" s="12">
        <v>4.719473314</v>
      </c>
    </row>
    <row r="1785" spans="1:15" x14ac:dyDescent="0.25">
      <c r="A1785" s="10">
        <v>1784</v>
      </c>
      <c r="B1785" s="3" t="s">
        <v>3389</v>
      </c>
      <c r="C1785" s="3" t="s">
        <v>3044</v>
      </c>
      <c r="D1785" s="3" t="s">
        <v>1</v>
      </c>
      <c r="E1785" s="3" t="s">
        <v>3303</v>
      </c>
      <c r="F1785" s="1">
        <v>16.260000000000002</v>
      </c>
      <c r="G1785" s="4">
        <v>70</v>
      </c>
      <c r="H1785" s="1">
        <v>1.91</v>
      </c>
      <c r="I1785" s="24">
        <f t="shared" si="27"/>
        <v>12.693207725923974</v>
      </c>
      <c r="J1785" s="24" t="str">
        <f>VLOOKUP(I1785,MAT_IND!C$6:D$12,2,TRUE)</f>
        <v>Algo Frío</v>
      </c>
      <c r="K1785" s="11">
        <v>10</v>
      </c>
      <c r="L1785" s="11" t="s">
        <v>5995</v>
      </c>
      <c r="M1785" s="11">
        <v>3</v>
      </c>
      <c r="N1785" s="11">
        <v>-74.118036910000001</v>
      </c>
      <c r="O1785" s="12">
        <v>4.7132426770000002</v>
      </c>
    </row>
    <row r="1786" spans="1:15" x14ac:dyDescent="0.25">
      <c r="A1786" s="10">
        <v>1785</v>
      </c>
      <c r="B1786" s="3" t="s">
        <v>3390</v>
      </c>
      <c r="C1786" s="3" t="s">
        <v>3044</v>
      </c>
      <c r="D1786" s="3" t="s">
        <v>1</v>
      </c>
      <c r="E1786" s="3" t="s">
        <v>3391</v>
      </c>
      <c r="F1786" s="1">
        <v>16.260000000000002</v>
      </c>
      <c r="G1786" s="4">
        <v>70</v>
      </c>
      <c r="H1786" s="1">
        <v>2.08</v>
      </c>
      <c r="I1786" s="24">
        <f t="shared" si="27"/>
        <v>12.879998687207939</v>
      </c>
      <c r="J1786" s="24" t="str">
        <f>VLOOKUP(I1786,MAT_IND!C$6:D$12,2,TRUE)</f>
        <v>Algo Frío</v>
      </c>
      <c r="K1786" s="11">
        <v>10</v>
      </c>
      <c r="L1786" s="11" t="s">
        <v>5995</v>
      </c>
      <c r="M1786" s="11">
        <v>3</v>
      </c>
      <c r="N1786" s="11">
        <v>-74.116057909999995</v>
      </c>
      <c r="O1786" s="12">
        <v>4.7003886890000004</v>
      </c>
    </row>
    <row r="1787" spans="1:15" x14ac:dyDescent="0.25">
      <c r="A1787" s="10">
        <v>1786</v>
      </c>
      <c r="B1787" s="3" t="s">
        <v>3392</v>
      </c>
      <c r="C1787" s="3" t="s">
        <v>3044</v>
      </c>
      <c r="D1787" s="3" t="s">
        <v>1</v>
      </c>
      <c r="E1787" s="3" t="s">
        <v>3305</v>
      </c>
      <c r="F1787" s="1">
        <v>16.260000000000002</v>
      </c>
      <c r="G1787" s="4">
        <v>70</v>
      </c>
      <c r="H1787" s="1">
        <v>1.91</v>
      </c>
      <c r="I1787" s="24">
        <f t="shared" si="27"/>
        <v>12.693207725923974</v>
      </c>
      <c r="J1787" s="24" t="str">
        <f>VLOOKUP(I1787,MAT_IND!C$6:D$12,2,TRUE)</f>
        <v>Algo Frío</v>
      </c>
      <c r="K1787" s="11">
        <v>10</v>
      </c>
      <c r="L1787" s="11" t="s">
        <v>5995</v>
      </c>
      <c r="M1787" s="11">
        <v>3</v>
      </c>
      <c r="N1787" s="11">
        <v>-74.120940340000004</v>
      </c>
      <c r="O1787" s="12">
        <v>4.717452873</v>
      </c>
    </row>
    <row r="1788" spans="1:15" x14ac:dyDescent="0.25">
      <c r="A1788" s="10">
        <v>1787</v>
      </c>
      <c r="B1788" s="3" t="s">
        <v>3393</v>
      </c>
      <c r="C1788" s="3" t="s">
        <v>3044</v>
      </c>
      <c r="D1788" s="3" t="s">
        <v>1</v>
      </c>
      <c r="E1788" s="3" t="s">
        <v>3394</v>
      </c>
      <c r="F1788" s="1">
        <v>16.260000000000002</v>
      </c>
      <c r="G1788" s="4">
        <v>70</v>
      </c>
      <c r="H1788" s="1">
        <v>1.91</v>
      </c>
      <c r="I1788" s="24">
        <f t="shared" si="27"/>
        <v>12.693207725923974</v>
      </c>
      <c r="J1788" s="24" t="str">
        <f>VLOOKUP(I1788,MAT_IND!C$6:D$12,2,TRUE)</f>
        <v>Algo Frío</v>
      </c>
      <c r="K1788" s="11">
        <v>10</v>
      </c>
      <c r="L1788" s="11" t="s">
        <v>5995</v>
      </c>
      <c r="M1788" s="11">
        <v>3</v>
      </c>
      <c r="N1788" s="11">
        <v>-74.127642989999998</v>
      </c>
      <c r="O1788" s="12">
        <v>4.7189203519999996</v>
      </c>
    </row>
    <row r="1789" spans="1:15" x14ac:dyDescent="0.25">
      <c r="A1789" s="10">
        <v>1788</v>
      </c>
      <c r="B1789" s="3" t="s">
        <v>3395</v>
      </c>
      <c r="C1789" s="3" t="s">
        <v>3044</v>
      </c>
      <c r="D1789" s="3" t="s">
        <v>1</v>
      </c>
      <c r="E1789" s="3" t="s">
        <v>3396</v>
      </c>
      <c r="F1789" s="1">
        <v>16.260000000000002</v>
      </c>
      <c r="G1789" s="4">
        <v>70</v>
      </c>
      <c r="H1789" s="1">
        <v>2.08</v>
      </c>
      <c r="I1789" s="24">
        <f t="shared" si="27"/>
        <v>12.879998687207939</v>
      </c>
      <c r="J1789" s="24" t="str">
        <f>VLOOKUP(I1789,MAT_IND!C$6:D$12,2,TRUE)</f>
        <v>Algo Frío</v>
      </c>
      <c r="K1789" s="11">
        <v>10</v>
      </c>
      <c r="L1789" s="11" t="s">
        <v>5995</v>
      </c>
      <c r="M1789" s="11">
        <v>3</v>
      </c>
      <c r="N1789" s="11">
        <v>-74.116984340000002</v>
      </c>
      <c r="O1789" s="12">
        <v>4.699646059</v>
      </c>
    </row>
    <row r="1790" spans="1:15" x14ac:dyDescent="0.25">
      <c r="A1790" s="10">
        <v>1789</v>
      </c>
      <c r="B1790" s="3" t="s">
        <v>3397</v>
      </c>
      <c r="C1790" s="3" t="s">
        <v>3044</v>
      </c>
      <c r="D1790" s="3" t="s">
        <v>1</v>
      </c>
      <c r="E1790" s="3" t="s">
        <v>3398</v>
      </c>
      <c r="F1790" s="1">
        <v>16.260000000000002</v>
      </c>
      <c r="G1790" s="4">
        <v>70</v>
      </c>
      <c r="H1790" s="1">
        <v>1.91</v>
      </c>
      <c r="I1790" s="24">
        <f t="shared" si="27"/>
        <v>12.693207725923974</v>
      </c>
      <c r="J1790" s="24" t="str">
        <f>VLOOKUP(I1790,MAT_IND!C$6:D$12,2,TRUE)</f>
        <v>Algo Frío</v>
      </c>
      <c r="K1790" s="11">
        <v>10</v>
      </c>
      <c r="L1790" s="11" t="s">
        <v>5995</v>
      </c>
      <c r="M1790" s="11">
        <v>2</v>
      </c>
      <c r="N1790" s="11">
        <v>-74.134466029999999</v>
      </c>
      <c r="O1790" s="12">
        <v>4.722032617</v>
      </c>
    </row>
    <row r="1791" spans="1:15" x14ac:dyDescent="0.25">
      <c r="A1791" s="10">
        <v>1790</v>
      </c>
      <c r="B1791" s="3" t="s">
        <v>3399</v>
      </c>
      <c r="C1791" s="3" t="s">
        <v>3044</v>
      </c>
      <c r="D1791" s="3" t="s">
        <v>1</v>
      </c>
      <c r="E1791" s="3" t="s">
        <v>3400</v>
      </c>
      <c r="F1791" s="1">
        <v>16.260000000000002</v>
      </c>
      <c r="G1791" s="4">
        <v>70</v>
      </c>
      <c r="H1791" s="1">
        <v>1.91</v>
      </c>
      <c r="I1791" s="24">
        <f t="shared" si="27"/>
        <v>12.693207725923974</v>
      </c>
      <c r="J1791" s="24" t="str">
        <f>VLOOKUP(I1791,MAT_IND!C$6:D$12,2,TRUE)</f>
        <v>Algo Frío</v>
      </c>
      <c r="K1791" s="11">
        <v>10</v>
      </c>
      <c r="L1791" s="11" t="s">
        <v>5995</v>
      </c>
      <c r="M1791" s="11">
        <v>3</v>
      </c>
      <c r="N1791" s="11">
        <v>-74.130135620000004</v>
      </c>
      <c r="O1791" s="12">
        <v>4.7209678940000002</v>
      </c>
    </row>
    <row r="1792" spans="1:15" x14ac:dyDescent="0.25">
      <c r="A1792" s="10">
        <v>1791</v>
      </c>
      <c r="B1792" s="3" t="s">
        <v>3401</v>
      </c>
      <c r="C1792" s="3" t="s">
        <v>3044</v>
      </c>
      <c r="D1792" s="3" t="s">
        <v>1</v>
      </c>
      <c r="E1792" s="3" t="s">
        <v>3402</v>
      </c>
      <c r="F1792" s="1">
        <v>16.260000000000002</v>
      </c>
      <c r="G1792" s="4">
        <v>70</v>
      </c>
      <c r="H1792" s="1">
        <v>1.91</v>
      </c>
      <c r="I1792" s="24">
        <f t="shared" si="27"/>
        <v>12.693207725923974</v>
      </c>
      <c r="J1792" s="24" t="str">
        <f>VLOOKUP(I1792,MAT_IND!C$6:D$12,2,TRUE)</f>
        <v>Algo Frío</v>
      </c>
      <c r="K1792" s="11">
        <v>10</v>
      </c>
      <c r="L1792" s="11" t="s">
        <v>5995</v>
      </c>
      <c r="M1792" s="11">
        <v>4</v>
      </c>
      <c r="N1792" s="11">
        <v>-74.129714000000007</v>
      </c>
      <c r="O1792" s="12">
        <v>4.7196883109999996</v>
      </c>
    </row>
    <row r="1793" spans="1:15" x14ac:dyDescent="0.25">
      <c r="A1793" s="10">
        <v>1792</v>
      </c>
      <c r="B1793" s="3" t="s">
        <v>3403</v>
      </c>
      <c r="C1793" s="3" t="s">
        <v>3044</v>
      </c>
      <c r="D1793" s="3" t="s">
        <v>1</v>
      </c>
      <c r="E1793" s="3" t="s">
        <v>3404</v>
      </c>
      <c r="F1793" s="1">
        <v>16.260000000000002</v>
      </c>
      <c r="G1793" s="4">
        <v>70</v>
      </c>
      <c r="H1793" s="1">
        <v>1.91</v>
      </c>
      <c r="I1793" s="24">
        <f t="shared" si="27"/>
        <v>12.693207725923974</v>
      </c>
      <c r="J1793" s="24" t="str">
        <f>VLOOKUP(I1793,MAT_IND!C$6:D$12,2,TRUE)</f>
        <v>Algo Frío</v>
      </c>
      <c r="K1793" s="11">
        <v>10</v>
      </c>
      <c r="L1793" s="11" t="s">
        <v>5995</v>
      </c>
      <c r="M1793" s="11">
        <v>3</v>
      </c>
      <c r="N1793" s="11">
        <v>-74.129858709999993</v>
      </c>
      <c r="O1793" s="12">
        <v>4.7179490040000003</v>
      </c>
    </row>
    <row r="1794" spans="1:15" x14ac:dyDescent="0.25">
      <c r="A1794" s="10">
        <v>1793</v>
      </c>
      <c r="B1794" s="3" t="s">
        <v>3405</v>
      </c>
      <c r="C1794" s="3" t="s">
        <v>3044</v>
      </c>
      <c r="D1794" s="3" t="s">
        <v>1</v>
      </c>
      <c r="E1794" s="3" t="s">
        <v>3406</v>
      </c>
      <c r="F1794" s="1">
        <v>16.260000000000002</v>
      </c>
      <c r="G1794" s="4">
        <v>70</v>
      </c>
      <c r="H1794" s="1">
        <v>1.91</v>
      </c>
      <c r="I1794" s="24">
        <f t="shared" si="27"/>
        <v>12.693207725923974</v>
      </c>
      <c r="J1794" s="24" t="str">
        <f>VLOOKUP(I1794,MAT_IND!C$6:D$12,2,TRUE)</f>
        <v>Algo Frío</v>
      </c>
      <c r="K1794" s="11">
        <v>10</v>
      </c>
      <c r="L1794" s="11" t="s">
        <v>5995</v>
      </c>
      <c r="M1794" s="11">
        <v>3</v>
      </c>
      <c r="N1794" s="11">
        <v>-74.128928040000005</v>
      </c>
      <c r="O1794" s="12">
        <v>4.7169613730000002</v>
      </c>
    </row>
    <row r="1795" spans="1:15" x14ac:dyDescent="0.25">
      <c r="A1795" s="10">
        <v>1794</v>
      </c>
      <c r="B1795" s="3" t="s">
        <v>3407</v>
      </c>
      <c r="C1795" s="3" t="s">
        <v>3044</v>
      </c>
      <c r="D1795" s="3" t="s">
        <v>1</v>
      </c>
      <c r="E1795" s="3" t="s">
        <v>3398</v>
      </c>
      <c r="F1795" s="1">
        <v>16.260000000000002</v>
      </c>
      <c r="G1795" s="4">
        <v>70</v>
      </c>
      <c r="H1795" s="1">
        <v>1.91</v>
      </c>
      <c r="I1795" s="24">
        <f t="shared" ref="I1795:I1858" si="28">(((33.5-F1795)*(0.05+0.18*SQRT(H1795)+(G1795/160))))</f>
        <v>12.693207725923974</v>
      </c>
      <c r="J1795" s="24" t="str">
        <f>VLOOKUP(I1795,MAT_IND!C$6:D$12,2,TRUE)</f>
        <v>Algo Frío</v>
      </c>
      <c r="K1795" s="11">
        <v>10</v>
      </c>
      <c r="L1795" s="11" t="s">
        <v>5995</v>
      </c>
      <c r="M1795" s="11">
        <v>4</v>
      </c>
      <c r="N1795" s="11">
        <v>-74.133557379999999</v>
      </c>
      <c r="O1795" s="12">
        <v>4.7238713130000001</v>
      </c>
    </row>
    <row r="1796" spans="1:15" x14ac:dyDescent="0.25">
      <c r="A1796" s="10">
        <v>1795</v>
      </c>
      <c r="B1796" s="3" t="s">
        <v>3408</v>
      </c>
      <c r="C1796" s="3" t="s">
        <v>3044</v>
      </c>
      <c r="D1796" s="3" t="s">
        <v>1</v>
      </c>
      <c r="E1796" s="3" t="s">
        <v>3409</v>
      </c>
      <c r="F1796" s="1">
        <v>16.260000000000002</v>
      </c>
      <c r="G1796" s="4">
        <v>70</v>
      </c>
      <c r="H1796" s="1">
        <v>1.91</v>
      </c>
      <c r="I1796" s="24">
        <f t="shared" si="28"/>
        <v>12.693207725923974</v>
      </c>
      <c r="J1796" s="24" t="str">
        <f>VLOOKUP(I1796,MAT_IND!C$6:D$12,2,TRUE)</f>
        <v>Algo Frío</v>
      </c>
      <c r="K1796" s="11">
        <v>10</v>
      </c>
      <c r="L1796" s="11" t="s">
        <v>5995</v>
      </c>
      <c r="M1796" s="11">
        <v>4</v>
      </c>
      <c r="N1796" s="11">
        <v>-74.134359549999999</v>
      </c>
      <c r="O1796" s="12">
        <v>4.724027306</v>
      </c>
    </row>
    <row r="1797" spans="1:15" x14ac:dyDescent="0.25">
      <c r="A1797" s="10">
        <v>1796</v>
      </c>
      <c r="B1797" s="3" t="s">
        <v>3410</v>
      </c>
      <c r="C1797" s="3" t="s">
        <v>3044</v>
      </c>
      <c r="D1797" s="3" t="s">
        <v>1</v>
      </c>
      <c r="E1797" s="3" t="s">
        <v>3409</v>
      </c>
      <c r="F1797" s="1">
        <v>16.260000000000002</v>
      </c>
      <c r="G1797" s="4">
        <v>70</v>
      </c>
      <c r="H1797" s="1">
        <v>1.91</v>
      </c>
      <c r="I1797" s="24">
        <f t="shared" si="28"/>
        <v>12.693207725923974</v>
      </c>
      <c r="J1797" s="24" t="str">
        <f>VLOOKUP(I1797,MAT_IND!C$6:D$12,2,TRUE)</f>
        <v>Algo Frío</v>
      </c>
      <c r="K1797" s="11">
        <v>10</v>
      </c>
      <c r="L1797" s="11" t="s">
        <v>5995</v>
      </c>
      <c r="M1797" s="11">
        <v>4</v>
      </c>
      <c r="N1797" s="11">
        <v>-74.134383260000007</v>
      </c>
      <c r="O1797" s="12">
        <v>4.7250705990000004</v>
      </c>
    </row>
    <row r="1798" spans="1:15" x14ac:dyDescent="0.25">
      <c r="A1798" s="10">
        <v>1797</v>
      </c>
      <c r="B1798" s="3" t="s">
        <v>3411</v>
      </c>
      <c r="C1798" s="3" t="s">
        <v>3044</v>
      </c>
      <c r="D1798" s="3" t="s">
        <v>1</v>
      </c>
      <c r="E1798" s="3" t="s">
        <v>3412</v>
      </c>
      <c r="F1798" s="1">
        <v>16.260000000000002</v>
      </c>
      <c r="G1798" s="4">
        <v>70</v>
      </c>
      <c r="H1798" s="1">
        <v>1.91</v>
      </c>
      <c r="I1798" s="24">
        <f t="shared" si="28"/>
        <v>12.693207725923974</v>
      </c>
      <c r="J1798" s="24" t="str">
        <f>VLOOKUP(I1798,MAT_IND!C$6:D$12,2,TRUE)</f>
        <v>Algo Frío</v>
      </c>
      <c r="K1798" s="11">
        <v>10</v>
      </c>
      <c r="L1798" s="11" t="s">
        <v>5995</v>
      </c>
      <c r="M1798" s="11">
        <v>3</v>
      </c>
      <c r="N1798" s="11">
        <v>-74.115696749999998</v>
      </c>
      <c r="O1798" s="12">
        <v>4.715041287</v>
      </c>
    </row>
    <row r="1799" spans="1:15" x14ac:dyDescent="0.25">
      <c r="A1799" s="10">
        <v>1798</v>
      </c>
      <c r="B1799" s="3" t="s">
        <v>3413</v>
      </c>
      <c r="C1799" s="3" t="s">
        <v>3044</v>
      </c>
      <c r="D1799" s="3" t="s">
        <v>1</v>
      </c>
      <c r="E1799" s="3" t="s">
        <v>3414</v>
      </c>
      <c r="F1799" s="1">
        <v>16.260000000000002</v>
      </c>
      <c r="G1799" s="4">
        <v>70</v>
      </c>
      <c r="H1799" s="1">
        <v>1.91</v>
      </c>
      <c r="I1799" s="24">
        <f t="shared" si="28"/>
        <v>12.693207725923974</v>
      </c>
      <c r="J1799" s="24" t="str">
        <f>VLOOKUP(I1799,MAT_IND!C$6:D$12,2,TRUE)</f>
        <v>Algo Frío</v>
      </c>
      <c r="K1799" s="11">
        <v>10</v>
      </c>
      <c r="L1799" s="11" t="s">
        <v>5995</v>
      </c>
      <c r="M1799" s="11">
        <v>3</v>
      </c>
      <c r="N1799" s="11">
        <v>-74.107434830000003</v>
      </c>
      <c r="O1799" s="12">
        <v>4.7212453019999998</v>
      </c>
    </row>
    <row r="1800" spans="1:15" x14ac:dyDescent="0.25">
      <c r="A1800" s="10">
        <v>1799</v>
      </c>
      <c r="B1800" s="3" t="s">
        <v>3415</v>
      </c>
      <c r="C1800" s="3" t="s">
        <v>3044</v>
      </c>
      <c r="D1800" s="3" t="s">
        <v>1</v>
      </c>
      <c r="E1800" s="3" t="s">
        <v>3416</v>
      </c>
      <c r="F1800" s="1">
        <v>16.260000000000002</v>
      </c>
      <c r="G1800" s="4">
        <v>70</v>
      </c>
      <c r="H1800" s="1">
        <v>1.91</v>
      </c>
      <c r="I1800" s="24">
        <f t="shared" si="28"/>
        <v>12.693207725923974</v>
      </c>
      <c r="J1800" s="24" t="str">
        <f>VLOOKUP(I1800,MAT_IND!C$6:D$12,2,TRUE)</f>
        <v>Algo Frío</v>
      </c>
      <c r="K1800" s="11">
        <v>10</v>
      </c>
      <c r="L1800" s="11" t="s">
        <v>5995</v>
      </c>
      <c r="M1800" s="11">
        <v>3</v>
      </c>
      <c r="N1800" s="11">
        <v>-74.110983750000003</v>
      </c>
      <c r="O1800" s="12">
        <v>4.7174945839999998</v>
      </c>
    </row>
    <row r="1801" spans="1:15" x14ac:dyDescent="0.25">
      <c r="A1801" s="10">
        <v>1800</v>
      </c>
      <c r="B1801" s="3" t="s">
        <v>3417</v>
      </c>
      <c r="C1801" s="3" t="s">
        <v>3044</v>
      </c>
      <c r="D1801" s="3" t="s">
        <v>1</v>
      </c>
      <c r="E1801" s="3" t="s">
        <v>3418</v>
      </c>
      <c r="F1801" s="1">
        <v>16.260000000000002</v>
      </c>
      <c r="G1801" s="4">
        <v>70</v>
      </c>
      <c r="H1801" s="1">
        <v>1.91</v>
      </c>
      <c r="I1801" s="24">
        <f t="shared" si="28"/>
        <v>12.693207725923974</v>
      </c>
      <c r="J1801" s="24" t="str">
        <f>VLOOKUP(I1801,MAT_IND!C$6:D$12,2,TRUE)</f>
        <v>Algo Frío</v>
      </c>
      <c r="K1801" s="11">
        <v>10</v>
      </c>
      <c r="L1801" s="11" t="s">
        <v>5995</v>
      </c>
      <c r="M1801" s="11">
        <v>3</v>
      </c>
      <c r="N1801" s="11">
        <v>-74.118336630000002</v>
      </c>
      <c r="O1801" s="12">
        <v>4.7288060280000002</v>
      </c>
    </row>
    <row r="1802" spans="1:15" x14ac:dyDescent="0.25">
      <c r="A1802" s="10">
        <v>1801</v>
      </c>
      <c r="B1802" s="3" t="s">
        <v>3419</v>
      </c>
      <c r="C1802" s="3" t="s">
        <v>3044</v>
      </c>
      <c r="D1802" s="3" t="s">
        <v>1</v>
      </c>
      <c r="E1802" s="3" t="s">
        <v>3420</v>
      </c>
      <c r="F1802" s="1">
        <v>16.260000000000002</v>
      </c>
      <c r="G1802" s="4">
        <v>70</v>
      </c>
      <c r="H1802" s="1">
        <v>1.91</v>
      </c>
      <c r="I1802" s="24">
        <f t="shared" si="28"/>
        <v>12.693207725923974</v>
      </c>
      <c r="J1802" s="24" t="str">
        <f>VLOOKUP(I1802,MAT_IND!C$6:D$12,2,TRUE)</f>
        <v>Algo Frío</v>
      </c>
      <c r="K1802" s="11">
        <v>10</v>
      </c>
      <c r="L1802" s="11" t="s">
        <v>5995</v>
      </c>
      <c r="M1802" s="11">
        <v>3</v>
      </c>
      <c r="N1802" s="11">
        <v>-74.115794989999998</v>
      </c>
      <c r="O1802" s="12">
        <v>4.7216287330000002</v>
      </c>
    </row>
    <row r="1803" spans="1:15" x14ac:dyDescent="0.25">
      <c r="A1803" s="10">
        <v>1802</v>
      </c>
      <c r="B1803" s="3" t="s">
        <v>3421</v>
      </c>
      <c r="C1803" s="3" t="s">
        <v>3044</v>
      </c>
      <c r="D1803" s="3" t="s">
        <v>1</v>
      </c>
      <c r="E1803" s="3" t="s">
        <v>3422</v>
      </c>
      <c r="F1803" s="1">
        <v>16.260000000000002</v>
      </c>
      <c r="G1803" s="4">
        <v>70</v>
      </c>
      <c r="H1803" s="1">
        <v>1.91</v>
      </c>
      <c r="I1803" s="24">
        <f t="shared" si="28"/>
        <v>12.693207725923974</v>
      </c>
      <c r="J1803" s="24" t="str">
        <f>VLOOKUP(I1803,MAT_IND!C$6:D$12,2,TRUE)</f>
        <v>Algo Frío</v>
      </c>
      <c r="K1803" s="11">
        <v>10</v>
      </c>
      <c r="L1803" s="11" t="s">
        <v>5995</v>
      </c>
      <c r="M1803" s="11">
        <v>3</v>
      </c>
      <c r="N1803" s="11">
        <v>-74.113456540000001</v>
      </c>
      <c r="O1803" s="12">
        <v>4.713359906</v>
      </c>
    </row>
    <row r="1804" spans="1:15" x14ac:dyDescent="0.25">
      <c r="A1804" s="10">
        <v>1803</v>
      </c>
      <c r="B1804" s="3" t="s">
        <v>3423</v>
      </c>
      <c r="C1804" s="3" t="s">
        <v>3044</v>
      </c>
      <c r="D1804" s="3" t="s">
        <v>1</v>
      </c>
      <c r="E1804" s="3" t="s">
        <v>3424</v>
      </c>
      <c r="F1804" s="1">
        <v>16.260000000000002</v>
      </c>
      <c r="G1804" s="4">
        <v>70</v>
      </c>
      <c r="H1804" s="1">
        <v>1.91</v>
      </c>
      <c r="I1804" s="24">
        <f t="shared" si="28"/>
        <v>12.693207725923974</v>
      </c>
      <c r="J1804" s="24" t="str">
        <f>VLOOKUP(I1804,MAT_IND!C$6:D$12,2,TRUE)</f>
        <v>Algo Frío</v>
      </c>
      <c r="K1804" s="11">
        <v>10</v>
      </c>
      <c r="L1804" s="11" t="s">
        <v>5995</v>
      </c>
      <c r="M1804" s="11">
        <v>3</v>
      </c>
      <c r="N1804" s="11">
        <v>-74.112470419999994</v>
      </c>
      <c r="O1804" s="12">
        <v>4.7271409889999996</v>
      </c>
    </row>
    <row r="1805" spans="1:15" x14ac:dyDescent="0.25">
      <c r="A1805" s="10">
        <v>1804</v>
      </c>
      <c r="B1805" s="3" t="s">
        <v>3425</v>
      </c>
      <c r="C1805" s="3" t="s">
        <v>3044</v>
      </c>
      <c r="D1805" s="3" t="s">
        <v>1</v>
      </c>
      <c r="E1805" s="3" t="s">
        <v>3426</v>
      </c>
      <c r="F1805" s="1">
        <v>16.260000000000002</v>
      </c>
      <c r="G1805" s="4">
        <v>70</v>
      </c>
      <c r="H1805" s="1">
        <v>1.91</v>
      </c>
      <c r="I1805" s="24">
        <f t="shared" si="28"/>
        <v>12.693207725923974</v>
      </c>
      <c r="J1805" s="24" t="str">
        <f>VLOOKUP(I1805,MAT_IND!C$6:D$12,2,TRUE)</f>
        <v>Algo Frío</v>
      </c>
      <c r="K1805" s="11">
        <v>10</v>
      </c>
      <c r="L1805" s="11" t="s">
        <v>5995</v>
      </c>
      <c r="M1805" s="11">
        <v>3</v>
      </c>
      <c r="N1805" s="11">
        <v>-74.115143250000003</v>
      </c>
      <c r="O1805" s="12">
        <v>4.7184328290000002</v>
      </c>
    </row>
    <row r="1806" spans="1:15" x14ac:dyDescent="0.25">
      <c r="A1806" s="10">
        <v>1805</v>
      </c>
      <c r="B1806" s="3" t="s">
        <v>3427</v>
      </c>
      <c r="C1806" s="3" t="s">
        <v>3044</v>
      </c>
      <c r="D1806" s="3" t="s">
        <v>1</v>
      </c>
      <c r="E1806" s="3" t="s">
        <v>3428</v>
      </c>
      <c r="F1806" s="1">
        <v>16.260000000000002</v>
      </c>
      <c r="G1806" s="4">
        <v>70</v>
      </c>
      <c r="H1806" s="1">
        <v>1.91</v>
      </c>
      <c r="I1806" s="24">
        <f t="shared" si="28"/>
        <v>12.693207725923974</v>
      </c>
      <c r="J1806" s="24" t="str">
        <f>VLOOKUP(I1806,MAT_IND!C$6:D$12,2,TRUE)</f>
        <v>Algo Frío</v>
      </c>
      <c r="K1806" s="11">
        <v>10</v>
      </c>
      <c r="L1806" s="11" t="s">
        <v>5995</v>
      </c>
      <c r="M1806" s="11">
        <v>3</v>
      </c>
      <c r="N1806" s="11">
        <v>-74.114413200000001</v>
      </c>
      <c r="O1806" s="12">
        <v>4.7298619180000001</v>
      </c>
    </row>
    <row r="1807" spans="1:15" x14ac:dyDescent="0.25">
      <c r="A1807" s="10">
        <v>1806</v>
      </c>
      <c r="B1807" s="3" t="s">
        <v>3429</v>
      </c>
      <c r="C1807" s="3" t="s">
        <v>3044</v>
      </c>
      <c r="D1807" s="3" t="s">
        <v>1</v>
      </c>
      <c r="E1807" s="3" t="s">
        <v>3428</v>
      </c>
      <c r="F1807" s="1">
        <v>16.260000000000002</v>
      </c>
      <c r="G1807" s="4">
        <v>70</v>
      </c>
      <c r="H1807" s="1">
        <v>1.91</v>
      </c>
      <c r="I1807" s="24">
        <f t="shared" si="28"/>
        <v>12.693207725923974</v>
      </c>
      <c r="J1807" s="24" t="str">
        <f>VLOOKUP(I1807,MAT_IND!C$6:D$12,2,TRUE)</f>
        <v>Algo Frío</v>
      </c>
      <c r="K1807" s="11">
        <v>10</v>
      </c>
      <c r="L1807" s="11" t="s">
        <v>5995</v>
      </c>
      <c r="M1807" s="11">
        <v>3</v>
      </c>
      <c r="N1807" s="11">
        <v>-74.116332389999997</v>
      </c>
      <c r="O1807" s="12">
        <v>4.7275346039999997</v>
      </c>
    </row>
    <row r="1808" spans="1:15" x14ac:dyDescent="0.25">
      <c r="A1808" s="10">
        <v>1807</v>
      </c>
      <c r="B1808" s="3" t="s">
        <v>3430</v>
      </c>
      <c r="C1808" s="3" t="s">
        <v>3044</v>
      </c>
      <c r="D1808" s="3" t="s">
        <v>1</v>
      </c>
      <c r="E1808" s="3" t="s">
        <v>3428</v>
      </c>
      <c r="F1808" s="1">
        <v>16.260000000000002</v>
      </c>
      <c r="G1808" s="4">
        <v>70</v>
      </c>
      <c r="H1808" s="1">
        <v>1.91</v>
      </c>
      <c r="I1808" s="24">
        <f t="shared" si="28"/>
        <v>12.693207725923974</v>
      </c>
      <c r="J1808" s="24" t="str">
        <f>VLOOKUP(I1808,MAT_IND!C$6:D$12,2,TRUE)</f>
        <v>Algo Frío</v>
      </c>
      <c r="K1808" s="11">
        <v>10</v>
      </c>
      <c r="L1808" s="11" t="s">
        <v>5995</v>
      </c>
      <c r="M1808" s="11">
        <v>3</v>
      </c>
      <c r="N1808" s="11">
        <v>-74.116287670000006</v>
      </c>
      <c r="O1808" s="12">
        <v>4.7301809859999997</v>
      </c>
    </row>
    <row r="1809" spans="1:15" x14ac:dyDescent="0.25">
      <c r="A1809" s="10">
        <v>1808</v>
      </c>
      <c r="B1809" s="3" t="s">
        <v>3431</v>
      </c>
      <c r="C1809" s="3" t="s">
        <v>3044</v>
      </c>
      <c r="D1809" s="3" t="s">
        <v>1</v>
      </c>
      <c r="E1809" s="3" t="s">
        <v>3432</v>
      </c>
      <c r="F1809" s="1">
        <v>16.260000000000002</v>
      </c>
      <c r="G1809" s="4">
        <v>70</v>
      </c>
      <c r="H1809" s="1">
        <v>1.91</v>
      </c>
      <c r="I1809" s="24">
        <f t="shared" si="28"/>
        <v>12.693207725923974</v>
      </c>
      <c r="J1809" s="24" t="str">
        <f>VLOOKUP(I1809,MAT_IND!C$6:D$12,2,TRUE)</f>
        <v>Algo Frío</v>
      </c>
      <c r="K1809" s="11">
        <v>10</v>
      </c>
      <c r="L1809" s="11" t="s">
        <v>5995</v>
      </c>
      <c r="M1809" s="11">
        <v>3</v>
      </c>
      <c r="N1809" s="11">
        <v>-74.116548339999994</v>
      </c>
      <c r="O1809" s="12">
        <v>4.7232781209999999</v>
      </c>
    </row>
    <row r="1810" spans="1:15" x14ac:dyDescent="0.25">
      <c r="A1810" s="10">
        <v>1809</v>
      </c>
      <c r="B1810" s="3" t="s">
        <v>3433</v>
      </c>
      <c r="C1810" s="3" t="s">
        <v>3044</v>
      </c>
      <c r="D1810" s="3" t="s">
        <v>1</v>
      </c>
      <c r="E1810" s="3" t="s">
        <v>3434</v>
      </c>
      <c r="F1810" s="1">
        <v>16.260000000000002</v>
      </c>
      <c r="G1810" s="4">
        <v>70</v>
      </c>
      <c r="H1810" s="1">
        <v>1.91</v>
      </c>
      <c r="I1810" s="24">
        <f t="shared" si="28"/>
        <v>12.693207725923974</v>
      </c>
      <c r="J1810" s="24" t="str">
        <f>VLOOKUP(I1810,MAT_IND!C$6:D$12,2,TRUE)</f>
        <v>Algo Frío</v>
      </c>
      <c r="K1810" s="11">
        <v>10</v>
      </c>
      <c r="L1810" s="11" t="s">
        <v>5995</v>
      </c>
      <c r="M1810" s="11">
        <v>3</v>
      </c>
      <c r="N1810" s="11">
        <v>-74.113552560000002</v>
      </c>
      <c r="O1810" s="12">
        <v>4.715706151</v>
      </c>
    </row>
    <row r="1811" spans="1:15" x14ac:dyDescent="0.25">
      <c r="A1811" s="10">
        <v>1810</v>
      </c>
      <c r="B1811" s="3" t="s">
        <v>3435</v>
      </c>
      <c r="C1811" s="3" t="s">
        <v>3044</v>
      </c>
      <c r="D1811" s="3" t="s">
        <v>1</v>
      </c>
      <c r="E1811" s="3" t="s">
        <v>3424</v>
      </c>
      <c r="F1811" s="1">
        <v>16.260000000000002</v>
      </c>
      <c r="G1811" s="4">
        <v>70</v>
      </c>
      <c r="H1811" s="1">
        <v>1.91</v>
      </c>
      <c r="I1811" s="24">
        <f t="shared" si="28"/>
        <v>12.693207725923974</v>
      </c>
      <c r="J1811" s="24" t="str">
        <f>VLOOKUP(I1811,MAT_IND!C$6:D$12,2,TRUE)</f>
        <v>Algo Frío</v>
      </c>
      <c r="K1811" s="11">
        <v>10</v>
      </c>
      <c r="L1811" s="11" t="s">
        <v>5995</v>
      </c>
      <c r="M1811" s="11">
        <v>3</v>
      </c>
      <c r="N1811" s="11">
        <v>-74.111259349999997</v>
      </c>
      <c r="O1811" s="12">
        <v>4.7227617669999997</v>
      </c>
    </row>
    <row r="1812" spans="1:15" x14ac:dyDescent="0.25">
      <c r="A1812" s="10">
        <v>1811</v>
      </c>
      <c r="B1812" s="3" t="s">
        <v>3436</v>
      </c>
      <c r="C1812" s="3" t="s">
        <v>3044</v>
      </c>
      <c r="D1812" s="3" t="s">
        <v>1</v>
      </c>
      <c r="E1812" s="3" t="s">
        <v>3414</v>
      </c>
      <c r="F1812" s="1">
        <v>16.260000000000002</v>
      </c>
      <c r="G1812" s="4">
        <v>70</v>
      </c>
      <c r="H1812" s="1">
        <v>1.91</v>
      </c>
      <c r="I1812" s="24">
        <f t="shared" si="28"/>
        <v>12.693207725923974</v>
      </c>
      <c r="J1812" s="24" t="str">
        <f>VLOOKUP(I1812,MAT_IND!C$6:D$12,2,TRUE)</f>
        <v>Algo Frío</v>
      </c>
      <c r="K1812" s="11">
        <v>10</v>
      </c>
      <c r="L1812" s="11" t="s">
        <v>5995</v>
      </c>
      <c r="M1812" s="11">
        <v>3</v>
      </c>
      <c r="N1812" s="11">
        <v>-74.108598740000005</v>
      </c>
      <c r="O1812" s="12">
        <v>4.7196614649999997</v>
      </c>
    </row>
    <row r="1813" spans="1:15" x14ac:dyDescent="0.25">
      <c r="A1813" s="10">
        <v>1812</v>
      </c>
      <c r="B1813" s="3" t="s">
        <v>3437</v>
      </c>
      <c r="C1813" s="3" t="s">
        <v>3044</v>
      </c>
      <c r="D1813" s="3" t="s">
        <v>1</v>
      </c>
      <c r="E1813" s="3" t="s">
        <v>3428</v>
      </c>
      <c r="F1813" s="1">
        <v>16.260000000000002</v>
      </c>
      <c r="G1813" s="4">
        <v>70</v>
      </c>
      <c r="H1813" s="1">
        <v>1.91</v>
      </c>
      <c r="I1813" s="24">
        <f t="shared" si="28"/>
        <v>12.693207725923974</v>
      </c>
      <c r="J1813" s="24" t="str">
        <f>VLOOKUP(I1813,MAT_IND!C$6:D$12,2,TRUE)</f>
        <v>Algo Frío</v>
      </c>
      <c r="K1813" s="11">
        <v>10</v>
      </c>
      <c r="L1813" s="11" t="s">
        <v>5995</v>
      </c>
      <c r="M1813" s="11">
        <v>3</v>
      </c>
      <c r="N1813" s="11">
        <v>-74.114510899999999</v>
      </c>
      <c r="O1813" s="12">
        <v>4.7276538749999997</v>
      </c>
    </row>
    <row r="1814" spans="1:15" x14ac:dyDescent="0.25">
      <c r="A1814" s="10">
        <v>1813</v>
      </c>
      <c r="B1814" s="3" t="s">
        <v>3438</v>
      </c>
      <c r="C1814" s="3" t="s">
        <v>3044</v>
      </c>
      <c r="D1814" s="3" t="s">
        <v>1</v>
      </c>
      <c r="E1814" s="3" t="s">
        <v>3432</v>
      </c>
      <c r="F1814" s="1">
        <v>16.260000000000002</v>
      </c>
      <c r="G1814" s="4">
        <v>70</v>
      </c>
      <c r="H1814" s="1">
        <v>1.91</v>
      </c>
      <c r="I1814" s="24">
        <f t="shared" si="28"/>
        <v>12.693207725923974</v>
      </c>
      <c r="J1814" s="24" t="str">
        <f>VLOOKUP(I1814,MAT_IND!C$6:D$12,2,TRUE)</f>
        <v>Algo Frío</v>
      </c>
      <c r="K1814" s="11">
        <v>10</v>
      </c>
      <c r="L1814" s="11" t="s">
        <v>5995</v>
      </c>
      <c r="M1814" s="11">
        <v>3</v>
      </c>
      <c r="N1814" s="11">
        <v>-74.112090629999997</v>
      </c>
      <c r="O1814" s="12">
        <v>4.7280118529999999</v>
      </c>
    </row>
    <row r="1815" spans="1:15" x14ac:dyDescent="0.25">
      <c r="A1815" s="10">
        <v>1814</v>
      </c>
      <c r="B1815" s="3" t="s">
        <v>3439</v>
      </c>
      <c r="C1815" s="3" t="s">
        <v>3044</v>
      </c>
      <c r="D1815" s="3" t="s">
        <v>1</v>
      </c>
      <c r="E1815" s="3" t="s">
        <v>3440</v>
      </c>
      <c r="F1815" s="1">
        <v>16.260000000000002</v>
      </c>
      <c r="G1815" s="4">
        <v>70</v>
      </c>
      <c r="H1815" s="1">
        <v>1.91</v>
      </c>
      <c r="I1815" s="24">
        <f t="shared" si="28"/>
        <v>12.693207725923974</v>
      </c>
      <c r="J1815" s="24" t="str">
        <f>VLOOKUP(I1815,MAT_IND!C$6:D$12,2,TRUE)</f>
        <v>Algo Frío</v>
      </c>
      <c r="K1815" s="11">
        <v>10</v>
      </c>
      <c r="L1815" s="11" t="s">
        <v>5995</v>
      </c>
      <c r="M1815" s="11">
        <v>3</v>
      </c>
      <c r="N1815" s="11">
        <v>-74.113852899999998</v>
      </c>
      <c r="O1815" s="12">
        <v>4.7122293910000002</v>
      </c>
    </row>
    <row r="1816" spans="1:15" x14ac:dyDescent="0.25">
      <c r="A1816" s="10">
        <v>1815</v>
      </c>
      <c r="B1816" s="3" t="s">
        <v>3441</v>
      </c>
      <c r="C1816" s="3" t="s">
        <v>3044</v>
      </c>
      <c r="D1816" s="3" t="s">
        <v>1</v>
      </c>
      <c r="E1816" s="3" t="s">
        <v>3420</v>
      </c>
      <c r="F1816" s="1">
        <v>16.260000000000002</v>
      </c>
      <c r="G1816" s="4">
        <v>70</v>
      </c>
      <c r="H1816" s="1">
        <v>1.91</v>
      </c>
      <c r="I1816" s="24">
        <f t="shared" si="28"/>
        <v>12.693207725923974</v>
      </c>
      <c r="J1816" s="24" t="str">
        <f>VLOOKUP(I1816,MAT_IND!C$6:D$12,2,TRUE)</f>
        <v>Algo Frío</v>
      </c>
      <c r="K1816" s="11">
        <v>10</v>
      </c>
      <c r="L1816" s="11" t="s">
        <v>5995</v>
      </c>
      <c r="M1816" s="11">
        <v>3</v>
      </c>
      <c r="N1816" s="11">
        <v>-74.113488500000003</v>
      </c>
      <c r="O1816" s="12">
        <v>4.7244339240000004</v>
      </c>
    </row>
    <row r="1817" spans="1:15" x14ac:dyDescent="0.25">
      <c r="A1817" s="10">
        <v>1816</v>
      </c>
      <c r="B1817" s="3" t="s">
        <v>3442</v>
      </c>
      <c r="C1817" s="3" t="s">
        <v>3044</v>
      </c>
      <c r="D1817" s="3" t="s">
        <v>1</v>
      </c>
      <c r="E1817" s="3" t="s">
        <v>3443</v>
      </c>
      <c r="F1817" s="1">
        <v>16.260000000000002</v>
      </c>
      <c r="G1817" s="4">
        <v>70</v>
      </c>
      <c r="H1817" s="1">
        <v>1.91</v>
      </c>
      <c r="I1817" s="24">
        <f t="shared" si="28"/>
        <v>12.693207725923974</v>
      </c>
      <c r="J1817" s="24" t="str">
        <f>VLOOKUP(I1817,MAT_IND!C$6:D$12,2,TRUE)</f>
        <v>Algo Frío</v>
      </c>
      <c r="K1817" s="11">
        <v>10</v>
      </c>
      <c r="L1817" s="11" t="s">
        <v>5995</v>
      </c>
      <c r="M1817" s="11">
        <v>3</v>
      </c>
      <c r="N1817" s="11">
        <v>-74.121478089999997</v>
      </c>
      <c r="O1817" s="12">
        <v>4.7282368730000002</v>
      </c>
    </row>
    <row r="1818" spans="1:15" x14ac:dyDescent="0.25">
      <c r="A1818" s="10">
        <v>1817</v>
      </c>
      <c r="B1818" s="3" t="s">
        <v>3444</v>
      </c>
      <c r="C1818" s="3" t="s">
        <v>3044</v>
      </c>
      <c r="D1818" s="3" t="s">
        <v>1</v>
      </c>
      <c r="E1818" s="3" t="s">
        <v>3445</v>
      </c>
      <c r="F1818" s="1">
        <v>16.260000000000002</v>
      </c>
      <c r="G1818" s="4">
        <v>70</v>
      </c>
      <c r="H1818" s="1">
        <v>1.91</v>
      </c>
      <c r="I1818" s="24">
        <f t="shared" si="28"/>
        <v>12.693207725923974</v>
      </c>
      <c r="J1818" s="24" t="str">
        <f>VLOOKUP(I1818,MAT_IND!C$6:D$12,2,TRUE)</f>
        <v>Algo Frío</v>
      </c>
      <c r="K1818" s="11">
        <v>10</v>
      </c>
      <c r="L1818" s="11" t="s">
        <v>5995</v>
      </c>
      <c r="M1818" s="11">
        <v>3</v>
      </c>
      <c r="N1818" s="11">
        <v>-74.113403750000003</v>
      </c>
      <c r="O1818" s="12">
        <v>4.7168595939999998</v>
      </c>
    </row>
    <row r="1819" spans="1:15" x14ac:dyDescent="0.25">
      <c r="A1819" s="10">
        <v>1818</v>
      </c>
      <c r="B1819" s="3" t="s">
        <v>3446</v>
      </c>
      <c r="C1819" s="3" t="s">
        <v>3044</v>
      </c>
      <c r="D1819" s="3" t="s">
        <v>1</v>
      </c>
      <c r="E1819" s="3" t="s">
        <v>3424</v>
      </c>
      <c r="F1819" s="1">
        <v>16.260000000000002</v>
      </c>
      <c r="G1819" s="4">
        <v>70</v>
      </c>
      <c r="H1819" s="1">
        <v>1.91</v>
      </c>
      <c r="I1819" s="24">
        <f t="shared" si="28"/>
        <v>12.693207725923974</v>
      </c>
      <c r="J1819" s="24" t="str">
        <f>VLOOKUP(I1819,MAT_IND!C$6:D$12,2,TRUE)</f>
        <v>Algo Frío</v>
      </c>
      <c r="K1819" s="11">
        <v>10</v>
      </c>
      <c r="L1819" s="11" t="s">
        <v>5995</v>
      </c>
      <c r="M1819" s="11">
        <v>3</v>
      </c>
      <c r="N1819" s="11">
        <v>-74.109096620000003</v>
      </c>
      <c r="O1819" s="12">
        <v>4.7238489279999998</v>
      </c>
    </row>
    <row r="1820" spans="1:15" x14ac:dyDescent="0.25">
      <c r="A1820" s="10">
        <v>1819</v>
      </c>
      <c r="B1820" s="3" t="s">
        <v>3447</v>
      </c>
      <c r="C1820" s="3" t="s">
        <v>3044</v>
      </c>
      <c r="D1820" s="3" t="s">
        <v>1</v>
      </c>
      <c r="E1820" s="3" t="s">
        <v>3448</v>
      </c>
      <c r="F1820" s="1">
        <v>16.260000000000002</v>
      </c>
      <c r="G1820" s="4">
        <v>70</v>
      </c>
      <c r="H1820" s="1">
        <v>1.91</v>
      </c>
      <c r="I1820" s="24">
        <f t="shared" si="28"/>
        <v>12.693207725923974</v>
      </c>
      <c r="J1820" s="24" t="str">
        <f>VLOOKUP(I1820,MAT_IND!C$6:D$12,2,TRUE)</f>
        <v>Algo Frío</v>
      </c>
      <c r="K1820" s="11">
        <v>10</v>
      </c>
      <c r="L1820" s="11" t="s">
        <v>5995</v>
      </c>
      <c r="M1820" s="11">
        <v>3</v>
      </c>
      <c r="N1820" s="11">
        <v>-74.112151690000005</v>
      </c>
      <c r="O1820" s="12">
        <v>4.720468404</v>
      </c>
    </row>
    <row r="1821" spans="1:15" x14ac:dyDescent="0.25">
      <c r="A1821" s="10">
        <v>1820</v>
      </c>
      <c r="B1821" s="3" t="s">
        <v>3449</v>
      </c>
      <c r="C1821" s="3" t="s">
        <v>3044</v>
      </c>
      <c r="D1821" s="3" t="s">
        <v>1</v>
      </c>
      <c r="E1821" s="3" t="s">
        <v>3450</v>
      </c>
      <c r="F1821" s="1">
        <v>16.260000000000002</v>
      </c>
      <c r="G1821" s="4">
        <v>70</v>
      </c>
      <c r="H1821" s="1">
        <v>1.91</v>
      </c>
      <c r="I1821" s="24">
        <f t="shared" si="28"/>
        <v>12.693207725923974</v>
      </c>
      <c r="J1821" s="24" t="str">
        <f>VLOOKUP(I1821,MAT_IND!C$6:D$12,2,TRUE)</f>
        <v>Algo Frío</v>
      </c>
      <c r="K1821" s="11">
        <v>10</v>
      </c>
      <c r="L1821" s="11" t="s">
        <v>5995</v>
      </c>
      <c r="M1821" s="11">
        <v>3</v>
      </c>
      <c r="N1821" s="11">
        <v>-74.116767120000006</v>
      </c>
      <c r="O1821" s="12">
        <v>4.7270769650000002</v>
      </c>
    </row>
    <row r="1822" spans="1:15" x14ac:dyDescent="0.25">
      <c r="A1822" s="10">
        <v>1821</v>
      </c>
      <c r="B1822" s="3" t="s">
        <v>3451</v>
      </c>
      <c r="C1822" s="3" t="s">
        <v>3044</v>
      </c>
      <c r="D1822" s="3" t="s">
        <v>1</v>
      </c>
      <c r="E1822" s="3" t="s">
        <v>3445</v>
      </c>
      <c r="F1822" s="1">
        <v>16.260000000000002</v>
      </c>
      <c r="G1822" s="4">
        <v>70</v>
      </c>
      <c r="H1822" s="1">
        <v>1.91</v>
      </c>
      <c r="I1822" s="24">
        <f t="shared" si="28"/>
        <v>12.693207725923974</v>
      </c>
      <c r="J1822" s="24" t="str">
        <f>VLOOKUP(I1822,MAT_IND!C$6:D$12,2,TRUE)</f>
        <v>Algo Frío</v>
      </c>
      <c r="K1822" s="11">
        <v>10</v>
      </c>
      <c r="L1822" s="11" t="s">
        <v>5995</v>
      </c>
      <c r="M1822" s="11">
        <v>3</v>
      </c>
      <c r="N1822" s="11">
        <v>-74.111942389999996</v>
      </c>
      <c r="O1822" s="12">
        <v>4.719555046</v>
      </c>
    </row>
    <row r="1823" spans="1:15" x14ac:dyDescent="0.25">
      <c r="A1823" s="10">
        <v>1822</v>
      </c>
      <c r="B1823" s="3" t="s">
        <v>3452</v>
      </c>
      <c r="C1823" s="3" t="s">
        <v>3044</v>
      </c>
      <c r="D1823" s="3" t="s">
        <v>1</v>
      </c>
      <c r="E1823" s="3" t="s">
        <v>3420</v>
      </c>
      <c r="F1823" s="1">
        <v>16.260000000000002</v>
      </c>
      <c r="G1823" s="4">
        <v>70</v>
      </c>
      <c r="H1823" s="1">
        <v>1.91</v>
      </c>
      <c r="I1823" s="24">
        <f t="shared" si="28"/>
        <v>12.693207725923974</v>
      </c>
      <c r="J1823" s="24" t="str">
        <f>VLOOKUP(I1823,MAT_IND!C$6:D$12,2,TRUE)</f>
        <v>Algo Frío</v>
      </c>
      <c r="K1823" s="11">
        <v>10</v>
      </c>
      <c r="L1823" s="11" t="s">
        <v>5995</v>
      </c>
      <c r="M1823" s="11">
        <v>3</v>
      </c>
      <c r="N1823" s="11">
        <v>-74.109765679999995</v>
      </c>
      <c r="O1823" s="12">
        <v>4.7220209190000002</v>
      </c>
    </row>
    <row r="1824" spans="1:15" x14ac:dyDescent="0.25">
      <c r="A1824" s="10">
        <v>1823</v>
      </c>
      <c r="B1824" s="3" t="s">
        <v>3453</v>
      </c>
      <c r="C1824" s="3" t="s">
        <v>3044</v>
      </c>
      <c r="D1824" s="3" t="s">
        <v>1</v>
      </c>
      <c r="E1824" s="3" t="s">
        <v>3448</v>
      </c>
      <c r="F1824" s="1">
        <v>16.260000000000002</v>
      </c>
      <c r="G1824" s="4">
        <v>70</v>
      </c>
      <c r="H1824" s="1">
        <v>1.91</v>
      </c>
      <c r="I1824" s="24">
        <f t="shared" si="28"/>
        <v>12.693207725923974</v>
      </c>
      <c r="J1824" s="24" t="str">
        <f>VLOOKUP(I1824,MAT_IND!C$6:D$12,2,TRUE)</f>
        <v>Algo Frío</v>
      </c>
      <c r="K1824" s="11">
        <v>10</v>
      </c>
      <c r="L1824" s="11" t="s">
        <v>5995</v>
      </c>
      <c r="M1824" s="11">
        <v>3</v>
      </c>
      <c r="N1824" s="11">
        <v>-74.111927219999998</v>
      </c>
      <c r="O1824" s="12">
        <v>4.7222315999999998</v>
      </c>
    </row>
    <row r="1825" spans="1:15" x14ac:dyDescent="0.25">
      <c r="A1825" s="10">
        <v>1824</v>
      </c>
      <c r="B1825" s="3" t="s">
        <v>3454</v>
      </c>
      <c r="C1825" s="3" t="s">
        <v>3044</v>
      </c>
      <c r="D1825" s="3" t="s">
        <v>1</v>
      </c>
      <c r="E1825" s="3" t="s">
        <v>3455</v>
      </c>
      <c r="F1825" s="1">
        <v>16.260000000000002</v>
      </c>
      <c r="G1825" s="4">
        <v>70</v>
      </c>
      <c r="H1825" s="1">
        <v>1.91</v>
      </c>
      <c r="I1825" s="24">
        <f t="shared" si="28"/>
        <v>12.693207725923974</v>
      </c>
      <c r="J1825" s="24" t="str">
        <f>VLOOKUP(I1825,MAT_IND!C$6:D$12,2,TRUE)</f>
        <v>Algo Frío</v>
      </c>
      <c r="K1825" s="11">
        <v>10</v>
      </c>
      <c r="L1825" s="11" t="s">
        <v>5995</v>
      </c>
      <c r="M1825" s="11">
        <v>3</v>
      </c>
      <c r="N1825" s="11">
        <v>-74.109943630000004</v>
      </c>
      <c r="O1825" s="12">
        <v>4.7173388889999996</v>
      </c>
    </row>
    <row r="1826" spans="1:15" x14ac:dyDescent="0.25">
      <c r="A1826" s="10">
        <v>1825</v>
      </c>
      <c r="B1826" s="3" t="s">
        <v>3456</v>
      </c>
      <c r="C1826" s="3" t="s">
        <v>3044</v>
      </c>
      <c r="D1826" s="3" t="s">
        <v>1</v>
      </c>
      <c r="E1826" s="3" t="s">
        <v>3428</v>
      </c>
      <c r="F1826" s="1">
        <v>16.260000000000002</v>
      </c>
      <c r="G1826" s="4">
        <v>70</v>
      </c>
      <c r="H1826" s="1">
        <v>1.91</v>
      </c>
      <c r="I1826" s="24">
        <f t="shared" si="28"/>
        <v>12.693207725923974</v>
      </c>
      <c r="J1826" s="24" t="str">
        <f>VLOOKUP(I1826,MAT_IND!C$6:D$12,2,TRUE)</f>
        <v>Algo Frío</v>
      </c>
      <c r="K1826" s="11">
        <v>10</v>
      </c>
      <c r="L1826" s="11" t="s">
        <v>5995</v>
      </c>
      <c r="M1826" s="11">
        <v>3</v>
      </c>
      <c r="N1826" s="11">
        <v>-74.116542010000003</v>
      </c>
      <c r="O1826" s="12">
        <v>4.7325889029999999</v>
      </c>
    </row>
    <row r="1827" spans="1:15" x14ac:dyDescent="0.25">
      <c r="A1827" s="10">
        <v>1826</v>
      </c>
      <c r="B1827" s="3" t="s">
        <v>3457</v>
      </c>
      <c r="C1827" s="3" t="s">
        <v>3044</v>
      </c>
      <c r="D1827" s="3" t="s">
        <v>1</v>
      </c>
      <c r="E1827" s="3" t="s">
        <v>3428</v>
      </c>
      <c r="F1827" s="1">
        <v>16.260000000000002</v>
      </c>
      <c r="G1827" s="4">
        <v>70</v>
      </c>
      <c r="H1827" s="1">
        <v>1.91</v>
      </c>
      <c r="I1827" s="24">
        <f t="shared" si="28"/>
        <v>12.693207725923974</v>
      </c>
      <c r="J1827" s="24" t="str">
        <f>VLOOKUP(I1827,MAT_IND!C$6:D$12,2,TRUE)</f>
        <v>Algo Frío</v>
      </c>
      <c r="K1827" s="11">
        <v>10</v>
      </c>
      <c r="L1827" s="11" t="s">
        <v>5995</v>
      </c>
      <c r="M1827" s="11">
        <v>3</v>
      </c>
      <c r="N1827" s="11">
        <v>-74.118989470000002</v>
      </c>
      <c r="O1827" s="12">
        <v>4.7314621849999998</v>
      </c>
    </row>
    <row r="1828" spans="1:15" x14ac:dyDescent="0.25">
      <c r="A1828" s="10">
        <v>1827</v>
      </c>
      <c r="B1828" s="3" t="s">
        <v>3458</v>
      </c>
      <c r="C1828" s="3" t="s">
        <v>3044</v>
      </c>
      <c r="D1828" s="3" t="s">
        <v>1</v>
      </c>
      <c r="E1828" s="3" t="s">
        <v>3432</v>
      </c>
      <c r="F1828" s="1">
        <v>16.260000000000002</v>
      </c>
      <c r="G1828" s="4">
        <v>70</v>
      </c>
      <c r="H1828" s="1">
        <v>1.91</v>
      </c>
      <c r="I1828" s="24">
        <f t="shared" si="28"/>
        <v>12.693207725923974</v>
      </c>
      <c r="J1828" s="24" t="str">
        <f>VLOOKUP(I1828,MAT_IND!C$6:D$12,2,TRUE)</f>
        <v>Algo Frío</v>
      </c>
      <c r="K1828" s="11">
        <v>10</v>
      </c>
      <c r="L1828" s="11" t="s">
        <v>5995</v>
      </c>
      <c r="M1828" s="11">
        <v>3</v>
      </c>
      <c r="N1828" s="11">
        <v>-74.114778529999995</v>
      </c>
      <c r="O1828" s="12">
        <v>4.7251562209999998</v>
      </c>
    </row>
    <row r="1829" spans="1:15" x14ac:dyDescent="0.25">
      <c r="A1829" s="10">
        <v>1828</v>
      </c>
      <c r="B1829" s="3" t="s">
        <v>3459</v>
      </c>
      <c r="C1829" s="3" t="s">
        <v>3044</v>
      </c>
      <c r="D1829" s="3" t="s">
        <v>1</v>
      </c>
      <c r="E1829" s="3" t="s">
        <v>3460</v>
      </c>
      <c r="F1829" s="1">
        <v>16.260000000000002</v>
      </c>
      <c r="G1829" s="4">
        <v>70</v>
      </c>
      <c r="H1829" s="1">
        <v>1.91</v>
      </c>
      <c r="I1829" s="24">
        <f t="shared" si="28"/>
        <v>12.693207725923974</v>
      </c>
      <c r="J1829" s="24" t="str">
        <f>VLOOKUP(I1829,MAT_IND!C$6:D$12,2,TRUE)</f>
        <v>Algo Frío</v>
      </c>
      <c r="K1829" s="11">
        <v>10</v>
      </c>
      <c r="L1829" s="11" t="s">
        <v>5995</v>
      </c>
      <c r="M1829" s="11">
        <v>3</v>
      </c>
      <c r="N1829" s="11">
        <v>-74.10692426</v>
      </c>
      <c r="O1829" s="12">
        <v>4.7181568260000004</v>
      </c>
    </row>
    <row r="1830" spans="1:15" x14ac:dyDescent="0.25">
      <c r="A1830" s="10">
        <v>1829</v>
      </c>
      <c r="B1830" s="3" t="s">
        <v>3461</v>
      </c>
      <c r="C1830" s="3" t="s">
        <v>3044</v>
      </c>
      <c r="D1830" s="3" t="s">
        <v>1</v>
      </c>
      <c r="E1830" s="3" t="s">
        <v>3462</v>
      </c>
      <c r="F1830" s="1">
        <v>16.260000000000002</v>
      </c>
      <c r="G1830" s="4">
        <v>70</v>
      </c>
      <c r="H1830" s="1">
        <v>1.91</v>
      </c>
      <c r="I1830" s="24">
        <f t="shared" si="28"/>
        <v>12.693207725923974</v>
      </c>
      <c r="J1830" s="24" t="str">
        <f>VLOOKUP(I1830,MAT_IND!C$6:D$12,2,TRUE)</f>
        <v>Algo Frío</v>
      </c>
      <c r="K1830" s="11">
        <v>10</v>
      </c>
      <c r="L1830" s="11" t="s">
        <v>5995</v>
      </c>
      <c r="M1830" s="11">
        <v>3</v>
      </c>
      <c r="N1830" s="11">
        <v>-74.120393890000003</v>
      </c>
      <c r="O1830" s="12">
        <v>4.7299915439999998</v>
      </c>
    </row>
    <row r="1831" spans="1:15" x14ac:dyDescent="0.25">
      <c r="A1831" s="10">
        <v>1830</v>
      </c>
      <c r="B1831" s="3" t="s">
        <v>3463</v>
      </c>
      <c r="C1831" s="3" t="s">
        <v>3044</v>
      </c>
      <c r="D1831" s="3" t="s">
        <v>1</v>
      </c>
      <c r="E1831" s="3" t="s">
        <v>3464</v>
      </c>
      <c r="F1831" s="1">
        <v>16.260000000000002</v>
      </c>
      <c r="G1831" s="4">
        <v>70</v>
      </c>
      <c r="H1831" s="1">
        <v>1.91</v>
      </c>
      <c r="I1831" s="24">
        <f t="shared" si="28"/>
        <v>12.693207725923974</v>
      </c>
      <c r="J1831" s="24" t="str">
        <f>VLOOKUP(I1831,MAT_IND!C$6:D$12,2,TRUE)</f>
        <v>Algo Frío</v>
      </c>
      <c r="K1831" s="11">
        <v>10</v>
      </c>
      <c r="L1831" s="11" t="s">
        <v>5995</v>
      </c>
      <c r="M1831" s="11">
        <v>3</v>
      </c>
      <c r="N1831" s="11">
        <v>-74.118665609999994</v>
      </c>
      <c r="O1831" s="12">
        <v>4.7199788329999999</v>
      </c>
    </row>
    <row r="1832" spans="1:15" x14ac:dyDescent="0.25">
      <c r="A1832" s="10">
        <v>1831</v>
      </c>
      <c r="B1832" s="3" t="s">
        <v>3465</v>
      </c>
      <c r="C1832" s="3" t="s">
        <v>3044</v>
      </c>
      <c r="D1832" s="3" t="s">
        <v>1</v>
      </c>
      <c r="E1832" s="3" t="s">
        <v>3466</v>
      </c>
      <c r="F1832" s="1">
        <v>16.260000000000002</v>
      </c>
      <c r="G1832" s="4">
        <v>70</v>
      </c>
      <c r="H1832" s="1">
        <v>1.91</v>
      </c>
      <c r="I1832" s="24">
        <f t="shared" si="28"/>
        <v>12.693207725923974</v>
      </c>
      <c r="J1832" s="24" t="str">
        <f>VLOOKUP(I1832,MAT_IND!C$6:D$12,2,TRUE)</f>
        <v>Algo Frío</v>
      </c>
      <c r="K1832" s="11">
        <v>10</v>
      </c>
      <c r="L1832" s="11" t="s">
        <v>168</v>
      </c>
      <c r="M1832" s="11">
        <v>3</v>
      </c>
      <c r="N1832" s="11">
        <v>-74.104994070000004</v>
      </c>
      <c r="O1832" s="12">
        <v>4.7009927129999998</v>
      </c>
    </row>
    <row r="1833" spans="1:15" x14ac:dyDescent="0.25">
      <c r="A1833" s="10">
        <v>1832</v>
      </c>
      <c r="B1833" s="3" t="s">
        <v>3467</v>
      </c>
      <c r="C1833" s="3" t="s">
        <v>3044</v>
      </c>
      <c r="D1833" s="3" t="s">
        <v>1</v>
      </c>
      <c r="E1833" s="3" t="s">
        <v>3468</v>
      </c>
      <c r="F1833" s="1">
        <v>16.260000000000002</v>
      </c>
      <c r="G1833" s="4">
        <v>70</v>
      </c>
      <c r="H1833" s="1">
        <v>2.08</v>
      </c>
      <c r="I1833" s="24">
        <f t="shared" si="28"/>
        <v>12.879998687207939</v>
      </c>
      <c r="J1833" s="24" t="str">
        <f>VLOOKUP(I1833,MAT_IND!C$6:D$12,2,TRUE)</f>
        <v>Algo Frío</v>
      </c>
      <c r="K1833" s="11">
        <v>10</v>
      </c>
      <c r="L1833" s="11" t="s">
        <v>168</v>
      </c>
      <c r="M1833" s="11">
        <v>3</v>
      </c>
      <c r="N1833" s="11">
        <v>-74.105640679999993</v>
      </c>
      <c r="O1833" s="12">
        <v>4.6899461860000002</v>
      </c>
    </row>
    <row r="1834" spans="1:15" x14ac:dyDescent="0.25">
      <c r="A1834" s="10">
        <v>1833</v>
      </c>
      <c r="B1834" s="3" t="s">
        <v>3469</v>
      </c>
      <c r="C1834" s="3" t="s">
        <v>3044</v>
      </c>
      <c r="D1834" s="3" t="s">
        <v>1</v>
      </c>
      <c r="E1834" s="3" t="s">
        <v>3470</v>
      </c>
      <c r="F1834" s="1">
        <v>16.260000000000002</v>
      </c>
      <c r="G1834" s="4">
        <v>70</v>
      </c>
      <c r="H1834" s="1">
        <v>2.08</v>
      </c>
      <c r="I1834" s="24">
        <f t="shared" si="28"/>
        <v>12.879998687207939</v>
      </c>
      <c r="J1834" s="24" t="str">
        <f>VLOOKUP(I1834,MAT_IND!C$6:D$12,2,TRUE)</f>
        <v>Algo Frío</v>
      </c>
      <c r="K1834" s="11">
        <v>10</v>
      </c>
      <c r="L1834" s="11" t="s">
        <v>168</v>
      </c>
      <c r="M1834" s="11">
        <v>3</v>
      </c>
      <c r="N1834" s="11">
        <v>-74.100391290000005</v>
      </c>
      <c r="O1834" s="12">
        <v>4.6837679569999997</v>
      </c>
    </row>
    <row r="1835" spans="1:15" x14ac:dyDescent="0.25">
      <c r="A1835" s="10">
        <v>1834</v>
      </c>
      <c r="B1835" s="3" t="s">
        <v>3471</v>
      </c>
      <c r="C1835" s="3" t="s">
        <v>3044</v>
      </c>
      <c r="D1835" s="3" t="s">
        <v>1</v>
      </c>
      <c r="E1835" s="3" t="s">
        <v>3472</v>
      </c>
      <c r="F1835" s="1">
        <v>16.260000000000002</v>
      </c>
      <c r="G1835" s="4">
        <v>70</v>
      </c>
      <c r="H1835" s="1">
        <v>1.91</v>
      </c>
      <c r="I1835" s="24">
        <f t="shared" si="28"/>
        <v>12.693207725923974</v>
      </c>
      <c r="J1835" s="24" t="str">
        <f>VLOOKUP(I1835,MAT_IND!C$6:D$12,2,TRUE)</f>
        <v>Algo Frío</v>
      </c>
      <c r="K1835" s="11">
        <v>10</v>
      </c>
      <c r="L1835" s="11" t="s">
        <v>168</v>
      </c>
      <c r="M1835" s="11">
        <v>3</v>
      </c>
      <c r="N1835" s="11">
        <v>-74.107767999999993</v>
      </c>
      <c r="O1835" s="12">
        <v>4.6966204180000002</v>
      </c>
    </row>
    <row r="1836" spans="1:15" x14ac:dyDescent="0.25">
      <c r="A1836" s="10">
        <v>1835</v>
      </c>
      <c r="B1836" s="3" t="s">
        <v>3473</v>
      </c>
      <c r="C1836" s="3" t="s">
        <v>3044</v>
      </c>
      <c r="D1836" s="3" t="s">
        <v>1</v>
      </c>
      <c r="E1836" s="3" t="s">
        <v>3474</v>
      </c>
      <c r="F1836" s="1">
        <v>16.260000000000002</v>
      </c>
      <c r="G1836" s="4">
        <v>70</v>
      </c>
      <c r="H1836" s="1">
        <v>2.08</v>
      </c>
      <c r="I1836" s="24">
        <f t="shared" si="28"/>
        <v>12.879998687207939</v>
      </c>
      <c r="J1836" s="24" t="str">
        <f>VLOOKUP(I1836,MAT_IND!C$6:D$12,2,TRUE)</f>
        <v>Algo Frío</v>
      </c>
      <c r="K1836" s="11">
        <v>10</v>
      </c>
      <c r="L1836" s="11" t="s">
        <v>168</v>
      </c>
      <c r="M1836" s="11">
        <v>3</v>
      </c>
      <c r="N1836" s="11">
        <v>-74.098471509999996</v>
      </c>
      <c r="O1836" s="12">
        <v>4.6867996620000003</v>
      </c>
    </row>
    <row r="1837" spans="1:15" x14ac:dyDescent="0.25">
      <c r="A1837" s="10">
        <v>1836</v>
      </c>
      <c r="B1837" s="3" t="s">
        <v>3475</v>
      </c>
      <c r="C1837" s="3" t="s">
        <v>3044</v>
      </c>
      <c r="D1837" s="3" t="s">
        <v>1</v>
      </c>
      <c r="E1837" s="3" t="s">
        <v>3476</v>
      </c>
      <c r="F1837" s="1">
        <v>16.260000000000002</v>
      </c>
      <c r="G1837" s="4">
        <v>70</v>
      </c>
      <c r="H1837" s="1">
        <v>1.91</v>
      </c>
      <c r="I1837" s="24">
        <f t="shared" si="28"/>
        <v>12.693207725923974</v>
      </c>
      <c r="J1837" s="24" t="str">
        <f>VLOOKUP(I1837,MAT_IND!C$6:D$12,2,TRUE)</f>
        <v>Algo Frío</v>
      </c>
      <c r="K1837" s="11">
        <v>10</v>
      </c>
      <c r="L1837" s="11" t="s">
        <v>168</v>
      </c>
      <c r="M1837" s="11">
        <v>3</v>
      </c>
      <c r="N1837" s="11">
        <v>-74.092131309999999</v>
      </c>
      <c r="O1837" s="12">
        <v>4.6933549829999999</v>
      </c>
    </row>
    <row r="1838" spans="1:15" x14ac:dyDescent="0.25">
      <c r="A1838" s="10">
        <v>1837</v>
      </c>
      <c r="B1838" s="3" t="s">
        <v>3477</v>
      </c>
      <c r="C1838" s="3" t="s">
        <v>3044</v>
      </c>
      <c r="D1838" s="3" t="s">
        <v>1</v>
      </c>
      <c r="E1838" s="3" t="s">
        <v>3478</v>
      </c>
      <c r="F1838" s="1">
        <v>16.260000000000002</v>
      </c>
      <c r="G1838" s="4">
        <v>70</v>
      </c>
      <c r="H1838" s="1">
        <v>1.91</v>
      </c>
      <c r="I1838" s="24">
        <f t="shared" si="28"/>
        <v>12.693207725923974</v>
      </c>
      <c r="J1838" s="24" t="str">
        <f>VLOOKUP(I1838,MAT_IND!C$6:D$12,2,TRUE)</f>
        <v>Algo Frío</v>
      </c>
      <c r="K1838" s="11">
        <v>10</v>
      </c>
      <c r="L1838" s="11" t="s">
        <v>168</v>
      </c>
      <c r="M1838" s="11">
        <v>3</v>
      </c>
      <c r="N1838" s="11">
        <v>-74.097230120000006</v>
      </c>
      <c r="O1838" s="12">
        <v>4.6983510949999996</v>
      </c>
    </row>
    <row r="1839" spans="1:15" x14ac:dyDescent="0.25">
      <c r="A1839" s="10">
        <v>1838</v>
      </c>
      <c r="B1839" s="3" t="s">
        <v>3479</v>
      </c>
      <c r="C1839" s="3" t="s">
        <v>3044</v>
      </c>
      <c r="D1839" s="3" t="s">
        <v>1</v>
      </c>
      <c r="E1839" s="3" t="s">
        <v>3480</v>
      </c>
      <c r="F1839" s="1">
        <v>16.260000000000002</v>
      </c>
      <c r="G1839" s="4">
        <v>70</v>
      </c>
      <c r="H1839" s="1">
        <v>1.91</v>
      </c>
      <c r="I1839" s="24">
        <f t="shared" si="28"/>
        <v>12.693207725923974</v>
      </c>
      <c r="J1839" s="24" t="str">
        <f>VLOOKUP(I1839,MAT_IND!C$6:D$12,2,TRUE)</f>
        <v>Algo Frío</v>
      </c>
      <c r="K1839" s="11">
        <v>10</v>
      </c>
      <c r="L1839" s="11" t="s">
        <v>168</v>
      </c>
      <c r="M1839" s="11">
        <v>3</v>
      </c>
      <c r="N1839" s="11">
        <v>-74.102105710000004</v>
      </c>
      <c r="O1839" s="12">
        <v>4.7024652470000001</v>
      </c>
    </row>
    <row r="1840" spans="1:15" x14ac:dyDescent="0.25">
      <c r="A1840" s="10">
        <v>1839</v>
      </c>
      <c r="B1840" s="3" t="s">
        <v>3481</v>
      </c>
      <c r="C1840" s="3" t="s">
        <v>3044</v>
      </c>
      <c r="D1840" s="3" t="s">
        <v>1</v>
      </c>
      <c r="E1840" s="3" t="s">
        <v>3482</v>
      </c>
      <c r="F1840" s="1">
        <v>16.260000000000002</v>
      </c>
      <c r="G1840" s="4">
        <v>70</v>
      </c>
      <c r="H1840" s="1">
        <v>1.91</v>
      </c>
      <c r="I1840" s="24">
        <f t="shared" si="28"/>
        <v>12.693207725923974</v>
      </c>
      <c r="J1840" s="24" t="str">
        <f>VLOOKUP(I1840,MAT_IND!C$6:D$12,2,TRUE)</f>
        <v>Algo Frío</v>
      </c>
      <c r="K1840" s="11">
        <v>10</v>
      </c>
      <c r="L1840" s="11" t="s">
        <v>168</v>
      </c>
      <c r="M1840" s="11">
        <v>3</v>
      </c>
      <c r="N1840" s="11">
        <v>-74.101832099999996</v>
      </c>
      <c r="O1840" s="12">
        <v>4.6954501019999997</v>
      </c>
    </row>
    <row r="1841" spans="1:15" x14ac:dyDescent="0.25">
      <c r="A1841" s="10">
        <v>1840</v>
      </c>
      <c r="B1841" s="3" t="s">
        <v>3483</v>
      </c>
      <c r="C1841" s="3" t="s">
        <v>3044</v>
      </c>
      <c r="D1841" s="3" t="s">
        <v>1</v>
      </c>
      <c r="E1841" s="3" t="s">
        <v>3472</v>
      </c>
      <c r="F1841" s="1">
        <v>16.260000000000002</v>
      </c>
      <c r="G1841" s="4">
        <v>70</v>
      </c>
      <c r="H1841" s="1">
        <v>1.91</v>
      </c>
      <c r="I1841" s="24">
        <f t="shared" si="28"/>
        <v>12.693207725923974</v>
      </c>
      <c r="J1841" s="24" t="str">
        <f>VLOOKUP(I1841,MAT_IND!C$6:D$12,2,TRUE)</f>
        <v>Algo Frío</v>
      </c>
      <c r="K1841" s="11">
        <v>10</v>
      </c>
      <c r="L1841" s="11" t="s">
        <v>168</v>
      </c>
      <c r="M1841" s="11">
        <v>3</v>
      </c>
      <c r="N1841" s="11">
        <v>-74.108392609999996</v>
      </c>
      <c r="O1841" s="12">
        <v>4.6960340809999996</v>
      </c>
    </row>
    <row r="1842" spans="1:15" x14ac:dyDescent="0.25">
      <c r="A1842" s="10">
        <v>1841</v>
      </c>
      <c r="B1842" s="3" t="s">
        <v>3484</v>
      </c>
      <c r="C1842" s="3" t="s">
        <v>3044</v>
      </c>
      <c r="D1842" s="3" t="s">
        <v>1</v>
      </c>
      <c r="E1842" s="3" t="s">
        <v>3485</v>
      </c>
      <c r="F1842" s="1">
        <v>16.260000000000002</v>
      </c>
      <c r="G1842" s="4">
        <v>70</v>
      </c>
      <c r="H1842" s="1">
        <v>1.91</v>
      </c>
      <c r="I1842" s="24">
        <f t="shared" si="28"/>
        <v>12.693207725923974</v>
      </c>
      <c r="J1842" s="24" t="str">
        <f>VLOOKUP(I1842,MAT_IND!C$6:D$12,2,TRUE)</f>
        <v>Algo Frío</v>
      </c>
      <c r="K1842" s="11">
        <v>10</v>
      </c>
      <c r="L1842" s="11" t="s">
        <v>168</v>
      </c>
      <c r="M1842" s="11">
        <v>3</v>
      </c>
      <c r="N1842" s="11">
        <v>-74.099581479999998</v>
      </c>
      <c r="O1842" s="12">
        <v>4.692447145</v>
      </c>
    </row>
    <row r="1843" spans="1:15" x14ac:dyDescent="0.25">
      <c r="A1843" s="10">
        <v>1842</v>
      </c>
      <c r="B1843" s="3" t="s">
        <v>3486</v>
      </c>
      <c r="C1843" s="3" t="s">
        <v>3044</v>
      </c>
      <c r="D1843" s="3" t="s">
        <v>1</v>
      </c>
      <c r="E1843" s="3" t="s">
        <v>3487</v>
      </c>
      <c r="F1843" s="1">
        <v>16.260000000000002</v>
      </c>
      <c r="G1843" s="4">
        <v>70</v>
      </c>
      <c r="H1843" s="1">
        <v>1.91</v>
      </c>
      <c r="I1843" s="24">
        <f t="shared" si="28"/>
        <v>12.693207725923974</v>
      </c>
      <c r="J1843" s="24" t="str">
        <f>VLOOKUP(I1843,MAT_IND!C$6:D$12,2,TRUE)</f>
        <v>Algo Frío</v>
      </c>
      <c r="K1843" s="11">
        <v>10</v>
      </c>
      <c r="L1843" s="11" t="s">
        <v>168</v>
      </c>
      <c r="M1843" s="11">
        <v>3</v>
      </c>
      <c r="N1843" s="11">
        <v>-74.108476300000007</v>
      </c>
      <c r="O1843" s="12">
        <v>4.7004176790000001</v>
      </c>
    </row>
    <row r="1844" spans="1:15" x14ac:dyDescent="0.25">
      <c r="A1844" s="10">
        <v>1843</v>
      </c>
      <c r="B1844" s="3" t="s">
        <v>3488</v>
      </c>
      <c r="C1844" s="3" t="s">
        <v>3044</v>
      </c>
      <c r="D1844" s="3" t="s">
        <v>1</v>
      </c>
      <c r="E1844" s="3" t="s">
        <v>3487</v>
      </c>
      <c r="F1844" s="1">
        <v>16.260000000000002</v>
      </c>
      <c r="G1844" s="4">
        <v>70</v>
      </c>
      <c r="H1844" s="1">
        <v>1.91</v>
      </c>
      <c r="I1844" s="24">
        <f t="shared" si="28"/>
        <v>12.693207725923974</v>
      </c>
      <c r="J1844" s="24" t="str">
        <f>VLOOKUP(I1844,MAT_IND!C$6:D$12,2,TRUE)</f>
        <v>Algo Frío</v>
      </c>
      <c r="K1844" s="11">
        <v>10</v>
      </c>
      <c r="L1844" s="11" t="s">
        <v>168</v>
      </c>
      <c r="M1844" s="11">
        <v>3</v>
      </c>
      <c r="N1844" s="11">
        <v>-74.1073758</v>
      </c>
      <c r="O1844" s="12">
        <v>4.6997484460000001</v>
      </c>
    </row>
    <row r="1845" spans="1:15" x14ac:dyDescent="0.25">
      <c r="A1845" s="10">
        <v>1844</v>
      </c>
      <c r="B1845" s="3" t="s">
        <v>3489</v>
      </c>
      <c r="C1845" s="3" t="s">
        <v>3044</v>
      </c>
      <c r="D1845" s="3" t="s">
        <v>1</v>
      </c>
      <c r="E1845" s="3" t="s">
        <v>3490</v>
      </c>
      <c r="F1845" s="1">
        <v>16.260000000000002</v>
      </c>
      <c r="G1845" s="4">
        <v>70</v>
      </c>
      <c r="H1845" s="1">
        <v>2.08</v>
      </c>
      <c r="I1845" s="24">
        <f t="shared" si="28"/>
        <v>12.879998687207939</v>
      </c>
      <c r="J1845" s="24" t="str">
        <f>VLOOKUP(I1845,MAT_IND!C$6:D$12,2,TRUE)</f>
        <v>Algo Frío</v>
      </c>
      <c r="K1845" s="11">
        <v>10</v>
      </c>
      <c r="L1845" s="11" t="s">
        <v>168</v>
      </c>
      <c r="M1845" s="11">
        <v>3</v>
      </c>
      <c r="N1845" s="11">
        <v>-74.113164049999995</v>
      </c>
      <c r="O1845" s="12">
        <v>4.6977723899999999</v>
      </c>
    </row>
    <row r="1846" spans="1:15" x14ac:dyDescent="0.25">
      <c r="A1846" s="10">
        <v>1845</v>
      </c>
      <c r="B1846" s="3" t="s">
        <v>3491</v>
      </c>
      <c r="C1846" s="3" t="s">
        <v>3044</v>
      </c>
      <c r="D1846" s="3" t="s">
        <v>1</v>
      </c>
      <c r="E1846" s="3" t="s">
        <v>3492</v>
      </c>
      <c r="F1846" s="1">
        <v>16.260000000000002</v>
      </c>
      <c r="G1846" s="4">
        <v>70</v>
      </c>
      <c r="H1846" s="1">
        <v>2.08</v>
      </c>
      <c r="I1846" s="24">
        <f t="shared" si="28"/>
        <v>12.879998687207939</v>
      </c>
      <c r="J1846" s="24" t="str">
        <f>VLOOKUP(I1846,MAT_IND!C$6:D$12,2,TRUE)</f>
        <v>Algo Frío</v>
      </c>
      <c r="K1846" s="11">
        <v>10</v>
      </c>
      <c r="L1846" s="11" t="s">
        <v>168</v>
      </c>
      <c r="M1846" s="11">
        <v>3</v>
      </c>
      <c r="N1846" s="11">
        <v>-74.114372209999999</v>
      </c>
      <c r="O1846" s="12">
        <v>4.6970318359999998</v>
      </c>
    </row>
    <row r="1847" spans="1:15" x14ac:dyDescent="0.25">
      <c r="A1847" s="10">
        <v>1846</v>
      </c>
      <c r="B1847" s="3" t="s">
        <v>3493</v>
      </c>
      <c r="C1847" s="3" t="s">
        <v>3044</v>
      </c>
      <c r="D1847" s="3" t="s">
        <v>1</v>
      </c>
      <c r="E1847" s="3" t="s">
        <v>3494</v>
      </c>
      <c r="F1847" s="1">
        <v>16.260000000000002</v>
      </c>
      <c r="G1847" s="4">
        <v>70</v>
      </c>
      <c r="H1847" s="1">
        <v>1.91</v>
      </c>
      <c r="I1847" s="24">
        <f t="shared" si="28"/>
        <v>12.693207725923974</v>
      </c>
      <c r="J1847" s="24" t="str">
        <f>VLOOKUP(I1847,MAT_IND!C$6:D$12,2,TRUE)</f>
        <v>Algo Frío</v>
      </c>
      <c r="K1847" s="11">
        <v>10</v>
      </c>
      <c r="L1847" s="11" t="s">
        <v>168</v>
      </c>
      <c r="M1847" s="11">
        <v>3</v>
      </c>
      <c r="N1847" s="11">
        <v>-74.105101989999994</v>
      </c>
      <c r="O1847" s="12">
        <v>4.6983089189999996</v>
      </c>
    </row>
    <row r="1848" spans="1:15" x14ac:dyDescent="0.25">
      <c r="A1848" s="10">
        <v>1847</v>
      </c>
      <c r="B1848" s="3" t="s">
        <v>3495</v>
      </c>
      <c r="C1848" s="3" t="s">
        <v>3044</v>
      </c>
      <c r="D1848" s="3" t="s">
        <v>1</v>
      </c>
      <c r="E1848" s="3" t="s">
        <v>3496</v>
      </c>
      <c r="F1848" s="1">
        <v>16.260000000000002</v>
      </c>
      <c r="G1848" s="4">
        <v>70</v>
      </c>
      <c r="H1848" s="1">
        <v>2.08</v>
      </c>
      <c r="I1848" s="24">
        <f t="shared" si="28"/>
        <v>12.879998687207939</v>
      </c>
      <c r="J1848" s="24" t="str">
        <f>VLOOKUP(I1848,MAT_IND!C$6:D$12,2,TRUE)</f>
        <v>Algo Frío</v>
      </c>
      <c r="K1848" s="11">
        <v>10</v>
      </c>
      <c r="L1848" s="11" t="s">
        <v>168</v>
      </c>
      <c r="M1848" s="11">
        <v>3</v>
      </c>
      <c r="N1848" s="11">
        <v>-74.102137549999995</v>
      </c>
      <c r="O1848" s="12">
        <v>4.6895884539999999</v>
      </c>
    </row>
    <row r="1849" spans="1:15" x14ac:dyDescent="0.25">
      <c r="A1849" s="10">
        <v>1848</v>
      </c>
      <c r="B1849" s="3" t="s">
        <v>3497</v>
      </c>
      <c r="C1849" s="3" t="s">
        <v>3044</v>
      </c>
      <c r="D1849" s="3" t="s">
        <v>1</v>
      </c>
      <c r="E1849" s="3" t="s">
        <v>3498</v>
      </c>
      <c r="F1849" s="1">
        <v>16.260000000000002</v>
      </c>
      <c r="G1849" s="4">
        <v>70</v>
      </c>
      <c r="H1849" s="1">
        <v>2.08</v>
      </c>
      <c r="I1849" s="24">
        <f t="shared" si="28"/>
        <v>12.879998687207939</v>
      </c>
      <c r="J1849" s="24" t="str">
        <f>VLOOKUP(I1849,MAT_IND!C$6:D$12,2,TRUE)</f>
        <v>Algo Frío</v>
      </c>
      <c r="K1849" s="11">
        <v>10</v>
      </c>
      <c r="L1849" s="11" t="s">
        <v>168</v>
      </c>
      <c r="M1849" s="11">
        <v>3</v>
      </c>
      <c r="N1849" s="11">
        <v>-74.112057789999994</v>
      </c>
      <c r="O1849" s="12">
        <v>4.6985704579999998</v>
      </c>
    </row>
    <row r="1850" spans="1:15" x14ac:dyDescent="0.25">
      <c r="A1850" s="10">
        <v>1849</v>
      </c>
      <c r="B1850" s="3" t="s">
        <v>3499</v>
      </c>
      <c r="C1850" s="3" t="s">
        <v>3044</v>
      </c>
      <c r="D1850" s="3" t="s">
        <v>1</v>
      </c>
      <c r="E1850" s="3" t="s">
        <v>3498</v>
      </c>
      <c r="F1850" s="1">
        <v>16.260000000000002</v>
      </c>
      <c r="G1850" s="4">
        <v>70</v>
      </c>
      <c r="H1850" s="1">
        <v>2.08</v>
      </c>
      <c r="I1850" s="24">
        <f t="shared" si="28"/>
        <v>12.879998687207939</v>
      </c>
      <c r="J1850" s="24" t="str">
        <f>VLOOKUP(I1850,MAT_IND!C$6:D$12,2,TRUE)</f>
        <v>Algo Frío</v>
      </c>
      <c r="K1850" s="11">
        <v>10</v>
      </c>
      <c r="L1850" s="11" t="s">
        <v>168</v>
      </c>
      <c r="M1850" s="11">
        <v>3</v>
      </c>
      <c r="N1850" s="11">
        <v>-74.111547889999997</v>
      </c>
      <c r="O1850" s="12">
        <v>4.6984721550000001</v>
      </c>
    </row>
    <row r="1851" spans="1:15" x14ac:dyDescent="0.25">
      <c r="A1851" s="10">
        <v>1850</v>
      </c>
      <c r="B1851" s="3" t="s">
        <v>3500</v>
      </c>
      <c r="C1851" s="3" t="s">
        <v>3044</v>
      </c>
      <c r="D1851" s="3" t="s">
        <v>1</v>
      </c>
      <c r="E1851" s="3" t="s">
        <v>3498</v>
      </c>
      <c r="F1851" s="1">
        <v>16.260000000000002</v>
      </c>
      <c r="G1851" s="4">
        <v>70</v>
      </c>
      <c r="H1851" s="1">
        <v>2.08</v>
      </c>
      <c r="I1851" s="24">
        <f t="shared" si="28"/>
        <v>12.879998687207939</v>
      </c>
      <c r="J1851" s="24" t="str">
        <f>VLOOKUP(I1851,MAT_IND!C$6:D$12,2,TRUE)</f>
        <v>Algo Frío</v>
      </c>
      <c r="K1851" s="11">
        <v>10</v>
      </c>
      <c r="L1851" s="11" t="s">
        <v>168</v>
      </c>
      <c r="M1851" s="11">
        <v>3</v>
      </c>
      <c r="N1851" s="11">
        <v>-74.112841070000002</v>
      </c>
      <c r="O1851" s="12">
        <v>4.6989261180000002</v>
      </c>
    </row>
    <row r="1852" spans="1:15" x14ac:dyDescent="0.25">
      <c r="A1852" s="10">
        <v>1851</v>
      </c>
      <c r="B1852" s="3" t="s">
        <v>3501</v>
      </c>
      <c r="C1852" s="3" t="s">
        <v>3044</v>
      </c>
      <c r="D1852" s="3" t="s">
        <v>1</v>
      </c>
      <c r="E1852" s="3" t="s">
        <v>3498</v>
      </c>
      <c r="F1852" s="1">
        <v>16.260000000000002</v>
      </c>
      <c r="G1852" s="4">
        <v>70</v>
      </c>
      <c r="H1852" s="1">
        <v>2.08</v>
      </c>
      <c r="I1852" s="24">
        <f t="shared" si="28"/>
        <v>12.879998687207939</v>
      </c>
      <c r="J1852" s="24" t="str">
        <f>VLOOKUP(I1852,MAT_IND!C$6:D$12,2,TRUE)</f>
        <v>Algo Frío</v>
      </c>
      <c r="K1852" s="11">
        <v>10</v>
      </c>
      <c r="L1852" s="11" t="s">
        <v>168</v>
      </c>
      <c r="M1852" s="11">
        <v>3</v>
      </c>
      <c r="N1852" s="11">
        <v>-74.1137382</v>
      </c>
      <c r="O1852" s="12">
        <v>4.6995328799999996</v>
      </c>
    </row>
    <row r="1853" spans="1:15" x14ac:dyDescent="0.25">
      <c r="A1853" s="10">
        <v>1852</v>
      </c>
      <c r="B1853" s="3" t="s">
        <v>3502</v>
      </c>
      <c r="C1853" s="3" t="s">
        <v>3044</v>
      </c>
      <c r="D1853" s="3" t="s">
        <v>1</v>
      </c>
      <c r="E1853" s="3" t="s">
        <v>3503</v>
      </c>
      <c r="F1853" s="1">
        <v>16.260000000000002</v>
      </c>
      <c r="G1853" s="4">
        <v>70</v>
      </c>
      <c r="H1853" s="1">
        <v>1.91</v>
      </c>
      <c r="I1853" s="24">
        <f t="shared" si="28"/>
        <v>12.693207725923974</v>
      </c>
      <c r="J1853" s="24" t="str">
        <f>VLOOKUP(I1853,MAT_IND!C$6:D$12,2,TRUE)</f>
        <v>Algo Frío</v>
      </c>
      <c r="K1853" s="11">
        <v>10</v>
      </c>
      <c r="L1853" s="11" t="s">
        <v>168</v>
      </c>
      <c r="M1853" s="11">
        <v>3</v>
      </c>
      <c r="N1853" s="11">
        <v>-74.108167699999996</v>
      </c>
      <c r="O1853" s="12">
        <v>4.7040065090000001</v>
      </c>
    </row>
    <row r="1854" spans="1:15" x14ac:dyDescent="0.25">
      <c r="A1854" s="10">
        <v>1853</v>
      </c>
      <c r="B1854" s="3" t="s">
        <v>3504</v>
      </c>
      <c r="C1854" s="3" t="s">
        <v>3044</v>
      </c>
      <c r="D1854" s="3" t="s">
        <v>1</v>
      </c>
      <c r="E1854" s="3" t="s">
        <v>3505</v>
      </c>
      <c r="F1854" s="1">
        <v>16.260000000000002</v>
      </c>
      <c r="G1854" s="4">
        <v>70</v>
      </c>
      <c r="H1854" s="1">
        <v>1.91</v>
      </c>
      <c r="I1854" s="24">
        <f t="shared" si="28"/>
        <v>12.693207725923974</v>
      </c>
      <c r="J1854" s="24" t="str">
        <f>VLOOKUP(I1854,MAT_IND!C$6:D$12,2,TRUE)</f>
        <v>Algo Frío</v>
      </c>
      <c r="K1854" s="11">
        <v>10</v>
      </c>
      <c r="L1854" s="11" t="s">
        <v>168</v>
      </c>
      <c r="M1854" s="11">
        <v>3</v>
      </c>
      <c r="N1854" s="11">
        <v>-74.094720339999995</v>
      </c>
      <c r="O1854" s="12">
        <v>4.69197416</v>
      </c>
    </row>
    <row r="1855" spans="1:15" x14ac:dyDescent="0.25">
      <c r="A1855" s="10">
        <v>1854</v>
      </c>
      <c r="B1855" s="3" t="s">
        <v>3506</v>
      </c>
      <c r="C1855" s="3" t="s">
        <v>3044</v>
      </c>
      <c r="D1855" s="3" t="s">
        <v>1</v>
      </c>
      <c r="E1855" s="3" t="s">
        <v>3507</v>
      </c>
      <c r="F1855" s="1">
        <v>16.260000000000002</v>
      </c>
      <c r="G1855" s="4">
        <v>70</v>
      </c>
      <c r="H1855" s="1">
        <v>1.91</v>
      </c>
      <c r="I1855" s="24">
        <f t="shared" si="28"/>
        <v>12.693207725923974</v>
      </c>
      <c r="J1855" s="24" t="str">
        <f>VLOOKUP(I1855,MAT_IND!C$6:D$12,2,TRUE)</f>
        <v>Algo Frío</v>
      </c>
      <c r="K1855" s="11">
        <v>10</v>
      </c>
      <c r="L1855" s="11" t="s">
        <v>168</v>
      </c>
      <c r="M1855" s="11">
        <v>3</v>
      </c>
      <c r="N1855" s="11">
        <v>-74.098581499999995</v>
      </c>
      <c r="O1855" s="12">
        <v>4.6960122430000002</v>
      </c>
    </row>
    <row r="1856" spans="1:15" x14ac:dyDescent="0.25">
      <c r="A1856" s="10">
        <v>1855</v>
      </c>
      <c r="B1856" s="3" t="s">
        <v>3508</v>
      </c>
      <c r="C1856" s="3" t="s">
        <v>3044</v>
      </c>
      <c r="D1856" s="3" t="s">
        <v>1</v>
      </c>
      <c r="E1856" s="3" t="s">
        <v>3509</v>
      </c>
      <c r="F1856" s="1">
        <v>16.260000000000002</v>
      </c>
      <c r="G1856" s="4">
        <v>70</v>
      </c>
      <c r="H1856" s="1">
        <v>1.91</v>
      </c>
      <c r="I1856" s="24">
        <f t="shared" si="28"/>
        <v>12.693207725923974</v>
      </c>
      <c r="J1856" s="24" t="str">
        <f>VLOOKUP(I1856,MAT_IND!C$6:D$12,2,TRUE)</f>
        <v>Algo Frío</v>
      </c>
      <c r="K1856" s="11">
        <v>10</v>
      </c>
      <c r="L1856" s="11" t="s">
        <v>168</v>
      </c>
      <c r="M1856" s="11">
        <v>3</v>
      </c>
      <c r="N1856" s="11">
        <v>-74.100391549999998</v>
      </c>
      <c r="O1856" s="12">
        <v>4.6927867489999997</v>
      </c>
    </row>
    <row r="1857" spans="1:15" x14ac:dyDescent="0.25">
      <c r="A1857" s="10">
        <v>1856</v>
      </c>
      <c r="B1857" s="3" t="s">
        <v>3510</v>
      </c>
      <c r="C1857" s="3" t="s">
        <v>3044</v>
      </c>
      <c r="D1857" s="3" t="s">
        <v>1</v>
      </c>
      <c r="E1857" s="3" t="s">
        <v>3511</v>
      </c>
      <c r="F1857" s="1">
        <v>16.260000000000002</v>
      </c>
      <c r="G1857" s="4">
        <v>70</v>
      </c>
      <c r="H1857" s="1">
        <v>1.91</v>
      </c>
      <c r="I1857" s="24">
        <f t="shared" si="28"/>
        <v>12.693207725923974</v>
      </c>
      <c r="J1857" s="24" t="str">
        <f>VLOOKUP(I1857,MAT_IND!C$6:D$12,2,TRUE)</f>
        <v>Algo Frío</v>
      </c>
      <c r="K1857" s="11">
        <v>10</v>
      </c>
      <c r="L1857" s="11" t="s">
        <v>168</v>
      </c>
      <c r="M1857" s="11">
        <v>3</v>
      </c>
      <c r="N1857" s="11">
        <v>-74.108727799999997</v>
      </c>
      <c r="O1857" s="12">
        <v>4.6990208180000002</v>
      </c>
    </row>
    <row r="1858" spans="1:15" x14ac:dyDescent="0.25">
      <c r="A1858" s="10">
        <v>1857</v>
      </c>
      <c r="B1858" s="3" t="s">
        <v>3512</v>
      </c>
      <c r="C1858" s="3" t="s">
        <v>3044</v>
      </c>
      <c r="D1858" s="3" t="s">
        <v>1</v>
      </c>
      <c r="E1858" s="3" t="s">
        <v>3513</v>
      </c>
      <c r="F1858" s="1">
        <v>16.260000000000002</v>
      </c>
      <c r="G1858" s="4">
        <v>70</v>
      </c>
      <c r="H1858" s="1">
        <v>2.08</v>
      </c>
      <c r="I1858" s="24">
        <f t="shared" si="28"/>
        <v>12.879998687207939</v>
      </c>
      <c r="J1858" s="24" t="str">
        <f>VLOOKUP(I1858,MAT_IND!C$6:D$12,2,TRUE)</f>
        <v>Algo Frío</v>
      </c>
      <c r="K1858" s="11">
        <v>10</v>
      </c>
      <c r="L1858" s="11" t="s">
        <v>168</v>
      </c>
      <c r="M1858" s="11">
        <v>3</v>
      </c>
      <c r="N1858" s="11">
        <v>-74.113210719999998</v>
      </c>
      <c r="O1858" s="12">
        <v>4.699290865</v>
      </c>
    </row>
    <row r="1859" spans="1:15" x14ac:dyDescent="0.25">
      <c r="A1859" s="10">
        <v>1858</v>
      </c>
      <c r="B1859" s="3" t="s">
        <v>3514</v>
      </c>
      <c r="C1859" s="3" t="s">
        <v>3044</v>
      </c>
      <c r="D1859" s="3" t="s">
        <v>1</v>
      </c>
      <c r="E1859" s="3" t="s">
        <v>3515</v>
      </c>
      <c r="F1859" s="1">
        <v>16.260000000000002</v>
      </c>
      <c r="G1859" s="4">
        <v>70</v>
      </c>
      <c r="H1859" s="1">
        <v>2.08</v>
      </c>
      <c r="I1859" s="24">
        <f t="shared" ref="I1859:I1922" si="29">(((33.5-F1859)*(0.05+0.18*SQRT(H1859)+(G1859/160))))</f>
        <v>12.879998687207939</v>
      </c>
      <c r="J1859" s="24" t="str">
        <f>VLOOKUP(I1859,MAT_IND!C$6:D$12,2,TRUE)</f>
        <v>Algo Frío</v>
      </c>
      <c r="K1859" s="11">
        <v>10</v>
      </c>
      <c r="L1859" s="11" t="s">
        <v>168</v>
      </c>
      <c r="M1859" s="11">
        <v>3</v>
      </c>
      <c r="N1859" s="11">
        <v>-74.110939650000006</v>
      </c>
      <c r="O1859" s="12">
        <v>4.6933019109999998</v>
      </c>
    </row>
    <row r="1860" spans="1:15" x14ac:dyDescent="0.25">
      <c r="A1860" s="10">
        <v>1859</v>
      </c>
      <c r="B1860" s="3" t="s">
        <v>3516</v>
      </c>
      <c r="C1860" s="3" t="s">
        <v>3044</v>
      </c>
      <c r="D1860" s="3" t="s">
        <v>1</v>
      </c>
      <c r="E1860" s="3" t="s">
        <v>3517</v>
      </c>
      <c r="F1860" s="1">
        <v>16.260000000000002</v>
      </c>
      <c r="G1860" s="4">
        <v>70</v>
      </c>
      <c r="H1860" s="1">
        <v>2.08</v>
      </c>
      <c r="I1860" s="24">
        <f t="shared" si="29"/>
        <v>12.879998687207939</v>
      </c>
      <c r="J1860" s="24" t="str">
        <f>VLOOKUP(I1860,MAT_IND!C$6:D$12,2,TRUE)</f>
        <v>Algo Frío</v>
      </c>
      <c r="K1860" s="11">
        <v>10</v>
      </c>
      <c r="L1860" s="11" t="s">
        <v>168</v>
      </c>
      <c r="M1860" s="11">
        <v>3</v>
      </c>
      <c r="N1860" s="11">
        <v>-74.106071249999999</v>
      </c>
      <c r="O1860" s="12">
        <v>4.6927793409999996</v>
      </c>
    </row>
    <row r="1861" spans="1:15" x14ac:dyDescent="0.25">
      <c r="A1861" s="10">
        <v>1860</v>
      </c>
      <c r="B1861" s="3" t="s">
        <v>3518</v>
      </c>
      <c r="C1861" s="3" t="s">
        <v>3044</v>
      </c>
      <c r="D1861" s="3" t="s">
        <v>1</v>
      </c>
      <c r="E1861" s="3" t="s">
        <v>3519</v>
      </c>
      <c r="F1861" s="1">
        <v>16.260000000000002</v>
      </c>
      <c r="G1861" s="4">
        <v>70</v>
      </c>
      <c r="H1861" s="1">
        <v>2.08</v>
      </c>
      <c r="I1861" s="24">
        <f t="shared" si="29"/>
        <v>12.879998687207939</v>
      </c>
      <c r="J1861" s="24" t="str">
        <f>VLOOKUP(I1861,MAT_IND!C$6:D$12,2,TRUE)</f>
        <v>Algo Frío</v>
      </c>
      <c r="K1861" s="11">
        <v>10</v>
      </c>
      <c r="L1861" s="11" t="s">
        <v>168</v>
      </c>
      <c r="M1861" s="11">
        <v>3</v>
      </c>
      <c r="N1861" s="11">
        <v>-74.106357689999996</v>
      </c>
      <c r="O1861" s="12">
        <v>4.6888846620000004</v>
      </c>
    </row>
    <row r="1862" spans="1:15" x14ac:dyDescent="0.25">
      <c r="A1862" s="10">
        <v>1861</v>
      </c>
      <c r="B1862" s="3" t="s">
        <v>3520</v>
      </c>
      <c r="C1862" s="3" t="s">
        <v>3044</v>
      </c>
      <c r="D1862" s="3" t="s">
        <v>1</v>
      </c>
      <c r="E1862" s="3" t="s">
        <v>3521</v>
      </c>
      <c r="F1862" s="1">
        <v>16.260000000000002</v>
      </c>
      <c r="G1862" s="4">
        <v>70</v>
      </c>
      <c r="H1862" s="1">
        <v>2.08</v>
      </c>
      <c r="I1862" s="24">
        <f t="shared" si="29"/>
        <v>12.879998687207939</v>
      </c>
      <c r="J1862" s="24" t="str">
        <f>VLOOKUP(I1862,MAT_IND!C$6:D$12,2,TRUE)</f>
        <v>Algo Frío</v>
      </c>
      <c r="K1862" s="11">
        <v>10</v>
      </c>
      <c r="L1862" s="11" t="s">
        <v>168</v>
      </c>
      <c r="M1862" s="11">
        <v>3</v>
      </c>
      <c r="N1862" s="11">
        <v>-74.108408069999996</v>
      </c>
      <c r="O1862" s="12">
        <v>4.6954606710000002</v>
      </c>
    </row>
    <row r="1863" spans="1:15" x14ac:dyDescent="0.25">
      <c r="A1863" s="10">
        <v>1862</v>
      </c>
      <c r="B1863" s="3" t="s">
        <v>3522</v>
      </c>
      <c r="C1863" s="3" t="s">
        <v>3044</v>
      </c>
      <c r="D1863" s="3" t="s">
        <v>1</v>
      </c>
      <c r="E1863" s="3" t="s">
        <v>3523</v>
      </c>
      <c r="F1863" s="1">
        <v>16.260000000000002</v>
      </c>
      <c r="G1863" s="4">
        <v>70</v>
      </c>
      <c r="H1863" s="1">
        <v>2.08</v>
      </c>
      <c r="I1863" s="24">
        <f t="shared" si="29"/>
        <v>12.879998687207939</v>
      </c>
      <c r="J1863" s="24" t="str">
        <f>VLOOKUP(I1863,MAT_IND!C$6:D$12,2,TRUE)</f>
        <v>Algo Frío</v>
      </c>
      <c r="K1863" s="11">
        <v>10</v>
      </c>
      <c r="L1863" s="11" t="s">
        <v>168</v>
      </c>
      <c r="M1863" s="11">
        <v>3</v>
      </c>
      <c r="N1863" s="11">
        <v>-74.110210719999998</v>
      </c>
      <c r="O1863" s="12">
        <v>4.6964279319999997</v>
      </c>
    </row>
    <row r="1864" spans="1:15" x14ac:dyDescent="0.25">
      <c r="A1864" s="10">
        <v>1863</v>
      </c>
      <c r="B1864" s="3" t="s">
        <v>3524</v>
      </c>
      <c r="C1864" s="3" t="s">
        <v>3044</v>
      </c>
      <c r="D1864" s="3" t="s">
        <v>1</v>
      </c>
      <c r="E1864" s="3" t="s">
        <v>3525</v>
      </c>
      <c r="F1864" s="1">
        <v>16.260000000000002</v>
      </c>
      <c r="G1864" s="4">
        <v>70</v>
      </c>
      <c r="H1864" s="1">
        <v>1.91</v>
      </c>
      <c r="I1864" s="24">
        <f t="shared" si="29"/>
        <v>12.693207725923974</v>
      </c>
      <c r="J1864" s="24" t="str">
        <f>VLOOKUP(I1864,MAT_IND!C$6:D$12,2,TRUE)</f>
        <v>Algo Frío</v>
      </c>
      <c r="K1864" s="11">
        <v>10</v>
      </c>
      <c r="L1864" s="11" t="s">
        <v>168</v>
      </c>
      <c r="M1864" s="11">
        <v>3</v>
      </c>
      <c r="N1864" s="11">
        <v>-74.102976440000006</v>
      </c>
      <c r="O1864" s="12">
        <v>4.7030423409999997</v>
      </c>
    </row>
    <row r="1865" spans="1:15" x14ac:dyDescent="0.25">
      <c r="A1865" s="10">
        <v>1864</v>
      </c>
      <c r="B1865" s="3" t="s">
        <v>3526</v>
      </c>
      <c r="C1865" s="3" t="s">
        <v>3044</v>
      </c>
      <c r="D1865" s="3" t="s">
        <v>1</v>
      </c>
      <c r="E1865" s="3" t="s">
        <v>3468</v>
      </c>
      <c r="F1865" s="1">
        <v>16.260000000000002</v>
      </c>
      <c r="G1865" s="4">
        <v>70</v>
      </c>
      <c r="H1865" s="1">
        <v>2.08</v>
      </c>
      <c r="I1865" s="24">
        <f t="shared" si="29"/>
        <v>12.879998687207939</v>
      </c>
      <c r="J1865" s="24" t="str">
        <f>VLOOKUP(I1865,MAT_IND!C$6:D$12,2,TRUE)</f>
        <v>Algo Frío</v>
      </c>
      <c r="K1865" s="11">
        <v>10</v>
      </c>
      <c r="L1865" s="11" t="s">
        <v>168</v>
      </c>
      <c r="M1865" s="11">
        <v>3</v>
      </c>
      <c r="N1865" s="11">
        <v>-74.104150680000004</v>
      </c>
      <c r="O1865" s="12">
        <v>4.6924057100000001</v>
      </c>
    </row>
    <row r="1866" spans="1:15" x14ac:dyDescent="0.25">
      <c r="A1866" s="10">
        <v>1865</v>
      </c>
      <c r="B1866" s="3" t="s">
        <v>3527</v>
      </c>
      <c r="C1866" s="3" t="s">
        <v>3044</v>
      </c>
      <c r="D1866" s="3" t="s">
        <v>1</v>
      </c>
      <c r="E1866" s="3" t="s">
        <v>3528</v>
      </c>
      <c r="F1866" s="1">
        <v>16.260000000000002</v>
      </c>
      <c r="G1866" s="4">
        <v>70</v>
      </c>
      <c r="H1866" s="1">
        <v>1.91</v>
      </c>
      <c r="I1866" s="24">
        <f t="shared" si="29"/>
        <v>12.693207725923974</v>
      </c>
      <c r="J1866" s="24" t="str">
        <f>VLOOKUP(I1866,MAT_IND!C$6:D$12,2,TRUE)</f>
        <v>Algo Frío</v>
      </c>
      <c r="K1866" s="11">
        <v>10</v>
      </c>
      <c r="L1866" s="11" t="s">
        <v>168</v>
      </c>
      <c r="M1866" s="11">
        <v>3</v>
      </c>
      <c r="N1866" s="11">
        <v>-74.104010810000005</v>
      </c>
      <c r="O1866" s="12">
        <v>4.6964846900000001</v>
      </c>
    </row>
    <row r="1867" spans="1:15" x14ac:dyDescent="0.25">
      <c r="A1867" s="10">
        <v>1866</v>
      </c>
      <c r="B1867" s="3" t="s">
        <v>3529</v>
      </c>
      <c r="C1867" s="3" t="s">
        <v>3044</v>
      </c>
      <c r="D1867" s="3" t="s">
        <v>1</v>
      </c>
      <c r="E1867" s="3" t="s">
        <v>3530</v>
      </c>
      <c r="F1867" s="1">
        <v>16.260000000000002</v>
      </c>
      <c r="G1867" s="4">
        <v>70</v>
      </c>
      <c r="H1867" s="1">
        <v>1.91</v>
      </c>
      <c r="I1867" s="24">
        <f t="shared" si="29"/>
        <v>12.693207725923974</v>
      </c>
      <c r="J1867" s="24" t="str">
        <f>VLOOKUP(I1867,MAT_IND!C$6:D$12,2,TRUE)</f>
        <v>Algo Frío</v>
      </c>
      <c r="K1867" s="11">
        <v>10</v>
      </c>
      <c r="L1867" s="11" t="s">
        <v>168</v>
      </c>
      <c r="M1867" s="11">
        <v>3</v>
      </c>
      <c r="N1867" s="11">
        <v>-74.106737429999995</v>
      </c>
      <c r="O1867" s="12">
        <v>4.7028166980000004</v>
      </c>
    </row>
    <row r="1868" spans="1:15" x14ac:dyDescent="0.25">
      <c r="A1868" s="10">
        <v>1867</v>
      </c>
      <c r="B1868" s="3" t="s">
        <v>3531</v>
      </c>
      <c r="C1868" s="3" t="s">
        <v>3044</v>
      </c>
      <c r="D1868" s="3" t="s">
        <v>1</v>
      </c>
      <c r="E1868" s="3" t="s">
        <v>3532</v>
      </c>
      <c r="F1868" s="1">
        <v>16.260000000000002</v>
      </c>
      <c r="G1868" s="4">
        <v>70</v>
      </c>
      <c r="H1868" s="1">
        <v>1.91</v>
      </c>
      <c r="I1868" s="24">
        <f t="shared" si="29"/>
        <v>12.693207725923974</v>
      </c>
      <c r="J1868" s="24" t="str">
        <f>VLOOKUP(I1868,MAT_IND!C$6:D$12,2,TRUE)</f>
        <v>Algo Frío</v>
      </c>
      <c r="K1868" s="11">
        <v>10</v>
      </c>
      <c r="L1868" s="11" t="s">
        <v>168</v>
      </c>
      <c r="M1868" s="11">
        <v>3</v>
      </c>
      <c r="N1868" s="11">
        <v>-74.100637629999994</v>
      </c>
      <c r="O1868" s="12">
        <v>4.6950616490000003</v>
      </c>
    </row>
    <row r="1869" spans="1:15" x14ac:dyDescent="0.25">
      <c r="A1869" s="10">
        <v>1868</v>
      </c>
      <c r="B1869" s="3" t="s">
        <v>3533</v>
      </c>
      <c r="C1869" s="3" t="s">
        <v>3044</v>
      </c>
      <c r="D1869" s="3" t="s">
        <v>1</v>
      </c>
      <c r="E1869" s="3" t="s">
        <v>3532</v>
      </c>
      <c r="F1869" s="1">
        <v>16.260000000000002</v>
      </c>
      <c r="G1869" s="4">
        <v>70</v>
      </c>
      <c r="H1869" s="1">
        <v>1.91</v>
      </c>
      <c r="I1869" s="24">
        <f t="shared" si="29"/>
        <v>12.693207725923974</v>
      </c>
      <c r="J1869" s="24" t="str">
        <f>VLOOKUP(I1869,MAT_IND!C$6:D$12,2,TRUE)</f>
        <v>Algo Frío</v>
      </c>
      <c r="K1869" s="11">
        <v>10</v>
      </c>
      <c r="L1869" s="11" t="s">
        <v>168</v>
      </c>
      <c r="M1869" s="11">
        <v>3</v>
      </c>
      <c r="N1869" s="11">
        <v>-74.101472759999993</v>
      </c>
      <c r="O1869" s="12">
        <v>4.694007719</v>
      </c>
    </row>
    <row r="1870" spans="1:15" x14ac:dyDescent="0.25">
      <c r="A1870" s="10">
        <v>1869</v>
      </c>
      <c r="B1870" s="3" t="s">
        <v>3534</v>
      </c>
      <c r="C1870" s="3" t="s">
        <v>3044</v>
      </c>
      <c r="D1870" s="3" t="s">
        <v>1</v>
      </c>
      <c r="E1870" s="3" t="s">
        <v>3492</v>
      </c>
      <c r="F1870" s="1">
        <v>16.260000000000002</v>
      </c>
      <c r="G1870" s="4">
        <v>70</v>
      </c>
      <c r="H1870" s="1">
        <v>2.08</v>
      </c>
      <c r="I1870" s="24">
        <f t="shared" si="29"/>
        <v>12.879998687207939</v>
      </c>
      <c r="J1870" s="24" t="str">
        <f>VLOOKUP(I1870,MAT_IND!C$6:D$12,2,TRUE)</f>
        <v>Algo Frío</v>
      </c>
      <c r="K1870" s="11">
        <v>10</v>
      </c>
      <c r="L1870" s="11" t="s">
        <v>168</v>
      </c>
      <c r="M1870" s="11">
        <v>3</v>
      </c>
      <c r="N1870" s="11">
        <v>-74.114367720000004</v>
      </c>
      <c r="O1870" s="12">
        <v>4.6986195930000001</v>
      </c>
    </row>
    <row r="1871" spans="1:15" x14ac:dyDescent="0.25">
      <c r="A1871" s="10">
        <v>1870</v>
      </c>
      <c r="B1871" s="3" t="s">
        <v>3535</v>
      </c>
      <c r="C1871" s="3" t="s">
        <v>3044</v>
      </c>
      <c r="D1871" s="3" t="s">
        <v>1</v>
      </c>
      <c r="E1871" s="3" t="s">
        <v>3536</v>
      </c>
      <c r="F1871" s="1">
        <v>16.260000000000002</v>
      </c>
      <c r="G1871" s="4">
        <v>70</v>
      </c>
      <c r="H1871" s="1">
        <v>1.91</v>
      </c>
      <c r="I1871" s="24">
        <f t="shared" si="29"/>
        <v>12.693207725923974</v>
      </c>
      <c r="J1871" s="24" t="str">
        <f>VLOOKUP(I1871,MAT_IND!C$6:D$12,2,TRUE)</f>
        <v>Algo Frío</v>
      </c>
      <c r="K1871" s="11">
        <v>10</v>
      </c>
      <c r="L1871" s="11" t="s">
        <v>168</v>
      </c>
      <c r="M1871" s="11">
        <v>3</v>
      </c>
      <c r="N1871" s="11">
        <v>-74.111807529999993</v>
      </c>
      <c r="O1871" s="12">
        <v>4.6996185539999997</v>
      </c>
    </row>
    <row r="1872" spans="1:15" x14ac:dyDescent="0.25">
      <c r="A1872" s="10">
        <v>1871</v>
      </c>
      <c r="B1872" s="3" t="s">
        <v>3537</v>
      </c>
      <c r="C1872" s="3" t="s">
        <v>3044</v>
      </c>
      <c r="D1872" s="3" t="s">
        <v>1</v>
      </c>
      <c r="E1872" s="3" t="s">
        <v>3538</v>
      </c>
      <c r="F1872" s="1">
        <v>16.260000000000002</v>
      </c>
      <c r="G1872" s="4">
        <v>70</v>
      </c>
      <c r="H1872" s="1">
        <v>1.91</v>
      </c>
      <c r="I1872" s="24">
        <f t="shared" si="29"/>
        <v>12.693207725923974</v>
      </c>
      <c r="J1872" s="24" t="str">
        <f>VLOOKUP(I1872,MAT_IND!C$6:D$12,2,TRUE)</f>
        <v>Algo Frío</v>
      </c>
      <c r="K1872" s="11">
        <v>10</v>
      </c>
      <c r="L1872" s="11" t="s">
        <v>168</v>
      </c>
      <c r="M1872" s="11">
        <v>3</v>
      </c>
      <c r="N1872" s="11">
        <v>-74.111982659999995</v>
      </c>
      <c r="O1872" s="12">
        <v>4.7005810280000002</v>
      </c>
    </row>
    <row r="1873" spans="1:15" x14ac:dyDescent="0.25">
      <c r="A1873" s="10">
        <v>1872</v>
      </c>
      <c r="B1873" s="3" t="s">
        <v>3539</v>
      </c>
      <c r="C1873" s="3" t="s">
        <v>3044</v>
      </c>
      <c r="D1873" s="3" t="s">
        <v>1</v>
      </c>
      <c r="E1873" s="3" t="s">
        <v>3540</v>
      </c>
      <c r="F1873" s="1">
        <v>16.260000000000002</v>
      </c>
      <c r="G1873" s="4">
        <v>70</v>
      </c>
      <c r="H1873" s="1">
        <v>1.91</v>
      </c>
      <c r="I1873" s="24">
        <f t="shared" si="29"/>
        <v>12.693207725923974</v>
      </c>
      <c r="J1873" s="24" t="str">
        <f>VLOOKUP(I1873,MAT_IND!C$6:D$12,2,TRUE)</f>
        <v>Algo Frío</v>
      </c>
      <c r="K1873" s="11">
        <v>10</v>
      </c>
      <c r="L1873" s="11" t="s">
        <v>168</v>
      </c>
      <c r="M1873" s="11">
        <v>3</v>
      </c>
      <c r="N1873" s="11">
        <v>-74.106314330000004</v>
      </c>
      <c r="O1873" s="12">
        <v>4.6969539229999997</v>
      </c>
    </row>
    <row r="1874" spans="1:15" x14ac:dyDescent="0.25">
      <c r="A1874" s="10">
        <v>1873</v>
      </c>
      <c r="B1874" s="3" t="s">
        <v>3541</v>
      </c>
      <c r="C1874" s="3" t="s">
        <v>3044</v>
      </c>
      <c r="D1874" s="3" t="s">
        <v>1</v>
      </c>
      <c r="E1874" s="3" t="s">
        <v>3542</v>
      </c>
      <c r="F1874" s="1">
        <v>16.260000000000002</v>
      </c>
      <c r="G1874" s="4">
        <v>70</v>
      </c>
      <c r="H1874" s="1">
        <v>1.91</v>
      </c>
      <c r="I1874" s="24">
        <f t="shared" si="29"/>
        <v>12.693207725923974</v>
      </c>
      <c r="J1874" s="24" t="str">
        <f>VLOOKUP(I1874,MAT_IND!C$6:D$12,2,TRUE)</f>
        <v>Algo Frío</v>
      </c>
      <c r="K1874" s="11">
        <v>10</v>
      </c>
      <c r="L1874" s="11" t="s">
        <v>168</v>
      </c>
      <c r="M1874" s="11">
        <v>3</v>
      </c>
      <c r="N1874" s="11">
        <v>-74.112738770000007</v>
      </c>
      <c r="O1874" s="12">
        <v>4.7016105320000001</v>
      </c>
    </row>
    <row r="1875" spans="1:15" x14ac:dyDescent="0.25">
      <c r="A1875" s="10">
        <v>1874</v>
      </c>
      <c r="B1875" s="3" t="s">
        <v>3543</v>
      </c>
      <c r="C1875" s="3" t="s">
        <v>3044</v>
      </c>
      <c r="D1875" s="3" t="s">
        <v>1</v>
      </c>
      <c r="E1875" s="3" t="s">
        <v>3498</v>
      </c>
      <c r="F1875" s="1">
        <v>16.260000000000002</v>
      </c>
      <c r="G1875" s="4">
        <v>70</v>
      </c>
      <c r="H1875" s="1">
        <v>1.91</v>
      </c>
      <c r="I1875" s="24">
        <f t="shared" si="29"/>
        <v>12.693207725923974</v>
      </c>
      <c r="J1875" s="24" t="str">
        <f>VLOOKUP(I1875,MAT_IND!C$6:D$12,2,TRUE)</f>
        <v>Algo Frío</v>
      </c>
      <c r="K1875" s="11">
        <v>10</v>
      </c>
      <c r="L1875" s="11" t="s">
        <v>168</v>
      </c>
      <c r="M1875" s="11">
        <v>3</v>
      </c>
      <c r="N1875" s="11">
        <v>-74.111190590000007</v>
      </c>
      <c r="O1875" s="12">
        <v>4.6985791700000004</v>
      </c>
    </row>
    <row r="1876" spans="1:15" x14ac:dyDescent="0.25">
      <c r="A1876" s="10">
        <v>1875</v>
      </c>
      <c r="B1876" s="3" t="s">
        <v>3544</v>
      </c>
      <c r="C1876" s="3" t="s">
        <v>3044</v>
      </c>
      <c r="D1876" s="3" t="s">
        <v>1</v>
      </c>
      <c r="E1876" s="3" t="s">
        <v>3545</v>
      </c>
      <c r="F1876" s="1">
        <v>16.260000000000002</v>
      </c>
      <c r="G1876" s="4">
        <v>70</v>
      </c>
      <c r="H1876" s="1">
        <v>1.91</v>
      </c>
      <c r="I1876" s="24">
        <f t="shared" si="29"/>
        <v>12.693207725923974</v>
      </c>
      <c r="J1876" s="24" t="str">
        <f>VLOOKUP(I1876,MAT_IND!C$6:D$12,2,TRUE)</f>
        <v>Algo Frío</v>
      </c>
      <c r="K1876" s="11">
        <v>10</v>
      </c>
      <c r="L1876" s="11" t="s">
        <v>168</v>
      </c>
      <c r="M1876" s="11">
        <v>3</v>
      </c>
      <c r="N1876" s="11">
        <v>-74.100550679999998</v>
      </c>
      <c r="O1876" s="12">
        <v>4.6978783220000002</v>
      </c>
    </row>
    <row r="1877" spans="1:15" x14ac:dyDescent="0.25">
      <c r="A1877" s="10">
        <v>1876</v>
      </c>
      <c r="B1877" s="3" t="s">
        <v>3546</v>
      </c>
      <c r="C1877" s="3" t="s">
        <v>3044</v>
      </c>
      <c r="D1877" s="3" t="s">
        <v>1</v>
      </c>
      <c r="E1877" s="3" t="s">
        <v>3547</v>
      </c>
      <c r="F1877" s="1">
        <v>16.260000000000002</v>
      </c>
      <c r="G1877" s="4">
        <v>70</v>
      </c>
      <c r="H1877" s="1">
        <v>1.91</v>
      </c>
      <c r="I1877" s="24">
        <f t="shared" si="29"/>
        <v>12.693207725923974</v>
      </c>
      <c r="J1877" s="24" t="str">
        <f>VLOOKUP(I1877,MAT_IND!C$6:D$12,2,TRUE)</f>
        <v>Algo Frío</v>
      </c>
      <c r="K1877" s="11">
        <v>10</v>
      </c>
      <c r="L1877" s="11" t="s">
        <v>168</v>
      </c>
      <c r="M1877" s="11">
        <v>3</v>
      </c>
      <c r="N1877" s="11">
        <v>-74.106388269999997</v>
      </c>
      <c r="O1877" s="12">
        <v>4.7002075960000003</v>
      </c>
    </row>
    <row r="1878" spans="1:15" x14ac:dyDescent="0.25">
      <c r="A1878" s="10">
        <v>1877</v>
      </c>
      <c r="B1878" s="3" t="s">
        <v>3548</v>
      </c>
      <c r="C1878" s="3" t="s">
        <v>3044</v>
      </c>
      <c r="D1878" s="3" t="s">
        <v>1</v>
      </c>
      <c r="E1878" s="3" t="s">
        <v>3542</v>
      </c>
      <c r="F1878" s="1">
        <v>16.260000000000002</v>
      </c>
      <c r="G1878" s="4">
        <v>70</v>
      </c>
      <c r="H1878" s="1">
        <v>1.91</v>
      </c>
      <c r="I1878" s="24">
        <f t="shared" si="29"/>
        <v>12.693207725923974</v>
      </c>
      <c r="J1878" s="24" t="str">
        <f>VLOOKUP(I1878,MAT_IND!C$6:D$12,2,TRUE)</f>
        <v>Algo Frío</v>
      </c>
      <c r="K1878" s="11">
        <v>10</v>
      </c>
      <c r="L1878" s="11" t="s">
        <v>168</v>
      </c>
      <c r="M1878" s="11">
        <v>3</v>
      </c>
      <c r="N1878" s="11">
        <v>-74.109699649999996</v>
      </c>
      <c r="O1878" s="12">
        <v>4.7052098899999999</v>
      </c>
    </row>
    <row r="1879" spans="1:15" x14ac:dyDescent="0.25">
      <c r="A1879" s="10">
        <v>1878</v>
      </c>
      <c r="B1879" s="3" t="s">
        <v>3549</v>
      </c>
      <c r="C1879" s="3" t="s">
        <v>3044</v>
      </c>
      <c r="D1879" s="3" t="s">
        <v>1</v>
      </c>
      <c r="E1879" s="3" t="s">
        <v>3550</v>
      </c>
      <c r="F1879" s="1">
        <v>16.260000000000002</v>
      </c>
      <c r="G1879" s="4">
        <v>70</v>
      </c>
      <c r="H1879" s="1">
        <v>2.08</v>
      </c>
      <c r="I1879" s="24">
        <f t="shared" si="29"/>
        <v>12.879998687207939</v>
      </c>
      <c r="J1879" s="24" t="str">
        <f>VLOOKUP(I1879,MAT_IND!C$6:D$12,2,TRUE)</f>
        <v>Algo Frío</v>
      </c>
      <c r="K1879" s="11">
        <v>10</v>
      </c>
      <c r="L1879" s="11" t="s">
        <v>168</v>
      </c>
      <c r="M1879" s="11">
        <v>3</v>
      </c>
      <c r="N1879" s="11">
        <v>-74.111792440000002</v>
      </c>
      <c r="O1879" s="12">
        <v>4.6965917069999996</v>
      </c>
    </row>
    <row r="1880" spans="1:15" x14ac:dyDescent="0.25">
      <c r="A1880" s="10">
        <v>1879</v>
      </c>
      <c r="B1880" s="3" t="s">
        <v>3551</v>
      </c>
      <c r="C1880" s="3" t="s">
        <v>3044</v>
      </c>
      <c r="D1880" s="3" t="s">
        <v>1</v>
      </c>
      <c r="E1880" s="3" t="s">
        <v>3490</v>
      </c>
      <c r="F1880" s="1">
        <v>16.260000000000002</v>
      </c>
      <c r="G1880" s="4">
        <v>70</v>
      </c>
      <c r="H1880" s="1">
        <v>2.08</v>
      </c>
      <c r="I1880" s="24">
        <f t="shared" si="29"/>
        <v>12.879998687207939</v>
      </c>
      <c r="J1880" s="24" t="str">
        <f>VLOOKUP(I1880,MAT_IND!C$6:D$12,2,TRUE)</f>
        <v>Algo Frío</v>
      </c>
      <c r="K1880" s="11">
        <v>10</v>
      </c>
      <c r="L1880" s="11" t="s">
        <v>168</v>
      </c>
      <c r="M1880" s="11">
        <v>3</v>
      </c>
      <c r="N1880" s="11">
        <v>-74.113313349999999</v>
      </c>
      <c r="O1880" s="12">
        <v>4.6963828940000001</v>
      </c>
    </row>
    <row r="1881" spans="1:15" x14ac:dyDescent="0.25">
      <c r="A1881" s="10">
        <v>1880</v>
      </c>
      <c r="B1881" s="3" t="s">
        <v>3552</v>
      </c>
      <c r="C1881" s="3" t="s">
        <v>3044</v>
      </c>
      <c r="D1881" s="3" t="s">
        <v>1</v>
      </c>
      <c r="E1881" s="3" t="s">
        <v>3490</v>
      </c>
      <c r="F1881" s="1">
        <v>16.260000000000002</v>
      </c>
      <c r="G1881" s="4">
        <v>70</v>
      </c>
      <c r="H1881" s="1">
        <v>2.08</v>
      </c>
      <c r="I1881" s="24">
        <f t="shared" si="29"/>
        <v>12.879998687207939</v>
      </c>
      <c r="J1881" s="24" t="str">
        <f>VLOOKUP(I1881,MAT_IND!C$6:D$12,2,TRUE)</f>
        <v>Algo Frío</v>
      </c>
      <c r="K1881" s="11">
        <v>10</v>
      </c>
      <c r="L1881" s="11" t="s">
        <v>168</v>
      </c>
      <c r="M1881" s="11">
        <v>3</v>
      </c>
      <c r="N1881" s="11">
        <v>-74.111320620000001</v>
      </c>
      <c r="O1881" s="12">
        <v>4.6951834740000002</v>
      </c>
    </row>
    <row r="1882" spans="1:15" x14ac:dyDescent="0.25">
      <c r="A1882" s="10">
        <v>1881</v>
      </c>
      <c r="B1882" s="3" t="s">
        <v>3553</v>
      </c>
      <c r="C1882" s="3" t="s">
        <v>3044</v>
      </c>
      <c r="D1882" s="3" t="s">
        <v>1</v>
      </c>
      <c r="E1882" s="3" t="s">
        <v>3554</v>
      </c>
      <c r="F1882" s="1">
        <v>16.260000000000002</v>
      </c>
      <c r="G1882" s="4">
        <v>70</v>
      </c>
      <c r="H1882" s="1">
        <v>1.91</v>
      </c>
      <c r="I1882" s="24">
        <f t="shared" si="29"/>
        <v>12.693207725923974</v>
      </c>
      <c r="J1882" s="24" t="str">
        <f>VLOOKUP(I1882,MAT_IND!C$6:D$12,2,TRUE)</f>
        <v>Algo Frío</v>
      </c>
      <c r="K1882" s="11">
        <v>10</v>
      </c>
      <c r="L1882" s="11" t="s">
        <v>168</v>
      </c>
      <c r="M1882" s="11">
        <v>3</v>
      </c>
      <c r="N1882" s="11">
        <v>-74.097366649999998</v>
      </c>
      <c r="O1882" s="12">
        <v>4.6911840629999997</v>
      </c>
    </row>
    <row r="1883" spans="1:15" x14ac:dyDescent="0.25">
      <c r="A1883" s="10">
        <v>1882</v>
      </c>
      <c r="B1883" s="3" t="s">
        <v>3555</v>
      </c>
      <c r="C1883" s="3" t="s">
        <v>3044</v>
      </c>
      <c r="D1883" s="3" t="s">
        <v>1</v>
      </c>
      <c r="E1883" s="3" t="s">
        <v>3556</v>
      </c>
      <c r="F1883" s="1">
        <v>16.260000000000002</v>
      </c>
      <c r="G1883" s="4">
        <v>70</v>
      </c>
      <c r="H1883" s="1">
        <v>1.91</v>
      </c>
      <c r="I1883" s="24">
        <f t="shared" si="29"/>
        <v>12.693207725923974</v>
      </c>
      <c r="J1883" s="24" t="str">
        <f>VLOOKUP(I1883,MAT_IND!C$6:D$12,2,TRUE)</f>
        <v>Algo Frío</v>
      </c>
      <c r="K1883" s="11">
        <v>10</v>
      </c>
      <c r="L1883" s="11" t="s">
        <v>168</v>
      </c>
      <c r="M1883" s="11">
        <v>3</v>
      </c>
      <c r="N1883" s="11">
        <v>-74.091747369999993</v>
      </c>
      <c r="O1883" s="12">
        <v>4.6956744979999998</v>
      </c>
    </row>
    <row r="1884" spans="1:15" x14ac:dyDescent="0.25">
      <c r="A1884" s="10">
        <v>1883</v>
      </c>
      <c r="B1884" s="3" t="s">
        <v>3557</v>
      </c>
      <c r="C1884" s="3" t="s">
        <v>3044</v>
      </c>
      <c r="D1884" s="3" t="s">
        <v>1</v>
      </c>
      <c r="E1884" s="3" t="s">
        <v>3542</v>
      </c>
      <c r="F1884" s="1">
        <v>16.260000000000002</v>
      </c>
      <c r="G1884" s="4">
        <v>70</v>
      </c>
      <c r="H1884" s="1">
        <v>1.91</v>
      </c>
      <c r="I1884" s="24">
        <f t="shared" si="29"/>
        <v>12.693207725923974</v>
      </c>
      <c r="J1884" s="24" t="str">
        <f>VLOOKUP(I1884,MAT_IND!C$6:D$12,2,TRUE)</f>
        <v>Algo Frío</v>
      </c>
      <c r="K1884" s="11">
        <v>10</v>
      </c>
      <c r="L1884" s="11" t="s">
        <v>168</v>
      </c>
      <c r="M1884" s="11">
        <v>3</v>
      </c>
      <c r="N1884" s="11">
        <v>-74.109820850000006</v>
      </c>
      <c r="O1884" s="12">
        <v>4.7063612539999999</v>
      </c>
    </row>
    <row r="1885" spans="1:15" x14ac:dyDescent="0.25">
      <c r="A1885" s="10">
        <v>1884</v>
      </c>
      <c r="B1885" s="3" t="s">
        <v>3558</v>
      </c>
      <c r="C1885" s="3" t="s">
        <v>3044</v>
      </c>
      <c r="D1885" s="3" t="s">
        <v>1</v>
      </c>
      <c r="E1885" s="3" t="s">
        <v>3547</v>
      </c>
      <c r="F1885" s="1">
        <v>16.260000000000002</v>
      </c>
      <c r="G1885" s="4">
        <v>70</v>
      </c>
      <c r="H1885" s="1">
        <v>1.91</v>
      </c>
      <c r="I1885" s="24">
        <f t="shared" si="29"/>
        <v>12.693207725923974</v>
      </c>
      <c r="J1885" s="24" t="str">
        <f>VLOOKUP(I1885,MAT_IND!C$6:D$12,2,TRUE)</f>
        <v>Algo Frío</v>
      </c>
      <c r="K1885" s="11">
        <v>10</v>
      </c>
      <c r="L1885" s="11" t="s">
        <v>168</v>
      </c>
      <c r="M1885" s="11">
        <v>3</v>
      </c>
      <c r="N1885" s="11">
        <v>-74.107578899999993</v>
      </c>
      <c r="O1885" s="12">
        <v>4.7008764300000001</v>
      </c>
    </row>
    <row r="1886" spans="1:15" x14ac:dyDescent="0.25">
      <c r="A1886" s="10">
        <v>1885</v>
      </c>
      <c r="B1886" s="3" t="s">
        <v>3559</v>
      </c>
      <c r="C1886" s="3" t="s">
        <v>3044</v>
      </c>
      <c r="D1886" s="3" t="s">
        <v>1</v>
      </c>
      <c r="E1886" s="3" t="s">
        <v>3560</v>
      </c>
      <c r="F1886" s="1">
        <v>16.260000000000002</v>
      </c>
      <c r="G1886" s="4">
        <v>70</v>
      </c>
      <c r="H1886" s="1">
        <v>2.08</v>
      </c>
      <c r="I1886" s="24">
        <f t="shared" si="29"/>
        <v>12.879998687207939</v>
      </c>
      <c r="J1886" s="24" t="str">
        <f>VLOOKUP(I1886,MAT_IND!C$6:D$12,2,TRUE)</f>
        <v>Algo Frío</v>
      </c>
      <c r="K1886" s="11">
        <v>10</v>
      </c>
      <c r="L1886" s="11" t="s">
        <v>168</v>
      </c>
      <c r="M1886" s="11">
        <v>4</v>
      </c>
      <c r="N1886" s="11">
        <v>-74.098951189999994</v>
      </c>
      <c r="O1886" s="12">
        <v>4.683031465</v>
      </c>
    </row>
    <row r="1887" spans="1:15" x14ac:dyDescent="0.25">
      <c r="A1887" s="10">
        <v>1886</v>
      </c>
      <c r="B1887" s="3" t="s">
        <v>3561</v>
      </c>
      <c r="C1887" s="3" t="s">
        <v>3044</v>
      </c>
      <c r="D1887" s="3" t="s">
        <v>1</v>
      </c>
      <c r="E1887" s="3" t="s">
        <v>3562</v>
      </c>
      <c r="F1887" s="1">
        <v>16.260000000000002</v>
      </c>
      <c r="G1887" s="4">
        <v>70</v>
      </c>
      <c r="H1887" s="1">
        <v>1.91</v>
      </c>
      <c r="I1887" s="24">
        <f t="shared" si="29"/>
        <v>12.693207725923974</v>
      </c>
      <c r="J1887" s="24" t="str">
        <f>VLOOKUP(I1887,MAT_IND!C$6:D$12,2,TRUE)</f>
        <v>Algo Frío</v>
      </c>
      <c r="K1887" s="11">
        <v>10</v>
      </c>
      <c r="L1887" s="11" t="s">
        <v>168</v>
      </c>
      <c r="M1887" s="11">
        <v>3</v>
      </c>
      <c r="N1887" s="11">
        <v>-74.105481179999998</v>
      </c>
      <c r="O1887" s="12">
        <v>4.6989387169999999</v>
      </c>
    </row>
    <row r="1888" spans="1:15" x14ac:dyDescent="0.25">
      <c r="A1888" s="10">
        <v>1887</v>
      </c>
      <c r="B1888" s="3" t="s">
        <v>3563</v>
      </c>
      <c r="C1888" s="3" t="s">
        <v>3044</v>
      </c>
      <c r="D1888" s="3" t="s">
        <v>1</v>
      </c>
      <c r="E1888" s="3" t="s">
        <v>3564</v>
      </c>
      <c r="F1888" s="1">
        <v>16.260000000000002</v>
      </c>
      <c r="G1888" s="4">
        <v>70</v>
      </c>
      <c r="H1888" s="1">
        <v>1.91</v>
      </c>
      <c r="I1888" s="24">
        <f t="shared" si="29"/>
        <v>12.693207725923974</v>
      </c>
      <c r="J1888" s="24" t="str">
        <f>VLOOKUP(I1888,MAT_IND!C$6:D$12,2,TRUE)</f>
        <v>Algo Frío</v>
      </c>
      <c r="K1888" s="11">
        <v>10</v>
      </c>
      <c r="L1888" s="11" t="s">
        <v>168</v>
      </c>
      <c r="M1888" s="11">
        <v>2</v>
      </c>
      <c r="N1888" s="11">
        <v>-74.107814500000003</v>
      </c>
      <c r="O1888" s="12">
        <v>4.7110538650000002</v>
      </c>
    </row>
    <row r="1889" spans="1:15" x14ac:dyDescent="0.25">
      <c r="A1889" s="10">
        <v>1888</v>
      </c>
      <c r="B1889" s="3" t="s">
        <v>3565</v>
      </c>
      <c r="C1889" s="3" t="s">
        <v>3044</v>
      </c>
      <c r="D1889" s="3" t="s">
        <v>1</v>
      </c>
      <c r="E1889" s="3" t="s">
        <v>3566</v>
      </c>
      <c r="F1889" s="1">
        <v>16.260000000000002</v>
      </c>
      <c r="G1889" s="4">
        <v>70</v>
      </c>
      <c r="H1889" s="1">
        <v>1.91</v>
      </c>
      <c r="I1889" s="24">
        <f t="shared" si="29"/>
        <v>12.693207725923974</v>
      </c>
      <c r="J1889" s="24" t="str">
        <f>VLOOKUP(I1889,MAT_IND!C$6:D$12,2,TRUE)</f>
        <v>Algo Frío</v>
      </c>
      <c r="K1889" s="11">
        <v>10</v>
      </c>
      <c r="L1889" s="11" t="s">
        <v>168</v>
      </c>
      <c r="M1889" s="11">
        <v>3</v>
      </c>
      <c r="N1889" s="11">
        <v>-74.101885109999998</v>
      </c>
      <c r="O1889" s="12">
        <v>4.7107565109999996</v>
      </c>
    </row>
    <row r="1890" spans="1:15" x14ac:dyDescent="0.25">
      <c r="A1890" s="10">
        <v>1889</v>
      </c>
      <c r="B1890" s="3" t="s">
        <v>3567</v>
      </c>
      <c r="C1890" s="3" t="s">
        <v>3044</v>
      </c>
      <c r="D1890" s="3" t="s">
        <v>1</v>
      </c>
      <c r="E1890" s="3" t="s">
        <v>3566</v>
      </c>
      <c r="F1890" s="1">
        <v>16.260000000000002</v>
      </c>
      <c r="G1890" s="4">
        <v>70</v>
      </c>
      <c r="H1890" s="1">
        <v>1.91</v>
      </c>
      <c r="I1890" s="24">
        <f t="shared" si="29"/>
        <v>12.693207725923974</v>
      </c>
      <c r="J1890" s="24" t="str">
        <f>VLOOKUP(I1890,MAT_IND!C$6:D$12,2,TRUE)</f>
        <v>Algo Frío</v>
      </c>
      <c r="K1890" s="11">
        <v>10</v>
      </c>
      <c r="L1890" s="11" t="s">
        <v>168</v>
      </c>
      <c r="M1890" s="11">
        <v>3</v>
      </c>
      <c r="N1890" s="11">
        <v>-74.102433829999995</v>
      </c>
      <c r="O1890" s="12">
        <v>4.7090966459999999</v>
      </c>
    </row>
    <row r="1891" spans="1:15" x14ac:dyDescent="0.25">
      <c r="A1891" s="10">
        <v>1890</v>
      </c>
      <c r="B1891" s="3" t="s">
        <v>3568</v>
      </c>
      <c r="C1891" s="3" t="s">
        <v>3044</v>
      </c>
      <c r="D1891" s="3" t="s">
        <v>1</v>
      </c>
      <c r="E1891" s="3" t="s">
        <v>3566</v>
      </c>
      <c r="F1891" s="1">
        <v>16.260000000000002</v>
      </c>
      <c r="G1891" s="4">
        <v>70</v>
      </c>
      <c r="H1891" s="1">
        <v>1.91</v>
      </c>
      <c r="I1891" s="24">
        <f t="shared" si="29"/>
        <v>12.693207725923974</v>
      </c>
      <c r="J1891" s="24" t="str">
        <f>VLOOKUP(I1891,MAT_IND!C$6:D$12,2,TRUE)</f>
        <v>Algo Frío</v>
      </c>
      <c r="K1891" s="11">
        <v>10</v>
      </c>
      <c r="L1891" s="11" t="s">
        <v>168</v>
      </c>
      <c r="M1891" s="11">
        <v>3</v>
      </c>
      <c r="N1891" s="11">
        <v>-74.102650830000002</v>
      </c>
      <c r="O1891" s="12">
        <v>4.7081195530000004</v>
      </c>
    </row>
    <row r="1892" spans="1:15" x14ac:dyDescent="0.25">
      <c r="A1892" s="10">
        <v>1891</v>
      </c>
      <c r="B1892" s="3" t="s">
        <v>3569</v>
      </c>
      <c r="C1892" s="3" t="s">
        <v>3044</v>
      </c>
      <c r="D1892" s="3" t="s">
        <v>1</v>
      </c>
      <c r="E1892" s="3" t="s">
        <v>3566</v>
      </c>
      <c r="F1892" s="1">
        <v>16.260000000000002</v>
      </c>
      <c r="G1892" s="4">
        <v>70</v>
      </c>
      <c r="H1892" s="1">
        <v>1.91</v>
      </c>
      <c r="I1892" s="24">
        <f t="shared" si="29"/>
        <v>12.693207725923974</v>
      </c>
      <c r="J1892" s="24" t="str">
        <f>VLOOKUP(I1892,MAT_IND!C$6:D$12,2,TRUE)</f>
        <v>Algo Frío</v>
      </c>
      <c r="K1892" s="11">
        <v>10</v>
      </c>
      <c r="L1892" s="11" t="s">
        <v>168</v>
      </c>
      <c r="M1892" s="11">
        <v>3</v>
      </c>
      <c r="N1892" s="11">
        <v>-74.101006780000006</v>
      </c>
      <c r="O1892" s="12">
        <v>4.712646844</v>
      </c>
    </row>
    <row r="1893" spans="1:15" x14ac:dyDescent="0.25">
      <c r="A1893" s="10">
        <v>1892</v>
      </c>
      <c r="B1893" s="3" t="s">
        <v>3570</v>
      </c>
      <c r="C1893" s="3" t="s">
        <v>3044</v>
      </c>
      <c r="D1893" s="3" t="s">
        <v>1</v>
      </c>
      <c r="E1893" s="3" t="s">
        <v>3571</v>
      </c>
      <c r="F1893" s="1">
        <v>16.260000000000002</v>
      </c>
      <c r="G1893" s="4">
        <v>70</v>
      </c>
      <c r="H1893" s="1">
        <v>1.91</v>
      </c>
      <c r="I1893" s="24">
        <f t="shared" si="29"/>
        <v>12.693207725923974</v>
      </c>
      <c r="J1893" s="24" t="str">
        <f>VLOOKUP(I1893,MAT_IND!C$6:D$12,2,TRUE)</f>
        <v>Algo Frío</v>
      </c>
      <c r="K1893" s="11">
        <v>10</v>
      </c>
      <c r="L1893" s="11" t="s">
        <v>168</v>
      </c>
      <c r="M1893" s="11">
        <v>3</v>
      </c>
      <c r="N1893" s="11">
        <v>-74.095258040000004</v>
      </c>
      <c r="O1893" s="12">
        <v>4.7020476709999999</v>
      </c>
    </row>
    <row r="1894" spans="1:15" x14ac:dyDescent="0.25">
      <c r="A1894" s="10">
        <v>1893</v>
      </c>
      <c r="B1894" s="3" t="s">
        <v>3572</v>
      </c>
      <c r="C1894" s="3" t="s">
        <v>3044</v>
      </c>
      <c r="D1894" s="3" t="s">
        <v>1</v>
      </c>
      <c r="E1894" s="3" t="s">
        <v>3566</v>
      </c>
      <c r="F1894" s="1">
        <v>16.260000000000002</v>
      </c>
      <c r="G1894" s="4">
        <v>70</v>
      </c>
      <c r="H1894" s="1">
        <v>1.91</v>
      </c>
      <c r="I1894" s="24">
        <f t="shared" si="29"/>
        <v>12.693207725923974</v>
      </c>
      <c r="J1894" s="24" t="str">
        <f>VLOOKUP(I1894,MAT_IND!C$6:D$12,2,TRUE)</f>
        <v>Algo Frío</v>
      </c>
      <c r="K1894" s="11">
        <v>10</v>
      </c>
      <c r="L1894" s="11" t="s">
        <v>168</v>
      </c>
      <c r="M1894" s="11">
        <v>3</v>
      </c>
      <c r="N1894" s="11">
        <v>-74.107189770000005</v>
      </c>
      <c r="O1894" s="12">
        <v>4.708461722</v>
      </c>
    </row>
    <row r="1895" spans="1:15" x14ac:dyDescent="0.25">
      <c r="A1895" s="10">
        <v>1894</v>
      </c>
      <c r="B1895" s="3" t="s">
        <v>3573</v>
      </c>
      <c r="C1895" s="3" t="s">
        <v>3044</v>
      </c>
      <c r="D1895" s="3" t="s">
        <v>1</v>
      </c>
      <c r="E1895" s="3" t="s">
        <v>3574</v>
      </c>
      <c r="F1895" s="1">
        <v>16.260000000000002</v>
      </c>
      <c r="G1895" s="4">
        <v>70</v>
      </c>
      <c r="H1895" s="1">
        <v>1.91</v>
      </c>
      <c r="I1895" s="24">
        <f t="shared" si="29"/>
        <v>12.693207725923974</v>
      </c>
      <c r="J1895" s="24" t="str">
        <f>VLOOKUP(I1895,MAT_IND!C$6:D$12,2,TRUE)</f>
        <v>Algo Frío</v>
      </c>
      <c r="K1895" s="11">
        <v>10</v>
      </c>
      <c r="L1895" s="11" t="s">
        <v>168</v>
      </c>
      <c r="M1895" s="11">
        <v>2</v>
      </c>
      <c r="N1895" s="11">
        <v>-74.102854170000001</v>
      </c>
      <c r="O1895" s="12">
        <v>4.7189662300000004</v>
      </c>
    </row>
    <row r="1896" spans="1:15" x14ac:dyDescent="0.25">
      <c r="A1896" s="10">
        <v>1895</v>
      </c>
      <c r="B1896" s="3" t="s">
        <v>3575</v>
      </c>
      <c r="C1896" s="3" t="s">
        <v>3044</v>
      </c>
      <c r="D1896" s="3" t="s">
        <v>1</v>
      </c>
      <c r="E1896" s="3" t="s">
        <v>3576</v>
      </c>
      <c r="F1896" s="1">
        <v>16.260000000000002</v>
      </c>
      <c r="G1896" s="4">
        <v>70</v>
      </c>
      <c r="H1896" s="1">
        <v>1.91</v>
      </c>
      <c r="I1896" s="24">
        <f t="shared" si="29"/>
        <v>12.693207725923974</v>
      </c>
      <c r="J1896" s="24" t="str">
        <f>VLOOKUP(I1896,MAT_IND!C$6:D$12,2,TRUE)</f>
        <v>Algo Frío</v>
      </c>
      <c r="K1896" s="11">
        <v>10</v>
      </c>
      <c r="L1896" s="11" t="s">
        <v>168</v>
      </c>
      <c r="M1896" s="11">
        <v>2</v>
      </c>
      <c r="N1896" s="11">
        <v>-74.106466260000005</v>
      </c>
      <c r="O1896" s="12">
        <v>4.7096014110000004</v>
      </c>
    </row>
    <row r="1897" spans="1:15" x14ac:dyDescent="0.25">
      <c r="A1897" s="10">
        <v>1896</v>
      </c>
      <c r="B1897" s="3" t="s">
        <v>3577</v>
      </c>
      <c r="C1897" s="3" t="s">
        <v>3044</v>
      </c>
      <c r="D1897" s="3" t="s">
        <v>1</v>
      </c>
      <c r="E1897" s="3" t="s">
        <v>3566</v>
      </c>
      <c r="F1897" s="1">
        <v>16.260000000000002</v>
      </c>
      <c r="G1897" s="4">
        <v>70</v>
      </c>
      <c r="H1897" s="1">
        <v>1.91</v>
      </c>
      <c r="I1897" s="24">
        <f t="shared" si="29"/>
        <v>12.693207725923974</v>
      </c>
      <c r="J1897" s="24" t="str">
        <f>VLOOKUP(I1897,MAT_IND!C$6:D$12,2,TRUE)</f>
        <v>Algo Frío</v>
      </c>
      <c r="K1897" s="11">
        <v>10</v>
      </c>
      <c r="L1897" s="11" t="s">
        <v>168</v>
      </c>
      <c r="M1897" s="11">
        <v>3</v>
      </c>
      <c r="N1897" s="11">
        <v>-74.099808730000007</v>
      </c>
      <c r="O1897" s="12">
        <v>4.7123307069999996</v>
      </c>
    </row>
    <row r="1898" spans="1:15" x14ac:dyDescent="0.25">
      <c r="A1898" s="10">
        <v>1897</v>
      </c>
      <c r="B1898" s="3" t="s">
        <v>3578</v>
      </c>
      <c r="C1898" s="3" t="s">
        <v>3044</v>
      </c>
      <c r="D1898" s="3" t="s">
        <v>1</v>
      </c>
      <c r="E1898" s="3" t="s">
        <v>3579</v>
      </c>
      <c r="F1898" s="1">
        <v>16.260000000000002</v>
      </c>
      <c r="G1898" s="4">
        <v>70</v>
      </c>
      <c r="H1898" s="1">
        <v>1.91</v>
      </c>
      <c r="I1898" s="24">
        <f t="shared" si="29"/>
        <v>12.693207725923974</v>
      </c>
      <c r="J1898" s="24" t="str">
        <f>VLOOKUP(I1898,MAT_IND!C$6:D$12,2,TRUE)</f>
        <v>Algo Frío</v>
      </c>
      <c r="K1898" s="11">
        <v>10</v>
      </c>
      <c r="L1898" s="11" t="s">
        <v>168</v>
      </c>
      <c r="M1898" s="11">
        <v>2</v>
      </c>
      <c r="N1898" s="11">
        <v>-74.105600929999994</v>
      </c>
      <c r="O1898" s="12">
        <v>4.7101461420000001</v>
      </c>
    </row>
    <row r="1899" spans="1:15" x14ac:dyDescent="0.25">
      <c r="A1899" s="10">
        <v>1898</v>
      </c>
      <c r="B1899" s="3" t="s">
        <v>3580</v>
      </c>
      <c r="C1899" s="3" t="s">
        <v>3044</v>
      </c>
      <c r="D1899" s="3" t="s">
        <v>1</v>
      </c>
      <c r="E1899" s="3" t="s">
        <v>3581</v>
      </c>
      <c r="F1899" s="1">
        <v>16.260000000000002</v>
      </c>
      <c r="G1899" s="4">
        <v>70</v>
      </c>
      <c r="H1899" s="1">
        <v>1.91</v>
      </c>
      <c r="I1899" s="24">
        <f t="shared" si="29"/>
        <v>12.693207725923974</v>
      </c>
      <c r="J1899" s="24" t="str">
        <f>VLOOKUP(I1899,MAT_IND!C$6:D$12,2,TRUE)</f>
        <v>Algo Frío</v>
      </c>
      <c r="K1899" s="11">
        <v>10</v>
      </c>
      <c r="L1899" s="11" t="s">
        <v>168</v>
      </c>
      <c r="M1899" s="11">
        <v>2</v>
      </c>
      <c r="N1899" s="11">
        <v>-74.098430519999994</v>
      </c>
      <c r="O1899" s="12">
        <v>4.7155649640000004</v>
      </c>
    </row>
    <row r="1900" spans="1:15" x14ac:dyDescent="0.25">
      <c r="A1900" s="10">
        <v>1899</v>
      </c>
      <c r="B1900" s="3" t="s">
        <v>3582</v>
      </c>
      <c r="C1900" s="3" t="s">
        <v>3044</v>
      </c>
      <c r="D1900" s="3" t="s">
        <v>1</v>
      </c>
      <c r="E1900" s="3" t="s">
        <v>3583</v>
      </c>
      <c r="F1900" s="1">
        <v>16.260000000000002</v>
      </c>
      <c r="G1900" s="4">
        <v>70</v>
      </c>
      <c r="H1900" s="1">
        <v>1.91</v>
      </c>
      <c r="I1900" s="24">
        <f t="shared" si="29"/>
        <v>12.693207725923974</v>
      </c>
      <c r="J1900" s="24" t="str">
        <f>VLOOKUP(I1900,MAT_IND!C$6:D$12,2,TRUE)</f>
        <v>Algo Frío</v>
      </c>
      <c r="K1900" s="11">
        <v>10</v>
      </c>
      <c r="L1900" s="11" t="s">
        <v>168</v>
      </c>
      <c r="M1900" s="11">
        <v>3</v>
      </c>
      <c r="N1900" s="11">
        <v>-74.09562871</v>
      </c>
      <c r="O1900" s="12">
        <v>4.7007883619999999</v>
      </c>
    </row>
    <row r="1901" spans="1:15" x14ac:dyDescent="0.25">
      <c r="A1901" s="10">
        <v>1900</v>
      </c>
      <c r="B1901" s="3" t="s">
        <v>3584</v>
      </c>
      <c r="C1901" s="3" t="s">
        <v>3044</v>
      </c>
      <c r="D1901" s="3" t="s">
        <v>1</v>
      </c>
      <c r="E1901" s="3" t="s">
        <v>3585</v>
      </c>
      <c r="F1901" s="1">
        <v>16.260000000000002</v>
      </c>
      <c r="G1901" s="4">
        <v>70</v>
      </c>
      <c r="H1901" s="1">
        <v>1.91</v>
      </c>
      <c r="I1901" s="24">
        <f t="shared" si="29"/>
        <v>12.693207725923974</v>
      </c>
      <c r="J1901" s="24" t="str">
        <f>VLOOKUP(I1901,MAT_IND!C$6:D$12,2,TRUE)</f>
        <v>Algo Frío</v>
      </c>
      <c r="K1901" s="11">
        <v>10</v>
      </c>
      <c r="L1901" s="11" t="s">
        <v>168</v>
      </c>
      <c r="M1901" s="11">
        <v>3</v>
      </c>
      <c r="N1901" s="11">
        <v>-74.093087620000006</v>
      </c>
      <c r="O1901" s="12">
        <v>4.7044148039999998</v>
      </c>
    </row>
    <row r="1902" spans="1:15" x14ac:dyDescent="0.25">
      <c r="A1902" s="10">
        <v>1901</v>
      </c>
      <c r="B1902" s="3" t="s">
        <v>3586</v>
      </c>
      <c r="C1902" s="3" t="s">
        <v>3044</v>
      </c>
      <c r="D1902" s="3" t="s">
        <v>1</v>
      </c>
      <c r="E1902" s="3" t="s">
        <v>3585</v>
      </c>
      <c r="F1902" s="1">
        <v>16.260000000000002</v>
      </c>
      <c r="G1902" s="4">
        <v>70</v>
      </c>
      <c r="H1902" s="1">
        <v>1.91</v>
      </c>
      <c r="I1902" s="24">
        <f t="shared" si="29"/>
        <v>12.693207725923974</v>
      </c>
      <c r="J1902" s="24" t="str">
        <f>VLOOKUP(I1902,MAT_IND!C$6:D$12,2,TRUE)</f>
        <v>Algo Frío</v>
      </c>
      <c r="K1902" s="11">
        <v>10</v>
      </c>
      <c r="L1902" s="11" t="s">
        <v>168</v>
      </c>
      <c r="M1902" s="11">
        <v>3</v>
      </c>
      <c r="N1902" s="11">
        <v>-74.093084349999998</v>
      </c>
      <c r="O1902" s="12">
        <v>4.7052896789999998</v>
      </c>
    </row>
    <row r="1903" spans="1:15" x14ac:dyDescent="0.25">
      <c r="A1903" s="10">
        <v>1902</v>
      </c>
      <c r="B1903" s="3" t="s">
        <v>3587</v>
      </c>
      <c r="C1903" s="3" t="s">
        <v>3044</v>
      </c>
      <c r="D1903" s="3" t="s">
        <v>1</v>
      </c>
      <c r="E1903" s="3" t="s">
        <v>1965</v>
      </c>
      <c r="F1903" s="1">
        <v>16.260000000000002</v>
      </c>
      <c r="G1903" s="4">
        <v>70</v>
      </c>
      <c r="H1903" s="1">
        <v>1.91</v>
      </c>
      <c r="I1903" s="24">
        <f t="shared" si="29"/>
        <v>12.693207725923974</v>
      </c>
      <c r="J1903" s="24" t="str">
        <f>VLOOKUP(I1903,MAT_IND!C$6:D$12,2,TRUE)</f>
        <v>Algo Frío</v>
      </c>
      <c r="K1903" s="11">
        <v>10</v>
      </c>
      <c r="L1903" s="11" t="s">
        <v>168</v>
      </c>
      <c r="M1903" s="11">
        <v>3</v>
      </c>
      <c r="N1903" s="11">
        <v>-74.093039849999997</v>
      </c>
      <c r="O1903" s="12">
        <v>4.6984585210000001</v>
      </c>
    </row>
    <row r="1904" spans="1:15" x14ac:dyDescent="0.25">
      <c r="A1904" s="10">
        <v>1903</v>
      </c>
      <c r="B1904" s="3" t="s">
        <v>3588</v>
      </c>
      <c r="C1904" s="3" t="s">
        <v>3044</v>
      </c>
      <c r="D1904" s="3" t="s">
        <v>1</v>
      </c>
      <c r="E1904" s="3" t="s">
        <v>3566</v>
      </c>
      <c r="F1904" s="1">
        <v>16.260000000000002</v>
      </c>
      <c r="G1904" s="4">
        <v>70</v>
      </c>
      <c r="H1904" s="1">
        <v>1.91</v>
      </c>
      <c r="I1904" s="24">
        <f t="shared" si="29"/>
        <v>12.693207725923974</v>
      </c>
      <c r="J1904" s="24" t="str">
        <f>VLOOKUP(I1904,MAT_IND!C$6:D$12,2,TRUE)</f>
        <v>Algo Frío</v>
      </c>
      <c r="K1904" s="11">
        <v>10</v>
      </c>
      <c r="L1904" s="11" t="s">
        <v>168</v>
      </c>
      <c r="M1904" s="11">
        <v>3</v>
      </c>
      <c r="N1904" s="11">
        <v>-74.107367310000001</v>
      </c>
      <c r="O1904" s="12">
        <v>4.7078569210000003</v>
      </c>
    </row>
    <row r="1905" spans="1:15" x14ac:dyDescent="0.25">
      <c r="A1905" s="10">
        <v>1904</v>
      </c>
      <c r="B1905" s="3" t="s">
        <v>3589</v>
      </c>
      <c r="C1905" s="3" t="s">
        <v>3044</v>
      </c>
      <c r="D1905" s="3" t="s">
        <v>1</v>
      </c>
      <c r="E1905" s="3" t="s">
        <v>3566</v>
      </c>
      <c r="F1905" s="1">
        <v>16.260000000000002</v>
      </c>
      <c r="G1905" s="4">
        <v>70</v>
      </c>
      <c r="H1905" s="1">
        <v>1.91</v>
      </c>
      <c r="I1905" s="24">
        <f t="shared" si="29"/>
        <v>12.693207725923974</v>
      </c>
      <c r="J1905" s="24" t="str">
        <f>VLOOKUP(I1905,MAT_IND!C$6:D$12,2,TRUE)</f>
        <v>Algo Frío</v>
      </c>
      <c r="K1905" s="11">
        <v>10</v>
      </c>
      <c r="L1905" s="11" t="s">
        <v>168</v>
      </c>
      <c r="M1905" s="11">
        <v>3</v>
      </c>
      <c r="N1905" s="11">
        <v>-74.107478319999998</v>
      </c>
      <c r="O1905" s="12">
        <v>4.7072657470000001</v>
      </c>
    </row>
    <row r="1906" spans="1:15" x14ac:dyDescent="0.25">
      <c r="A1906" s="10">
        <v>1905</v>
      </c>
      <c r="B1906" s="3" t="s">
        <v>3590</v>
      </c>
      <c r="C1906" s="3" t="s">
        <v>3044</v>
      </c>
      <c r="D1906" s="3" t="s">
        <v>1</v>
      </c>
      <c r="E1906" s="3" t="s">
        <v>3591</v>
      </c>
      <c r="F1906" s="1">
        <v>16.260000000000002</v>
      </c>
      <c r="G1906" s="4">
        <v>70</v>
      </c>
      <c r="H1906" s="1">
        <v>1.91</v>
      </c>
      <c r="I1906" s="24">
        <f t="shared" si="29"/>
        <v>12.693207725923974</v>
      </c>
      <c r="J1906" s="24" t="str">
        <f>VLOOKUP(I1906,MAT_IND!C$6:D$12,2,TRUE)</f>
        <v>Algo Frío</v>
      </c>
      <c r="K1906" s="11">
        <v>10</v>
      </c>
      <c r="L1906" s="11" t="s">
        <v>168</v>
      </c>
      <c r="M1906" s="11">
        <v>3</v>
      </c>
      <c r="N1906" s="11">
        <v>-74.087802389999993</v>
      </c>
      <c r="O1906" s="12">
        <v>4.696460074</v>
      </c>
    </row>
    <row r="1907" spans="1:15" x14ac:dyDescent="0.25">
      <c r="A1907" s="10">
        <v>1906</v>
      </c>
      <c r="B1907" s="3" t="s">
        <v>3592</v>
      </c>
      <c r="C1907" s="3" t="s">
        <v>3044</v>
      </c>
      <c r="D1907" s="3" t="s">
        <v>1</v>
      </c>
      <c r="E1907" s="3" t="s">
        <v>3593</v>
      </c>
      <c r="F1907" s="1">
        <v>16.260000000000002</v>
      </c>
      <c r="G1907" s="4">
        <v>70</v>
      </c>
      <c r="H1907" s="1">
        <v>1.91</v>
      </c>
      <c r="I1907" s="24">
        <f t="shared" si="29"/>
        <v>12.693207725923974</v>
      </c>
      <c r="J1907" s="24" t="str">
        <f>VLOOKUP(I1907,MAT_IND!C$6:D$12,2,TRUE)</f>
        <v>Algo Frío</v>
      </c>
      <c r="K1907" s="11">
        <v>10</v>
      </c>
      <c r="L1907" s="11" t="s">
        <v>168</v>
      </c>
      <c r="M1907" s="11">
        <v>3</v>
      </c>
      <c r="N1907" s="11">
        <v>-74.092640660000001</v>
      </c>
      <c r="O1907" s="12">
        <v>4.7027189070000004</v>
      </c>
    </row>
    <row r="1908" spans="1:15" x14ac:dyDescent="0.25">
      <c r="A1908" s="10">
        <v>1907</v>
      </c>
      <c r="B1908" s="3" t="s">
        <v>3594</v>
      </c>
      <c r="C1908" s="3" t="s">
        <v>3044</v>
      </c>
      <c r="D1908" s="3" t="s">
        <v>1</v>
      </c>
      <c r="E1908" s="3" t="s">
        <v>3571</v>
      </c>
      <c r="F1908" s="1">
        <v>16.260000000000002</v>
      </c>
      <c r="G1908" s="4">
        <v>70</v>
      </c>
      <c r="H1908" s="1">
        <v>1.91</v>
      </c>
      <c r="I1908" s="24">
        <f t="shared" si="29"/>
        <v>12.693207725923974</v>
      </c>
      <c r="J1908" s="24" t="str">
        <f>VLOOKUP(I1908,MAT_IND!C$6:D$12,2,TRUE)</f>
        <v>Algo Frío</v>
      </c>
      <c r="K1908" s="11">
        <v>10</v>
      </c>
      <c r="L1908" s="11" t="s">
        <v>168</v>
      </c>
      <c r="M1908" s="11">
        <v>3</v>
      </c>
      <c r="N1908" s="11">
        <v>-74.092948559999996</v>
      </c>
      <c r="O1908" s="12">
        <v>4.7017801260000001</v>
      </c>
    </row>
    <row r="1909" spans="1:15" x14ac:dyDescent="0.25">
      <c r="A1909" s="10">
        <v>1908</v>
      </c>
      <c r="B1909" s="3" t="s">
        <v>3595</v>
      </c>
      <c r="C1909" s="3" t="s">
        <v>3044</v>
      </c>
      <c r="D1909" s="3" t="s">
        <v>1</v>
      </c>
      <c r="E1909" s="3" t="s">
        <v>3566</v>
      </c>
      <c r="F1909" s="1">
        <v>16.260000000000002</v>
      </c>
      <c r="G1909" s="4">
        <v>70</v>
      </c>
      <c r="H1909" s="1">
        <v>1.91</v>
      </c>
      <c r="I1909" s="24">
        <f t="shared" si="29"/>
        <v>12.693207725923974</v>
      </c>
      <c r="J1909" s="24" t="str">
        <f>VLOOKUP(I1909,MAT_IND!C$6:D$12,2,TRUE)</f>
        <v>Algo Frío</v>
      </c>
      <c r="K1909" s="11">
        <v>10</v>
      </c>
      <c r="L1909" s="11" t="s">
        <v>168</v>
      </c>
      <c r="M1909" s="11">
        <v>3</v>
      </c>
      <c r="N1909" s="11">
        <v>-74.104110489999997</v>
      </c>
      <c r="O1909" s="12">
        <v>4.7106087590000003</v>
      </c>
    </row>
    <row r="1910" spans="1:15" x14ac:dyDescent="0.25">
      <c r="A1910" s="10">
        <v>1909</v>
      </c>
      <c r="B1910" s="3" t="s">
        <v>3596</v>
      </c>
      <c r="C1910" s="3" t="s">
        <v>3044</v>
      </c>
      <c r="D1910" s="3" t="s">
        <v>1</v>
      </c>
      <c r="E1910" s="3" t="s">
        <v>1965</v>
      </c>
      <c r="F1910" s="1">
        <v>16.260000000000002</v>
      </c>
      <c r="G1910" s="4">
        <v>70</v>
      </c>
      <c r="H1910" s="1">
        <v>1.91</v>
      </c>
      <c r="I1910" s="24">
        <f t="shared" si="29"/>
        <v>12.693207725923974</v>
      </c>
      <c r="J1910" s="24" t="str">
        <f>VLOOKUP(I1910,MAT_IND!C$6:D$12,2,TRUE)</f>
        <v>Algo Frío</v>
      </c>
      <c r="K1910" s="11">
        <v>10</v>
      </c>
      <c r="L1910" s="11" t="s">
        <v>168</v>
      </c>
      <c r="M1910" s="11">
        <v>3</v>
      </c>
      <c r="N1910" s="11">
        <v>-74.093032050000005</v>
      </c>
      <c r="O1910" s="12">
        <v>4.7005862629999999</v>
      </c>
    </row>
    <row r="1911" spans="1:15" x14ac:dyDescent="0.25">
      <c r="A1911" s="10">
        <v>1910</v>
      </c>
      <c r="B1911" s="3" t="s">
        <v>3597</v>
      </c>
      <c r="C1911" s="3" t="s">
        <v>3044</v>
      </c>
      <c r="D1911" s="3" t="s">
        <v>1</v>
      </c>
      <c r="E1911" s="3" t="s">
        <v>3566</v>
      </c>
      <c r="F1911" s="1">
        <v>16.260000000000002</v>
      </c>
      <c r="G1911" s="4">
        <v>70</v>
      </c>
      <c r="H1911" s="1">
        <v>1.91</v>
      </c>
      <c r="I1911" s="24">
        <f t="shared" si="29"/>
        <v>12.693207725923974</v>
      </c>
      <c r="J1911" s="24" t="str">
        <f>VLOOKUP(I1911,MAT_IND!C$6:D$12,2,TRUE)</f>
        <v>Algo Frío</v>
      </c>
      <c r="K1911" s="11">
        <v>10</v>
      </c>
      <c r="L1911" s="11" t="s">
        <v>168</v>
      </c>
      <c r="M1911" s="11">
        <v>3</v>
      </c>
      <c r="N1911" s="11">
        <v>-74.107990290000004</v>
      </c>
      <c r="O1911" s="12">
        <v>4.7067119440000003</v>
      </c>
    </row>
    <row r="1912" spans="1:15" x14ac:dyDescent="0.25">
      <c r="A1912" s="10">
        <v>1911</v>
      </c>
      <c r="B1912" s="3" t="s">
        <v>3598</v>
      </c>
      <c r="C1912" s="3" t="s">
        <v>3044</v>
      </c>
      <c r="D1912" s="3" t="s">
        <v>1</v>
      </c>
      <c r="E1912" s="3" t="s">
        <v>3571</v>
      </c>
      <c r="F1912" s="1">
        <v>16.260000000000002</v>
      </c>
      <c r="G1912" s="4">
        <v>70</v>
      </c>
      <c r="H1912" s="1">
        <v>1.91</v>
      </c>
      <c r="I1912" s="24">
        <f t="shared" si="29"/>
        <v>12.693207725923974</v>
      </c>
      <c r="J1912" s="24" t="str">
        <f>VLOOKUP(I1912,MAT_IND!C$6:D$12,2,TRUE)</f>
        <v>Algo Frío</v>
      </c>
      <c r="K1912" s="11">
        <v>10</v>
      </c>
      <c r="L1912" s="11" t="s">
        <v>168</v>
      </c>
      <c r="M1912" s="11">
        <v>3</v>
      </c>
      <c r="N1912" s="11">
        <v>-74.09354476</v>
      </c>
      <c r="O1912" s="12">
        <v>4.7028137010000002</v>
      </c>
    </row>
    <row r="1913" spans="1:15" x14ac:dyDescent="0.25">
      <c r="A1913" s="10">
        <v>1912</v>
      </c>
      <c r="B1913" s="3" t="s">
        <v>3599</v>
      </c>
      <c r="C1913" s="3" t="s">
        <v>3044</v>
      </c>
      <c r="D1913" s="3" t="s">
        <v>1</v>
      </c>
      <c r="E1913" s="3" t="s">
        <v>3571</v>
      </c>
      <c r="F1913" s="1">
        <v>16.260000000000002</v>
      </c>
      <c r="G1913" s="4">
        <v>70</v>
      </c>
      <c r="H1913" s="1">
        <v>1.91</v>
      </c>
      <c r="I1913" s="24">
        <f t="shared" si="29"/>
        <v>12.693207725923974</v>
      </c>
      <c r="J1913" s="24" t="str">
        <f>VLOOKUP(I1913,MAT_IND!C$6:D$12,2,TRUE)</f>
        <v>Algo Frío</v>
      </c>
      <c r="K1913" s="11">
        <v>10</v>
      </c>
      <c r="L1913" s="11" t="s">
        <v>168</v>
      </c>
      <c r="M1913" s="11">
        <v>3</v>
      </c>
      <c r="N1913" s="11">
        <v>-74.092100200000004</v>
      </c>
      <c r="O1913" s="12">
        <v>4.7013672130000002</v>
      </c>
    </row>
    <row r="1914" spans="1:15" x14ac:dyDescent="0.25">
      <c r="A1914" s="10">
        <v>1913</v>
      </c>
      <c r="B1914" s="3" t="s">
        <v>3600</v>
      </c>
      <c r="C1914" s="3" t="s">
        <v>3044</v>
      </c>
      <c r="D1914" s="3" t="s">
        <v>1</v>
      </c>
      <c r="E1914" s="3" t="s">
        <v>3566</v>
      </c>
      <c r="F1914" s="1">
        <v>16.260000000000002</v>
      </c>
      <c r="G1914" s="4">
        <v>70</v>
      </c>
      <c r="H1914" s="1">
        <v>1.91</v>
      </c>
      <c r="I1914" s="24">
        <f t="shared" si="29"/>
        <v>12.693207725923974</v>
      </c>
      <c r="J1914" s="24" t="str">
        <f>VLOOKUP(I1914,MAT_IND!C$6:D$12,2,TRUE)</f>
        <v>Algo Frío</v>
      </c>
      <c r="K1914" s="11">
        <v>10</v>
      </c>
      <c r="L1914" s="11" t="s">
        <v>168</v>
      </c>
      <c r="M1914" s="11">
        <v>3</v>
      </c>
      <c r="N1914" s="11">
        <v>-74.098412640000006</v>
      </c>
      <c r="O1914" s="12">
        <v>4.7117497369999999</v>
      </c>
    </row>
    <row r="1915" spans="1:15" x14ac:dyDescent="0.25">
      <c r="A1915" s="10">
        <v>1914</v>
      </c>
      <c r="B1915" s="3" t="s">
        <v>3601</v>
      </c>
      <c r="C1915" s="3" t="s">
        <v>3044</v>
      </c>
      <c r="D1915" s="3" t="s">
        <v>1</v>
      </c>
      <c r="E1915" s="3" t="s">
        <v>3585</v>
      </c>
      <c r="F1915" s="1">
        <v>16.260000000000002</v>
      </c>
      <c r="G1915" s="4">
        <v>70</v>
      </c>
      <c r="H1915" s="1">
        <v>1.91</v>
      </c>
      <c r="I1915" s="24">
        <f t="shared" si="29"/>
        <v>12.693207725923974</v>
      </c>
      <c r="J1915" s="24" t="str">
        <f>VLOOKUP(I1915,MAT_IND!C$6:D$12,2,TRUE)</f>
        <v>Algo Frío</v>
      </c>
      <c r="K1915" s="11">
        <v>10</v>
      </c>
      <c r="L1915" s="11" t="s">
        <v>168</v>
      </c>
      <c r="M1915" s="11">
        <v>3</v>
      </c>
      <c r="N1915" s="11">
        <v>-74.09840939</v>
      </c>
      <c r="O1915" s="12">
        <v>4.7054946539999998</v>
      </c>
    </row>
    <row r="1916" spans="1:15" x14ac:dyDescent="0.25">
      <c r="A1916" s="10">
        <v>1915</v>
      </c>
      <c r="B1916" s="3" t="s">
        <v>3602</v>
      </c>
      <c r="C1916" s="3" t="s">
        <v>3044</v>
      </c>
      <c r="D1916" s="3" t="s">
        <v>1</v>
      </c>
      <c r="E1916" s="3" t="s">
        <v>3585</v>
      </c>
      <c r="F1916" s="1">
        <v>16.260000000000002</v>
      </c>
      <c r="G1916" s="4">
        <v>70</v>
      </c>
      <c r="H1916" s="1">
        <v>1.91</v>
      </c>
      <c r="I1916" s="24">
        <f t="shared" si="29"/>
        <v>12.693207725923974</v>
      </c>
      <c r="J1916" s="24" t="str">
        <f>VLOOKUP(I1916,MAT_IND!C$6:D$12,2,TRUE)</f>
        <v>Algo Frío</v>
      </c>
      <c r="K1916" s="11">
        <v>10</v>
      </c>
      <c r="L1916" s="11" t="s">
        <v>168</v>
      </c>
      <c r="M1916" s="11">
        <v>3</v>
      </c>
      <c r="N1916" s="11">
        <v>-74.097687030000003</v>
      </c>
      <c r="O1916" s="12">
        <v>4.7057133740000001</v>
      </c>
    </row>
    <row r="1917" spans="1:15" x14ac:dyDescent="0.25">
      <c r="A1917" s="10">
        <v>1916</v>
      </c>
      <c r="B1917" s="3" t="s">
        <v>3603</v>
      </c>
      <c r="C1917" s="3" t="s">
        <v>3044</v>
      </c>
      <c r="D1917" s="3" t="s">
        <v>1</v>
      </c>
      <c r="E1917" s="3" t="s">
        <v>3585</v>
      </c>
      <c r="F1917" s="1">
        <v>16.260000000000002</v>
      </c>
      <c r="G1917" s="4">
        <v>70</v>
      </c>
      <c r="H1917" s="1">
        <v>1.91</v>
      </c>
      <c r="I1917" s="24">
        <f t="shared" si="29"/>
        <v>12.693207725923974</v>
      </c>
      <c r="J1917" s="24" t="str">
        <f>VLOOKUP(I1917,MAT_IND!C$6:D$12,2,TRUE)</f>
        <v>Algo Frío</v>
      </c>
      <c r="K1917" s="11">
        <v>10</v>
      </c>
      <c r="L1917" s="11" t="s">
        <v>168</v>
      </c>
      <c r="M1917" s="11">
        <v>3</v>
      </c>
      <c r="N1917" s="11">
        <v>-74.099420370000004</v>
      </c>
      <c r="O1917" s="12">
        <v>4.705461541</v>
      </c>
    </row>
    <row r="1918" spans="1:15" x14ac:dyDescent="0.25">
      <c r="A1918" s="10">
        <v>1917</v>
      </c>
      <c r="B1918" s="3" t="s">
        <v>3604</v>
      </c>
      <c r="C1918" s="3" t="s">
        <v>3044</v>
      </c>
      <c r="D1918" s="3" t="s">
        <v>1</v>
      </c>
      <c r="E1918" s="3" t="s">
        <v>3566</v>
      </c>
      <c r="F1918" s="1">
        <v>16.260000000000002</v>
      </c>
      <c r="G1918" s="4">
        <v>70</v>
      </c>
      <c r="H1918" s="1">
        <v>1.91</v>
      </c>
      <c r="I1918" s="24">
        <f t="shared" si="29"/>
        <v>12.693207725923974</v>
      </c>
      <c r="J1918" s="24" t="str">
        <f>VLOOKUP(I1918,MAT_IND!C$6:D$12,2,TRUE)</f>
        <v>Algo Frío</v>
      </c>
      <c r="K1918" s="11">
        <v>10</v>
      </c>
      <c r="L1918" s="11" t="s">
        <v>168</v>
      </c>
      <c r="M1918" s="11">
        <v>3</v>
      </c>
      <c r="N1918" s="11">
        <v>-74.103999819999999</v>
      </c>
      <c r="O1918" s="12">
        <v>4.7080810580000003</v>
      </c>
    </row>
    <row r="1919" spans="1:15" x14ac:dyDescent="0.25">
      <c r="A1919" s="10">
        <v>1918</v>
      </c>
      <c r="B1919" s="3" t="s">
        <v>3605</v>
      </c>
      <c r="C1919" s="3" t="s">
        <v>3044</v>
      </c>
      <c r="D1919" s="3" t="s">
        <v>1</v>
      </c>
      <c r="E1919" s="3" t="s">
        <v>3566</v>
      </c>
      <c r="F1919" s="1">
        <v>16.260000000000002</v>
      </c>
      <c r="G1919" s="4">
        <v>70</v>
      </c>
      <c r="H1919" s="1">
        <v>1.91</v>
      </c>
      <c r="I1919" s="24">
        <f t="shared" si="29"/>
        <v>12.693207725923974</v>
      </c>
      <c r="J1919" s="24" t="str">
        <f>VLOOKUP(I1919,MAT_IND!C$6:D$12,2,TRUE)</f>
        <v>Algo Frío</v>
      </c>
      <c r="K1919" s="11">
        <v>10</v>
      </c>
      <c r="L1919" s="11" t="s">
        <v>168</v>
      </c>
      <c r="M1919" s="11">
        <v>3</v>
      </c>
      <c r="N1919" s="11">
        <v>-74.100293690000001</v>
      </c>
      <c r="O1919" s="12">
        <v>4.7106303199999999</v>
      </c>
    </row>
    <row r="1920" spans="1:15" x14ac:dyDescent="0.25">
      <c r="A1920" s="10">
        <v>1919</v>
      </c>
      <c r="B1920" s="3" t="s">
        <v>3606</v>
      </c>
      <c r="C1920" s="3" t="s">
        <v>3044</v>
      </c>
      <c r="D1920" s="3" t="s">
        <v>1</v>
      </c>
      <c r="E1920" s="3" t="s">
        <v>3566</v>
      </c>
      <c r="F1920" s="1">
        <v>16.260000000000002</v>
      </c>
      <c r="G1920" s="4">
        <v>70</v>
      </c>
      <c r="H1920" s="1">
        <v>1.91</v>
      </c>
      <c r="I1920" s="24">
        <f t="shared" si="29"/>
        <v>12.693207725923974</v>
      </c>
      <c r="J1920" s="24" t="str">
        <f>VLOOKUP(I1920,MAT_IND!C$6:D$12,2,TRUE)</f>
        <v>Algo Frío</v>
      </c>
      <c r="K1920" s="11">
        <v>10</v>
      </c>
      <c r="L1920" s="11" t="s">
        <v>168</v>
      </c>
      <c r="M1920" s="11">
        <v>3</v>
      </c>
      <c r="N1920" s="11">
        <v>-74.098732339999998</v>
      </c>
      <c r="O1920" s="12">
        <v>4.7127584430000002</v>
      </c>
    </row>
    <row r="1921" spans="1:15" x14ac:dyDescent="0.25">
      <c r="A1921" s="10">
        <v>1920</v>
      </c>
      <c r="B1921" s="3" t="s">
        <v>3607</v>
      </c>
      <c r="C1921" s="3" t="s">
        <v>3044</v>
      </c>
      <c r="D1921" s="3" t="s">
        <v>1</v>
      </c>
      <c r="E1921" s="3" t="s">
        <v>3608</v>
      </c>
      <c r="F1921" s="1">
        <v>16.260000000000002</v>
      </c>
      <c r="G1921" s="4">
        <v>70</v>
      </c>
      <c r="H1921" s="1">
        <v>1.91</v>
      </c>
      <c r="I1921" s="24">
        <f t="shared" si="29"/>
        <v>12.693207725923974</v>
      </c>
      <c r="J1921" s="24" t="str">
        <f>VLOOKUP(I1921,MAT_IND!C$6:D$12,2,TRUE)</f>
        <v>Algo Frío</v>
      </c>
      <c r="K1921" s="11">
        <v>10</v>
      </c>
      <c r="L1921" s="11" t="s">
        <v>168</v>
      </c>
      <c r="M1921" s="11">
        <v>3</v>
      </c>
      <c r="N1921" s="11">
        <v>-74.099632110000002</v>
      </c>
      <c r="O1921" s="12">
        <v>4.7091444850000004</v>
      </c>
    </row>
    <row r="1922" spans="1:15" x14ac:dyDescent="0.25">
      <c r="A1922" s="10">
        <v>1921</v>
      </c>
      <c r="B1922" s="3" t="s">
        <v>3609</v>
      </c>
      <c r="C1922" s="3" t="s">
        <v>3044</v>
      </c>
      <c r="D1922" s="3" t="s">
        <v>1</v>
      </c>
      <c r="E1922" s="3" t="s">
        <v>3566</v>
      </c>
      <c r="F1922" s="1">
        <v>16.260000000000002</v>
      </c>
      <c r="G1922" s="4">
        <v>70</v>
      </c>
      <c r="H1922" s="1">
        <v>1.91</v>
      </c>
      <c r="I1922" s="24">
        <f t="shared" si="29"/>
        <v>12.693207725923974</v>
      </c>
      <c r="J1922" s="24" t="str">
        <f>VLOOKUP(I1922,MAT_IND!C$6:D$12,2,TRUE)</f>
        <v>Algo Frío</v>
      </c>
      <c r="K1922" s="11">
        <v>10</v>
      </c>
      <c r="L1922" s="11" t="s">
        <v>168</v>
      </c>
      <c r="M1922" s="11">
        <v>3</v>
      </c>
      <c r="N1922" s="11">
        <v>-74.101061700000002</v>
      </c>
      <c r="O1922" s="12">
        <v>4.7083954099999996</v>
      </c>
    </row>
    <row r="1923" spans="1:15" x14ac:dyDescent="0.25">
      <c r="A1923" s="10">
        <v>1922</v>
      </c>
      <c r="B1923" s="3" t="s">
        <v>3610</v>
      </c>
      <c r="C1923" s="3" t="s">
        <v>3044</v>
      </c>
      <c r="D1923" s="3" t="s">
        <v>1</v>
      </c>
      <c r="E1923" s="3" t="s">
        <v>3611</v>
      </c>
      <c r="F1923" s="1">
        <v>16.260000000000002</v>
      </c>
      <c r="G1923" s="4">
        <v>70</v>
      </c>
      <c r="H1923" s="1">
        <v>1.91</v>
      </c>
      <c r="I1923" s="24">
        <f t="shared" ref="I1923:I1986" si="30">(((33.5-F1923)*(0.05+0.18*SQRT(H1923)+(G1923/160))))</f>
        <v>12.693207725923974</v>
      </c>
      <c r="J1923" s="24" t="str">
        <f>VLOOKUP(I1923,MAT_IND!C$6:D$12,2,TRUE)</f>
        <v>Algo Frío</v>
      </c>
      <c r="K1923" s="11">
        <v>10</v>
      </c>
      <c r="L1923" s="11" t="s">
        <v>168</v>
      </c>
      <c r="M1923" s="11">
        <v>2</v>
      </c>
      <c r="N1923" s="11">
        <v>-74.103104720000005</v>
      </c>
      <c r="O1923" s="12">
        <v>4.7157350190000002</v>
      </c>
    </row>
    <row r="1924" spans="1:15" x14ac:dyDescent="0.25">
      <c r="A1924" s="10">
        <v>1923</v>
      </c>
      <c r="B1924" s="3" t="s">
        <v>3612</v>
      </c>
      <c r="C1924" s="3" t="s">
        <v>3044</v>
      </c>
      <c r="D1924" s="3" t="s">
        <v>1</v>
      </c>
      <c r="E1924" s="3" t="s">
        <v>3585</v>
      </c>
      <c r="F1924" s="1">
        <v>16.260000000000002</v>
      </c>
      <c r="G1924" s="4">
        <v>70</v>
      </c>
      <c r="H1924" s="1">
        <v>1.91</v>
      </c>
      <c r="I1924" s="24">
        <f t="shared" si="30"/>
        <v>12.693207725923974</v>
      </c>
      <c r="J1924" s="24" t="str">
        <f>VLOOKUP(I1924,MAT_IND!C$6:D$12,2,TRUE)</f>
        <v>Algo Frío</v>
      </c>
      <c r="K1924" s="11">
        <v>10</v>
      </c>
      <c r="L1924" s="11" t="s">
        <v>168</v>
      </c>
      <c r="M1924" s="11">
        <v>3</v>
      </c>
      <c r="N1924" s="11">
        <v>-74.094770519999997</v>
      </c>
      <c r="O1924" s="12">
        <v>4.7053420969999999</v>
      </c>
    </row>
    <row r="1925" spans="1:15" x14ac:dyDescent="0.25">
      <c r="A1925" s="10">
        <v>1924</v>
      </c>
      <c r="B1925" s="3" t="s">
        <v>3613</v>
      </c>
      <c r="C1925" s="3" t="s">
        <v>3044</v>
      </c>
      <c r="D1925" s="3" t="s">
        <v>1</v>
      </c>
      <c r="E1925" s="3" t="s">
        <v>1085</v>
      </c>
      <c r="F1925" s="1">
        <v>16.260000000000002</v>
      </c>
      <c r="G1925" s="4">
        <v>70</v>
      </c>
      <c r="H1925" s="1">
        <v>1.91</v>
      </c>
      <c r="I1925" s="24">
        <f t="shared" si="30"/>
        <v>12.693207725923974</v>
      </c>
      <c r="J1925" s="24" t="str">
        <f>VLOOKUP(I1925,MAT_IND!C$6:D$12,2,TRUE)</f>
        <v>Algo Frío</v>
      </c>
      <c r="K1925" s="11">
        <v>10</v>
      </c>
      <c r="L1925" s="11" t="s">
        <v>168</v>
      </c>
      <c r="M1925" s="11">
        <v>2</v>
      </c>
      <c r="N1925" s="11">
        <v>-74.103283410000003</v>
      </c>
      <c r="O1925" s="12">
        <v>4.7215107080000003</v>
      </c>
    </row>
    <row r="1926" spans="1:15" x14ac:dyDescent="0.25">
      <c r="A1926" s="10">
        <v>1925</v>
      </c>
      <c r="B1926" s="3" t="s">
        <v>3614</v>
      </c>
      <c r="C1926" s="3" t="s">
        <v>3044</v>
      </c>
      <c r="D1926" s="3" t="s">
        <v>1</v>
      </c>
      <c r="E1926" s="3" t="s">
        <v>3585</v>
      </c>
      <c r="F1926" s="1">
        <v>16.260000000000002</v>
      </c>
      <c r="G1926" s="4">
        <v>70</v>
      </c>
      <c r="H1926" s="1">
        <v>1.91</v>
      </c>
      <c r="I1926" s="24">
        <f t="shared" si="30"/>
        <v>12.693207725923974</v>
      </c>
      <c r="J1926" s="24" t="str">
        <f>VLOOKUP(I1926,MAT_IND!C$6:D$12,2,TRUE)</f>
        <v>Algo Frío</v>
      </c>
      <c r="K1926" s="11">
        <v>10</v>
      </c>
      <c r="L1926" s="11" t="s">
        <v>168</v>
      </c>
      <c r="M1926" s="11">
        <v>3</v>
      </c>
      <c r="N1926" s="11">
        <v>-74.096015440000002</v>
      </c>
      <c r="O1926" s="12">
        <v>4.7053743240000001</v>
      </c>
    </row>
    <row r="1927" spans="1:15" x14ac:dyDescent="0.25">
      <c r="A1927" s="10">
        <v>1926</v>
      </c>
      <c r="B1927" s="3" t="s">
        <v>3615</v>
      </c>
      <c r="C1927" s="3" t="s">
        <v>3044</v>
      </c>
      <c r="D1927" s="3" t="s">
        <v>1</v>
      </c>
      <c r="E1927" s="3" t="s">
        <v>3571</v>
      </c>
      <c r="F1927" s="1">
        <v>16.260000000000002</v>
      </c>
      <c r="G1927" s="4">
        <v>70</v>
      </c>
      <c r="H1927" s="1">
        <v>1.91</v>
      </c>
      <c r="I1927" s="24">
        <f t="shared" si="30"/>
        <v>12.693207725923974</v>
      </c>
      <c r="J1927" s="24" t="str">
        <f>VLOOKUP(I1927,MAT_IND!C$6:D$12,2,TRUE)</f>
        <v>Algo Frío</v>
      </c>
      <c r="K1927" s="11">
        <v>10</v>
      </c>
      <c r="L1927" s="11" t="s">
        <v>168</v>
      </c>
      <c r="M1927" s="11">
        <v>3</v>
      </c>
      <c r="N1927" s="11">
        <v>-74.094467460000004</v>
      </c>
      <c r="O1927" s="12">
        <v>4.7026547430000001</v>
      </c>
    </row>
    <row r="1928" spans="1:15" x14ac:dyDescent="0.25">
      <c r="A1928" s="10">
        <v>1927</v>
      </c>
      <c r="B1928" s="3" t="s">
        <v>3616</v>
      </c>
      <c r="C1928" s="3" t="s">
        <v>3044</v>
      </c>
      <c r="D1928" s="3" t="s">
        <v>1</v>
      </c>
      <c r="E1928" s="3" t="s">
        <v>3617</v>
      </c>
      <c r="F1928" s="1">
        <v>16.260000000000002</v>
      </c>
      <c r="G1928" s="4">
        <v>70</v>
      </c>
      <c r="H1928" s="1">
        <v>1.91</v>
      </c>
      <c r="I1928" s="24">
        <f t="shared" si="30"/>
        <v>12.693207725923974</v>
      </c>
      <c r="J1928" s="24" t="str">
        <f>VLOOKUP(I1928,MAT_IND!C$6:D$12,2,TRUE)</f>
        <v>Algo Frío</v>
      </c>
      <c r="K1928" s="11">
        <v>10</v>
      </c>
      <c r="L1928" s="11" t="s">
        <v>168</v>
      </c>
      <c r="M1928" s="11">
        <v>3</v>
      </c>
      <c r="N1928" s="11">
        <v>-74.089146020000001</v>
      </c>
      <c r="O1928" s="12">
        <v>4.6973911810000004</v>
      </c>
    </row>
    <row r="1929" spans="1:15" x14ac:dyDescent="0.25">
      <c r="A1929" s="10">
        <v>1928</v>
      </c>
      <c r="B1929" s="3" t="s">
        <v>3618</v>
      </c>
      <c r="C1929" s="3" t="s">
        <v>3044</v>
      </c>
      <c r="D1929" s="3" t="s">
        <v>1</v>
      </c>
      <c r="E1929" s="3" t="s">
        <v>3564</v>
      </c>
      <c r="F1929" s="1">
        <v>16.260000000000002</v>
      </c>
      <c r="G1929" s="4">
        <v>70</v>
      </c>
      <c r="H1929" s="1">
        <v>1.91</v>
      </c>
      <c r="I1929" s="24">
        <f t="shared" si="30"/>
        <v>12.693207725923974</v>
      </c>
      <c r="J1929" s="24" t="str">
        <f>VLOOKUP(I1929,MAT_IND!C$6:D$12,2,TRUE)</f>
        <v>Algo Frío</v>
      </c>
      <c r="K1929" s="11">
        <v>10</v>
      </c>
      <c r="L1929" s="11" t="s">
        <v>168</v>
      </c>
      <c r="M1929" s="11">
        <v>2</v>
      </c>
      <c r="N1929" s="11">
        <v>-74.108431850000002</v>
      </c>
      <c r="O1929" s="12">
        <v>4.7091328819999996</v>
      </c>
    </row>
    <row r="1930" spans="1:15" x14ac:dyDescent="0.25">
      <c r="A1930" s="10">
        <v>1929</v>
      </c>
      <c r="B1930" s="3" t="s">
        <v>3619</v>
      </c>
      <c r="C1930" s="3" t="s">
        <v>3044</v>
      </c>
      <c r="D1930" s="3" t="s">
        <v>1</v>
      </c>
      <c r="E1930" s="3" t="s">
        <v>3585</v>
      </c>
      <c r="F1930" s="1">
        <v>16.260000000000002</v>
      </c>
      <c r="G1930" s="4">
        <v>70</v>
      </c>
      <c r="H1930" s="1">
        <v>1.91</v>
      </c>
      <c r="I1930" s="24">
        <f t="shared" si="30"/>
        <v>12.693207725923974</v>
      </c>
      <c r="J1930" s="24" t="str">
        <f>VLOOKUP(I1930,MAT_IND!C$6:D$12,2,TRUE)</f>
        <v>Algo Frío</v>
      </c>
      <c r="K1930" s="11">
        <v>10</v>
      </c>
      <c r="L1930" s="11" t="s">
        <v>168</v>
      </c>
      <c r="M1930" s="11">
        <v>3</v>
      </c>
      <c r="N1930" s="11">
        <v>-74.094820440000007</v>
      </c>
      <c r="O1930" s="12">
        <v>4.7044665170000002</v>
      </c>
    </row>
    <row r="1931" spans="1:15" x14ac:dyDescent="0.25">
      <c r="A1931" s="10">
        <v>1930</v>
      </c>
      <c r="B1931" s="3" t="s">
        <v>3620</v>
      </c>
      <c r="C1931" s="3" t="s">
        <v>3044</v>
      </c>
      <c r="D1931" s="3" t="s">
        <v>1</v>
      </c>
      <c r="E1931" s="3" t="s">
        <v>3621</v>
      </c>
      <c r="F1931" s="1">
        <v>16.260000000000002</v>
      </c>
      <c r="G1931" s="4">
        <v>70</v>
      </c>
      <c r="H1931" s="1">
        <v>1.91</v>
      </c>
      <c r="I1931" s="24">
        <f t="shared" si="30"/>
        <v>12.693207725923974</v>
      </c>
      <c r="J1931" s="24" t="str">
        <f>VLOOKUP(I1931,MAT_IND!C$6:D$12,2,TRUE)</f>
        <v>Algo Frío</v>
      </c>
      <c r="K1931" s="11">
        <v>10</v>
      </c>
      <c r="L1931" s="11" t="s">
        <v>168</v>
      </c>
      <c r="M1931" s="11">
        <v>3</v>
      </c>
      <c r="N1931" s="11">
        <v>-74.095419739999997</v>
      </c>
      <c r="O1931" s="12">
        <v>4.7129853449999999</v>
      </c>
    </row>
    <row r="1932" spans="1:15" x14ac:dyDescent="0.25">
      <c r="A1932" s="10">
        <v>1931</v>
      </c>
      <c r="B1932" s="3" t="s">
        <v>3622</v>
      </c>
      <c r="C1932" s="3" t="s">
        <v>3044</v>
      </c>
      <c r="D1932" s="3" t="s">
        <v>1</v>
      </c>
      <c r="E1932" s="3" t="s">
        <v>3571</v>
      </c>
      <c r="F1932" s="1">
        <v>16.260000000000002</v>
      </c>
      <c r="G1932" s="4">
        <v>70</v>
      </c>
      <c r="H1932" s="1">
        <v>1.91</v>
      </c>
      <c r="I1932" s="24">
        <f t="shared" si="30"/>
        <v>12.693207725923974</v>
      </c>
      <c r="J1932" s="24" t="str">
        <f>VLOOKUP(I1932,MAT_IND!C$6:D$12,2,TRUE)</f>
        <v>Algo Frío</v>
      </c>
      <c r="K1932" s="11">
        <v>10</v>
      </c>
      <c r="L1932" s="11" t="s">
        <v>168</v>
      </c>
      <c r="M1932" s="11">
        <v>3</v>
      </c>
      <c r="N1932" s="11">
        <v>-74.096689720000001</v>
      </c>
      <c r="O1932" s="12">
        <v>4.7017718449999997</v>
      </c>
    </row>
    <row r="1933" spans="1:15" x14ac:dyDescent="0.25">
      <c r="A1933" s="10">
        <v>1932</v>
      </c>
      <c r="B1933" s="3" t="s">
        <v>3623</v>
      </c>
      <c r="C1933" s="3" t="s">
        <v>3044</v>
      </c>
      <c r="D1933" s="3" t="s">
        <v>1</v>
      </c>
      <c r="E1933" s="3" t="s">
        <v>3585</v>
      </c>
      <c r="F1933" s="1">
        <v>16.260000000000002</v>
      </c>
      <c r="G1933" s="4">
        <v>70</v>
      </c>
      <c r="H1933" s="1">
        <v>1.91</v>
      </c>
      <c r="I1933" s="24">
        <f t="shared" si="30"/>
        <v>12.693207725923974</v>
      </c>
      <c r="J1933" s="24" t="str">
        <f>VLOOKUP(I1933,MAT_IND!C$6:D$12,2,TRUE)</f>
        <v>Algo Frío</v>
      </c>
      <c r="K1933" s="11">
        <v>10</v>
      </c>
      <c r="L1933" s="11" t="s">
        <v>168</v>
      </c>
      <c r="M1933" s="11">
        <v>3</v>
      </c>
      <c r="N1933" s="11">
        <v>-74.100851910000003</v>
      </c>
      <c r="O1933" s="12">
        <v>4.7037724660000002</v>
      </c>
    </row>
    <row r="1934" spans="1:15" x14ac:dyDescent="0.25">
      <c r="A1934" s="10">
        <v>1933</v>
      </c>
      <c r="B1934" s="3" t="s">
        <v>3624</v>
      </c>
      <c r="C1934" s="3" t="s">
        <v>3044</v>
      </c>
      <c r="D1934" s="3" t="s">
        <v>1</v>
      </c>
      <c r="E1934" s="3" t="s">
        <v>3625</v>
      </c>
      <c r="F1934" s="1">
        <v>16.260000000000002</v>
      </c>
      <c r="G1934" s="4">
        <v>70</v>
      </c>
      <c r="H1934" s="1">
        <v>1.91</v>
      </c>
      <c r="I1934" s="24">
        <f t="shared" si="30"/>
        <v>12.693207725923974</v>
      </c>
      <c r="J1934" s="24" t="str">
        <f>VLOOKUP(I1934,MAT_IND!C$6:D$12,2,TRUE)</f>
        <v>Algo Frío</v>
      </c>
      <c r="K1934" s="11">
        <v>10</v>
      </c>
      <c r="L1934" s="11" t="s">
        <v>168</v>
      </c>
      <c r="M1934" s="11">
        <v>3</v>
      </c>
      <c r="N1934" s="11">
        <v>-74.094074610000007</v>
      </c>
      <c r="O1934" s="12">
        <v>4.7119722020000001</v>
      </c>
    </row>
    <row r="1935" spans="1:15" x14ac:dyDescent="0.25">
      <c r="A1935" s="10">
        <v>1934</v>
      </c>
      <c r="B1935" s="3" t="s">
        <v>3626</v>
      </c>
      <c r="C1935" s="3" t="s">
        <v>3044</v>
      </c>
      <c r="D1935" s="3" t="s">
        <v>1</v>
      </c>
      <c r="E1935" s="3" t="s">
        <v>3566</v>
      </c>
      <c r="F1935" s="1">
        <v>16.260000000000002</v>
      </c>
      <c r="G1935" s="4">
        <v>70</v>
      </c>
      <c r="H1935" s="1">
        <v>1.91</v>
      </c>
      <c r="I1935" s="24">
        <f t="shared" si="30"/>
        <v>12.693207725923974</v>
      </c>
      <c r="J1935" s="24" t="str">
        <f>VLOOKUP(I1935,MAT_IND!C$6:D$12,2,TRUE)</f>
        <v>Algo Frío</v>
      </c>
      <c r="K1935" s="11">
        <v>10</v>
      </c>
      <c r="L1935" s="11" t="s">
        <v>168</v>
      </c>
      <c r="M1935" s="11">
        <v>3</v>
      </c>
      <c r="N1935" s="11">
        <v>-74.10596683</v>
      </c>
      <c r="O1935" s="12">
        <v>4.708227527</v>
      </c>
    </row>
    <row r="1936" spans="1:15" x14ac:dyDescent="0.25">
      <c r="A1936" s="10">
        <v>1935</v>
      </c>
      <c r="B1936" s="3" t="s">
        <v>3627</v>
      </c>
      <c r="C1936" s="3" t="s">
        <v>3044</v>
      </c>
      <c r="D1936" s="3" t="s">
        <v>1</v>
      </c>
      <c r="E1936" s="3" t="s">
        <v>3628</v>
      </c>
      <c r="F1936" s="1">
        <v>16.260000000000002</v>
      </c>
      <c r="G1936" s="4">
        <v>70</v>
      </c>
      <c r="H1936" s="1">
        <v>1.91</v>
      </c>
      <c r="I1936" s="24">
        <f t="shared" si="30"/>
        <v>12.693207725923974</v>
      </c>
      <c r="J1936" s="24" t="str">
        <f>VLOOKUP(I1936,MAT_IND!C$6:D$12,2,TRUE)</f>
        <v>Algo Frío</v>
      </c>
      <c r="K1936" s="11">
        <v>10</v>
      </c>
      <c r="L1936" s="11" t="s">
        <v>168</v>
      </c>
      <c r="M1936" s="11">
        <v>2</v>
      </c>
      <c r="N1936" s="11">
        <v>-74.100086540000007</v>
      </c>
      <c r="O1936" s="12">
        <v>4.7171669700000001</v>
      </c>
    </row>
    <row r="1937" spans="1:15" x14ac:dyDescent="0.25">
      <c r="A1937" s="10">
        <v>1936</v>
      </c>
      <c r="B1937" s="3" t="s">
        <v>3629</v>
      </c>
      <c r="C1937" s="3" t="s">
        <v>3044</v>
      </c>
      <c r="D1937" s="3" t="s">
        <v>1</v>
      </c>
      <c r="E1937" s="3" t="s">
        <v>3566</v>
      </c>
      <c r="F1937" s="1">
        <v>16.260000000000002</v>
      </c>
      <c r="G1937" s="4">
        <v>70</v>
      </c>
      <c r="H1937" s="1">
        <v>1.91</v>
      </c>
      <c r="I1937" s="24">
        <f t="shared" si="30"/>
        <v>12.693207725923974</v>
      </c>
      <c r="J1937" s="24" t="str">
        <f>VLOOKUP(I1937,MAT_IND!C$6:D$12,2,TRUE)</f>
        <v>Algo Frío</v>
      </c>
      <c r="K1937" s="11">
        <v>10</v>
      </c>
      <c r="L1937" s="11" t="s">
        <v>168</v>
      </c>
      <c r="M1937" s="11">
        <v>3</v>
      </c>
      <c r="N1937" s="11">
        <v>-74.107790350000002</v>
      </c>
      <c r="O1937" s="12">
        <v>4.7080379600000004</v>
      </c>
    </row>
    <row r="1938" spans="1:15" x14ac:dyDescent="0.25">
      <c r="A1938" s="10">
        <v>1937</v>
      </c>
      <c r="B1938" s="3" t="s">
        <v>3630</v>
      </c>
      <c r="C1938" s="3" t="s">
        <v>3044</v>
      </c>
      <c r="D1938" s="3" t="s">
        <v>1</v>
      </c>
      <c r="E1938" s="3" t="s">
        <v>3566</v>
      </c>
      <c r="F1938" s="1">
        <v>16.260000000000002</v>
      </c>
      <c r="G1938" s="4">
        <v>70</v>
      </c>
      <c r="H1938" s="1">
        <v>1.91</v>
      </c>
      <c r="I1938" s="24">
        <f t="shared" si="30"/>
        <v>12.693207725923974</v>
      </c>
      <c r="J1938" s="24" t="str">
        <f>VLOOKUP(I1938,MAT_IND!C$6:D$12,2,TRUE)</f>
        <v>Algo Frío</v>
      </c>
      <c r="K1938" s="11">
        <v>10</v>
      </c>
      <c r="L1938" s="11" t="s">
        <v>168</v>
      </c>
      <c r="M1938" s="11">
        <v>3</v>
      </c>
      <c r="N1938" s="11">
        <v>-74.101843279999997</v>
      </c>
      <c r="O1938" s="12">
        <v>4.7115369549999997</v>
      </c>
    </row>
    <row r="1939" spans="1:15" x14ac:dyDescent="0.25">
      <c r="A1939" s="10">
        <v>1938</v>
      </c>
      <c r="B1939" s="3" t="s">
        <v>3631</v>
      </c>
      <c r="C1939" s="3" t="s">
        <v>3044</v>
      </c>
      <c r="D1939" s="3" t="s">
        <v>1</v>
      </c>
      <c r="E1939" s="3" t="s">
        <v>3566</v>
      </c>
      <c r="F1939" s="1">
        <v>16.260000000000002</v>
      </c>
      <c r="G1939" s="4">
        <v>70</v>
      </c>
      <c r="H1939" s="1">
        <v>1.91</v>
      </c>
      <c r="I1939" s="24">
        <f t="shared" si="30"/>
        <v>12.693207725923974</v>
      </c>
      <c r="J1939" s="24" t="str">
        <f>VLOOKUP(I1939,MAT_IND!C$6:D$12,2,TRUE)</f>
        <v>Algo Frío</v>
      </c>
      <c r="K1939" s="11">
        <v>10</v>
      </c>
      <c r="L1939" s="11" t="s">
        <v>168</v>
      </c>
      <c r="M1939" s="11">
        <v>3</v>
      </c>
      <c r="N1939" s="11">
        <v>-74.099480310000004</v>
      </c>
      <c r="O1939" s="12">
        <v>4.7109427740000003</v>
      </c>
    </row>
    <row r="1940" spans="1:15" x14ac:dyDescent="0.25">
      <c r="A1940" s="10">
        <v>1939</v>
      </c>
      <c r="B1940" s="3" t="s">
        <v>3632</v>
      </c>
      <c r="C1940" s="3" t="s">
        <v>3044</v>
      </c>
      <c r="D1940" s="3" t="s">
        <v>1</v>
      </c>
      <c r="E1940" s="3" t="s">
        <v>3566</v>
      </c>
      <c r="F1940" s="1">
        <v>16.260000000000002</v>
      </c>
      <c r="G1940" s="4">
        <v>70</v>
      </c>
      <c r="H1940" s="1">
        <v>1.91</v>
      </c>
      <c r="I1940" s="24">
        <f t="shared" si="30"/>
        <v>12.693207725923974</v>
      </c>
      <c r="J1940" s="24" t="str">
        <f>VLOOKUP(I1940,MAT_IND!C$6:D$12,2,TRUE)</f>
        <v>Algo Frío</v>
      </c>
      <c r="K1940" s="11">
        <v>10</v>
      </c>
      <c r="L1940" s="11" t="s">
        <v>168</v>
      </c>
      <c r="M1940" s="11">
        <v>3</v>
      </c>
      <c r="N1940" s="11">
        <v>-74.104924440000005</v>
      </c>
      <c r="O1940" s="12">
        <v>4.7093850770000003</v>
      </c>
    </row>
    <row r="1941" spans="1:15" x14ac:dyDescent="0.25">
      <c r="A1941" s="10">
        <v>1940</v>
      </c>
      <c r="B1941" s="3" t="s">
        <v>3633</v>
      </c>
      <c r="C1941" s="3" t="s">
        <v>3044</v>
      </c>
      <c r="D1941" s="3" t="s">
        <v>1</v>
      </c>
      <c r="E1941" s="3" t="s">
        <v>3566</v>
      </c>
      <c r="F1941" s="1">
        <v>16.260000000000002</v>
      </c>
      <c r="G1941" s="4">
        <v>70</v>
      </c>
      <c r="H1941" s="1">
        <v>1.91</v>
      </c>
      <c r="I1941" s="24">
        <f t="shared" si="30"/>
        <v>12.693207725923974</v>
      </c>
      <c r="J1941" s="24" t="str">
        <f>VLOOKUP(I1941,MAT_IND!C$6:D$12,2,TRUE)</f>
        <v>Algo Frío</v>
      </c>
      <c r="K1941" s="11">
        <v>10</v>
      </c>
      <c r="L1941" s="11" t="s">
        <v>168</v>
      </c>
      <c r="M1941" s="11">
        <v>3</v>
      </c>
      <c r="N1941" s="11">
        <v>-74.104418089999996</v>
      </c>
      <c r="O1941" s="12">
        <v>4.7092962329999999</v>
      </c>
    </row>
    <row r="1942" spans="1:15" x14ac:dyDescent="0.25">
      <c r="A1942" s="10">
        <v>1941</v>
      </c>
      <c r="B1942" s="3" t="s">
        <v>3634</v>
      </c>
      <c r="C1942" s="3" t="s">
        <v>3044</v>
      </c>
      <c r="D1942" s="3" t="s">
        <v>1</v>
      </c>
      <c r="E1942" s="3" t="s">
        <v>3566</v>
      </c>
      <c r="F1942" s="1">
        <v>16.260000000000002</v>
      </c>
      <c r="G1942" s="4">
        <v>70</v>
      </c>
      <c r="H1942" s="1">
        <v>1.91</v>
      </c>
      <c r="I1942" s="24">
        <f t="shared" si="30"/>
        <v>12.693207725923974</v>
      </c>
      <c r="J1942" s="24" t="str">
        <f>VLOOKUP(I1942,MAT_IND!C$6:D$12,2,TRUE)</f>
        <v>Algo Frío</v>
      </c>
      <c r="K1942" s="11">
        <v>10</v>
      </c>
      <c r="L1942" s="11" t="s">
        <v>168</v>
      </c>
      <c r="M1942" s="11">
        <v>3</v>
      </c>
      <c r="N1942" s="11">
        <v>-74.102860390000004</v>
      </c>
      <c r="O1942" s="12">
        <v>4.7103172190000002</v>
      </c>
    </row>
    <row r="1943" spans="1:15" x14ac:dyDescent="0.25">
      <c r="A1943" s="10">
        <v>1942</v>
      </c>
      <c r="B1943" s="3" t="s">
        <v>3635</v>
      </c>
      <c r="C1943" s="3" t="s">
        <v>3044</v>
      </c>
      <c r="D1943" s="3" t="s">
        <v>1</v>
      </c>
      <c r="E1943" s="3" t="s">
        <v>3566</v>
      </c>
      <c r="F1943" s="1">
        <v>16.260000000000002</v>
      </c>
      <c r="G1943" s="4">
        <v>70</v>
      </c>
      <c r="H1943" s="1">
        <v>1.91</v>
      </c>
      <c r="I1943" s="24">
        <f t="shared" si="30"/>
        <v>12.693207725923974</v>
      </c>
      <c r="J1943" s="24" t="str">
        <f>VLOOKUP(I1943,MAT_IND!C$6:D$12,2,TRUE)</f>
        <v>Algo Frío</v>
      </c>
      <c r="K1943" s="11">
        <v>10</v>
      </c>
      <c r="L1943" s="11" t="s">
        <v>168</v>
      </c>
      <c r="M1943" s="11">
        <v>3</v>
      </c>
      <c r="N1943" s="11">
        <v>-74.101359439999996</v>
      </c>
      <c r="O1943" s="12">
        <v>4.7113452300000001</v>
      </c>
    </row>
    <row r="1944" spans="1:15" x14ac:dyDescent="0.25">
      <c r="A1944" s="10">
        <v>1943</v>
      </c>
      <c r="B1944" s="3" t="s">
        <v>3636</v>
      </c>
      <c r="C1944" s="3" t="s">
        <v>3044</v>
      </c>
      <c r="D1944" s="3" t="s">
        <v>1</v>
      </c>
      <c r="E1944" s="3" t="s">
        <v>3585</v>
      </c>
      <c r="F1944" s="1">
        <v>16.260000000000002</v>
      </c>
      <c r="G1944" s="4">
        <v>70</v>
      </c>
      <c r="H1944" s="1">
        <v>1.91</v>
      </c>
      <c r="I1944" s="24">
        <f t="shared" si="30"/>
        <v>12.693207725923974</v>
      </c>
      <c r="J1944" s="24" t="str">
        <f>VLOOKUP(I1944,MAT_IND!C$6:D$12,2,TRUE)</f>
        <v>Algo Frío</v>
      </c>
      <c r="K1944" s="11">
        <v>10</v>
      </c>
      <c r="L1944" s="11" t="s">
        <v>168</v>
      </c>
      <c r="M1944" s="11">
        <v>3</v>
      </c>
      <c r="N1944" s="11">
        <v>-74.096880999999996</v>
      </c>
      <c r="O1944" s="12">
        <v>4.7045290629999998</v>
      </c>
    </row>
    <row r="1945" spans="1:15" x14ac:dyDescent="0.25">
      <c r="A1945" s="10">
        <v>1944</v>
      </c>
      <c r="B1945" s="3" t="s">
        <v>3637</v>
      </c>
      <c r="C1945" s="3" t="s">
        <v>3044</v>
      </c>
      <c r="D1945" s="3" t="s">
        <v>1</v>
      </c>
      <c r="E1945" s="3" t="s">
        <v>3585</v>
      </c>
      <c r="F1945" s="1">
        <v>16.260000000000002</v>
      </c>
      <c r="G1945" s="4">
        <v>70</v>
      </c>
      <c r="H1945" s="1">
        <v>1.91</v>
      </c>
      <c r="I1945" s="24">
        <f t="shared" si="30"/>
        <v>12.693207725923974</v>
      </c>
      <c r="J1945" s="24" t="str">
        <f>VLOOKUP(I1945,MAT_IND!C$6:D$12,2,TRUE)</f>
        <v>Algo Frío</v>
      </c>
      <c r="K1945" s="11">
        <v>10</v>
      </c>
      <c r="L1945" s="11" t="s">
        <v>168</v>
      </c>
      <c r="M1945" s="11">
        <v>3</v>
      </c>
      <c r="N1945" s="11">
        <v>-74.093935729999998</v>
      </c>
      <c r="O1945" s="12">
        <v>4.7044420919999999</v>
      </c>
    </row>
    <row r="1946" spans="1:15" x14ac:dyDescent="0.25">
      <c r="A1946" s="10">
        <v>1945</v>
      </c>
      <c r="B1946" s="3" t="s">
        <v>3638</v>
      </c>
      <c r="C1946" s="3" t="s">
        <v>3044</v>
      </c>
      <c r="D1946" s="3" t="s">
        <v>1</v>
      </c>
      <c r="E1946" s="3" t="s">
        <v>3585</v>
      </c>
      <c r="F1946" s="1">
        <v>16.260000000000002</v>
      </c>
      <c r="G1946" s="4">
        <v>70</v>
      </c>
      <c r="H1946" s="1">
        <v>1.91</v>
      </c>
      <c r="I1946" s="24">
        <f t="shared" si="30"/>
        <v>12.693207725923974</v>
      </c>
      <c r="J1946" s="24" t="str">
        <f>VLOOKUP(I1946,MAT_IND!C$6:D$12,2,TRUE)</f>
        <v>Algo Frío</v>
      </c>
      <c r="K1946" s="11">
        <v>10</v>
      </c>
      <c r="L1946" s="11" t="s">
        <v>168</v>
      </c>
      <c r="M1946" s="11">
        <v>3</v>
      </c>
      <c r="N1946" s="11">
        <v>-74.093922950000007</v>
      </c>
      <c r="O1946" s="12">
        <v>4.7053151570000002</v>
      </c>
    </row>
    <row r="1947" spans="1:15" x14ac:dyDescent="0.25">
      <c r="A1947" s="10">
        <v>1946</v>
      </c>
      <c r="B1947" s="3" t="s">
        <v>3639</v>
      </c>
      <c r="C1947" s="3" t="s">
        <v>3044</v>
      </c>
      <c r="D1947" s="3" t="s">
        <v>1</v>
      </c>
      <c r="E1947" s="3" t="s">
        <v>3585</v>
      </c>
      <c r="F1947" s="1">
        <v>16.260000000000002</v>
      </c>
      <c r="G1947" s="4">
        <v>70</v>
      </c>
      <c r="H1947" s="1">
        <v>1.91</v>
      </c>
      <c r="I1947" s="24">
        <f t="shared" si="30"/>
        <v>12.693207725923974</v>
      </c>
      <c r="J1947" s="24" t="str">
        <f>VLOOKUP(I1947,MAT_IND!C$6:D$12,2,TRUE)</f>
        <v>Algo Frío</v>
      </c>
      <c r="K1947" s="11">
        <v>10</v>
      </c>
      <c r="L1947" s="11" t="s">
        <v>168</v>
      </c>
      <c r="M1947" s="11">
        <v>3</v>
      </c>
      <c r="N1947" s="11">
        <v>-74.096799270000005</v>
      </c>
      <c r="O1947" s="12">
        <v>4.7054010179999999</v>
      </c>
    </row>
    <row r="1948" spans="1:15" x14ac:dyDescent="0.25">
      <c r="A1948" s="10">
        <v>1947</v>
      </c>
      <c r="B1948" s="3" t="s">
        <v>3640</v>
      </c>
      <c r="C1948" s="3" t="s">
        <v>3044</v>
      </c>
      <c r="D1948" s="3" t="s">
        <v>1</v>
      </c>
      <c r="E1948" s="3" t="s">
        <v>3641</v>
      </c>
      <c r="F1948" s="1">
        <v>16.260000000000002</v>
      </c>
      <c r="G1948" s="4">
        <v>70</v>
      </c>
      <c r="H1948" s="1">
        <v>1.91</v>
      </c>
      <c r="I1948" s="24">
        <f t="shared" si="30"/>
        <v>12.693207725923974</v>
      </c>
      <c r="J1948" s="24" t="str">
        <f>VLOOKUP(I1948,MAT_IND!C$6:D$12,2,TRUE)</f>
        <v>Algo Frío</v>
      </c>
      <c r="K1948" s="11">
        <v>10</v>
      </c>
      <c r="L1948" s="11" t="s">
        <v>168</v>
      </c>
      <c r="M1948" s="11">
        <v>3</v>
      </c>
      <c r="N1948" s="11">
        <v>-74.089771929999998</v>
      </c>
      <c r="O1948" s="12">
        <v>4.7046537229999998</v>
      </c>
    </row>
    <row r="1949" spans="1:15" x14ac:dyDescent="0.25">
      <c r="A1949" s="10">
        <v>1948</v>
      </c>
      <c r="B1949" s="3" t="s">
        <v>3642</v>
      </c>
      <c r="C1949" s="3" t="s">
        <v>3044</v>
      </c>
      <c r="D1949" s="3" t="s">
        <v>1</v>
      </c>
      <c r="E1949" s="3" t="s">
        <v>3643</v>
      </c>
      <c r="F1949" s="1">
        <v>16.260000000000002</v>
      </c>
      <c r="G1949" s="4">
        <v>70</v>
      </c>
      <c r="H1949" s="1">
        <v>1.91</v>
      </c>
      <c r="I1949" s="24">
        <f t="shared" si="30"/>
        <v>12.693207725923974</v>
      </c>
      <c r="J1949" s="24" t="str">
        <f>VLOOKUP(I1949,MAT_IND!C$6:D$12,2,TRUE)</f>
        <v>Algo Frío</v>
      </c>
      <c r="K1949" s="11">
        <v>10</v>
      </c>
      <c r="L1949" s="11" t="s">
        <v>168</v>
      </c>
      <c r="M1949" s="11">
        <v>3</v>
      </c>
      <c r="N1949" s="11">
        <v>-74.089804999999998</v>
      </c>
      <c r="O1949" s="12">
        <v>4.7032251269999996</v>
      </c>
    </row>
    <row r="1950" spans="1:15" x14ac:dyDescent="0.25">
      <c r="A1950" s="10">
        <v>1949</v>
      </c>
      <c r="B1950" s="3" t="s">
        <v>3644</v>
      </c>
      <c r="C1950" s="3" t="s">
        <v>3044</v>
      </c>
      <c r="D1950" s="3" t="s">
        <v>1</v>
      </c>
      <c r="E1950" s="3" t="s">
        <v>3585</v>
      </c>
      <c r="F1950" s="1">
        <v>16.260000000000002</v>
      </c>
      <c r="G1950" s="4">
        <v>70</v>
      </c>
      <c r="H1950" s="1">
        <v>1.91</v>
      </c>
      <c r="I1950" s="24">
        <f t="shared" si="30"/>
        <v>12.693207725923974</v>
      </c>
      <c r="J1950" s="24" t="str">
        <f>VLOOKUP(I1950,MAT_IND!C$6:D$12,2,TRUE)</f>
        <v>Algo Frío</v>
      </c>
      <c r="K1950" s="11">
        <v>10</v>
      </c>
      <c r="L1950" s="11" t="s">
        <v>168</v>
      </c>
      <c r="M1950" s="11">
        <v>3</v>
      </c>
      <c r="N1950" s="11">
        <v>-74.10058737</v>
      </c>
      <c r="O1950" s="12">
        <v>4.7049331160000003</v>
      </c>
    </row>
    <row r="1951" spans="1:15" x14ac:dyDescent="0.25">
      <c r="A1951" s="10">
        <v>1950</v>
      </c>
      <c r="B1951" s="3" t="s">
        <v>3645</v>
      </c>
      <c r="C1951" s="3" t="s">
        <v>3044</v>
      </c>
      <c r="D1951" s="3" t="s">
        <v>1</v>
      </c>
      <c r="E1951" s="3" t="s">
        <v>3585</v>
      </c>
      <c r="F1951" s="1">
        <v>16.260000000000002</v>
      </c>
      <c r="G1951" s="4">
        <v>70</v>
      </c>
      <c r="H1951" s="1">
        <v>1.91</v>
      </c>
      <c r="I1951" s="24">
        <f t="shared" si="30"/>
        <v>12.693207725923974</v>
      </c>
      <c r="J1951" s="24" t="str">
        <f>VLOOKUP(I1951,MAT_IND!C$6:D$12,2,TRUE)</f>
        <v>Algo Frío</v>
      </c>
      <c r="K1951" s="11">
        <v>10</v>
      </c>
      <c r="L1951" s="11" t="s">
        <v>168</v>
      </c>
      <c r="M1951" s="11">
        <v>3</v>
      </c>
      <c r="N1951" s="11">
        <v>-74.096090790000005</v>
      </c>
      <c r="O1951" s="12">
        <v>4.7045030060000004</v>
      </c>
    </row>
    <row r="1952" spans="1:15" x14ac:dyDescent="0.25">
      <c r="A1952" s="10">
        <v>1951</v>
      </c>
      <c r="B1952" s="3" t="s">
        <v>3646</v>
      </c>
      <c r="C1952" s="3" t="s">
        <v>3044</v>
      </c>
      <c r="D1952" s="3" t="s">
        <v>1</v>
      </c>
      <c r="E1952" s="3" t="s">
        <v>3647</v>
      </c>
      <c r="F1952" s="1">
        <v>16.260000000000002</v>
      </c>
      <c r="G1952" s="4">
        <v>70</v>
      </c>
      <c r="H1952" s="1">
        <v>1.91</v>
      </c>
      <c r="I1952" s="24">
        <f t="shared" si="30"/>
        <v>12.693207725923974</v>
      </c>
      <c r="J1952" s="24" t="str">
        <f>VLOOKUP(I1952,MAT_IND!C$6:D$12,2,TRUE)</f>
        <v>Algo Frío</v>
      </c>
      <c r="K1952" s="11">
        <v>10</v>
      </c>
      <c r="L1952" s="11" t="s">
        <v>168</v>
      </c>
      <c r="M1952" s="11">
        <v>3</v>
      </c>
      <c r="N1952" s="11">
        <v>-74.089405740000004</v>
      </c>
      <c r="O1952" s="12">
        <v>4.7053001080000003</v>
      </c>
    </row>
    <row r="1953" spans="1:15" x14ac:dyDescent="0.25">
      <c r="A1953" s="10">
        <v>1952</v>
      </c>
      <c r="B1953" s="3" t="s">
        <v>3648</v>
      </c>
      <c r="C1953" s="3" t="s">
        <v>3044</v>
      </c>
      <c r="D1953" s="3" t="s">
        <v>1</v>
      </c>
      <c r="E1953" s="3" t="s">
        <v>3566</v>
      </c>
      <c r="F1953" s="1">
        <v>16.260000000000002</v>
      </c>
      <c r="G1953" s="4">
        <v>70</v>
      </c>
      <c r="H1953" s="1">
        <v>1.91</v>
      </c>
      <c r="I1953" s="24">
        <f t="shared" si="30"/>
        <v>12.693207725923974</v>
      </c>
      <c r="J1953" s="24" t="str">
        <f>VLOOKUP(I1953,MAT_IND!C$6:D$12,2,TRUE)</f>
        <v>Algo Frío</v>
      </c>
      <c r="K1953" s="11">
        <v>10</v>
      </c>
      <c r="L1953" s="11" t="s">
        <v>168</v>
      </c>
      <c r="M1953" s="11">
        <v>3</v>
      </c>
      <c r="N1953" s="11">
        <v>-74.104955219999994</v>
      </c>
      <c r="O1953" s="12">
        <v>4.7087157460000002</v>
      </c>
    </row>
    <row r="1954" spans="1:15" x14ac:dyDescent="0.25">
      <c r="A1954" s="10">
        <v>1953</v>
      </c>
      <c r="B1954" s="3" t="s">
        <v>3649</v>
      </c>
      <c r="C1954" s="3" t="s">
        <v>3044</v>
      </c>
      <c r="D1954" s="3" t="s">
        <v>1</v>
      </c>
      <c r="E1954" s="3" t="s">
        <v>3650</v>
      </c>
      <c r="F1954" s="1">
        <v>16.260000000000002</v>
      </c>
      <c r="G1954" s="4">
        <v>70</v>
      </c>
      <c r="H1954" s="1">
        <v>1.91</v>
      </c>
      <c r="I1954" s="24">
        <f t="shared" si="30"/>
        <v>12.693207725923974</v>
      </c>
      <c r="J1954" s="24" t="str">
        <f>VLOOKUP(I1954,MAT_IND!C$6:D$12,2,TRUE)</f>
        <v>Algo Frío</v>
      </c>
      <c r="K1954" s="11">
        <v>10</v>
      </c>
      <c r="L1954" s="11" t="s">
        <v>168</v>
      </c>
      <c r="M1954" s="11">
        <v>3</v>
      </c>
      <c r="N1954" s="11">
        <v>-74.105677180000001</v>
      </c>
      <c r="O1954" s="12">
        <v>4.7131902060000002</v>
      </c>
    </row>
    <row r="1955" spans="1:15" x14ac:dyDescent="0.25">
      <c r="A1955" s="10">
        <v>1954</v>
      </c>
      <c r="B1955" s="3" t="s">
        <v>3651</v>
      </c>
      <c r="C1955" s="3" t="s">
        <v>3044</v>
      </c>
      <c r="D1955" s="3" t="s">
        <v>1</v>
      </c>
      <c r="E1955" s="3" t="s">
        <v>3652</v>
      </c>
      <c r="F1955" s="1">
        <v>16.260000000000002</v>
      </c>
      <c r="G1955" s="4">
        <v>70</v>
      </c>
      <c r="H1955" s="1">
        <v>1.91</v>
      </c>
      <c r="I1955" s="24">
        <f t="shared" si="30"/>
        <v>12.693207725923974</v>
      </c>
      <c r="J1955" s="24" t="str">
        <f>VLOOKUP(I1955,MAT_IND!C$6:D$12,2,TRUE)</f>
        <v>Algo Frío</v>
      </c>
      <c r="K1955" s="11">
        <v>10</v>
      </c>
      <c r="L1955" s="11" t="s">
        <v>168</v>
      </c>
      <c r="M1955" s="11">
        <v>3</v>
      </c>
      <c r="N1955" s="11">
        <v>-74.098080330000002</v>
      </c>
      <c r="O1955" s="12">
        <v>4.7109843749999998</v>
      </c>
    </row>
    <row r="1956" spans="1:15" x14ac:dyDescent="0.25">
      <c r="A1956" s="10">
        <v>1955</v>
      </c>
      <c r="B1956" s="3" t="s">
        <v>3653</v>
      </c>
      <c r="C1956" s="3" t="s">
        <v>3044</v>
      </c>
      <c r="D1956" s="3" t="s">
        <v>1</v>
      </c>
      <c r="E1956" s="3" t="s">
        <v>3611</v>
      </c>
      <c r="F1956" s="1">
        <v>16.260000000000002</v>
      </c>
      <c r="G1956" s="4">
        <v>70</v>
      </c>
      <c r="H1956" s="1">
        <v>1.91</v>
      </c>
      <c r="I1956" s="24">
        <f t="shared" si="30"/>
        <v>12.693207725923974</v>
      </c>
      <c r="J1956" s="24" t="str">
        <f>VLOOKUP(I1956,MAT_IND!C$6:D$12,2,TRUE)</f>
        <v>Algo Frío</v>
      </c>
      <c r="K1956" s="11">
        <v>10</v>
      </c>
      <c r="L1956" s="11" t="s">
        <v>168</v>
      </c>
      <c r="M1956" s="11">
        <v>2</v>
      </c>
      <c r="N1956" s="11">
        <v>-74.102667069999995</v>
      </c>
      <c r="O1956" s="12">
        <v>4.7121429729999997</v>
      </c>
    </row>
    <row r="1957" spans="1:15" x14ac:dyDescent="0.25">
      <c r="A1957" s="10">
        <v>1956</v>
      </c>
      <c r="B1957" s="3" t="s">
        <v>3654</v>
      </c>
      <c r="C1957" s="3" t="s">
        <v>3044</v>
      </c>
      <c r="D1957" s="3" t="s">
        <v>1</v>
      </c>
      <c r="E1957" s="3" t="s">
        <v>3585</v>
      </c>
      <c r="F1957" s="1">
        <v>16.260000000000002</v>
      </c>
      <c r="G1957" s="4">
        <v>70</v>
      </c>
      <c r="H1957" s="1">
        <v>1.91</v>
      </c>
      <c r="I1957" s="24">
        <f t="shared" si="30"/>
        <v>12.693207725923974</v>
      </c>
      <c r="J1957" s="24" t="str">
        <f>VLOOKUP(I1957,MAT_IND!C$6:D$12,2,TRUE)</f>
        <v>Algo Frío</v>
      </c>
      <c r="K1957" s="11">
        <v>10</v>
      </c>
      <c r="L1957" s="11" t="s">
        <v>168</v>
      </c>
      <c r="M1957" s="11">
        <v>3</v>
      </c>
      <c r="N1957" s="11">
        <v>-74.100278209999999</v>
      </c>
      <c r="O1957" s="12">
        <v>4.7044126000000004</v>
      </c>
    </row>
    <row r="1958" spans="1:15" x14ac:dyDescent="0.25">
      <c r="A1958" s="10">
        <v>1957</v>
      </c>
      <c r="B1958" s="3" t="s">
        <v>3655</v>
      </c>
      <c r="C1958" s="3" t="s">
        <v>3044</v>
      </c>
      <c r="D1958" s="3" t="s">
        <v>1</v>
      </c>
      <c r="E1958" s="3" t="s">
        <v>3656</v>
      </c>
      <c r="F1958" s="1">
        <v>16.260000000000002</v>
      </c>
      <c r="G1958" s="4">
        <v>70</v>
      </c>
      <c r="H1958" s="1">
        <v>1.91</v>
      </c>
      <c r="I1958" s="24">
        <f t="shared" si="30"/>
        <v>12.693207725923974</v>
      </c>
      <c r="J1958" s="24" t="str">
        <f>VLOOKUP(I1958,MAT_IND!C$6:D$12,2,TRUE)</f>
        <v>Algo Frío</v>
      </c>
      <c r="K1958" s="11">
        <v>10</v>
      </c>
      <c r="L1958" s="11" t="s">
        <v>168</v>
      </c>
      <c r="M1958" s="11">
        <v>3</v>
      </c>
      <c r="N1958" s="11">
        <v>-74.088452419999996</v>
      </c>
      <c r="O1958" s="12">
        <v>4.7047280809999998</v>
      </c>
    </row>
    <row r="1959" spans="1:15" x14ac:dyDescent="0.25">
      <c r="A1959" s="10">
        <v>1958</v>
      </c>
      <c r="B1959" s="3" t="s">
        <v>3657</v>
      </c>
      <c r="C1959" s="3" t="s">
        <v>3044</v>
      </c>
      <c r="D1959" s="3" t="s">
        <v>1</v>
      </c>
      <c r="E1959" s="3" t="s">
        <v>3566</v>
      </c>
      <c r="F1959" s="1">
        <v>16.260000000000002</v>
      </c>
      <c r="G1959" s="4">
        <v>70</v>
      </c>
      <c r="H1959" s="1">
        <v>1.91</v>
      </c>
      <c r="I1959" s="24">
        <f t="shared" si="30"/>
        <v>12.693207725923974</v>
      </c>
      <c r="J1959" s="24" t="str">
        <f>VLOOKUP(I1959,MAT_IND!C$6:D$12,2,TRUE)</f>
        <v>Algo Frío</v>
      </c>
      <c r="K1959" s="11">
        <v>10</v>
      </c>
      <c r="L1959" s="11" t="s">
        <v>168</v>
      </c>
      <c r="M1959" s="11">
        <v>3</v>
      </c>
      <c r="N1959" s="11">
        <v>-74.102176270000001</v>
      </c>
      <c r="O1959" s="12">
        <v>4.7077082409999997</v>
      </c>
    </row>
    <row r="1960" spans="1:15" x14ac:dyDescent="0.25">
      <c r="A1960" s="10">
        <v>1959</v>
      </c>
      <c r="B1960" s="3" t="s">
        <v>3658</v>
      </c>
      <c r="C1960" s="3" t="s">
        <v>3044</v>
      </c>
      <c r="D1960" s="3" t="s">
        <v>1</v>
      </c>
      <c r="E1960" s="3" t="s">
        <v>3659</v>
      </c>
      <c r="F1960" s="1">
        <v>16.260000000000002</v>
      </c>
      <c r="G1960" s="4">
        <v>70</v>
      </c>
      <c r="H1960" s="1">
        <v>1.91</v>
      </c>
      <c r="I1960" s="24">
        <f t="shared" si="30"/>
        <v>12.693207725923974</v>
      </c>
      <c r="J1960" s="24" t="str">
        <f>VLOOKUP(I1960,MAT_IND!C$6:D$12,2,TRUE)</f>
        <v>Algo Frío</v>
      </c>
      <c r="K1960" s="11">
        <v>10</v>
      </c>
      <c r="L1960" s="11" t="s">
        <v>168</v>
      </c>
      <c r="M1960" s="11">
        <v>3</v>
      </c>
      <c r="N1960" s="11">
        <v>-74.10325186</v>
      </c>
      <c r="O1960" s="12">
        <v>4.7075816440000002</v>
      </c>
    </row>
    <row r="1961" spans="1:15" x14ac:dyDescent="0.25">
      <c r="A1961" s="10">
        <v>1960</v>
      </c>
      <c r="B1961" s="3" t="s">
        <v>3660</v>
      </c>
      <c r="C1961" s="3" t="s">
        <v>3044</v>
      </c>
      <c r="D1961" s="3" t="s">
        <v>1</v>
      </c>
      <c r="E1961" s="3" t="s">
        <v>3611</v>
      </c>
      <c r="F1961" s="1">
        <v>16.260000000000002</v>
      </c>
      <c r="G1961" s="4">
        <v>70</v>
      </c>
      <c r="H1961" s="1">
        <v>1.91</v>
      </c>
      <c r="I1961" s="24">
        <f t="shared" si="30"/>
        <v>12.693207725923974</v>
      </c>
      <c r="J1961" s="24" t="str">
        <f>VLOOKUP(I1961,MAT_IND!C$6:D$12,2,TRUE)</f>
        <v>Algo Frío</v>
      </c>
      <c r="K1961" s="11">
        <v>10</v>
      </c>
      <c r="L1961" s="11" t="s">
        <v>168</v>
      </c>
      <c r="M1961" s="11">
        <v>2</v>
      </c>
      <c r="N1961" s="11">
        <v>-74.104858429999993</v>
      </c>
      <c r="O1961" s="12">
        <v>4.7177341029999997</v>
      </c>
    </row>
    <row r="1962" spans="1:15" x14ac:dyDescent="0.25">
      <c r="A1962" s="10">
        <v>1961</v>
      </c>
      <c r="B1962" s="3" t="s">
        <v>3661</v>
      </c>
      <c r="C1962" s="3" t="s">
        <v>3044</v>
      </c>
      <c r="D1962" s="3" t="s">
        <v>1</v>
      </c>
      <c r="E1962" s="3" t="s">
        <v>3591</v>
      </c>
      <c r="F1962" s="1">
        <v>16.260000000000002</v>
      </c>
      <c r="G1962" s="4">
        <v>70</v>
      </c>
      <c r="H1962" s="1">
        <v>1.91</v>
      </c>
      <c r="I1962" s="24">
        <f t="shared" si="30"/>
        <v>12.693207725923974</v>
      </c>
      <c r="J1962" s="24" t="str">
        <f>VLOOKUP(I1962,MAT_IND!C$6:D$12,2,TRUE)</f>
        <v>Algo Frío</v>
      </c>
      <c r="K1962" s="11">
        <v>10</v>
      </c>
      <c r="L1962" s="11" t="s">
        <v>168</v>
      </c>
      <c r="M1962" s="11">
        <v>3</v>
      </c>
      <c r="N1962" s="11">
        <v>-74.087695490000002</v>
      </c>
      <c r="O1962" s="12">
        <v>4.6980104669999996</v>
      </c>
    </row>
    <row r="1963" spans="1:15" x14ac:dyDescent="0.25">
      <c r="A1963" s="10">
        <v>1962</v>
      </c>
      <c r="B1963" s="3" t="s">
        <v>3662</v>
      </c>
      <c r="C1963" s="3" t="s">
        <v>3044</v>
      </c>
      <c r="D1963" s="3" t="s">
        <v>1</v>
      </c>
      <c r="E1963" s="3" t="s">
        <v>3566</v>
      </c>
      <c r="F1963" s="1">
        <v>16.260000000000002</v>
      </c>
      <c r="G1963" s="4">
        <v>70</v>
      </c>
      <c r="H1963" s="1">
        <v>1.91</v>
      </c>
      <c r="I1963" s="24">
        <f t="shared" si="30"/>
        <v>12.693207725923974</v>
      </c>
      <c r="J1963" s="24" t="str">
        <f>VLOOKUP(I1963,MAT_IND!C$6:D$12,2,TRUE)</f>
        <v>Algo Frío</v>
      </c>
      <c r="K1963" s="11">
        <v>10</v>
      </c>
      <c r="L1963" s="11" t="s">
        <v>168</v>
      </c>
      <c r="M1963" s="11">
        <v>3</v>
      </c>
      <c r="N1963" s="11">
        <v>-74.098956279999996</v>
      </c>
      <c r="O1963" s="12">
        <v>4.7132745710000004</v>
      </c>
    </row>
    <row r="1964" spans="1:15" x14ac:dyDescent="0.25">
      <c r="A1964" s="10">
        <v>1963</v>
      </c>
      <c r="B1964" s="3" t="s">
        <v>3663</v>
      </c>
      <c r="C1964" s="3" t="s">
        <v>3044</v>
      </c>
      <c r="D1964" s="3" t="s">
        <v>1</v>
      </c>
      <c r="E1964" s="3" t="s">
        <v>3585</v>
      </c>
      <c r="F1964" s="1">
        <v>16.260000000000002</v>
      </c>
      <c r="G1964" s="4">
        <v>70</v>
      </c>
      <c r="H1964" s="1">
        <v>1.91</v>
      </c>
      <c r="I1964" s="24">
        <f t="shared" si="30"/>
        <v>12.693207725923974</v>
      </c>
      <c r="J1964" s="24" t="str">
        <f>VLOOKUP(I1964,MAT_IND!C$6:D$12,2,TRUE)</f>
        <v>Algo Frío</v>
      </c>
      <c r="K1964" s="11">
        <v>10</v>
      </c>
      <c r="L1964" s="11" t="s">
        <v>168</v>
      </c>
      <c r="M1964" s="11">
        <v>3</v>
      </c>
      <c r="N1964" s="11">
        <v>-74.099750650000004</v>
      </c>
      <c r="O1964" s="12">
        <v>4.7033049040000003</v>
      </c>
    </row>
    <row r="1965" spans="1:15" x14ac:dyDescent="0.25">
      <c r="A1965" s="10">
        <v>1964</v>
      </c>
      <c r="B1965" s="3" t="s">
        <v>3664</v>
      </c>
      <c r="C1965" s="3" t="s">
        <v>3044</v>
      </c>
      <c r="D1965" s="3" t="s">
        <v>1</v>
      </c>
      <c r="E1965" s="3" t="s">
        <v>3297</v>
      </c>
      <c r="F1965" s="1">
        <v>16.260000000000002</v>
      </c>
      <c r="G1965" s="4">
        <v>70</v>
      </c>
      <c r="H1965" s="1">
        <v>2.08</v>
      </c>
      <c r="I1965" s="24">
        <f t="shared" si="30"/>
        <v>12.879998687207939</v>
      </c>
      <c r="J1965" s="24" t="str">
        <f>VLOOKUP(I1965,MAT_IND!C$6:D$12,2,TRUE)</f>
        <v>Algo Frío</v>
      </c>
      <c r="K1965" s="11">
        <v>10</v>
      </c>
      <c r="L1965" s="11" t="s">
        <v>5995</v>
      </c>
      <c r="M1965" s="11">
        <v>3</v>
      </c>
      <c r="N1965" s="11">
        <v>-74.123160209999995</v>
      </c>
      <c r="O1965" s="12">
        <v>4.6967169740000001</v>
      </c>
    </row>
    <row r="1966" spans="1:15" x14ac:dyDescent="0.25">
      <c r="A1966" s="10">
        <v>1965</v>
      </c>
      <c r="B1966" s="3" t="s">
        <v>3665</v>
      </c>
      <c r="C1966" s="3" t="s">
        <v>3044</v>
      </c>
      <c r="D1966" s="3" t="s">
        <v>1</v>
      </c>
      <c r="E1966" s="3" t="s">
        <v>3666</v>
      </c>
      <c r="F1966" s="1">
        <v>16.260000000000002</v>
      </c>
      <c r="G1966" s="4">
        <v>70</v>
      </c>
      <c r="H1966" s="1">
        <v>1.91</v>
      </c>
      <c r="I1966" s="24">
        <f t="shared" si="30"/>
        <v>12.693207725923974</v>
      </c>
      <c r="J1966" s="24" t="str">
        <f>VLOOKUP(I1966,MAT_IND!C$6:D$12,2,TRUE)</f>
        <v>Algo Frío</v>
      </c>
      <c r="K1966" s="11">
        <v>10</v>
      </c>
      <c r="L1966" s="11" t="s">
        <v>5995</v>
      </c>
      <c r="M1966" s="11">
        <v>2</v>
      </c>
      <c r="N1966" s="11">
        <v>-74.129224300000004</v>
      </c>
      <c r="O1966" s="12">
        <v>4.7126000570000004</v>
      </c>
    </row>
    <row r="1967" spans="1:15" x14ac:dyDescent="0.25">
      <c r="A1967" s="10">
        <v>1966</v>
      </c>
      <c r="B1967" s="3" t="s">
        <v>3667</v>
      </c>
      <c r="C1967" s="3" t="s">
        <v>3044</v>
      </c>
      <c r="D1967" s="3" t="s">
        <v>1</v>
      </c>
      <c r="E1967" s="3" t="s">
        <v>3363</v>
      </c>
      <c r="F1967" s="1">
        <v>16.260000000000002</v>
      </c>
      <c r="G1967" s="4">
        <v>70</v>
      </c>
      <c r="H1967" s="1">
        <v>2.08</v>
      </c>
      <c r="I1967" s="24">
        <f t="shared" si="30"/>
        <v>12.879998687207939</v>
      </c>
      <c r="J1967" s="24" t="str">
        <f>VLOOKUP(I1967,MAT_IND!C$6:D$12,2,TRUE)</f>
        <v>Algo Frío</v>
      </c>
      <c r="K1967" s="11">
        <v>10</v>
      </c>
      <c r="L1967" s="11" t="s">
        <v>5995</v>
      </c>
      <c r="M1967" s="11">
        <v>3</v>
      </c>
      <c r="N1967" s="11">
        <v>-74.121987820000001</v>
      </c>
      <c r="O1967" s="12">
        <v>4.7004930419999997</v>
      </c>
    </row>
    <row r="1968" spans="1:15" x14ac:dyDescent="0.25">
      <c r="A1968" s="10">
        <v>1967</v>
      </c>
      <c r="B1968" s="3" t="s">
        <v>3668</v>
      </c>
      <c r="C1968" s="3" t="s">
        <v>3044</v>
      </c>
      <c r="D1968" s="3" t="s">
        <v>1</v>
      </c>
      <c r="E1968" s="3" t="s">
        <v>3669</v>
      </c>
      <c r="F1968" s="1">
        <v>16.260000000000002</v>
      </c>
      <c r="G1968" s="4">
        <v>70</v>
      </c>
      <c r="H1968" s="1">
        <v>2.08</v>
      </c>
      <c r="I1968" s="24">
        <f t="shared" si="30"/>
        <v>12.879998687207939</v>
      </c>
      <c r="J1968" s="24" t="str">
        <f>VLOOKUP(I1968,MAT_IND!C$6:D$12,2,TRUE)</f>
        <v>Algo Frío</v>
      </c>
      <c r="K1968" s="11">
        <v>10</v>
      </c>
      <c r="L1968" s="11" t="s">
        <v>5995</v>
      </c>
      <c r="M1968" s="11">
        <v>2</v>
      </c>
      <c r="N1968" s="11">
        <v>-74.125121820000004</v>
      </c>
      <c r="O1968" s="12">
        <v>4.7033517429999998</v>
      </c>
    </row>
    <row r="1969" spans="1:15" x14ac:dyDescent="0.25">
      <c r="A1969" s="10">
        <v>1968</v>
      </c>
      <c r="B1969" s="3" t="s">
        <v>3670</v>
      </c>
      <c r="C1969" s="3" t="s">
        <v>3044</v>
      </c>
      <c r="D1969" s="3" t="s">
        <v>1</v>
      </c>
      <c r="E1969" s="3" t="s">
        <v>3625</v>
      </c>
      <c r="F1969" s="1">
        <v>16.260000000000002</v>
      </c>
      <c r="G1969" s="4">
        <v>70</v>
      </c>
      <c r="H1969" s="1">
        <v>1.91</v>
      </c>
      <c r="I1969" s="24">
        <f t="shared" si="30"/>
        <v>12.693207725923974</v>
      </c>
      <c r="J1969" s="24" t="str">
        <f>VLOOKUP(I1969,MAT_IND!C$6:D$12,2,TRUE)</f>
        <v>Algo Frío</v>
      </c>
      <c r="K1969" s="11">
        <v>10</v>
      </c>
      <c r="L1969" s="11" t="s">
        <v>166</v>
      </c>
      <c r="M1969" s="11">
        <v>3</v>
      </c>
      <c r="N1969" s="11">
        <v>-74.090921480000006</v>
      </c>
      <c r="O1969" s="12">
        <v>4.7103432769999998</v>
      </c>
    </row>
    <row r="1970" spans="1:15" x14ac:dyDescent="0.25">
      <c r="A1970" s="10">
        <v>1969</v>
      </c>
      <c r="B1970" s="3" t="s">
        <v>3671</v>
      </c>
      <c r="C1970" s="3" t="s">
        <v>3044</v>
      </c>
      <c r="D1970" s="3" t="s">
        <v>1</v>
      </c>
      <c r="E1970" s="3" t="s">
        <v>3672</v>
      </c>
      <c r="F1970" s="1">
        <v>16.260000000000002</v>
      </c>
      <c r="G1970" s="4">
        <v>70</v>
      </c>
      <c r="H1970" s="1">
        <v>2.08</v>
      </c>
      <c r="I1970" s="24">
        <f t="shared" si="30"/>
        <v>12.879998687207939</v>
      </c>
      <c r="J1970" s="24" t="str">
        <f>VLOOKUP(I1970,MAT_IND!C$6:D$12,2,TRUE)</f>
        <v>Algo Frío</v>
      </c>
      <c r="K1970" s="11">
        <v>10</v>
      </c>
      <c r="L1970" s="11" t="s">
        <v>5995</v>
      </c>
      <c r="M1970" s="11">
        <v>3</v>
      </c>
      <c r="N1970" s="11">
        <v>-74.138151179999994</v>
      </c>
      <c r="O1970" s="12">
        <v>4.7052845259999998</v>
      </c>
    </row>
    <row r="1971" spans="1:15" x14ac:dyDescent="0.25">
      <c r="A1971" s="10">
        <v>1970</v>
      </c>
      <c r="B1971" s="3" t="s">
        <v>3673</v>
      </c>
      <c r="C1971" s="3" t="s">
        <v>3044</v>
      </c>
      <c r="D1971" s="3" t="s">
        <v>1</v>
      </c>
      <c r="E1971" s="3" t="s">
        <v>3674</v>
      </c>
      <c r="F1971" s="1">
        <v>16.260000000000002</v>
      </c>
      <c r="G1971" s="4">
        <v>70</v>
      </c>
      <c r="H1971" s="1">
        <v>1.91</v>
      </c>
      <c r="I1971" s="24">
        <f t="shared" si="30"/>
        <v>12.693207725923974</v>
      </c>
      <c r="J1971" s="24" t="str">
        <f>VLOOKUP(I1971,MAT_IND!C$6:D$12,2,TRUE)</f>
        <v>Algo Frío</v>
      </c>
      <c r="K1971" s="11">
        <v>10</v>
      </c>
      <c r="L1971" s="11" t="s">
        <v>5995</v>
      </c>
      <c r="M1971" s="11">
        <v>2</v>
      </c>
      <c r="N1971" s="11">
        <v>-74.141433599999999</v>
      </c>
      <c r="O1971" s="12">
        <v>4.723933851</v>
      </c>
    </row>
    <row r="1972" spans="1:15" x14ac:dyDescent="0.25">
      <c r="A1972" s="10">
        <v>1971</v>
      </c>
      <c r="B1972" s="3" t="s">
        <v>3675</v>
      </c>
      <c r="C1972" s="3" t="s">
        <v>3044</v>
      </c>
      <c r="D1972" s="3" t="s">
        <v>1</v>
      </c>
      <c r="E1972" s="3" t="s">
        <v>3676</v>
      </c>
      <c r="F1972" s="1">
        <v>16.260000000000002</v>
      </c>
      <c r="G1972" s="4">
        <v>70</v>
      </c>
      <c r="H1972" s="1">
        <v>1.91</v>
      </c>
      <c r="I1972" s="24">
        <f t="shared" si="30"/>
        <v>12.693207725923974</v>
      </c>
      <c r="J1972" s="24" t="str">
        <f>VLOOKUP(I1972,MAT_IND!C$6:D$12,2,TRUE)</f>
        <v>Algo Frío</v>
      </c>
      <c r="K1972" s="11">
        <v>10</v>
      </c>
      <c r="L1972" s="11" t="s">
        <v>5995</v>
      </c>
      <c r="M1972" s="11">
        <v>2</v>
      </c>
      <c r="N1972" s="11">
        <v>-74.127272899999994</v>
      </c>
      <c r="O1972" s="12">
        <v>4.7108584000000002</v>
      </c>
    </row>
    <row r="1973" spans="1:15" x14ac:dyDescent="0.25">
      <c r="A1973" s="10">
        <v>1972</v>
      </c>
      <c r="B1973" s="3" t="s">
        <v>3677</v>
      </c>
      <c r="C1973" s="3" t="s">
        <v>3044</v>
      </c>
      <c r="D1973" s="3" t="s">
        <v>1</v>
      </c>
      <c r="E1973" s="3" t="s">
        <v>3372</v>
      </c>
      <c r="F1973" s="1">
        <v>16.260000000000002</v>
      </c>
      <c r="G1973" s="4">
        <v>70</v>
      </c>
      <c r="H1973" s="1">
        <v>2.08</v>
      </c>
      <c r="I1973" s="24">
        <f t="shared" si="30"/>
        <v>12.879998687207939</v>
      </c>
      <c r="J1973" s="24" t="str">
        <f>VLOOKUP(I1973,MAT_IND!C$6:D$12,2,TRUE)</f>
        <v>Algo Frío</v>
      </c>
      <c r="K1973" s="11">
        <v>10</v>
      </c>
      <c r="L1973" s="11" t="s">
        <v>5995</v>
      </c>
      <c r="M1973" s="11">
        <v>2</v>
      </c>
      <c r="N1973" s="11">
        <v>-74.128804009999996</v>
      </c>
      <c r="O1973" s="12">
        <v>4.7048392540000004</v>
      </c>
    </row>
    <row r="1974" spans="1:15" x14ac:dyDescent="0.25">
      <c r="A1974" s="10">
        <v>1973</v>
      </c>
      <c r="B1974" s="3" t="s">
        <v>3678</v>
      </c>
      <c r="C1974" s="3" t="s">
        <v>3044</v>
      </c>
      <c r="D1974" s="3" t="s">
        <v>1</v>
      </c>
      <c r="E1974" s="3" t="s">
        <v>3669</v>
      </c>
      <c r="F1974" s="1">
        <v>16.260000000000002</v>
      </c>
      <c r="G1974" s="4">
        <v>70</v>
      </c>
      <c r="H1974" s="1">
        <v>2.08</v>
      </c>
      <c r="I1974" s="24">
        <f t="shared" si="30"/>
        <v>12.879998687207939</v>
      </c>
      <c r="J1974" s="24" t="str">
        <f>VLOOKUP(I1974,MAT_IND!C$6:D$12,2,TRUE)</f>
        <v>Algo Frío</v>
      </c>
      <c r="K1974" s="11">
        <v>10</v>
      </c>
      <c r="L1974" s="11" t="s">
        <v>5995</v>
      </c>
      <c r="M1974" s="11">
        <v>2</v>
      </c>
      <c r="N1974" s="11">
        <v>-74.128127379999995</v>
      </c>
      <c r="O1974" s="12">
        <v>4.7035162000000001</v>
      </c>
    </row>
    <row r="1975" spans="1:15" x14ac:dyDescent="0.25">
      <c r="A1975" s="10">
        <v>1974</v>
      </c>
      <c r="B1975" s="3" t="s">
        <v>3679</v>
      </c>
      <c r="C1975" s="3" t="s">
        <v>3044</v>
      </c>
      <c r="D1975" s="3" t="s">
        <v>1</v>
      </c>
      <c r="E1975" s="3" t="s">
        <v>3680</v>
      </c>
      <c r="F1975" s="1">
        <v>16.260000000000002</v>
      </c>
      <c r="G1975" s="4">
        <v>70</v>
      </c>
      <c r="H1975" s="1">
        <v>1.91</v>
      </c>
      <c r="I1975" s="24">
        <f t="shared" si="30"/>
        <v>12.693207725923974</v>
      </c>
      <c r="J1975" s="24" t="str">
        <f>VLOOKUP(I1975,MAT_IND!C$6:D$12,2,TRUE)</f>
        <v>Algo Frío</v>
      </c>
      <c r="K1975" s="11">
        <v>10</v>
      </c>
      <c r="L1975" s="11" t="s">
        <v>5995</v>
      </c>
      <c r="M1975" s="11">
        <v>3</v>
      </c>
      <c r="N1975" s="11">
        <v>-74.10590363</v>
      </c>
      <c r="O1975" s="12">
        <v>4.7221457090000003</v>
      </c>
    </row>
    <row r="1976" spans="1:15" x14ac:dyDescent="0.25">
      <c r="A1976" s="10">
        <v>1975</v>
      </c>
      <c r="B1976" s="3" t="s">
        <v>3681</v>
      </c>
      <c r="C1976" s="3" t="s">
        <v>3044</v>
      </c>
      <c r="D1976" s="3" t="s">
        <v>1</v>
      </c>
      <c r="E1976" s="3" t="s">
        <v>3682</v>
      </c>
      <c r="F1976" s="1">
        <v>16.260000000000002</v>
      </c>
      <c r="G1976" s="4">
        <v>70</v>
      </c>
      <c r="H1976" s="1">
        <v>1.91</v>
      </c>
      <c r="I1976" s="24">
        <f t="shared" si="30"/>
        <v>12.693207725923974</v>
      </c>
      <c r="J1976" s="24" t="str">
        <f>VLOOKUP(I1976,MAT_IND!C$6:D$12,2,TRUE)</f>
        <v>Algo Frío</v>
      </c>
      <c r="K1976" s="11">
        <v>10</v>
      </c>
      <c r="L1976" s="11" t="s">
        <v>5995</v>
      </c>
      <c r="M1976" s="11">
        <v>2</v>
      </c>
      <c r="N1976" s="11">
        <v>-74.138562390000004</v>
      </c>
      <c r="O1976" s="12">
        <v>4.7140826550000003</v>
      </c>
    </row>
    <row r="1977" spans="1:15" x14ac:dyDescent="0.25">
      <c r="A1977" s="10">
        <v>1976</v>
      </c>
      <c r="B1977" s="3" t="s">
        <v>3683</v>
      </c>
      <c r="C1977" s="3" t="s">
        <v>3044</v>
      </c>
      <c r="D1977" s="3" t="s">
        <v>1</v>
      </c>
      <c r="E1977" s="3" t="s">
        <v>3684</v>
      </c>
      <c r="F1977" s="1">
        <v>16.260000000000002</v>
      </c>
      <c r="G1977" s="4">
        <v>70</v>
      </c>
      <c r="H1977" s="1">
        <v>1.91</v>
      </c>
      <c r="I1977" s="24">
        <f t="shared" si="30"/>
        <v>12.693207725923974</v>
      </c>
      <c r="J1977" s="24" t="str">
        <f>VLOOKUP(I1977,MAT_IND!C$6:D$12,2,TRUE)</f>
        <v>Algo Frío</v>
      </c>
      <c r="K1977" s="11">
        <v>10</v>
      </c>
      <c r="L1977" s="11" t="s">
        <v>5995</v>
      </c>
      <c r="M1977" s="11">
        <v>3</v>
      </c>
      <c r="N1977" s="11">
        <v>-74.122974080000006</v>
      </c>
      <c r="O1977" s="12">
        <v>4.7116992990000002</v>
      </c>
    </row>
    <row r="1978" spans="1:15" x14ac:dyDescent="0.25">
      <c r="A1978" s="10">
        <v>1977</v>
      </c>
      <c r="B1978" s="3" t="s">
        <v>3685</v>
      </c>
      <c r="C1978" s="3" t="s">
        <v>3044</v>
      </c>
      <c r="D1978" s="3" t="s">
        <v>1</v>
      </c>
      <c r="E1978" s="3" t="s">
        <v>3686</v>
      </c>
      <c r="F1978" s="1">
        <v>16.260000000000002</v>
      </c>
      <c r="G1978" s="4">
        <v>70</v>
      </c>
      <c r="H1978" s="1">
        <v>1.91</v>
      </c>
      <c r="I1978" s="24">
        <f t="shared" si="30"/>
        <v>12.693207725923974</v>
      </c>
      <c r="J1978" s="24" t="str">
        <f>VLOOKUP(I1978,MAT_IND!C$6:D$12,2,TRUE)</f>
        <v>Algo Frío</v>
      </c>
      <c r="K1978" s="11">
        <v>10</v>
      </c>
      <c r="L1978" s="11" t="s">
        <v>168</v>
      </c>
      <c r="M1978" s="11">
        <v>3</v>
      </c>
      <c r="N1978" s="11">
        <v>-74.096008400000002</v>
      </c>
      <c r="O1978" s="12">
        <v>4.6901729950000002</v>
      </c>
    </row>
    <row r="1979" spans="1:15" x14ac:dyDescent="0.25">
      <c r="A1979" s="10">
        <v>1978</v>
      </c>
      <c r="B1979" s="3" t="s">
        <v>3687</v>
      </c>
      <c r="C1979" s="3" t="s">
        <v>3044</v>
      </c>
      <c r="D1979" s="3" t="s">
        <v>1</v>
      </c>
      <c r="E1979" s="3" t="s">
        <v>3688</v>
      </c>
      <c r="F1979" s="1">
        <v>16.260000000000002</v>
      </c>
      <c r="G1979" s="4">
        <v>70</v>
      </c>
      <c r="H1979" s="1">
        <v>1.91</v>
      </c>
      <c r="I1979" s="24">
        <f t="shared" si="30"/>
        <v>12.693207725923974</v>
      </c>
      <c r="J1979" s="24" t="str">
        <f>VLOOKUP(I1979,MAT_IND!C$6:D$12,2,TRUE)</f>
        <v>Algo Frío</v>
      </c>
      <c r="K1979" s="11">
        <v>10</v>
      </c>
      <c r="L1979" s="11" t="s">
        <v>168</v>
      </c>
      <c r="M1979" s="11">
        <v>3</v>
      </c>
      <c r="N1979" s="11">
        <v>-74.096661589999997</v>
      </c>
      <c r="O1979" s="12">
        <v>4.690632548</v>
      </c>
    </row>
    <row r="1980" spans="1:15" x14ac:dyDescent="0.25">
      <c r="A1980" s="10">
        <v>1979</v>
      </c>
      <c r="B1980" s="3" t="s">
        <v>3689</v>
      </c>
      <c r="C1980" s="3" t="s">
        <v>3044</v>
      </c>
      <c r="D1980" s="3" t="s">
        <v>1</v>
      </c>
      <c r="E1980" s="3" t="s">
        <v>3690</v>
      </c>
      <c r="F1980" s="1">
        <v>16.260000000000002</v>
      </c>
      <c r="G1980" s="4">
        <v>70</v>
      </c>
      <c r="H1980" s="1">
        <v>2.08</v>
      </c>
      <c r="I1980" s="24">
        <f t="shared" si="30"/>
        <v>12.879998687207939</v>
      </c>
      <c r="J1980" s="24" t="str">
        <f>VLOOKUP(I1980,MAT_IND!C$6:D$12,2,TRUE)</f>
        <v>Algo Frío</v>
      </c>
      <c r="K1980" s="11">
        <v>10</v>
      </c>
      <c r="L1980" s="11" t="s">
        <v>5995</v>
      </c>
      <c r="M1980" s="11">
        <v>2</v>
      </c>
      <c r="N1980" s="11">
        <v>-74.134416729999998</v>
      </c>
      <c r="O1980" s="12">
        <v>4.7072910339999998</v>
      </c>
    </row>
    <row r="1981" spans="1:15" x14ac:dyDescent="0.25">
      <c r="A1981" s="10">
        <v>1980</v>
      </c>
      <c r="B1981" s="3" t="s">
        <v>3691</v>
      </c>
      <c r="C1981" s="3" t="s">
        <v>3044</v>
      </c>
      <c r="D1981" s="3" t="s">
        <v>1</v>
      </c>
      <c r="E1981" s="3" t="s">
        <v>3692</v>
      </c>
      <c r="F1981" s="1">
        <v>16.260000000000002</v>
      </c>
      <c r="G1981" s="4">
        <v>70</v>
      </c>
      <c r="H1981" s="1">
        <v>1.91</v>
      </c>
      <c r="I1981" s="24">
        <f t="shared" si="30"/>
        <v>12.693207725923974</v>
      </c>
      <c r="J1981" s="24" t="str">
        <f>VLOOKUP(I1981,MAT_IND!C$6:D$12,2,TRUE)</f>
        <v>Algo Frío</v>
      </c>
      <c r="K1981" s="11">
        <v>10</v>
      </c>
      <c r="L1981" s="11" t="s">
        <v>5995</v>
      </c>
      <c r="M1981" s="11">
        <v>2</v>
      </c>
      <c r="N1981" s="11">
        <v>-74.135015580000001</v>
      </c>
      <c r="O1981" s="12">
        <v>4.7079828590000004</v>
      </c>
    </row>
    <row r="1982" spans="1:15" x14ac:dyDescent="0.25">
      <c r="A1982" s="10">
        <v>1981</v>
      </c>
      <c r="B1982" s="3" t="s">
        <v>3693</v>
      </c>
      <c r="C1982" s="3" t="s">
        <v>3044</v>
      </c>
      <c r="D1982" s="3" t="s">
        <v>1</v>
      </c>
      <c r="E1982" s="3" t="s">
        <v>3694</v>
      </c>
      <c r="F1982" s="1">
        <v>16.260000000000002</v>
      </c>
      <c r="G1982" s="4">
        <v>70</v>
      </c>
      <c r="H1982" s="1">
        <v>1.91</v>
      </c>
      <c r="I1982" s="24">
        <f t="shared" si="30"/>
        <v>12.693207725923974</v>
      </c>
      <c r="J1982" s="24" t="str">
        <f>VLOOKUP(I1982,MAT_IND!C$6:D$12,2,TRUE)</f>
        <v>Algo Frío</v>
      </c>
      <c r="K1982" s="11">
        <v>10</v>
      </c>
      <c r="L1982" s="11" t="s">
        <v>5995</v>
      </c>
      <c r="M1982" s="11">
        <v>2</v>
      </c>
      <c r="N1982" s="11">
        <v>-74.136615019999994</v>
      </c>
      <c r="O1982" s="12">
        <v>4.7172694530000001</v>
      </c>
    </row>
    <row r="1983" spans="1:15" x14ac:dyDescent="0.25">
      <c r="A1983" s="10">
        <v>1982</v>
      </c>
      <c r="B1983" s="3" t="s">
        <v>3695</v>
      </c>
      <c r="C1983" s="3" t="s">
        <v>3696</v>
      </c>
      <c r="D1983" s="3" t="s">
        <v>1</v>
      </c>
      <c r="E1983" s="3" t="s">
        <v>3697</v>
      </c>
      <c r="F1983" s="1">
        <v>15.76</v>
      </c>
      <c r="G1983" s="4">
        <v>70</v>
      </c>
      <c r="H1983" s="1">
        <v>1.68</v>
      </c>
      <c r="I1983" s="24">
        <f t="shared" si="30"/>
        <v>12.787110239631197</v>
      </c>
      <c r="J1983" s="24" t="str">
        <f>VLOOKUP(I1983,MAT_IND!C$6:D$12,2,TRUE)</f>
        <v>Algo Frío</v>
      </c>
      <c r="K1983" s="11">
        <v>11</v>
      </c>
      <c r="L1983" s="11" t="s">
        <v>166</v>
      </c>
      <c r="M1983" s="11">
        <v>3</v>
      </c>
      <c r="N1983" s="11">
        <v>-74.054690910000005</v>
      </c>
      <c r="O1983" s="12">
        <v>4.7225830330000003</v>
      </c>
    </row>
    <row r="1984" spans="1:15" x14ac:dyDescent="0.25">
      <c r="A1984" s="10">
        <v>1983</v>
      </c>
      <c r="B1984" s="3" t="s">
        <v>3698</v>
      </c>
      <c r="C1984" s="3" t="s">
        <v>3696</v>
      </c>
      <c r="D1984" s="3" t="s">
        <v>1</v>
      </c>
      <c r="E1984" s="3" t="s">
        <v>3699</v>
      </c>
      <c r="F1984" s="1">
        <v>15.76</v>
      </c>
      <c r="G1984" s="4">
        <v>70</v>
      </c>
      <c r="H1984" s="1">
        <v>1.51</v>
      </c>
      <c r="I1984" s="24">
        <f t="shared" si="30"/>
        <v>12.57211985288758</v>
      </c>
      <c r="J1984" s="24" t="str">
        <f>VLOOKUP(I1984,MAT_IND!C$6:D$12,2,TRUE)</f>
        <v>Algo Frío</v>
      </c>
      <c r="K1984" s="11">
        <v>11</v>
      </c>
      <c r="L1984" s="11" t="s">
        <v>5996</v>
      </c>
      <c r="M1984" s="11">
        <v>4</v>
      </c>
      <c r="N1984" s="11">
        <v>-74.058654989999994</v>
      </c>
      <c r="O1984" s="12">
        <v>4.7388307779999996</v>
      </c>
    </row>
    <row r="1985" spans="1:15" x14ac:dyDescent="0.25">
      <c r="A1985" s="10">
        <v>1984</v>
      </c>
      <c r="B1985" s="3" t="s">
        <v>3700</v>
      </c>
      <c r="C1985" s="3" t="s">
        <v>3696</v>
      </c>
      <c r="D1985" s="3" t="s">
        <v>1</v>
      </c>
      <c r="E1985" s="3" t="s">
        <v>3701</v>
      </c>
      <c r="F1985" s="1">
        <v>15.76</v>
      </c>
      <c r="G1985" s="4">
        <v>70</v>
      </c>
      <c r="H1985" s="1">
        <v>1.68</v>
      </c>
      <c r="I1985" s="24">
        <f t="shared" si="30"/>
        <v>12.787110239631197</v>
      </c>
      <c r="J1985" s="24" t="str">
        <f>VLOOKUP(I1985,MAT_IND!C$6:D$12,2,TRUE)</f>
        <v>Algo Frío</v>
      </c>
      <c r="K1985" s="11">
        <v>11</v>
      </c>
      <c r="L1985" s="11" t="s">
        <v>166</v>
      </c>
      <c r="M1985" s="11">
        <v>4</v>
      </c>
      <c r="N1985" s="11">
        <v>-74.063906900000006</v>
      </c>
      <c r="O1985" s="12">
        <v>4.7118904769999999</v>
      </c>
    </row>
    <row r="1986" spans="1:15" x14ac:dyDescent="0.25">
      <c r="A1986" s="10">
        <v>1985</v>
      </c>
      <c r="B1986" s="3" t="s">
        <v>3702</v>
      </c>
      <c r="C1986" s="3" t="s">
        <v>3696</v>
      </c>
      <c r="D1986" s="3" t="s">
        <v>1</v>
      </c>
      <c r="E1986" s="3" t="s">
        <v>3703</v>
      </c>
      <c r="F1986" s="1">
        <v>15.76</v>
      </c>
      <c r="G1986" s="4">
        <v>70</v>
      </c>
      <c r="H1986" s="1">
        <v>1.51</v>
      </c>
      <c r="I1986" s="24">
        <f t="shared" si="30"/>
        <v>12.57211985288758</v>
      </c>
      <c r="J1986" s="24" t="str">
        <f>VLOOKUP(I1986,MAT_IND!C$6:D$12,2,TRUE)</f>
        <v>Algo Frío</v>
      </c>
      <c r="K1986" s="11">
        <v>11</v>
      </c>
      <c r="L1986" s="11" t="s">
        <v>5996</v>
      </c>
      <c r="M1986" s="11">
        <v>5</v>
      </c>
      <c r="N1986" s="11">
        <v>-74.061332919999998</v>
      </c>
      <c r="O1986" s="12">
        <v>4.7321558159999997</v>
      </c>
    </row>
    <row r="1987" spans="1:15" x14ac:dyDescent="0.25">
      <c r="A1987" s="10">
        <v>1986</v>
      </c>
      <c r="B1987" s="3" t="s">
        <v>3704</v>
      </c>
      <c r="C1987" s="3" t="s">
        <v>3696</v>
      </c>
      <c r="D1987" s="3" t="s">
        <v>1</v>
      </c>
      <c r="E1987" s="3" t="s">
        <v>3705</v>
      </c>
      <c r="F1987" s="1">
        <v>15.76</v>
      </c>
      <c r="G1987" s="4">
        <v>70</v>
      </c>
      <c r="H1987" s="1">
        <v>1.51</v>
      </c>
      <c r="I1987" s="24">
        <f t="shared" ref="I1987:I2050" si="31">(((33.5-F1987)*(0.05+0.18*SQRT(H1987)+(G1987/160))))</f>
        <v>12.57211985288758</v>
      </c>
      <c r="J1987" s="24" t="str">
        <f>VLOOKUP(I1987,MAT_IND!C$6:D$12,2,TRUE)</f>
        <v>Algo Frío</v>
      </c>
      <c r="K1987" s="11">
        <v>11</v>
      </c>
      <c r="L1987" s="11" t="s">
        <v>5996</v>
      </c>
      <c r="M1987" s="11">
        <v>3</v>
      </c>
      <c r="N1987" s="11">
        <v>-74.053819849999996</v>
      </c>
      <c r="O1987" s="12">
        <v>4.7266518120000001</v>
      </c>
    </row>
    <row r="1988" spans="1:15" x14ac:dyDescent="0.25">
      <c r="A1988" s="10">
        <v>1987</v>
      </c>
      <c r="B1988" s="3" t="s">
        <v>3706</v>
      </c>
      <c r="C1988" s="3" t="s">
        <v>3696</v>
      </c>
      <c r="D1988" s="3" t="s">
        <v>1</v>
      </c>
      <c r="E1988" s="3" t="s">
        <v>3707</v>
      </c>
      <c r="F1988" s="1">
        <v>15.76</v>
      </c>
      <c r="G1988" s="4">
        <v>70</v>
      </c>
      <c r="H1988" s="1">
        <v>1.51</v>
      </c>
      <c r="I1988" s="24">
        <f t="shared" si="31"/>
        <v>12.57211985288758</v>
      </c>
      <c r="J1988" s="24" t="str">
        <f>VLOOKUP(I1988,MAT_IND!C$6:D$12,2,TRUE)</f>
        <v>Algo Frío</v>
      </c>
      <c r="K1988" s="11">
        <v>11</v>
      </c>
      <c r="L1988" s="11" t="s">
        <v>5996</v>
      </c>
      <c r="M1988" s="11">
        <v>4</v>
      </c>
      <c r="N1988" s="11">
        <v>-74.055087319999998</v>
      </c>
      <c r="O1988" s="12">
        <v>4.7325048320000001</v>
      </c>
    </row>
    <row r="1989" spans="1:15" x14ac:dyDescent="0.25">
      <c r="A1989" s="10">
        <v>1988</v>
      </c>
      <c r="B1989" s="3" t="s">
        <v>3708</v>
      </c>
      <c r="C1989" s="3" t="s">
        <v>3696</v>
      </c>
      <c r="D1989" s="3" t="s">
        <v>1</v>
      </c>
      <c r="E1989" s="3" t="s">
        <v>3709</v>
      </c>
      <c r="F1989" s="1">
        <v>15.76</v>
      </c>
      <c r="G1989" s="4">
        <v>70</v>
      </c>
      <c r="H1989" s="1">
        <v>1.51</v>
      </c>
      <c r="I1989" s="24">
        <f t="shared" si="31"/>
        <v>12.57211985288758</v>
      </c>
      <c r="J1989" s="24" t="str">
        <f>VLOOKUP(I1989,MAT_IND!C$6:D$12,2,TRUE)</f>
        <v>Algo Frío</v>
      </c>
      <c r="K1989" s="11">
        <v>11</v>
      </c>
      <c r="L1989" s="11" t="s">
        <v>5996</v>
      </c>
      <c r="M1989" s="11">
        <v>4</v>
      </c>
      <c r="N1989" s="11">
        <v>-74.053007160000007</v>
      </c>
      <c r="O1989" s="12">
        <v>4.7357884139999999</v>
      </c>
    </row>
    <row r="1990" spans="1:15" x14ac:dyDescent="0.25">
      <c r="A1990" s="10">
        <v>1989</v>
      </c>
      <c r="B1990" s="3" t="s">
        <v>3710</v>
      </c>
      <c r="C1990" s="3" t="s">
        <v>3696</v>
      </c>
      <c r="D1990" s="3" t="s">
        <v>1</v>
      </c>
      <c r="E1990" s="3" t="s">
        <v>3711</v>
      </c>
      <c r="F1990" s="1">
        <v>15.76</v>
      </c>
      <c r="G1990" s="4">
        <v>70</v>
      </c>
      <c r="H1990" s="1">
        <v>1.51</v>
      </c>
      <c r="I1990" s="24">
        <f t="shared" si="31"/>
        <v>12.57211985288758</v>
      </c>
      <c r="J1990" s="24" t="str">
        <f>VLOOKUP(I1990,MAT_IND!C$6:D$12,2,TRUE)</f>
        <v>Algo Frío</v>
      </c>
      <c r="K1990" s="11">
        <v>11</v>
      </c>
      <c r="L1990" s="11" t="s">
        <v>5996</v>
      </c>
      <c r="M1990" s="11">
        <v>4</v>
      </c>
      <c r="N1990" s="11">
        <v>-74.055438879999997</v>
      </c>
      <c r="O1990" s="12">
        <v>4.7296012699999999</v>
      </c>
    </row>
    <row r="1991" spans="1:15" x14ac:dyDescent="0.25">
      <c r="A1991" s="10">
        <v>1990</v>
      </c>
      <c r="B1991" s="3" t="s">
        <v>3712</v>
      </c>
      <c r="C1991" s="3" t="s">
        <v>3696</v>
      </c>
      <c r="D1991" s="3" t="s">
        <v>1</v>
      </c>
      <c r="E1991" s="3" t="s">
        <v>3713</v>
      </c>
      <c r="F1991" s="1">
        <v>15.76</v>
      </c>
      <c r="G1991" s="4">
        <v>70</v>
      </c>
      <c r="H1991" s="1">
        <v>1.68</v>
      </c>
      <c r="I1991" s="24">
        <f t="shared" si="31"/>
        <v>12.787110239631197</v>
      </c>
      <c r="J1991" s="24" t="str">
        <f>VLOOKUP(I1991,MAT_IND!C$6:D$12,2,TRUE)</f>
        <v>Algo Frío</v>
      </c>
      <c r="K1991" s="11">
        <v>11</v>
      </c>
      <c r="L1991" s="11" t="s">
        <v>166</v>
      </c>
      <c r="M1991" s="11">
        <v>3</v>
      </c>
      <c r="N1991" s="11">
        <v>-74.057361569999998</v>
      </c>
      <c r="O1991" s="12">
        <v>4.7119529450000002</v>
      </c>
    </row>
    <row r="1992" spans="1:15" x14ac:dyDescent="0.25">
      <c r="A1992" s="10">
        <v>1991</v>
      </c>
      <c r="B1992" s="3" t="s">
        <v>3714</v>
      </c>
      <c r="C1992" s="3" t="s">
        <v>3696</v>
      </c>
      <c r="D1992" s="3" t="s">
        <v>1</v>
      </c>
      <c r="E1992" s="3" t="s">
        <v>3715</v>
      </c>
      <c r="F1992" s="1">
        <v>15.76</v>
      </c>
      <c r="G1992" s="4">
        <v>70</v>
      </c>
      <c r="H1992" s="1">
        <v>1.51</v>
      </c>
      <c r="I1992" s="24">
        <f t="shared" si="31"/>
        <v>12.57211985288758</v>
      </c>
      <c r="J1992" s="24" t="str">
        <f>VLOOKUP(I1992,MAT_IND!C$6:D$12,2,TRUE)</f>
        <v>Algo Frío</v>
      </c>
      <c r="K1992" s="11">
        <v>11</v>
      </c>
      <c r="L1992" s="11" t="s">
        <v>5996</v>
      </c>
      <c r="M1992" s="11">
        <v>4</v>
      </c>
      <c r="N1992" s="11">
        <v>-74.059275069999998</v>
      </c>
      <c r="O1992" s="12">
        <v>4.733363787</v>
      </c>
    </row>
    <row r="1993" spans="1:15" x14ac:dyDescent="0.25">
      <c r="A1993" s="10">
        <v>1992</v>
      </c>
      <c r="B1993" s="3" t="s">
        <v>3716</v>
      </c>
      <c r="C1993" s="3" t="s">
        <v>3696</v>
      </c>
      <c r="D1993" s="3" t="s">
        <v>1</v>
      </c>
      <c r="E1993" s="3" t="s">
        <v>3717</v>
      </c>
      <c r="F1993" s="1">
        <v>15.76</v>
      </c>
      <c r="G1993" s="4">
        <v>70</v>
      </c>
      <c r="H1993" s="1">
        <v>1.68</v>
      </c>
      <c r="I1993" s="24">
        <f t="shared" si="31"/>
        <v>12.787110239631197</v>
      </c>
      <c r="J1993" s="24" t="str">
        <f>VLOOKUP(I1993,MAT_IND!C$6:D$12,2,TRUE)</f>
        <v>Algo Frío</v>
      </c>
      <c r="K1993" s="11">
        <v>11</v>
      </c>
      <c r="L1993" s="11" t="s">
        <v>166</v>
      </c>
      <c r="M1993" s="11">
        <v>3</v>
      </c>
      <c r="N1993" s="11">
        <v>-74.054818109999999</v>
      </c>
      <c r="O1993" s="12">
        <v>4.7240053880000001</v>
      </c>
    </row>
    <row r="1994" spans="1:15" x14ac:dyDescent="0.25">
      <c r="A1994" s="10">
        <v>1993</v>
      </c>
      <c r="B1994" s="3" t="s">
        <v>3718</v>
      </c>
      <c r="C1994" s="3" t="s">
        <v>3696</v>
      </c>
      <c r="D1994" s="3" t="s">
        <v>1</v>
      </c>
      <c r="E1994" s="3" t="s">
        <v>3717</v>
      </c>
      <c r="F1994" s="1">
        <v>15.76</v>
      </c>
      <c r="G1994" s="4">
        <v>70</v>
      </c>
      <c r="H1994" s="1">
        <v>1.68</v>
      </c>
      <c r="I1994" s="24">
        <f t="shared" si="31"/>
        <v>12.787110239631197</v>
      </c>
      <c r="J1994" s="24" t="str">
        <f>VLOOKUP(I1994,MAT_IND!C$6:D$12,2,TRUE)</f>
        <v>Algo Frío</v>
      </c>
      <c r="K1994" s="11">
        <v>11</v>
      </c>
      <c r="L1994" s="11" t="s">
        <v>166</v>
      </c>
      <c r="M1994" s="11">
        <v>3</v>
      </c>
      <c r="N1994" s="11">
        <v>-74.053687159999996</v>
      </c>
      <c r="O1994" s="12">
        <v>4.7237525539999998</v>
      </c>
    </row>
    <row r="1995" spans="1:15" x14ac:dyDescent="0.25">
      <c r="A1995" s="10">
        <v>1994</v>
      </c>
      <c r="B1995" s="3" t="s">
        <v>3719</v>
      </c>
      <c r="C1995" s="3" t="s">
        <v>3696</v>
      </c>
      <c r="D1995" s="3" t="s">
        <v>1</v>
      </c>
      <c r="E1995" s="3" t="s">
        <v>3717</v>
      </c>
      <c r="F1995" s="1">
        <v>15.76</v>
      </c>
      <c r="G1995" s="4">
        <v>70</v>
      </c>
      <c r="H1995" s="1">
        <v>1.68</v>
      </c>
      <c r="I1995" s="24">
        <f t="shared" si="31"/>
        <v>12.787110239631197</v>
      </c>
      <c r="J1995" s="24" t="str">
        <f>VLOOKUP(I1995,MAT_IND!C$6:D$12,2,TRUE)</f>
        <v>Algo Frío</v>
      </c>
      <c r="K1995" s="11">
        <v>11</v>
      </c>
      <c r="L1995" s="11" t="s">
        <v>166</v>
      </c>
      <c r="M1995" s="11">
        <v>3</v>
      </c>
      <c r="N1995" s="11">
        <v>-74.055347979999993</v>
      </c>
      <c r="O1995" s="12">
        <v>4.7239947879999997</v>
      </c>
    </row>
    <row r="1996" spans="1:15" x14ac:dyDescent="0.25">
      <c r="A1996" s="10">
        <v>1995</v>
      </c>
      <c r="B1996" s="3" t="s">
        <v>3720</v>
      </c>
      <c r="C1996" s="3" t="s">
        <v>3696</v>
      </c>
      <c r="D1996" s="3" t="s">
        <v>1</v>
      </c>
      <c r="E1996" s="3" t="s">
        <v>3721</v>
      </c>
      <c r="F1996" s="1">
        <v>15.76</v>
      </c>
      <c r="G1996" s="4">
        <v>70</v>
      </c>
      <c r="H1996" s="1">
        <v>1.51</v>
      </c>
      <c r="I1996" s="24">
        <f t="shared" si="31"/>
        <v>12.57211985288758</v>
      </c>
      <c r="J1996" s="24" t="str">
        <f>VLOOKUP(I1996,MAT_IND!C$6:D$12,2,TRUE)</f>
        <v>Algo Frío</v>
      </c>
      <c r="K1996" s="11">
        <v>11</v>
      </c>
      <c r="L1996" s="11" t="s">
        <v>5996</v>
      </c>
      <c r="M1996" s="11">
        <v>4</v>
      </c>
      <c r="N1996" s="11">
        <v>-74.05456719</v>
      </c>
      <c r="O1996" s="12">
        <v>4.7308016689999999</v>
      </c>
    </row>
    <row r="1997" spans="1:15" x14ac:dyDescent="0.25">
      <c r="A1997" s="10">
        <v>1996</v>
      </c>
      <c r="B1997" s="3" t="s">
        <v>3722</v>
      </c>
      <c r="C1997" s="3" t="s">
        <v>3696</v>
      </c>
      <c r="D1997" s="3" t="s">
        <v>1</v>
      </c>
      <c r="E1997" s="3" t="s">
        <v>3723</v>
      </c>
      <c r="F1997" s="1">
        <v>15.76</v>
      </c>
      <c r="G1997" s="4">
        <v>70</v>
      </c>
      <c r="H1997" s="1">
        <v>1.51</v>
      </c>
      <c r="I1997" s="24">
        <f t="shared" si="31"/>
        <v>12.57211985288758</v>
      </c>
      <c r="J1997" s="24" t="str">
        <f>VLOOKUP(I1997,MAT_IND!C$6:D$12,2,TRUE)</f>
        <v>Algo Frío</v>
      </c>
      <c r="K1997" s="11">
        <v>11</v>
      </c>
      <c r="L1997" s="11" t="s">
        <v>5996</v>
      </c>
      <c r="M1997" s="11">
        <v>5</v>
      </c>
      <c r="N1997" s="11">
        <v>-74.062554059999997</v>
      </c>
      <c r="O1997" s="12">
        <v>4.7321477349999999</v>
      </c>
    </row>
    <row r="1998" spans="1:15" x14ac:dyDescent="0.25">
      <c r="A1998" s="10">
        <v>1997</v>
      </c>
      <c r="B1998" s="3" t="s">
        <v>3724</v>
      </c>
      <c r="C1998" s="3" t="s">
        <v>3696</v>
      </c>
      <c r="D1998" s="3" t="s">
        <v>1</v>
      </c>
      <c r="E1998" s="3" t="s">
        <v>3725</v>
      </c>
      <c r="F1998" s="1">
        <v>15.76</v>
      </c>
      <c r="G1998" s="4">
        <v>70</v>
      </c>
      <c r="H1998" s="1">
        <v>1.51</v>
      </c>
      <c r="I1998" s="24">
        <f t="shared" si="31"/>
        <v>12.57211985288758</v>
      </c>
      <c r="J1998" s="24" t="str">
        <f>VLOOKUP(I1998,MAT_IND!C$6:D$12,2,TRUE)</f>
        <v>Algo Frío</v>
      </c>
      <c r="K1998" s="11">
        <v>11</v>
      </c>
      <c r="L1998" s="11" t="s">
        <v>5996</v>
      </c>
      <c r="M1998" s="11">
        <v>4</v>
      </c>
      <c r="N1998" s="11">
        <v>-74.055551969999996</v>
      </c>
      <c r="O1998" s="12">
        <v>4.7366305139999998</v>
      </c>
    </row>
    <row r="1999" spans="1:15" x14ac:dyDescent="0.25">
      <c r="A1999" s="10">
        <v>1998</v>
      </c>
      <c r="B1999" s="3" t="s">
        <v>3726</v>
      </c>
      <c r="C1999" s="3" t="s">
        <v>3696</v>
      </c>
      <c r="D1999" s="3" t="s">
        <v>1</v>
      </c>
      <c r="E1999" s="3" t="s">
        <v>3725</v>
      </c>
      <c r="F1999" s="1">
        <v>15.76</v>
      </c>
      <c r="G1999" s="4">
        <v>70</v>
      </c>
      <c r="H1999" s="1">
        <v>1.51</v>
      </c>
      <c r="I1999" s="24">
        <f t="shared" si="31"/>
        <v>12.57211985288758</v>
      </c>
      <c r="J1999" s="24" t="str">
        <f>VLOOKUP(I1999,MAT_IND!C$6:D$12,2,TRUE)</f>
        <v>Algo Frío</v>
      </c>
      <c r="K1999" s="11">
        <v>11</v>
      </c>
      <c r="L1999" s="11" t="s">
        <v>5996</v>
      </c>
      <c r="M1999" s="11">
        <v>4</v>
      </c>
      <c r="N1999" s="11">
        <v>-74.055876510000004</v>
      </c>
      <c r="O1999" s="12">
        <v>4.7348938240000003</v>
      </c>
    </row>
    <row r="2000" spans="1:15" x14ac:dyDescent="0.25">
      <c r="A2000" s="10">
        <v>1999</v>
      </c>
      <c r="B2000" s="3" t="s">
        <v>3727</v>
      </c>
      <c r="C2000" s="3" t="s">
        <v>3696</v>
      </c>
      <c r="D2000" s="3" t="s">
        <v>1</v>
      </c>
      <c r="E2000" s="3" t="s">
        <v>3713</v>
      </c>
      <c r="F2000" s="1">
        <v>15.76</v>
      </c>
      <c r="G2000" s="4">
        <v>70</v>
      </c>
      <c r="H2000" s="1">
        <v>1.68</v>
      </c>
      <c r="I2000" s="24">
        <f t="shared" si="31"/>
        <v>12.787110239631197</v>
      </c>
      <c r="J2000" s="24" t="str">
        <f>VLOOKUP(I2000,MAT_IND!C$6:D$12,2,TRUE)</f>
        <v>Algo Frío</v>
      </c>
      <c r="K2000" s="11">
        <v>11</v>
      </c>
      <c r="L2000" s="11" t="s">
        <v>166</v>
      </c>
      <c r="M2000" s="11">
        <v>4</v>
      </c>
      <c r="N2000" s="11">
        <v>-74.058326690000001</v>
      </c>
      <c r="O2000" s="12">
        <v>4.7119532660000001</v>
      </c>
    </row>
    <row r="2001" spans="1:15" x14ac:dyDescent="0.25">
      <c r="A2001" s="10">
        <v>2000</v>
      </c>
      <c r="B2001" s="3" t="s">
        <v>3728</v>
      </c>
      <c r="C2001" s="3" t="s">
        <v>3696</v>
      </c>
      <c r="D2001" s="3" t="s">
        <v>1</v>
      </c>
      <c r="E2001" s="3" t="s">
        <v>3713</v>
      </c>
      <c r="F2001" s="1">
        <v>15.76</v>
      </c>
      <c r="G2001" s="4">
        <v>70</v>
      </c>
      <c r="H2001" s="1">
        <v>1.68</v>
      </c>
      <c r="I2001" s="24">
        <f t="shared" si="31"/>
        <v>12.787110239631197</v>
      </c>
      <c r="J2001" s="24" t="str">
        <f>VLOOKUP(I2001,MAT_IND!C$6:D$12,2,TRUE)</f>
        <v>Algo Frío</v>
      </c>
      <c r="K2001" s="11">
        <v>11</v>
      </c>
      <c r="L2001" s="11" t="s">
        <v>166</v>
      </c>
      <c r="M2001" s="11">
        <v>4</v>
      </c>
      <c r="N2001" s="11">
        <v>-74.055951070000006</v>
      </c>
      <c r="O2001" s="12">
        <v>4.7115647899999997</v>
      </c>
    </row>
    <row r="2002" spans="1:15" x14ac:dyDescent="0.25">
      <c r="A2002" s="10">
        <v>2001</v>
      </c>
      <c r="B2002" s="3" t="s">
        <v>3729</v>
      </c>
      <c r="C2002" s="3" t="s">
        <v>3696</v>
      </c>
      <c r="D2002" s="3" t="s">
        <v>1</v>
      </c>
      <c r="E2002" s="3" t="s">
        <v>3730</v>
      </c>
      <c r="F2002" s="1">
        <v>15.76</v>
      </c>
      <c r="G2002" s="4">
        <v>70</v>
      </c>
      <c r="H2002" s="1">
        <v>1.68</v>
      </c>
      <c r="I2002" s="24">
        <f t="shared" si="31"/>
        <v>12.787110239631197</v>
      </c>
      <c r="J2002" s="24" t="str">
        <f>VLOOKUP(I2002,MAT_IND!C$6:D$12,2,TRUE)</f>
        <v>Algo Frío</v>
      </c>
      <c r="K2002" s="11">
        <v>11</v>
      </c>
      <c r="L2002" s="11" t="s">
        <v>166</v>
      </c>
      <c r="M2002" s="11">
        <v>3</v>
      </c>
      <c r="N2002" s="11">
        <v>-74.058702609999997</v>
      </c>
      <c r="O2002" s="12">
        <v>4.7219971760000004</v>
      </c>
    </row>
    <row r="2003" spans="1:15" x14ac:dyDescent="0.25">
      <c r="A2003" s="10">
        <v>2002</v>
      </c>
      <c r="B2003" s="3" t="s">
        <v>3731</v>
      </c>
      <c r="C2003" s="3" t="s">
        <v>3696</v>
      </c>
      <c r="D2003" s="3" t="s">
        <v>1</v>
      </c>
      <c r="E2003" s="3" t="s">
        <v>3732</v>
      </c>
      <c r="F2003" s="1">
        <v>15.76</v>
      </c>
      <c r="G2003" s="4">
        <v>70</v>
      </c>
      <c r="H2003" s="1">
        <v>1.68</v>
      </c>
      <c r="I2003" s="24">
        <f t="shared" si="31"/>
        <v>12.787110239631197</v>
      </c>
      <c r="J2003" s="24" t="str">
        <f>VLOOKUP(I2003,MAT_IND!C$6:D$12,2,TRUE)</f>
        <v>Algo Frío</v>
      </c>
      <c r="K2003" s="11">
        <v>11</v>
      </c>
      <c r="L2003" s="11" t="s">
        <v>166</v>
      </c>
      <c r="M2003" s="11">
        <v>3</v>
      </c>
      <c r="N2003" s="11">
        <v>-74.057677889999994</v>
      </c>
      <c r="O2003" s="12">
        <v>4.7215713770000001</v>
      </c>
    </row>
    <row r="2004" spans="1:15" x14ac:dyDescent="0.25">
      <c r="A2004" s="10">
        <v>2003</v>
      </c>
      <c r="B2004" s="3" t="s">
        <v>3733</v>
      </c>
      <c r="C2004" s="3" t="s">
        <v>3696</v>
      </c>
      <c r="D2004" s="3" t="s">
        <v>1</v>
      </c>
      <c r="E2004" s="3" t="s">
        <v>3734</v>
      </c>
      <c r="F2004" s="1">
        <v>15.76</v>
      </c>
      <c r="G2004" s="4">
        <v>70</v>
      </c>
      <c r="H2004" s="1">
        <v>1.68</v>
      </c>
      <c r="I2004" s="24">
        <f t="shared" si="31"/>
        <v>12.787110239631197</v>
      </c>
      <c r="J2004" s="24" t="str">
        <f>VLOOKUP(I2004,MAT_IND!C$6:D$12,2,TRUE)</f>
        <v>Algo Frío</v>
      </c>
      <c r="K2004" s="11">
        <v>11</v>
      </c>
      <c r="L2004" s="11" t="s">
        <v>166</v>
      </c>
      <c r="M2004" s="11">
        <v>5</v>
      </c>
      <c r="N2004" s="11">
        <v>-74.05500644</v>
      </c>
      <c r="O2004" s="12">
        <v>4.7077847390000001</v>
      </c>
    </row>
    <row r="2005" spans="1:15" x14ac:dyDescent="0.25">
      <c r="A2005" s="10">
        <v>2004</v>
      </c>
      <c r="B2005" s="3" t="s">
        <v>3735</v>
      </c>
      <c r="C2005" s="3" t="s">
        <v>3696</v>
      </c>
      <c r="D2005" s="3" t="s">
        <v>1</v>
      </c>
      <c r="E2005" s="3" t="s">
        <v>3736</v>
      </c>
      <c r="F2005" s="1">
        <v>15.76</v>
      </c>
      <c r="G2005" s="4">
        <v>70</v>
      </c>
      <c r="H2005" s="1">
        <v>1.51</v>
      </c>
      <c r="I2005" s="24">
        <f t="shared" si="31"/>
        <v>12.57211985288758</v>
      </c>
      <c r="J2005" s="24" t="str">
        <f>VLOOKUP(I2005,MAT_IND!C$6:D$12,2,TRUE)</f>
        <v>Algo Frío</v>
      </c>
      <c r="K2005" s="11">
        <v>11</v>
      </c>
      <c r="L2005" s="11" t="s">
        <v>5996</v>
      </c>
      <c r="M2005" s="11">
        <v>4</v>
      </c>
      <c r="N2005" s="11">
        <v>-74.055190710000005</v>
      </c>
      <c r="O2005" s="12">
        <v>4.7380727790000003</v>
      </c>
    </row>
    <row r="2006" spans="1:15" x14ac:dyDescent="0.25">
      <c r="A2006" s="10">
        <v>2005</v>
      </c>
      <c r="B2006" s="3" t="s">
        <v>3737</v>
      </c>
      <c r="C2006" s="3" t="s">
        <v>3696</v>
      </c>
      <c r="D2006" s="3" t="s">
        <v>1</v>
      </c>
      <c r="E2006" s="3" t="s">
        <v>3709</v>
      </c>
      <c r="F2006" s="1">
        <v>15.76</v>
      </c>
      <c r="G2006" s="4">
        <v>70</v>
      </c>
      <c r="H2006" s="1">
        <v>1.51</v>
      </c>
      <c r="I2006" s="24">
        <f t="shared" si="31"/>
        <v>12.57211985288758</v>
      </c>
      <c r="J2006" s="24" t="str">
        <f>VLOOKUP(I2006,MAT_IND!C$6:D$12,2,TRUE)</f>
        <v>Algo Frío</v>
      </c>
      <c r="K2006" s="11">
        <v>11</v>
      </c>
      <c r="L2006" s="11" t="s">
        <v>5996</v>
      </c>
      <c r="M2006" s="11">
        <v>4</v>
      </c>
      <c r="N2006" s="11">
        <v>-74.054917599999996</v>
      </c>
      <c r="O2006" s="12">
        <v>4.734798219</v>
      </c>
    </row>
    <row r="2007" spans="1:15" x14ac:dyDescent="0.25">
      <c r="A2007" s="10">
        <v>2006</v>
      </c>
      <c r="B2007" s="3" t="s">
        <v>3738</v>
      </c>
      <c r="C2007" s="3" t="s">
        <v>3696</v>
      </c>
      <c r="D2007" s="3" t="s">
        <v>1</v>
      </c>
      <c r="E2007" s="3" t="s">
        <v>3739</v>
      </c>
      <c r="F2007" s="1">
        <v>15.76</v>
      </c>
      <c r="G2007" s="4">
        <v>70</v>
      </c>
      <c r="H2007" s="1">
        <v>1.51</v>
      </c>
      <c r="I2007" s="24">
        <f t="shared" si="31"/>
        <v>12.57211985288758</v>
      </c>
      <c r="J2007" s="24" t="str">
        <f>VLOOKUP(I2007,MAT_IND!C$6:D$12,2,TRUE)</f>
        <v>Algo Frío</v>
      </c>
      <c r="K2007" s="11">
        <v>11</v>
      </c>
      <c r="L2007" s="11" t="s">
        <v>5996</v>
      </c>
      <c r="M2007" s="11">
        <v>5</v>
      </c>
      <c r="N2007" s="11">
        <v>-74.062866420000006</v>
      </c>
      <c r="O2007" s="12">
        <v>4.7291519720000004</v>
      </c>
    </row>
    <row r="2008" spans="1:15" x14ac:dyDescent="0.25">
      <c r="A2008" s="10">
        <v>2007</v>
      </c>
      <c r="B2008" s="3" t="s">
        <v>3740</v>
      </c>
      <c r="C2008" s="3" t="s">
        <v>3696</v>
      </c>
      <c r="D2008" s="3" t="s">
        <v>1</v>
      </c>
      <c r="E2008" s="3" t="s">
        <v>3741</v>
      </c>
      <c r="F2008" s="1">
        <v>15.76</v>
      </c>
      <c r="G2008" s="4">
        <v>70</v>
      </c>
      <c r="H2008" s="1">
        <v>1.51</v>
      </c>
      <c r="I2008" s="24">
        <f t="shared" si="31"/>
        <v>12.57211985288758</v>
      </c>
      <c r="J2008" s="24" t="str">
        <f>VLOOKUP(I2008,MAT_IND!C$6:D$12,2,TRUE)</f>
        <v>Algo Frío</v>
      </c>
      <c r="K2008" s="11">
        <v>11</v>
      </c>
      <c r="L2008" s="11" t="s">
        <v>5996</v>
      </c>
      <c r="M2008" s="11">
        <v>4</v>
      </c>
      <c r="N2008" s="11">
        <v>-74.057255789999999</v>
      </c>
      <c r="O2008" s="12">
        <v>4.7332355860000002</v>
      </c>
    </row>
    <row r="2009" spans="1:15" x14ac:dyDescent="0.25">
      <c r="A2009" s="10">
        <v>2008</v>
      </c>
      <c r="B2009" s="3" t="s">
        <v>3742</v>
      </c>
      <c r="C2009" s="3" t="s">
        <v>3696</v>
      </c>
      <c r="D2009" s="3" t="s">
        <v>1</v>
      </c>
      <c r="E2009" s="3" t="s">
        <v>3743</v>
      </c>
      <c r="F2009" s="1">
        <v>15.76</v>
      </c>
      <c r="G2009" s="4">
        <v>70</v>
      </c>
      <c r="H2009" s="1">
        <v>1.51</v>
      </c>
      <c r="I2009" s="24">
        <f t="shared" si="31"/>
        <v>12.57211985288758</v>
      </c>
      <c r="J2009" s="24" t="str">
        <f>VLOOKUP(I2009,MAT_IND!C$6:D$12,2,TRUE)</f>
        <v>Algo Frío</v>
      </c>
      <c r="K2009" s="11">
        <v>11</v>
      </c>
      <c r="L2009" s="11" t="s">
        <v>5996</v>
      </c>
      <c r="M2009" s="11">
        <v>4</v>
      </c>
      <c r="N2009" s="11">
        <v>-74.054218739999996</v>
      </c>
      <c r="O2009" s="12">
        <v>4.7385037700000003</v>
      </c>
    </row>
    <row r="2010" spans="1:15" x14ac:dyDescent="0.25">
      <c r="A2010" s="10">
        <v>2009</v>
      </c>
      <c r="B2010" s="3" t="s">
        <v>3744</v>
      </c>
      <c r="C2010" s="3" t="s">
        <v>3696</v>
      </c>
      <c r="D2010" s="3" t="s">
        <v>1</v>
      </c>
      <c r="E2010" s="3" t="s">
        <v>3745</v>
      </c>
      <c r="F2010" s="1">
        <v>15.76</v>
      </c>
      <c r="G2010" s="4">
        <v>70</v>
      </c>
      <c r="H2010" s="1">
        <v>1.68</v>
      </c>
      <c r="I2010" s="24">
        <f t="shared" si="31"/>
        <v>12.787110239631197</v>
      </c>
      <c r="J2010" s="24" t="str">
        <f>VLOOKUP(I2010,MAT_IND!C$6:D$12,2,TRUE)</f>
        <v>Algo Frío</v>
      </c>
      <c r="K2010" s="11">
        <v>11</v>
      </c>
      <c r="L2010" s="11" t="s">
        <v>166</v>
      </c>
      <c r="M2010" s="11">
        <v>3</v>
      </c>
      <c r="N2010" s="11">
        <v>-74.060114560000002</v>
      </c>
      <c r="O2010" s="12">
        <v>4.7196583089999997</v>
      </c>
    </row>
    <row r="2011" spans="1:15" x14ac:dyDescent="0.25">
      <c r="A2011" s="10">
        <v>2010</v>
      </c>
      <c r="B2011" s="3" t="s">
        <v>3746</v>
      </c>
      <c r="C2011" s="3" t="s">
        <v>3696</v>
      </c>
      <c r="D2011" s="3" t="s">
        <v>1</v>
      </c>
      <c r="E2011" s="3" t="s">
        <v>3747</v>
      </c>
      <c r="F2011" s="1">
        <v>15.76</v>
      </c>
      <c r="G2011" s="4">
        <v>70</v>
      </c>
      <c r="H2011" s="1">
        <v>1.68</v>
      </c>
      <c r="I2011" s="24">
        <f t="shared" si="31"/>
        <v>12.787110239631197</v>
      </c>
      <c r="J2011" s="24" t="str">
        <f>VLOOKUP(I2011,MAT_IND!C$6:D$12,2,TRUE)</f>
        <v>Algo Frío</v>
      </c>
      <c r="K2011" s="11">
        <v>11</v>
      </c>
      <c r="L2011" s="11" t="s">
        <v>166</v>
      </c>
      <c r="M2011" s="11">
        <v>3</v>
      </c>
      <c r="N2011" s="11">
        <v>-74.056922319999998</v>
      </c>
      <c r="O2011" s="12">
        <v>4.7209216249999999</v>
      </c>
    </row>
    <row r="2012" spans="1:15" x14ac:dyDescent="0.25">
      <c r="A2012" s="10">
        <v>2011</v>
      </c>
      <c r="B2012" s="3" t="s">
        <v>3748</v>
      </c>
      <c r="C2012" s="3" t="s">
        <v>3696</v>
      </c>
      <c r="D2012" s="3" t="s">
        <v>1</v>
      </c>
      <c r="E2012" s="3" t="s">
        <v>3749</v>
      </c>
      <c r="F2012" s="1">
        <v>15.76</v>
      </c>
      <c r="G2012" s="4">
        <v>70</v>
      </c>
      <c r="H2012" s="1">
        <v>1.51</v>
      </c>
      <c r="I2012" s="24">
        <f t="shared" si="31"/>
        <v>12.57211985288758</v>
      </c>
      <c r="J2012" s="24" t="str">
        <f>VLOOKUP(I2012,MAT_IND!C$6:D$12,2,TRUE)</f>
        <v>Algo Frío</v>
      </c>
      <c r="K2012" s="11">
        <v>11</v>
      </c>
      <c r="L2012" s="11" t="s">
        <v>5996</v>
      </c>
      <c r="M2012" s="11">
        <v>4</v>
      </c>
      <c r="N2012" s="11">
        <v>-74.057088129999997</v>
      </c>
      <c r="O2012" s="12">
        <v>4.72991166</v>
      </c>
    </row>
    <row r="2013" spans="1:15" x14ac:dyDescent="0.25">
      <c r="A2013" s="10">
        <v>2012</v>
      </c>
      <c r="B2013" s="3" t="s">
        <v>3750</v>
      </c>
      <c r="C2013" s="3" t="s">
        <v>3696</v>
      </c>
      <c r="D2013" s="3" t="s">
        <v>1</v>
      </c>
      <c r="E2013" s="3" t="s">
        <v>3751</v>
      </c>
      <c r="F2013" s="1">
        <v>15.76</v>
      </c>
      <c r="G2013" s="4">
        <v>70</v>
      </c>
      <c r="H2013" s="1">
        <v>1.51</v>
      </c>
      <c r="I2013" s="24">
        <f t="shared" si="31"/>
        <v>12.57211985288758</v>
      </c>
      <c r="J2013" s="24" t="str">
        <f>VLOOKUP(I2013,MAT_IND!C$6:D$12,2,TRUE)</f>
        <v>Algo Frío</v>
      </c>
      <c r="K2013" s="11">
        <v>11</v>
      </c>
      <c r="L2013" s="11" t="s">
        <v>5996</v>
      </c>
      <c r="M2013" s="11">
        <v>5</v>
      </c>
      <c r="N2013" s="11">
        <v>-74.062066060000006</v>
      </c>
      <c r="O2013" s="12">
        <v>4.7291302689999997</v>
      </c>
    </row>
    <row r="2014" spans="1:15" x14ac:dyDescent="0.25">
      <c r="A2014" s="10">
        <v>2013</v>
      </c>
      <c r="B2014" s="3" t="s">
        <v>3752</v>
      </c>
      <c r="C2014" s="3" t="s">
        <v>3696</v>
      </c>
      <c r="D2014" s="3" t="s">
        <v>1</v>
      </c>
      <c r="E2014" s="3" t="s">
        <v>3753</v>
      </c>
      <c r="F2014" s="1">
        <v>15.76</v>
      </c>
      <c r="G2014" s="4">
        <v>70</v>
      </c>
      <c r="H2014" s="1">
        <v>1.51</v>
      </c>
      <c r="I2014" s="24">
        <f t="shared" si="31"/>
        <v>12.57211985288758</v>
      </c>
      <c r="J2014" s="24" t="str">
        <f>VLOOKUP(I2014,MAT_IND!C$6:D$12,2,TRUE)</f>
        <v>Algo Frío</v>
      </c>
      <c r="K2014" s="11">
        <v>11</v>
      </c>
      <c r="L2014" s="11" t="s">
        <v>5996</v>
      </c>
      <c r="M2014" s="11">
        <v>5</v>
      </c>
      <c r="N2014" s="11">
        <v>-74.061483289999998</v>
      </c>
      <c r="O2014" s="12">
        <v>4.7340443910000003</v>
      </c>
    </row>
    <row r="2015" spans="1:15" x14ac:dyDescent="0.25">
      <c r="A2015" s="10">
        <v>2014</v>
      </c>
      <c r="B2015" s="3" t="s">
        <v>3754</v>
      </c>
      <c r="C2015" s="3" t="s">
        <v>3696</v>
      </c>
      <c r="D2015" s="3" t="s">
        <v>1</v>
      </c>
      <c r="E2015" s="3" t="s">
        <v>795</v>
      </c>
      <c r="F2015" s="1">
        <v>15.76</v>
      </c>
      <c r="G2015" s="4">
        <v>70</v>
      </c>
      <c r="H2015" s="1">
        <v>1.51</v>
      </c>
      <c r="I2015" s="24">
        <f t="shared" si="31"/>
        <v>12.57211985288758</v>
      </c>
      <c r="J2015" s="24" t="str">
        <f>VLOOKUP(I2015,MAT_IND!C$6:D$12,2,TRUE)</f>
        <v>Algo Frío</v>
      </c>
      <c r="K2015" s="11">
        <v>11</v>
      </c>
      <c r="L2015" s="11" t="s">
        <v>5996</v>
      </c>
      <c r="M2015" s="11">
        <v>4</v>
      </c>
      <c r="N2015" s="11">
        <v>-74.057284769999995</v>
      </c>
      <c r="O2015" s="12">
        <v>4.727149679</v>
      </c>
    </row>
    <row r="2016" spans="1:15" x14ac:dyDescent="0.25">
      <c r="A2016" s="10">
        <v>2015</v>
      </c>
      <c r="B2016" s="3" t="s">
        <v>3755</v>
      </c>
      <c r="C2016" s="3" t="s">
        <v>3696</v>
      </c>
      <c r="D2016" s="3" t="s">
        <v>1</v>
      </c>
      <c r="E2016" s="3" t="s">
        <v>3756</v>
      </c>
      <c r="F2016" s="1">
        <v>15.76</v>
      </c>
      <c r="G2016" s="4">
        <v>70</v>
      </c>
      <c r="H2016" s="1">
        <v>1.51</v>
      </c>
      <c r="I2016" s="24">
        <f t="shared" si="31"/>
        <v>12.57211985288758</v>
      </c>
      <c r="J2016" s="24" t="str">
        <f>VLOOKUP(I2016,MAT_IND!C$6:D$12,2,TRUE)</f>
        <v>Algo Frío</v>
      </c>
      <c r="K2016" s="11">
        <v>11</v>
      </c>
      <c r="L2016" s="11" t="s">
        <v>5996</v>
      </c>
      <c r="M2016" s="11">
        <v>3</v>
      </c>
      <c r="N2016" s="11">
        <v>-74.055609489999995</v>
      </c>
      <c r="O2016" s="12">
        <v>4.7284977120000002</v>
      </c>
    </row>
    <row r="2017" spans="1:15" x14ac:dyDescent="0.25">
      <c r="A2017" s="10">
        <v>2016</v>
      </c>
      <c r="B2017" s="3" t="s">
        <v>3757</v>
      </c>
      <c r="C2017" s="3" t="s">
        <v>3696</v>
      </c>
      <c r="D2017" s="3" t="s">
        <v>1</v>
      </c>
      <c r="E2017" s="3" t="s">
        <v>3758</v>
      </c>
      <c r="F2017" s="1">
        <v>15.76</v>
      </c>
      <c r="G2017" s="4">
        <v>70</v>
      </c>
      <c r="H2017" s="1">
        <v>1.68</v>
      </c>
      <c r="I2017" s="24">
        <f t="shared" si="31"/>
        <v>12.787110239631197</v>
      </c>
      <c r="J2017" s="24" t="str">
        <f>VLOOKUP(I2017,MAT_IND!C$6:D$12,2,TRUE)</f>
        <v>Algo Frío</v>
      </c>
      <c r="K2017" s="11">
        <v>11</v>
      </c>
      <c r="L2017" s="11" t="s">
        <v>166</v>
      </c>
      <c r="M2017" s="11">
        <v>4</v>
      </c>
      <c r="N2017" s="11">
        <v>-74.061738480000002</v>
      </c>
      <c r="O2017" s="12">
        <v>4.7112523030000002</v>
      </c>
    </row>
    <row r="2018" spans="1:15" x14ac:dyDescent="0.25">
      <c r="A2018" s="10">
        <v>2017</v>
      </c>
      <c r="B2018" s="3" t="s">
        <v>3759</v>
      </c>
      <c r="C2018" s="3" t="s">
        <v>3696</v>
      </c>
      <c r="D2018" s="3" t="s">
        <v>1</v>
      </c>
      <c r="E2018" s="3" t="s">
        <v>3760</v>
      </c>
      <c r="F2018" s="1">
        <v>15.76</v>
      </c>
      <c r="G2018" s="4">
        <v>70</v>
      </c>
      <c r="H2018" s="1">
        <v>1.68</v>
      </c>
      <c r="I2018" s="24">
        <f t="shared" si="31"/>
        <v>12.787110239631197</v>
      </c>
      <c r="J2018" s="24" t="str">
        <f>VLOOKUP(I2018,MAT_IND!C$6:D$12,2,TRUE)</f>
        <v>Algo Frío</v>
      </c>
      <c r="K2018" s="11">
        <v>11</v>
      </c>
      <c r="L2018" s="11" t="s">
        <v>166</v>
      </c>
      <c r="M2018" s="11">
        <v>5</v>
      </c>
      <c r="N2018" s="11">
        <v>-74.062837599999995</v>
      </c>
      <c r="O2018" s="12">
        <v>4.7096280210000003</v>
      </c>
    </row>
    <row r="2019" spans="1:15" x14ac:dyDescent="0.25">
      <c r="A2019" s="10">
        <v>2018</v>
      </c>
      <c r="B2019" s="3" t="s">
        <v>3761</v>
      </c>
      <c r="C2019" s="3" t="s">
        <v>3696</v>
      </c>
      <c r="D2019" s="3" t="s">
        <v>1</v>
      </c>
      <c r="E2019" s="3" t="s">
        <v>3762</v>
      </c>
      <c r="F2019" s="1">
        <v>15.76</v>
      </c>
      <c r="G2019" s="4">
        <v>70</v>
      </c>
      <c r="H2019" s="1">
        <v>1.68</v>
      </c>
      <c r="I2019" s="24">
        <f t="shared" si="31"/>
        <v>12.787110239631197</v>
      </c>
      <c r="J2019" s="24" t="str">
        <f>VLOOKUP(I2019,MAT_IND!C$6:D$12,2,TRUE)</f>
        <v>Algo Frío</v>
      </c>
      <c r="K2019" s="11">
        <v>11</v>
      </c>
      <c r="L2019" s="11" t="s">
        <v>166</v>
      </c>
      <c r="M2019" s="11">
        <v>5</v>
      </c>
      <c r="N2019" s="11">
        <v>-74.060070400000001</v>
      </c>
      <c r="O2019" s="12">
        <v>4.7082177310000004</v>
      </c>
    </row>
    <row r="2020" spans="1:15" x14ac:dyDescent="0.25">
      <c r="A2020" s="10">
        <v>2019</v>
      </c>
      <c r="B2020" s="3" t="s">
        <v>3763</v>
      </c>
      <c r="C2020" s="3" t="s">
        <v>3696</v>
      </c>
      <c r="D2020" s="3" t="s">
        <v>1</v>
      </c>
      <c r="E2020" s="3" t="s">
        <v>3764</v>
      </c>
      <c r="F2020" s="1">
        <v>15.76</v>
      </c>
      <c r="G2020" s="4">
        <v>70</v>
      </c>
      <c r="H2020" s="1">
        <v>1.68</v>
      </c>
      <c r="I2020" s="24">
        <f t="shared" si="31"/>
        <v>12.787110239631197</v>
      </c>
      <c r="J2020" s="24" t="str">
        <f>VLOOKUP(I2020,MAT_IND!C$6:D$12,2,TRUE)</f>
        <v>Algo Frío</v>
      </c>
      <c r="K2020" s="11">
        <v>11</v>
      </c>
      <c r="L2020" s="11" t="s">
        <v>166</v>
      </c>
      <c r="M2020" s="11">
        <v>2</v>
      </c>
      <c r="N2020" s="11">
        <v>-74.062351320000005</v>
      </c>
      <c r="O2020" s="12">
        <v>4.7153664219999998</v>
      </c>
    </row>
    <row r="2021" spans="1:15" x14ac:dyDescent="0.25">
      <c r="A2021" s="10">
        <v>2020</v>
      </c>
      <c r="B2021" s="3" t="s">
        <v>3765</v>
      </c>
      <c r="C2021" s="3" t="s">
        <v>3696</v>
      </c>
      <c r="D2021" s="3" t="s">
        <v>1</v>
      </c>
      <c r="E2021" s="3" t="s">
        <v>3766</v>
      </c>
      <c r="F2021" s="1">
        <v>15.76</v>
      </c>
      <c r="G2021" s="4">
        <v>70</v>
      </c>
      <c r="H2021" s="1">
        <v>1.51</v>
      </c>
      <c r="I2021" s="24">
        <f t="shared" si="31"/>
        <v>12.57211985288758</v>
      </c>
      <c r="J2021" s="24" t="str">
        <f>VLOOKUP(I2021,MAT_IND!C$6:D$12,2,TRUE)</f>
        <v>Algo Frío</v>
      </c>
      <c r="K2021" s="11">
        <v>11</v>
      </c>
      <c r="L2021" s="11" t="s">
        <v>5996</v>
      </c>
      <c r="M2021" s="11">
        <v>5</v>
      </c>
      <c r="N2021" s="11">
        <v>-74.061644689999994</v>
      </c>
      <c r="O2021" s="12">
        <v>4.7310147200000001</v>
      </c>
    </row>
    <row r="2022" spans="1:15" x14ac:dyDescent="0.25">
      <c r="A2022" s="10">
        <v>2021</v>
      </c>
      <c r="B2022" s="3" t="s">
        <v>3767</v>
      </c>
      <c r="C2022" s="3" t="s">
        <v>3696</v>
      </c>
      <c r="D2022" s="3" t="s">
        <v>1</v>
      </c>
      <c r="E2022" s="3" t="s">
        <v>3768</v>
      </c>
      <c r="F2022" s="1">
        <v>15.76</v>
      </c>
      <c r="G2022" s="4">
        <v>70</v>
      </c>
      <c r="H2022" s="1">
        <v>1.51</v>
      </c>
      <c r="I2022" s="24">
        <f t="shared" si="31"/>
        <v>12.57211985288758</v>
      </c>
      <c r="J2022" s="24" t="str">
        <f>VLOOKUP(I2022,MAT_IND!C$6:D$12,2,TRUE)</f>
        <v>Algo Frío</v>
      </c>
      <c r="K2022" s="11">
        <v>11</v>
      </c>
      <c r="L2022" s="11" t="s">
        <v>5996</v>
      </c>
      <c r="M2022" s="11">
        <v>4</v>
      </c>
      <c r="N2022" s="11">
        <v>-74.050297560000004</v>
      </c>
      <c r="O2022" s="12">
        <v>4.7339716589999998</v>
      </c>
    </row>
    <row r="2023" spans="1:15" x14ac:dyDescent="0.25">
      <c r="A2023" s="10">
        <v>2022</v>
      </c>
      <c r="B2023" s="3" t="s">
        <v>3769</v>
      </c>
      <c r="C2023" s="3" t="s">
        <v>3696</v>
      </c>
      <c r="D2023" s="3" t="s">
        <v>1</v>
      </c>
      <c r="E2023" s="3" t="s">
        <v>3770</v>
      </c>
      <c r="F2023" s="1">
        <v>15.76</v>
      </c>
      <c r="G2023" s="4">
        <v>70</v>
      </c>
      <c r="H2023" s="1">
        <v>1.68</v>
      </c>
      <c r="I2023" s="24">
        <f t="shared" si="31"/>
        <v>12.787110239631197</v>
      </c>
      <c r="J2023" s="24" t="str">
        <f>VLOOKUP(I2023,MAT_IND!C$6:D$12,2,TRUE)</f>
        <v>Algo Frío</v>
      </c>
      <c r="K2023" s="11">
        <v>11</v>
      </c>
      <c r="L2023" s="11" t="s">
        <v>166</v>
      </c>
      <c r="M2023" s="11">
        <v>3</v>
      </c>
      <c r="N2023" s="11">
        <v>-74.060804520000005</v>
      </c>
      <c r="O2023" s="12">
        <v>4.7194368840000003</v>
      </c>
    </row>
    <row r="2024" spans="1:15" x14ac:dyDescent="0.25">
      <c r="A2024" s="10">
        <v>2023</v>
      </c>
      <c r="B2024" s="3" t="s">
        <v>3771</v>
      </c>
      <c r="C2024" s="3" t="s">
        <v>3696</v>
      </c>
      <c r="D2024" s="3" t="s">
        <v>1</v>
      </c>
      <c r="E2024" s="3" t="s">
        <v>3772</v>
      </c>
      <c r="F2024" s="1">
        <v>15.76</v>
      </c>
      <c r="G2024" s="4">
        <v>70</v>
      </c>
      <c r="H2024" s="1">
        <v>1.68</v>
      </c>
      <c r="I2024" s="24">
        <f t="shared" si="31"/>
        <v>12.787110239631197</v>
      </c>
      <c r="J2024" s="24" t="str">
        <f>VLOOKUP(I2024,MAT_IND!C$6:D$12,2,TRUE)</f>
        <v>Algo Frío</v>
      </c>
      <c r="K2024" s="11">
        <v>11</v>
      </c>
      <c r="L2024" s="11" t="s">
        <v>166</v>
      </c>
      <c r="M2024" s="11">
        <v>3</v>
      </c>
      <c r="N2024" s="11">
        <v>-74.060969720000003</v>
      </c>
      <c r="O2024" s="12">
        <v>4.7166607740000002</v>
      </c>
    </row>
    <row r="2025" spans="1:15" x14ac:dyDescent="0.25">
      <c r="A2025" s="10">
        <v>2024</v>
      </c>
      <c r="B2025" s="3" t="s">
        <v>3773</v>
      </c>
      <c r="C2025" s="3" t="s">
        <v>3696</v>
      </c>
      <c r="D2025" s="3" t="s">
        <v>1</v>
      </c>
      <c r="E2025" s="3" t="s">
        <v>3774</v>
      </c>
      <c r="F2025" s="1">
        <v>15.76</v>
      </c>
      <c r="G2025" s="4">
        <v>70</v>
      </c>
      <c r="H2025" s="1">
        <v>1.68</v>
      </c>
      <c r="I2025" s="24">
        <f t="shared" si="31"/>
        <v>12.787110239631197</v>
      </c>
      <c r="J2025" s="24" t="str">
        <f>VLOOKUP(I2025,MAT_IND!C$6:D$12,2,TRUE)</f>
        <v>Algo Frío</v>
      </c>
      <c r="K2025" s="11">
        <v>11</v>
      </c>
      <c r="L2025" s="11" t="s">
        <v>166</v>
      </c>
      <c r="M2025" s="11">
        <v>2</v>
      </c>
      <c r="N2025" s="11">
        <v>-74.062936609999994</v>
      </c>
      <c r="O2025" s="12">
        <v>4.7145105699999998</v>
      </c>
    </row>
    <row r="2026" spans="1:15" x14ac:dyDescent="0.25">
      <c r="A2026" s="10">
        <v>2025</v>
      </c>
      <c r="B2026" s="3" t="s">
        <v>3775</v>
      </c>
      <c r="C2026" s="3" t="s">
        <v>3696</v>
      </c>
      <c r="D2026" s="3" t="s">
        <v>1</v>
      </c>
      <c r="E2026" s="3" t="s">
        <v>3725</v>
      </c>
      <c r="F2026" s="1">
        <v>15.76</v>
      </c>
      <c r="G2026" s="4">
        <v>70</v>
      </c>
      <c r="H2026" s="1">
        <v>1.51</v>
      </c>
      <c r="I2026" s="24">
        <f t="shared" si="31"/>
        <v>12.57211985288758</v>
      </c>
      <c r="J2026" s="24" t="str">
        <f>VLOOKUP(I2026,MAT_IND!C$6:D$12,2,TRUE)</f>
        <v>Algo Frío</v>
      </c>
      <c r="K2026" s="11">
        <v>11</v>
      </c>
      <c r="L2026" s="11" t="s">
        <v>5996</v>
      </c>
      <c r="M2026" s="11">
        <v>4</v>
      </c>
      <c r="N2026" s="11">
        <v>-74.058893940000004</v>
      </c>
      <c r="O2026" s="12">
        <v>4.7356512789999998</v>
      </c>
    </row>
    <row r="2027" spans="1:15" x14ac:dyDescent="0.25">
      <c r="A2027" s="10">
        <v>2026</v>
      </c>
      <c r="B2027" s="3" t="s">
        <v>3776</v>
      </c>
      <c r="C2027" s="3" t="s">
        <v>3696</v>
      </c>
      <c r="D2027" s="3" t="s">
        <v>1</v>
      </c>
      <c r="E2027" s="3" t="s">
        <v>3777</v>
      </c>
      <c r="F2027" s="1">
        <v>15.73</v>
      </c>
      <c r="G2027" s="4">
        <v>70</v>
      </c>
      <c r="H2027" s="1">
        <v>1.68</v>
      </c>
      <c r="I2027" s="24">
        <f t="shared" si="31"/>
        <v>12.808734439585477</v>
      </c>
      <c r="J2027" s="24" t="str">
        <f>VLOOKUP(I2027,MAT_IND!C$6:D$12,2,TRUE)</f>
        <v>Algo Frío</v>
      </c>
      <c r="K2027" s="11">
        <v>11</v>
      </c>
      <c r="L2027" s="11" t="s">
        <v>166</v>
      </c>
      <c r="M2027" s="11">
        <v>5</v>
      </c>
      <c r="N2027" s="11">
        <v>-74.059818770000007</v>
      </c>
      <c r="O2027" s="12">
        <v>4.6901159809999999</v>
      </c>
    </row>
    <row r="2028" spans="1:15" x14ac:dyDescent="0.25">
      <c r="A2028" s="10">
        <v>2027</v>
      </c>
      <c r="B2028" s="3" t="s">
        <v>3778</v>
      </c>
      <c r="C2028" s="3" t="s">
        <v>3696</v>
      </c>
      <c r="D2028" s="3" t="s">
        <v>1</v>
      </c>
      <c r="E2028" s="3" t="s">
        <v>3777</v>
      </c>
      <c r="F2028" s="1">
        <v>15.73</v>
      </c>
      <c r="G2028" s="4">
        <v>70</v>
      </c>
      <c r="H2028" s="1">
        <v>1.68</v>
      </c>
      <c r="I2028" s="24">
        <f t="shared" si="31"/>
        <v>12.808734439585477</v>
      </c>
      <c r="J2028" s="24" t="str">
        <f>VLOOKUP(I2028,MAT_IND!C$6:D$12,2,TRUE)</f>
        <v>Algo Frío</v>
      </c>
      <c r="K2028" s="11">
        <v>11</v>
      </c>
      <c r="L2028" s="11" t="s">
        <v>166</v>
      </c>
      <c r="M2028" s="11">
        <v>5</v>
      </c>
      <c r="N2028" s="11">
        <v>-74.059514949999993</v>
      </c>
      <c r="O2028" s="12">
        <v>4.6909696079999996</v>
      </c>
    </row>
    <row r="2029" spans="1:15" x14ac:dyDescent="0.25">
      <c r="A2029" s="10">
        <v>2028</v>
      </c>
      <c r="B2029" s="3" t="s">
        <v>3779</v>
      </c>
      <c r="C2029" s="3" t="s">
        <v>3696</v>
      </c>
      <c r="D2029" s="3" t="s">
        <v>1</v>
      </c>
      <c r="E2029" s="3" t="s">
        <v>3780</v>
      </c>
      <c r="F2029" s="1">
        <v>16.260000000000002</v>
      </c>
      <c r="G2029" s="4">
        <v>70</v>
      </c>
      <c r="H2029" s="1">
        <v>1.68</v>
      </c>
      <c r="I2029" s="24">
        <f t="shared" si="31"/>
        <v>12.426706907059854</v>
      </c>
      <c r="J2029" s="24" t="str">
        <f>VLOOKUP(I2029,MAT_IND!C$6:D$12,2,TRUE)</f>
        <v>Algo Frío</v>
      </c>
      <c r="K2029" s="11">
        <v>11</v>
      </c>
      <c r="L2029" s="11" t="s">
        <v>166</v>
      </c>
      <c r="M2029" s="11">
        <v>5</v>
      </c>
      <c r="N2029" s="11">
        <v>-74.066156539999994</v>
      </c>
      <c r="O2029" s="12">
        <v>4.6922144619999999</v>
      </c>
    </row>
    <row r="2030" spans="1:15" x14ac:dyDescent="0.25">
      <c r="A2030" s="10">
        <v>2029</v>
      </c>
      <c r="B2030" s="3" t="s">
        <v>3781</v>
      </c>
      <c r="C2030" s="3" t="s">
        <v>3696</v>
      </c>
      <c r="D2030" s="3" t="s">
        <v>1</v>
      </c>
      <c r="E2030" s="3" t="s">
        <v>3782</v>
      </c>
      <c r="F2030" s="1">
        <v>15.73</v>
      </c>
      <c r="G2030" s="4">
        <v>70</v>
      </c>
      <c r="H2030" s="1">
        <v>1.68</v>
      </c>
      <c r="I2030" s="24">
        <f t="shared" si="31"/>
        <v>12.808734439585477</v>
      </c>
      <c r="J2030" s="24" t="str">
        <f>VLOOKUP(I2030,MAT_IND!C$6:D$12,2,TRUE)</f>
        <v>Algo Frío</v>
      </c>
      <c r="K2030" s="11">
        <v>11</v>
      </c>
      <c r="L2030" s="11" t="s">
        <v>166</v>
      </c>
      <c r="M2030" s="11">
        <v>5</v>
      </c>
      <c r="N2030" s="11">
        <v>-74.064697010000003</v>
      </c>
      <c r="O2030" s="12">
        <v>4.7053437929999999</v>
      </c>
    </row>
    <row r="2031" spans="1:15" x14ac:dyDescent="0.25">
      <c r="A2031" s="10">
        <v>2030</v>
      </c>
      <c r="B2031" s="3" t="s">
        <v>3783</v>
      </c>
      <c r="C2031" s="3" t="s">
        <v>3696</v>
      </c>
      <c r="D2031" s="3" t="s">
        <v>1</v>
      </c>
      <c r="E2031" s="3" t="s">
        <v>3777</v>
      </c>
      <c r="F2031" s="1">
        <v>15.76</v>
      </c>
      <c r="G2031" s="4">
        <v>70</v>
      </c>
      <c r="H2031" s="1">
        <v>1.68</v>
      </c>
      <c r="I2031" s="24">
        <f t="shared" si="31"/>
        <v>12.787110239631197</v>
      </c>
      <c r="J2031" s="24" t="str">
        <f>VLOOKUP(I2031,MAT_IND!C$6:D$12,2,TRUE)</f>
        <v>Algo Frío</v>
      </c>
      <c r="K2031" s="11">
        <v>11</v>
      </c>
      <c r="L2031" s="11" t="s">
        <v>166</v>
      </c>
      <c r="M2031" s="11">
        <v>5</v>
      </c>
      <c r="N2031" s="11">
        <v>-74.057777689999995</v>
      </c>
      <c r="O2031" s="12">
        <v>4.6916001920000001</v>
      </c>
    </row>
    <row r="2032" spans="1:15" x14ac:dyDescent="0.25">
      <c r="A2032" s="10">
        <v>2031</v>
      </c>
      <c r="B2032" s="3" t="s">
        <v>3784</v>
      </c>
      <c r="C2032" s="3" t="s">
        <v>3696</v>
      </c>
      <c r="D2032" s="3" t="s">
        <v>1</v>
      </c>
      <c r="E2032" s="3" t="s">
        <v>3777</v>
      </c>
      <c r="F2032" s="1">
        <v>15.76</v>
      </c>
      <c r="G2032" s="4">
        <v>70</v>
      </c>
      <c r="H2032" s="1">
        <v>1.68</v>
      </c>
      <c r="I2032" s="24">
        <f t="shared" si="31"/>
        <v>12.787110239631197</v>
      </c>
      <c r="J2032" s="24" t="str">
        <f>VLOOKUP(I2032,MAT_IND!C$6:D$12,2,TRUE)</f>
        <v>Algo Frío</v>
      </c>
      <c r="K2032" s="11">
        <v>11</v>
      </c>
      <c r="L2032" s="11" t="s">
        <v>166</v>
      </c>
      <c r="M2032" s="11">
        <v>5</v>
      </c>
      <c r="N2032" s="11">
        <v>-74.059100849999993</v>
      </c>
      <c r="O2032" s="12">
        <v>4.693429633</v>
      </c>
    </row>
    <row r="2033" spans="1:15" x14ac:dyDescent="0.25">
      <c r="A2033" s="10">
        <v>2032</v>
      </c>
      <c r="B2033" s="3" t="s">
        <v>3785</v>
      </c>
      <c r="C2033" s="3" t="s">
        <v>3696</v>
      </c>
      <c r="D2033" s="3" t="s">
        <v>1</v>
      </c>
      <c r="E2033" s="3" t="s">
        <v>3777</v>
      </c>
      <c r="F2033" s="1">
        <v>15.76</v>
      </c>
      <c r="G2033" s="4">
        <v>70</v>
      </c>
      <c r="H2033" s="1">
        <v>1.68</v>
      </c>
      <c r="I2033" s="24">
        <f t="shared" si="31"/>
        <v>12.787110239631197</v>
      </c>
      <c r="J2033" s="24" t="str">
        <f>VLOOKUP(I2033,MAT_IND!C$6:D$12,2,TRUE)</f>
        <v>Algo Frío</v>
      </c>
      <c r="K2033" s="11">
        <v>11</v>
      </c>
      <c r="L2033" s="11" t="s">
        <v>166</v>
      </c>
      <c r="M2033" s="11">
        <v>5</v>
      </c>
      <c r="N2033" s="11">
        <v>-74.058803549999993</v>
      </c>
      <c r="O2033" s="12">
        <v>4.6908523579999999</v>
      </c>
    </row>
    <row r="2034" spans="1:15" x14ac:dyDescent="0.25">
      <c r="A2034" s="10">
        <v>2033</v>
      </c>
      <c r="B2034" s="3" t="s">
        <v>3786</v>
      </c>
      <c r="C2034" s="3" t="s">
        <v>3696</v>
      </c>
      <c r="D2034" s="3" t="s">
        <v>1</v>
      </c>
      <c r="E2034" s="3" t="s">
        <v>3787</v>
      </c>
      <c r="F2034" s="1">
        <v>15.73</v>
      </c>
      <c r="G2034" s="4">
        <v>70</v>
      </c>
      <c r="H2034" s="1">
        <v>1.68</v>
      </c>
      <c r="I2034" s="24">
        <f t="shared" si="31"/>
        <v>12.808734439585477</v>
      </c>
      <c r="J2034" s="24" t="str">
        <f>VLOOKUP(I2034,MAT_IND!C$6:D$12,2,TRUE)</f>
        <v>Algo Frío</v>
      </c>
      <c r="K2034" s="11">
        <v>11</v>
      </c>
      <c r="L2034" s="11" t="s">
        <v>166</v>
      </c>
      <c r="M2034" s="11">
        <v>5</v>
      </c>
      <c r="N2034" s="11">
        <v>-74.05988705</v>
      </c>
      <c r="O2034" s="12">
        <v>4.6888691219999998</v>
      </c>
    </row>
    <row r="2035" spans="1:15" x14ac:dyDescent="0.25">
      <c r="A2035" s="10">
        <v>2034</v>
      </c>
      <c r="B2035" s="3" t="s">
        <v>3788</v>
      </c>
      <c r="C2035" s="3" t="s">
        <v>3696</v>
      </c>
      <c r="D2035" s="3" t="s">
        <v>1</v>
      </c>
      <c r="E2035" s="3" t="s">
        <v>3777</v>
      </c>
      <c r="F2035" s="1">
        <v>15.73</v>
      </c>
      <c r="G2035" s="4">
        <v>70</v>
      </c>
      <c r="H2035" s="1">
        <v>1.68</v>
      </c>
      <c r="I2035" s="24">
        <f t="shared" si="31"/>
        <v>12.808734439585477</v>
      </c>
      <c r="J2035" s="24" t="str">
        <f>VLOOKUP(I2035,MAT_IND!C$6:D$12,2,TRUE)</f>
        <v>Algo Frío</v>
      </c>
      <c r="K2035" s="11">
        <v>11</v>
      </c>
      <c r="L2035" s="11" t="s">
        <v>166</v>
      </c>
      <c r="M2035" s="11">
        <v>5</v>
      </c>
      <c r="N2035" s="11">
        <v>-74.058719769999996</v>
      </c>
      <c r="O2035" s="12">
        <v>4.6883864710000003</v>
      </c>
    </row>
    <row r="2036" spans="1:15" x14ac:dyDescent="0.25">
      <c r="A2036" s="10">
        <v>2035</v>
      </c>
      <c r="B2036" s="3" t="s">
        <v>3789</v>
      </c>
      <c r="C2036" s="3" t="s">
        <v>3696</v>
      </c>
      <c r="D2036" s="3" t="s">
        <v>1</v>
      </c>
      <c r="E2036" s="3" t="s">
        <v>3777</v>
      </c>
      <c r="F2036" s="1">
        <v>15.76</v>
      </c>
      <c r="G2036" s="4">
        <v>70</v>
      </c>
      <c r="H2036" s="1">
        <v>1.68</v>
      </c>
      <c r="I2036" s="24">
        <f t="shared" si="31"/>
        <v>12.787110239631197</v>
      </c>
      <c r="J2036" s="24" t="str">
        <f>VLOOKUP(I2036,MAT_IND!C$6:D$12,2,TRUE)</f>
        <v>Algo Frío</v>
      </c>
      <c r="K2036" s="11">
        <v>11</v>
      </c>
      <c r="L2036" s="11" t="s">
        <v>166</v>
      </c>
      <c r="M2036" s="11">
        <v>5</v>
      </c>
      <c r="N2036" s="11">
        <v>-74.058073399999998</v>
      </c>
      <c r="O2036" s="12">
        <v>4.6907327319999998</v>
      </c>
    </row>
    <row r="2037" spans="1:15" x14ac:dyDescent="0.25">
      <c r="A2037" s="10">
        <v>2036</v>
      </c>
      <c r="B2037" s="3" t="s">
        <v>3790</v>
      </c>
      <c r="C2037" s="3" t="s">
        <v>3696</v>
      </c>
      <c r="D2037" s="3" t="s">
        <v>1</v>
      </c>
      <c r="E2037" s="3" t="s">
        <v>3777</v>
      </c>
      <c r="F2037" s="1">
        <v>15.76</v>
      </c>
      <c r="G2037" s="4">
        <v>70</v>
      </c>
      <c r="H2037" s="1">
        <v>1.68</v>
      </c>
      <c r="I2037" s="24">
        <f t="shared" si="31"/>
        <v>12.787110239631197</v>
      </c>
      <c r="J2037" s="24" t="str">
        <f>VLOOKUP(I2037,MAT_IND!C$6:D$12,2,TRUE)</f>
        <v>Algo Frío</v>
      </c>
      <c r="K2037" s="11">
        <v>11</v>
      </c>
      <c r="L2037" s="11" t="s">
        <v>166</v>
      </c>
      <c r="M2037" s="11">
        <v>5</v>
      </c>
      <c r="N2037" s="11">
        <v>-74.057637150000005</v>
      </c>
      <c r="O2037" s="12">
        <v>4.6925294319999997</v>
      </c>
    </row>
    <row r="2038" spans="1:15" x14ac:dyDescent="0.25">
      <c r="A2038" s="10">
        <v>2037</v>
      </c>
      <c r="B2038" s="3" t="s">
        <v>3791</v>
      </c>
      <c r="C2038" s="3" t="s">
        <v>3696</v>
      </c>
      <c r="D2038" s="3" t="s">
        <v>1</v>
      </c>
      <c r="E2038" s="3" t="s">
        <v>3792</v>
      </c>
      <c r="F2038" s="1">
        <v>15.76</v>
      </c>
      <c r="G2038" s="4">
        <v>70</v>
      </c>
      <c r="H2038" s="1">
        <v>1.68</v>
      </c>
      <c r="I2038" s="24">
        <f t="shared" si="31"/>
        <v>12.787110239631197</v>
      </c>
      <c r="J2038" s="24" t="str">
        <f>VLOOKUP(I2038,MAT_IND!C$6:D$12,2,TRUE)</f>
        <v>Algo Frío</v>
      </c>
      <c r="K2038" s="11">
        <v>11</v>
      </c>
      <c r="L2038" s="11" t="s">
        <v>166</v>
      </c>
      <c r="M2038" s="11">
        <v>5</v>
      </c>
      <c r="N2038" s="11">
        <v>-74.058500379999998</v>
      </c>
      <c r="O2038" s="12">
        <v>4.694627573</v>
      </c>
    </row>
    <row r="2039" spans="1:15" x14ac:dyDescent="0.25">
      <c r="A2039" s="10">
        <v>2038</v>
      </c>
      <c r="B2039" s="3" t="s">
        <v>3793</v>
      </c>
      <c r="C2039" s="3" t="s">
        <v>3696</v>
      </c>
      <c r="D2039" s="3" t="s">
        <v>1</v>
      </c>
      <c r="E2039" s="3" t="s">
        <v>3794</v>
      </c>
      <c r="F2039" s="1">
        <v>15.73</v>
      </c>
      <c r="G2039" s="4">
        <v>70</v>
      </c>
      <c r="H2039" s="1">
        <v>1.68</v>
      </c>
      <c r="I2039" s="24">
        <f t="shared" si="31"/>
        <v>12.808734439585477</v>
      </c>
      <c r="J2039" s="24" t="str">
        <f>VLOOKUP(I2039,MAT_IND!C$6:D$12,2,TRUE)</f>
        <v>Algo Frío</v>
      </c>
      <c r="K2039" s="11">
        <v>11</v>
      </c>
      <c r="L2039" s="11" t="s">
        <v>166</v>
      </c>
      <c r="M2039" s="11">
        <v>5</v>
      </c>
      <c r="N2039" s="11">
        <v>-74.062161770000003</v>
      </c>
      <c r="O2039" s="12">
        <v>4.6931165720000001</v>
      </c>
    </row>
    <row r="2040" spans="1:15" x14ac:dyDescent="0.25">
      <c r="A2040" s="10">
        <v>2039</v>
      </c>
      <c r="B2040" s="3" t="s">
        <v>3795</v>
      </c>
      <c r="C2040" s="3" t="s">
        <v>3696</v>
      </c>
      <c r="D2040" s="3" t="s">
        <v>1</v>
      </c>
      <c r="E2040" s="3" t="s">
        <v>3796</v>
      </c>
      <c r="F2040" s="1">
        <v>16.260000000000002</v>
      </c>
      <c r="G2040" s="4">
        <v>70</v>
      </c>
      <c r="H2040" s="1">
        <v>1.68</v>
      </c>
      <c r="I2040" s="24">
        <f t="shared" si="31"/>
        <v>12.426706907059854</v>
      </c>
      <c r="J2040" s="24" t="str">
        <f>VLOOKUP(I2040,MAT_IND!C$6:D$12,2,TRUE)</f>
        <v>Algo Frío</v>
      </c>
      <c r="K2040" s="11">
        <v>11</v>
      </c>
      <c r="L2040" s="11" t="s">
        <v>166</v>
      </c>
      <c r="M2040" s="11">
        <v>5</v>
      </c>
      <c r="N2040" s="11">
        <v>-74.065388909999996</v>
      </c>
      <c r="O2040" s="12">
        <v>4.6984602119999996</v>
      </c>
    </row>
    <row r="2041" spans="1:15" x14ac:dyDescent="0.25">
      <c r="A2041" s="10">
        <v>2040</v>
      </c>
      <c r="B2041" s="3" t="s">
        <v>3797</v>
      </c>
      <c r="C2041" s="3" t="s">
        <v>3696</v>
      </c>
      <c r="D2041" s="3" t="s">
        <v>1</v>
      </c>
      <c r="E2041" s="3" t="s">
        <v>3777</v>
      </c>
      <c r="F2041" s="1">
        <v>15.76</v>
      </c>
      <c r="G2041" s="4">
        <v>70</v>
      </c>
      <c r="H2041" s="1">
        <v>1.68</v>
      </c>
      <c r="I2041" s="24">
        <f t="shared" si="31"/>
        <v>12.787110239631197</v>
      </c>
      <c r="J2041" s="24" t="str">
        <f>VLOOKUP(I2041,MAT_IND!C$6:D$12,2,TRUE)</f>
        <v>Algo Frío</v>
      </c>
      <c r="K2041" s="11">
        <v>11</v>
      </c>
      <c r="L2041" s="11" t="s">
        <v>166</v>
      </c>
      <c r="M2041" s="11">
        <v>5</v>
      </c>
      <c r="N2041" s="11">
        <v>-74.058442450000001</v>
      </c>
      <c r="O2041" s="12">
        <v>4.6890808570000004</v>
      </c>
    </row>
    <row r="2042" spans="1:15" x14ac:dyDescent="0.25">
      <c r="A2042" s="10">
        <v>2041</v>
      </c>
      <c r="B2042" s="3" t="s">
        <v>3798</v>
      </c>
      <c r="C2042" s="3" t="s">
        <v>3696</v>
      </c>
      <c r="D2042" s="3" t="s">
        <v>1</v>
      </c>
      <c r="E2042" s="3" t="s">
        <v>3799</v>
      </c>
      <c r="F2042" s="1">
        <v>16.260000000000002</v>
      </c>
      <c r="G2042" s="4">
        <v>70</v>
      </c>
      <c r="H2042" s="1">
        <v>1.68</v>
      </c>
      <c r="I2042" s="24">
        <f t="shared" si="31"/>
        <v>12.426706907059854</v>
      </c>
      <c r="J2042" s="24" t="str">
        <f>VLOOKUP(I2042,MAT_IND!C$6:D$12,2,TRUE)</f>
        <v>Algo Frío</v>
      </c>
      <c r="K2042" s="11">
        <v>11</v>
      </c>
      <c r="L2042" s="11" t="s">
        <v>166</v>
      </c>
      <c r="M2042" s="11">
        <v>5</v>
      </c>
      <c r="N2042" s="11">
        <v>-74.064854780000005</v>
      </c>
      <c r="O2042" s="12">
        <v>4.6995204020000001</v>
      </c>
    </row>
    <row r="2043" spans="1:15" x14ac:dyDescent="0.25">
      <c r="A2043" s="10">
        <v>2042</v>
      </c>
      <c r="B2043" s="3" t="s">
        <v>3800</v>
      </c>
      <c r="C2043" s="3" t="s">
        <v>3696</v>
      </c>
      <c r="D2043" s="3" t="s">
        <v>1</v>
      </c>
      <c r="E2043" s="3" t="s">
        <v>3801</v>
      </c>
      <c r="F2043" s="1">
        <v>16.260000000000002</v>
      </c>
      <c r="G2043" s="4">
        <v>70</v>
      </c>
      <c r="H2043" s="1">
        <v>1.68</v>
      </c>
      <c r="I2043" s="24">
        <f t="shared" si="31"/>
        <v>12.426706907059854</v>
      </c>
      <c r="J2043" s="24" t="str">
        <f>VLOOKUP(I2043,MAT_IND!C$6:D$12,2,TRUE)</f>
        <v>Algo Frío</v>
      </c>
      <c r="K2043" s="11">
        <v>11</v>
      </c>
      <c r="L2043" s="11" t="s">
        <v>166</v>
      </c>
      <c r="M2043" s="11">
        <v>5</v>
      </c>
      <c r="N2043" s="11">
        <v>-74.066271610000001</v>
      </c>
      <c r="O2043" s="12">
        <v>4.7006727990000003</v>
      </c>
    </row>
    <row r="2044" spans="1:15" x14ac:dyDescent="0.25">
      <c r="A2044" s="10">
        <v>2043</v>
      </c>
      <c r="B2044" s="3" t="s">
        <v>3802</v>
      </c>
      <c r="C2044" s="3" t="s">
        <v>3696</v>
      </c>
      <c r="D2044" s="3" t="s">
        <v>1</v>
      </c>
      <c r="E2044" s="3" t="s">
        <v>3803</v>
      </c>
      <c r="F2044" s="1">
        <v>16.260000000000002</v>
      </c>
      <c r="G2044" s="4">
        <v>70</v>
      </c>
      <c r="H2044" s="1">
        <v>1.68</v>
      </c>
      <c r="I2044" s="24">
        <f t="shared" si="31"/>
        <v>12.426706907059854</v>
      </c>
      <c r="J2044" s="24" t="str">
        <f>VLOOKUP(I2044,MAT_IND!C$6:D$12,2,TRUE)</f>
        <v>Algo Frío</v>
      </c>
      <c r="K2044" s="11">
        <v>11</v>
      </c>
      <c r="L2044" s="11" t="s">
        <v>166</v>
      </c>
      <c r="M2044" s="11">
        <v>5</v>
      </c>
      <c r="N2044" s="11">
        <v>-74.065481430000006</v>
      </c>
      <c r="O2044" s="12">
        <v>4.6971922429999999</v>
      </c>
    </row>
    <row r="2045" spans="1:15" x14ac:dyDescent="0.25">
      <c r="A2045" s="10">
        <v>2044</v>
      </c>
      <c r="B2045" s="3" t="s">
        <v>3804</v>
      </c>
      <c r="C2045" s="3" t="s">
        <v>3696</v>
      </c>
      <c r="D2045" s="3" t="s">
        <v>1</v>
      </c>
      <c r="E2045" s="3" t="s">
        <v>3805</v>
      </c>
      <c r="F2045" s="1">
        <v>15.76</v>
      </c>
      <c r="G2045" s="4">
        <v>70</v>
      </c>
      <c r="H2045" s="1">
        <v>1.68</v>
      </c>
      <c r="I2045" s="24">
        <f t="shared" si="31"/>
        <v>12.787110239631197</v>
      </c>
      <c r="J2045" s="24" t="str">
        <f>VLOOKUP(I2045,MAT_IND!C$6:D$12,2,TRUE)</f>
        <v>Algo Frío</v>
      </c>
      <c r="K2045" s="11">
        <v>11</v>
      </c>
      <c r="L2045" s="11" t="s">
        <v>166</v>
      </c>
      <c r="M2045" s="11">
        <v>5</v>
      </c>
      <c r="N2045" s="11">
        <v>-74.0554573</v>
      </c>
      <c r="O2045" s="12">
        <v>4.7016544920000003</v>
      </c>
    </row>
    <row r="2046" spans="1:15" x14ac:dyDescent="0.25">
      <c r="A2046" s="10">
        <v>2045</v>
      </c>
      <c r="B2046" s="3" t="s">
        <v>3806</v>
      </c>
      <c r="C2046" s="3" t="s">
        <v>3696</v>
      </c>
      <c r="D2046" s="3" t="s">
        <v>1</v>
      </c>
      <c r="E2046" s="3" t="s">
        <v>3807</v>
      </c>
      <c r="F2046" s="1">
        <v>16.260000000000002</v>
      </c>
      <c r="G2046" s="4">
        <v>70</v>
      </c>
      <c r="H2046" s="1">
        <v>1.68</v>
      </c>
      <c r="I2046" s="24">
        <f t="shared" si="31"/>
        <v>12.426706907059854</v>
      </c>
      <c r="J2046" s="24" t="str">
        <f>VLOOKUP(I2046,MAT_IND!C$6:D$12,2,TRUE)</f>
        <v>Algo Frío</v>
      </c>
      <c r="K2046" s="11">
        <v>11</v>
      </c>
      <c r="L2046" s="11" t="s">
        <v>166</v>
      </c>
      <c r="M2046" s="11">
        <v>5</v>
      </c>
      <c r="N2046" s="11">
        <v>-74.067392909999995</v>
      </c>
      <c r="O2046" s="12">
        <v>4.6967825650000004</v>
      </c>
    </row>
    <row r="2047" spans="1:15" x14ac:dyDescent="0.25">
      <c r="A2047" s="10">
        <v>2046</v>
      </c>
      <c r="B2047" s="3" t="s">
        <v>3808</v>
      </c>
      <c r="C2047" s="3" t="s">
        <v>3696</v>
      </c>
      <c r="D2047" s="3" t="s">
        <v>1</v>
      </c>
      <c r="E2047" s="3" t="s">
        <v>3777</v>
      </c>
      <c r="F2047" s="1">
        <v>15.76</v>
      </c>
      <c r="G2047" s="4">
        <v>70</v>
      </c>
      <c r="H2047" s="1">
        <v>1.68</v>
      </c>
      <c r="I2047" s="24">
        <f t="shared" si="31"/>
        <v>12.787110239631197</v>
      </c>
      <c r="J2047" s="24" t="str">
        <f>VLOOKUP(I2047,MAT_IND!C$6:D$12,2,TRUE)</f>
        <v>Algo Frío</v>
      </c>
      <c r="K2047" s="11">
        <v>11</v>
      </c>
      <c r="L2047" s="11" t="s">
        <v>166</v>
      </c>
      <c r="M2047" s="11">
        <v>5</v>
      </c>
      <c r="N2047" s="11">
        <v>-74.058520880000003</v>
      </c>
      <c r="O2047" s="12">
        <v>4.6924915629999999</v>
      </c>
    </row>
    <row r="2048" spans="1:15" x14ac:dyDescent="0.25">
      <c r="A2048" s="10">
        <v>2047</v>
      </c>
      <c r="B2048" s="3" t="s">
        <v>3809</v>
      </c>
      <c r="C2048" s="3" t="s">
        <v>3696</v>
      </c>
      <c r="D2048" s="3" t="s">
        <v>1</v>
      </c>
      <c r="E2048" s="3" t="s">
        <v>3810</v>
      </c>
      <c r="F2048" s="1">
        <v>15.76</v>
      </c>
      <c r="G2048" s="4">
        <v>70</v>
      </c>
      <c r="H2048" s="1">
        <v>1.68</v>
      </c>
      <c r="I2048" s="24">
        <f t="shared" si="31"/>
        <v>12.787110239631197</v>
      </c>
      <c r="J2048" s="24" t="str">
        <f>VLOOKUP(I2048,MAT_IND!C$6:D$12,2,TRUE)</f>
        <v>Algo Frío</v>
      </c>
      <c r="K2048" s="11">
        <v>11</v>
      </c>
      <c r="L2048" s="11" t="s">
        <v>166</v>
      </c>
      <c r="M2048" s="11">
        <v>5</v>
      </c>
      <c r="N2048" s="11">
        <v>-74.059901550000006</v>
      </c>
      <c r="O2048" s="12">
        <v>4.6948320990000001</v>
      </c>
    </row>
    <row r="2049" spans="1:15" x14ac:dyDescent="0.25">
      <c r="A2049" s="10">
        <v>2048</v>
      </c>
      <c r="B2049" s="3" t="s">
        <v>3811</v>
      </c>
      <c r="C2049" s="3" t="s">
        <v>3696</v>
      </c>
      <c r="D2049" s="3" t="s">
        <v>1</v>
      </c>
      <c r="E2049" s="3" t="s">
        <v>3801</v>
      </c>
      <c r="F2049" s="1">
        <v>16.260000000000002</v>
      </c>
      <c r="G2049" s="4">
        <v>70</v>
      </c>
      <c r="H2049" s="1">
        <v>1.68</v>
      </c>
      <c r="I2049" s="24">
        <f t="shared" si="31"/>
        <v>12.426706907059854</v>
      </c>
      <c r="J2049" s="24" t="str">
        <f>VLOOKUP(I2049,MAT_IND!C$6:D$12,2,TRUE)</f>
        <v>Algo Frío</v>
      </c>
      <c r="K2049" s="11">
        <v>11</v>
      </c>
      <c r="L2049" s="11" t="s">
        <v>166</v>
      </c>
      <c r="M2049" s="11">
        <v>5</v>
      </c>
      <c r="N2049" s="11">
        <v>-74.067630719999997</v>
      </c>
      <c r="O2049" s="12">
        <v>4.7003965470000004</v>
      </c>
    </row>
    <row r="2050" spans="1:15" x14ac:dyDescent="0.25">
      <c r="A2050" s="10">
        <v>2049</v>
      </c>
      <c r="B2050" s="3" t="s">
        <v>3812</v>
      </c>
      <c r="C2050" s="3" t="s">
        <v>3696</v>
      </c>
      <c r="D2050" s="3" t="s">
        <v>1</v>
      </c>
      <c r="E2050" s="3" t="s">
        <v>3801</v>
      </c>
      <c r="F2050" s="1">
        <v>16.260000000000002</v>
      </c>
      <c r="G2050" s="4">
        <v>70</v>
      </c>
      <c r="H2050" s="1">
        <v>1.68</v>
      </c>
      <c r="I2050" s="24">
        <f t="shared" si="31"/>
        <v>12.426706907059854</v>
      </c>
      <c r="J2050" s="24" t="str">
        <f>VLOOKUP(I2050,MAT_IND!C$6:D$12,2,TRUE)</f>
        <v>Algo Frío</v>
      </c>
      <c r="K2050" s="11">
        <v>11</v>
      </c>
      <c r="L2050" s="11" t="s">
        <v>166</v>
      </c>
      <c r="M2050" s="11">
        <v>5</v>
      </c>
      <c r="N2050" s="11">
        <v>-74.066725689999998</v>
      </c>
      <c r="O2050" s="12">
        <v>4.6997926659999996</v>
      </c>
    </row>
    <row r="2051" spans="1:15" x14ac:dyDescent="0.25">
      <c r="A2051" s="10">
        <v>2050</v>
      </c>
      <c r="B2051" s="3" t="s">
        <v>3813</v>
      </c>
      <c r="C2051" s="3" t="s">
        <v>3696</v>
      </c>
      <c r="D2051" s="3" t="s">
        <v>1</v>
      </c>
      <c r="E2051" s="3" t="s">
        <v>3814</v>
      </c>
      <c r="F2051" s="1">
        <v>15.73</v>
      </c>
      <c r="G2051" s="4">
        <v>70</v>
      </c>
      <c r="H2051" s="1">
        <v>1.68</v>
      </c>
      <c r="I2051" s="24">
        <f t="shared" ref="I2051:I2114" si="32">(((33.5-F2051)*(0.05+0.18*SQRT(H2051)+(G2051/160))))</f>
        <v>12.808734439585477</v>
      </c>
      <c r="J2051" s="24" t="str">
        <f>VLOOKUP(I2051,MAT_IND!C$6:D$12,2,TRUE)</f>
        <v>Algo Frío</v>
      </c>
      <c r="K2051" s="11">
        <v>11</v>
      </c>
      <c r="L2051" s="11" t="s">
        <v>166</v>
      </c>
      <c r="M2051" s="11">
        <v>5</v>
      </c>
      <c r="N2051" s="11">
        <v>-74.062026750000001</v>
      </c>
      <c r="O2051" s="12">
        <v>4.6942088650000002</v>
      </c>
    </row>
    <row r="2052" spans="1:15" x14ac:dyDescent="0.25">
      <c r="A2052" s="10">
        <v>2051</v>
      </c>
      <c r="B2052" s="3" t="s">
        <v>3815</v>
      </c>
      <c r="C2052" s="3" t="s">
        <v>3696</v>
      </c>
      <c r="D2052" s="3" t="s">
        <v>1</v>
      </c>
      <c r="E2052" s="3" t="s">
        <v>3816</v>
      </c>
      <c r="F2052" s="1">
        <v>15.76</v>
      </c>
      <c r="G2052" s="4">
        <v>70</v>
      </c>
      <c r="H2052" s="1">
        <v>1.68</v>
      </c>
      <c r="I2052" s="24">
        <f t="shared" si="32"/>
        <v>12.787110239631197</v>
      </c>
      <c r="J2052" s="24" t="str">
        <f>VLOOKUP(I2052,MAT_IND!C$6:D$12,2,TRUE)</f>
        <v>Algo Frío</v>
      </c>
      <c r="K2052" s="11">
        <v>11</v>
      </c>
      <c r="L2052" s="11" t="s">
        <v>166</v>
      </c>
      <c r="M2052" s="11">
        <v>5</v>
      </c>
      <c r="N2052" s="11">
        <v>-74.062951130000002</v>
      </c>
      <c r="O2052" s="12">
        <v>4.7049973659999997</v>
      </c>
    </row>
    <row r="2053" spans="1:15" x14ac:dyDescent="0.25">
      <c r="A2053" s="10">
        <v>2052</v>
      </c>
      <c r="B2053" s="3" t="s">
        <v>3817</v>
      </c>
      <c r="C2053" s="3" t="s">
        <v>3696</v>
      </c>
      <c r="D2053" s="3" t="s">
        <v>1</v>
      </c>
      <c r="E2053" s="3" t="s">
        <v>3818</v>
      </c>
      <c r="F2053" s="1">
        <v>15.76</v>
      </c>
      <c r="G2053" s="4">
        <v>70</v>
      </c>
      <c r="H2053" s="1">
        <v>1.68</v>
      </c>
      <c r="I2053" s="24">
        <f t="shared" si="32"/>
        <v>12.787110239631197</v>
      </c>
      <c r="J2053" s="24" t="str">
        <f>VLOOKUP(I2053,MAT_IND!C$6:D$12,2,TRUE)</f>
        <v>Algo Frío</v>
      </c>
      <c r="K2053" s="11">
        <v>11</v>
      </c>
      <c r="L2053" s="11" t="s">
        <v>166</v>
      </c>
      <c r="M2053" s="11">
        <v>5</v>
      </c>
      <c r="N2053" s="11">
        <v>-74.059401019999996</v>
      </c>
      <c r="O2053" s="12">
        <v>4.7063129510000001</v>
      </c>
    </row>
    <row r="2054" spans="1:15" x14ac:dyDescent="0.25">
      <c r="A2054" s="10">
        <v>2053</v>
      </c>
      <c r="B2054" s="3" t="s">
        <v>3819</v>
      </c>
      <c r="C2054" s="3" t="s">
        <v>3696</v>
      </c>
      <c r="D2054" s="3" t="s">
        <v>1</v>
      </c>
      <c r="E2054" s="3" t="s">
        <v>3799</v>
      </c>
      <c r="F2054" s="1">
        <v>15.73</v>
      </c>
      <c r="G2054" s="4">
        <v>70</v>
      </c>
      <c r="H2054" s="1">
        <v>1.68</v>
      </c>
      <c r="I2054" s="24">
        <f t="shared" si="32"/>
        <v>12.808734439585477</v>
      </c>
      <c r="J2054" s="24" t="str">
        <f>VLOOKUP(I2054,MAT_IND!C$6:D$12,2,TRUE)</f>
        <v>Algo Frío</v>
      </c>
      <c r="K2054" s="11">
        <v>11</v>
      </c>
      <c r="L2054" s="11" t="s">
        <v>166</v>
      </c>
      <c r="M2054" s="11">
        <v>5</v>
      </c>
      <c r="N2054" s="11">
        <v>-74.063082960000003</v>
      </c>
      <c r="O2054" s="12">
        <v>4.6981482630000002</v>
      </c>
    </row>
    <row r="2055" spans="1:15" x14ac:dyDescent="0.25">
      <c r="A2055" s="10">
        <v>2054</v>
      </c>
      <c r="B2055" s="3" t="s">
        <v>3820</v>
      </c>
      <c r="C2055" s="3" t="s">
        <v>3696</v>
      </c>
      <c r="D2055" s="3" t="s">
        <v>1</v>
      </c>
      <c r="E2055" s="3" t="s">
        <v>3821</v>
      </c>
      <c r="F2055" s="1">
        <v>15.76</v>
      </c>
      <c r="G2055" s="4">
        <v>70</v>
      </c>
      <c r="H2055" s="1">
        <v>1.68</v>
      </c>
      <c r="I2055" s="24">
        <f t="shared" si="32"/>
        <v>12.787110239631197</v>
      </c>
      <c r="J2055" s="24" t="str">
        <f>VLOOKUP(I2055,MAT_IND!C$6:D$12,2,TRUE)</f>
        <v>Algo Frío</v>
      </c>
      <c r="K2055" s="11">
        <v>11</v>
      </c>
      <c r="L2055" s="11" t="s">
        <v>166</v>
      </c>
      <c r="M2055" s="11">
        <v>5</v>
      </c>
      <c r="N2055" s="11">
        <v>-74.056703249999998</v>
      </c>
      <c r="O2055" s="12">
        <v>4.697218844</v>
      </c>
    </row>
    <row r="2056" spans="1:15" x14ac:dyDescent="0.25">
      <c r="A2056" s="10">
        <v>2055</v>
      </c>
      <c r="B2056" s="3" t="s">
        <v>3822</v>
      </c>
      <c r="C2056" s="3" t="s">
        <v>3696</v>
      </c>
      <c r="D2056" s="3" t="s">
        <v>1</v>
      </c>
      <c r="E2056" s="3" t="s">
        <v>3823</v>
      </c>
      <c r="F2056" s="1">
        <v>16.260000000000002</v>
      </c>
      <c r="G2056" s="4">
        <v>70</v>
      </c>
      <c r="H2056" s="1">
        <v>1.68</v>
      </c>
      <c r="I2056" s="24">
        <f t="shared" si="32"/>
        <v>12.426706907059854</v>
      </c>
      <c r="J2056" s="24" t="str">
        <f>VLOOKUP(I2056,MAT_IND!C$6:D$12,2,TRUE)</f>
        <v>Algo Frío</v>
      </c>
      <c r="K2056" s="11">
        <v>11</v>
      </c>
      <c r="L2056" s="11" t="s">
        <v>166</v>
      </c>
      <c r="M2056" s="11">
        <v>5</v>
      </c>
      <c r="N2056" s="11">
        <v>-74.069121839999994</v>
      </c>
      <c r="O2056" s="12">
        <v>4.6995849840000004</v>
      </c>
    </row>
    <row r="2057" spans="1:15" x14ac:dyDescent="0.25">
      <c r="A2057" s="10">
        <v>2056</v>
      </c>
      <c r="B2057" s="3" t="s">
        <v>3824</v>
      </c>
      <c r="C2057" s="3" t="s">
        <v>3696</v>
      </c>
      <c r="D2057" s="3" t="s">
        <v>1</v>
      </c>
      <c r="E2057" s="3" t="s">
        <v>3818</v>
      </c>
      <c r="F2057" s="1">
        <v>15.76</v>
      </c>
      <c r="G2057" s="4">
        <v>70</v>
      </c>
      <c r="H2057" s="1">
        <v>1.68</v>
      </c>
      <c r="I2057" s="24">
        <f t="shared" si="32"/>
        <v>12.787110239631197</v>
      </c>
      <c r="J2057" s="24" t="str">
        <f>VLOOKUP(I2057,MAT_IND!C$6:D$12,2,TRUE)</f>
        <v>Algo Frío</v>
      </c>
      <c r="K2057" s="11">
        <v>11</v>
      </c>
      <c r="L2057" s="11" t="s">
        <v>166</v>
      </c>
      <c r="M2057" s="11">
        <v>5</v>
      </c>
      <c r="N2057" s="11">
        <v>-74.057762260000004</v>
      </c>
      <c r="O2057" s="12">
        <v>4.7049312460000001</v>
      </c>
    </row>
    <row r="2058" spans="1:15" x14ac:dyDescent="0.25">
      <c r="A2058" s="10">
        <v>2057</v>
      </c>
      <c r="B2058" s="3" t="s">
        <v>3825</v>
      </c>
      <c r="C2058" s="3" t="s">
        <v>3696</v>
      </c>
      <c r="D2058" s="3" t="s">
        <v>1</v>
      </c>
      <c r="E2058" s="3" t="s">
        <v>3826</v>
      </c>
      <c r="F2058" s="1">
        <v>16.260000000000002</v>
      </c>
      <c r="G2058" s="4">
        <v>70</v>
      </c>
      <c r="H2058" s="1">
        <v>1.68</v>
      </c>
      <c r="I2058" s="24">
        <f t="shared" si="32"/>
        <v>12.426706907059854</v>
      </c>
      <c r="J2058" s="24" t="str">
        <f>VLOOKUP(I2058,MAT_IND!C$6:D$12,2,TRUE)</f>
        <v>Algo Frío</v>
      </c>
      <c r="K2058" s="11">
        <v>11</v>
      </c>
      <c r="L2058" s="11" t="s">
        <v>166</v>
      </c>
      <c r="M2058" s="11">
        <v>5</v>
      </c>
      <c r="N2058" s="11">
        <v>-74.062933299999997</v>
      </c>
      <c r="O2058" s="12">
        <v>4.689608228</v>
      </c>
    </row>
    <row r="2059" spans="1:15" x14ac:dyDescent="0.25">
      <c r="A2059" s="10">
        <v>2058</v>
      </c>
      <c r="B2059" s="3" t="s">
        <v>3827</v>
      </c>
      <c r="C2059" s="3" t="s">
        <v>3696</v>
      </c>
      <c r="D2059" s="3" t="s">
        <v>1</v>
      </c>
      <c r="E2059" s="3" t="s">
        <v>3799</v>
      </c>
      <c r="F2059" s="1">
        <v>15.76</v>
      </c>
      <c r="G2059" s="4">
        <v>70</v>
      </c>
      <c r="H2059" s="1">
        <v>1.68</v>
      </c>
      <c r="I2059" s="24">
        <f t="shared" si="32"/>
        <v>12.787110239631197</v>
      </c>
      <c r="J2059" s="24" t="str">
        <f>VLOOKUP(I2059,MAT_IND!C$6:D$12,2,TRUE)</f>
        <v>Algo Frío</v>
      </c>
      <c r="K2059" s="11">
        <v>11</v>
      </c>
      <c r="L2059" s="11" t="s">
        <v>166</v>
      </c>
      <c r="M2059" s="11">
        <v>5</v>
      </c>
      <c r="N2059" s="11">
        <v>-74.059646689999994</v>
      </c>
      <c r="O2059" s="12">
        <v>4.6974763629999998</v>
      </c>
    </row>
    <row r="2060" spans="1:15" x14ac:dyDescent="0.25">
      <c r="A2060" s="10">
        <v>2059</v>
      </c>
      <c r="B2060" s="3" t="s">
        <v>3828</v>
      </c>
      <c r="C2060" s="3" t="s">
        <v>3696</v>
      </c>
      <c r="D2060" s="3" t="s">
        <v>1</v>
      </c>
      <c r="E2060" s="3" t="s">
        <v>3829</v>
      </c>
      <c r="F2060" s="1">
        <v>16.260000000000002</v>
      </c>
      <c r="G2060" s="4">
        <v>70</v>
      </c>
      <c r="H2060" s="1">
        <v>1.68</v>
      </c>
      <c r="I2060" s="24">
        <f t="shared" si="32"/>
        <v>12.426706907059854</v>
      </c>
      <c r="J2060" s="24" t="str">
        <f>VLOOKUP(I2060,MAT_IND!C$6:D$12,2,TRUE)</f>
        <v>Algo Frío</v>
      </c>
      <c r="K2060" s="11">
        <v>11</v>
      </c>
      <c r="L2060" s="11" t="s">
        <v>166</v>
      </c>
      <c r="M2060" s="11">
        <v>5</v>
      </c>
      <c r="N2060" s="11">
        <v>-74.068584770000001</v>
      </c>
      <c r="O2060" s="12">
        <v>4.6962678840000001</v>
      </c>
    </row>
    <row r="2061" spans="1:15" x14ac:dyDescent="0.25">
      <c r="A2061" s="10">
        <v>2060</v>
      </c>
      <c r="B2061" s="3" t="s">
        <v>3830</v>
      </c>
      <c r="C2061" s="3" t="s">
        <v>3696</v>
      </c>
      <c r="D2061" s="3" t="s">
        <v>1</v>
      </c>
      <c r="E2061" s="3" t="s">
        <v>3794</v>
      </c>
      <c r="F2061" s="1">
        <v>15.73</v>
      </c>
      <c r="G2061" s="4">
        <v>70</v>
      </c>
      <c r="H2061" s="1">
        <v>1.68</v>
      </c>
      <c r="I2061" s="24">
        <f t="shared" si="32"/>
        <v>12.808734439585477</v>
      </c>
      <c r="J2061" s="24" t="str">
        <f>VLOOKUP(I2061,MAT_IND!C$6:D$12,2,TRUE)</f>
        <v>Algo Frío</v>
      </c>
      <c r="K2061" s="11">
        <v>11</v>
      </c>
      <c r="L2061" s="11" t="s">
        <v>166</v>
      </c>
      <c r="M2061" s="11">
        <v>5</v>
      </c>
      <c r="N2061" s="11">
        <v>-74.060922050000002</v>
      </c>
      <c r="O2061" s="12">
        <v>4.6963033950000002</v>
      </c>
    </row>
    <row r="2062" spans="1:15" x14ac:dyDescent="0.25">
      <c r="A2062" s="10">
        <v>2061</v>
      </c>
      <c r="B2062" s="3" t="s">
        <v>3831</v>
      </c>
      <c r="C2062" s="3" t="s">
        <v>3696</v>
      </c>
      <c r="D2062" s="3" t="s">
        <v>1</v>
      </c>
      <c r="E2062" s="3" t="s">
        <v>3780</v>
      </c>
      <c r="F2062" s="1">
        <v>16.260000000000002</v>
      </c>
      <c r="G2062" s="4">
        <v>70</v>
      </c>
      <c r="H2062" s="1">
        <v>1.68</v>
      </c>
      <c r="I2062" s="24">
        <f t="shared" si="32"/>
        <v>12.426706907059854</v>
      </c>
      <c r="J2062" s="24" t="str">
        <f>VLOOKUP(I2062,MAT_IND!C$6:D$12,2,TRUE)</f>
        <v>Algo Frío</v>
      </c>
      <c r="K2062" s="11">
        <v>11</v>
      </c>
      <c r="L2062" s="11" t="s">
        <v>166</v>
      </c>
      <c r="M2062" s="11">
        <v>5</v>
      </c>
      <c r="N2062" s="11">
        <v>-74.065176100000002</v>
      </c>
      <c r="O2062" s="12">
        <v>4.6959724270000001</v>
      </c>
    </row>
    <row r="2063" spans="1:15" x14ac:dyDescent="0.25">
      <c r="A2063" s="10">
        <v>2062</v>
      </c>
      <c r="B2063" s="3" t="s">
        <v>3832</v>
      </c>
      <c r="C2063" s="3" t="s">
        <v>3696</v>
      </c>
      <c r="D2063" s="3" t="s">
        <v>1</v>
      </c>
      <c r="E2063" s="3" t="s">
        <v>3833</v>
      </c>
      <c r="F2063" s="1">
        <v>15.76</v>
      </c>
      <c r="G2063" s="4">
        <v>70</v>
      </c>
      <c r="H2063" s="1">
        <v>1.68</v>
      </c>
      <c r="I2063" s="24">
        <f t="shared" si="32"/>
        <v>12.787110239631197</v>
      </c>
      <c r="J2063" s="24" t="str">
        <f>VLOOKUP(I2063,MAT_IND!C$6:D$12,2,TRUE)</f>
        <v>Algo Frío</v>
      </c>
      <c r="K2063" s="11">
        <v>11</v>
      </c>
      <c r="L2063" s="11" t="s">
        <v>166</v>
      </c>
      <c r="M2063" s="11">
        <v>5</v>
      </c>
      <c r="N2063" s="11">
        <v>-74.063690210000004</v>
      </c>
      <c r="O2063" s="12">
        <v>4.7076746140000001</v>
      </c>
    </row>
    <row r="2064" spans="1:15" x14ac:dyDescent="0.25">
      <c r="A2064" s="10">
        <v>2063</v>
      </c>
      <c r="B2064" s="3" t="s">
        <v>3834</v>
      </c>
      <c r="C2064" s="3" t="s">
        <v>3696</v>
      </c>
      <c r="D2064" s="3" t="s">
        <v>1</v>
      </c>
      <c r="E2064" s="3" t="s">
        <v>3835</v>
      </c>
      <c r="F2064" s="1">
        <v>15.76</v>
      </c>
      <c r="G2064" s="4">
        <v>70</v>
      </c>
      <c r="H2064" s="1">
        <v>1.68</v>
      </c>
      <c r="I2064" s="24">
        <f t="shared" si="32"/>
        <v>12.787110239631197</v>
      </c>
      <c r="J2064" s="24" t="str">
        <f>VLOOKUP(I2064,MAT_IND!C$6:D$12,2,TRUE)</f>
        <v>Algo Frío</v>
      </c>
      <c r="K2064" s="11">
        <v>11</v>
      </c>
      <c r="L2064" s="11" t="s">
        <v>166</v>
      </c>
      <c r="M2064" s="11">
        <v>5</v>
      </c>
      <c r="N2064" s="11">
        <v>-74.061766539999994</v>
      </c>
      <c r="O2064" s="12">
        <v>4.7046837779999997</v>
      </c>
    </row>
    <row r="2065" spans="1:15" x14ac:dyDescent="0.25">
      <c r="A2065" s="10">
        <v>2064</v>
      </c>
      <c r="B2065" s="3" t="s">
        <v>3836</v>
      </c>
      <c r="C2065" s="3" t="s">
        <v>3696</v>
      </c>
      <c r="D2065" s="3" t="s">
        <v>1</v>
      </c>
      <c r="E2065" s="3" t="s">
        <v>3829</v>
      </c>
      <c r="F2065" s="1">
        <v>16.260000000000002</v>
      </c>
      <c r="G2065" s="4">
        <v>70</v>
      </c>
      <c r="H2065" s="1">
        <v>1.68</v>
      </c>
      <c r="I2065" s="24">
        <f t="shared" si="32"/>
        <v>12.426706907059854</v>
      </c>
      <c r="J2065" s="24" t="str">
        <f>VLOOKUP(I2065,MAT_IND!C$6:D$12,2,TRUE)</f>
        <v>Algo Frío</v>
      </c>
      <c r="K2065" s="11">
        <v>11</v>
      </c>
      <c r="L2065" s="11" t="s">
        <v>166</v>
      </c>
      <c r="M2065" s="11">
        <v>5</v>
      </c>
      <c r="N2065" s="11">
        <v>-74.0679588</v>
      </c>
      <c r="O2065" s="12">
        <v>4.6961591140000003</v>
      </c>
    </row>
    <row r="2066" spans="1:15" x14ac:dyDescent="0.25">
      <c r="A2066" s="10">
        <v>2065</v>
      </c>
      <c r="B2066" s="3" t="s">
        <v>3837</v>
      </c>
      <c r="C2066" s="3" t="s">
        <v>3696</v>
      </c>
      <c r="D2066" s="3" t="s">
        <v>1</v>
      </c>
      <c r="E2066" s="3" t="s">
        <v>3803</v>
      </c>
      <c r="F2066" s="1">
        <v>16.260000000000002</v>
      </c>
      <c r="G2066" s="4">
        <v>70</v>
      </c>
      <c r="H2066" s="1">
        <v>1.68</v>
      </c>
      <c r="I2066" s="24">
        <f t="shared" si="32"/>
        <v>12.426706907059854</v>
      </c>
      <c r="J2066" s="24" t="str">
        <f>VLOOKUP(I2066,MAT_IND!C$6:D$12,2,TRUE)</f>
        <v>Algo Frío</v>
      </c>
      <c r="K2066" s="11">
        <v>11</v>
      </c>
      <c r="L2066" s="11" t="s">
        <v>166</v>
      </c>
      <c r="M2066" s="11">
        <v>5</v>
      </c>
      <c r="N2066" s="11">
        <v>-74.064352900000003</v>
      </c>
      <c r="O2066" s="12">
        <v>4.6976907030000001</v>
      </c>
    </row>
    <row r="2067" spans="1:15" x14ac:dyDescent="0.25">
      <c r="A2067" s="10">
        <v>2066</v>
      </c>
      <c r="B2067" s="3" t="s">
        <v>3838</v>
      </c>
      <c r="C2067" s="3" t="s">
        <v>3696</v>
      </c>
      <c r="D2067" s="3" t="s">
        <v>1</v>
      </c>
      <c r="E2067" s="3" t="s">
        <v>3799</v>
      </c>
      <c r="F2067" s="1">
        <v>15.76</v>
      </c>
      <c r="G2067" s="4">
        <v>70</v>
      </c>
      <c r="H2067" s="1">
        <v>1.68</v>
      </c>
      <c r="I2067" s="24">
        <f t="shared" si="32"/>
        <v>12.787110239631197</v>
      </c>
      <c r="J2067" s="24" t="str">
        <f>VLOOKUP(I2067,MAT_IND!C$6:D$12,2,TRUE)</f>
        <v>Algo Frío</v>
      </c>
      <c r="K2067" s="11">
        <v>11</v>
      </c>
      <c r="L2067" s="11" t="s">
        <v>166</v>
      </c>
      <c r="M2067" s="11">
        <v>5</v>
      </c>
      <c r="N2067" s="11">
        <v>-74.061139310000002</v>
      </c>
      <c r="O2067" s="12">
        <v>4.6989417290000004</v>
      </c>
    </row>
    <row r="2068" spans="1:15" x14ac:dyDescent="0.25">
      <c r="A2068" s="10">
        <v>2067</v>
      </c>
      <c r="B2068" s="3" t="s">
        <v>3839</v>
      </c>
      <c r="C2068" s="3" t="s">
        <v>3696</v>
      </c>
      <c r="D2068" s="3" t="s">
        <v>1</v>
      </c>
      <c r="E2068" s="3" t="s">
        <v>3777</v>
      </c>
      <c r="F2068" s="1">
        <v>15.73</v>
      </c>
      <c r="G2068" s="4">
        <v>70</v>
      </c>
      <c r="H2068" s="1">
        <v>1.68</v>
      </c>
      <c r="I2068" s="24">
        <f t="shared" si="32"/>
        <v>12.808734439585477</v>
      </c>
      <c r="J2068" s="24" t="str">
        <f>VLOOKUP(I2068,MAT_IND!C$6:D$12,2,TRUE)</f>
        <v>Algo Frío</v>
      </c>
      <c r="K2068" s="11">
        <v>11</v>
      </c>
      <c r="L2068" s="11" t="s">
        <v>166</v>
      </c>
      <c r="M2068" s="11">
        <v>5</v>
      </c>
      <c r="N2068" s="11">
        <v>-74.058820089999998</v>
      </c>
      <c r="O2068" s="12">
        <v>4.6897731709999997</v>
      </c>
    </row>
    <row r="2069" spans="1:15" x14ac:dyDescent="0.25">
      <c r="A2069" s="10">
        <v>2068</v>
      </c>
      <c r="B2069" s="3" t="s">
        <v>3840</v>
      </c>
      <c r="C2069" s="3" t="s">
        <v>3696</v>
      </c>
      <c r="D2069" s="3" t="s">
        <v>1</v>
      </c>
      <c r="E2069" s="3" t="s">
        <v>3777</v>
      </c>
      <c r="F2069" s="1">
        <v>15.76</v>
      </c>
      <c r="G2069" s="4">
        <v>70</v>
      </c>
      <c r="H2069" s="1">
        <v>1.68</v>
      </c>
      <c r="I2069" s="24">
        <f t="shared" si="32"/>
        <v>12.787110239631197</v>
      </c>
      <c r="J2069" s="24" t="str">
        <f>VLOOKUP(I2069,MAT_IND!C$6:D$12,2,TRUE)</f>
        <v>Algo Frío</v>
      </c>
      <c r="K2069" s="11">
        <v>11</v>
      </c>
      <c r="L2069" s="11" t="s">
        <v>166</v>
      </c>
      <c r="M2069" s="11">
        <v>5</v>
      </c>
      <c r="N2069" s="11">
        <v>-74.058783750000003</v>
      </c>
      <c r="O2069" s="12">
        <v>4.6919304210000004</v>
      </c>
    </row>
    <row r="2070" spans="1:15" x14ac:dyDescent="0.25">
      <c r="A2070" s="10">
        <v>2069</v>
      </c>
      <c r="B2070" s="3" t="s">
        <v>3841</v>
      </c>
      <c r="C2070" s="3" t="s">
        <v>3696</v>
      </c>
      <c r="D2070" s="3" t="s">
        <v>1</v>
      </c>
      <c r="E2070" s="3" t="s">
        <v>3842</v>
      </c>
      <c r="F2070" s="1">
        <v>15.76</v>
      </c>
      <c r="G2070" s="4">
        <v>70</v>
      </c>
      <c r="H2070" s="1">
        <v>1.68</v>
      </c>
      <c r="I2070" s="24">
        <f t="shared" si="32"/>
        <v>12.787110239631197</v>
      </c>
      <c r="J2070" s="24" t="str">
        <f>VLOOKUP(I2070,MAT_IND!C$6:D$12,2,TRUE)</f>
        <v>Algo Frío</v>
      </c>
      <c r="K2070" s="11">
        <v>11</v>
      </c>
      <c r="L2070" s="11" t="s">
        <v>166</v>
      </c>
      <c r="M2070" s="11">
        <v>5</v>
      </c>
      <c r="N2070" s="11">
        <v>-74.058697699999996</v>
      </c>
      <c r="O2070" s="12">
        <v>4.6962561989999996</v>
      </c>
    </row>
    <row r="2071" spans="1:15" x14ac:dyDescent="0.25">
      <c r="A2071" s="10">
        <v>2070</v>
      </c>
      <c r="B2071" s="3" t="s">
        <v>3843</v>
      </c>
      <c r="C2071" s="3" t="s">
        <v>3696</v>
      </c>
      <c r="D2071" s="3" t="s">
        <v>1</v>
      </c>
      <c r="E2071" s="3" t="s">
        <v>3844</v>
      </c>
      <c r="F2071" s="1">
        <v>15.76</v>
      </c>
      <c r="G2071" s="4">
        <v>70</v>
      </c>
      <c r="H2071" s="1">
        <v>1.68</v>
      </c>
      <c r="I2071" s="24">
        <f t="shared" si="32"/>
        <v>12.787110239631197</v>
      </c>
      <c r="J2071" s="24" t="str">
        <f>VLOOKUP(I2071,MAT_IND!C$6:D$12,2,TRUE)</f>
        <v>Algo Frío</v>
      </c>
      <c r="K2071" s="11">
        <v>11</v>
      </c>
      <c r="L2071" s="11" t="s">
        <v>166</v>
      </c>
      <c r="M2071" s="11">
        <v>5</v>
      </c>
      <c r="N2071" s="11">
        <v>-74.055120209999998</v>
      </c>
      <c r="O2071" s="12">
        <v>4.7058294719999996</v>
      </c>
    </row>
    <row r="2072" spans="1:15" x14ac:dyDescent="0.25">
      <c r="A2072" s="10">
        <v>2071</v>
      </c>
      <c r="B2072" s="3" t="s">
        <v>3845</v>
      </c>
      <c r="C2072" s="3" t="s">
        <v>3696</v>
      </c>
      <c r="D2072" s="3" t="s">
        <v>1</v>
      </c>
      <c r="E2072" s="3" t="s">
        <v>3846</v>
      </c>
      <c r="F2072" s="1">
        <v>15.76</v>
      </c>
      <c r="G2072" s="4">
        <v>70</v>
      </c>
      <c r="H2072" s="1">
        <v>1.51</v>
      </c>
      <c r="I2072" s="24">
        <f t="shared" si="32"/>
        <v>12.57211985288758</v>
      </c>
      <c r="J2072" s="24" t="str">
        <f>VLOOKUP(I2072,MAT_IND!C$6:D$12,2,TRUE)</f>
        <v>Algo Frío</v>
      </c>
      <c r="K2072" s="11">
        <v>11</v>
      </c>
      <c r="L2072" s="11" t="s">
        <v>5996</v>
      </c>
      <c r="M2072" s="11">
        <v>5</v>
      </c>
      <c r="N2072" s="11">
        <v>-74.068389190000005</v>
      </c>
      <c r="O2072" s="12">
        <v>4.7440815919999997</v>
      </c>
    </row>
    <row r="2073" spans="1:15" x14ac:dyDescent="0.25">
      <c r="A2073" s="10">
        <v>2072</v>
      </c>
      <c r="B2073" s="3" t="s">
        <v>3847</v>
      </c>
      <c r="C2073" s="3" t="s">
        <v>3696</v>
      </c>
      <c r="D2073" s="3" t="s">
        <v>1</v>
      </c>
      <c r="E2073" s="3" t="s">
        <v>3848</v>
      </c>
      <c r="F2073" s="1">
        <v>15.76</v>
      </c>
      <c r="G2073" s="4">
        <v>70</v>
      </c>
      <c r="H2073" s="1">
        <v>1.51</v>
      </c>
      <c r="I2073" s="24">
        <f t="shared" si="32"/>
        <v>12.57211985288758</v>
      </c>
      <c r="J2073" s="24" t="str">
        <f>VLOOKUP(I2073,MAT_IND!C$6:D$12,2,TRUE)</f>
        <v>Algo Frío</v>
      </c>
      <c r="K2073" s="11">
        <v>11</v>
      </c>
      <c r="L2073" s="11" t="s">
        <v>5996</v>
      </c>
      <c r="M2073" s="11">
        <v>5</v>
      </c>
      <c r="N2073" s="11">
        <v>-74.063645260000001</v>
      </c>
      <c r="O2073" s="12">
        <v>4.7325639270000002</v>
      </c>
    </row>
    <row r="2074" spans="1:15" x14ac:dyDescent="0.25">
      <c r="A2074" s="10">
        <v>2073</v>
      </c>
      <c r="B2074" s="3" t="s">
        <v>3849</v>
      </c>
      <c r="C2074" s="3" t="s">
        <v>3696</v>
      </c>
      <c r="D2074" s="3" t="s">
        <v>1</v>
      </c>
      <c r="E2074" s="3" t="s">
        <v>3848</v>
      </c>
      <c r="F2074" s="1">
        <v>15.76</v>
      </c>
      <c r="G2074" s="4">
        <v>70</v>
      </c>
      <c r="H2074" s="1">
        <v>1.51</v>
      </c>
      <c r="I2074" s="24">
        <f t="shared" si="32"/>
        <v>12.57211985288758</v>
      </c>
      <c r="J2074" s="24" t="str">
        <f>VLOOKUP(I2074,MAT_IND!C$6:D$12,2,TRUE)</f>
        <v>Algo Frío</v>
      </c>
      <c r="K2074" s="11">
        <v>11</v>
      </c>
      <c r="L2074" s="11" t="s">
        <v>5996</v>
      </c>
      <c r="M2074" s="11">
        <v>5</v>
      </c>
      <c r="N2074" s="11">
        <v>-74.065705710000003</v>
      </c>
      <c r="O2074" s="12">
        <v>4.7325506869999998</v>
      </c>
    </row>
    <row r="2075" spans="1:15" x14ac:dyDescent="0.25">
      <c r="A2075" s="10">
        <v>2074</v>
      </c>
      <c r="B2075" s="3" t="s">
        <v>3850</v>
      </c>
      <c r="C2075" s="3" t="s">
        <v>3696</v>
      </c>
      <c r="D2075" s="3" t="s">
        <v>1</v>
      </c>
      <c r="E2075" s="3" t="s">
        <v>3851</v>
      </c>
      <c r="F2075" s="1">
        <v>15.76</v>
      </c>
      <c r="G2075" s="4">
        <v>70</v>
      </c>
      <c r="H2075" s="1">
        <v>1.51</v>
      </c>
      <c r="I2075" s="24">
        <f t="shared" si="32"/>
        <v>12.57211985288758</v>
      </c>
      <c r="J2075" s="24" t="str">
        <f>VLOOKUP(I2075,MAT_IND!C$6:D$12,2,TRUE)</f>
        <v>Algo Frío</v>
      </c>
      <c r="K2075" s="11">
        <v>11</v>
      </c>
      <c r="L2075" s="11" t="s">
        <v>5996</v>
      </c>
      <c r="M2075" s="11">
        <v>4</v>
      </c>
      <c r="N2075" s="11">
        <v>-74.066207700000007</v>
      </c>
      <c r="O2075" s="12">
        <v>4.7552071160000002</v>
      </c>
    </row>
    <row r="2076" spans="1:15" x14ac:dyDescent="0.25">
      <c r="A2076" s="10">
        <v>2075</v>
      </c>
      <c r="B2076" s="3" t="s">
        <v>3852</v>
      </c>
      <c r="C2076" s="3" t="s">
        <v>3696</v>
      </c>
      <c r="D2076" s="3" t="s">
        <v>1</v>
      </c>
      <c r="E2076" s="3" t="s">
        <v>3851</v>
      </c>
      <c r="F2076" s="1">
        <v>15.76</v>
      </c>
      <c r="G2076" s="4">
        <v>70</v>
      </c>
      <c r="H2076" s="1">
        <v>1.51</v>
      </c>
      <c r="I2076" s="24">
        <f t="shared" si="32"/>
        <v>12.57211985288758</v>
      </c>
      <c r="J2076" s="24" t="str">
        <f>VLOOKUP(I2076,MAT_IND!C$6:D$12,2,TRUE)</f>
        <v>Algo Frío</v>
      </c>
      <c r="K2076" s="11">
        <v>11</v>
      </c>
      <c r="L2076" s="11" t="s">
        <v>5996</v>
      </c>
      <c r="M2076" s="11">
        <v>4</v>
      </c>
      <c r="N2076" s="11">
        <v>-74.066951930000002</v>
      </c>
      <c r="O2076" s="12">
        <v>4.7536724789999996</v>
      </c>
    </row>
    <row r="2077" spans="1:15" x14ac:dyDescent="0.25">
      <c r="A2077" s="10">
        <v>2076</v>
      </c>
      <c r="B2077" s="3" t="s">
        <v>3853</v>
      </c>
      <c r="C2077" s="3" t="s">
        <v>3696</v>
      </c>
      <c r="D2077" s="3" t="s">
        <v>1</v>
      </c>
      <c r="E2077" s="3" t="s">
        <v>3854</v>
      </c>
      <c r="F2077" s="1">
        <v>15.76</v>
      </c>
      <c r="G2077" s="4">
        <v>70</v>
      </c>
      <c r="H2077" s="1">
        <v>1.51</v>
      </c>
      <c r="I2077" s="24">
        <f t="shared" si="32"/>
        <v>12.57211985288758</v>
      </c>
      <c r="J2077" s="24" t="str">
        <f>VLOOKUP(I2077,MAT_IND!C$6:D$12,2,TRUE)</f>
        <v>Algo Frío</v>
      </c>
      <c r="K2077" s="11">
        <v>11</v>
      </c>
      <c r="L2077" s="11" t="s">
        <v>5996</v>
      </c>
      <c r="M2077" s="11">
        <v>5</v>
      </c>
      <c r="N2077" s="11">
        <v>-74.065017080000004</v>
      </c>
      <c r="O2077" s="12">
        <v>4.7299857279999999</v>
      </c>
    </row>
    <row r="2078" spans="1:15" x14ac:dyDescent="0.25">
      <c r="A2078" s="10">
        <v>2077</v>
      </c>
      <c r="B2078" s="3" t="s">
        <v>3855</v>
      </c>
      <c r="C2078" s="3" t="s">
        <v>3696</v>
      </c>
      <c r="D2078" s="3" t="s">
        <v>1</v>
      </c>
      <c r="E2078" s="3" t="s">
        <v>3856</v>
      </c>
      <c r="F2078" s="1">
        <v>15.76</v>
      </c>
      <c r="G2078" s="4">
        <v>70</v>
      </c>
      <c r="H2078" s="1">
        <v>1.51</v>
      </c>
      <c r="I2078" s="24">
        <f t="shared" si="32"/>
        <v>12.57211985288758</v>
      </c>
      <c r="J2078" s="24" t="str">
        <f>VLOOKUP(I2078,MAT_IND!C$6:D$12,2,TRUE)</f>
        <v>Algo Frío</v>
      </c>
      <c r="K2078" s="11">
        <v>11</v>
      </c>
      <c r="L2078" s="11" t="s">
        <v>5996</v>
      </c>
      <c r="M2078" s="11">
        <v>4</v>
      </c>
      <c r="N2078" s="11">
        <v>-74.06874852</v>
      </c>
      <c r="O2078" s="12">
        <v>4.740473572</v>
      </c>
    </row>
    <row r="2079" spans="1:15" x14ac:dyDescent="0.25">
      <c r="A2079" s="10">
        <v>2078</v>
      </c>
      <c r="B2079" s="3" t="s">
        <v>3857</v>
      </c>
      <c r="C2079" s="3" t="s">
        <v>3696</v>
      </c>
      <c r="D2079" s="3" t="s">
        <v>1</v>
      </c>
      <c r="E2079" s="3" t="s">
        <v>3856</v>
      </c>
      <c r="F2079" s="1">
        <v>15.76</v>
      </c>
      <c r="G2079" s="4">
        <v>70</v>
      </c>
      <c r="H2079" s="1">
        <v>1.51</v>
      </c>
      <c r="I2079" s="24">
        <f t="shared" si="32"/>
        <v>12.57211985288758</v>
      </c>
      <c r="J2079" s="24" t="str">
        <f>VLOOKUP(I2079,MAT_IND!C$6:D$12,2,TRUE)</f>
        <v>Algo Frío</v>
      </c>
      <c r="K2079" s="11">
        <v>11</v>
      </c>
      <c r="L2079" s="11" t="s">
        <v>5996</v>
      </c>
      <c r="M2079" s="11">
        <v>4</v>
      </c>
      <c r="N2079" s="11">
        <v>-74.06738154</v>
      </c>
      <c r="O2079" s="12">
        <v>4.740048893</v>
      </c>
    </row>
    <row r="2080" spans="1:15" x14ac:dyDescent="0.25">
      <c r="A2080" s="10">
        <v>2079</v>
      </c>
      <c r="B2080" s="3" t="s">
        <v>3858</v>
      </c>
      <c r="C2080" s="3" t="s">
        <v>3696</v>
      </c>
      <c r="D2080" s="3" t="s">
        <v>1</v>
      </c>
      <c r="E2080" s="3" t="s">
        <v>3859</v>
      </c>
      <c r="F2080" s="1">
        <v>15.76</v>
      </c>
      <c r="G2080" s="4">
        <v>70</v>
      </c>
      <c r="H2080" s="1">
        <v>1.51</v>
      </c>
      <c r="I2080" s="24">
        <f t="shared" si="32"/>
        <v>12.57211985288758</v>
      </c>
      <c r="J2080" s="24" t="str">
        <f>VLOOKUP(I2080,MAT_IND!C$6:D$12,2,TRUE)</f>
        <v>Algo Frío</v>
      </c>
      <c r="K2080" s="11">
        <v>11</v>
      </c>
      <c r="L2080" s="11" t="s">
        <v>5996</v>
      </c>
      <c r="M2080" s="11">
        <v>5</v>
      </c>
      <c r="N2080" s="11">
        <v>-74.070939719999998</v>
      </c>
      <c r="O2080" s="12">
        <v>4.7318151420000003</v>
      </c>
    </row>
    <row r="2081" spans="1:15" x14ac:dyDescent="0.25">
      <c r="A2081" s="10">
        <v>2080</v>
      </c>
      <c r="B2081" s="3" t="s">
        <v>3860</v>
      </c>
      <c r="C2081" s="3" t="s">
        <v>3696</v>
      </c>
      <c r="D2081" s="3" t="s">
        <v>1</v>
      </c>
      <c r="E2081" s="3" t="s">
        <v>3856</v>
      </c>
      <c r="F2081" s="1">
        <v>15.76</v>
      </c>
      <c r="G2081" s="4">
        <v>70</v>
      </c>
      <c r="H2081" s="1">
        <v>1.51</v>
      </c>
      <c r="I2081" s="24">
        <f t="shared" si="32"/>
        <v>12.57211985288758</v>
      </c>
      <c r="J2081" s="24" t="str">
        <f>VLOOKUP(I2081,MAT_IND!C$6:D$12,2,TRUE)</f>
        <v>Algo Frío</v>
      </c>
      <c r="K2081" s="11">
        <v>11</v>
      </c>
      <c r="L2081" s="11" t="s">
        <v>5996</v>
      </c>
      <c r="M2081" s="11">
        <v>4</v>
      </c>
      <c r="N2081" s="11">
        <v>-74.066494039999995</v>
      </c>
      <c r="O2081" s="12">
        <v>4.7389069189999997</v>
      </c>
    </row>
    <row r="2082" spans="1:15" x14ac:dyDescent="0.25">
      <c r="A2082" s="10">
        <v>2081</v>
      </c>
      <c r="B2082" s="3" t="s">
        <v>3861</v>
      </c>
      <c r="C2082" s="3" t="s">
        <v>3696</v>
      </c>
      <c r="D2082" s="3" t="s">
        <v>1</v>
      </c>
      <c r="E2082" s="3" t="s">
        <v>3862</v>
      </c>
      <c r="F2082" s="1">
        <v>15.76</v>
      </c>
      <c r="G2082" s="4">
        <v>70</v>
      </c>
      <c r="H2082" s="1">
        <v>1.51</v>
      </c>
      <c r="I2082" s="24">
        <f t="shared" si="32"/>
        <v>12.57211985288758</v>
      </c>
      <c r="J2082" s="24" t="str">
        <f>VLOOKUP(I2082,MAT_IND!C$6:D$12,2,TRUE)</f>
        <v>Algo Frío</v>
      </c>
      <c r="K2082" s="11">
        <v>11</v>
      </c>
      <c r="L2082" s="11" t="s">
        <v>5996</v>
      </c>
      <c r="M2082" s="11">
        <v>5</v>
      </c>
      <c r="N2082" s="11">
        <v>-74.073507340000006</v>
      </c>
      <c r="O2082" s="12">
        <v>4.7327975840000001</v>
      </c>
    </row>
    <row r="2083" spans="1:15" x14ac:dyDescent="0.25">
      <c r="A2083" s="10">
        <v>2082</v>
      </c>
      <c r="B2083" s="3" t="s">
        <v>3863</v>
      </c>
      <c r="C2083" s="3" t="s">
        <v>3696</v>
      </c>
      <c r="D2083" s="3" t="s">
        <v>1</v>
      </c>
      <c r="E2083" s="3" t="s">
        <v>3864</v>
      </c>
      <c r="F2083" s="1">
        <v>15.76</v>
      </c>
      <c r="G2083" s="4">
        <v>70</v>
      </c>
      <c r="H2083" s="1">
        <v>1.51</v>
      </c>
      <c r="I2083" s="24">
        <f t="shared" si="32"/>
        <v>12.57211985288758</v>
      </c>
      <c r="J2083" s="24" t="str">
        <f>VLOOKUP(I2083,MAT_IND!C$6:D$12,2,TRUE)</f>
        <v>Algo Frío</v>
      </c>
      <c r="K2083" s="11">
        <v>11</v>
      </c>
      <c r="L2083" s="11" t="s">
        <v>5996</v>
      </c>
      <c r="M2083" s="11">
        <v>4</v>
      </c>
      <c r="N2083" s="11">
        <v>-74.066146259999996</v>
      </c>
      <c r="O2083" s="12">
        <v>4.7459862470000003</v>
      </c>
    </row>
    <row r="2084" spans="1:15" x14ac:dyDescent="0.25">
      <c r="A2084" s="10">
        <v>2083</v>
      </c>
      <c r="B2084" s="3" t="s">
        <v>3865</v>
      </c>
      <c r="C2084" s="3" t="s">
        <v>3696</v>
      </c>
      <c r="D2084" s="3" t="s">
        <v>1</v>
      </c>
      <c r="E2084" s="3" t="s">
        <v>3866</v>
      </c>
      <c r="F2084" s="1">
        <v>15.76</v>
      </c>
      <c r="G2084" s="4">
        <v>70</v>
      </c>
      <c r="H2084" s="1">
        <v>1.51</v>
      </c>
      <c r="I2084" s="24">
        <f t="shared" si="32"/>
        <v>12.57211985288758</v>
      </c>
      <c r="J2084" s="24" t="str">
        <f>VLOOKUP(I2084,MAT_IND!C$6:D$12,2,TRUE)</f>
        <v>Algo Frío</v>
      </c>
      <c r="K2084" s="11">
        <v>11</v>
      </c>
      <c r="L2084" s="11" t="s">
        <v>5996</v>
      </c>
      <c r="M2084" s="11">
        <v>4</v>
      </c>
      <c r="N2084" s="11">
        <v>-74.064149700000002</v>
      </c>
      <c r="O2084" s="12">
        <v>4.7415031980000002</v>
      </c>
    </row>
    <row r="2085" spans="1:15" x14ac:dyDescent="0.25">
      <c r="A2085" s="10">
        <v>2084</v>
      </c>
      <c r="B2085" s="3" t="s">
        <v>3867</v>
      </c>
      <c r="C2085" s="3" t="s">
        <v>3696</v>
      </c>
      <c r="D2085" s="3" t="s">
        <v>1</v>
      </c>
      <c r="E2085" s="3" t="s">
        <v>3868</v>
      </c>
      <c r="F2085" s="1">
        <v>15.76</v>
      </c>
      <c r="G2085" s="4">
        <v>70</v>
      </c>
      <c r="H2085" s="1">
        <v>1.51</v>
      </c>
      <c r="I2085" s="24">
        <f t="shared" si="32"/>
        <v>12.57211985288758</v>
      </c>
      <c r="J2085" s="24" t="str">
        <f>VLOOKUP(I2085,MAT_IND!C$6:D$12,2,TRUE)</f>
        <v>Algo Frío</v>
      </c>
      <c r="K2085" s="11">
        <v>11</v>
      </c>
      <c r="L2085" s="11" t="s">
        <v>5996</v>
      </c>
      <c r="M2085" s="11">
        <v>6</v>
      </c>
      <c r="N2085" s="11">
        <v>-74.074928740000004</v>
      </c>
      <c r="O2085" s="12">
        <v>4.7328937599999996</v>
      </c>
    </row>
    <row r="2086" spans="1:15" x14ac:dyDescent="0.25">
      <c r="A2086" s="10">
        <v>2085</v>
      </c>
      <c r="B2086" s="3" t="s">
        <v>3869</v>
      </c>
      <c r="C2086" s="3" t="s">
        <v>3696</v>
      </c>
      <c r="D2086" s="3" t="s">
        <v>1</v>
      </c>
      <c r="E2086" s="3" t="s">
        <v>3870</v>
      </c>
      <c r="F2086" s="1">
        <v>15.76</v>
      </c>
      <c r="G2086" s="4">
        <v>70</v>
      </c>
      <c r="H2086" s="1">
        <v>1.51</v>
      </c>
      <c r="I2086" s="24">
        <f t="shared" si="32"/>
        <v>12.57211985288758</v>
      </c>
      <c r="J2086" s="24" t="str">
        <f>VLOOKUP(I2086,MAT_IND!C$6:D$12,2,TRUE)</f>
        <v>Algo Frío</v>
      </c>
      <c r="K2086" s="11">
        <v>11</v>
      </c>
      <c r="L2086" s="11" t="s">
        <v>5996</v>
      </c>
      <c r="M2086" s="11">
        <v>5</v>
      </c>
      <c r="N2086" s="11">
        <v>-74.068354110000001</v>
      </c>
      <c r="O2086" s="12">
        <v>4.756529875</v>
      </c>
    </row>
    <row r="2087" spans="1:15" x14ac:dyDescent="0.25">
      <c r="A2087" s="10">
        <v>2086</v>
      </c>
      <c r="B2087" s="3" t="s">
        <v>3871</v>
      </c>
      <c r="C2087" s="3" t="s">
        <v>3696</v>
      </c>
      <c r="D2087" s="3" t="s">
        <v>1</v>
      </c>
      <c r="E2087" s="3" t="s">
        <v>3872</v>
      </c>
      <c r="F2087" s="1">
        <v>15.76</v>
      </c>
      <c r="G2087" s="4">
        <v>70</v>
      </c>
      <c r="H2087" s="1">
        <v>1.51</v>
      </c>
      <c r="I2087" s="24">
        <f t="shared" si="32"/>
        <v>12.57211985288758</v>
      </c>
      <c r="J2087" s="24" t="str">
        <f>VLOOKUP(I2087,MAT_IND!C$6:D$12,2,TRUE)</f>
        <v>Algo Frío</v>
      </c>
      <c r="K2087" s="11">
        <v>11</v>
      </c>
      <c r="L2087" s="11" t="s">
        <v>5996</v>
      </c>
      <c r="M2087" s="11">
        <v>5</v>
      </c>
      <c r="N2087" s="11">
        <v>-74.063259079999995</v>
      </c>
      <c r="O2087" s="12">
        <v>4.7335486759999998</v>
      </c>
    </row>
    <row r="2088" spans="1:15" x14ac:dyDescent="0.25">
      <c r="A2088" s="10">
        <v>2087</v>
      </c>
      <c r="B2088" s="3" t="s">
        <v>3873</v>
      </c>
      <c r="C2088" s="3" t="s">
        <v>3696</v>
      </c>
      <c r="D2088" s="3" t="s">
        <v>1</v>
      </c>
      <c r="E2088" s="3" t="s">
        <v>3872</v>
      </c>
      <c r="F2088" s="1">
        <v>15.76</v>
      </c>
      <c r="G2088" s="4">
        <v>70</v>
      </c>
      <c r="H2088" s="1">
        <v>1.51</v>
      </c>
      <c r="I2088" s="24">
        <f t="shared" si="32"/>
        <v>12.57211985288758</v>
      </c>
      <c r="J2088" s="24" t="str">
        <f>VLOOKUP(I2088,MAT_IND!C$6:D$12,2,TRUE)</f>
        <v>Algo Frío</v>
      </c>
      <c r="K2088" s="11">
        <v>11</v>
      </c>
      <c r="L2088" s="11" t="s">
        <v>5996</v>
      </c>
      <c r="M2088" s="11">
        <v>5</v>
      </c>
      <c r="N2088" s="11">
        <v>-74.063313190000002</v>
      </c>
      <c r="O2088" s="12">
        <v>4.7347439480000002</v>
      </c>
    </row>
    <row r="2089" spans="1:15" x14ac:dyDescent="0.25">
      <c r="A2089" s="10">
        <v>2088</v>
      </c>
      <c r="B2089" s="3" t="s">
        <v>3874</v>
      </c>
      <c r="C2089" s="3" t="s">
        <v>3696</v>
      </c>
      <c r="D2089" s="3" t="s">
        <v>1</v>
      </c>
      <c r="E2089" s="3" t="s">
        <v>3875</v>
      </c>
      <c r="F2089" s="1">
        <v>15.76</v>
      </c>
      <c r="G2089" s="4">
        <v>70</v>
      </c>
      <c r="H2089" s="1">
        <v>1.51</v>
      </c>
      <c r="I2089" s="24">
        <f t="shared" si="32"/>
        <v>12.57211985288758</v>
      </c>
      <c r="J2089" s="24" t="str">
        <f>VLOOKUP(I2089,MAT_IND!C$6:D$12,2,TRUE)</f>
        <v>Algo Frío</v>
      </c>
      <c r="K2089" s="11">
        <v>11</v>
      </c>
      <c r="L2089" s="11" t="s">
        <v>5996</v>
      </c>
      <c r="M2089" s="11">
        <v>4</v>
      </c>
      <c r="N2089" s="11">
        <v>-74.069430409999995</v>
      </c>
      <c r="O2089" s="12">
        <v>4.7450105249999996</v>
      </c>
    </row>
    <row r="2090" spans="1:15" x14ac:dyDescent="0.25">
      <c r="A2090" s="10">
        <v>2089</v>
      </c>
      <c r="B2090" s="3" t="s">
        <v>3876</v>
      </c>
      <c r="C2090" s="3" t="s">
        <v>3696</v>
      </c>
      <c r="D2090" s="3" t="s">
        <v>1</v>
      </c>
      <c r="E2090" s="3" t="s">
        <v>3877</v>
      </c>
      <c r="F2090" s="1">
        <v>15.76</v>
      </c>
      <c r="G2090" s="4">
        <v>70</v>
      </c>
      <c r="H2090" s="1">
        <v>1.51</v>
      </c>
      <c r="I2090" s="24">
        <f t="shared" si="32"/>
        <v>12.57211985288758</v>
      </c>
      <c r="J2090" s="24" t="str">
        <f>VLOOKUP(I2090,MAT_IND!C$6:D$12,2,TRUE)</f>
        <v>Algo Frío</v>
      </c>
      <c r="K2090" s="11">
        <v>11</v>
      </c>
      <c r="L2090" s="11" t="s">
        <v>5996</v>
      </c>
      <c r="M2090" s="11">
        <v>3</v>
      </c>
      <c r="N2090" s="11">
        <v>-74.071651599999996</v>
      </c>
      <c r="O2090" s="12">
        <v>4.7393117140000003</v>
      </c>
    </row>
    <row r="2091" spans="1:15" x14ac:dyDescent="0.25">
      <c r="A2091" s="10">
        <v>2090</v>
      </c>
      <c r="B2091" s="3" t="s">
        <v>3878</v>
      </c>
      <c r="C2091" s="3" t="s">
        <v>3696</v>
      </c>
      <c r="D2091" s="3" t="s">
        <v>1</v>
      </c>
      <c r="E2091" s="3" t="s">
        <v>3879</v>
      </c>
      <c r="F2091" s="1">
        <v>15.76</v>
      </c>
      <c r="G2091" s="4">
        <v>80</v>
      </c>
      <c r="H2091" s="1">
        <v>1.51</v>
      </c>
      <c r="I2091" s="24">
        <f t="shared" si="32"/>
        <v>13.680869852887581</v>
      </c>
      <c r="J2091" s="24" t="str">
        <f>VLOOKUP(I2091,MAT_IND!C$6:D$12,2,TRUE)</f>
        <v xml:space="preserve">Frío </v>
      </c>
      <c r="K2091" s="11">
        <v>11</v>
      </c>
      <c r="L2091" s="11" t="s">
        <v>5996</v>
      </c>
      <c r="M2091" s="11">
        <v>5</v>
      </c>
      <c r="N2091" s="11">
        <v>-74.072858319999995</v>
      </c>
      <c r="O2091" s="12">
        <v>4.7504705349999998</v>
      </c>
    </row>
    <row r="2092" spans="1:15" x14ac:dyDescent="0.25">
      <c r="A2092" s="10">
        <v>2091</v>
      </c>
      <c r="B2092" s="3" t="s">
        <v>3880</v>
      </c>
      <c r="C2092" s="3" t="s">
        <v>3696</v>
      </c>
      <c r="D2092" s="3" t="s">
        <v>1</v>
      </c>
      <c r="E2092" s="3" t="s">
        <v>3881</v>
      </c>
      <c r="F2092" s="1">
        <v>15.76</v>
      </c>
      <c r="G2092" s="4">
        <v>70</v>
      </c>
      <c r="H2092" s="1">
        <v>1.51</v>
      </c>
      <c r="I2092" s="24">
        <f t="shared" si="32"/>
        <v>12.57211985288758</v>
      </c>
      <c r="J2092" s="24" t="str">
        <f>VLOOKUP(I2092,MAT_IND!C$6:D$12,2,TRUE)</f>
        <v>Algo Frío</v>
      </c>
      <c r="K2092" s="11">
        <v>11</v>
      </c>
      <c r="L2092" s="11" t="s">
        <v>5996</v>
      </c>
      <c r="M2092" s="11">
        <v>3</v>
      </c>
      <c r="N2092" s="11">
        <v>-74.065624589999999</v>
      </c>
      <c r="O2092" s="12">
        <v>4.7517930550000003</v>
      </c>
    </row>
    <row r="2093" spans="1:15" x14ac:dyDescent="0.25">
      <c r="A2093" s="10">
        <v>2092</v>
      </c>
      <c r="B2093" s="3" t="s">
        <v>3882</v>
      </c>
      <c r="C2093" s="3" t="s">
        <v>3696</v>
      </c>
      <c r="D2093" s="3" t="s">
        <v>1</v>
      </c>
      <c r="E2093" s="3" t="s">
        <v>3883</v>
      </c>
      <c r="F2093" s="1">
        <v>15.76</v>
      </c>
      <c r="G2093" s="4">
        <v>70</v>
      </c>
      <c r="H2093" s="1">
        <v>1.51</v>
      </c>
      <c r="I2093" s="24">
        <f t="shared" si="32"/>
        <v>12.57211985288758</v>
      </c>
      <c r="J2093" s="24" t="str">
        <f>VLOOKUP(I2093,MAT_IND!C$6:D$12,2,TRUE)</f>
        <v>Algo Frío</v>
      </c>
      <c r="K2093" s="11">
        <v>11</v>
      </c>
      <c r="L2093" s="11" t="s">
        <v>5996</v>
      </c>
      <c r="M2093" s="11">
        <v>4</v>
      </c>
      <c r="N2093" s="11">
        <v>-74.066549140000006</v>
      </c>
      <c r="O2093" s="12">
        <v>4.7423551850000001</v>
      </c>
    </row>
    <row r="2094" spans="1:15" x14ac:dyDescent="0.25">
      <c r="A2094" s="10">
        <v>2093</v>
      </c>
      <c r="B2094" s="3" t="s">
        <v>3884</v>
      </c>
      <c r="C2094" s="3" t="s">
        <v>3696</v>
      </c>
      <c r="D2094" s="3" t="s">
        <v>1</v>
      </c>
      <c r="E2094" s="3" t="s">
        <v>3885</v>
      </c>
      <c r="F2094" s="1">
        <v>15.76</v>
      </c>
      <c r="G2094" s="4">
        <v>70</v>
      </c>
      <c r="H2094" s="1">
        <v>1.51</v>
      </c>
      <c r="I2094" s="24">
        <f t="shared" si="32"/>
        <v>12.57211985288758</v>
      </c>
      <c r="J2094" s="24" t="str">
        <f>VLOOKUP(I2094,MAT_IND!C$6:D$12,2,TRUE)</f>
        <v>Algo Frío</v>
      </c>
      <c r="K2094" s="11">
        <v>11</v>
      </c>
      <c r="L2094" s="11" t="s">
        <v>5996</v>
      </c>
      <c r="M2094" s="11">
        <v>4</v>
      </c>
      <c r="N2094" s="11">
        <v>-74.067040309999996</v>
      </c>
      <c r="O2094" s="12">
        <v>4.7476363929999996</v>
      </c>
    </row>
    <row r="2095" spans="1:15" x14ac:dyDescent="0.25">
      <c r="A2095" s="10">
        <v>2094</v>
      </c>
      <c r="B2095" s="3" t="s">
        <v>3886</v>
      </c>
      <c r="C2095" s="3" t="s">
        <v>3696</v>
      </c>
      <c r="D2095" s="3" t="s">
        <v>1</v>
      </c>
      <c r="E2095" s="3" t="s">
        <v>3859</v>
      </c>
      <c r="F2095" s="1">
        <v>15.76</v>
      </c>
      <c r="G2095" s="4">
        <v>70</v>
      </c>
      <c r="H2095" s="1">
        <v>1.51</v>
      </c>
      <c r="I2095" s="24">
        <f t="shared" si="32"/>
        <v>12.57211985288758</v>
      </c>
      <c r="J2095" s="24" t="str">
        <f>VLOOKUP(I2095,MAT_IND!C$6:D$12,2,TRUE)</f>
        <v>Algo Frío</v>
      </c>
      <c r="K2095" s="11">
        <v>11</v>
      </c>
      <c r="L2095" s="11" t="s">
        <v>5996</v>
      </c>
      <c r="M2095" s="11">
        <v>5</v>
      </c>
      <c r="N2095" s="11">
        <v>-74.071798200000003</v>
      </c>
      <c r="O2095" s="12">
        <v>4.7320501410000002</v>
      </c>
    </row>
    <row r="2096" spans="1:15" x14ac:dyDescent="0.25">
      <c r="A2096" s="10">
        <v>2095</v>
      </c>
      <c r="B2096" s="3" t="s">
        <v>3887</v>
      </c>
      <c r="C2096" s="3" t="s">
        <v>3696</v>
      </c>
      <c r="D2096" s="3" t="s">
        <v>1</v>
      </c>
      <c r="E2096" s="3" t="s">
        <v>3888</v>
      </c>
      <c r="F2096" s="1">
        <v>15.76</v>
      </c>
      <c r="G2096" s="4">
        <v>70</v>
      </c>
      <c r="H2096" s="1">
        <v>1.51</v>
      </c>
      <c r="I2096" s="24">
        <f t="shared" si="32"/>
        <v>12.57211985288758</v>
      </c>
      <c r="J2096" s="24" t="str">
        <f>VLOOKUP(I2096,MAT_IND!C$6:D$12,2,TRUE)</f>
        <v>Algo Frío</v>
      </c>
      <c r="K2096" s="11">
        <v>11</v>
      </c>
      <c r="L2096" s="11" t="s">
        <v>5996</v>
      </c>
      <c r="M2096" s="11">
        <v>4</v>
      </c>
      <c r="N2096" s="11">
        <v>-74.065763989999994</v>
      </c>
      <c r="O2096" s="12">
        <v>4.7485345829999996</v>
      </c>
    </row>
    <row r="2097" spans="1:15" x14ac:dyDescent="0.25">
      <c r="A2097" s="10">
        <v>2096</v>
      </c>
      <c r="B2097" s="3" t="s">
        <v>3889</v>
      </c>
      <c r="C2097" s="3" t="s">
        <v>3696</v>
      </c>
      <c r="D2097" s="3" t="s">
        <v>1</v>
      </c>
      <c r="E2097" s="3" t="s">
        <v>3890</v>
      </c>
      <c r="F2097" s="1">
        <v>15.76</v>
      </c>
      <c r="G2097" s="4">
        <v>70</v>
      </c>
      <c r="H2097" s="1">
        <v>1.51</v>
      </c>
      <c r="I2097" s="24">
        <f t="shared" si="32"/>
        <v>12.57211985288758</v>
      </c>
      <c r="J2097" s="24" t="str">
        <f>VLOOKUP(I2097,MAT_IND!C$6:D$12,2,TRUE)</f>
        <v>Algo Frío</v>
      </c>
      <c r="K2097" s="11">
        <v>11</v>
      </c>
      <c r="L2097" s="11" t="s">
        <v>5996</v>
      </c>
      <c r="M2097" s="11">
        <v>3</v>
      </c>
      <c r="N2097" s="11">
        <v>-74.065966180000004</v>
      </c>
      <c r="O2097" s="12">
        <v>4.754491239</v>
      </c>
    </row>
    <row r="2098" spans="1:15" x14ac:dyDescent="0.25">
      <c r="A2098" s="10">
        <v>2097</v>
      </c>
      <c r="B2098" s="3" t="s">
        <v>3891</v>
      </c>
      <c r="C2098" s="3" t="s">
        <v>3696</v>
      </c>
      <c r="D2098" s="3" t="s">
        <v>1</v>
      </c>
      <c r="E2098" s="3" t="s">
        <v>3892</v>
      </c>
      <c r="F2098" s="1">
        <v>15.76</v>
      </c>
      <c r="G2098" s="4">
        <v>70</v>
      </c>
      <c r="H2098" s="1">
        <v>1.51</v>
      </c>
      <c r="I2098" s="24">
        <f t="shared" si="32"/>
        <v>12.57211985288758</v>
      </c>
      <c r="J2098" s="24" t="str">
        <f>VLOOKUP(I2098,MAT_IND!C$6:D$12,2,TRUE)</f>
        <v>Algo Frío</v>
      </c>
      <c r="K2098" s="11">
        <v>11</v>
      </c>
      <c r="L2098" s="11" t="s">
        <v>5996</v>
      </c>
      <c r="M2098" s="11">
        <v>5</v>
      </c>
      <c r="N2098" s="11">
        <v>-74.070021929999996</v>
      </c>
      <c r="O2098" s="12">
        <v>4.7305219210000002</v>
      </c>
    </row>
    <row r="2099" spans="1:15" x14ac:dyDescent="0.25">
      <c r="A2099" s="10">
        <v>2098</v>
      </c>
      <c r="B2099" s="3" t="s">
        <v>3893</v>
      </c>
      <c r="C2099" s="3" t="s">
        <v>3696</v>
      </c>
      <c r="D2099" s="3" t="s">
        <v>1</v>
      </c>
      <c r="E2099" s="3" t="s">
        <v>3894</v>
      </c>
      <c r="F2099" s="1">
        <v>15.76</v>
      </c>
      <c r="G2099" s="4">
        <v>70</v>
      </c>
      <c r="H2099" s="1">
        <v>1.51</v>
      </c>
      <c r="I2099" s="24">
        <f t="shared" si="32"/>
        <v>12.57211985288758</v>
      </c>
      <c r="J2099" s="24" t="str">
        <f>VLOOKUP(I2099,MAT_IND!C$6:D$12,2,TRUE)</f>
        <v>Algo Frío</v>
      </c>
      <c r="K2099" s="11">
        <v>11</v>
      </c>
      <c r="L2099" s="11" t="s">
        <v>5996</v>
      </c>
      <c r="M2099" s="11">
        <v>5</v>
      </c>
      <c r="N2099" s="11">
        <v>-74.070229620000006</v>
      </c>
      <c r="O2099" s="12">
        <v>4.7315394140000002</v>
      </c>
    </row>
    <row r="2100" spans="1:15" x14ac:dyDescent="0.25">
      <c r="A2100" s="10">
        <v>2099</v>
      </c>
      <c r="B2100" s="3" t="s">
        <v>3895</v>
      </c>
      <c r="C2100" s="3" t="s">
        <v>3696</v>
      </c>
      <c r="D2100" s="3" t="s">
        <v>1</v>
      </c>
      <c r="E2100" s="3" t="s">
        <v>3896</v>
      </c>
      <c r="F2100" s="1">
        <v>15.76</v>
      </c>
      <c r="G2100" s="4">
        <v>70</v>
      </c>
      <c r="H2100" s="1">
        <v>1.51</v>
      </c>
      <c r="I2100" s="24">
        <f t="shared" si="32"/>
        <v>12.57211985288758</v>
      </c>
      <c r="J2100" s="24" t="str">
        <f>VLOOKUP(I2100,MAT_IND!C$6:D$12,2,TRUE)</f>
        <v>Algo Frío</v>
      </c>
      <c r="K2100" s="11">
        <v>11</v>
      </c>
      <c r="L2100" s="11" t="s">
        <v>5996</v>
      </c>
      <c r="M2100" s="11">
        <v>4</v>
      </c>
      <c r="N2100" s="11">
        <v>-74.065758000000002</v>
      </c>
      <c r="O2100" s="12">
        <v>4.7506307440000004</v>
      </c>
    </row>
    <row r="2101" spans="1:15" x14ac:dyDescent="0.25">
      <c r="A2101" s="10">
        <v>2100</v>
      </c>
      <c r="B2101" s="3" t="s">
        <v>3897</v>
      </c>
      <c r="C2101" s="3" t="s">
        <v>3696</v>
      </c>
      <c r="D2101" s="3" t="s">
        <v>1</v>
      </c>
      <c r="E2101" s="3" t="s">
        <v>3890</v>
      </c>
      <c r="F2101" s="1">
        <v>15.76</v>
      </c>
      <c r="G2101" s="4">
        <v>70</v>
      </c>
      <c r="H2101" s="1">
        <v>1.51</v>
      </c>
      <c r="I2101" s="24">
        <f t="shared" si="32"/>
        <v>12.57211985288758</v>
      </c>
      <c r="J2101" s="24" t="str">
        <f>VLOOKUP(I2101,MAT_IND!C$6:D$12,2,TRUE)</f>
        <v>Algo Frío</v>
      </c>
      <c r="K2101" s="11">
        <v>11</v>
      </c>
      <c r="L2101" s="11" t="s">
        <v>5996</v>
      </c>
      <c r="M2101" s="11">
        <v>3</v>
      </c>
      <c r="N2101" s="11">
        <v>-74.066012009999994</v>
      </c>
      <c r="O2101" s="12">
        <v>4.7532117080000003</v>
      </c>
    </row>
    <row r="2102" spans="1:15" x14ac:dyDescent="0.25">
      <c r="A2102" s="10">
        <v>2101</v>
      </c>
      <c r="B2102" s="3" t="s">
        <v>3898</v>
      </c>
      <c r="C2102" s="3" t="s">
        <v>3696</v>
      </c>
      <c r="D2102" s="3" t="s">
        <v>1</v>
      </c>
      <c r="E2102" s="3" t="s">
        <v>3899</v>
      </c>
      <c r="F2102" s="1">
        <v>15.76</v>
      </c>
      <c r="G2102" s="4">
        <v>70</v>
      </c>
      <c r="H2102" s="1">
        <v>1.51</v>
      </c>
      <c r="I2102" s="24">
        <f t="shared" si="32"/>
        <v>12.57211985288758</v>
      </c>
      <c r="J2102" s="24" t="str">
        <f>VLOOKUP(I2102,MAT_IND!C$6:D$12,2,TRUE)</f>
        <v>Algo Frío</v>
      </c>
      <c r="K2102" s="11">
        <v>11</v>
      </c>
      <c r="L2102" s="11" t="s">
        <v>5996</v>
      </c>
      <c r="M2102" s="11">
        <v>5</v>
      </c>
      <c r="N2102" s="11">
        <v>-74.067855010000002</v>
      </c>
      <c r="O2102" s="12">
        <v>4.7305304289999999</v>
      </c>
    </row>
    <row r="2103" spans="1:15" x14ac:dyDescent="0.25">
      <c r="A2103" s="10">
        <v>2102</v>
      </c>
      <c r="B2103" s="3" t="s">
        <v>3900</v>
      </c>
      <c r="C2103" s="3" t="s">
        <v>3696</v>
      </c>
      <c r="D2103" s="3" t="s">
        <v>1</v>
      </c>
      <c r="E2103" s="3" t="s">
        <v>3901</v>
      </c>
      <c r="F2103" s="1">
        <v>15.76</v>
      </c>
      <c r="G2103" s="4">
        <v>70</v>
      </c>
      <c r="H2103" s="1">
        <v>1.51</v>
      </c>
      <c r="I2103" s="24">
        <f t="shared" si="32"/>
        <v>12.57211985288758</v>
      </c>
      <c r="J2103" s="24" t="str">
        <f>VLOOKUP(I2103,MAT_IND!C$6:D$12,2,TRUE)</f>
        <v>Algo Frío</v>
      </c>
      <c r="K2103" s="11">
        <v>11</v>
      </c>
      <c r="L2103" s="11" t="s">
        <v>5996</v>
      </c>
      <c r="M2103" s="11">
        <v>4</v>
      </c>
      <c r="N2103" s="11">
        <v>-74.069991590000001</v>
      </c>
      <c r="O2103" s="12">
        <v>4.7463222810000003</v>
      </c>
    </row>
    <row r="2104" spans="1:15" x14ac:dyDescent="0.25">
      <c r="A2104" s="10">
        <v>2103</v>
      </c>
      <c r="B2104" s="3" t="s">
        <v>3902</v>
      </c>
      <c r="C2104" s="3" t="s">
        <v>3696</v>
      </c>
      <c r="D2104" s="3" t="s">
        <v>1</v>
      </c>
      <c r="E2104" s="3" t="s">
        <v>3903</v>
      </c>
      <c r="F2104" s="1">
        <v>15.76</v>
      </c>
      <c r="G2104" s="4">
        <v>70</v>
      </c>
      <c r="H2104" s="1">
        <v>1.51</v>
      </c>
      <c r="I2104" s="24">
        <f t="shared" si="32"/>
        <v>12.57211985288758</v>
      </c>
      <c r="J2104" s="24" t="str">
        <f>VLOOKUP(I2104,MAT_IND!C$6:D$12,2,TRUE)</f>
        <v>Algo Frío</v>
      </c>
      <c r="K2104" s="11">
        <v>11</v>
      </c>
      <c r="L2104" s="11" t="s">
        <v>5996</v>
      </c>
      <c r="M2104" s="11">
        <v>5</v>
      </c>
      <c r="N2104" s="11">
        <v>-74.064902140000001</v>
      </c>
      <c r="O2104" s="12">
        <v>4.7366862779999996</v>
      </c>
    </row>
    <row r="2105" spans="1:15" x14ac:dyDescent="0.25">
      <c r="A2105" s="10">
        <v>2104</v>
      </c>
      <c r="B2105" s="3" t="s">
        <v>3904</v>
      </c>
      <c r="C2105" s="3" t="s">
        <v>3696</v>
      </c>
      <c r="D2105" s="3" t="s">
        <v>1</v>
      </c>
      <c r="E2105" s="3" t="s">
        <v>3905</v>
      </c>
      <c r="F2105" s="1">
        <v>15.76</v>
      </c>
      <c r="G2105" s="4">
        <v>70</v>
      </c>
      <c r="H2105" s="1">
        <v>1.51</v>
      </c>
      <c r="I2105" s="24">
        <f t="shared" si="32"/>
        <v>12.57211985288758</v>
      </c>
      <c r="J2105" s="24" t="str">
        <f>VLOOKUP(I2105,MAT_IND!C$6:D$12,2,TRUE)</f>
        <v>Algo Frío</v>
      </c>
      <c r="K2105" s="11">
        <v>11</v>
      </c>
      <c r="L2105" s="11" t="s">
        <v>5996</v>
      </c>
      <c r="M2105" s="11">
        <v>5</v>
      </c>
      <c r="N2105" s="11">
        <v>-74.068593230000005</v>
      </c>
      <c r="O2105" s="12">
        <v>4.7526012040000003</v>
      </c>
    </row>
    <row r="2106" spans="1:15" x14ac:dyDescent="0.25">
      <c r="A2106" s="10">
        <v>2105</v>
      </c>
      <c r="B2106" s="3" t="s">
        <v>3906</v>
      </c>
      <c r="C2106" s="3" t="s">
        <v>3696</v>
      </c>
      <c r="D2106" s="3" t="s">
        <v>1</v>
      </c>
      <c r="E2106" s="3" t="s">
        <v>3907</v>
      </c>
      <c r="F2106" s="1">
        <v>15.76</v>
      </c>
      <c r="G2106" s="4">
        <v>70</v>
      </c>
      <c r="H2106" s="1">
        <v>1.51</v>
      </c>
      <c r="I2106" s="24">
        <f t="shared" si="32"/>
        <v>12.57211985288758</v>
      </c>
      <c r="J2106" s="24" t="str">
        <f>VLOOKUP(I2106,MAT_IND!C$6:D$12,2,TRUE)</f>
        <v>Algo Frío</v>
      </c>
      <c r="K2106" s="11">
        <v>11</v>
      </c>
      <c r="L2106" s="11" t="s">
        <v>5996</v>
      </c>
      <c r="M2106" s="11">
        <v>4</v>
      </c>
      <c r="N2106" s="11">
        <v>-74.067574280000002</v>
      </c>
      <c r="O2106" s="12">
        <v>4.7548499590000004</v>
      </c>
    </row>
    <row r="2107" spans="1:15" x14ac:dyDescent="0.25">
      <c r="A2107" s="10">
        <v>2106</v>
      </c>
      <c r="B2107" s="3" t="s">
        <v>3908</v>
      </c>
      <c r="C2107" s="3" t="s">
        <v>3696</v>
      </c>
      <c r="D2107" s="3" t="s">
        <v>1</v>
      </c>
      <c r="E2107" s="3" t="s">
        <v>3899</v>
      </c>
      <c r="F2107" s="1">
        <v>15.76</v>
      </c>
      <c r="G2107" s="4">
        <v>70</v>
      </c>
      <c r="H2107" s="1">
        <v>1.51</v>
      </c>
      <c r="I2107" s="24">
        <f t="shared" si="32"/>
        <v>12.57211985288758</v>
      </c>
      <c r="J2107" s="24" t="str">
        <f>VLOOKUP(I2107,MAT_IND!C$6:D$12,2,TRUE)</f>
        <v>Algo Frío</v>
      </c>
      <c r="K2107" s="11">
        <v>11</v>
      </c>
      <c r="L2107" s="11" t="s">
        <v>5996</v>
      </c>
      <c r="M2107" s="11">
        <v>5</v>
      </c>
      <c r="N2107" s="11">
        <v>-74.068493430000004</v>
      </c>
      <c r="O2107" s="12">
        <v>4.7312386540000002</v>
      </c>
    </row>
    <row r="2108" spans="1:15" x14ac:dyDescent="0.25">
      <c r="A2108" s="10">
        <v>2107</v>
      </c>
      <c r="B2108" s="3" t="s">
        <v>3909</v>
      </c>
      <c r="C2108" s="3" t="s">
        <v>3696</v>
      </c>
      <c r="D2108" s="3" t="s">
        <v>1</v>
      </c>
      <c r="E2108" s="3" t="s">
        <v>3910</v>
      </c>
      <c r="F2108" s="1">
        <v>15.76</v>
      </c>
      <c r="G2108" s="4">
        <v>70</v>
      </c>
      <c r="H2108" s="1">
        <v>1.51</v>
      </c>
      <c r="I2108" s="24">
        <f t="shared" si="32"/>
        <v>12.57211985288758</v>
      </c>
      <c r="J2108" s="24" t="str">
        <f>VLOOKUP(I2108,MAT_IND!C$6:D$12,2,TRUE)</f>
        <v>Algo Frío</v>
      </c>
      <c r="K2108" s="11">
        <v>11</v>
      </c>
      <c r="L2108" s="11" t="s">
        <v>5996</v>
      </c>
      <c r="M2108" s="11">
        <v>4</v>
      </c>
      <c r="N2108" s="11">
        <v>-74.068468050000007</v>
      </c>
      <c r="O2108" s="12">
        <v>4.74813946</v>
      </c>
    </row>
    <row r="2109" spans="1:15" x14ac:dyDescent="0.25">
      <c r="A2109" s="10">
        <v>2108</v>
      </c>
      <c r="B2109" s="3" t="s">
        <v>3911</v>
      </c>
      <c r="C2109" s="3" t="s">
        <v>3696</v>
      </c>
      <c r="D2109" s="3" t="s">
        <v>1</v>
      </c>
      <c r="E2109" s="3" t="s">
        <v>3912</v>
      </c>
      <c r="F2109" s="1">
        <v>15.76</v>
      </c>
      <c r="G2109" s="4">
        <v>70</v>
      </c>
      <c r="H2109" s="1">
        <v>1.51</v>
      </c>
      <c r="I2109" s="24">
        <f t="shared" si="32"/>
        <v>12.57211985288758</v>
      </c>
      <c r="J2109" s="24" t="str">
        <f>VLOOKUP(I2109,MAT_IND!C$6:D$12,2,TRUE)</f>
        <v>Algo Frío</v>
      </c>
      <c r="K2109" s="11">
        <v>11</v>
      </c>
      <c r="L2109" s="11" t="s">
        <v>5996</v>
      </c>
      <c r="M2109" s="11">
        <v>4</v>
      </c>
      <c r="N2109" s="11">
        <v>-74.064716930000003</v>
      </c>
      <c r="O2109" s="12">
        <v>4.7390662890000002</v>
      </c>
    </row>
    <row r="2110" spans="1:15" x14ac:dyDescent="0.25">
      <c r="A2110" s="10">
        <v>2109</v>
      </c>
      <c r="B2110" s="3" t="s">
        <v>3913</v>
      </c>
      <c r="C2110" s="3" t="s">
        <v>3696</v>
      </c>
      <c r="D2110" s="3" t="s">
        <v>1</v>
      </c>
      <c r="E2110" s="3" t="s">
        <v>3914</v>
      </c>
      <c r="F2110" s="1">
        <v>15.76</v>
      </c>
      <c r="G2110" s="4">
        <v>70</v>
      </c>
      <c r="H2110" s="1">
        <v>1.51</v>
      </c>
      <c r="I2110" s="24">
        <f t="shared" si="32"/>
        <v>12.57211985288758</v>
      </c>
      <c r="J2110" s="24" t="str">
        <f>VLOOKUP(I2110,MAT_IND!C$6:D$12,2,TRUE)</f>
        <v>Algo Frío</v>
      </c>
      <c r="K2110" s="11">
        <v>11</v>
      </c>
      <c r="L2110" s="11" t="s">
        <v>5996</v>
      </c>
      <c r="M2110" s="11">
        <v>4</v>
      </c>
      <c r="N2110" s="11">
        <v>-74.067423210000001</v>
      </c>
      <c r="O2110" s="12">
        <v>4.7506435380000003</v>
      </c>
    </row>
    <row r="2111" spans="1:15" x14ac:dyDescent="0.25">
      <c r="A2111" s="10">
        <v>2110</v>
      </c>
      <c r="B2111" s="3" t="s">
        <v>3915</v>
      </c>
      <c r="C2111" s="3" t="s">
        <v>3696</v>
      </c>
      <c r="D2111" s="3" t="s">
        <v>1</v>
      </c>
      <c r="E2111" s="3" t="s">
        <v>3916</v>
      </c>
      <c r="F2111" s="1">
        <v>15.76</v>
      </c>
      <c r="G2111" s="4">
        <v>70</v>
      </c>
      <c r="H2111" s="1">
        <v>1.51</v>
      </c>
      <c r="I2111" s="24">
        <f t="shared" si="32"/>
        <v>12.57211985288758</v>
      </c>
      <c r="J2111" s="24" t="str">
        <f>VLOOKUP(I2111,MAT_IND!C$6:D$12,2,TRUE)</f>
        <v>Algo Frío</v>
      </c>
      <c r="K2111" s="11">
        <v>11</v>
      </c>
      <c r="L2111" s="11" t="s">
        <v>5996</v>
      </c>
      <c r="M2111" s="11">
        <v>5</v>
      </c>
      <c r="N2111" s="11">
        <v>-74.063172410000007</v>
      </c>
      <c r="O2111" s="12">
        <v>4.7358183289999998</v>
      </c>
    </row>
    <row r="2112" spans="1:15" x14ac:dyDescent="0.25">
      <c r="A2112" s="10">
        <v>2111</v>
      </c>
      <c r="B2112" s="3" t="s">
        <v>3917</v>
      </c>
      <c r="C2112" s="3" t="s">
        <v>3696</v>
      </c>
      <c r="D2112" s="3" t="s">
        <v>1</v>
      </c>
      <c r="E2112" s="3" t="s">
        <v>3918</v>
      </c>
      <c r="F2112" s="1">
        <v>15.76</v>
      </c>
      <c r="G2112" s="4">
        <v>70</v>
      </c>
      <c r="H2112" s="1">
        <v>1.51</v>
      </c>
      <c r="I2112" s="24">
        <f t="shared" si="32"/>
        <v>12.57211985288758</v>
      </c>
      <c r="J2112" s="24" t="str">
        <f>VLOOKUP(I2112,MAT_IND!C$6:D$12,2,TRUE)</f>
        <v>Algo Frío</v>
      </c>
      <c r="K2112" s="11">
        <v>11</v>
      </c>
      <c r="L2112" s="11" t="s">
        <v>5996</v>
      </c>
      <c r="M2112" s="11">
        <v>4</v>
      </c>
      <c r="N2112" s="11">
        <v>-74.066947229999997</v>
      </c>
      <c r="O2112" s="12">
        <v>4.7519731649999999</v>
      </c>
    </row>
    <row r="2113" spans="1:15" x14ac:dyDescent="0.25">
      <c r="A2113" s="10">
        <v>2112</v>
      </c>
      <c r="B2113" s="3" t="s">
        <v>3919</v>
      </c>
      <c r="C2113" s="3" t="s">
        <v>3696</v>
      </c>
      <c r="D2113" s="3" t="s">
        <v>1</v>
      </c>
      <c r="E2113" s="3" t="s">
        <v>3920</v>
      </c>
      <c r="F2113" s="1">
        <v>15.76</v>
      </c>
      <c r="G2113" s="4">
        <v>70</v>
      </c>
      <c r="H2113" s="1">
        <v>1.51</v>
      </c>
      <c r="I2113" s="24">
        <f t="shared" si="32"/>
        <v>12.57211985288758</v>
      </c>
      <c r="J2113" s="24" t="str">
        <f>VLOOKUP(I2113,MAT_IND!C$6:D$12,2,TRUE)</f>
        <v>Algo Frío</v>
      </c>
      <c r="K2113" s="11">
        <v>11</v>
      </c>
      <c r="L2113" s="11" t="s">
        <v>5996</v>
      </c>
      <c r="M2113" s="11">
        <v>6</v>
      </c>
      <c r="N2113" s="11">
        <v>-74.075933939999999</v>
      </c>
      <c r="O2113" s="12">
        <v>4.7333470899999996</v>
      </c>
    </row>
    <row r="2114" spans="1:15" x14ac:dyDescent="0.25">
      <c r="A2114" s="10">
        <v>2113</v>
      </c>
      <c r="B2114" s="3" t="s">
        <v>3921</v>
      </c>
      <c r="C2114" s="3" t="s">
        <v>3696</v>
      </c>
      <c r="D2114" s="3" t="s">
        <v>1</v>
      </c>
      <c r="E2114" s="3" t="s">
        <v>3916</v>
      </c>
      <c r="F2114" s="1">
        <v>15.76</v>
      </c>
      <c r="G2114" s="4">
        <v>70</v>
      </c>
      <c r="H2114" s="1">
        <v>1.51</v>
      </c>
      <c r="I2114" s="24">
        <f t="shared" si="32"/>
        <v>12.57211985288758</v>
      </c>
      <c r="J2114" s="24" t="str">
        <f>VLOOKUP(I2114,MAT_IND!C$6:D$12,2,TRUE)</f>
        <v>Algo Frío</v>
      </c>
      <c r="K2114" s="11">
        <v>11</v>
      </c>
      <c r="L2114" s="11" t="s">
        <v>5996</v>
      </c>
      <c r="M2114" s="11">
        <v>5</v>
      </c>
      <c r="N2114" s="11">
        <v>-74.064111580000002</v>
      </c>
      <c r="O2114" s="12">
        <v>4.7383041329999998</v>
      </c>
    </row>
    <row r="2115" spans="1:15" x14ac:dyDescent="0.25">
      <c r="A2115" s="10">
        <v>2114</v>
      </c>
      <c r="B2115" s="3" t="s">
        <v>3922</v>
      </c>
      <c r="C2115" s="3" t="s">
        <v>3696</v>
      </c>
      <c r="D2115" s="3" t="s">
        <v>1</v>
      </c>
      <c r="E2115" s="3" t="s">
        <v>3916</v>
      </c>
      <c r="F2115" s="1">
        <v>15.76</v>
      </c>
      <c r="G2115" s="4">
        <v>70</v>
      </c>
      <c r="H2115" s="1">
        <v>1.51</v>
      </c>
      <c r="I2115" s="24">
        <f t="shared" ref="I2115:I2178" si="33">(((33.5-F2115)*(0.05+0.18*SQRT(H2115)+(G2115/160))))</f>
        <v>12.57211985288758</v>
      </c>
      <c r="J2115" s="24" t="str">
        <f>VLOOKUP(I2115,MAT_IND!C$6:D$12,2,TRUE)</f>
        <v>Algo Frío</v>
      </c>
      <c r="K2115" s="11">
        <v>11</v>
      </c>
      <c r="L2115" s="11" t="s">
        <v>5996</v>
      </c>
      <c r="M2115" s="11">
        <v>4</v>
      </c>
      <c r="N2115" s="11">
        <v>-74.062541100000004</v>
      </c>
      <c r="O2115" s="12">
        <v>4.7378061999999996</v>
      </c>
    </row>
    <row r="2116" spans="1:15" x14ac:dyDescent="0.25">
      <c r="A2116" s="10">
        <v>2115</v>
      </c>
      <c r="B2116" s="3" t="s">
        <v>3923</v>
      </c>
      <c r="C2116" s="3" t="s">
        <v>3696</v>
      </c>
      <c r="D2116" s="3" t="s">
        <v>1</v>
      </c>
      <c r="E2116" s="3" t="s">
        <v>3916</v>
      </c>
      <c r="F2116" s="1">
        <v>15.76</v>
      </c>
      <c r="G2116" s="4">
        <v>70</v>
      </c>
      <c r="H2116" s="1">
        <v>1.51</v>
      </c>
      <c r="I2116" s="24">
        <f t="shared" si="33"/>
        <v>12.57211985288758</v>
      </c>
      <c r="J2116" s="24" t="str">
        <f>VLOOKUP(I2116,MAT_IND!C$6:D$12,2,TRUE)</f>
        <v>Algo Frío</v>
      </c>
      <c r="K2116" s="11">
        <v>11</v>
      </c>
      <c r="L2116" s="11" t="s">
        <v>5996</v>
      </c>
      <c r="M2116" s="11">
        <v>4</v>
      </c>
      <c r="N2116" s="11">
        <v>-74.06356074</v>
      </c>
      <c r="O2116" s="12">
        <v>4.7402853089999999</v>
      </c>
    </row>
    <row r="2117" spans="1:15" x14ac:dyDescent="0.25">
      <c r="A2117" s="10">
        <v>2116</v>
      </c>
      <c r="B2117" s="3" t="s">
        <v>3924</v>
      </c>
      <c r="C2117" s="3" t="s">
        <v>3696</v>
      </c>
      <c r="D2117" s="3" t="s">
        <v>1</v>
      </c>
      <c r="E2117" s="3" t="s">
        <v>3916</v>
      </c>
      <c r="F2117" s="1">
        <v>15.76</v>
      </c>
      <c r="G2117" s="4">
        <v>70</v>
      </c>
      <c r="H2117" s="1">
        <v>1.51</v>
      </c>
      <c r="I2117" s="24">
        <f t="shared" si="33"/>
        <v>12.57211985288758</v>
      </c>
      <c r="J2117" s="24" t="str">
        <f>VLOOKUP(I2117,MAT_IND!C$6:D$12,2,TRUE)</f>
        <v>Algo Frío</v>
      </c>
      <c r="K2117" s="11">
        <v>11</v>
      </c>
      <c r="L2117" s="11" t="s">
        <v>5996</v>
      </c>
      <c r="M2117" s="11">
        <v>4</v>
      </c>
      <c r="N2117" s="11">
        <v>-74.062320200000002</v>
      </c>
      <c r="O2117" s="12">
        <v>4.7398530790000004</v>
      </c>
    </row>
    <row r="2118" spans="1:15" x14ac:dyDescent="0.25">
      <c r="A2118" s="10">
        <v>2117</v>
      </c>
      <c r="B2118" s="3" t="s">
        <v>3925</v>
      </c>
      <c r="C2118" s="3" t="s">
        <v>3696</v>
      </c>
      <c r="D2118" s="3" t="s">
        <v>1</v>
      </c>
      <c r="E2118" s="3" t="s">
        <v>3926</v>
      </c>
      <c r="F2118" s="1">
        <v>15.76</v>
      </c>
      <c r="G2118" s="4">
        <v>70</v>
      </c>
      <c r="H2118" s="1">
        <v>1.51</v>
      </c>
      <c r="I2118" s="24">
        <f t="shared" si="33"/>
        <v>12.57211985288758</v>
      </c>
      <c r="J2118" s="24" t="str">
        <f>VLOOKUP(I2118,MAT_IND!C$6:D$12,2,TRUE)</f>
        <v>Algo Frío</v>
      </c>
      <c r="K2118" s="11">
        <v>11</v>
      </c>
      <c r="L2118" s="11" t="s">
        <v>5996</v>
      </c>
      <c r="M2118" s="11">
        <v>5</v>
      </c>
      <c r="N2118" s="11">
        <v>-74.071277780000003</v>
      </c>
      <c r="O2118" s="12">
        <v>4.731151391</v>
      </c>
    </row>
    <row r="2119" spans="1:15" x14ac:dyDescent="0.25">
      <c r="A2119" s="10">
        <v>2118</v>
      </c>
      <c r="B2119" s="3" t="s">
        <v>3927</v>
      </c>
      <c r="C2119" s="3" t="s">
        <v>3696</v>
      </c>
      <c r="D2119" s="3" t="s">
        <v>1</v>
      </c>
      <c r="E2119" s="3" t="s">
        <v>3928</v>
      </c>
      <c r="F2119" s="1">
        <v>15.76</v>
      </c>
      <c r="G2119" s="4">
        <v>70</v>
      </c>
      <c r="H2119" s="1">
        <v>1.51</v>
      </c>
      <c r="I2119" s="24">
        <f t="shared" si="33"/>
        <v>12.57211985288758</v>
      </c>
      <c r="J2119" s="24" t="str">
        <f>VLOOKUP(I2119,MAT_IND!C$6:D$12,2,TRUE)</f>
        <v>Algo Frío</v>
      </c>
      <c r="K2119" s="11">
        <v>11</v>
      </c>
      <c r="L2119" s="11" t="s">
        <v>5996</v>
      </c>
      <c r="M2119" s="11">
        <v>5</v>
      </c>
      <c r="N2119" s="11">
        <v>-74.068784570000005</v>
      </c>
      <c r="O2119" s="12">
        <v>4.754465873</v>
      </c>
    </row>
    <row r="2120" spans="1:15" x14ac:dyDescent="0.25">
      <c r="A2120" s="10">
        <v>2119</v>
      </c>
      <c r="B2120" s="3" t="s">
        <v>3929</v>
      </c>
      <c r="C2120" s="3" t="s">
        <v>3696</v>
      </c>
      <c r="D2120" s="3" t="s">
        <v>1</v>
      </c>
      <c r="E2120" s="3" t="s">
        <v>3930</v>
      </c>
      <c r="F2120" s="1">
        <v>15.76</v>
      </c>
      <c r="G2120" s="4">
        <v>70</v>
      </c>
      <c r="H2120" s="1">
        <v>1.51</v>
      </c>
      <c r="I2120" s="24">
        <f t="shared" si="33"/>
        <v>12.57211985288758</v>
      </c>
      <c r="J2120" s="24" t="str">
        <f>VLOOKUP(I2120,MAT_IND!C$6:D$12,2,TRUE)</f>
        <v>Algo Frío</v>
      </c>
      <c r="K2120" s="11">
        <v>11</v>
      </c>
      <c r="L2120" s="11" t="s">
        <v>5996</v>
      </c>
      <c r="M2120" s="11">
        <v>6</v>
      </c>
      <c r="N2120" s="11">
        <v>-74.074240250000003</v>
      </c>
      <c r="O2120" s="12">
        <v>4.7339022990000004</v>
      </c>
    </row>
    <row r="2121" spans="1:15" x14ac:dyDescent="0.25">
      <c r="A2121" s="10">
        <v>2120</v>
      </c>
      <c r="B2121" s="3" t="s">
        <v>3931</v>
      </c>
      <c r="C2121" s="3" t="s">
        <v>3696</v>
      </c>
      <c r="D2121" s="3" t="s">
        <v>1</v>
      </c>
      <c r="E2121" s="3" t="s">
        <v>3932</v>
      </c>
      <c r="F2121" s="1">
        <v>15.76</v>
      </c>
      <c r="G2121" s="4">
        <v>70</v>
      </c>
      <c r="H2121" s="1">
        <v>1.51</v>
      </c>
      <c r="I2121" s="24">
        <f t="shared" si="33"/>
        <v>12.57211985288758</v>
      </c>
      <c r="J2121" s="24" t="str">
        <f>VLOOKUP(I2121,MAT_IND!C$6:D$12,2,TRUE)</f>
        <v>Algo Frío</v>
      </c>
      <c r="K2121" s="11">
        <v>11</v>
      </c>
      <c r="L2121" s="11" t="s">
        <v>5996</v>
      </c>
      <c r="M2121" s="11">
        <v>5</v>
      </c>
      <c r="N2121" s="11">
        <v>-74.068924370000005</v>
      </c>
      <c r="O2121" s="12">
        <v>4.7482811009999999</v>
      </c>
    </row>
    <row r="2122" spans="1:15" x14ac:dyDescent="0.25">
      <c r="A2122" s="10">
        <v>2121</v>
      </c>
      <c r="B2122" s="3" t="s">
        <v>3933</v>
      </c>
      <c r="C2122" s="3" t="s">
        <v>3696</v>
      </c>
      <c r="D2122" s="3" t="s">
        <v>1</v>
      </c>
      <c r="E2122" s="3" t="s">
        <v>3934</v>
      </c>
      <c r="F2122" s="1">
        <v>15.76</v>
      </c>
      <c r="G2122" s="4">
        <v>70</v>
      </c>
      <c r="H2122" s="1">
        <v>1.51</v>
      </c>
      <c r="I2122" s="24">
        <f t="shared" si="33"/>
        <v>12.57211985288758</v>
      </c>
      <c r="J2122" s="24" t="str">
        <f>VLOOKUP(I2122,MAT_IND!C$6:D$12,2,TRUE)</f>
        <v>Algo Frío</v>
      </c>
      <c r="K2122" s="11">
        <v>11</v>
      </c>
      <c r="L2122" s="11" t="s">
        <v>5996</v>
      </c>
      <c r="M2122" s="11">
        <v>4</v>
      </c>
      <c r="N2122" s="11">
        <v>-74.073434230000004</v>
      </c>
      <c r="O2122" s="12">
        <v>4.7457876539999999</v>
      </c>
    </row>
    <row r="2123" spans="1:15" x14ac:dyDescent="0.25">
      <c r="A2123" s="10">
        <v>2122</v>
      </c>
      <c r="B2123" s="3" t="s">
        <v>3935</v>
      </c>
      <c r="C2123" s="3" t="s">
        <v>3696</v>
      </c>
      <c r="D2123" s="3" t="s">
        <v>1</v>
      </c>
      <c r="E2123" s="3" t="s">
        <v>3936</v>
      </c>
      <c r="F2123" s="1">
        <v>15.76</v>
      </c>
      <c r="G2123" s="4">
        <v>70</v>
      </c>
      <c r="H2123" s="1">
        <v>1.51</v>
      </c>
      <c r="I2123" s="24">
        <f t="shared" si="33"/>
        <v>12.57211985288758</v>
      </c>
      <c r="J2123" s="24" t="str">
        <f>VLOOKUP(I2123,MAT_IND!C$6:D$12,2,TRUE)</f>
        <v>Algo Frío</v>
      </c>
      <c r="K2123" s="11">
        <v>11</v>
      </c>
      <c r="L2123" s="11" t="s">
        <v>5996</v>
      </c>
      <c r="M2123" s="11">
        <v>4</v>
      </c>
      <c r="N2123" s="11">
        <v>-74.069218359999994</v>
      </c>
      <c r="O2123" s="12">
        <v>4.7383782190000003</v>
      </c>
    </row>
    <row r="2124" spans="1:15" x14ac:dyDescent="0.25">
      <c r="A2124" s="10">
        <v>2123</v>
      </c>
      <c r="B2124" s="3" t="s">
        <v>3937</v>
      </c>
      <c r="C2124" s="3" t="s">
        <v>3696</v>
      </c>
      <c r="D2124" s="3" t="s">
        <v>1</v>
      </c>
      <c r="E2124" s="3" t="s">
        <v>3938</v>
      </c>
      <c r="F2124" s="1">
        <v>15.76</v>
      </c>
      <c r="G2124" s="4">
        <v>70</v>
      </c>
      <c r="H2124" s="1">
        <v>1.51</v>
      </c>
      <c r="I2124" s="24">
        <f t="shared" si="33"/>
        <v>12.57211985288758</v>
      </c>
      <c r="J2124" s="24" t="str">
        <f>VLOOKUP(I2124,MAT_IND!C$6:D$12,2,TRUE)</f>
        <v>Algo Frío</v>
      </c>
      <c r="K2124" s="11">
        <v>11</v>
      </c>
      <c r="L2124" s="11" t="s">
        <v>5996</v>
      </c>
      <c r="M2124" s="11">
        <v>4</v>
      </c>
      <c r="N2124" s="11">
        <v>-74.067642730000003</v>
      </c>
      <c r="O2124" s="12">
        <v>4.741319259</v>
      </c>
    </row>
    <row r="2125" spans="1:15" x14ac:dyDescent="0.25">
      <c r="A2125" s="10">
        <v>2124</v>
      </c>
      <c r="B2125" s="3" t="s">
        <v>3939</v>
      </c>
      <c r="C2125" s="3" t="s">
        <v>3696</v>
      </c>
      <c r="D2125" s="3" t="s">
        <v>1</v>
      </c>
      <c r="E2125" s="3" t="s">
        <v>3940</v>
      </c>
      <c r="F2125" s="1">
        <v>15.76</v>
      </c>
      <c r="G2125" s="4">
        <v>70</v>
      </c>
      <c r="H2125" s="1">
        <v>1.51</v>
      </c>
      <c r="I2125" s="24">
        <f t="shared" si="33"/>
        <v>12.57211985288758</v>
      </c>
      <c r="J2125" s="24" t="str">
        <f>VLOOKUP(I2125,MAT_IND!C$6:D$12,2,TRUE)</f>
        <v>Algo Frío</v>
      </c>
      <c r="K2125" s="11">
        <v>11</v>
      </c>
      <c r="L2125" s="11" t="s">
        <v>5996</v>
      </c>
      <c r="M2125" s="11">
        <v>2</v>
      </c>
      <c r="N2125" s="11">
        <v>-74.067235519999997</v>
      </c>
      <c r="O2125" s="12">
        <v>4.7376255020000002</v>
      </c>
    </row>
    <row r="2126" spans="1:15" x14ac:dyDescent="0.25">
      <c r="A2126" s="10">
        <v>2125</v>
      </c>
      <c r="B2126" s="3" t="s">
        <v>3941</v>
      </c>
      <c r="C2126" s="3" t="s">
        <v>3696</v>
      </c>
      <c r="D2126" s="3" t="s">
        <v>1</v>
      </c>
      <c r="E2126" s="3" t="s">
        <v>3942</v>
      </c>
      <c r="F2126" s="1">
        <v>15.76</v>
      </c>
      <c r="G2126" s="4">
        <v>70</v>
      </c>
      <c r="H2126" s="1">
        <v>1.51</v>
      </c>
      <c r="I2126" s="24">
        <f t="shared" si="33"/>
        <v>12.57211985288758</v>
      </c>
      <c r="J2126" s="24" t="str">
        <f>VLOOKUP(I2126,MAT_IND!C$6:D$12,2,TRUE)</f>
        <v>Algo Frío</v>
      </c>
      <c r="K2126" s="11">
        <v>11</v>
      </c>
      <c r="L2126" s="11" t="s">
        <v>5996</v>
      </c>
      <c r="M2126" s="11">
        <v>5</v>
      </c>
      <c r="N2126" s="11">
        <v>-74.066868240000005</v>
      </c>
      <c r="O2126" s="12">
        <v>4.7596105260000003</v>
      </c>
    </row>
    <row r="2127" spans="1:15" x14ac:dyDescent="0.25">
      <c r="A2127" s="10">
        <v>2126</v>
      </c>
      <c r="B2127" s="3" t="s">
        <v>3943</v>
      </c>
      <c r="C2127" s="3" t="s">
        <v>3696</v>
      </c>
      <c r="D2127" s="3" t="s">
        <v>1</v>
      </c>
      <c r="E2127" s="3" t="s">
        <v>3944</v>
      </c>
      <c r="F2127" s="1">
        <v>15.76</v>
      </c>
      <c r="G2127" s="4">
        <v>70</v>
      </c>
      <c r="H2127" s="1">
        <v>1.51</v>
      </c>
      <c r="I2127" s="24">
        <f t="shared" si="33"/>
        <v>12.57211985288758</v>
      </c>
      <c r="J2127" s="24" t="str">
        <f>VLOOKUP(I2127,MAT_IND!C$6:D$12,2,TRUE)</f>
        <v>Algo Frío</v>
      </c>
      <c r="K2127" s="11">
        <v>11</v>
      </c>
      <c r="L2127" s="11" t="s">
        <v>5996</v>
      </c>
      <c r="M2127" s="11">
        <v>4</v>
      </c>
      <c r="N2127" s="11">
        <v>-74.067739669999995</v>
      </c>
      <c r="O2127" s="12">
        <v>4.749176662</v>
      </c>
    </row>
    <row r="2128" spans="1:15" x14ac:dyDescent="0.25">
      <c r="A2128" s="10">
        <v>2127</v>
      </c>
      <c r="B2128" s="3" t="s">
        <v>3945</v>
      </c>
      <c r="C2128" s="3" t="s">
        <v>3696</v>
      </c>
      <c r="D2128" s="3" t="s">
        <v>1</v>
      </c>
      <c r="E2128" s="3" t="s">
        <v>3946</v>
      </c>
      <c r="F2128" s="1">
        <v>16.260000000000002</v>
      </c>
      <c r="G2128" s="4">
        <v>70</v>
      </c>
      <c r="H2128" s="1">
        <v>1.91</v>
      </c>
      <c r="I2128" s="24">
        <f t="shared" si="33"/>
        <v>12.693207725923974</v>
      </c>
      <c r="J2128" s="24" t="str">
        <f>VLOOKUP(I2128,MAT_IND!C$6:D$12,2,TRUE)</f>
        <v>Algo Frío</v>
      </c>
      <c r="K2128" s="11">
        <v>11</v>
      </c>
      <c r="L2128" s="11" t="s">
        <v>166</v>
      </c>
      <c r="M2128" s="11">
        <v>4</v>
      </c>
      <c r="N2128" s="11">
        <v>-74.07211744</v>
      </c>
      <c r="O2128" s="12">
        <v>4.6916458820000004</v>
      </c>
    </row>
    <row r="2129" spans="1:15" x14ac:dyDescent="0.25">
      <c r="A2129" s="10">
        <v>2128</v>
      </c>
      <c r="B2129" s="3" t="s">
        <v>3947</v>
      </c>
      <c r="C2129" s="3" t="s">
        <v>3696</v>
      </c>
      <c r="D2129" s="3" t="s">
        <v>1</v>
      </c>
      <c r="E2129" s="3" t="s">
        <v>3948</v>
      </c>
      <c r="F2129" s="1">
        <v>16.260000000000002</v>
      </c>
      <c r="G2129" s="4">
        <v>70</v>
      </c>
      <c r="H2129" s="1">
        <v>1.91</v>
      </c>
      <c r="I2129" s="24">
        <f t="shared" si="33"/>
        <v>12.693207725923974</v>
      </c>
      <c r="J2129" s="24" t="str">
        <f>VLOOKUP(I2129,MAT_IND!C$6:D$12,2,TRUE)</f>
        <v>Algo Frío</v>
      </c>
      <c r="K2129" s="11">
        <v>11</v>
      </c>
      <c r="L2129" s="11" t="s">
        <v>166</v>
      </c>
      <c r="M2129" s="11">
        <v>4</v>
      </c>
      <c r="N2129" s="11">
        <v>-74.071986989999999</v>
      </c>
      <c r="O2129" s="12">
        <v>4.6949184580000001</v>
      </c>
    </row>
    <row r="2130" spans="1:15" x14ac:dyDescent="0.25">
      <c r="A2130" s="10">
        <v>2129</v>
      </c>
      <c r="B2130" s="3" t="s">
        <v>3949</v>
      </c>
      <c r="C2130" s="3" t="s">
        <v>3696</v>
      </c>
      <c r="D2130" s="3" t="s">
        <v>1</v>
      </c>
      <c r="E2130" s="3" t="s">
        <v>3950</v>
      </c>
      <c r="F2130" s="1">
        <v>16.260000000000002</v>
      </c>
      <c r="G2130" s="4">
        <v>70</v>
      </c>
      <c r="H2130" s="1">
        <v>1.91</v>
      </c>
      <c r="I2130" s="24">
        <f t="shared" si="33"/>
        <v>12.693207725923974</v>
      </c>
      <c r="J2130" s="24" t="str">
        <f>VLOOKUP(I2130,MAT_IND!C$6:D$12,2,TRUE)</f>
        <v>Algo Frío</v>
      </c>
      <c r="K2130" s="11">
        <v>11</v>
      </c>
      <c r="L2130" s="11" t="s">
        <v>166</v>
      </c>
      <c r="M2130" s="11">
        <v>4</v>
      </c>
      <c r="N2130" s="11">
        <v>-74.081949530000003</v>
      </c>
      <c r="O2130" s="12">
        <v>4.6954432969999997</v>
      </c>
    </row>
    <row r="2131" spans="1:15" x14ac:dyDescent="0.25">
      <c r="A2131" s="10">
        <v>2130</v>
      </c>
      <c r="B2131" s="3" t="s">
        <v>3951</v>
      </c>
      <c r="C2131" s="3" t="s">
        <v>3696</v>
      </c>
      <c r="D2131" s="3" t="s">
        <v>1</v>
      </c>
      <c r="E2131" s="3" t="s">
        <v>3952</v>
      </c>
      <c r="F2131" s="1">
        <v>16.260000000000002</v>
      </c>
      <c r="G2131" s="4">
        <v>70</v>
      </c>
      <c r="H2131" s="1">
        <v>1.91</v>
      </c>
      <c r="I2131" s="24">
        <f t="shared" si="33"/>
        <v>12.693207725923974</v>
      </c>
      <c r="J2131" s="24" t="str">
        <f>VLOOKUP(I2131,MAT_IND!C$6:D$12,2,TRUE)</f>
        <v>Algo Frío</v>
      </c>
      <c r="K2131" s="11">
        <v>11</v>
      </c>
      <c r="L2131" s="11" t="s">
        <v>166</v>
      </c>
      <c r="M2131" s="11">
        <v>4</v>
      </c>
      <c r="N2131" s="11">
        <v>-74.077595479999999</v>
      </c>
      <c r="O2131" s="12">
        <v>4.6893864450000002</v>
      </c>
    </row>
    <row r="2132" spans="1:15" x14ac:dyDescent="0.25">
      <c r="A2132" s="10">
        <v>2131</v>
      </c>
      <c r="B2132" s="3" t="s">
        <v>3953</v>
      </c>
      <c r="C2132" s="3" t="s">
        <v>3696</v>
      </c>
      <c r="D2132" s="3" t="s">
        <v>1</v>
      </c>
      <c r="E2132" s="3" t="s">
        <v>3954</v>
      </c>
      <c r="F2132" s="1">
        <v>16.260000000000002</v>
      </c>
      <c r="G2132" s="4">
        <v>70</v>
      </c>
      <c r="H2132" s="1">
        <v>1.91</v>
      </c>
      <c r="I2132" s="24">
        <f t="shared" si="33"/>
        <v>12.693207725923974</v>
      </c>
      <c r="J2132" s="24" t="str">
        <f>VLOOKUP(I2132,MAT_IND!C$6:D$12,2,TRUE)</f>
        <v>Algo Frío</v>
      </c>
      <c r="K2132" s="11">
        <v>11</v>
      </c>
      <c r="L2132" s="11" t="s">
        <v>166</v>
      </c>
      <c r="M2132" s="11">
        <v>4</v>
      </c>
      <c r="N2132" s="11">
        <v>-74.078345130000002</v>
      </c>
      <c r="O2132" s="12">
        <v>4.6967311780000003</v>
      </c>
    </row>
    <row r="2133" spans="1:15" x14ac:dyDescent="0.25">
      <c r="A2133" s="10">
        <v>2132</v>
      </c>
      <c r="B2133" s="3" t="s">
        <v>3955</v>
      </c>
      <c r="C2133" s="3" t="s">
        <v>3696</v>
      </c>
      <c r="D2133" s="3" t="s">
        <v>1</v>
      </c>
      <c r="E2133" s="3" t="s">
        <v>3956</v>
      </c>
      <c r="F2133" s="1">
        <v>16.260000000000002</v>
      </c>
      <c r="G2133" s="4">
        <v>70</v>
      </c>
      <c r="H2133" s="1">
        <v>1.91</v>
      </c>
      <c r="I2133" s="24">
        <f t="shared" si="33"/>
        <v>12.693207725923974</v>
      </c>
      <c r="J2133" s="24" t="str">
        <f>VLOOKUP(I2133,MAT_IND!C$6:D$12,2,TRUE)</f>
        <v>Algo Frío</v>
      </c>
      <c r="K2133" s="11">
        <v>11</v>
      </c>
      <c r="L2133" s="11" t="s">
        <v>166</v>
      </c>
      <c r="M2133" s="11">
        <v>4</v>
      </c>
      <c r="N2133" s="11">
        <v>-74.073873149999997</v>
      </c>
      <c r="O2133" s="12">
        <v>4.6908194610000002</v>
      </c>
    </row>
    <row r="2134" spans="1:15" x14ac:dyDescent="0.25">
      <c r="A2134" s="10">
        <v>2133</v>
      </c>
      <c r="B2134" s="3" t="s">
        <v>3957</v>
      </c>
      <c r="C2134" s="3" t="s">
        <v>3696</v>
      </c>
      <c r="D2134" s="3" t="s">
        <v>1</v>
      </c>
      <c r="E2134" s="3" t="s">
        <v>3958</v>
      </c>
      <c r="F2134" s="1">
        <v>16.260000000000002</v>
      </c>
      <c r="G2134" s="4">
        <v>70</v>
      </c>
      <c r="H2134" s="1">
        <v>1.91</v>
      </c>
      <c r="I2134" s="24">
        <f t="shared" si="33"/>
        <v>12.693207725923974</v>
      </c>
      <c r="J2134" s="24" t="str">
        <f>VLOOKUP(I2134,MAT_IND!C$6:D$12,2,TRUE)</f>
        <v>Algo Frío</v>
      </c>
      <c r="K2134" s="11">
        <v>11</v>
      </c>
      <c r="L2134" s="11" t="s">
        <v>166</v>
      </c>
      <c r="M2134" s="11">
        <v>4</v>
      </c>
      <c r="N2134" s="11">
        <v>-74.078280930000005</v>
      </c>
      <c r="O2134" s="12">
        <v>4.6906023010000002</v>
      </c>
    </row>
    <row r="2135" spans="1:15" x14ac:dyDescent="0.25">
      <c r="A2135" s="10">
        <v>2134</v>
      </c>
      <c r="B2135" s="3" t="s">
        <v>3959</v>
      </c>
      <c r="C2135" s="3" t="s">
        <v>3696</v>
      </c>
      <c r="D2135" s="3" t="s">
        <v>1</v>
      </c>
      <c r="E2135" s="3" t="s">
        <v>3960</v>
      </c>
      <c r="F2135" s="1">
        <v>16.260000000000002</v>
      </c>
      <c r="G2135" s="4">
        <v>70</v>
      </c>
      <c r="H2135" s="1">
        <v>1.91</v>
      </c>
      <c r="I2135" s="24">
        <f t="shared" si="33"/>
        <v>12.693207725923974</v>
      </c>
      <c r="J2135" s="24" t="str">
        <f>VLOOKUP(I2135,MAT_IND!C$6:D$12,2,TRUE)</f>
        <v>Algo Frío</v>
      </c>
      <c r="K2135" s="11">
        <v>11</v>
      </c>
      <c r="L2135" s="11" t="s">
        <v>166</v>
      </c>
      <c r="M2135" s="11">
        <v>4</v>
      </c>
      <c r="N2135" s="11">
        <v>-74.073177479999998</v>
      </c>
      <c r="O2135" s="12">
        <v>4.6966079550000002</v>
      </c>
    </row>
    <row r="2136" spans="1:15" x14ac:dyDescent="0.25">
      <c r="A2136" s="10">
        <v>2135</v>
      </c>
      <c r="B2136" s="3" t="s">
        <v>3961</v>
      </c>
      <c r="C2136" s="3" t="s">
        <v>3696</v>
      </c>
      <c r="D2136" s="3" t="s">
        <v>1</v>
      </c>
      <c r="E2136" s="3" t="s">
        <v>3952</v>
      </c>
      <c r="F2136" s="1">
        <v>16.260000000000002</v>
      </c>
      <c r="G2136" s="4">
        <v>70</v>
      </c>
      <c r="H2136" s="1">
        <v>1.91</v>
      </c>
      <c r="I2136" s="24">
        <f t="shared" si="33"/>
        <v>12.693207725923974</v>
      </c>
      <c r="J2136" s="24" t="str">
        <f>VLOOKUP(I2136,MAT_IND!C$6:D$12,2,TRUE)</f>
        <v>Algo Frío</v>
      </c>
      <c r="K2136" s="11">
        <v>11</v>
      </c>
      <c r="L2136" s="11" t="s">
        <v>166</v>
      </c>
      <c r="M2136" s="11">
        <v>4</v>
      </c>
      <c r="N2136" s="11">
        <v>-74.077483119999997</v>
      </c>
      <c r="O2136" s="12">
        <v>4.6915798889999998</v>
      </c>
    </row>
    <row r="2137" spans="1:15" x14ac:dyDescent="0.25">
      <c r="A2137" s="10">
        <v>2136</v>
      </c>
      <c r="B2137" s="3" t="s">
        <v>3962</v>
      </c>
      <c r="C2137" s="3" t="s">
        <v>3696</v>
      </c>
      <c r="D2137" s="3" t="s">
        <v>1</v>
      </c>
      <c r="E2137" s="3" t="s">
        <v>3952</v>
      </c>
      <c r="F2137" s="1">
        <v>16.260000000000002</v>
      </c>
      <c r="G2137" s="4">
        <v>70</v>
      </c>
      <c r="H2137" s="1">
        <v>1.91</v>
      </c>
      <c r="I2137" s="24">
        <f t="shared" si="33"/>
        <v>12.693207725923974</v>
      </c>
      <c r="J2137" s="24" t="str">
        <f>VLOOKUP(I2137,MAT_IND!C$6:D$12,2,TRUE)</f>
        <v>Algo Frío</v>
      </c>
      <c r="K2137" s="11">
        <v>11</v>
      </c>
      <c r="L2137" s="11" t="s">
        <v>166</v>
      </c>
      <c r="M2137" s="11">
        <v>4</v>
      </c>
      <c r="N2137" s="11">
        <v>-74.076704239999998</v>
      </c>
      <c r="O2137" s="12">
        <v>4.6904190420000003</v>
      </c>
    </row>
    <row r="2138" spans="1:15" x14ac:dyDescent="0.25">
      <c r="A2138" s="10">
        <v>2137</v>
      </c>
      <c r="B2138" s="3" t="s">
        <v>3963</v>
      </c>
      <c r="C2138" s="3" t="s">
        <v>3696</v>
      </c>
      <c r="D2138" s="3" t="s">
        <v>1</v>
      </c>
      <c r="E2138" s="3" t="s">
        <v>3964</v>
      </c>
      <c r="F2138" s="1">
        <v>16.260000000000002</v>
      </c>
      <c r="G2138" s="4">
        <v>70</v>
      </c>
      <c r="H2138" s="1">
        <v>1.91</v>
      </c>
      <c r="I2138" s="24">
        <f t="shared" si="33"/>
        <v>12.693207725923974</v>
      </c>
      <c r="J2138" s="24" t="str">
        <f>VLOOKUP(I2138,MAT_IND!C$6:D$12,2,TRUE)</f>
        <v>Algo Frío</v>
      </c>
      <c r="K2138" s="11">
        <v>11</v>
      </c>
      <c r="L2138" s="11" t="s">
        <v>166</v>
      </c>
      <c r="M2138" s="11">
        <v>4</v>
      </c>
      <c r="N2138" s="11">
        <v>-74.077020700000006</v>
      </c>
      <c r="O2138" s="12">
        <v>4.6953877679999998</v>
      </c>
    </row>
    <row r="2139" spans="1:15" x14ac:dyDescent="0.25">
      <c r="A2139" s="10">
        <v>2138</v>
      </c>
      <c r="B2139" s="3" t="s">
        <v>3965</v>
      </c>
      <c r="C2139" s="3" t="s">
        <v>3696</v>
      </c>
      <c r="D2139" s="3" t="s">
        <v>1</v>
      </c>
      <c r="E2139" s="3" t="s">
        <v>3952</v>
      </c>
      <c r="F2139" s="1">
        <v>16.260000000000002</v>
      </c>
      <c r="G2139" s="4">
        <v>70</v>
      </c>
      <c r="H2139" s="1">
        <v>1.91</v>
      </c>
      <c r="I2139" s="24">
        <f t="shared" si="33"/>
        <v>12.693207725923974</v>
      </c>
      <c r="J2139" s="24" t="str">
        <f>VLOOKUP(I2139,MAT_IND!C$6:D$12,2,TRUE)</f>
        <v>Algo Frío</v>
      </c>
      <c r="K2139" s="11">
        <v>11</v>
      </c>
      <c r="L2139" s="11" t="s">
        <v>166</v>
      </c>
      <c r="M2139" s="11">
        <v>4</v>
      </c>
      <c r="N2139" s="11">
        <v>-74.076963129999996</v>
      </c>
      <c r="O2139" s="12">
        <v>4.6885113360000004</v>
      </c>
    </row>
    <row r="2140" spans="1:15" x14ac:dyDescent="0.25">
      <c r="A2140" s="10">
        <v>2139</v>
      </c>
      <c r="B2140" s="3" t="s">
        <v>3966</v>
      </c>
      <c r="C2140" s="3" t="s">
        <v>3696</v>
      </c>
      <c r="D2140" s="3" t="s">
        <v>1</v>
      </c>
      <c r="E2140" s="3" t="s">
        <v>3967</v>
      </c>
      <c r="F2140" s="1">
        <v>16.260000000000002</v>
      </c>
      <c r="G2140" s="4">
        <v>70</v>
      </c>
      <c r="H2140" s="1">
        <v>1.91</v>
      </c>
      <c r="I2140" s="24">
        <f t="shared" si="33"/>
        <v>12.693207725923974</v>
      </c>
      <c r="J2140" s="24" t="str">
        <f>VLOOKUP(I2140,MAT_IND!C$6:D$12,2,TRUE)</f>
        <v>Algo Frío</v>
      </c>
      <c r="K2140" s="11">
        <v>11</v>
      </c>
      <c r="L2140" s="11" t="s">
        <v>166</v>
      </c>
      <c r="M2140" s="11">
        <v>4</v>
      </c>
      <c r="N2140" s="11">
        <v>-74.071077020000004</v>
      </c>
      <c r="O2140" s="12">
        <v>4.6982433490000002</v>
      </c>
    </row>
    <row r="2141" spans="1:15" x14ac:dyDescent="0.25">
      <c r="A2141" s="10">
        <v>2140</v>
      </c>
      <c r="B2141" s="3" t="s">
        <v>3968</v>
      </c>
      <c r="C2141" s="3" t="s">
        <v>3696</v>
      </c>
      <c r="D2141" s="3" t="s">
        <v>1</v>
      </c>
      <c r="E2141" s="3" t="s">
        <v>3969</v>
      </c>
      <c r="F2141" s="1">
        <v>16.260000000000002</v>
      </c>
      <c r="G2141" s="4">
        <v>70</v>
      </c>
      <c r="H2141" s="1">
        <v>1.91</v>
      </c>
      <c r="I2141" s="24">
        <f t="shared" si="33"/>
        <v>12.693207725923974</v>
      </c>
      <c r="J2141" s="24" t="str">
        <f>VLOOKUP(I2141,MAT_IND!C$6:D$12,2,TRUE)</f>
        <v>Algo Frío</v>
      </c>
      <c r="K2141" s="11">
        <v>11</v>
      </c>
      <c r="L2141" s="11" t="s">
        <v>166</v>
      </c>
      <c r="M2141" s="11">
        <v>4</v>
      </c>
      <c r="N2141" s="11">
        <v>-74.071845120000006</v>
      </c>
      <c r="O2141" s="12">
        <v>4.6976178260000001</v>
      </c>
    </row>
    <row r="2142" spans="1:15" x14ac:dyDescent="0.25">
      <c r="A2142" s="10">
        <v>2141</v>
      </c>
      <c r="B2142" s="3" t="s">
        <v>3970</v>
      </c>
      <c r="C2142" s="3" t="s">
        <v>3696</v>
      </c>
      <c r="D2142" s="3" t="s">
        <v>1</v>
      </c>
      <c r="E2142" s="3" t="s">
        <v>3971</v>
      </c>
      <c r="F2142" s="1">
        <v>16.260000000000002</v>
      </c>
      <c r="G2142" s="4">
        <v>70</v>
      </c>
      <c r="H2142" s="1">
        <v>1.91</v>
      </c>
      <c r="I2142" s="24">
        <f t="shared" si="33"/>
        <v>12.693207725923974</v>
      </c>
      <c r="J2142" s="24" t="str">
        <f>VLOOKUP(I2142,MAT_IND!C$6:D$12,2,TRUE)</f>
        <v>Algo Frío</v>
      </c>
      <c r="K2142" s="11">
        <v>11</v>
      </c>
      <c r="L2142" s="11" t="s">
        <v>166</v>
      </c>
      <c r="M2142" s="11">
        <v>4</v>
      </c>
      <c r="N2142" s="11">
        <v>-74.079912480000004</v>
      </c>
      <c r="O2142" s="12">
        <v>4.699289512</v>
      </c>
    </row>
    <row r="2143" spans="1:15" x14ac:dyDescent="0.25">
      <c r="A2143" s="10">
        <v>2142</v>
      </c>
      <c r="B2143" s="3" t="s">
        <v>3972</v>
      </c>
      <c r="C2143" s="3" t="s">
        <v>3696</v>
      </c>
      <c r="D2143" s="3" t="s">
        <v>1</v>
      </c>
      <c r="E2143" s="3" t="s">
        <v>3967</v>
      </c>
      <c r="F2143" s="1">
        <v>16.260000000000002</v>
      </c>
      <c r="G2143" s="4">
        <v>70</v>
      </c>
      <c r="H2143" s="1">
        <v>1.91</v>
      </c>
      <c r="I2143" s="24">
        <f t="shared" si="33"/>
        <v>12.693207725923974</v>
      </c>
      <c r="J2143" s="24" t="str">
        <f>VLOOKUP(I2143,MAT_IND!C$6:D$12,2,TRUE)</f>
        <v>Algo Frío</v>
      </c>
      <c r="K2143" s="11">
        <v>11</v>
      </c>
      <c r="L2143" s="11" t="s">
        <v>166</v>
      </c>
      <c r="M2143" s="11">
        <v>4</v>
      </c>
      <c r="N2143" s="11">
        <v>-74.074111419999994</v>
      </c>
      <c r="O2143" s="12">
        <v>4.6974386680000002</v>
      </c>
    </row>
    <row r="2144" spans="1:15" x14ac:dyDescent="0.25">
      <c r="A2144" s="10">
        <v>2143</v>
      </c>
      <c r="B2144" s="3" t="s">
        <v>3973</v>
      </c>
      <c r="C2144" s="3" t="s">
        <v>3696</v>
      </c>
      <c r="D2144" s="3" t="s">
        <v>1</v>
      </c>
      <c r="E2144" s="3" t="s">
        <v>3958</v>
      </c>
      <c r="F2144" s="1">
        <v>16.260000000000002</v>
      </c>
      <c r="G2144" s="4">
        <v>70</v>
      </c>
      <c r="H2144" s="1">
        <v>1.91</v>
      </c>
      <c r="I2144" s="24">
        <f t="shared" si="33"/>
        <v>12.693207725923974</v>
      </c>
      <c r="J2144" s="24" t="str">
        <f>VLOOKUP(I2144,MAT_IND!C$6:D$12,2,TRUE)</f>
        <v>Algo Frío</v>
      </c>
      <c r="K2144" s="11">
        <v>11</v>
      </c>
      <c r="L2144" s="11" t="s">
        <v>166</v>
      </c>
      <c r="M2144" s="11">
        <v>4</v>
      </c>
      <c r="N2144" s="11">
        <v>-74.075919139999996</v>
      </c>
      <c r="O2144" s="12">
        <v>4.6892838189999999</v>
      </c>
    </row>
    <row r="2145" spans="1:15" x14ac:dyDescent="0.25">
      <c r="A2145" s="10">
        <v>2144</v>
      </c>
      <c r="B2145" s="3" t="s">
        <v>3974</v>
      </c>
      <c r="C2145" s="3" t="s">
        <v>3696</v>
      </c>
      <c r="D2145" s="3" t="s">
        <v>1</v>
      </c>
      <c r="E2145" s="3" t="s">
        <v>3975</v>
      </c>
      <c r="F2145" s="1">
        <v>16.260000000000002</v>
      </c>
      <c r="G2145" s="4">
        <v>70</v>
      </c>
      <c r="H2145" s="1">
        <v>1.91</v>
      </c>
      <c r="I2145" s="24">
        <f t="shared" si="33"/>
        <v>12.693207725923974</v>
      </c>
      <c r="J2145" s="24" t="str">
        <f>VLOOKUP(I2145,MAT_IND!C$6:D$12,2,TRUE)</f>
        <v>Algo Frío</v>
      </c>
      <c r="K2145" s="11">
        <v>11</v>
      </c>
      <c r="L2145" s="11" t="s">
        <v>166</v>
      </c>
      <c r="M2145" s="11">
        <v>4</v>
      </c>
      <c r="N2145" s="11">
        <v>-74.08093968</v>
      </c>
      <c r="O2145" s="12">
        <v>4.7009278610000003</v>
      </c>
    </row>
    <row r="2146" spans="1:15" x14ac:dyDescent="0.25">
      <c r="A2146" s="10">
        <v>2145</v>
      </c>
      <c r="B2146" s="3" t="s">
        <v>3976</v>
      </c>
      <c r="C2146" s="3" t="s">
        <v>3696</v>
      </c>
      <c r="D2146" s="3" t="s">
        <v>1</v>
      </c>
      <c r="E2146" s="3" t="s">
        <v>3977</v>
      </c>
      <c r="F2146" s="1">
        <v>16.260000000000002</v>
      </c>
      <c r="G2146" s="4">
        <v>70</v>
      </c>
      <c r="H2146" s="1">
        <v>1.91</v>
      </c>
      <c r="I2146" s="24">
        <f t="shared" si="33"/>
        <v>12.693207725923974</v>
      </c>
      <c r="J2146" s="24" t="str">
        <f>VLOOKUP(I2146,MAT_IND!C$6:D$12,2,TRUE)</f>
        <v>Algo Frío</v>
      </c>
      <c r="K2146" s="11">
        <v>11</v>
      </c>
      <c r="L2146" s="11" t="s">
        <v>166</v>
      </c>
      <c r="M2146" s="11">
        <v>4</v>
      </c>
      <c r="N2146" s="11">
        <v>-74.080799810000002</v>
      </c>
      <c r="O2146" s="12">
        <v>4.7016814240000002</v>
      </c>
    </row>
    <row r="2147" spans="1:15" x14ac:dyDescent="0.25">
      <c r="A2147" s="10">
        <v>2146</v>
      </c>
      <c r="B2147" s="3" t="s">
        <v>3978</v>
      </c>
      <c r="C2147" s="3" t="s">
        <v>3696</v>
      </c>
      <c r="D2147" s="3" t="s">
        <v>1</v>
      </c>
      <c r="E2147" s="3" t="s">
        <v>3979</v>
      </c>
      <c r="F2147" s="1">
        <v>16.260000000000002</v>
      </c>
      <c r="G2147" s="4">
        <v>70</v>
      </c>
      <c r="H2147" s="1">
        <v>1.91</v>
      </c>
      <c r="I2147" s="24">
        <f t="shared" si="33"/>
        <v>12.693207725923974</v>
      </c>
      <c r="J2147" s="24" t="str">
        <f>VLOOKUP(I2147,MAT_IND!C$6:D$12,2,TRUE)</f>
        <v>Algo Frío</v>
      </c>
      <c r="K2147" s="11">
        <v>11</v>
      </c>
      <c r="L2147" s="11" t="s">
        <v>166</v>
      </c>
      <c r="M2147" s="11">
        <v>4</v>
      </c>
      <c r="N2147" s="11">
        <v>-74.07611464</v>
      </c>
      <c r="O2147" s="12">
        <v>4.6957399640000004</v>
      </c>
    </row>
    <row r="2148" spans="1:15" x14ac:dyDescent="0.25">
      <c r="A2148" s="10">
        <v>2147</v>
      </c>
      <c r="B2148" s="3" t="s">
        <v>3980</v>
      </c>
      <c r="C2148" s="3" t="s">
        <v>3696</v>
      </c>
      <c r="D2148" s="3" t="s">
        <v>1</v>
      </c>
      <c r="E2148" s="3" t="s">
        <v>3954</v>
      </c>
      <c r="F2148" s="1">
        <v>16.260000000000002</v>
      </c>
      <c r="G2148" s="4">
        <v>70</v>
      </c>
      <c r="H2148" s="1">
        <v>1.91</v>
      </c>
      <c r="I2148" s="24">
        <f t="shared" si="33"/>
        <v>12.693207725923974</v>
      </c>
      <c r="J2148" s="24" t="str">
        <f>VLOOKUP(I2148,MAT_IND!C$6:D$12,2,TRUE)</f>
        <v>Algo Frío</v>
      </c>
      <c r="K2148" s="11">
        <v>11</v>
      </c>
      <c r="L2148" s="11" t="s">
        <v>166</v>
      </c>
      <c r="M2148" s="11">
        <v>4</v>
      </c>
      <c r="N2148" s="11">
        <v>-74.078090250000002</v>
      </c>
      <c r="O2148" s="12">
        <v>4.6953984919999998</v>
      </c>
    </row>
    <row r="2149" spans="1:15" x14ac:dyDescent="0.25">
      <c r="A2149" s="10">
        <v>2148</v>
      </c>
      <c r="B2149" s="3" t="s">
        <v>3981</v>
      </c>
      <c r="C2149" s="3" t="s">
        <v>3696</v>
      </c>
      <c r="D2149" s="3" t="s">
        <v>1</v>
      </c>
      <c r="E2149" s="3" t="s">
        <v>3982</v>
      </c>
      <c r="F2149" s="1">
        <v>16.260000000000002</v>
      </c>
      <c r="G2149" s="4">
        <v>70</v>
      </c>
      <c r="H2149" s="1">
        <v>1.91</v>
      </c>
      <c r="I2149" s="24">
        <f t="shared" si="33"/>
        <v>12.693207725923974</v>
      </c>
      <c r="J2149" s="24" t="str">
        <f>VLOOKUP(I2149,MAT_IND!C$6:D$12,2,TRUE)</f>
        <v>Algo Frío</v>
      </c>
      <c r="K2149" s="11">
        <v>11</v>
      </c>
      <c r="L2149" s="11" t="s">
        <v>166</v>
      </c>
      <c r="M2149" s="11">
        <v>3</v>
      </c>
      <c r="N2149" s="11">
        <v>-74.075495149999995</v>
      </c>
      <c r="O2149" s="12">
        <v>4.6970946769999999</v>
      </c>
    </row>
    <row r="2150" spans="1:15" x14ac:dyDescent="0.25">
      <c r="A2150" s="10">
        <v>2149</v>
      </c>
      <c r="B2150" s="3" t="s">
        <v>3983</v>
      </c>
      <c r="C2150" s="3" t="s">
        <v>3696</v>
      </c>
      <c r="D2150" s="3" t="s">
        <v>1</v>
      </c>
      <c r="E2150" s="3" t="s">
        <v>3984</v>
      </c>
      <c r="F2150" s="1">
        <v>16.260000000000002</v>
      </c>
      <c r="G2150" s="4">
        <v>70</v>
      </c>
      <c r="H2150" s="1">
        <v>1.91</v>
      </c>
      <c r="I2150" s="24">
        <f t="shared" si="33"/>
        <v>12.693207725923974</v>
      </c>
      <c r="J2150" s="24" t="str">
        <f>VLOOKUP(I2150,MAT_IND!C$6:D$12,2,TRUE)</f>
        <v>Algo Frío</v>
      </c>
      <c r="K2150" s="11">
        <v>11</v>
      </c>
      <c r="L2150" s="11" t="s">
        <v>166</v>
      </c>
      <c r="M2150" s="11">
        <v>4</v>
      </c>
      <c r="N2150" s="11">
        <v>-74.078643060000005</v>
      </c>
      <c r="O2150" s="12">
        <v>4.6931594729999997</v>
      </c>
    </row>
    <row r="2151" spans="1:15" x14ac:dyDescent="0.25">
      <c r="A2151" s="10">
        <v>2150</v>
      </c>
      <c r="B2151" s="3" t="s">
        <v>3985</v>
      </c>
      <c r="C2151" s="3" t="s">
        <v>3696</v>
      </c>
      <c r="D2151" s="3" t="s">
        <v>1</v>
      </c>
      <c r="E2151" s="3" t="s">
        <v>3986</v>
      </c>
      <c r="F2151" s="1">
        <v>16.260000000000002</v>
      </c>
      <c r="G2151" s="4">
        <v>70</v>
      </c>
      <c r="H2151" s="1">
        <v>1.91</v>
      </c>
      <c r="I2151" s="24">
        <f t="shared" si="33"/>
        <v>12.693207725923974</v>
      </c>
      <c r="J2151" s="24" t="str">
        <f>VLOOKUP(I2151,MAT_IND!C$6:D$12,2,TRUE)</f>
        <v>Algo Frío</v>
      </c>
      <c r="K2151" s="11">
        <v>11</v>
      </c>
      <c r="L2151" s="11" t="s">
        <v>166</v>
      </c>
      <c r="M2151" s="11">
        <v>6</v>
      </c>
      <c r="N2151" s="11">
        <v>-74.088368169999995</v>
      </c>
      <c r="O2151" s="12">
        <v>4.7134063309999998</v>
      </c>
    </row>
    <row r="2152" spans="1:15" x14ac:dyDescent="0.25">
      <c r="A2152" s="10">
        <v>2151</v>
      </c>
      <c r="B2152" s="3" t="s">
        <v>3987</v>
      </c>
      <c r="C2152" s="3" t="s">
        <v>3696</v>
      </c>
      <c r="D2152" s="3" t="s">
        <v>1</v>
      </c>
      <c r="E2152" s="3" t="s">
        <v>3950</v>
      </c>
      <c r="F2152" s="1">
        <v>16.260000000000002</v>
      </c>
      <c r="G2152" s="4">
        <v>70</v>
      </c>
      <c r="H2152" s="1">
        <v>1.91</v>
      </c>
      <c r="I2152" s="24">
        <f t="shared" si="33"/>
        <v>12.693207725923974</v>
      </c>
      <c r="J2152" s="24" t="str">
        <f>VLOOKUP(I2152,MAT_IND!C$6:D$12,2,TRUE)</f>
        <v>Algo Frío</v>
      </c>
      <c r="K2152" s="11">
        <v>11</v>
      </c>
      <c r="L2152" s="11" t="s">
        <v>166</v>
      </c>
      <c r="M2152" s="11">
        <v>4</v>
      </c>
      <c r="N2152" s="11">
        <v>-74.080184119999998</v>
      </c>
      <c r="O2152" s="12">
        <v>4.6959746400000002</v>
      </c>
    </row>
    <row r="2153" spans="1:15" x14ac:dyDescent="0.25">
      <c r="A2153" s="10">
        <v>2152</v>
      </c>
      <c r="B2153" s="3" t="s">
        <v>3988</v>
      </c>
      <c r="C2153" s="3" t="s">
        <v>3696</v>
      </c>
      <c r="D2153" s="3" t="s">
        <v>1</v>
      </c>
      <c r="E2153" s="3" t="s">
        <v>3989</v>
      </c>
      <c r="F2153" s="1">
        <v>16.260000000000002</v>
      </c>
      <c r="G2153" s="4">
        <v>70</v>
      </c>
      <c r="H2153" s="1">
        <v>1.91</v>
      </c>
      <c r="I2153" s="24">
        <f t="shared" si="33"/>
        <v>12.693207725923974</v>
      </c>
      <c r="J2153" s="24" t="str">
        <f>VLOOKUP(I2153,MAT_IND!C$6:D$12,2,TRUE)</f>
        <v>Algo Frío</v>
      </c>
      <c r="K2153" s="11">
        <v>11</v>
      </c>
      <c r="L2153" s="11" t="s">
        <v>166</v>
      </c>
      <c r="M2153" s="11">
        <v>6</v>
      </c>
      <c r="N2153" s="11">
        <v>-74.082202420000002</v>
      </c>
      <c r="O2153" s="12">
        <v>4.6996601260000004</v>
      </c>
    </row>
    <row r="2154" spans="1:15" x14ac:dyDescent="0.25">
      <c r="A2154" s="10">
        <v>2153</v>
      </c>
      <c r="B2154" s="3" t="s">
        <v>3990</v>
      </c>
      <c r="C2154" s="3" t="s">
        <v>3696</v>
      </c>
      <c r="D2154" s="3" t="s">
        <v>1</v>
      </c>
      <c r="E2154" s="3" t="s">
        <v>3991</v>
      </c>
      <c r="F2154" s="1">
        <v>16.260000000000002</v>
      </c>
      <c r="G2154" s="4">
        <v>70</v>
      </c>
      <c r="H2154" s="1">
        <v>1.91</v>
      </c>
      <c r="I2154" s="24">
        <f t="shared" si="33"/>
        <v>12.693207725923974</v>
      </c>
      <c r="J2154" s="24" t="str">
        <f>VLOOKUP(I2154,MAT_IND!C$6:D$12,2,TRUE)</f>
        <v>Algo Frío</v>
      </c>
      <c r="K2154" s="11">
        <v>11</v>
      </c>
      <c r="L2154" s="11" t="s">
        <v>166</v>
      </c>
      <c r="M2154" s="11">
        <v>3</v>
      </c>
      <c r="N2154" s="11">
        <v>-74.074152040000001</v>
      </c>
      <c r="O2154" s="12">
        <v>4.6887486389999999</v>
      </c>
    </row>
    <row r="2155" spans="1:15" x14ac:dyDescent="0.25">
      <c r="A2155" s="10">
        <v>2154</v>
      </c>
      <c r="B2155" s="3" t="s">
        <v>3992</v>
      </c>
      <c r="C2155" s="3" t="s">
        <v>3696</v>
      </c>
      <c r="D2155" s="3" t="s">
        <v>1</v>
      </c>
      <c r="E2155" s="3" t="s">
        <v>3993</v>
      </c>
      <c r="F2155" s="1">
        <v>16.260000000000002</v>
      </c>
      <c r="G2155" s="4">
        <v>70</v>
      </c>
      <c r="H2155" s="1">
        <v>1.91</v>
      </c>
      <c r="I2155" s="24">
        <f t="shared" si="33"/>
        <v>12.693207725923974</v>
      </c>
      <c r="J2155" s="24" t="str">
        <f>VLOOKUP(I2155,MAT_IND!C$6:D$12,2,TRUE)</f>
        <v>Algo Frío</v>
      </c>
      <c r="K2155" s="11">
        <v>11</v>
      </c>
      <c r="L2155" s="11" t="s">
        <v>166</v>
      </c>
      <c r="M2155" s="11">
        <v>4</v>
      </c>
      <c r="N2155" s="11">
        <v>-74.073340959999996</v>
      </c>
      <c r="O2155" s="12">
        <v>4.6930051849999996</v>
      </c>
    </row>
    <row r="2156" spans="1:15" x14ac:dyDescent="0.25">
      <c r="A2156" s="10">
        <v>2155</v>
      </c>
      <c r="B2156" s="3" t="s">
        <v>3994</v>
      </c>
      <c r="C2156" s="3" t="s">
        <v>3696</v>
      </c>
      <c r="D2156" s="3" t="s">
        <v>1</v>
      </c>
      <c r="E2156" s="3" t="s">
        <v>3995</v>
      </c>
      <c r="F2156" s="1">
        <v>16.260000000000002</v>
      </c>
      <c r="G2156" s="4">
        <v>70</v>
      </c>
      <c r="H2156" s="1">
        <v>1.91</v>
      </c>
      <c r="I2156" s="24">
        <f t="shared" si="33"/>
        <v>12.693207725923974</v>
      </c>
      <c r="J2156" s="24" t="str">
        <f>VLOOKUP(I2156,MAT_IND!C$6:D$12,2,TRUE)</f>
        <v>Algo Frío</v>
      </c>
      <c r="K2156" s="11">
        <v>11</v>
      </c>
      <c r="L2156" s="11" t="s">
        <v>166</v>
      </c>
      <c r="M2156" s="11">
        <v>4</v>
      </c>
      <c r="N2156" s="11">
        <v>-74.071094130000006</v>
      </c>
      <c r="O2156" s="12">
        <v>4.6906899610000004</v>
      </c>
    </row>
    <row r="2157" spans="1:15" x14ac:dyDescent="0.25">
      <c r="A2157" s="10">
        <v>2156</v>
      </c>
      <c r="B2157" s="3" t="s">
        <v>3996</v>
      </c>
      <c r="C2157" s="3" t="s">
        <v>3696</v>
      </c>
      <c r="D2157" s="3" t="s">
        <v>1</v>
      </c>
      <c r="E2157" s="3" t="s">
        <v>3997</v>
      </c>
      <c r="F2157" s="1">
        <v>16.260000000000002</v>
      </c>
      <c r="G2157" s="4">
        <v>70</v>
      </c>
      <c r="H2157" s="1">
        <v>1.91</v>
      </c>
      <c r="I2157" s="24">
        <f t="shared" si="33"/>
        <v>12.693207725923974</v>
      </c>
      <c r="J2157" s="24" t="str">
        <f>VLOOKUP(I2157,MAT_IND!C$6:D$12,2,TRUE)</f>
        <v>Algo Frío</v>
      </c>
      <c r="K2157" s="11">
        <v>11</v>
      </c>
      <c r="L2157" s="11" t="s">
        <v>166</v>
      </c>
      <c r="M2157" s="11">
        <v>4</v>
      </c>
      <c r="N2157" s="11">
        <v>-74.069412580000005</v>
      </c>
      <c r="O2157" s="12">
        <v>4.6938671960000002</v>
      </c>
    </row>
    <row r="2158" spans="1:15" x14ac:dyDescent="0.25">
      <c r="A2158" s="10">
        <v>2157</v>
      </c>
      <c r="B2158" s="3" t="s">
        <v>3998</v>
      </c>
      <c r="C2158" s="3" t="s">
        <v>3696</v>
      </c>
      <c r="D2158" s="3" t="s">
        <v>1</v>
      </c>
      <c r="E2158" s="3" t="s">
        <v>3999</v>
      </c>
      <c r="F2158" s="1">
        <v>16.260000000000002</v>
      </c>
      <c r="G2158" s="4">
        <v>70</v>
      </c>
      <c r="H2158" s="1">
        <v>1.68</v>
      </c>
      <c r="I2158" s="24">
        <f t="shared" si="33"/>
        <v>12.426706907059854</v>
      </c>
      <c r="J2158" s="24" t="str">
        <f>VLOOKUP(I2158,MAT_IND!C$6:D$12,2,TRUE)</f>
        <v>Algo Frío</v>
      </c>
      <c r="K2158" s="11">
        <v>11</v>
      </c>
      <c r="L2158" s="11" t="s">
        <v>166</v>
      </c>
      <c r="M2158" s="11">
        <v>4</v>
      </c>
      <c r="N2158" s="11">
        <v>-74.068875030000001</v>
      </c>
      <c r="O2158" s="12">
        <v>4.6920303690000003</v>
      </c>
    </row>
    <row r="2159" spans="1:15" x14ac:dyDescent="0.25">
      <c r="A2159" s="10">
        <v>2158</v>
      </c>
      <c r="B2159" s="3" t="s">
        <v>4000</v>
      </c>
      <c r="C2159" s="3" t="s">
        <v>3696</v>
      </c>
      <c r="D2159" s="3" t="s">
        <v>1</v>
      </c>
      <c r="E2159" s="3" t="s">
        <v>4001</v>
      </c>
      <c r="F2159" s="1">
        <v>16.260000000000002</v>
      </c>
      <c r="G2159" s="4">
        <v>70</v>
      </c>
      <c r="H2159" s="1">
        <v>1.68</v>
      </c>
      <c r="I2159" s="24">
        <f t="shared" si="33"/>
        <v>12.426706907059854</v>
      </c>
      <c r="J2159" s="24" t="str">
        <f>VLOOKUP(I2159,MAT_IND!C$6:D$12,2,TRUE)</f>
        <v>Algo Frío</v>
      </c>
      <c r="K2159" s="11">
        <v>11</v>
      </c>
      <c r="L2159" s="11" t="s">
        <v>166</v>
      </c>
      <c r="M2159" s="11">
        <v>4</v>
      </c>
      <c r="N2159" s="11">
        <v>-74.068160469999995</v>
      </c>
      <c r="O2159" s="12">
        <v>4.6920739229999997</v>
      </c>
    </row>
    <row r="2160" spans="1:15" x14ac:dyDescent="0.25">
      <c r="A2160" s="10">
        <v>2159</v>
      </c>
      <c r="B2160" s="3" t="s">
        <v>4002</v>
      </c>
      <c r="C2160" s="3" t="s">
        <v>3696</v>
      </c>
      <c r="D2160" s="3" t="s">
        <v>1</v>
      </c>
      <c r="E2160" s="3" t="s">
        <v>4003</v>
      </c>
      <c r="F2160" s="1">
        <v>16.260000000000002</v>
      </c>
      <c r="G2160" s="4">
        <v>70</v>
      </c>
      <c r="H2160" s="1">
        <v>1.68</v>
      </c>
      <c r="I2160" s="24">
        <f t="shared" si="33"/>
        <v>12.426706907059854</v>
      </c>
      <c r="J2160" s="24" t="str">
        <f>VLOOKUP(I2160,MAT_IND!C$6:D$12,2,TRUE)</f>
        <v>Algo Frío</v>
      </c>
      <c r="K2160" s="11">
        <v>11</v>
      </c>
      <c r="L2160" s="11" t="s">
        <v>166</v>
      </c>
      <c r="M2160" s="11">
        <v>4</v>
      </c>
      <c r="N2160" s="11">
        <v>-74.068262540000006</v>
      </c>
      <c r="O2160" s="12">
        <v>4.6905820839999999</v>
      </c>
    </row>
    <row r="2161" spans="1:15" x14ac:dyDescent="0.25">
      <c r="A2161" s="10">
        <v>2160</v>
      </c>
      <c r="B2161" s="3" t="s">
        <v>4004</v>
      </c>
      <c r="C2161" s="3" t="s">
        <v>3696</v>
      </c>
      <c r="D2161" s="3" t="s">
        <v>1</v>
      </c>
      <c r="E2161" s="3" t="s">
        <v>4005</v>
      </c>
      <c r="F2161" s="1">
        <v>16.260000000000002</v>
      </c>
      <c r="G2161" s="4">
        <v>70</v>
      </c>
      <c r="H2161" s="1">
        <v>1.91</v>
      </c>
      <c r="I2161" s="24">
        <f t="shared" si="33"/>
        <v>12.693207725923974</v>
      </c>
      <c r="J2161" s="24" t="str">
        <f>VLOOKUP(I2161,MAT_IND!C$6:D$12,2,TRUE)</f>
        <v>Algo Frío</v>
      </c>
      <c r="K2161" s="11">
        <v>11</v>
      </c>
      <c r="L2161" s="11" t="s">
        <v>166</v>
      </c>
      <c r="M2161" s="11">
        <v>4</v>
      </c>
      <c r="N2161" s="11">
        <v>-74.085248309999997</v>
      </c>
      <c r="O2161" s="12">
        <v>4.6979676499999998</v>
      </c>
    </row>
    <row r="2162" spans="1:15" x14ac:dyDescent="0.25">
      <c r="A2162" s="10">
        <v>2161</v>
      </c>
      <c r="B2162" s="3" t="s">
        <v>4006</v>
      </c>
      <c r="C2162" s="3" t="s">
        <v>3696</v>
      </c>
      <c r="D2162" s="3" t="s">
        <v>1</v>
      </c>
      <c r="E2162" s="3" t="s">
        <v>4007</v>
      </c>
      <c r="F2162" s="1">
        <v>16.260000000000002</v>
      </c>
      <c r="G2162" s="4">
        <v>70</v>
      </c>
      <c r="H2162" s="1">
        <v>1.91</v>
      </c>
      <c r="I2162" s="24">
        <f t="shared" si="33"/>
        <v>12.693207725923974</v>
      </c>
      <c r="J2162" s="24" t="str">
        <f>VLOOKUP(I2162,MAT_IND!C$6:D$12,2,TRUE)</f>
        <v>Algo Frío</v>
      </c>
      <c r="K2162" s="11">
        <v>11</v>
      </c>
      <c r="L2162" s="11" t="s">
        <v>166</v>
      </c>
      <c r="M2162" s="11">
        <v>4</v>
      </c>
      <c r="N2162" s="11">
        <v>-74.075961000000007</v>
      </c>
      <c r="O2162" s="12">
        <v>4.6878356209999996</v>
      </c>
    </row>
    <row r="2163" spans="1:15" x14ac:dyDescent="0.25">
      <c r="A2163" s="10">
        <v>2162</v>
      </c>
      <c r="B2163" s="3" t="s">
        <v>4008</v>
      </c>
      <c r="C2163" s="3" t="s">
        <v>3696</v>
      </c>
      <c r="D2163" s="3" t="s">
        <v>1</v>
      </c>
      <c r="E2163" s="3" t="s">
        <v>4007</v>
      </c>
      <c r="F2163" s="1">
        <v>16.260000000000002</v>
      </c>
      <c r="G2163" s="4">
        <v>70</v>
      </c>
      <c r="H2163" s="1">
        <v>1.91</v>
      </c>
      <c r="I2163" s="24">
        <f t="shared" si="33"/>
        <v>12.693207725923974</v>
      </c>
      <c r="J2163" s="24" t="str">
        <f>VLOOKUP(I2163,MAT_IND!C$6:D$12,2,TRUE)</f>
        <v>Algo Frío</v>
      </c>
      <c r="K2163" s="11">
        <v>11</v>
      </c>
      <c r="L2163" s="11" t="s">
        <v>166</v>
      </c>
      <c r="M2163" s="11">
        <v>4</v>
      </c>
      <c r="N2163" s="11">
        <v>-74.075461430000004</v>
      </c>
      <c r="O2163" s="12">
        <v>4.688207759</v>
      </c>
    </row>
    <row r="2164" spans="1:15" x14ac:dyDescent="0.25">
      <c r="A2164" s="10">
        <v>2163</v>
      </c>
      <c r="B2164" s="3" t="s">
        <v>4009</v>
      </c>
      <c r="C2164" s="3" t="s">
        <v>3696</v>
      </c>
      <c r="D2164" s="3" t="s">
        <v>1</v>
      </c>
      <c r="E2164" s="3" t="s">
        <v>3975</v>
      </c>
      <c r="F2164" s="1">
        <v>16.260000000000002</v>
      </c>
      <c r="G2164" s="4">
        <v>70</v>
      </c>
      <c r="H2164" s="1">
        <v>1.91</v>
      </c>
      <c r="I2164" s="24">
        <f t="shared" si="33"/>
        <v>12.693207725923974</v>
      </c>
      <c r="J2164" s="24" t="str">
        <f>VLOOKUP(I2164,MAT_IND!C$6:D$12,2,TRUE)</f>
        <v>Algo Frío</v>
      </c>
      <c r="K2164" s="11">
        <v>11</v>
      </c>
      <c r="L2164" s="11" t="s">
        <v>166</v>
      </c>
      <c r="M2164" s="11">
        <v>4</v>
      </c>
      <c r="N2164" s="11">
        <v>-74.078169340000002</v>
      </c>
      <c r="O2164" s="12">
        <v>4.6983534889999996</v>
      </c>
    </row>
    <row r="2165" spans="1:15" x14ac:dyDescent="0.25">
      <c r="A2165" s="10">
        <v>2164</v>
      </c>
      <c r="B2165" s="3" t="s">
        <v>4010</v>
      </c>
      <c r="C2165" s="3" t="s">
        <v>3696</v>
      </c>
      <c r="D2165" s="3" t="s">
        <v>1</v>
      </c>
      <c r="E2165" s="3" t="s">
        <v>3995</v>
      </c>
      <c r="F2165" s="1">
        <v>16.260000000000002</v>
      </c>
      <c r="G2165" s="4">
        <v>70</v>
      </c>
      <c r="H2165" s="1">
        <v>1.91</v>
      </c>
      <c r="I2165" s="24">
        <f t="shared" si="33"/>
        <v>12.693207725923974</v>
      </c>
      <c r="J2165" s="24" t="str">
        <f>VLOOKUP(I2165,MAT_IND!C$6:D$12,2,TRUE)</f>
        <v>Algo Frío</v>
      </c>
      <c r="K2165" s="11">
        <v>11</v>
      </c>
      <c r="L2165" s="11" t="s">
        <v>166</v>
      </c>
      <c r="M2165" s="11">
        <v>4</v>
      </c>
      <c r="N2165" s="11">
        <v>-74.069332380000006</v>
      </c>
      <c r="O2165" s="12">
        <v>4.6960218380000001</v>
      </c>
    </row>
    <row r="2166" spans="1:15" x14ac:dyDescent="0.25">
      <c r="A2166" s="10">
        <v>2165</v>
      </c>
      <c r="B2166" s="3" t="s">
        <v>4011</v>
      </c>
      <c r="C2166" s="3" t="s">
        <v>3696</v>
      </c>
      <c r="D2166" s="3" t="s">
        <v>1</v>
      </c>
      <c r="E2166" s="3" t="s">
        <v>3995</v>
      </c>
      <c r="F2166" s="1">
        <v>16.260000000000002</v>
      </c>
      <c r="G2166" s="4">
        <v>70</v>
      </c>
      <c r="H2166" s="1">
        <v>1.91</v>
      </c>
      <c r="I2166" s="24">
        <f t="shared" si="33"/>
        <v>12.693207725923974</v>
      </c>
      <c r="J2166" s="24" t="str">
        <f>VLOOKUP(I2166,MAT_IND!C$6:D$12,2,TRUE)</f>
        <v>Algo Frío</v>
      </c>
      <c r="K2166" s="11">
        <v>11</v>
      </c>
      <c r="L2166" s="11" t="s">
        <v>166</v>
      </c>
      <c r="M2166" s="11">
        <v>4</v>
      </c>
      <c r="N2166" s="11">
        <v>-74.070495949999994</v>
      </c>
      <c r="O2166" s="12">
        <v>4.6924945710000001</v>
      </c>
    </row>
    <row r="2167" spans="1:15" x14ac:dyDescent="0.25">
      <c r="A2167" s="10">
        <v>2166</v>
      </c>
      <c r="B2167" s="3" t="s">
        <v>4012</v>
      </c>
      <c r="C2167" s="3" t="s">
        <v>3696</v>
      </c>
      <c r="D2167" s="3" t="s">
        <v>1</v>
      </c>
      <c r="E2167" s="3" t="s">
        <v>4013</v>
      </c>
      <c r="F2167" s="1">
        <v>16.260000000000002</v>
      </c>
      <c r="G2167" s="4">
        <v>70</v>
      </c>
      <c r="H2167" s="1">
        <v>1.91</v>
      </c>
      <c r="I2167" s="24">
        <f t="shared" si="33"/>
        <v>12.693207725923974</v>
      </c>
      <c r="J2167" s="24" t="str">
        <f>VLOOKUP(I2167,MAT_IND!C$6:D$12,2,TRUE)</f>
        <v>Algo Frío</v>
      </c>
      <c r="K2167" s="11">
        <v>11</v>
      </c>
      <c r="L2167" s="11" t="s">
        <v>166</v>
      </c>
      <c r="M2167" s="11">
        <v>4</v>
      </c>
      <c r="N2167" s="11">
        <v>-74.079942829999993</v>
      </c>
      <c r="O2167" s="12">
        <v>4.6947450169999998</v>
      </c>
    </row>
    <row r="2168" spans="1:15" x14ac:dyDescent="0.25">
      <c r="A2168" s="10">
        <v>2167</v>
      </c>
      <c r="B2168" s="3" t="s">
        <v>4014</v>
      </c>
      <c r="C2168" s="3" t="s">
        <v>3696</v>
      </c>
      <c r="D2168" s="3" t="s">
        <v>1</v>
      </c>
      <c r="E2168" s="3" t="s">
        <v>4013</v>
      </c>
      <c r="F2168" s="1">
        <v>16.260000000000002</v>
      </c>
      <c r="G2168" s="4">
        <v>70</v>
      </c>
      <c r="H2168" s="1">
        <v>1.91</v>
      </c>
      <c r="I2168" s="24">
        <f t="shared" si="33"/>
        <v>12.693207725923974</v>
      </c>
      <c r="J2168" s="24" t="str">
        <f>VLOOKUP(I2168,MAT_IND!C$6:D$12,2,TRUE)</f>
        <v>Algo Frío</v>
      </c>
      <c r="K2168" s="11">
        <v>11</v>
      </c>
      <c r="L2168" s="11" t="s">
        <v>166</v>
      </c>
      <c r="M2168" s="11">
        <v>4</v>
      </c>
      <c r="N2168" s="11">
        <v>-74.081211960000005</v>
      </c>
      <c r="O2168" s="12">
        <v>4.6946601919999997</v>
      </c>
    </row>
    <row r="2169" spans="1:15" x14ac:dyDescent="0.25">
      <c r="A2169" s="10">
        <v>2168</v>
      </c>
      <c r="B2169" s="3" t="s">
        <v>4015</v>
      </c>
      <c r="C2169" s="3" t="s">
        <v>3696</v>
      </c>
      <c r="D2169" s="3" t="s">
        <v>1</v>
      </c>
      <c r="E2169" s="3" t="s">
        <v>4016</v>
      </c>
      <c r="F2169" s="1">
        <v>16.260000000000002</v>
      </c>
      <c r="G2169" s="4">
        <v>70</v>
      </c>
      <c r="H2169" s="1">
        <v>1.91</v>
      </c>
      <c r="I2169" s="24">
        <f t="shared" si="33"/>
        <v>12.693207725923974</v>
      </c>
      <c r="J2169" s="24" t="str">
        <f>VLOOKUP(I2169,MAT_IND!C$6:D$12,2,TRUE)</f>
        <v>Algo Frío</v>
      </c>
      <c r="K2169" s="11">
        <v>11</v>
      </c>
      <c r="L2169" s="11" t="s">
        <v>166</v>
      </c>
      <c r="M2169" s="11">
        <v>4</v>
      </c>
      <c r="N2169" s="11">
        <v>-74.081322920000005</v>
      </c>
      <c r="O2169" s="12">
        <v>4.6939293580000001</v>
      </c>
    </row>
    <row r="2170" spans="1:15" x14ac:dyDescent="0.25">
      <c r="A2170" s="10">
        <v>2169</v>
      </c>
      <c r="B2170" s="3" t="s">
        <v>4017</v>
      </c>
      <c r="C2170" s="3" t="s">
        <v>3696</v>
      </c>
      <c r="D2170" s="3" t="s">
        <v>1</v>
      </c>
      <c r="E2170" s="3" t="s">
        <v>4018</v>
      </c>
      <c r="F2170" s="1">
        <v>16.260000000000002</v>
      </c>
      <c r="G2170" s="4">
        <v>70</v>
      </c>
      <c r="H2170" s="1">
        <v>1.91</v>
      </c>
      <c r="I2170" s="24">
        <f t="shared" si="33"/>
        <v>12.693207725923974</v>
      </c>
      <c r="J2170" s="24" t="str">
        <f>VLOOKUP(I2170,MAT_IND!C$6:D$12,2,TRUE)</f>
        <v>Algo Frío</v>
      </c>
      <c r="K2170" s="11">
        <v>11</v>
      </c>
      <c r="L2170" s="11" t="s">
        <v>166</v>
      </c>
      <c r="M2170" s="11">
        <v>4</v>
      </c>
      <c r="N2170" s="11">
        <v>-74.0866963</v>
      </c>
      <c r="O2170" s="12">
        <v>4.6993334149999999</v>
      </c>
    </row>
    <row r="2171" spans="1:15" x14ac:dyDescent="0.25">
      <c r="A2171" s="10">
        <v>2170</v>
      </c>
      <c r="B2171" s="3" t="s">
        <v>4019</v>
      </c>
      <c r="C2171" s="3" t="s">
        <v>3696</v>
      </c>
      <c r="D2171" s="3" t="s">
        <v>1</v>
      </c>
      <c r="E2171" s="3" t="s">
        <v>4020</v>
      </c>
      <c r="F2171" s="1">
        <v>16.260000000000002</v>
      </c>
      <c r="G2171" s="4">
        <v>70</v>
      </c>
      <c r="H2171" s="1">
        <v>1.91</v>
      </c>
      <c r="I2171" s="24">
        <f t="shared" si="33"/>
        <v>12.693207725923974</v>
      </c>
      <c r="J2171" s="24" t="str">
        <f>VLOOKUP(I2171,MAT_IND!C$6:D$12,2,TRUE)</f>
        <v>Algo Frío</v>
      </c>
      <c r="K2171" s="11">
        <v>11</v>
      </c>
      <c r="L2171" s="11" t="s">
        <v>166</v>
      </c>
      <c r="M2171" s="11">
        <v>4</v>
      </c>
      <c r="N2171" s="11">
        <v>-74.069876320000006</v>
      </c>
      <c r="O2171" s="12">
        <v>4.6900148479999997</v>
      </c>
    </row>
    <row r="2172" spans="1:15" x14ac:dyDescent="0.25">
      <c r="A2172" s="10">
        <v>2171</v>
      </c>
      <c r="B2172" s="3" t="s">
        <v>4021</v>
      </c>
      <c r="C2172" s="3" t="s">
        <v>3696</v>
      </c>
      <c r="D2172" s="3" t="s">
        <v>1</v>
      </c>
      <c r="E2172" s="3" t="s">
        <v>4022</v>
      </c>
      <c r="F2172" s="1">
        <v>16.260000000000002</v>
      </c>
      <c r="G2172" s="4">
        <v>70</v>
      </c>
      <c r="H2172" s="1">
        <v>1.91</v>
      </c>
      <c r="I2172" s="24">
        <f t="shared" si="33"/>
        <v>12.693207725923974</v>
      </c>
      <c r="J2172" s="24" t="str">
        <f>VLOOKUP(I2172,MAT_IND!C$6:D$12,2,TRUE)</f>
        <v>Algo Frío</v>
      </c>
      <c r="K2172" s="11">
        <v>11</v>
      </c>
      <c r="L2172" s="11" t="s">
        <v>166</v>
      </c>
      <c r="M2172" s="11">
        <v>3</v>
      </c>
      <c r="N2172" s="11">
        <v>-74.078637409999999</v>
      </c>
      <c r="O2172" s="12">
        <v>4.6882831620000003</v>
      </c>
    </row>
    <row r="2173" spans="1:15" x14ac:dyDescent="0.25">
      <c r="A2173" s="10">
        <v>2172</v>
      </c>
      <c r="B2173" s="3" t="s">
        <v>4023</v>
      </c>
      <c r="C2173" s="3" t="s">
        <v>3696</v>
      </c>
      <c r="D2173" s="3" t="s">
        <v>1</v>
      </c>
      <c r="E2173" s="3" t="s">
        <v>3977</v>
      </c>
      <c r="F2173" s="1">
        <v>16.260000000000002</v>
      </c>
      <c r="G2173" s="4">
        <v>70</v>
      </c>
      <c r="H2173" s="1">
        <v>1.91</v>
      </c>
      <c r="I2173" s="24">
        <f t="shared" si="33"/>
        <v>12.693207725923974</v>
      </c>
      <c r="J2173" s="24" t="str">
        <f>VLOOKUP(I2173,MAT_IND!C$6:D$12,2,TRUE)</f>
        <v>Algo Frío</v>
      </c>
      <c r="K2173" s="11">
        <v>11</v>
      </c>
      <c r="L2173" s="11" t="s">
        <v>166</v>
      </c>
      <c r="M2173" s="11">
        <v>4</v>
      </c>
      <c r="N2173" s="11">
        <v>-74.080743609999999</v>
      </c>
      <c r="O2173" s="12">
        <v>4.7029955640000001</v>
      </c>
    </row>
    <row r="2174" spans="1:15" x14ac:dyDescent="0.25">
      <c r="A2174" s="10">
        <v>2173</v>
      </c>
      <c r="B2174" s="3" t="s">
        <v>4024</v>
      </c>
      <c r="C2174" s="3" t="s">
        <v>3696</v>
      </c>
      <c r="D2174" s="3" t="s">
        <v>1</v>
      </c>
      <c r="E2174" s="3" t="s">
        <v>4025</v>
      </c>
      <c r="F2174" s="1">
        <v>15.76</v>
      </c>
      <c r="G2174" s="4">
        <v>70</v>
      </c>
      <c r="H2174" s="1">
        <v>1.68</v>
      </c>
      <c r="I2174" s="24">
        <f t="shared" si="33"/>
        <v>12.787110239631197</v>
      </c>
      <c r="J2174" s="24" t="str">
        <f>VLOOKUP(I2174,MAT_IND!C$6:D$12,2,TRUE)</f>
        <v>Algo Frío</v>
      </c>
      <c r="K2174" s="11">
        <v>11</v>
      </c>
      <c r="L2174" s="11" t="s">
        <v>5997</v>
      </c>
      <c r="M2174" s="11">
        <v>3</v>
      </c>
      <c r="N2174" s="11">
        <v>-74.103531219999994</v>
      </c>
      <c r="O2174" s="12">
        <v>4.7516695750000002</v>
      </c>
    </row>
    <row r="2175" spans="1:15" x14ac:dyDescent="0.25">
      <c r="A2175" s="10">
        <v>2174</v>
      </c>
      <c r="B2175" s="3" t="s">
        <v>4026</v>
      </c>
      <c r="C2175" s="3" t="s">
        <v>3696</v>
      </c>
      <c r="D2175" s="3" t="s">
        <v>1</v>
      </c>
      <c r="E2175" s="3" t="s">
        <v>4027</v>
      </c>
      <c r="F2175" s="1">
        <v>15.76</v>
      </c>
      <c r="G2175" s="4">
        <v>80</v>
      </c>
      <c r="H2175" s="1">
        <v>1.68</v>
      </c>
      <c r="I2175" s="24">
        <f t="shared" si="33"/>
        <v>13.895860239631197</v>
      </c>
      <c r="J2175" s="24" t="str">
        <f>VLOOKUP(I2175,MAT_IND!C$6:D$12,2,TRUE)</f>
        <v xml:space="preserve">Frío </v>
      </c>
      <c r="K2175" s="11">
        <v>11</v>
      </c>
      <c r="L2175" s="11" t="s">
        <v>5997</v>
      </c>
      <c r="M2175" s="11">
        <v>3</v>
      </c>
      <c r="N2175" s="11">
        <v>-74.083353099999997</v>
      </c>
      <c r="O2175" s="12">
        <v>4.7491140219999997</v>
      </c>
    </row>
    <row r="2176" spans="1:15" x14ac:dyDescent="0.25">
      <c r="A2176" s="10">
        <v>2175</v>
      </c>
      <c r="B2176" s="3" t="s">
        <v>4028</v>
      </c>
      <c r="C2176" s="3" t="s">
        <v>3696</v>
      </c>
      <c r="D2176" s="3" t="s">
        <v>1</v>
      </c>
      <c r="E2176" s="3" t="s">
        <v>4029</v>
      </c>
      <c r="F2176" s="1">
        <v>15.76</v>
      </c>
      <c r="G2176" s="4">
        <v>70</v>
      </c>
      <c r="H2176" s="1">
        <v>1.68</v>
      </c>
      <c r="I2176" s="24">
        <f t="shared" si="33"/>
        <v>12.787110239631197</v>
      </c>
      <c r="J2176" s="24" t="str">
        <f>VLOOKUP(I2176,MAT_IND!C$6:D$12,2,TRUE)</f>
        <v>Algo Frío</v>
      </c>
      <c r="K2176" s="11">
        <v>11</v>
      </c>
      <c r="L2176" s="11" t="s">
        <v>5997</v>
      </c>
      <c r="M2176" s="11">
        <v>3</v>
      </c>
      <c r="N2176" s="11">
        <v>-74.103156440000006</v>
      </c>
      <c r="O2176" s="12">
        <v>4.7552451900000001</v>
      </c>
    </row>
    <row r="2177" spans="1:15" x14ac:dyDescent="0.25">
      <c r="A2177" s="10">
        <v>2176</v>
      </c>
      <c r="B2177" s="3" t="s">
        <v>4030</v>
      </c>
      <c r="C2177" s="3" t="s">
        <v>3696</v>
      </c>
      <c r="D2177" s="3" t="s">
        <v>1</v>
      </c>
      <c r="E2177" s="3" t="s">
        <v>4031</v>
      </c>
      <c r="F2177" s="1">
        <v>15.76</v>
      </c>
      <c r="G2177" s="4">
        <v>70</v>
      </c>
      <c r="H2177" s="1">
        <v>1.68</v>
      </c>
      <c r="I2177" s="24">
        <f t="shared" si="33"/>
        <v>12.787110239631197</v>
      </c>
      <c r="J2177" s="24" t="str">
        <f>VLOOKUP(I2177,MAT_IND!C$6:D$12,2,TRUE)</f>
        <v>Algo Frío</v>
      </c>
      <c r="K2177" s="11">
        <v>11</v>
      </c>
      <c r="L2177" s="11" t="s">
        <v>5997</v>
      </c>
      <c r="M2177" s="11">
        <v>4</v>
      </c>
      <c r="N2177" s="11">
        <v>-74.091349870000002</v>
      </c>
      <c r="O2177" s="12">
        <v>4.7484266819999998</v>
      </c>
    </row>
    <row r="2178" spans="1:15" x14ac:dyDescent="0.25">
      <c r="A2178" s="10">
        <v>2177</v>
      </c>
      <c r="B2178" s="3" t="s">
        <v>4032</v>
      </c>
      <c r="C2178" s="3" t="s">
        <v>3696</v>
      </c>
      <c r="D2178" s="3" t="s">
        <v>1</v>
      </c>
      <c r="E2178" s="3" t="s">
        <v>4033</v>
      </c>
      <c r="F2178" s="1">
        <v>15.76</v>
      </c>
      <c r="G2178" s="4">
        <v>70</v>
      </c>
      <c r="H2178" s="1">
        <v>1.68</v>
      </c>
      <c r="I2178" s="24">
        <f t="shared" si="33"/>
        <v>12.787110239631197</v>
      </c>
      <c r="J2178" s="24" t="str">
        <f>VLOOKUP(I2178,MAT_IND!C$6:D$12,2,TRUE)</f>
        <v>Algo Frío</v>
      </c>
      <c r="K2178" s="11">
        <v>11</v>
      </c>
      <c r="L2178" s="11" t="s">
        <v>5997</v>
      </c>
      <c r="M2178" s="11">
        <v>3</v>
      </c>
      <c r="N2178" s="11">
        <v>-74.085235429999997</v>
      </c>
      <c r="O2178" s="12">
        <v>4.7382236710000001</v>
      </c>
    </row>
    <row r="2179" spans="1:15" x14ac:dyDescent="0.25">
      <c r="A2179" s="10">
        <v>2178</v>
      </c>
      <c r="B2179" s="3" t="s">
        <v>4034</v>
      </c>
      <c r="C2179" s="3" t="s">
        <v>3696</v>
      </c>
      <c r="D2179" s="3" t="s">
        <v>1</v>
      </c>
      <c r="E2179" s="3" t="s">
        <v>4035</v>
      </c>
      <c r="F2179" s="1">
        <v>15.76</v>
      </c>
      <c r="G2179" s="4">
        <v>70</v>
      </c>
      <c r="H2179" s="1">
        <v>1.68</v>
      </c>
      <c r="I2179" s="24">
        <f t="shared" ref="I2179:I2242" si="34">(((33.5-F2179)*(0.05+0.18*SQRT(H2179)+(G2179/160))))</f>
        <v>12.787110239631197</v>
      </c>
      <c r="J2179" s="24" t="str">
        <f>VLOOKUP(I2179,MAT_IND!C$6:D$12,2,TRUE)</f>
        <v>Algo Frío</v>
      </c>
      <c r="K2179" s="11">
        <v>11</v>
      </c>
      <c r="L2179" s="11" t="s">
        <v>5997</v>
      </c>
      <c r="M2179" s="11">
        <v>3</v>
      </c>
      <c r="N2179" s="11">
        <v>-74.080741169999996</v>
      </c>
      <c r="O2179" s="12">
        <v>4.7361821229999999</v>
      </c>
    </row>
    <row r="2180" spans="1:15" x14ac:dyDescent="0.25">
      <c r="A2180" s="10">
        <v>2179</v>
      </c>
      <c r="B2180" s="3" t="s">
        <v>4036</v>
      </c>
      <c r="C2180" s="3" t="s">
        <v>3696</v>
      </c>
      <c r="D2180" s="3" t="s">
        <v>1</v>
      </c>
      <c r="E2180" s="3" t="s">
        <v>4037</v>
      </c>
      <c r="F2180" s="1">
        <v>15.76</v>
      </c>
      <c r="G2180" s="4">
        <v>70</v>
      </c>
      <c r="H2180" s="1">
        <v>1.68</v>
      </c>
      <c r="I2180" s="24">
        <f t="shared" si="34"/>
        <v>12.787110239631197</v>
      </c>
      <c r="J2180" s="24" t="str">
        <f>VLOOKUP(I2180,MAT_IND!C$6:D$12,2,TRUE)</f>
        <v>Algo Frío</v>
      </c>
      <c r="K2180" s="11">
        <v>11</v>
      </c>
      <c r="L2180" s="11" t="s">
        <v>5997</v>
      </c>
      <c r="M2180" s="11">
        <v>3</v>
      </c>
      <c r="N2180" s="11">
        <v>-74.089376040000005</v>
      </c>
      <c r="O2180" s="12">
        <v>4.7463821880000001</v>
      </c>
    </row>
    <row r="2181" spans="1:15" x14ac:dyDescent="0.25">
      <c r="A2181" s="10">
        <v>2180</v>
      </c>
      <c r="B2181" s="3" t="s">
        <v>4038</v>
      </c>
      <c r="C2181" s="3" t="s">
        <v>3696</v>
      </c>
      <c r="D2181" s="3" t="s">
        <v>1</v>
      </c>
      <c r="E2181" s="3" t="s">
        <v>4039</v>
      </c>
      <c r="F2181" s="1">
        <v>15.76</v>
      </c>
      <c r="G2181" s="4">
        <v>80</v>
      </c>
      <c r="H2181" s="1">
        <v>1.68</v>
      </c>
      <c r="I2181" s="24">
        <f t="shared" si="34"/>
        <v>13.895860239631197</v>
      </c>
      <c r="J2181" s="24" t="str">
        <f>VLOOKUP(I2181,MAT_IND!C$6:D$12,2,TRUE)</f>
        <v xml:space="preserve">Frío </v>
      </c>
      <c r="K2181" s="11">
        <v>11</v>
      </c>
      <c r="L2181" s="11" t="s">
        <v>5997</v>
      </c>
      <c r="M2181" s="11">
        <v>4</v>
      </c>
      <c r="N2181" s="11">
        <v>-74.086666960000002</v>
      </c>
      <c r="O2181" s="12">
        <v>4.7490542419999997</v>
      </c>
    </row>
    <row r="2182" spans="1:15" x14ac:dyDescent="0.25">
      <c r="A2182" s="10">
        <v>2181</v>
      </c>
      <c r="B2182" s="3" t="s">
        <v>4040</v>
      </c>
      <c r="C2182" s="3" t="s">
        <v>3696</v>
      </c>
      <c r="D2182" s="3" t="s">
        <v>1</v>
      </c>
      <c r="E2182" s="3" t="s">
        <v>4027</v>
      </c>
      <c r="F2182" s="1">
        <v>15.76</v>
      </c>
      <c r="G2182" s="4">
        <v>70</v>
      </c>
      <c r="H2182" s="1">
        <v>1.68</v>
      </c>
      <c r="I2182" s="24">
        <f t="shared" si="34"/>
        <v>12.787110239631197</v>
      </c>
      <c r="J2182" s="24" t="str">
        <f>VLOOKUP(I2182,MAT_IND!C$6:D$12,2,TRUE)</f>
        <v>Algo Frío</v>
      </c>
      <c r="K2182" s="11">
        <v>11</v>
      </c>
      <c r="L2182" s="11" t="s">
        <v>5997</v>
      </c>
      <c r="M2182" s="11">
        <v>4</v>
      </c>
      <c r="N2182" s="11">
        <v>-74.08558859</v>
      </c>
      <c r="O2182" s="12">
        <v>4.7500294470000002</v>
      </c>
    </row>
    <row r="2183" spans="1:15" x14ac:dyDescent="0.25">
      <c r="A2183" s="10">
        <v>2182</v>
      </c>
      <c r="B2183" s="3" t="s">
        <v>4041</v>
      </c>
      <c r="C2183" s="3" t="s">
        <v>3696</v>
      </c>
      <c r="D2183" s="3" t="s">
        <v>1</v>
      </c>
      <c r="E2183" s="3" t="s">
        <v>4042</v>
      </c>
      <c r="F2183" s="1">
        <v>15.76</v>
      </c>
      <c r="G2183" s="4">
        <v>70</v>
      </c>
      <c r="H2183" s="1">
        <v>1.68</v>
      </c>
      <c r="I2183" s="24">
        <f t="shared" si="34"/>
        <v>12.787110239631197</v>
      </c>
      <c r="J2183" s="24" t="str">
        <f>VLOOKUP(I2183,MAT_IND!C$6:D$12,2,TRUE)</f>
        <v>Algo Frío</v>
      </c>
      <c r="K2183" s="11">
        <v>11</v>
      </c>
      <c r="L2183" s="11" t="s">
        <v>5997</v>
      </c>
      <c r="M2183" s="11">
        <v>3</v>
      </c>
      <c r="N2183" s="11">
        <v>-74.103318880000003</v>
      </c>
      <c r="O2183" s="12">
        <v>4.7567518450000001</v>
      </c>
    </row>
    <row r="2184" spans="1:15" x14ac:dyDescent="0.25">
      <c r="A2184" s="10">
        <v>2183</v>
      </c>
      <c r="B2184" s="3" t="s">
        <v>4043</v>
      </c>
      <c r="C2184" s="3" t="s">
        <v>3696</v>
      </c>
      <c r="D2184" s="3" t="s">
        <v>1</v>
      </c>
      <c r="E2184" s="3" t="s">
        <v>4044</v>
      </c>
      <c r="F2184" s="1">
        <v>15.76</v>
      </c>
      <c r="G2184" s="4">
        <v>70</v>
      </c>
      <c r="H2184" s="1">
        <v>1.68</v>
      </c>
      <c r="I2184" s="24">
        <f t="shared" si="34"/>
        <v>12.787110239631197</v>
      </c>
      <c r="J2184" s="24" t="str">
        <f>VLOOKUP(I2184,MAT_IND!C$6:D$12,2,TRUE)</f>
        <v>Algo Frío</v>
      </c>
      <c r="K2184" s="11">
        <v>11</v>
      </c>
      <c r="L2184" s="11" t="s">
        <v>5997</v>
      </c>
      <c r="M2184" s="11">
        <v>3</v>
      </c>
      <c r="N2184" s="11">
        <v>-74.093179559999996</v>
      </c>
      <c r="O2184" s="12">
        <v>4.7491617010000002</v>
      </c>
    </row>
    <row r="2185" spans="1:15" x14ac:dyDescent="0.25">
      <c r="A2185" s="10">
        <v>2184</v>
      </c>
      <c r="B2185" s="3" t="s">
        <v>4045</v>
      </c>
      <c r="C2185" s="3" t="s">
        <v>3696</v>
      </c>
      <c r="D2185" s="3" t="s">
        <v>1</v>
      </c>
      <c r="E2185" s="3" t="s">
        <v>4046</v>
      </c>
      <c r="F2185" s="1">
        <v>15.76</v>
      </c>
      <c r="G2185" s="4">
        <v>70</v>
      </c>
      <c r="H2185" s="1">
        <v>1.68</v>
      </c>
      <c r="I2185" s="24">
        <f t="shared" si="34"/>
        <v>12.787110239631197</v>
      </c>
      <c r="J2185" s="24" t="str">
        <f>VLOOKUP(I2185,MAT_IND!C$6:D$12,2,TRUE)</f>
        <v>Algo Frío</v>
      </c>
      <c r="K2185" s="11">
        <v>11</v>
      </c>
      <c r="L2185" s="11" t="s">
        <v>5997</v>
      </c>
      <c r="M2185" s="11">
        <v>3</v>
      </c>
      <c r="N2185" s="11">
        <v>-74.084808760000001</v>
      </c>
      <c r="O2185" s="12">
        <v>4.7451896150000001</v>
      </c>
    </row>
    <row r="2186" spans="1:15" x14ac:dyDescent="0.25">
      <c r="A2186" s="10">
        <v>2185</v>
      </c>
      <c r="B2186" s="3" t="s">
        <v>4047</v>
      </c>
      <c r="C2186" s="3" t="s">
        <v>3696</v>
      </c>
      <c r="D2186" s="3" t="s">
        <v>1</v>
      </c>
      <c r="E2186" s="3" t="s">
        <v>4048</v>
      </c>
      <c r="F2186" s="1">
        <v>15.76</v>
      </c>
      <c r="G2186" s="4">
        <v>80</v>
      </c>
      <c r="H2186" s="1">
        <v>1.68</v>
      </c>
      <c r="I2186" s="24">
        <f t="shared" si="34"/>
        <v>13.895860239631197</v>
      </c>
      <c r="J2186" s="24" t="str">
        <f>VLOOKUP(I2186,MAT_IND!C$6:D$12,2,TRUE)</f>
        <v xml:space="preserve">Frío </v>
      </c>
      <c r="K2186" s="11">
        <v>11</v>
      </c>
      <c r="L2186" s="11" t="s">
        <v>5997</v>
      </c>
      <c r="M2186" s="11">
        <v>4</v>
      </c>
      <c r="N2186" s="11">
        <v>-74.082128179999998</v>
      </c>
      <c r="O2186" s="12">
        <v>4.7429959979999996</v>
      </c>
    </row>
    <row r="2187" spans="1:15" x14ac:dyDescent="0.25">
      <c r="A2187" s="10">
        <v>2186</v>
      </c>
      <c r="B2187" s="3" t="s">
        <v>4049</v>
      </c>
      <c r="C2187" s="3" t="s">
        <v>3696</v>
      </c>
      <c r="D2187" s="3" t="s">
        <v>1</v>
      </c>
      <c r="E2187" s="3" t="s">
        <v>4050</v>
      </c>
      <c r="F2187" s="1">
        <v>15.76</v>
      </c>
      <c r="G2187" s="4">
        <v>80</v>
      </c>
      <c r="H2187" s="1">
        <v>1.68</v>
      </c>
      <c r="I2187" s="24">
        <f t="shared" si="34"/>
        <v>13.895860239631197</v>
      </c>
      <c r="J2187" s="24" t="str">
        <f>VLOOKUP(I2187,MAT_IND!C$6:D$12,2,TRUE)</f>
        <v xml:space="preserve">Frío </v>
      </c>
      <c r="K2187" s="11">
        <v>11</v>
      </c>
      <c r="L2187" s="11" t="s">
        <v>5997</v>
      </c>
      <c r="M2187" s="11">
        <v>3</v>
      </c>
      <c r="N2187" s="11">
        <v>-74.088554830000007</v>
      </c>
      <c r="O2187" s="12">
        <v>4.7459957450000001</v>
      </c>
    </row>
    <row r="2188" spans="1:15" x14ac:dyDescent="0.25">
      <c r="A2188" s="10">
        <v>2187</v>
      </c>
      <c r="B2188" s="3" t="s">
        <v>4051</v>
      </c>
      <c r="C2188" s="3" t="s">
        <v>3696</v>
      </c>
      <c r="D2188" s="3" t="s">
        <v>1</v>
      </c>
      <c r="E2188" s="3" t="s">
        <v>4052</v>
      </c>
      <c r="F2188" s="1">
        <v>15.76</v>
      </c>
      <c r="G2188" s="4">
        <v>80</v>
      </c>
      <c r="H2188" s="1">
        <v>1.68</v>
      </c>
      <c r="I2188" s="24">
        <f t="shared" si="34"/>
        <v>13.895860239631197</v>
      </c>
      <c r="J2188" s="24" t="str">
        <f>VLOOKUP(I2188,MAT_IND!C$6:D$12,2,TRUE)</f>
        <v xml:space="preserve">Frío </v>
      </c>
      <c r="K2188" s="11">
        <v>11</v>
      </c>
      <c r="L2188" s="11" t="s">
        <v>5997</v>
      </c>
      <c r="M2188" s="11">
        <v>3</v>
      </c>
      <c r="N2188" s="11">
        <v>-74.0861491</v>
      </c>
      <c r="O2188" s="12">
        <v>4.7461046260000002</v>
      </c>
    </row>
    <row r="2189" spans="1:15" x14ac:dyDescent="0.25">
      <c r="A2189" s="10">
        <v>2188</v>
      </c>
      <c r="B2189" s="3" t="s">
        <v>4053</v>
      </c>
      <c r="C2189" s="3" t="s">
        <v>3696</v>
      </c>
      <c r="D2189" s="3" t="s">
        <v>1</v>
      </c>
      <c r="E2189" s="3" t="s">
        <v>4054</v>
      </c>
      <c r="F2189" s="1">
        <v>15.76</v>
      </c>
      <c r="G2189" s="4">
        <v>70</v>
      </c>
      <c r="H2189" s="1">
        <v>1.68</v>
      </c>
      <c r="I2189" s="24">
        <f t="shared" si="34"/>
        <v>12.787110239631197</v>
      </c>
      <c r="J2189" s="24" t="str">
        <f>VLOOKUP(I2189,MAT_IND!C$6:D$12,2,TRUE)</f>
        <v>Algo Frío</v>
      </c>
      <c r="K2189" s="11">
        <v>11</v>
      </c>
      <c r="L2189" s="11" t="s">
        <v>5997</v>
      </c>
      <c r="M2189" s="11">
        <v>3</v>
      </c>
      <c r="N2189" s="11">
        <v>-74.087301890000006</v>
      </c>
      <c r="O2189" s="12">
        <v>4.7454614460000002</v>
      </c>
    </row>
    <row r="2190" spans="1:15" x14ac:dyDescent="0.25">
      <c r="A2190" s="10">
        <v>2189</v>
      </c>
      <c r="B2190" s="3" t="s">
        <v>4055</v>
      </c>
      <c r="C2190" s="3" t="s">
        <v>3696</v>
      </c>
      <c r="D2190" s="3" t="s">
        <v>1</v>
      </c>
      <c r="E2190" s="3" t="s">
        <v>4025</v>
      </c>
      <c r="F2190" s="1">
        <v>15.76</v>
      </c>
      <c r="G2190" s="4">
        <v>70</v>
      </c>
      <c r="H2190" s="1">
        <v>1.68</v>
      </c>
      <c r="I2190" s="24">
        <f t="shared" si="34"/>
        <v>12.787110239631197</v>
      </c>
      <c r="J2190" s="24" t="str">
        <f>VLOOKUP(I2190,MAT_IND!C$6:D$12,2,TRUE)</f>
        <v>Algo Frío</v>
      </c>
      <c r="K2190" s="11">
        <v>11</v>
      </c>
      <c r="L2190" s="11" t="s">
        <v>5997</v>
      </c>
      <c r="M2190" s="11">
        <v>3</v>
      </c>
      <c r="N2190" s="11">
        <v>-74.101783150000003</v>
      </c>
      <c r="O2190" s="12">
        <v>4.7507033630000004</v>
      </c>
    </row>
    <row r="2191" spans="1:15" x14ac:dyDescent="0.25">
      <c r="A2191" s="10">
        <v>2190</v>
      </c>
      <c r="B2191" s="3" t="s">
        <v>4056</v>
      </c>
      <c r="C2191" s="3" t="s">
        <v>3696</v>
      </c>
      <c r="D2191" s="3" t="s">
        <v>1</v>
      </c>
      <c r="E2191" s="3" t="s">
        <v>4057</v>
      </c>
      <c r="F2191" s="1">
        <v>15.76</v>
      </c>
      <c r="G2191" s="4">
        <v>70</v>
      </c>
      <c r="H2191" s="1">
        <v>1.68</v>
      </c>
      <c r="I2191" s="24">
        <f t="shared" si="34"/>
        <v>12.787110239631197</v>
      </c>
      <c r="J2191" s="24" t="str">
        <f>VLOOKUP(I2191,MAT_IND!C$6:D$12,2,TRUE)</f>
        <v>Algo Frío</v>
      </c>
      <c r="K2191" s="11">
        <v>11</v>
      </c>
      <c r="L2191" s="11" t="s">
        <v>5997</v>
      </c>
      <c r="M2191" s="11">
        <v>3</v>
      </c>
      <c r="N2191" s="11">
        <v>-74.103240290000002</v>
      </c>
      <c r="O2191" s="12">
        <v>4.7587747130000002</v>
      </c>
    </row>
    <row r="2192" spans="1:15" x14ac:dyDescent="0.25">
      <c r="A2192" s="10">
        <v>2191</v>
      </c>
      <c r="B2192" s="3" t="s">
        <v>4058</v>
      </c>
      <c r="C2192" s="3" t="s">
        <v>3696</v>
      </c>
      <c r="D2192" s="3" t="s">
        <v>1</v>
      </c>
      <c r="E2192" s="3" t="s">
        <v>4031</v>
      </c>
      <c r="F2192" s="1">
        <v>15.76</v>
      </c>
      <c r="G2192" s="4">
        <v>70</v>
      </c>
      <c r="H2192" s="1">
        <v>1.68</v>
      </c>
      <c r="I2192" s="24">
        <f t="shared" si="34"/>
        <v>12.787110239631197</v>
      </c>
      <c r="J2192" s="24" t="str">
        <f>VLOOKUP(I2192,MAT_IND!C$6:D$12,2,TRUE)</f>
        <v>Algo Frío</v>
      </c>
      <c r="K2192" s="11">
        <v>11</v>
      </c>
      <c r="L2192" s="11" t="s">
        <v>5997</v>
      </c>
      <c r="M2192" s="11">
        <v>3</v>
      </c>
      <c r="N2192" s="11">
        <v>-74.090544890000004</v>
      </c>
      <c r="O2192" s="12">
        <v>4.7465028159999996</v>
      </c>
    </row>
    <row r="2193" spans="1:15" x14ac:dyDescent="0.25">
      <c r="A2193" s="10">
        <v>2192</v>
      </c>
      <c r="B2193" s="3" t="s">
        <v>4059</v>
      </c>
      <c r="C2193" s="3" t="s">
        <v>3696</v>
      </c>
      <c r="D2193" s="3" t="s">
        <v>1</v>
      </c>
      <c r="E2193" s="3" t="s">
        <v>4060</v>
      </c>
      <c r="F2193" s="1">
        <v>15.76</v>
      </c>
      <c r="G2193" s="4">
        <v>80</v>
      </c>
      <c r="H2193" s="1">
        <v>1.68</v>
      </c>
      <c r="I2193" s="24">
        <f t="shared" si="34"/>
        <v>13.895860239631197</v>
      </c>
      <c r="J2193" s="24" t="str">
        <f>VLOOKUP(I2193,MAT_IND!C$6:D$12,2,TRUE)</f>
        <v xml:space="preserve">Frío </v>
      </c>
      <c r="K2193" s="11">
        <v>11</v>
      </c>
      <c r="L2193" s="11" t="s">
        <v>5997</v>
      </c>
      <c r="M2193" s="11">
        <v>4</v>
      </c>
      <c r="N2193" s="11">
        <v>-74.089422619999993</v>
      </c>
      <c r="O2193" s="12">
        <v>4.7474378679999996</v>
      </c>
    </row>
    <row r="2194" spans="1:15" x14ac:dyDescent="0.25">
      <c r="A2194" s="10">
        <v>2193</v>
      </c>
      <c r="B2194" s="3" t="s">
        <v>4061</v>
      </c>
      <c r="C2194" s="3" t="s">
        <v>3696</v>
      </c>
      <c r="D2194" s="3" t="s">
        <v>1</v>
      </c>
      <c r="E2194" s="3" t="s">
        <v>4062</v>
      </c>
      <c r="F2194" s="1">
        <v>15.76</v>
      </c>
      <c r="G2194" s="4">
        <v>70</v>
      </c>
      <c r="H2194" s="1">
        <v>1.68</v>
      </c>
      <c r="I2194" s="24">
        <f t="shared" si="34"/>
        <v>12.787110239631197</v>
      </c>
      <c r="J2194" s="24" t="str">
        <f>VLOOKUP(I2194,MAT_IND!C$6:D$12,2,TRUE)</f>
        <v>Algo Frío</v>
      </c>
      <c r="K2194" s="11">
        <v>11</v>
      </c>
      <c r="L2194" s="11" t="s">
        <v>5997</v>
      </c>
      <c r="M2194" s="11">
        <v>3</v>
      </c>
      <c r="N2194" s="11">
        <v>-74.101107209999995</v>
      </c>
      <c r="O2194" s="12">
        <v>4.7497544979999997</v>
      </c>
    </row>
    <row r="2195" spans="1:15" x14ac:dyDescent="0.25">
      <c r="A2195" s="10">
        <v>2194</v>
      </c>
      <c r="B2195" s="3" t="s">
        <v>4063</v>
      </c>
      <c r="C2195" s="3" t="s">
        <v>3696</v>
      </c>
      <c r="D2195" s="3" t="s">
        <v>1</v>
      </c>
      <c r="E2195" s="3" t="s">
        <v>4064</v>
      </c>
      <c r="F2195" s="1">
        <v>15.76</v>
      </c>
      <c r="G2195" s="4">
        <v>70</v>
      </c>
      <c r="H2195" s="1">
        <v>1.68</v>
      </c>
      <c r="I2195" s="24">
        <f t="shared" si="34"/>
        <v>12.787110239631197</v>
      </c>
      <c r="J2195" s="24" t="str">
        <f>VLOOKUP(I2195,MAT_IND!C$6:D$12,2,TRUE)</f>
        <v>Algo Frío</v>
      </c>
      <c r="K2195" s="11">
        <v>11</v>
      </c>
      <c r="L2195" s="11" t="s">
        <v>5997</v>
      </c>
      <c r="M2195" s="11">
        <v>3</v>
      </c>
      <c r="N2195" s="11">
        <v>-74.09227894</v>
      </c>
      <c r="O2195" s="12">
        <v>4.7517880909999999</v>
      </c>
    </row>
    <row r="2196" spans="1:15" x14ac:dyDescent="0.25">
      <c r="A2196" s="10">
        <v>2195</v>
      </c>
      <c r="B2196" s="3" t="s">
        <v>4065</v>
      </c>
      <c r="C2196" s="3" t="s">
        <v>3696</v>
      </c>
      <c r="D2196" s="3" t="s">
        <v>1</v>
      </c>
      <c r="E2196" s="3" t="s">
        <v>4066</v>
      </c>
      <c r="F2196" s="1">
        <v>15.76</v>
      </c>
      <c r="G2196" s="4">
        <v>70</v>
      </c>
      <c r="H2196" s="1">
        <v>1.68</v>
      </c>
      <c r="I2196" s="24">
        <f t="shared" si="34"/>
        <v>12.787110239631197</v>
      </c>
      <c r="J2196" s="24" t="str">
        <f>VLOOKUP(I2196,MAT_IND!C$6:D$12,2,TRUE)</f>
        <v>Algo Frío</v>
      </c>
      <c r="K2196" s="11">
        <v>11</v>
      </c>
      <c r="L2196" s="11" t="s">
        <v>5997</v>
      </c>
      <c r="M2196" s="11">
        <v>3</v>
      </c>
      <c r="N2196" s="11">
        <v>-74.101577030000001</v>
      </c>
      <c r="O2196" s="12">
        <v>4.7542008300000003</v>
      </c>
    </row>
    <row r="2197" spans="1:15" x14ac:dyDescent="0.25">
      <c r="A2197" s="10">
        <v>2196</v>
      </c>
      <c r="B2197" s="3" t="s">
        <v>4067</v>
      </c>
      <c r="C2197" s="3" t="s">
        <v>3696</v>
      </c>
      <c r="D2197" s="3" t="s">
        <v>1</v>
      </c>
      <c r="E2197" s="3" t="s">
        <v>4068</v>
      </c>
      <c r="F2197" s="1">
        <v>15.76</v>
      </c>
      <c r="G2197" s="4">
        <v>80</v>
      </c>
      <c r="H2197" s="1">
        <v>1.68</v>
      </c>
      <c r="I2197" s="24">
        <f t="shared" si="34"/>
        <v>13.895860239631197</v>
      </c>
      <c r="J2197" s="24" t="str">
        <f>VLOOKUP(I2197,MAT_IND!C$6:D$12,2,TRUE)</f>
        <v xml:space="preserve">Frío </v>
      </c>
      <c r="K2197" s="11">
        <v>11</v>
      </c>
      <c r="L2197" s="11" t="s">
        <v>5997</v>
      </c>
      <c r="M2197" s="11">
        <v>3</v>
      </c>
      <c r="N2197" s="11">
        <v>-74.088534539999998</v>
      </c>
      <c r="O2197" s="12">
        <v>4.7514818610000003</v>
      </c>
    </row>
    <row r="2198" spans="1:15" x14ac:dyDescent="0.25">
      <c r="A2198" s="10">
        <v>2197</v>
      </c>
      <c r="B2198" s="3" t="s">
        <v>4069</v>
      </c>
      <c r="C2198" s="3" t="s">
        <v>3696</v>
      </c>
      <c r="D2198" s="3" t="s">
        <v>1</v>
      </c>
      <c r="E2198" s="3" t="s">
        <v>4070</v>
      </c>
      <c r="F2198" s="1">
        <v>15.76</v>
      </c>
      <c r="G2198" s="4">
        <v>70</v>
      </c>
      <c r="H2198" s="1">
        <v>1.68</v>
      </c>
      <c r="I2198" s="24">
        <f t="shared" si="34"/>
        <v>12.787110239631197</v>
      </c>
      <c r="J2198" s="24" t="str">
        <f>VLOOKUP(I2198,MAT_IND!C$6:D$12,2,TRUE)</f>
        <v>Algo Frío</v>
      </c>
      <c r="K2198" s="11">
        <v>11</v>
      </c>
      <c r="L2198" s="11" t="s">
        <v>5997</v>
      </c>
      <c r="M2198" s="11">
        <v>4</v>
      </c>
      <c r="N2198" s="11">
        <v>-74.089137679999993</v>
      </c>
      <c r="O2198" s="12">
        <v>4.7440485370000003</v>
      </c>
    </row>
    <row r="2199" spans="1:15" x14ac:dyDescent="0.25">
      <c r="A2199" s="10">
        <v>2198</v>
      </c>
      <c r="B2199" s="3" t="s">
        <v>4071</v>
      </c>
      <c r="C2199" s="3" t="s">
        <v>3696</v>
      </c>
      <c r="D2199" s="3" t="s">
        <v>1</v>
      </c>
      <c r="E2199" s="3" t="s">
        <v>4072</v>
      </c>
      <c r="F2199" s="1">
        <v>15.76</v>
      </c>
      <c r="G2199" s="4">
        <v>70</v>
      </c>
      <c r="H2199" s="1">
        <v>1.68</v>
      </c>
      <c r="I2199" s="24">
        <f t="shared" si="34"/>
        <v>12.787110239631197</v>
      </c>
      <c r="J2199" s="24" t="str">
        <f>VLOOKUP(I2199,MAT_IND!C$6:D$12,2,TRUE)</f>
        <v>Algo Frío</v>
      </c>
      <c r="K2199" s="11">
        <v>11</v>
      </c>
      <c r="L2199" s="11" t="s">
        <v>5997</v>
      </c>
      <c r="M2199" s="11">
        <v>3</v>
      </c>
      <c r="N2199" s="11">
        <v>-74.083849439999995</v>
      </c>
      <c r="O2199" s="12">
        <v>4.7409825889999997</v>
      </c>
    </row>
    <row r="2200" spans="1:15" x14ac:dyDescent="0.25">
      <c r="A2200" s="10">
        <v>2199</v>
      </c>
      <c r="B2200" s="3" t="s">
        <v>4073</v>
      </c>
      <c r="C2200" s="3" t="s">
        <v>3696</v>
      </c>
      <c r="D2200" s="3" t="s">
        <v>1</v>
      </c>
      <c r="E2200" s="3" t="s">
        <v>4070</v>
      </c>
      <c r="F2200" s="1">
        <v>15.76</v>
      </c>
      <c r="G2200" s="4">
        <v>80</v>
      </c>
      <c r="H2200" s="1">
        <v>1.68</v>
      </c>
      <c r="I2200" s="24">
        <f t="shared" si="34"/>
        <v>13.895860239631197</v>
      </c>
      <c r="J2200" s="24" t="str">
        <f>VLOOKUP(I2200,MAT_IND!C$6:D$12,2,TRUE)</f>
        <v xml:space="preserve">Frío </v>
      </c>
      <c r="K2200" s="11">
        <v>11</v>
      </c>
      <c r="L2200" s="11" t="s">
        <v>5997</v>
      </c>
      <c r="M2200" s="11">
        <v>4</v>
      </c>
      <c r="N2200" s="11">
        <v>-74.086364560000007</v>
      </c>
      <c r="O2200" s="12">
        <v>4.7433007260000002</v>
      </c>
    </row>
    <row r="2201" spans="1:15" x14ac:dyDescent="0.25">
      <c r="A2201" s="10">
        <v>2200</v>
      </c>
      <c r="B2201" s="3" t="s">
        <v>4074</v>
      </c>
      <c r="C2201" s="3" t="s">
        <v>3696</v>
      </c>
      <c r="D2201" s="3" t="s">
        <v>1</v>
      </c>
      <c r="E2201" s="3" t="s">
        <v>4070</v>
      </c>
      <c r="F2201" s="1">
        <v>15.76</v>
      </c>
      <c r="G2201" s="4">
        <v>80</v>
      </c>
      <c r="H2201" s="1">
        <v>1.68</v>
      </c>
      <c r="I2201" s="24">
        <f t="shared" si="34"/>
        <v>13.895860239631197</v>
      </c>
      <c r="J2201" s="24" t="str">
        <f>VLOOKUP(I2201,MAT_IND!C$6:D$12,2,TRUE)</f>
        <v xml:space="preserve">Frío </v>
      </c>
      <c r="K2201" s="11">
        <v>11</v>
      </c>
      <c r="L2201" s="11" t="s">
        <v>5997</v>
      </c>
      <c r="M2201" s="11">
        <v>4</v>
      </c>
      <c r="N2201" s="11">
        <v>-74.087956430000006</v>
      </c>
      <c r="O2201" s="12">
        <v>4.7432651180000001</v>
      </c>
    </row>
    <row r="2202" spans="1:15" x14ac:dyDescent="0.25">
      <c r="A2202" s="10">
        <v>2201</v>
      </c>
      <c r="B2202" s="3" t="s">
        <v>4075</v>
      </c>
      <c r="C2202" s="3" t="s">
        <v>3696</v>
      </c>
      <c r="D2202" s="3" t="s">
        <v>1</v>
      </c>
      <c r="E2202" s="3" t="s">
        <v>4029</v>
      </c>
      <c r="F2202" s="1">
        <v>15.76</v>
      </c>
      <c r="G2202" s="4">
        <v>70</v>
      </c>
      <c r="H2202" s="1">
        <v>1.68</v>
      </c>
      <c r="I2202" s="24">
        <f t="shared" si="34"/>
        <v>12.787110239631197</v>
      </c>
      <c r="J2202" s="24" t="str">
        <f>VLOOKUP(I2202,MAT_IND!C$6:D$12,2,TRUE)</f>
        <v>Algo Frío</v>
      </c>
      <c r="K2202" s="11">
        <v>11</v>
      </c>
      <c r="L2202" s="11" t="s">
        <v>5997</v>
      </c>
      <c r="M2202" s="11">
        <v>3</v>
      </c>
      <c r="N2202" s="11">
        <v>-74.103692280000004</v>
      </c>
      <c r="O2202" s="12">
        <v>4.7546156240000004</v>
      </c>
    </row>
    <row r="2203" spans="1:15" x14ac:dyDescent="0.25">
      <c r="A2203" s="10">
        <v>2202</v>
      </c>
      <c r="B2203" s="3" t="s">
        <v>4076</v>
      </c>
      <c r="C2203" s="3" t="s">
        <v>3696</v>
      </c>
      <c r="D2203" s="3" t="s">
        <v>1</v>
      </c>
      <c r="E2203" s="3" t="s">
        <v>4077</v>
      </c>
      <c r="F2203" s="1">
        <v>15.76</v>
      </c>
      <c r="G2203" s="4">
        <v>70</v>
      </c>
      <c r="H2203" s="1">
        <v>1.68</v>
      </c>
      <c r="I2203" s="24">
        <f t="shared" si="34"/>
        <v>12.787110239631197</v>
      </c>
      <c r="J2203" s="24" t="str">
        <f>VLOOKUP(I2203,MAT_IND!C$6:D$12,2,TRUE)</f>
        <v>Algo Frío</v>
      </c>
      <c r="K2203" s="11">
        <v>11</v>
      </c>
      <c r="L2203" s="11" t="s">
        <v>5997</v>
      </c>
      <c r="M2203" s="11">
        <v>3</v>
      </c>
      <c r="N2203" s="11">
        <v>-74.086267460000002</v>
      </c>
      <c r="O2203" s="12">
        <v>4.7405897789999996</v>
      </c>
    </row>
    <row r="2204" spans="1:15" x14ac:dyDescent="0.25">
      <c r="A2204" s="10">
        <v>2203</v>
      </c>
      <c r="B2204" s="3" t="s">
        <v>4078</v>
      </c>
      <c r="C2204" s="3" t="s">
        <v>3696</v>
      </c>
      <c r="D2204" s="3" t="s">
        <v>1</v>
      </c>
      <c r="E2204" s="3" t="s">
        <v>4079</v>
      </c>
      <c r="F2204" s="1">
        <v>15.76</v>
      </c>
      <c r="G2204" s="4">
        <v>70</v>
      </c>
      <c r="H2204" s="1">
        <v>1.68</v>
      </c>
      <c r="I2204" s="24">
        <f t="shared" si="34"/>
        <v>12.787110239631197</v>
      </c>
      <c r="J2204" s="24" t="str">
        <f>VLOOKUP(I2204,MAT_IND!C$6:D$12,2,TRUE)</f>
        <v>Algo Frío</v>
      </c>
      <c r="K2204" s="11">
        <v>11</v>
      </c>
      <c r="L2204" s="11" t="s">
        <v>5997</v>
      </c>
      <c r="M2204" s="11">
        <v>3</v>
      </c>
      <c r="N2204" s="11">
        <v>-74.098396010000002</v>
      </c>
      <c r="O2204" s="12">
        <v>4.7511963379999997</v>
      </c>
    </row>
    <row r="2205" spans="1:15" x14ac:dyDescent="0.25">
      <c r="A2205" s="10">
        <v>2204</v>
      </c>
      <c r="B2205" s="3" t="s">
        <v>4080</v>
      </c>
      <c r="C2205" s="3" t="s">
        <v>3696</v>
      </c>
      <c r="D2205" s="3" t="s">
        <v>1</v>
      </c>
      <c r="E2205" s="3" t="s">
        <v>4081</v>
      </c>
      <c r="F2205" s="1">
        <v>15.76</v>
      </c>
      <c r="G2205" s="4">
        <v>70</v>
      </c>
      <c r="H2205" s="1">
        <v>1.68</v>
      </c>
      <c r="I2205" s="24">
        <f t="shared" si="34"/>
        <v>12.787110239631197</v>
      </c>
      <c r="J2205" s="24" t="str">
        <f>VLOOKUP(I2205,MAT_IND!C$6:D$12,2,TRUE)</f>
        <v>Algo Frío</v>
      </c>
      <c r="K2205" s="11">
        <v>11</v>
      </c>
      <c r="L2205" s="11" t="s">
        <v>5997</v>
      </c>
      <c r="M2205" s="11">
        <v>3</v>
      </c>
      <c r="N2205" s="11">
        <v>-74.103357279999997</v>
      </c>
      <c r="O2205" s="12">
        <v>4.7533193750000002</v>
      </c>
    </row>
    <row r="2206" spans="1:15" x14ac:dyDescent="0.25">
      <c r="A2206" s="10">
        <v>2205</v>
      </c>
      <c r="B2206" s="3" t="s">
        <v>4082</v>
      </c>
      <c r="C2206" s="3" t="s">
        <v>3696</v>
      </c>
      <c r="D2206" s="3" t="s">
        <v>1</v>
      </c>
      <c r="E2206" s="3" t="s">
        <v>4079</v>
      </c>
      <c r="F2206" s="1">
        <v>15.76</v>
      </c>
      <c r="G2206" s="4">
        <v>70</v>
      </c>
      <c r="H2206" s="1">
        <v>1.68</v>
      </c>
      <c r="I2206" s="24">
        <f t="shared" si="34"/>
        <v>12.787110239631197</v>
      </c>
      <c r="J2206" s="24" t="str">
        <f>VLOOKUP(I2206,MAT_IND!C$6:D$12,2,TRUE)</f>
        <v>Algo Frío</v>
      </c>
      <c r="K2206" s="11">
        <v>11</v>
      </c>
      <c r="L2206" s="11" t="s">
        <v>5997</v>
      </c>
      <c r="M2206" s="11">
        <v>3</v>
      </c>
      <c r="N2206" s="11">
        <v>-74.096523689999998</v>
      </c>
      <c r="O2206" s="12">
        <v>4.7508408810000002</v>
      </c>
    </row>
    <row r="2207" spans="1:15" x14ac:dyDescent="0.25">
      <c r="A2207" s="10">
        <v>2206</v>
      </c>
      <c r="B2207" s="3" t="s">
        <v>4083</v>
      </c>
      <c r="C2207" s="3" t="s">
        <v>3696</v>
      </c>
      <c r="D2207" s="3" t="s">
        <v>1</v>
      </c>
      <c r="E2207" s="3" t="s">
        <v>4084</v>
      </c>
      <c r="F2207" s="1">
        <v>15.76</v>
      </c>
      <c r="G2207" s="4">
        <v>70</v>
      </c>
      <c r="H2207" s="1">
        <v>1.68</v>
      </c>
      <c r="I2207" s="24">
        <f t="shared" si="34"/>
        <v>12.787110239631197</v>
      </c>
      <c r="J2207" s="24" t="str">
        <f>VLOOKUP(I2207,MAT_IND!C$6:D$12,2,TRUE)</f>
        <v>Algo Frío</v>
      </c>
      <c r="K2207" s="11">
        <v>11</v>
      </c>
      <c r="L2207" s="11" t="s">
        <v>5997</v>
      </c>
      <c r="M2207" s="11">
        <v>2</v>
      </c>
      <c r="N2207" s="11">
        <v>-74.081885009999993</v>
      </c>
      <c r="O2207" s="12">
        <v>4.7395814129999998</v>
      </c>
    </row>
    <row r="2208" spans="1:15" x14ac:dyDescent="0.25">
      <c r="A2208" s="10">
        <v>2207</v>
      </c>
      <c r="B2208" s="3" t="s">
        <v>4085</v>
      </c>
      <c r="C2208" s="3" t="s">
        <v>3696</v>
      </c>
      <c r="D2208" s="3" t="s">
        <v>1</v>
      </c>
      <c r="E2208" s="3" t="s">
        <v>4086</v>
      </c>
      <c r="F2208" s="1">
        <v>15.76</v>
      </c>
      <c r="G2208" s="4">
        <v>70</v>
      </c>
      <c r="H2208" s="1">
        <v>1.68</v>
      </c>
      <c r="I2208" s="24">
        <f t="shared" si="34"/>
        <v>12.787110239631197</v>
      </c>
      <c r="J2208" s="24" t="str">
        <f>VLOOKUP(I2208,MAT_IND!C$6:D$12,2,TRUE)</f>
        <v>Algo Frío</v>
      </c>
      <c r="K2208" s="11">
        <v>11</v>
      </c>
      <c r="L2208" s="11" t="s">
        <v>5997</v>
      </c>
      <c r="M2208" s="11">
        <v>3</v>
      </c>
      <c r="N2208" s="11">
        <v>-74.093000430000004</v>
      </c>
      <c r="O2208" s="12">
        <v>4.7507500250000003</v>
      </c>
    </row>
    <row r="2209" spans="1:15" x14ac:dyDescent="0.25">
      <c r="A2209" s="10">
        <v>2208</v>
      </c>
      <c r="B2209" s="3" t="s">
        <v>4087</v>
      </c>
      <c r="C2209" s="3" t="s">
        <v>3696</v>
      </c>
      <c r="D2209" s="3" t="s">
        <v>1</v>
      </c>
      <c r="E2209" s="3" t="s">
        <v>4088</v>
      </c>
      <c r="F2209" s="1">
        <v>15.76</v>
      </c>
      <c r="G2209" s="4">
        <v>70</v>
      </c>
      <c r="H2209" s="1">
        <v>1.68</v>
      </c>
      <c r="I2209" s="24">
        <f t="shared" si="34"/>
        <v>12.787110239631197</v>
      </c>
      <c r="J2209" s="24" t="str">
        <f>VLOOKUP(I2209,MAT_IND!C$6:D$12,2,TRUE)</f>
        <v>Algo Frío</v>
      </c>
      <c r="K2209" s="11">
        <v>11</v>
      </c>
      <c r="L2209" s="11" t="s">
        <v>5997</v>
      </c>
      <c r="M2209" s="11">
        <v>3</v>
      </c>
      <c r="N2209" s="11">
        <v>-74.095036109999995</v>
      </c>
      <c r="O2209" s="12">
        <v>4.7533303790000003</v>
      </c>
    </row>
    <row r="2210" spans="1:15" x14ac:dyDescent="0.25">
      <c r="A2210" s="10">
        <v>2209</v>
      </c>
      <c r="B2210" s="3" t="s">
        <v>4089</v>
      </c>
      <c r="C2210" s="3" t="s">
        <v>3696</v>
      </c>
      <c r="D2210" s="3" t="s">
        <v>1</v>
      </c>
      <c r="E2210" s="3" t="s">
        <v>4090</v>
      </c>
      <c r="F2210" s="1">
        <v>15.76</v>
      </c>
      <c r="G2210" s="4">
        <v>70</v>
      </c>
      <c r="H2210" s="1">
        <v>1.68</v>
      </c>
      <c r="I2210" s="24">
        <f t="shared" si="34"/>
        <v>12.787110239631197</v>
      </c>
      <c r="J2210" s="24" t="str">
        <f>VLOOKUP(I2210,MAT_IND!C$6:D$12,2,TRUE)</f>
        <v>Algo Frío</v>
      </c>
      <c r="K2210" s="11">
        <v>11</v>
      </c>
      <c r="L2210" s="11" t="s">
        <v>5997</v>
      </c>
      <c r="M2210" s="11">
        <v>2</v>
      </c>
      <c r="N2210" s="11">
        <v>-74.096055210000003</v>
      </c>
      <c r="O2210" s="12">
        <v>4.7567965829999999</v>
      </c>
    </row>
    <row r="2211" spans="1:15" x14ac:dyDescent="0.25">
      <c r="A2211" s="10">
        <v>2210</v>
      </c>
      <c r="B2211" s="3" t="s">
        <v>4091</v>
      </c>
      <c r="C2211" s="3" t="s">
        <v>3696</v>
      </c>
      <c r="D2211" s="3" t="s">
        <v>1</v>
      </c>
      <c r="E2211" s="3" t="s">
        <v>4090</v>
      </c>
      <c r="F2211" s="1">
        <v>15.76</v>
      </c>
      <c r="G2211" s="4">
        <v>70</v>
      </c>
      <c r="H2211" s="1">
        <v>1.68</v>
      </c>
      <c r="I2211" s="24">
        <f t="shared" si="34"/>
        <v>12.787110239631197</v>
      </c>
      <c r="J2211" s="24" t="str">
        <f>VLOOKUP(I2211,MAT_IND!C$6:D$12,2,TRUE)</f>
        <v>Algo Frío</v>
      </c>
      <c r="K2211" s="11">
        <v>11</v>
      </c>
      <c r="L2211" s="11" t="s">
        <v>5997</v>
      </c>
      <c r="M2211" s="11">
        <v>2</v>
      </c>
      <c r="N2211" s="11">
        <v>-74.095668029999999</v>
      </c>
      <c r="O2211" s="12">
        <v>4.7549361970000001</v>
      </c>
    </row>
    <row r="2212" spans="1:15" x14ac:dyDescent="0.25">
      <c r="A2212" s="10">
        <v>2211</v>
      </c>
      <c r="B2212" s="3" t="s">
        <v>4092</v>
      </c>
      <c r="C2212" s="3" t="s">
        <v>3696</v>
      </c>
      <c r="D2212" s="3" t="s">
        <v>1</v>
      </c>
      <c r="E2212" s="3" t="s">
        <v>4093</v>
      </c>
      <c r="F2212" s="1">
        <v>15.76</v>
      </c>
      <c r="G2212" s="4">
        <v>80</v>
      </c>
      <c r="H2212" s="1">
        <v>1.51</v>
      </c>
      <c r="I2212" s="24">
        <f t="shared" si="34"/>
        <v>13.680869852887581</v>
      </c>
      <c r="J2212" s="24" t="str">
        <f>VLOOKUP(I2212,MAT_IND!C$6:D$12,2,TRUE)</f>
        <v xml:space="preserve">Frío </v>
      </c>
      <c r="K2212" s="11">
        <v>11</v>
      </c>
      <c r="L2212" s="11" t="s">
        <v>5997</v>
      </c>
      <c r="M2212" s="11">
        <v>2</v>
      </c>
      <c r="N2212" s="11">
        <v>-74.078103569999996</v>
      </c>
      <c r="O2212" s="12">
        <v>4.7506750770000004</v>
      </c>
    </row>
    <row r="2213" spans="1:15" x14ac:dyDescent="0.25">
      <c r="A2213" s="10">
        <v>2212</v>
      </c>
      <c r="B2213" s="3" t="s">
        <v>4094</v>
      </c>
      <c r="C2213" s="3" t="s">
        <v>3696</v>
      </c>
      <c r="D2213" s="3" t="s">
        <v>1</v>
      </c>
      <c r="E2213" s="3" t="s">
        <v>4095</v>
      </c>
      <c r="F2213" s="1">
        <v>15.76</v>
      </c>
      <c r="G2213" s="4">
        <v>70</v>
      </c>
      <c r="H2213" s="1">
        <v>1.68</v>
      </c>
      <c r="I2213" s="24">
        <f t="shared" si="34"/>
        <v>12.787110239631197</v>
      </c>
      <c r="J2213" s="24" t="str">
        <f>VLOOKUP(I2213,MAT_IND!C$6:D$12,2,TRUE)</f>
        <v>Algo Frío</v>
      </c>
      <c r="K2213" s="11">
        <v>11</v>
      </c>
      <c r="L2213" s="11" t="s">
        <v>5997</v>
      </c>
      <c r="M2213" s="11">
        <v>2</v>
      </c>
      <c r="N2213" s="11">
        <v>-74.079026420000005</v>
      </c>
      <c r="O2213" s="12">
        <v>4.7373253100000001</v>
      </c>
    </row>
    <row r="2214" spans="1:15" x14ac:dyDescent="0.25">
      <c r="A2214" s="10">
        <v>2213</v>
      </c>
      <c r="B2214" s="3" t="s">
        <v>4096</v>
      </c>
      <c r="C2214" s="3" t="s">
        <v>3696</v>
      </c>
      <c r="D2214" s="3" t="s">
        <v>1</v>
      </c>
      <c r="E2214" s="3" t="s">
        <v>4068</v>
      </c>
      <c r="F2214" s="1">
        <v>15.76</v>
      </c>
      <c r="G2214" s="4">
        <v>70</v>
      </c>
      <c r="H2214" s="1">
        <v>1.68</v>
      </c>
      <c r="I2214" s="24">
        <f t="shared" si="34"/>
        <v>12.787110239631197</v>
      </c>
      <c r="J2214" s="24" t="str">
        <f>VLOOKUP(I2214,MAT_IND!C$6:D$12,2,TRUE)</f>
        <v>Algo Frío</v>
      </c>
      <c r="K2214" s="11">
        <v>11</v>
      </c>
      <c r="L2214" s="11" t="s">
        <v>5997</v>
      </c>
      <c r="M2214" s="11">
        <v>3</v>
      </c>
      <c r="N2214" s="11">
        <v>-74.089408250000005</v>
      </c>
      <c r="O2214" s="12">
        <v>4.7500444570000004</v>
      </c>
    </row>
    <row r="2215" spans="1:15" x14ac:dyDescent="0.25">
      <c r="A2215" s="10">
        <v>2214</v>
      </c>
      <c r="B2215" s="3" t="s">
        <v>4097</v>
      </c>
      <c r="C2215" s="3" t="s">
        <v>3696</v>
      </c>
      <c r="D2215" s="3" t="s">
        <v>1</v>
      </c>
      <c r="E2215" s="3" t="s">
        <v>4098</v>
      </c>
      <c r="F2215" s="1">
        <v>15.76</v>
      </c>
      <c r="G2215" s="4">
        <v>70</v>
      </c>
      <c r="H2215" s="1">
        <v>1.68</v>
      </c>
      <c r="I2215" s="24">
        <f t="shared" si="34"/>
        <v>12.787110239631197</v>
      </c>
      <c r="J2215" s="24" t="str">
        <f>VLOOKUP(I2215,MAT_IND!C$6:D$12,2,TRUE)</f>
        <v>Algo Frío</v>
      </c>
      <c r="K2215" s="11">
        <v>11</v>
      </c>
      <c r="L2215" s="11" t="s">
        <v>5997</v>
      </c>
      <c r="M2215" s="11">
        <v>4</v>
      </c>
      <c r="N2215" s="11">
        <v>-74.092623399999994</v>
      </c>
      <c r="O2215" s="12">
        <v>4.7443148730000004</v>
      </c>
    </row>
    <row r="2216" spans="1:15" x14ac:dyDescent="0.25">
      <c r="A2216" s="10">
        <v>2215</v>
      </c>
      <c r="B2216" s="3" t="s">
        <v>4099</v>
      </c>
      <c r="C2216" s="3" t="s">
        <v>3696</v>
      </c>
      <c r="D2216" s="3" t="s">
        <v>1</v>
      </c>
      <c r="E2216" s="3" t="s">
        <v>4100</v>
      </c>
      <c r="F2216" s="1">
        <v>15.76</v>
      </c>
      <c r="G2216" s="4">
        <v>70</v>
      </c>
      <c r="H2216" s="1">
        <v>1.68</v>
      </c>
      <c r="I2216" s="24">
        <f t="shared" si="34"/>
        <v>12.787110239631197</v>
      </c>
      <c r="J2216" s="24" t="str">
        <f>VLOOKUP(I2216,MAT_IND!C$6:D$12,2,TRUE)</f>
        <v>Algo Frío</v>
      </c>
      <c r="K2216" s="11">
        <v>11</v>
      </c>
      <c r="L2216" s="11" t="s">
        <v>5997</v>
      </c>
      <c r="M2216" s="11">
        <v>2</v>
      </c>
      <c r="N2216" s="11">
        <v>-74.096571479999994</v>
      </c>
      <c r="O2216" s="12">
        <v>4.7602404150000002</v>
      </c>
    </row>
    <row r="2217" spans="1:15" x14ac:dyDescent="0.25">
      <c r="A2217" s="10">
        <v>2216</v>
      </c>
      <c r="B2217" s="3" t="s">
        <v>4101</v>
      </c>
      <c r="C2217" s="3" t="s">
        <v>3696</v>
      </c>
      <c r="D2217" s="3" t="s">
        <v>1</v>
      </c>
      <c r="E2217" s="3" t="s">
        <v>4102</v>
      </c>
      <c r="F2217" s="1">
        <v>15.76</v>
      </c>
      <c r="G2217" s="4">
        <v>70</v>
      </c>
      <c r="H2217" s="1">
        <v>1.68</v>
      </c>
      <c r="I2217" s="24">
        <f t="shared" si="34"/>
        <v>12.787110239631197</v>
      </c>
      <c r="J2217" s="24" t="str">
        <f>VLOOKUP(I2217,MAT_IND!C$6:D$12,2,TRUE)</f>
        <v>Algo Frío</v>
      </c>
      <c r="K2217" s="11">
        <v>11</v>
      </c>
      <c r="L2217" s="11" t="s">
        <v>5997</v>
      </c>
      <c r="M2217" s="11">
        <v>2</v>
      </c>
      <c r="N2217" s="11">
        <v>-74.091098180000003</v>
      </c>
      <c r="O2217" s="12">
        <v>4.7549877189999998</v>
      </c>
    </row>
    <row r="2218" spans="1:15" x14ac:dyDescent="0.25">
      <c r="A2218" s="10">
        <v>2217</v>
      </c>
      <c r="B2218" s="3" t="s">
        <v>4103</v>
      </c>
      <c r="C2218" s="3" t="s">
        <v>3696</v>
      </c>
      <c r="D2218" s="3" t="s">
        <v>1</v>
      </c>
      <c r="E2218" s="3" t="s">
        <v>4104</v>
      </c>
      <c r="F2218" s="1">
        <v>15.76</v>
      </c>
      <c r="G2218" s="4">
        <v>70</v>
      </c>
      <c r="H2218" s="1">
        <v>1.68</v>
      </c>
      <c r="I2218" s="24">
        <f t="shared" si="34"/>
        <v>12.787110239631197</v>
      </c>
      <c r="J2218" s="24" t="str">
        <f>VLOOKUP(I2218,MAT_IND!C$6:D$12,2,TRUE)</f>
        <v>Algo Frío</v>
      </c>
      <c r="K2218" s="11">
        <v>11</v>
      </c>
      <c r="L2218" s="11" t="s">
        <v>5997</v>
      </c>
      <c r="M2218" s="11">
        <v>3</v>
      </c>
      <c r="N2218" s="11">
        <v>-74.089297849999994</v>
      </c>
      <c r="O2218" s="12">
        <v>4.7527504540000001</v>
      </c>
    </row>
    <row r="2219" spans="1:15" x14ac:dyDescent="0.25">
      <c r="A2219" s="10">
        <v>2218</v>
      </c>
      <c r="B2219" s="3" t="s">
        <v>4105</v>
      </c>
      <c r="C2219" s="3" t="s">
        <v>3696</v>
      </c>
      <c r="D2219" s="3" t="s">
        <v>1</v>
      </c>
      <c r="E2219" s="3" t="s">
        <v>4106</v>
      </c>
      <c r="F2219" s="1">
        <v>15.76</v>
      </c>
      <c r="G2219" s="4">
        <v>70</v>
      </c>
      <c r="H2219" s="1">
        <v>1.68</v>
      </c>
      <c r="I2219" s="24">
        <f t="shared" si="34"/>
        <v>12.787110239631197</v>
      </c>
      <c r="J2219" s="24" t="str">
        <f>VLOOKUP(I2219,MAT_IND!C$6:D$12,2,TRUE)</f>
        <v>Algo Frío</v>
      </c>
      <c r="K2219" s="11">
        <v>11</v>
      </c>
      <c r="L2219" s="11" t="s">
        <v>5997</v>
      </c>
      <c r="M2219" s="11">
        <v>3</v>
      </c>
      <c r="N2219" s="11">
        <v>-74.092016999999998</v>
      </c>
      <c r="O2219" s="12">
        <v>4.7508752259999998</v>
      </c>
    </row>
    <row r="2220" spans="1:15" x14ac:dyDescent="0.25">
      <c r="A2220" s="10">
        <v>2219</v>
      </c>
      <c r="B2220" s="3" t="s">
        <v>4107</v>
      </c>
      <c r="C2220" s="3" t="s">
        <v>3696</v>
      </c>
      <c r="D2220" s="3" t="s">
        <v>1</v>
      </c>
      <c r="E2220" s="3" t="s">
        <v>4108</v>
      </c>
      <c r="F2220" s="1">
        <v>15.76</v>
      </c>
      <c r="G2220" s="4">
        <v>80</v>
      </c>
      <c r="H2220" s="1">
        <v>1.68</v>
      </c>
      <c r="I2220" s="24">
        <f t="shared" si="34"/>
        <v>13.895860239631197</v>
      </c>
      <c r="J2220" s="24" t="str">
        <f>VLOOKUP(I2220,MAT_IND!C$6:D$12,2,TRUE)</f>
        <v xml:space="preserve">Frío </v>
      </c>
      <c r="K2220" s="11">
        <v>11</v>
      </c>
      <c r="L2220" s="11" t="s">
        <v>5997</v>
      </c>
      <c r="M2220" s="11">
        <v>3</v>
      </c>
      <c r="N2220" s="11">
        <v>-74.082030810000006</v>
      </c>
      <c r="O2220" s="12">
        <v>4.7412807890000002</v>
      </c>
    </row>
    <row r="2221" spans="1:15" x14ac:dyDescent="0.25">
      <c r="A2221" s="10">
        <v>2220</v>
      </c>
      <c r="B2221" s="3" t="s">
        <v>4109</v>
      </c>
      <c r="C2221" s="3" t="s">
        <v>3696</v>
      </c>
      <c r="D2221" s="3" t="s">
        <v>1</v>
      </c>
      <c r="E2221" s="3" t="s">
        <v>4110</v>
      </c>
      <c r="F2221" s="1">
        <v>15.76</v>
      </c>
      <c r="G2221" s="4">
        <v>80</v>
      </c>
      <c r="H2221" s="1">
        <v>1.68</v>
      </c>
      <c r="I2221" s="24">
        <f t="shared" si="34"/>
        <v>13.895860239631197</v>
      </c>
      <c r="J2221" s="24" t="str">
        <f>VLOOKUP(I2221,MAT_IND!C$6:D$12,2,TRUE)</f>
        <v xml:space="preserve">Frío </v>
      </c>
      <c r="K2221" s="11">
        <v>11</v>
      </c>
      <c r="L2221" s="11" t="s">
        <v>5997</v>
      </c>
      <c r="M2221" s="11">
        <v>2</v>
      </c>
      <c r="N2221" s="11">
        <v>-74.081974509999995</v>
      </c>
      <c r="O2221" s="12">
        <v>4.7554509229999997</v>
      </c>
    </row>
    <row r="2222" spans="1:15" x14ac:dyDescent="0.25">
      <c r="A2222" s="10">
        <v>2221</v>
      </c>
      <c r="B2222" s="3" t="s">
        <v>4111</v>
      </c>
      <c r="C2222" s="3" t="s">
        <v>3696</v>
      </c>
      <c r="D2222" s="3" t="s">
        <v>1</v>
      </c>
      <c r="E2222" s="3" t="s">
        <v>4112</v>
      </c>
      <c r="F2222" s="1">
        <v>15.76</v>
      </c>
      <c r="G2222" s="4">
        <v>70</v>
      </c>
      <c r="H2222" s="1">
        <v>1.68</v>
      </c>
      <c r="I2222" s="24">
        <f t="shared" si="34"/>
        <v>12.787110239631197</v>
      </c>
      <c r="J2222" s="24" t="str">
        <f>VLOOKUP(I2222,MAT_IND!C$6:D$12,2,TRUE)</f>
        <v>Algo Frío</v>
      </c>
      <c r="K2222" s="11">
        <v>11</v>
      </c>
      <c r="L2222" s="11" t="s">
        <v>5997</v>
      </c>
      <c r="M2222" s="11">
        <v>2</v>
      </c>
      <c r="N2222" s="11">
        <v>-74.093309489999996</v>
      </c>
      <c r="O2222" s="12">
        <v>4.7581683889999997</v>
      </c>
    </row>
    <row r="2223" spans="1:15" x14ac:dyDescent="0.25">
      <c r="A2223" s="10">
        <v>2222</v>
      </c>
      <c r="B2223" s="3" t="s">
        <v>4113</v>
      </c>
      <c r="C2223" s="3" t="s">
        <v>3696</v>
      </c>
      <c r="D2223" s="3" t="s">
        <v>1</v>
      </c>
      <c r="E2223" s="3" t="s">
        <v>4114</v>
      </c>
      <c r="F2223" s="1">
        <v>15.76</v>
      </c>
      <c r="G2223" s="4">
        <v>80</v>
      </c>
      <c r="H2223" s="1">
        <v>1.51</v>
      </c>
      <c r="I2223" s="24">
        <f t="shared" si="34"/>
        <v>13.680869852887581</v>
      </c>
      <c r="J2223" s="24" t="str">
        <f>VLOOKUP(I2223,MAT_IND!C$6:D$12,2,TRUE)</f>
        <v xml:space="preserve">Frío </v>
      </c>
      <c r="K2223" s="11">
        <v>11</v>
      </c>
      <c r="L2223" s="11" t="s">
        <v>5997</v>
      </c>
      <c r="M2223" s="11">
        <v>3</v>
      </c>
      <c r="N2223" s="11">
        <v>-74.076382769999995</v>
      </c>
      <c r="O2223" s="12">
        <v>4.7557981160000002</v>
      </c>
    </row>
    <row r="2224" spans="1:15" x14ac:dyDescent="0.25">
      <c r="A2224" s="10">
        <v>2223</v>
      </c>
      <c r="B2224" s="3" t="s">
        <v>4115</v>
      </c>
      <c r="C2224" s="3" t="s">
        <v>3696</v>
      </c>
      <c r="D2224" s="3" t="s">
        <v>1</v>
      </c>
      <c r="E2224" s="3" t="s">
        <v>4116</v>
      </c>
      <c r="F2224" s="1">
        <v>15.76</v>
      </c>
      <c r="G2224" s="4">
        <v>80</v>
      </c>
      <c r="H2224" s="1">
        <v>1.51</v>
      </c>
      <c r="I2224" s="24">
        <f t="shared" si="34"/>
        <v>13.680869852887581</v>
      </c>
      <c r="J2224" s="24" t="str">
        <f>VLOOKUP(I2224,MAT_IND!C$6:D$12,2,TRUE)</f>
        <v xml:space="preserve">Frío </v>
      </c>
      <c r="K2224" s="11">
        <v>11</v>
      </c>
      <c r="L2224" s="11" t="s">
        <v>5997</v>
      </c>
      <c r="M2224" s="11">
        <v>2</v>
      </c>
      <c r="N2224" s="11">
        <v>-74.078135739999993</v>
      </c>
      <c r="O2224" s="12">
        <v>4.7539032800000003</v>
      </c>
    </row>
    <row r="2225" spans="1:15" x14ac:dyDescent="0.25">
      <c r="A2225" s="10">
        <v>2224</v>
      </c>
      <c r="B2225" s="3" t="s">
        <v>4117</v>
      </c>
      <c r="C2225" s="3" t="s">
        <v>3696</v>
      </c>
      <c r="D2225" s="3" t="s">
        <v>1</v>
      </c>
      <c r="E2225" s="3" t="s">
        <v>4031</v>
      </c>
      <c r="F2225" s="1">
        <v>15.76</v>
      </c>
      <c r="G2225" s="4">
        <v>70</v>
      </c>
      <c r="H2225" s="1">
        <v>1.68</v>
      </c>
      <c r="I2225" s="24">
        <f t="shared" si="34"/>
        <v>12.787110239631197</v>
      </c>
      <c r="J2225" s="24" t="str">
        <f>VLOOKUP(I2225,MAT_IND!C$6:D$12,2,TRUE)</f>
        <v>Algo Frío</v>
      </c>
      <c r="K2225" s="11">
        <v>11</v>
      </c>
      <c r="L2225" s="11" t="s">
        <v>5997</v>
      </c>
      <c r="M2225" s="11">
        <v>3</v>
      </c>
      <c r="N2225" s="11">
        <v>-74.090166080000003</v>
      </c>
      <c r="O2225" s="12">
        <v>4.7474621719999996</v>
      </c>
    </row>
    <row r="2226" spans="1:15" x14ac:dyDescent="0.25">
      <c r="A2226" s="10">
        <v>2225</v>
      </c>
      <c r="B2226" s="3" t="s">
        <v>4118</v>
      </c>
      <c r="C2226" s="3" t="s">
        <v>3696</v>
      </c>
      <c r="D2226" s="3" t="s">
        <v>1</v>
      </c>
      <c r="E2226" s="3" t="s">
        <v>4119</v>
      </c>
      <c r="F2226" s="1">
        <v>15.76</v>
      </c>
      <c r="G2226" s="4">
        <v>70</v>
      </c>
      <c r="H2226" s="1">
        <v>1.68</v>
      </c>
      <c r="I2226" s="24">
        <f t="shared" si="34"/>
        <v>12.787110239631197</v>
      </c>
      <c r="J2226" s="24" t="str">
        <f>VLOOKUP(I2226,MAT_IND!C$6:D$12,2,TRUE)</f>
        <v>Algo Frío</v>
      </c>
      <c r="K2226" s="11">
        <v>11</v>
      </c>
      <c r="L2226" s="11" t="s">
        <v>5997</v>
      </c>
      <c r="M2226" s="11">
        <v>3</v>
      </c>
      <c r="N2226" s="11">
        <v>-74.086304699999999</v>
      </c>
      <c r="O2226" s="12">
        <v>4.7417144479999997</v>
      </c>
    </row>
    <row r="2227" spans="1:15" x14ac:dyDescent="0.25">
      <c r="A2227" s="10">
        <v>2226</v>
      </c>
      <c r="B2227" s="3" t="s">
        <v>4120</v>
      </c>
      <c r="C2227" s="3" t="s">
        <v>3696</v>
      </c>
      <c r="D2227" s="3" t="s">
        <v>1</v>
      </c>
      <c r="E2227" s="3" t="s">
        <v>4121</v>
      </c>
      <c r="F2227" s="1">
        <v>15.76</v>
      </c>
      <c r="G2227" s="4">
        <v>70</v>
      </c>
      <c r="H2227" s="1">
        <v>1.68</v>
      </c>
      <c r="I2227" s="24">
        <f t="shared" si="34"/>
        <v>12.787110239631197</v>
      </c>
      <c r="J2227" s="24" t="str">
        <f>VLOOKUP(I2227,MAT_IND!C$6:D$12,2,TRUE)</f>
        <v>Algo Frío</v>
      </c>
      <c r="K2227" s="11">
        <v>11</v>
      </c>
      <c r="L2227" s="11" t="s">
        <v>5997</v>
      </c>
      <c r="M2227" s="11">
        <v>2</v>
      </c>
      <c r="N2227" s="11">
        <v>-74.093355029999998</v>
      </c>
      <c r="O2227" s="12">
        <v>4.7565565400000001</v>
      </c>
    </row>
    <row r="2228" spans="1:15" x14ac:dyDescent="0.25">
      <c r="A2228" s="10">
        <v>2227</v>
      </c>
      <c r="B2228" s="3" t="s">
        <v>4122</v>
      </c>
      <c r="C2228" s="3" t="s">
        <v>3696</v>
      </c>
      <c r="D2228" s="3" t="s">
        <v>1</v>
      </c>
      <c r="E2228" s="3" t="s">
        <v>4123</v>
      </c>
      <c r="F2228" s="1">
        <v>15.76</v>
      </c>
      <c r="G2228" s="4">
        <v>70</v>
      </c>
      <c r="H2228" s="1">
        <v>1.68</v>
      </c>
      <c r="I2228" s="24">
        <f t="shared" si="34"/>
        <v>12.787110239631197</v>
      </c>
      <c r="J2228" s="24" t="str">
        <f>VLOOKUP(I2228,MAT_IND!C$6:D$12,2,TRUE)</f>
        <v>Algo Frío</v>
      </c>
      <c r="K2228" s="11">
        <v>11</v>
      </c>
      <c r="L2228" s="11" t="s">
        <v>5997</v>
      </c>
      <c r="M2228" s="11">
        <v>3</v>
      </c>
      <c r="N2228" s="11">
        <v>-74.090129770000004</v>
      </c>
      <c r="O2228" s="12">
        <v>4.7520785390000002</v>
      </c>
    </row>
    <row r="2229" spans="1:15" x14ac:dyDescent="0.25">
      <c r="A2229" s="10">
        <v>2228</v>
      </c>
      <c r="B2229" s="3" t="s">
        <v>4124</v>
      </c>
      <c r="C2229" s="3" t="s">
        <v>3696</v>
      </c>
      <c r="D2229" s="3" t="s">
        <v>1</v>
      </c>
      <c r="E2229" s="3" t="s">
        <v>4125</v>
      </c>
      <c r="F2229" s="1">
        <v>15.76</v>
      </c>
      <c r="G2229" s="4">
        <v>70</v>
      </c>
      <c r="H2229" s="1">
        <v>1.68</v>
      </c>
      <c r="I2229" s="24">
        <f t="shared" si="34"/>
        <v>12.787110239631197</v>
      </c>
      <c r="J2229" s="24" t="str">
        <f>VLOOKUP(I2229,MAT_IND!C$6:D$12,2,TRUE)</f>
        <v>Algo Frío</v>
      </c>
      <c r="K2229" s="11">
        <v>11</v>
      </c>
      <c r="L2229" s="11" t="s">
        <v>5997</v>
      </c>
      <c r="M2229" s="11">
        <v>3</v>
      </c>
      <c r="N2229" s="11">
        <v>-74.078692050000001</v>
      </c>
      <c r="O2229" s="12">
        <v>4.7360441680000003</v>
      </c>
    </row>
    <row r="2230" spans="1:15" x14ac:dyDescent="0.25">
      <c r="A2230" s="10">
        <v>2229</v>
      </c>
      <c r="B2230" s="3" t="s">
        <v>4126</v>
      </c>
      <c r="C2230" s="3" t="s">
        <v>3696</v>
      </c>
      <c r="D2230" s="3" t="s">
        <v>1</v>
      </c>
      <c r="E2230" s="3" t="s">
        <v>4106</v>
      </c>
      <c r="F2230" s="1">
        <v>15.76</v>
      </c>
      <c r="G2230" s="4">
        <v>70</v>
      </c>
      <c r="H2230" s="1">
        <v>1.68</v>
      </c>
      <c r="I2230" s="24">
        <f t="shared" si="34"/>
        <v>12.787110239631197</v>
      </c>
      <c r="J2230" s="24" t="str">
        <f>VLOOKUP(I2230,MAT_IND!C$6:D$12,2,TRUE)</f>
        <v>Algo Frío</v>
      </c>
      <c r="K2230" s="11">
        <v>11</v>
      </c>
      <c r="L2230" s="11" t="s">
        <v>5997</v>
      </c>
      <c r="M2230" s="11">
        <v>3</v>
      </c>
      <c r="N2230" s="11">
        <v>-74.091544650000003</v>
      </c>
      <c r="O2230" s="12">
        <v>4.7505174170000002</v>
      </c>
    </row>
    <row r="2231" spans="1:15" x14ac:dyDescent="0.25">
      <c r="A2231" s="10">
        <v>2230</v>
      </c>
      <c r="B2231" s="3" t="s">
        <v>4127</v>
      </c>
      <c r="C2231" s="3" t="s">
        <v>3696</v>
      </c>
      <c r="D2231" s="3" t="s">
        <v>1</v>
      </c>
      <c r="E2231" s="3" t="s">
        <v>4128</v>
      </c>
      <c r="F2231" s="1">
        <v>15.76</v>
      </c>
      <c r="G2231" s="4">
        <v>80</v>
      </c>
      <c r="H2231" s="1">
        <v>1.68</v>
      </c>
      <c r="I2231" s="24">
        <f t="shared" si="34"/>
        <v>13.895860239631197</v>
      </c>
      <c r="J2231" s="24" t="str">
        <f>VLOOKUP(I2231,MAT_IND!C$6:D$12,2,TRUE)</f>
        <v xml:space="preserve">Frío </v>
      </c>
      <c r="K2231" s="11">
        <v>11</v>
      </c>
      <c r="L2231" s="11" t="s">
        <v>5997</v>
      </c>
      <c r="M2231" s="11">
        <v>4</v>
      </c>
      <c r="N2231" s="11">
        <v>-74.089132919999997</v>
      </c>
      <c r="O2231" s="12">
        <v>4.74829086</v>
      </c>
    </row>
    <row r="2232" spans="1:15" x14ac:dyDescent="0.25">
      <c r="A2232" s="10">
        <v>2231</v>
      </c>
      <c r="B2232" s="3" t="s">
        <v>4129</v>
      </c>
      <c r="C2232" s="3" t="s">
        <v>3696</v>
      </c>
      <c r="D2232" s="3" t="s">
        <v>1</v>
      </c>
      <c r="E2232" s="3" t="s">
        <v>4128</v>
      </c>
      <c r="F2232" s="1">
        <v>15.76</v>
      </c>
      <c r="G2232" s="4">
        <v>80</v>
      </c>
      <c r="H2232" s="1">
        <v>1.68</v>
      </c>
      <c r="I2232" s="24">
        <f t="shared" si="34"/>
        <v>13.895860239631197</v>
      </c>
      <c r="J2232" s="24" t="str">
        <f>VLOOKUP(I2232,MAT_IND!C$6:D$12,2,TRUE)</f>
        <v xml:space="preserve">Frío </v>
      </c>
      <c r="K2232" s="11">
        <v>11</v>
      </c>
      <c r="L2232" s="11" t="s">
        <v>5997</v>
      </c>
      <c r="M2232" s="11">
        <v>4</v>
      </c>
      <c r="N2232" s="11">
        <v>-74.085871389999994</v>
      </c>
      <c r="O2232" s="12">
        <v>4.7469359410000003</v>
      </c>
    </row>
    <row r="2233" spans="1:15" x14ac:dyDescent="0.25">
      <c r="A2233" s="10">
        <v>2232</v>
      </c>
      <c r="B2233" s="3" t="s">
        <v>4130</v>
      </c>
      <c r="C2233" s="3" t="s">
        <v>3696</v>
      </c>
      <c r="D2233" s="3" t="s">
        <v>1</v>
      </c>
      <c r="E2233" s="3" t="s">
        <v>4128</v>
      </c>
      <c r="F2233" s="1">
        <v>15.76</v>
      </c>
      <c r="G2233" s="4">
        <v>80</v>
      </c>
      <c r="H2233" s="1">
        <v>1.68</v>
      </c>
      <c r="I2233" s="24">
        <f t="shared" si="34"/>
        <v>13.895860239631197</v>
      </c>
      <c r="J2233" s="24" t="str">
        <f>VLOOKUP(I2233,MAT_IND!C$6:D$12,2,TRUE)</f>
        <v xml:space="preserve">Frío </v>
      </c>
      <c r="K2233" s="11">
        <v>11</v>
      </c>
      <c r="L2233" s="11" t="s">
        <v>5997</v>
      </c>
      <c r="M2233" s="11">
        <v>3</v>
      </c>
      <c r="N2233" s="11">
        <v>-74.086298330000005</v>
      </c>
      <c r="O2233" s="12">
        <v>4.7471171449999998</v>
      </c>
    </row>
    <row r="2234" spans="1:15" x14ac:dyDescent="0.25">
      <c r="A2234" s="10">
        <v>2233</v>
      </c>
      <c r="B2234" s="3" t="s">
        <v>4131</v>
      </c>
      <c r="C2234" s="3" t="s">
        <v>3696</v>
      </c>
      <c r="D2234" s="3" t="s">
        <v>1</v>
      </c>
      <c r="E2234" s="3" t="s">
        <v>4132</v>
      </c>
      <c r="F2234" s="1">
        <v>15.76</v>
      </c>
      <c r="G2234" s="4">
        <v>70</v>
      </c>
      <c r="H2234" s="1">
        <v>1.68</v>
      </c>
      <c r="I2234" s="24">
        <f t="shared" si="34"/>
        <v>12.787110239631197</v>
      </c>
      <c r="J2234" s="24" t="str">
        <f>VLOOKUP(I2234,MAT_IND!C$6:D$12,2,TRUE)</f>
        <v>Algo Frío</v>
      </c>
      <c r="K2234" s="11">
        <v>11</v>
      </c>
      <c r="L2234" s="11" t="s">
        <v>5997</v>
      </c>
      <c r="M2234" s="11">
        <v>4</v>
      </c>
      <c r="N2234" s="11">
        <v>-74.086527349999997</v>
      </c>
      <c r="O2234" s="12">
        <v>4.7506200190000003</v>
      </c>
    </row>
    <row r="2235" spans="1:15" x14ac:dyDescent="0.25">
      <c r="A2235" s="10">
        <v>2234</v>
      </c>
      <c r="B2235" s="3" t="s">
        <v>4133</v>
      </c>
      <c r="C2235" s="3" t="s">
        <v>3696</v>
      </c>
      <c r="D2235" s="3" t="s">
        <v>1</v>
      </c>
      <c r="E2235" s="3" t="s">
        <v>4134</v>
      </c>
      <c r="F2235" s="1">
        <v>15.76</v>
      </c>
      <c r="G2235" s="4">
        <v>70</v>
      </c>
      <c r="H2235" s="1">
        <v>1.68</v>
      </c>
      <c r="I2235" s="24">
        <f t="shared" si="34"/>
        <v>12.787110239631197</v>
      </c>
      <c r="J2235" s="24" t="str">
        <f>VLOOKUP(I2235,MAT_IND!C$6:D$12,2,TRUE)</f>
        <v>Algo Frío</v>
      </c>
      <c r="K2235" s="11">
        <v>11</v>
      </c>
      <c r="L2235" s="11" t="s">
        <v>5997</v>
      </c>
      <c r="M2235" s="11">
        <v>3</v>
      </c>
      <c r="N2235" s="11">
        <v>-74.092221820000006</v>
      </c>
      <c r="O2235" s="12">
        <v>4.7500852880000002</v>
      </c>
    </row>
    <row r="2236" spans="1:15" x14ac:dyDescent="0.25">
      <c r="A2236" s="10">
        <v>2235</v>
      </c>
      <c r="B2236" s="3" t="s">
        <v>4135</v>
      </c>
      <c r="C2236" s="3" t="s">
        <v>3696</v>
      </c>
      <c r="D2236" s="3" t="s">
        <v>1</v>
      </c>
      <c r="E2236" s="3" t="s">
        <v>4136</v>
      </c>
      <c r="F2236" s="1">
        <v>15.76</v>
      </c>
      <c r="G2236" s="4">
        <v>70</v>
      </c>
      <c r="H2236" s="1">
        <v>1.68</v>
      </c>
      <c r="I2236" s="24">
        <f t="shared" si="34"/>
        <v>12.787110239631197</v>
      </c>
      <c r="J2236" s="24" t="str">
        <f>VLOOKUP(I2236,MAT_IND!C$6:D$12,2,TRUE)</f>
        <v>Algo Frío</v>
      </c>
      <c r="K2236" s="11">
        <v>11</v>
      </c>
      <c r="L2236" s="11" t="s">
        <v>5997</v>
      </c>
      <c r="M2236" s="11">
        <v>3</v>
      </c>
      <c r="N2236" s="11">
        <v>-74.091577310000005</v>
      </c>
      <c r="O2236" s="12">
        <v>4.749302278</v>
      </c>
    </row>
    <row r="2237" spans="1:15" x14ac:dyDescent="0.25">
      <c r="A2237" s="10">
        <v>2236</v>
      </c>
      <c r="B2237" s="3" t="s">
        <v>4137</v>
      </c>
      <c r="C2237" s="3" t="s">
        <v>3696</v>
      </c>
      <c r="D2237" s="3" t="s">
        <v>1</v>
      </c>
      <c r="E2237" s="3" t="s">
        <v>4138</v>
      </c>
      <c r="F2237" s="1">
        <v>15.76</v>
      </c>
      <c r="G2237" s="4">
        <v>70</v>
      </c>
      <c r="H2237" s="1">
        <v>1.68</v>
      </c>
      <c r="I2237" s="24">
        <f t="shared" si="34"/>
        <v>12.787110239631197</v>
      </c>
      <c r="J2237" s="24" t="str">
        <f>VLOOKUP(I2237,MAT_IND!C$6:D$12,2,TRUE)</f>
        <v>Algo Frío</v>
      </c>
      <c r="K2237" s="11">
        <v>11</v>
      </c>
      <c r="L2237" s="11" t="s">
        <v>5997</v>
      </c>
      <c r="M2237" s="11">
        <v>4</v>
      </c>
      <c r="N2237" s="11">
        <v>-74.082089499999995</v>
      </c>
      <c r="O2237" s="12">
        <v>4.7496975920000004</v>
      </c>
    </row>
    <row r="2238" spans="1:15" x14ac:dyDescent="0.25">
      <c r="A2238" s="10">
        <v>2237</v>
      </c>
      <c r="B2238" s="3" t="s">
        <v>4139</v>
      </c>
      <c r="C2238" s="3" t="s">
        <v>3696</v>
      </c>
      <c r="D2238" s="3" t="s">
        <v>1</v>
      </c>
      <c r="E2238" s="3" t="s">
        <v>4140</v>
      </c>
      <c r="F2238" s="1">
        <v>15.76</v>
      </c>
      <c r="G2238" s="4">
        <v>70</v>
      </c>
      <c r="H2238" s="1">
        <v>1.68</v>
      </c>
      <c r="I2238" s="24">
        <f t="shared" si="34"/>
        <v>12.787110239631197</v>
      </c>
      <c r="J2238" s="24" t="str">
        <f>VLOOKUP(I2238,MAT_IND!C$6:D$12,2,TRUE)</f>
        <v>Algo Frío</v>
      </c>
      <c r="K2238" s="11">
        <v>11</v>
      </c>
      <c r="L2238" s="11" t="s">
        <v>5997</v>
      </c>
      <c r="M2238" s="11">
        <v>3</v>
      </c>
      <c r="N2238" s="11">
        <v>-74.097784419999996</v>
      </c>
      <c r="O2238" s="12">
        <v>4.7540160399999998</v>
      </c>
    </row>
    <row r="2239" spans="1:15" x14ac:dyDescent="0.25">
      <c r="A2239" s="10">
        <v>2238</v>
      </c>
      <c r="B2239" s="3" t="s">
        <v>4141</v>
      </c>
      <c r="C2239" s="3" t="s">
        <v>3696</v>
      </c>
      <c r="D2239" s="3" t="s">
        <v>1</v>
      </c>
      <c r="E2239" s="3" t="s">
        <v>4142</v>
      </c>
      <c r="F2239" s="1">
        <v>15.76</v>
      </c>
      <c r="G2239" s="4">
        <v>80</v>
      </c>
      <c r="H2239" s="1">
        <v>1.68</v>
      </c>
      <c r="I2239" s="24">
        <f t="shared" si="34"/>
        <v>13.895860239631197</v>
      </c>
      <c r="J2239" s="24" t="str">
        <f>VLOOKUP(I2239,MAT_IND!C$6:D$12,2,TRUE)</f>
        <v xml:space="preserve">Frío </v>
      </c>
      <c r="K2239" s="11">
        <v>11</v>
      </c>
      <c r="L2239" s="11" t="s">
        <v>5997</v>
      </c>
      <c r="M2239" s="11">
        <v>3</v>
      </c>
      <c r="N2239" s="11">
        <v>-74.082840340000004</v>
      </c>
      <c r="O2239" s="12">
        <v>4.7510103099999998</v>
      </c>
    </row>
    <row r="2240" spans="1:15" x14ac:dyDescent="0.25">
      <c r="A2240" s="10">
        <v>2239</v>
      </c>
      <c r="B2240" s="3" t="s">
        <v>4143</v>
      </c>
      <c r="C2240" s="3" t="s">
        <v>3696</v>
      </c>
      <c r="D2240" s="3" t="s">
        <v>1</v>
      </c>
      <c r="E2240" s="3" t="s">
        <v>4144</v>
      </c>
      <c r="F2240" s="1">
        <v>15.76</v>
      </c>
      <c r="G2240" s="4">
        <v>70</v>
      </c>
      <c r="H2240" s="1">
        <v>1.68</v>
      </c>
      <c r="I2240" s="24">
        <f t="shared" si="34"/>
        <v>12.787110239631197</v>
      </c>
      <c r="J2240" s="24" t="str">
        <f>VLOOKUP(I2240,MAT_IND!C$6:D$12,2,TRUE)</f>
        <v>Algo Frío</v>
      </c>
      <c r="K2240" s="11">
        <v>11</v>
      </c>
      <c r="L2240" s="11" t="s">
        <v>5997</v>
      </c>
      <c r="M2240" s="11">
        <v>2</v>
      </c>
      <c r="N2240" s="11">
        <v>-74.097282370000002</v>
      </c>
      <c r="O2240" s="12">
        <v>4.7565914390000001</v>
      </c>
    </row>
    <row r="2241" spans="1:15" x14ac:dyDescent="0.25">
      <c r="A2241" s="10">
        <v>2240</v>
      </c>
      <c r="B2241" s="3" t="s">
        <v>4145</v>
      </c>
      <c r="C2241" s="3" t="s">
        <v>3696</v>
      </c>
      <c r="D2241" s="3" t="s">
        <v>1</v>
      </c>
      <c r="E2241" s="3" t="s">
        <v>4146</v>
      </c>
      <c r="F2241" s="1">
        <v>15.76</v>
      </c>
      <c r="G2241" s="4">
        <v>70</v>
      </c>
      <c r="H2241" s="1">
        <v>1.68</v>
      </c>
      <c r="I2241" s="24">
        <f t="shared" si="34"/>
        <v>12.787110239631197</v>
      </c>
      <c r="J2241" s="24" t="str">
        <f>VLOOKUP(I2241,MAT_IND!C$6:D$12,2,TRUE)</f>
        <v>Algo Frío</v>
      </c>
      <c r="K2241" s="11">
        <v>11</v>
      </c>
      <c r="L2241" s="11" t="s">
        <v>5997</v>
      </c>
      <c r="M2241" s="11">
        <v>3</v>
      </c>
      <c r="N2241" s="11">
        <v>-74.079605549999997</v>
      </c>
      <c r="O2241" s="12">
        <v>4.735538085</v>
      </c>
    </row>
    <row r="2242" spans="1:15" x14ac:dyDescent="0.25">
      <c r="A2242" s="10">
        <v>2241</v>
      </c>
      <c r="B2242" s="3" t="s">
        <v>4147</v>
      </c>
      <c r="C2242" s="3" t="s">
        <v>3696</v>
      </c>
      <c r="D2242" s="3" t="s">
        <v>1</v>
      </c>
      <c r="E2242" s="3" t="s">
        <v>4148</v>
      </c>
      <c r="F2242" s="1">
        <v>15.76</v>
      </c>
      <c r="G2242" s="4">
        <v>70</v>
      </c>
      <c r="H2242" s="1">
        <v>1.68</v>
      </c>
      <c r="I2242" s="24">
        <f t="shared" si="34"/>
        <v>12.787110239631197</v>
      </c>
      <c r="J2242" s="24" t="str">
        <f>VLOOKUP(I2242,MAT_IND!C$6:D$12,2,TRUE)</f>
        <v>Algo Frío</v>
      </c>
      <c r="K2242" s="11">
        <v>11</v>
      </c>
      <c r="L2242" s="11" t="s">
        <v>5997</v>
      </c>
      <c r="M2242" s="11">
        <v>3</v>
      </c>
      <c r="N2242" s="11">
        <v>-74.092799790000001</v>
      </c>
      <c r="O2242" s="12">
        <v>4.7540154609999998</v>
      </c>
    </row>
    <row r="2243" spans="1:15" x14ac:dyDescent="0.25">
      <c r="A2243" s="10">
        <v>2242</v>
      </c>
      <c r="B2243" s="3" t="s">
        <v>4149</v>
      </c>
      <c r="C2243" s="3" t="s">
        <v>3696</v>
      </c>
      <c r="D2243" s="3" t="s">
        <v>1</v>
      </c>
      <c r="E2243" s="3" t="s">
        <v>4150</v>
      </c>
      <c r="F2243" s="1">
        <v>15.76</v>
      </c>
      <c r="G2243" s="4">
        <v>70</v>
      </c>
      <c r="H2243" s="1">
        <v>1.68</v>
      </c>
      <c r="I2243" s="24">
        <f t="shared" ref="I2243:I2306" si="35">(((33.5-F2243)*(0.05+0.18*SQRT(H2243)+(G2243/160))))</f>
        <v>12.787110239631197</v>
      </c>
      <c r="J2243" s="24" t="str">
        <f>VLOOKUP(I2243,MAT_IND!C$6:D$12,2,TRUE)</f>
        <v>Algo Frío</v>
      </c>
      <c r="K2243" s="11">
        <v>11</v>
      </c>
      <c r="L2243" s="11" t="s">
        <v>5997</v>
      </c>
      <c r="M2243" s="11">
        <v>3</v>
      </c>
      <c r="N2243" s="11">
        <v>-74.094055560000001</v>
      </c>
      <c r="O2243" s="12">
        <v>4.7539234109999997</v>
      </c>
    </row>
    <row r="2244" spans="1:15" x14ac:dyDescent="0.25">
      <c r="A2244" s="10">
        <v>2243</v>
      </c>
      <c r="B2244" s="3" t="s">
        <v>4151</v>
      </c>
      <c r="C2244" s="3" t="s">
        <v>3696</v>
      </c>
      <c r="D2244" s="3" t="s">
        <v>1</v>
      </c>
      <c r="E2244" s="3" t="s">
        <v>4152</v>
      </c>
      <c r="F2244" s="1">
        <v>15.76</v>
      </c>
      <c r="G2244" s="4">
        <v>80</v>
      </c>
      <c r="H2244" s="1">
        <v>1.68</v>
      </c>
      <c r="I2244" s="24">
        <f t="shared" si="35"/>
        <v>13.895860239631197</v>
      </c>
      <c r="J2244" s="24" t="str">
        <f>VLOOKUP(I2244,MAT_IND!C$6:D$12,2,TRUE)</f>
        <v xml:space="preserve">Frío </v>
      </c>
      <c r="K2244" s="11">
        <v>11</v>
      </c>
      <c r="L2244" s="11" t="s">
        <v>5997</v>
      </c>
      <c r="M2244" s="11">
        <v>3</v>
      </c>
      <c r="N2244" s="11">
        <v>-74.083511040000005</v>
      </c>
      <c r="O2244" s="12">
        <v>4.7430360479999996</v>
      </c>
    </row>
    <row r="2245" spans="1:15" x14ac:dyDescent="0.25">
      <c r="A2245" s="10">
        <v>2244</v>
      </c>
      <c r="B2245" s="3" t="s">
        <v>4153</v>
      </c>
      <c r="C2245" s="3" t="s">
        <v>3696</v>
      </c>
      <c r="D2245" s="3" t="s">
        <v>1</v>
      </c>
      <c r="E2245" s="3" t="s">
        <v>4154</v>
      </c>
      <c r="F2245" s="1">
        <v>15.76</v>
      </c>
      <c r="G2245" s="4">
        <v>70</v>
      </c>
      <c r="H2245" s="1">
        <v>1.68</v>
      </c>
      <c r="I2245" s="24">
        <f t="shared" si="35"/>
        <v>12.787110239631197</v>
      </c>
      <c r="J2245" s="24" t="str">
        <f>VLOOKUP(I2245,MAT_IND!C$6:D$12,2,TRUE)</f>
        <v>Algo Frío</v>
      </c>
      <c r="K2245" s="11">
        <v>11</v>
      </c>
      <c r="L2245" s="11" t="s">
        <v>5997</v>
      </c>
      <c r="M2245" s="11">
        <v>4</v>
      </c>
      <c r="N2245" s="11">
        <v>-74.088796009999996</v>
      </c>
      <c r="O2245" s="12">
        <v>4.742814761</v>
      </c>
    </row>
    <row r="2246" spans="1:15" x14ac:dyDescent="0.25">
      <c r="A2246" s="10">
        <v>2245</v>
      </c>
      <c r="B2246" s="3" t="s">
        <v>4155</v>
      </c>
      <c r="C2246" s="3" t="s">
        <v>3696</v>
      </c>
      <c r="D2246" s="3" t="s">
        <v>1</v>
      </c>
      <c r="E2246" s="3" t="s">
        <v>4123</v>
      </c>
      <c r="F2246" s="1">
        <v>15.76</v>
      </c>
      <c r="G2246" s="4">
        <v>70</v>
      </c>
      <c r="H2246" s="1">
        <v>1.68</v>
      </c>
      <c r="I2246" s="24">
        <f t="shared" si="35"/>
        <v>12.787110239631197</v>
      </c>
      <c r="J2246" s="24" t="str">
        <f>VLOOKUP(I2246,MAT_IND!C$6:D$12,2,TRUE)</f>
        <v>Algo Frío</v>
      </c>
      <c r="K2246" s="11">
        <v>11</v>
      </c>
      <c r="L2246" s="11" t="s">
        <v>5997</v>
      </c>
      <c r="M2246" s="11">
        <v>3</v>
      </c>
      <c r="N2246" s="11">
        <v>-74.090554490000002</v>
      </c>
      <c r="O2246" s="12">
        <v>4.750442005</v>
      </c>
    </row>
    <row r="2247" spans="1:15" x14ac:dyDescent="0.25">
      <c r="A2247" s="10">
        <v>2246</v>
      </c>
      <c r="B2247" s="3" t="s">
        <v>4156</v>
      </c>
      <c r="C2247" s="3" t="s">
        <v>3696</v>
      </c>
      <c r="D2247" s="3" t="s">
        <v>1</v>
      </c>
      <c r="E2247" s="3" t="s">
        <v>4157</v>
      </c>
      <c r="F2247" s="1">
        <v>15.76</v>
      </c>
      <c r="G2247" s="4">
        <v>70</v>
      </c>
      <c r="H2247" s="1">
        <v>1.68</v>
      </c>
      <c r="I2247" s="24">
        <f t="shared" si="35"/>
        <v>12.787110239631197</v>
      </c>
      <c r="J2247" s="24" t="str">
        <f>VLOOKUP(I2247,MAT_IND!C$6:D$12,2,TRUE)</f>
        <v>Algo Frío</v>
      </c>
      <c r="K2247" s="11">
        <v>11</v>
      </c>
      <c r="L2247" s="11" t="s">
        <v>5997</v>
      </c>
      <c r="M2247" s="11">
        <v>3</v>
      </c>
      <c r="N2247" s="11">
        <v>-74.101807930000007</v>
      </c>
      <c r="O2247" s="12">
        <v>4.7568842379999996</v>
      </c>
    </row>
    <row r="2248" spans="1:15" x14ac:dyDescent="0.25">
      <c r="A2248" s="10">
        <v>2247</v>
      </c>
      <c r="B2248" s="3" t="s">
        <v>4158</v>
      </c>
      <c r="C2248" s="3" t="s">
        <v>3696</v>
      </c>
      <c r="D2248" s="3" t="s">
        <v>1</v>
      </c>
      <c r="E2248" s="3" t="s">
        <v>4159</v>
      </c>
      <c r="F2248" s="1">
        <v>15.76</v>
      </c>
      <c r="G2248" s="4">
        <v>80</v>
      </c>
      <c r="H2248" s="1">
        <v>1.68</v>
      </c>
      <c r="I2248" s="24">
        <f t="shared" si="35"/>
        <v>13.895860239631197</v>
      </c>
      <c r="J2248" s="24" t="str">
        <f>VLOOKUP(I2248,MAT_IND!C$6:D$12,2,TRUE)</f>
        <v xml:space="preserve">Frío </v>
      </c>
      <c r="K2248" s="11">
        <v>11</v>
      </c>
      <c r="L2248" s="11" t="s">
        <v>5997</v>
      </c>
      <c r="M2248" s="11">
        <v>4</v>
      </c>
      <c r="N2248" s="11">
        <v>-74.086263709999997</v>
      </c>
      <c r="O2248" s="12">
        <v>4.7480897710000001</v>
      </c>
    </row>
    <row r="2249" spans="1:15" x14ac:dyDescent="0.25">
      <c r="A2249" s="10">
        <v>2248</v>
      </c>
      <c r="B2249" s="3" t="s">
        <v>4160</v>
      </c>
      <c r="C2249" s="3" t="s">
        <v>3696</v>
      </c>
      <c r="D2249" s="3" t="s">
        <v>1</v>
      </c>
      <c r="E2249" s="3" t="s">
        <v>4161</v>
      </c>
      <c r="F2249" s="1">
        <v>15.76</v>
      </c>
      <c r="G2249" s="4">
        <v>70</v>
      </c>
      <c r="H2249" s="1">
        <v>1.68</v>
      </c>
      <c r="I2249" s="24">
        <f t="shared" si="35"/>
        <v>12.787110239631197</v>
      </c>
      <c r="J2249" s="24" t="str">
        <f>VLOOKUP(I2249,MAT_IND!C$6:D$12,2,TRUE)</f>
        <v>Algo Frío</v>
      </c>
      <c r="K2249" s="11">
        <v>11</v>
      </c>
      <c r="L2249" s="11" t="s">
        <v>5997</v>
      </c>
      <c r="M2249" s="11">
        <v>3</v>
      </c>
      <c r="N2249" s="11">
        <v>-74.092984299999998</v>
      </c>
      <c r="O2249" s="12">
        <v>4.7480022540000002</v>
      </c>
    </row>
    <row r="2250" spans="1:15" x14ac:dyDescent="0.25">
      <c r="A2250" s="10">
        <v>2249</v>
      </c>
      <c r="B2250" s="3" t="s">
        <v>4162</v>
      </c>
      <c r="C2250" s="3" t="s">
        <v>3696</v>
      </c>
      <c r="D2250" s="3" t="s">
        <v>1</v>
      </c>
      <c r="E2250" s="3" t="s">
        <v>4163</v>
      </c>
      <c r="F2250" s="1">
        <v>15.76</v>
      </c>
      <c r="G2250" s="4">
        <v>70</v>
      </c>
      <c r="H2250" s="1">
        <v>1.68</v>
      </c>
      <c r="I2250" s="24">
        <f t="shared" si="35"/>
        <v>12.787110239631197</v>
      </c>
      <c r="J2250" s="24" t="str">
        <f>VLOOKUP(I2250,MAT_IND!C$6:D$12,2,TRUE)</f>
        <v>Algo Frío</v>
      </c>
      <c r="K2250" s="11">
        <v>11</v>
      </c>
      <c r="L2250" s="11" t="s">
        <v>5997</v>
      </c>
      <c r="M2250" s="11">
        <v>4</v>
      </c>
      <c r="N2250" s="11">
        <v>-74.091308420000004</v>
      </c>
      <c r="O2250" s="12">
        <v>4.7443978370000002</v>
      </c>
    </row>
    <row r="2251" spans="1:15" x14ac:dyDescent="0.25">
      <c r="A2251" s="10">
        <v>2250</v>
      </c>
      <c r="B2251" s="3" t="s">
        <v>4164</v>
      </c>
      <c r="C2251" s="3" t="s">
        <v>3696</v>
      </c>
      <c r="D2251" s="3" t="s">
        <v>1</v>
      </c>
      <c r="E2251" s="3" t="s">
        <v>4165</v>
      </c>
      <c r="F2251" s="1">
        <v>15.76</v>
      </c>
      <c r="G2251" s="4">
        <v>70</v>
      </c>
      <c r="H2251" s="1">
        <v>1.68</v>
      </c>
      <c r="I2251" s="24">
        <f t="shared" si="35"/>
        <v>12.787110239631197</v>
      </c>
      <c r="J2251" s="24" t="str">
        <f>VLOOKUP(I2251,MAT_IND!C$6:D$12,2,TRUE)</f>
        <v>Algo Frío</v>
      </c>
      <c r="K2251" s="11">
        <v>11</v>
      </c>
      <c r="L2251" s="11" t="s">
        <v>5997</v>
      </c>
      <c r="M2251" s="11">
        <v>3</v>
      </c>
      <c r="N2251" s="11">
        <v>-74.098140000000001</v>
      </c>
      <c r="O2251" s="12">
        <v>4.7597129130000004</v>
      </c>
    </row>
    <row r="2252" spans="1:15" x14ac:dyDescent="0.25">
      <c r="A2252" s="10">
        <v>2251</v>
      </c>
      <c r="B2252" s="3" t="s">
        <v>4166</v>
      </c>
      <c r="C2252" s="3" t="s">
        <v>3696</v>
      </c>
      <c r="D2252" s="3" t="s">
        <v>1</v>
      </c>
      <c r="E2252" s="3" t="s">
        <v>4148</v>
      </c>
      <c r="F2252" s="1">
        <v>15.76</v>
      </c>
      <c r="G2252" s="4">
        <v>70</v>
      </c>
      <c r="H2252" s="1">
        <v>1.68</v>
      </c>
      <c r="I2252" s="24">
        <f t="shared" si="35"/>
        <v>12.787110239631197</v>
      </c>
      <c r="J2252" s="24" t="str">
        <f>VLOOKUP(I2252,MAT_IND!C$6:D$12,2,TRUE)</f>
        <v>Algo Frío</v>
      </c>
      <c r="K2252" s="11">
        <v>11</v>
      </c>
      <c r="L2252" s="11" t="s">
        <v>5997</v>
      </c>
      <c r="M2252" s="11">
        <v>3</v>
      </c>
      <c r="N2252" s="11">
        <v>-74.095065480000002</v>
      </c>
      <c r="O2252" s="12">
        <v>4.7543058909999996</v>
      </c>
    </row>
    <row r="2253" spans="1:15" x14ac:dyDescent="0.25">
      <c r="A2253" s="10">
        <v>2252</v>
      </c>
      <c r="B2253" s="3" t="s">
        <v>4167</v>
      </c>
      <c r="C2253" s="3" t="s">
        <v>3696</v>
      </c>
      <c r="D2253" s="3" t="s">
        <v>1</v>
      </c>
      <c r="E2253" s="3" t="s">
        <v>4031</v>
      </c>
      <c r="F2253" s="1">
        <v>15.76</v>
      </c>
      <c r="G2253" s="4">
        <v>70</v>
      </c>
      <c r="H2253" s="1">
        <v>1.68</v>
      </c>
      <c r="I2253" s="24">
        <f t="shared" si="35"/>
        <v>12.787110239631197</v>
      </c>
      <c r="J2253" s="24" t="str">
        <f>VLOOKUP(I2253,MAT_IND!C$6:D$12,2,TRUE)</f>
        <v>Algo Frío</v>
      </c>
      <c r="K2253" s="11">
        <v>11</v>
      </c>
      <c r="L2253" s="11" t="s">
        <v>5997</v>
      </c>
      <c r="M2253" s="11">
        <v>3</v>
      </c>
      <c r="N2253" s="11">
        <v>-74.091069149999996</v>
      </c>
      <c r="O2253" s="12">
        <v>4.7479890290000002</v>
      </c>
    </row>
    <row r="2254" spans="1:15" x14ac:dyDescent="0.25">
      <c r="A2254" s="10">
        <v>2253</v>
      </c>
      <c r="B2254" s="3" t="s">
        <v>4168</v>
      </c>
      <c r="C2254" s="3" t="s">
        <v>3696</v>
      </c>
      <c r="D2254" s="3" t="s">
        <v>1</v>
      </c>
      <c r="E2254" s="3" t="s">
        <v>4169</v>
      </c>
      <c r="F2254" s="1">
        <v>15.76</v>
      </c>
      <c r="G2254" s="4">
        <v>70</v>
      </c>
      <c r="H2254" s="1">
        <v>1.68</v>
      </c>
      <c r="I2254" s="24">
        <f t="shared" si="35"/>
        <v>12.787110239631197</v>
      </c>
      <c r="J2254" s="24" t="str">
        <f>VLOOKUP(I2254,MAT_IND!C$6:D$12,2,TRUE)</f>
        <v>Algo Frío</v>
      </c>
      <c r="K2254" s="11">
        <v>11</v>
      </c>
      <c r="L2254" s="11" t="s">
        <v>5997</v>
      </c>
      <c r="M2254" s="11">
        <v>3</v>
      </c>
      <c r="N2254" s="11">
        <v>-74.099345409999998</v>
      </c>
      <c r="O2254" s="12">
        <v>4.749824469</v>
      </c>
    </row>
    <row r="2255" spans="1:15" x14ac:dyDescent="0.25">
      <c r="A2255" s="10">
        <v>2254</v>
      </c>
      <c r="B2255" s="3" t="s">
        <v>4170</v>
      </c>
      <c r="C2255" s="3" t="s">
        <v>3696</v>
      </c>
      <c r="D2255" s="3" t="s">
        <v>1</v>
      </c>
      <c r="E2255" s="3" t="s">
        <v>4171</v>
      </c>
      <c r="F2255" s="1">
        <v>15.76</v>
      </c>
      <c r="G2255" s="4">
        <v>70</v>
      </c>
      <c r="H2255" s="1">
        <v>1.68</v>
      </c>
      <c r="I2255" s="24">
        <f t="shared" si="35"/>
        <v>12.787110239631197</v>
      </c>
      <c r="J2255" s="24" t="str">
        <f>VLOOKUP(I2255,MAT_IND!C$6:D$12,2,TRUE)</f>
        <v>Algo Frío</v>
      </c>
      <c r="K2255" s="11">
        <v>11</v>
      </c>
      <c r="L2255" s="11" t="s">
        <v>5997</v>
      </c>
      <c r="M2255" s="11">
        <v>3</v>
      </c>
      <c r="N2255" s="11">
        <v>-74.100239200000004</v>
      </c>
      <c r="O2255" s="12">
        <v>4.7521785589999999</v>
      </c>
    </row>
    <row r="2256" spans="1:15" x14ac:dyDescent="0.25">
      <c r="A2256" s="10">
        <v>2255</v>
      </c>
      <c r="B2256" s="3" t="s">
        <v>4172</v>
      </c>
      <c r="C2256" s="3" t="s">
        <v>3696</v>
      </c>
      <c r="D2256" s="3" t="s">
        <v>1</v>
      </c>
      <c r="E2256" s="3" t="s">
        <v>4173</v>
      </c>
      <c r="F2256" s="1">
        <v>15.76</v>
      </c>
      <c r="G2256" s="4">
        <v>80</v>
      </c>
      <c r="H2256" s="1">
        <v>1.68</v>
      </c>
      <c r="I2256" s="24">
        <f t="shared" si="35"/>
        <v>13.895860239631197</v>
      </c>
      <c r="J2256" s="24" t="str">
        <f>VLOOKUP(I2256,MAT_IND!C$6:D$12,2,TRUE)</f>
        <v xml:space="preserve">Frío </v>
      </c>
      <c r="K2256" s="11">
        <v>11</v>
      </c>
      <c r="L2256" s="11" t="s">
        <v>5997</v>
      </c>
      <c r="M2256" s="11">
        <v>2</v>
      </c>
      <c r="N2256" s="11">
        <v>-74.085692550000005</v>
      </c>
      <c r="O2256" s="12">
        <v>4.7534001779999997</v>
      </c>
    </row>
    <row r="2257" spans="1:15" x14ac:dyDescent="0.25">
      <c r="A2257" s="10">
        <v>2256</v>
      </c>
      <c r="B2257" s="3" t="s">
        <v>4174</v>
      </c>
      <c r="C2257" s="3" t="s">
        <v>3696</v>
      </c>
      <c r="D2257" s="3" t="s">
        <v>1</v>
      </c>
      <c r="E2257" s="3" t="s">
        <v>4175</v>
      </c>
      <c r="F2257" s="1">
        <v>15.76</v>
      </c>
      <c r="G2257" s="4">
        <v>70</v>
      </c>
      <c r="H2257" s="1">
        <v>1.68</v>
      </c>
      <c r="I2257" s="24">
        <f t="shared" si="35"/>
        <v>12.787110239631197</v>
      </c>
      <c r="J2257" s="24" t="str">
        <f>VLOOKUP(I2257,MAT_IND!C$6:D$12,2,TRUE)</f>
        <v>Algo Frío</v>
      </c>
      <c r="K2257" s="11">
        <v>11</v>
      </c>
      <c r="L2257" s="11" t="s">
        <v>5997</v>
      </c>
      <c r="M2257" s="11">
        <v>4</v>
      </c>
      <c r="N2257" s="11">
        <v>-74.092637269999997</v>
      </c>
      <c r="O2257" s="12">
        <v>4.7451657120000004</v>
      </c>
    </row>
    <row r="2258" spans="1:15" x14ac:dyDescent="0.25">
      <c r="A2258" s="10">
        <v>2257</v>
      </c>
      <c r="B2258" s="3" t="s">
        <v>4176</v>
      </c>
      <c r="C2258" s="3" t="s">
        <v>3696</v>
      </c>
      <c r="D2258" s="3" t="s">
        <v>1</v>
      </c>
      <c r="E2258" s="3" t="s">
        <v>4177</v>
      </c>
      <c r="F2258" s="1">
        <v>15.76</v>
      </c>
      <c r="G2258" s="4">
        <v>70</v>
      </c>
      <c r="H2258" s="1">
        <v>1.68</v>
      </c>
      <c r="I2258" s="24">
        <f t="shared" si="35"/>
        <v>12.787110239631197</v>
      </c>
      <c r="J2258" s="24" t="str">
        <f>VLOOKUP(I2258,MAT_IND!C$6:D$12,2,TRUE)</f>
        <v>Algo Frío</v>
      </c>
      <c r="K2258" s="11">
        <v>11</v>
      </c>
      <c r="L2258" s="11" t="s">
        <v>5997</v>
      </c>
      <c r="M2258" s="11">
        <v>4</v>
      </c>
      <c r="N2258" s="11">
        <v>-74.091223619999994</v>
      </c>
      <c r="O2258" s="12">
        <v>4.745425161</v>
      </c>
    </row>
    <row r="2259" spans="1:15" x14ac:dyDescent="0.25">
      <c r="A2259" s="10">
        <v>2258</v>
      </c>
      <c r="B2259" s="3" t="s">
        <v>4178</v>
      </c>
      <c r="C2259" s="3" t="s">
        <v>3696</v>
      </c>
      <c r="D2259" s="3" t="s">
        <v>1</v>
      </c>
      <c r="E2259" s="3" t="s">
        <v>4179</v>
      </c>
      <c r="F2259" s="1">
        <v>15.76</v>
      </c>
      <c r="G2259" s="4">
        <v>70</v>
      </c>
      <c r="H2259" s="1">
        <v>1.68</v>
      </c>
      <c r="I2259" s="24">
        <f t="shared" si="35"/>
        <v>12.787110239631197</v>
      </c>
      <c r="J2259" s="24" t="str">
        <f>VLOOKUP(I2259,MAT_IND!C$6:D$12,2,TRUE)</f>
        <v>Algo Frío</v>
      </c>
      <c r="K2259" s="11">
        <v>11</v>
      </c>
      <c r="L2259" s="11" t="s">
        <v>5997</v>
      </c>
      <c r="M2259" s="11">
        <v>2</v>
      </c>
      <c r="N2259" s="11">
        <v>-74.099345249999999</v>
      </c>
      <c r="O2259" s="12">
        <v>4.7572823240000002</v>
      </c>
    </row>
    <row r="2260" spans="1:15" x14ac:dyDescent="0.25">
      <c r="A2260" s="10">
        <v>2259</v>
      </c>
      <c r="B2260" s="3" t="s">
        <v>4180</v>
      </c>
      <c r="C2260" s="3" t="s">
        <v>3696</v>
      </c>
      <c r="D2260" s="3" t="s">
        <v>1</v>
      </c>
      <c r="E2260" s="3" t="s">
        <v>4090</v>
      </c>
      <c r="F2260" s="1">
        <v>15.76</v>
      </c>
      <c r="G2260" s="4">
        <v>70</v>
      </c>
      <c r="H2260" s="1">
        <v>1.68</v>
      </c>
      <c r="I2260" s="24">
        <f t="shared" si="35"/>
        <v>12.787110239631197</v>
      </c>
      <c r="J2260" s="24" t="str">
        <f>VLOOKUP(I2260,MAT_IND!C$6:D$12,2,TRUE)</f>
        <v>Algo Frío</v>
      </c>
      <c r="K2260" s="11">
        <v>11</v>
      </c>
      <c r="L2260" s="11" t="s">
        <v>5997</v>
      </c>
      <c r="M2260" s="11">
        <v>2</v>
      </c>
      <c r="N2260" s="11">
        <v>-74.095673009999999</v>
      </c>
      <c r="O2260" s="12">
        <v>4.7557129439999999</v>
      </c>
    </row>
    <row r="2261" spans="1:15" x14ac:dyDescent="0.25">
      <c r="A2261" s="10">
        <v>2260</v>
      </c>
      <c r="B2261" s="3" t="s">
        <v>4181</v>
      </c>
      <c r="C2261" s="3" t="s">
        <v>3696</v>
      </c>
      <c r="D2261" s="3" t="s">
        <v>1</v>
      </c>
      <c r="E2261" s="3" t="s">
        <v>4182</v>
      </c>
      <c r="F2261" s="1">
        <v>15.76</v>
      </c>
      <c r="G2261" s="4">
        <v>70</v>
      </c>
      <c r="H2261" s="1">
        <v>1.68</v>
      </c>
      <c r="I2261" s="24">
        <f t="shared" si="35"/>
        <v>12.787110239631197</v>
      </c>
      <c r="J2261" s="24" t="str">
        <f>VLOOKUP(I2261,MAT_IND!C$6:D$12,2,TRUE)</f>
        <v>Algo Frío</v>
      </c>
      <c r="K2261" s="11">
        <v>11</v>
      </c>
      <c r="L2261" s="11" t="s">
        <v>5997</v>
      </c>
      <c r="M2261" s="11">
        <v>3</v>
      </c>
      <c r="N2261" s="11">
        <v>-74.086393000000001</v>
      </c>
      <c r="O2261" s="12">
        <v>4.7439586609999997</v>
      </c>
    </row>
    <row r="2262" spans="1:15" x14ac:dyDescent="0.25">
      <c r="A2262" s="10">
        <v>2261</v>
      </c>
      <c r="B2262" s="3" t="s">
        <v>4183</v>
      </c>
      <c r="C2262" s="3" t="s">
        <v>3696</v>
      </c>
      <c r="D2262" s="3" t="s">
        <v>1</v>
      </c>
      <c r="E2262" s="3" t="s">
        <v>4184</v>
      </c>
      <c r="F2262" s="1">
        <v>15.76</v>
      </c>
      <c r="G2262" s="4">
        <v>70</v>
      </c>
      <c r="H2262" s="1">
        <v>1.68</v>
      </c>
      <c r="I2262" s="24">
        <f t="shared" si="35"/>
        <v>12.787110239631197</v>
      </c>
      <c r="J2262" s="24" t="str">
        <f>VLOOKUP(I2262,MAT_IND!C$6:D$12,2,TRUE)</f>
        <v>Algo Frío</v>
      </c>
      <c r="K2262" s="11">
        <v>11</v>
      </c>
      <c r="L2262" s="11" t="s">
        <v>5997</v>
      </c>
      <c r="M2262" s="11">
        <v>4</v>
      </c>
      <c r="N2262" s="11">
        <v>-74.088265800000002</v>
      </c>
      <c r="O2262" s="12">
        <v>4.7448350140000004</v>
      </c>
    </row>
    <row r="2263" spans="1:15" x14ac:dyDescent="0.25">
      <c r="A2263" s="10">
        <v>2262</v>
      </c>
      <c r="B2263" s="3" t="s">
        <v>4185</v>
      </c>
      <c r="C2263" s="3" t="s">
        <v>3696</v>
      </c>
      <c r="D2263" s="3" t="s">
        <v>1</v>
      </c>
      <c r="E2263" s="3" t="s">
        <v>4186</v>
      </c>
      <c r="F2263" s="1">
        <v>15.76</v>
      </c>
      <c r="G2263" s="4">
        <v>70</v>
      </c>
      <c r="H2263" s="1">
        <v>1.68</v>
      </c>
      <c r="I2263" s="24">
        <f t="shared" si="35"/>
        <v>12.787110239631197</v>
      </c>
      <c r="J2263" s="24" t="str">
        <f>VLOOKUP(I2263,MAT_IND!C$6:D$12,2,TRUE)</f>
        <v>Algo Frío</v>
      </c>
      <c r="K2263" s="11">
        <v>11</v>
      </c>
      <c r="L2263" s="11" t="s">
        <v>5997</v>
      </c>
      <c r="M2263" s="11">
        <v>3</v>
      </c>
      <c r="N2263" s="11">
        <v>-74.086660100000003</v>
      </c>
      <c r="O2263" s="12">
        <v>4.7416907549999996</v>
      </c>
    </row>
    <row r="2264" spans="1:15" x14ac:dyDescent="0.25">
      <c r="A2264" s="10">
        <v>2263</v>
      </c>
      <c r="B2264" s="3" t="s">
        <v>4187</v>
      </c>
      <c r="C2264" s="3" t="s">
        <v>3696</v>
      </c>
      <c r="D2264" s="3" t="s">
        <v>1</v>
      </c>
      <c r="E2264" s="3" t="s">
        <v>4188</v>
      </c>
      <c r="F2264" s="1">
        <v>15.76</v>
      </c>
      <c r="G2264" s="4">
        <v>70</v>
      </c>
      <c r="H2264" s="1">
        <v>1.68</v>
      </c>
      <c r="I2264" s="24">
        <f t="shared" si="35"/>
        <v>12.787110239631197</v>
      </c>
      <c r="J2264" s="24" t="str">
        <f>VLOOKUP(I2264,MAT_IND!C$6:D$12,2,TRUE)</f>
        <v>Algo Frío</v>
      </c>
      <c r="K2264" s="11">
        <v>11</v>
      </c>
      <c r="L2264" s="11" t="s">
        <v>5997</v>
      </c>
      <c r="M2264" s="11">
        <v>3</v>
      </c>
      <c r="N2264" s="11">
        <v>-74.087365500000004</v>
      </c>
      <c r="O2264" s="12">
        <v>4.7425244260000001</v>
      </c>
    </row>
    <row r="2265" spans="1:15" x14ac:dyDescent="0.25">
      <c r="A2265" s="10">
        <v>2264</v>
      </c>
      <c r="B2265" s="3" t="s">
        <v>4189</v>
      </c>
      <c r="C2265" s="3" t="s">
        <v>3696</v>
      </c>
      <c r="D2265" s="3" t="s">
        <v>1</v>
      </c>
      <c r="E2265" s="3" t="s">
        <v>4190</v>
      </c>
      <c r="F2265" s="1">
        <v>15.76</v>
      </c>
      <c r="G2265" s="4">
        <v>70</v>
      </c>
      <c r="H2265" s="1">
        <v>1.68</v>
      </c>
      <c r="I2265" s="24">
        <f t="shared" si="35"/>
        <v>12.787110239631197</v>
      </c>
      <c r="J2265" s="24" t="str">
        <f>VLOOKUP(I2265,MAT_IND!C$6:D$12,2,TRUE)</f>
        <v>Algo Frío</v>
      </c>
      <c r="K2265" s="11">
        <v>11</v>
      </c>
      <c r="L2265" s="11" t="s">
        <v>5997</v>
      </c>
      <c r="M2265" s="11">
        <v>3</v>
      </c>
      <c r="N2265" s="11">
        <v>-74.081436569999994</v>
      </c>
      <c r="O2265" s="12">
        <v>4.7527289939999999</v>
      </c>
    </row>
    <row r="2266" spans="1:15" x14ac:dyDescent="0.25">
      <c r="A2266" s="10">
        <v>2265</v>
      </c>
      <c r="B2266" s="3" t="s">
        <v>4191</v>
      </c>
      <c r="C2266" s="3" t="s">
        <v>3696</v>
      </c>
      <c r="D2266" s="3" t="s">
        <v>1</v>
      </c>
      <c r="E2266" s="3" t="s">
        <v>4192</v>
      </c>
      <c r="F2266" s="1">
        <v>15.76</v>
      </c>
      <c r="G2266" s="4">
        <v>70</v>
      </c>
      <c r="H2266" s="1">
        <v>1.68</v>
      </c>
      <c r="I2266" s="24">
        <f t="shared" si="35"/>
        <v>12.787110239631197</v>
      </c>
      <c r="J2266" s="24" t="str">
        <f>VLOOKUP(I2266,MAT_IND!C$6:D$12,2,TRUE)</f>
        <v>Algo Frío</v>
      </c>
      <c r="K2266" s="11">
        <v>11</v>
      </c>
      <c r="L2266" s="11" t="s">
        <v>5997</v>
      </c>
      <c r="M2266" s="11">
        <v>3</v>
      </c>
      <c r="N2266" s="11">
        <v>-74.089611599999998</v>
      </c>
      <c r="O2266" s="12">
        <v>4.7566478500000002</v>
      </c>
    </row>
    <row r="2267" spans="1:15" x14ac:dyDescent="0.25">
      <c r="A2267" s="10">
        <v>2266</v>
      </c>
      <c r="B2267" s="3" t="s">
        <v>4193</v>
      </c>
      <c r="C2267" s="3" t="s">
        <v>3696</v>
      </c>
      <c r="D2267" s="3" t="s">
        <v>1</v>
      </c>
      <c r="E2267" s="3" t="s">
        <v>4194</v>
      </c>
      <c r="F2267" s="1">
        <v>15.76</v>
      </c>
      <c r="G2267" s="4">
        <v>70</v>
      </c>
      <c r="H2267" s="1">
        <v>1.68</v>
      </c>
      <c r="I2267" s="24">
        <f t="shared" si="35"/>
        <v>12.787110239631197</v>
      </c>
      <c r="J2267" s="24" t="str">
        <f>VLOOKUP(I2267,MAT_IND!C$6:D$12,2,TRUE)</f>
        <v>Algo Frío</v>
      </c>
      <c r="K2267" s="11">
        <v>11</v>
      </c>
      <c r="L2267" s="11" t="s">
        <v>5997</v>
      </c>
      <c r="M2267" s="11">
        <v>3</v>
      </c>
      <c r="N2267" s="11">
        <v>-74.101515430000006</v>
      </c>
      <c r="O2267" s="12">
        <v>4.7601268130000003</v>
      </c>
    </row>
    <row r="2268" spans="1:15" x14ac:dyDescent="0.25">
      <c r="A2268" s="10">
        <v>2267</v>
      </c>
      <c r="B2268" s="3" t="s">
        <v>4195</v>
      </c>
      <c r="C2268" s="3" t="s">
        <v>3696</v>
      </c>
      <c r="D2268" s="3" t="s">
        <v>1</v>
      </c>
      <c r="E2268" s="3" t="s">
        <v>4196</v>
      </c>
      <c r="F2268" s="1">
        <v>15.76</v>
      </c>
      <c r="G2268" s="4">
        <v>70</v>
      </c>
      <c r="H2268" s="1">
        <v>1.68</v>
      </c>
      <c r="I2268" s="24">
        <f t="shared" si="35"/>
        <v>12.787110239631197</v>
      </c>
      <c r="J2268" s="24" t="str">
        <f>VLOOKUP(I2268,MAT_IND!C$6:D$12,2,TRUE)</f>
        <v>Algo Frío</v>
      </c>
      <c r="K2268" s="11">
        <v>11</v>
      </c>
      <c r="L2268" s="11" t="s">
        <v>5997</v>
      </c>
      <c r="M2268" s="11">
        <v>2</v>
      </c>
      <c r="N2268" s="11">
        <v>-74.091690139999997</v>
      </c>
      <c r="O2268" s="12">
        <v>4.7575490739999999</v>
      </c>
    </row>
    <row r="2269" spans="1:15" x14ac:dyDescent="0.25">
      <c r="A2269" s="10">
        <v>2268</v>
      </c>
      <c r="B2269" s="3" t="s">
        <v>4197</v>
      </c>
      <c r="C2269" s="3" t="s">
        <v>3696</v>
      </c>
      <c r="D2269" s="3" t="s">
        <v>1</v>
      </c>
      <c r="E2269" s="3" t="s">
        <v>4198</v>
      </c>
      <c r="F2269" s="1">
        <v>15.76</v>
      </c>
      <c r="G2269" s="4">
        <v>80</v>
      </c>
      <c r="H2269" s="1">
        <v>1.68</v>
      </c>
      <c r="I2269" s="24">
        <f t="shared" si="35"/>
        <v>13.895860239631197</v>
      </c>
      <c r="J2269" s="24" t="str">
        <f>VLOOKUP(I2269,MAT_IND!C$6:D$12,2,TRUE)</f>
        <v xml:space="preserve">Frío </v>
      </c>
      <c r="K2269" s="11">
        <v>11</v>
      </c>
      <c r="L2269" s="11" t="s">
        <v>5997</v>
      </c>
      <c r="M2269" s="11">
        <v>3</v>
      </c>
      <c r="N2269" s="11">
        <v>-74.088732370000002</v>
      </c>
      <c r="O2269" s="12">
        <v>4.7551603230000001</v>
      </c>
    </row>
    <row r="2270" spans="1:15" x14ac:dyDescent="0.25">
      <c r="A2270" s="10">
        <v>2269</v>
      </c>
      <c r="B2270" s="3" t="s">
        <v>4199</v>
      </c>
      <c r="C2270" s="3" t="s">
        <v>3696</v>
      </c>
      <c r="D2270" s="3" t="s">
        <v>1</v>
      </c>
      <c r="E2270" s="3" t="s">
        <v>4200</v>
      </c>
      <c r="F2270" s="1">
        <v>15.76</v>
      </c>
      <c r="G2270" s="4">
        <v>70</v>
      </c>
      <c r="H2270" s="1">
        <v>1.68</v>
      </c>
      <c r="I2270" s="24">
        <f t="shared" si="35"/>
        <v>12.787110239631197</v>
      </c>
      <c r="J2270" s="24" t="str">
        <f>VLOOKUP(I2270,MAT_IND!C$6:D$12,2,TRUE)</f>
        <v>Algo Frío</v>
      </c>
      <c r="K2270" s="11">
        <v>11</v>
      </c>
      <c r="L2270" s="11" t="s">
        <v>5997</v>
      </c>
      <c r="M2270" s="11">
        <v>3</v>
      </c>
      <c r="N2270" s="11">
        <v>-74.087714559999995</v>
      </c>
      <c r="O2270" s="12">
        <v>4.7464938400000003</v>
      </c>
    </row>
    <row r="2271" spans="1:15" x14ac:dyDescent="0.25">
      <c r="A2271" s="10">
        <v>2270</v>
      </c>
      <c r="B2271" s="3" t="s">
        <v>4201</v>
      </c>
      <c r="C2271" s="3" t="s">
        <v>3696</v>
      </c>
      <c r="D2271" s="3" t="s">
        <v>1</v>
      </c>
      <c r="E2271" s="3" t="s">
        <v>4159</v>
      </c>
      <c r="F2271" s="1">
        <v>15.76</v>
      </c>
      <c r="G2271" s="4">
        <v>70</v>
      </c>
      <c r="H2271" s="1">
        <v>1.68</v>
      </c>
      <c r="I2271" s="24">
        <f t="shared" si="35"/>
        <v>12.787110239631197</v>
      </c>
      <c r="J2271" s="24" t="str">
        <f>VLOOKUP(I2271,MAT_IND!C$6:D$12,2,TRUE)</f>
        <v>Algo Frío</v>
      </c>
      <c r="K2271" s="11">
        <v>11</v>
      </c>
      <c r="L2271" s="11" t="s">
        <v>5997</v>
      </c>
      <c r="M2271" s="11">
        <v>3</v>
      </c>
      <c r="N2271" s="11">
        <v>-74.088501050000005</v>
      </c>
      <c r="O2271" s="12">
        <v>4.7491578649999999</v>
      </c>
    </row>
    <row r="2272" spans="1:15" x14ac:dyDescent="0.25">
      <c r="A2272" s="10">
        <v>2271</v>
      </c>
      <c r="B2272" s="3" t="s">
        <v>4202</v>
      </c>
      <c r="C2272" s="3" t="s">
        <v>3696</v>
      </c>
      <c r="D2272" s="3" t="s">
        <v>1</v>
      </c>
      <c r="E2272" s="3" t="s">
        <v>4203</v>
      </c>
      <c r="F2272" s="1">
        <v>15.76</v>
      </c>
      <c r="G2272" s="4">
        <v>70</v>
      </c>
      <c r="H2272" s="1">
        <v>1.68</v>
      </c>
      <c r="I2272" s="24">
        <f t="shared" si="35"/>
        <v>12.787110239631197</v>
      </c>
      <c r="J2272" s="24" t="str">
        <f>VLOOKUP(I2272,MAT_IND!C$6:D$12,2,TRUE)</f>
        <v>Algo Frío</v>
      </c>
      <c r="K2272" s="11">
        <v>11</v>
      </c>
      <c r="L2272" s="11" t="s">
        <v>5997</v>
      </c>
      <c r="M2272" s="11">
        <v>5</v>
      </c>
      <c r="N2272" s="11">
        <v>-74.081657320000005</v>
      </c>
      <c r="O2272" s="12">
        <v>4.7502157250000003</v>
      </c>
    </row>
    <row r="2273" spans="1:15" x14ac:dyDescent="0.25">
      <c r="A2273" s="10">
        <v>2272</v>
      </c>
      <c r="B2273" s="3" t="s">
        <v>4204</v>
      </c>
      <c r="C2273" s="3" t="s">
        <v>3696</v>
      </c>
      <c r="D2273" s="3" t="s">
        <v>1</v>
      </c>
      <c r="E2273" s="3" t="s">
        <v>4205</v>
      </c>
      <c r="F2273" s="1">
        <v>15.76</v>
      </c>
      <c r="G2273" s="4">
        <v>70</v>
      </c>
      <c r="H2273" s="1">
        <v>1.68</v>
      </c>
      <c r="I2273" s="24">
        <f t="shared" si="35"/>
        <v>12.787110239631197</v>
      </c>
      <c r="J2273" s="24" t="str">
        <f>VLOOKUP(I2273,MAT_IND!C$6:D$12,2,TRUE)</f>
        <v>Algo Frío</v>
      </c>
      <c r="K2273" s="11">
        <v>11</v>
      </c>
      <c r="L2273" s="11" t="s">
        <v>5997</v>
      </c>
      <c r="M2273" s="11">
        <v>2</v>
      </c>
      <c r="N2273" s="11">
        <v>-74.080865399999993</v>
      </c>
      <c r="O2273" s="12">
        <v>4.7567996189999997</v>
      </c>
    </row>
    <row r="2274" spans="1:15" x14ac:dyDescent="0.25">
      <c r="A2274" s="10">
        <v>2273</v>
      </c>
      <c r="B2274" s="3" t="s">
        <v>4206</v>
      </c>
      <c r="C2274" s="3" t="s">
        <v>3696</v>
      </c>
      <c r="D2274" s="3" t="s">
        <v>1</v>
      </c>
      <c r="E2274" s="3" t="s">
        <v>4207</v>
      </c>
      <c r="F2274" s="1">
        <v>15.76</v>
      </c>
      <c r="G2274" s="4">
        <v>70</v>
      </c>
      <c r="H2274" s="1">
        <v>1.68</v>
      </c>
      <c r="I2274" s="24">
        <f t="shared" si="35"/>
        <v>12.787110239631197</v>
      </c>
      <c r="J2274" s="24" t="str">
        <f>VLOOKUP(I2274,MAT_IND!C$6:D$12,2,TRUE)</f>
        <v>Algo Frío</v>
      </c>
      <c r="K2274" s="11">
        <v>11</v>
      </c>
      <c r="L2274" s="11" t="s">
        <v>5997</v>
      </c>
      <c r="M2274" s="11">
        <v>4</v>
      </c>
      <c r="N2274" s="11">
        <v>-74.09069393</v>
      </c>
      <c r="O2274" s="12">
        <v>4.7492416830000002</v>
      </c>
    </row>
    <row r="2275" spans="1:15" x14ac:dyDescent="0.25">
      <c r="A2275" s="10">
        <v>2274</v>
      </c>
      <c r="B2275" s="3" t="s">
        <v>4208</v>
      </c>
      <c r="C2275" s="3" t="s">
        <v>3696</v>
      </c>
      <c r="D2275" s="3" t="s">
        <v>1</v>
      </c>
      <c r="E2275" s="3" t="s">
        <v>4209</v>
      </c>
      <c r="F2275" s="1">
        <v>15.76</v>
      </c>
      <c r="G2275" s="4">
        <v>70</v>
      </c>
      <c r="H2275" s="1">
        <v>1.68</v>
      </c>
      <c r="I2275" s="24">
        <f t="shared" si="35"/>
        <v>12.787110239631197</v>
      </c>
      <c r="J2275" s="24" t="str">
        <f>VLOOKUP(I2275,MAT_IND!C$6:D$12,2,TRUE)</f>
        <v>Algo Frío</v>
      </c>
      <c r="K2275" s="11">
        <v>11</v>
      </c>
      <c r="L2275" s="11" t="s">
        <v>5997</v>
      </c>
      <c r="M2275" s="11">
        <v>3</v>
      </c>
      <c r="N2275" s="11">
        <v>-74.09652054</v>
      </c>
      <c r="O2275" s="12">
        <v>4.7536303589999997</v>
      </c>
    </row>
    <row r="2276" spans="1:15" x14ac:dyDescent="0.25">
      <c r="A2276" s="10">
        <v>2275</v>
      </c>
      <c r="B2276" s="3" t="s">
        <v>4210</v>
      </c>
      <c r="C2276" s="3" t="s">
        <v>3696</v>
      </c>
      <c r="D2276" s="3" t="s">
        <v>1</v>
      </c>
      <c r="E2276" s="3" t="s">
        <v>4211</v>
      </c>
      <c r="F2276" s="1">
        <v>15.76</v>
      </c>
      <c r="G2276" s="4">
        <v>70</v>
      </c>
      <c r="H2276" s="1">
        <v>1.68</v>
      </c>
      <c r="I2276" s="24">
        <f t="shared" si="35"/>
        <v>12.787110239631197</v>
      </c>
      <c r="J2276" s="24" t="str">
        <f>VLOOKUP(I2276,MAT_IND!C$6:D$12,2,TRUE)</f>
        <v>Algo Frío</v>
      </c>
      <c r="K2276" s="11">
        <v>11</v>
      </c>
      <c r="L2276" s="11" t="s">
        <v>5997</v>
      </c>
      <c r="M2276" s="11">
        <v>3</v>
      </c>
      <c r="N2276" s="11">
        <v>-74.095997839999995</v>
      </c>
      <c r="O2276" s="12">
        <v>4.7533255729999997</v>
      </c>
    </row>
    <row r="2277" spans="1:15" x14ac:dyDescent="0.25">
      <c r="A2277" s="10">
        <v>2276</v>
      </c>
      <c r="B2277" s="3" t="s">
        <v>4212</v>
      </c>
      <c r="C2277" s="3" t="s">
        <v>3696</v>
      </c>
      <c r="D2277" s="3" t="s">
        <v>1</v>
      </c>
      <c r="E2277" s="3" t="s">
        <v>4037</v>
      </c>
      <c r="F2277" s="1">
        <v>15.76</v>
      </c>
      <c r="G2277" s="4">
        <v>80</v>
      </c>
      <c r="H2277" s="1">
        <v>1.51</v>
      </c>
      <c r="I2277" s="24">
        <f t="shared" si="35"/>
        <v>13.680869852887581</v>
      </c>
      <c r="J2277" s="24" t="str">
        <f>VLOOKUP(I2277,MAT_IND!C$6:D$12,2,TRUE)</f>
        <v xml:space="preserve">Frío </v>
      </c>
      <c r="K2277" s="11">
        <v>11</v>
      </c>
      <c r="L2277" s="11" t="s">
        <v>5997</v>
      </c>
      <c r="M2277" s="11">
        <v>6</v>
      </c>
      <c r="N2277" s="11">
        <v>-74.077034400000002</v>
      </c>
      <c r="O2277" s="12">
        <v>4.7435851600000003</v>
      </c>
    </row>
    <row r="2278" spans="1:15" x14ac:dyDescent="0.25">
      <c r="A2278" s="10">
        <v>2277</v>
      </c>
      <c r="B2278" s="3" t="s">
        <v>4213</v>
      </c>
      <c r="C2278" s="3" t="s">
        <v>3696</v>
      </c>
      <c r="D2278" s="3" t="s">
        <v>1</v>
      </c>
      <c r="E2278" s="3" t="s">
        <v>4198</v>
      </c>
      <c r="F2278" s="1">
        <v>15.76</v>
      </c>
      <c r="G2278" s="4">
        <v>70</v>
      </c>
      <c r="H2278" s="1">
        <v>1.68</v>
      </c>
      <c r="I2278" s="24">
        <f t="shared" si="35"/>
        <v>12.787110239631197</v>
      </c>
      <c r="J2278" s="24" t="str">
        <f>VLOOKUP(I2278,MAT_IND!C$6:D$12,2,TRUE)</f>
        <v>Algo Frío</v>
      </c>
      <c r="K2278" s="11">
        <v>11</v>
      </c>
      <c r="L2278" s="11" t="s">
        <v>5997</v>
      </c>
      <c r="M2278" s="11">
        <v>3</v>
      </c>
      <c r="N2278" s="11">
        <v>-74.088963199999995</v>
      </c>
      <c r="O2278" s="12">
        <v>4.7548585640000001</v>
      </c>
    </row>
    <row r="2279" spans="1:15" x14ac:dyDescent="0.25">
      <c r="A2279" s="10">
        <v>2278</v>
      </c>
      <c r="B2279" s="3" t="s">
        <v>4214</v>
      </c>
      <c r="C2279" s="3" t="s">
        <v>3696</v>
      </c>
      <c r="D2279" s="3" t="s">
        <v>1</v>
      </c>
      <c r="E2279" s="3" t="s">
        <v>4215</v>
      </c>
      <c r="F2279" s="1">
        <v>15.76</v>
      </c>
      <c r="G2279" s="4">
        <v>80</v>
      </c>
      <c r="H2279" s="1">
        <v>1.68</v>
      </c>
      <c r="I2279" s="24">
        <f t="shared" si="35"/>
        <v>13.895860239631197</v>
      </c>
      <c r="J2279" s="24" t="str">
        <f>VLOOKUP(I2279,MAT_IND!C$6:D$12,2,TRUE)</f>
        <v xml:space="preserve">Frío </v>
      </c>
      <c r="K2279" s="11">
        <v>11</v>
      </c>
      <c r="L2279" s="11" t="s">
        <v>5997</v>
      </c>
      <c r="M2279" s="11">
        <v>3</v>
      </c>
      <c r="N2279" s="11">
        <v>-74.082088310000003</v>
      </c>
      <c r="O2279" s="12">
        <v>4.752174793</v>
      </c>
    </row>
    <row r="2280" spans="1:15" x14ac:dyDescent="0.25">
      <c r="A2280" s="10">
        <v>2279</v>
      </c>
      <c r="B2280" s="3" t="s">
        <v>4216</v>
      </c>
      <c r="C2280" s="3" t="s">
        <v>3696</v>
      </c>
      <c r="D2280" s="3" t="s">
        <v>1</v>
      </c>
      <c r="E2280" s="3" t="s">
        <v>4215</v>
      </c>
      <c r="F2280" s="1">
        <v>15.76</v>
      </c>
      <c r="G2280" s="4">
        <v>70</v>
      </c>
      <c r="H2280" s="1">
        <v>1.68</v>
      </c>
      <c r="I2280" s="24">
        <f t="shared" si="35"/>
        <v>12.787110239631197</v>
      </c>
      <c r="J2280" s="24" t="str">
        <f>VLOOKUP(I2280,MAT_IND!C$6:D$12,2,TRUE)</f>
        <v>Algo Frío</v>
      </c>
      <c r="K2280" s="11">
        <v>11</v>
      </c>
      <c r="L2280" s="11" t="s">
        <v>5997</v>
      </c>
      <c r="M2280" s="11">
        <v>3</v>
      </c>
      <c r="N2280" s="11">
        <v>-74.083537570000004</v>
      </c>
      <c r="O2280" s="12">
        <v>4.7532471789999997</v>
      </c>
    </row>
    <row r="2281" spans="1:15" x14ac:dyDescent="0.25">
      <c r="A2281" s="10">
        <v>2280</v>
      </c>
      <c r="B2281" s="3" t="s">
        <v>4217</v>
      </c>
      <c r="C2281" s="3" t="s">
        <v>3696</v>
      </c>
      <c r="D2281" s="3" t="s">
        <v>1</v>
      </c>
      <c r="E2281" s="3" t="s">
        <v>4218</v>
      </c>
      <c r="F2281" s="1">
        <v>15.76</v>
      </c>
      <c r="G2281" s="4">
        <v>80</v>
      </c>
      <c r="H2281" s="1">
        <v>1.68</v>
      </c>
      <c r="I2281" s="24">
        <f t="shared" si="35"/>
        <v>13.895860239631197</v>
      </c>
      <c r="J2281" s="24" t="str">
        <f>VLOOKUP(I2281,MAT_IND!C$6:D$12,2,TRUE)</f>
        <v xml:space="preserve">Frío </v>
      </c>
      <c r="K2281" s="11">
        <v>11</v>
      </c>
      <c r="L2281" s="11" t="s">
        <v>5997</v>
      </c>
      <c r="M2281" s="11">
        <v>3</v>
      </c>
      <c r="N2281" s="11">
        <v>-74.088962730000006</v>
      </c>
      <c r="O2281" s="12">
        <v>4.7458365660000004</v>
      </c>
    </row>
    <row r="2282" spans="1:15" x14ac:dyDescent="0.25">
      <c r="A2282" s="10">
        <v>2281</v>
      </c>
      <c r="B2282" s="3" t="s">
        <v>4219</v>
      </c>
      <c r="C2282" s="3" t="s">
        <v>3696</v>
      </c>
      <c r="D2282" s="3" t="s">
        <v>1</v>
      </c>
      <c r="E2282" s="3" t="s">
        <v>4220</v>
      </c>
      <c r="F2282" s="1">
        <v>15.76</v>
      </c>
      <c r="G2282" s="4">
        <v>70</v>
      </c>
      <c r="H2282" s="1">
        <v>1.68</v>
      </c>
      <c r="I2282" s="24">
        <f t="shared" si="35"/>
        <v>12.787110239631197</v>
      </c>
      <c r="J2282" s="24" t="str">
        <f>VLOOKUP(I2282,MAT_IND!C$6:D$12,2,TRUE)</f>
        <v>Algo Frío</v>
      </c>
      <c r="K2282" s="11">
        <v>11</v>
      </c>
      <c r="L2282" s="11" t="s">
        <v>5997</v>
      </c>
      <c r="M2282" s="11">
        <v>3</v>
      </c>
      <c r="N2282" s="11">
        <v>-74.093549159999995</v>
      </c>
      <c r="O2282" s="12">
        <v>4.7536903219999997</v>
      </c>
    </row>
    <row r="2283" spans="1:15" x14ac:dyDescent="0.25">
      <c r="A2283" s="10">
        <v>2282</v>
      </c>
      <c r="B2283" s="3" t="s">
        <v>4221</v>
      </c>
      <c r="C2283" s="3" t="s">
        <v>3696</v>
      </c>
      <c r="D2283" s="3" t="s">
        <v>1</v>
      </c>
      <c r="E2283" s="3" t="s">
        <v>4222</v>
      </c>
      <c r="F2283" s="1">
        <v>15.76</v>
      </c>
      <c r="G2283" s="4">
        <v>70</v>
      </c>
      <c r="H2283" s="1">
        <v>1.68</v>
      </c>
      <c r="I2283" s="24">
        <f t="shared" si="35"/>
        <v>12.787110239631197</v>
      </c>
      <c r="J2283" s="24" t="str">
        <f>VLOOKUP(I2283,MAT_IND!C$6:D$12,2,TRUE)</f>
        <v>Algo Frío</v>
      </c>
      <c r="K2283" s="11">
        <v>11</v>
      </c>
      <c r="L2283" s="11" t="s">
        <v>5997</v>
      </c>
      <c r="M2283" s="11">
        <v>3</v>
      </c>
      <c r="N2283" s="11">
        <v>-74.088622259999994</v>
      </c>
      <c r="O2283" s="12">
        <v>4.7471452430000003</v>
      </c>
    </row>
    <row r="2284" spans="1:15" x14ac:dyDescent="0.25">
      <c r="A2284" s="10">
        <v>2283</v>
      </c>
      <c r="B2284" s="3" t="s">
        <v>4223</v>
      </c>
      <c r="C2284" s="3" t="s">
        <v>3696</v>
      </c>
      <c r="D2284" s="3" t="s">
        <v>1</v>
      </c>
      <c r="E2284" s="3" t="s">
        <v>4224</v>
      </c>
      <c r="F2284" s="1">
        <v>16.260000000000002</v>
      </c>
      <c r="G2284" s="4">
        <v>70</v>
      </c>
      <c r="H2284" s="1">
        <v>1.68</v>
      </c>
      <c r="I2284" s="24">
        <f t="shared" si="35"/>
        <v>12.426706907059854</v>
      </c>
      <c r="J2284" s="24" t="str">
        <f>VLOOKUP(I2284,MAT_IND!C$6:D$12,2,TRUE)</f>
        <v>Algo Frío</v>
      </c>
      <c r="K2284" s="11">
        <v>11</v>
      </c>
      <c r="L2284" s="11" t="s">
        <v>167</v>
      </c>
      <c r="M2284" s="11">
        <v>2</v>
      </c>
      <c r="N2284" s="11">
        <v>-74.091412210000001</v>
      </c>
      <c r="O2284" s="12">
        <v>4.7231703170000001</v>
      </c>
    </row>
    <row r="2285" spans="1:15" x14ac:dyDescent="0.25">
      <c r="A2285" s="10">
        <v>2284</v>
      </c>
      <c r="B2285" s="3" t="s">
        <v>4225</v>
      </c>
      <c r="C2285" s="3" t="s">
        <v>3696</v>
      </c>
      <c r="D2285" s="3" t="s">
        <v>1</v>
      </c>
      <c r="E2285" s="3" t="s">
        <v>4226</v>
      </c>
      <c r="F2285" s="1">
        <v>15.73</v>
      </c>
      <c r="G2285" s="4">
        <v>70</v>
      </c>
      <c r="H2285" s="1">
        <v>1.68</v>
      </c>
      <c r="I2285" s="24">
        <f t="shared" si="35"/>
        <v>12.808734439585477</v>
      </c>
      <c r="J2285" s="24" t="str">
        <f>VLOOKUP(I2285,MAT_IND!C$6:D$12,2,TRUE)</f>
        <v>Algo Frío</v>
      </c>
      <c r="K2285" s="11">
        <v>11</v>
      </c>
      <c r="L2285" s="11" t="s">
        <v>167</v>
      </c>
      <c r="M2285" s="11">
        <v>3</v>
      </c>
      <c r="N2285" s="11">
        <v>-74.097498380000005</v>
      </c>
      <c r="O2285" s="12">
        <v>4.7382953370000003</v>
      </c>
    </row>
    <row r="2286" spans="1:15" x14ac:dyDescent="0.25">
      <c r="A2286" s="10">
        <v>2285</v>
      </c>
      <c r="B2286" s="3" t="s">
        <v>4227</v>
      </c>
      <c r="C2286" s="3" t="s">
        <v>3696</v>
      </c>
      <c r="D2286" s="3" t="s">
        <v>1</v>
      </c>
      <c r="E2286" s="3" t="s">
        <v>4228</v>
      </c>
      <c r="F2286" s="1">
        <v>15.76</v>
      </c>
      <c r="G2286" s="4">
        <v>70</v>
      </c>
      <c r="H2286" s="1">
        <v>1.68</v>
      </c>
      <c r="I2286" s="24">
        <f t="shared" si="35"/>
        <v>12.787110239631197</v>
      </c>
      <c r="J2286" s="24" t="str">
        <f>VLOOKUP(I2286,MAT_IND!C$6:D$12,2,TRUE)</f>
        <v>Algo Frío</v>
      </c>
      <c r="K2286" s="11">
        <v>11</v>
      </c>
      <c r="L2286" s="11" t="s">
        <v>167</v>
      </c>
      <c r="M2286" s="11">
        <v>3</v>
      </c>
      <c r="N2286" s="11">
        <v>-74.093025150000003</v>
      </c>
      <c r="O2286" s="12">
        <v>4.7379051150000002</v>
      </c>
    </row>
    <row r="2287" spans="1:15" x14ac:dyDescent="0.25">
      <c r="A2287" s="10">
        <v>2286</v>
      </c>
      <c r="B2287" s="3" t="s">
        <v>4229</v>
      </c>
      <c r="C2287" s="3" t="s">
        <v>3696</v>
      </c>
      <c r="D2287" s="3" t="s">
        <v>1</v>
      </c>
      <c r="E2287" s="3" t="s">
        <v>4230</v>
      </c>
      <c r="F2287" s="1">
        <v>15.76</v>
      </c>
      <c r="G2287" s="4">
        <v>70</v>
      </c>
      <c r="H2287" s="1">
        <v>1.68</v>
      </c>
      <c r="I2287" s="24">
        <f t="shared" si="35"/>
        <v>12.787110239631197</v>
      </c>
      <c r="J2287" s="24" t="str">
        <f>VLOOKUP(I2287,MAT_IND!C$6:D$12,2,TRUE)</f>
        <v>Algo Frío</v>
      </c>
      <c r="K2287" s="11">
        <v>11</v>
      </c>
      <c r="L2287" s="11" t="s">
        <v>167</v>
      </c>
      <c r="M2287" s="11">
        <v>3</v>
      </c>
      <c r="N2287" s="11">
        <v>-74.083171750000005</v>
      </c>
      <c r="O2287" s="12">
        <v>4.7354639409999999</v>
      </c>
    </row>
    <row r="2288" spans="1:15" x14ac:dyDescent="0.25">
      <c r="A2288" s="10">
        <v>2287</v>
      </c>
      <c r="B2288" s="3" t="s">
        <v>4231</v>
      </c>
      <c r="C2288" s="3" t="s">
        <v>3696</v>
      </c>
      <c r="D2288" s="3" t="s">
        <v>1</v>
      </c>
      <c r="E2288" s="3" t="s">
        <v>4232</v>
      </c>
      <c r="F2288" s="1">
        <v>15.76</v>
      </c>
      <c r="G2288" s="4">
        <v>70</v>
      </c>
      <c r="H2288" s="1">
        <v>1.68</v>
      </c>
      <c r="I2288" s="24">
        <f t="shared" si="35"/>
        <v>12.787110239631197</v>
      </c>
      <c r="J2288" s="24" t="str">
        <f>VLOOKUP(I2288,MAT_IND!C$6:D$12,2,TRUE)</f>
        <v>Algo Frío</v>
      </c>
      <c r="K2288" s="11">
        <v>11</v>
      </c>
      <c r="L2288" s="11" t="s">
        <v>167</v>
      </c>
      <c r="M2288" s="11">
        <v>2</v>
      </c>
      <c r="N2288" s="11">
        <v>-74.088324679999999</v>
      </c>
      <c r="O2288" s="12">
        <v>4.7395761600000004</v>
      </c>
    </row>
    <row r="2289" spans="1:15" x14ac:dyDescent="0.25">
      <c r="A2289" s="10">
        <v>2288</v>
      </c>
      <c r="B2289" s="3" t="s">
        <v>4233</v>
      </c>
      <c r="C2289" s="3" t="s">
        <v>3696</v>
      </c>
      <c r="D2289" s="3" t="s">
        <v>1</v>
      </c>
      <c r="E2289" s="3" t="s">
        <v>4234</v>
      </c>
      <c r="F2289" s="1">
        <v>15.76</v>
      </c>
      <c r="G2289" s="4">
        <v>70</v>
      </c>
      <c r="H2289" s="1">
        <v>1.68</v>
      </c>
      <c r="I2289" s="24">
        <f t="shared" si="35"/>
        <v>12.787110239631197</v>
      </c>
      <c r="J2289" s="24" t="str">
        <f>VLOOKUP(I2289,MAT_IND!C$6:D$12,2,TRUE)</f>
        <v>Algo Frío</v>
      </c>
      <c r="K2289" s="11">
        <v>11</v>
      </c>
      <c r="L2289" s="11" t="s">
        <v>167</v>
      </c>
      <c r="M2289" s="11">
        <v>3</v>
      </c>
      <c r="N2289" s="11">
        <v>-74.084468959999995</v>
      </c>
      <c r="O2289" s="12">
        <v>4.7353496799999997</v>
      </c>
    </row>
    <row r="2290" spans="1:15" x14ac:dyDescent="0.25">
      <c r="A2290" s="10">
        <v>2289</v>
      </c>
      <c r="B2290" s="3" t="s">
        <v>4235</v>
      </c>
      <c r="C2290" s="3" t="s">
        <v>3696</v>
      </c>
      <c r="D2290" s="3" t="s">
        <v>1</v>
      </c>
      <c r="E2290" s="3" t="s">
        <v>4236</v>
      </c>
      <c r="F2290" s="1">
        <v>15.76</v>
      </c>
      <c r="G2290" s="4">
        <v>70</v>
      </c>
      <c r="H2290" s="1">
        <v>1.68</v>
      </c>
      <c r="I2290" s="24">
        <f t="shared" si="35"/>
        <v>12.787110239631197</v>
      </c>
      <c r="J2290" s="24" t="str">
        <f>VLOOKUP(I2290,MAT_IND!C$6:D$12,2,TRUE)</f>
        <v>Algo Frío</v>
      </c>
      <c r="K2290" s="11">
        <v>11</v>
      </c>
      <c r="L2290" s="11" t="s">
        <v>167</v>
      </c>
      <c r="M2290" s="11">
        <v>3</v>
      </c>
      <c r="N2290" s="11">
        <v>-74.104167039999993</v>
      </c>
      <c r="O2290" s="12">
        <v>4.7468915120000004</v>
      </c>
    </row>
    <row r="2291" spans="1:15" x14ac:dyDescent="0.25">
      <c r="A2291" s="10">
        <v>2290</v>
      </c>
      <c r="B2291" s="3" t="s">
        <v>4237</v>
      </c>
      <c r="C2291" s="3" t="s">
        <v>3696</v>
      </c>
      <c r="D2291" s="3" t="s">
        <v>1</v>
      </c>
      <c r="E2291" s="3" t="s">
        <v>4238</v>
      </c>
      <c r="F2291" s="1">
        <v>15.76</v>
      </c>
      <c r="G2291" s="4">
        <v>70</v>
      </c>
      <c r="H2291" s="1">
        <v>1.68</v>
      </c>
      <c r="I2291" s="24">
        <f t="shared" si="35"/>
        <v>12.787110239631197</v>
      </c>
      <c r="J2291" s="24" t="str">
        <f>VLOOKUP(I2291,MAT_IND!C$6:D$12,2,TRUE)</f>
        <v>Algo Frío</v>
      </c>
      <c r="K2291" s="11">
        <v>11</v>
      </c>
      <c r="L2291" s="11" t="s">
        <v>167</v>
      </c>
      <c r="M2291" s="11">
        <v>3</v>
      </c>
      <c r="N2291" s="11">
        <v>-74.083277010000003</v>
      </c>
      <c r="O2291" s="12">
        <v>4.7368875609999996</v>
      </c>
    </row>
    <row r="2292" spans="1:15" x14ac:dyDescent="0.25">
      <c r="A2292" s="10">
        <v>2291</v>
      </c>
      <c r="B2292" s="3" t="s">
        <v>4239</v>
      </c>
      <c r="C2292" s="3" t="s">
        <v>3696</v>
      </c>
      <c r="D2292" s="3" t="s">
        <v>1</v>
      </c>
      <c r="E2292" s="3" t="s">
        <v>4240</v>
      </c>
      <c r="F2292" s="1">
        <v>15.76</v>
      </c>
      <c r="G2292" s="4">
        <v>70</v>
      </c>
      <c r="H2292" s="1">
        <v>1.68</v>
      </c>
      <c r="I2292" s="24">
        <f t="shared" si="35"/>
        <v>12.787110239631197</v>
      </c>
      <c r="J2292" s="24" t="str">
        <f>VLOOKUP(I2292,MAT_IND!C$6:D$12,2,TRUE)</f>
        <v>Algo Frío</v>
      </c>
      <c r="K2292" s="11">
        <v>11</v>
      </c>
      <c r="L2292" s="11" t="s">
        <v>167</v>
      </c>
      <c r="M2292" s="11">
        <v>3</v>
      </c>
      <c r="N2292" s="11">
        <v>-74.094332039999998</v>
      </c>
      <c r="O2292" s="12">
        <v>4.7438595460000004</v>
      </c>
    </row>
    <row r="2293" spans="1:15" x14ac:dyDescent="0.25">
      <c r="A2293" s="10">
        <v>2292</v>
      </c>
      <c r="B2293" s="3" t="s">
        <v>4241</v>
      </c>
      <c r="C2293" s="3" t="s">
        <v>3696</v>
      </c>
      <c r="D2293" s="3" t="s">
        <v>1</v>
      </c>
      <c r="E2293" s="3" t="s">
        <v>4242</v>
      </c>
      <c r="F2293" s="1">
        <v>15.76</v>
      </c>
      <c r="G2293" s="4">
        <v>70</v>
      </c>
      <c r="H2293" s="1">
        <v>1.68</v>
      </c>
      <c r="I2293" s="24">
        <f t="shared" si="35"/>
        <v>12.787110239631197</v>
      </c>
      <c r="J2293" s="24" t="str">
        <f>VLOOKUP(I2293,MAT_IND!C$6:D$12,2,TRUE)</f>
        <v>Algo Frío</v>
      </c>
      <c r="K2293" s="11">
        <v>11</v>
      </c>
      <c r="L2293" s="11" t="s">
        <v>167</v>
      </c>
      <c r="M2293" s="11">
        <v>3</v>
      </c>
      <c r="N2293" s="11">
        <v>-74.095694210000005</v>
      </c>
      <c r="O2293" s="12">
        <v>4.7448304710000002</v>
      </c>
    </row>
    <row r="2294" spans="1:15" x14ac:dyDescent="0.25">
      <c r="A2294" s="10">
        <v>2293</v>
      </c>
      <c r="B2294" s="3" t="s">
        <v>4243</v>
      </c>
      <c r="C2294" s="3" t="s">
        <v>3696</v>
      </c>
      <c r="D2294" s="3" t="s">
        <v>1</v>
      </c>
      <c r="E2294" s="3" t="s">
        <v>4244</v>
      </c>
      <c r="F2294" s="1">
        <v>16.260000000000002</v>
      </c>
      <c r="G2294" s="4">
        <v>70</v>
      </c>
      <c r="H2294" s="1">
        <v>1.68</v>
      </c>
      <c r="I2294" s="24">
        <f t="shared" si="35"/>
        <v>12.426706907059854</v>
      </c>
      <c r="J2294" s="24" t="str">
        <f>VLOOKUP(I2294,MAT_IND!C$6:D$12,2,TRUE)</f>
        <v>Algo Frío</v>
      </c>
      <c r="K2294" s="11">
        <v>11</v>
      </c>
      <c r="L2294" s="11" t="s">
        <v>167</v>
      </c>
      <c r="M2294" s="11">
        <v>2</v>
      </c>
      <c r="N2294" s="11">
        <v>-74.102259119999999</v>
      </c>
      <c r="O2294" s="12">
        <v>4.7310325119999996</v>
      </c>
    </row>
    <row r="2295" spans="1:15" x14ac:dyDescent="0.25">
      <c r="A2295" s="10">
        <v>2294</v>
      </c>
      <c r="B2295" s="3" t="s">
        <v>4245</v>
      </c>
      <c r="C2295" s="3" t="s">
        <v>3696</v>
      </c>
      <c r="D2295" s="3" t="s">
        <v>1</v>
      </c>
      <c r="E2295" s="3" t="s">
        <v>4246</v>
      </c>
      <c r="F2295" s="1">
        <v>15.76</v>
      </c>
      <c r="G2295" s="4">
        <v>70</v>
      </c>
      <c r="H2295" s="1">
        <v>1.68</v>
      </c>
      <c r="I2295" s="24">
        <f t="shared" si="35"/>
        <v>12.787110239631197</v>
      </c>
      <c r="J2295" s="24" t="str">
        <f>VLOOKUP(I2295,MAT_IND!C$6:D$12,2,TRUE)</f>
        <v>Algo Frío</v>
      </c>
      <c r="K2295" s="11">
        <v>11</v>
      </c>
      <c r="L2295" s="11" t="s">
        <v>167</v>
      </c>
      <c r="M2295" s="11">
        <v>3</v>
      </c>
      <c r="N2295" s="11">
        <v>-74.097874529999999</v>
      </c>
      <c r="O2295" s="12">
        <v>4.745094055</v>
      </c>
    </row>
    <row r="2296" spans="1:15" x14ac:dyDescent="0.25">
      <c r="A2296" s="10">
        <v>2295</v>
      </c>
      <c r="B2296" s="3" t="s">
        <v>4247</v>
      </c>
      <c r="C2296" s="3" t="s">
        <v>3696</v>
      </c>
      <c r="D2296" s="3" t="s">
        <v>1</v>
      </c>
      <c r="E2296" s="3" t="s">
        <v>4248</v>
      </c>
      <c r="F2296" s="1">
        <v>15.76</v>
      </c>
      <c r="G2296" s="4">
        <v>70</v>
      </c>
      <c r="H2296" s="1">
        <v>1.68</v>
      </c>
      <c r="I2296" s="24">
        <f t="shared" si="35"/>
        <v>12.787110239631197</v>
      </c>
      <c r="J2296" s="24" t="str">
        <f>VLOOKUP(I2296,MAT_IND!C$6:D$12,2,TRUE)</f>
        <v>Algo Frío</v>
      </c>
      <c r="K2296" s="11">
        <v>11</v>
      </c>
      <c r="L2296" s="11" t="s">
        <v>167</v>
      </c>
      <c r="M2296" s="11">
        <v>2</v>
      </c>
      <c r="N2296" s="11">
        <v>-74.092408980000002</v>
      </c>
      <c r="O2296" s="12">
        <v>4.7407503200000001</v>
      </c>
    </row>
    <row r="2297" spans="1:15" x14ac:dyDescent="0.25">
      <c r="A2297" s="10">
        <v>2296</v>
      </c>
      <c r="B2297" s="3" t="s">
        <v>4249</v>
      </c>
      <c r="C2297" s="3" t="s">
        <v>3696</v>
      </c>
      <c r="D2297" s="3" t="s">
        <v>1</v>
      </c>
      <c r="E2297" s="3" t="s">
        <v>4250</v>
      </c>
      <c r="F2297" s="1">
        <v>16.260000000000002</v>
      </c>
      <c r="G2297" s="4">
        <v>70</v>
      </c>
      <c r="H2297" s="1">
        <v>1.91</v>
      </c>
      <c r="I2297" s="24">
        <f t="shared" si="35"/>
        <v>12.693207725923974</v>
      </c>
      <c r="J2297" s="24" t="str">
        <f>VLOOKUP(I2297,MAT_IND!C$6:D$12,2,TRUE)</f>
        <v>Algo Frío</v>
      </c>
      <c r="K2297" s="11">
        <v>11</v>
      </c>
      <c r="L2297" s="11" t="s">
        <v>167</v>
      </c>
      <c r="M2297" s="11">
        <v>2</v>
      </c>
      <c r="N2297" s="11">
        <v>-74.101432029999998</v>
      </c>
      <c r="O2297" s="12">
        <v>4.7262175009999998</v>
      </c>
    </row>
    <row r="2298" spans="1:15" x14ac:dyDescent="0.25">
      <c r="A2298" s="10">
        <v>2297</v>
      </c>
      <c r="B2298" s="3" t="s">
        <v>4251</v>
      </c>
      <c r="C2298" s="3" t="s">
        <v>3696</v>
      </c>
      <c r="D2298" s="3" t="s">
        <v>1</v>
      </c>
      <c r="E2298" s="3" t="s">
        <v>4252</v>
      </c>
      <c r="F2298" s="1">
        <v>15.73</v>
      </c>
      <c r="G2298" s="4">
        <v>70</v>
      </c>
      <c r="H2298" s="1">
        <v>1.68</v>
      </c>
      <c r="I2298" s="24">
        <f t="shared" si="35"/>
        <v>12.808734439585477</v>
      </c>
      <c r="J2298" s="24" t="str">
        <f>VLOOKUP(I2298,MAT_IND!C$6:D$12,2,TRUE)</f>
        <v>Algo Frío</v>
      </c>
      <c r="K2298" s="11">
        <v>11</v>
      </c>
      <c r="L2298" s="11" t="s">
        <v>167</v>
      </c>
      <c r="M2298" s="11">
        <v>2</v>
      </c>
      <c r="N2298" s="11">
        <v>-74.099038419999999</v>
      </c>
      <c r="O2298" s="12">
        <v>4.7340673510000002</v>
      </c>
    </row>
    <row r="2299" spans="1:15" x14ac:dyDescent="0.25">
      <c r="A2299" s="10">
        <v>2298</v>
      </c>
      <c r="B2299" s="3" t="s">
        <v>4253</v>
      </c>
      <c r="C2299" s="3" t="s">
        <v>3696</v>
      </c>
      <c r="D2299" s="3" t="s">
        <v>1</v>
      </c>
      <c r="E2299" s="3" t="s">
        <v>4254</v>
      </c>
      <c r="F2299" s="1">
        <v>15.73</v>
      </c>
      <c r="G2299" s="4">
        <v>70</v>
      </c>
      <c r="H2299" s="1">
        <v>1.68</v>
      </c>
      <c r="I2299" s="24">
        <f t="shared" si="35"/>
        <v>12.808734439585477</v>
      </c>
      <c r="J2299" s="24" t="str">
        <f>VLOOKUP(I2299,MAT_IND!C$6:D$12,2,TRUE)</f>
        <v>Algo Frío</v>
      </c>
      <c r="K2299" s="11">
        <v>11</v>
      </c>
      <c r="L2299" s="11" t="s">
        <v>167</v>
      </c>
      <c r="M2299" s="11">
        <v>3</v>
      </c>
      <c r="N2299" s="11">
        <v>-74.091826420000004</v>
      </c>
      <c r="O2299" s="12">
        <v>4.7338071350000002</v>
      </c>
    </row>
    <row r="2300" spans="1:15" x14ac:dyDescent="0.25">
      <c r="A2300" s="10">
        <v>2299</v>
      </c>
      <c r="B2300" s="3" t="s">
        <v>4255</v>
      </c>
      <c r="C2300" s="3" t="s">
        <v>3696</v>
      </c>
      <c r="D2300" s="3" t="s">
        <v>1</v>
      </c>
      <c r="E2300" s="3" t="s">
        <v>4226</v>
      </c>
      <c r="F2300" s="1">
        <v>15.76</v>
      </c>
      <c r="G2300" s="4">
        <v>70</v>
      </c>
      <c r="H2300" s="1">
        <v>1.68</v>
      </c>
      <c r="I2300" s="24">
        <f t="shared" si="35"/>
        <v>12.787110239631197</v>
      </c>
      <c r="J2300" s="24" t="str">
        <f>VLOOKUP(I2300,MAT_IND!C$6:D$12,2,TRUE)</f>
        <v>Algo Frío</v>
      </c>
      <c r="K2300" s="11">
        <v>11</v>
      </c>
      <c r="L2300" s="11" t="s">
        <v>167</v>
      </c>
      <c r="M2300" s="11">
        <v>3</v>
      </c>
      <c r="N2300" s="11">
        <v>-74.095735250000004</v>
      </c>
      <c r="O2300" s="12">
        <v>4.7395366259999996</v>
      </c>
    </row>
    <row r="2301" spans="1:15" x14ac:dyDescent="0.25">
      <c r="A2301" s="10">
        <v>2300</v>
      </c>
      <c r="B2301" s="3" t="s">
        <v>4256</v>
      </c>
      <c r="C2301" s="3" t="s">
        <v>3696</v>
      </c>
      <c r="D2301" s="3" t="s">
        <v>1</v>
      </c>
      <c r="E2301" s="3" t="s">
        <v>4257</v>
      </c>
      <c r="F2301" s="1">
        <v>15.73</v>
      </c>
      <c r="G2301" s="4">
        <v>70</v>
      </c>
      <c r="H2301" s="1">
        <v>1.68</v>
      </c>
      <c r="I2301" s="24">
        <f t="shared" si="35"/>
        <v>12.808734439585477</v>
      </c>
      <c r="J2301" s="24" t="str">
        <f>VLOOKUP(I2301,MAT_IND!C$6:D$12,2,TRUE)</f>
        <v>Algo Frío</v>
      </c>
      <c r="K2301" s="11">
        <v>11</v>
      </c>
      <c r="L2301" s="11" t="s">
        <v>167</v>
      </c>
      <c r="M2301" s="11">
        <v>3</v>
      </c>
      <c r="N2301" s="11">
        <v>-74.089656579999996</v>
      </c>
      <c r="O2301" s="12">
        <v>4.7349628619999997</v>
      </c>
    </row>
    <row r="2302" spans="1:15" x14ac:dyDescent="0.25">
      <c r="A2302" s="10">
        <v>2301</v>
      </c>
      <c r="B2302" s="3" t="s">
        <v>4258</v>
      </c>
      <c r="C2302" s="3" t="s">
        <v>3696</v>
      </c>
      <c r="D2302" s="3" t="s">
        <v>1</v>
      </c>
      <c r="E2302" s="3" t="s">
        <v>4246</v>
      </c>
      <c r="F2302" s="1">
        <v>15.76</v>
      </c>
      <c r="G2302" s="4">
        <v>70</v>
      </c>
      <c r="H2302" s="1">
        <v>1.68</v>
      </c>
      <c r="I2302" s="24">
        <f t="shared" si="35"/>
        <v>12.787110239631197</v>
      </c>
      <c r="J2302" s="24" t="str">
        <f>VLOOKUP(I2302,MAT_IND!C$6:D$12,2,TRUE)</f>
        <v>Algo Frío</v>
      </c>
      <c r="K2302" s="11">
        <v>11</v>
      </c>
      <c r="L2302" s="11" t="s">
        <v>167</v>
      </c>
      <c r="M2302" s="11">
        <v>3</v>
      </c>
      <c r="N2302" s="11">
        <v>-74.099579239999997</v>
      </c>
      <c r="O2302" s="12">
        <v>4.7455673970000003</v>
      </c>
    </row>
    <row r="2303" spans="1:15" x14ac:dyDescent="0.25">
      <c r="A2303" s="10">
        <v>2302</v>
      </c>
      <c r="B2303" s="3" t="s">
        <v>4259</v>
      </c>
      <c r="C2303" s="3" t="s">
        <v>3696</v>
      </c>
      <c r="D2303" s="3" t="s">
        <v>1</v>
      </c>
      <c r="E2303" s="3" t="s">
        <v>4260</v>
      </c>
      <c r="F2303" s="1">
        <v>15.76</v>
      </c>
      <c r="G2303" s="4">
        <v>70</v>
      </c>
      <c r="H2303" s="1">
        <v>1.68</v>
      </c>
      <c r="I2303" s="24">
        <f t="shared" si="35"/>
        <v>12.787110239631197</v>
      </c>
      <c r="J2303" s="24" t="str">
        <f>VLOOKUP(I2303,MAT_IND!C$6:D$12,2,TRUE)</f>
        <v>Algo Frío</v>
      </c>
      <c r="K2303" s="11">
        <v>11</v>
      </c>
      <c r="L2303" s="11" t="s">
        <v>167</v>
      </c>
      <c r="M2303" s="11">
        <v>3</v>
      </c>
      <c r="N2303" s="11">
        <v>-74.103846290000007</v>
      </c>
      <c r="O2303" s="12">
        <v>4.7481346069999999</v>
      </c>
    </row>
    <row r="2304" spans="1:15" x14ac:dyDescent="0.25">
      <c r="A2304" s="10">
        <v>2303</v>
      </c>
      <c r="B2304" s="3" t="s">
        <v>4261</v>
      </c>
      <c r="C2304" s="3" t="s">
        <v>3696</v>
      </c>
      <c r="D2304" s="3" t="s">
        <v>1</v>
      </c>
      <c r="E2304" s="3" t="s">
        <v>4228</v>
      </c>
      <c r="F2304" s="1">
        <v>15.76</v>
      </c>
      <c r="G2304" s="4">
        <v>70</v>
      </c>
      <c r="H2304" s="1">
        <v>1.68</v>
      </c>
      <c r="I2304" s="24">
        <f t="shared" si="35"/>
        <v>12.787110239631197</v>
      </c>
      <c r="J2304" s="24" t="str">
        <f>VLOOKUP(I2304,MAT_IND!C$6:D$12,2,TRUE)</f>
        <v>Algo Frío</v>
      </c>
      <c r="K2304" s="11">
        <v>11</v>
      </c>
      <c r="L2304" s="11" t="s">
        <v>167</v>
      </c>
      <c r="M2304" s="11">
        <v>3</v>
      </c>
      <c r="N2304" s="11">
        <v>-74.092758380000006</v>
      </c>
      <c r="O2304" s="12">
        <v>4.7387069740000003</v>
      </c>
    </row>
    <row r="2305" spans="1:15" x14ac:dyDescent="0.25">
      <c r="A2305" s="10">
        <v>2304</v>
      </c>
      <c r="B2305" s="3" t="s">
        <v>4262</v>
      </c>
      <c r="C2305" s="3" t="s">
        <v>3696</v>
      </c>
      <c r="D2305" s="3" t="s">
        <v>1</v>
      </c>
      <c r="E2305" s="3" t="s">
        <v>4263</v>
      </c>
      <c r="F2305" s="1">
        <v>15.73</v>
      </c>
      <c r="G2305" s="4">
        <v>70</v>
      </c>
      <c r="H2305" s="1">
        <v>1.68</v>
      </c>
      <c r="I2305" s="24">
        <f t="shared" si="35"/>
        <v>12.808734439585477</v>
      </c>
      <c r="J2305" s="24" t="str">
        <f>VLOOKUP(I2305,MAT_IND!C$6:D$12,2,TRUE)</f>
        <v>Algo Frío</v>
      </c>
      <c r="K2305" s="11">
        <v>11</v>
      </c>
      <c r="L2305" s="11" t="s">
        <v>167</v>
      </c>
      <c r="M2305" s="11">
        <v>2</v>
      </c>
      <c r="N2305" s="11">
        <v>-74.095435620000003</v>
      </c>
      <c r="O2305" s="12">
        <v>4.732708905</v>
      </c>
    </row>
    <row r="2306" spans="1:15" x14ac:dyDescent="0.25">
      <c r="A2306" s="10">
        <v>2305</v>
      </c>
      <c r="B2306" s="3" t="s">
        <v>4264</v>
      </c>
      <c r="C2306" s="3" t="s">
        <v>3696</v>
      </c>
      <c r="D2306" s="3" t="s">
        <v>1</v>
      </c>
      <c r="E2306" s="3" t="s">
        <v>4265</v>
      </c>
      <c r="F2306" s="1">
        <v>15.73</v>
      </c>
      <c r="G2306" s="4">
        <v>70</v>
      </c>
      <c r="H2306" s="1">
        <v>1.68</v>
      </c>
      <c r="I2306" s="24">
        <f t="shared" si="35"/>
        <v>12.808734439585477</v>
      </c>
      <c r="J2306" s="24" t="str">
        <f>VLOOKUP(I2306,MAT_IND!C$6:D$12,2,TRUE)</f>
        <v>Algo Frío</v>
      </c>
      <c r="K2306" s="11">
        <v>11</v>
      </c>
      <c r="L2306" s="11" t="s">
        <v>167</v>
      </c>
      <c r="M2306" s="11">
        <v>2</v>
      </c>
      <c r="N2306" s="11">
        <v>-74.093590680000005</v>
      </c>
      <c r="O2306" s="12">
        <v>4.730680811</v>
      </c>
    </row>
    <row r="2307" spans="1:15" x14ac:dyDescent="0.25">
      <c r="A2307" s="10">
        <v>2306</v>
      </c>
      <c r="B2307" s="3" t="s">
        <v>4266</v>
      </c>
      <c r="C2307" s="3" t="s">
        <v>3696</v>
      </c>
      <c r="D2307" s="3" t="s">
        <v>1</v>
      </c>
      <c r="E2307" s="3" t="s">
        <v>4252</v>
      </c>
      <c r="F2307" s="1">
        <v>16.260000000000002</v>
      </c>
      <c r="G2307" s="4">
        <v>70</v>
      </c>
      <c r="H2307" s="1">
        <v>1.68</v>
      </c>
      <c r="I2307" s="24">
        <f t="shared" ref="I2307:I2370" si="36">(((33.5-F2307)*(0.05+0.18*SQRT(H2307)+(G2307/160))))</f>
        <v>12.426706907059854</v>
      </c>
      <c r="J2307" s="24" t="str">
        <f>VLOOKUP(I2307,MAT_IND!C$6:D$12,2,TRUE)</f>
        <v>Algo Frío</v>
      </c>
      <c r="K2307" s="11">
        <v>11</v>
      </c>
      <c r="L2307" s="11" t="s">
        <v>167</v>
      </c>
      <c r="M2307" s="11">
        <v>2</v>
      </c>
      <c r="N2307" s="11">
        <v>-74.09854</v>
      </c>
      <c r="O2307" s="12">
        <v>4.730926653</v>
      </c>
    </row>
    <row r="2308" spans="1:15" x14ac:dyDescent="0.25">
      <c r="A2308" s="10">
        <v>2307</v>
      </c>
      <c r="B2308" s="3" t="s">
        <v>4267</v>
      </c>
      <c r="C2308" s="3" t="s">
        <v>3696</v>
      </c>
      <c r="D2308" s="3" t="s">
        <v>1</v>
      </c>
      <c r="E2308" s="3" t="s">
        <v>4268</v>
      </c>
      <c r="F2308" s="1">
        <v>15.76</v>
      </c>
      <c r="G2308" s="4">
        <v>70</v>
      </c>
      <c r="H2308" s="1">
        <v>1.68</v>
      </c>
      <c r="I2308" s="24">
        <f t="shared" si="36"/>
        <v>12.787110239631197</v>
      </c>
      <c r="J2308" s="24" t="str">
        <f>VLOOKUP(I2308,MAT_IND!C$6:D$12,2,TRUE)</f>
        <v>Algo Frío</v>
      </c>
      <c r="K2308" s="11">
        <v>11</v>
      </c>
      <c r="L2308" s="11" t="s">
        <v>167</v>
      </c>
      <c r="M2308" s="11">
        <v>3</v>
      </c>
      <c r="N2308" s="11">
        <v>-74.088092290000006</v>
      </c>
      <c r="O2308" s="12">
        <v>4.7352097640000004</v>
      </c>
    </row>
    <row r="2309" spans="1:15" x14ac:dyDescent="0.25">
      <c r="A2309" s="10">
        <v>2308</v>
      </c>
      <c r="B2309" s="3" t="s">
        <v>4269</v>
      </c>
      <c r="C2309" s="3" t="s">
        <v>3696</v>
      </c>
      <c r="D2309" s="3" t="s">
        <v>1</v>
      </c>
      <c r="E2309" s="3" t="s">
        <v>4270</v>
      </c>
      <c r="F2309" s="1">
        <v>15.76</v>
      </c>
      <c r="G2309" s="4">
        <v>70</v>
      </c>
      <c r="H2309" s="1">
        <v>1.68</v>
      </c>
      <c r="I2309" s="24">
        <f t="shared" si="36"/>
        <v>12.787110239631197</v>
      </c>
      <c r="J2309" s="24" t="str">
        <f>VLOOKUP(I2309,MAT_IND!C$6:D$12,2,TRUE)</f>
        <v>Algo Frío</v>
      </c>
      <c r="K2309" s="11">
        <v>11</v>
      </c>
      <c r="L2309" s="11" t="s">
        <v>167</v>
      </c>
      <c r="M2309" s="11">
        <v>3</v>
      </c>
      <c r="N2309" s="11">
        <v>-74.101122380000007</v>
      </c>
      <c r="O2309" s="12">
        <v>4.7479859949999996</v>
      </c>
    </row>
    <row r="2310" spans="1:15" x14ac:dyDescent="0.25">
      <c r="A2310" s="10">
        <v>2309</v>
      </c>
      <c r="B2310" s="3" t="s">
        <v>4271</v>
      </c>
      <c r="C2310" s="3" t="s">
        <v>3696</v>
      </c>
      <c r="D2310" s="3" t="s">
        <v>1</v>
      </c>
      <c r="E2310" s="3" t="s">
        <v>4272</v>
      </c>
      <c r="F2310" s="1">
        <v>15.76</v>
      </c>
      <c r="G2310" s="4">
        <v>70</v>
      </c>
      <c r="H2310" s="1">
        <v>1.68</v>
      </c>
      <c r="I2310" s="24">
        <f t="shared" si="36"/>
        <v>12.787110239631197</v>
      </c>
      <c r="J2310" s="24" t="str">
        <f>VLOOKUP(I2310,MAT_IND!C$6:D$12,2,TRUE)</f>
        <v>Algo Frío</v>
      </c>
      <c r="K2310" s="11">
        <v>11</v>
      </c>
      <c r="L2310" s="11" t="s">
        <v>167</v>
      </c>
      <c r="M2310" s="11">
        <v>3</v>
      </c>
      <c r="N2310" s="11">
        <v>-74.09774007</v>
      </c>
      <c r="O2310" s="12">
        <v>4.7403326010000004</v>
      </c>
    </row>
    <row r="2311" spans="1:15" x14ac:dyDescent="0.25">
      <c r="A2311" s="10">
        <v>2310</v>
      </c>
      <c r="B2311" s="3" t="s">
        <v>4273</v>
      </c>
      <c r="C2311" s="3" t="s">
        <v>3696</v>
      </c>
      <c r="D2311" s="3" t="s">
        <v>1</v>
      </c>
      <c r="E2311" s="3" t="s">
        <v>4274</v>
      </c>
      <c r="F2311" s="1">
        <v>15.76</v>
      </c>
      <c r="G2311" s="4">
        <v>70</v>
      </c>
      <c r="H2311" s="1">
        <v>1.68</v>
      </c>
      <c r="I2311" s="24">
        <f t="shared" si="36"/>
        <v>12.787110239631197</v>
      </c>
      <c r="J2311" s="24" t="str">
        <f>VLOOKUP(I2311,MAT_IND!C$6:D$12,2,TRUE)</f>
        <v>Algo Frío</v>
      </c>
      <c r="K2311" s="11">
        <v>11</v>
      </c>
      <c r="L2311" s="11" t="s">
        <v>167</v>
      </c>
      <c r="M2311" s="11">
        <v>2</v>
      </c>
      <c r="N2311" s="11">
        <v>-74.09242811</v>
      </c>
      <c r="O2311" s="12">
        <v>4.7430726139999999</v>
      </c>
    </row>
    <row r="2312" spans="1:15" x14ac:dyDescent="0.25">
      <c r="A2312" s="10">
        <v>2311</v>
      </c>
      <c r="B2312" s="3" t="s">
        <v>4275</v>
      </c>
      <c r="C2312" s="3" t="s">
        <v>3696</v>
      </c>
      <c r="D2312" s="3" t="s">
        <v>1</v>
      </c>
      <c r="E2312" s="3" t="s">
        <v>4276</v>
      </c>
      <c r="F2312" s="1">
        <v>15.73</v>
      </c>
      <c r="G2312" s="4">
        <v>70</v>
      </c>
      <c r="H2312" s="1">
        <v>1.68</v>
      </c>
      <c r="I2312" s="24">
        <f t="shared" si="36"/>
        <v>12.808734439585477</v>
      </c>
      <c r="J2312" s="24" t="str">
        <f>VLOOKUP(I2312,MAT_IND!C$6:D$12,2,TRUE)</f>
        <v>Algo Frío</v>
      </c>
      <c r="K2312" s="11">
        <v>11</v>
      </c>
      <c r="L2312" s="11" t="s">
        <v>167</v>
      </c>
      <c r="M2312" s="11">
        <v>3</v>
      </c>
      <c r="N2312" s="11">
        <v>-74.095550020000005</v>
      </c>
      <c r="O2312" s="12">
        <v>4.7373278589999996</v>
      </c>
    </row>
    <row r="2313" spans="1:15" x14ac:dyDescent="0.25">
      <c r="A2313" s="10">
        <v>2312</v>
      </c>
      <c r="B2313" s="3" t="s">
        <v>4277</v>
      </c>
      <c r="C2313" s="3" t="s">
        <v>3696</v>
      </c>
      <c r="D2313" s="3" t="s">
        <v>1</v>
      </c>
      <c r="E2313" s="3" t="s">
        <v>4278</v>
      </c>
      <c r="F2313" s="1">
        <v>15.76</v>
      </c>
      <c r="G2313" s="4">
        <v>70</v>
      </c>
      <c r="H2313" s="1">
        <v>1.68</v>
      </c>
      <c r="I2313" s="24">
        <f t="shared" si="36"/>
        <v>12.787110239631197</v>
      </c>
      <c r="J2313" s="24" t="str">
        <f>VLOOKUP(I2313,MAT_IND!C$6:D$12,2,TRUE)</f>
        <v>Algo Frío</v>
      </c>
      <c r="K2313" s="11">
        <v>11</v>
      </c>
      <c r="L2313" s="11" t="s">
        <v>167</v>
      </c>
      <c r="M2313" s="11">
        <v>3</v>
      </c>
      <c r="N2313" s="11">
        <v>-74.08976491</v>
      </c>
      <c r="O2313" s="12">
        <v>4.7374871069999998</v>
      </c>
    </row>
    <row r="2314" spans="1:15" x14ac:dyDescent="0.25">
      <c r="A2314" s="10">
        <v>2313</v>
      </c>
      <c r="B2314" s="3" t="s">
        <v>4279</v>
      </c>
      <c r="C2314" s="3" t="s">
        <v>3696</v>
      </c>
      <c r="D2314" s="3" t="s">
        <v>1</v>
      </c>
      <c r="E2314" s="3" t="s">
        <v>4250</v>
      </c>
      <c r="F2314" s="1">
        <v>16.260000000000002</v>
      </c>
      <c r="G2314" s="4">
        <v>70</v>
      </c>
      <c r="H2314" s="1">
        <v>1.91</v>
      </c>
      <c r="I2314" s="24">
        <f t="shared" si="36"/>
        <v>12.693207725923974</v>
      </c>
      <c r="J2314" s="24" t="str">
        <f>VLOOKUP(I2314,MAT_IND!C$6:D$12,2,TRUE)</f>
        <v>Algo Frío</v>
      </c>
      <c r="K2314" s="11">
        <v>11</v>
      </c>
      <c r="L2314" s="11" t="s">
        <v>167</v>
      </c>
      <c r="M2314" s="11">
        <v>2</v>
      </c>
      <c r="N2314" s="11">
        <v>-74.102085459999998</v>
      </c>
      <c r="O2314" s="12">
        <v>4.7290127320000002</v>
      </c>
    </row>
    <row r="2315" spans="1:15" x14ac:dyDescent="0.25">
      <c r="A2315" s="10">
        <v>2314</v>
      </c>
      <c r="B2315" s="3" t="s">
        <v>4280</v>
      </c>
      <c r="C2315" s="3" t="s">
        <v>3696</v>
      </c>
      <c r="D2315" s="3" t="s">
        <v>1</v>
      </c>
      <c r="E2315" s="3" t="s">
        <v>4281</v>
      </c>
      <c r="F2315" s="1">
        <v>15.76</v>
      </c>
      <c r="G2315" s="4">
        <v>70</v>
      </c>
      <c r="H2315" s="1">
        <v>1.68</v>
      </c>
      <c r="I2315" s="24">
        <f t="shared" si="36"/>
        <v>12.787110239631197</v>
      </c>
      <c r="J2315" s="24" t="str">
        <f>VLOOKUP(I2315,MAT_IND!C$6:D$12,2,TRUE)</f>
        <v>Algo Frío</v>
      </c>
      <c r="K2315" s="11">
        <v>11</v>
      </c>
      <c r="L2315" s="11" t="s">
        <v>167</v>
      </c>
      <c r="M2315" s="11">
        <v>2</v>
      </c>
      <c r="N2315" s="11">
        <v>-74.102201600000001</v>
      </c>
      <c r="O2315" s="12">
        <v>4.745970925</v>
      </c>
    </row>
    <row r="2316" spans="1:15" x14ac:dyDescent="0.25">
      <c r="A2316" s="10">
        <v>2315</v>
      </c>
      <c r="B2316" s="3" t="s">
        <v>4282</v>
      </c>
      <c r="C2316" s="3" t="s">
        <v>3696</v>
      </c>
      <c r="D2316" s="3" t="s">
        <v>1</v>
      </c>
      <c r="E2316" s="3" t="s">
        <v>4283</v>
      </c>
      <c r="F2316" s="1">
        <v>16.260000000000002</v>
      </c>
      <c r="G2316" s="4">
        <v>70</v>
      </c>
      <c r="H2316" s="1">
        <v>1.68</v>
      </c>
      <c r="I2316" s="24">
        <f t="shared" si="36"/>
        <v>12.426706907059854</v>
      </c>
      <c r="J2316" s="24" t="str">
        <f>VLOOKUP(I2316,MAT_IND!C$6:D$12,2,TRUE)</f>
        <v>Algo Frío</v>
      </c>
      <c r="K2316" s="11">
        <v>11</v>
      </c>
      <c r="L2316" s="11" t="s">
        <v>167</v>
      </c>
      <c r="M2316" s="11">
        <v>3</v>
      </c>
      <c r="N2316" s="11">
        <v>-74.086657270000003</v>
      </c>
      <c r="O2316" s="12">
        <v>4.7283941079999998</v>
      </c>
    </row>
    <row r="2317" spans="1:15" x14ac:dyDescent="0.25">
      <c r="A2317" s="10">
        <v>2316</v>
      </c>
      <c r="B2317" s="3" t="s">
        <v>4284</v>
      </c>
      <c r="C2317" s="3" t="s">
        <v>3696</v>
      </c>
      <c r="D2317" s="3" t="s">
        <v>1</v>
      </c>
      <c r="E2317" s="3" t="s">
        <v>4285</v>
      </c>
      <c r="F2317" s="1">
        <v>15.73</v>
      </c>
      <c r="G2317" s="4">
        <v>70</v>
      </c>
      <c r="H2317" s="1">
        <v>1.68</v>
      </c>
      <c r="I2317" s="24">
        <f t="shared" si="36"/>
        <v>12.808734439585477</v>
      </c>
      <c r="J2317" s="24" t="str">
        <f>VLOOKUP(I2317,MAT_IND!C$6:D$12,2,TRUE)</f>
        <v>Algo Frío</v>
      </c>
      <c r="K2317" s="11">
        <v>11</v>
      </c>
      <c r="L2317" s="11" t="s">
        <v>167</v>
      </c>
      <c r="M2317" s="11">
        <v>2</v>
      </c>
      <c r="N2317" s="11">
        <v>-74.100856769999993</v>
      </c>
      <c r="O2317" s="12">
        <v>4.7369105449999998</v>
      </c>
    </row>
    <row r="2318" spans="1:15" x14ac:dyDescent="0.25">
      <c r="A2318" s="10">
        <v>2317</v>
      </c>
      <c r="B2318" s="3" t="s">
        <v>4286</v>
      </c>
      <c r="C2318" s="3" t="s">
        <v>3696</v>
      </c>
      <c r="D2318" s="3" t="s">
        <v>1</v>
      </c>
      <c r="E2318" s="3" t="s">
        <v>4287</v>
      </c>
      <c r="F2318" s="1">
        <v>15.76</v>
      </c>
      <c r="G2318" s="4">
        <v>70</v>
      </c>
      <c r="H2318" s="1">
        <v>1.68</v>
      </c>
      <c r="I2318" s="24">
        <f t="shared" si="36"/>
        <v>12.787110239631197</v>
      </c>
      <c r="J2318" s="24" t="str">
        <f>VLOOKUP(I2318,MAT_IND!C$6:D$12,2,TRUE)</f>
        <v>Algo Frío</v>
      </c>
      <c r="K2318" s="11">
        <v>11</v>
      </c>
      <c r="L2318" s="11" t="s">
        <v>167</v>
      </c>
      <c r="M2318" s="11">
        <v>2</v>
      </c>
      <c r="N2318" s="11">
        <v>-74.104879800000006</v>
      </c>
      <c r="O2318" s="12">
        <v>4.745616955</v>
      </c>
    </row>
    <row r="2319" spans="1:15" x14ac:dyDescent="0.25">
      <c r="A2319" s="10">
        <v>2318</v>
      </c>
      <c r="B2319" s="3" t="s">
        <v>4288</v>
      </c>
      <c r="C2319" s="3" t="s">
        <v>3696</v>
      </c>
      <c r="D2319" s="3" t="s">
        <v>1</v>
      </c>
      <c r="E2319" s="3" t="s">
        <v>4289</v>
      </c>
      <c r="F2319" s="1">
        <v>15.76</v>
      </c>
      <c r="G2319" s="4">
        <v>70</v>
      </c>
      <c r="H2319" s="1">
        <v>1.68</v>
      </c>
      <c r="I2319" s="24">
        <f t="shared" si="36"/>
        <v>12.787110239631197</v>
      </c>
      <c r="J2319" s="24" t="str">
        <f>VLOOKUP(I2319,MAT_IND!C$6:D$12,2,TRUE)</f>
        <v>Algo Frío</v>
      </c>
      <c r="K2319" s="11">
        <v>11</v>
      </c>
      <c r="L2319" s="11" t="s">
        <v>167</v>
      </c>
      <c r="M2319" s="11">
        <v>3</v>
      </c>
      <c r="N2319" s="11">
        <v>-74.095388040000003</v>
      </c>
      <c r="O2319" s="12">
        <v>4.7424630849999998</v>
      </c>
    </row>
    <row r="2320" spans="1:15" x14ac:dyDescent="0.25">
      <c r="A2320" s="10">
        <v>2319</v>
      </c>
      <c r="B2320" s="3" t="s">
        <v>4290</v>
      </c>
      <c r="C2320" s="3" t="s">
        <v>3696</v>
      </c>
      <c r="D2320" s="3" t="s">
        <v>1</v>
      </c>
      <c r="E2320" s="3" t="s">
        <v>4252</v>
      </c>
      <c r="F2320" s="1">
        <v>16.260000000000002</v>
      </c>
      <c r="G2320" s="4">
        <v>70</v>
      </c>
      <c r="H2320" s="1">
        <v>1.68</v>
      </c>
      <c r="I2320" s="24">
        <f t="shared" si="36"/>
        <v>12.426706907059854</v>
      </c>
      <c r="J2320" s="24" t="str">
        <f>VLOOKUP(I2320,MAT_IND!C$6:D$12,2,TRUE)</f>
        <v>Algo Frío</v>
      </c>
      <c r="K2320" s="11">
        <v>11</v>
      </c>
      <c r="L2320" s="11" t="s">
        <v>167</v>
      </c>
      <c r="M2320" s="11">
        <v>2</v>
      </c>
      <c r="N2320" s="11">
        <v>-74.097893380000002</v>
      </c>
      <c r="O2320" s="12">
        <v>4.7289843459999998</v>
      </c>
    </row>
    <row r="2321" spans="1:15" x14ac:dyDescent="0.25">
      <c r="A2321" s="10">
        <v>2320</v>
      </c>
      <c r="B2321" s="3" t="s">
        <v>4291</v>
      </c>
      <c r="C2321" s="3" t="s">
        <v>3696</v>
      </c>
      <c r="D2321" s="3" t="s">
        <v>1</v>
      </c>
      <c r="E2321" s="3" t="s">
        <v>4228</v>
      </c>
      <c r="F2321" s="1">
        <v>15.76</v>
      </c>
      <c r="G2321" s="4">
        <v>70</v>
      </c>
      <c r="H2321" s="1">
        <v>1.68</v>
      </c>
      <c r="I2321" s="24">
        <f t="shared" si="36"/>
        <v>12.787110239631197</v>
      </c>
      <c r="J2321" s="24" t="str">
        <f>VLOOKUP(I2321,MAT_IND!C$6:D$12,2,TRUE)</f>
        <v>Algo Frío</v>
      </c>
      <c r="K2321" s="11">
        <v>11</v>
      </c>
      <c r="L2321" s="11" t="s">
        <v>167</v>
      </c>
      <c r="M2321" s="11">
        <v>3</v>
      </c>
      <c r="N2321" s="11">
        <v>-74.093955129999998</v>
      </c>
      <c r="O2321" s="12">
        <v>4.7387505369999996</v>
      </c>
    </row>
    <row r="2322" spans="1:15" x14ac:dyDescent="0.25">
      <c r="A2322" s="10">
        <v>2321</v>
      </c>
      <c r="B2322" s="3" t="s">
        <v>4292</v>
      </c>
      <c r="C2322" s="3" t="s">
        <v>3696</v>
      </c>
      <c r="D2322" s="3" t="s">
        <v>1</v>
      </c>
      <c r="E2322" s="3" t="s">
        <v>4293</v>
      </c>
      <c r="F2322" s="1">
        <v>15.76</v>
      </c>
      <c r="G2322" s="4">
        <v>70</v>
      </c>
      <c r="H2322" s="1">
        <v>1.68</v>
      </c>
      <c r="I2322" s="24">
        <f t="shared" si="36"/>
        <v>12.787110239631197</v>
      </c>
      <c r="J2322" s="24" t="str">
        <f>VLOOKUP(I2322,MAT_IND!C$6:D$12,2,TRUE)</f>
        <v>Algo Frío</v>
      </c>
      <c r="K2322" s="11">
        <v>11</v>
      </c>
      <c r="L2322" s="11" t="s">
        <v>167</v>
      </c>
      <c r="M2322" s="11">
        <v>3</v>
      </c>
      <c r="N2322" s="11">
        <v>-74.087246300000004</v>
      </c>
      <c r="O2322" s="12">
        <v>4.7386502850000003</v>
      </c>
    </row>
    <row r="2323" spans="1:15" x14ac:dyDescent="0.25">
      <c r="A2323" s="10">
        <v>2322</v>
      </c>
      <c r="B2323" s="3" t="s">
        <v>4294</v>
      </c>
      <c r="C2323" s="3" t="s">
        <v>3696</v>
      </c>
      <c r="D2323" s="3" t="s">
        <v>1</v>
      </c>
      <c r="E2323" s="3" t="s">
        <v>4295</v>
      </c>
      <c r="F2323" s="1">
        <v>15.76</v>
      </c>
      <c r="G2323" s="4">
        <v>70</v>
      </c>
      <c r="H2323" s="1">
        <v>1.68</v>
      </c>
      <c r="I2323" s="24">
        <f t="shared" si="36"/>
        <v>12.787110239631197</v>
      </c>
      <c r="J2323" s="24" t="str">
        <f>VLOOKUP(I2323,MAT_IND!C$6:D$12,2,TRUE)</f>
        <v>Algo Frío</v>
      </c>
      <c r="K2323" s="11">
        <v>11</v>
      </c>
      <c r="L2323" s="11" t="s">
        <v>167</v>
      </c>
      <c r="M2323" s="11">
        <v>3</v>
      </c>
      <c r="N2323" s="11">
        <v>-74.097336409999997</v>
      </c>
      <c r="O2323" s="12">
        <v>4.7463372919999998</v>
      </c>
    </row>
    <row r="2324" spans="1:15" x14ac:dyDescent="0.25">
      <c r="A2324" s="10">
        <v>2323</v>
      </c>
      <c r="B2324" s="3" t="s">
        <v>4296</v>
      </c>
      <c r="C2324" s="3" t="s">
        <v>3696</v>
      </c>
      <c r="D2324" s="3" t="s">
        <v>1</v>
      </c>
      <c r="E2324" s="3" t="s">
        <v>4297</v>
      </c>
      <c r="F2324" s="1">
        <v>16.260000000000002</v>
      </c>
      <c r="G2324" s="4">
        <v>70</v>
      </c>
      <c r="H2324" s="1">
        <v>1.68</v>
      </c>
      <c r="I2324" s="24">
        <f t="shared" si="36"/>
        <v>12.426706907059854</v>
      </c>
      <c r="J2324" s="24" t="str">
        <f>VLOOKUP(I2324,MAT_IND!C$6:D$12,2,TRUE)</f>
        <v>Algo Frío</v>
      </c>
      <c r="K2324" s="11">
        <v>11</v>
      </c>
      <c r="L2324" s="11" t="s">
        <v>167</v>
      </c>
      <c r="M2324" s="11">
        <v>2</v>
      </c>
      <c r="N2324" s="11">
        <v>-74.085863119999999</v>
      </c>
      <c r="O2324" s="12">
        <v>4.7204024320000002</v>
      </c>
    </row>
    <row r="2325" spans="1:15" x14ac:dyDescent="0.25">
      <c r="A2325" s="10">
        <v>2324</v>
      </c>
      <c r="B2325" s="3" t="s">
        <v>4298</v>
      </c>
      <c r="C2325" s="3" t="s">
        <v>3696</v>
      </c>
      <c r="D2325" s="3" t="s">
        <v>1</v>
      </c>
      <c r="E2325" s="3" t="s">
        <v>4299</v>
      </c>
      <c r="F2325" s="1">
        <v>15.73</v>
      </c>
      <c r="G2325" s="4">
        <v>70</v>
      </c>
      <c r="H2325" s="1">
        <v>1.68</v>
      </c>
      <c r="I2325" s="24">
        <f t="shared" si="36"/>
        <v>12.808734439585477</v>
      </c>
      <c r="J2325" s="24" t="str">
        <f>VLOOKUP(I2325,MAT_IND!C$6:D$12,2,TRUE)</f>
        <v>Algo Frío</v>
      </c>
      <c r="K2325" s="11">
        <v>11</v>
      </c>
      <c r="L2325" s="11" t="s">
        <v>167</v>
      </c>
      <c r="M2325" s="11">
        <v>2</v>
      </c>
      <c r="N2325" s="11">
        <v>-74.101953789999996</v>
      </c>
      <c r="O2325" s="12">
        <v>4.7326236450000003</v>
      </c>
    </row>
    <row r="2326" spans="1:15" x14ac:dyDescent="0.25">
      <c r="A2326" s="10">
        <v>2325</v>
      </c>
      <c r="B2326" s="3" t="s">
        <v>4300</v>
      </c>
      <c r="C2326" s="3" t="s">
        <v>3696</v>
      </c>
      <c r="D2326" s="3" t="s">
        <v>1</v>
      </c>
      <c r="E2326" s="3" t="s">
        <v>4244</v>
      </c>
      <c r="F2326" s="1">
        <v>15.73</v>
      </c>
      <c r="G2326" s="4">
        <v>70</v>
      </c>
      <c r="H2326" s="1">
        <v>1.68</v>
      </c>
      <c r="I2326" s="24">
        <f t="shared" si="36"/>
        <v>12.808734439585477</v>
      </c>
      <c r="J2326" s="24" t="str">
        <f>VLOOKUP(I2326,MAT_IND!C$6:D$12,2,TRUE)</f>
        <v>Algo Frío</v>
      </c>
      <c r="K2326" s="11">
        <v>11</v>
      </c>
      <c r="L2326" s="11" t="s">
        <v>167</v>
      </c>
      <c r="M2326" s="11">
        <v>2</v>
      </c>
      <c r="N2326" s="11">
        <v>-74.101420750000003</v>
      </c>
      <c r="O2326" s="12">
        <v>4.7349748250000001</v>
      </c>
    </row>
    <row r="2327" spans="1:15" x14ac:dyDescent="0.25">
      <c r="A2327" s="10">
        <v>2326</v>
      </c>
      <c r="B2327" s="3" t="s">
        <v>4301</v>
      </c>
      <c r="C2327" s="3" t="s">
        <v>3696</v>
      </c>
      <c r="D2327" s="3" t="s">
        <v>1</v>
      </c>
      <c r="E2327" s="3" t="s">
        <v>4302</v>
      </c>
      <c r="F2327" s="1">
        <v>15.76</v>
      </c>
      <c r="G2327" s="4">
        <v>70</v>
      </c>
      <c r="H2327" s="1">
        <v>1.68</v>
      </c>
      <c r="I2327" s="24">
        <f t="shared" si="36"/>
        <v>12.787110239631197</v>
      </c>
      <c r="J2327" s="24" t="str">
        <f>VLOOKUP(I2327,MAT_IND!C$6:D$12,2,TRUE)</f>
        <v>Algo Frío</v>
      </c>
      <c r="K2327" s="11">
        <v>11</v>
      </c>
      <c r="L2327" s="11" t="s">
        <v>167</v>
      </c>
      <c r="M2327" s="11">
        <v>2</v>
      </c>
      <c r="N2327" s="11">
        <v>-74.103895820000005</v>
      </c>
      <c r="O2327" s="12">
        <v>4.74221687</v>
      </c>
    </row>
    <row r="2328" spans="1:15" x14ac:dyDescent="0.25">
      <c r="A2328" s="10">
        <v>2327</v>
      </c>
      <c r="B2328" s="3" t="s">
        <v>4303</v>
      </c>
      <c r="C2328" s="3" t="s">
        <v>3696</v>
      </c>
      <c r="D2328" s="3" t="s">
        <v>1</v>
      </c>
      <c r="E2328" s="3" t="s">
        <v>4302</v>
      </c>
      <c r="F2328" s="1">
        <v>15.76</v>
      </c>
      <c r="G2328" s="4">
        <v>70</v>
      </c>
      <c r="H2328" s="1">
        <v>1.68</v>
      </c>
      <c r="I2328" s="24">
        <f t="shared" si="36"/>
        <v>12.787110239631197</v>
      </c>
      <c r="J2328" s="24" t="str">
        <f>VLOOKUP(I2328,MAT_IND!C$6:D$12,2,TRUE)</f>
        <v>Algo Frío</v>
      </c>
      <c r="K2328" s="11">
        <v>11</v>
      </c>
      <c r="L2328" s="11" t="s">
        <v>167</v>
      </c>
      <c r="M2328" s="11">
        <v>2</v>
      </c>
      <c r="N2328" s="11">
        <v>-74.102540880000006</v>
      </c>
      <c r="O2328" s="12">
        <v>4.7409902930000003</v>
      </c>
    </row>
    <row r="2329" spans="1:15" x14ac:dyDescent="0.25">
      <c r="A2329" s="10">
        <v>2328</v>
      </c>
      <c r="B2329" s="3" t="s">
        <v>4304</v>
      </c>
      <c r="C2329" s="3" t="s">
        <v>3696</v>
      </c>
      <c r="D2329" s="3" t="s">
        <v>1</v>
      </c>
      <c r="E2329" s="3" t="s">
        <v>4302</v>
      </c>
      <c r="F2329" s="1">
        <v>15.73</v>
      </c>
      <c r="G2329" s="4">
        <v>70</v>
      </c>
      <c r="H2329" s="1">
        <v>1.68</v>
      </c>
      <c r="I2329" s="24">
        <f t="shared" si="36"/>
        <v>12.808734439585477</v>
      </c>
      <c r="J2329" s="24" t="str">
        <f>VLOOKUP(I2329,MAT_IND!C$6:D$12,2,TRUE)</f>
        <v>Algo Frío</v>
      </c>
      <c r="K2329" s="11">
        <v>11</v>
      </c>
      <c r="L2329" s="11" t="s">
        <v>167</v>
      </c>
      <c r="M2329" s="11">
        <v>2</v>
      </c>
      <c r="N2329" s="11">
        <v>-74.103792389999995</v>
      </c>
      <c r="O2329" s="12">
        <v>4.7406222959999997</v>
      </c>
    </row>
    <row r="2330" spans="1:15" x14ac:dyDescent="0.25">
      <c r="A2330" s="10">
        <v>2329</v>
      </c>
      <c r="B2330" s="3" t="s">
        <v>4305</v>
      </c>
      <c r="C2330" s="3" t="s">
        <v>3696</v>
      </c>
      <c r="D2330" s="3" t="s">
        <v>1</v>
      </c>
      <c r="E2330" s="3" t="s">
        <v>4306</v>
      </c>
      <c r="F2330" s="1">
        <v>15.76</v>
      </c>
      <c r="G2330" s="4">
        <v>70</v>
      </c>
      <c r="H2330" s="1">
        <v>1.68</v>
      </c>
      <c r="I2330" s="24">
        <f t="shared" si="36"/>
        <v>12.787110239631197</v>
      </c>
      <c r="J2330" s="24" t="str">
        <f>VLOOKUP(I2330,MAT_IND!C$6:D$12,2,TRUE)</f>
        <v>Algo Frío</v>
      </c>
      <c r="K2330" s="11">
        <v>11</v>
      </c>
      <c r="L2330" s="11" t="s">
        <v>167</v>
      </c>
      <c r="M2330" s="11">
        <v>2</v>
      </c>
      <c r="N2330" s="11">
        <v>-74.099536869999994</v>
      </c>
      <c r="O2330" s="12">
        <v>4.7400251930000001</v>
      </c>
    </row>
    <row r="2331" spans="1:15" x14ac:dyDescent="0.25">
      <c r="A2331" s="10">
        <v>2330</v>
      </c>
      <c r="B2331" s="3" t="s">
        <v>4307</v>
      </c>
      <c r="C2331" s="3" t="s">
        <v>3696</v>
      </c>
      <c r="D2331" s="3" t="s">
        <v>1</v>
      </c>
      <c r="E2331" s="3" t="s">
        <v>4302</v>
      </c>
      <c r="F2331" s="1">
        <v>15.73</v>
      </c>
      <c r="G2331" s="4">
        <v>70</v>
      </c>
      <c r="H2331" s="1">
        <v>1.68</v>
      </c>
      <c r="I2331" s="24">
        <f t="shared" si="36"/>
        <v>12.808734439585477</v>
      </c>
      <c r="J2331" s="24" t="str">
        <f>VLOOKUP(I2331,MAT_IND!C$6:D$12,2,TRUE)</f>
        <v>Algo Frío</v>
      </c>
      <c r="K2331" s="11">
        <v>11</v>
      </c>
      <c r="L2331" s="11" t="s">
        <v>167</v>
      </c>
      <c r="M2331" s="11">
        <v>2</v>
      </c>
      <c r="N2331" s="11">
        <v>-74.10385239</v>
      </c>
      <c r="O2331" s="12">
        <v>4.7388613250000002</v>
      </c>
    </row>
    <row r="2332" spans="1:15" x14ac:dyDescent="0.25">
      <c r="A2332" s="10">
        <v>2331</v>
      </c>
      <c r="B2332" s="3" t="s">
        <v>4308</v>
      </c>
      <c r="C2332" s="3" t="s">
        <v>3696</v>
      </c>
      <c r="D2332" s="3" t="s">
        <v>1</v>
      </c>
      <c r="E2332" s="3" t="s">
        <v>4285</v>
      </c>
      <c r="F2332" s="1">
        <v>15.73</v>
      </c>
      <c r="G2332" s="4">
        <v>70</v>
      </c>
      <c r="H2332" s="1">
        <v>1.68</v>
      </c>
      <c r="I2332" s="24">
        <f t="shared" si="36"/>
        <v>12.808734439585477</v>
      </c>
      <c r="J2332" s="24" t="str">
        <f>VLOOKUP(I2332,MAT_IND!C$6:D$12,2,TRUE)</f>
        <v>Algo Frío</v>
      </c>
      <c r="K2332" s="11">
        <v>11</v>
      </c>
      <c r="L2332" s="11" t="s">
        <v>167</v>
      </c>
      <c r="M2332" s="11">
        <v>2</v>
      </c>
      <c r="N2332" s="11">
        <v>-74.100437659999997</v>
      </c>
      <c r="O2332" s="12">
        <v>4.7386359999999996</v>
      </c>
    </row>
    <row r="2333" spans="1:15" x14ac:dyDescent="0.25">
      <c r="A2333" s="10">
        <v>2332</v>
      </c>
      <c r="B2333" s="3" t="s">
        <v>4309</v>
      </c>
      <c r="C2333" s="3" t="s">
        <v>3696</v>
      </c>
      <c r="D2333" s="3" t="s">
        <v>1</v>
      </c>
      <c r="E2333" s="3" t="s">
        <v>4310</v>
      </c>
      <c r="F2333" s="1">
        <v>15.73</v>
      </c>
      <c r="G2333" s="4">
        <v>70</v>
      </c>
      <c r="H2333" s="1">
        <v>1.68</v>
      </c>
      <c r="I2333" s="24">
        <f t="shared" si="36"/>
        <v>12.808734439585477</v>
      </c>
      <c r="J2333" s="24" t="str">
        <f>VLOOKUP(I2333,MAT_IND!C$6:D$12,2,TRUE)</f>
        <v>Algo Frío</v>
      </c>
      <c r="K2333" s="11">
        <v>11</v>
      </c>
      <c r="L2333" s="11" t="s">
        <v>167</v>
      </c>
      <c r="M2333" s="11">
        <v>3</v>
      </c>
      <c r="N2333" s="11">
        <v>-74.098245629999994</v>
      </c>
      <c r="O2333" s="12">
        <v>4.7365787880000001</v>
      </c>
    </row>
    <row r="2334" spans="1:15" x14ac:dyDescent="0.25">
      <c r="A2334" s="10">
        <v>2333</v>
      </c>
      <c r="B2334" s="3" t="s">
        <v>4311</v>
      </c>
      <c r="C2334" s="3" t="s">
        <v>3696</v>
      </c>
      <c r="D2334" s="3" t="s">
        <v>1</v>
      </c>
      <c r="E2334" s="3" t="s">
        <v>4312</v>
      </c>
      <c r="F2334" s="1">
        <v>16.260000000000002</v>
      </c>
      <c r="G2334" s="4">
        <v>70</v>
      </c>
      <c r="H2334" s="1">
        <v>1.68</v>
      </c>
      <c r="I2334" s="24">
        <f t="shared" si="36"/>
        <v>12.426706907059854</v>
      </c>
      <c r="J2334" s="24" t="str">
        <f>VLOOKUP(I2334,MAT_IND!C$6:D$12,2,TRUE)</f>
        <v>Algo Frío</v>
      </c>
      <c r="K2334" s="11">
        <v>11</v>
      </c>
      <c r="L2334" s="11" t="s">
        <v>167</v>
      </c>
      <c r="M2334" s="11">
        <v>2</v>
      </c>
      <c r="N2334" s="11">
        <v>-74.087382559999995</v>
      </c>
      <c r="O2334" s="12">
        <v>4.7197389789999997</v>
      </c>
    </row>
    <row r="2335" spans="1:15" x14ac:dyDescent="0.25">
      <c r="A2335" s="10">
        <v>2334</v>
      </c>
      <c r="B2335" s="3" t="s">
        <v>4313</v>
      </c>
      <c r="C2335" s="3" t="s">
        <v>3696</v>
      </c>
      <c r="D2335" s="3" t="s">
        <v>1</v>
      </c>
      <c r="E2335" s="3" t="s">
        <v>4314</v>
      </c>
      <c r="F2335" s="1">
        <v>15.76</v>
      </c>
      <c r="G2335" s="4">
        <v>70</v>
      </c>
      <c r="H2335" s="1">
        <v>1.68</v>
      </c>
      <c r="I2335" s="24">
        <f t="shared" si="36"/>
        <v>12.787110239631197</v>
      </c>
      <c r="J2335" s="24" t="str">
        <f>VLOOKUP(I2335,MAT_IND!C$6:D$12,2,TRUE)</f>
        <v>Algo Frío</v>
      </c>
      <c r="K2335" s="11">
        <v>11</v>
      </c>
      <c r="L2335" s="11" t="s">
        <v>167</v>
      </c>
      <c r="M2335" s="11">
        <v>3</v>
      </c>
      <c r="N2335" s="11">
        <v>-74.097409720000002</v>
      </c>
      <c r="O2335" s="12">
        <v>4.7394269639999997</v>
      </c>
    </row>
    <row r="2336" spans="1:15" x14ac:dyDescent="0.25">
      <c r="A2336" s="10">
        <v>2335</v>
      </c>
      <c r="B2336" s="3" t="s">
        <v>4315</v>
      </c>
      <c r="C2336" s="3" t="s">
        <v>3696</v>
      </c>
      <c r="D2336" s="3" t="s">
        <v>1</v>
      </c>
      <c r="E2336" s="3" t="s">
        <v>4244</v>
      </c>
      <c r="F2336" s="1">
        <v>15.73</v>
      </c>
      <c r="G2336" s="4">
        <v>70</v>
      </c>
      <c r="H2336" s="1">
        <v>1.68</v>
      </c>
      <c r="I2336" s="24">
        <f t="shared" si="36"/>
        <v>12.808734439585477</v>
      </c>
      <c r="J2336" s="24" t="str">
        <f>VLOOKUP(I2336,MAT_IND!C$6:D$12,2,TRUE)</f>
        <v>Algo Frío</v>
      </c>
      <c r="K2336" s="11">
        <v>11</v>
      </c>
      <c r="L2336" s="11" t="s">
        <v>167</v>
      </c>
      <c r="M2336" s="11">
        <v>2</v>
      </c>
      <c r="N2336" s="11">
        <v>-74.103083339999998</v>
      </c>
      <c r="O2336" s="12">
        <v>4.7348018129999998</v>
      </c>
    </row>
    <row r="2337" spans="1:15" x14ac:dyDescent="0.25">
      <c r="A2337" s="10">
        <v>2336</v>
      </c>
      <c r="B2337" s="3" t="s">
        <v>4316</v>
      </c>
      <c r="C2337" s="3" t="s">
        <v>3696</v>
      </c>
      <c r="D2337" s="3" t="s">
        <v>1</v>
      </c>
      <c r="E2337" s="3" t="s">
        <v>4260</v>
      </c>
      <c r="F2337" s="1">
        <v>15.76</v>
      </c>
      <c r="G2337" s="4">
        <v>70</v>
      </c>
      <c r="H2337" s="1">
        <v>1.68</v>
      </c>
      <c r="I2337" s="24">
        <f t="shared" si="36"/>
        <v>12.787110239631197</v>
      </c>
      <c r="J2337" s="24" t="str">
        <f>VLOOKUP(I2337,MAT_IND!C$6:D$12,2,TRUE)</f>
        <v>Algo Frío</v>
      </c>
      <c r="K2337" s="11">
        <v>11</v>
      </c>
      <c r="L2337" s="11" t="s">
        <v>167</v>
      </c>
      <c r="M2337" s="11">
        <v>3</v>
      </c>
      <c r="N2337" s="11">
        <v>-74.105098740000003</v>
      </c>
      <c r="O2337" s="12">
        <v>4.7493721500000001</v>
      </c>
    </row>
    <row r="2338" spans="1:15" x14ac:dyDescent="0.25">
      <c r="A2338" s="10">
        <v>2337</v>
      </c>
      <c r="B2338" s="3" t="s">
        <v>4317</v>
      </c>
      <c r="C2338" s="3" t="s">
        <v>3696</v>
      </c>
      <c r="D2338" s="3" t="s">
        <v>1</v>
      </c>
      <c r="E2338" s="3" t="s">
        <v>4244</v>
      </c>
      <c r="F2338" s="1">
        <v>15.73</v>
      </c>
      <c r="G2338" s="4">
        <v>70</v>
      </c>
      <c r="H2338" s="1">
        <v>1.68</v>
      </c>
      <c r="I2338" s="24">
        <f t="shared" si="36"/>
        <v>12.808734439585477</v>
      </c>
      <c r="J2338" s="24" t="str">
        <f>VLOOKUP(I2338,MAT_IND!C$6:D$12,2,TRUE)</f>
        <v>Algo Frío</v>
      </c>
      <c r="K2338" s="11">
        <v>11</v>
      </c>
      <c r="L2338" s="11" t="s">
        <v>167</v>
      </c>
      <c r="M2338" s="11">
        <v>2</v>
      </c>
      <c r="N2338" s="11">
        <v>-74.100528240000003</v>
      </c>
      <c r="O2338" s="12">
        <v>4.7356435990000003</v>
      </c>
    </row>
    <row r="2339" spans="1:15" x14ac:dyDescent="0.25">
      <c r="A2339" s="10">
        <v>2338</v>
      </c>
      <c r="B2339" s="3" t="s">
        <v>4318</v>
      </c>
      <c r="C2339" s="3" t="s">
        <v>3696</v>
      </c>
      <c r="D2339" s="3" t="s">
        <v>1</v>
      </c>
      <c r="E2339" s="3" t="s">
        <v>4319</v>
      </c>
      <c r="F2339" s="1">
        <v>16.260000000000002</v>
      </c>
      <c r="G2339" s="4">
        <v>70</v>
      </c>
      <c r="H2339" s="1">
        <v>1.68</v>
      </c>
      <c r="I2339" s="24">
        <f t="shared" si="36"/>
        <v>12.426706907059854</v>
      </c>
      <c r="J2339" s="24" t="str">
        <f>VLOOKUP(I2339,MAT_IND!C$6:D$12,2,TRUE)</f>
        <v>Algo Frío</v>
      </c>
      <c r="K2339" s="11">
        <v>11</v>
      </c>
      <c r="L2339" s="11" t="s">
        <v>167</v>
      </c>
      <c r="M2339" s="11">
        <v>2</v>
      </c>
      <c r="N2339" s="11">
        <v>-74.088843299999994</v>
      </c>
      <c r="O2339" s="12">
        <v>4.723976478</v>
      </c>
    </row>
    <row r="2340" spans="1:15" x14ac:dyDescent="0.25">
      <c r="A2340" s="10">
        <v>2339</v>
      </c>
      <c r="B2340" s="3" t="s">
        <v>4320</v>
      </c>
      <c r="C2340" s="3" t="s">
        <v>3696</v>
      </c>
      <c r="D2340" s="3" t="s">
        <v>1</v>
      </c>
      <c r="E2340" s="3" t="s">
        <v>4321</v>
      </c>
      <c r="F2340" s="1">
        <v>16.260000000000002</v>
      </c>
      <c r="G2340" s="4">
        <v>70</v>
      </c>
      <c r="H2340" s="1">
        <v>1.68</v>
      </c>
      <c r="I2340" s="24">
        <f t="shared" si="36"/>
        <v>12.426706907059854</v>
      </c>
      <c r="J2340" s="24" t="str">
        <f>VLOOKUP(I2340,MAT_IND!C$6:D$12,2,TRUE)</f>
        <v>Algo Frío</v>
      </c>
      <c r="K2340" s="11">
        <v>11</v>
      </c>
      <c r="L2340" s="11" t="s">
        <v>167</v>
      </c>
      <c r="M2340" s="11">
        <v>2</v>
      </c>
      <c r="N2340" s="11">
        <v>-74.08588743</v>
      </c>
      <c r="O2340" s="12">
        <v>4.7232185600000003</v>
      </c>
    </row>
    <row r="2341" spans="1:15" x14ac:dyDescent="0.25">
      <c r="A2341" s="10">
        <v>2340</v>
      </c>
      <c r="B2341" s="3" t="s">
        <v>4322</v>
      </c>
      <c r="C2341" s="3" t="s">
        <v>3696</v>
      </c>
      <c r="D2341" s="3" t="s">
        <v>1</v>
      </c>
      <c r="E2341" s="3" t="s">
        <v>4323</v>
      </c>
      <c r="F2341" s="1">
        <v>16.260000000000002</v>
      </c>
      <c r="G2341" s="4">
        <v>70</v>
      </c>
      <c r="H2341" s="1">
        <v>1.68</v>
      </c>
      <c r="I2341" s="24">
        <f t="shared" si="36"/>
        <v>12.426706907059854</v>
      </c>
      <c r="J2341" s="24" t="str">
        <f>VLOOKUP(I2341,MAT_IND!C$6:D$12,2,TRUE)</f>
        <v>Algo Frío</v>
      </c>
      <c r="K2341" s="11">
        <v>11</v>
      </c>
      <c r="L2341" s="11" t="s">
        <v>167</v>
      </c>
      <c r="M2341" s="11">
        <v>2</v>
      </c>
      <c r="N2341" s="11">
        <v>-74.100988760000007</v>
      </c>
      <c r="O2341" s="12">
        <v>4.7307292399999996</v>
      </c>
    </row>
    <row r="2342" spans="1:15" x14ac:dyDescent="0.25">
      <c r="A2342" s="10">
        <v>2341</v>
      </c>
      <c r="B2342" s="3" t="s">
        <v>4324</v>
      </c>
      <c r="C2342" s="3" t="s">
        <v>3696</v>
      </c>
      <c r="D2342" s="3" t="s">
        <v>1</v>
      </c>
      <c r="E2342" s="3" t="s">
        <v>4244</v>
      </c>
      <c r="F2342" s="1">
        <v>15.73</v>
      </c>
      <c r="G2342" s="4">
        <v>70</v>
      </c>
      <c r="H2342" s="1">
        <v>1.68</v>
      </c>
      <c r="I2342" s="24">
        <f t="shared" si="36"/>
        <v>12.808734439585477</v>
      </c>
      <c r="J2342" s="24" t="str">
        <f>VLOOKUP(I2342,MAT_IND!C$6:D$12,2,TRUE)</f>
        <v>Algo Frío</v>
      </c>
      <c r="K2342" s="11">
        <v>11</v>
      </c>
      <c r="L2342" s="11" t="s">
        <v>167</v>
      </c>
      <c r="M2342" s="11">
        <v>2</v>
      </c>
      <c r="N2342" s="11">
        <v>-74.099842859999995</v>
      </c>
      <c r="O2342" s="12">
        <v>4.7337774589999997</v>
      </c>
    </row>
    <row r="2343" spans="1:15" x14ac:dyDescent="0.25">
      <c r="A2343" s="10">
        <v>2342</v>
      </c>
      <c r="B2343" s="3" t="s">
        <v>4325</v>
      </c>
      <c r="C2343" s="3" t="s">
        <v>3696</v>
      </c>
      <c r="D2343" s="3" t="s">
        <v>1</v>
      </c>
      <c r="E2343" s="3" t="s">
        <v>4276</v>
      </c>
      <c r="F2343" s="1">
        <v>15.73</v>
      </c>
      <c r="G2343" s="4">
        <v>70</v>
      </c>
      <c r="H2343" s="1">
        <v>1.68</v>
      </c>
      <c r="I2343" s="24">
        <f t="shared" si="36"/>
        <v>12.808734439585477</v>
      </c>
      <c r="J2343" s="24" t="str">
        <f>VLOOKUP(I2343,MAT_IND!C$6:D$12,2,TRUE)</f>
        <v>Algo Frío</v>
      </c>
      <c r="K2343" s="11">
        <v>11</v>
      </c>
      <c r="L2343" s="11" t="s">
        <v>167</v>
      </c>
      <c r="M2343" s="11">
        <v>3</v>
      </c>
      <c r="N2343" s="11">
        <v>-74.095741739999994</v>
      </c>
      <c r="O2343" s="12">
        <v>4.7363214889999998</v>
      </c>
    </row>
    <row r="2344" spans="1:15" x14ac:dyDescent="0.25">
      <c r="A2344" s="10">
        <v>2343</v>
      </c>
      <c r="B2344" s="3" t="s">
        <v>4326</v>
      </c>
      <c r="C2344" s="3" t="s">
        <v>3696</v>
      </c>
      <c r="D2344" s="3" t="s">
        <v>1</v>
      </c>
      <c r="E2344" s="3" t="s">
        <v>4327</v>
      </c>
      <c r="F2344" s="1">
        <v>16.260000000000002</v>
      </c>
      <c r="G2344" s="4">
        <v>70</v>
      </c>
      <c r="H2344" s="1">
        <v>1.91</v>
      </c>
      <c r="I2344" s="24">
        <f t="shared" si="36"/>
        <v>12.693207725923974</v>
      </c>
      <c r="J2344" s="24" t="str">
        <f>VLOOKUP(I2344,MAT_IND!C$6:D$12,2,TRUE)</f>
        <v>Algo Frío</v>
      </c>
      <c r="K2344" s="11">
        <v>11</v>
      </c>
      <c r="L2344" s="11" t="s">
        <v>167</v>
      </c>
      <c r="M2344" s="11">
        <v>2</v>
      </c>
      <c r="N2344" s="11">
        <v>-74.101721429999998</v>
      </c>
      <c r="O2344" s="12">
        <v>4.728295943</v>
      </c>
    </row>
    <row r="2345" spans="1:15" x14ac:dyDescent="0.25">
      <c r="A2345" s="10">
        <v>2344</v>
      </c>
      <c r="B2345" s="3" t="s">
        <v>4328</v>
      </c>
      <c r="C2345" s="3" t="s">
        <v>3696</v>
      </c>
      <c r="D2345" s="3" t="s">
        <v>1</v>
      </c>
      <c r="E2345" s="3" t="s">
        <v>4327</v>
      </c>
      <c r="F2345" s="1">
        <v>16.260000000000002</v>
      </c>
      <c r="G2345" s="4">
        <v>70</v>
      </c>
      <c r="H2345" s="1">
        <v>1.91</v>
      </c>
      <c r="I2345" s="24">
        <f t="shared" si="36"/>
        <v>12.693207725923974</v>
      </c>
      <c r="J2345" s="24" t="str">
        <f>VLOOKUP(I2345,MAT_IND!C$6:D$12,2,TRUE)</f>
        <v>Algo Frío</v>
      </c>
      <c r="K2345" s="11">
        <v>11</v>
      </c>
      <c r="L2345" s="11" t="s">
        <v>167</v>
      </c>
      <c r="M2345" s="11">
        <v>2</v>
      </c>
      <c r="N2345" s="11">
        <v>-74.101189719999994</v>
      </c>
      <c r="O2345" s="12">
        <v>4.7278715699999996</v>
      </c>
    </row>
    <row r="2346" spans="1:15" x14ac:dyDescent="0.25">
      <c r="A2346" s="10">
        <v>2345</v>
      </c>
      <c r="B2346" s="3" t="s">
        <v>4329</v>
      </c>
      <c r="C2346" s="3" t="s">
        <v>3696</v>
      </c>
      <c r="D2346" s="3" t="s">
        <v>1</v>
      </c>
      <c r="E2346" s="3" t="s">
        <v>4330</v>
      </c>
      <c r="F2346" s="1">
        <v>16.260000000000002</v>
      </c>
      <c r="G2346" s="4">
        <v>70</v>
      </c>
      <c r="H2346" s="1">
        <v>1.91</v>
      </c>
      <c r="I2346" s="24">
        <f t="shared" si="36"/>
        <v>12.693207725923974</v>
      </c>
      <c r="J2346" s="24" t="str">
        <f>VLOOKUP(I2346,MAT_IND!C$6:D$12,2,TRUE)</f>
        <v>Algo Frío</v>
      </c>
      <c r="K2346" s="11">
        <v>11</v>
      </c>
      <c r="L2346" s="11" t="s">
        <v>167</v>
      </c>
      <c r="M2346" s="11">
        <v>2</v>
      </c>
      <c r="N2346" s="11">
        <v>-74.092641850000007</v>
      </c>
      <c r="O2346" s="12">
        <v>4.7210711700000001</v>
      </c>
    </row>
    <row r="2347" spans="1:15" x14ac:dyDescent="0.25">
      <c r="A2347" s="10">
        <v>2346</v>
      </c>
      <c r="B2347" s="3" t="s">
        <v>4331</v>
      </c>
      <c r="C2347" s="3" t="s">
        <v>3696</v>
      </c>
      <c r="D2347" s="3" t="s">
        <v>1</v>
      </c>
      <c r="E2347" s="3" t="s">
        <v>4332</v>
      </c>
      <c r="F2347" s="1">
        <v>15.76</v>
      </c>
      <c r="G2347" s="4">
        <v>70</v>
      </c>
      <c r="H2347" s="1">
        <v>1.68</v>
      </c>
      <c r="I2347" s="24">
        <f t="shared" si="36"/>
        <v>12.787110239631197</v>
      </c>
      <c r="J2347" s="24" t="str">
        <f>VLOOKUP(I2347,MAT_IND!C$6:D$12,2,TRUE)</f>
        <v>Algo Frío</v>
      </c>
      <c r="K2347" s="11">
        <v>11</v>
      </c>
      <c r="L2347" s="11" t="s">
        <v>167</v>
      </c>
      <c r="M2347" s="11">
        <v>3</v>
      </c>
      <c r="N2347" s="11">
        <v>-74.102759219999996</v>
      </c>
      <c r="O2347" s="12">
        <v>4.746732605</v>
      </c>
    </row>
    <row r="2348" spans="1:15" x14ac:dyDescent="0.25">
      <c r="A2348" s="10">
        <v>2347</v>
      </c>
      <c r="B2348" s="3" t="s">
        <v>4333</v>
      </c>
      <c r="C2348" s="3" t="s">
        <v>3696</v>
      </c>
      <c r="D2348" s="3" t="s">
        <v>1</v>
      </c>
      <c r="E2348" s="3" t="s">
        <v>4334</v>
      </c>
      <c r="F2348" s="1">
        <v>15.76</v>
      </c>
      <c r="G2348" s="4">
        <v>70</v>
      </c>
      <c r="H2348" s="1">
        <v>1.68</v>
      </c>
      <c r="I2348" s="24">
        <f t="shared" si="36"/>
        <v>12.787110239631197</v>
      </c>
      <c r="J2348" s="24" t="str">
        <f>VLOOKUP(I2348,MAT_IND!C$6:D$12,2,TRUE)</f>
        <v>Algo Frío</v>
      </c>
      <c r="K2348" s="11">
        <v>11</v>
      </c>
      <c r="L2348" s="11" t="s">
        <v>167</v>
      </c>
      <c r="M2348" s="11">
        <v>3</v>
      </c>
      <c r="N2348" s="11">
        <v>-74.099807080000005</v>
      </c>
      <c r="O2348" s="12">
        <v>4.7470988180000004</v>
      </c>
    </row>
    <row r="2349" spans="1:15" x14ac:dyDescent="0.25">
      <c r="A2349" s="10">
        <v>2348</v>
      </c>
      <c r="B2349" s="3" t="s">
        <v>4335</v>
      </c>
      <c r="C2349" s="3" t="s">
        <v>3696</v>
      </c>
      <c r="D2349" s="3" t="s">
        <v>1</v>
      </c>
      <c r="E2349" s="3" t="s">
        <v>4336</v>
      </c>
      <c r="F2349" s="1">
        <v>16.260000000000002</v>
      </c>
      <c r="G2349" s="4">
        <v>70</v>
      </c>
      <c r="H2349" s="1">
        <v>1.68</v>
      </c>
      <c r="I2349" s="24">
        <f t="shared" si="36"/>
        <v>12.426706907059854</v>
      </c>
      <c r="J2349" s="24" t="str">
        <f>VLOOKUP(I2349,MAT_IND!C$6:D$12,2,TRUE)</f>
        <v>Algo Frío</v>
      </c>
      <c r="K2349" s="11">
        <v>11</v>
      </c>
      <c r="L2349" s="11" t="s">
        <v>167</v>
      </c>
      <c r="M2349" s="11">
        <v>6</v>
      </c>
      <c r="N2349" s="11">
        <v>-74.083117509999994</v>
      </c>
      <c r="O2349" s="12">
        <v>4.7244495420000003</v>
      </c>
    </row>
    <row r="2350" spans="1:15" x14ac:dyDescent="0.25">
      <c r="A2350" s="10">
        <v>2349</v>
      </c>
      <c r="B2350" s="3" t="s">
        <v>4337</v>
      </c>
      <c r="C2350" s="3" t="s">
        <v>3696</v>
      </c>
      <c r="D2350" s="3" t="s">
        <v>1</v>
      </c>
      <c r="E2350" s="3" t="s">
        <v>4338</v>
      </c>
      <c r="F2350" s="1">
        <v>15.73</v>
      </c>
      <c r="G2350" s="4">
        <v>70</v>
      </c>
      <c r="H2350" s="1">
        <v>1.68</v>
      </c>
      <c r="I2350" s="24">
        <f t="shared" si="36"/>
        <v>12.808734439585477</v>
      </c>
      <c r="J2350" s="24" t="str">
        <f>VLOOKUP(I2350,MAT_IND!C$6:D$12,2,TRUE)</f>
        <v>Algo Frío</v>
      </c>
      <c r="K2350" s="11">
        <v>11</v>
      </c>
      <c r="L2350" s="11" t="s">
        <v>167</v>
      </c>
      <c r="M2350" s="11">
        <v>2</v>
      </c>
      <c r="N2350" s="11">
        <v>-74.092306469999997</v>
      </c>
      <c r="O2350" s="12">
        <v>4.7312598770000003</v>
      </c>
    </row>
    <row r="2351" spans="1:15" x14ac:dyDescent="0.25">
      <c r="A2351" s="10">
        <v>2350</v>
      </c>
      <c r="B2351" s="3" t="s">
        <v>4339</v>
      </c>
      <c r="C2351" s="3" t="s">
        <v>3696</v>
      </c>
      <c r="D2351" s="3" t="s">
        <v>1</v>
      </c>
      <c r="E2351" s="3" t="s">
        <v>4340</v>
      </c>
      <c r="F2351" s="1">
        <v>15.76</v>
      </c>
      <c r="G2351" s="4">
        <v>70</v>
      </c>
      <c r="H2351" s="1">
        <v>1.68</v>
      </c>
      <c r="I2351" s="24">
        <f t="shared" si="36"/>
        <v>12.787110239631197</v>
      </c>
      <c r="J2351" s="24" t="str">
        <f>VLOOKUP(I2351,MAT_IND!C$6:D$12,2,TRUE)</f>
        <v>Algo Frío</v>
      </c>
      <c r="K2351" s="11">
        <v>11</v>
      </c>
      <c r="L2351" s="11" t="s">
        <v>167</v>
      </c>
      <c r="M2351" s="11">
        <v>2</v>
      </c>
      <c r="N2351" s="11">
        <v>-74.100832569999994</v>
      </c>
      <c r="O2351" s="12">
        <v>4.7411653459999998</v>
      </c>
    </row>
    <row r="2352" spans="1:15" x14ac:dyDescent="0.25">
      <c r="A2352" s="10">
        <v>2351</v>
      </c>
      <c r="B2352" s="3" t="s">
        <v>4341</v>
      </c>
      <c r="C2352" s="3" t="s">
        <v>3696</v>
      </c>
      <c r="D2352" s="3" t="s">
        <v>1</v>
      </c>
      <c r="E2352" s="3" t="s">
        <v>4342</v>
      </c>
      <c r="F2352" s="1">
        <v>16.260000000000002</v>
      </c>
      <c r="G2352" s="4">
        <v>70</v>
      </c>
      <c r="H2352" s="1">
        <v>1.68</v>
      </c>
      <c r="I2352" s="24">
        <f t="shared" si="36"/>
        <v>12.426706907059854</v>
      </c>
      <c r="J2352" s="24" t="str">
        <f>VLOOKUP(I2352,MAT_IND!C$6:D$12,2,TRUE)</f>
        <v>Algo Frío</v>
      </c>
      <c r="K2352" s="11">
        <v>11</v>
      </c>
      <c r="L2352" s="11" t="s">
        <v>167</v>
      </c>
      <c r="M2352" s="11">
        <v>2</v>
      </c>
      <c r="N2352" s="11">
        <v>-74.098718390000002</v>
      </c>
      <c r="O2352" s="12">
        <v>4.7276653700000004</v>
      </c>
    </row>
    <row r="2353" spans="1:15" x14ac:dyDescent="0.25">
      <c r="A2353" s="10">
        <v>2352</v>
      </c>
      <c r="B2353" s="3" t="s">
        <v>4343</v>
      </c>
      <c r="C2353" s="3" t="s">
        <v>3696</v>
      </c>
      <c r="D2353" s="3" t="s">
        <v>1</v>
      </c>
      <c r="E2353" s="3" t="s">
        <v>4344</v>
      </c>
      <c r="F2353" s="1">
        <v>16.260000000000002</v>
      </c>
      <c r="G2353" s="4">
        <v>70</v>
      </c>
      <c r="H2353" s="1">
        <v>1.68</v>
      </c>
      <c r="I2353" s="24">
        <f t="shared" si="36"/>
        <v>12.426706907059854</v>
      </c>
      <c r="J2353" s="24" t="str">
        <f>VLOOKUP(I2353,MAT_IND!C$6:D$12,2,TRUE)</f>
        <v>Algo Frío</v>
      </c>
      <c r="K2353" s="11">
        <v>11</v>
      </c>
      <c r="L2353" s="11" t="s">
        <v>167</v>
      </c>
      <c r="M2353" s="11">
        <v>2</v>
      </c>
      <c r="N2353" s="11">
        <v>-74.085973100000004</v>
      </c>
      <c r="O2353" s="12">
        <v>4.7263178999999997</v>
      </c>
    </row>
    <row r="2354" spans="1:15" x14ac:dyDescent="0.25">
      <c r="A2354" s="10">
        <v>2353</v>
      </c>
      <c r="B2354" s="3" t="s">
        <v>4345</v>
      </c>
      <c r="C2354" s="3" t="s">
        <v>3696</v>
      </c>
      <c r="D2354" s="3" t="s">
        <v>1</v>
      </c>
      <c r="E2354" s="3" t="s">
        <v>4346</v>
      </c>
      <c r="F2354" s="1">
        <v>15.76</v>
      </c>
      <c r="G2354" s="4">
        <v>70</v>
      </c>
      <c r="H2354" s="1">
        <v>1.68</v>
      </c>
      <c r="I2354" s="24">
        <f t="shared" si="36"/>
        <v>12.787110239631197</v>
      </c>
      <c r="J2354" s="24" t="str">
        <f>VLOOKUP(I2354,MAT_IND!C$6:D$12,2,TRUE)</f>
        <v>Algo Frío</v>
      </c>
      <c r="K2354" s="11">
        <v>11</v>
      </c>
      <c r="L2354" s="11" t="s">
        <v>167</v>
      </c>
      <c r="M2354" s="11">
        <v>3</v>
      </c>
      <c r="N2354" s="11">
        <v>-74.088069390000001</v>
      </c>
      <c r="O2354" s="12">
        <v>4.7360557979999998</v>
      </c>
    </row>
    <row r="2355" spans="1:15" x14ac:dyDescent="0.25">
      <c r="A2355" s="10">
        <v>2354</v>
      </c>
      <c r="B2355" s="3" t="s">
        <v>4347</v>
      </c>
      <c r="C2355" s="3" t="s">
        <v>3696</v>
      </c>
      <c r="D2355" s="3" t="s">
        <v>1</v>
      </c>
      <c r="E2355" s="3" t="s">
        <v>4276</v>
      </c>
      <c r="F2355" s="1">
        <v>15.73</v>
      </c>
      <c r="G2355" s="4">
        <v>70</v>
      </c>
      <c r="H2355" s="1">
        <v>1.68</v>
      </c>
      <c r="I2355" s="24">
        <f t="shared" si="36"/>
        <v>12.808734439585477</v>
      </c>
      <c r="J2355" s="24" t="str">
        <f>VLOOKUP(I2355,MAT_IND!C$6:D$12,2,TRUE)</f>
        <v>Algo Frío</v>
      </c>
      <c r="K2355" s="11">
        <v>11</v>
      </c>
      <c r="L2355" s="11" t="s">
        <v>167</v>
      </c>
      <c r="M2355" s="11">
        <v>3</v>
      </c>
      <c r="N2355" s="11">
        <v>-74.096554990000001</v>
      </c>
      <c r="O2355" s="12">
        <v>4.736423694</v>
      </c>
    </row>
    <row r="2356" spans="1:15" x14ac:dyDescent="0.25">
      <c r="A2356" s="10">
        <v>2355</v>
      </c>
      <c r="B2356" s="3" t="s">
        <v>4348</v>
      </c>
      <c r="C2356" s="3" t="s">
        <v>3696</v>
      </c>
      <c r="D2356" s="3" t="s">
        <v>1</v>
      </c>
      <c r="E2356" s="3" t="s">
        <v>4349</v>
      </c>
      <c r="F2356" s="1">
        <v>15.73</v>
      </c>
      <c r="G2356" s="4">
        <v>70</v>
      </c>
      <c r="H2356" s="1">
        <v>1.68</v>
      </c>
      <c r="I2356" s="24">
        <f t="shared" si="36"/>
        <v>12.808734439585477</v>
      </c>
      <c r="J2356" s="24" t="str">
        <f>VLOOKUP(I2356,MAT_IND!C$6:D$12,2,TRUE)</f>
        <v>Algo Frío</v>
      </c>
      <c r="K2356" s="11">
        <v>11</v>
      </c>
      <c r="L2356" s="11" t="s">
        <v>167</v>
      </c>
      <c r="M2356" s="11">
        <v>2</v>
      </c>
      <c r="N2356" s="11">
        <v>-74.090250109999999</v>
      </c>
      <c r="O2356" s="12">
        <v>4.7310404559999997</v>
      </c>
    </row>
    <row r="2357" spans="1:15" x14ac:dyDescent="0.25">
      <c r="A2357" s="10">
        <v>2356</v>
      </c>
      <c r="B2357" s="3" t="s">
        <v>4350</v>
      </c>
      <c r="C2357" s="3" t="s">
        <v>3696</v>
      </c>
      <c r="D2357" s="3" t="s">
        <v>1</v>
      </c>
      <c r="E2357" s="3" t="s">
        <v>4351</v>
      </c>
      <c r="F2357" s="1">
        <v>15.73</v>
      </c>
      <c r="G2357" s="4">
        <v>70</v>
      </c>
      <c r="H2357" s="1">
        <v>1.68</v>
      </c>
      <c r="I2357" s="24">
        <f t="shared" si="36"/>
        <v>12.808734439585477</v>
      </c>
      <c r="J2357" s="24" t="str">
        <f>VLOOKUP(I2357,MAT_IND!C$6:D$12,2,TRUE)</f>
        <v>Algo Frío</v>
      </c>
      <c r="K2357" s="11">
        <v>11</v>
      </c>
      <c r="L2357" s="11" t="s">
        <v>167</v>
      </c>
      <c r="M2357" s="11">
        <v>2</v>
      </c>
      <c r="N2357" s="11">
        <v>-74.091347310000003</v>
      </c>
      <c r="O2357" s="12">
        <v>4.7303380559999999</v>
      </c>
    </row>
    <row r="2358" spans="1:15" x14ac:dyDescent="0.25">
      <c r="A2358" s="10">
        <v>2357</v>
      </c>
      <c r="B2358" s="3" t="s">
        <v>4352</v>
      </c>
      <c r="C2358" s="3" t="s">
        <v>3696</v>
      </c>
      <c r="D2358" s="3" t="s">
        <v>1</v>
      </c>
      <c r="E2358" s="3" t="s">
        <v>4353</v>
      </c>
      <c r="F2358" s="1">
        <v>15.76</v>
      </c>
      <c r="G2358" s="4">
        <v>70</v>
      </c>
      <c r="H2358" s="1">
        <v>1.68</v>
      </c>
      <c r="I2358" s="24">
        <f t="shared" si="36"/>
        <v>12.787110239631197</v>
      </c>
      <c r="J2358" s="24" t="str">
        <f>VLOOKUP(I2358,MAT_IND!C$6:D$12,2,TRUE)</f>
        <v>Algo Frío</v>
      </c>
      <c r="K2358" s="11">
        <v>11</v>
      </c>
      <c r="L2358" s="11" t="s">
        <v>167</v>
      </c>
      <c r="M2358" s="11">
        <v>3</v>
      </c>
      <c r="N2358" s="11">
        <v>-74.082416769999995</v>
      </c>
      <c r="O2358" s="12">
        <v>4.7350138980000001</v>
      </c>
    </row>
    <row r="2359" spans="1:15" x14ac:dyDescent="0.25">
      <c r="A2359" s="10">
        <v>2358</v>
      </c>
      <c r="B2359" s="3" t="s">
        <v>4354</v>
      </c>
      <c r="C2359" s="3" t="s">
        <v>3696</v>
      </c>
      <c r="D2359" s="3" t="s">
        <v>1</v>
      </c>
      <c r="E2359" s="3" t="s">
        <v>4355</v>
      </c>
      <c r="F2359" s="1">
        <v>15.73</v>
      </c>
      <c r="G2359" s="4">
        <v>70</v>
      </c>
      <c r="H2359" s="1">
        <v>1.68</v>
      </c>
      <c r="I2359" s="24">
        <f t="shared" si="36"/>
        <v>12.808734439585477</v>
      </c>
      <c r="J2359" s="24" t="str">
        <f>VLOOKUP(I2359,MAT_IND!C$6:D$12,2,TRUE)</f>
        <v>Algo Frío</v>
      </c>
      <c r="K2359" s="11">
        <v>11</v>
      </c>
      <c r="L2359" s="11" t="s">
        <v>167</v>
      </c>
      <c r="M2359" s="11">
        <v>3</v>
      </c>
      <c r="N2359" s="11">
        <v>-74.085811680000006</v>
      </c>
      <c r="O2359" s="12">
        <v>4.7296317620000004</v>
      </c>
    </row>
    <row r="2360" spans="1:15" x14ac:dyDescent="0.25">
      <c r="A2360" s="10">
        <v>2359</v>
      </c>
      <c r="B2360" s="3" t="s">
        <v>4356</v>
      </c>
      <c r="C2360" s="3" t="s">
        <v>3696</v>
      </c>
      <c r="D2360" s="3" t="s">
        <v>1</v>
      </c>
      <c r="E2360" s="3" t="s">
        <v>4357</v>
      </c>
      <c r="F2360" s="1">
        <v>15.73</v>
      </c>
      <c r="G2360" s="4">
        <v>70</v>
      </c>
      <c r="H2360" s="1">
        <v>1.68</v>
      </c>
      <c r="I2360" s="24">
        <f t="shared" si="36"/>
        <v>12.808734439585477</v>
      </c>
      <c r="J2360" s="24" t="str">
        <f>VLOOKUP(I2360,MAT_IND!C$6:D$12,2,TRUE)</f>
        <v>Algo Frío</v>
      </c>
      <c r="K2360" s="11">
        <v>11</v>
      </c>
      <c r="L2360" s="11" t="s">
        <v>167</v>
      </c>
      <c r="M2360" s="11">
        <v>4</v>
      </c>
      <c r="N2360" s="11">
        <v>-74.084663539999994</v>
      </c>
      <c r="O2360" s="12">
        <v>4.7323570339999996</v>
      </c>
    </row>
    <row r="2361" spans="1:15" x14ac:dyDescent="0.25">
      <c r="A2361" s="10">
        <v>2360</v>
      </c>
      <c r="B2361" s="3" t="s">
        <v>4358</v>
      </c>
      <c r="C2361" s="3" t="s">
        <v>3696</v>
      </c>
      <c r="D2361" s="3" t="s">
        <v>1</v>
      </c>
      <c r="E2361" s="3" t="s">
        <v>4359</v>
      </c>
      <c r="F2361" s="1">
        <v>15.76</v>
      </c>
      <c r="G2361" s="4">
        <v>70</v>
      </c>
      <c r="H2361" s="1">
        <v>1.68</v>
      </c>
      <c r="I2361" s="24">
        <f t="shared" si="36"/>
        <v>12.787110239631197</v>
      </c>
      <c r="J2361" s="24" t="str">
        <f>VLOOKUP(I2361,MAT_IND!C$6:D$12,2,TRUE)</f>
        <v>Algo Frío</v>
      </c>
      <c r="K2361" s="11">
        <v>11</v>
      </c>
      <c r="L2361" s="11" t="s">
        <v>167</v>
      </c>
      <c r="M2361" s="11">
        <v>3</v>
      </c>
      <c r="N2361" s="11">
        <v>-74.085274190000007</v>
      </c>
      <c r="O2361" s="12">
        <v>4.7374349990000004</v>
      </c>
    </row>
    <row r="2362" spans="1:15" x14ac:dyDescent="0.25">
      <c r="A2362" s="10">
        <v>2361</v>
      </c>
      <c r="B2362" s="3" t="s">
        <v>4360</v>
      </c>
      <c r="C2362" s="3" t="s">
        <v>3696</v>
      </c>
      <c r="D2362" s="3" t="s">
        <v>1</v>
      </c>
      <c r="E2362" s="3" t="s">
        <v>4361</v>
      </c>
      <c r="F2362" s="1">
        <v>15.76</v>
      </c>
      <c r="G2362" s="4">
        <v>70</v>
      </c>
      <c r="H2362" s="1">
        <v>1.68</v>
      </c>
      <c r="I2362" s="24">
        <f t="shared" si="36"/>
        <v>12.787110239631197</v>
      </c>
      <c r="J2362" s="24" t="str">
        <f>VLOOKUP(I2362,MAT_IND!C$6:D$12,2,TRUE)</f>
        <v>Algo Frío</v>
      </c>
      <c r="K2362" s="11">
        <v>11</v>
      </c>
      <c r="L2362" s="11" t="s">
        <v>167</v>
      </c>
      <c r="M2362" s="11">
        <v>3</v>
      </c>
      <c r="N2362" s="11">
        <v>-74.085571380000005</v>
      </c>
      <c r="O2362" s="12">
        <v>4.7356521359999997</v>
      </c>
    </row>
    <row r="2363" spans="1:15" x14ac:dyDescent="0.25">
      <c r="A2363" s="10">
        <v>2362</v>
      </c>
      <c r="B2363" s="3" t="s">
        <v>4362</v>
      </c>
      <c r="C2363" s="3" t="s">
        <v>3696</v>
      </c>
      <c r="D2363" s="3" t="s">
        <v>1</v>
      </c>
      <c r="E2363" s="3" t="s">
        <v>4363</v>
      </c>
      <c r="F2363" s="1">
        <v>15.76</v>
      </c>
      <c r="G2363" s="4">
        <v>70</v>
      </c>
      <c r="H2363" s="1">
        <v>1.68</v>
      </c>
      <c r="I2363" s="24">
        <f t="shared" si="36"/>
        <v>12.787110239631197</v>
      </c>
      <c r="J2363" s="24" t="str">
        <f>VLOOKUP(I2363,MAT_IND!C$6:D$12,2,TRUE)</f>
        <v>Algo Frío</v>
      </c>
      <c r="K2363" s="11">
        <v>11</v>
      </c>
      <c r="L2363" s="11" t="s">
        <v>167</v>
      </c>
      <c r="M2363" s="11">
        <v>3</v>
      </c>
      <c r="N2363" s="11">
        <v>-74.086963760000003</v>
      </c>
      <c r="O2363" s="12">
        <v>4.7360768850000001</v>
      </c>
    </row>
    <row r="2364" spans="1:15" x14ac:dyDescent="0.25">
      <c r="A2364" s="10">
        <v>2363</v>
      </c>
      <c r="B2364" s="3" t="s">
        <v>4364</v>
      </c>
      <c r="C2364" s="3" t="s">
        <v>3696</v>
      </c>
      <c r="D2364" s="3" t="s">
        <v>1</v>
      </c>
      <c r="E2364" s="3" t="s">
        <v>4365</v>
      </c>
      <c r="F2364" s="1">
        <v>15.76</v>
      </c>
      <c r="G2364" s="4">
        <v>70</v>
      </c>
      <c r="H2364" s="1">
        <v>1.68</v>
      </c>
      <c r="I2364" s="24">
        <f t="shared" si="36"/>
        <v>12.787110239631197</v>
      </c>
      <c r="J2364" s="24" t="str">
        <f>VLOOKUP(I2364,MAT_IND!C$6:D$12,2,TRUE)</f>
        <v>Algo Frío</v>
      </c>
      <c r="K2364" s="11">
        <v>11</v>
      </c>
      <c r="L2364" s="11" t="s">
        <v>167</v>
      </c>
      <c r="M2364" s="11">
        <v>3</v>
      </c>
      <c r="N2364" s="11">
        <v>-74.096198240000007</v>
      </c>
      <c r="O2364" s="12">
        <v>4.7386502669999997</v>
      </c>
    </row>
    <row r="2365" spans="1:15" x14ac:dyDescent="0.25">
      <c r="A2365" s="10">
        <v>2364</v>
      </c>
      <c r="B2365" s="3" t="s">
        <v>4366</v>
      </c>
      <c r="C2365" s="3" t="s">
        <v>3696</v>
      </c>
      <c r="D2365" s="3" t="s">
        <v>1</v>
      </c>
      <c r="E2365" s="3" t="s">
        <v>4250</v>
      </c>
      <c r="F2365" s="1">
        <v>16.260000000000002</v>
      </c>
      <c r="G2365" s="4">
        <v>70</v>
      </c>
      <c r="H2365" s="1">
        <v>1.68</v>
      </c>
      <c r="I2365" s="24">
        <f t="shared" si="36"/>
        <v>12.426706907059854</v>
      </c>
      <c r="J2365" s="24" t="str">
        <f>VLOOKUP(I2365,MAT_IND!C$6:D$12,2,TRUE)</f>
        <v>Algo Frío</v>
      </c>
      <c r="K2365" s="11">
        <v>11</v>
      </c>
      <c r="L2365" s="11" t="s">
        <v>167</v>
      </c>
      <c r="M2365" s="11">
        <v>2</v>
      </c>
      <c r="N2365" s="11">
        <v>-74.099376640000003</v>
      </c>
      <c r="O2365" s="12">
        <v>4.7282103659999999</v>
      </c>
    </row>
    <row r="2366" spans="1:15" x14ac:dyDescent="0.25">
      <c r="A2366" s="10">
        <v>2365</v>
      </c>
      <c r="B2366" s="3" t="s">
        <v>4367</v>
      </c>
      <c r="C2366" s="3" t="s">
        <v>3696</v>
      </c>
      <c r="D2366" s="3" t="s">
        <v>1</v>
      </c>
      <c r="E2366" s="3" t="s">
        <v>4368</v>
      </c>
      <c r="F2366" s="1">
        <v>15.76</v>
      </c>
      <c r="G2366" s="4">
        <v>70</v>
      </c>
      <c r="H2366" s="1">
        <v>1.68</v>
      </c>
      <c r="I2366" s="24">
        <f t="shared" si="36"/>
        <v>12.787110239631197</v>
      </c>
      <c r="J2366" s="24" t="str">
        <f>VLOOKUP(I2366,MAT_IND!C$6:D$12,2,TRUE)</f>
        <v>Algo Frío</v>
      </c>
      <c r="K2366" s="11">
        <v>11</v>
      </c>
      <c r="L2366" s="11" t="s">
        <v>167</v>
      </c>
      <c r="M2366" s="11">
        <v>3</v>
      </c>
      <c r="N2366" s="11">
        <v>-74.088080989999995</v>
      </c>
      <c r="O2366" s="12">
        <v>4.7383457230000001</v>
      </c>
    </row>
    <row r="2367" spans="1:15" x14ac:dyDescent="0.25">
      <c r="A2367" s="10">
        <v>2366</v>
      </c>
      <c r="B2367" s="3" t="s">
        <v>4369</v>
      </c>
      <c r="C2367" s="3" t="s">
        <v>3696</v>
      </c>
      <c r="D2367" s="3" t="s">
        <v>1</v>
      </c>
      <c r="E2367" s="3" t="s">
        <v>4370</v>
      </c>
      <c r="F2367" s="1">
        <v>15.76</v>
      </c>
      <c r="G2367" s="4">
        <v>70</v>
      </c>
      <c r="H2367" s="1">
        <v>1.68</v>
      </c>
      <c r="I2367" s="24">
        <f t="shared" si="36"/>
        <v>12.787110239631197</v>
      </c>
      <c r="J2367" s="24" t="str">
        <f>VLOOKUP(I2367,MAT_IND!C$6:D$12,2,TRUE)</f>
        <v>Algo Frío</v>
      </c>
      <c r="K2367" s="11">
        <v>11</v>
      </c>
      <c r="L2367" s="11" t="s">
        <v>167</v>
      </c>
      <c r="M2367" s="11">
        <v>3</v>
      </c>
      <c r="N2367" s="11">
        <v>-74.084368209999994</v>
      </c>
      <c r="O2367" s="12">
        <v>4.7365790390000004</v>
      </c>
    </row>
    <row r="2368" spans="1:15" x14ac:dyDescent="0.25">
      <c r="A2368" s="10">
        <v>2367</v>
      </c>
      <c r="B2368" s="3" t="s">
        <v>4371</v>
      </c>
      <c r="C2368" s="3" t="s">
        <v>3696</v>
      </c>
      <c r="D2368" s="3" t="s">
        <v>1</v>
      </c>
      <c r="E2368" s="3" t="s">
        <v>4372</v>
      </c>
      <c r="F2368" s="1">
        <v>15.73</v>
      </c>
      <c r="G2368" s="4">
        <v>70</v>
      </c>
      <c r="H2368" s="1">
        <v>1.68</v>
      </c>
      <c r="I2368" s="24">
        <f t="shared" si="36"/>
        <v>12.808734439585477</v>
      </c>
      <c r="J2368" s="24" t="str">
        <f>VLOOKUP(I2368,MAT_IND!C$6:D$12,2,TRUE)</f>
        <v>Algo Frío</v>
      </c>
      <c r="K2368" s="11">
        <v>11</v>
      </c>
      <c r="L2368" s="11" t="s">
        <v>167</v>
      </c>
      <c r="M2368" s="11">
        <v>3</v>
      </c>
      <c r="N2368" s="11">
        <v>-74.090982839999995</v>
      </c>
      <c r="O2368" s="12">
        <v>4.7338511089999997</v>
      </c>
    </row>
    <row r="2369" spans="1:15" x14ac:dyDescent="0.25">
      <c r="A2369" s="10">
        <v>2368</v>
      </c>
      <c r="B2369" s="3" t="s">
        <v>4373</v>
      </c>
      <c r="C2369" s="3" t="s">
        <v>3696</v>
      </c>
      <c r="D2369" s="3" t="s">
        <v>1</v>
      </c>
      <c r="E2369" s="3" t="s">
        <v>4246</v>
      </c>
      <c r="F2369" s="1">
        <v>15.76</v>
      </c>
      <c r="G2369" s="4">
        <v>70</v>
      </c>
      <c r="H2369" s="1">
        <v>1.68</v>
      </c>
      <c r="I2369" s="24">
        <f t="shared" si="36"/>
        <v>12.787110239631197</v>
      </c>
      <c r="J2369" s="24" t="str">
        <f>VLOOKUP(I2369,MAT_IND!C$6:D$12,2,TRUE)</f>
        <v>Algo Frío</v>
      </c>
      <c r="K2369" s="11">
        <v>11</v>
      </c>
      <c r="L2369" s="11" t="s">
        <v>167</v>
      </c>
      <c r="M2369" s="11">
        <v>2</v>
      </c>
      <c r="N2369" s="11">
        <v>-74.101062949999999</v>
      </c>
      <c r="O2369" s="12">
        <v>4.7453785450000003</v>
      </c>
    </row>
    <row r="2370" spans="1:15" x14ac:dyDescent="0.25">
      <c r="A2370" s="10">
        <v>2369</v>
      </c>
      <c r="B2370" s="3" t="s">
        <v>4374</v>
      </c>
      <c r="C2370" s="3" t="s">
        <v>3696</v>
      </c>
      <c r="D2370" s="3" t="s">
        <v>1</v>
      </c>
      <c r="E2370" s="3" t="s">
        <v>4244</v>
      </c>
      <c r="F2370" s="1">
        <v>16.260000000000002</v>
      </c>
      <c r="G2370" s="4">
        <v>70</v>
      </c>
      <c r="H2370" s="1">
        <v>1.68</v>
      </c>
      <c r="I2370" s="24">
        <f t="shared" si="36"/>
        <v>12.426706907059854</v>
      </c>
      <c r="J2370" s="24" t="str">
        <f>VLOOKUP(I2370,MAT_IND!C$6:D$12,2,TRUE)</f>
        <v>Algo Frío</v>
      </c>
      <c r="K2370" s="11">
        <v>11</v>
      </c>
      <c r="L2370" s="11" t="s">
        <v>167</v>
      </c>
      <c r="M2370" s="11">
        <v>2</v>
      </c>
      <c r="N2370" s="11">
        <v>-74.102880799999994</v>
      </c>
      <c r="O2370" s="12">
        <v>4.7301546759999997</v>
      </c>
    </row>
    <row r="2371" spans="1:15" x14ac:dyDescent="0.25">
      <c r="A2371" s="10">
        <v>2370</v>
      </c>
      <c r="B2371" s="3" t="s">
        <v>4375</v>
      </c>
      <c r="C2371" s="3" t="s">
        <v>3696</v>
      </c>
      <c r="D2371" s="3" t="s">
        <v>1</v>
      </c>
      <c r="E2371" s="3" t="s">
        <v>4268</v>
      </c>
      <c r="F2371" s="1">
        <v>15.76</v>
      </c>
      <c r="G2371" s="4">
        <v>70</v>
      </c>
      <c r="H2371" s="1">
        <v>1.68</v>
      </c>
      <c r="I2371" s="24">
        <f t="shared" ref="I2371:I2434" si="37">(((33.5-F2371)*(0.05+0.18*SQRT(H2371)+(G2371/160))))</f>
        <v>12.787110239631197</v>
      </c>
      <c r="J2371" s="24" t="str">
        <f>VLOOKUP(I2371,MAT_IND!C$6:D$12,2,TRUE)</f>
        <v>Algo Frío</v>
      </c>
      <c r="K2371" s="11">
        <v>11</v>
      </c>
      <c r="L2371" s="11" t="s">
        <v>167</v>
      </c>
      <c r="M2371" s="11">
        <v>3</v>
      </c>
      <c r="N2371" s="11">
        <v>-74.090116730000005</v>
      </c>
      <c r="O2371" s="12">
        <v>4.7361087790000003</v>
      </c>
    </row>
    <row r="2372" spans="1:15" x14ac:dyDescent="0.25">
      <c r="A2372" s="10">
        <v>2371</v>
      </c>
      <c r="B2372" s="3" t="s">
        <v>4376</v>
      </c>
      <c r="C2372" s="3" t="s">
        <v>3696</v>
      </c>
      <c r="D2372" s="3" t="s">
        <v>1</v>
      </c>
      <c r="E2372" s="3" t="s">
        <v>4377</v>
      </c>
      <c r="F2372" s="1">
        <v>15.76</v>
      </c>
      <c r="G2372" s="4">
        <v>70</v>
      </c>
      <c r="H2372" s="1">
        <v>1.68</v>
      </c>
      <c r="I2372" s="24">
        <f t="shared" si="37"/>
        <v>12.787110239631197</v>
      </c>
      <c r="J2372" s="24" t="str">
        <f>VLOOKUP(I2372,MAT_IND!C$6:D$12,2,TRUE)</f>
        <v>Algo Frío</v>
      </c>
      <c r="K2372" s="11">
        <v>11</v>
      </c>
      <c r="L2372" s="11" t="s">
        <v>167</v>
      </c>
      <c r="M2372" s="11">
        <v>2</v>
      </c>
      <c r="N2372" s="11">
        <v>-74.100773020000005</v>
      </c>
      <c r="O2372" s="12">
        <v>4.7405373270000002</v>
      </c>
    </row>
    <row r="2373" spans="1:15" x14ac:dyDescent="0.25">
      <c r="A2373" s="10">
        <v>2372</v>
      </c>
      <c r="B2373" s="3" t="s">
        <v>4378</v>
      </c>
      <c r="C2373" s="3" t="s">
        <v>3696</v>
      </c>
      <c r="D2373" s="3" t="s">
        <v>1</v>
      </c>
      <c r="E2373" s="3" t="s">
        <v>4276</v>
      </c>
      <c r="F2373" s="1">
        <v>15.73</v>
      </c>
      <c r="G2373" s="4">
        <v>70</v>
      </c>
      <c r="H2373" s="1">
        <v>1.68</v>
      </c>
      <c r="I2373" s="24">
        <f t="shared" si="37"/>
        <v>12.808734439585477</v>
      </c>
      <c r="J2373" s="24" t="str">
        <f>VLOOKUP(I2373,MAT_IND!C$6:D$12,2,TRUE)</f>
        <v>Algo Frío</v>
      </c>
      <c r="K2373" s="11">
        <v>11</v>
      </c>
      <c r="L2373" s="11" t="s">
        <v>167</v>
      </c>
      <c r="M2373" s="11">
        <v>3</v>
      </c>
      <c r="N2373" s="11">
        <v>-74.095939220000005</v>
      </c>
      <c r="O2373" s="12">
        <v>4.7356056479999999</v>
      </c>
    </row>
    <row r="2374" spans="1:15" x14ac:dyDescent="0.25">
      <c r="A2374" s="10">
        <v>2373</v>
      </c>
      <c r="B2374" s="3" t="s">
        <v>4379</v>
      </c>
      <c r="C2374" s="3" t="s">
        <v>3696</v>
      </c>
      <c r="D2374" s="3" t="s">
        <v>1</v>
      </c>
      <c r="E2374" s="3" t="s">
        <v>4380</v>
      </c>
      <c r="F2374" s="1">
        <v>16.260000000000002</v>
      </c>
      <c r="G2374" s="4">
        <v>70</v>
      </c>
      <c r="H2374" s="1">
        <v>1.91</v>
      </c>
      <c r="I2374" s="24">
        <f t="shared" si="37"/>
        <v>12.693207725923974</v>
      </c>
      <c r="J2374" s="24" t="str">
        <f>VLOOKUP(I2374,MAT_IND!C$6:D$12,2,TRUE)</f>
        <v>Algo Frío</v>
      </c>
      <c r="K2374" s="11">
        <v>11</v>
      </c>
      <c r="L2374" s="11" t="s">
        <v>167</v>
      </c>
      <c r="M2374" s="11">
        <v>2</v>
      </c>
      <c r="N2374" s="11">
        <v>-74.088590420000003</v>
      </c>
      <c r="O2374" s="12">
        <v>4.717495939</v>
      </c>
    </row>
    <row r="2375" spans="1:15" x14ac:dyDescent="0.25">
      <c r="A2375" s="10">
        <v>2374</v>
      </c>
      <c r="B2375" s="3" t="s">
        <v>4381</v>
      </c>
      <c r="C2375" s="3" t="s">
        <v>3696</v>
      </c>
      <c r="D2375" s="3" t="s">
        <v>1</v>
      </c>
      <c r="E2375" s="3" t="s">
        <v>4382</v>
      </c>
      <c r="F2375" s="1">
        <v>16.260000000000002</v>
      </c>
      <c r="G2375" s="4">
        <v>70</v>
      </c>
      <c r="H2375" s="1">
        <v>1.68</v>
      </c>
      <c r="I2375" s="24">
        <f t="shared" si="37"/>
        <v>12.426706907059854</v>
      </c>
      <c r="J2375" s="24" t="str">
        <f>VLOOKUP(I2375,MAT_IND!C$6:D$12,2,TRUE)</f>
        <v>Algo Frío</v>
      </c>
      <c r="K2375" s="11">
        <v>11</v>
      </c>
      <c r="L2375" s="11" t="s">
        <v>167</v>
      </c>
      <c r="M2375" s="11">
        <v>2</v>
      </c>
      <c r="N2375" s="11">
        <v>-74.083802879999993</v>
      </c>
      <c r="O2375" s="12">
        <v>4.7212738219999997</v>
      </c>
    </row>
    <row r="2376" spans="1:15" x14ac:dyDescent="0.25">
      <c r="A2376" s="10">
        <v>2375</v>
      </c>
      <c r="B2376" s="3" t="s">
        <v>4383</v>
      </c>
      <c r="C2376" s="3" t="s">
        <v>3696</v>
      </c>
      <c r="D2376" s="3" t="s">
        <v>1</v>
      </c>
      <c r="E2376" s="3" t="s">
        <v>4384</v>
      </c>
      <c r="F2376" s="1">
        <v>16.260000000000002</v>
      </c>
      <c r="G2376" s="4">
        <v>70</v>
      </c>
      <c r="H2376" s="1">
        <v>1.68</v>
      </c>
      <c r="I2376" s="24">
        <f t="shared" si="37"/>
        <v>12.426706907059854</v>
      </c>
      <c r="J2376" s="24" t="str">
        <f>VLOOKUP(I2376,MAT_IND!C$6:D$12,2,TRUE)</f>
        <v>Algo Frío</v>
      </c>
      <c r="K2376" s="11">
        <v>11</v>
      </c>
      <c r="L2376" s="11" t="s">
        <v>167</v>
      </c>
      <c r="M2376" s="11">
        <v>2</v>
      </c>
      <c r="N2376" s="11">
        <v>-74.089631620000006</v>
      </c>
      <c r="O2376" s="12">
        <v>4.7211231470000001</v>
      </c>
    </row>
    <row r="2377" spans="1:15" x14ac:dyDescent="0.25">
      <c r="A2377" s="10">
        <v>2376</v>
      </c>
      <c r="B2377" s="3" t="s">
        <v>4385</v>
      </c>
      <c r="C2377" s="3" t="s">
        <v>3696</v>
      </c>
      <c r="D2377" s="3" t="s">
        <v>1</v>
      </c>
      <c r="E2377" s="3" t="s">
        <v>4344</v>
      </c>
      <c r="F2377" s="1">
        <v>15.73</v>
      </c>
      <c r="G2377" s="4">
        <v>70</v>
      </c>
      <c r="H2377" s="1">
        <v>1.68</v>
      </c>
      <c r="I2377" s="24">
        <f t="shared" si="37"/>
        <v>12.808734439585477</v>
      </c>
      <c r="J2377" s="24" t="str">
        <f>VLOOKUP(I2377,MAT_IND!C$6:D$12,2,TRUE)</f>
        <v>Algo Frío</v>
      </c>
      <c r="K2377" s="11">
        <v>11</v>
      </c>
      <c r="L2377" s="11" t="s">
        <v>167</v>
      </c>
      <c r="M2377" s="11">
        <v>3</v>
      </c>
      <c r="N2377" s="11">
        <v>-74.085432920000002</v>
      </c>
      <c r="O2377" s="12">
        <v>4.7310668299999996</v>
      </c>
    </row>
    <row r="2378" spans="1:15" x14ac:dyDescent="0.25">
      <c r="A2378" s="10">
        <v>2377</v>
      </c>
      <c r="B2378" s="3" t="s">
        <v>4386</v>
      </c>
      <c r="C2378" s="3" t="s">
        <v>3696</v>
      </c>
      <c r="D2378" s="3" t="s">
        <v>1</v>
      </c>
      <c r="E2378" s="3" t="s">
        <v>4387</v>
      </c>
      <c r="F2378" s="1">
        <v>15.73</v>
      </c>
      <c r="G2378" s="4">
        <v>70</v>
      </c>
      <c r="H2378" s="1">
        <v>1.68</v>
      </c>
      <c r="I2378" s="24">
        <f t="shared" si="37"/>
        <v>12.808734439585477</v>
      </c>
      <c r="J2378" s="24" t="str">
        <f>VLOOKUP(I2378,MAT_IND!C$6:D$12,2,TRUE)</f>
        <v>Algo Frío</v>
      </c>
      <c r="K2378" s="11">
        <v>11</v>
      </c>
      <c r="L2378" s="11" t="s">
        <v>167</v>
      </c>
      <c r="M2378" s="11">
        <v>3</v>
      </c>
      <c r="N2378" s="11">
        <v>-74.09942882</v>
      </c>
      <c r="O2378" s="12">
        <v>4.736981278</v>
      </c>
    </row>
    <row r="2379" spans="1:15" x14ac:dyDescent="0.25">
      <c r="A2379" s="10">
        <v>2378</v>
      </c>
      <c r="B2379" s="3" t="s">
        <v>4388</v>
      </c>
      <c r="C2379" s="3" t="s">
        <v>3696</v>
      </c>
      <c r="D2379" s="3" t="s">
        <v>1</v>
      </c>
      <c r="E2379" s="3" t="s">
        <v>4389</v>
      </c>
      <c r="F2379" s="1">
        <v>15.73</v>
      </c>
      <c r="G2379" s="4">
        <v>70</v>
      </c>
      <c r="H2379" s="1">
        <v>1.68</v>
      </c>
      <c r="I2379" s="24">
        <f t="shared" si="37"/>
        <v>12.808734439585477</v>
      </c>
      <c r="J2379" s="24" t="str">
        <f>VLOOKUP(I2379,MAT_IND!C$6:D$12,2,TRUE)</f>
        <v>Algo Frío</v>
      </c>
      <c r="K2379" s="11">
        <v>11</v>
      </c>
      <c r="L2379" s="11" t="s">
        <v>167</v>
      </c>
      <c r="M2379" s="11">
        <v>3</v>
      </c>
      <c r="N2379" s="11">
        <v>-74.086255949999995</v>
      </c>
      <c r="O2379" s="12">
        <v>4.7339255820000004</v>
      </c>
    </row>
    <row r="2380" spans="1:15" x14ac:dyDescent="0.25">
      <c r="A2380" s="10">
        <v>2379</v>
      </c>
      <c r="B2380" s="3" t="s">
        <v>4390</v>
      </c>
      <c r="C2380" s="3" t="s">
        <v>3696</v>
      </c>
      <c r="D2380" s="3" t="s">
        <v>1</v>
      </c>
      <c r="E2380" s="3" t="s">
        <v>4389</v>
      </c>
      <c r="F2380" s="1">
        <v>15.73</v>
      </c>
      <c r="G2380" s="4">
        <v>70</v>
      </c>
      <c r="H2380" s="1">
        <v>1.68</v>
      </c>
      <c r="I2380" s="24">
        <f t="shared" si="37"/>
        <v>12.808734439585477</v>
      </c>
      <c r="J2380" s="24" t="str">
        <f>VLOOKUP(I2380,MAT_IND!C$6:D$12,2,TRUE)</f>
        <v>Algo Frío</v>
      </c>
      <c r="K2380" s="11">
        <v>11</v>
      </c>
      <c r="L2380" s="11" t="s">
        <v>167</v>
      </c>
      <c r="M2380" s="11">
        <v>3</v>
      </c>
      <c r="N2380" s="11">
        <v>-74.087861759999996</v>
      </c>
      <c r="O2380" s="12">
        <v>4.7342017890000001</v>
      </c>
    </row>
    <row r="2381" spans="1:15" x14ac:dyDescent="0.25">
      <c r="A2381" s="10">
        <v>2380</v>
      </c>
      <c r="B2381" s="3" t="s">
        <v>4391</v>
      </c>
      <c r="C2381" s="3" t="s">
        <v>3696</v>
      </c>
      <c r="D2381" s="3" t="s">
        <v>1</v>
      </c>
      <c r="E2381" s="3" t="s">
        <v>4392</v>
      </c>
      <c r="F2381" s="1">
        <v>15.76</v>
      </c>
      <c r="G2381" s="4">
        <v>70</v>
      </c>
      <c r="H2381" s="1">
        <v>1.68</v>
      </c>
      <c r="I2381" s="24">
        <f t="shared" si="37"/>
        <v>12.787110239631197</v>
      </c>
      <c r="J2381" s="24" t="str">
        <f>VLOOKUP(I2381,MAT_IND!C$6:D$12,2,TRUE)</f>
        <v>Algo Frío</v>
      </c>
      <c r="K2381" s="11">
        <v>11</v>
      </c>
      <c r="L2381" s="11" t="s">
        <v>167</v>
      </c>
      <c r="M2381" s="11">
        <v>4</v>
      </c>
      <c r="N2381" s="11">
        <v>-74.092322719999999</v>
      </c>
      <c r="O2381" s="12">
        <v>4.7415686890000002</v>
      </c>
    </row>
    <row r="2382" spans="1:15" x14ac:dyDescent="0.25">
      <c r="A2382" s="10">
        <v>2381</v>
      </c>
      <c r="B2382" s="3" t="s">
        <v>4393</v>
      </c>
      <c r="C2382" s="3" t="s">
        <v>3696</v>
      </c>
      <c r="D2382" s="3" t="s">
        <v>1</v>
      </c>
      <c r="E2382" s="3" t="s">
        <v>4394</v>
      </c>
      <c r="F2382" s="1">
        <v>15.76</v>
      </c>
      <c r="G2382" s="4">
        <v>70</v>
      </c>
      <c r="H2382" s="1">
        <v>1.68</v>
      </c>
      <c r="I2382" s="24">
        <f t="shared" si="37"/>
        <v>12.787110239631197</v>
      </c>
      <c r="J2382" s="24" t="str">
        <f>VLOOKUP(I2382,MAT_IND!C$6:D$12,2,TRUE)</f>
        <v>Algo Frío</v>
      </c>
      <c r="K2382" s="11">
        <v>11</v>
      </c>
      <c r="L2382" s="11" t="s">
        <v>167</v>
      </c>
      <c r="M2382" s="11">
        <v>4</v>
      </c>
      <c r="N2382" s="11">
        <v>-74.091671610000006</v>
      </c>
      <c r="O2382" s="12">
        <v>4.7422832140000004</v>
      </c>
    </row>
    <row r="2383" spans="1:15" x14ac:dyDescent="0.25">
      <c r="A2383" s="10">
        <v>2382</v>
      </c>
      <c r="B2383" s="3" t="s">
        <v>4395</v>
      </c>
      <c r="C2383" s="3" t="s">
        <v>3696</v>
      </c>
      <c r="D2383" s="3" t="s">
        <v>1</v>
      </c>
      <c r="E2383" s="3" t="s">
        <v>4396</v>
      </c>
      <c r="F2383" s="1">
        <v>15.76</v>
      </c>
      <c r="G2383" s="4">
        <v>70</v>
      </c>
      <c r="H2383" s="1">
        <v>1.68</v>
      </c>
      <c r="I2383" s="24">
        <f t="shared" si="37"/>
        <v>12.787110239631197</v>
      </c>
      <c r="J2383" s="24" t="str">
        <f>VLOOKUP(I2383,MAT_IND!C$6:D$12,2,TRUE)</f>
        <v>Algo Frío</v>
      </c>
      <c r="K2383" s="11">
        <v>11</v>
      </c>
      <c r="L2383" s="11" t="s">
        <v>167</v>
      </c>
      <c r="M2383" s="11">
        <v>3</v>
      </c>
      <c r="N2383" s="11">
        <v>-74.087740850000003</v>
      </c>
      <c r="O2383" s="12">
        <v>4.7368209139999999</v>
      </c>
    </row>
    <row r="2384" spans="1:15" x14ac:dyDescent="0.25">
      <c r="A2384" s="10">
        <v>2383</v>
      </c>
      <c r="B2384" s="3" t="s">
        <v>4397</v>
      </c>
      <c r="C2384" s="3" t="s">
        <v>3696</v>
      </c>
      <c r="D2384" s="3" t="s">
        <v>1</v>
      </c>
      <c r="E2384" s="3" t="s">
        <v>4398</v>
      </c>
      <c r="F2384" s="1">
        <v>15.76</v>
      </c>
      <c r="G2384" s="4">
        <v>70</v>
      </c>
      <c r="H2384" s="1">
        <v>1.68</v>
      </c>
      <c r="I2384" s="24">
        <f t="shared" si="37"/>
        <v>12.787110239631197</v>
      </c>
      <c r="J2384" s="24" t="str">
        <f>VLOOKUP(I2384,MAT_IND!C$6:D$12,2,TRUE)</f>
        <v>Algo Frío</v>
      </c>
      <c r="K2384" s="11">
        <v>11</v>
      </c>
      <c r="L2384" s="11" t="s">
        <v>167</v>
      </c>
      <c r="M2384" s="11">
        <v>3</v>
      </c>
      <c r="N2384" s="11">
        <v>-74.085542669999995</v>
      </c>
      <c r="O2384" s="12">
        <v>4.7364201530000001</v>
      </c>
    </row>
    <row r="2385" spans="1:15" x14ac:dyDescent="0.25">
      <c r="A2385" s="10">
        <v>2384</v>
      </c>
      <c r="B2385" s="3" t="s">
        <v>4399</v>
      </c>
      <c r="C2385" s="3" t="s">
        <v>3696</v>
      </c>
      <c r="D2385" s="3" t="s">
        <v>1</v>
      </c>
      <c r="E2385" s="3" t="s">
        <v>4400</v>
      </c>
      <c r="F2385" s="1">
        <v>15.76</v>
      </c>
      <c r="G2385" s="4">
        <v>70</v>
      </c>
      <c r="H2385" s="1">
        <v>1.68</v>
      </c>
      <c r="I2385" s="24">
        <f t="shared" si="37"/>
        <v>12.787110239631197</v>
      </c>
      <c r="J2385" s="24" t="str">
        <f>VLOOKUP(I2385,MAT_IND!C$6:D$12,2,TRUE)</f>
        <v>Algo Frío</v>
      </c>
      <c r="K2385" s="11">
        <v>11</v>
      </c>
      <c r="L2385" s="11" t="s">
        <v>167</v>
      </c>
      <c r="M2385" s="11">
        <v>3</v>
      </c>
      <c r="N2385" s="11">
        <v>-74.080575839999995</v>
      </c>
      <c r="O2385" s="12">
        <v>4.7344438169999998</v>
      </c>
    </row>
    <row r="2386" spans="1:15" x14ac:dyDescent="0.25">
      <c r="A2386" s="10">
        <v>2385</v>
      </c>
      <c r="B2386" s="3" t="s">
        <v>4401</v>
      </c>
      <c r="C2386" s="3" t="s">
        <v>3696</v>
      </c>
      <c r="D2386" s="3" t="s">
        <v>1</v>
      </c>
      <c r="E2386" s="3" t="s">
        <v>4402</v>
      </c>
      <c r="F2386" s="1">
        <v>15.76</v>
      </c>
      <c r="G2386" s="4">
        <v>70</v>
      </c>
      <c r="H2386" s="1">
        <v>1.33</v>
      </c>
      <c r="I2386" s="24">
        <f t="shared" si="37"/>
        <v>12.33082788773028</v>
      </c>
      <c r="J2386" s="24" t="str">
        <f>VLOOKUP(I2386,MAT_IND!C$6:D$12,2,TRUE)</f>
        <v>Algo Frío</v>
      </c>
      <c r="K2386" s="11">
        <v>11</v>
      </c>
      <c r="L2386" s="11" t="s">
        <v>5987</v>
      </c>
      <c r="M2386" s="11">
        <v>5</v>
      </c>
      <c r="N2386" s="11">
        <v>-74.052051800000001</v>
      </c>
      <c r="O2386" s="12">
        <v>4.7840223450000003</v>
      </c>
    </row>
    <row r="2387" spans="1:15" x14ac:dyDescent="0.25">
      <c r="A2387" s="10">
        <v>2386</v>
      </c>
      <c r="B2387" s="3" t="s">
        <v>4403</v>
      </c>
      <c r="C2387" s="3" t="s">
        <v>3696</v>
      </c>
      <c r="D2387" s="3" t="s">
        <v>1</v>
      </c>
      <c r="E2387" s="3" t="s">
        <v>4404</v>
      </c>
      <c r="F2387" s="1">
        <v>15.76</v>
      </c>
      <c r="G2387" s="4">
        <v>70</v>
      </c>
      <c r="H2387" s="1">
        <v>1.33</v>
      </c>
      <c r="I2387" s="24">
        <f t="shared" si="37"/>
        <v>12.33082788773028</v>
      </c>
      <c r="J2387" s="24" t="str">
        <f>VLOOKUP(I2387,MAT_IND!C$6:D$12,2,TRUE)</f>
        <v>Algo Frío</v>
      </c>
      <c r="K2387" s="11">
        <v>11</v>
      </c>
      <c r="L2387" s="11" t="s">
        <v>5987</v>
      </c>
      <c r="M2387" s="11">
        <v>6</v>
      </c>
      <c r="N2387" s="11">
        <v>-74.040564140000001</v>
      </c>
      <c r="O2387" s="12">
        <v>4.7974005440000003</v>
      </c>
    </row>
    <row r="2388" spans="1:15" x14ac:dyDescent="0.25">
      <c r="A2388" s="10">
        <v>2387</v>
      </c>
      <c r="B2388" s="3" t="s">
        <v>4405</v>
      </c>
      <c r="C2388" s="3" t="s">
        <v>3696</v>
      </c>
      <c r="D2388" s="3" t="s">
        <v>1</v>
      </c>
      <c r="E2388" s="3" t="s">
        <v>4406</v>
      </c>
      <c r="F2388" s="1">
        <v>15.76</v>
      </c>
      <c r="G2388" s="4">
        <v>70</v>
      </c>
      <c r="H2388" s="1">
        <v>1.33</v>
      </c>
      <c r="I2388" s="24">
        <f t="shared" si="37"/>
        <v>12.33082788773028</v>
      </c>
      <c r="J2388" s="24" t="str">
        <f>VLOOKUP(I2388,MAT_IND!C$6:D$12,2,TRUE)</f>
        <v>Algo Frío</v>
      </c>
      <c r="K2388" s="11">
        <v>11</v>
      </c>
      <c r="L2388" s="11" t="s">
        <v>5987</v>
      </c>
      <c r="M2388" s="11">
        <v>6</v>
      </c>
      <c r="N2388" s="11">
        <v>-74.054069319999996</v>
      </c>
      <c r="O2388" s="12">
        <v>4.7878036670000004</v>
      </c>
    </row>
    <row r="2389" spans="1:15" x14ac:dyDescent="0.25">
      <c r="A2389" s="10">
        <v>2388</v>
      </c>
      <c r="B2389" s="3" t="s">
        <v>4407</v>
      </c>
      <c r="C2389" s="3" t="s">
        <v>3696</v>
      </c>
      <c r="D2389" s="3" t="s">
        <v>1</v>
      </c>
      <c r="E2389" s="3" t="s">
        <v>4408</v>
      </c>
      <c r="F2389" s="1">
        <v>15.76</v>
      </c>
      <c r="G2389" s="4">
        <v>70</v>
      </c>
      <c r="H2389" s="1">
        <v>1.33</v>
      </c>
      <c r="I2389" s="24">
        <f t="shared" si="37"/>
        <v>12.33082788773028</v>
      </c>
      <c r="J2389" s="24" t="str">
        <f>VLOOKUP(I2389,MAT_IND!C$6:D$12,2,TRUE)</f>
        <v>Algo Frío</v>
      </c>
      <c r="K2389" s="11">
        <v>11</v>
      </c>
      <c r="L2389" s="11" t="s">
        <v>5987</v>
      </c>
      <c r="M2389" s="11">
        <v>6</v>
      </c>
      <c r="N2389" s="11">
        <v>-74.041161849999995</v>
      </c>
      <c r="O2389" s="12">
        <v>4.7908170109999997</v>
      </c>
    </row>
    <row r="2390" spans="1:15" x14ac:dyDescent="0.25">
      <c r="A2390" s="10">
        <v>2389</v>
      </c>
      <c r="B2390" s="3" t="s">
        <v>4409</v>
      </c>
      <c r="C2390" s="3" t="s">
        <v>3696</v>
      </c>
      <c r="D2390" s="3" t="s">
        <v>1</v>
      </c>
      <c r="E2390" s="3" t="s">
        <v>4410</v>
      </c>
      <c r="F2390" s="1">
        <v>15.76</v>
      </c>
      <c r="G2390" s="4">
        <v>70</v>
      </c>
      <c r="H2390" s="1">
        <v>1.33</v>
      </c>
      <c r="I2390" s="24">
        <f t="shared" si="37"/>
        <v>12.33082788773028</v>
      </c>
      <c r="J2390" s="24" t="str">
        <f>VLOOKUP(I2390,MAT_IND!C$6:D$12,2,TRUE)</f>
        <v>Algo Frío</v>
      </c>
      <c r="K2390" s="11">
        <v>11</v>
      </c>
      <c r="L2390" s="11" t="s">
        <v>5987</v>
      </c>
      <c r="M2390" s="11">
        <v>6</v>
      </c>
      <c r="N2390" s="11">
        <v>-74.054804239999996</v>
      </c>
      <c r="O2390" s="12">
        <v>4.7807678940000002</v>
      </c>
    </row>
    <row r="2391" spans="1:15" x14ac:dyDescent="0.25">
      <c r="A2391" s="10">
        <v>2390</v>
      </c>
      <c r="B2391" s="3" t="s">
        <v>4411</v>
      </c>
      <c r="C2391" s="3" t="s">
        <v>3696</v>
      </c>
      <c r="D2391" s="3" t="s">
        <v>1</v>
      </c>
      <c r="E2391" s="3" t="s">
        <v>4412</v>
      </c>
      <c r="F2391" s="1">
        <v>15.73</v>
      </c>
      <c r="G2391" s="4">
        <v>70</v>
      </c>
      <c r="H2391" s="1">
        <v>1.51</v>
      </c>
      <c r="I2391" s="24">
        <f t="shared" si="37"/>
        <v>12.593380483980399</v>
      </c>
      <c r="J2391" s="24" t="str">
        <f>VLOOKUP(I2391,MAT_IND!C$6:D$12,2,TRUE)</f>
        <v>Algo Frío</v>
      </c>
      <c r="K2391" s="11">
        <v>11</v>
      </c>
      <c r="L2391" s="11" t="s">
        <v>5987</v>
      </c>
      <c r="M2391" s="11">
        <v>6</v>
      </c>
      <c r="N2391" s="11">
        <v>-74.035797419999994</v>
      </c>
      <c r="O2391" s="12">
        <v>4.8201839819999996</v>
      </c>
    </row>
    <row r="2392" spans="1:15" x14ac:dyDescent="0.25">
      <c r="A2392" s="10">
        <v>2391</v>
      </c>
      <c r="B2392" s="3" t="s">
        <v>4413</v>
      </c>
      <c r="C2392" s="3" t="s">
        <v>3696</v>
      </c>
      <c r="D2392" s="3" t="s">
        <v>1</v>
      </c>
      <c r="E2392" s="3" t="s">
        <v>4414</v>
      </c>
      <c r="F2392" s="1">
        <v>15.76</v>
      </c>
      <c r="G2392" s="4">
        <v>80</v>
      </c>
      <c r="H2392" s="1">
        <v>1.51</v>
      </c>
      <c r="I2392" s="24">
        <f t="shared" si="37"/>
        <v>13.680869852887581</v>
      </c>
      <c r="J2392" s="24" t="str">
        <f>VLOOKUP(I2392,MAT_IND!C$6:D$12,2,TRUE)</f>
        <v xml:space="preserve">Frío </v>
      </c>
      <c r="K2392" s="11">
        <v>11</v>
      </c>
      <c r="L2392" s="11" t="s">
        <v>5987</v>
      </c>
      <c r="M2392" s="11">
        <v>6</v>
      </c>
      <c r="N2392" s="11">
        <v>-74.039387529999999</v>
      </c>
      <c r="O2392" s="12">
        <v>4.8147380350000004</v>
      </c>
    </row>
    <row r="2393" spans="1:15" x14ac:dyDescent="0.25">
      <c r="A2393" s="10">
        <v>2392</v>
      </c>
      <c r="B2393" s="3" t="s">
        <v>4415</v>
      </c>
      <c r="C2393" s="3" t="s">
        <v>3696</v>
      </c>
      <c r="D2393" s="3" t="s">
        <v>1</v>
      </c>
      <c r="E2393" s="3" t="s">
        <v>4416</v>
      </c>
      <c r="F2393" s="1">
        <v>15.73</v>
      </c>
      <c r="G2393" s="4">
        <v>80</v>
      </c>
      <c r="H2393" s="1">
        <v>1.51</v>
      </c>
      <c r="I2393" s="24">
        <f t="shared" si="37"/>
        <v>13.704005483980399</v>
      </c>
      <c r="J2393" s="24" t="str">
        <f>VLOOKUP(I2393,MAT_IND!C$6:D$12,2,TRUE)</f>
        <v xml:space="preserve">Frío </v>
      </c>
      <c r="K2393" s="11">
        <v>11</v>
      </c>
      <c r="L2393" s="11" t="s">
        <v>5987</v>
      </c>
      <c r="M2393" s="11">
        <v>6</v>
      </c>
      <c r="N2393" s="11">
        <v>-74.045479319999998</v>
      </c>
      <c r="O2393" s="12">
        <v>4.8193554540000001</v>
      </c>
    </row>
    <row r="2394" spans="1:15" x14ac:dyDescent="0.25">
      <c r="A2394" s="10">
        <v>2393</v>
      </c>
      <c r="B2394" s="3" t="s">
        <v>4417</v>
      </c>
      <c r="C2394" s="3" t="s">
        <v>3696</v>
      </c>
      <c r="D2394" s="3" t="s">
        <v>1</v>
      </c>
      <c r="E2394" s="3" t="s">
        <v>4418</v>
      </c>
      <c r="F2394" s="1">
        <v>15.73</v>
      </c>
      <c r="G2394" s="4">
        <v>70</v>
      </c>
      <c r="H2394" s="1">
        <v>1.51</v>
      </c>
      <c r="I2394" s="24">
        <f t="shared" si="37"/>
        <v>12.593380483980399</v>
      </c>
      <c r="J2394" s="24" t="str">
        <f>VLOOKUP(I2394,MAT_IND!C$6:D$12,2,TRUE)</f>
        <v>Algo Frío</v>
      </c>
      <c r="K2394" s="11">
        <v>11</v>
      </c>
      <c r="L2394" s="11" t="s">
        <v>5987</v>
      </c>
      <c r="M2394" s="11">
        <v>6</v>
      </c>
      <c r="N2394" s="11">
        <v>-74.036416110000005</v>
      </c>
      <c r="O2394" s="12">
        <v>4.8165173650000002</v>
      </c>
    </row>
    <row r="2395" spans="1:15" x14ac:dyDescent="0.25">
      <c r="A2395" s="10">
        <v>2394</v>
      </c>
      <c r="B2395" s="3" t="s">
        <v>4419</v>
      </c>
      <c r="C2395" s="3" t="s">
        <v>3696</v>
      </c>
      <c r="D2395" s="3" t="s">
        <v>1</v>
      </c>
      <c r="E2395" s="3" t="s">
        <v>4420</v>
      </c>
      <c r="F2395" s="1">
        <v>15.76</v>
      </c>
      <c r="G2395" s="4">
        <v>70</v>
      </c>
      <c r="H2395" s="1">
        <v>1.51</v>
      </c>
      <c r="I2395" s="24">
        <f t="shared" si="37"/>
        <v>12.57211985288758</v>
      </c>
      <c r="J2395" s="24" t="str">
        <f>VLOOKUP(I2395,MAT_IND!C$6:D$12,2,TRUE)</f>
        <v>Algo Frío</v>
      </c>
      <c r="K2395" s="11">
        <v>11</v>
      </c>
      <c r="L2395" s="11" t="s">
        <v>5987</v>
      </c>
      <c r="M2395" s="11">
        <v>6</v>
      </c>
      <c r="N2395" s="11">
        <v>-74.036686790000005</v>
      </c>
      <c r="O2395" s="12">
        <v>4.8142239990000002</v>
      </c>
    </row>
    <row r="2396" spans="1:15" x14ac:dyDescent="0.25">
      <c r="A2396" s="10">
        <v>2395</v>
      </c>
      <c r="B2396" s="3" t="s">
        <v>4421</v>
      </c>
      <c r="C2396" s="3" t="s">
        <v>3696</v>
      </c>
      <c r="D2396" s="3" t="s">
        <v>1</v>
      </c>
      <c r="E2396" s="3" t="s">
        <v>4422</v>
      </c>
      <c r="F2396" s="1">
        <v>15.76</v>
      </c>
      <c r="G2396" s="4">
        <v>70</v>
      </c>
      <c r="H2396" s="1">
        <v>1.51</v>
      </c>
      <c r="I2396" s="24">
        <f t="shared" si="37"/>
        <v>12.57211985288758</v>
      </c>
      <c r="J2396" s="24" t="str">
        <f>VLOOKUP(I2396,MAT_IND!C$6:D$12,2,TRUE)</f>
        <v>Algo Frío</v>
      </c>
      <c r="K2396" s="11">
        <v>11</v>
      </c>
      <c r="L2396" s="11" t="s">
        <v>5987</v>
      </c>
      <c r="M2396" s="11">
        <v>4</v>
      </c>
      <c r="N2396" s="11">
        <v>-74.037758479999994</v>
      </c>
      <c r="O2396" s="12">
        <v>4.807391279</v>
      </c>
    </row>
    <row r="2397" spans="1:15" x14ac:dyDescent="0.25">
      <c r="A2397" s="10">
        <v>2396</v>
      </c>
      <c r="B2397" s="3" t="s">
        <v>4423</v>
      </c>
      <c r="C2397" s="3" t="s">
        <v>3696</v>
      </c>
      <c r="D2397" s="3" t="s">
        <v>1</v>
      </c>
      <c r="E2397" s="3" t="s">
        <v>4418</v>
      </c>
      <c r="F2397" s="1">
        <v>15.73</v>
      </c>
      <c r="G2397" s="4">
        <v>70</v>
      </c>
      <c r="H2397" s="1">
        <v>1.51</v>
      </c>
      <c r="I2397" s="24">
        <f t="shared" si="37"/>
        <v>12.593380483980399</v>
      </c>
      <c r="J2397" s="24" t="str">
        <f>VLOOKUP(I2397,MAT_IND!C$6:D$12,2,TRUE)</f>
        <v>Algo Frío</v>
      </c>
      <c r="K2397" s="11">
        <v>11</v>
      </c>
      <c r="L2397" s="11" t="s">
        <v>5987</v>
      </c>
      <c r="M2397" s="11">
        <v>6</v>
      </c>
      <c r="N2397" s="11">
        <v>-74.037747100000004</v>
      </c>
      <c r="O2397" s="12">
        <v>4.8169274140000002</v>
      </c>
    </row>
    <row r="2398" spans="1:15" x14ac:dyDescent="0.25">
      <c r="A2398" s="10">
        <v>2397</v>
      </c>
      <c r="B2398" s="3" t="s">
        <v>4424</v>
      </c>
      <c r="C2398" s="3" t="s">
        <v>3696</v>
      </c>
      <c r="D2398" s="3" t="s">
        <v>1</v>
      </c>
      <c r="E2398" s="3" t="s">
        <v>4425</v>
      </c>
      <c r="F2398" s="1">
        <v>15.76</v>
      </c>
      <c r="G2398" s="4">
        <v>80</v>
      </c>
      <c r="H2398" s="1">
        <v>1.51</v>
      </c>
      <c r="I2398" s="24">
        <f t="shared" si="37"/>
        <v>13.680869852887581</v>
      </c>
      <c r="J2398" s="24" t="str">
        <f>VLOOKUP(I2398,MAT_IND!C$6:D$12,2,TRUE)</f>
        <v xml:space="preserve">Frío </v>
      </c>
      <c r="K2398" s="11">
        <v>11</v>
      </c>
      <c r="L2398" s="11" t="s">
        <v>5987</v>
      </c>
      <c r="M2398" s="11">
        <v>6</v>
      </c>
      <c r="N2398" s="11">
        <v>-74.050392950000003</v>
      </c>
      <c r="O2398" s="12">
        <v>4.816201725</v>
      </c>
    </row>
    <row r="2399" spans="1:15" x14ac:dyDescent="0.25">
      <c r="A2399" s="10">
        <v>2398</v>
      </c>
      <c r="B2399" s="3" t="s">
        <v>4426</v>
      </c>
      <c r="C2399" s="3" t="s">
        <v>3696</v>
      </c>
      <c r="D2399" s="3" t="s">
        <v>1</v>
      </c>
      <c r="E2399" s="3" t="s">
        <v>4427</v>
      </c>
      <c r="F2399" s="1">
        <v>15.76</v>
      </c>
      <c r="G2399" s="4">
        <v>70</v>
      </c>
      <c r="H2399" s="1">
        <v>1.51</v>
      </c>
      <c r="I2399" s="24">
        <f t="shared" si="37"/>
        <v>12.57211985288758</v>
      </c>
      <c r="J2399" s="24" t="str">
        <f>VLOOKUP(I2399,MAT_IND!C$6:D$12,2,TRUE)</f>
        <v>Algo Frío</v>
      </c>
      <c r="K2399" s="11">
        <v>11</v>
      </c>
      <c r="L2399" s="11" t="s">
        <v>5996</v>
      </c>
      <c r="M2399" s="11">
        <v>3</v>
      </c>
      <c r="N2399" s="11">
        <v>-74.048267379999999</v>
      </c>
      <c r="O2399" s="12">
        <v>4.758229923</v>
      </c>
    </row>
    <row r="2400" spans="1:15" x14ac:dyDescent="0.25">
      <c r="A2400" s="10">
        <v>2399</v>
      </c>
      <c r="B2400" s="3" t="s">
        <v>4428</v>
      </c>
      <c r="C2400" s="3" t="s">
        <v>3696</v>
      </c>
      <c r="D2400" s="3" t="s">
        <v>1</v>
      </c>
      <c r="E2400" s="3" t="s">
        <v>4429</v>
      </c>
      <c r="F2400" s="1">
        <v>15.76</v>
      </c>
      <c r="G2400" s="4">
        <v>70</v>
      </c>
      <c r="H2400" s="1">
        <v>1.51</v>
      </c>
      <c r="I2400" s="24">
        <f t="shared" si="37"/>
        <v>12.57211985288758</v>
      </c>
      <c r="J2400" s="24" t="str">
        <f>VLOOKUP(I2400,MAT_IND!C$6:D$12,2,TRUE)</f>
        <v>Algo Frío</v>
      </c>
      <c r="K2400" s="11">
        <v>11</v>
      </c>
      <c r="L2400" s="11" t="s">
        <v>5996</v>
      </c>
      <c r="M2400" s="11">
        <v>3</v>
      </c>
      <c r="N2400" s="11">
        <v>-74.050353540000003</v>
      </c>
      <c r="O2400" s="12">
        <v>4.767772441</v>
      </c>
    </row>
    <row r="2401" spans="1:15" x14ac:dyDescent="0.25">
      <c r="A2401" s="10">
        <v>2400</v>
      </c>
      <c r="B2401" s="3" t="s">
        <v>4430</v>
      </c>
      <c r="C2401" s="3" t="s">
        <v>3696</v>
      </c>
      <c r="D2401" s="3" t="s">
        <v>1</v>
      </c>
      <c r="E2401" s="3" t="s">
        <v>4431</v>
      </c>
      <c r="F2401" s="1">
        <v>15.76</v>
      </c>
      <c r="G2401" s="4">
        <v>70</v>
      </c>
      <c r="H2401" s="1">
        <v>1.51</v>
      </c>
      <c r="I2401" s="24">
        <f t="shared" si="37"/>
        <v>12.57211985288758</v>
      </c>
      <c r="J2401" s="24" t="str">
        <f>VLOOKUP(I2401,MAT_IND!C$6:D$12,2,TRUE)</f>
        <v>Algo Frío</v>
      </c>
      <c r="K2401" s="11">
        <v>11</v>
      </c>
      <c r="L2401" s="11" t="s">
        <v>5996</v>
      </c>
      <c r="M2401" s="11">
        <v>3</v>
      </c>
      <c r="N2401" s="11">
        <v>-74.047093000000004</v>
      </c>
      <c r="O2401" s="12">
        <v>4.7582267490000003</v>
      </c>
    </row>
    <row r="2402" spans="1:15" x14ac:dyDescent="0.25">
      <c r="A2402" s="10">
        <v>2401</v>
      </c>
      <c r="B2402" s="3" t="s">
        <v>4432</v>
      </c>
      <c r="C2402" s="3" t="s">
        <v>3696</v>
      </c>
      <c r="D2402" s="3" t="s">
        <v>1</v>
      </c>
      <c r="E2402" s="3" t="s">
        <v>4433</v>
      </c>
      <c r="F2402" s="1">
        <v>15.76</v>
      </c>
      <c r="G2402" s="4">
        <v>70</v>
      </c>
      <c r="H2402" s="1">
        <v>1.51</v>
      </c>
      <c r="I2402" s="24">
        <f t="shared" si="37"/>
        <v>12.57211985288758</v>
      </c>
      <c r="J2402" s="24" t="str">
        <f>VLOOKUP(I2402,MAT_IND!C$6:D$12,2,TRUE)</f>
        <v>Algo Frío</v>
      </c>
      <c r="K2402" s="11">
        <v>11</v>
      </c>
      <c r="L2402" s="11" t="s">
        <v>5996</v>
      </c>
      <c r="M2402" s="11">
        <v>3</v>
      </c>
      <c r="N2402" s="11">
        <v>-74.052074059999995</v>
      </c>
      <c r="O2402" s="12">
        <v>4.7654625350000002</v>
      </c>
    </row>
    <row r="2403" spans="1:15" x14ac:dyDescent="0.25">
      <c r="A2403" s="10">
        <v>2402</v>
      </c>
      <c r="B2403" s="3" t="s">
        <v>4434</v>
      </c>
      <c r="C2403" s="3" t="s">
        <v>3696</v>
      </c>
      <c r="D2403" s="3" t="s">
        <v>1</v>
      </c>
      <c r="E2403" s="3" t="s">
        <v>4431</v>
      </c>
      <c r="F2403" s="1">
        <v>15.76</v>
      </c>
      <c r="G2403" s="4">
        <v>70</v>
      </c>
      <c r="H2403" s="1">
        <v>1.51</v>
      </c>
      <c r="I2403" s="24">
        <f t="shared" si="37"/>
        <v>12.57211985288758</v>
      </c>
      <c r="J2403" s="24" t="str">
        <f>VLOOKUP(I2403,MAT_IND!C$6:D$12,2,TRUE)</f>
        <v>Algo Frío</v>
      </c>
      <c r="K2403" s="11">
        <v>11</v>
      </c>
      <c r="L2403" s="11" t="s">
        <v>5996</v>
      </c>
      <c r="M2403" s="11">
        <v>3</v>
      </c>
      <c r="N2403" s="11">
        <v>-74.049901539999993</v>
      </c>
      <c r="O2403" s="12">
        <v>4.7582569279999998</v>
      </c>
    </row>
    <row r="2404" spans="1:15" x14ac:dyDescent="0.25">
      <c r="A2404" s="10">
        <v>2403</v>
      </c>
      <c r="B2404" s="3" t="s">
        <v>4435</v>
      </c>
      <c r="C2404" s="3" t="s">
        <v>3696</v>
      </c>
      <c r="D2404" s="3" t="s">
        <v>1</v>
      </c>
      <c r="E2404" s="3" t="s">
        <v>4436</v>
      </c>
      <c r="F2404" s="1">
        <v>15.76</v>
      </c>
      <c r="G2404" s="4">
        <v>70</v>
      </c>
      <c r="H2404" s="1">
        <v>1.51</v>
      </c>
      <c r="I2404" s="24">
        <f t="shared" si="37"/>
        <v>12.57211985288758</v>
      </c>
      <c r="J2404" s="24" t="str">
        <f>VLOOKUP(I2404,MAT_IND!C$6:D$12,2,TRUE)</f>
        <v>Algo Frío</v>
      </c>
      <c r="K2404" s="11">
        <v>11</v>
      </c>
      <c r="L2404" s="11" t="s">
        <v>5996</v>
      </c>
      <c r="M2404" s="11">
        <v>4</v>
      </c>
      <c r="N2404" s="11">
        <v>-74.05014817</v>
      </c>
      <c r="O2404" s="12">
        <v>4.7570089280000003</v>
      </c>
    </row>
    <row r="2405" spans="1:15" x14ac:dyDescent="0.25">
      <c r="A2405" s="10">
        <v>2404</v>
      </c>
      <c r="B2405" s="3" t="s">
        <v>4437</v>
      </c>
      <c r="C2405" s="3" t="s">
        <v>3696</v>
      </c>
      <c r="D2405" s="3" t="s">
        <v>1</v>
      </c>
      <c r="E2405" s="3" t="s">
        <v>4429</v>
      </c>
      <c r="F2405" s="1">
        <v>15.76</v>
      </c>
      <c r="G2405" s="4">
        <v>70</v>
      </c>
      <c r="H2405" s="1">
        <v>1.33</v>
      </c>
      <c r="I2405" s="24">
        <f t="shared" si="37"/>
        <v>12.33082788773028</v>
      </c>
      <c r="J2405" s="24" t="str">
        <f>VLOOKUP(I2405,MAT_IND!C$6:D$12,2,TRUE)</f>
        <v>Algo Frío</v>
      </c>
      <c r="K2405" s="11">
        <v>11</v>
      </c>
      <c r="L2405" s="11" t="s">
        <v>5996</v>
      </c>
      <c r="M2405" s="11">
        <v>3</v>
      </c>
      <c r="N2405" s="11">
        <v>-74.05006788</v>
      </c>
      <c r="O2405" s="12">
        <v>4.7686702439999999</v>
      </c>
    </row>
    <row r="2406" spans="1:15" x14ac:dyDescent="0.25">
      <c r="A2406" s="10">
        <v>2405</v>
      </c>
      <c r="B2406" s="3" t="s">
        <v>4438</v>
      </c>
      <c r="C2406" s="3" t="s">
        <v>3696</v>
      </c>
      <c r="D2406" s="3" t="s">
        <v>1</v>
      </c>
      <c r="E2406" s="3" t="s">
        <v>4439</v>
      </c>
      <c r="F2406" s="1">
        <v>15.76</v>
      </c>
      <c r="G2406" s="4">
        <v>70</v>
      </c>
      <c r="H2406" s="1">
        <v>1.51</v>
      </c>
      <c r="I2406" s="24">
        <f t="shared" si="37"/>
        <v>12.57211985288758</v>
      </c>
      <c r="J2406" s="24" t="str">
        <f>VLOOKUP(I2406,MAT_IND!C$6:D$12,2,TRUE)</f>
        <v>Algo Frío</v>
      </c>
      <c r="K2406" s="11">
        <v>11</v>
      </c>
      <c r="L2406" s="11" t="s">
        <v>5996</v>
      </c>
      <c r="M2406" s="11">
        <v>4</v>
      </c>
      <c r="N2406" s="11">
        <v>-74.046276250000005</v>
      </c>
      <c r="O2406" s="12">
        <v>4.7665727240000004</v>
      </c>
    </row>
    <row r="2407" spans="1:15" x14ac:dyDescent="0.25">
      <c r="A2407" s="10">
        <v>2406</v>
      </c>
      <c r="B2407" s="3" t="s">
        <v>4440</v>
      </c>
      <c r="C2407" s="3" t="s">
        <v>3696</v>
      </c>
      <c r="D2407" s="3" t="s">
        <v>1</v>
      </c>
      <c r="E2407" s="3" t="s">
        <v>4441</v>
      </c>
      <c r="F2407" s="1">
        <v>15.76</v>
      </c>
      <c r="G2407" s="4">
        <v>70</v>
      </c>
      <c r="H2407" s="1">
        <v>1.51</v>
      </c>
      <c r="I2407" s="24">
        <f t="shared" si="37"/>
        <v>12.57211985288758</v>
      </c>
      <c r="J2407" s="24" t="str">
        <f>VLOOKUP(I2407,MAT_IND!C$6:D$12,2,TRUE)</f>
        <v>Algo Frío</v>
      </c>
      <c r="K2407" s="11">
        <v>11</v>
      </c>
      <c r="L2407" s="11" t="s">
        <v>5996</v>
      </c>
      <c r="M2407" s="11">
        <v>4</v>
      </c>
      <c r="N2407" s="11">
        <v>-74.047728710000001</v>
      </c>
      <c r="O2407" s="12">
        <v>4.7644088790000003</v>
      </c>
    </row>
    <row r="2408" spans="1:15" x14ac:dyDescent="0.25">
      <c r="A2408" s="10">
        <v>2407</v>
      </c>
      <c r="B2408" s="3" t="s">
        <v>4442</v>
      </c>
      <c r="C2408" s="3" t="s">
        <v>3696</v>
      </c>
      <c r="D2408" s="3" t="s">
        <v>1</v>
      </c>
      <c r="E2408" s="3" t="s">
        <v>4443</v>
      </c>
      <c r="F2408" s="1">
        <v>15.76</v>
      </c>
      <c r="G2408" s="4">
        <v>70</v>
      </c>
      <c r="H2408" s="1">
        <v>1.51</v>
      </c>
      <c r="I2408" s="24">
        <f t="shared" si="37"/>
        <v>12.57211985288758</v>
      </c>
      <c r="J2408" s="24" t="str">
        <f>VLOOKUP(I2408,MAT_IND!C$6:D$12,2,TRUE)</f>
        <v>Algo Frío</v>
      </c>
      <c r="K2408" s="11">
        <v>11</v>
      </c>
      <c r="L2408" s="11" t="s">
        <v>5996</v>
      </c>
      <c r="M2408" s="11">
        <v>4</v>
      </c>
      <c r="N2408" s="11">
        <v>-74.049857079999995</v>
      </c>
      <c r="O2408" s="12">
        <v>4.7641870089999996</v>
      </c>
    </row>
    <row r="2409" spans="1:15" x14ac:dyDescent="0.25">
      <c r="A2409" s="10">
        <v>2408</v>
      </c>
      <c r="B2409" s="3" t="s">
        <v>4444</v>
      </c>
      <c r="C2409" s="3" t="s">
        <v>3696</v>
      </c>
      <c r="D2409" s="3" t="s">
        <v>1</v>
      </c>
      <c r="E2409" s="3" t="s">
        <v>4445</v>
      </c>
      <c r="F2409" s="1">
        <v>15.76</v>
      </c>
      <c r="G2409" s="4">
        <v>70</v>
      </c>
      <c r="H2409" s="1">
        <v>1.51</v>
      </c>
      <c r="I2409" s="24">
        <f t="shared" si="37"/>
        <v>12.57211985288758</v>
      </c>
      <c r="J2409" s="24" t="str">
        <f>VLOOKUP(I2409,MAT_IND!C$6:D$12,2,TRUE)</f>
        <v>Algo Frío</v>
      </c>
      <c r="K2409" s="11">
        <v>11</v>
      </c>
      <c r="L2409" s="11" t="s">
        <v>5996</v>
      </c>
      <c r="M2409" s="11">
        <v>4</v>
      </c>
      <c r="N2409" s="11">
        <v>-74.04751263</v>
      </c>
      <c r="O2409" s="12">
        <v>4.7631210700000004</v>
      </c>
    </row>
    <row r="2410" spans="1:15" x14ac:dyDescent="0.25">
      <c r="A2410" s="10">
        <v>2409</v>
      </c>
      <c r="B2410" s="3" t="s">
        <v>4446</v>
      </c>
      <c r="C2410" s="3" t="s">
        <v>3696</v>
      </c>
      <c r="D2410" s="3" t="s">
        <v>1</v>
      </c>
      <c r="E2410" s="3" t="s">
        <v>4447</v>
      </c>
      <c r="F2410" s="1">
        <v>15.76</v>
      </c>
      <c r="G2410" s="4">
        <v>70</v>
      </c>
      <c r="H2410" s="1">
        <v>1.51</v>
      </c>
      <c r="I2410" s="24">
        <f t="shared" si="37"/>
        <v>12.57211985288758</v>
      </c>
      <c r="J2410" s="24" t="str">
        <f>VLOOKUP(I2410,MAT_IND!C$6:D$12,2,TRUE)</f>
        <v>Algo Frío</v>
      </c>
      <c r="K2410" s="11">
        <v>11</v>
      </c>
      <c r="L2410" s="11" t="s">
        <v>5996</v>
      </c>
      <c r="M2410" s="11">
        <v>4</v>
      </c>
      <c r="N2410" s="11">
        <v>-74.055014740000004</v>
      </c>
      <c r="O2410" s="12">
        <v>4.757563341</v>
      </c>
    </row>
    <row r="2411" spans="1:15" x14ac:dyDescent="0.25">
      <c r="A2411" s="10">
        <v>2410</v>
      </c>
      <c r="B2411" s="3" t="s">
        <v>4448</v>
      </c>
      <c r="C2411" s="3" t="s">
        <v>3696</v>
      </c>
      <c r="D2411" s="3" t="s">
        <v>1</v>
      </c>
      <c r="E2411" s="3" t="s">
        <v>4447</v>
      </c>
      <c r="F2411" s="1">
        <v>15.76</v>
      </c>
      <c r="G2411" s="4">
        <v>70</v>
      </c>
      <c r="H2411" s="1">
        <v>1.51</v>
      </c>
      <c r="I2411" s="24">
        <f t="shared" si="37"/>
        <v>12.57211985288758</v>
      </c>
      <c r="J2411" s="24" t="str">
        <f>VLOOKUP(I2411,MAT_IND!C$6:D$12,2,TRUE)</f>
        <v>Algo Frío</v>
      </c>
      <c r="K2411" s="11">
        <v>11</v>
      </c>
      <c r="L2411" s="11" t="s">
        <v>5996</v>
      </c>
      <c r="M2411" s="11">
        <v>4</v>
      </c>
      <c r="N2411" s="11">
        <v>-74.050557389999994</v>
      </c>
      <c r="O2411" s="12">
        <v>4.7553696370000003</v>
      </c>
    </row>
    <row r="2412" spans="1:15" x14ac:dyDescent="0.25">
      <c r="A2412" s="10">
        <v>2411</v>
      </c>
      <c r="B2412" s="3" t="s">
        <v>4449</v>
      </c>
      <c r="C2412" s="3" t="s">
        <v>3696</v>
      </c>
      <c r="D2412" s="3" t="s">
        <v>1</v>
      </c>
      <c r="E2412" s="3" t="s">
        <v>4447</v>
      </c>
      <c r="F2412" s="1">
        <v>15.76</v>
      </c>
      <c r="G2412" s="4">
        <v>70</v>
      </c>
      <c r="H2412" s="1">
        <v>1.51</v>
      </c>
      <c r="I2412" s="24">
        <f t="shared" si="37"/>
        <v>12.57211985288758</v>
      </c>
      <c r="J2412" s="24" t="str">
        <f>VLOOKUP(I2412,MAT_IND!C$6:D$12,2,TRUE)</f>
        <v>Algo Frío</v>
      </c>
      <c r="K2412" s="11">
        <v>11</v>
      </c>
      <c r="L2412" s="11" t="s">
        <v>5996</v>
      </c>
      <c r="M2412" s="11">
        <v>4</v>
      </c>
      <c r="N2412" s="11">
        <v>-74.048171289999999</v>
      </c>
      <c r="O2412" s="12">
        <v>4.7539885569999996</v>
      </c>
    </row>
    <row r="2413" spans="1:15" x14ac:dyDescent="0.25">
      <c r="A2413" s="10">
        <v>2412</v>
      </c>
      <c r="B2413" s="3" t="s">
        <v>4450</v>
      </c>
      <c r="C2413" s="3" t="s">
        <v>3696</v>
      </c>
      <c r="D2413" s="3" t="s">
        <v>1</v>
      </c>
      <c r="E2413" s="3" t="s">
        <v>4451</v>
      </c>
      <c r="F2413" s="1">
        <v>15.76</v>
      </c>
      <c r="G2413" s="4">
        <v>70</v>
      </c>
      <c r="H2413" s="1">
        <v>1.51</v>
      </c>
      <c r="I2413" s="24">
        <f t="shared" si="37"/>
        <v>12.57211985288758</v>
      </c>
      <c r="J2413" s="24" t="str">
        <f>VLOOKUP(I2413,MAT_IND!C$6:D$12,2,TRUE)</f>
        <v>Algo Frío</v>
      </c>
      <c r="K2413" s="11">
        <v>11</v>
      </c>
      <c r="L2413" s="11" t="s">
        <v>5996</v>
      </c>
      <c r="M2413" s="11">
        <v>4</v>
      </c>
      <c r="N2413" s="11">
        <v>-74.048629809999994</v>
      </c>
      <c r="O2413" s="12">
        <v>4.763107389</v>
      </c>
    </row>
    <row r="2414" spans="1:15" x14ac:dyDescent="0.25">
      <c r="A2414" s="10">
        <v>2413</v>
      </c>
      <c r="B2414" s="3" t="s">
        <v>4452</v>
      </c>
      <c r="C2414" s="3" t="s">
        <v>3696</v>
      </c>
      <c r="D2414" s="3" t="s">
        <v>1</v>
      </c>
      <c r="E2414" s="3" t="s">
        <v>4453</v>
      </c>
      <c r="F2414" s="1">
        <v>15.76</v>
      </c>
      <c r="G2414" s="4">
        <v>70</v>
      </c>
      <c r="H2414" s="1">
        <v>1.51</v>
      </c>
      <c r="I2414" s="24">
        <f t="shared" si="37"/>
        <v>12.57211985288758</v>
      </c>
      <c r="J2414" s="24" t="str">
        <f>VLOOKUP(I2414,MAT_IND!C$6:D$12,2,TRUE)</f>
        <v>Algo Frío</v>
      </c>
      <c r="K2414" s="11">
        <v>11</v>
      </c>
      <c r="L2414" s="11" t="s">
        <v>5996</v>
      </c>
      <c r="M2414" s="11">
        <v>4</v>
      </c>
      <c r="N2414" s="11">
        <v>-74.047316850000001</v>
      </c>
      <c r="O2414" s="12">
        <v>4.759541596</v>
      </c>
    </row>
    <row r="2415" spans="1:15" x14ac:dyDescent="0.25">
      <c r="A2415" s="10">
        <v>2414</v>
      </c>
      <c r="B2415" s="3" t="s">
        <v>4454</v>
      </c>
      <c r="C2415" s="3" t="s">
        <v>3696</v>
      </c>
      <c r="D2415" s="3" t="s">
        <v>1</v>
      </c>
      <c r="E2415" s="3" t="s">
        <v>4443</v>
      </c>
      <c r="F2415" s="1">
        <v>15.76</v>
      </c>
      <c r="G2415" s="4">
        <v>70</v>
      </c>
      <c r="H2415" s="1">
        <v>1.51</v>
      </c>
      <c r="I2415" s="24">
        <f t="shared" si="37"/>
        <v>12.57211985288758</v>
      </c>
      <c r="J2415" s="24" t="str">
        <f>VLOOKUP(I2415,MAT_IND!C$6:D$12,2,TRUE)</f>
        <v>Algo Frío</v>
      </c>
      <c r="K2415" s="11">
        <v>11</v>
      </c>
      <c r="L2415" s="11" t="s">
        <v>5996</v>
      </c>
      <c r="M2415" s="11">
        <v>4</v>
      </c>
      <c r="N2415" s="11">
        <v>-74.048295749999994</v>
      </c>
      <c r="O2415" s="12">
        <v>4.7656795000000001</v>
      </c>
    </row>
    <row r="2416" spans="1:15" x14ac:dyDescent="0.25">
      <c r="A2416" s="10">
        <v>2415</v>
      </c>
      <c r="B2416" s="3" t="s">
        <v>4455</v>
      </c>
      <c r="C2416" s="3" t="s">
        <v>3696</v>
      </c>
      <c r="D2416" s="3" t="s">
        <v>1</v>
      </c>
      <c r="E2416" s="3" t="s">
        <v>4456</v>
      </c>
      <c r="F2416" s="1">
        <v>15.76</v>
      </c>
      <c r="G2416" s="4">
        <v>70</v>
      </c>
      <c r="H2416" s="1">
        <v>1.51</v>
      </c>
      <c r="I2416" s="24">
        <f t="shared" si="37"/>
        <v>12.57211985288758</v>
      </c>
      <c r="J2416" s="24" t="str">
        <f>VLOOKUP(I2416,MAT_IND!C$6:D$12,2,TRUE)</f>
        <v>Algo Frío</v>
      </c>
      <c r="K2416" s="11">
        <v>11</v>
      </c>
      <c r="L2416" s="11" t="s">
        <v>5996</v>
      </c>
      <c r="M2416" s="11">
        <v>4</v>
      </c>
      <c r="N2416" s="11">
        <v>-74.048330579999998</v>
      </c>
      <c r="O2416" s="12">
        <v>4.7607172990000004</v>
      </c>
    </row>
    <row r="2417" spans="1:15" x14ac:dyDescent="0.25">
      <c r="A2417" s="10">
        <v>2416</v>
      </c>
      <c r="B2417" s="3" t="s">
        <v>4457</v>
      </c>
      <c r="C2417" s="3" t="s">
        <v>3696</v>
      </c>
      <c r="D2417" s="3" t="s">
        <v>1</v>
      </c>
      <c r="E2417" s="3" t="s">
        <v>4458</v>
      </c>
      <c r="F2417" s="1">
        <v>15.76</v>
      </c>
      <c r="G2417" s="4">
        <v>70</v>
      </c>
      <c r="H2417" s="1">
        <v>1.51</v>
      </c>
      <c r="I2417" s="24">
        <f t="shared" si="37"/>
        <v>12.57211985288758</v>
      </c>
      <c r="J2417" s="24" t="str">
        <f>VLOOKUP(I2417,MAT_IND!C$6:D$12,2,TRUE)</f>
        <v>Algo Frío</v>
      </c>
      <c r="K2417" s="11">
        <v>11</v>
      </c>
      <c r="L2417" s="11" t="s">
        <v>5996</v>
      </c>
      <c r="M2417" s="11">
        <v>3</v>
      </c>
      <c r="N2417" s="11">
        <v>-74.051701589999993</v>
      </c>
      <c r="O2417" s="12">
        <v>4.7683049579999999</v>
      </c>
    </row>
    <row r="2418" spans="1:15" x14ac:dyDescent="0.25">
      <c r="A2418" s="10">
        <v>2417</v>
      </c>
      <c r="B2418" s="3" t="s">
        <v>4459</v>
      </c>
      <c r="C2418" s="3" t="s">
        <v>3696</v>
      </c>
      <c r="D2418" s="3" t="s">
        <v>1</v>
      </c>
      <c r="E2418" s="3" t="s">
        <v>1492</v>
      </c>
      <c r="F2418" s="1">
        <v>15.76</v>
      </c>
      <c r="G2418" s="4">
        <v>70</v>
      </c>
      <c r="H2418" s="1">
        <v>1.51</v>
      </c>
      <c r="I2418" s="24">
        <f t="shared" si="37"/>
        <v>12.57211985288758</v>
      </c>
      <c r="J2418" s="24" t="str">
        <f>VLOOKUP(I2418,MAT_IND!C$6:D$12,2,TRUE)</f>
        <v>Algo Frío</v>
      </c>
      <c r="K2418" s="11">
        <v>11</v>
      </c>
      <c r="L2418" s="11" t="s">
        <v>5996</v>
      </c>
      <c r="M2418" s="11">
        <v>3</v>
      </c>
      <c r="N2418" s="11">
        <v>-74.048747759999998</v>
      </c>
      <c r="O2418" s="12">
        <v>4.7668641359999997</v>
      </c>
    </row>
    <row r="2419" spans="1:15" x14ac:dyDescent="0.25">
      <c r="A2419" s="10">
        <v>2418</v>
      </c>
      <c r="B2419" s="3" t="s">
        <v>4460</v>
      </c>
      <c r="C2419" s="3" t="s">
        <v>3696</v>
      </c>
      <c r="D2419" s="3" t="s">
        <v>1</v>
      </c>
      <c r="E2419" s="3" t="s">
        <v>4380</v>
      </c>
      <c r="F2419" s="1">
        <v>15.76</v>
      </c>
      <c r="G2419" s="4">
        <v>70</v>
      </c>
      <c r="H2419" s="1">
        <v>1.33</v>
      </c>
      <c r="I2419" s="24">
        <f t="shared" si="37"/>
        <v>12.33082788773028</v>
      </c>
      <c r="J2419" s="24" t="str">
        <f>VLOOKUP(I2419,MAT_IND!C$6:D$12,2,TRUE)</f>
        <v>Algo Frío</v>
      </c>
      <c r="K2419" s="11">
        <v>11</v>
      </c>
      <c r="L2419" s="11" t="s">
        <v>5996</v>
      </c>
      <c r="M2419" s="11">
        <v>3</v>
      </c>
      <c r="N2419" s="11">
        <v>-74.04828492</v>
      </c>
      <c r="O2419" s="12">
        <v>4.7683877260000003</v>
      </c>
    </row>
    <row r="2420" spans="1:15" x14ac:dyDescent="0.25">
      <c r="A2420" s="10">
        <v>2419</v>
      </c>
      <c r="B2420" s="3" t="s">
        <v>4461</v>
      </c>
      <c r="C2420" s="3" t="s">
        <v>3696</v>
      </c>
      <c r="D2420" s="3" t="s">
        <v>1</v>
      </c>
      <c r="E2420" s="3" t="s">
        <v>4447</v>
      </c>
      <c r="F2420" s="1">
        <v>15.76</v>
      </c>
      <c r="G2420" s="4">
        <v>70</v>
      </c>
      <c r="H2420" s="1">
        <v>1.51</v>
      </c>
      <c r="I2420" s="24">
        <f t="shared" si="37"/>
        <v>12.57211985288758</v>
      </c>
      <c r="J2420" s="24" t="str">
        <f>VLOOKUP(I2420,MAT_IND!C$6:D$12,2,TRUE)</f>
        <v>Algo Frío</v>
      </c>
      <c r="K2420" s="11">
        <v>11</v>
      </c>
      <c r="L2420" s="11" t="s">
        <v>5996</v>
      </c>
      <c r="M2420" s="11">
        <v>4</v>
      </c>
      <c r="N2420" s="11">
        <v>-74.05576653</v>
      </c>
      <c r="O2420" s="12">
        <v>4.7553501130000004</v>
      </c>
    </row>
    <row r="2421" spans="1:15" x14ac:dyDescent="0.25">
      <c r="A2421" s="10">
        <v>2420</v>
      </c>
      <c r="B2421" s="3" t="s">
        <v>4462</v>
      </c>
      <c r="C2421" s="3" t="s">
        <v>3696</v>
      </c>
      <c r="D2421" s="3" t="s">
        <v>1</v>
      </c>
      <c r="E2421" s="3" t="s">
        <v>4445</v>
      </c>
      <c r="F2421" s="1">
        <v>15.76</v>
      </c>
      <c r="G2421" s="4">
        <v>70</v>
      </c>
      <c r="H2421" s="1">
        <v>1.51</v>
      </c>
      <c r="I2421" s="24">
        <f t="shared" si="37"/>
        <v>12.57211985288758</v>
      </c>
      <c r="J2421" s="24" t="str">
        <f>VLOOKUP(I2421,MAT_IND!C$6:D$12,2,TRUE)</f>
        <v>Algo Frío</v>
      </c>
      <c r="K2421" s="11">
        <v>11</v>
      </c>
      <c r="L2421" s="11" t="s">
        <v>5996</v>
      </c>
      <c r="M2421" s="11">
        <v>4</v>
      </c>
      <c r="N2421" s="11">
        <v>-74.045208680000002</v>
      </c>
      <c r="O2421" s="12">
        <v>4.7629930390000004</v>
      </c>
    </row>
    <row r="2422" spans="1:15" x14ac:dyDescent="0.25">
      <c r="A2422" s="10">
        <v>2421</v>
      </c>
      <c r="B2422" s="3" t="s">
        <v>4463</v>
      </c>
      <c r="C2422" s="3" t="s">
        <v>3696</v>
      </c>
      <c r="D2422" s="3" t="s">
        <v>1</v>
      </c>
      <c r="E2422" s="3" t="s">
        <v>4445</v>
      </c>
      <c r="F2422" s="1">
        <v>15.76</v>
      </c>
      <c r="G2422" s="4">
        <v>70</v>
      </c>
      <c r="H2422" s="1">
        <v>1.51</v>
      </c>
      <c r="I2422" s="24">
        <f t="shared" si="37"/>
        <v>12.57211985288758</v>
      </c>
      <c r="J2422" s="24" t="str">
        <f>VLOOKUP(I2422,MAT_IND!C$6:D$12,2,TRUE)</f>
        <v>Algo Frío</v>
      </c>
      <c r="K2422" s="11">
        <v>11</v>
      </c>
      <c r="L2422" s="11" t="s">
        <v>5996</v>
      </c>
      <c r="M2422" s="11">
        <v>4</v>
      </c>
      <c r="N2422" s="11">
        <v>-74.046448979999994</v>
      </c>
      <c r="O2422" s="12">
        <v>4.7611078510000002</v>
      </c>
    </row>
    <row r="2423" spans="1:15" x14ac:dyDescent="0.25">
      <c r="A2423" s="10">
        <v>2422</v>
      </c>
      <c r="B2423" s="3" t="s">
        <v>4464</v>
      </c>
      <c r="C2423" s="3" t="s">
        <v>3696</v>
      </c>
      <c r="D2423" s="3" t="s">
        <v>1</v>
      </c>
      <c r="E2423" s="3" t="s">
        <v>4445</v>
      </c>
      <c r="F2423" s="1">
        <v>15.76</v>
      </c>
      <c r="G2423" s="4">
        <v>70</v>
      </c>
      <c r="H2423" s="1">
        <v>1.51</v>
      </c>
      <c r="I2423" s="24">
        <f t="shared" si="37"/>
        <v>12.57211985288758</v>
      </c>
      <c r="J2423" s="24" t="str">
        <f>VLOOKUP(I2423,MAT_IND!C$6:D$12,2,TRUE)</f>
        <v>Algo Frío</v>
      </c>
      <c r="K2423" s="11">
        <v>11</v>
      </c>
      <c r="L2423" s="11" t="s">
        <v>5996</v>
      </c>
      <c r="M2423" s="11">
        <v>4</v>
      </c>
      <c r="N2423" s="11">
        <v>-74.045780070000006</v>
      </c>
      <c r="O2423" s="12">
        <v>4.7606920260000001</v>
      </c>
    </row>
    <row r="2424" spans="1:15" x14ac:dyDescent="0.25">
      <c r="A2424" s="10">
        <v>2423</v>
      </c>
      <c r="B2424" s="3" t="s">
        <v>4465</v>
      </c>
      <c r="C2424" s="3" t="s">
        <v>3696</v>
      </c>
      <c r="D2424" s="3" t="s">
        <v>1</v>
      </c>
      <c r="E2424" s="3" t="s">
        <v>4466</v>
      </c>
      <c r="F2424" s="1">
        <v>15.76</v>
      </c>
      <c r="G2424" s="4">
        <v>70</v>
      </c>
      <c r="H2424" s="1">
        <v>1.51</v>
      </c>
      <c r="I2424" s="24">
        <f t="shared" si="37"/>
        <v>12.57211985288758</v>
      </c>
      <c r="J2424" s="24" t="str">
        <f>VLOOKUP(I2424,MAT_IND!C$6:D$12,2,TRUE)</f>
        <v>Algo Frío</v>
      </c>
      <c r="K2424" s="11">
        <v>11</v>
      </c>
      <c r="L2424" s="11" t="s">
        <v>5996</v>
      </c>
      <c r="M2424" s="11">
        <v>4</v>
      </c>
      <c r="N2424" s="11">
        <v>-74.048851389999996</v>
      </c>
      <c r="O2424" s="12">
        <v>4.7613637750000004</v>
      </c>
    </row>
    <row r="2425" spans="1:15" x14ac:dyDescent="0.25">
      <c r="A2425" s="10">
        <v>2424</v>
      </c>
      <c r="B2425" s="3" t="s">
        <v>4467</v>
      </c>
      <c r="C2425" s="3" t="s">
        <v>3696</v>
      </c>
      <c r="D2425" s="3" t="s">
        <v>1</v>
      </c>
      <c r="E2425" s="3" t="s">
        <v>4468</v>
      </c>
      <c r="F2425" s="1">
        <v>15.76</v>
      </c>
      <c r="G2425" s="4">
        <v>70</v>
      </c>
      <c r="H2425" s="1">
        <v>1.33</v>
      </c>
      <c r="I2425" s="24">
        <f t="shared" si="37"/>
        <v>12.33082788773028</v>
      </c>
      <c r="J2425" s="24" t="str">
        <f>VLOOKUP(I2425,MAT_IND!C$6:D$12,2,TRUE)</f>
        <v>Algo Frío</v>
      </c>
      <c r="K2425" s="11">
        <v>11</v>
      </c>
      <c r="L2425" s="11" t="s">
        <v>5996</v>
      </c>
      <c r="M2425" s="11">
        <v>3</v>
      </c>
      <c r="N2425" s="11">
        <v>-74.050992609999994</v>
      </c>
      <c r="O2425" s="12">
        <v>4.7692033690000004</v>
      </c>
    </row>
    <row r="2426" spans="1:15" x14ac:dyDescent="0.25">
      <c r="A2426" s="10">
        <v>2425</v>
      </c>
      <c r="B2426" s="3" t="s">
        <v>4469</v>
      </c>
      <c r="C2426" s="3" t="s">
        <v>3696</v>
      </c>
      <c r="D2426" s="3" t="s">
        <v>1</v>
      </c>
      <c r="E2426" s="3" t="s">
        <v>6258</v>
      </c>
      <c r="F2426" s="1">
        <v>15.76</v>
      </c>
      <c r="G2426" s="4">
        <v>70</v>
      </c>
      <c r="H2426" s="1">
        <v>1.51</v>
      </c>
      <c r="I2426" s="24">
        <f t="shared" si="37"/>
        <v>12.57211985288758</v>
      </c>
      <c r="J2426" s="24" t="str">
        <f>VLOOKUP(I2426,MAT_IND!C$6:D$12,2,TRUE)</f>
        <v>Algo Frío</v>
      </c>
      <c r="K2426" s="11">
        <v>11</v>
      </c>
      <c r="L2426" s="11" t="s">
        <v>5996</v>
      </c>
      <c r="M2426" s="11">
        <v>4</v>
      </c>
      <c r="N2426" s="11">
        <v>-74.046017660000004</v>
      </c>
      <c r="O2426" s="12">
        <v>4.7586121849999996</v>
      </c>
    </row>
    <row r="2427" spans="1:15" x14ac:dyDescent="0.25">
      <c r="A2427" s="10">
        <v>2426</v>
      </c>
      <c r="B2427" s="3" t="s">
        <v>4470</v>
      </c>
      <c r="C2427" s="3" t="s">
        <v>3696</v>
      </c>
      <c r="D2427" s="3" t="s">
        <v>1</v>
      </c>
      <c r="E2427" s="3" t="s">
        <v>4471</v>
      </c>
      <c r="F2427" s="1">
        <v>15.76</v>
      </c>
      <c r="G2427" s="4">
        <v>70</v>
      </c>
      <c r="H2427" s="1">
        <v>1.51</v>
      </c>
      <c r="I2427" s="24">
        <f t="shared" si="37"/>
        <v>12.57211985288758</v>
      </c>
      <c r="J2427" s="24" t="str">
        <f>VLOOKUP(I2427,MAT_IND!C$6:D$12,2,TRUE)</f>
        <v>Algo Frío</v>
      </c>
      <c r="K2427" s="11">
        <v>11</v>
      </c>
      <c r="L2427" s="11" t="s">
        <v>5996</v>
      </c>
      <c r="M2427" s="11">
        <v>4</v>
      </c>
      <c r="N2427" s="11">
        <v>-74.049970360000003</v>
      </c>
      <c r="O2427" s="12">
        <v>4.7541756810000004</v>
      </c>
    </row>
    <row r="2428" spans="1:15" x14ac:dyDescent="0.25">
      <c r="A2428" s="10">
        <v>2427</v>
      </c>
      <c r="B2428" s="3" t="s">
        <v>4472</v>
      </c>
      <c r="C2428" s="3" t="s">
        <v>3696</v>
      </c>
      <c r="D2428" s="3" t="s">
        <v>1</v>
      </c>
      <c r="E2428" s="3" t="s">
        <v>4471</v>
      </c>
      <c r="F2428" s="1">
        <v>15.76</v>
      </c>
      <c r="G2428" s="4">
        <v>70</v>
      </c>
      <c r="H2428" s="1">
        <v>1.51</v>
      </c>
      <c r="I2428" s="24">
        <f t="shared" si="37"/>
        <v>12.57211985288758</v>
      </c>
      <c r="J2428" s="24" t="str">
        <f>VLOOKUP(I2428,MAT_IND!C$6:D$12,2,TRUE)</f>
        <v>Algo Frío</v>
      </c>
      <c r="K2428" s="11">
        <v>11</v>
      </c>
      <c r="L2428" s="11" t="s">
        <v>5996</v>
      </c>
      <c r="M2428" s="11">
        <v>4</v>
      </c>
      <c r="N2428" s="11">
        <v>-74.049050579999999</v>
      </c>
      <c r="O2428" s="12">
        <v>4.7545104189999998</v>
      </c>
    </row>
    <row r="2429" spans="1:15" x14ac:dyDescent="0.25">
      <c r="A2429" s="10">
        <v>2428</v>
      </c>
      <c r="B2429" s="3" t="s">
        <v>4473</v>
      </c>
      <c r="C2429" s="3" t="s">
        <v>3696</v>
      </c>
      <c r="D2429" s="3" t="s">
        <v>1</v>
      </c>
      <c r="E2429" s="3" t="s">
        <v>4471</v>
      </c>
      <c r="F2429" s="1">
        <v>15.76</v>
      </c>
      <c r="G2429" s="4">
        <v>70</v>
      </c>
      <c r="H2429" s="1">
        <v>1.51</v>
      </c>
      <c r="I2429" s="24">
        <f t="shared" si="37"/>
        <v>12.57211985288758</v>
      </c>
      <c r="J2429" s="24" t="str">
        <f>VLOOKUP(I2429,MAT_IND!C$6:D$12,2,TRUE)</f>
        <v>Algo Frío</v>
      </c>
      <c r="K2429" s="11">
        <v>11</v>
      </c>
      <c r="L2429" s="11" t="s">
        <v>5996</v>
      </c>
      <c r="M2429" s="11">
        <v>4</v>
      </c>
      <c r="N2429" s="11">
        <v>-74.048068619999995</v>
      </c>
      <c r="O2429" s="12">
        <v>4.7545627560000003</v>
      </c>
    </row>
    <row r="2430" spans="1:15" x14ac:dyDescent="0.25">
      <c r="A2430" s="10">
        <v>2429</v>
      </c>
      <c r="B2430" s="3" t="s">
        <v>4474</v>
      </c>
      <c r="C2430" s="3" t="s">
        <v>3696</v>
      </c>
      <c r="D2430" s="3" t="s">
        <v>1</v>
      </c>
      <c r="E2430" s="3" t="s">
        <v>4471</v>
      </c>
      <c r="F2430" s="1">
        <v>15.76</v>
      </c>
      <c r="G2430" s="4">
        <v>70</v>
      </c>
      <c r="H2430" s="1">
        <v>1.51</v>
      </c>
      <c r="I2430" s="24">
        <f t="shared" si="37"/>
        <v>12.57211985288758</v>
      </c>
      <c r="J2430" s="24" t="str">
        <f>VLOOKUP(I2430,MAT_IND!C$6:D$12,2,TRUE)</f>
        <v>Algo Frío</v>
      </c>
      <c r="K2430" s="11">
        <v>11</v>
      </c>
      <c r="L2430" s="11" t="s">
        <v>5996</v>
      </c>
      <c r="M2430" s="11">
        <v>4</v>
      </c>
      <c r="N2430" s="11">
        <v>-74.048298290000005</v>
      </c>
      <c r="O2430" s="12">
        <v>4.7534238589999998</v>
      </c>
    </row>
    <row r="2431" spans="1:15" x14ac:dyDescent="0.25">
      <c r="A2431" s="10">
        <v>2430</v>
      </c>
      <c r="B2431" s="3" t="s">
        <v>4475</v>
      </c>
      <c r="C2431" s="3" t="s">
        <v>3696</v>
      </c>
      <c r="D2431" s="3" t="s">
        <v>1</v>
      </c>
      <c r="E2431" s="3" t="s">
        <v>4471</v>
      </c>
      <c r="F2431" s="1">
        <v>15.76</v>
      </c>
      <c r="G2431" s="4">
        <v>70</v>
      </c>
      <c r="H2431" s="1">
        <v>1.51</v>
      </c>
      <c r="I2431" s="24">
        <f t="shared" si="37"/>
        <v>12.57211985288758</v>
      </c>
      <c r="J2431" s="24" t="str">
        <f>VLOOKUP(I2431,MAT_IND!C$6:D$12,2,TRUE)</f>
        <v>Algo Frío</v>
      </c>
      <c r="K2431" s="11">
        <v>11</v>
      </c>
      <c r="L2431" s="11" t="s">
        <v>5996</v>
      </c>
      <c r="M2431" s="11">
        <v>4</v>
      </c>
      <c r="N2431" s="11">
        <v>-74.050137750000005</v>
      </c>
      <c r="O2431" s="12">
        <v>4.753302723</v>
      </c>
    </row>
    <row r="2432" spans="1:15" x14ac:dyDescent="0.25">
      <c r="A2432" s="10">
        <v>2431</v>
      </c>
      <c r="B2432" s="3" t="s">
        <v>4476</v>
      </c>
      <c r="C2432" s="3" t="s">
        <v>3696</v>
      </c>
      <c r="D2432" s="3" t="s">
        <v>1</v>
      </c>
      <c r="E2432" s="3" t="s">
        <v>4471</v>
      </c>
      <c r="F2432" s="1">
        <v>15.76</v>
      </c>
      <c r="G2432" s="4">
        <v>70</v>
      </c>
      <c r="H2432" s="1">
        <v>1.51</v>
      </c>
      <c r="I2432" s="24">
        <f t="shared" si="37"/>
        <v>12.57211985288758</v>
      </c>
      <c r="J2432" s="24" t="str">
        <f>VLOOKUP(I2432,MAT_IND!C$6:D$12,2,TRUE)</f>
        <v>Algo Frío</v>
      </c>
      <c r="K2432" s="11">
        <v>11</v>
      </c>
      <c r="L2432" s="11" t="s">
        <v>5996</v>
      </c>
      <c r="M2432" s="11">
        <v>4</v>
      </c>
      <c r="N2432" s="11">
        <v>-74.055200889999995</v>
      </c>
      <c r="O2432" s="12">
        <v>4.7548999250000001</v>
      </c>
    </row>
    <row r="2433" spans="1:15" x14ac:dyDescent="0.25">
      <c r="A2433" s="10">
        <v>2432</v>
      </c>
      <c r="B2433" s="3" t="s">
        <v>4477</v>
      </c>
      <c r="C2433" s="3" t="s">
        <v>3696</v>
      </c>
      <c r="D2433" s="3" t="s">
        <v>1</v>
      </c>
      <c r="E2433" s="3" t="s">
        <v>4471</v>
      </c>
      <c r="F2433" s="1">
        <v>15.76</v>
      </c>
      <c r="G2433" s="4">
        <v>70</v>
      </c>
      <c r="H2433" s="1">
        <v>1.51</v>
      </c>
      <c r="I2433" s="24">
        <f t="shared" si="37"/>
        <v>12.57211985288758</v>
      </c>
      <c r="J2433" s="24" t="str">
        <f>VLOOKUP(I2433,MAT_IND!C$6:D$12,2,TRUE)</f>
        <v>Algo Frío</v>
      </c>
      <c r="K2433" s="11">
        <v>11</v>
      </c>
      <c r="L2433" s="11" t="s">
        <v>5996</v>
      </c>
      <c r="M2433" s="11">
        <v>4</v>
      </c>
      <c r="N2433" s="11">
        <v>-74.056322710000003</v>
      </c>
      <c r="O2433" s="12">
        <v>4.7555492739999998</v>
      </c>
    </row>
    <row r="2434" spans="1:15" x14ac:dyDescent="0.25">
      <c r="A2434" s="10">
        <v>2433</v>
      </c>
      <c r="B2434" s="3" t="s">
        <v>4478</v>
      </c>
      <c r="C2434" s="3" t="s">
        <v>3696</v>
      </c>
      <c r="D2434" s="3" t="s">
        <v>1</v>
      </c>
      <c r="E2434" s="3" t="s">
        <v>4471</v>
      </c>
      <c r="F2434" s="1">
        <v>15.76</v>
      </c>
      <c r="G2434" s="4">
        <v>70</v>
      </c>
      <c r="H2434" s="1">
        <v>1.51</v>
      </c>
      <c r="I2434" s="24">
        <f t="shared" si="37"/>
        <v>12.57211985288758</v>
      </c>
      <c r="J2434" s="24" t="str">
        <f>VLOOKUP(I2434,MAT_IND!C$6:D$12,2,TRUE)</f>
        <v>Algo Frío</v>
      </c>
      <c r="K2434" s="11">
        <v>11</v>
      </c>
      <c r="L2434" s="11" t="s">
        <v>5996</v>
      </c>
      <c r="M2434" s="11">
        <v>4</v>
      </c>
      <c r="N2434" s="11">
        <v>-74.055142140000001</v>
      </c>
      <c r="O2434" s="12">
        <v>4.7561325060000001</v>
      </c>
    </row>
    <row r="2435" spans="1:15" x14ac:dyDescent="0.25">
      <c r="A2435" s="10">
        <v>2434</v>
      </c>
      <c r="B2435" s="3" t="s">
        <v>4479</v>
      </c>
      <c r="C2435" s="3" t="s">
        <v>3696</v>
      </c>
      <c r="D2435" s="3" t="s">
        <v>1</v>
      </c>
      <c r="E2435" s="3" t="s">
        <v>4471</v>
      </c>
      <c r="F2435" s="1">
        <v>15.76</v>
      </c>
      <c r="G2435" s="4">
        <v>70</v>
      </c>
      <c r="H2435" s="1">
        <v>1.51</v>
      </c>
      <c r="I2435" s="24">
        <f t="shared" ref="I2435:I2498" si="38">(((33.5-F2435)*(0.05+0.18*SQRT(H2435)+(G2435/160))))</f>
        <v>12.57211985288758</v>
      </c>
      <c r="J2435" s="24" t="str">
        <f>VLOOKUP(I2435,MAT_IND!C$6:D$12,2,TRUE)</f>
        <v>Algo Frío</v>
      </c>
      <c r="K2435" s="11">
        <v>11</v>
      </c>
      <c r="L2435" s="11" t="s">
        <v>5996</v>
      </c>
      <c r="M2435" s="11">
        <v>4</v>
      </c>
      <c r="N2435" s="11">
        <v>-74.054608979999998</v>
      </c>
      <c r="O2435" s="12">
        <v>4.7570419199999998</v>
      </c>
    </row>
    <row r="2436" spans="1:15" x14ac:dyDescent="0.25">
      <c r="A2436" s="10">
        <v>2435</v>
      </c>
      <c r="B2436" s="3" t="s">
        <v>4480</v>
      </c>
      <c r="C2436" s="3" t="s">
        <v>3696</v>
      </c>
      <c r="D2436" s="3" t="s">
        <v>1</v>
      </c>
      <c r="E2436" s="3" t="s">
        <v>4471</v>
      </c>
      <c r="F2436" s="1">
        <v>15.76</v>
      </c>
      <c r="G2436" s="4">
        <v>70</v>
      </c>
      <c r="H2436" s="1">
        <v>1.51</v>
      </c>
      <c r="I2436" s="24">
        <f t="shared" si="38"/>
        <v>12.57211985288758</v>
      </c>
      <c r="J2436" s="24" t="str">
        <f>VLOOKUP(I2436,MAT_IND!C$6:D$12,2,TRUE)</f>
        <v>Algo Frío</v>
      </c>
      <c r="K2436" s="11">
        <v>11</v>
      </c>
      <c r="L2436" s="11" t="s">
        <v>5996</v>
      </c>
      <c r="M2436" s="11">
        <v>4</v>
      </c>
      <c r="N2436" s="11">
        <v>-74.055421699999997</v>
      </c>
      <c r="O2436" s="12">
        <v>4.7580844070000001</v>
      </c>
    </row>
    <row r="2437" spans="1:15" x14ac:dyDescent="0.25">
      <c r="A2437" s="10">
        <v>2436</v>
      </c>
      <c r="B2437" s="3" t="s">
        <v>4481</v>
      </c>
      <c r="C2437" s="3" t="s">
        <v>3696</v>
      </c>
      <c r="D2437" s="3" t="s">
        <v>1</v>
      </c>
      <c r="E2437" s="3" t="s">
        <v>4482</v>
      </c>
      <c r="F2437" s="1">
        <v>15.76</v>
      </c>
      <c r="G2437" s="4">
        <v>70</v>
      </c>
      <c r="H2437" s="1">
        <v>1.51</v>
      </c>
      <c r="I2437" s="24">
        <f t="shared" si="38"/>
        <v>12.57211985288758</v>
      </c>
      <c r="J2437" s="24" t="str">
        <f>VLOOKUP(I2437,MAT_IND!C$6:D$12,2,TRUE)</f>
        <v>Algo Frío</v>
      </c>
      <c r="K2437" s="11">
        <v>11</v>
      </c>
      <c r="L2437" s="11" t="s">
        <v>5996</v>
      </c>
      <c r="M2437" s="11">
        <v>3</v>
      </c>
      <c r="N2437" s="11">
        <v>-74.057761369999994</v>
      </c>
      <c r="O2437" s="12">
        <v>4.7467061189999997</v>
      </c>
    </row>
    <row r="2438" spans="1:15" x14ac:dyDescent="0.25">
      <c r="A2438" s="10">
        <v>2437</v>
      </c>
      <c r="B2438" s="3" t="s">
        <v>4483</v>
      </c>
      <c r="C2438" s="3" t="s">
        <v>3696</v>
      </c>
      <c r="D2438" s="3" t="s">
        <v>1</v>
      </c>
      <c r="E2438" s="3" t="s">
        <v>4484</v>
      </c>
      <c r="F2438" s="1">
        <v>15.76</v>
      </c>
      <c r="G2438" s="4">
        <v>70</v>
      </c>
      <c r="H2438" s="1">
        <v>1.51</v>
      </c>
      <c r="I2438" s="24">
        <f t="shared" si="38"/>
        <v>12.57211985288758</v>
      </c>
      <c r="J2438" s="24" t="str">
        <f>VLOOKUP(I2438,MAT_IND!C$6:D$12,2,TRUE)</f>
        <v>Algo Frío</v>
      </c>
      <c r="K2438" s="11">
        <v>11</v>
      </c>
      <c r="L2438" s="11" t="s">
        <v>5996</v>
      </c>
      <c r="M2438" s="11">
        <v>3</v>
      </c>
      <c r="N2438" s="11">
        <v>-74.049471870000005</v>
      </c>
      <c r="O2438" s="12">
        <v>4.7516273509999998</v>
      </c>
    </row>
    <row r="2439" spans="1:15" x14ac:dyDescent="0.25">
      <c r="A2439" s="10">
        <v>2438</v>
      </c>
      <c r="B2439" s="3" t="s">
        <v>4485</v>
      </c>
      <c r="C2439" s="3" t="s">
        <v>3696</v>
      </c>
      <c r="D2439" s="3" t="s">
        <v>1</v>
      </c>
      <c r="E2439" s="3" t="s">
        <v>4486</v>
      </c>
      <c r="F2439" s="1">
        <v>15.76</v>
      </c>
      <c r="G2439" s="4">
        <v>70</v>
      </c>
      <c r="H2439" s="1">
        <v>1.51</v>
      </c>
      <c r="I2439" s="24">
        <f t="shared" si="38"/>
        <v>12.57211985288758</v>
      </c>
      <c r="J2439" s="24" t="str">
        <f>VLOOKUP(I2439,MAT_IND!C$6:D$12,2,TRUE)</f>
        <v>Algo Frío</v>
      </c>
      <c r="K2439" s="11">
        <v>11</v>
      </c>
      <c r="L2439" s="11" t="s">
        <v>5996</v>
      </c>
      <c r="M2439" s="11">
        <v>5</v>
      </c>
      <c r="N2439" s="11">
        <v>-74.065436489999996</v>
      </c>
      <c r="O2439" s="12">
        <v>4.7590506609999998</v>
      </c>
    </row>
    <row r="2440" spans="1:15" x14ac:dyDescent="0.25">
      <c r="A2440" s="10">
        <v>2439</v>
      </c>
      <c r="B2440" s="3" t="s">
        <v>4487</v>
      </c>
      <c r="C2440" s="3" t="s">
        <v>3696</v>
      </c>
      <c r="D2440" s="3" t="s">
        <v>1</v>
      </c>
      <c r="E2440" s="3" t="s">
        <v>4488</v>
      </c>
      <c r="F2440" s="1">
        <v>15.76</v>
      </c>
      <c r="G2440" s="4">
        <v>70</v>
      </c>
      <c r="H2440" s="1">
        <v>1.51</v>
      </c>
      <c r="I2440" s="24">
        <f t="shared" si="38"/>
        <v>12.57211985288758</v>
      </c>
      <c r="J2440" s="24" t="str">
        <f>VLOOKUP(I2440,MAT_IND!C$6:D$12,2,TRUE)</f>
        <v>Algo Frío</v>
      </c>
      <c r="K2440" s="11">
        <v>11</v>
      </c>
      <c r="L2440" s="11" t="s">
        <v>5996</v>
      </c>
      <c r="M2440" s="11">
        <v>4</v>
      </c>
      <c r="N2440" s="11">
        <v>-74.062389229999994</v>
      </c>
      <c r="O2440" s="12">
        <v>4.7437792710000002</v>
      </c>
    </row>
    <row r="2441" spans="1:15" x14ac:dyDescent="0.25">
      <c r="A2441" s="10">
        <v>2440</v>
      </c>
      <c r="B2441" s="3" t="s">
        <v>4489</v>
      </c>
      <c r="C2441" s="3" t="s">
        <v>3696</v>
      </c>
      <c r="D2441" s="3" t="s">
        <v>1</v>
      </c>
      <c r="E2441" s="3" t="s">
        <v>4490</v>
      </c>
      <c r="F2441" s="1">
        <v>15.76</v>
      </c>
      <c r="G2441" s="4">
        <v>70</v>
      </c>
      <c r="H2441" s="1">
        <v>1.51</v>
      </c>
      <c r="I2441" s="24">
        <f t="shared" si="38"/>
        <v>12.57211985288758</v>
      </c>
      <c r="J2441" s="24" t="str">
        <f>VLOOKUP(I2441,MAT_IND!C$6:D$12,2,TRUE)</f>
        <v>Algo Frío</v>
      </c>
      <c r="K2441" s="11">
        <v>11</v>
      </c>
      <c r="L2441" s="11" t="s">
        <v>5996</v>
      </c>
      <c r="M2441" s="11">
        <v>3</v>
      </c>
      <c r="N2441" s="11">
        <v>-74.059575949999996</v>
      </c>
      <c r="O2441" s="12">
        <v>4.7430174950000001</v>
      </c>
    </row>
    <row r="2442" spans="1:15" x14ac:dyDescent="0.25">
      <c r="A2442" s="10">
        <v>2441</v>
      </c>
      <c r="B2442" s="3" t="s">
        <v>4491</v>
      </c>
      <c r="C2442" s="3" t="s">
        <v>3696</v>
      </c>
      <c r="D2442" s="3" t="s">
        <v>1</v>
      </c>
      <c r="E2442" s="3" t="s">
        <v>4492</v>
      </c>
      <c r="F2442" s="1">
        <v>15.76</v>
      </c>
      <c r="G2442" s="4">
        <v>70</v>
      </c>
      <c r="H2442" s="1">
        <v>1.51</v>
      </c>
      <c r="I2442" s="24">
        <f t="shared" si="38"/>
        <v>12.57211985288758</v>
      </c>
      <c r="J2442" s="24" t="str">
        <f>VLOOKUP(I2442,MAT_IND!C$6:D$12,2,TRUE)</f>
        <v>Algo Frío</v>
      </c>
      <c r="K2442" s="11">
        <v>11</v>
      </c>
      <c r="L2442" s="11" t="s">
        <v>5996</v>
      </c>
      <c r="M2442" s="11">
        <v>4</v>
      </c>
      <c r="N2442" s="11">
        <v>-74.062932900000007</v>
      </c>
      <c r="O2442" s="12">
        <v>4.7426745070000003</v>
      </c>
    </row>
    <row r="2443" spans="1:15" x14ac:dyDescent="0.25">
      <c r="A2443" s="10">
        <v>2442</v>
      </c>
      <c r="B2443" s="3" t="s">
        <v>4493</v>
      </c>
      <c r="C2443" s="3" t="s">
        <v>3696</v>
      </c>
      <c r="D2443" s="3" t="s">
        <v>1</v>
      </c>
      <c r="E2443" s="3" t="s">
        <v>4494</v>
      </c>
      <c r="F2443" s="1">
        <v>15.76</v>
      </c>
      <c r="G2443" s="4">
        <v>70</v>
      </c>
      <c r="H2443" s="1">
        <v>1.51</v>
      </c>
      <c r="I2443" s="24">
        <f t="shared" si="38"/>
        <v>12.57211985288758</v>
      </c>
      <c r="J2443" s="24" t="str">
        <f>VLOOKUP(I2443,MAT_IND!C$6:D$12,2,TRUE)</f>
        <v>Algo Frío</v>
      </c>
      <c r="K2443" s="11">
        <v>11</v>
      </c>
      <c r="L2443" s="11" t="s">
        <v>5996</v>
      </c>
      <c r="M2443" s="11">
        <v>4</v>
      </c>
      <c r="N2443" s="11">
        <v>-74.060817170000007</v>
      </c>
      <c r="O2443" s="12">
        <v>4.7490086659999999</v>
      </c>
    </row>
    <row r="2444" spans="1:15" x14ac:dyDescent="0.25">
      <c r="A2444" s="10">
        <v>2443</v>
      </c>
      <c r="B2444" s="3" t="s">
        <v>4495</v>
      </c>
      <c r="C2444" s="3" t="s">
        <v>3696</v>
      </c>
      <c r="D2444" s="3" t="s">
        <v>1</v>
      </c>
      <c r="E2444" s="3" t="s">
        <v>4496</v>
      </c>
      <c r="F2444" s="1">
        <v>15.76</v>
      </c>
      <c r="G2444" s="4">
        <v>70</v>
      </c>
      <c r="H2444" s="1">
        <v>1.51</v>
      </c>
      <c r="I2444" s="24">
        <f t="shared" si="38"/>
        <v>12.57211985288758</v>
      </c>
      <c r="J2444" s="24" t="str">
        <f>VLOOKUP(I2444,MAT_IND!C$6:D$12,2,TRUE)</f>
        <v>Algo Frío</v>
      </c>
      <c r="K2444" s="11">
        <v>11</v>
      </c>
      <c r="L2444" s="11" t="s">
        <v>5996</v>
      </c>
      <c r="M2444" s="11">
        <v>3</v>
      </c>
      <c r="N2444" s="11">
        <v>-74.060296469999997</v>
      </c>
      <c r="O2444" s="12">
        <v>4.7541129790000003</v>
      </c>
    </row>
    <row r="2445" spans="1:15" x14ac:dyDescent="0.25">
      <c r="A2445" s="10">
        <v>2444</v>
      </c>
      <c r="B2445" s="3" t="s">
        <v>4497</v>
      </c>
      <c r="C2445" s="3" t="s">
        <v>3696</v>
      </c>
      <c r="D2445" s="3" t="s">
        <v>1</v>
      </c>
      <c r="E2445" s="3" t="s">
        <v>4498</v>
      </c>
      <c r="F2445" s="1">
        <v>15.76</v>
      </c>
      <c r="G2445" s="4">
        <v>70</v>
      </c>
      <c r="H2445" s="1">
        <v>1.51</v>
      </c>
      <c r="I2445" s="24">
        <f t="shared" si="38"/>
        <v>12.57211985288758</v>
      </c>
      <c r="J2445" s="24" t="str">
        <f>VLOOKUP(I2445,MAT_IND!C$6:D$12,2,TRUE)</f>
        <v>Algo Frío</v>
      </c>
      <c r="K2445" s="11">
        <v>11</v>
      </c>
      <c r="L2445" s="11" t="s">
        <v>5996</v>
      </c>
      <c r="M2445" s="11">
        <v>3</v>
      </c>
      <c r="N2445" s="11">
        <v>-74.052545129999999</v>
      </c>
      <c r="O2445" s="12">
        <v>4.7498716969999997</v>
      </c>
    </row>
    <row r="2446" spans="1:15" x14ac:dyDescent="0.25">
      <c r="A2446" s="10">
        <v>2445</v>
      </c>
      <c r="B2446" s="3" t="s">
        <v>4499</v>
      </c>
      <c r="C2446" s="3" t="s">
        <v>3696</v>
      </c>
      <c r="D2446" s="3" t="s">
        <v>1</v>
      </c>
      <c r="E2446" s="3" t="s">
        <v>4500</v>
      </c>
      <c r="F2446" s="1">
        <v>15.76</v>
      </c>
      <c r="G2446" s="4">
        <v>70</v>
      </c>
      <c r="H2446" s="1">
        <v>1.51</v>
      </c>
      <c r="I2446" s="24">
        <f t="shared" si="38"/>
        <v>12.57211985288758</v>
      </c>
      <c r="J2446" s="24" t="str">
        <f>VLOOKUP(I2446,MAT_IND!C$6:D$12,2,TRUE)</f>
        <v>Algo Frío</v>
      </c>
      <c r="K2446" s="11">
        <v>11</v>
      </c>
      <c r="L2446" s="11" t="s">
        <v>5996</v>
      </c>
      <c r="M2446" s="11">
        <v>3</v>
      </c>
      <c r="N2446" s="11">
        <v>-74.050769930000001</v>
      </c>
      <c r="O2446" s="12">
        <v>4.7498796600000004</v>
      </c>
    </row>
    <row r="2447" spans="1:15" x14ac:dyDescent="0.25">
      <c r="A2447" s="10">
        <v>2446</v>
      </c>
      <c r="B2447" s="3" t="s">
        <v>4501</v>
      </c>
      <c r="C2447" s="3" t="s">
        <v>3696</v>
      </c>
      <c r="D2447" s="3" t="s">
        <v>1</v>
      </c>
      <c r="E2447" s="3" t="s">
        <v>4500</v>
      </c>
      <c r="F2447" s="1">
        <v>15.76</v>
      </c>
      <c r="G2447" s="4">
        <v>70</v>
      </c>
      <c r="H2447" s="1">
        <v>1.51</v>
      </c>
      <c r="I2447" s="24">
        <f t="shared" si="38"/>
        <v>12.57211985288758</v>
      </c>
      <c r="J2447" s="24" t="str">
        <f>VLOOKUP(I2447,MAT_IND!C$6:D$12,2,TRUE)</f>
        <v>Algo Frío</v>
      </c>
      <c r="K2447" s="11">
        <v>11</v>
      </c>
      <c r="L2447" s="11" t="s">
        <v>5996</v>
      </c>
      <c r="M2447" s="11">
        <v>3</v>
      </c>
      <c r="N2447" s="11">
        <v>-74.050977919999994</v>
      </c>
      <c r="O2447" s="12">
        <v>4.748890727</v>
      </c>
    </row>
    <row r="2448" spans="1:15" x14ac:dyDescent="0.25">
      <c r="A2448" s="10">
        <v>2447</v>
      </c>
      <c r="B2448" s="3" t="s">
        <v>4502</v>
      </c>
      <c r="C2448" s="3" t="s">
        <v>3696</v>
      </c>
      <c r="D2448" s="3" t="s">
        <v>1</v>
      </c>
      <c r="E2448" s="3" t="s">
        <v>4503</v>
      </c>
      <c r="F2448" s="1">
        <v>15.76</v>
      </c>
      <c r="G2448" s="4">
        <v>70</v>
      </c>
      <c r="H2448" s="1">
        <v>1.51</v>
      </c>
      <c r="I2448" s="24">
        <f t="shared" si="38"/>
        <v>12.57211985288758</v>
      </c>
      <c r="J2448" s="24" t="str">
        <f>VLOOKUP(I2448,MAT_IND!C$6:D$12,2,TRUE)</f>
        <v>Algo Frío</v>
      </c>
      <c r="K2448" s="11">
        <v>11</v>
      </c>
      <c r="L2448" s="11" t="s">
        <v>5996</v>
      </c>
      <c r="M2448" s="11">
        <v>3</v>
      </c>
      <c r="N2448" s="11">
        <v>-74.048644269999997</v>
      </c>
      <c r="O2448" s="12">
        <v>4.7493097119999996</v>
      </c>
    </row>
    <row r="2449" spans="1:15" x14ac:dyDescent="0.25">
      <c r="A2449" s="10">
        <v>2448</v>
      </c>
      <c r="B2449" s="3" t="s">
        <v>4504</v>
      </c>
      <c r="C2449" s="3" t="s">
        <v>3696</v>
      </c>
      <c r="D2449" s="3" t="s">
        <v>1</v>
      </c>
      <c r="E2449" s="3" t="s">
        <v>4505</v>
      </c>
      <c r="F2449" s="1">
        <v>15.76</v>
      </c>
      <c r="G2449" s="4">
        <v>70</v>
      </c>
      <c r="H2449" s="1">
        <v>1.51</v>
      </c>
      <c r="I2449" s="24">
        <f t="shared" si="38"/>
        <v>12.57211985288758</v>
      </c>
      <c r="J2449" s="24" t="str">
        <f>VLOOKUP(I2449,MAT_IND!C$6:D$12,2,TRUE)</f>
        <v>Algo Frío</v>
      </c>
      <c r="K2449" s="11">
        <v>11</v>
      </c>
      <c r="L2449" s="11" t="s">
        <v>5996</v>
      </c>
      <c r="M2449" s="11">
        <v>3</v>
      </c>
      <c r="N2449" s="11">
        <v>-74.051398059999997</v>
      </c>
      <c r="O2449" s="12">
        <v>4.7465145560000002</v>
      </c>
    </row>
    <row r="2450" spans="1:15" x14ac:dyDescent="0.25">
      <c r="A2450" s="10">
        <v>2449</v>
      </c>
      <c r="B2450" s="3" t="s">
        <v>4506</v>
      </c>
      <c r="C2450" s="3" t="s">
        <v>3696</v>
      </c>
      <c r="D2450" s="3" t="s">
        <v>1</v>
      </c>
      <c r="E2450" s="3" t="s">
        <v>4507</v>
      </c>
      <c r="F2450" s="1">
        <v>15.76</v>
      </c>
      <c r="G2450" s="4">
        <v>70</v>
      </c>
      <c r="H2450" s="1">
        <v>1.51</v>
      </c>
      <c r="I2450" s="24">
        <f t="shared" si="38"/>
        <v>12.57211985288758</v>
      </c>
      <c r="J2450" s="24" t="str">
        <f>VLOOKUP(I2450,MAT_IND!C$6:D$12,2,TRUE)</f>
        <v>Algo Frío</v>
      </c>
      <c r="K2450" s="11">
        <v>11</v>
      </c>
      <c r="L2450" s="11" t="s">
        <v>5996</v>
      </c>
      <c r="M2450" s="11">
        <v>3</v>
      </c>
      <c r="N2450" s="11">
        <v>-74.051971870000003</v>
      </c>
      <c r="O2450" s="12">
        <v>4.7471422399999996</v>
      </c>
    </row>
    <row r="2451" spans="1:15" x14ac:dyDescent="0.25">
      <c r="A2451" s="10">
        <v>2450</v>
      </c>
      <c r="B2451" s="3" t="s">
        <v>4508</v>
      </c>
      <c r="C2451" s="3" t="s">
        <v>3696</v>
      </c>
      <c r="D2451" s="3" t="s">
        <v>1</v>
      </c>
      <c r="E2451" s="3" t="s">
        <v>4509</v>
      </c>
      <c r="F2451" s="1">
        <v>15.76</v>
      </c>
      <c r="G2451" s="4">
        <v>70</v>
      </c>
      <c r="H2451" s="1">
        <v>1.51</v>
      </c>
      <c r="I2451" s="24">
        <f t="shared" si="38"/>
        <v>12.57211985288758</v>
      </c>
      <c r="J2451" s="24" t="str">
        <f>VLOOKUP(I2451,MAT_IND!C$6:D$12,2,TRUE)</f>
        <v>Algo Frío</v>
      </c>
      <c r="K2451" s="11">
        <v>11</v>
      </c>
      <c r="L2451" s="11" t="s">
        <v>5996</v>
      </c>
      <c r="M2451" s="11">
        <v>3</v>
      </c>
      <c r="N2451" s="11">
        <v>-74.048177170000002</v>
      </c>
      <c r="O2451" s="12">
        <v>4.7507099190000002</v>
      </c>
    </row>
    <row r="2452" spans="1:15" x14ac:dyDescent="0.25">
      <c r="A2452" s="10">
        <v>2451</v>
      </c>
      <c r="B2452" s="3" t="s">
        <v>4510</v>
      </c>
      <c r="C2452" s="3" t="s">
        <v>3696</v>
      </c>
      <c r="D2452" s="3" t="s">
        <v>1</v>
      </c>
      <c r="E2452" s="3" t="s">
        <v>1905</v>
      </c>
      <c r="F2452" s="1">
        <v>15.76</v>
      </c>
      <c r="G2452" s="4">
        <v>70</v>
      </c>
      <c r="H2452" s="1">
        <v>1.51</v>
      </c>
      <c r="I2452" s="24">
        <f t="shared" si="38"/>
        <v>12.57211985288758</v>
      </c>
      <c r="J2452" s="24" t="str">
        <f>VLOOKUP(I2452,MAT_IND!C$6:D$12,2,TRUE)</f>
        <v>Algo Frío</v>
      </c>
      <c r="K2452" s="11">
        <v>11</v>
      </c>
      <c r="L2452" s="11" t="s">
        <v>5996</v>
      </c>
      <c r="M2452" s="11">
        <v>3</v>
      </c>
      <c r="N2452" s="11">
        <v>-74.054692040000006</v>
      </c>
      <c r="O2452" s="12">
        <v>4.746473194</v>
      </c>
    </row>
    <row r="2453" spans="1:15" x14ac:dyDescent="0.25">
      <c r="A2453" s="10">
        <v>2452</v>
      </c>
      <c r="B2453" s="3" t="s">
        <v>4511</v>
      </c>
      <c r="C2453" s="3" t="s">
        <v>3696</v>
      </c>
      <c r="D2453" s="3" t="s">
        <v>1</v>
      </c>
      <c r="E2453" s="3" t="s">
        <v>4512</v>
      </c>
      <c r="F2453" s="1">
        <v>15.76</v>
      </c>
      <c r="G2453" s="4">
        <v>70</v>
      </c>
      <c r="H2453" s="1">
        <v>1.51</v>
      </c>
      <c r="I2453" s="24">
        <f t="shared" si="38"/>
        <v>12.57211985288758</v>
      </c>
      <c r="J2453" s="24" t="str">
        <f>VLOOKUP(I2453,MAT_IND!C$6:D$12,2,TRUE)</f>
        <v>Algo Frío</v>
      </c>
      <c r="K2453" s="11">
        <v>11</v>
      </c>
      <c r="L2453" s="11" t="s">
        <v>5996</v>
      </c>
      <c r="M2453" s="11">
        <v>3</v>
      </c>
      <c r="N2453" s="11">
        <v>-74.05588358</v>
      </c>
      <c r="O2453" s="12">
        <v>4.7510453290000001</v>
      </c>
    </row>
    <row r="2454" spans="1:15" x14ac:dyDescent="0.25">
      <c r="A2454" s="10">
        <v>2453</v>
      </c>
      <c r="B2454" s="3" t="s">
        <v>4513</v>
      </c>
      <c r="C2454" s="3" t="s">
        <v>3696</v>
      </c>
      <c r="D2454" s="3" t="s">
        <v>1</v>
      </c>
      <c r="E2454" s="3" t="s">
        <v>4482</v>
      </c>
      <c r="F2454" s="1">
        <v>15.76</v>
      </c>
      <c r="G2454" s="4">
        <v>70</v>
      </c>
      <c r="H2454" s="1">
        <v>1.51</v>
      </c>
      <c r="I2454" s="24">
        <f t="shared" si="38"/>
        <v>12.57211985288758</v>
      </c>
      <c r="J2454" s="24" t="str">
        <f>VLOOKUP(I2454,MAT_IND!C$6:D$12,2,TRUE)</f>
        <v>Algo Frío</v>
      </c>
      <c r="K2454" s="11">
        <v>11</v>
      </c>
      <c r="L2454" s="11" t="s">
        <v>5996</v>
      </c>
      <c r="M2454" s="11">
        <v>3</v>
      </c>
      <c r="N2454" s="11">
        <v>-74.058456559999996</v>
      </c>
      <c r="O2454" s="12">
        <v>4.7466459499999996</v>
      </c>
    </row>
    <row r="2455" spans="1:15" x14ac:dyDescent="0.25">
      <c r="A2455" s="10">
        <v>2454</v>
      </c>
      <c r="B2455" s="3" t="s">
        <v>4514</v>
      </c>
      <c r="C2455" s="3" t="s">
        <v>3696</v>
      </c>
      <c r="D2455" s="3" t="s">
        <v>1</v>
      </c>
      <c r="E2455" s="3" t="s">
        <v>4515</v>
      </c>
      <c r="F2455" s="1">
        <v>15.76</v>
      </c>
      <c r="G2455" s="4">
        <v>70</v>
      </c>
      <c r="H2455" s="1">
        <v>1.51</v>
      </c>
      <c r="I2455" s="24">
        <f t="shared" si="38"/>
        <v>12.57211985288758</v>
      </c>
      <c r="J2455" s="24" t="str">
        <f>VLOOKUP(I2455,MAT_IND!C$6:D$12,2,TRUE)</f>
        <v>Algo Frío</v>
      </c>
      <c r="K2455" s="11">
        <v>11</v>
      </c>
      <c r="L2455" s="11" t="s">
        <v>5996</v>
      </c>
      <c r="M2455" s="11">
        <v>3</v>
      </c>
      <c r="N2455" s="11">
        <v>-74.050889420000004</v>
      </c>
      <c r="O2455" s="12">
        <v>4.7459261030000004</v>
      </c>
    </row>
    <row r="2456" spans="1:15" x14ac:dyDescent="0.25">
      <c r="A2456" s="10">
        <v>2455</v>
      </c>
      <c r="B2456" s="3" t="s">
        <v>4516</v>
      </c>
      <c r="C2456" s="3" t="s">
        <v>3696</v>
      </c>
      <c r="D2456" s="3" t="s">
        <v>1</v>
      </c>
      <c r="E2456" s="3" t="s">
        <v>4517</v>
      </c>
      <c r="F2456" s="1">
        <v>15.76</v>
      </c>
      <c r="G2456" s="4">
        <v>70</v>
      </c>
      <c r="H2456" s="1">
        <v>1.51</v>
      </c>
      <c r="I2456" s="24">
        <f t="shared" si="38"/>
        <v>12.57211985288758</v>
      </c>
      <c r="J2456" s="24" t="str">
        <f>VLOOKUP(I2456,MAT_IND!C$6:D$12,2,TRUE)</f>
        <v>Algo Frío</v>
      </c>
      <c r="K2456" s="11">
        <v>11</v>
      </c>
      <c r="L2456" s="11" t="s">
        <v>5996</v>
      </c>
      <c r="M2456" s="11">
        <v>3</v>
      </c>
      <c r="N2456" s="11">
        <v>-74.057555280000003</v>
      </c>
      <c r="O2456" s="12">
        <v>4.7428129700000001</v>
      </c>
    </row>
    <row r="2457" spans="1:15" x14ac:dyDescent="0.25">
      <c r="A2457" s="10">
        <v>2456</v>
      </c>
      <c r="B2457" s="3" t="s">
        <v>4518</v>
      </c>
      <c r="C2457" s="3" t="s">
        <v>3696</v>
      </c>
      <c r="D2457" s="3" t="s">
        <v>1</v>
      </c>
      <c r="E2457" s="3" t="s">
        <v>4519</v>
      </c>
      <c r="F2457" s="1">
        <v>15.76</v>
      </c>
      <c r="G2457" s="4">
        <v>70</v>
      </c>
      <c r="H2457" s="1">
        <v>1.51</v>
      </c>
      <c r="I2457" s="24">
        <f t="shared" si="38"/>
        <v>12.57211985288758</v>
      </c>
      <c r="J2457" s="24" t="str">
        <f>VLOOKUP(I2457,MAT_IND!C$6:D$12,2,TRUE)</f>
        <v>Algo Frío</v>
      </c>
      <c r="K2457" s="11">
        <v>11</v>
      </c>
      <c r="L2457" s="11" t="s">
        <v>5996</v>
      </c>
      <c r="M2457" s="11">
        <v>3</v>
      </c>
      <c r="N2457" s="11">
        <v>-74.062424949999993</v>
      </c>
      <c r="O2457" s="12">
        <v>4.745727112</v>
      </c>
    </row>
    <row r="2458" spans="1:15" x14ac:dyDescent="0.25">
      <c r="A2458" s="10">
        <v>2457</v>
      </c>
      <c r="B2458" s="3" t="s">
        <v>4520</v>
      </c>
      <c r="C2458" s="3" t="s">
        <v>3696</v>
      </c>
      <c r="D2458" s="3" t="s">
        <v>1</v>
      </c>
      <c r="E2458" s="3" t="s">
        <v>4519</v>
      </c>
      <c r="F2458" s="1">
        <v>15.76</v>
      </c>
      <c r="G2458" s="4">
        <v>70</v>
      </c>
      <c r="H2458" s="1">
        <v>1.51</v>
      </c>
      <c r="I2458" s="24">
        <f t="shared" si="38"/>
        <v>12.57211985288758</v>
      </c>
      <c r="J2458" s="24" t="str">
        <f>VLOOKUP(I2458,MAT_IND!C$6:D$12,2,TRUE)</f>
        <v>Algo Frío</v>
      </c>
      <c r="K2458" s="11">
        <v>11</v>
      </c>
      <c r="L2458" s="11" t="s">
        <v>5996</v>
      </c>
      <c r="M2458" s="11">
        <v>3</v>
      </c>
      <c r="N2458" s="11">
        <v>-74.063348300000001</v>
      </c>
      <c r="O2458" s="12">
        <v>4.7458030320000004</v>
      </c>
    </row>
    <row r="2459" spans="1:15" x14ac:dyDescent="0.25">
      <c r="A2459" s="10">
        <v>2458</v>
      </c>
      <c r="B2459" s="3" t="s">
        <v>4521</v>
      </c>
      <c r="C2459" s="3" t="s">
        <v>3696</v>
      </c>
      <c r="D2459" s="3" t="s">
        <v>1</v>
      </c>
      <c r="E2459" s="3" t="s">
        <v>4522</v>
      </c>
      <c r="F2459" s="1">
        <v>15.76</v>
      </c>
      <c r="G2459" s="4">
        <v>70</v>
      </c>
      <c r="H2459" s="1">
        <v>1.51</v>
      </c>
      <c r="I2459" s="24">
        <f t="shared" si="38"/>
        <v>12.57211985288758</v>
      </c>
      <c r="J2459" s="24" t="str">
        <f>VLOOKUP(I2459,MAT_IND!C$6:D$12,2,TRUE)</f>
        <v>Algo Frío</v>
      </c>
      <c r="K2459" s="11">
        <v>11</v>
      </c>
      <c r="L2459" s="11" t="s">
        <v>5996</v>
      </c>
      <c r="M2459" s="11">
        <v>4</v>
      </c>
      <c r="N2459" s="11">
        <v>-74.062956589999999</v>
      </c>
      <c r="O2459" s="12">
        <v>4.7519743219999997</v>
      </c>
    </row>
    <row r="2460" spans="1:15" x14ac:dyDescent="0.25">
      <c r="A2460" s="10">
        <v>2459</v>
      </c>
      <c r="B2460" s="3" t="s">
        <v>4523</v>
      </c>
      <c r="C2460" s="3" t="s">
        <v>3696</v>
      </c>
      <c r="D2460" s="3" t="s">
        <v>1</v>
      </c>
      <c r="E2460" s="3" t="s">
        <v>4503</v>
      </c>
      <c r="F2460" s="1">
        <v>15.76</v>
      </c>
      <c r="G2460" s="4">
        <v>70</v>
      </c>
      <c r="H2460" s="1">
        <v>1.51</v>
      </c>
      <c r="I2460" s="24">
        <f t="shared" si="38"/>
        <v>12.57211985288758</v>
      </c>
      <c r="J2460" s="24" t="str">
        <f>VLOOKUP(I2460,MAT_IND!C$6:D$12,2,TRUE)</f>
        <v>Algo Frío</v>
      </c>
      <c r="K2460" s="11">
        <v>11</v>
      </c>
      <c r="L2460" s="11" t="s">
        <v>5996</v>
      </c>
      <c r="M2460" s="11">
        <v>3</v>
      </c>
      <c r="N2460" s="11">
        <v>-74.050341230000001</v>
      </c>
      <c r="O2460" s="12">
        <v>4.7491238600000001</v>
      </c>
    </row>
    <row r="2461" spans="1:15" x14ac:dyDescent="0.25">
      <c r="A2461" s="10">
        <v>2460</v>
      </c>
      <c r="B2461" s="3" t="s">
        <v>4524</v>
      </c>
      <c r="C2461" s="3" t="s">
        <v>3696</v>
      </c>
      <c r="D2461" s="3" t="s">
        <v>1</v>
      </c>
      <c r="E2461" s="3" t="s">
        <v>4525</v>
      </c>
      <c r="F2461" s="1">
        <v>15.76</v>
      </c>
      <c r="G2461" s="4">
        <v>70</v>
      </c>
      <c r="H2461" s="1">
        <v>1.51</v>
      </c>
      <c r="I2461" s="24">
        <f t="shared" si="38"/>
        <v>12.57211985288758</v>
      </c>
      <c r="J2461" s="24" t="str">
        <f>VLOOKUP(I2461,MAT_IND!C$6:D$12,2,TRUE)</f>
        <v>Algo Frío</v>
      </c>
      <c r="K2461" s="11">
        <v>11</v>
      </c>
      <c r="L2461" s="11" t="s">
        <v>5996</v>
      </c>
      <c r="M2461" s="11">
        <v>3</v>
      </c>
      <c r="N2461" s="11">
        <v>-74.060300859999998</v>
      </c>
      <c r="O2461" s="12">
        <v>4.7509244209999997</v>
      </c>
    </row>
    <row r="2462" spans="1:15" x14ac:dyDescent="0.25">
      <c r="A2462" s="10">
        <v>2461</v>
      </c>
      <c r="B2462" s="3" t="s">
        <v>4526</v>
      </c>
      <c r="C2462" s="3" t="s">
        <v>3696</v>
      </c>
      <c r="D2462" s="3" t="s">
        <v>1</v>
      </c>
      <c r="E2462" s="3" t="s">
        <v>4527</v>
      </c>
      <c r="F2462" s="1">
        <v>15.76</v>
      </c>
      <c r="G2462" s="4">
        <v>70</v>
      </c>
      <c r="H2462" s="1">
        <v>1.51</v>
      </c>
      <c r="I2462" s="24">
        <f t="shared" si="38"/>
        <v>12.57211985288758</v>
      </c>
      <c r="J2462" s="24" t="str">
        <f>VLOOKUP(I2462,MAT_IND!C$6:D$12,2,TRUE)</f>
        <v>Algo Frío</v>
      </c>
      <c r="K2462" s="11">
        <v>11</v>
      </c>
      <c r="L2462" s="11" t="s">
        <v>5996</v>
      </c>
      <c r="M2462" s="11">
        <v>3</v>
      </c>
      <c r="N2462" s="11">
        <v>-74.063794920000007</v>
      </c>
      <c r="O2462" s="12">
        <v>4.7474500219999998</v>
      </c>
    </row>
    <row r="2463" spans="1:15" x14ac:dyDescent="0.25">
      <c r="A2463" s="10">
        <v>2462</v>
      </c>
      <c r="B2463" s="3" t="s">
        <v>4528</v>
      </c>
      <c r="C2463" s="3" t="s">
        <v>3696</v>
      </c>
      <c r="D2463" s="3" t="s">
        <v>1</v>
      </c>
      <c r="E2463" s="3" t="s">
        <v>4529</v>
      </c>
      <c r="F2463" s="1">
        <v>15.76</v>
      </c>
      <c r="G2463" s="4">
        <v>70</v>
      </c>
      <c r="H2463" s="1">
        <v>1.51</v>
      </c>
      <c r="I2463" s="24">
        <f t="shared" si="38"/>
        <v>12.57211985288758</v>
      </c>
      <c r="J2463" s="24" t="str">
        <f>VLOOKUP(I2463,MAT_IND!C$6:D$12,2,TRUE)</f>
        <v>Algo Frío</v>
      </c>
      <c r="K2463" s="11">
        <v>11</v>
      </c>
      <c r="L2463" s="11" t="s">
        <v>5996</v>
      </c>
      <c r="M2463" s="11">
        <v>5</v>
      </c>
      <c r="N2463" s="11">
        <v>-74.055756020000004</v>
      </c>
      <c r="O2463" s="12">
        <v>4.7417159489999996</v>
      </c>
    </row>
    <row r="2464" spans="1:15" x14ac:dyDescent="0.25">
      <c r="A2464" s="10">
        <v>2463</v>
      </c>
      <c r="B2464" s="3" t="s">
        <v>4530</v>
      </c>
      <c r="C2464" s="3" t="s">
        <v>3696</v>
      </c>
      <c r="D2464" s="3" t="s">
        <v>1</v>
      </c>
      <c r="E2464" s="3" t="s">
        <v>4531</v>
      </c>
      <c r="F2464" s="1">
        <v>15.76</v>
      </c>
      <c r="G2464" s="4">
        <v>70</v>
      </c>
      <c r="H2464" s="1">
        <v>1.51</v>
      </c>
      <c r="I2464" s="24">
        <f t="shared" si="38"/>
        <v>12.57211985288758</v>
      </c>
      <c r="J2464" s="24" t="str">
        <f>VLOOKUP(I2464,MAT_IND!C$6:D$12,2,TRUE)</f>
        <v>Algo Frío</v>
      </c>
      <c r="K2464" s="11">
        <v>11</v>
      </c>
      <c r="L2464" s="11" t="s">
        <v>5996</v>
      </c>
      <c r="M2464" s="11">
        <v>3</v>
      </c>
      <c r="N2464" s="11">
        <v>-74.054287799999997</v>
      </c>
      <c r="O2464" s="12">
        <v>4.7415610020000001</v>
      </c>
    </row>
    <row r="2465" spans="1:15" x14ac:dyDescent="0.25">
      <c r="A2465" s="10">
        <v>2464</v>
      </c>
      <c r="B2465" s="3" t="s">
        <v>4532</v>
      </c>
      <c r="C2465" s="3" t="s">
        <v>3696</v>
      </c>
      <c r="D2465" s="3" t="s">
        <v>1</v>
      </c>
      <c r="E2465" s="3" t="s">
        <v>4531</v>
      </c>
      <c r="F2465" s="1">
        <v>15.76</v>
      </c>
      <c r="G2465" s="4">
        <v>70</v>
      </c>
      <c r="H2465" s="1">
        <v>1.51</v>
      </c>
      <c r="I2465" s="24">
        <f t="shared" si="38"/>
        <v>12.57211985288758</v>
      </c>
      <c r="J2465" s="24" t="str">
        <f>VLOOKUP(I2465,MAT_IND!C$6:D$12,2,TRUE)</f>
        <v>Algo Frío</v>
      </c>
      <c r="K2465" s="11">
        <v>11</v>
      </c>
      <c r="L2465" s="11" t="s">
        <v>5996</v>
      </c>
      <c r="M2465" s="11">
        <v>3</v>
      </c>
      <c r="N2465" s="11">
        <v>-74.057011500000002</v>
      </c>
      <c r="O2465" s="12">
        <v>4.7420428790000004</v>
      </c>
    </row>
    <row r="2466" spans="1:15" x14ac:dyDescent="0.25">
      <c r="A2466" s="10">
        <v>2465</v>
      </c>
      <c r="B2466" s="3" t="s">
        <v>4533</v>
      </c>
      <c r="C2466" s="3" t="s">
        <v>3696</v>
      </c>
      <c r="D2466" s="3" t="s">
        <v>1</v>
      </c>
      <c r="E2466" s="3" t="s">
        <v>4534</v>
      </c>
      <c r="F2466" s="1">
        <v>15.76</v>
      </c>
      <c r="G2466" s="4">
        <v>70</v>
      </c>
      <c r="H2466" s="1">
        <v>1.51</v>
      </c>
      <c r="I2466" s="24">
        <f t="shared" si="38"/>
        <v>12.57211985288758</v>
      </c>
      <c r="J2466" s="24" t="str">
        <f>VLOOKUP(I2466,MAT_IND!C$6:D$12,2,TRUE)</f>
        <v>Algo Frío</v>
      </c>
      <c r="K2466" s="11">
        <v>11</v>
      </c>
      <c r="L2466" s="11" t="s">
        <v>5996</v>
      </c>
      <c r="M2466" s="11">
        <v>3</v>
      </c>
      <c r="N2466" s="11">
        <v>-74.06013093</v>
      </c>
      <c r="O2466" s="12">
        <v>4.7523658729999996</v>
      </c>
    </row>
    <row r="2467" spans="1:15" x14ac:dyDescent="0.25">
      <c r="A2467" s="10">
        <v>2466</v>
      </c>
      <c r="B2467" s="3" t="s">
        <v>4535</v>
      </c>
      <c r="C2467" s="3" t="s">
        <v>3696</v>
      </c>
      <c r="D2467" s="3" t="s">
        <v>1</v>
      </c>
      <c r="E2467" s="3" t="s">
        <v>4536</v>
      </c>
      <c r="F2467" s="1">
        <v>15.76</v>
      </c>
      <c r="G2467" s="4">
        <v>70</v>
      </c>
      <c r="H2467" s="1">
        <v>1.51</v>
      </c>
      <c r="I2467" s="24">
        <f t="shared" si="38"/>
        <v>12.57211985288758</v>
      </c>
      <c r="J2467" s="24" t="str">
        <f>VLOOKUP(I2467,MAT_IND!C$6:D$12,2,TRUE)</f>
        <v>Algo Frío</v>
      </c>
      <c r="K2467" s="11">
        <v>11</v>
      </c>
      <c r="L2467" s="11" t="s">
        <v>5996</v>
      </c>
      <c r="M2467" s="11">
        <v>3</v>
      </c>
      <c r="N2467" s="11">
        <v>-74.057073259999996</v>
      </c>
      <c r="O2467" s="12">
        <v>4.7480920639999997</v>
      </c>
    </row>
    <row r="2468" spans="1:15" x14ac:dyDescent="0.25">
      <c r="A2468" s="10">
        <v>2467</v>
      </c>
      <c r="B2468" s="3" t="s">
        <v>4537</v>
      </c>
      <c r="C2468" s="3" t="s">
        <v>3696</v>
      </c>
      <c r="D2468" s="3" t="s">
        <v>1</v>
      </c>
      <c r="E2468" s="3" t="s">
        <v>4538</v>
      </c>
      <c r="F2468" s="1">
        <v>15.76</v>
      </c>
      <c r="G2468" s="4">
        <v>70</v>
      </c>
      <c r="H2468" s="1">
        <v>1.51</v>
      </c>
      <c r="I2468" s="24">
        <f t="shared" si="38"/>
        <v>12.57211985288758</v>
      </c>
      <c r="J2468" s="24" t="str">
        <f>VLOOKUP(I2468,MAT_IND!C$6:D$12,2,TRUE)</f>
        <v>Algo Frío</v>
      </c>
      <c r="K2468" s="11">
        <v>11</v>
      </c>
      <c r="L2468" s="11" t="s">
        <v>5996</v>
      </c>
      <c r="M2468" s="11">
        <v>3</v>
      </c>
      <c r="N2468" s="11">
        <v>-74.049346380000003</v>
      </c>
      <c r="O2468" s="12">
        <v>4.7480923659999998</v>
      </c>
    </row>
    <row r="2469" spans="1:15" x14ac:dyDescent="0.25">
      <c r="A2469" s="10">
        <v>2468</v>
      </c>
      <c r="B2469" s="3" t="s">
        <v>4539</v>
      </c>
      <c r="C2469" s="3" t="s">
        <v>3696</v>
      </c>
      <c r="D2469" s="3" t="s">
        <v>1</v>
      </c>
      <c r="E2469" s="3" t="s">
        <v>4540</v>
      </c>
      <c r="F2469" s="1">
        <v>15.76</v>
      </c>
      <c r="G2469" s="4">
        <v>70</v>
      </c>
      <c r="H2469" s="1">
        <v>1.51</v>
      </c>
      <c r="I2469" s="24">
        <f t="shared" si="38"/>
        <v>12.57211985288758</v>
      </c>
      <c r="J2469" s="24" t="str">
        <f>VLOOKUP(I2469,MAT_IND!C$6:D$12,2,TRUE)</f>
        <v>Algo Frío</v>
      </c>
      <c r="K2469" s="11">
        <v>11</v>
      </c>
      <c r="L2469" s="11" t="s">
        <v>5996</v>
      </c>
      <c r="M2469" s="11">
        <v>3</v>
      </c>
      <c r="N2469" s="11">
        <v>-74.059340910000003</v>
      </c>
      <c r="O2469" s="12">
        <v>4.7419177000000001</v>
      </c>
    </row>
    <row r="2470" spans="1:15" x14ac:dyDescent="0.25">
      <c r="A2470" s="10">
        <v>2469</v>
      </c>
      <c r="B2470" s="3" t="s">
        <v>4541</v>
      </c>
      <c r="C2470" s="3" t="s">
        <v>3696</v>
      </c>
      <c r="D2470" s="3" t="s">
        <v>1</v>
      </c>
      <c r="E2470" s="3" t="s">
        <v>4540</v>
      </c>
      <c r="F2470" s="1">
        <v>15.76</v>
      </c>
      <c r="G2470" s="4">
        <v>70</v>
      </c>
      <c r="H2470" s="1">
        <v>1.51</v>
      </c>
      <c r="I2470" s="24">
        <f t="shared" si="38"/>
        <v>12.57211985288758</v>
      </c>
      <c r="J2470" s="24" t="str">
        <f>VLOOKUP(I2470,MAT_IND!C$6:D$12,2,TRUE)</f>
        <v>Algo Frío</v>
      </c>
      <c r="K2470" s="11">
        <v>11</v>
      </c>
      <c r="L2470" s="11" t="s">
        <v>5996</v>
      </c>
      <c r="M2470" s="11">
        <v>3</v>
      </c>
      <c r="N2470" s="11">
        <v>-74.060118529999997</v>
      </c>
      <c r="O2470" s="12">
        <v>4.7420610429999996</v>
      </c>
    </row>
    <row r="2471" spans="1:15" x14ac:dyDescent="0.25">
      <c r="A2471" s="10">
        <v>2470</v>
      </c>
      <c r="B2471" s="3" t="s">
        <v>4542</v>
      </c>
      <c r="C2471" s="3" t="s">
        <v>3696</v>
      </c>
      <c r="D2471" s="3" t="s">
        <v>1</v>
      </c>
      <c r="E2471" s="3" t="s">
        <v>4543</v>
      </c>
      <c r="F2471" s="1">
        <v>15.76</v>
      </c>
      <c r="G2471" s="4">
        <v>70</v>
      </c>
      <c r="H2471" s="1">
        <v>1.51</v>
      </c>
      <c r="I2471" s="24">
        <f t="shared" si="38"/>
        <v>12.57211985288758</v>
      </c>
      <c r="J2471" s="24" t="str">
        <f>VLOOKUP(I2471,MAT_IND!C$6:D$12,2,TRUE)</f>
        <v>Algo Frío</v>
      </c>
      <c r="K2471" s="11">
        <v>11</v>
      </c>
      <c r="L2471" s="11" t="s">
        <v>5996</v>
      </c>
      <c r="M2471" s="11">
        <v>3</v>
      </c>
      <c r="N2471" s="11">
        <v>-74.061745060000007</v>
      </c>
      <c r="O2471" s="12">
        <v>4.7514353629999997</v>
      </c>
    </row>
    <row r="2472" spans="1:15" x14ac:dyDescent="0.25">
      <c r="A2472" s="10">
        <v>2471</v>
      </c>
      <c r="B2472" s="3" t="s">
        <v>4544</v>
      </c>
      <c r="C2472" s="3" t="s">
        <v>3696</v>
      </c>
      <c r="D2472" s="3" t="s">
        <v>1</v>
      </c>
      <c r="E2472" s="3" t="s">
        <v>4545</v>
      </c>
      <c r="F2472" s="1">
        <v>15.76</v>
      </c>
      <c r="G2472" s="4">
        <v>70</v>
      </c>
      <c r="H2472" s="1">
        <v>1.51</v>
      </c>
      <c r="I2472" s="24">
        <f t="shared" si="38"/>
        <v>12.57211985288758</v>
      </c>
      <c r="J2472" s="24" t="str">
        <f>VLOOKUP(I2472,MAT_IND!C$6:D$12,2,TRUE)</f>
        <v>Algo Frío</v>
      </c>
      <c r="K2472" s="11">
        <v>11</v>
      </c>
      <c r="L2472" s="11" t="s">
        <v>5996</v>
      </c>
      <c r="M2472" s="11">
        <v>3</v>
      </c>
      <c r="N2472" s="11">
        <v>-74.05511903</v>
      </c>
      <c r="O2472" s="12">
        <v>4.7484543930000003</v>
      </c>
    </row>
    <row r="2473" spans="1:15" x14ac:dyDescent="0.25">
      <c r="A2473" s="10">
        <v>2472</v>
      </c>
      <c r="B2473" s="3" t="s">
        <v>4546</v>
      </c>
      <c r="C2473" s="3" t="s">
        <v>3696</v>
      </c>
      <c r="D2473" s="3" t="s">
        <v>1</v>
      </c>
      <c r="E2473" s="3" t="s">
        <v>4547</v>
      </c>
      <c r="F2473" s="1">
        <v>15.76</v>
      </c>
      <c r="G2473" s="4">
        <v>70</v>
      </c>
      <c r="H2473" s="1">
        <v>1.51</v>
      </c>
      <c r="I2473" s="24">
        <f t="shared" si="38"/>
        <v>12.57211985288758</v>
      </c>
      <c r="J2473" s="24" t="str">
        <f>VLOOKUP(I2473,MAT_IND!C$6:D$12,2,TRUE)</f>
        <v>Algo Frío</v>
      </c>
      <c r="K2473" s="11">
        <v>11</v>
      </c>
      <c r="L2473" s="11" t="s">
        <v>5996</v>
      </c>
      <c r="M2473" s="11">
        <v>5</v>
      </c>
      <c r="N2473" s="11">
        <v>-74.064861379999996</v>
      </c>
      <c r="O2473" s="12">
        <v>4.7556780620000003</v>
      </c>
    </row>
    <row r="2474" spans="1:15" x14ac:dyDescent="0.25">
      <c r="A2474" s="10">
        <v>2473</v>
      </c>
      <c r="B2474" s="3" t="s">
        <v>4548</v>
      </c>
      <c r="C2474" s="3" t="s">
        <v>3696</v>
      </c>
      <c r="D2474" s="3" t="s">
        <v>1</v>
      </c>
      <c r="E2474" s="3" t="s">
        <v>4549</v>
      </c>
      <c r="F2474" s="1">
        <v>15.76</v>
      </c>
      <c r="G2474" s="4">
        <v>70</v>
      </c>
      <c r="H2474" s="1">
        <v>1.51</v>
      </c>
      <c r="I2474" s="24">
        <f t="shared" si="38"/>
        <v>12.57211985288758</v>
      </c>
      <c r="J2474" s="24" t="str">
        <f>VLOOKUP(I2474,MAT_IND!C$6:D$12,2,TRUE)</f>
        <v>Algo Frío</v>
      </c>
      <c r="K2474" s="11">
        <v>11</v>
      </c>
      <c r="L2474" s="11" t="s">
        <v>5996</v>
      </c>
      <c r="M2474" s="11">
        <v>4</v>
      </c>
      <c r="N2474" s="11">
        <v>-74.062277359999996</v>
      </c>
      <c r="O2474" s="12">
        <v>4.753517585</v>
      </c>
    </row>
    <row r="2475" spans="1:15" x14ac:dyDescent="0.25">
      <c r="A2475" s="10">
        <v>2474</v>
      </c>
      <c r="B2475" s="3" t="s">
        <v>4550</v>
      </c>
      <c r="C2475" s="3" t="s">
        <v>3696</v>
      </c>
      <c r="D2475" s="3" t="s">
        <v>1</v>
      </c>
      <c r="E2475" s="3" t="s">
        <v>4551</v>
      </c>
      <c r="F2475" s="1">
        <v>15.76</v>
      </c>
      <c r="G2475" s="4">
        <v>70</v>
      </c>
      <c r="H2475" s="1">
        <v>1.51</v>
      </c>
      <c r="I2475" s="24">
        <f t="shared" si="38"/>
        <v>12.57211985288758</v>
      </c>
      <c r="J2475" s="24" t="str">
        <f>VLOOKUP(I2475,MAT_IND!C$6:D$12,2,TRUE)</f>
        <v>Algo Frío</v>
      </c>
      <c r="K2475" s="11">
        <v>11</v>
      </c>
      <c r="L2475" s="11" t="s">
        <v>5996</v>
      </c>
      <c r="M2475" s="11">
        <v>4</v>
      </c>
      <c r="N2475" s="11">
        <v>-74.060658290000006</v>
      </c>
      <c r="O2475" s="12">
        <v>4.7414733299999998</v>
      </c>
    </row>
    <row r="2476" spans="1:15" x14ac:dyDescent="0.25">
      <c r="A2476" s="10">
        <v>2475</v>
      </c>
      <c r="B2476" s="3" t="s">
        <v>4552</v>
      </c>
      <c r="C2476" s="3" t="s">
        <v>3696</v>
      </c>
      <c r="D2476" s="3" t="s">
        <v>1</v>
      </c>
      <c r="E2476" s="3" t="s">
        <v>4553</v>
      </c>
      <c r="F2476" s="1">
        <v>15.76</v>
      </c>
      <c r="G2476" s="4">
        <v>70</v>
      </c>
      <c r="H2476" s="1">
        <v>1.51</v>
      </c>
      <c r="I2476" s="24">
        <f t="shared" si="38"/>
        <v>12.57211985288758</v>
      </c>
      <c r="J2476" s="24" t="str">
        <f>VLOOKUP(I2476,MAT_IND!C$6:D$12,2,TRUE)</f>
        <v>Algo Frío</v>
      </c>
      <c r="K2476" s="11">
        <v>11</v>
      </c>
      <c r="L2476" s="11" t="s">
        <v>5996</v>
      </c>
      <c r="M2476" s="11">
        <v>5</v>
      </c>
      <c r="N2476" s="11">
        <v>-74.063597299999998</v>
      </c>
      <c r="O2476" s="12">
        <v>4.7575816829999997</v>
      </c>
    </row>
    <row r="2477" spans="1:15" x14ac:dyDescent="0.25">
      <c r="A2477" s="10">
        <v>2476</v>
      </c>
      <c r="B2477" s="3" t="s">
        <v>4554</v>
      </c>
      <c r="C2477" s="3" t="s">
        <v>3696</v>
      </c>
      <c r="D2477" s="3" t="s">
        <v>1</v>
      </c>
      <c r="E2477" s="3" t="s">
        <v>4555</v>
      </c>
      <c r="F2477" s="1">
        <v>15.76</v>
      </c>
      <c r="G2477" s="4">
        <v>70</v>
      </c>
      <c r="H2477" s="1">
        <v>1.51</v>
      </c>
      <c r="I2477" s="24">
        <f t="shared" si="38"/>
        <v>12.57211985288758</v>
      </c>
      <c r="J2477" s="24" t="str">
        <f>VLOOKUP(I2477,MAT_IND!C$6:D$12,2,TRUE)</f>
        <v>Algo Frío</v>
      </c>
      <c r="K2477" s="11">
        <v>11</v>
      </c>
      <c r="L2477" s="11" t="s">
        <v>5996</v>
      </c>
      <c r="M2477" s="11">
        <v>3</v>
      </c>
      <c r="N2477" s="11">
        <v>-74.061103200000005</v>
      </c>
      <c r="O2477" s="12">
        <v>4.7477491929999998</v>
      </c>
    </row>
    <row r="2478" spans="1:15" x14ac:dyDescent="0.25">
      <c r="A2478" s="10">
        <v>2477</v>
      </c>
      <c r="B2478" s="3" t="s">
        <v>4556</v>
      </c>
      <c r="C2478" s="3" t="s">
        <v>3696</v>
      </c>
      <c r="D2478" s="3" t="s">
        <v>1</v>
      </c>
      <c r="E2478" s="3" t="s">
        <v>1852</v>
      </c>
      <c r="F2478" s="1">
        <v>15.76</v>
      </c>
      <c r="G2478" s="4">
        <v>70</v>
      </c>
      <c r="H2478" s="1">
        <v>1.51</v>
      </c>
      <c r="I2478" s="24">
        <f t="shared" si="38"/>
        <v>12.57211985288758</v>
      </c>
      <c r="J2478" s="24" t="str">
        <f>VLOOKUP(I2478,MAT_IND!C$6:D$12,2,TRUE)</f>
        <v>Algo Frío</v>
      </c>
      <c r="K2478" s="11">
        <v>11</v>
      </c>
      <c r="L2478" s="11" t="s">
        <v>5996</v>
      </c>
      <c r="M2478" s="11">
        <v>3</v>
      </c>
      <c r="N2478" s="11">
        <v>-74.047966459999998</v>
      </c>
      <c r="O2478" s="12">
        <v>4.7457853070000002</v>
      </c>
    </row>
    <row r="2479" spans="1:15" x14ac:dyDescent="0.25">
      <c r="A2479" s="10">
        <v>2478</v>
      </c>
      <c r="B2479" s="3" t="s">
        <v>4557</v>
      </c>
      <c r="C2479" s="3" t="s">
        <v>3696</v>
      </c>
      <c r="D2479" s="3" t="s">
        <v>1</v>
      </c>
      <c r="E2479" s="3" t="s">
        <v>4558</v>
      </c>
      <c r="F2479" s="1">
        <v>15.76</v>
      </c>
      <c r="G2479" s="4">
        <v>70</v>
      </c>
      <c r="H2479" s="1">
        <v>1.51</v>
      </c>
      <c r="I2479" s="24">
        <f t="shared" si="38"/>
        <v>12.57211985288758</v>
      </c>
      <c r="J2479" s="24" t="str">
        <f>VLOOKUP(I2479,MAT_IND!C$6:D$12,2,TRUE)</f>
        <v>Algo Frío</v>
      </c>
      <c r="K2479" s="11">
        <v>11</v>
      </c>
      <c r="L2479" s="11" t="s">
        <v>5996</v>
      </c>
      <c r="M2479" s="11">
        <v>3</v>
      </c>
      <c r="N2479" s="11">
        <v>-74.063592909999997</v>
      </c>
      <c r="O2479" s="12">
        <v>4.7493443859999998</v>
      </c>
    </row>
    <row r="2480" spans="1:15" x14ac:dyDescent="0.25">
      <c r="A2480" s="10">
        <v>2479</v>
      </c>
      <c r="B2480" s="3" t="s">
        <v>4559</v>
      </c>
      <c r="C2480" s="3" t="s">
        <v>3696</v>
      </c>
      <c r="D2480" s="3" t="s">
        <v>1</v>
      </c>
      <c r="E2480" s="3" t="s">
        <v>4560</v>
      </c>
      <c r="F2480" s="1">
        <v>15.76</v>
      </c>
      <c r="G2480" s="4">
        <v>70</v>
      </c>
      <c r="H2480" s="1">
        <v>1.51</v>
      </c>
      <c r="I2480" s="24">
        <f t="shared" si="38"/>
        <v>12.57211985288758</v>
      </c>
      <c r="J2480" s="24" t="str">
        <f>VLOOKUP(I2480,MAT_IND!C$6:D$12,2,TRUE)</f>
        <v>Algo Frío</v>
      </c>
      <c r="K2480" s="11">
        <v>11</v>
      </c>
      <c r="L2480" s="11" t="s">
        <v>5996</v>
      </c>
      <c r="M2480" s="11">
        <v>3</v>
      </c>
      <c r="N2480" s="11">
        <v>-74.055526650000004</v>
      </c>
      <c r="O2480" s="12">
        <v>4.7514493939999998</v>
      </c>
    </row>
    <row r="2481" spans="1:15" x14ac:dyDescent="0.25">
      <c r="A2481" s="10">
        <v>2480</v>
      </c>
      <c r="B2481" s="3" t="s">
        <v>4561</v>
      </c>
      <c r="C2481" s="3" t="s">
        <v>3696</v>
      </c>
      <c r="D2481" s="3" t="s">
        <v>1</v>
      </c>
      <c r="E2481" s="3" t="s">
        <v>4562</v>
      </c>
      <c r="F2481" s="1">
        <v>15.76</v>
      </c>
      <c r="G2481" s="4">
        <v>70</v>
      </c>
      <c r="H2481" s="1">
        <v>1.51</v>
      </c>
      <c r="I2481" s="24">
        <f t="shared" si="38"/>
        <v>12.57211985288758</v>
      </c>
      <c r="J2481" s="24" t="str">
        <f>VLOOKUP(I2481,MAT_IND!C$6:D$12,2,TRUE)</f>
        <v>Algo Frío</v>
      </c>
      <c r="K2481" s="11">
        <v>11</v>
      </c>
      <c r="L2481" s="11" t="s">
        <v>5996</v>
      </c>
      <c r="M2481" s="11">
        <v>3</v>
      </c>
      <c r="N2481" s="11">
        <v>-74.064058689999996</v>
      </c>
      <c r="O2481" s="12">
        <v>4.7536314510000004</v>
      </c>
    </row>
    <row r="2482" spans="1:15" x14ac:dyDescent="0.25">
      <c r="A2482" s="10">
        <v>2481</v>
      </c>
      <c r="B2482" s="3" t="s">
        <v>4563</v>
      </c>
      <c r="C2482" s="3" t="s">
        <v>3696</v>
      </c>
      <c r="D2482" s="3" t="s">
        <v>1</v>
      </c>
      <c r="E2482" s="3" t="s">
        <v>4564</v>
      </c>
      <c r="F2482" s="1">
        <v>15.76</v>
      </c>
      <c r="G2482" s="4">
        <v>70</v>
      </c>
      <c r="H2482" s="1">
        <v>1.51</v>
      </c>
      <c r="I2482" s="24">
        <f t="shared" si="38"/>
        <v>12.57211985288758</v>
      </c>
      <c r="J2482" s="24" t="str">
        <f>VLOOKUP(I2482,MAT_IND!C$6:D$12,2,TRUE)</f>
        <v>Algo Frío</v>
      </c>
      <c r="K2482" s="11">
        <v>11</v>
      </c>
      <c r="L2482" s="11" t="s">
        <v>5996</v>
      </c>
      <c r="M2482" s="11">
        <v>3</v>
      </c>
      <c r="N2482" s="11">
        <v>-74.058529269999994</v>
      </c>
      <c r="O2482" s="12">
        <v>4.7494448089999999</v>
      </c>
    </row>
    <row r="2483" spans="1:15" x14ac:dyDescent="0.25">
      <c r="A2483" s="10">
        <v>2482</v>
      </c>
      <c r="B2483" s="3" t="s">
        <v>4565</v>
      </c>
      <c r="C2483" s="3" t="s">
        <v>3696</v>
      </c>
      <c r="D2483" s="3" t="s">
        <v>1</v>
      </c>
      <c r="E2483" s="3" t="s">
        <v>4566</v>
      </c>
      <c r="F2483" s="1">
        <v>15.76</v>
      </c>
      <c r="G2483" s="4">
        <v>70</v>
      </c>
      <c r="H2483" s="1">
        <v>1.51</v>
      </c>
      <c r="I2483" s="24">
        <f t="shared" si="38"/>
        <v>12.57211985288758</v>
      </c>
      <c r="J2483" s="24" t="str">
        <f>VLOOKUP(I2483,MAT_IND!C$6:D$12,2,TRUE)</f>
        <v>Algo Frío</v>
      </c>
      <c r="K2483" s="11">
        <v>11</v>
      </c>
      <c r="L2483" s="11" t="s">
        <v>5996</v>
      </c>
      <c r="M2483" s="11">
        <v>4</v>
      </c>
      <c r="N2483" s="11">
        <v>-74.058423169999998</v>
      </c>
      <c r="O2483" s="12">
        <v>4.7408941120000003</v>
      </c>
    </row>
    <row r="2484" spans="1:15" x14ac:dyDescent="0.25">
      <c r="A2484" s="10">
        <v>2483</v>
      </c>
      <c r="B2484" s="3" t="s">
        <v>4567</v>
      </c>
      <c r="C2484" s="3" t="s">
        <v>3696</v>
      </c>
      <c r="D2484" s="3" t="s">
        <v>1</v>
      </c>
      <c r="E2484" s="3" t="s">
        <v>4568</v>
      </c>
      <c r="F2484" s="1">
        <v>15.76</v>
      </c>
      <c r="G2484" s="4">
        <v>70</v>
      </c>
      <c r="H2484" s="1">
        <v>1.51</v>
      </c>
      <c r="I2484" s="24">
        <f t="shared" si="38"/>
        <v>12.57211985288758</v>
      </c>
      <c r="J2484" s="24" t="str">
        <f>VLOOKUP(I2484,MAT_IND!C$6:D$12,2,TRUE)</f>
        <v>Algo Frío</v>
      </c>
      <c r="K2484" s="11">
        <v>11</v>
      </c>
      <c r="L2484" s="11" t="s">
        <v>5996</v>
      </c>
      <c r="M2484" s="11">
        <v>2</v>
      </c>
      <c r="N2484" s="11">
        <v>-74.059027150000006</v>
      </c>
      <c r="O2484" s="12">
        <v>4.7454302400000001</v>
      </c>
    </row>
    <row r="2485" spans="1:15" x14ac:dyDescent="0.25">
      <c r="A2485" s="10">
        <v>2484</v>
      </c>
      <c r="B2485" s="3" t="s">
        <v>4569</v>
      </c>
      <c r="C2485" s="3" t="s">
        <v>3696</v>
      </c>
      <c r="D2485" s="3" t="s">
        <v>1</v>
      </c>
      <c r="E2485" s="3" t="s">
        <v>4570</v>
      </c>
      <c r="F2485" s="1">
        <v>15.76</v>
      </c>
      <c r="G2485" s="4">
        <v>70</v>
      </c>
      <c r="H2485" s="1">
        <v>1.51</v>
      </c>
      <c r="I2485" s="24">
        <f t="shared" si="38"/>
        <v>12.57211985288758</v>
      </c>
      <c r="J2485" s="24" t="str">
        <f>VLOOKUP(I2485,MAT_IND!C$6:D$12,2,TRUE)</f>
        <v>Algo Frío</v>
      </c>
      <c r="K2485" s="11">
        <v>11</v>
      </c>
      <c r="L2485" s="11" t="s">
        <v>5996</v>
      </c>
      <c r="M2485" s="11">
        <v>3</v>
      </c>
      <c r="N2485" s="11">
        <v>-74.064633040000004</v>
      </c>
      <c r="O2485" s="12">
        <v>4.7513839210000004</v>
      </c>
    </row>
    <row r="2486" spans="1:15" x14ac:dyDescent="0.25">
      <c r="A2486" s="10">
        <v>2485</v>
      </c>
      <c r="B2486" s="3" t="s">
        <v>4571</v>
      </c>
      <c r="C2486" s="3" t="s">
        <v>3696</v>
      </c>
      <c r="D2486" s="3" t="s">
        <v>1</v>
      </c>
      <c r="E2486" s="3" t="s">
        <v>4572</v>
      </c>
      <c r="F2486" s="1">
        <v>15.76</v>
      </c>
      <c r="G2486" s="4">
        <v>70</v>
      </c>
      <c r="H2486" s="1">
        <v>1.51</v>
      </c>
      <c r="I2486" s="24">
        <f t="shared" si="38"/>
        <v>12.57211985288758</v>
      </c>
      <c r="J2486" s="24" t="str">
        <f>VLOOKUP(I2486,MAT_IND!C$6:D$12,2,TRUE)</f>
        <v>Algo Frío</v>
      </c>
      <c r="K2486" s="11">
        <v>11</v>
      </c>
      <c r="L2486" s="11" t="s">
        <v>5996</v>
      </c>
      <c r="M2486" s="11">
        <v>4</v>
      </c>
      <c r="N2486" s="11">
        <v>-74.06248626</v>
      </c>
      <c r="O2486" s="12">
        <v>4.7544416939999996</v>
      </c>
    </row>
    <row r="2487" spans="1:15" x14ac:dyDescent="0.25">
      <c r="A2487" s="10">
        <v>2486</v>
      </c>
      <c r="B2487" s="3" t="s">
        <v>4573</v>
      </c>
      <c r="C2487" s="3" t="s">
        <v>3696</v>
      </c>
      <c r="D2487" s="3" t="s">
        <v>1</v>
      </c>
      <c r="E2487" s="3" t="s">
        <v>4574</v>
      </c>
      <c r="F2487" s="1">
        <v>15.76</v>
      </c>
      <c r="G2487" s="4">
        <v>70</v>
      </c>
      <c r="H2487" s="1">
        <v>1.51</v>
      </c>
      <c r="I2487" s="24">
        <f t="shared" si="38"/>
        <v>12.57211985288758</v>
      </c>
      <c r="J2487" s="24" t="str">
        <f>VLOOKUP(I2487,MAT_IND!C$6:D$12,2,TRUE)</f>
        <v>Algo Frío</v>
      </c>
      <c r="K2487" s="11">
        <v>11</v>
      </c>
      <c r="L2487" s="11" t="s">
        <v>5996</v>
      </c>
      <c r="M2487" s="11">
        <v>3</v>
      </c>
      <c r="N2487" s="11">
        <v>-74.049006680000005</v>
      </c>
      <c r="O2487" s="12">
        <v>4.7474691120000001</v>
      </c>
    </row>
    <row r="2488" spans="1:15" x14ac:dyDescent="0.25">
      <c r="A2488" s="10">
        <v>2487</v>
      </c>
      <c r="B2488" s="3" t="s">
        <v>4575</v>
      </c>
      <c r="C2488" s="3" t="s">
        <v>3696</v>
      </c>
      <c r="D2488" s="3" t="s">
        <v>1</v>
      </c>
      <c r="E2488" s="3" t="s">
        <v>4576</v>
      </c>
      <c r="F2488" s="1">
        <v>15.76</v>
      </c>
      <c r="G2488" s="4">
        <v>70</v>
      </c>
      <c r="H2488" s="1">
        <v>1.51</v>
      </c>
      <c r="I2488" s="24">
        <f t="shared" si="38"/>
        <v>12.57211985288758</v>
      </c>
      <c r="J2488" s="24" t="str">
        <f>VLOOKUP(I2488,MAT_IND!C$6:D$12,2,TRUE)</f>
        <v>Algo Frío</v>
      </c>
      <c r="K2488" s="11">
        <v>11</v>
      </c>
      <c r="L2488" s="11" t="s">
        <v>5996</v>
      </c>
      <c r="M2488" s="11">
        <v>3</v>
      </c>
      <c r="N2488" s="11">
        <v>-74.059997229999993</v>
      </c>
      <c r="O2488" s="12">
        <v>4.7488392609999996</v>
      </c>
    </row>
    <row r="2489" spans="1:15" x14ac:dyDescent="0.25">
      <c r="A2489" s="10">
        <v>2488</v>
      </c>
      <c r="B2489" s="3" t="s">
        <v>4577</v>
      </c>
      <c r="C2489" s="3" t="s">
        <v>3696</v>
      </c>
      <c r="D2489" s="3" t="s">
        <v>1</v>
      </c>
      <c r="E2489" s="3" t="s">
        <v>4578</v>
      </c>
      <c r="F2489" s="1">
        <v>15.76</v>
      </c>
      <c r="G2489" s="4">
        <v>70</v>
      </c>
      <c r="H2489" s="1">
        <v>1.51</v>
      </c>
      <c r="I2489" s="24">
        <f t="shared" si="38"/>
        <v>12.57211985288758</v>
      </c>
      <c r="J2489" s="24" t="str">
        <f>VLOOKUP(I2489,MAT_IND!C$6:D$12,2,TRUE)</f>
        <v>Algo Frío</v>
      </c>
      <c r="K2489" s="11">
        <v>11</v>
      </c>
      <c r="L2489" s="11" t="s">
        <v>5996</v>
      </c>
      <c r="M2489" s="11">
        <v>3</v>
      </c>
      <c r="N2489" s="11">
        <v>-74.062924789999997</v>
      </c>
      <c r="O2489" s="12">
        <v>4.7505247539999997</v>
      </c>
    </row>
    <row r="2490" spans="1:15" x14ac:dyDescent="0.25">
      <c r="A2490" s="10">
        <v>2489</v>
      </c>
      <c r="B2490" s="3" t="s">
        <v>4579</v>
      </c>
      <c r="C2490" s="3" t="s">
        <v>3696</v>
      </c>
      <c r="D2490" s="3" t="s">
        <v>1</v>
      </c>
      <c r="E2490" s="3" t="s">
        <v>4580</v>
      </c>
      <c r="F2490" s="1">
        <v>15.76</v>
      </c>
      <c r="G2490" s="4">
        <v>70</v>
      </c>
      <c r="H2490" s="1">
        <v>1.51</v>
      </c>
      <c r="I2490" s="24">
        <f t="shared" si="38"/>
        <v>12.57211985288758</v>
      </c>
      <c r="J2490" s="24" t="str">
        <f>VLOOKUP(I2490,MAT_IND!C$6:D$12,2,TRUE)</f>
        <v>Algo Frío</v>
      </c>
      <c r="K2490" s="11">
        <v>11</v>
      </c>
      <c r="L2490" s="11" t="s">
        <v>5996</v>
      </c>
      <c r="M2490" s="11">
        <v>3</v>
      </c>
      <c r="N2490" s="11">
        <v>-74.063875159999995</v>
      </c>
      <c r="O2490" s="12">
        <v>4.7541938229999996</v>
      </c>
    </row>
    <row r="2491" spans="1:15" x14ac:dyDescent="0.25">
      <c r="A2491" s="10">
        <v>2490</v>
      </c>
      <c r="B2491" s="3" t="s">
        <v>4581</v>
      </c>
      <c r="C2491" s="3" t="s">
        <v>3696</v>
      </c>
      <c r="D2491" s="3" t="s">
        <v>1</v>
      </c>
      <c r="E2491" s="3" t="s">
        <v>4582</v>
      </c>
      <c r="F2491" s="1">
        <v>15.76</v>
      </c>
      <c r="G2491" s="4">
        <v>70</v>
      </c>
      <c r="H2491" s="1">
        <v>1.51</v>
      </c>
      <c r="I2491" s="24">
        <f t="shared" si="38"/>
        <v>12.57211985288758</v>
      </c>
      <c r="J2491" s="24" t="str">
        <f>VLOOKUP(I2491,MAT_IND!C$6:D$12,2,TRUE)</f>
        <v>Algo Frío</v>
      </c>
      <c r="K2491" s="11">
        <v>11</v>
      </c>
      <c r="L2491" s="11" t="s">
        <v>5996</v>
      </c>
      <c r="M2491" s="11">
        <v>3</v>
      </c>
      <c r="N2491" s="11">
        <v>-74.057501049999999</v>
      </c>
      <c r="O2491" s="12">
        <v>4.7511418389999998</v>
      </c>
    </row>
    <row r="2492" spans="1:15" x14ac:dyDescent="0.25">
      <c r="A2492" s="10">
        <v>2491</v>
      </c>
      <c r="B2492" s="3" t="s">
        <v>4583</v>
      </c>
      <c r="C2492" s="3" t="s">
        <v>3696</v>
      </c>
      <c r="D2492" s="3" t="s">
        <v>1</v>
      </c>
      <c r="E2492" s="3" t="s">
        <v>4584</v>
      </c>
      <c r="F2492" s="1">
        <v>15.76</v>
      </c>
      <c r="G2492" s="4">
        <v>70</v>
      </c>
      <c r="H2492" s="1">
        <v>1.51</v>
      </c>
      <c r="I2492" s="24">
        <f t="shared" si="38"/>
        <v>12.57211985288758</v>
      </c>
      <c r="J2492" s="24" t="str">
        <f>VLOOKUP(I2492,MAT_IND!C$6:D$12,2,TRUE)</f>
        <v>Algo Frío</v>
      </c>
      <c r="K2492" s="11">
        <v>11</v>
      </c>
      <c r="L2492" s="11" t="s">
        <v>5996</v>
      </c>
      <c r="M2492" s="11">
        <v>4</v>
      </c>
      <c r="N2492" s="11">
        <v>-74.054416489999994</v>
      </c>
      <c r="O2492" s="12">
        <v>4.7501247500000003</v>
      </c>
    </row>
    <row r="2493" spans="1:15" x14ac:dyDescent="0.25">
      <c r="A2493" s="10">
        <v>2492</v>
      </c>
      <c r="B2493" s="3" t="s">
        <v>4585</v>
      </c>
      <c r="C2493" s="3" t="s">
        <v>3696</v>
      </c>
      <c r="D2493" s="3" t="s">
        <v>1</v>
      </c>
      <c r="E2493" s="3" t="s">
        <v>4586</v>
      </c>
      <c r="F2493" s="1">
        <v>15.76</v>
      </c>
      <c r="G2493" s="4">
        <v>70</v>
      </c>
      <c r="H2493" s="1">
        <v>1.51</v>
      </c>
      <c r="I2493" s="24">
        <f t="shared" si="38"/>
        <v>12.57211985288758</v>
      </c>
      <c r="J2493" s="24" t="str">
        <f>VLOOKUP(I2493,MAT_IND!C$6:D$12,2,TRUE)</f>
        <v>Algo Frío</v>
      </c>
      <c r="K2493" s="11">
        <v>11</v>
      </c>
      <c r="L2493" s="11" t="s">
        <v>5996</v>
      </c>
      <c r="M2493" s="11">
        <v>3</v>
      </c>
      <c r="N2493" s="11">
        <v>-74.057706359999997</v>
      </c>
      <c r="O2493" s="12">
        <v>4.7524197040000002</v>
      </c>
    </row>
    <row r="2494" spans="1:15" x14ac:dyDescent="0.25">
      <c r="A2494" s="10">
        <v>2493</v>
      </c>
      <c r="B2494" s="3" t="s">
        <v>4587</v>
      </c>
      <c r="C2494" s="3" t="s">
        <v>3696</v>
      </c>
      <c r="D2494" s="3" t="s">
        <v>1</v>
      </c>
      <c r="E2494" s="3" t="s">
        <v>4588</v>
      </c>
      <c r="F2494" s="1">
        <v>15.76</v>
      </c>
      <c r="G2494" s="4">
        <v>70</v>
      </c>
      <c r="H2494" s="1">
        <v>1.51</v>
      </c>
      <c r="I2494" s="24">
        <f t="shared" si="38"/>
        <v>12.57211985288758</v>
      </c>
      <c r="J2494" s="24" t="str">
        <f>VLOOKUP(I2494,MAT_IND!C$6:D$12,2,TRUE)</f>
        <v>Algo Frío</v>
      </c>
      <c r="K2494" s="11">
        <v>11</v>
      </c>
      <c r="L2494" s="11" t="s">
        <v>5996</v>
      </c>
      <c r="M2494" s="11">
        <v>4</v>
      </c>
      <c r="N2494" s="11">
        <v>-74.060226709999995</v>
      </c>
      <c r="O2494" s="12">
        <v>4.7409712019999999</v>
      </c>
    </row>
    <row r="2495" spans="1:15" x14ac:dyDescent="0.25">
      <c r="A2495" s="10">
        <v>2494</v>
      </c>
      <c r="B2495" s="3" t="s">
        <v>4589</v>
      </c>
      <c r="C2495" s="3" t="s">
        <v>3696</v>
      </c>
      <c r="D2495" s="3" t="s">
        <v>1</v>
      </c>
      <c r="E2495" s="3" t="s">
        <v>4590</v>
      </c>
      <c r="F2495" s="1">
        <v>15.76</v>
      </c>
      <c r="G2495" s="4">
        <v>70</v>
      </c>
      <c r="H2495" s="1">
        <v>1.51</v>
      </c>
      <c r="I2495" s="24">
        <f t="shared" si="38"/>
        <v>12.57211985288758</v>
      </c>
      <c r="J2495" s="24" t="str">
        <f>VLOOKUP(I2495,MAT_IND!C$6:D$12,2,TRUE)</f>
        <v>Algo Frío</v>
      </c>
      <c r="K2495" s="11">
        <v>11</v>
      </c>
      <c r="L2495" s="11" t="s">
        <v>5996</v>
      </c>
      <c r="M2495" s="11">
        <v>3</v>
      </c>
      <c r="N2495" s="11">
        <v>-74.062420489999994</v>
      </c>
      <c r="O2495" s="12">
        <v>4.7484012399999997</v>
      </c>
    </row>
    <row r="2496" spans="1:15" x14ac:dyDescent="0.25">
      <c r="A2496" s="10">
        <v>2495</v>
      </c>
      <c r="B2496" s="3" t="s">
        <v>4591</v>
      </c>
      <c r="C2496" s="3" t="s">
        <v>3696</v>
      </c>
      <c r="D2496" s="3" t="s">
        <v>1</v>
      </c>
      <c r="E2496" s="3" t="s">
        <v>412</v>
      </c>
      <c r="F2496" s="1">
        <v>15.76</v>
      </c>
      <c r="G2496" s="4">
        <v>70</v>
      </c>
      <c r="H2496" s="1">
        <v>1.51</v>
      </c>
      <c r="I2496" s="24">
        <f t="shared" si="38"/>
        <v>12.57211985288758</v>
      </c>
      <c r="J2496" s="24" t="str">
        <f>VLOOKUP(I2496,MAT_IND!C$6:D$12,2,TRUE)</f>
        <v>Algo Frío</v>
      </c>
      <c r="K2496" s="11">
        <v>11</v>
      </c>
      <c r="L2496" s="11" t="s">
        <v>5996</v>
      </c>
      <c r="M2496" s="11">
        <v>3</v>
      </c>
      <c r="N2496" s="11">
        <v>-74.061946800000001</v>
      </c>
      <c r="O2496" s="12">
        <v>4.75278212</v>
      </c>
    </row>
    <row r="2497" spans="1:15" x14ac:dyDescent="0.25">
      <c r="A2497" s="10">
        <v>2496</v>
      </c>
      <c r="B2497" s="3" t="s">
        <v>4592</v>
      </c>
      <c r="C2497" s="3" t="s">
        <v>3696</v>
      </c>
      <c r="D2497" s="3" t="s">
        <v>1</v>
      </c>
      <c r="E2497" s="3" t="s">
        <v>4593</v>
      </c>
      <c r="F2497" s="1">
        <v>15.76</v>
      </c>
      <c r="G2497" s="4">
        <v>70</v>
      </c>
      <c r="H2497" s="1">
        <v>1.51</v>
      </c>
      <c r="I2497" s="24">
        <f t="shared" si="38"/>
        <v>12.57211985288758</v>
      </c>
      <c r="J2497" s="24" t="str">
        <f>VLOOKUP(I2497,MAT_IND!C$6:D$12,2,TRUE)</f>
        <v>Algo Frío</v>
      </c>
      <c r="K2497" s="11">
        <v>11</v>
      </c>
      <c r="L2497" s="11" t="s">
        <v>5996</v>
      </c>
      <c r="M2497" s="11">
        <v>3</v>
      </c>
      <c r="N2497" s="11">
        <v>-74.057588980000006</v>
      </c>
      <c r="O2497" s="12">
        <v>4.744284833</v>
      </c>
    </row>
    <row r="2498" spans="1:15" x14ac:dyDescent="0.25">
      <c r="A2498" s="10">
        <v>2497</v>
      </c>
      <c r="B2498" s="3" t="s">
        <v>4594</v>
      </c>
      <c r="C2498" s="3" t="s">
        <v>3696</v>
      </c>
      <c r="D2498" s="3" t="s">
        <v>1</v>
      </c>
      <c r="E2498" s="3" t="s">
        <v>4595</v>
      </c>
      <c r="F2498" s="1">
        <v>15.76</v>
      </c>
      <c r="G2498" s="4">
        <v>70</v>
      </c>
      <c r="H2498" s="1">
        <v>1.51</v>
      </c>
      <c r="I2498" s="24">
        <f t="shared" si="38"/>
        <v>12.57211985288758</v>
      </c>
      <c r="J2498" s="24" t="str">
        <f>VLOOKUP(I2498,MAT_IND!C$6:D$12,2,TRUE)</f>
        <v>Algo Frío</v>
      </c>
      <c r="K2498" s="11">
        <v>11</v>
      </c>
      <c r="L2498" s="11" t="s">
        <v>5996</v>
      </c>
      <c r="M2498" s="11">
        <v>3</v>
      </c>
      <c r="N2498" s="11">
        <v>-74.060010250000005</v>
      </c>
      <c r="O2498" s="12">
        <v>4.7472476620000004</v>
      </c>
    </row>
    <row r="2499" spans="1:15" x14ac:dyDescent="0.25">
      <c r="A2499" s="10">
        <v>2498</v>
      </c>
      <c r="B2499" s="3" t="s">
        <v>4596</v>
      </c>
      <c r="C2499" s="3" t="s">
        <v>3696</v>
      </c>
      <c r="D2499" s="3" t="s">
        <v>1</v>
      </c>
      <c r="E2499" s="3" t="s">
        <v>4597</v>
      </c>
      <c r="F2499" s="1">
        <v>15.76</v>
      </c>
      <c r="G2499" s="4">
        <v>70</v>
      </c>
      <c r="H2499" s="1">
        <v>1.51</v>
      </c>
      <c r="I2499" s="24">
        <f t="shared" ref="I2499:I2562" si="39">(((33.5-F2499)*(0.05+0.18*SQRT(H2499)+(G2499/160))))</f>
        <v>12.57211985288758</v>
      </c>
      <c r="J2499" s="24" t="str">
        <f>VLOOKUP(I2499,MAT_IND!C$6:D$12,2,TRUE)</f>
        <v>Algo Frío</v>
      </c>
      <c r="K2499" s="11">
        <v>11</v>
      </c>
      <c r="L2499" s="11" t="s">
        <v>5996</v>
      </c>
      <c r="M2499" s="11">
        <v>3</v>
      </c>
      <c r="N2499" s="11">
        <v>-74.048339420000005</v>
      </c>
      <c r="O2499" s="12">
        <v>4.7466436329999997</v>
      </c>
    </row>
    <row r="2500" spans="1:15" x14ac:dyDescent="0.25">
      <c r="A2500" s="10">
        <v>2499</v>
      </c>
      <c r="B2500" s="3" t="s">
        <v>4598</v>
      </c>
      <c r="C2500" s="3" t="s">
        <v>3696</v>
      </c>
      <c r="D2500" s="3" t="s">
        <v>1</v>
      </c>
      <c r="E2500" s="3" t="s">
        <v>4599</v>
      </c>
      <c r="F2500" s="1">
        <v>15.76</v>
      </c>
      <c r="G2500" s="4">
        <v>70</v>
      </c>
      <c r="H2500" s="1">
        <v>1.51</v>
      </c>
      <c r="I2500" s="24">
        <f t="shared" si="39"/>
        <v>12.57211985288758</v>
      </c>
      <c r="J2500" s="24" t="str">
        <f>VLOOKUP(I2500,MAT_IND!C$6:D$12,2,TRUE)</f>
        <v>Algo Frío</v>
      </c>
      <c r="K2500" s="11">
        <v>11</v>
      </c>
      <c r="L2500" s="11" t="s">
        <v>5996</v>
      </c>
      <c r="M2500" s="11">
        <v>3</v>
      </c>
      <c r="N2500" s="11">
        <v>-74.056421290000003</v>
      </c>
      <c r="O2500" s="12">
        <v>4.7505696930000001</v>
      </c>
    </row>
    <row r="2501" spans="1:15" x14ac:dyDescent="0.25">
      <c r="A2501" s="10">
        <v>2500</v>
      </c>
      <c r="B2501" s="3" t="s">
        <v>4600</v>
      </c>
      <c r="C2501" s="3" t="s">
        <v>3696</v>
      </c>
      <c r="D2501" s="3" t="s">
        <v>1</v>
      </c>
      <c r="E2501" s="3" t="s">
        <v>4601</v>
      </c>
      <c r="F2501" s="1">
        <v>15.76</v>
      </c>
      <c r="G2501" s="4">
        <v>70</v>
      </c>
      <c r="H2501" s="1">
        <v>1.51</v>
      </c>
      <c r="I2501" s="24">
        <f t="shared" si="39"/>
        <v>12.57211985288758</v>
      </c>
      <c r="J2501" s="24" t="str">
        <f>VLOOKUP(I2501,MAT_IND!C$6:D$12,2,TRUE)</f>
        <v>Algo Frío</v>
      </c>
      <c r="K2501" s="11">
        <v>11</v>
      </c>
      <c r="L2501" s="11" t="s">
        <v>5996</v>
      </c>
      <c r="M2501" s="11">
        <v>3</v>
      </c>
      <c r="N2501" s="11">
        <v>-74.064601780000004</v>
      </c>
      <c r="O2501" s="12">
        <v>4.7527091029999999</v>
      </c>
    </row>
    <row r="2502" spans="1:15" x14ac:dyDescent="0.25">
      <c r="A2502" s="10">
        <v>2501</v>
      </c>
      <c r="B2502" s="3" t="s">
        <v>4602</v>
      </c>
      <c r="C2502" s="3" t="s">
        <v>3696</v>
      </c>
      <c r="D2502" s="3" t="s">
        <v>1</v>
      </c>
      <c r="E2502" s="3" t="s">
        <v>4603</v>
      </c>
      <c r="F2502" s="1">
        <v>15.76</v>
      </c>
      <c r="G2502" s="4">
        <v>70</v>
      </c>
      <c r="H2502" s="1">
        <v>1.68</v>
      </c>
      <c r="I2502" s="24">
        <f t="shared" si="39"/>
        <v>12.787110239631197</v>
      </c>
      <c r="J2502" s="24" t="str">
        <f>VLOOKUP(I2502,MAT_IND!C$6:D$12,2,TRUE)</f>
        <v>Algo Frío</v>
      </c>
      <c r="K2502" s="11">
        <v>11</v>
      </c>
      <c r="L2502" s="11" t="s">
        <v>166</v>
      </c>
      <c r="M2502" s="11">
        <v>4</v>
      </c>
      <c r="N2502" s="11">
        <v>-74.067788280000002</v>
      </c>
      <c r="O2502" s="12">
        <v>4.7243151809999997</v>
      </c>
    </row>
    <row r="2503" spans="1:15" x14ac:dyDescent="0.25">
      <c r="A2503" s="10">
        <v>2502</v>
      </c>
      <c r="B2503" s="3" t="s">
        <v>4604</v>
      </c>
      <c r="C2503" s="3" t="s">
        <v>3696</v>
      </c>
      <c r="D2503" s="3" t="s">
        <v>1</v>
      </c>
      <c r="E2503" s="3" t="s">
        <v>4605</v>
      </c>
      <c r="F2503" s="1">
        <v>15.76</v>
      </c>
      <c r="G2503" s="4">
        <v>70</v>
      </c>
      <c r="H2503" s="1">
        <v>1.68</v>
      </c>
      <c r="I2503" s="24">
        <f t="shared" si="39"/>
        <v>12.787110239631197</v>
      </c>
      <c r="J2503" s="24" t="str">
        <f>VLOOKUP(I2503,MAT_IND!C$6:D$12,2,TRUE)</f>
        <v>Algo Frío</v>
      </c>
      <c r="K2503" s="11">
        <v>11</v>
      </c>
      <c r="L2503" s="11" t="s">
        <v>166</v>
      </c>
      <c r="M2503" s="11">
        <v>5</v>
      </c>
      <c r="N2503" s="11">
        <v>-74.067698640000003</v>
      </c>
      <c r="O2503" s="12">
        <v>4.7251853160000001</v>
      </c>
    </row>
    <row r="2504" spans="1:15" x14ac:dyDescent="0.25">
      <c r="A2504" s="10">
        <v>2503</v>
      </c>
      <c r="B2504" s="3" t="s">
        <v>4606</v>
      </c>
      <c r="C2504" s="3" t="s">
        <v>3696</v>
      </c>
      <c r="D2504" s="3" t="s">
        <v>1</v>
      </c>
      <c r="E2504" s="3" t="s">
        <v>4607</v>
      </c>
      <c r="F2504" s="1">
        <v>15.76</v>
      </c>
      <c r="G2504" s="4">
        <v>70</v>
      </c>
      <c r="H2504" s="1">
        <v>1.68</v>
      </c>
      <c r="I2504" s="24">
        <f t="shared" si="39"/>
        <v>12.787110239631197</v>
      </c>
      <c r="J2504" s="24" t="str">
        <f>VLOOKUP(I2504,MAT_IND!C$6:D$12,2,TRUE)</f>
        <v>Algo Frío</v>
      </c>
      <c r="K2504" s="11">
        <v>11</v>
      </c>
      <c r="L2504" s="11" t="s">
        <v>166</v>
      </c>
      <c r="M2504" s="11">
        <v>5</v>
      </c>
      <c r="N2504" s="11">
        <v>-74.068897179999993</v>
      </c>
      <c r="O2504" s="12">
        <v>4.7278759279999996</v>
      </c>
    </row>
    <row r="2505" spans="1:15" x14ac:dyDescent="0.25">
      <c r="A2505" s="10">
        <v>2504</v>
      </c>
      <c r="B2505" s="3" t="s">
        <v>4608</v>
      </c>
      <c r="C2505" s="3" t="s">
        <v>3696</v>
      </c>
      <c r="D2505" s="3" t="s">
        <v>1</v>
      </c>
      <c r="E2505" s="3" t="s">
        <v>4609</v>
      </c>
      <c r="F2505" s="1">
        <v>15.76</v>
      </c>
      <c r="G2505" s="4">
        <v>70</v>
      </c>
      <c r="H2505" s="1">
        <v>1.68</v>
      </c>
      <c r="I2505" s="24">
        <f t="shared" si="39"/>
        <v>12.787110239631197</v>
      </c>
      <c r="J2505" s="24" t="str">
        <f>VLOOKUP(I2505,MAT_IND!C$6:D$12,2,TRUE)</f>
        <v>Algo Frío</v>
      </c>
      <c r="K2505" s="11">
        <v>11</v>
      </c>
      <c r="L2505" s="11" t="s">
        <v>166</v>
      </c>
      <c r="M2505" s="11">
        <v>5</v>
      </c>
      <c r="N2505" s="11">
        <v>-74.064494210000007</v>
      </c>
      <c r="O2505" s="12">
        <v>4.719249842</v>
      </c>
    </row>
    <row r="2506" spans="1:15" x14ac:dyDescent="0.25">
      <c r="A2506" s="10">
        <v>2505</v>
      </c>
      <c r="B2506" s="3" t="s">
        <v>4610</v>
      </c>
      <c r="C2506" s="3" t="s">
        <v>3696</v>
      </c>
      <c r="D2506" s="3" t="s">
        <v>1</v>
      </c>
      <c r="E2506" s="3" t="s">
        <v>4611</v>
      </c>
      <c r="F2506" s="1">
        <v>15.76</v>
      </c>
      <c r="G2506" s="4">
        <v>70</v>
      </c>
      <c r="H2506" s="1">
        <v>1.68</v>
      </c>
      <c r="I2506" s="24">
        <f t="shared" si="39"/>
        <v>12.787110239631197</v>
      </c>
      <c r="J2506" s="24" t="str">
        <f>VLOOKUP(I2506,MAT_IND!C$6:D$12,2,TRUE)</f>
        <v>Algo Frío</v>
      </c>
      <c r="K2506" s="11">
        <v>11</v>
      </c>
      <c r="L2506" s="11" t="s">
        <v>166</v>
      </c>
      <c r="M2506" s="11">
        <v>6</v>
      </c>
      <c r="N2506" s="11">
        <v>-74.075359340000006</v>
      </c>
      <c r="O2506" s="12">
        <v>4.7281582029999996</v>
      </c>
    </row>
    <row r="2507" spans="1:15" x14ac:dyDescent="0.25">
      <c r="A2507" s="10">
        <v>2506</v>
      </c>
      <c r="B2507" s="3" t="s">
        <v>4612</v>
      </c>
      <c r="C2507" s="3" t="s">
        <v>3696</v>
      </c>
      <c r="D2507" s="3" t="s">
        <v>1</v>
      </c>
      <c r="E2507" s="3" t="s">
        <v>4613</v>
      </c>
      <c r="F2507" s="1">
        <v>16.260000000000002</v>
      </c>
      <c r="G2507" s="4">
        <v>70</v>
      </c>
      <c r="H2507" s="1">
        <v>1.68</v>
      </c>
      <c r="I2507" s="24">
        <f t="shared" si="39"/>
        <v>12.426706907059854</v>
      </c>
      <c r="J2507" s="24" t="str">
        <f>VLOOKUP(I2507,MAT_IND!C$6:D$12,2,TRUE)</f>
        <v>Algo Frío</v>
      </c>
      <c r="K2507" s="11">
        <v>11</v>
      </c>
      <c r="L2507" s="11" t="s">
        <v>166</v>
      </c>
      <c r="M2507" s="11">
        <v>6</v>
      </c>
      <c r="N2507" s="11">
        <v>-74.076086649999993</v>
      </c>
      <c r="O2507" s="12">
        <v>4.7223499110000002</v>
      </c>
    </row>
    <row r="2508" spans="1:15" x14ac:dyDescent="0.25">
      <c r="A2508" s="10">
        <v>2507</v>
      </c>
      <c r="B2508" s="3" t="s">
        <v>4614</v>
      </c>
      <c r="C2508" s="3" t="s">
        <v>3696</v>
      </c>
      <c r="D2508" s="3" t="s">
        <v>1</v>
      </c>
      <c r="E2508" s="3" t="s">
        <v>4615</v>
      </c>
      <c r="F2508" s="1">
        <v>16.260000000000002</v>
      </c>
      <c r="G2508" s="4">
        <v>70</v>
      </c>
      <c r="H2508" s="1">
        <v>1.91</v>
      </c>
      <c r="I2508" s="24">
        <f t="shared" si="39"/>
        <v>12.693207725923974</v>
      </c>
      <c r="J2508" s="24" t="str">
        <f>VLOOKUP(I2508,MAT_IND!C$6:D$12,2,TRUE)</f>
        <v>Algo Frío</v>
      </c>
      <c r="K2508" s="11">
        <v>11</v>
      </c>
      <c r="L2508" s="11" t="s">
        <v>166</v>
      </c>
      <c r="M2508" s="11">
        <v>5</v>
      </c>
      <c r="N2508" s="11">
        <v>-74.078184359999995</v>
      </c>
      <c r="O2508" s="12">
        <v>4.7092338619999996</v>
      </c>
    </row>
    <row r="2509" spans="1:15" x14ac:dyDescent="0.25">
      <c r="A2509" s="10">
        <v>2508</v>
      </c>
      <c r="B2509" s="3" t="s">
        <v>4616</v>
      </c>
      <c r="C2509" s="3" t="s">
        <v>3696</v>
      </c>
      <c r="D2509" s="3" t="s">
        <v>1</v>
      </c>
      <c r="E2509" s="3" t="s">
        <v>4615</v>
      </c>
      <c r="F2509" s="1">
        <v>16.260000000000002</v>
      </c>
      <c r="G2509" s="4">
        <v>70</v>
      </c>
      <c r="H2509" s="1">
        <v>1.68</v>
      </c>
      <c r="I2509" s="24">
        <f t="shared" si="39"/>
        <v>12.426706907059854</v>
      </c>
      <c r="J2509" s="24" t="str">
        <f>VLOOKUP(I2509,MAT_IND!C$6:D$12,2,TRUE)</f>
        <v>Algo Frío</v>
      </c>
      <c r="K2509" s="11">
        <v>11</v>
      </c>
      <c r="L2509" s="11" t="s">
        <v>166</v>
      </c>
      <c r="M2509" s="11">
        <v>5</v>
      </c>
      <c r="N2509" s="11">
        <v>-74.075039070000003</v>
      </c>
      <c r="O2509" s="12">
        <v>4.7093272199999996</v>
      </c>
    </row>
    <row r="2510" spans="1:15" x14ac:dyDescent="0.25">
      <c r="A2510" s="10">
        <v>2509</v>
      </c>
      <c r="B2510" s="3" t="s">
        <v>4617</v>
      </c>
      <c r="C2510" s="3" t="s">
        <v>3696</v>
      </c>
      <c r="D2510" s="3" t="s">
        <v>1</v>
      </c>
      <c r="E2510" s="3" t="s">
        <v>4618</v>
      </c>
      <c r="F2510" s="1">
        <v>16.260000000000002</v>
      </c>
      <c r="G2510" s="4">
        <v>70</v>
      </c>
      <c r="H2510" s="1">
        <v>1.68</v>
      </c>
      <c r="I2510" s="24">
        <f t="shared" si="39"/>
        <v>12.426706907059854</v>
      </c>
      <c r="J2510" s="24" t="str">
        <f>VLOOKUP(I2510,MAT_IND!C$6:D$12,2,TRUE)</f>
        <v>Algo Frío</v>
      </c>
      <c r="K2510" s="11">
        <v>11</v>
      </c>
      <c r="L2510" s="11" t="s">
        <v>166</v>
      </c>
      <c r="M2510" s="11">
        <v>5</v>
      </c>
      <c r="N2510" s="11">
        <v>-74.074391039999995</v>
      </c>
      <c r="O2510" s="12">
        <v>4.7157741160000004</v>
      </c>
    </row>
    <row r="2511" spans="1:15" x14ac:dyDescent="0.25">
      <c r="A2511" s="10">
        <v>2510</v>
      </c>
      <c r="B2511" s="3" t="s">
        <v>4619</v>
      </c>
      <c r="C2511" s="3" t="s">
        <v>3696</v>
      </c>
      <c r="D2511" s="3" t="s">
        <v>1</v>
      </c>
      <c r="E2511" s="3" t="s">
        <v>4620</v>
      </c>
      <c r="F2511" s="1">
        <v>15.76</v>
      </c>
      <c r="G2511" s="4">
        <v>70</v>
      </c>
      <c r="H2511" s="1">
        <v>1.68</v>
      </c>
      <c r="I2511" s="24">
        <f t="shared" si="39"/>
        <v>12.787110239631197</v>
      </c>
      <c r="J2511" s="24" t="str">
        <f>VLOOKUP(I2511,MAT_IND!C$6:D$12,2,TRUE)</f>
        <v>Algo Frío</v>
      </c>
      <c r="K2511" s="11">
        <v>11</v>
      </c>
      <c r="L2511" s="11" t="s">
        <v>166</v>
      </c>
      <c r="M2511" s="11">
        <v>4</v>
      </c>
      <c r="N2511" s="11">
        <v>-74.062056609999999</v>
      </c>
      <c r="O2511" s="12">
        <v>4.7239321739999998</v>
      </c>
    </row>
    <row r="2512" spans="1:15" x14ac:dyDescent="0.25">
      <c r="A2512" s="10">
        <v>2511</v>
      </c>
      <c r="B2512" s="3" t="s">
        <v>4621</v>
      </c>
      <c r="C2512" s="3" t="s">
        <v>3696</v>
      </c>
      <c r="D2512" s="3" t="s">
        <v>1</v>
      </c>
      <c r="E2512" s="3" t="s">
        <v>4622</v>
      </c>
      <c r="F2512" s="1">
        <v>16.260000000000002</v>
      </c>
      <c r="G2512" s="4">
        <v>70</v>
      </c>
      <c r="H2512" s="1">
        <v>1.68</v>
      </c>
      <c r="I2512" s="24">
        <f t="shared" si="39"/>
        <v>12.426706907059854</v>
      </c>
      <c r="J2512" s="24" t="str">
        <f>VLOOKUP(I2512,MAT_IND!C$6:D$12,2,TRUE)</f>
        <v>Algo Frío</v>
      </c>
      <c r="K2512" s="11">
        <v>11</v>
      </c>
      <c r="L2512" s="11" t="s">
        <v>166</v>
      </c>
      <c r="M2512" s="11">
        <v>5</v>
      </c>
      <c r="N2512" s="11">
        <v>-74.074037849999996</v>
      </c>
      <c r="O2512" s="12">
        <v>4.7139515879999996</v>
      </c>
    </row>
    <row r="2513" spans="1:15" x14ac:dyDescent="0.25">
      <c r="A2513" s="10">
        <v>2512</v>
      </c>
      <c r="B2513" s="3" t="s">
        <v>4623</v>
      </c>
      <c r="C2513" s="3" t="s">
        <v>3696</v>
      </c>
      <c r="D2513" s="3" t="s">
        <v>1</v>
      </c>
      <c r="E2513" s="3" t="s">
        <v>4624</v>
      </c>
      <c r="F2513" s="1">
        <v>16.260000000000002</v>
      </c>
      <c r="G2513" s="4">
        <v>70</v>
      </c>
      <c r="H2513" s="1">
        <v>1.68</v>
      </c>
      <c r="I2513" s="24">
        <f t="shared" si="39"/>
        <v>12.426706907059854</v>
      </c>
      <c r="J2513" s="24" t="str">
        <f>VLOOKUP(I2513,MAT_IND!C$6:D$12,2,TRUE)</f>
        <v>Algo Frío</v>
      </c>
      <c r="K2513" s="11">
        <v>11</v>
      </c>
      <c r="L2513" s="11" t="s">
        <v>166</v>
      </c>
      <c r="M2513" s="11">
        <v>5</v>
      </c>
      <c r="N2513" s="11">
        <v>-74.075000160000002</v>
      </c>
      <c r="O2513" s="12">
        <v>4.718110223</v>
      </c>
    </row>
    <row r="2514" spans="1:15" x14ac:dyDescent="0.25">
      <c r="A2514" s="10">
        <v>2513</v>
      </c>
      <c r="B2514" s="3" t="s">
        <v>4625</v>
      </c>
      <c r="C2514" s="3" t="s">
        <v>3696</v>
      </c>
      <c r="D2514" s="3" t="s">
        <v>1</v>
      </c>
      <c r="E2514" s="3" t="s">
        <v>4626</v>
      </c>
      <c r="F2514" s="1">
        <v>15.73</v>
      </c>
      <c r="G2514" s="4">
        <v>70</v>
      </c>
      <c r="H2514" s="1">
        <v>1.68</v>
      </c>
      <c r="I2514" s="24">
        <f t="shared" si="39"/>
        <v>12.808734439585477</v>
      </c>
      <c r="J2514" s="24" t="str">
        <f>VLOOKUP(I2514,MAT_IND!C$6:D$12,2,TRUE)</f>
        <v>Algo Frío</v>
      </c>
      <c r="K2514" s="11">
        <v>11</v>
      </c>
      <c r="L2514" s="11" t="s">
        <v>166</v>
      </c>
      <c r="M2514" s="11">
        <v>4</v>
      </c>
      <c r="N2514" s="11">
        <v>-74.073886400000006</v>
      </c>
      <c r="O2514" s="12">
        <v>4.7236215919999998</v>
      </c>
    </row>
    <row r="2515" spans="1:15" x14ac:dyDescent="0.25">
      <c r="A2515" s="10">
        <v>2514</v>
      </c>
      <c r="B2515" s="3" t="s">
        <v>4627</v>
      </c>
      <c r="C2515" s="3" t="s">
        <v>3696</v>
      </c>
      <c r="D2515" s="3" t="s">
        <v>1</v>
      </c>
      <c r="E2515" s="3" t="s">
        <v>4628</v>
      </c>
      <c r="F2515" s="1">
        <v>15.76</v>
      </c>
      <c r="G2515" s="4">
        <v>70</v>
      </c>
      <c r="H2515" s="1">
        <v>1.68</v>
      </c>
      <c r="I2515" s="24">
        <f t="shared" si="39"/>
        <v>12.787110239631197</v>
      </c>
      <c r="J2515" s="24" t="str">
        <f>VLOOKUP(I2515,MAT_IND!C$6:D$12,2,TRUE)</f>
        <v>Algo Frío</v>
      </c>
      <c r="K2515" s="11">
        <v>11</v>
      </c>
      <c r="L2515" s="11" t="s">
        <v>166</v>
      </c>
      <c r="M2515" s="11">
        <v>5</v>
      </c>
      <c r="N2515" s="11">
        <v>-74.065909619999999</v>
      </c>
      <c r="O2515" s="12">
        <v>4.719731908</v>
      </c>
    </row>
    <row r="2516" spans="1:15" x14ac:dyDescent="0.25">
      <c r="A2516" s="10">
        <v>2515</v>
      </c>
      <c r="B2516" s="3" t="s">
        <v>4629</v>
      </c>
      <c r="C2516" s="3" t="s">
        <v>3696</v>
      </c>
      <c r="D2516" s="3" t="s">
        <v>1</v>
      </c>
      <c r="E2516" s="3" t="s">
        <v>4630</v>
      </c>
      <c r="F2516" s="1">
        <v>15.76</v>
      </c>
      <c r="G2516" s="4">
        <v>70</v>
      </c>
      <c r="H2516" s="1">
        <v>1.68</v>
      </c>
      <c r="I2516" s="24">
        <f t="shared" si="39"/>
        <v>12.787110239631197</v>
      </c>
      <c r="J2516" s="24" t="str">
        <f>VLOOKUP(I2516,MAT_IND!C$6:D$12,2,TRUE)</f>
        <v>Algo Frío</v>
      </c>
      <c r="K2516" s="11">
        <v>11</v>
      </c>
      <c r="L2516" s="11" t="s">
        <v>166</v>
      </c>
      <c r="M2516" s="11">
        <v>5</v>
      </c>
      <c r="N2516" s="11">
        <v>-74.067988880000001</v>
      </c>
      <c r="O2516" s="12">
        <v>4.7263536879999997</v>
      </c>
    </row>
    <row r="2517" spans="1:15" x14ac:dyDescent="0.25">
      <c r="A2517" s="10">
        <v>2516</v>
      </c>
      <c r="B2517" s="3" t="s">
        <v>4631</v>
      </c>
      <c r="C2517" s="3" t="s">
        <v>3696</v>
      </c>
      <c r="D2517" s="3" t="s">
        <v>1</v>
      </c>
      <c r="E2517" s="3" t="s">
        <v>4611</v>
      </c>
      <c r="F2517" s="1">
        <v>15.76</v>
      </c>
      <c r="G2517" s="4">
        <v>70</v>
      </c>
      <c r="H2517" s="1">
        <v>1.68</v>
      </c>
      <c r="I2517" s="24">
        <f t="shared" si="39"/>
        <v>12.787110239631197</v>
      </c>
      <c r="J2517" s="24" t="str">
        <f>VLOOKUP(I2517,MAT_IND!C$6:D$12,2,TRUE)</f>
        <v>Algo Frío</v>
      </c>
      <c r="K2517" s="11">
        <v>11</v>
      </c>
      <c r="L2517" s="11" t="s">
        <v>166</v>
      </c>
      <c r="M2517" s="11">
        <v>6</v>
      </c>
      <c r="N2517" s="11">
        <v>-74.075160010000005</v>
      </c>
      <c r="O2517" s="12">
        <v>4.7273758309999998</v>
      </c>
    </row>
    <row r="2518" spans="1:15" x14ac:dyDescent="0.25">
      <c r="A2518" s="10">
        <v>2517</v>
      </c>
      <c r="B2518" s="3" t="s">
        <v>4632</v>
      </c>
      <c r="C2518" s="3" t="s">
        <v>3696</v>
      </c>
      <c r="D2518" s="3" t="s">
        <v>1</v>
      </c>
      <c r="E2518" s="3" t="s">
        <v>4633</v>
      </c>
      <c r="F2518" s="1">
        <v>16.260000000000002</v>
      </c>
      <c r="G2518" s="4">
        <v>70</v>
      </c>
      <c r="H2518" s="1">
        <v>1.68</v>
      </c>
      <c r="I2518" s="24">
        <f t="shared" si="39"/>
        <v>12.426706907059854</v>
      </c>
      <c r="J2518" s="24" t="str">
        <f>VLOOKUP(I2518,MAT_IND!C$6:D$12,2,TRUE)</f>
        <v>Algo Frío</v>
      </c>
      <c r="K2518" s="11">
        <v>11</v>
      </c>
      <c r="L2518" s="11" t="s">
        <v>166</v>
      </c>
      <c r="M2518" s="11">
        <v>4</v>
      </c>
      <c r="N2518" s="11">
        <v>-74.0720788</v>
      </c>
      <c r="O2518" s="12">
        <v>4.7167289209999996</v>
      </c>
    </row>
    <row r="2519" spans="1:15" x14ac:dyDescent="0.25">
      <c r="A2519" s="10">
        <v>2518</v>
      </c>
      <c r="B2519" s="3" t="s">
        <v>4634</v>
      </c>
      <c r="C2519" s="3" t="s">
        <v>3696</v>
      </c>
      <c r="D2519" s="3" t="s">
        <v>1</v>
      </c>
      <c r="E2519" s="3" t="s">
        <v>4635</v>
      </c>
      <c r="F2519" s="1">
        <v>15.76</v>
      </c>
      <c r="G2519" s="4">
        <v>70</v>
      </c>
      <c r="H2519" s="1">
        <v>1.68</v>
      </c>
      <c r="I2519" s="24">
        <f t="shared" si="39"/>
        <v>12.787110239631197</v>
      </c>
      <c r="J2519" s="24" t="str">
        <f>VLOOKUP(I2519,MAT_IND!C$6:D$12,2,TRUE)</f>
        <v>Algo Frío</v>
      </c>
      <c r="K2519" s="11">
        <v>11</v>
      </c>
      <c r="L2519" s="11" t="s">
        <v>166</v>
      </c>
      <c r="M2519" s="11">
        <v>3</v>
      </c>
      <c r="N2519" s="11">
        <v>-74.065711410000006</v>
      </c>
      <c r="O2519" s="12">
        <v>4.715368131</v>
      </c>
    </row>
    <row r="2520" spans="1:15" x14ac:dyDescent="0.25">
      <c r="A2520" s="10">
        <v>2519</v>
      </c>
      <c r="B2520" s="3" t="s">
        <v>4636</v>
      </c>
      <c r="C2520" s="3" t="s">
        <v>3696</v>
      </c>
      <c r="D2520" s="3" t="s">
        <v>1</v>
      </c>
      <c r="E2520" s="3" t="s">
        <v>4637</v>
      </c>
      <c r="F2520" s="1">
        <v>16.260000000000002</v>
      </c>
      <c r="G2520" s="4">
        <v>70</v>
      </c>
      <c r="H2520" s="1">
        <v>1.68</v>
      </c>
      <c r="I2520" s="24">
        <f t="shared" si="39"/>
        <v>12.426706907059854</v>
      </c>
      <c r="J2520" s="24" t="str">
        <f>VLOOKUP(I2520,MAT_IND!C$6:D$12,2,TRUE)</f>
        <v>Algo Frío</v>
      </c>
      <c r="K2520" s="11">
        <v>11</v>
      </c>
      <c r="L2520" s="11" t="s">
        <v>166</v>
      </c>
      <c r="M2520" s="11">
        <v>4</v>
      </c>
      <c r="N2520" s="11">
        <v>-74.071513429999996</v>
      </c>
      <c r="O2520" s="12">
        <v>4.7140483480000004</v>
      </c>
    </row>
    <row r="2521" spans="1:15" x14ac:dyDescent="0.25">
      <c r="A2521" s="10">
        <v>2520</v>
      </c>
      <c r="B2521" s="3" t="s">
        <v>4638</v>
      </c>
      <c r="C2521" s="3" t="s">
        <v>3696</v>
      </c>
      <c r="D2521" s="3" t="s">
        <v>1</v>
      </c>
      <c r="E2521" s="3" t="s">
        <v>4639</v>
      </c>
      <c r="F2521" s="1">
        <v>16.260000000000002</v>
      </c>
      <c r="G2521" s="4">
        <v>70</v>
      </c>
      <c r="H2521" s="1">
        <v>1.68</v>
      </c>
      <c r="I2521" s="24">
        <f t="shared" si="39"/>
        <v>12.426706907059854</v>
      </c>
      <c r="J2521" s="24" t="str">
        <f>VLOOKUP(I2521,MAT_IND!C$6:D$12,2,TRUE)</f>
        <v>Algo Frío</v>
      </c>
      <c r="K2521" s="11">
        <v>11</v>
      </c>
      <c r="L2521" s="11" t="s">
        <v>166</v>
      </c>
      <c r="M2521" s="11">
        <v>6</v>
      </c>
      <c r="N2521" s="11">
        <v>-74.08125545</v>
      </c>
      <c r="O2521" s="12">
        <v>4.7261587860000001</v>
      </c>
    </row>
    <row r="2522" spans="1:15" x14ac:dyDescent="0.25">
      <c r="A2522" s="10">
        <v>2521</v>
      </c>
      <c r="B2522" s="3" t="s">
        <v>4640</v>
      </c>
      <c r="C2522" s="3" t="s">
        <v>3696</v>
      </c>
      <c r="D2522" s="3" t="s">
        <v>1</v>
      </c>
      <c r="E2522" s="3" t="s">
        <v>4641</v>
      </c>
      <c r="F2522" s="1">
        <v>15.76</v>
      </c>
      <c r="G2522" s="4">
        <v>70</v>
      </c>
      <c r="H2522" s="1">
        <v>1.68</v>
      </c>
      <c r="I2522" s="24">
        <f t="shared" si="39"/>
        <v>12.787110239631197</v>
      </c>
      <c r="J2522" s="24" t="str">
        <f>VLOOKUP(I2522,MAT_IND!C$6:D$12,2,TRUE)</f>
        <v>Algo Frío</v>
      </c>
      <c r="K2522" s="11">
        <v>11</v>
      </c>
      <c r="L2522" s="11" t="s">
        <v>166</v>
      </c>
      <c r="M2522" s="11">
        <v>3</v>
      </c>
      <c r="N2522" s="11">
        <v>-74.068835739999997</v>
      </c>
      <c r="O2522" s="12">
        <v>4.7189177329999996</v>
      </c>
    </row>
    <row r="2523" spans="1:15" x14ac:dyDescent="0.25">
      <c r="A2523" s="10">
        <v>2522</v>
      </c>
      <c r="B2523" s="3" t="s">
        <v>4642</v>
      </c>
      <c r="C2523" s="3" t="s">
        <v>3696</v>
      </c>
      <c r="D2523" s="3" t="s">
        <v>1</v>
      </c>
      <c r="E2523" s="3" t="s">
        <v>4643</v>
      </c>
      <c r="F2523" s="1">
        <v>15.76</v>
      </c>
      <c r="G2523" s="4">
        <v>70</v>
      </c>
      <c r="H2523" s="1">
        <v>1.68</v>
      </c>
      <c r="I2523" s="24">
        <f t="shared" si="39"/>
        <v>12.787110239631197</v>
      </c>
      <c r="J2523" s="24" t="str">
        <f>VLOOKUP(I2523,MAT_IND!C$6:D$12,2,TRUE)</f>
        <v>Algo Frío</v>
      </c>
      <c r="K2523" s="11">
        <v>11</v>
      </c>
      <c r="L2523" s="11" t="s">
        <v>166</v>
      </c>
      <c r="M2523" s="11">
        <v>5</v>
      </c>
      <c r="N2523" s="11">
        <v>-74.065335059999995</v>
      </c>
      <c r="O2523" s="12">
        <v>4.7207576549999999</v>
      </c>
    </row>
    <row r="2524" spans="1:15" x14ac:dyDescent="0.25">
      <c r="A2524" s="10">
        <v>2523</v>
      </c>
      <c r="B2524" s="3" t="s">
        <v>4644</v>
      </c>
      <c r="C2524" s="3" t="s">
        <v>3696</v>
      </c>
      <c r="D2524" s="3" t="s">
        <v>1</v>
      </c>
      <c r="E2524" s="3" t="s">
        <v>4622</v>
      </c>
      <c r="F2524" s="1">
        <v>16.260000000000002</v>
      </c>
      <c r="G2524" s="4">
        <v>70</v>
      </c>
      <c r="H2524" s="1">
        <v>1.68</v>
      </c>
      <c r="I2524" s="24">
        <f t="shared" si="39"/>
        <v>12.426706907059854</v>
      </c>
      <c r="J2524" s="24" t="str">
        <f>VLOOKUP(I2524,MAT_IND!C$6:D$12,2,TRUE)</f>
        <v>Algo Frío</v>
      </c>
      <c r="K2524" s="11">
        <v>11</v>
      </c>
      <c r="L2524" s="11" t="s">
        <v>166</v>
      </c>
      <c r="M2524" s="11">
        <v>5</v>
      </c>
      <c r="N2524" s="11">
        <v>-74.075865210000003</v>
      </c>
      <c r="O2524" s="12">
        <v>4.7124728039999999</v>
      </c>
    </row>
    <row r="2525" spans="1:15" x14ac:dyDescent="0.25">
      <c r="A2525" s="10">
        <v>2524</v>
      </c>
      <c r="B2525" s="3" t="s">
        <v>4645</v>
      </c>
      <c r="C2525" s="3" t="s">
        <v>3696</v>
      </c>
      <c r="D2525" s="3" t="s">
        <v>1</v>
      </c>
      <c r="E2525" s="3" t="s">
        <v>4646</v>
      </c>
      <c r="F2525" s="1">
        <v>15.76</v>
      </c>
      <c r="G2525" s="4">
        <v>70</v>
      </c>
      <c r="H2525" s="1">
        <v>1.68</v>
      </c>
      <c r="I2525" s="24">
        <f t="shared" si="39"/>
        <v>12.787110239631197</v>
      </c>
      <c r="J2525" s="24" t="str">
        <f>VLOOKUP(I2525,MAT_IND!C$6:D$12,2,TRUE)</f>
        <v>Algo Frío</v>
      </c>
      <c r="K2525" s="11">
        <v>11</v>
      </c>
      <c r="L2525" s="11" t="s">
        <v>166</v>
      </c>
      <c r="M2525" s="11">
        <v>4</v>
      </c>
      <c r="N2525" s="11">
        <v>-74.058572339999998</v>
      </c>
      <c r="O2525" s="12">
        <v>4.7255377889999997</v>
      </c>
    </row>
    <row r="2526" spans="1:15" x14ac:dyDescent="0.25">
      <c r="A2526" s="10">
        <v>2525</v>
      </c>
      <c r="B2526" s="3" t="s">
        <v>4647</v>
      </c>
      <c r="C2526" s="3" t="s">
        <v>3696</v>
      </c>
      <c r="D2526" s="3" t="s">
        <v>1</v>
      </c>
      <c r="E2526" s="3" t="s">
        <v>4648</v>
      </c>
      <c r="F2526" s="1">
        <v>15.76</v>
      </c>
      <c r="G2526" s="4">
        <v>70</v>
      </c>
      <c r="H2526" s="1">
        <v>1.68</v>
      </c>
      <c r="I2526" s="24">
        <f t="shared" si="39"/>
        <v>12.787110239631197</v>
      </c>
      <c r="J2526" s="24" t="str">
        <f>VLOOKUP(I2526,MAT_IND!C$6:D$12,2,TRUE)</f>
        <v>Algo Frío</v>
      </c>
      <c r="K2526" s="11">
        <v>11</v>
      </c>
      <c r="L2526" s="11" t="s">
        <v>166</v>
      </c>
      <c r="M2526" s="11">
        <v>4</v>
      </c>
      <c r="N2526" s="11">
        <v>-74.066833579999994</v>
      </c>
      <c r="O2526" s="12">
        <v>4.723939144</v>
      </c>
    </row>
    <row r="2527" spans="1:15" x14ac:dyDescent="0.25">
      <c r="A2527" s="10">
        <v>2526</v>
      </c>
      <c r="B2527" s="3" t="s">
        <v>4649</v>
      </c>
      <c r="C2527" s="3" t="s">
        <v>3696</v>
      </c>
      <c r="D2527" s="3" t="s">
        <v>1</v>
      </c>
      <c r="E2527" s="3" t="s">
        <v>4650</v>
      </c>
      <c r="F2527" s="1">
        <v>15.76</v>
      </c>
      <c r="G2527" s="4">
        <v>70</v>
      </c>
      <c r="H2527" s="1">
        <v>1.68</v>
      </c>
      <c r="I2527" s="24">
        <f t="shared" si="39"/>
        <v>12.787110239631197</v>
      </c>
      <c r="J2527" s="24" t="str">
        <f>VLOOKUP(I2527,MAT_IND!C$6:D$12,2,TRUE)</f>
        <v>Algo Frío</v>
      </c>
      <c r="K2527" s="11">
        <v>11</v>
      </c>
      <c r="L2527" s="11" t="s">
        <v>166</v>
      </c>
      <c r="M2527" s="11">
        <v>5</v>
      </c>
      <c r="N2527" s="11">
        <v>-74.065935800000005</v>
      </c>
      <c r="O2527" s="12">
        <v>4.7260872169999999</v>
      </c>
    </row>
    <row r="2528" spans="1:15" x14ac:dyDescent="0.25">
      <c r="A2528" s="10">
        <v>2527</v>
      </c>
      <c r="B2528" s="3" t="s">
        <v>4651</v>
      </c>
      <c r="C2528" s="3" t="s">
        <v>3696</v>
      </c>
      <c r="D2528" s="3" t="s">
        <v>1</v>
      </c>
      <c r="E2528" s="3" t="s">
        <v>4652</v>
      </c>
      <c r="F2528" s="1">
        <v>15.76</v>
      </c>
      <c r="G2528" s="4">
        <v>70</v>
      </c>
      <c r="H2528" s="1">
        <v>1.51</v>
      </c>
      <c r="I2528" s="24">
        <f t="shared" si="39"/>
        <v>12.57211985288758</v>
      </c>
      <c r="J2528" s="24" t="str">
        <f>VLOOKUP(I2528,MAT_IND!C$6:D$12,2,TRUE)</f>
        <v>Algo Frío</v>
      </c>
      <c r="K2528" s="11">
        <v>11</v>
      </c>
      <c r="L2528" s="11" t="s">
        <v>166</v>
      </c>
      <c r="M2528" s="11">
        <v>5</v>
      </c>
      <c r="N2528" s="11">
        <v>-74.071166079999998</v>
      </c>
      <c r="O2528" s="12">
        <v>4.7302023990000004</v>
      </c>
    </row>
    <row r="2529" spans="1:15" x14ac:dyDescent="0.25">
      <c r="A2529" s="10">
        <v>2528</v>
      </c>
      <c r="B2529" s="3" t="s">
        <v>4653</v>
      </c>
      <c r="C2529" s="3" t="s">
        <v>3696</v>
      </c>
      <c r="D2529" s="3" t="s">
        <v>1</v>
      </c>
      <c r="E2529" s="3" t="s">
        <v>4652</v>
      </c>
      <c r="F2529" s="1">
        <v>15.76</v>
      </c>
      <c r="G2529" s="4">
        <v>70</v>
      </c>
      <c r="H2529" s="1">
        <v>1.51</v>
      </c>
      <c r="I2529" s="24">
        <f t="shared" si="39"/>
        <v>12.57211985288758</v>
      </c>
      <c r="J2529" s="24" t="str">
        <f>VLOOKUP(I2529,MAT_IND!C$6:D$12,2,TRUE)</f>
        <v>Algo Frío</v>
      </c>
      <c r="K2529" s="11">
        <v>11</v>
      </c>
      <c r="L2529" s="11" t="s">
        <v>166</v>
      </c>
      <c r="M2529" s="11">
        <v>5</v>
      </c>
      <c r="N2529" s="11">
        <v>-74.072562259999998</v>
      </c>
      <c r="O2529" s="12">
        <v>4.7307071369999996</v>
      </c>
    </row>
    <row r="2530" spans="1:15" x14ac:dyDescent="0.25">
      <c r="A2530" s="10">
        <v>2529</v>
      </c>
      <c r="B2530" s="3" t="s">
        <v>4654</v>
      </c>
      <c r="C2530" s="3" t="s">
        <v>3696</v>
      </c>
      <c r="D2530" s="3" t="s">
        <v>1</v>
      </c>
      <c r="E2530" s="3" t="s">
        <v>4655</v>
      </c>
      <c r="F2530" s="1">
        <v>16.260000000000002</v>
      </c>
      <c r="G2530" s="4">
        <v>70</v>
      </c>
      <c r="H2530" s="1">
        <v>1.68</v>
      </c>
      <c r="I2530" s="24">
        <f t="shared" si="39"/>
        <v>12.426706907059854</v>
      </c>
      <c r="J2530" s="24" t="str">
        <f>VLOOKUP(I2530,MAT_IND!C$6:D$12,2,TRUE)</f>
        <v>Algo Frío</v>
      </c>
      <c r="K2530" s="11">
        <v>11</v>
      </c>
      <c r="L2530" s="11" t="s">
        <v>166</v>
      </c>
      <c r="M2530" s="11">
        <v>5</v>
      </c>
      <c r="N2530" s="11">
        <v>-74.070032810000001</v>
      </c>
      <c r="O2530" s="12">
        <v>4.7043560720000004</v>
      </c>
    </row>
    <row r="2531" spans="1:15" x14ac:dyDescent="0.25">
      <c r="A2531" s="10">
        <v>2530</v>
      </c>
      <c r="B2531" s="3" t="s">
        <v>4656</v>
      </c>
      <c r="C2531" s="3" t="s">
        <v>3696</v>
      </c>
      <c r="D2531" s="3" t="s">
        <v>1</v>
      </c>
      <c r="E2531" s="3" t="s">
        <v>4657</v>
      </c>
      <c r="F2531" s="1">
        <v>15.76</v>
      </c>
      <c r="G2531" s="4">
        <v>70</v>
      </c>
      <c r="H2531" s="1">
        <v>1.68</v>
      </c>
      <c r="I2531" s="24">
        <f t="shared" si="39"/>
        <v>12.787110239631197</v>
      </c>
      <c r="J2531" s="24" t="str">
        <f>VLOOKUP(I2531,MAT_IND!C$6:D$12,2,TRUE)</f>
        <v>Algo Frío</v>
      </c>
      <c r="K2531" s="11">
        <v>11</v>
      </c>
      <c r="L2531" s="11" t="s">
        <v>166</v>
      </c>
      <c r="M2531" s="11">
        <v>5</v>
      </c>
      <c r="N2531" s="11">
        <v>-74.066584599999999</v>
      </c>
      <c r="O2531" s="12">
        <v>4.7260640880000002</v>
      </c>
    </row>
    <row r="2532" spans="1:15" x14ac:dyDescent="0.25">
      <c r="A2532" s="10">
        <v>2531</v>
      </c>
      <c r="B2532" s="3" t="s">
        <v>4658</v>
      </c>
      <c r="C2532" s="3" t="s">
        <v>3696</v>
      </c>
      <c r="D2532" s="3" t="s">
        <v>1</v>
      </c>
      <c r="E2532" s="3" t="s">
        <v>4633</v>
      </c>
      <c r="F2532" s="1">
        <v>16.260000000000002</v>
      </c>
      <c r="G2532" s="4">
        <v>70</v>
      </c>
      <c r="H2532" s="1">
        <v>1.68</v>
      </c>
      <c r="I2532" s="24">
        <f t="shared" si="39"/>
        <v>12.426706907059854</v>
      </c>
      <c r="J2532" s="24" t="str">
        <f>VLOOKUP(I2532,MAT_IND!C$6:D$12,2,TRUE)</f>
        <v>Algo Frío</v>
      </c>
      <c r="K2532" s="11">
        <v>11</v>
      </c>
      <c r="L2532" s="11" t="s">
        <v>166</v>
      </c>
      <c r="M2532" s="11">
        <v>4</v>
      </c>
      <c r="N2532" s="11">
        <v>-74.071708509999993</v>
      </c>
      <c r="O2532" s="12">
        <v>4.7160845130000002</v>
      </c>
    </row>
    <row r="2533" spans="1:15" x14ac:dyDescent="0.25">
      <c r="A2533" s="10">
        <v>2532</v>
      </c>
      <c r="B2533" s="3" t="s">
        <v>4659</v>
      </c>
      <c r="C2533" s="3" t="s">
        <v>3696</v>
      </c>
      <c r="D2533" s="3" t="s">
        <v>1</v>
      </c>
      <c r="E2533" s="3" t="s">
        <v>4660</v>
      </c>
      <c r="F2533" s="1">
        <v>15.73</v>
      </c>
      <c r="G2533" s="4">
        <v>70</v>
      </c>
      <c r="H2533" s="1">
        <v>1.68</v>
      </c>
      <c r="I2533" s="24">
        <f t="shared" si="39"/>
        <v>12.808734439585477</v>
      </c>
      <c r="J2533" s="24" t="str">
        <f>VLOOKUP(I2533,MAT_IND!C$6:D$12,2,TRUE)</f>
        <v>Algo Frío</v>
      </c>
      <c r="K2533" s="11">
        <v>11</v>
      </c>
      <c r="L2533" s="11" t="s">
        <v>166</v>
      </c>
      <c r="M2533" s="11">
        <v>4</v>
      </c>
      <c r="N2533" s="11">
        <v>-74.069873999999999</v>
      </c>
      <c r="O2533" s="12">
        <v>4.7177959720000002</v>
      </c>
    </row>
    <row r="2534" spans="1:15" x14ac:dyDescent="0.25">
      <c r="A2534" s="10">
        <v>2533</v>
      </c>
      <c r="B2534" s="3" t="s">
        <v>4661</v>
      </c>
      <c r="C2534" s="3" t="s">
        <v>3696</v>
      </c>
      <c r="D2534" s="3" t="s">
        <v>1</v>
      </c>
      <c r="E2534" s="3" t="s">
        <v>4662</v>
      </c>
      <c r="F2534" s="1">
        <v>15.73</v>
      </c>
      <c r="G2534" s="4">
        <v>70</v>
      </c>
      <c r="H2534" s="1">
        <v>1.68</v>
      </c>
      <c r="I2534" s="24">
        <f t="shared" si="39"/>
        <v>12.808734439585477</v>
      </c>
      <c r="J2534" s="24" t="str">
        <f>VLOOKUP(I2534,MAT_IND!C$6:D$12,2,TRUE)</f>
        <v>Algo Frío</v>
      </c>
      <c r="K2534" s="11">
        <v>11</v>
      </c>
      <c r="L2534" s="11" t="s">
        <v>166</v>
      </c>
      <c r="M2534" s="11">
        <v>3</v>
      </c>
      <c r="N2534" s="11">
        <v>-74.068741650000007</v>
      </c>
      <c r="O2534" s="12">
        <v>4.7137584700000001</v>
      </c>
    </row>
    <row r="2535" spans="1:15" x14ac:dyDescent="0.25">
      <c r="A2535" s="10">
        <v>2534</v>
      </c>
      <c r="B2535" s="3" t="s">
        <v>4663</v>
      </c>
      <c r="C2535" s="3" t="s">
        <v>3696</v>
      </c>
      <c r="D2535" s="3" t="s">
        <v>1</v>
      </c>
      <c r="E2535" s="3" t="s">
        <v>4662</v>
      </c>
      <c r="F2535" s="1">
        <v>15.76</v>
      </c>
      <c r="G2535" s="4">
        <v>70</v>
      </c>
      <c r="H2535" s="1">
        <v>1.68</v>
      </c>
      <c r="I2535" s="24">
        <f t="shared" si="39"/>
        <v>12.787110239631197</v>
      </c>
      <c r="J2535" s="24" t="str">
        <f>VLOOKUP(I2535,MAT_IND!C$6:D$12,2,TRUE)</f>
        <v>Algo Frío</v>
      </c>
      <c r="K2535" s="11">
        <v>11</v>
      </c>
      <c r="L2535" s="11" t="s">
        <v>166</v>
      </c>
      <c r="M2535" s="11">
        <v>3</v>
      </c>
      <c r="N2535" s="11">
        <v>-74.066605539999998</v>
      </c>
      <c r="O2535" s="12">
        <v>4.7135885030000004</v>
      </c>
    </row>
    <row r="2536" spans="1:15" x14ac:dyDescent="0.25">
      <c r="A2536" s="10">
        <v>2535</v>
      </c>
      <c r="B2536" s="3" t="s">
        <v>4664</v>
      </c>
      <c r="C2536" s="3" t="s">
        <v>3696</v>
      </c>
      <c r="D2536" s="3" t="s">
        <v>1</v>
      </c>
      <c r="E2536" s="3" t="s">
        <v>4665</v>
      </c>
      <c r="F2536" s="1">
        <v>15.73</v>
      </c>
      <c r="G2536" s="4">
        <v>70</v>
      </c>
      <c r="H2536" s="1">
        <v>1.68</v>
      </c>
      <c r="I2536" s="24">
        <f t="shared" si="39"/>
        <v>12.808734439585477</v>
      </c>
      <c r="J2536" s="24" t="str">
        <f>VLOOKUP(I2536,MAT_IND!C$6:D$12,2,TRUE)</f>
        <v>Algo Frío</v>
      </c>
      <c r="K2536" s="11">
        <v>11</v>
      </c>
      <c r="L2536" s="11" t="s">
        <v>166</v>
      </c>
      <c r="M2536" s="11">
        <v>4</v>
      </c>
      <c r="N2536" s="11">
        <v>-74.071839409999995</v>
      </c>
      <c r="O2536" s="12">
        <v>4.7186227030000003</v>
      </c>
    </row>
    <row r="2537" spans="1:15" x14ac:dyDescent="0.25">
      <c r="A2537" s="10">
        <v>2536</v>
      </c>
      <c r="B2537" s="3" t="s">
        <v>4666</v>
      </c>
      <c r="C2537" s="3" t="s">
        <v>3696</v>
      </c>
      <c r="D2537" s="3" t="s">
        <v>1</v>
      </c>
      <c r="E2537" s="3" t="s">
        <v>4667</v>
      </c>
      <c r="F2537" s="1">
        <v>15.76</v>
      </c>
      <c r="G2537" s="4">
        <v>70</v>
      </c>
      <c r="H2537" s="1">
        <v>1.68</v>
      </c>
      <c r="I2537" s="24">
        <f t="shared" si="39"/>
        <v>12.787110239631197</v>
      </c>
      <c r="J2537" s="24" t="str">
        <f>VLOOKUP(I2537,MAT_IND!C$6:D$12,2,TRUE)</f>
        <v>Algo Frío</v>
      </c>
      <c r="K2537" s="11">
        <v>11</v>
      </c>
      <c r="L2537" s="11" t="s">
        <v>166</v>
      </c>
      <c r="M2537" s="11">
        <v>5</v>
      </c>
      <c r="N2537" s="11">
        <v>-74.065901949999997</v>
      </c>
      <c r="O2537" s="12">
        <v>4.7235440400000002</v>
      </c>
    </row>
    <row r="2538" spans="1:15" x14ac:dyDescent="0.25">
      <c r="A2538" s="10">
        <v>2537</v>
      </c>
      <c r="B2538" s="3" t="s">
        <v>4668</v>
      </c>
      <c r="C2538" s="3" t="s">
        <v>3696</v>
      </c>
      <c r="D2538" s="3" t="s">
        <v>1</v>
      </c>
      <c r="E2538" s="3" t="s">
        <v>4669</v>
      </c>
      <c r="F2538" s="1">
        <v>16.260000000000002</v>
      </c>
      <c r="G2538" s="4">
        <v>70</v>
      </c>
      <c r="H2538" s="1">
        <v>1.68</v>
      </c>
      <c r="I2538" s="24">
        <f t="shared" si="39"/>
        <v>12.426706907059854</v>
      </c>
      <c r="J2538" s="24" t="str">
        <f>VLOOKUP(I2538,MAT_IND!C$6:D$12,2,TRUE)</f>
        <v>Algo Frío</v>
      </c>
      <c r="K2538" s="11">
        <v>11</v>
      </c>
      <c r="L2538" s="11" t="s">
        <v>166</v>
      </c>
      <c r="M2538" s="11">
        <v>6</v>
      </c>
      <c r="N2538" s="11">
        <v>-74.079035570000002</v>
      </c>
      <c r="O2538" s="12">
        <v>4.7140833669999997</v>
      </c>
    </row>
    <row r="2539" spans="1:15" x14ac:dyDescent="0.25">
      <c r="A2539" s="10">
        <v>2538</v>
      </c>
      <c r="B2539" s="3" t="s">
        <v>4670</v>
      </c>
      <c r="C2539" s="3" t="s">
        <v>3696</v>
      </c>
      <c r="D2539" s="3" t="s">
        <v>1</v>
      </c>
      <c r="E2539" s="3" t="s">
        <v>4671</v>
      </c>
      <c r="F2539" s="1">
        <v>15.76</v>
      </c>
      <c r="G2539" s="4">
        <v>70</v>
      </c>
      <c r="H2539" s="1">
        <v>1.51</v>
      </c>
      <c r="I2539" s="24">
        <f t="shared" si="39"/>
        <v>12.57211985288758</v>
      </c>
      <c r="J2539" s="24" t="str">
        <f>VLOOKUP(I2539,MAT_IND!C$6:D$12,2,TRUE)</f>
        <v>Algo Frío</v>
      </c>
      <c r="K2539" s="11">
        <v>11</v>
      </c>
      <c r="L2539" s="11" t="s">
        <v>166</v>
      </c>
      <c r="M2539" s="11">
        <v>5</v>
      </c>
      <c r="N2539" s="11">
        <v>-74.06718515</v>
      </c>
      <c r="O2539" s="12">
        <v>4.727835421</v>
      </c>
    </row>
    <row r="2540" spans="1:15" x14ac:dyDescent="0.25">
      <c r="A2540" s="10">
        <v>2539</v>
      </c>
      <c r="B2540" s="3" t="s">
        <v>4672</v>
      </c>
      <c r="C2540" s="3" t="s">
        <v>3696</v>
      </c>
      <c r="D2540" s="3" t="s">
        <v>1</v>
      </c>
      <c r="E2540" s="3" t="s">
        <v>4673</v>
      </c>
      <c r="F2540" s="1">
        <v>16.260000000000002</v>
      </c>
      <c r="G2540" s="4">
        <v>70</v>
      </c>
      <c r="H2540" s="1">
        <v>1.91</v>
      </c>
      <c r="I2540" s="24">
        <f t="shared" si="39"/>
        <v>12.693207725923974</v>
      </c>
      <c r="J2540" s="24" t="str">
        <f>VLOOKUP(I2540,MAT_IND!C$6:D$12,2,TRUE)</f>
        <v>Algo Frío</v>
      </c>
      <c r="K2540" s="11">
        <v>11</v>
      </c>
      <c r="L2540" s="11" t="s">
        <v>166</v>
      </c>
      <c r="M2540" s="11">
        <v>6</v>
      </c>
      <c r="N2540" s="11">
        <v>-74.083851620000004</v>
      </c>
      <c r="O2540" s="12">
        <v>4.7072284309999999</v>
      </c>
    </row>
    <row r="2541" spans="1:15" x14ac:dyDescent="0.25">
      <c r="A2541" s="10">
        <v>2540</v>
      </c>
      <c r="B2541" s="3" t="s">
        <v>4674</v>
      </c>
      <c r="C2541" s="3" t="s">
        <v>3696</v>
      </c>
      <c r="D2541" s="3" t="s">
        <v>1</v>
      </c>
      <c r="E2541" s="3" t="s">
        <v>4675</v>
      </c>
      <c r="F2541" s="1">
        <v>16.260000000000002</v>
      </c>
      <c r="G2541" s="4">
        <v>70</v>
      </c>
      <c r="H2541" s="1">
        <v>1.91</v>
      </c>
      <c r="I2541" s="24">
        <f t="shared" si="39"/>
        <v>12.693207725923974</v>
      </c>
      <c r="J2541" s="24" t="str">
        <f>VLOOKUP(I2541,MAT_IND!C$6:D$12,2,TRUE)</f>
        <v>Algo Frío</v>
      </c>
      <c r="K2541" s="11">
        <v>11</v>
      </c>
      <c r="L2541" s="11" t="s">
        <v>166</v>
      </c>
      <c r="M2541" s="11">
        <v>6</v>
      </c>
      <c r="N2541" s="11">
        <v>-74.082716410000003</v>
      </c>
      <c r="O2541" s="12">
        <v>4.7063945479999996</v>
      </c>
    </row>
    <row r="2542" spans="1:15" x14ac:dyDescent="0.25">
      <c r="A2542" s="10">
        <v>2541</v>
      </c>
      <c r="B2542" s="3" t="s">
        <v>4676</v>
      </c>
      <c r="C2542" s="3" t="s">
        <v>3696</v>
      </c>
      <c r="D2542" s="3" t="s">
        <v>1</v>
      </c>
      <c r="E2542" s="3" t="s">
        <v>4677</v>
      </c>
      <c r="F2542" s="1">
        <v>15.76</v>
      </c>
      <c r="G2542" s="4">
        <v>70</v>
      </c>
      <c r="H2542" s="1">
        <v>1.68</v>
      </c>
      <c r="I2542" s="24">
        <f t="shared" si="39"/>
        <v>12.787110239631197</v>
      </c>
      <c r="J2542" s="24" t="str">
        <f>VLOOKUP(I2542,MAT_IND!C$6:D$12,2,TRUE)</f>
        <v>Algo Frío</v>
      </c>
      <c r="K2542" s="11">
        <v>11</v>
      </c>
      <c r="L2542" s="11" t="s">
        <v>166</v>
      </c>
      <c r="M2542" s="11">
        <v>5</v>
      </c>
      <c r="N2542" s="11">
        <v>-74.074263299999998</v>
      </c>
      <c r="O2542" s="12">
        <v>4.7269129249999997</v>
      </c>
    </row>
    <row r="2543" spans="1:15" x14ac:dyDescent="0.25">
      <c r="A2543" s="10">
        <v>2542</v>
      </c>
      <c r="B2543" s="3" t="s">
        <v>4678</v>
      </c>
      <c r="C2543" s="3" t="s">
        <v>3696</v>
      </c>
      <c r="D2543" s="3" t="s">
        <v>1</v>
      </c>
      <c r="E2543" s="3" t="s">
        <v>4679</v>
      </c>
      <c r="F2543" s="1">
        <v>15.76</v>
      </c>
      <c r="G2543" s="4">
        <v>70</v>
      </c>
      <c r="H2543" s="1">
        <v>1.68</v>
      </c>
      <c r="I2543" s="24">
        <f t="shared" si="39"/>
        <v>12.787110239631197</v>
      </c>
      <c r="J2543" s="24" t="str">
        <f>VLOOKUP(I2543,MAT_IND!C$6:D$12,2,TRUE)</f>
        <v>Algo Frío</v>
      </c>
      <c r="K2543" s="11">
        <v>11</v>
      </c>
      <c r="L2543" s="11" t="s">
        <v>166</v>
      </c>
      <c r="M2543" s="11">
        <v>6</v>
      </c>
      <c r="N2543" s="11">
        <v>-74.081094530000001</v>
      </c>
      <c r="O2543" s="12">
        <v>4.732331587</v>
      </c>
    </row>
    <row r="2544" spans="1:15" x14ac:dyDescent="0.25">
      <c r="A2544" s="10">
        <v>2543</v>
      </c>
      <c r="B2544" s="3" t="s">
        <v>4680</v>
      </c>
      <c r="C2544" s="3" t="s">
        <v>3696</v>
      </c>
      <c r="D2544" s="3" t="s">
        <v>1</v>
      </c>
      <c r="E2544" s="3" t="s">
        <v>4681</v>
      </c>
      <c r="F2544" s="1">
        <v>16.260000000000002</v>
      </c>
      <c r="G2544" s="4">
        <v>70</v>
      </c>
      <c r="H2544" s="1">
        <v>1.91</v>
      </c>
      <c r="I2544" s="24">
        <f t="shared" si="39"/>
        <v>12.693207725923974</v>
      </c>
      <c r="J2544" s="24" t="str">
        <f>VLOOKUP(I2544,MAT_IND!C$6:D$12,2,TRUE)</f>
        <v>Algo Frío</v>
      </c>
      <c r="K2544" s="11">
        <v>11</v>
      </c>
      <c r="L2544" s="11" t="s">
        <v>166</v>
      </c>
      <c r="M2544" s="11">
        <v>6</v>
      </c>
      <c r="N2544" s="11">
        <v>-74.081620569999998</v>
      </c>
      <c r="O2544" s="12">
        <v>4.7122568109999996</v>
      </c>
    </row>
    <row r="2545" spans="1:15" x14ac:dyDescent="0.25">
      <c r="A2545" s="10">
        <v>2544</v>
      </c>
      <c r="B2545" s="3" t="s">
        <v>4682</v>
      </c>
      <c r="C2545" s="3" t="s">
        <v>3696</v>
      </c>
      <c r="D2545" s="3" t="s">
        <v>1</v>
      </c>
      <c r="E2545" s="3" t="s">
        <v>4671</v>
      </c>
      <c r="F2545" s="1">
        <v>15.76</v>
      </c>
      <c r="G2545" s="4">
        <v>70</v>
      </c>
      <c r="H2545" s="1">
        <v>1.51</v>
      </c>
      <c r="I2545" s="24">
        <f t="shared" si="39"/>
        <v>12.57211985288758</v>
      </c>
      <c r="J2545" s="24" t="str">
        <f>VLOOKUP(I2545,MAT_IND!C$6:D$12,2,TRUE)</f>
        <v>Algo Frío</v>
      </c>
      <c r="K2545" s="11">
        <v>11</v>
      </c>
      <c r="L2545" s="11" t="s">
        <v>166</v>
      </c>
      <c r="M2545" s="11">
        <v>5</v>
      </c>
      <c r="N2545" s="11">
        <v>-74.067174120000004</v>
      </c>
      <c r="O2545" s="12">
        <v>4.7285339369999999</v>
      </c>
    </row>
    <row r="2546" spans="1:15" x14ac:dyDescent="0.25">
      <c r="A2546" s="10">
        <v>2545</v>
      </c>
      <c r="B2546" s="3" t="s">
        <v>4683</v>
      </c>
      <c r="C2546" s="3" t="s">
        <v>3696</v>
      </c>
      <c r="D2546" s="3" t="s">
        <v>1</v>
      </c>
      <c r="E2546" s="3" t="s">
        <v>4684</v>
      </c>
      <c r="F2546" s="1">
        <v>16.260000000000002</v>
      </c>
      <c r="G2546" s="4">
        <v>70</v>
      </c>
      <c r="H2546" s="1">
        <v>1.68</v>
      </c>
      <c r="I2546" s="24">
        <f t="shared" si="39"/>
        <v>12.426706907059854</v>
      </c>
      <c r="J2546" s="24" t="str">
        <f>VLOOKUP(I2546,MAT_IND!C$6:D$12,2,TRUE)</f>
        <v>Algo Frío</v>
      </c>
      <c r="K2546" s="11">
        <v>11</v>
      </c>
      <c r="L2546" s="11" t="s">
        <v>166</v>
      </c>
      <c r="M2546" s="11">
        <v>6</v>
      </c>
      <c r="N2546" s="11">
        <v>-74.076433780000002</v>
      </c>
      <c r="O2546" s="12">
        <v>4.7230881</v>
      </c>
    </row>
    <row r="2547" spans="1:15" x14ac:dyDescent="0.25">
      <c r="A2547" s="10">
        <v>2546</v>
      </c>
      <c r="B2547" s="3" t="s">
        <v>4685</v>
      </c>
      <c r="C2547" s="3" t="s">
        <v>3696</v>
      </c>
      <c r="D2547" s="3" t="s">
        <v>1</v>
      </c>
      <c r="E2547" s="3" t="s">
        <v>4686</v>
      </c>
      <c r="F2547" s="1">
        <v>16.260000000000002</v>
      </c>
      <c r="G2547" s="4">
        <v>70</v>
      </c>
      <c r="H2547" s="1">
        <v>1.91</v>
      </c>
      <c r="I2547" s="24">
        <f t="shared" si="39"/>
        <v>12.693207725923974</v>
      </c>
      <c r="J2547" s="24" t="str">
        <f>VLOOKUP(I2547,MAT_IND!C$6:D$12,2,TRUE)</f>
        <v>Algo Frío</v>
      </c>
      <c r="K2547" s="11">
        <v>11</v>
      </c>
      <c r="L2547" s="11" t="s">
        <v>166</v>
      </c>
      <c r="M2547" s="11">
        <v>5</v>
      </c>
      <c r="N2547" s="11">
        <v>-74.076070720000004</v>
      </c>
      <c r="O2547" s="12">
        <v>4.7071766029999997</v>
      </c>
    </row>
    <row r="2548" spans="1:15" x14ac:dyDescent="0.25">
      <c r="A2548" s="10">
        <v>2547</v>
      </c>
      <c r="B2548" s="3" t="s">
        <v>4687</v>
      </c>
      <c r="C2548" s="3" t="s">
        <v>3696</v>
      </c>
      <c r="D2548" s="3" t="s">
        <v>1</v>
      </c>
      <c r="E2548" s="3" t="s">
        <v>4688</v>
      </c>
      <c r="F2548" s="1">
        <v>16.260000000000002</v>
      </c>
      <c r="G2548" s="4">
        <v>70</v>
      </c>
      <c r="H2548" s="1">
        <v>1.68</v>
      </c>
      <c r="I2548" s="24">
        <f t="shared" si="39"/>
        <v>12.426706907059854</v>
      </c>
      <c r="J2548" s="24" t="str">
        <f>VLOOKUP(I2548,MAT_IND!C$6:D$12,2,TRUE)</f>
        <v>Algo Frío</v>
      </c>
      <c r="K2548" s="11">
        <v>11</v>
      </c>
      <c r="L2548" s="11" t="s">
        <v>166</v>
      </c>
      <c r="M2548" s="11">
        <v>6</v>
      </c>
      <c r="N2548" s="11">
        <v>-74.078465510000001</v>
      </c>
      <c r="O2548" s="12">
        <v>4.72537962</v>
      </c>
    </row>
    <row r="2549" spans="1:15" x14ac:dyDescent="0.25">
      <c r="A2549" s="10">
        <v>2548</v>
      </c>
      <c r="B2549" s="3" t="s">
        <v>4689</v>
      </c>
      <c r="C2549" s="3" t="s">
        <v>3696</v>
      </c>
      <c r="D2549" s="3" t="s">
        <v>1</v>
      </c>
      <c r="E2549" s="3" t="s">
        <v>4690</v>
      </c>
      <c r="F2549" s="1">
        <v>15.73</v>
      </c>
      <c r="G2549" s="4">
        <v>70</v>
      </c>
      <c r="H2549" s="1">
        <v>1.68</v>
      </c>
      <c r="I2549" s="24">
        <f t="shared" si="39"/>
        <v>12.808734439585477</v>
      </c>
      <c r="J2549" s="24" t="str">
        <f>VLOOKUP(I2549,MAT_IND!C$6:D$12,2,TRUE)</f>
        <v>Algo Frío</v>
      </c>
      <c r="K2549" s="11">
        <v>11</v>
      </c>
      <c r="L2549" s="11" t="s">
        <v>166</v>
      </c>
      <c r="M2549" s="11">
        <v>6</v>
      </c>
      <c r="N2549" s="11">
        <v>-74.075653079999995</v>
      </c>
      <c r="O2549" s="12">
        <v>4.7259346119999996</v>
      </c>
    </row>
    <row r="2550" spans="1:15" x14ac:dyDescent="0.25">
      <c r="A2550" s="10">
        <v>2549</v>
      </c>
      <c r="B2550" s="3" t="s">
        <v>4691</v>
      </c>
      <c r="C2550" s="3" t="s">
        <v>3696</v>
      </c>
      <c r="D2550" s="3" t="s">
        <v>1</v>
      </c>
      <c r="E2550" s="3" t="s">
        <v>4692</v>
      </c>
      <c r="F2550" s="1">
        <v>16.260000000000002</v>
      </c>
      <c r="G2550" s="4">
        <v>70</v>
      </c>
      <c r="H2550" s="1">
        <v>1.68</v>
      </c>
      <c r="I2550" s="24">
        <f t="shared" si="39"/>
        <v>12.426706907059854</v>
      </c>
      <c r="J2550" s="24" t="str">
        <f>VLOOKUP(I2550,MAT_IND!C$6:D$12,2,TRUE)</f>
        <v>Algo Frío</v>
      </c>
      <c r="K2550" s="11">
        <v>11</v>
      </c>
      <c r="L2550" s="11" t="s">
        <v>166</v>
      </c>
      <c r="M2550" s="11">
        <v>6</v>
      </c>
      <c r="N2550" s="11">
        <v>-74.076770409999995</v>
      </c>
      <c r="O2550" s="12">
        <v>4.7206151849999998</v>
      </c>
    </row>
    <row r="2551" spans="1:15" x14ac:dyDescent="0.25">
      <c r="A2551" s="10">
        <v>2550</v>
      </c>
      <c r="B2551" s="3" t="s">
        <v>4693</v>
      </c>
      <c r="C2551" s="3" t="s">
        <v>3696</v>
      </c>
      <c r="D2551" s="3" t="s">
        <v>1</v>
      </c>
      <c r="E2551" s="3" t="s">
        <v>4694</v>
      </c>
      <c r="F2551" s="1">
        <v>16.260000000000002</v>
      </c>
      <c r="G2551" s="4">
        <v>70</v>
      </c>
      <c r="H2551" s="1">
        <v>1.68</v>
      </c>
      <c r="I2551" s="24">
        <f t="shared" si="39"/>
        <v>12.426706907059854</v>
      </c>
      <c r="J2551" s="24" t="str">
        <f>VLOOKUP(I2551,MAT_IND!C$6:D$12,2,TRUE)</f>
        <v>Algo Frío</v>
      </c>
      <c r="K2551" s="11">
        <v>11</v>
      </c>
      <c r="L2551" s="11" t="s">
        <v>166</v>
      </c>
      <c r="M2551" s="11">
        <v>6</v>
      </c>
      <c r="N2551" s="11">
        <v>-74.078471379999996</v>
      </c>
      <c r="O2551" s="12">
        <v>4.7188937209999997</v>
      </c>
    </row>
    <row r="2552" spans="1:15" x14ac:dyDescent="0.25">
      <c r="A2552" s="10">
        <v>2551</v>
      </c>
      <c r="B2552" s="3" t="s">
        <v>4695</v>
      </c>
      <c r="C2552" s="3" t="s">
        <v>3696</v>
      </c>
      <c r="D2552" s="3" t="s">
        <v>1</v>
      </c>
      <c r="E2552" s="3" t="s">
        <v>4696</v>
      </c>
      <c r="F2552" s="1">
        <v>15.76</v>
      </c>
      <c r="G2552" s="4">
        <v>70</v>
      </c>
      <c r="H2552" s="1">
        <v>1.68</v>
      </c>
      <c r="I2552" s="24">
        <f t="shared" si="39"/>
        <v>12.787110239631197</v>
      </c>
      <c r="J2552" s="24" t="str">
        <f>VLOOKUP(I2552,MAT_IND!C$6:D$12,2,TRUE)</f>
        <v>Algo Frío</v>
      </c>
      <c r="K2552" s="11">
        <v>11</v>
      </c>
      <c r="L2552" s="11" t="s">
        <v>166</v>
      </c>
      <c r="M2552" s="11">
        <v>6</v>
      </c>
      <c r="N2552" s="11">
        <v>-74.082108360000007</v>
      </c>
      <c r="O2552" s="12">
        <v>4.733506072</v>
      </c>
    </row>
    <row r="2553" spans="1:15" x14ac:dyDescent="0.25">
      <c r="A2553" s="10">
        <v>2552</v>
      </c>
      <c r="B2553" s="3" t="s">
        <v>4697</v>
      </c>
      <c r="C2553" s="3" t="s">
        <v>3696</v>
      </c>
      <c r="D2553" s="3" t="s">
        <v>1</v>
      </c>
      <c r="E2553" s="3" t="s">
        <v>4652</v>
      </c>
      <c r="F2553" s="1">
        <v>15.76</v>
      </c>
      <c r="G2553" s="4">
        <v>70</v>
      </c>
      <c r="H2553" s="1">
        <v>1.68</v>
      </c>
      <c r="I2553" s="24">
        <f t="shared" si="39"/>
        <v>12.787110239631197</v>
      </c>
      <c r="J2553" s="24" t="str">
        <f>VLOOKUP(I2553,MAT_IND!C$6:D$12,2,TRUE)</f>
        <v>Algo Frío</v>
      </c>
      <c r="K2553" s="11">
        <v>11</v>
      </c>
      <c r="L2553" s="11" t="s">
        <v>166</v>
      </c>
      <c r="M2553" s="11">
        <v>5</v>
      </c>
      <c r="N2553" s="11">
        <v>-74.072133320000006</v>
      </c>
      <c r="O2553" s="12">
        <v>4.7295903900000003</v>
      </c>
    </row>
    <row r="2554" spans="1:15" x14ac:dyDescent="0.25">
      <c r="A2554" s="10">
        <v>2553</v>
      </c>
      <c r="B2554" s="3" t="s">
        <v>4698</v>
      </c>
      <c r="C2554" s="3" t="s">
        <v>3696</v>
      </c>
      <c r="D2554" s="3" t="s">
        <v>1</v>
      </c>
      <c r="E2554" s="3" t="s">
        <v>4699</v>
      </c>
      <c r="F2554" s="1">
        <v>15.73</v>
      </c>
      <c r="G2554" s="4">
        <v>70</v>
      </c>
      <c r="H2554" s="1">
        <v>1.68</v>
      </c>
      <c r="I2554" s="24">
        <f t="shared" si="39"/>
        <v>12.808734439585477</v>
      </c>
      <c r="J2554" s="24" t="str">
        <f>VLOOKUP(I2554,MAT_IND!C$6:D$12,2,TRUE)</f>
        <v>Algo Frío</v>
      </c>
      <c r="K2554" s="11">
        <v>11</v>
      </c>
      <c r="L2554" s="11" t="s">
        <v>166</v>
      </c>
      <c r="M2554" s="11">
        <v>4</v>
      </c>
      <c r="N2554" s="11">
        <v>-74.073783379999995</v>
      </c>
      <c r="O2554" s="12">
        <v>4.7206800549999999</v>
      </c>
    </row>
    <row r="2555" spans="1:15" x14ac:dyDescent="0.25">
      <c r="A2555" s="10">
        <v>2554</v>
      </c>
      <c r="B2555" s="3" t="s">
        <v>4700</v>
      </c>
      <c r="C2555" s="3" t="s">
        <v>3696</v>
      </c>
      <c r="D2555" s="3" t="s">
        <v>1</v>
      </c>
      <c r="E2555" s="3" t="s">
        <v>4699</v>
      </c>
      <c r="F2555" s="1">
        <v>15.73</v>
      </c>
      <c r="G2555" s="4">
        <v>70</v>
      </c>
      <c r="H2555" s="1">
        <v>1.68</v>
      </c>
      <c r="I2555" s="24">
        <f t="shared" si="39"/>
        <v>12.808734439585477</v>
      </c>
      <c r="J2555" s="24" t="str">
        <f>VLOOKUP(I2555,MAT_IND!C$6:D$12,2,TRUE)</f>
        <v>Algo Frío</v>
      </c>
      <c r="K2555" s="11">
        <v>11</v>
      </c>
      <c r="L2555" s="11" t="s">
        <v>166</v>
      </c>
      <c r="M2555" s="11">
        <v>4</v>
      </c>
      <c r="N2555" s="11">
        <v>-74.072800760000007</v>
      </c>
      <c r="O2555" s="12">
        <v>4.720309372</v>
      </c>
    </row>
    <row r="2556" spans="1:15" x14ac:dyDescent="0.25">
      <c r="A2556" s="10">
        <v>2555</v>
      </c>
      <c r="B2556" s="3" t="s">
        <v>4701</v>
      </c>
      <c r="C2556" s="3" t="s">
        <v>3696</v>
      </c>
      <c r="D2556" s="3" t="s">
        <v>1</v>
      </c>
      <c r="E2556" s="3" t="s">
        <v>4699</v>
      </c>
      <c r="F2556" s="1">
        <v>15.73</v>
      </c>
      <c r="G2556" s="4">
        <v>70</v>
      </c>
      <c r="H2556" s="1">
        <v>1.68</v>
      </c>
      <c r="I2556" s="24">
        <f t="shared" si="39"/>
        <v>12.808734439585477</v>
      </c>
      <c r="J2556" s="24" t="str">
        <f>VLOOKUP(I2556,MAT_IND!C$6:D$12,2,TRUE)</f>
        <v>Algo Frío</v>
      </c>
      <c r="K2556" s="11">
        <v>11</v>
      </c>
      <c r="L2556" s="11" t="s">
        <v>166</v>
      </c>
      <c r="M2556" s="11">
        <v>4</v>
      </c>
      <c r="N2556" s="11">
        <v>-74.073545480000007</v>
      </c>
      <c r="O2556" s="12">
        <v>4.7216490999999996</v>
      </c>
    </row>
    <row r="2557" spans="1:15" x14ac:dyDescent="0.25">
      <c r="A2557" s="10">
        <v>2556</v>
      </c>
      <c r="B2557" s="3" t="s">
        <v>4702</v>
      </c>
      <c r="C2557" s="3" t="s">
        <v>3696</v>
      </c>
      <c r="D2557" s="3" t="s">
        <v>1</v>
      </c>
      <c r="E2557" s="3" t="s">
        <v>4703</v>
      </c>
      <c r="F2557" s="1">
        <v>16.260000000000002</v>
      </c>
      <c r="G2557" s="4">
        <v>70</v>
      </c>
      <c r="H2557" s="1">
        <v>1.68</v>
      </c>
      <c r="I2557" s="24">
        <f t="shared" si="39"/>
        <v>12.426706907059854</v>
      </c>
      <c r="J2557" s="24" t="str">
        <f>VLOOKUP(I2557,MAT_IND!C$6:D$12,2,TRUE)</f>
        <v>Algo Frío</v>
      </c>
      <c r="K2557" s="11">
        <v>11</v>
      </c>
      <c r="L2557" s="11" t="s">
        <v>166</v>
      </c>
      <c r="M2557" s="11">
        <v>5</v>
      </c>
      <c r="N2557" s="11">
        <v>-74.072159909999996</v>
      </c>
      <c r="O2557" s="12">
        <v>4.7071045160000002</v>
      </c>
    </row>
    <row r="2558" spans="1:15" x14ac:dyDescent="0.25">
      <c r="A2558" s="10">
        <v>2557</v>
      </c>
      <c r="B2558" s="3" t="s">
        <v>4704</v>
      </c>
      <c r="C2558" s="3" t="s">
        <v>3696</v>
      </c>
      <c r="D2558" s="3" t="s">
        <v>1</v>
      </c>
      <c r="E2558" s="3" t="s">
        <v>4686</v>
      </c>
      <c r="F2558" s="1">
        <v>16.260000000000002</v>
      </c>
      <c r="G2558" s="4">
        <v>70</v>
      </c>
      <c r="H2558" s="1">
        <v>1.68</v>
      </c>
      <c r="I2558" s="24">
        <f t="shared" si="39"/>
        <v>12.426706907059854</v>
      </c>
      <c r="J2558" s="24" t="str">
        <f>VLOOKUP(I2558,MAT_IND!C$6:D$12,2,TRUE)</f>
        <v>Algo Frío</v>
      </c>
      <c r="K2558" s="11">
        <v>11</v>
      </c>
      <c r="L2558" s="11" t="s">
        <v>166</v>
      </c>
      <c r="M2558" s="11">
        <v>5</v>
      </c>
      <c r="N2558" s="11">
        <v>-74.073885489999995</v>
      </c>
      <c r="O2558" s="12">
        <v>4.7071454780000002</v>
      </c>
    </row>
    <row r="2559" spans="1:15" x14ac:dyDescent="0.25">
      <c r="A2559" s="10">
        <v>2558</v>
      </c>
      <c r="B2559" s="3" t="s">
        <v>4705</v>
      </c>
      <c r="C2559" s="3" t="s">
        <v>3696</v>
      </c>
      <c r="D2559" s="3" t="s">
        <v>1</v>
      </c>
      <c r="E2559" s="3" t="s">
        <v>4686</v>
      </c>
      <c r="F2559" s="1">
        <v>16.260000000000002</v>
      </c>
      <c r="G2559" s="4">
        <v>70</v>
      </c>
      <c r="H2559" s="1">
        <v>1.91</v>
      </c>
      <c r="I2559" s="24">
        <f t="shared" si="39"/>
        <v>12.693207725923974</v>
      </c>
      <c r="J2559" s="24" t="str">
        <f>VLOOKUP(I2559,MAT_IND!C$6:D$12,2,TRUE)</f>
        <v>Algo Frío</v>
      </c>
      <c r="K2559" s="11">
        <v>11</v>
      </c>
      <c r="L2559" s="11" t="s">
        <v>166</v>
      </c>
      <c r="M2559" s="11">
        <v>5</v>
      </c>
      <c r="N2559" s="11">
        <v>-74.077835399999998</v>
      </c>
      <c r="O2559" s="12">
        <v>4.7072161770000003</v>
      </c>
    </row>
    <row r="2560" spans="1:15" x14ac:dyDescent="0.25">
      <c r="A2560" s="10">
        <v>2559</v>
      </c>
      <c r="B2560" s="3" t="s">
        <v>4706</v>
      </c>
      <c r="C2560" s="3" t="s">
        <v>3696</v>
      </c>
      <c r="D2560" s="3" t="s">
        <v>1</v>
      </c>
      <c r="E2560" s="3" t="s">
        <v>4707</v>
      </c>
      <c r="F2560" s="1">
        <v>16.260000000000002</v>
      </c>
      <c r="G2560" s="4">
        <v>70</v>
      </c>
      <c r="H2560" s="1">
        <v>1.68</v>
      </c>
      <c r="I2560" s="24">
        <f t="shared" si="39"/>
        <v>12.426706907059854</v>
      </c>
      <c r="J2560" s="24" t="str">
        <f>VLOOKUP(I2560,MAT_IND!C$6:D$12,2,TRUE)</f>
        <v>Algo Frío</v>
      </c>
      <c r="K2560" s="11">
        <v>11</v>
      </c>
      <c r="L2560" s="11" t="s">
        <v>166</v>
      </c>
      <c r="M2560" s="11">
        <v>6</v>
      </c>
      <c r="N2560" s="11">
        <v>-74.080010920000007</v>
      </c>
      <c r="O2560" s="12">
        <v>4.72230828</v>
      </c>
    </row>
    <row r="2561" spans="1:15" x14ac:dyDescent="0.25">
      <c r="A2561" s="10">
        <v>2560</v>
      </c>
      <c r="B2561" s="3" t="s">
        <v>4708</v>
      </c>
      <c r="C2561" s="3" t="s">
        <v>3696</v>
      </c>
      <c r="D2561" s="3" t="s">
        <v>1</v>
      </c>
      <c r="E2561" s="3" t="s">
        <v>4709</v>
      </c>
      <c r="F2561" s="1">
        <v>15.76</v>
      </c>
      <c r="G2561" s="4">
        <v>70</v>
      </c>
      <c r="H2561" s="1">
        <v>1.68</v>
      </c>
      <c r="I2561" s="24">
        <f t="shared" si="39"/>
        <v>12.787110239631197</v>
      </c>
      <c r="J2561" s="24" t="str">
        <f>VLOOKUP(I2561,MAT_IND!C$6:D$12,2,TRUE)</f>
        <v>Algo Frío</v>
      </c>
      <c r="K2561" s="11">
        <v>11</v>
      </c>
      <c r="L2561" s="11" t="s">
        <v>166</v>
      </c>
      <c r="M2561" s="11">
        <v>5</v>
      </c>
      <c r="N2561" s="11">
        <v>-74.062728160000006</v>
      </c>
      <c r="O2561" s="12">
        <v>4.7242379369999998</v>
      </c>
    </row>
    <row r="2562" spans="1:15" x14ac:dyDescent="0.25">
      <c r="A2562" s="10">
        <v>2561</v>
      </c>
      <c r="B2562" s="3" t="s">
        <v>4710</v>
      </c>
      <c r="C2562" s="3" t="s">
        <v>3696</v>
      </c>
      <c r="D2562" s="3" t="s">
        <v>1</v>
      </c>
      <c r="E2562" s="3" t="s">
        <v>4711</v>
      </c>
      <c r="F2562" s="1">
        <v>16.260000000000002</v>
      </c>
      <c r="G2562" s="4">
        <v>70</v>
      </c>
      <c r="H2562" s="1">
        <v>1.68</v>
      </c>
      <c r="I2562" s="24">
        <f t="shared" si="39"/>
        <v>12.426706907059854</v>
      </c>
      <c r="J2562" s="24" t="str">
        <f>VLOOKUP(I2562,MAT_IND!C$6:D$12,2,TRUE)</f>
        <v>Algo Frío</v>
      </c>
      <c r="K2562" s="11">
        <v>11</v>
      </c>
      <c r="L2562" s="11" t="s">
        <v>166</v>
      </c>
      <c r="M2562" s="11">
        <v>6</v>
      </c>
      <c r="N2562" s="11">
        <v>-74.078002139999995</v>
      </c>
      <c r="O2562" s="12">
        <v>4.72145934</v>
      </c>
    </row>
    <row r="2563" spans="1:15" x14ac:dyDescent="0.25">
      <c r="A2563" s="10">
        <v>2562</v>
      </c>
      <c r="B2563" s="3" t="s">
        <v>4712</v>
      </c>
      <c r="C2563" s="3" t="s">
        <v>3696</v>
      </c>
      <c r="D2563" s="3" t="s">
        <v>1</v>
      </c>
      <c r="E2563" s="3" t="s">
        <v>4620</v>
      </c>
      <c r="F2563" s="1">
        <v>15.76</v>
      </c>
      <c r="G2563" s="4">
        <v>70</v>
      </c>
      <c r="H2563" s="1">
        <v>1.68</v>
      </c>
      <c r="I2563" s="24">
        <f t="shared" ref="I2563:I2626" si="40">(((33.5-F2563)*(0.05+0.18*SQRT(H2563)+(G2563/160))))</f>
        <v>12.787110239631197</v>
      </c>
      <c r="J2563" s="24" t="str">
        <f>VLOOKUP(I2563,MAT_IND!C$6:D$12,2,TRUE)</f>
        <v>Algo Frío</v>
      </c>
      <c r="K2563" s="11">
        <v>11</v>
      </c>
      <c r="L2563" s="11" t="s">
        <v>166</v>
      </c>
      <c r="M2563" s="11">
        <v>5</v>
      </c>
      <c r="N2563" s="11">
        <v>-74.061507320000004</v>
      </c>
      <c r="O2563" s="12">
        <v>4.7260818789999997</v>
      </c>
    </row>
    <row r="2564" spans="1:15" x14ac:dyDescent="0.25">
      <c r="A2564" s="10">
        <v>2563</v>
      </c>
      <c r="B2564" s="3" t="s">
        <v>4713</v>
      </c>
      <c r="C2564" s="3" t="s">
        <v>3696</v>
      </c>
      <c r="D2564" s="3" t="s">
        <v>1</v>
      </c>
      <c r="E2564" s="3" t="s">
        <v>4714</v>
      </c>
      <c r="F2564" s="1">
        <v>15.76</v>
      </c>
      <c r="G2564" s="4">
        <v>70</v>
      </c>
      <c r="H2564" s="1">
        <v>1.68</v>
      </c>
      <c r="I2564" s="24">
        <f t="shared" si="40"/>
        <v>12.787110239631197</v>
      </c>
      <c r="J2564" s="24" t="str">
        <f>VLOOKUP(I2564,MAT_IND!C$6:D$12,2,TRUE)</f>
        <v>Algo Frío</v>
      </c>
      <c r="K2564" s="11">
        <v>11</v>
      </c>
      <c r="L2564" s="11" t="s">
        <v>166</v>
      </c>
      <c r="M2564" s="11">
        <v>5</v>
      </c>
      <c r="N2564" s="11">
        <v>-74.070769630000001</v>
      </c>
      <c r="O2564" s="12">
        <v>4.728948666</v>
      </c>
    </row>
    <row r="2565" spans="1:15" x14ac:dyDescent="0.25">
      <c r="A2565" s="10">
        <v>2564</v>
      </c>
      <c r="B2565" s="3" t="s">
        <v>4715</v>
      </c>
      <c r="C2565" s="3" t="s">
        <v>3696</v>
      </c>
      <c r="D2565" s="3" t="s">
        <v>1</v>
      </c>
      <c r="E2565" s="3" t="s">
        <v>4716</v>
      </c>
      <c r="F2565" s="1">
        <v>15.76</v>
      </c>
      <c r="G2565" s="4">
        <v>70</v>
      </c>
      <c r="H2565" s="1">
        <v>1.68</v>
      </c>
      <c r="I2565" s="24">
        <f t="shared" si="40"/>
        <v>12.787110239631197</v>
      </c>
      <c r="J2565" s="24" t="str">
        <f>VLOOKUP(I2565,MAT_IND!C$6:D$12,2,TRUE)</f>
        <v>Algo Frío</v>
      </c>
      <c r="K2565" s="11">
        <v>11</v>
      </c>
      <c r="L2565" s="11" t="s">
        <v>166</v>
      </c>
      <c r="M2565" s="11">
        <v>5</v>
      </c>
      <c r="N2565" s="11">
        <v>-74.062967130000004</v>
      </c>
      <c r="O2565" s="12">
        <v>4.7217226600000002</v>
      </c>
    </row>
    <row r="2566" spans="1:15" x14ac:dyDescent="0.25">
      <c r="A2566" s="10">
        <v>2565</v>
      </c>
      <c r="B2566" s="3" t="s">
        <v>4717</v>
      </c>
      <c r="C2566" s="3" t="s">
        <v>3696</v>
      </c>
      <c r="D2566" s="3" t="s">
        <v>1</v>
      </c>
      <c r="E2566" s="3" t="s">
        <v>4718</v>
      </c>
      <c r="F2566" s="1">
        <v>15.73</v>
      </c>
      <c r="G2566" s="4">
        <v>70</v>
      </c>
      <c r="H2566" s="1">
        <v>1.68</v>
      </c>
      <c r="I2566" s="24">
        <f t="shared" si="40"/>
        <v>12.808734439585477</v>
      </c>
      <c r="J2566" s="24" t="str">
        <f>VLOOKUP(I2566,MAT_IND!C$6:D$12,2,TRUE)</f>
        <v>Algo Frío</v>
      </c>
      <c r="K2566" s="11">
        <v>11</v>
      </c>
      <c r="L2566" s="11" t="s">
        <v>166</v>
      </c>
      <c r="M2566" s="11">
        <v>6</v>
      </c>
      <c r="N2566" s="11">
        <v>-74.076051359999994</v>
      </c>
      <c r="O2566" s="12">
        <v>4.7277792569999999</v>
      </c>
    </row>
    <row r="2567" spans="1:15" x14ac:dyDescent="0.25">
      <c r="A2567" s="10">
        <v>2566</v>
      </c>
      <c r="B2567" s="3" t="s">
        <v>4719</v>
      </c>
      <c r="C2567" s="3" t="s">
        <v>3696</v>
      </c>
      <c r="D2567" s="3" t="s">
        <v>1</v>
      </c>
      <c r="E2567" s="3" t="s">
        <v>4720</v>
      </c>
      <c r="F2567" s="1">
        <v>15.76</v>
      </c>
      <c r="G2567" s="4">
        <v>70</v>
      </c>
      <c r="H2567" s="1">
        <v>1.68</v>
      </c>
      <c r="I2567" s="24">
        <f t="shared" si="40"/>
        <v>12.787110239631197</v>
      </c>
      <c r="J2567" s="24" t="str">
        <f>VLOOKUP(I2567,MAT_IND!C$6:D$12,2,TRUE)</f>
        <v>Algo Frío</v>
      </c>
      <c r="K2567" s="11">
        <v>11</v>
      </c>
      <c r="L2567" s="11" t="s">
        <v>166</v>
      </c>
      <c r="M2567" s="11">
        <v>4</v>
      </c>
      <c r="N2567" s="11">
        <v>-74.059573090000001</v>
      </c>
      <c r="O2567" s="12">
        <v>4.7240499219999998</v>
      </c>
    </row>
    <row r="2568" spans="1:15" x14ac:dyDescent="0.25">
      <c r="A2568" s="10">
        <v>2567</v>
      </c>
      <c r="B2568" s="3" t="s">
        <v>4721</v>
      </c>
      <c r="C2568" s="3" t="s">
        <v>3696</v>
      </c>
      <c r="D2568" s="3" t="s">
        <v>1</v>
      </c>
      <c r="E2568" s="3" t="s">
        <v>4720</v>
      </c>
      <c r="F2568" s="1">
        <v>15.76</v>
      </c>
      <c r="G2568" s="4">
        <v>70</v>
      </c>
      <c r="H2568" s="1">
        <v>1.68</v>
      </c>
      <c r="I2568" s="24">
        <f t="shared" si="40"/>
        <v>12.787110239631197</v>
      </c>
      <c r="J2568" s="24" t="str">
        <f>VLOOKUP(I2568,MAT_IND!C$6:D$12,2,TRUE)</f>
        <v>Algo Frío</v>
      </c>
      <c r="K2568" s="11">
        <v>11</v>
      </c>
      <c r="L2568" s="11" t="s">
        <v>166</v>
      </c>
      <c r="M2568" s="11">
        <v>4</v>
      </c>
      <c r="N2568" s="11">
        <v>-74.061179129999999</v>
      </c>
      <c r="O2568" s="12">
        <v>4.7229768820000002</v>
      </c>
    </row>
    <row r="2569" spans="1:15" x14ac:dyDescent="0.25">
      <c r="A2569" s="10">
        <v>2568</v>
      </c>
      <c r="B2569" s="3" t="s">
        <v>4722</v>
      </c>
      <c r="C2569" s="3" t="s">
        <v>3696</v>
      </c>
      <c r="D2569" s="3" t="s">
        <v>1</v>
      </c>
      <c r="E2569" s="3" t="s">
        <v>4723</v>
      </c>
      <c r="F2569" s="1">
        <v>15.76</v>
      </c>
      <c r="G2569" s="4">
        <v>70</v>
      </c>
      <c r="H2569" s="1">
        <v>1.68</v>
      </c>
      <c r="I2569" s="24">
        <f t="shared" si="40"/>
        <v>12.787110239631197</v>
      </c>
      <c r="J2569" s="24" t="str">
        <f>VLOOKUP(I2569,MAT_IND!C$6:D$12,2,TRUE)</f>
        <v>Algo Frío</v>
      </c>
      <c r="K2569" s="11">
        <v>11</v>
      </c>
      <c r="L2569" s="11" t="s">
        <v>166</v>
      </c>
      <c r="M2569" s="11">
        <v>3</v>
      </c>
      <c r="N2569" s="11">
        <v>-74.061389700000007</v>
      </c>
      <c r="O2569" s="12">
        <v>4.7211736540000002</v>
      </c>
    </row>
    <row r="2570" spans="1:15" x14ac:dyDescent="0.25">
      <c r="A2570" s="10">
        <v>2569</v>
      </c>
      <c r="B2570" s="3" t="s">
        <v>4724</v>
      </c>
      <c r="C2570" s="3" t="s">
        <v>3696</v>
      </c>
      <c r="D2570" s="3" t="s">
        <v>1</v>
      </c>
      <c r="E2570" s="3" t="s">
        <v>4723</v>
      </c>
      <c r="F2570" s="1">
        <v>15.76</v>
      </c>
      <c r="G2570" s="4">
        <v>70</v>
      </c>
      <c r="H2570" s="1">
        <v>1.68</v>
      </c>
      <c r="I2570" s="24">
        <f t="shared" si="40"/>
        <v>12.787110239631197</v>
      </c>
      <c r="J2570" s="24" t="str">
        <f>VLOOKUP(I2570,MAT_IND!C$6:D$12,2,TRUE)</f>
        <v>Algo Frío</v>
      </c>
      <c r="K2570" s="11">
        <v>11</v>
      </c>
      <c r="L2570" s="11" t="s">
        <v>166</v>
      </c>
      <c r="M2570" s="11">
        <v>4</v>
      </c>
      <c r="N2570" s="11">
        <v>-74.061133100000006</v>
      </c>
      <c r="O2570" s="12">
        <v>4.7222308379999998</v>
      </c>
    </row>
    <row r="2571" spans="1:15" x14ac:dyDescent="0.25">
      <c r="A2571" s="10">
        <v>2570</v>
      </c>
      <c r="B2571" s="3" t="s">
        <v>4725</v>
      </c>
      <c r="C2571" s="3" t="s">
        <v>3696</v>
      </c>
      <c r="D2571" s="3" t="s">
        <v>1</v>
      </c>
      <c r="E2571" s="3" t="s">
        <v>4726</v>
      </c>
      <c r="F2571" s="1">
        <v>15.76</v>
      </c>
      <c r="G2571" s="4">
        <v>70</v>
      </c>
      <c r="H2571" s="1">
        <v>1.51</v>
      </c>
      <c r="I2571" s="24">
        <f t="shared" si="40"/>
        <v>12.57211985288758</v>
      </c>
      <c r="J2571" s="24" t="str">
        <f>VLOOKUP(I2571,MAT_IND!C$6:D$12,2,TRUE)</f>
        <v>Algo Frío</v>
      </c>
      <c r="K2571" s="11">
        <v>11</v>
      </c>
      <c r="L2571" s="11" t="s">
        <v>166</v>
      </c>
      <c r="M2571" s="11">
        <v>5</v>
      </c>
      <c r="N2571" s="11">
        <v>-74.073600889999994</v>
      </c>
      <c r="O2571" s="12">
        <v>4.7310277740000002</v>
      </c>
    </row>
    <row r="2572" spans="1:15" x14ac:dyDescent="0.25">
      <c r="A2572" s="10">
        <v>2571</v>
      </c>
      <c r="B2572" s="3" t="s">
        <v>4727</v>
      </c>
      <c r="C2572" s="3" t="s">
        <v>3696</v>
      </c>
      <c r="D2572" s="3" t="s">
        <v>1</v>
      </c>
      <c r="E2572" s="3" t="s">
        <v>4728</v>
      </c>
      <c r="F2572" s="1">
        <v>15.76</v>
      </c>
      <c r="G2572" s="4">
        <v>70</v>
      </c>
      <c r="H2572" s="1">
        <v>1.68</v>
      </c>
      <c r="I2572" s="24">
        <f t="shared" si="40"/>
        <v>12.787110239631197</v>
      </c>
      <c r="J2572" s="24" t="str">
        <f>VLOOKUP(I2572,MAT_IND!C$6:D$12,2,TRUE)</f>
        <v>Algo Frío</v>
      </c>
      <c r="K2572" s="11">
        <v>11</v>
      </c>
      <c r="L2572" s="11" t="s">
        <v>166</v>
      </c>
      <c r="M2572" s="11">
        <v>5</v>
      </c>
      <c r="N2572" s="11">
        <v>-74.070280650000001</v>
      </c>
      <c r="O2572" s="12">
        <v>4.7280402710000002</v>
      </c>
    </row>
    <row r="2573" spans="1:15" x14ac:dyDescent="0.25">
      <c r="A2573" s="10">
        <v>2572</v>
      </c>
      <c r="B2573" s="3" t="s">
        <v>4729</v>
      </c>
      <c r="C2573" s="3" t="s">
        <v>3696</v>
      </c>
      <c r="D2573" s="3" t="s">
        <v>1</v>
      </c>
      <c r="E2573" s="3" t="s">
        <v>4730</v>
      </c>
      <c r="F2573" s="1">
        <v>15.76</v>
      </c>
      <c r="G2573" s="4">
        <v>70</v>
      </c>
      <c r="H2573" s="1">
        <v>1.68</v>
      </c>
      <c r="I2573" s="24">
        <f t="shared" si="40"/>
        <v>12.787110239631197</v>
      </c>
      <c r="J2573" s="24" t="str">
        <f>VLOOKUP(I2573,MAT_IND!C$6:D$12,2,TRUE)</f>
        <v>Algo Frío</v>
      </c>
      <c r="K2573" s="11">
        <v>11</v>
      </c>
      <c r="L2573" s="11" t="s">
        <v>166</v>
      </c>
      <c r="M2573" s="11">
        <v>5</v>
      </c>
      <c r="N2573" s="11">
        <v>-74.074293280000006</v>
      </c>
      <c r="O2573" s="12">
        <v>4.7301809439999998</v>
      </c>
    </row>
    <row r="2574" spans="1:15" x14ac:dyDescent="0.25">
      <c r="A2574" s="10">
        <v>2573</v>
      </c>
      <c r="B2574" s="3" t="s">
        <v>4731</v>
      </c>
      <c r="C2574" s="3" t="s">
        <v>3696</v>
      </c>
      <c r="D2574" s="3" t="s">
        <v>1</v>
      </c>
      <c r="E2574" s="3" t="s">
        <v>4037</v>
      </c>
      <c r="F2574" s="1">
        <v>15.76</v>
      </c>
      <c r="G2574" s="4">
        <v>70</v>
      </c>
      <c r="H2574" s="1">
        <v>1.68</v>
      </c>
      <c r="I2574" s="24">
        <f t="shared" si="40"/>
        <v>12.787110239631197</v>
      </c>
      <c r="J2574" s="24" t="str">
        <f>VLOOKUP(I2574,MAT_IND!C$6:D$12,2,TRUE)</f>
        <v>Algo Frío</v>
      </c>
      <c r="K2574" s="11">
        <v>11</v>
      </c>
      <c r="L2574" s="11" t="s">
        <v>166</v>
      </c>
      <c r="M2574" s="11">
        <v>5</v>
      </c>
      <c r="N2574" s="11">
        <v>-74.073126610000003</v>
      </c>
      <c r="O2574" s="12">
        <v>4.7297444500000001</v>
      </c>
    </row>
    <row r="2575" spans="1:15" x14ac:dyDescent="0.25">
      <c r="A2575" s="10">
        <v>2574</v>
      </c>
      <c r="B2575" s="3" t="s">
        <v>4732</v>
      </c>
      <c r="C2575" s="3" t="s">
        <v>3696</v>
      </c>
      <c r="D2575" s="3" t="s">
        <v>1</v>
      </c>
      <c r="E2575" s="3" t="s">
        <v>4733</v>
      </c>
      <c r="F2575" s="1">
        <v>15.76</v>
      </c>
      <c r="G2575" s="4">
        <v>70</v>
      </c>
      <c r="H2575" s="1">
        <v>1.68</v>
      </c>
      <c r="I2575" s="24">
        <f t="shared" si="40"/>
        <v>12.787110239631197</v>
      </c>
      <c r="J2575" s="24" t="str">
        <f>VLOOKUP(I2575,MAT_IND!C$6:D$12,2,TRUE)</f>
        <v>Algo Frío</v>
      </c>
      <c r="K2575" s="11">
        <v>11</v>
      </c>
      <c r="L2575" s="11" t="s">
        <v>166</v>
      </c>
      <c r="M2575" s="11">
        <v>6</v>
      </c>
      <c r="N2575" s="11">
        <v>-74.076994880000001</v>
      </c>
      <c r="O2575" s="12">
        <v>4.7325618309999999</v>
      </c>
    </row>
    <row r="2576" spans="1:15" x14ac:dyDescent="0.25">
      <c r="A2576" s="10">
        <v>2575</v>
      </c>
      <c r="B2576" s="3" t="s">
        <v>4734</v>
      </c>
      <c r="C2576" s="3" t="s">
        <v>3696</v>
      </c>
      <c r="D2576" s="3" t="s">
        <v>1</v>
      </c>
      <c r="E2576" s="3" t="s">
        <v>4618</v>
      </c>
      <c r="F2576" s="1">
        <v>16.260000000000002</v>
      </c>
      <c r="G2576" s="4">
        <v>70</v>
      </c>
      <c r="H2576" s="1">
        <v>1.68</v>
      </c>
      <c r="I2576" s="24">
        <f t="shared" si="40"/>
        <v>12.426706907059854</v>
      </c>
      <c r="J2576" s="24" t="str">
        <f>VLOOKUP(I2576,MAT_IND!C$6:D$12,2,TRUE)</f>
        <v>Algo Frío</v>
      </c>
      <c r="K2576" s="11">
        <v>11</v>
      </c>
      <c r="L2576" s="11" t="s">
        <v>166</v>
      </c>
      <c r="M2576" s="11">
        <v>5</v>
      </c>
      <c r="N2576" s="11">
        <v>-74.074883830000005</v>
      </c>
      <c r="O2576" s="12">
        <v>4.7151503779999997</v>
      </c>
    </row>
    <row r="2577" spans="1:15" x14ac:dyDescent="0.25">
      <c r="A2577" s="10">
        <v>2576</v>
      </c>
      <c r="B2577" s="3" t="s">
        <v>4735</v>
      </c>
      <c r="C2577" s="3" t="s">
        <v>3696</v>
      </c>
      <c r="D2577" s="3" t="s">
        <v>1</v>
      </c>
      <c r="E2577" s="3" t="s">
        <v>4618</v>
      </c>
      <c r="F2577" s="1">
        <v>16.260000000000002</v>
      </c>
      <c r="G2577" s="4">
        <v>70</v>
      </c>
      <c r="H2577" s="1">
        <v>1.68</v>
      </c>
      <c r="I2577" s="24">
        <f t="shared" si="40"/>
        <v>12.426706907059854</v>
      </c>
      <c r="J2577" s="24" t="str">
        <f>VLOOKUP(I2577,MAT_IND!C$6:D$12,2,TRUE)</f>
        <v>Algo Frío</v>
      </c>
      <c r="K2577" s="11">
        <v>11</v>
      </c>
      <c r="L2577" s="11" t="s">
        <v>166</v>
      </c>
      <c r="M2577" s="11">
        <v>5</v>
      </c>
      <c r="N2577" s="11">
        <v>-74.073494080000003</v>
      </c>
      <c r="O2577" s="12">
        <v>4.7148142789999996</v>
      </c>
    </row>
    <row r="2578" spans="1:15" x14ac:dyDescent="0.25">
      <c r="A2578" s="10">
        <v>2577</v>
      </c>
      <c r="B2578" s="3" t="s">
        <v>4736</v>
      </c>
      <c r="C2578" s="3" t="s">
        <v>3696</v>
      </c>
      <c r="D2578" s="3" t="s">
        <v>1</v>
      </c>
      <c r="E2578" s="3" t="s">
        <v>4737</v>
      </c>
      <c r="F2578" s="1">
        <v>16.260000000000002</v>
      </c>
      <c r="G2578" s="4">
        <v>70</v>
      </c>
      <c r="H2578" s="1">
        <v>1.68</v>
      </c>
      <c r="I2578" s="24">
        <f t="shared" si="40"/>
        <v>12.426706907059854</v>
      </c>
      <c r="J2578" s="24" t="str">
        <f>VLOOKUP(I2578,MAT_IND!C$6:D$12,2,TRUE)</f>
        <v>Algo Frío</v>
      </c>
      <c r="K2578" s="11">
        <v>11</v>
      </c>
      <c r="L2578" s="11" t="s">
        <v>166</v>
      </c>
      <c r="M2578" s="11">
        <v>6</v>
      </c>
      <c r="N2578" s="11">
        <v>-74.076996870000002</v>
      </c>
      <c r="O2578" s="12">
        <v>4.7174988349999998</v>
      </c>
    </row>
    <row r="2579" spans="1:15" x14ac:dyDescent="0.25">
      <c r="A2579" s="10">
        <v>2578</v>
      </c>
      <c r="B2579" s="3" t="s">
        <v>4738</v>
      </c>
      <c r="C2579" s="3" t="s">
        <v>3696</v>
      </c>
      <c r="D2579" s="3" t="s">
        <v>1</v>
      </c>
      <c r="E2579" s="3" t="s">
        <v>4615</v>
      </c>
      <c r="F2579" s="1">
        <v>16.260000000000002</v>
      </c>
      <c r="G2579" s="4">
        <v>70</v>
      </c>
      <c r="H2579" s="1">
        <v>1.68</v>
      </c>
      <c r="I2579" s="24">
        <f t="shared" si="40"/>
        <v>12.426706907059854</v>
      </c>
      <c r="J2579" s="24" t="str">
        <f>VLOOKUP(I2579,MAT_IND!C$6:D$12,2,TRUE)</f>
        <v>Algo Frío</v>
      </c>
      <c r="K2579" s="11">
        <v>11</v>
      </c>
      <c r="L2579" s="11" t="s">
        <v>166</v>
      </c>
      <c r="M2579" s="11">
        <v>5</v>
      </c>
      <c r="N2579" s="11">
        <v>-74.072398849999999</v>
      </c>
      <c r="O2579" s="12">
        <v>4.7096418330000001</v>
      </c>
    </row>
    <row r="2580" spans="1:15" x14ac:dyDescent="0.25">
      <c r="A2580" s="10">
        <v>2579</v>
      </c>
      <c r="B2580" s="3" t="s">
        <v>4739</v>
      </c>
      <c r="C2580" s="3" t="s">
        <v>3696</v>
      </c>
      <c r="D2580" s="3" t="s">
        <v>1</v>
      </c>
      <c r="E2580" s="3" t="s">
        <v>4615</v>
      </c>
      <c r="F2580" s="1">
        <v>16.260000000000002</v>
      </c>
      <c r="G2580" s="4">
        <v>70</v>
      </c>
      <c r="H2580" s="1">
        <v>1.68</v>
      </c>
      <c r="I2580" s="24">
        <f t="shared" si="40"/>
        <v>12.426706907059854</v>
      </c>
      <c r="J2580" s="24" t="str">
        <f>VLOOKUP(I2580,MAT_IND!C$6:D$12,2,TRUE)</f>
        <v>Algo Frío</v>
      </c>
      <c r="K2580" s="11">
        <v>11</v>
      </c>
      <c r="L2580" s="11" t="s">
        <v>166</v>
      </c>
      <c r="M2580" s="11">
        <v>5</v>
      </c>
      <c r="N2580" s="11">
        <v>-74.073588920000006</v>
      </c>
      <c r="O2580" s="12">
        <v>4.7094871119999997</v>
      </c>
    </row>
    <row r="2581" spans="1:15" x14ac:dyDescent="0.25">
      <c r="A2581" s="10">
        <v>2580</v>
      </c>
      <c r="B2581" s="3" t="s">
        <v>4740</v>
      </c>
      <c r="C2581" s="3" t="s">
        <v>3696</v>
      </c>
      <c r="D2581" s="3" t="s">
        <v>1</v>
      </c>
      <c r="E2581" s="3" t="s">
        <v>4615</v>
      </c>
      <c r="F2581" s="1">
        <v>16.260000000000002</v>
      </c>
      <c r="G2581" s="4">
        <v>70</v>
      </c>
      <c r="H2581" s="1">
        <v>1.68</v>
      </c>
      <c r="I2581" s="24">
        <f t="shared" si="40"/>
        <v>12.426706907059854</v>
      </c>
      <c r="J2581" s="24" t="str">
        <f>VLOOKUP(I2581,MAT_IND!C$6:D$12,2,TRUE)</f>
        <v>Algo Frío</v>
      </c>
      <c r="K2581" s="11">
        <v>11</v>
      </c>
      <c r="L2581" s="11" t="s">
        <v>166</v>
      </c>
      <c r="M2581" s="11">
        <v>5</v>
      </c>
      <c r="N2581" s="11">
        <v>-74.076189110000001</v>
      </c>
      <c r="O2581" s="12">
        <v>4.7091777690000001</v>
      </c>
    </row>
    <row r="2582" spans="1:15" x14ac:dyDescent="0.25">
      <c r="A2582" s="10">
        <v>2581</v>
      </c>
      <c r="B2582" s="3" t="s">
        <v>4741</v>
      </c>
      <c r="C2582" s="3" t="s">
        <v>3696</v>
      </c>
      <c r="D2582" s="3" t="s">
        <v>1</v>
      </c>
      <c r="E2582" s="3" t="s">
        <v>4615</v>
      </c>
      <c r="F2582" s="1">
        <v>16.260000000000002</v>
      </c>
      <c r="G2582" s="4">
        <v>70</v>
      </c>
      <c r="H2582" s="1">
        <v>1.91</v>
      </c>
      <c r="I2582" s="24">
        <f t="shared" si="40"/>
        <v>12.693207725923974</v>
      </c>
      <c r="J2582" s="24" t="str">
        <f>VLOOKUP(I2582,MAT_IND!C$6:D$12,2,TRUE)</f>
        <v>Algo Frío</v>
      </c>
      <c r="K2582" s="11">
        <v>11</v>
      </c>
      <c r="L2582" s="11" t="s">
        <v>166</v>
      </c>
      <c r="M2582" s="11">
        <v>5</v>
      </c>
      <c r="N2582" s="11">
        <v>-74.077162959999995</v>
      </c>
      <c r="O2582" s="12">
        <v>4.7092616100000004</v>
      </c>
    </row>
    <row r="2583" spans="1:15" x14ac:dyDescent="0.25">
      <c r="A2583" s="10">
        <v>2582</v>
      </c>
      <c r="B2583" s="3" t="s">
        <v>4742</v>
      </c>
      <c r="C2583" s="3" t="s">
        <v>3696</v>
      </c>
      <c r="D2583" s="3" t="s">
        <v>1</v>
      </c>
      <c r="E2583" s="3" t="s">
        <v>4743</v>
      </c>
      <c r="F2583" s="1">
        <v>16.260000000000002</v>
      </c>
      <c r="G2583" s="4">
        <v>70</v>
      </c>
      <c r="H2583" s="1">
        <v>1.68</v>
      </c>
      <c r="I2583" s="24">
        <f t="shared" si="40"/>
        <v>12.426706907059854</v>
      </c>
      <c r="J2583" s="24" t="str">
        <f>VLOOKUP(I2583,MAT_IND!C$6:D$12,2,TRUE)</f>
        <v>Algo Frío</v>
      </c>
      <c r="K2583" s="11">
        <v>11</v>
      </c>
      <c r="L2583" s="11" t="s">
        <v>166</v>
      </c>
      <c r="M2583" s="11">
        <v>6</v>
      </c>
      <c r="N2583" s="11">
        <v>-74.07953277</v>
      </c>
      <c r="O2583" s="12">
        <v>4.720298262</v>
      </c>
    </row>
    <row r="2584" spans="1:15" x14ac:dyDescent="0.25">
      <c r="A2584" s="10">
        <v>2583</v>
      </c>
      <c r="B2584" s="3" t="s">
        <v>4744</v>
      </c>
      <c r="C2584" s="3" t="s">
        <v>3696</v>
      </c>
      <c r="D2584" s="3" t="s">
        <v>1</v>
      </c>
      <c r="E2584" s="3" t="s">
        <v>4745</v>
      </c>
      <c r="F2584" s="1">
        <v>16.260000000000002</v>
      </c>
      <c r="G2584" s="4">
        <v>70</v>
      </c>
      <c r="H2584" s="1">
        <v>1.68</v>
      </c>
      <c r="I2584" s="24">
        <f t="shared" si="40"/>
        <v>12.426706907059854</v>
      </c>
      <c r="J2584" s="24" t="str">
        <f>VLOOKUP(I2584,MAT_IND!C$6:D$12,2,TRUE)</f>
        <v>Algo Frío</v>
      </c>
      <c r="K2584" s="11">
        <v>11</v>
      </c>
      <c r="L2584" s="11" t="s">
        <v>166</v>
      </c>
      <c r="M2584" s="11">
        <v>6</v>
      </c>
      <c r="N2584" s="11">
        <v>-74.076856500000005</v>
      </c>
      <c r="O2584" s="12">
        <v>4.7220662390000001</v>
      </c>
    </row>
    <row r="2585" spans="1:15" x14ac:dyDescent="0.25">
      <c r="A2585" s="10">
        <v>2584</v>
      </c>
      <c r="B2585" s="3" t="s">
        <v>4746</v>
      </c>
      <c r="C2585" s="3" t="s">
        <v>3696</v>
      </c>
      <c r="D2585" s="3" t="s">
        <v>1</v>
      </c>
      <c r="E2585" s="3" t="s">
        <v>4747</v>
      </c>
      <c r="F2585" s="1">
        <v>15.76</v>
      </c>
      <c r="G2585" s="4">
        <v>70</v>
      </c>
      <c r="H2585" s="1">
        <v>1.68</v>
      </c>
      <c r="I2585" s="24">
        <f t="shared" si="40"/>
        <v>12.787110239631197</v>
      </c>
      <c r="J2585" s="24" t="str">
        <f>VLOOKUP(I2585,MAT_IND!C$6:D$12,2,TRUE)</f>
        <v>Algo Frío</v>
      </c>
      <c r="K2585" s="11">
        <v>11</v>
      </c>
      <c r="L2585" s="11" t="s">
        <v>166</v>
      </c>
      <c r="M2585" s="11">
        <v>4</v>
      </c>
      <c r="N2585" s="11">
        <v>-74.059962949999999</v>
      </c>
      <c r="O2585" s="12">
        <v>4.7230763309999997</v>
      </c>
    </row>
    <row r="2586" spans="1:15" x14ac:dyDescent="0.25">
      <c r="A2586" s="10">
        <v>2585</v>
      </c>
      <c r="B2586" s="3" t="s">
        <v>4748</v>
      </c>
      <c r="C2586" s="3" t="s">
        <v>3696</v>
      </c>
      <c r="D2586" s="3" t="s">
        <v>1</v>
      </c>
      <c r="E2586" s="3" t="s">
        <v>4749</v>
      </c>
      <c r="F2586" s="1">
        <v>15.76</v>
      </c>
      <c r="G2586" s="4">
        <v>70</v>
      </c>
      <c r="H2586" s="1">
        <v>1.68</v>
      </c>
      <c r="I2586" s="24">
        <f t="shared" si="40"/>
        <v>12.787110239631197</v>
      </c>
      <c r="J2586" s="24" t="str">
        <f>VLOOKUP(I2586,MAT_IND!C$6:D$12,2,TRUE)</f>
        <v>Algo Frío</v>
      </c>
      <c r="K2586" s="11">
        <v>11</v>
      </c>
      <c r="L2586" s="11" t="s">
        <v>166</v>
      </c>
      <c r="M2586" s="11">
        <v>5</v>
      </c>
      <c r="N2586" s="11">
        <v>-74.071242710000007</v>
      </c>
      <c r="O2586" s="12">
        <v>4.7266358950000003</v>
      </c>
    </row>
    <row r="2587" spans="1:15" x14ac:dyDescent="0.25">
      <c r="A2587" s="10">
        <v>2586</v>
      </c>
      <c r="B2587" s="3" t="s">
        <v>4750</v>
      </c>
      <c r="C2587" s="3" t="s">
        <v>3696</v>
      </c>
      <c r="D2587" s="3" t="s">
        <v>1</v>
      </c>
      <c r="E2587" s="3" t="s">
        <v>4751</v>
      </c>
      <c r="F2587" s="1">
        <v>15.76</v>
      </c>
      <c r="G2587" s="4">
        <v>70</v>
      </c>
      <c r="H2587" s="1">
        <v>1.68</v>
      </c>
      <c r="I2587" s="24">
        <f t="shared" si="40"/>
        <v>12.787110239631197</v>
      </c>
      <c r="J2587" s="24" t="str">
        <f>VLOOKUP(I2587,MAT_IND!C$6:D$12,2,TRUE)</f>
        <v>Algo Frío</v>
      </c>
      <c r="K2587" s="11">
        <v>11</v>
      </c>
      <c r="L2587" s="11" t="s">
        <v>166</v>
      </c>
      <c r="M2587" s="11">
        <v>5</v>
      </c>
      <c r="N2587" s="11">
        <v>-74.062778629999997</v>
      </c>
      <c r="O2587" s="12">
        <v>4.7189388860000001</v>
      </c>
    </row>
    <row r="2588" spans="1:15" x14ac:dyDescent="0.25">
      <c r="A2588" s="10">
        <v>2587</v>
      </c>
      <c r="B2588" s="3" t="s">
        <v>4752</v>
      </c>
      <c r="C2588" s="3" t="s">
        <v>3696</v>
      </c>
      <c r="D2588" s="3" t="s">
        <v>1</v>
      </c>
      <c r="E2588" s="3" t="s">
        <v>4753</v>
      </c>
      <c r="F2588" s="1">
        <v>15.76</v>
      </c>
      <c r="G2588" s="4">
        <v>70</v>
      </c>
      <c r="H2588" s="1">
        <v>1.68</v>
      </c>
      <c r="I2588" s="24">
        <f t="shared" si="40"/>
        <v>12.787110239631197</v>
      </c>
      <c r="J2588" s="24" t="str">
        <f>VLOOKUP(I2588,MAT_IND!C$6:D$12,2,TRUE)</f>
        <v>Algo Frío</v>
      </c>
      <c r="K2588" s="11">
        <v>11</v>
      </c>
      <c r="L2588" s="11" t="s">
        <v>166</v>
      </c>
      <c r="M2588" s="11">
        <v>5</v>
      </c>
      <c r="N2588" s="11">
        <v>-74.069257590000007</v>
      </c>
      <c r="O2588" s="12">
        <v>4.7264790779999997</v>
      </c>
    </row>
    <row r="2589" spans="1:15" x14ac:dyDescent="0.25">
      <c r="A2589" s="10">
        <v>2588</v>
      </c>
      <c r="B2589" s="3" t="s">
        <v>4754</v>
      </c>
      <c r="C2589" s="3" t="s">
        <v>3696</v>
      </c>
      <c r="D2589" s="3" t="s">
        <v>1</v>
      </c>
      <c r="E2589" s="3" t="s">
        <v>4681</v>
      </c>
      <c r="F2589" s="1">
        <v>16.260000000000002</v>
      </c>
      <c r="G2589" s="4">
        <v>70</v>
      </c>
      <c r="H2589" s="1">
        <v>1.68</v>
      </c>
      <c r="I2589" s="24">
        <f t="shared" si="40"/>
        <v>12.426706907059854</v>
      </c>
      <c r="J2589" s="24" t="str">
        <f>VLOOKUP(I2589,MAT_IND!C$6:D$12,2,TRUE)</f>
        <v>Algo Frío</v>
      </c>
      <c r="K2589" s="11">
        <v>11</v>
      </c>
      <c r="L2589" s="11" t="s">
        <v>166</v>
      </c>
      <c r="M2589" s="11">
        <v>6</v>
      </c>
      <c r="N2589" s="11">
        <v>-74.080555290000007</v>
      </c>
      <c r="O2589" s="12">
        <v>4.7152935869999997</v>
      </c>
    </row>
    <row r="2590" spans="1:15" x14ac:dyDescent="0.25">
      <c r="A2590" s="10">
        <v>2589</v>
      </c>
      <c r="B2590" s="3" t="s">
        <v>4755</v>
      </c>
      <c r="C2590" s="3" t="s">
        <v>3696</v>
      </c>
      <c r="D2590" s="3" t="s">
        <v>1</v>
      </c>
      <c r="E2590" s="3" t="s">
        <v>3764</v>
      </c>
      <c r="F2590" s="1">
        <v>15.76</v>
      </c>
      <c r="G2590" s="4">
        <v>70</v>
      </c>
      <c r="H2590" s="1">
        <v>1.68</v>
      </c>
      <c r="I2590" s="24">
        <f t="shared" si="40"/>
        <v>12.787110239631197</v>
      </c>
      <c r="J2590" s="24" t="str">
        <f>VLOOKUP(I2590,MAT_IND!C$6:D$12,2,TRUE)</f>
        <v>Algo Frío</v>
      </c>
      <c r="K2590" s="11">
        <v>11</v>
      </c>
      <c r="L2590" s="11" t="s">
        <v>166</v>
      </c>
      <c r="M2590" s="11">
        <v>3</v>
      </c>
      <c r="N2590" s="11">
        <v>-74.062644070000005</v>
      </c>
      <c r="O2590" s="12">
        <v>4.7160541870000001</v>
      </c>
    </row>
    <row r="2591" spans="1:15" x14ac:dyDescent="0.25">
      <c r="A2591" s="10">
        <v>2590</v>
      </c>
      <c r="B2591" s="3" t="s">
        <v>4756</v>
      </c>
      <c r="C2591" s="3" t="s">
        <v>3696</v>
      </c>
      <c r="D2591" s="3" t="s">
        <v>1</v>
      </c>
      <c r="E2591" s="3" t="s">
        <v>4757</v>
      </c>
      <c r="F2591" s="1">
        <v>15.76</v>
      </c>
      <c r="G2591" s="4">
        <v>70</v>
      </c>
      <c r="H2591" s="1">
        <v>1.68</v>
      </c>
      <c r="I2591" s="24">
        <f t="shared" si="40"/>
        <v>12.787110239631197</v>
      </c>
      <c r="J2591" s="24" t="str">
        <f>VLOOKUP(I2591,MAT_IND!C$6:D$12,2,TRUE)</f>
        <v>Algo Frío</v>
      </c>
      <c r="K2591" s="11">
        <v>11</v>
      </c>
      <c r="L2591" s="11" t="s">
        <v>166</v>
      </c>
      <c r="M2591" s="11">
        <v>3</v>
      </c>
      <c r="N2591" s="11">
        <v>-74.064999080000007</v>
      </c>
      <c r="O2591" s="12">
        <v>4.7143439919999999</v>
      </c>
    </row>
    <row r="2592" spans="1:15" x14ac:dyDescent="0.25">
      <c r="A2592" s="10">
        <v>2591</v>
      </c>
      <c r="B2592" s="3" t="s">
        <v>4758</v>
      </c>
      <c r="C2592" s="3" t="s">
        <v>3696</v>
      </c>
      <c r="D2592" s="3" t="s">
        <v>1</v>
      </c>
      <c r="E2592" s="3" t="s">
        <v>4759</v>
      </c>
      <c r="F2592" s="1">
        <v>16.260000000000002</v>
      </c>
      <c r="G2592" s="4">
        <v>70</v>
      </c>
      <c r="H2592" s="1">
        <v>1.68</v>
      </c>
      <c r="I2592" s="24">
        <f t="shared" si="40"/>
        <v>12.426706907059854</v>
      </c>
      <c r="J2592" s="24" t="str">
        <f>VLOOKUP(I2592,MAT_IND!C$6:D$12,2,TRUE)</f>
        <v>Algo Frío</v>
      </c>
      <c r="K2592" s="11">
        <v>11</v>
      </c>
      <c r="L2592" s="11" t="s">
        <v>166</v>
      </c>
      <c r="M2592" s="11">
        <v>5</v>
      </c>
      <c r="N2592" s="11">
        <v>-74.074858699999993</v>
      </c>
      <c r="O2592" s="12">
        <v>4.7194819819999996</v>
      </c>
    </row>
    <row r="2593" spans="1:15" x14ac:dyDescent="0.25">
      <c r="A2593" s="10">
        <v>2592</v>
      </c>
      <c r="B2593" s="3" t="s">
        <v>4760</v>
      </c>
      <c r="C2593" s="3" t="s">
        <v>3696</v>
      </c>
      <c r="D2593" s="3" t="s">
        <v>1</v>
      </c>
      <c r="E2593" s="3" t="s">
        <v>4652</v>
      </c>
      <c r="F2593" s="1">
        <v>15.76</v>
      </c>
      <c r="G2593" s="4">
        <v>70</v>
      </c>
      <c r="H2593" s="1">
        <v>1.51</v>
      </c>
      <c r="I2593" s="24">
        <f t="shared" si="40"/>
        <v>12.57211985288758</v>
      </c>
      <c r="J2593" s="24" t="str">
        <f>VLOOKUP(I2593,MAT_IND!C$6:D$12,2,TRUE)</f>
        <v>Algo Frío</v>
      </c>
      <c r="K2593" s="11">
        <v>11</v>
      </c>
      <c r="L2593" s="11" t="s">
        <v>166</v>
      </c>
      <c r="M2593" s="11">
        <v>5</v>
      </c>
      <c r="N2593" s="11">
        <v>-74.071953890000003</v>
      </c>
      <c r="O2593" s="12">
        <v>4.7301305510000002</v>
      </c>
    </row>
    <row r="2594" spans="1:15" x14ac:dyDescent="0.25">
      <c r="A2594" s="10">
        <v>2593</v>
      </c>
      <c r="B2594" s="3" t="s">
        <v>4761</v>
      </c>
      <c r="C2594" s="3" t="s">
        <v>3696</v>
      </c>
      <c r="D2594" s="3" t="s">
        <v>1</v>
      </c>
      <c r="E2594" s="3" t="s">
        <v>4762</v>
      </c>
      <c r="F2594" s="1">
        <v>15.76</v>
      </c>
      <c r="G2594" s="4">
        <v>70</v>
      </c>
      <c r="H2594" s="1">
        <v>1.51</v>
      </c>
      <c r="I2594" s="24">
        <f t="shared" si="40"/>
        <v>12.57211985288758</v>
      </c>
      <c r="J2594" s="24" t="str">
        <f>VLOOKUP(I2594,MAT_IND!C$6:D$12,2,TRUE)</f>
        <v>Algo Frío</v>
      </c>
      <c r="K2594" s="11">
        <v>11</v>
      </c>
      <c r="L2594" s="11" t="s">
        <v>166</v>
      </c>
      <c r="M2594" s="11">
        <v>5</v>
      </c>
      <c r="N2594" s="11">
        <v>-74.070443139999995</v>
      </c>
      <c r="O2594" s="12">
        <v>4.7300634920000002</v>
      </c>
    </row>
    <row r="2595" spans="1:15" x14ac:dyDescent="0.25">
      <c r="A2595" s="10">
        <v>2594</v>
      </c>
      <c r="B2595" s="3" t="s">
        <v>4763</v>
      </c>
      <c r="C2595" s="3" t="s">
        <v>3696</v>
      </c>
      <c r="D2595" s="3" t="s">
        <v>1</v>
      </c>
      <c r="E2595" s="3" t="s">
        <v>4764</v>
      </c>
      <c r="F2595" s="1">
        <v>15.76</v>
      </c>
      <c r="G2595" s="4">
        <v>70</v>
      </c>
      <c r="H2595" s="1">
        <v>1.68</v>
      </c>
      <c r="I2595" s="24">
        <f t="shared" si="40"/>
        <v>12.787110239631197</v>
      </c>
      <c r="J2595" s="24" t="str">
        <f>VLOOKUP(I2595,MAT_IND!C$6:D$12,2,TRUE)</f>
        <v>Algo Frío</v>
      </c>
      <c r="K2595" s="11">
        <v>11</v>
      </c>
      <c r="L2595" s="11" t="s">
        <v>166</v>
      </c>
      <c r="M2595" s="11">
        <v>3</v>
      </c>
      <c r="N2595" s="11">
        <v>-74.070125430000004</v>
      </c>
      <c r="O2595" s="12">
        <v>4.7236107220000001</v>
      </c>
    </row>
    <row r="2596" spans="1:15" x14ac:dyDescent="0.25">
      <c r="A2596" s="10">
        <v>2595</v>
      </c>
      <c r="B2596" s="3" t="s">
        <v>4765</v>
      </c>
      <c r="C2596" s="3" t="s">
        <v>3696</v>
      </c>
      <c r="D2596" s="3" t="s">
        <v>1</v>
      </c>
      <c r="E2596" s="3" t="s">
        <v>4766</v>
      </c>
      <c r="F2596" s="1">
        <v>15.76</v>
      </c>
      <c r="G2596" s="4">
        <v>70</v>
      </c>
      <c r="H2596" s="1">
        <v>1.68</v>
      </c>
      <c r="I2596" s="24">
        <f t="shared" si="40"/>
        <v>12.787110239631197</v>
      </c>
      <c r="J2596" s="24" t="str">
        <f>VLOOKUP(I2596,MAT_IND!C$6:D$12,2,TRUE)</f>
        <v>Algo Frío</v>
      </c>
      <c r="K2596" s="11">
        <v>11</v>
      </c>
      <c r="L2596" s="11" t="s">
        <v>166</v>
      </c>
      <c r="M2596" s="11">
        <v>6</v>
      </c>
      <c r="N2596" s="11">
        <v>-74.075486639999994</v>
      </c>
      <c r="O2596" s="12">
        <v>4.7289099009999997</v>
      </c>
    </row>
    <row r="2597" spans="1:15" x14ac:dyDescent="0.25">
      <c r="A2597" s="10">
        <v>2596</v>
      </c>
      <c r="B2597" s="3" t="s">
        <v>4767</v>
      </c>
      <c r="C2597" s="3" t="s">
        <v>3696</v>
      </c>
      <c r="D2597" s="3" t="s">
        <v>1</v>
      </c>
      <c r="E2597" s="3" t="s">
        <v>4768</v>
      </c>
      <c r="F2597" s="1">
        <v>15.76</v>
      </c>
      <c r="G2597" s="4">
        <v>70</v>
      </c>
      <c r="H2597" s="1">
        <v>1.51</v>
      </c>
      <c r="I2597" s="24">
        <f t="shared" si="40"/>
        <v>12.57211985288758</v>
      </c>
      <c r="J2597" s="24" t="str">
        <f>VLOOKUP(I2597,MAT_IND!C$6:D$12,2,TRUE)</f>
        <v>Algo Frío</v>
      </c>
      <c r="K2597" s="11">
        <v>11</v>
      </c>
      <c r="L2597" s="11" t="s">
        <v>166</v>
      </c>
      <c r="M2597" s="11">
        <v>5</v>
      </c>
      <c r="N2597" s="11">
        <v>-74.06573831</v>
      </c>
      <c r="O2597" s="12">
        <v>4.7283819019999997</v>
      </c>
    </row>
    <row r="2598" spans="1:15" x14ac:dyDescent="0.25">
      <c r="A2598" s="10">
        <v>2597</v>
      </c>
      <c r="B2598" s="3" t="s">
        <v>4769</v>
      </c>
      <c r="C2598" s="3" t="s">
        <v>3696</v>
      </c>
      <c r="D2598" s="3" t="s">
        <v>1</v>
      </c>
      <c r="E2598" s="3" t="s">
        <v>4770</v>
      </c>
      <c r="F2598" s="1">
        <v>15.73</v>
      </c>
      <c r="G2598" s="4">
        <v>70</v>
      </c>
      <c r="H2598" s="1">
        <v>1.68</v>
      </c>
      <c r="I2598" s="24">
        <f t="shared" si="40"/>
        <v>12.808734439585477</v>
      </c>
      <c r="J2598" s="24" t="str">
        <f>VLOOKUP(I2598,MAT_IND!C$6:D$12,2,TRUE)</f>
        <v>Algo Frío</v>
      </c>
      <c r="K2598" s="11">
        <v>11</v>
      </c>
      <c r="L2598" s="11" t="s">
        <v>166</v>
      </c>
      <c r="M2598" s="11">
        <v>6</v>
      </c>
      <c r="N2598" s="11">
        <v>-74.075915940000002</v>
      </c>
      <c r="O2598" s="12">
        <v>4.7236411550000001</v>
      </c>
    </row>
    <row r="2599" spans="1:15" x14ac:dyDescent="0.25">
      <c r="A2599" s="10">
        <v>2598</v>
      </c>
      <c r="B2599" s="3" t="s">
        <v>4771</v>
      </c>
      <c r="C2599" s="3" t="s">
        <v>3696</v>
      </c>
      <c r="D2599" s="3" t="s">
        <v>1</v>
      </c>
      <c r="E2599" s="3" t="s">
        <v>4772</v>
      </c>
      <c r="F2599" s="1">
        <v>15.73</v>
      </c>
      <c r="G2599" s="4">
        <v>70</v>
      </c>
      <c r="H2599" s="1">
        <v>1.68</v>
      </c>
      <c r="I2599" s="24">
        <f t="shared" si="40"/>
        <v>12.808734439585477</v>
      </c>
      <c r="J2599" s="24" t="str">
        <f>VLOOKUP(I2599,MAT_IND!C$6:D$12,2,TRUE)</f>
        <v>Algo Frío</v>
      </c>
      <c r="K2599" s="11">
        <v>11</v>
      </c>
      <c r="L2599" s="11" t="s">
        <v>166</v>
      </c>
      <c r="M2599" s="11">
        <v>6</v>
      </c>
      <c r="N2599" s="11">
        <v>-74.075204679999999</v>
      </c>
      <c r="O2599" s="12">
        <v>4.7223498890000002</v>
      </c>
    </row>
    <row r="2600" spans="1:15" x14ac:dyDescent="0.25">
      <c r="A2600" s="10">
        <v>2599</v>
      </c>
      <c r="B2600" s="3" t="s">
        <v>4773</v>
      </c>
      <c r="C2600" s="3" t="s">
        <v>3696</v>
      </c>
      <c r="D2600" s="3" t="s">
        <v>1</v>
      </c>
      <c r="E2600" s="3" t="s">
        <v>4774</v>
      </c>
      <c r="F2600" s="1">
        <v>15.76</v>
      </c>
      <c r="G2600" s="4">
        <v>70</v>
      </c>
      <c r="H2600" s="1">
        <v>1.68</v>
      </c>
      <c r="I2600" s="24">
        <f t="shared" si="40"/>
        <v>12.787110239631197</v>
      </c>
      <c r="J2600" s="24" t="str">
        <f>VLOOKUP(I2600,MAT_IND!C$6:D$12,2,TRUE)</f>
        <v>Algo Frío</v>
      </c>
      <c r="K2600" s="11">
        <v>11</v>
      </c>
      <c r="L2600" s="11" t="s">
        <v>166</v>
      </c>
      <c r="M2600" s="11">
        <v>5</v>
      </c>
      <c r="N2600" s="11">
        <v>-74.072301319999994</v>
      </c>
      <c r="O2600" s="12">
        <v>4.72794341</v>
      </c>
    </row>
    <row r="2601" spans="1:15" x14ac:dyDescent="0.25">
      <c r="A2601" s="10">
        <v>2600</v>
      </c>
      <c r="B2601" s="3" t="s">
        <v>4775</v>
      </c>
      <c r="C2601" s="3" t="s">
        <v>3696</v>
      </c>
      <c r="D2601" s="3" t="s">
        <v>1</v>
      </c>
      <c r="E2601" s="3" t="s">
        <v>4776</v>
      </c>
      <c r="F2601" s="1">
        <v>16.260000000000002</v>
      </c>
      <c r="G2601" s="4">
        <v>70</v>
      </c>
      <c r="H2601" s="1">
        <v>1.91</v>
      </c>
      <c r="I2601" s="24">
        <f t="shared" si="40"/>
        <v>12.693207725923974</v>
      </c>
      <c r="J2601" s="24" t="str">
        <f>VLOOKUP(I2601,MAT_IND!C$6:D$12,2,TRUE)</f>
        <v>Algo Frío</v>
      </c>
      <c r="K2601" s="11">
        <v>11</v>
      </c>
      <c r="L2601" s="11" t="s">
        <v>166</v>
      </c>
      <c r="M2601" s="11">
        <v>3</v>
      </c>
      <c r="N2601" s="11">
        <v>-74.088324499999999</v>
      </c>
      <c r="O2601" s="12">
        <v>4.7147621229999999</v>
      </c>
    </row>
    <row r="2602" spans="1:15" x14ac:dyDescent="0.25">
      <c r="A2602" s="10">
        <v>2601</v>
      </c>
      <c r="B2602" s="3" t="s">
        <v>4777</v>
      </c>
      <c r="C2602" s="3" t="s">
        <v>3696</v>
      </c>
      <c r="D2602" s="3" t="s">
        <v>1</v>
      </c>
      <c r="E2602" s="3" t="s">
        <v>4778</v>
      </c>
      <c r="F2602" s="1">
        <v>15.76</v>
      </c>
      <c r="G2602" s="4">
        <v>70</v>
      </c>
      <c r="H2602" s="1">
        <v>1.68</v>
      </c>
      <c r="I2602" s="24">
        <f t="shared" si="40"/>
        <v>12.787110239631197</v>
      </c>
      <c r="J2602" s="24" t="str">
        <f>VLOOKUP(I2602,MAT_IND!C$6:D$12,2,TRUE)</f>
        <v>Algo Frío</v>
      </c>
      <c r="K2602" s="11">
        <v>11</v>
      </c>
      <c r="L2602" s="11" t="s">
        <v>166</v>
      </c>
      <c r="M2602" s="11">
        <v>3</v>
      </c>
      <c r="N2602" s="11">
        <v>-74.067607570000007</v>
      </c>
      <c r="O2602" s="12">
        <v>4.7216502980000001</v>
      </c>
    </row>
    <row r="2603" spans="1:15" x14ac:dyDescent="0.25">
      <c r="A2603" s="10">
        <v>2602</v>
      </c>
      <c r="B2603" s="3" t="s">
        <v>4779</v>
      </c>
      <c r="C2603" s="3" t="s">
        <v>3696</v>
      </c>
      <c r="D2603" s="3" t="s">
        <v>1</v>
      </c>
      <c r="E2603" s="3" t="s">
        <v>4780</v>
      </c>
      <c r="F2603" s="1">
        <v>16.260000000000002</v>
      </c>
      <c r="G2603" s="4">
        <v>70</v>
      </c>
      <c r="H2603" s="1">
        <v>1.68</v>
      </c>
      <c r="I2603" s="24">
        <f t="shared" si="40"/>
        <v>12.426706907059854</v>
      </c>
      <c r="J2603" s="24" t="str">
        <f>VLOOKUP(I2603,MAT_IND!C$6:D$12,2,TRUE)</f>
        <v>Algo Frío</v>
      </c>
      <c r="K2603" s="11">
        <v>11</v>
      </c>
      <c r="L2603" s="11" t="s">
        <v>166</v>
      </c>
      <c r="M2603" s="11">
        <v>6</v>
      </c>
      <c r="N2603" s="11">
        <v>-74.081557309999994</v>
      </c>
      <c r="O2603" s="12">
        <v>4.7228758429999997</v>
      </c>
    </row>
    <row r="2604" spans="1:15" x14ac:dyDescent="0.25">
      <c r="A2604" s="10">
        <v>2603</v>
      </c>
      <c r="B2604" s="3" t="s">
        <v>4781</v>
      </c>
      <c r="C2604" s="3" t="s">
        <v>3696</v>
      </c>
      <c r="D2604" s="3" t="s">
        <v>1</v>
      </c>
      <c r="E2604" s="3" t="s">
        <v>4782</v>
      </c>
      <c r="F2604" s="1">
        <v>16.260000000000002</v>
      </c>
      <c r="G2604" s="4">
        <v>70</v>
      </c>
      <c r="H2604" s="1">
        <v>1.68</v>
      </c>
      <c r="I2604" s="24">
        <f t="shared" si="40"/>
        <v>12.426706907059854</v>
      </c>
      <c r="J2604" s="24" t="str">
        <f>VLOOKUP(I2604,MAT_IND!C$6:D$12,2,TRUE)</f>
        <v>Algo Frío</v>
      </c>
      <c r="K2604" s="11">
        <v>11</v>
      </c>
      <c r="L2604" s="11" t="s">
        <v>166</v>
      </c>
      <c r="M2604" s="11">
        <v>5</v>
      </c>
      <c r="N2604" s="11">
        <v>-74.077946510000004</v>
      </c>
      <c r="O2604" s="12">
        <v>4.7125887349999998</v>
      </c>
    </row>
    <row r="2605" spans="1:15" x14ac:dyDescent="0.25">
      <c r="A2605" s="10">
        <v>2604</v>
      </c>
      <c r="B2605" s="3" t="s">
        <v>4783</v>
      </c>
      <c r="C2605" s="3" t="s">
        <v>3696</v>
      </c>
      <c r="D2605" s="3" t="s">
        <v>1</v>
      </c>
      <c r="E2605" s="3" t="s">
        <v>4784</v>
      </c>
      <c r="F2605" s="1">
        <v>16.260000000000002</v>
      </c>
      <c r="G2605" s="4">
        <v>70</v>
      </c>
      <c r="H2605" s="1">
        <v>1.91</v>
      </c>
      <c r="I2605" s="24">
        <f t="shared" si="40"/>
        <v>12.693207725923974</v>
      </c>
      <c r="J2605" s="24" t="str">
        <f>VLOOKUP(I2605,MAT_IND!C$6:D$12,2,TRUE)</f>
        <v>Algo Frío</v>
      </c>
      <c r="K2605" s="11">
        <v>11</v>
      </c>
      <c r="L2605" s="11" t="s">
        <v>166</v>
      </c>
      <c r="M2605" s="11">
        <v>5</v>
      </c>
      <c r="N2605" s="11">
        <v>-74.074910119999998</v>
      </c>
      <c r="O2605" s="12">
        <v>4.7036629400000001</v>
      </c>
    </row>
    <row r="2606" spans="1:15" x14ac:dyDescent="0.25">
      <c r="A2606" s="10">
        <v>2605</v>
      </c>
      <c r="B2606" s="3" t="s">
        <v>4785</v>
      </c>
      <c r="C2606" s="3" t="s">
        <v>3696</v>
      </c>
      <c r="D2606" s="3" t="s">
        <v>1</v>
      </c>
      <c r="E2606" s="3" t="s">
        <v>4681</v>
      </c>
      <c r="F2606" s="1">
        <v>16.260000000000002</v>
      </c>
      <c r="G2606" s="4">
        <v>70</v>
      </c>
      <c r="H2606" s="1">
        <v>1.68</v>
      </c>
      <c r="I2606" s="24">
        <f t="shared" si="40"/>
        <v>12.426706907059854</v>
      </c>
      <c r="J2606" s="24" t="str">
        <f>VLOOKUP(I2606,MAT_IND!C$6:D$12,2,TRUE)</f>
        <v>Algo Frío</v>
      </c>
      <c r="K2606" s="11">
        <v>11</v>
      </c>
      <c r="L2606" s="11" t="s">
        <v>166</v>
      </c>
      <c r="M2606" s="11">
        <v>6</v>
      </c>
      <c r="N2606" s="11">
        <v>-74.079201040000001</v>
      </c>
      <c r="O2606" s="12">
        <v>4.7162956889999998</v>
      </c>
    </row>
    <row r="2607" spans="1:15" x14ac:dyDescent="0.25">
      <c r="A2607" s="10">
        <v>2606</v>
      </c>
      <c r="B2607" s="3" t="s">
        <v>4786</v>
      </c>
      <c r="C2607" s="3" t="s">
        <v>3696</v>
      </c>
      <c r="D2607" s="3" t="s">
        <v>1</v>
      </c>
      <c r="E2607" s="3" t="s">
        <v>4787</v>
      </c>
      <c r="F2607" s="1">
        <v>16.260000000000002</v>
      </c>
      <c r="G2607" s="4">
        <v>70</v>
      </c>
      <c r="H2607" s="1">
        <v>1.91</v>
      </c>
      <c r="I2607" s="24">
        <f t="shared" si="40"/>
        <v>12.693207725923974</v>
      </c>
      <c r="J2607" s="24" t="str">
        <f>VLOOKUP(I2607,MAT_IND!C$6:D$12,2,TRUE)</f>
        <v>Algo Frío</v>
      </c>
      <c r="K2607" s="11">
        <v>11</v>
      </c>
      <c r="L2607" s="11" t="s">
        <v>166</v>
      </c>
      <c r="M2607" s="11">
        <v>5</v>
      </c>
      <c r="N2607" s="11">
        <v>-74.078532060000001</v>
      </c>
      <c r="O2607" s="12">
        <v>4.710879094</v>
      </c>
    </row>
    <row r="2608" spans="1:15" x14ac:dyDescent="0.25">
      <c r="A2608" s="10">
        <v>2607</v>
      </c>
      <c r="B2608" s="3" t="s">
        <v>4788</v>
      </c>
      <c r="C2608" s="3" t="s">
        <v>3696</v>
      </c>
      <c r="D2608" s="3" t="s">
        <v>1</v>
      </c>
      <c r="E2608" s="3" t="s">
        <v>4615</v>
      </c>
      <c r="F2608" s="1">
        <v>16.260000000000002</v>
      </c>
      <c r="G2608" s="4">
        <v>70</v>
      </c>
      <c r="H2608" s="1">
        <v>1.91</v>
      </c>
      <c r="I2608" s="24">
        <f t="shared" si="40"/>
        <v>12.693207725923974</v>
      </c>
      <c r="J2608" s="24" t="str">
        <f>VLOOKUP(I2608,MAT_IND!C$6:D$12,2,TRUE)</f>
        <v>Algo Frío</v>
      </c>
      <c r="K2608" s="11">
        <v>11</v>
      </c>
      <c r="L2608" s="11" t="s">
        <v>166</v>
      </c>
      <c r="M2608" s="11">
        <v>5</v>
      </c>
      <c r="N2608" s="11">
        <v>-74.079460600000004</v>
      </c>
      <c r="O2608" s="12">
        <v>4.7091897559999998</v>
      </c>
    </row>
    <row r="2609" spans="1:15" x14ac:dyDescent="0.25">
      <c r="A2609" s="10">
        <v>2608</v>
      </c>
      <c r="B2609" s="3" t="s">
        <v>4789</v>
      </c>
      <c r="C2609" s="3" t="s">
        <v>3696</v>
      </c>
      <c r="D2609" s="3" t="s">
        <v>1</v>
      </c>
      <c r="E2609" s="3" t="s">
        <v>4675</v>
      </c>
      <c r="F2609" s="1">
        <v>16.260000000000002</v>
      </c>
      <c r="G2609" s="4">
        <v>70</v>
      </c>
      <c r="H2609" s="1">
        <v>1.91</v>
      </c>
      <c r="I2609" s="24">
        <f t="shared" si="40"/>
        <v>12.693207725923974</v>
      </c>
      <c r="J2609" s="24" t="str">
        <f>VLOOKUP(I2609,MAT_IND!C$6:D$12,2,TRUE)</f>
        <v>Algo Frío</v>
      </c>
      <c r="K2609" s="11">
        <v>11</v>
      </c>
      <c r="L2609" s="11" t="s">
        <v>166</v>
      </c>
      <c r="M2609" s="11">
        <v>6</v>
      </c>
      <c r="N2609" s="11">
        <v>-74.082202510000002</v>
      </c>
      <c r="O2609" s="12">
        <v>4.7085627619999997</v>
      </c>
    </row>
    <row r="2610" spans="1:15" x14ac:dyDescent="0.25">
      <c r="A2610" s="10">
        <v>2609</v>
      </c>
      <c r="B2610" s="3" t="s">
        <v>4790</v>
      </c>
      <c r="C2610" s="3" t="s">
        <v>3696</v>
      </c>
      <c r="D2610" s="3" t="s">
        <v>1</v>
      </c>
      <c r="E2610" s="3" t="s">
        <v>4791</v>
      </c>
      <c r="F2610" s="1">
        <v>15.76</v>
      </c>
      <c r="G2610" s="4">
        <v>70</v>
      </c>
      <c r="H2610" s="1">
        <v>1.68</v>
      </c>
      <c r="I2610" s="24">
        <f t="shared" si="40"/>
        <v>12.787110239631197</v>
      </c>
      <c r="J2610" s="24" t="str">
        <f>VLOOKUP(I2610,MAT_IND!C$6:D$12,2,TRUE)</f>
        <v>Algo Frío</v>
      </c>
      <c r="K2610" s="11">
        <v>11</v>
      </c>
      <c r="L2610" s="11" t="s">
        <v>5998</v>
      </c>
      <c r="M2610" s="11">
        <v>2</v>
      </c>
      <c r="N2610" s="11">
        <v>-74.106706829999993</v>
      </c>
      <c r="O2610" s="12">
        <v>4.7450103429999997</v>
      </c>
    </row>
    <row r="2611" spans="1:15" x14ac:dyDescent="0.25">
      <c r="A2611" s="10">
        <v>2610</v>
      </c>
      <c r="B2611" s="3" t="s">
        <v>4792</v>
      </c>
      <c r="C2611" s="3" t="s">
        <v>3696</v>
      </c>
      <c r="D2611" s="3" t="s">
        <v>1</v>
      </c>
      <c r="E2611" s="3" t="s">
        <v>4793</v>
      </c>
      <c r="F2611" s="1">
        <v>15.73</v>
      </c>
      <c r="G2611" s="4">
        <v>70</v>
      </c>
      <c r="H2611" s="1">
        <v>1.68</v>
      </c>
      <c r="I2611" s="24">
        <f t="shared" si="40"/>
        <v>12.808734439585477</v>
      </c>
      <c r="J2611" s="24" t="str">
        <f>VLOOKUP(I2611,MAT_IND!C$6:D$12,2,TRUE)</f>
        <v>Algo Frío</v>
      </c>
      <c r="K2611" s="11">
        <v>11</v>
      </c>
      <c r="L2611" s="11" t="s">
        <v>5998</v>
      </c>
      <c r="M2611" s="11">
        <v>2</v>
      </c>
      <c r="N2611" s="11">
        <v>-74.111198160000001</v>
      </c>
      <c r="O2611" s="12">
        <v>4.7439444249999996</v>
      </c>
    </row>
    <row r="2612" spans="1:15" x14ac:dyDescent="0.25">
      <c r="A2612" s="10">
        <v>2611</v>
      </c>
      <c r="B2612" s="3" t="s">
        <v>4794</v>
      </c>
      <c r="C2612" s="3" t="s">
        <v>3696</v>
      </c>
      <c r="D2612" s="3" t="s">
        <v>1</v>
      </c>
      <c r="E2612" s="3" t="s">
        <v>4795</v>
      </c>
      <c r="F2612" s="1">
        <v>15.76</v>
      </c>
      <c r="G2612" s="4">
        <v>70</v>
      </c>
      <c r="H2612" s="1">
        <v>1.68</v>
      </c>
      <c r="I2612" s="24">
        <f t="shared" si="40"/>
        <v>12.787110239631197</v>
      </c>
      <c r="J2612" s="24" t="str">
        <f>VLOOKUP(I2612,MAT_IND!C$6:D$12,2,TRUE)</f>
        <v>Algo Frío</v>
      </c>
      <c r="K2612" s="11">
        <v>11</v>
      </c>
      <c r="L2612" s="11" t="s">
        <v>5998</v>
      </c>
      <c r="M2612" s="11">
        <v>3</v>
      </c>
      <c r="N2612" s="11">
        <v>-74.109803159999998</v>
      </c>
      <c r="O2612" s="12">
        <v>4.7536639249999997</v>
      </c>
    </row>
    <row r="2613" spans="1:15" x14ac:dyDescent="0.25">
      <c r="A2613" s="10">
        <v>2612</v>
      </c>
      <c r="B2613" s="3" t="s">
        <v>4796</v>
      </c>
      <c r="C2613" s="3" t="s">
        <v>3696</v>
      </c>
      <c r="D2613" s="3" t="s">
        <v>1</v>
      </c>
      <c r="E2613" s="3" t="s">
        <v>4795</v>
      </c>
      <c r="F2613" s="1">
        <v>15.76</v>
      </c>
      <c r="G2613" s="4">
        <v>70</v>
      </c>
      <c r="H2613" s="1">
        <v>1.68</v>
      </c>
      <c r="I2613" s="24">
        <f t="shared" si="40"/>
        <v>12.787110239631197</v>
      </c>
      <c r="J2613" s="24" t="str">
        <f>VLOOKUP(I2613,MAT_IND!C$6:D$12,2,TRUE)</f>
        <v>Algo Frío</v>
      </c>
      <c r="K2613" s="11">
        <v>11</v>
      </c>
      <c r="L2613" s="11" t="s">
        <v>5998</v>
      </c>
      <c r="M2613" s="11">
        <v>3</v>
      </c>
      <c r="N2613" s="11">
        <v>-74.111170099999995</v>
      </c>
      <c r="O2613" s="12">
        <v>4.7521838389999997</v>
      </c>
    </row>
    <row r="2614" spans="1:15" x14ac:dyDescent="0.25">
      <c r="A2614" s="10">
        <v>2613</v>
      </c>
      <c r="B2614" s="3" t="s">
        <v>4797</v>
      </c>
      <c r="C2614" s="3" t="s">
        <v>3696</v>
      </c>
      <c r="D2614" s="3" t="s">
        <v>1</v>
      </c>
      <c r="E2614" s="3" t="s">
        <v>4798</v>
      </c>
      <c r="F2614" s="1">
        <v>15.76</v>
      </c>
      <c r="G2614" s="4">
        <v>70</v>
      </c>
      <c r="H2614" s="1">
        <v>1.68</v>
      </c>
      <c r="I2614" s="24">
        <f t="shared" si="40"/>
        <v>12.787110239631197</v>
      </c>
      <c r="J2614" s="24" t="str">
        <f>VLOOKUP(I2614,MAT_IND!C$6:D$12,2,TRUE)</f>
        <v>Algo Frío</v>
      </c>
      <c r="K2614" s="11">
        <v>11</v>
      </c>
      <c r="L2614" s="11" t="s">
        <v>5998</v>
      </c>
      <c r="M2614" s="11">
        <v>2</v>
      </c>
      <c r="N2614" s="11">
        <v>-74.117957529999998</v>
      </c>
      <c r="O2614" s="12">
        <v>4.7525129640000001</v>
      </c>
    </row>
    <row r="2615" spans="1:15" x14ac:dyDescent="0.25">
      <c r="A2615" s="10">
        <v>2614</v>
      </c>
      <c r="B2615" s="3" t="s">
        <v>4799</v>
      </c>
      <c r="C2615" s="3" t="s">
        <v>3696</v>
      </c>
      <c r="D2615" s="3" t="s">
        <v>1</v>
      </c>
      <c r="E2615" s="3" t="s">
        <v>4800</v>
      </c>
      <c r="F2615" s="1">
        <v>15.73</v>
      </c>
      <c r="G2615" s="4">
        <v>80</v>
      </c>
      <c r="H2615" s="1">
        <v>1.68</v>
      </c>
      <c r="I2615" s="24">
        <f t="shared" si="40"/>
        <v>13.919359439585476</v>
      </c>
      <c r="J2615" s="24" t="str">
        <f>VLOOKUP(I2615,MAT_IND!C$6:D$12,2,TRUE)</f>
        <v xml:space="preserve">Frío </v>
      </c>
      <c r="K2615" s="11">
        <v>11</v>
      </c>
      <c r="L2615" s="11" t="s">
        <v>5998</v>
      </c>
      <c r="M2615" s="11">
        <v>2</v>
      </c>
      <c r="N2615" s="11">
        <v>-74.121811070000007</v>
      </c>
      <c r="O2615" s="12">
        <v>4.7515571310000002</v>
      </c>
    </row>
    <row r="2616" spans="1:15" x14ac:dyDescent="0.25">
      <c r="A2616" s="10">
        <v>2615</v>
      </c>
      <c r="B2616" s="3" t="s">
        <v>4801</v>
      </c>
      <c r="C2616" s="3" t="s">
        <v>3696</v>
      </c>
      <c r="D2616" s="3" t="s">
        <v>1</v>
      </c>
      <c r="E2616" s="3" t="s">
        <v>4802</v>
      </c>
      <c r="F2616" s="1">
        <v>15.76</v>
      </c>
      <c r="G2616" s="4">
        <v>70</v>
      </c>
      <c r="H2616" s="1">
        <v>1.68</v>
      </c>
      <c r="I2616" s="24">
        <f t="shared" si="40"/>
        <v>12.787110239631197</v>
      </c>
      <c r="J2616" s="24" t="str">
        <f>VLOOKUP(I2616,MAT_IND!C$6:D$12,2,TRUE)</f>
        <v>Algo Frío</v>
      </c>
      <c r="K2616" s="11">
        <v>11</v>
      </c>
      <c r="L2616" s="11" t="s">
        <v>5998</v>
      </c>
      <c r="M2616" s="11">
        <v>2</v>
      </c>
      <c r="N2616" s="11">
        <v>-74.111851130000005</v>
      </c>
      <c r="O2616" s="12">
        <v>4.746505494</v>
      </c>
    </row>
    <row r="2617" spans="1:15" x14ac:dyDescent="0.25">
      <c r="A2617" s="10">
        <v>2616</v>
      </c>
      <c r="B2617" s="3" t="s">
        <v>4803</v>
      </c>
      <c r="C2617" s="3" t="s">
        <v>3696</v>
      </c>
      <c r="D2617" s="3" t="s">
        <v>1</v>
      </c>
      <c r="E2617" s="3" t="s">
        <v>4802</v>
      </c>
      <c r="F2617" s="1">
        <v>15.73</v>
      </c>
      <c r="G2617" s="4">
        <v>70</v>
      </c>
      <c r="H2617" s="1">
        <v>1.68</v>
      </c>
      <c r="I2617" s="24">
        <f t="shared" si="40"/>
        <v>12.808734439585477</v>
      </c>
      <c r="J2617" s="24" t="str">
        <f>VLOOKUP(I2617,MAT_IND!C$6:D$12,2,TRUE)</f>
        <v>Algo Frío</v>
      </c>
      <c r="K2617" s="11">
        <v>11</v>
      </c>
      <c r="L2617" s="11" t="s">
        <v>5998</v>
      </c>
      <c r="M2617" s="11">
        <v>2</v>
      </c>
      <c r="N2617" s="11">
        <v>-74.112556060000003</v>
      </c>
      <c r="O2617" s="12">
        <v>4.7461279010000004</v>
      </c>
    </row>
    <row r="2618" spans="1:15" x14ac:dyDescent="0.25">
      <c r="A2618" s="10">
        <v>2617</v>
      </c>
      <c r="B2618" s="3" t="s">
        <v>4804</v>
      </c>
      <c r="C2618" s="3" t="s">
        <v>3696</v>
      </c>
      <c r="D2618" s="3" t="s">
        <v>1</v>
      </c>
      <c r="E2618" s="3" t="s">
        <v>4802</v>
      </c>
      <c r="F2618" s="1">
        <v>15.76</v>
      </c>
      <c r="G2618" s="4">
        <v>70</v>
      </c>
      <c r="H2618" s="1">
        <v>1.68</v>
      </c>
      <c r="I2618" s="24">
        <f t="shared" si="40"/>
        <v>12.787110239631197</v>
      </c>
      <c r="J2618" s="24" t="str">
        <f>VLOOKUP(I2618,MAT_IND!C$6:D$12,2,TRUE)</f>
        <v>Algo Frío</v>
      </c>
      <c r="K2618" s="11">
        <v>11</v>
      </c>
      <c r="L2618" s="11" t="s">
        <v>5998</v>
      </c>
      <c r="M2618" s="11">
        <v>2</v>
      </c>
      <c r="N2618" s="11">
        <v>-74.109967859999998</v>
      </c>
      <c r="O2618" s="12">
        <v>4.7454229679999997</v>
      </c>
    </row>
    <row r="2619" spans="1:15" x14ac:dyDescent="0.25">
      <c r="A2619" s="10">
        <v>2618</v>
      </c>
      <c r="B2619" s="3" t="s">
        <v>4805</v>
      </c>
      <c r="C2619" s="3" t="s">
        <v>3696</v>
      </c>
      <c r="D2619" s="3" t="s">
        <v>1</v>
      </c>
      <c r="E2619" s="3" t="s">
        <v>4802</v>
      </c>
      <c r="F2619" s="1">
        <v>15.76</v>
      </c>
      <c r="G2619" s="4">
        <v>70</v>
      </c>
      <c r="H2619" s="1">
        <v>1.68</v>
      </c>
      <c r="I2619" s="24">
        <f t="shared" si="40"/>
        <v>12.787110239631197</v>
      </c>
      <c r="J2619" s="24" t="str">
        <f>VLOOKUP(I2619,MAT_IND!C$6:D$12,2,TRUE)</f>
        <v>Algo Frío</v>
      </c>
      <c r="K2619" s="11">
        <v>11</v>
      </c>
      <c r="L2619" s="11" t="s">
        <v>5998</v>
      </c>
      <c r="M2619" s="11">
        <v>2</v>
      </c>
      <c r="N2619" s="11">
        <v>-74.109078049999994</v>
      </c>
      <c r="O2619" s="12">
        <v>4.7454128600000001</v>
      </c>
    </row>
    <row r="2620" spans="1:15" x14ac:dyDescent="0.25">
      <c r="A2620" s="10">
        <v>2619</v>
      </c>
      <c r="B2620" s="3" t="s">
        <v>4806</v>
      </c>
      <c r="C2620" s="3" t="s">
        <v>3696</v>
      </c>
      <c r="D2620" s="3" t="s">
        <v>1</v>
      </c>
      <c r="E2620" s="3" t="s">
        <v>4807</v>
      </c>
      <c r="F2620" s="1">
        <v>15.73</v>
      </c>
      <c r="G2620" s="4">
        <v>70</v>
      </c>
      <c r="H2620" s="1">
        <v>1.68</v>
      </c>
      <c r="I2620" s="24">
        <f t="shared" si="40"/>
        <v>12.808734439585477</v>
      </c>
      <c r="J2620" s="24" t="str">
        <f>VLOOKUP(I2620,MAT_IND!C$6:D$12,2,TRUE)</f>
        <v>Algo Frío</v>
      </c>
      <c r="K2620" s="11">
        <v>11</v>
      </c>
      <c r="L2620" s="11" t="s">
        <v>5998</v>
      </c>
      <c r="M2620" s="11">
        <v>2</v>
      </c>
      <c r="N2620" s="11">
        <v>-74.115749379999997</v>
      </c>
      <c r="O2620" s="12">
        <v>4.7430664279999997</v>
      </c>
    </row>
    <row r="2621" spans="1:15" x14ac:dyDescent="0.25">
      <c r="A2621" s="10">
        <v>2620</v>
      </c>
      <c r="B2621" s="3" t="s">
        <v>4808</v>
      </c>
      <c r="C2621" s="3" t="s">
        <v>3696</v>
      </c>
      <c r="D2621" s="3" t="s">
        <v>1</v>
      </c>
      <c r="E2621" s="3" t="s">
        <v>4809</v>
      </c>
      <c r="F2621" s="1">
        <v>15.73</v>
      </c>
      <c r="G2621" s="4">
        <v>70</v>
      </c>
      <c r="H2621" s="1">
        <v>1.68</v>
      </c>
      <c r="I2621" s="24">
        <f t="shared" si="40"/>
        <v>12.808734439585477</v>
      </c>
      <c r="J2621" s="24" t="str">
        <f>VLOOKUP(I2621,MAT_IND!C$6:D$12,2,TRUE)</f>
        <v>Algo Frío</v>
      </c>
      <c r="K2621" s="11">
        <v>11</v>
      </c>
      <c r="L2621" s="11" t="s">
        <v>5998</v>
      </c>
      <c r="M2621" s="11">
        <v>2</v>
      </c>
      <c r="N2621" s="11">
        <v>-74.114778250000001</v>
      </c>
      <c r="O2621" s="12">
        <v>4.7433389439999996</v>
      </c>
    </row>
    <row r="2622" spans="1:15" x14ac:dyDescent="0.25">
      <c r="A2622" s="10">
        <v>2621</v>
      </c>
      <c r="B2622" s="3" t="s">
        <v>4810</v>
      </c>
      <c r="C2622" s="3" t="s">
        <v>3696</v>
      </c>
      <c r="D2622" s="3" t="s">
        <v>1</v>
      </c>
      <c r="E2622" s="3" t="s">
        <v>4811</v>
      </c>
      <c r="F2622" s="1">
        <v>15.73</v>
      </c>
      <c r="G2622" s="4">
        <v>70</v>
      </c>
      <c r="H2622" s="1">
        <v>1.68</v>
      </c>
      <c r="I2622" s="24">
        <f t="shared" si="40"/>
        <v>12.808734439585477</v>
      </c>
      <c r="J2622" s="24" t="str">
        <f>VLOOKUP(I2622,MAT_IND!C$6:D$12,2,TRUE)</f>
        <v>Algo Frío</v>
      </c>
      <c r="K2622" s="11">
        <v>11</v>
      </c>
      <c r="L2622" s="11" t="s">
        <v>5998</v>
      </c>
      <c r="M2622" s="11">
        <v>2</v>
      </c>
      <c r="N2622" s="11">
        <v>-74.114216020000001</v>
      </c>
      <c r="O2622" s="12">
        <v>4.7412971050000001</v>
      </c>
    </row>
    <row r="2623" spans="1:15" x14ac:dyDescent="0.25">
      <c r="A2623" s="10">
        <v>2622</v>
      </c>
      <c r="B2623" s="3" t="s">
        <v>4812</v>
      </c>
      <c r="C2623" s="3" t="s">
        <v>3696</v>
      </c>
      <c r="D2623" s="3" t="s">
        <v>1</v>
      </c>
      <c r="E2623" s="3" t="s">
        <v>4813</v>
      </c>
      <c r="F2623" s="1">
        <v>15.76</v>
      </c>
      <c r="G2623" s="4">
        <v>70</v>
      </c>
      <c r="H2623" s="1">
        <v>1.68</v>
      </c>
      <c r="I2623" s="24">
        <f t="shared" si="40"/>
        <v>12.787110239631197</v>
      </c>
      <c r="J2623" s="24" t="str">
        <f>VLOOKUP(I2623,MAT_IND!C$6:D$12,2,TRUE)</f>
        <v>Algo Frío</v>
      </c>
      <c r="K2623" s="11">
        <v>11</v>
      </c>
      <c r="L2623" s="11" t="s">
        <v>5998</v>
      </c>
      <c r="M2623" s="11">
        <v>3</v>
      </c>
      <c r="N2623" s="11">
        <v>-74.109925820000001</v>
      </c>
      <c r="O2623" s="12">
        <v>4.7516848329999997</v>
      </c>
    </row>
    <row r="2624" spans="1:15" x14ac:dyDescent="0.25">
      <c r="A2624" s="10">
        <v>2623</v>
      </c>
      <c r="B2624" s="3" t="s">
        <v>4814</v>
      </c>
      <c r="C2624" s="3" t="s">
        <v>3696</v>
      </c>
      <c r="D2624" s="3" t="s">
        <v>1</v>
      </c>
      <c r="E2624" s="3" t="s">
        <v>4813</v>
      </c>
      <c r="F2624" s="1">
        <v>15.76</v>
      </c>
      <c r="G2624" s="4">
        <v>70</v>
      </c>
      <c r="H2624" s="1">
        <v>1.68</v>
      </c>
      <c r="I2624" s="24">
        <f t="shared" si="40"/>
        <v>12.787110239631197</v>
      </c>
      <c r="J2624" s="24" t="str">
        <f>VLOOKUP(I2624,MAT_IND!C$6:D$12,2,TRUE)</f>
        <v>Algo Frío</v>
      </c>
      <c r="K2624" s="11">
        <v>11</v>
      </c>
      <c r="L2624" s="11" t="s">
        <v>5998</v>
      </c>
      <c r="M2624" s="11">
        <v>3</v>
      </c>
      <c r="N2624" s="11">
        <v>-74.109232460000001</v>
      </c>
      <c r="O2624" s="12">
        <v>4.7518538540000002</v>
      </c>
    </row>
    <row r="2625" spans="1:15" x14ac:dyDescent="0.25">
      <c r="A2625" s="10">
        <v>2624</v>
      </c>
      <c r="B2625" s="3" t="s">
        <v>4815</v>
      </c>
      <c r="C2625" s="3" t="s">
        <v>3696</v>
      </c>
      <c r="D2625" s="3" t="s">
        <v>1</v>
      </c>
      <c r="E2625" s="3" t="s">
        <v>4816</v>
      </c>
      <c r="F2625" s="1">
        <v>15.73</v>
      </c>
      <c r="G2625" s="4">
        <v>70</v>
      </c>
      <c r="H2625" s="1">
        <v>1.68</v>
      </c>
      <c r="I2625" s="24">
        <f t="shared" si="40"/>
        <v>12.808734439585477</v>
      </c>
      <c r="J2625" s="24" t="str">
        <f>VLOOKUP(I2625,MAT_IND!C$6:D$12,2,TRUE)</f>
        <v>Algo Frío</v>
      </c>
      <c r="K2625" s="11">
        <v>11</v>
      </c>
      <c r="L2625" s="11" t="s">
        <v>5998</v>
      </c>
      <c r="M2625" s="11">
        <v>2</v>
      </c>
      <c r="N2625" s="11">
        <v>-74.106755430000007</v>
      </c>
      <c r="O2625" s="12">
        <v>4.7347403689999998</v>
      </c>
    </row>
    <row r="2626" spans="1:15" x14ac:dyDescent="0.25">
      <c r="A2626" s="10">
        <v>2625</v>
      </c>
      <c r="B2626" s="3" t="s">
        <v>4817</v>
      </c>
      <c r="C2626" s="3" t="s">
        <v>3696</v>
      </c>
      <c r="D2626" s="3" t="s">
        <v>1</v>
      </c>
      <c r="E2626" s="3" t="s">
        <v>4818</v>
      </c>
      <c r="F2626" s="1">
        <v>15.76</v>
      </c>
      <c r="G2626" s="4">
        <v>70</v>
      </c>
      <c r="H2626" s="1">
        <v>1.68</v>
      </c>
      <c r="I2626" s="24">
        <f t="shared" si="40"/>
        <v>12.787110239631197</v>
      </c>
      <c r="J2626" s="24" t="str">
        <f>VLOOKUP(I2626,MAT_IND!C$6:D$12,2,TRUE)</f>
        <v>Algo Frío</v>
      </c>
      <c r="K2626" s="11">
        <v>11</v>
      </c>
      <c r="L2626" s="11" t="s">
        <v>5998</v>
      </c>
      <c r="M2626" s="11">
        <v>2</v>
      </c>
      <c r="N2626" s="11">
        <v>-74.109195639999996</v>
      </c>
      <c r="O2626" s="12">
        <v>4.7475826840000002</v>
      </c>
    </row>
    <row r="2627" spans="1:15" x14ac:dyDescent="0.25">
      <c r="A2627" s="10">
        <v>2626</v>
      </c>
      <c r="B2627" s="3" t="s">
        <v>4819</v>
      </c>
      <c r="C2627" s="3" t="s">
        <v>3696</v>
      </c>
      <c r="D2627" s="3" t="s">
        <v>1</v>
      </c>
      <c r="E2627" s="3" t="s">
        <v>4818</v>
      </c>
      <c r="F2627" s="1">
        <v>15.76</v>
      </c>
      <c r="G2627" s="4">
        <v>70</v>
      </c>
      <c r="H2627" s="1">
        <v>1.68</v>
      </c>
      <c r="I2627" s="24">
        <f t="shared" ref="I2627:I2690" si="41">(((33.5-F2627)*(0.05+0.18*SQRT(H2627)+(G2627/160))))</f>
        <v>12.787110239631197</v>
      </c>
      <c r="J2627" s="24" t="str">
        <f>VLOOKUP(I2627,MAT_IND!C$6:D$12,2,TRUE)</f>
        <v>Algo Frío</v>
      </c>
      <c r="K2627" s="11">
        <v>11</v>
      </c>
      <c r="L2627" s="11" t="s">
        <v>5998</v>
      </c>
      <c r="M2627" s="11">
        <v>3</v>
      </c>
      <c r="N2627" s="11">
        <v>-74.107639230000004</v>
      </c>
      <c r="O2627" s="12">
        <v>4.7471389659999996</v>
      </c>
    </row>
    <row r="2628" spans="1:15" x14ac:dyDescent="0.25">
      <c r="A2628" s="10">
        <v>2627</v>
      </c>
      <c r="B2628" s="3" t="s">
        <v>4820</v>
      </c>
      <c r="C2628" s="3" t="s">
        <v>3696</v>
      </c>
      <c r="D2628" s="3" t="s">
        <v>1</v>
      </c>
      <c r="E2628" s="3" t="s">
        <v>4821</v>
      </c>
      <c r="F2628" s="1">
        <v>15.73</v>
      </c>
      <c r="G2628" s="4">
        <v>70</v>
      </c>
      <c r="H2628" s="1">
        <v>1.68</v>
      </c>
      <c r="I2628" s="24">
        <f t="shared" si="41"/>
        <v>12.808734439585477</v>
      </c>
      <c r="J2628" s="24" t="str">
        <f>VLOOKUP(I2628,MAT_IND!C$6:D$12,2,TRUE)</f>
        <v>Algo Frío</v>
      </c>
      <c r="K2628" s="11">
        <v>11</v>
      </c>
      <c r="L2628" s="11" t="s">
        <v>5998</v>
      </c>
      <c r="M2628" s="11">
        <v>2</v>
      </c>
      <c r="N2628" s="11">
        <v>-74.111509710000007</v>
      </c>
      <c r="O2628" s="12">
        <v>4.7389404190000004</v>
      </c>
    </row>
    <row r="2629" spans="1:15" x14ac:dyDescent="0.25">
      <c r="A2629" s="10">
        <v>2628</v>
      </c>
      <c r="B2629" s="3" t="s">
        <v>4822</v>
      </c>
      <c r="C2629" s="3" t="s">
        <v>3696</v>
      </c>
      <c r="D2629" s="3" t="s">
        <v>1</v>
      </c>
      <c r="E2629" s="3" t="s">
        <v>4823</v>
      </c>
      <c r="F2629" s="1">
        <v>15.76</v>
      </c>
      <c r="G2629" s="4">
        <v>70</v>
      </c>
      <c r="H2629" s="1">
        <v>1.68</v>
      </c>
      <c r="I2629" s="24">
        <f t="shared" si="41"/>
        <v>12.787110239631197</v>
      </c>
      <c r="J2629" s="24" t="str">
        <f>VLOOKUP(I2629,MAT_IND!C$6:D$12,2,TRUE)</f>
        <v>Algo Frío</v>
      </c>
      <c r="K2629" s="11">
        <v>11</v>
      </c>
      <c r="L2629" s="11" t="s">
        <v>5998</v>
      </c>
      <c r="M2629" s="11">
        <v>2</v>
      </c>
      <c r="N2629" s="11">
        <v>-74.112879430000007</v>
      </c>
      <c r="O2629" s="12">
        <v>4.7486991940000003</v>
      </c>
    </row>
    <row r="2630" spans="1:15" x14ac:dyDescent="0.25">
      <c r="A2630" s="10">
        <v>2629</v>
      </c>
      <c r="B2630" s="3" t="s">
        <v>4824</v>
      </c>
      <c r="C2630" s="3" t="s">
        <v>3696</v>
      </c>
      <c r="D2630" s="3" t="s">
        <v>1</v>
      </c>
      <c r="E2630" s="3" t="s">
        <v>4825</v>
      </c>
      <c r="F2630" s="1">
        <v>15.73</v>
      </c>
      <c r="G2630" s="4">
        <v>70</v>
      </c>
      <c r="H2630" s="1">
        <v>1.68</v>
      </c>
      <c r="I2630" s="24">
        <f t="shared" si="41"/>
        <v>12.808734439585477</v>
      </c>
      <c r="J2630" s="24" t="str">
        <f>VLOOKUP(I2630,MAT_IND!C$6:D$12,2,TRUE)</f>
        <v>Algo Frío</v>
      </c>
      <c r="K2630" s="11">
        <v>11</v>
      </c>
      <c r="L2630" s="11" t="s">
        <v>5998</v>
      </c>
      <c r="M2630" s="11">
        <v>2</v>
      </c>
      <c r="N2630" s="11">
        <v>-74.11209264</v>
      </c>
      <c r="O2630" s="12">
        <v>4.7431753030000001</v>
      </c>
    </row>
    <row r="2631" spans="1:15" x14ac:dyDescent="0.25">
      <c r="A2631" s="10">
        <v>2630</v>
      </c>
      <c r="B2631" s="3" t="s">
        <v>4826</v>
      </c>
      <c r="C2631" s="3" t="s">
        <v>3696</v>
      </c>
      <c r="D2631" s="3" t="s">
        <v>1</v>
      </c>
      <c r="E2631" s="3" t="s">
        <v>4827</v>
      </c>
      <c r="F2631" s="1">
        <v>15.76</v>
      </c>
      <c r="G2631" s="4">
        <v>70</v>
      </c>
      <c r="H2631" s="1">
        <v>1.68</v>
      </c>
      <c r="I2631" s="24">
        <f t="shared" si="41"/>
        <v>12.787110239631197</v>
      </c>
      <c r="J2631" s="24" t="str">
        <f>VLOOKUP(I2631,MAT_IND!C$6:D$12,2,TRUE)</f>
        <v>Algo Frío</v>
      </c>
      <c r="K2631" s="11">
        <v>11</v>
      </c>
      <c r="L2631" s="11" t="s">
        <v>5998</v>
      </c>
      <c r="M2631" s="11">
        <v>3</v>
      </c>
      <c r="N2631" s="11">
        <v>-74.109679589999999</v>
      </c>
      <c r="O2631" s="12">
        <v>4.7506833879999997</v>
      </c>
    </row>
    <row r="2632" spans="1:15" x14ac:dyDescent="0.25">
      <c r="A2632" s="10">
        <v>2631</v>
      </c>
      <c r="B2632" s="3" t="s">
        <v>4828</v>
      </c>
      <c r="C2632" s="3" t="s">
        <v>3696</v>
      </c>
      <c r="D2632" s="3" t="s">
        <v>1</v>
      </c>
      <c r="E2632" s="3" t="s">
        <v>4829</v>
      </c>
      <c r="F2632" s="1">
        <v>16.260000000000002</v>
      </c>
      <c r="G2632" s="4">
        <v>70</v>
      </c>
      <c r="H2632" s="1">
        <v>1.91</v>
      </c>
      <c r="I2632" s="24">
        <f t="shared" si="41"/>
        <v>12.693207725923974</v>
      </c>
      <c r="J2632" s="24" t="str">
        <f>VLOOKUP(I2632,MAT_IND!C$6:D$12,2,TRUE)</f>
        <v>Algo Frío</v>
      </c>
      <c r="K2632" s="11">
        <v>11</v>
      </c>
      <c r="L2632" s="11" t="s">
        <v>5998</v>
      </c>
      <c r="M2632" s="11">
        <v>2</v>
      </c>
      <c r="N2632" s="11">
        <v>-74.104024679999995</v>
      </c>
      <c r="O2632" s="12">
        <v>4.7262359780000001</v>
      </c>
    </row>
    <row r="2633" spans="1:15" x14ac:dyDescent="0.25">
      <c r="A2633" s="10">
        <v>2632</v>
      </c>
      <c r="B2633" s="3" t="s">
        <v>4830</v>
      </c>
      <c r="C2633" s="3" t="s">
        <v>3696</v>
      </c>
      <c r="D2633" s="3" t="s">
        <v>1</v>
      </c>
      <c r="E2633" s="3" t="s">
        <v>4831</v>
      </c>
      <c r="F2633" s="1">
        <v>15.73</v>
      </c>
      <c r="G2633" s="4">
        <v>80</v>
      </c>
      <c r="H2633" s="1">
        <v>1.68</v>
      </c>
      <c r="I2633" s="24">
        <f t="shared" si="41"/>
        <v>13.919359439585476</v>
      </c>
      <c r="J2633" s="24" t="str">
        <f>VLOOKUP(I2633,MAT_IND!C$6:D$12,2,TRUE)</f>
        <v xml:space="preserve">Frío </v>
      </c>
      <c r="K2633" s="11">
        <v>11</v>
      </c>
      <c r="L2633" s="11" t="s">
        <v>5998</v>
      </c>
      <c r="M2633" s="11">
        <v>2</v>
      </c>
      <c r="N2633" s="11">
        <v>-74.117166119999993</v>
      </c>
      <c r="O2633" s="12">
        <v>4.7475306860000002</v>
      </c>
    </row>
    <row r="2634" spans="1:15" x14ac:dyDescent="0.25">
      <c r="A2634" s="10">
        <v>2633</v>
      </c>
      <c r="B2634" s="3" t="s">
        <v>4832</v>
      </c>
      <c r="C2634" s="3" t="s">
        <v>3696</v>
      </c>
      <c r="D2634" s="3" t="s">
        <v>1</v>
      </c>
      <c r="E2634" s="3" t="s">
        <v>4833</v>
      </c>
      <c r="F2634" s="1">
        <v>15.73</v>
      </c>
      <c r="G2634" s="4">
        <v>80</v>
      </c>
      <c r="H2634" s="1">
        <v>1.68</v>
      </c>
      <c r="I2634" s="24">
        <f t="shared" si="41"/>
        <v>13.919359439585476</v>
      </c>
      <c r="J2634" s="24" t="str">
        <f>VLOOKUP(I2634,MAT_IND!C$6:D$12,2,TRUE)</f>
        <v xml:space="preserve">Frío </v>
      </c>
      <c r="K2634" s="11">
        <v>11</v>
      </c>
      <c r="L2634" s="11" t="s">
        <v>5998</v>
      </c>
      <c r="M2634" s="11">
        <v>2</v>
      </c>
      <c r="N2634" s="11">
        <v>-74.120733459999997</v>
      </c>
      <c r="O2634" s="12">
        <v>4.7462594170000001</v>
      </c>
    </row>
    <row r="2635" spans="1:15" x14ac:dyDescent="0.25">
      <c r="A2635" s="10">
        <v>2634</v>
      </c>
      <c r="B2635" s="3" t="s">
        <v>4834</v>
      </c>
      <c r="C2635" s="3" t="s">
        <v>3696</v>
      </c>
      <c r="D2635" s="3" t="s">
        <v>1</v>
      </c>
      <c r="E2635" s="3" t="s">
        <v>4835</v>
      </c>
      <c r="F2635" s="1">
        <v>16.260000000000002</v>
      </c>
      <c r="G2635" s="4">
        <v>70</v>
      </c>
      <c r="H2635" s="1">
        <v>1.91</v>
      </c>
      <c r="I2635" s="24">
        <f t="shared" si="41"/>
        <v>12.693207725923974</v>
      </c>
      <c r="J2635" s="24" t="str">
        <f>VLOOKUP(I2635,MAT_IND!C$6:D$12,2,TRUE)</f>
        <v>Algo Frío</v>
      </c>
      <c r="K2635" s="11">
        <v>11</v>
      </c>
      <c r="L2635" s="11" t="s">
        <v>5998</v>
      </c>
      <c r="M2635" s="11">
        <v>2</v>
      </c>
      <c r="N2635" s="11">
        <v>-74.128165999999993</v>
      </c>
      <c r="O2635" s="12">
        <v>4.7395149339999998</v>
      </c>
    </row>
    <row r="2636" spans="1:15" x14ac:dyDescent="0.25">
      <c r="A2636" s="10">
        <v>2635</v>
      </c>
      <c r="B2636" s="3" t="s">
        <v>4836</v>
      </c>
      <c r="C2636" s="3" t="s">
        <v>3696</v>
      </c>
      <c r="D2636" s="3" t="s">
        <v>1</v>
      </c>
      <c r="E2636" s="3" t="s">
        <v>4837</v>
      </c>
      <c r="F2636" s="1">
        <v>15.73</v>
      </c>
      <c r="G2636" s="4">
        <v>70</v>
      </c>
      <c r="H2636" s="1">
        <v>1.68</v>
      </c>
      <c r="I2636" s="24">
        <f t="shared" si="41"/>
        <v>12.808734439585477</v>
      </c>
      <c r="J2636" s="24" t="str">
        <f>VLOOKUP(I2636,MAT_IND!C$6:D$12,2,TRUE)</f>
        <v>Algo Frío</v>
      </c>
      <c r="K2636" s="11">
        <v>11</v>
      </c>
      <c r="L2636" s="11" t="s">
        <v>5998</v>
      </c>
      <c r="M2636" s="11">
        <v>2</v>
      </c>
      <c r="N2636" s="11">
        <v>-74.117518790000005</v>
      </c>
      <c r="O2636" s="12">
        <v>4.7480677670000002</v>
      </c>
    </row>
    <row r="2637" spans="1:15" x14ac:dyDescent="0.25">
      <c r="A2637" s="10">
        <v>2636</v>
      </c>
      <c r="B2637" s="3" t="s">
        <v>4838</v>
      </c>
      <c r="C2637" s="3" t="s">
        <v>3696</v>
      </c>
      <c r="D2637" s="3" t="s">
        <v>1</v>
      </c>
      <c r="E2637" s="3" t="s">
        <v>4839</v>
      </c>
      <c r="F2637" s="1">
        <v>15.73</v>
      </c>
      <c r="G2637" s="4">
        <v>70</v>
      </c>
      <c r="H2637" s="1">
        <v>1.68</v>
      </c>
      <c r="I2637" s="24">
        <f t="shared" si="41"/>
        <v>12.808734439585477</v>
      </c>
      <c r="J2637" s="24" t="str">
        <f>VLOOKUP(I2637,MAT_IND!C$6:D$12,2,TRUE)</f>
        <v>Algo Frío</v>
      </c>
      <c r="K2637" s="11">
        <v>11</v>
      </c>
      <c r="L2637" s="11" t="s">
        <v>5998</v>
      </c>
      <c r="M2637" s="11">
        <v>2</v>
      </c>
      <c r="N2637" s="11">
        <v>-74.107347450000006</v>
      </c>
      <c r="O2637" s="12">
        <v>4.737045792</v>
      </c>
    </row>
    <row r="2638" spans="1:15" x14ac:dyDescent="0.25">
      <c r="A2638" s="10">
        <v>2637</v>
      </c>
      <c r="B2638" s="3" t="s">
        <v>4840</v>
      </c>
      <c r="C2638" s="3" t="s">
        <v>3696</v>
      </c>
      <c r="D2638" s="3" t="s">
        <v>1</v>
      </c>
      <c r="E2638" s="3" t="s">
        <v>4841</v>
      </c>
      <c r="F2638" s="1">
        <v>15.73</v>
      </c>
      <c r="G2638" s="4">
        <v>80</v>
      </c>
      <c r="H2638" s="1"/>
      <c r="I2638" s="24">
        <f t="shared" si="41"/>
        <v>9.7735000000000003</v>
      </c>
      <c r="J2638" s="24" t="str">
        <f>VLOOKUP(I2638,MAT_IND!C$6:D$12,2,TRUE)</f>
        <v>Agradable</v>
      </c>
      <c r="K2638" s="11">
        <v>11</v>
      </c>
      <c r="L2638" s="11" t="s">
        <v>5998</v>
      </c>
      <c r="M2638" s="11">
        <v>2</v>
      </c>
      <c r="N2638" s="11">
        <v>-74.126913430000002</v>
      </c>
      <c r="O2638" s="12">
        <v>4.7475133500000002</v>
      </c>
    </row>
    <row r="2639" spans="1:15" x14ac:dyDescent="0.25">
      <c r="A2639" s="10">
        <v>2638</v>
      </c>
      <c r="B2639" s="3" t="s">
        <v>4842</v>
      </c>
      <c r="C2639" s="3" t="s">
        <v>3696</v>
      </c>
      <c r="D2639" s="3" t="s">
        <v>1</v>
      </c>
      <c r="E2639" s="3" t="s">
        <v>4843</v>
      </c>
      <c r="F2639" s="1">
        <v>15.73</v>
      </c>
      <c r="G2639" s="4">
        <v>70</v>
      </c>
      <c r="H2639" s="1">
        <v>1.68</v>
      </c>
      <c r="I2639" s="24">
        <f t="shared" si="41"/>
        <v>12.808734439585477</v>
      </c>
      <c r="J2639" s="24" t="str">
        <f>VLOOKUP(I2639,MAT_IND!C$6:D$12,2,TRUE)</f>
        <v>Algo Frío</v>
      </c>
      <c r="K2639" s="11">
        <v>11</v>
      </c>
      <c r="L2639" s="11" t="s">
        <v>5998</v>
      </c>
      <c r="M2639" s="11">
        <v>2</v>
      </c>
      <c r="N2639" s="11">
        <v>-74.114338110000006</v>
      </c>
      <c r="O2639" s="12">
        <v>4.7399016400000002</v>
      </c>
    </row>
    <row r="2640" spans="1:15" x14ac:dyDescent="0.25">
      <c r="A2640" s="10">
        <v>2639</v>
      </c>
      <c r="B2640" s="3" t="s">
        <v>4844</v>
      </c>
      <c r="C2640" s="3" t="s">
        <v>3696</v>
      </c>
      <c r="D2640" s="3" t="s">
        <v>1</v>
      </c>
      <c r="E2640" s="3" t="s">
        <v>4837</v>
      </c>
      <c r="F2640" s="1">
        <v>15.73</v>
      </c>
      <c r="G2640" s="4">
        <v>70</v>
      </c>
      <c r="H2640" s="1">
        <v>1.68</v>
      </c>
      <c r="I2640" s="24">
        <f t="shared" si="41"/>
        <v>12.808734439585477</v>
      </c>
      <c r="J2640" s="24" t="str">
        <f>VLOOKUP(I2640,MAT_IND!C$6:D$12,2,TRUE)</f>
        <v>Algo Frío</v>
      </c>
      <c r="K2640" s="11">
        <v>11</v>
      </c>
      <c r="L2640" s="11" t="s">
        <v>5998</v>
      </c>
      <c r="M2640" s="11">
        <v>2</v>
      </c>
      <c r="N2640" s="11">
        <v>-74.119799270000001</v>
      </c>
      <c r="O2640" s="12">
        <v>4.7494860929999998</v>
      </c>
    </row>
    <row r="2641" spans="1:15" x14ac:dyDescent="0.25">
      <c r="A2641" s="10">
        <v>2640</v>
      </c>
      <c r="B2641" s="3" t="s">
        <v>4845</v>
      </c>
      <c r="C2641" s="3" t="s">
        <v>3696</v>
      </c>
      <c r="D2641" s="3" t="s">
        <v>1</v>
      </c>
      <c r="E2641" s="3" t="s">
        <v>4846</v>
      </c>
      <c r="F2641" s="1">
        <v>15.73</v>
      </c>
      <c r="G2641" s="4">
        <v>70</v>
      </c>
      <c r="H2641" s="1">
        <v>1.68</v>
      </c>
      <c r="I2641" s="24">
        <f t="shared" si="41"/>
        <v>12.808734439585477</v>
      </c>
      <c r="J2641" s="24" t="str">
        <f>VLOOKUP(I2641,MAT_IND!C$6:D$12,2,TRUE)</f>
        <v>Algo Frío</v>
      </c>
      <c r="K2641" s="11">
        <v>11</v>
      </c>
      <c r="L2641" s="11" t="s">
        <v>5998</v>
      </c>
      <c r="M2641" s="11">
        <v>2</v>
      </c>
      <c r="N2641" s="11">
        <v>-74.113258880000004</v>
      </c>
      <c r="O2641" s="12">
        <v>4.7446735919999998</v>
      </c>
    </row>
    <row r="2642" spans="1:15" x14ac:dyDescent="0.25">
      <c r="A2642" s="10">
        <v>2641</v>
      </c>
      <c r="B2642" s="3" t="s">
        <v>4847</v>
      </c>
      <c r="C2642" s="3" t="s">
        <v>3696</v>
      </c>
      <c r="D2642" s="3" t="s">
        <v>1</v>
      </c>
      <c r="E2642" s="3" t="s">
        <v>4287</v>
      </c>
      <c r="F2642" s="1">
        <v>15.76</v>
      </c>
      <c r="G2642" s="4">
        <v>70</v>
      </c>
      <c r="H2642" s="1">
        <v>1.68</v>
      </c>
      <c r="I2642" s="24">
        <f t="shared" si="41"/>
        <v>12.787110239631197</v>
      </c>
      <c r="J2642" s="24" t="str">
        <f>VLOOKUP(I2642,MAT_IND!C$6:D$12,2,TRUE)</f>
        <v>Algo Frío</v>
      </c>
      <c r="K2642" s="11">
        <v>11</v>
      </c>
      <c r="L2642" s="11" t="s">
        <v>5998</v>
      </c>
      <c r="M2642" s="11">
        <v>2</v>
      </c>
      <c r="N2642" s="11">
        <v>-74.107358399999995</v>
      </c>
      <c r="O2642" s="12">
        <v>4.7460447309999996</v>
      </c>
    </row>
    <row r="2643" spans="1:15" x14ac:dyDescent="0.25">
      <c r="A2643" s="10">
        <v>2642</v>
      </c>
      <c r="B2643" s="3" t="s">
        <v>4848</v>
      </c>
      <c r="C2643" s="3" t="s">
        <v>3696</v>
      </c>
      <c r="D2643" s="3" t="s">
        <v>1</v>
      </c>
      <c r="E2643" s="3" t="s">
        <v>4818</v>
      </c>
      <c r="F2643" s="1">
        <v>15.76</v>
      </c>
      <c r="G2643" s="4">
        <v>70</v>
      </c>
      <c r="H2643" s="1">
        <v>1.68</v>
      </c>
      <c r="I2643" s="24">
        <f t="shared" si="41"/>
        <v>12.787110239631197</v>
      </c>
      <c r="J2643" s="24" t="str">
        <f>VLOOKUP(I2643,MAT_IND!C$6:D$12,2,TRUE)</f>
        <v>Algo Frío</v>
      </c>
      <c r="K2643" s="11">
        <v>11</v>
      </c>
      <c r="L2643" s="11" t="s">
        <v>5998</v>
      </c>
      <c r="M2643" s="11">
        <v>2</v>
      </c>
      <c r="N2643" s="11">
        <v>-74.110579799999996</v>
      </c>
      <c r="O2643" s="12">
        <v>4.7480359720000003</v>
      </c>
    </row>
    <row r="2644" spans="1:15" x14ac:dyDescent="0.25">
      <c r="A2644" s="10">
        <v>2643</v>
      </c>
      <c r="B2644" s="3" t="s">
        <v>4849</v>
      </c>
      <c r="C2644" s="3" t="s">
        <v>3696</v>
      </c>
      <c r="D2644" s="3" t="s">
        <v>1</v>
      </c>
      <c r="E2644" s="3" t="s">
        <v>4850</v>
      </c>
      <c r="F2644" s="1">
        <v>15.73</v>
      </c>
      <c r="G2644" s="4">
        <v>70</v>
      </c>
      <c r="H2644" s="1">
        <v>1.68</v>
      </c>
      <c r="I2644" s="24">
        <f t="shared" si="41"/>
        <v>12.808734439585477</v>
      </c>
      <c r="J2644" s="24" t="str">
        <f>VLOOKUP(I2644,MAT_IND!C$6:D$12,2,TRUE)</f>
        <v>Algo Frío</v>
      </c>
      <c r="K2644" s="11">
        <v>11</v>
      </c>
      <c r="L2644" s="11" t="s">
        <v>5998</v>
      </c>
      <c r="M2644" s="11">
        <v>2</v>
      </c>
      <c r="N2644" s="11">
        <v>-74.11511926</v>
      </c>
      <c r="O2644" s="12">
        <v>4.7443735460000003</v>
      </c>
    </row>
    <row r="2645" spans="1:15" x14ac:dyDescent="0.25">
      <c r="A2645" s="10">
        <v>2644</v>
      </c>
      <c r="B2645" s="3" t="s">
        <v>4851</v>
      </c>
      <c r="C2645" s="3" t="s">
        <v>3696</v>
      </c>
      <c r="D2645" s="3" t="s">
        <v>1</v>
      </c>
      <c r="E2645" s="3" t="s">
        <v>4818</v>
      </c>
      <c r="F2645" s="1">
        <v>15.76</v>
      </c>
      <c r="G2645" s="4">
        <v>70</v>
      </c>
      <c r="H2645" s="1">
        <v>1.68</v>
      </c>
      <c r="I2645" s="24">
        <f t="shared" si="41"/>
        <v>12.787110239631197</v>
      </c>
      <c r="J2645" s="24" t="str">
        <f>VLOOKUP(I2645,MAT_IND!C$6:D$12,2,TRUE)</f>
        <v>Algo Frío</v>
      </c>
      <c r="K2645" s="11">
        <v>11</v>
      </c>
      <c r="L2645" s="11" t="s">
        <v>5998</v>
      </c>
      <c r="M2645" s="11">
        <v>2</v>
      </c>
      <c r="N2645" s="11">
        <v>-74.112245079999994</v>
      </c>
      <c r="O2645" s="12">
        <v>4.7486276319999998</v>
      </c>
    </row>
    <row r="2646" spans="1:15" x14ac:dyDescent="0.25">
      <c r="A2646" s="10">
        <v>2645</v>
      </c>
      <c r="B2646" s="3" t="s">
        <v>4852</v>
      </c>
      <c r="C2646" s="3" t="s">
        <v>3696</v>
      </c>
      <c r="D2646" s="3" t="s">
        <v>1</v>
      </c>
      <c r="E2646" s="3" t="s">
        <v>4853</v>
      </c>
      <c r="F2646" s="1">
        <v>16.260000000000002</v>
      </c>
      <c r="G2646" s="4">
        <v>70</v>
      </c>
      <c r="H2646" s="1">
        <v>1.91</v>
      </c>
      <c r="I2646" s="24">
        <f t="shared" si="41"/>
        <v>12.693207725923974</v>
      </c>
      <c r="J2646" s="24" t="str">
        <f>VLOOKUP(I2646,MAT_IND!C$6:D$12,2,TRUE)</f>
        <v>Algo Frío</v>
      </c>
      <c r="K2646" s="11">
        <v>11</v>
      </c>
      <c r="L2646" s="11" t="s">
        <v>5998</v>
      </c>
      <c r="M2646" s="11">
        <v>2</v>
      </c>
      <c r="N2646" s="11">
        <v>-74.131126510000001</v>
      </c>
      <c r="O2646" s="12">
        <v>4.7410526930000003</v>
      </c>
    </row>
    <row r="2647" spans="1:15" x14ac:dyDescent="0.25">
      <c r="A2647" s="10">
        <v>2646</v>
      </c>
      <c r="B2647" s="3" t="s">
        <v>4854</v>
      </c>
      <c r="C2647" s="3" t="s">
        <v>3696</v>
      </c>
      <c r="D2647" s="3" t="s">
        <v>1</v>
      </c>
      <c r="E2647" s="3" t="s">
        <v>4855</v>
      </c>
      <c r="F2647" s="1">
        <v>15.73</v>
      </c>
      <c r="G2647" s="4">
        <v>70</v>
      </c>
      <c r="H2647" s="1">
        <v>1.68</v>
      </c>
      <c r="I2647" s="24">
        <f t="shared" si="41"/>
        <v>12.808734439585477</v>
      </c>
      <c r="J2647" s="24" t="str">
        <f>VLOOKUP(I2647,MAT_IND!C$6:D$12,2,TRUE)</f>
        <v>Algo Frío</v>
      </c>
      <c r="K2647" s="11">
        <v>11</v>
      </c>
      <c r="L2647" s="11" t="s">
        <v>5998</v>
      </c>
      <c r="M2647" s="11">
        <v>2</v>
      </c>
      <c r="N2647" s="11">
        <v>-74.106782339999995</v>
      </c>
      <c r="O2647" s="12">
        <v>4.7411418950000002</v>
      </c>
    </row>
    <row r="2648" spans="1:15" x14ac:dyDescent="0.25">
      <c r="A2648" s="10">
        <v>2647</v>
      </c>
      <c r="B2648" s="3" t="s">
        <v>4856</v>
      </c>
      <c r="C2648" s="3" t="s">
        <v>3696</v>
      </c>
      <c r="D2648" s="3" t="s">
        <v>1</v>
      </c>
      <c r="E2648" s="3" t="s">
        <v>4244</v>
      </c>
      <c r="F2648" s="1">
        <v>16.260000000000002</v>
      </c>
      <c r="G2648" s="4">
        <v>70</v>
      </c>
      <c r="H2648" s="1">
        <v>1.91</v>
      </c>
      <c r="I2648" s="24">
        <f t="shared" si="41"/>
        <v>12.693207725923974</v>
      </c>
      <c r="J2648" s="24" t="str">
        <f>VLOOKUP(I2648,MAT_IND!C$6:D$12,2,TRUE)</f>
        <v>Algo Frío</v>
      </c>
      <c r="K2648" s="11">
        <v>11</v>
      </c>
      <c r="L2648" s="11" t="s">
        <v>5998</v>
      </c>
      <c r="M2648" s="11">
        <v>2</v>
      </c>
      <c r="N2648" s="11">
        <v>-74.104367379999999</v>
      </c>
      <c r="O2648" s="12">
        <v>4.7309594070000003</v>
      </c>
    </row>
    <row r="2649" spans="1:15" x14ac:dyDescent="0.25">
      <c r="A2649" s="10">
        <v>2648</v>
      </c>
      <c r="B2649" s="3" t="s">
        <v>4857</v>
      </c>
      <c r="C2649" s="3" t="s">
        <v>3696</v>
      </c>
      <c r="D2649" s="3" t="s">
        <v>1</v>
      </c>
      <c r="E2649" s="3" t="s">
        <v>4858</v>
      </c>
      <c r="F2649" s="1">
        <v>15.76</v>
      </c>
      <c r="G2649" s="4">
        <v>70</v>
      </c>
      <c r="H2649" s="1">
        <v>1.68</v>
      </c>
      <c r="I2649" s="24">
        <f t="shared" si="41"/>
        <v>12.787110239631197</v>
      </c>
      <c r="J2649" s="24" t="str">
        <f>VLOOKUP(I2649,MAT_IND!C$6:D$12,2,TRUE)</f>
        <v>Algo Frío</v>
      </c>
      <c r="K2649" s="11">
        <v>11</v>
      </c>
      <c r="L2649" s="11" t="s">
        <v>5998</v>
      </c>
      <c r="M2649" s="11">
        <v>3</v>
      </c>
      <c r="N2649" s="11">
        <v>-74.110144570000003</v>
      </c>
      <c r="O2649" s="12">
        <v>4.7524406590000003</v>
      </c>
    </row>
    <row r="2650" spans="1:15" x14ac:dyDescent="0.25">
      <c r="A2650" s="10">
        <v>2649</v>
      </c>
      <c r="B2650" s="3" t="s">
        <v>4859</v>
      </c>
      <c r="C2650" s="3" t="s">
        <v>3696</v>
      </c>
      <c r="D2650" s="3" t="s">
        <v>1</v>
      </c>
      <c r="E2650" s="3" t="s">
        <v>4860</v>
      </c>
      <c r="F2650" s="1">
        <v>15.73</v>
      </c>
      <c r="G2650" s="4">
        <v>70</v>
      </c>
      <c r="H2650" s="1">
        <v>1.91</v>
      </c>
      <c r="I2650" s="24">
        <f t="shared" si="41"/>
        <v>13.083428149052729</v>
      </c>
      <c r="J2650" s="24" t="str">
        <f>VLOOKUP(I2650,MAT_IND!C$6:D$12,2,TRUE)</f>
        <v>Algo Frío</v>
      </c>
      <c r="K2650" s="11">
        <v>11</v>
      </c>
      <c r="L2650" s="11" t="s">
        <v>5998</v>
      </c>
      <c r="M2650" s="11">
        <v>2</v>
      </c>
      <c r="N2650" s="11">
        <v>-74.116491690000004</v>
      </c>
      <c r="O2650" s="12">
        <v>4.7391171380000001</v>
      </c>
    </row>
    <row r="2651" spans="1:15" x14ac:dyDescent="0.25">
      <c r="A2651" s="10">
        <v>2650</v>
      </c>
      <c r="B2651" s="3" t="s">
        <v>4861</v>
      </c>
      <c r="C2651" s="3" t="s">
        <v>3696</v>
      </c>
      <c r="D2651" s="3" t="s">
        <v>1</v>
      </c>
      <c r="E2651" s="3" t="s">
        <v>4821</v>
      </c>
      <c r="F2651" s="1">
        <v>15.73</v>
      </c>
      <c r="G2651" s="4">
        <v>70</v>
      </c>
      <c r="H2651" s="1">
        <v>1.68</v>
      </c>
      <c r="I2651" s="24">
        <f t="shared" si="41"/>
        <v>12.808734439585477</v>
      </c>
      <c r="J2651" s="24" t="str">
        <f>VLOOKUP(I2651,MAT_IND!C$6:D$12,2,TRUE)</f>
        <v>Algo Frío</v>
      </c>
      <c r="K2651" s="11">
        <v>11</v>
      </c>
      <c r="L2651" s="11" t="s">
        <v>5998</v>
      </c>
      <c r="M2651" s="11">
        <v>2</v>
      </c>
      <c r="N2651" s="11">
        <v>-74.113582309999998</v>
      </c>
      <c r="O2651" s="12">
        <v>4.738239836</v>
      </c>
    </row>
    <row r="2652" spans="1:15" x14ac:dyDescent="0.25">
      <c r="A2652" s="10">
        <v>2651</v>
      </c>
      <c r="B2652" s="3" t="s">
        <v>4862</v>
      </c>
      <c r="C2652" s="3" t="s">
        <v>3696</v>
      </c>
      <c r="D2652" s="3" t="s">
        <v>1</v>
      </c>
      <c r="E2652" s="3" t="s">
        <v>4863</v>
      </c>
      <c r="F2652" s="1">
        <v>15.76</v>
      </c>
      <c r="G2652" s="4">
        <v>80</v>
      </c>
      <c r="H2652" s="1">
        <v>1.68</v>
      </c>
      <c r="I2652" s="24">
        <f t="shared" si="41"/>
        <v>13.895860239631197</v>
      </c>
      <c r="J2652" s="24" t="str">
        <f>VLOOKUP(I2652,MAT_IND!C$6:D$12,2,TRUE)</f>
        <v xml:space="preserve">Frío </v>
      </c>
      <c r="K2652" s="11">
        <v>11</v>
      </c>
      <c r="L2652" s="11" t="s">
        <v>5998</v>
      </c>
      <c r="M2652" s="11">
        <v>2</v>
      </c>
      <c r="N2652" s="11">
        <v>-74.117922590000006</v>
      </c>
      <c r="O2652" s="12">
        <v>4.7534823050000004</v>
      </c>
    </row>
    <row r="2653" spans="1:15" x14ac:dyDescent="0.25">
      <c r="A2653" s="10">
        <v>2652</v>
      </c>
      <c r="B2653" s="3" t="s">
        <v>4864</v>
      </c>
      <c r="C2653" s="3" t="s">
        <v>3696</v>
      </c>
      <c r="D2653" s="3" t="s">
        <v>1</v>
      </c>
      <c r="E2653" s="3" t="s">
        <v>4865</v>
      </c>
      <c r="F2653" s="1">
        <v>15.76</v>
      </c>
      <c r="G2653" s="4">
        <v>80</v>
      </c>
      <c r="H2653" s="1">
        <v>1.68</v>
      </c>
      <c r="I2653" s="24">
        <f t="shared" si="41"/>
        <v>13.895860239631197</v>
      </c>
      <c r="J2653" s="24" t="str">
        <f>VLOOKUP(I2653,MAT_IND!C$6:D$12,2,TRUE)</f>
        <v xml:space="preserve">Frío </v>
      </c>
      <c r="K2653" s="11">
        <v>11</v>
      </c>
      <c r="L2653" s="11" t="s">
        <v>5998</v>
      </c>
      <c r="M2653" s="11">
        <v>2</v>
      </c>
      <c r="N2653" s="11">
        <v>-74.111850050000001</v>
      </c>
      <c r="O2653" s="12">
        <v>4.751227052</v>
      </c>
    </row>
    <row r="2654" spans="1:15" x14ac:dyDescent="0.25">
      <c r="A2654" s="10">
        <v>2653</v>
      </c>
      <c r="B2654" s="3" t="s">
        <v>4866</v>
      </c>
      <c r="C2654" s="3" t="s">
        <v>3696</v>
      </c>
      <c r="D2654" s="3" t="s">
        <v>1</v>
      </c>
      <c r="E2654" s="3" t="s">
        <v>4867</v>
      </c>
      <c r="F2654" s="1">
        <v>16.260000000000002</v>
      </c>
      <c r="G2654" s="4">
        <v>70</v>
      </c>
      <c r="H2654" s="1">
        <v>1.68</v>
      </c>
      <c r="I2654" s="24">
        <f t="shared" si="41"/>
        <v>12.426706907059854</v>
      </c>
      <c r="J2654" s="24" t="str">
        <f>VLOOKUP(I2654,MAT_IND!C$6:D$12,2,TRUE)</f>
        <v>Algo Frío</v>
      </c>
      <c r="K2654" s="11">
        <v>11</v>
      </c>
      <c r="L2654" s="11" t="s">
        <v>5998</v>
      </c>
      <c r="M2654" s="11">
        <v>2</v>
      </c>
      <c r="N2654" s="11">
        <v>-74.105681869999998</v>
      </c>
      <c r="O2654" s="12">
        <v>4.7319744459999997</v>
      </c>
    </row>
    <row r="2655" spans="1:15" x14ac:dyDescent="0.25">
      <c r="A2655" s="10">
        <v>2654</v>
      </c>
      <c r="B2655" s="3" t="s">
        <v>4868</v>
      </c>
      <c r="C2655" s="3" t="s">
        <v>3696</v>
      </c>
      <c r="D2655" s="3" t="s">
        <v>1</v>
      </c>
      <c r="E2655" s="3" t="s">
        <v>4869</v>
      </c>
      <c r="F2655" s="1">
        <v>15.76</v>
      </c>
      <c r="G2655" s="4">
        <v>70</v>
      </c>
      <c r="H2655" s="1">
        <v>1.68</v>
      </c>
      <c r="I2655" s="24">
        <f t="shared" si="41"/>
        <v>12.787110239631197</v>
      </c>
      <c r="J2655" s="24" t="str">
        <f>VLOOKUP(I2655,MAT_IND!C$6:D$12,2,TRUE)</f>
        <v>Algo Frío</v>
      </c>
      <c r="K2655" s="11">
        <v>11</v>
      </c>
      <c r="L2655" s="11" t="s">
        <v>5998</v>
      </c>
      <c r="M2655" s="11">
        <v>3</v>
      </c>
      <c r="N2655" s="11">
        <v>-74.108280609999994</v>
      </c>
      <c r="O2655" s="12">
        <v>4.7511928870000002</v>
      </c>
    </row>
    <row r="2656" spans="1:15" x14ac:dyDescent="0.25">
      <c r="A2656" s="10">
        <v>2655</v>
      </c>
      <c r="B2656" s="3" t="s">
        <v>4870</v>
      </c>
      <c r="C2656" s="3" t="s">
        <v>3696</v>
      </c>
      <c r="D2656" s="3" t="s">
        <v>1</v>
      </c>
      <c r="E2656" s="3" t="s">
        <v>4871</v>
      </c>
      <c r="F2656" s="1">
        <v>15.76</v>
      </c>
      <c r="G2656" s="4">
        <v>70</v>
      </c>
      <c r="H2656" s="1">
        <v>1.68</v>
      </c>
      <c r="I2656" s="24">
        <f t="shared" si="41"/>
        <v>12.787110239631197</v>
      </c>
      <c r="J2656" s="24" t="str">
        <f>VLOOKUP(I2656,MAT_IND!C$6:D$12,2,TRUE)</f>
        <v>Algo Frío</v>
      </c>
      <c r="K2656" s="11">
        <v>11</v>
      </c>
      <c r="L2656" s="11" t="s">
        <v>5998</v>
      </c>
      <c r="M2656" s="11">
        <v>3</v>
      </c>
      <c r="N2656" s="11">
        <v>-74.107316710000006</v>
      </c>
      <c r="O2656" s="12">
        <v>4.7489353359999997</v>
      </c>
    </row>
    <row r="2657" spans="1:15" x14ac:dyDescent="0.25">
      <c r="A2657" s="10">
        <v>2656</v>
      </c>
      <c r="B2657" s="3" t="s">
        <v>4872</v>
      </c>
      <c r="C2657" s="3" t="s">
        <v>3696</v>
      </c>
      <c r="D2657" s="3" t="s">
        <v>1</v>
      </c>
      <c r="E2657" s="3" t="s">
        <v>4869</v>
      </c>
      <c r="F2657" s="1">
        <v>15.76</v>
      </c>
      <c r="G2657" s="4">
        <v>70</v>
      </c>
      <c r="H2657" s="1">
        <v>1.68</v>
      </c>
      <c r="I2657" s="24">
        <f t="shared" si="41"/>
        <v>12.787110239631197</v>
      </c>
      <c r="J2657" s="24" t="str">
        <f>VLOOKUP(I2657,MAT_IND!C$6:D$12,2,TRUE)</f>
        <v>Algo Frío</v>
      </c>
      <c r="K2657" s="11">
        <v>11</v>
      </c>
      <c r="L2657" s="11" t="s">
        <v>5998</v>
      </c>
      <c r="M2657" s="11">
        <v>3</v>
      </c>
      <c r="N2657" s="11">
        <v>-74.108763999999994</v>
      </c>
      <c r="O2657" s="12">
        <v>4.7515310299999998</v>
      </c>
    </row>
    <row r="2658" spans="1:15" x14ac:dyDescent="0.25">
      <c r="A2658" s="10">
        <v>2657</v>
      </c>
      <c r="B2658" s="3" t="s">
        <v>4873</v>
      </c>
      <c r="C2658" s="3" t="s">
        <v>3696</v>
      </c>
      <c r="D2658" s="3" t="s">
        <v>1</v>
      </c>
      <c r="E2658" s="3" t="s">
        <v>4874</v>
      </c>
      <c r="F2658" s="1">
        <v>15.73</v>
      </c>
      <c r="G2658" s="4">
        <v>70</v>
      </c>
      <c r="H2658" s="1">
        <v>1.68</v>
      </c>
      <c r="I2658" s="24">
        <f t="shared" si="41"/>
        <v>12.808734439585477</v>
      </c>
      <c r="J2658" s="24" t="str">
        <f>VLOOKUP(I2658,MAT_IND!C$6:D$12,2,TRUE)</f>
        <v>Algo Frío</v>
      </c>
      <c r="K2658" s="11">
        <v>11</v>
      </c>
      <c r="L2658" s="11" t="s">
        <v>5998</v>
      </c>
      <c r="M2658" s="11">
        <v>2</v>
      </c>
      <c r="N2658" s="11">
        <v>-74.107998600000002</v>
      </c>
      <c r="O2658" s="12">
        <v>4.7360255709999999</v>
      </c>
    </row>
    <row r="2659" spans="1:15" x14ac:dyDescent="0.25">
      <c r="A2659" s="10">
        <v>2658</v>
      </c>
      <c r="B2659" s="3" t="s">
        <v>4875</v>
      </c>
      <c r="C2659" s="3" t="s">
        <v>3696</v>
      </c>
      <c r="D2659" s="3" t="s">
        <v>1</v>
      </c>
      <c r="E2659" s="3" t="s">
        <v>4876</v>
      </c>
      <c r="F2659" s="1">
        <v>15.73</v>
      </c>
      <c r="G2659" s="4">
        <v>80</v>
      </c>
      <c r="H2659" s="1">
        <v>1.68</v>
      </c>
      <c r="I2659" s="24">
        <f t="shared" si="41"/>
        <v>13.919359439585476</v>
      </c>
      <c r="J2659" s="24" t="str">
        <f>VLOOKUP(I2659,MAT_IND!C$6:D$12,2,TRUE)</f>
        <v xml:space="preserve">Frío </v>
      </c>
      <c r="K2659" s="11">
        <v>11</v>
      </c>
      <c r="L2659" s="11" t="s">
        <v>5998</v>
      </c>
      <c r="M2659" s="11">
        <v>2</v>
      </c>
      <c r="N2659" s="11">
        <v>-74.119428959999993</v>
      </c>
      <c r="O2659" s="12">
        <v>4.7510330029999999</v>
      </c>
    </row>
    <row r="2660" spans="1:15" x14ac:dyDescent="0.25">
      <c r="A2660" s="10">
        <v>2659</v>
      </c>
      <c r="B2660" s="3" t="s">
        <v>4877</v>
      </c>
      <c r="C2660" s="3" t="s">
        <v>3696</v>
      </c>
      <c r="D2660" s="3" t="s">
        <v>1</v>
      </c>
      <c r="E2660" s="3" t="s">
        <v>4878</v>
      </c>
      <c r="F2660" s="1">
        <v>15.76</v>
      </c>
      <c r="G2660" s="4">
        <v>80</v>
      </c>
      <c r="H2660" s="1">
        <v>1.68</v>
      </c>
      <c r="I2660" s="24">
        <f t="shared" si="41"/>
        <v>13.895860239631197</v>
      </c>
      <c r="J2660" s="24" t="str">
        <f>VLOOKUP(I2660,MAT_IND!C$6:D$12,2,TRUE)</f>
        <v xml:space="preserve">Frío </v>
      </c>
      <c r="K2660" s="11">
        <v>11</v>
      </c>
      <c r="L2660" s="11" t="s">
        <v>5998</v>
      </c>
      <c r="M2660" s="11">
        <v>2</v>
      </c>
      <c r="N2660" s="11">
        <v>-74.114701920000002</v>
      </c>
      <c r="O2660" s="12">
        <v>4.7532299910000004</v>
      </c>
    </row>
    <row r="2661" spans="1:15" x14ac:dyDescent="0.25">
      <c r="A2661" s="10">
        <v>2660</v>
      </c>
      <c r="B2661" s="3" t="s">
        <v>4879</v>
      </c>
      <c r="C2661" s="3" t="s">
        <v>3696</v>
      </c>
      <c r="D2661" s="3" t="s">
        <v>1</v>
      </c>
      <c r="E2661" s="3" t="s">
        <v>4880</v>
      </c>
      <c r="F2661" s="1">
        <v>15.76</v>
      </c>
      <c r="G2661" s="4">
        <v>70</v>
      </c>
      <c r="H2661" s="1">
        <v>1.68</v>
      </c>
      <c r="I2661" s="24">
        <f t="shared" si="41"/>
        <v>12.787110239631197</v>
      </c>
      <c r="J2661" s="24" t="str">
        <f>VLOOKUP(I2661,MAT_IND!C$6:D$12,2,TRUE)</f>
        <v>Algo Frío</v>
      </c>
      <c r="K2661" s="11">
        <v>11</v>
      </c>
      <c r="L2661" s="11" t="s">
        <v>5998</v>
      </c>
      <c r="M2661" s="11">
        <v>3</v>
      </c>
      <c r="N2661" s="11">
        <v>-74.110634020000006</v>
      </c>
      <c r="O2661" s="12">
        <v>4.7509213199999998</v>
      </c>
    </row>
    <row r="2662" spans="1:15" x14ac:dyDescent="0.25">
      <c r="A2662" s="10">
        <v>2661</v>
      </c>
      <c r="B2662" s="3" t="s">
        <v>4881</v>
      </c>
      <c r="C2662" s="3" t="s">
        <v>3696</v>
      </c>
      <c r="D2662" s="3" t="s">
        <v>1</v>
      </c>
      <c r="E2662" s="3" t="s">
        <v>4880</v>
      </c>
      <c r="F2662" s="1">
        <v>15.76</v>
      </c>
      <c r="G2662" s="4">
        <v>70</v>
      </c>
      <c r="H2662" s="1">
        <v>1.68</v>
      </c>
      <c r="I2662" s="24">
        <f t="shared" si="41"/>
        <v>12.787110239631197</v>
      </c>
      <c r="J2662" s="24" t="str">
        <f>VLOOKUP(I2662,MAT_IND!C$6:D$12,2,TRUE)</f>
        <v>Algo Frío</v>
      </c>
      <c r="K2662" s="11">
        <v>11</v>
      </c>
      <c r="L2662" s="11" t="s">
        <v>5998</v>
      </c>
      <c r="M2662" s="11">
        <v>3</v>
      </c>
      <c r="N2662" s="11">
        <v>-74.108461379999994</v>
      </c>
      <c r="O2662" s="12">
        <v>4.7504498709999998</v>
      </c>
    </row>
    <row r="2663" spans="1:15" x14ac:dyDescent="0.25">
      <c r="A2663" s="10">
        <v>2662</v>
      </c>
      <c r="B2663" s="3" t="s">
        <v>4882</v>
      </c>
      <c r="C2663" s="3" t="s">
        <v>3696</v>
      </c>
      <c r="D2663" s="3" t="s">
        <v>1</v>
      </c>
      <c r="E2663" s="3" t="s">
        <v>4883</v>
      </c>
      <c r="F2663" s="1">
        <v>15.76</v>
      </c>
      <c r="G2663" s="4">
        <v>70</v>
      </c>
      <c r="H2663" s="1">
        <v>1.68</v>
      </c>
      <c r="I2663" s="24">
        <f t="shared" si="41"/>
        <v>12.787110239631197</v>
      </c>
      <c r="J2663" s="24" t="str">
        <f>VLOOKUP(I2663,MAT_IND!C$6:D$12,2,TRUE)</f>
        <v>Algo Frío</v>
      </c>
      <c r="K2663" s="11">
        <v>11</v>
      </c>
      <c r="L2663" s="11" t="s">
        <v>5998</v>
      </c>
      <c r="M2663" s="11">
        <v>3</v>
      </c>
      <c r="N2663" s="11">
        <v>-74.109797740000005</v>
      </c>
      <c r="O2663" s="12">
        <v>4.755088271</v>
      </c>
    </row>
    <row r="2664" spans="1:15" x14ac:dyDescent="0.25">
      <c r="A2664" s="10">
        <v>2663</v>
      </c>
      <c r="B2664" s="3" t="s">
        <v>4884</v>
      </c>
      <c r="C2664" s="3" t="s">
        <v>3696</v>
      </c>
      <c r="D2664" s="3" t="s">
        <v>1</v>
      </c>
      <c r="E2664" s="3" t="s">
        <v>4885</v>
      </c>
      <c r="F2664" s="1">
        <v>15.76</v>
      </c>
      <c r="G2664" s="4">
        <v>70</v>
      </c>
      <c r="H2664" s="1">
        <v>1.68</v>
      </c>
      <c r="I2664" s="24">
        <f t="shared" si="41"/>
        <v>12.787110239631197</v>
      </c>
      <c r="J2664" s="24" t="str">
        <f>VLOOKUP(I2664,MAT_IND!C$6:D$12,2,TRUE)</f>
        <v>Algo Frío</v>
      </c>
      <c r="K2664" s="11">
        <v>11</v>
      </c>
      <c r="L2664" s="11" t="s">
        <v>5998</v>
      </c>
      <c r="M2664" s="11">
        <v>3</v>
      </c>
      <c r="N2664" s="11">
        <v>-74.108412970000003</v>
      </c>
      <c r="O2664" s="12">
        <v>4.7541896670000003</v>
      </c>
    </row>
    <row r="2665" spans="1:15" x14ac:dyDescent="0.25">
      <c r="A2665" s="10">
        <v>2664</v>
      </c>
      <c r="B2665" s="3" t="s">
        <v>4886</v>
      </c>
      <c r="C2665" s="3" t="s">
        <v>3696</v>
      </c>
      <c r="D2665" s="3" t="s">
        <v>1</v>
      </c>
      <c r="E2665" s="3" t="s">
        <v>4887</v>
      </c>
      <c r="F2665" s="1">
        <v>15.76</v>
      </c>
      <c r="G2665" s="4">
        <v>70</v>
      </c>
      <c r="H2665" s="1">
        <v>1.68</v>
      </c>
      <c r="I2665" s="24">
        <f t="shared" si="41"/>
        <v>12.787110239631197</v>
      </c>
      <c r="J2665" s="24" t="str">
        <f>VLOOKUP(I2665,MAT_IND!C$6:D$12,2,TRUE)</f>
        <v>Algo Frío</v>
      </c>
      <c r="K2665" s="11">
        <v>11</v>
      </c>
      <c r="L2665" s="11" t="s">
        <v>5998</v>
      </c>
      <c r="M2665" s="11">
        <v>3</v>
      </c>
      <c r="N2665" s="11">
        <v>-74.108613680000005</v>
      </c>
      <c r="O2665" s="12">
        <v>4.7492187980000002</v>
      </c>
    </row>
    <row r="2666" spans="1:15" x14ac:dyDescent="0.25">
      <c r="A2666" s="10">
        <v>2665</v>
      </c>
      <c r="B2666" s="3" t="s">
        <v>4888</v>
      </c>
      <c r="C2666" s="3" t="s">
        <v>3696</v>
      </c>
      <c r="D2666" s="3" t="s">
        <v>1</v>
      </c>
      <c r="E2666" s="3" t="s">
        <v>4846</v>
      </c>
      <c r="F2666" s="1">
        <v>15.73</v>
      </c>
      <c r="G2666" s="4">
        <v>70</v>
      </c>
      <c r="H2666" s="1">
        <v>1.68</v>
      </c>
      <c r="I2666" s="24">
        <f t="shared" si="41"/>
        <v>12.808734439585477</v>
      </c>
      <c r="J2666" s="24" t="str">
        <f>VLOOKUP(I2666,MAT_IND!C$6:D$12,2,TRUE)</f>
        <v>Algo Frío</v>
      </c>
      <c r="K2666" s="11">
        <v>11</v>
      </c>
      <c r="L2666" s="11" t="s">
        <v>5998</v>
      </c>
      <c r="M2666" s="11">
        <v>2</v>
      </c>
      <c r="N2666" s="11">
        <v>-74.11446857</v>
      </c>
      <c r="O2666" s="12">
        <v>4.7450062300000004</v>
      </c>
    </row>
    <row r="2667" spans="1:15" x14ac:dyDescent="0.25">
      <c r="A2667" s="10">
        <v>2666</v>
      </c>
      <c r="B2667" s="3" t="s">
        <v>4889</v>
      </c>
      <c r="C2667" s="3" t="s">
        <v>3696</v>
      </c>
      <c r="D2667" s="3" t="s">
        <v>1</v>
      </c>
      <c r="E2667" s="3" t="s">
        <v>4890</v>
      </c>
      <c r="F2667" s="1">
        <v>15.73</v>
      </c>
      <c r="G2667" s="4">
        <v>70</v>
      </c>
      <c r="H2667" s="1">
        <v>1.68</v>
      </c>
      <c r="I2667" s="24">
        <f t="shared" si="41"/>
        <v>12.808734439585477</v>
      </c>
      <c r="J2667" s="24" t="str">
        <f>VLOOKUP(I2667,MAT_IND!C$6:D$12,2,TRUE)</f>
        <v>Algo Frío</v>
      </c>
      <c r="K2667" s="11">
        <v>11</v>
      </c>
      <c r="L2667" s="11" t="s">
        <v>5998</v>
      </c>
      <c r="M2667" s="11">
        <v>2</v>
      </c>
      <c r="N2667" s="11">
        <v>-74.121444679999996</v>
      </c>
      <c r="O2667" s="12">
        <v>4.7431882610000002</v>
      </c>
    </row>
    <row r="2668" spans="1:15" x14ac:dyDescent="0.25">
      <c r="A2668" s="10">
        <v>2667</v>
      </c>
      <c r="B2668" s="3" t="s">
        <v>4891</v>
      </c>
      <c r="C2668" s="3" t="s">
        <v>3696</v>
      </c>
      <c r="D2668" s="3" t="s">
        <v>1</v>
      </c>
      <c r="E2668" s="3" t="s">
        <v>4892</v>
      </c>
      <c r="F2668" s="1">
        <v>15.73</v>
      </c>
      <c r="G2668" s="4">
        <v>70</v>
      </c>
      <c r="H2668" s="1">
        <v>1.68</v>
      </c>
      <c r="I2668" s="24">
        <f t="shared" si="41"/>
        <v>12.808734439585477</v>
      </c>
      <c r="J2668" s="24" t="str">
        <f>VLOOKUP(I2668,MAT_IND!C$6:D$12,2,TRUE)</f>
        <v>Algo Frío</v>
      </c>
      <c r="K2668" s="11">
        <v>11</v>
      </c>
      <c r="L2668" s="11" t="s">
        <v>5998</v>
      </c>
      <c r="M2668" s="11">
        <v>2</v>
      </c>
      <c r="N2668" s="11">
        <v>-74.116064350000002</v>
      </c>
      <c r="O2668" s="12">
        <v>4.7441290479999996</v>
      </c>
    </row>
    <row r="2669" spans="1:15" x14ac:dyDescent="0.25">
      <c r="A2669" s="10">
        <v>2668</v>
      </c>
      <c r="B2669" s="3" t="s">
        <v>4893</v>
      </c>
      <c r="C2669" s="3" t="s">
        <v>3696</v>
      </c>
      <c r="D2669" s="3" t="s">
        <v>1</v>
      </c>
      <c r="E2669" s="3" t="s">
        <v>4894</v>
      </c>
      <c r="F2669" s="1">
        <v>15.76</v>
      </c>
      <c r="G2669" s="4">
        <v>70</v>
      </c>
      <c r="H2669" s="1">
        <v>1.68</v>
      </c>
      <c r="I2669" s="24">
        <f t="shared" si="41"/>
        <v>12.787110239631197</v>
      </c>
      <c r="J2669" s="24" t="str">
        <f>VLOOKUP(I2669,MAT_IND!C$6:D$12,2,TRUE)</f>
        <v>Algo Frío</v>
      </c>
      <c r="K2669" s="11">
        <v>11</v>
      </c>
      <c r="L2669" s="11" t="s">
        <v>5998</v>
      </c>
      <c r="M2669" s="11">
        <v>3</v>
      </c>
      <c r="N2669" s="11">
        <v>-74.10539172</v>
      </c>
      <c r="O2669" s="12">
        <v>4.7590024099999999</v>
      </c>
    </row>
    <row r="2670" spans="1:15" x14ac:dyDescent="0.25">
      <c r="A2670" s="10">
        <v>2669</v>
      </c>
      <c r="B2670" s="3" t="s">
        <v>4895</v>
      </c>
      <c r="C2670" s="3" t="s">
        <v>3696</v>
      </c>
      <c r="D2670" s="3" t="s">
        <v>1</v>
      </c>
      <c r="E2670" s="3" t="s">
        <v>4855</v>
      </c>
      <c r="F2670" s="1">
        <v>15.73</v>
      </c>
      <c r="G2670" s="4">
        <v>70</v>
      </c>
      <c r="H2670" s="1">
        <v>1.68</v>
      </c>
      <c r="I2670" s="24">
        <f t="shared" si="41"/>
        <v>12.808734439585477</v>
      </c>
      <c r="J2670" s="24" t="str">
        <f>VLOOKUP(I2670,MAT_IND!C$6:D$12,2,TRUE)</f>
        <v>Algo Frío</v>
      </c>
      <c r="K2670" s="11">
        <v>11</v>
      </c>
      <c r="L2670" s="11" t="s">
        <v>5998</v>
      </c>
      <c r="M2670" s="11">
        <v>2</v>
      </c>
      <c r="N2670" s="11">
        <v>-74.107120640000005</v>
      </c>
      <c r="O2670" s="12">
        <v>4.7427020239999997</v>
      </c>
    </row>
    <row r="2671" spans="1:15" x14ac:dyDescent="0.25">
      <c r="A2671" s="10">
        <v>2670</v>
      </c>
      <c r="B2671" s="3" t="s">
        <v>4896</v>
      </c>
      <c r="C2671" s="3" t="s">
        <v>3696</v>
      </c>
      <c r="D2671" s="3" t="s">
        <v>1</v>
      </c>
      <c r="E2671" s="3" t="s">
        <v>4809</v>
      </c>
      <c r="F2671" s="1">
        <v>15.73</v>
      </c>
      <c r="G2671" s="4">
        <v>70</v>
      </c>
      <c r="H2671" s="1">
        <v>1.68</v>
      </c>
      <c r="I2671" s="24">
        <f t="shared" si="41"/>
        <v>12.808734439585477</v>
      </c>
      <c r="J2671" s="24" t="str">
        <f>VLOOKUP(I2671,MAT_IND!C$6:D$12,2,TRUE)</f>
        <v>Algo Frío</v>
      </c>
      <c r="K2671" s="11">
        <v>11</v>
      </c>
      <c r="L2671" s="11" t="s">
        <v>5998</v>
      </c>
      <c r="M2671" s="11">
        <v>2</v>
      </c>
      <c r="N2671" s="11">
        <v>-74.112885270000007</v>
      </c>
      <c r="O2671" s="12">
        <v>4.7423570069999998</v>
      </c>
    </row>
    <row r="2672" spans="1:15" x14ac:dyDescent="0.25">
      <c r="A2672" s="10">
        <v>2671</v>
      </c>
      <c r="B2672" s="3" t="s">
        <v>4897</v>
      </c>
      <c r="C2672" s="3" t="s">
        <v>3696</v>
      </c>
      <c r="D2672" s="3" t="s">
        <v>1</v>
      </c>
      <c r="E2672" s="3" t="s">
        <v>4898</v>
      </c>
      <c r="F2672" s="1">
        <v>15.73</v>
      </c>
      <c r="G2672" s="4">
        <v>70</v>
      </c>
      <c r="H2672" s="1">
        <v>1.68</v>
      </c>
      <c r="I2672" s="24">
        <f t="shared" si="41"/>
        <v>12.808734439585477</v>
      </c>
      <c r="J2672" s="24" t="str">
        <f>VLOOKUP(I2672,MAT_IND!C$6:D$12,2,TRUE)</f>
        <v>Algo Frío</v>
      </c>
      <c r="K2672" s="11">
        <v>11</v>
      </c>
      <c r="L2672" s="11" t="s">
        <v>5998</v>
      </c>
      <c r="M2672" s="11">
        <v>2</v>
      </c>
      <c r="N2672" s="11">
        <v>-74.114133420000002</v>
      </c>
      <c r="O2672" s="12">
        <v>4.7429207770000001</v>
      </c>
    </row>
    <row r="2673" spans="1:15" x14ac:dyDescent="0.25">
      <c r="A2673" s="10">
        <v>2672</v>
      </c>
      <c r="B2673" s="3" t="s">
        <v>4899</v>
      </c>
      <c r="C2673" s="3" t="s">
        <v>3696</v>
      </c>
      <c r="D2673" s="3" t="s">
        <v>1</v>
      </c>
      <c r="E2673" s="3" t="s">
        <v>3398</v>
      </c>
      <c r="F2673" s="1">
        <v>15.76</v>
      </c>
      <c r="G2673" s="4">
        <v>70</v>
      </c>
      <c r="H2673" s="1">
        <v>1.68</v>
      </c>
      <c r="I2673" s="24">
        <f t="shared" si="41"/>
        <v>12.787110239631197</v>
      </c>
      <c r="J2673" s="24" t="str">
        <f>VLOOKUP(I2673,MAT_IND!C$6:D$12,2,TRUE)</f>
        <v>Algo Frío</v>
      </c>
      <c r="K2673" s="11">
        <v>11</v>
      </c>
      <c r="L2673" s="11" t="s">
        <v>5998</v>
      </c>
      <c r="M2673" s="11">
        <v>3</v>
      </c>
      <c r="N2673" s="11">
        <v>-74.11445286</v>
      </c>
      <c r="O2673" s="12">
        <v>4.7538797319999997</v>
      </c>
    </row>
    <row r="2674" spans="1:15" x14ac:dyDescent="0.25">
      <c r="A2674" s="10">
        <v>2673</v>
      </c>
      <c r="B2674" s="3" t="s">
        <v>4900</v>
      </c>
      <c r="C2674" s="3" t="s">
        <v>3696</v>
      </c>
      <c r="D2674" s="3" t="s">
        <v>1</v>
      </c>
      <c r="E2674" s="3" t="s">
        <v>4236</v>
      </c>
      <c r="F2674" s="1">
        <v>15.73</v>
      </c>
      <c r="G2674" s="4">
        <v>70</v>
      </c>
      <c r="H2674" s="1">
        <v>1.68</v>
      </c>
      <c r="I2674" s="24">
        <f t="shared" si="41"/>
        <v>12.808734439585477</v>
      </c>
      <c r="J2674" s="24" t="str">
        <f>VLOOKUP(I2674,MAT_IND!C$6:D$12,2,TRUE)</f>
        <v>Algo Frío</v>
      </c>
      <c r="K2674" s="11">
        <v>11</v>
      </c>
      <c r="L2674" s="11" t="s">
        <v>5998</v>
      </c>
      <c r="M2674" s="11">
        <v>2</v>
      </c>
      <c r="N2674" s="11">
        <v>-74.118831439999994</v>
      </c>
      <c r="O2674" s="12">
        <v>4.7485339780000002</v>
      </c>
    </row>
    <row r="2675" spans="1:15" x14ac:dyDescent="0.25">
      <c r="A2675" s="10">
        <v>2674</v>
      </c>
      <c r="B2675" s="3" t="s">
        <v>4901</v>
      </c>
      <c r="C2675" s="3" t="s">
        <v>3696</v>
      </c>
      <c r="D2675" s="3" t="s">
        <v>1</v>
      </c>
      <c r="E2675" s="3" t="s">
        <v>4902</v>
      </c>
      <c r="F2675" s="1">
        <v>15.76</v>
      </c>
      <c r="G2675" s="4">
        <v>80</v>
      </c>
      <c r="H2675" s="1">
        <v>1.68</v>
      </c>
      <c r="I2675" s="24">
        <f t="shared" si="41"/>
        <v>13.895860239631197</v>
      </c>
      <c r="J2675" s="24" t="str">
        <f>VLOOKUP(I2675,MAT_IND!C$6:D$12,2,TRUE)</f>
        <v xml:space="preserve">Frío </v>
      </c>
      <c r="K2675" s="11">
        <v>11</v>
      </c>
      <c r="L2675" s="11" t="s">
        <v>5998</v>
      </c>
      <c r="M2675" s="11">
        <v>2</v>
      </c>
      <c r="N2675" s="11">
        <v>-74.115595499999998</v>
      </c>
      <c r="O2675" s="12">
        <v>4.7575575389999996</v>
      </c>
    </row>
    <row r="2676" spans="1:15" x14ac:dyDescent="0.25">
      <c r="A2676" s="10">
        <v>2675</v>
      </c>
      <c r="B2676" s="3" t="s">
        <v>4903</v>
      </c>
      <c r="C2676" s="3" t="s">
        <v>3696</v>
      </c>
      <c r="D2676" s="3" t="s">
        <v>1</v>
      </c>
      <c r="E2676" s="3" t="s">
        <v>4042</v>
      </c>
      <c r="F2676" s="1">
        <v>15.76</v>
      </c>
      <c r="G2676" s="4">
        <v>70</v>
      </c>
      <c r="H2676" s="1">
        <v>1.68</v>
      </c>
      <c r="I2676" s="24">
        <f t="shared" si="41"/>
        <v>12.787110239631197</v>
      </c>
      <c r="J2676" s="24" t="str">
        <f>VLOOKUP(I2676,MAT_IND!C$6:D$12,2,TRUE)</f>
        <v>Algo Frío</v>
      </c>
      <c r="K2676" s="11">
        <v>11</v>
      </c>
      <c r="L2676" s="11" t="s">
        <v>5998</v>
      </c>
      <c r="M2676" s="11">
        <v>3</v>
      </c>
      <c r="N2676" s="11">
        <v>-74.106134420000004</v>
      </c>
      <c r="O2676" s="12">
        <v>4.7545506179999997</v>
      </c>
    </row>
    <row r="2677" spans="1:15" x14ac:dyDescent="0.25">
      <c r="A2677" s="10">
        <v>2676</v>
      </c>
      <c r="B2677" s="3" t="s">
        <v>4904</v>
      </c>
      <c r="C2677" s="3" t="s">
        <v>3696</v>
      </c>
      <c r="D2677" s="3" t="s">
        <v>1</v>
      </c>
      <c r="E2677" s="3" t="s">
        <v>4905</v>
      </c>
      <c r="F2677" s="1">
        <v>16.260000000000002</v>
      </c>
      <c r="G2677" s="4">
        <v>70</v>
      </c>
      <c r="H2677" s="1">
        <v>1.91</v>
      </c>
      <c r="I2677" s="24">
        <f t="shared" si="41"/>
        <v>12.693207725923974</v>
      </c>
      <c r="J2677" s="24" t="str">
        <f>VLOOKUP(I2677,MAT_IND!C$6:D$12,2,TRUE)</f>
        <v>Algo Frío</v>
      </c>
      <c r="K2677" s="11">
        <v>11</v>
      </c>
      <c r="L2677" s="11" t="s">
        <v>5998</v>
      </c>
      <c r="M2677" s="11">
        <v>2</v>
      </c>
      <c r="N2677" s="11">
        <v>-74.110932539999993</v>
      </c>
      <c r="O2677" s="12">
        <v>4.7336149650000001</v>
      </c>
    </row>
    <row r="2678" spans="1:15" x14ac:dyDescent="0.25">
      <c r="A2678" s="10">
        <v>2677</v>
      </c>
      <c r="B2678" s="3" t="s">
        <v>4906</v>
      </c>
      <c r="C2678" s="3" t="s">
        <v>3696</v>
      </c>
      <c r="D2678" s="3" t="s">
        <v>1</v>
      </c>
      <c r="E2678" s="3" t="s">
        <v>4907</v>
      </c>
      <c r="F2678" s="1">
        <v>15.73</v>
      </c>
      <c r="G2678" s="4">
        <v>70</v>
      </c>
      <c r="H2678" s="1">
        <v>1.68</v>
      </c>
      <c r="I2678" s="24">
        <f t="shared" si="41"/>
        <v>12.808734439585477</v>
      </c>
      <c r="J2678" s="24" t="str">
        <f>VLOOKUP(I2678,MAT_IND!C$6:D$12,2,TRUE)</f>
        <v>Algo Frío</v>
      </c>
      <c r="K2678" s="11">
        <v>11</v>
      </c>
      <c r="L2678" s="11" t="s">
        <v>5998</v>
      </c>
      <c r="M2678" s="11">
        <v>2</v>
      </c>
      <c r="N2678" s="11">
        <v>-74.108384849999993</v>
      </c>
      <c r="O2678" s="12">
        <v>4.7345694900000002</v>
      </c>
    </row>
    <row r="2679" spans="1:15" x14ac:dyDescent="0.25">
      <c r="A2679" s="10">
        <v>2678</v>
      </c>
      <c r="B2679" s="3" t="s">
        <v>4908</v>
      </c>
      <c r="C2679" s="3" t="s">
        <v>3696</v>
      </c>
      <c r="D2679" s="3" t="s">
        <v>1</v>
      </c>
      <c r="E2679" s="3" t="s">
        <v>4837</v>
      </c>
      <c r="F2679" s="1">
        <v>15.76</v>
      </c>
      <c r="G2679" s="4">
        <v>80</v>
      </c>
      <c r="H2679" s="1">
        <v>1.68</v>
      </c>
      <c r="I2679" s="24">
        <f t="shared" si="41"/>
        <v>13.895860239631197</v>
      </c>
      <c r="J2679" s="24" t="str">
        <f>VLOOKUP(I2679,MAT_IND!C$6:D$12,2,TRUE)</f>
        <v xml:space="preserve">Frío </v>
      </c>
      <c r="K2679" s="11">
        <v>11</v>
      </c>
      <c r="L2679" s="11" t="s">
        <v>5998</v>
      </c>
      <c r="M2679" s="11">
        <v>2</v>
      </c>
      <c r="N2679" s="11">
        <v>-74.113658849999993</v>
      </c>
      <c r="O2679" s="12">
        <v>4.7502975239999996</v>
      </c>
    </row>
    <row r="2680" spans="1:15" x14ac:dyDescent="0.25">
      <c r="A2680" s="10">
        <v>2679</v>
      </c>
      <c r="B2680" s="3" t="s">
        <v>4909</v>
      </c>
      <c r="C2680" s="3" t="s">
        <v>3696</v>
      </c>
      <c r="D2680" s="3" t="s">
        <v>1</v>
      </c>
      <c r="E2680" s="3" t="s">
        <v>4910</v>
      </c>
      <c r="F2680" s="1">
        <v>15.76</v>
      </c>
      <c r="G2680" s="4">
        <v>70</v>
      </c>
      <c r="H2680" s="1">
        <v>1.51</v>
      </c>
      <c r="I2680" s="24">
        <f t="shared" si="41"/>
        <v>12.57211985288758</v>
      </c>
      <c r="J2680" s="24" t="str">
        <f>VLOOKUP(I2680,MAT_IND!C$6:D$12,2,TRUE)</f>
        <v>Algo Frío</v>
      </c>
      <c r="K2680" s="11">
        <v>11</v>
      </c>
      <c r="L2680" s="11" t="s">
        <v>5987</v>
      </c>
      <c r="M2680" s="11">
        <v>6</v>
      </c>
      <c r="N2680" s="11">
        <v>-74.049620489999995</v>
      </c>
      <c r="O2680" s="12">
        <v>4.7985051070000004</v>
      </c>
    </row>
    <row r="2681" spans="1:15" x14ac:dyDescent="0.25">
      <c r="A2681" s="10">
        <v>2680</v>
      </c>
      <c r="B2681" s="3" t="s">
        <v>4911</v>
      </c>
      <c r="C2681" s="3" t="s">
        <v>3696</v>
      </c>
      <c r="D2681" s="3" t="s">
        <v>1</v>
      </c>
      <c r="E2681" s="3" t="s">
        <v>4912</v>
      </c>
      <c r="F2681" s="1">
        <v>15.76</v>
      </c>
      <c r="G2681" s="4">
        <v>70</v>
      </c>
      <c r="H2681" s="1">
        <v>1.51</v>
      </c>
      <c r="I2681" s="24">
        <f t="shared" si="41"/>
        <v>12.57211985288758</v>
      </c>
      <c r="J2681" s="24" t="str">
        <f>VLOOKUP(I2681,MAT_IND!C$6:D$12,2,TRUE)</f>
        <v>Algo Frío</v>
      </c>
      <c r="K2681" s="11">
        <v>11</v>
      </c>
      <c r="L2681" s="11" t="s">
        <v>5987</v>
      </c>
      <c r="M2681" s="11">
        <v>6</v>
      </c>
      <c r="N2681" s="11">
        <v>-74.059620580000001</v>
      </c>
      <c r="O2681" s="12">
        <v>4.7910173949999999</v>
      </c>
    </row>
    <row r="2682" spans="1:15" x14ac:dyDescent="0.25">
      <c r="A2682" s="10">
        <v>2681</v>
      </c>
      <c r="B2682" s="3" t="s">
        <v>4913</v>
      </c>
      <c r="C2682" s="3" t="s">
        <v>3696</v>
      </c>
      <c r="D2682" s="3" t="s">
        <v>1</v>
      </c>
      <c r="E2682" s="3" t="s">
        <v>4914</v>
      </c>
      <c r="F2682" s="1">
        <v>15.76</v>
      </c>
      <c r="G2682" s="4">
        <v>70</v>
      </c>
      <c r="H2682" s="1">
        <v>1.51</v>
      </c>
      <c r="I2682" s="24">
        <f t="shared" si="41"/>
        <v>12.57211985288758</v>
      </c>
      <c r="J2682" s="24" t="str">
        <f>VLOOKUP(I2682,MAT_IND!C$6:D$12,2,TRUE)</f>
        <v>Algo Frío</v>
      </c>
      <c r="K2682" s="11">
        <v>11</v>
      </c>
      <c r="L2682" s="11" t="s">
        <v>5987</v>
      </c>
      <c r="M2682" s="11">
        <v>6</v>
      </c>
      <c r="N2682" s="11">
        <v>-74.061858099999995</v>
      </c>
      <c r="O2682" s="12">
        <v>4.7828810349999999</v>
      </c>
    </row>
    <row r="2683" spans="1:15" x14ac:dyDescent="0.25">
      <c r="A2683" s="10">
        <v>2682</v>
      </c>
      <c r="B2683" s="3" t="s">
        <v>4915</v>
      </c>
      <c r="C2683" s="3" t="s">
        <v>3696</v>
      </c>
      <c r="D2683" s="3" t="s">
        <v>1</v>
      </c>
      <c r="E2683" s="3" t="s">
        <v>4916</v>
      </c>
      <c r="F2683" s="1">
        <v>15.76</v>
      </c>
      <c r="G2683" s="4">
        <v>70</v>
      </c>
      <c r="H2683" s="1">
        <v>1.51</v>
      </c>
      <c r="I2683" s="24">
        <f t="shared" si="41"/>
        <v>12.57211985288758</v>
      </c>
      <c r="J2683" s="24" t="str">
        <f>VLOOKUP(I2683,MAT_IND!C$6:D$12,2,TRUE)</f>
        <v>Algo Frío</v>
      </c>
      <c r="K2683" s="11">
        <v>11</v>
      </c>
      <c r="L2683" s="11" t="s">
        <v>5987</v>
      </c>
      <c r="M2683" s="11">
        <v>6</v>
      </c>
      <c r="N2683" s="11">
        <v>-74.069236709999998</v>
      </c>
      <c r="O2683" s="12">
        <v>4.7999232469999997</v>
      </c>
    </row>
    <row r="2684" spans="1:15" x14ac:dyDescent="0.25">
      <c r="A2684" s="10">
        <v>2683</v>
      </c>
      <c r="B2684" s="3" t="s">
        <v>4917</v>
      </c>
      <c r="C2684" s="3" t="s">
        <v>3696</v>
      </c>
      <c r="D2684" s="3" t="s">
        <v>1</v>
      </c>
      <c r="E2684" s="3" t="s">
        <v>4916</v>
      </c>
      <c r="F2684" s="1">
        <v>15.76</v>
      </c>
      <c r="G2684" s="4">
        <v>70</v>
      </c>
      <c r="H2684" s="1">
        <v>1.51</v>
      </c>
      <c r="I2684" s="24">
        <f t="shared" si="41"/>
        <v>12.57211985288758</v>
      </c>
      <c r="J2684" s="24" t="str">
        <f>VLOOKUP(I2684,MAT_IND!C$6:D$12,2,TRUE)</f>
        <v>Algo Frío</v>
      </c>
      <c r="K2684" s="11">
        <v>11</v>
      </c>
      <c r="L2684" s="11" t="s">
        <v>5987</v>
      </c>
      <c r="M2684" s="11">
        <v>6</v>
      </c>
      <c r="N2684" s="11">
        <v>-74.069787030000001</v>
      </c>
      <c r="O2684" s="12">
        <v>4.7983386929999998</v>
      </c>
    </row>
    <row r="2685" spans="1:15" x14ac:dyDescent="0.25">
      <c r="A2685" s="10">
        <v>2684</v>
      </c>
      <c r="B2685" s="3" t="s">
        <v>4918</v>
      </c>
      <c r="C2685" s="3" t="s">
        <v>3696</v>
      </c>
      <c r="D2685" s="3" t="s">
        <v>1</v>
      </c>
      <c r="E2685" s="3" t="s">
        <v>4916</v>
      </c>
      <c r="F2685" s="1">
        <v>15.76</v>
      </c>
      <c r="G2685" s="4">
        <v>70</v>
      </c>
      <c r="H2685" s="1">
        <v>1.51</v>
      </c>
      <c r="I2685" s="24">
        <f t="shared" si="41"/>
        <v>12.57211985288758</v>
      </c>
      <c r="J2685" s="24" t="str">
        <f>VLOOKUP(I2685,MAT_IND!C$6:D$12,2,TRUE)</f>
        <v>Algo Frío</v>
      </c>
      <c r="K2685" s="11">
        <v>11</v>
      </c>
      <c r="L2685" s="11" t="s">
        <v>5987</v>
      </c>
      <c r="M2685" s="11">
        <v>6</v>
      </c>
      <c r="N2685" s="11">
        <v>-74.07170764</v>
      </c>
      <c r="O2685" s="12">
        <v>4.800905609</v>
      </c>
    </row>
    <row r="2686" spans="1:15" x14ac:dyDescent="0.25">
      <c r="A2686" s="10">
        <v>2685</v>
      </c>
      <c r="B2686" s="3" t="s">
        <v>4919</v>
      </c>
      <c r="C2686" s="3" t="s">
        <v>3696</v>
      </c>
      <c r="D2686" s="3" t="s">
        <v>1</v>
      </c>
      <c r="E2686" s="3" t="s">
        <v>4920</v>
      </c>
      <c r="F2686" s="1">
        <v>15.76</v>
      </c>
      <c r="G2686" s="4">
        <v>70</v>
      </c>
      <c r="H2686" s="1">
        <v>1.51</v>
      </c>
      <c r="I2686" s="24">
        <f t="shared" si="41"/>
        <v>12.57211985288758</v>
      </c>
      <c r="J2686" s="24" t="str">
        <f>VLOOKUP(I2686,MAT_IND!C$6:D$12,2,TRUE)</f>
        <v>Algo Frío</v>
      </c>
      <c r="K2686" s="11">
        <v>11</v>
      </c>
      <c r="L2686" s="11" t="s">
        <v>5987</v>
      </c>
      <c r="M2686" s="11">
        <v>6</v>
      </c>
      <c r="N2686" s="11">
        <v>-74.072697719999994</v>
      </c>
      <c r="O2686" s="12">
        <v>4.7998254960000004</v>
      </c>
    </row>
    <row r="2687" spans="1:15" x14ac:dyDescent="0.25">
      <c r="A2687" s="10">
        <v>2686</v>
      </c>
      <c r="B2687" s="3" t="s">
        <v>4921</v>
      </c>
      <c r="C2687" s="3" t="s">
        <v>3696</v>
      </c>
      <c r="D2687" s="3" t="s">
        <v>1</v>
      </c>
      <c r="E2687" s="3" t="s">
        <v>4922</v>
      </c>
      <c r="F2687" s="1">
        <v>15.76</v>
      </c>
      <c r="G2687" s="4">
        <v>70</v>
      </c>
      <c r="H2687" s="1">
        <v>1.51</v>
      </c>
      <c r="I2687" s="24">
        <f t="shared" si="41"/>
        <v>12.57211985288758</v>
      </c>
      <c r="J2687" s="24" t="str">
        <f>VLOOKUP(I2687,MAT_IND!C$6:D$12,2,TRUE)</f>
        <v>Algo Frío</v>
      </c>
      <c r="K2687" s="11">
        <v>11</v>
      </c>
      <c r="L2687" s="11" t="s">
        <v>5987</v>
      </c>
      <c r="M2687" s="11">
        <v>6</v>
      </c>
      <c r="N2687" s="11">
        <v>-74.071872810000002</v>
      </c>
      <c r="O2687" s="12">
        <v>4.7995417519999997</v>
      </c>
    </row>
    <row r="2688" spans="1:15" x14ac:dyDescent="0.25">
      <c r="A2688" s="10">
        <v>2687</v>
      </c>
      <c r="B2688" s="3" t="s">
        <v>4923</v>
      </c>
      <c r="C2688" s="3" t="s">
        <v>3696</v>
      </c>
      <c r="D2688" s="3" t="s">
        <v>1</v>
      </c>
      <c r="E2688" s="3" t="s">
        <v>4924</v>
      </c>
      <c r="F2688" s="1">
        <v>15.76</v>
      </c>
      <c r="G2688" s="4">
        <v>70</v>
      </c>
      <c r="H2688" s="1">
        <v>1.51</v>
      </c>
      <c r="I2688" s="24">
        <f t="shared" si="41"/>
        <v>12.57211985288758</v>
      </c>
      <c r="J2688" s="24" t="str">
        <f>VLOOKUP(I2688,MAT_IND!C$6:D$12,2,TRUE)</f>
        <v>Algo Frío</v>
      </c>
      <c r="K2688" s="11">
        <v>11</v>
      </c>
      <c r="L2688" s="11" t="s">
        <v>5987</v>
      </c>
      <c r="M2688" s="11">
        <v>6</v>
      </c>
      <c r="N2688" s="11">
        <v>-74.07135151</v>
      </c>
      <c r="O2688" s="12">
        <v>4.7993793189999998</v>
      </c>
    </row>
    <row r="2689" spans="1:15" x14ac:dyDescent="0.25">
      <c r="A2689" s="10">
        <v>2688</v>
      </c>
      <c r="B2689" s="3" t="s">
        <v>4925</v>
      </c>
      <c r="C2689" s="3" t="s">
        <v>3696</v>
      </c>
      <c r="D2689" s="3" t="s">
        <v>1</v>
      </c>
      <c r="E2689" s="3" t="s">
        <v>4926</v>
      </c>
      <c r="F2689" s="1">
        <v>15.76</v>
      </c>
      <c r="G2689" s="4">
        <v>70</v>
      </c>
      <c r="H2689" s="1">
        <v>1.51</v>
      </c>
      <c r="I2689" s="24">
        <f t="shared" si="41"/>
        <v>12.57211985288758</v>
      </c>
      <c r="J2689" s="24" t="str">
        <f>VLOOKUP(I2689,MAT_IND!C$6:D$12,2,TRUE)</f>
        <v>Algo Frío</v>
      </c>
      <c r="K2689" s="11">
        <v>11</v>
      </c>
      <c r="L2689" s="11" t="s">
        <v>5987</v>
      </c>
      <c r="M2689" s="11">
        <v>6</v>
      </c>
      <c r="N2689" s="11">
        <v>-74.058741229999995</v>
      </c>
      <c r="O2689" s="12">
        <v>4.7960978120000002</v>
      </c>
    </row>
    <row r="2690" spans="1:15" x14ac:dyDescent="0.25">
      <c r="A2690" s="10">
        <v>2689</v>
      </c>
      <c r="B2690" s="3" t="s">
        <v>4927</v>
      </c>
      <c r="C2690" s="3" t="s">
        <v>3696</v>
      </c>
      <c r="D2690" s="3" t="s">
        <v>1</v>
      </c>
      <c r="E2690" s="3" t="s">
        <v>4916</v>
      </c>
      <c r="F2690" s="1">
        <v>15.76</v>
      </c>
      <c r="G2690" s="4">
        <v>70</v>
      </c>
      <c r="H2690" s="1">
        <v>1.51</v>
      </c>
      <c r="I2690" s="24">
        <f t="shared" si="41"/>
        <v>12.57211985288758</v>
      </c>
      <c r="J2690" s="24" t="str">
        <f>VLOOKUP(I2690,MAT_IND!C$6:D$12,2,TRUE)</f>
        <v>Algo Frío</v>
      </c>
      <c r="K2690" s="11">
        <v>11</v>
      </c>
      <c r="L2690" s="11" t="s">
        <v>5987</v>
      </c>
      <c r="M2690" s="11">
        <v>6</v>
      </c>
      <c r="N2690" s="11">
        <v>-74.072827619999998</v>
      </c>
      <c r="O2690" s="12">
        <v>4.7986869580000002</v>
      </c>
    </row>
    <row r="2691" spans="1:15" x14ac:dyDescent="0.25">
      <c r="A2691" s="10">
        <v>2690</v>
      </c>
      <c r="B2691" s="3" t="s">
        <v>4928</v>
      </c>
      <c r="C2691" s="3" t="s">
        <v>3696</v>
      </c>
      <c r="D2691" s="3" t="s">
        <v>1</v>
      </c>
      <c r="E2691" s="3" t="s">
        <v>4916</v>
      </c>
      <c r="F2691" s="1">
        <v>15.76</v>
      </c>
      <c r="G2691" s="4">
        <v>70</v>
      </c>
      <c r="H2691" s="1">
        <v>1.51</v>
      </c>
      <c r="I2691" s="24">
        <f t="shared" ref="I2691:I2754" si="42">(((33.5-F2691)*(0.05+0.18*SQRT(H2691)+(G2691/160))))</f>
        <v>12.57211985288758</v>
      </c>
      <c r="J2691" s="24" t="str">
        <f>VLOOKUP(I2691,MAT_IND!C$6:D$12,2,TRUE)</f>
        <v>Algo Frío</v>
      </c>
      <c r="K2691" s="11">
        <v>11</v>
      </c>
      <c r="L2691" s="11" t="s">
        <v>5987</v>
      </c>
      <c r="M2691" s="11">
        <v>6</v>
      </c>
      <c r="N2691" s="11">
        <v>-74.071914070000005</v>
      </c>
      <c r="O2691" s="12">
        <v>4.7983860290000004</v>
      </c>
    </row>
    <row r="2692" spans="1:15" x14ac:dyDescent="0.25">
      <c r="A2692" s="10">
        <v>2691</v>
      </c>
      <c r="B2692" s="3" t="s">
        <v>4929</v>
      </c>
      <c r="C2692" s="3" t="s">
        <v>3696</v>
      </c>
      <c r="D2692" s="3" t="s">
        <v>1</v>
      </c>
      <c r="E2692" s="3" t="s">
        <v>4930</v>
      </c>
      <c r="F2692" s="1">
        <v>15.76</v>
      </c>
      <c r="G2692" s="4">
        <v>70</v>
      </c>
      <c r="H2692" s="1">
        <v>1.51</v>
      </c>
      <c r="I2692" s="24">
        <f t="shared" si="42"/>
        <v>12.57211985288758</v>
      </c>
      <c r="J2692" s="24" t="str">
        <f>VLOOKUP(I2692,MAT_IND!C$6:D$12,2,TRUE)</f>
        <v>Algo Frío</v>
      </c>
      <c r="K2692" s="11">
        <v>11</v>
      </c>
      <c r="L2692" s="11" t="s">
        <v>5996</v>
      </c>
      <c r="M2692" s="11" t="s">
        <v>5999</v>
      </c>
      <c r="N2692" s="11">
        <v>-74.072196980000001</v>
      </c>
      <c r="O2692" s="12">
        <v>4.7681664450000003</v>
      </c>
    </row>
    <row r="2693" spans="1:15" x14ac:dyDescent="0.25">
      <c r="A2693" s="10">
        <v>2692</v>
      </c>
      <c r="B2693" s="3" t="s">
        <v>4931</v>
      </c>
      <c r="C2693" s="3" t="s">
        <v>3696</v>
      </c>
      <c r="D2693" s="3" t="s">
        <v>1</v>
      </c>
      <c r="E2693" s="3" t="s">
        <v>4930</v>
      </c>
      <c r="F2693" s="1">
        <v>15.76</v>
      </c>
      <c r="G2693" s="4">
        <v>70</v>
      </c>
      <c r="H2693" s="1">
        <v>1.51</v>
      </c>
      <c r="I2693" s="24">
        <f t="shared" si="42"/>
        <v>12.57211985288758</v>
      </c>
      <c r="J2693" s="24" t="str">
        <f>VLOOKUP(I2693,MAT_IND!C$6:D$12,2,TRUE)</f>
        <v>Algo Frío</v>
      </c>
      <c r="K2693" s="11">
        <v>11</v>
      </c>
      <c r="L2693" s="11" t="s">
        <v>5996</v>
      </c>
      <c r="M2693" s="11" t="s">
        <v>5999</v>
      </c>
      <c r="N2693" s="11">
        <v>-74.071122389999999</v>
      </c>
      <c r="O2693" s="12">
        <v>4.7700586210000004</v>
      </c>
    </row>
    <row r="2694" spans="1:15" x14ac:dyDescent="0.25">
      <c r="A2694" s="10">
        <v>2693</v>
      </c>
      <c r="B2694" s="3" t="s">
        <v>4932</v>
      </c>
      <c r="C2694" s="3" t="s">
        <v>3696</v>
      </c>
      <c r="D2694" s="3" t="s">
        <v>1</v>
      </c>
      <c r="E2694" s="3" t="s">
        <v>4933</v>
      </c>
      <c r="F2694" s="1">
        <v>15.76</v>
      </c>
      <c r="G2694" s="4">
        <v>70</v>
      </c>
      <c r="H2694" s="1">
        <v>1.68</v>
      </c>
      <c r="I2694" s="24">
        <f t="shared" si="42"/>
        <v>12.787110239631197</v>
      </c>
      <c r="J2694" s="24" t="str">
        <f>VLOOKUP(I2694,MAT_IND!C$6:D$12,2,TRUE)</f>
        <v>Algo Frío</v>
      </c>
      <c r="K2694" s="11">
        <v>11</v>
      </c>
      <c r="L2694" s="11" t="s">
        <v>5997</v>
      </c>
      <c r="M2694" s="11">
        <v>4</v>
      </c>
      <c r="N2694" s="11">
        <v>-74.090302539999996</v>
      </c>
      <c r="O2694" s="12">
        <v>4.7427228240000003</v>
      </c>
    </row>
    <row r="2695" spans="1:15" x14ac:dyDescent="0.25">
      <c r="A2695" s="10">
        <v>2694</v>
      </c>
      <c r="B2695" s="3" t="s">
        <v>4934</v>
      </c>
      <c r="C2695" s="3" t="s">
        <v>3696</v>
      </c>
      <c r="D2695" s="3" t="s">
        <v>1</v>
      </c>
      <c r="E2695" s="3" t="s">
        <v>4935</v>
      </c>
      <c r="F2695" s="1">
        <v>15.76</v>
      </c>
      <c r="G2695" s="4">
        <v>70</v>
      </c>
      <c r="H2695" s="1">
        <v>1.68</v>
      </c>
      <c r="I2695" s="24">
        <f t="shared" si="42"/>
        <v>12.787110239631197</v>
      </c>
      <c r="J2695" s="24" t="str">
        <f>VLOOKUP(I2695,MAT_IND!C$6:D$12,2,TRUE)</f>
        <v>Algo Frío</v>
      </c>
      <c r="K2695" s="11">
        <v>11</v>
      </c>
      <c r="L2695" s="11" t="s">
        <v>5997</v>
      </c>
      <c r="M2695" s="11">
        <v>4</v>
      </c>
      <c r="N2695" s="11">
        <v>-74.089984329999993</v>
      </c>
      <c r="O2695" s="12">
        <v>4.7457062590000003</v>
      </c>
    </row>
    <row r="2696" spans="1:15" x14ac:dyDescent="0.25">
      <c r="A2696" s="10">
        <v>2695</v>
      </c>
      <c r="B2696" s="3" t="s">
        <v>4936</v>
      </c>
      <c r="C2696" s="3" t="s">
        <v>3696</v>
      </c>
      <c r="D2696" s="3" t="s">
        <v>1</v>
      </c>
      <c r="E2696" s="3" t="s">
        <v>4937</v>
      </c>
      <c r="F2696" s="1">
        <v>15.76</v>
      </c>
      <c r="G2696" s="4">
        <v>70</v>
      </c>
      <c r="H2696" s="1">
        <v>1.51</v>
      </c>
      <c r="I2696" s="24">
        <f t="shared" si="42"/>
        <v>12.57211985288758</v>
      </c>
      <c r="J2696" s="24" t="str">
        <f>VLOOKUP(I2696,MAT_IND!C$6:D$12,2,TRUE)</f>
        <v>Algo Frío</v>
      </c>
      <c r="K2696" s="11">
        <v>11</v>
      </c>
      <c r="L2696" s="11" t="s">
        <v>5996</v>
      </c>
      <c r="M2696" s="11">
        <v>3</v>
      </c>
      <c r="N2696" s="11">
        <v>-74.050680540000002</v>
      </c>
      <c r="O2696" s="12">
        <v>4.7513089690000001</v>
      </c>
    </row>
    <row r="2697" spans="1:15" x14ac:dyDescent="0.25">
      <c r="A2697" s="10">
        <v>2696</v>
      </c>
      <c r="B2697" s="3" t="s">
        <v>4938</v>
      </c>
      <c r="C2697" s="3" t="s">
        <v>3696</v>
      </c>
      <c r="D2697" s="3" t="s">
        <v>1</v>
      </c>
      <c r="E2697" s="3" t="s">
        <v>4939</v>
      </c>
      <c r="F2697" s="1">
        <v>15.76</v>
      </c>
      <c r="G2697" s="4">
        <v>70</v>
      </c>
      <c r="H2697" s="1">
        <v>1.68</v>
      </c>
      <c r="I2697" s="24">
        <f t="shared" si="42"/>
        <v>12.787110239631197</v>
      </c>
      <c r="J2697" s="24" t="str">
        <f>VLOOKUP(I2697,MAT_IND!C$6:D$12,2,TRUE)</f>
        <v>Algo Frío</v>
      </c>
      <c r="K2697" s="11">
        <v>11</v>
      </c>
      <c r="L2697" s="11" t="s">
        <v>166</v>
      </c>
      <c r="M2697" s="11">
        <v>5</v>
      </c>
      <c r="N2697" s="11">
        <v>-74.066610749999995</v>
      </c>
      <c r="O2697" s="12">
        <v>4.7203650939999999</v>
      </c>
    </row>
    <row r="2698" spans="1:15" x14ac:dyDescent="0.25">
      <c r="A2698" s="10">
        <v>2697</v>
      </c>
      <c r="B2698" s="3" t="s">
        <v>4940</v>
      </c>
      <c r="C2698" s="3" t="s">
        <v>3696</v>
      </c>
      <c r="D2698" s="3" t="s">
        <v>1</v>
      </c>
      <c r="E2698" s="3" t="s">
        <v>4941</v>
      </c>
      <c r="F2698" s="1">
        <v>15.76</v>
      </c>
      <c r="G2698" s="4">
        <v>70</v>
      </c>
      <c r="H2698" s="1">
        <v>1.68</v>
      </c>
      <c r="I2698" s="24">
        <f t="shared" si="42"/>
        <v>12.787110239631197</v>
      </c>
      <c r="J2698" s="24" t="str">
        <f>VLOOKUP(I2698,MAT_IND!C$6:D$12,2,TRUE)</f>
        <v>Algo Frío</v>
      </c>
      <c r="K2698" s="11">
        <v>11</v>
      </c>
      <c r="L2698" s="11" t="s">
        <v>166</v>
      </c>
      <c r="M2698" s="11">
        <v>5</v>
      </c>
      <c r="N2698" s="11">
        <v>-74.06551134</v>
      </c>
      <c r="O2698" s="12">
        <v>4.7226675489999996</v>
      </c>
    </row>
    <row r="2699" spans="1:15" x14ac:dyDescent="0.25">
      <c r="A2699" s="10">
        <v>2698</v>
      </c>
      <c r="B2699" s="3" t="s">
        <v>4942</v>
      </c>
      <c r="C2699" s="3" t="s">
        <v>3696</v>
      </c>
      <c r="D2699" s="3" t="s">
        <v>1</v>
      </c>
      <c r="E2699" s="3" t="s">
        <v>4943</v>
      </c>
      <c r="F2699" s="1">
        <v>15.76</v>
      </c>
      <c r="G2699" s="4">
        <v>70</v>
      </c>
      <c r="H2699" s="1">
        <v>1.68</v>
      </c>
      <c r="I2699" s="24">
        <f t="shared" si="42"/>
        <v>12.787110239631197</v>
      </c>
      <c r="J2699" s="24" t="str">
        <f>VLOOKUP(I2699,MAT_IND!C$6:D$12,2,TRUE)</f>
        <v>Algo Frío</v>
      </c>
      <c r="K2699" s="11">
        <v>11</v>
      </c>
      <c r="L2699" s="11" t="s">
        <v>166</v>
      </c>
      <c r="M2699" s="11">
        <v>5</v>
      </c>
      <c r="N2699" s="11">
        <v>-74.064583330000005</v>
      </c>
      <c r="O2699" s="12">
        <v>4.7245230810000001</v>
      </c>
    </row>
    <row r="2700" spans="1:15" x14ac:dyDescent="0.25">
      <c r="A2700" s="10">
        <v>2699</v>
      </c>
      <c r="B2700" s="3" t="s">
        <v>4944</v>
      </c>
      <c r="C2700" s="3" t="s">
        <v>3696</v>
      </c>
      <c r="D2700" s="3" t="s">
        <v>1</v>
      </c>
      <c r="E2700" s="3" t="s">
        <v>4945</v>
      </c>
      <c r="F2700" s="1">
        <v>16.260000000000002</v>
      </c>
      <c r="G2700" s="4">
        <v>70</v>
      </c>
      <c r="H2700" s="1">
        <v>1.68</v>
      </c>
      <c r="I2700" s="24">
        <f t="shared" si="42"/>
        <v>12.426706907059854</v>
      </c>
      <c r="J2700" s="24" t="str">
        <f>VLOOKUP(I2700,MAT_IND!C$6:D$12,2,TRUE)</f>
        <v>Algo Frío</v>
      </c>
      <c r="K2700" s="11">
        <v>11</v>
      </c>
      <c r="L2700" s="11" t="s">
        <v>166</v>
      </c>
      <c r="M2700" s="11">
        <v>6</v>
      </c>
      <c r="N2700" s="11">
        <v>-74.082526060000006</v>
      </c>
      <c r="O2700" s="12">
        <v>4.7182127649999996</v>
      </c>
    </row>
    <row r="2701" spans="1:15" x14ac:dyDescent="0.25">
      <c r="A2701" s="10">
        <v>2700</v>
      </c>
      <c r="B2701" s="3" t="s">
        <v>4946</v>
      </c>
      <c r="C2701" s="3" t="s">
        <v>3696</v>
      </c>
      <c r="D2701" s="3" t="s">
        <v>1</v>
      </c>
      <c r="E2701" s="3" t="s">
        <v>4737</v>
      </c>
      <c r="F2701" s="1">
        <v>16.260000000000002</v>
      </c>
      <c r="G2701" s="4">
        <v>70</v>
      </c>
      <c r="H2701" s="1">
        <v>1.68</v>
      </c>
      <c r="I2701" s="24">
        <f t="shared" si="42"/>
        <v>12.426706907059854</v>
      </c>
      <c r="J2701" s="24" t="str">
        <f>VLOOKUP(I2701,MAT_IND!C$6:D$12,2,TRUE)</f>
        <v>Algo Frío</v>
      </c>
      <c r="K2701" s="11">
        <v>11</v>
      </c>
      <c r="L2701" s="11" t="s">
        <v>166</v>
      </c>
      <c r="M2701" s="11">
        <v>6</v>
      </c>
      <c r="N2701" s="11">
        <v>-74.076313659999997</v>
      </c>
      <c r="O2701" s="12">
        <v>4.7190733500000004</v>
      </c>
    </row>
    <row r="2702" spans="1:15" x14ac:dyDescent="0.25">
      <c r="A2702" s="10">
        <v>2701</v>
      </c>
      <c r="B2702" s="3" t="s">
        <v>4947</v>
      </c>
      <c r="C2702" s="3" t="s">
        <v>3696</v>
      </c>
      <c r="D2702" s="3" t="s">
        <v>1</v>
      </c>
      <c r="E2702" s="3" t="s">
        <v>4759</v>
      </c>
      <c r="F2702" s="1">
        <v>16.260000000000002</v>
      </c>
      <c r="G2702" s="4">
        <v>70</v>
      </c>
      <c r="H2702" s="1">
        <v>1.68</v>
      </c>
      <c r="I2702" s="24">
        <f t="shared" si="42"/>
        <v>12.426706907059854</v>
      </c>
      <c r="J2702" s="24" t="str">
        <f>VLOOKUP(I2702,MAT_IND!C$6:D$12,2,TRUE)</f>
        <v>Algo Frío</v>
      </c>
      <c r="K2702" s="11">
        <v>11</v>
      </c>
      <c r="L2702" s="11" t="s">
        <v>166</v>
      </c>
      <c r="M2702" s="11">
        <v>5</v>
      </c>
      <c r="N2702" s="11">
        <v>-74.074224560000005</v>
      </c>
      <c r="O2702" s="12">
        <v>4.7187825999999999</v>
      </c>
    </row>
    <row r="2703" spans="1:15" x14ac:dyDescent="0.25">
      <c r="A2703" s="10">
        <v>2702</v>
      </c>
      <c r="B2703" s="3" t="s">
        <v>4948</v>
      </c>
      <c r="C2703" s="3" t="s">
        <v>3696</v>
      </c>
      <c r="D2703" s="3" t="s">
        <v>1</v>
      </c>
      <c r="E2703" s="3" t="s">
        <v>4949</v>
      </c>
      <c r="F2703" s="1">
        <v>16.260000000000002</v>
      </c>
      <c r="G2703" s="4">
        <v>70</v>
      </c>
      <c r="H2703" s="1">
        <v>1.68</v>
      </c>
      <c r="I2703" s="24">
        <f t="shared" si="42"/>
        <v>12.426706907059854</v>
      </c>
      <c r="J2703" s="24" t="str">
        <f>VLOOKUP(I2703,MAT_IND!C$6:D$12,2,TRUE)</f>
        <v>Algo Frío</v>
      </c>
      <c r="K2703" s="11">
        <v>11</v>
      </c>
      <c r="L2703" s="11" t="s">
        <v>166</v>
      </c>
      <c r="M2703" s="11">
        <v>6</v>
      </c>
      <c r="N2703" s="11">
        <v>-74.076238189999998</v>
      </c>
      <c r="O2703" s="12">
        <v>4.7197567920000001</v>
      </c>
    </row>
    <row r="2704" spans="1:15" x14ac:dyDescent="0.25">
      <c r="A2704" s="10">
        <v>2703</v>
      </c>
      <c r="B2704" s="3" t="s">
        <v>4950</v>
      </c>
      <c r="C2704" s="3" t="s">
        <v>3696</v>
      </c>
      <c r="D2704" s="3" t="s">
        <v>1</v>
      </c>
      <c r="E2704" s="3" t="s">
        <v>4951</v>
      </c>
      <c r="F2704" s="1">
        <v>15.73</v>
      </c>
      <c r="G2704" s="4">
        <v>80</v>
      </c>
      <c r="H2704" s="1">
        <v>1.68</v>
      </c>
      <c r="I2704" s="24">
        <f t="shared" si="42"/>
        <v>13.919359439585476</v>
      </c>
      <c r="J2704" s="24" t="str">
        <f>VLOOKUP(I2704,MAT_IND!C$6:D$12,2,TRUE)</f>
        <v xml:space="preserve">Frío </v>
      </c>
      <c r="K2704" s="11">
        <v>11</v>
      </c>
      <c r="L2704" s="11" t="s">
        <v>5998</v>
      </c>
      <c r="M2704" s="11">
        <v>2</v>
      </c>
      <c r="N2704" s="11">
        <v>-74.12417524</v>
      </c>
      <c r="O2704" s="12">
        <v>4.752678457</v>
      </c>
    </row>
    <row r="2705" spans="1:15" x14ac:dyDescent="0.25">
      <c r="A2705" s="10">
        <v>2704</v>
      </c>
      <c r="B2705" s="3" t="s">
        <v>4952</v>
      </c>
      <c r="C2705" s="3" t="s">
        <v>3696</v>
      </c>
      <c r="D2705" s="3" t="s">
        <v>1</v>
      </c>
      <c r="E2705" s="3" t="s">
        <v>4953</v>
      </c>
      <c r="F2705" s="1">
        <v>16.260000000000002</v>
      </c>
      <c r="G2705" s="4">
        <v>70</v>
      </c>
      <c r="H2705" s="1">
        <v>1.91</v>
      </c>
      <c r="I2705" s="24">
        <f t="shared" si="42"/>
        <v>12.693207725923974</v>
      </c>
      <c r="J2705" s="24" t="str">
        <f>VLOOKUP(I2705,MAT_IND!C$6:D$12,2,TRUE)</f>
        <v>Algo Frío</v>
      </c>
      <c r="K2705" s="11">
        <v>11</v>
      </c>
      <c r="L2705" s="11" t="s">
        <v>167</v>
      </c>
      <c r="M2705" s="11">
        <v>3</v>
      </c>
      <c r="N2705" s="11">
        <v>-74.090164299999998</v>
      </c>
      <c r="O2705" s="12">
        <v>4.7171871369999998</v>
      </c>
    </row>
    <row r="2706" spans="1:15" x14ac:dyDescent="0.25">
      <c r="A2706" s="10">
        <v>2705</v>
      </c>
      <c r="B2706" s="3" t="s">
        <v>4954</v>
      </c>
      <c r="C2706" s="3" t="s">
        <v>3696</v>
      </c>
      <c r="D2706" s="3" t="s">
        <v>1</v>
      </c>
      <c r="E2706" s="3" t="s">
        <v>4955</v>
      </c>
      <c r="F2706" s="1">
        <v>16.260000000000002</v>
      </c>
      <c r="G2706" s="4">
        <v>70</v>
      </c>
      <c r="H2706" s="1">
        <v>1.91</v>
      </c>
      <c r="I2706" s="24">
        <f t="shared" si="42"/>
        <v>12.693207725923974</v>
      </c>
      <c r="J2706" s="24" t="str">
        <f>VLOOKUP(I2706,MAT_IND!C$6:D$12,2,TRUE)</f>
        <v>Algo Frío</v>
      </c>
      <c r="K2706" s="11">
        <v>11</v>
      </c>
      <c r="L2706" s="11" t="s">
        <v>166</v>
      </c>
      <c r="M2706" s="11">
        <v>6</v>
      </c>
      <c r="N2706" s="11">
        <v>-74.081463029999995</v>
      </c>
      <c r="O2706" s="12">
        <v>4.7100839600000004</v>
      </c>
    </row>
    <row r="2707" spans="1:15" x14ac:dyDescent="0.25">
      <c r="A2707" s="10">
        <v>2706</v>
      </c>
      <c r="B2707" s="3" t="s">
        <v>4956</v>
      </c>
      <c r="C2707" s="3" t="s">
        <v>3696</v>
      </c>
      <c r="D2707" s="3" t="s">
        <v>1</v>
      </c>
      <c r="E2707" s="3" t="s">
        <v>4957</v>
      </c>
      <c r="F2707" s="1">
        <v>15.73</v>
      </c>
      <c r="G2707" s="4">
        <v>70</v>
      </c>
      <c r="H2707" s="1">
        <v>1.68</v>
      </c>
      <c r="I2707" s="24">
        <f t="shared" si="42"/>
        <v>12.808734439585477</v>
      </c>
      <c r="J2707" s="24" t="str">
        <f>VLOOKUP(I2707,MAT_IND!C$6:D$12,2,TRUE)</f>
        <v>Algo Frío</v>
      </c>
      <c r="K2707" s="11">
        <v>11</v>
      </c>
      <c r="L2707" s="11" t="s">
        <v>166</v>
      </c>
      <c r="M2707" s="11">
        <v>6</v>
      </c>
      <c r="N2707" s="11">
        <v>-74.082969059999996</v>
      </c>
      <c r="O2707" s="12">
        <v>4.7286285369999996</v>
      </c>
    </row>
    <row r="2708" spans="1:15" x14ac:dyDescent="0.25">
      <c r="A2708" s="10">
        <v>2707</v>
      </c>
      <c r="B2708" s="3" t="s">
        <v>4958</v>
      </c>
      <c r="C2708" s="3" t="s">
        <v>3696</v>
      </c>
      <c r="D2708" s="3" t="s">
        <v>1</v>
      </c>
      <c r="E2708" s="3" t="s">
        <v>4953</v>
      </c>
      <c r="F2708" s="1">
        <v>16.260000000000002</v>
      </c>
      <c r="G2708" s="4">
        <v>70</v>
      </c>
      <c r="H2708" s="1">
        <v>1.91</v>
      </c>
      <c r="I2708" s="24">
        <f t="shared" si="42"/>
        <v>12.693207725923974</v>
      </c>
      <c r="J2708" s="24" t="str">
        <f>VLOOKUP(I2708,MAT_IND!C$6:D$12,2,TRUE)</f>
        <v>Algo Frío</v>
      </c>
      <c r="K2708" s="11">
        <v>11</v>
      </c>
      <c r="L2708" s="11" t="s">
        <v>167</v>
      </c>
      <c r="M2708" s="11">
        <v>3</v>
      </c>
      <c r="N2708" s="11">
        <v>-74.091497799999999</v>
      </c>
      <c r="O2708" s="12">
        <v>4.7172760519999999</v>
      </c>
    </row>
    <row r="2709" spans="1:15" x14ac:dyDescent="0.25">
      <c r="A2709" s="10">
        <v>2708</v>
      </c>
      <c r="B2709" s="3" t="s">
        <v>4959</v>
      </c>
      <c r="C2709" s="3" t="s">
        <v>3696</v>
      </c>
      <c r="D2709" s="3" t="s">
        <v>1</v>
      </c>
      <c r="E2709" s="3" t="s">
        <v>4960</v>
      </c>
      <c r="F2709" s="1">
        <v>16.260000000000002</v>
      </c>
      <c r="G2709" s="4">
        <v>70</v>
      </c>
      <c r="H2709" s="1">
        <v>1.91</v>
      </c>
      <c r="I2709" s="24">
        <f t="shared" si="42"/>
        <v>12.693207725923974</v>
      </c>
      <c r="J2709" s="24" t="str">
        <f>VLOOKUP(I2709,MAT_IND!C$6:D$12,2,TRUE)</f>
        <v>Algo Frío</v>
      </c>
      <c r="K2709" s="11">
        <v>11</v>
      </c>
      <c r="L2709" s="11" t="s">
        <v>166</v>
      </c>
      <c r="M2709" s="11">
        <v>6</v>
      </c>
      <c r="N2709" s="11">
        <v>-74.083777929999997</v>
      </c>
      <c r="O2709" s="12">
        <v>4.7082723460000002</v>
      </c>
    </row>
    <row r="2710" spans="1:15" x14ac:dyDescent="0.25">
      <c r="A2710" s="10">
        <v>2709</v>
      </c>
      <c r="B2710" s="3" t="s">
        <v>4961</v>
      </c>
      <c r="C2710" s="3" t="s">
        <v>3696</v>
      </c>
      <c r="D2710" s="3" t="s">
        <v>1</v>
      </c>
      <c r="E2710" s="3" t="s">
        <v>4962</v>
      </c>
      <c r="F2710" s="1">
        <v>16.260000000000002</v>
      </c>
      <c r="G2710" s="4">
        <v>70</v>
      </c>
      <c r="H2710" s="1">
        <v>1.91</v>
      </c>
      <c r="I2710" s="24">
        <f t="shared" si="42"/>
        <v>12.693207725923974</v>
      </c>
      <c r="J2710" s="24" t="str">
        <f>VLOOKUP(I2710,MAT_IND!C$6:D$12,2,TRUE)</f>
        <v>Algo Frío</v>
      </c>
      <c r="K2710" s="11">
        <v>11</v>
      </c>
      <c r="L2710" s="11" t="s">
        <v>166</v>
      </c>
      <c r="M2710" s="11">
        <v>3</v>
      </c>
      <c r="N2710" s="11">
        <v>-74.089126320000005</v>
      </c>
      <c r="O2710" s="12">
        <v>4.7163655919999998</v>
      </c>
    </row>
    <row r="2711" spans="1:15" x14ac:dyDescent="0.25">
      <c r="A2711" s="10">
        <v>2710</v>
      </c>
      <c r="B2711" s="3" t="s">
        <v>4963</v>
      </c>
      <c r="C2711" s="3" t="s">
        <v>3696</v>
      </c>
      <c r="D2711" s="3" t="s">
        <v>1</v>
      </c>
      <c r="E2711" s="3" t="s">
        <v>4964</v>
      </c>
      <c r="F2711" s="1">
        <v>15.76</v>
      </c>
      <c r="G2711" s="4">
        <v>80</v>
      </c>
      <c r="H2711" s="1">
        <v>1.51</v>
      </c>
      <c r="I2711" s="24">
        <f t="shared" si="42"/>
        <v>13.680869852887581</v>
      </c>
      <c r="J2711" s="24" t="str">
        <f>VLOOKUP(I2711,MAT_IND!C$6:D$12,2,TRUE)</f>
        <v xml:space="preserve">Frío </v>
      </c>
      <c r="K2711" s="11">
        <v>11</v>
      </c>
      <c r="L2711" s="11" t="s">
        <v>5987</v>
      </c>
      <c r="M2711" s="11">
        <v>6</v>
      </c>
      <c r="N2711" s="11">
        <v>-74.054155589999993</v>
      </c>
      <c r="O2711" s="12">
        <v>4.8161444229999999</v>
      </c>
    </row>
    <row r="2712" spans="1:15" x14ac:dyDescent="0.25">
      <c r="A2712" s="10">
        <v>2711</v>
      </c>
      <c r="B2712" s="3" t="s">
        <v>4965</v>
      </c>
      <c r="C2712" s="3" t="s">
        <v>3696</v>
      </c>
      <c r="D2712" s="3" t="s">
        <v>1</v>
      </c>
      <c r="E2712" s="3" t="s">
        <v>3760</v>
      </c>
      <c r="F2712" s="1">
        <v>15.76</v>
      </c>
      <c r="G2712" s="4">
        <v>70</v>
      </c>
      <c r="H2712" s="1">
        <v>1.68</v>
      </c>
      <c r="I2712" s="24">
        <f t="shared" si="42"/>
        <v>12.787110239631197</v>
      </c>
      <c r="J2712" s="24" t="str">
        <f>VLOOKUP(I2712,MAT_IND!C$6:D$12,2,TRUE)</f>
        <v>Algo Frío</v>
      </c>
      <c r="K2712" s="11">
        <v>11</v>
      </c>
      <c r="L2712" s="11" t="s">
        <v>166</v>
      </c>
      <c r="M2712" s="11">
        <v>5</v>
      </c>
      <c r="N2712" s="11">
        <v>-74.064633409999999</v>
      </c>
      <c r="O2712" s="12">
        <v>4.7113799089999997</v>
      </c>
    </row>
    <row r="2713" spans="1:15" x14ac:dyDescent="0.25">
      <c r="A2713" s="10">
        <v>2712</v>
      </c>
      <c r="B2713" s="3" t="s">
        <v>4966</v>
      </c>
      <c r="C2713" s="3" t="s">
        <v>3696</v>
      </c>
      <c r="D2713" s="3" t="s">
        <v>1</v>
      </c>
      <c r="E2713" s="3" t="s">
        <v>3760</v>
      </c>
      <c r="F2713" s="1">
        <v>15.76</v>
      </c>
      <c r="G2713" s="4">
        <v>70</v>
      </c>
      <c r="H2713" s="1">
        <v>1.68</v>
      </c>
      <c r="I2713" s="24">
        <f t="shared" si="42"/>
        <v>12.787110239631197</v>
      </c>
      <c r="J2713" s="24" t="str">
        <f>VLOOKUP(I2713,MAT_IND!C$6:D$12,2,TRUE)</f>
        <v>Algo Frío</v>
      </c>
      <c r="K2713" s="11">
        <v>11</v>
      </c>
      <c r="L2713" s="11" t="s">
        <v>166</v>
      </c>
      <c r="M2713" s="11">
        <v>5</v>
      </c>
      <c r="N2713" s="11">
        <v>-74.065127239999995</v>
      </c>
      <c r="O2713" s="12">
        <v>4.7115892280000002</v>
      </c>
    </row>
    <row r="2714" spans="1:15" x14ac:dyDescent="0.25">
      <c r="A2714" s="10">
        <v>2713</v>
      </c>
      <c r="B2714" s="3" t="s">
        <v>4967</v>
      </c>
      <c r="C2714" s="3" t="s">
        <v>3696</v>
      </c>
      <c r="D2714" s="3" t="s">
        <v>1</v>
      </c>
      <c r="E2714" s="3" t="s">
        <v>4968</v>
      </c>
      <c r="F2714" s="1">
        <v>15.76</v>
      </c>
      <c r="G2714" s="4">
        <v>70</v>
      </c>
      <c r="H2714" s="1">
        <v>1.51</v>
      </c>
      <c r="I2714" s="24">
        <f t="shared" si="42"/>
        <v>12.57211985288758</v>
      </c>
      <c r="J2714" s="24" t="str">
        <f>VLOOKUP(I2714,MAT_IND!C$6:D$12,2,TRUE)</f>
        <v>Algo Frío</v>
      </c>
      <c r="K2714" s="11">
        <v>11</v>
      </c>
      <c r="L2714" s="11" t="s">
        <v>5987</v>
      </c>
      <c r="M2714" s="11">
        <v>6</v>
      </c>
      <c r="N2714" s="11">
        <v>-74.059309630000001</v>
      </c>
      <c r="O2714" s="12">
        <v>4.7942589780000002</v>
      </c>
    </row>
    <row r="2715" spans="1:15" x14ac:dyDescent="0.25">
      <c r="A2715" s="10">
        <v>2714</v>
      </c>
      <c r="B2715" s="3" t="s">
        <v>4969</v>
      </c>
      <c r="C2715" s="3" t="s">
        <v>3696</v>
      </c>
      <c r="D2715" s="3" t="s">
        <v>1</v>
      </c>
      <c r="E2715" s="3" t="s">
        <v>4970</v>
      </c>
      <c r="F2715" s="1">
        <v>15.76</v>
      </c>
      <c r="G2715" s="4">
        <v>70</v>
      </c>
      <c r="H2715" s="1">
        <v>1.51</v>
      </c>
      <c r="I2715" s="24">
        <f t="shared" si="42"/>
        <v>12.57211985288758</v>
      </c>
      <c r="J2715" s="24" t="str">
        <f>VLOOKUP(I2715,MAT_IND!C$6:D$12,2,TRUE)</f>
        <v>Algo Frío</v>
      </c>
      <c r="K2715" s="11">
        <v>11</v>
      </c>
      <c r="L2715" s="11" t="s">
        <v>5987</v>
      </c>
      <c r="M2715" s="11">
        <v>6</v>
      </c>
      <c r="N2715" s="11">
        <v>-74.061012160000004</v>
      </c>
      <c r="O2715" s="12">
        <v>4.7922876849999998</v>
      </c>
    </row>
    <row r="2716" spans="1:15" x14ac:dyDescent="0.25">
      <c r="A2716" s="10">
        <v>2715</v>
      </c>
      <c r="B2716" s="3" t="s">
        <v>4971</v>
      </c>
      <c r="C2716" s="3" t="s">
        <v>3696</v>
      </c>
      <c r="D2716" s="3" t="s">
        <v>1</v>
      </c>
      <c r="E2716" s="3" t="s">
        <v>4972</v>
      </c>
      <c r="F2716" s="1">
        <v>16.260000000000002</v>
      </c>
      <c r="G2716" s="4">
        <v>70</v>
      </c>
      <c r="H2716" s="1">
        <v>1.91</v>
      </c>
      <c r="I2716" s="24">
        <f t="shared" si="42"/>
        <v>12.693207725923974</v>
      </c>
      <c r="J2716" s="24" t="str">
        <f>VLOOKUP(I2716,MAT_IND!C$6:D$12,2,TRUE)</f>
        <v>Algo Frío</v>
      </c>
      <c r="K2716" s="11">
        <v>11</v>
      </c>
      <c r="L2716" s="11" t="s">
        <v>166</v>
      </c>
      <c r="M2716" s="11">
        <v>4</v>
      </c>
      <c r="N2716" s="11">
        <v>-74.076120439999997</v>
      </c>
      <c r="O2716" s="12">
        <v>4.7020314570000004</v>
      </c>
    </row>
    <row r="2717" spans="1:15" x14ac:dyDescent="0.25">
      <c r="A2717" s="10">
        <v>2716</v>
      </c>
      <c r="B2717" s="3" t="s">
        <v>4973</v>
      </c>
      <c r="C2717" s="3" t="s">
        <v>3696</v>
      </c>
      <c r="D2717" s="3" t="s">
        <v>1</v>
      </c>
      <c r="E2717" s="3" t="s">
        <v>4974</v>
      </c>
      <c r="F2717" s="1">
        <v>15.76</v>
      </c>
      <c r="G2717" s="4">
        <v>70</v>
      </c>
      <c r="H2717" s="1">
        <v>1.51</v>
      </c>
      <c r="I2717" s="24">
        <f t="shared" si="42"/>
        <v>12.57211985288758</v>
      </c>
      <c r="J2717" s="24" t="str">
        <f>VLOOKUP(I2717,MAT_IND!C$6:D$12,2,TRUE)</f>
        <v>Algo Frío</v>
      </c>
      <c r="K2717" s="11">
        <v>11</v>
      </c>
      <c r="L2717" s="11" t="s">
        <v>5996</v>
      </c>
      <c r="M2717" s="11">
        <v>3</v>
      </c>
      <c r="N2717" s="11">
        <v>-74.056203339999996</v>
      </c>
      <c r="O2717" s="12">
        <v>4.7281557019999996</v>
      </c>
    </row>
    <row r="2718" spans="1:15" x14ac:dyDescent="0.25">
      <c r="A2718" s="10">
        <v>2717</v>
      </c>
      <c r="B2718" s="3" t="s">
        <v>4975</v>
      </c>
      <c r="C2718" s="3" t="s">
        <v>3696</v>
      </c>
      <c r="D2718" s="3" t="s">
        <v>1</v>
      </c>
      <c r="E2718" s="3" t="s">
        <v>4976</v>
      </c>
      <c r="F2718" s="1">
        <v>15.76</v>
      </c>
      <c r="G2718" s="4">
        <v>70</v>
      </c>
      <c r="H2718" s="1">
        <v>1.51</v>
      </c>
      <c r="I2718" s="24">
        <f t="shared" si="42"/>
        <v>12.57211985288758</v>
      </c>
      <c r="J2718" s="24" t="str">
        <f>VLOOKUP(I2718,MAT_IND!C$6:D$12,2,TRUE)</f>
        <v>Algo Frío</v>
      </c>
      <c r="K2718" s="11">
        <v>11</v>
      </c>
      <c r="L2718" s="11" t="s">
        <v>166</v>
      </c>
      <c r="M2718" s="11">
        <v>5</v>
      </c>
      <c r="N2718" s="11">
        <v>-74.063023090000002</v>
      </c>
      <c r="O2718" s="12">
        <v>4.726947333</v>
      </c>
    </row>
    <row r="2719" spans="1:15" x14ac:dyDescent="0.25">
      <c r="A2719" s="10">
        <v>2718</v>
      </c>
      <c r="B2719" s="3" t="s">
        <v>4977</v>
      </c>
      <c r="C2719" s="3" t="s">
        <v>3696</v>
      </c>
      <c r="D2719" s="3" t="s">
        <v>1</v>
      </c>
      <c r="E2719" s="3" t="s">
        <v>4978</v>
      </c>
      <c r="F2719" s="1">
        <v>15.76</v>
      </c>
      <c r="G2719" s="4">
        <v>70</v>
      </c>
      <c r="H2719" s="1">
        <v>1.51</v>
      </c>
      <c r="I2719" s="24">
        <f t="shared" si="42"/>
        <v>12.57211985288758</v>
      </c>
      <c r="J2719" s="24" t="str">
        <f>VLOOKUP(I2719,MAT_IND!C$6:D$12,2,TRUE)</f>
        <v>Algo Frío</v>
      </c>
      <c r="K2719" s="11">
        <v>11</v>
      </c>
      <c r="L2719" s="11" t="s">
        <v>5996</v>
      </c>
      <c r="M2719" s="11">
        <v>3</v>
      </c>
      <c r="N2719" s="11">
        <v>-74.051040689999994</v>
      </c>
      <c r="O2719" s="12">
        <v>4.7665099519999998</v>
      </c>
    </row>
    <row r="2720" spans="1:15" x14ac:dyDescent="0.25">
      <c r="A2720" s="10">
        <v>2719</v>
      </c>
      <c r="B2720" s="3" t="s">
        <v>4979</v>
      </c>
      <c r="C2720" s="3" t="s">
        <v>3696</v>
      </c>
      <c r="D2720" s="3" t="s">
        <v>1</v>
      </c>
      <c r="E2720" s="3" t="s">
        <v>4980</v>
      </c>
      <c r="F2720" s="1">
        <v>15.76</v>
      </c>
      <c r="G2720" s="4">
        <v>70</v>
      </c>
      <c r="H2720" s="1">
        <v>1.51</v>
      </c>
      <c r="I2720" s="24">
        <f t="shared" si="42"/>
        <v>12.57211985288758</v>
      </c>
      <c r="J2720" s="24" t="str">
        <f>VLOOKUP(I2720,MAT_IND!C$6:D$12,2,TRUE)</f>
        <v>Algo Frío</v>
      </c>
      <c r="K2720" s="11">
        <v>11</v>
      </c>
      <c r="L2720" s="11" t="s">
        <v>5996</v>
      </c>
      <c r="M2720" s="11">
        <v>4</v>
      </c>
      <c r="N2720" s="11">
        <v>-74.050169440000005</v>
      </c>
      <c r="O2720" s="12">
        <v>4.7594924750000001</v>
      </c>
    </row>
    <row r="2721" spans="1:15" x14ac:dyDescent="0.25">
      <c r="A2721" s="10">
        <v>2720</v>
      </c>
      <c r="B2721" s="3" t="s">
        <v>4981</v>
      </c>
      <c r="C2721" s="3" t="s">
        <v>3696</v>
      </c>
      <c r="D2721" s="3" t="s">
        <v>1</v>
      </c>
      <c r="E2721" s="3" t="s">
        <v>4982</v>
      </c>
      <c r="F2721" s="1">
        <v>15.76</v>
      </c>
      <c r="G2721" s="4">
        <v>70</v>
      </c>
      <c r="H2721" s="1">
        <v>1.51</v>
      </c>
      <c r="I2721" s="24">
        <f t="shared" si="42"/>
        <v>12.57211985288758</v>
      </c>
      <c r="J2721" s="24" t="str">
        <f>VLOOKUP(I2721,MAT_IND!C$6:D$12,2,TRUE)</f>
        <v>Algo Frío</v>
      </c>
      <c r="K2721" s="11">
        <v>11</v>
      </c>
      <c r="L2721" s="11" t="s">
        <v>5996</v>
      </c>
      <c r="M2721" s="11">
        <v>4</v>
      </c>
      <c r="N2721" s="11">
        <v>-74.049203579999997</v>
      </c>
      <c r="O2721" s="12">
        <v>4.760283254</v>
      </c>
    </row>
    <row r="2722" spans="1:15" x14ac:dyDescent="0.25">
      <c r="A2722" s="10">
        <v>2721</v>
      </c>
      <c r="B2722" s="3" t="s">
        <v>4983</v>
      </c>
      <c r="C2722" s="3" t="s">
        <v>4984</v>
      </c>
      <c r="D2722" s="3" t="s">
        <v>1</v>
      </c>
      <c r="E2722" s="3" t="s">
        <v>4985</v>
      </c>
      <c r="F2722" s="1">
        <v>15.73</v>
      </c>
      <c r="G2722" s="4">
        <v>70</v>
      </c>
      <c r="H2722" s="1">
        <v>1.68</v>
      </c>
      <c r="I2722" s="24">
        <f t="shared" si="42"/>
        <v>12.808734439585477</v>
      </c>
      <c r="J2722" s="24" t="str">
        <f>VLOOKUP(I2722,MAT_IND!C$6:D$12,2,TRUE)</f>
        <v>Algo Frío</v>
      </c>
      <c r="K2722" s="11">
        <v>12</v>
      </c>
      <c r="L2722" s="11" t="s">
        <v>172</v>
      </c>
      <c r="M2722" s="11">
        <v>5</v>
      </c>
      <c r="N2722" s="11">
        <v>-74.058178949999999</v>
      </c>
      <c r="O2722" s="12">
        <v>4.6851106470000001</v>
      </c>
    </row>
    <row r="2723" spans="1:15" x14ac:dyDescent="0.25">
      <c r="A2723" s="10">
        <v>2722</v>
      </c>
      <c r="B2723" s="3" t="s">
        <v>4986</v>
      </c>
      <c r="C2723" s="3" t="s">
        <v>4984</v>
      </c>
      <c r="D2723" s="3" t="s">
        <v>1</v>
      </c>
      <c r="E2723" s="3" t="s">
        <v>4985</v>
      </c>
      <c r="F2723" s="1">
        <v>15.73</v>
      </c>
      <c r="G2723" s="4">
        <v>70</v>
      </c>
      <c r="H2723" s="1">
        <v>1.68</v>
      </c>
      <c r="I2723" s="24">
        <f t="shared" si="42"/>
        <v>12.808734439585477</v>
      </c>
      <c r="J2723" s="24" t="str">
        <f>VLOOKUP(I2723,MAT_IND!C$6:D$12,2,TRUE)</f>
        <v>Algo Frío</v>
      </c>
      <c r="K2723" s="11">
        <v>12</v>
      </c>
      <c r="L2723" s="11" t="s">
        <v>172</v>
      </c>
      <c r="M2723" s="11">
        <v>5</v>
      </c>
      <c r="N2723" s="11">
        <v>-74.05982023</v>
      </c>
      <c r="O2723" s="12">
        <v>4.6862093900000001</v>
      </c>
    </row>
    <row r="2724" spans="1:15" x14ac:dyDescent="0.25">
      <c r="A2724" s="10">
        <v>2723</v>
      </c>
      <c r="B2724" s="3" t="s">
        <v>4987</v>
      </c>
      <c r="C2724" s="3" t="s">
        <v>4984</v>
      </c>
      <c r="D2724" s="3" t="s">
        <v>1</v>
      </c>
      <c r="E2724" s="3" t="s">
        <v>4985</v>
      </c>
      <c r="F2724" s="1">
        <v>15.73</v>
      </c>
      <c r="G2724" s="4">
        <v>70</v>
      </c>
      <c r="H2724" s="1">
        <v>1.68</v>
      </c>
      <c r="I2724" s="24">
        <f t="shared" si="42"/>
        <v>12.808734439585477</v>
      </c>
      <c r="J2724" s="24" t="str">
        <f>VLOOKUP(I2724,MAT_IND!C$6:D$12,2,TRUE)</f>
        <v>Algo Frío</v>
      </c>
      <c r="K2724" s="11">
        <v>12</v>
      </c>
      <c r="L2724" s="11" t="s">
        <v>172</v>
      </c>
      <c r="M2724" s="11">
        <v>5</v>
      </c>
      <c r="N2724" s="11">
        <v>-74.05994106</v>
      </c>
      <c r="O2724" s="12">
        <v>4.6849834020000003</v>
      </c>
    </row>
    <row r="2725" spans="1:15" x14ac:dyDescent="0.25">
      <c r="A2725" s="10">
        <v>2724</v>
      </c>
      <c r="B2725" s="3" t="s">
        <v>4988</v>
      </c>
      <c r="C2725" s="3" t="s">
        <v>4984</v>
      </c>
      <c r="D2725" s="3" t="s">
        <v>1</v>
      </c>
      <c r="E2725" s="3" t="s">
        <v>4989</v>
      </c>
      <c r="F2725" s="1">
        <v>16.260000000000002</v>
      </c>
      <c r="G2725" s="4">
        <v>70</v>
      </c>
      <c r="H2725" s="1">
        <v>1.68</v>
      </c>
      <c r="I2725" s="24">
        <f t="shared" si="42"/>
        <v>12.426706907059854</v>
      </c>
      <c r="J2725" s="24" t="str">
        <f>VLOOKUP(I2725,MAT_IND!C$6:D$12,2,TRUE)</f>
        <v>Algo Frío</v>
      </c>
      <c r="K2725" s="11">
        <v>12</v>
      </c>
      <c r="L2725" s="11" t="s">
        <v>172</v>
      </c>
      <c r="M2725" s="11">
        <v>4</v>
      </c>
      <c r="N2725" s="11">
        <v>-74.068968709999993</v>
      </c>
      <c r="O2725" s="12">
        <v>4.6877894639999997</v>
      </c>
    </row>
    <row r="2726" spans="1:15" x14ac:dyDescent="0.25">
      <c r="A2726" s="10">
        <v>2725</v>
      </c>
      <c r="B2726" s="3" t="s">
        <v>4990</v>
      </c>
      <c r="C2726" s="3" t="s">
        <v>4984</v>
      </c>
      <c r="D2726" s="3" t="s">
        <v>1</v>
      </c>
      <c r="E2726" s="3" t="s">
        <v>4991</v>
      </c>
      <c r="F2726" s="1">
        <v>15.73</v>
      </c>
      <c r="G2726" s="4">
        <v>70</v>
      </c>
      <c r="H2726" s="1">
        <v>1.68</v>
      </c>
      <c r="I2726" s="24">
        <f t="shared" si="42"/>
        <v>12.808734439585477</v>
      </c>
      <c r="J2726" s="24" t="str">
        <f>VLOOKUP(I2726,MAT_IND!C$6:D$12,2,TRUE)</f>
        <v>Algo Frío</v>
      </c>
      <c r="K2726" s="11">
        <v>12</v>
      </c>
      <c r="L2726" s="11" t="s">
        <v>172</v>
      </c>
      <c r="M2726" s="11">
        <v>4</v>
      </c>
      <c r="N2726" s="11">
        <v>-74.059242589999997</v>
      </c>
      <c r="O2726" s="12">
        <v>4.6820112299999996</v>
      </c>
    </row>
    <row r="2727" spans="1:15" x14ac:dyDescent="0.25">
      <c r="A2727" s="10">
        <v>2726</v>
      </c>
      <c r="B2727" s="3" t="s">
        <v>4992</v>
      </c>
      <c r="C2727" s="3" t="s">
        <v>4984</v>
      </c>
      <c r="D2727" s="3" t="s">
        <v>1</v>
      </c>
      <c r="E2727" s="3" t="s">
        <v>4993</v>
      </c>
      <c r="F2727" s="1">
        <v>16.260000000000002</v>
      </c>
      <c r="G2727" s="4">
        <v>70</v>
      </c>
      <c r="H2727" s="1">
        <v>1.91</v>
      </c>
      <c r="I2727" s="24">
        <f t="shared" si="42"/>
        <v>12.693207725923974</v>
      </c>
      <c r="J2727" s="24" t="str">
        <f>VLOOKUP(I2727,MAT_IND!C$6:D$12,2,TRUE)</f>
        <v>Algo Frío</v>
      </c>
      <c r="K2727" s="11">
        <v>12</v>
      </c>
      <c r="L2727" s="11" t="s">
        <v>172</v>
      </c>
      <c r="M2727" s="11">
        <v>4</v>
      </c>
      <c r="N2727" s="11">
        <v>-74.072140360000006</v>
      </c>
      <c r="O2727" s="12">
        <v>4.6854232060000003</v>
      </c>
    </row>
    <row r="2728" spans="1:15" x14ac:dyDescent="0.25">
      <c r="A2728" s="10">
        <v>2727</v>
      </c>
      <c r="B2728" s="3" t="s">
        <v>4994</v>
      </c>
      <c r="C2728" s="3" t="s">
        <v>4984</v>
      </c>
      <c r="D2728" s="3" t="s">
        <v>1</v>
      </c>
      <c r="E2728" s="3" t="s">
        <v>4991</v>
      </c>
      <c r="F2728" s="1">
        <v>15.73</v>
      </c>
      <c r="G2728" s="4">
        <v>70</v>
      </c>
      <c r="H2728" s="1">
        <v>1.68</v>
      </c>
      <c r="I2728" s="24">
        <f t="shared" si="42"/>
        <v>12.808734439585477</v>
      </c>
      <c r="J2728" s="24" t="str">
        <f>VLOOKUP(I2728,MAT_IND!C$6:D$12,2,TRUE)</f>
        <v>Algo Frío</v>
      </c>
      <c r="K2728" s="11">
        <v>12</v>
      </c>
      <c r="L2728" s="11" t="s">
        <v>172</v>
      </c>
      <c r="M2728" s="11">
        <v>5</v>
      </c>
      <c r="N2728" s="11">
        <v>-74.060590059999996</v>
      </c>
      <c r="O2728" s="12">
        <v>4.6858190950000003</v>
      </c>
    </row>
    <row r="2729" spans="1:15" x14ac:dyDescent="0.25">
      <c r="A2729" s="10">
        <v>2728</v>
      </c>
      <c r="B2729" s="3" t="s">
        <v>4995</v>
      </c>
      <c r="C2729" s="3" t="s">
        <v>4984</v>
      </c>
      <c r="D2729" s="3" t="s">
        <v>1</v>
      </c>
      <c r="E2729" s="3" t="s">
        <v>4996</v>
      </c>
      <c r="F2729" s="1">
        <v>16.260000000000002</v>
      </c>
      <c r="G2729" s="4">
        <v>70</v>
      </c>
      <c r="H2729" s="1">
        <v>1.68</v>
      </c>
      <c r="I2729" s="24">
        <f t="shared" si="42"/>
        <v>12.426706907059854</v>
      </c>
      <c r="J2729" s="24" t="str">
        <f>VLOOKUP(I2729,MAT_IND!C$6:D$12,2,TRUE)</f>
        <v>Algo Frío</v>
      </c>
      <c r="K2729" s="11">
        <v>12</v>
      </c>
      <c r="L2729" s="11" t="s">
        <v>172</v>
      </c>
      <c r="M2729" s="11">
        <v>4</v>
      </c>
      <c r="N2729" s="11">
        <v>-74.068225190000007</v>
      </c>
      <c r="O2729" s="12">
        <v>4.6853718740000003</v>
      </c>
    </row>
    <row r="2730" spans="1:15" x14ac:dyDescent="0.25">
      <c r="A2730" s="10">
        <v>2729</v>
      </c>
      <c r="B2730" s="3" t="s">
        <v>4997</v>
      </c>
      <c r="C2730" s="3" t="s">
        <v>4984</v>
      </c>
      <c r="D2730" s="3" t="s">
        <v>1</v>
      </c>
      <c r="E2730" s="3" t="s">
        <v>4998</v>
      </c>
      <c r="F2730" s="1">
        <v>16.260000000000002</v>
      </c>
      <c r="G2730" s="4">
        <v>70</v>
      </c>
      <c r="H2730" s="1">
        <v>1.68</v>
      </c>
      <c r="I2730" s="24">
        <f t="shared" si="42"/>
        <v>12.426706907059854</v>
      </c>
      <c r="J2730" s="24" t="str">
        <f>VLOOKUP(I2730,MAT_IND!C$6:D$12,2,TRUE)</f>
        <v>Algo Frío</v>
      </c>
      <c r="K2730" s="11">
        <v>12</v>
      </c>
      <c r="L2730" s="11" t="s">
        <v>172</v>
      </c>
      <c r="M2730" s="11">
        <v>4</v>
      </c>
      <c r="N2730" s="11">
        <v>-74.066927759999999</v>
      </c>
      <c r="O2730" s="12">
        <v>4.6853803430000003</v>
      </c>
    </row>
    <row r="2731" spans="1:15" x14ac:dyDescent="0.25">
      <c r="A2731" s="10">
        <v>2730</v>
      </c>
      <c r="B2731" s="3" t="s">
        <v>4999</v>
      </c>
      <c r="C2731" s="3" t="s">
        <v>4984</v>
      </c>
      <c r="D2731" s="3" t="s">
        <v>1</v>
      </c>
      <c r="E2731" s="3" t="s">
        <v>4991</v>
      </c>
      <c r="F2731" s="1">
        <v>15.73</v>
      </c>
      <c r="G2731" s="4">
        <v>70</v>
      </c>
      <c r="H2731" s="1">
        <v>1.68</v>
      </c>
      <c r="I2731" s="24">
        <f t="shared" si="42"/>
        <v>12.808734439585477</v>
      </c>
      <c r="J2731" s="24" t="str">
        <f>VLOOKUP(I2731,MAT_IND!C$6:D$12,2,TRUE)</f>
        <v>Algo Frío</v>
      </c>
      <c r="K2731" s="11">
        <v>12</v>
      </c>
      <c r="L2731" s="11" t="s">
        <v>172</v>
      </c>
      <c r="M2731" s="11">
        <v>4</v>
      </c>
      <c r="N2731" s="11">
        <v>-74.060649659999996</v>
      </c>
      <c r="O2731" s="12">
        <v>4.682558073</v>
      </c>
    </row>
    <row r="2732" spans="1:15" x14ac:dyDescent="0.25">
      <c r="A2732" s="10">
        <v>2731</v>
      </c>
      <c r="B2732" s="3" t="s">
        <v>5000</v>
      </c>
      <c r="C2732" s="3" t="s">
        <v>4984</v>
      </c>
      <c r="D2732" s="3" t="s">
        <v>1</v>
      </c>
      <c r="E2732" s="3" t="s">
        <v>5001</v>
      </c>
      <c r="F2732" s="1">
        <v>15.73</v>
      </c>
      <c r="G2732" s="4">
        <v>70</v>
      </c>
      <c r="H2732" s="1">
        <v>1.91</v>
      </c>
      <c r="I2732" s="24">
        <f t="shared" si="42"/>
        <v>13.083428149052729</v>
      </c>
      <c r="J2732" s="24" t="str">
        <f>VLOOKUP(I2732,MAT_IND!C$6:D$12,2,TRUE)</f>
        <v>Algo Frío</v>
      </c>
      <c r="K2732" s="11">
        <v>12</v>
      </c>
      <c r="L2732" s="11" t="s">
        <v>172</v>
      </c>
      <c r="M2732" s="11">
        <v>4</v>
      </c>
      <c r="N2732" s="11">
        <v>-74.074504939999997</v>
      </c>
      <c r="O2732" s="12">
        <v>4.6805839430000002</v>
      </c>
    </row>
    <row r="2733" spans="1:15" x14ac:dyDescent="0.25">
      <c r="A2733" s="10">
        <v>2732</v>
      </c>
      <c r="B2733" s="3" t="s">
        <v>5002</v>
      </c>
      <c r="C2733" s="3" t="s">
        <v>4984</v>
      </c>
      <c r="D2733" s="3" t="s">
        <v>1</v>
      </c>
      <c r="E2733" s="3" t="s">
        <v>5003</v>
      </c>
      <c r="F2733" s="1">
        <v>15.76</v>
      </c>
      <c r="G2733" s="4">
        <v>70</v>
      </c>
      <c r="H2733" s="1">
        <v>1.68</v>
      </c>
      <c r="I2733" s="24">
        <f t="shared" si="42"/>
        <v>12.787110239631197</v>
      </c>
      <c r="J2733" s="24" t="str">
        <f>VLOOKUP(I2733,MAT_IND!C$6:D$12,2,TRUE)</f>
        <v>Algo Frío</v>
      </c>
      <c r="K2733" s="11">
        <v>12</v>
      </c>
      <c r="L2733" s="11" t="s">
        <v>172</v>
      </c>
      <c r="M2733" s="11">
        <v>3</v>
      </c>
      <c r="N2733" s="11">
        <v>-74.066230110000006</v>
      </c>
      <c r="O2733" s="12">
        <v>4.6756962809999996</v>
      </c>
    </row>
    <row r="2734" spans="1:15" x14ac:dyDescent="0.25">
      <c r="A2734" s="10">
        <v>2733</v>
      </c>
      <c r="B2734" s="3" t="s">
        <v>5004</v>
      </c>
      <c r="C2734" s="3" t="s">
        <v>4984</v>
      </c>
      <c r="D2734" s="3" t="s">
        <v>1</v>
      </c>
      <c r="E2734" s="3" t="s">
        <v>4989</v>
      </c>
      <c r="F2734" s="1">
        <v>16.260000000000002</v>
      </c>
      <c r="G2734" s="4">
        <v>70</v>
      </c>
      <c r="H2734" s="1">
        <v>1.68</v>
      </c>
      <c r="I2734" s="24">
        <f t="shared" si="42"/>
        <v>12.426706907059854</v>
      </c>
      <c r="J2734" s="24" t="str">
        <f>VLOOKUP(I2734,MAT_IND!C$6:D$12,2,TRUE)</f>
        <v>Algo Frío</v>
      </c>
      <c r="K2734" s="11">
        <v>12</v>
      </c>
      <c r="L2734" s="11" t="s">
        <v>172</v>
      </c>
      <c r="M2734" s="11">
        <v>4</v>
      </c>
      <c r="N2734" s="11">
        <v>-74.069413299999994</v>
      </c>
      <c r="O2734" s="12">
        <v>4.6856402389999996</v>
      </c>
    </row>
    <row r="2735" spans="1:15" x14ac:dyDescent="0.25">
      <c r="A2735" s="10">
        <v>2734</v>
      </c>
      <c r="B2735" s="3" t="s">
        <v>5005</v>
      </c>
      <c r="C2735" s="3" t="s">
        <v>4984</v>
      </c>
      <c r="D2735" s="3" t="s">
        <v>1</v>
      </c>
      <c r="E2735" s="3" t="s">
        <v>4989</v>
      </c>
      <c r="F2735" s="1">
        <v>16.260000000000002</v>
      </c>
      <c r="G2735" s="4">
        <v>70</v>
      </c>
      <c r="H2735" s="1">
        <v>1.68</v>
      </c>
      <c r="I2735" s="24">
        <f t="shared" si="42"/>
        <v>12.426706907059854</v>
      </c>
      <c r="J2735" s="24" t="str">
        <f>VLOOKUP(I2735,MAT_IND!C$6:D$12,2,TRUE)</f>
        <v>Algo Frío</v>
      </c>
      <c r="K2735" s="11">
        <v>12</v>
      </c>
      <c r="L2735" s="11" t="s">
        <v>172</v>
      </c>
      <c r="M2735" s="11">
        <v>4</v>
      </c>
      <c r="N2735" s="11">
        <v>-74.07044458</v>
      </c>
      <c r="O2735" s="12">
        <v>4.6861700329999998</v>
      </c>
    </row>
    <row r="2736" spans="1:15" x14ac:dyDescent="0.25">
      <c r="A2736" s="10">
        <v>2735</v>
      </c>
      <c r="B2736" s="3" t="s">
        <v>5006</v>
      </c>
      <c r="C2736" s="3" t="s">
        <v>4984</v>
      </c>
      <c r="D2736" s="3" t="s">
        <v>1</v>
      </c>
      <c r="E2736" s="3" t="s">
        <v>5001</v>
      </c>
      <c r="F2736" s="1">
        <v>16.260000000000002</v>
      </c>
      <c r="G2736" s="4">
        <v>70</v>
      </c>
      <c r="H2736" s="1">
        <v>1.91</v>
      </c>
      <c r="I2736" s="24">
        <f t="shared" si="42"/>
        <v>12.693207725923974</v>
      </c>
      <c r="J2736" s="24" t="str">
        <f>VLOOKUP(I2736,MAT_IND!C$6:D$12,2,TRUE)</f>
        <v>Algo Frío</v>
      </c>
      <c r="K2736" s="11">
        <v>12</v>
      </c>
      <c r="L2736" s="11" t="s">
        <v>172</v>
      </c>
      <c r="M2736" s="11">
        <v>4</v>
      </c>
      <c r="N2736" s="11">
        <v>-74.075766209999998</v>
      </c>
      <c r="O2736" s="12">
        <v>4.6815131340000002</v>
      </c>
    </row>
    <row r="2737" spans="1:15" x14ac:dyDescent="0.25">
      <c r="A2737" s="10">
        <v>2736</v>
      </c>
      <c r="B2737" s="3" t="s">
        <v>5007</v>
      </c>
      <c r="C2737" s="3" t="s">
        <v>4984</v>
      </c>
      <c r="D2737" s="3" t="s">
        <v>1</v>
      </c>
      <c r="E2737" s="3" t="s">
        <v>5001</v>
      </c>
      <c r="F2737" s="1">
        <v>16.260000000000002</v>
      </c>
      <c r="G2737" s="4">
        <v>70</v>
      </c>
      <c r="H2737" s="1">
        <v>1.91</v>
      </c>
      <c r="I2737" s="24">
        <f t="shared" si="42"/>
        <v>12.693207725923974</v>
      </c>
      <c r="J2737" s="24" t="str">
        <f>VLOOKUP(I2737,MAT_IND!C$6:D$12,2,TRUE)</f>
        <v>Algo Frío</v>
      </c>
      <c r="K2737" s="11">
        <v>12</v>
      </c>
      <c r="L2737" s="11" t="s">
        <v>172</v>
      </c>
      <c r="M2737" s="11">
        <v>4</v>
      </c>
      <c r="N2737" s="11">
        <v>-74.075128160000006</v>
      </c>
      <c r="O2737" s="12">
        <v>4.6824456110000003</v>
      </c>
    </row>
    <row r="2738" spans="1:15" x14ac:dyDescent="0.25">
      <c r="A2738" s="10">
        <v>2737</v>
      </c>
      <c r="B2738" s="3" t="s">
        <v>5008</v>
      </c>
      <c r="C2738" s="3" t="s">
        <v>4984</v>
      </c>
      <c r="D2738" s="3" t="s">
        <v>1</v>
      </c>
      <c r="E2738" s="3" t="s">
        <v>5009</v>
      </c>
      <c r="F2738" s="1">
        <v>15.73</v>
      </c>
      <c r="G2738" s="4">
        <v>70</v>
      </c>
      <c r="H2738" s="1">
        <v>1.68</v>
      </c>
      <c r="I2738" s="24">
        <f t="shared" si="42"/>
        <v>12.808734439585477</v>
      </c>
      <c r="J2738" s="24" t="str">
        <f>VLOOKUP(I2738,MAT_IND!C$6:D$12,2,TRUE)</f>
        <v>Algo Frío</v>
      </c>
      <c r="K2738" s="11">
        <v>12</v>
      </c>
      <c r="L2738" s="11" t="s">
        <v>172</v>
      </c>
      <c r="M2738" s="11">
        <v>4</v>
      </c>
      <c r="N2738" s="11">
        <v>-74.074545400000005</v>
      </c>
      <c r="O2738" s="12">
        <v>4.6790847900000001</v>
      </c>
    </row>
    <row r="2739" spans="1:15" x14ac:dyDescent="0.25">
      <c r="A2739" s="10">
        <v>2738</v>
      </c>
      <c r="B2739" s="3" t="s">
        <v>5010</v>
      </c>
      <c r="C2739" s="3" t="s">
        <v>4984</v>
      </c>
      <c r="D2739" s="3" t="s">
        <v>1</v>
      </c>
      <c r="E2739" s="3" t="s">
        <v>5011</v>
      </c>
      <c r="F2739" s="1">
        <v>16.260000000000002</v>
      </c>
      <c r="G2739" s="4">
        <v>70</v>
      </c>
      <c r="H2739" s="1">
        <v>1.68</v>
      </c>
      <c r="I2739" s="24">
        <f t="shared" si="42"/>
        <v>12.426706907059854</v>
      </c>
      <c r="J2739" s="24" t="str">
        <f>VLOOKUP(I2739,MAT_IND!C$6:D$12,2,TRUE)</f>
        <v>Algo Frío</v>
      </c>
      <c r="K2739" s="11">
        <v>12</v>
      </c>
      <c r="L2739" s="11" t="s">
        <v>172</v>
      </c>
      <c r="M2739" s="11">
        <v>4</v>
      </c>
      <c r="N2739" s="11">
        <v>-74.064679040000001</v>
      </c>
      <c r="O2739" s="12">
        <v>4.6883963350000002</v>
      </c>
    </row>
    <row r="2740" spans="1:15" x14ac:dyDescent="0.25">
      <c r="A2740" s="10">
        <v>2739</v>
      </c>
      <c r="B2740" s="3" t="s">
        <v>5012</v>
      </c>
      <c r="C2740" s="3" t="s">
        <v>4984</v>
      </c>
      <c r="D2740" s="3" t="s">
        <v>1</v>
      </c>
      <c r="E2740" s="3" t="s">
        <v>5013</v>
      </c>
      <c r="F2740" s="1">
        <v>16.260000000000002</v>
      </c>
      <c r="G2740" s="4">
        <v>70</v>
      </c>
      <c r="H2740" s="1">
        <v>1.68</v>
      </c>
      <c r="I2740" s="24">
        <f t="shared" si="42"/>
        <v>12.426706907059854</v>
      </c>
      <c r="J2740" s="24" t="str">
        <f>VLOOKUP(I2740,MAT_IND!C$6:D$12,2,TRUE)</f>
        <v>Algo Frío</v>
      </c>
      <c r="K2740" s="11">
        <v>12</v>
      </c>
      <c r="L2740" s="11" t="s">
        <v>172</v>
      </c>
      <c r="M2740" s="11">
        <v>5</v>
      </c>
      <c r="N2740" s="11">
        <v>-74.062880609999993</v>
      </c>
      <c r="O2740" s="12">
        <v>4.6863036280000001</v>
      </c>
    </row>
    <row r="2741" spans="1:15" x14ac:dyDescent="0.25">
      <c r="A2741" s="10">
        <v>2740</v>
      </c>
      <c r="B2741" s="3" t="s">
        <v>5014</v>
      </c>
      <c r="C2741" s="3" t="s">
        <v>4984</v>
      </c>
      <c r="D2741" s="3" t="s">
        <v>1</v>
      </c>
      <c r="E2741" s="3" t="s">
        <v>4991</v>
      </c>
      <c r="F2741" s="1">
        <v>15.73</v>
      </c>
      <c r="G2741" s="4">
        <v>70</v>
      </c>
      <c r="H2741" s="1">
        <v>1.68</v>
      </c>
      <c r="I2741" s="24">
        <f t="shared" si="42"/>
        <v>12.808734439585477</v>
      </c>
      <c r="J2741" s="24" t="str">
        <f>VLOOKUP(I2741,MAT_IND!C$6:D$12,2,TRUE)</f>
        <v>Algo Frío</v>
      </c>
      <c r="K2741" s="11">
        <v>12</v>
      </c>
      <c r="L2741" s="11" t="s">
        <v>172</v>
      </c>
      <c r="M2741" s="11">
        <v>5</v>
      </c>
      <c r="N2741" s="11">
        <v>-74.062438389999997</v>
      </c>
      <c r="O2741" s="12">
        <v>4.6825531619999996</v>
      </c>
    </row>
    <row r="2742" spans="1:15" x14ac:dyDescent="0.25">
      <c r="A2742" s="10">
        <v>2741</v>
      </c>
      <c r="B2742" s="3" t="s">
        <v>5015</v>
      </c>
      <c r="C2742" s="3" t="s">
        <v>4984</v>
      </c>
      <c r="D2742" s="3" t="s">
        <v>1</v>
      </c>
      <c r="E2742" s="3" t="s">
        <v>5016</v>
      </c>
      <c r="F2742" s="1">
        <v>16.260000000000002</v>
      </c>
      <c r="G2742" s="4">
        <v>70</v>
      </c>
      <c r="H2742" s="1">
        <v>1.91</v>
      </c>
      <c r="I2742" s="24">
        <f t="shared" si="42"/>
        <v>12.693207725923974</v>
      </c>
      <c r="J2742" s="24" t="str">
        <f>VLOOKUP(I2742,MAT_IND!C$6:D$12,2,TRUE)</f>
        <v>Algo Frío</v>
      </c>
      <c r="K2742" s="11">
        <v>12</v>
      </c>
      <c r="L2742" s="11" t="s">
        <v>172</v>
      </c>
      <c r="M2742" s="11">
        <v>4</v>
      </c>
      <c r="N2742" s="11">
        <v>-74.071434999999994</v>
      </c>
      <c r="O2742" s="12">
        <v>4.6867027600000002</v>
      </c>
    </row>
    <row r="2743" spans="1:15" x14ac:dyDescent="0.25">
      <c r="A2743" s="10">
        <v>2742</v>
      </c>
      <c r="B2743" s="3" t="s">
        <v>5017</v>
      </c>
      <c r="C2743" s="3" t="s">
        <v>4984</v>
      </c>
      <c r="D2743" s="3" t="s">
        <v>1</v>
      </c>
      <c r="E2743" s="3" t="s">
        <v>5018</v>
      </c>
      <c r="F2743" s="1">
        <v>16.260000000000002</v>
      </c>
      <c r="G2743" s="4">
        <v>70</v>
      </c>
      <c r="H2743" s="1">
        <v>1.68</v>
      </c>
      <c r="I2743" s="24">
        <f t="shared" si="42"/>
        <v>12.426706907059854</v>
      </c>
      <c r="J2743" s="24" t="str">
        <f>VLOOKUP(I2743,MAT_IND!C$6:D$12,2,TRUE)</f>
        <v>Algo Frío</v>
      </c>
      <c r="K2743" s="11">
        <v>12</v>
      </c>
      <c r="L2743" s="11" t="s">
        <v>172</v>
      </c>
      <c r="M2743" s="11">
        <v>4</v>
      </c>
      <c r="N2743" s="11">
        <v>-74.069120990000002</v>
      </c>
      <c r="O2743" s="12">
        <v>4.6893201080000004</v>
      </c>
    </row>
    <row r="2744" spans="1:15" x14ac:dyDescent="0.25">
      <c r="A2744" s="10">
        <v>2743</v>
      </c>
      <c r="B2744" s="3" t="s">
        <v>5019</v>
      </c>
      <c r="C2744" s="3" t="s">
        <v>4984</v>
      </c>
      <c r="D2744" s="3" t="s">
        <v>1</v>
      </c>
      <c r="E2744" s="3" t="s">
        <v>5020</v>
      </c>
      <c r="F2744" s="1">
        <v>16.260000000000002</v>
      </c>
      <c r="G2744" s="4">
        <v>70</v>
      </c>
      <c r="H2744" s="1">
        <v>1.91</v>
      </c>
      <c r="I2744" s="24">
        <f t="shared" si="42"/>
        <v>12.693207725923974</v>
      </c>
      <c r="J2744" s="24" t="str">
        <f>VLOOKUP(I2744,MAT_IND!C$6:D$12,2,TRUE)</f>
        <v>Algo Frío</v>
      </c>
      <c r="K2744" s="11">
        <v>12</v>
      </c>
      <c r="L2744" s="11" t="s">
        <v>172</v>
      </c>
      <c r="M2744" s="11">
        <v>4</v>
      </c>
      <c r="N2744" s="11">
        <v>-74.072890610000002</v>
      </c>
      <c r="O2744" s="12">
        <v>4.6870548300000001</v>
      </c>
    </row>
    <row r="2745" spans="1:15" x14ac:dyDescent="0.25">
      <c r="A2745" s="10">
        <v>2744</v>
      </c>
      <c r="B2745" s="3" t="s">
        <v>5021</v>
      </c>
      <c r="C2745" s="3" t="s">
        <v>4984</v>
      </c>
      <c r="D2745" s="3" t="s">
        <v>1</v>
      </c>
      <c r="E2745" s="3" t="s">
        <v>5022</v>
      </c>
      <c r="F2745" s="1">
        <v>15.66</v>
      </c>
      <c r="G2745" s="4">
        <v>70</v>
      </c>
      <c r="H2745" s="1">
        <v>1.68</v>
      </c>
      <c r="I2745" s="24">
        <f t="shared" si="42"/>
        <v>12.859190906145464</v>
      </c>
      <c r="J2745" s="24" t="str">
        <f>VLOOKUP(I2745,MAT_IND!C$6:D$12,2,TRUE)</f>
        <v>Algo Frío</v>
      </c>
      <c r="K2745" s="11">
        <v>12</v>
      </c>
      <c r="L2745" s="11" t="s">
        <v>172</v>
      </c>
      <c r="M2745" s="11">
        <v>4</v>
      </c>
      <c r="N2745" s="11">
        <v>-74.082546750000006</v>
      </c>
      <c r="O2745" s="12">
        <v>4.6632491959999998</v>
      </c>
    </row>
    <row r="2746" spans="1:15" x14ac:dyDescent="0.25">
      <c r="A2746" s="10">
        <v>2745</v>
      </c>
      <c r="B2746" s="3" t="s">
        <v>5023</v>
      </c>
      <c r="C2746" s="3" t="s">
        <v>4984</v>
      </c>
      <c r="D2746" s="3" t="s">
        <v>1</v>
      </c>
      <c r="E2746" s="3" t="s">
        <v>5024</v>
      </c>
      <c r="F2746" s="1">
        <v>15.76</v>
      </c>
      <c r="G2746" s="4">
        <v>70</v>
      </c>
      <c r="H2746" s="1">
        <v>1.91</v>
      </c>
      <c r="I2746" s="24">
        <f t="shared" si="42"/>
        <v>13.061340200573744</v>
      </c>
      <c r="J2746" s="24" t="str">
        <f>VLOOKUP(I2746,MAT_IND!C$6:D$12,2,TRUE)</f>
        <v>Algo Frío</v>
      </c>
      <c r="K2746" s="11">
        <v>12</v>
      </c>
      <c r="L2746" s="11" t="s">
        <v>172</v>
      </c>
      <c r="M2746" s="11">
        <v>4</v>
      </c>
      <c r="N2746" s="11">
        <v>-74.087041869999993</v>
      </c>
      <c r="O2746" s="12">
        <v>4.6726178340000004</v>
      </c>
    </row>
    <row r="2747" spans="1:15" x14ac:dyDescent="0.25">
      <c r="A2747" s="10">
        <v>2746</v>
      </c>
      <c r="B2747" s="3" t="s">
        <v>5025</v>
      </c>
      <c r="C2747" s="3" t="s">
        <v>4984</v>
      </c>
      <c r="D2747" s="3" t="s">
        <v>1</v>
      </c>
      <c r="E2747" s="3" t="s">
        <v>5026</v>
      </c>
      <c r="F2747" s="1">
        <v>15.76</v>
      </c>
      <c r="G2747" s="4">
        <v>70</v>
      </c>
      <c r="H2747" s="1">
        <v>1.68</v>
      </c>
      <c r="I2747" s="24">
        <f t="shared" si="42"/>
        <v>12.787110239631197</v>
      </c>
      <c r="J2747" s="24" t="str">
        <f>VLOOKUP(I2747,MAT_IND!C$6:D$12,2,TRUE)</f>
        <v>Algo Frío</v>
      </c>
      <c r="K2747" s="11">
        <v>12</v>
      </c>
      <c r="L2747" s="11" t="s">
        <v>172</v>
      </c>
      <c r="M2747" s="11">
        <v>3</v>
      </c>
      <c r="N2747" s="11">
        <v>-74.075587240000004</v>
      </c>
      <c r="O2747" s="12">
        <v>4.6658221649999998</v>
      </c>
    </row>
    <row r="2748" spans="1:15" x14ac:dyDescent="0.25">
      <c r="A2748" s="10">
        <v>2747</v>
      </c>
      <c r="B2748" s="3" t="s">
        <v>5027</v>
      </c>
      <c r="C2748" s="3" t="s">
        <v>4984</v>
      </c>
      <c r="D2748" s="3" t="s">
        <v>1</v>
      </c>
      <c r="E2748" s="3" t="s">
        <v>5024</v>
      </c>
      <c r="F2748" s="1">
        <v>15.76</v>
      </c>
      <c r="G2748" s="4">
        <v>70</v>
      </c>
      <c r="H2748" s="1">
        <v>1.91</v>
      </c>
      <c r="I2748" s="24">
        <f t="shared" si="42"/>
        <v>13.061340200573744</v>
      </c>
      <c r="J2748" s="24" t="str">
        <f>VLOOKUP(I2748,MAT_IND!C$6:D$12,2,TRUE)</f>
        <v>Algo Frío</v>
      </c>
      <c r="K2748" s="11">
        <v>12</v>
      </c>
      <c r="L2748" s="11" t="s">
        <v>172</v>
      </c>
      <c r="M2748" s="11">
        <v>4</v>
      </c>
      <c r="N2748" s="11">
        <v>-74.086641790000002</v>
      </c>
      <c r="O2748" s="12">
        <v>4.6707861429999999</v>
      </c>
    </row>
    <row r="2749" spans="1:15" x14ac:dyDescent="0.25">
      <c r="A2749" s="10">
        <v>2748</v>
      </c>
      <c r="B2749" s="3" t="s">
        <v>5028</v>
      </c>
      <c r="C2749" s="3" t="s">
        <v>4984</v>
      </c>
      <c r="D2749" s="3" t="s">
        <v>1</v>
      </c>
      <c r="E2749" s="3" t="s">
        <v>5024</v>
      </c>
      <c r="F2749" s="1">
        <v>15.76</v>
      </c>
      <c r="G2749" s="4">
        <v>70</v>
      </c>
      <c r="H2749" s="1">
        <v>1.91</v>
      </c>
      <c r="I2749" s="24">
        <f t="shared" si="42"/>
        <v>13.061340200573744</v>
      </c>
      <c r="J2749" s="24" t="str">
        <f>VLOOKUP(I2749,MAT_IND!C$6:D$12,2,TRUE)</f>
        <v>Algo Frío</v>
      </c>
      <c r="K2749" s="11">
        <v>12</v>
      </c>
      <c r="L2749" s="11" t="s">
        <v>172</v>
      </c>
      <c r="M2749" s="11">
        <v>3</v>
      </c>
      <c r="N2749" s="11">
        <v>-74.084494579999998</v>
      </c>
      <c r="O2749" s="12">
        <v>4.6741166190000003</v>
      </c>
    </row>
    <row r="2750" spans="1:15" x14ac:dyDescent="0.25">
      <c r="A2750" s="10">
        <v>2749</v>
      </c>
      <c r="B2750" s="3" t="s">
        <v>5029</v>
      </c>
      <c r="C2750" s="3" t="s">
        <v>4984</v>
      </c>
      <c r="D2750" s="3" t="s">
        <v>1</v>
      </c>
      <c r="E2750" s="3" t="s">
        <v>5026</v>
      </c>
      <c r="F2750" s="1">
        <v>15.76</v>
      </c>
      <c r="G2750" s="4">
        <v>70</v>
      </c>
      <c r="H2750" s="1">
        <v>1.68</v>
      </c>
      <c r="I2750" s="24">
        <f t="shared" si="42"/>
        <v>12.787110239631197</v>
      </c>
      <c r="J2750" s="24" t="str">
        <f>VLOOKUP(I2750,MAT_IND!C$6:D$12,2,TRUE)</f>
        <v>Algo Frío</v>
      </c>
      <c r="K2750" s="11">
        <v>12</v>
      </c>
      <c r="L2750" s="11" t="s">
        <v>172</v>
      </c>
      <c r="M2750" s="11">
        <v>3</v>
      </c>
      <c r="N2750" s="11">
        <v>-74.074519539999997</v>
      </c>
      <c r="O2750" s="12">
        <v>4.6716152160000002</v>
      </c>
    </row>
    <row r="2751" spans="1:15" x14ac:dyDescent="0.25">
      <c r="A2751" s="10">
        <v>2750</v>
      </c>
      <c r="B2751" s="3" t="s">
        <v>5030</v>
      </c>
      <c r="C2751" s="3" t="s">
        <v>4984</v>
      </c>
      <c r="D2751" s="3" t="s">
        <v>1</v>
      </c>
      <c r="E2751" s="3" t="s">
        <v>5026</v>
      </c>
      <c r="F2751" s="1">
        <v>15.76</v>
      </c>
      <c r="G2751" s="4">
        <v>70</v>
      </c>
      <c r="H2751" s="1">
        <v>1.68</v>
      </c>
      <c r="I2751" s="24">
        <f t="shared" si="42"/>
        <v>12.787110239631197</v>
      </c>
      <c r="J2751" s="24" t="str">
        <f>VLOOKUP(I2751,MAT_IND!C$6:D$12,2,TRUE)</f>
        <v>Algo Frío</v>
      </c>
      <c r="K2751" s="11">
        <v>12</v>
      </c>
      <c r="L2751" s="11" t="s">
        <v>172</v>
      </c>
      <c r="M2751" s="11">
        <v>3</v>
      </c>
      <c r="N2751" s="11">
        <v>-74.07343702</v>
      </c>
      <c r="O2751" s="12">
        <v>4.6707855980000001</v>
      </c>
    </row>
    <row r="2752" spans="1:15" x14ac:dyDescent="0.25">
      <c r="A2752" s="10">
        <v>2751</v>
      </c>
      <c r="B2752" s="3" t="s">
        <v>5031</v>
      </c>
      <c r="C2752" s="3" t="s">
        <v>4984</v>
      </c>
      <c r="D2752" s="3" t="s">
        <v>1</v>
      </c>
      <c r="E2752" s="3" t="s">
        <v>5032</v>
      </c>
      <c r="F2752" s="1">
        <v>15.76</v>
      </c>
      <c r="G2752" s="4">
        <v>70</v>
      </c>
      <c r="H2752" s="1">
        <v>1.68</v>
      </c>
      <c r="I2752" s="24">
        <f t="shared" si="42"/>
        <v>12.787110239631197</v>
      </c>
      <c r="J2752" s="24" t="str">
        <f>VLOOKUP(I2752,MAT_IND!C$6:D$12,2,TRUE)</f>
        <v>Algo Frío</v>
      </c>
      <c r="K2752" s="11">
        <v>12</v>
      </c>
      <c r="L2752" s="11" t="s">
        <v>172</v>
      </c>
      <c r="M2752" s="11">
        <v>3</v>
      </c>
      <c r="N2752" s="11">
        <v>-74.072428590000001</v>
      </c>
      <c r="O2752" s="12">
        <v>4.6748470869999998</v>
      </c>
    </row>
    <row r="2753" spans="1:15" x14ac:dyDescent="0.25">
      <c r="A2753" s="10">
        <v>2752</v>
      </c>
      <c r="B2753" s="3" t="s">
        <v>5033</v>
      </c>
      <c r="C2753" s="3" t="s">
        <v>4984</v>
      </c>
      <c r="D2753" s="3" t="s">
        <v>1</v>
      </c>
      <c r="E2753" s="3" t="s">
        <v>5034</v>
      </c>
      <c r="F2753" s="1">
        <v>15.76</v>
      </c>
      <c r="G2753" s="4">
        <v>70</v>
      </c>
      <c r="H2753" s="1">
        <v>1.68</v>
      </c>
      <c r="I2753" s="24">
        <f t="shared" si="42"/>
        <v>12.787110239631197</v>
      </c>
      <c r="J2753" s="24" t="str">
        <f>VLOOKUP(I2753,MAT_IND!C$6:D$12,2,TRUE)</f>
        <v>Algo Frío</v>
      </c>
      <c r="K2753" s="11">
        <v>12</v>
      </c>
      <c r="L2753" s="11" t="s">
        <v>172</v>
      </c>
      <c r="M2753" s="11">
        <v>4</v>
      </c>
      <c r="N2753" s="11">
        <v>-74.079066569999995</v>
      </c>
      <c r="O2753" s="12">
        <v>4.6632025519999996</v>
      </c>
    </row>
    <row r="2754" spans="1:15" x14ac:dyDescent="0.25">
      <c r="A2754" s="10">
        <v>2753</v>
      </c>
      <c r="B2754" s="3" t="s">
        <v>5035</v>
      </c>
      <c r="C2754" s="3" t="s">
        <v>4984</v>
      </c>
      <c r="D2754" s="3" t="s">
        <v>1</v>
      </c>
      <c r="E2754" s="3" t="s">
        <v>5036</v>
      </c>
      <c r="F2754" s="1">
        <v>15.76</v>
      </c>
      <c r="G2754" s="4">
        <v>70</v>
      </c>
      <c r="H2754" s="1">
        <v>1.91</v>
      </c>
      <c r="I2754" s="24">
        <f t="shared" si="42"/>
        <v>13.061340200573744</v>
      </c>
      <c r="J2754" s="24" t="str">
        <f>VLOOKUP(I2754,MAT_IND!C$6:D$12,2,TRUE)</f>
        <v>Algo Frío</v>
      </c>
      <c r="K2754" s="11">
        <v>12</v>
      </c>
      <c r="L2754" s="11" t="s">
        <v>172</v>
      </c>
      <c r="M2754" s="11">
        <v>4</v>
      </c>
      <c r="N2754" s="11">
        <v>-74.084231939999995</v>
      </c>
      <c r="O2754" s="12">
        <v>4.6704362689999996</v>
      </c>
    </row>
    <row r="2755" spans="1:15" x14ac:dyDescent="0.25">
      <c r="A2755" s="10">
        <v>2754</v>
      </c>
      <c r="B2755" s="3" t="s">
        <v>5037</v>
      </c>
      <c r="C2755" s="3" t="s">
        <v>4984</v>
      </c>
      <c r="D2755" s="3" t="s">
        <v>1</v>
      </c>
      <c r="E2755" s="3" t="s">
        <v>5038</v>
      </c>
      <c r="F2755" s="1">
        <v>15.76</v>
      </c>
      <c r="G2755" s="4">
        <v>70</v>
      </c>
      <c r="H2755" s="1">
        <v>1.91</v>
      </c>
      <c r="I2755" s="24">
        <f t="shared" ref="I2755:I2818" si="43">(((33.5-F2755)*(0.05+0.18*SQRT(H2755)+(G2755/160))))</f>
        <v>13.061340200573744</v>
      </c>
      <c r="J2755" s="24" t="str">
        <f>VLOOKUP(I2755,MAT_IND!C$6:D$12,2,TRUE)</f>
        <v>Algo Frío</v>
      </c>
      <c r="K2755" s="11">
        <v>12</v>
      </c>
      <c r="L2755" s="11" t="s">
        <v>172</v>
      </c>
      <c r="M2755" s="11">
        <v>3</v>
      </c>
      <c r="N2755" s="11">
        <v>-74.083205960000001</v>
      </c>
      <c r="O2755" s="12">
        <v>4.6708936760000004</v>
      </c>
    </row>
    <row r="2756" spans="1:15" x14ac:dyDescent="0.25">
      <c r="A2756" s="10">
        <v>2755</v>
      </c>
      <c r="B2756" s="3" t="s">
        <v>5039</v>
      </c>
      <c r="C2756" s="3" t="s">
        <v>4984</v>
      </c>
      <c r="D2756" s="3" t="s">
        <v>1</v>
      </c>
      <c r="E2756" s="3" t="s">
        <v>5040</v>
      </c>
      <c r="F2756" s="1">
        <v>15.76</v>
      </c>
      <c r="G2756" s="4">
        <v>70</v>
      </c>
      <c r="H2756" s="1">
        <v>1.68</v>
      </c>
      <c r="I2756" s="24">
        <f t="shared" si="43"/>
        <v>12.787110239631197</v>
      </c>
      <c r="J2756" s="24" t="str">
        <f>VLOOKUP(I2756,MAT_IND!C$6:D$12,2,TRUE)</f>
        <v>Algo Frío</v>
      </c>
      <c r="K2756" s="11">
        <v>12</v>
      </c>
      <c r="L2756" s="11" t="s">
        <v>172</v>
      </c>
      <c r="M2756" s="11">
        <v>3</v>
      </c>
      <c r="N2756" s="11">
        <v>-74.078655370000007</v>
      </c>
      <c r="O2756" s="12">
        <v>4.6712461650000003</v>
      </c>
    </row>
    <row r="2757" spans="1:15" x14ac:dyDescent="0.25">
      <c r="A2757" s="10">
        <v>2756</v>
      </c>
      <c r="B2757" s="3" t="s">
        <v>5041</v>
      </c>
      <c r="C2757" s="3" t="s">
        <v>4984</v>
      </c>
      <c r="D2757" s="3" t="s">
        <v>1</v>
      </c>
      <c r="E2757" s="3" t="s">
        <v>5042</v>
      </c>
      <c r="F2757" s="1">
        <v>15.76</v>
      </c>
      <c r="G2757" s="4">
        <v>70</v>
      </c>
      <c r="H2757" s="1">
        <v>1.68</v>
      </c>
      <c r="I2757" s="24">
        <f t="shared" si="43"/>
        <v>12.787110239631197</v>
      </c>
      <c r="J2757" s="24" t="str">
        <f>VLOOKUP(I2757,MAT_IND!C$6:D$12,2,TRUE)</f>
        <v>Algo Frío</v>
      </c>
      <c r="K2757" s="11">
        <v>12</v>
      </c>
      <c r="L2757" s="11" t="s">
        <v>172</v>
      </c>
      <c r="M2757" s="11">
        <v>4</v>
      </c>
      <c r="N2757" s="11">
        <v>-74.080110680000004</v>
      </c>
      <c r="O2757" s="12">
        <v>4.6651690260000001</v>
      </c>
    </row>
    <row r="2758" spans="1:15" x14ac:dyDescent="0.25">
      <c r="A2758" s="10">
        <v>2757</v>
      </c>
      <c r="B2758" s="3" t="s">
        <v>5043</v>
      </c>
      <c r="C2758" s="3" t="s">
        <v>4984</v>
      </c>
      <c r="D2758" s="3" t="s">
        <v>1</v>
      </c>
      <c r="E2758" s="3" t="s">
        <v>5044</v>
      </c>
      <c r="F2758" s="1">
        <v>15.76</v>
      </c>
      <c r="G2758" s="4">
        <v>70</v>
      </c>
      <c r="H2758" s="1">
        <v>1.91</v>
      </c>
      <c r="I2758" s="24">
        <f t="shared" si="43"/>
        <v>13.061340200573744</v>
      </c>
      <c r="J2758" s="24" t="str">
        <f>VLOOKUP(I2758,MAT_IND!C$6:D$12,2,TRUE)</f>
        <v>Algo Frío</v>
      </c>
      <c r="K2758" s="11">
        <v>12</v>
      </c>
      <c r="L2758" s="11" t="s">
        <v>172</v>
      </c>
      <c r="M2758" s="11">
        <v>3</v>
      </c>
      <c r="N2758" s="11">
        <v>-74.082504420000006</v>
      </c>
      <c r="O2758" s="12">
        <v>4.6714045239999997</v>
      </c>
    </row>
    <row r="2759" spans="1:15" x14ac:dyDescent="0.25">
      <c r="A2759" s="10">
        <v>2758</v>
      </c>
      <c r="B2759" s="3" t="s">
        <v>5045</v>
      </c>
      <c r="C2759" s="3" t="s">
        <v>4984</v>
      </c>
      <c r="D2759" s="3" t="s">
        <v>1</v>
      </c>
      <c r="E2759" s="3" t="s">
        <v>5001</v>
      </c>
      <c r="F2759" s="1">
        <v>15.73</v>
      </c>
      <c r="G2759" s="4">
        <v>70</v>
      </c>
      <c r="H2759" s="1">
        <v>1.91</v>
      </c>
      <c r="I2759" s="24">
        <f t="shared" si="43"/>
        <v>13.083428149052729</v>
      </c>
      <c r="J2759" s="24" t="str">
        <f>VLOOKUP(I2759,MAT_IND!C$6:D$12,2,TRUE)</f>
        <v>Algo Frío</v>
      </c>
      <c r="K2759" s="11">
        <v>12</v>
      </c>
      <c r="L2759" s="11" t="s">
        <v>172</v>
      </c>
      <c r="M2759" s="11">
        <v>4</v>
      </c>
      <c r="N2759" s="11">
        <v>-74.076708109999998</v>
      </c>
      <c r="O2759" s="12">
        <v>4.6803048040000004</v>
      </c>
    </row>
    <row r="2760" spans="1:15" x14ac:dyDescent="0.25">
      <c r="A2760" s="10">
        <v>2759</v>
      </c>
      <c r="B2760" s="3" t="s">
        <v>5046</v>
      </c>
      <c r="C2760" s="3" t="s">
        <v>4984</v>
      </c>
      <c r="D2760" s="3" t="s">
        <v>1</v>
      </c>
      <c r="E2760" s="3" t="s">
        <v>5047</v>
      </c>
      <c r="F2760" s="1">
        <v>15.76</v>
      </c>
      <c r="G2760" s="4">
        <v>70</v>
      </c>
      <c r="H2760" s="1">
        <v>1.68</v>
      </c>
      <c r="I2760" s="24">
        <f t="shared" si="43"/>
        <v>12.787110239631197</v>
      </c>
      <c r="J2760" s="24" t="str">
        <f>VLOOKUP(I2760,MAT_IND!C$6:D$12,2,TRUE)</f>
        <v>Algo Frío</v>
      </c>
      <c r="K2760" s="11">
        <v>12</v>
      </c>
      <c r="L2760" s="11" t="s">
        <v>172</v>
      </c>
      <c r="M2760" s="11">
        <v>3</v>
      </c>
      <c r="N2760" s="11">
        <v>-74.075397480000007</v>
      </c>
      <c r="O2760" s="12">
        <v>4.6735745910000004</v>
      </c>
    </row>
    <row r="2761" spans="1:15" x14ac:dyDescent="0.25">
      <c r="A2761" s="10">
        <v>2760</v>
      </c>
      <c r="B2761" s="3" t="s">
        <v>5048</v>
      </c>
      <c r="C2761" s="3" t="s">
        <v>4984</v>
      </c>
      <c r="D2761" s="3" t="s">
        <v>1</v>
      </c>
      <c r="E2761" s="3" t="s">
        <v>5049</v>
      </c>
      <c r="F2761" s="1">
        <v>15.76</v>
      </c>
      <c r="G2761" s="4">
        <v>70</v>
      </c>
      <c r="H2761" s="1">
        <v>1.91</v>
      </c>
      <c r="I2761" s="24">
        <f t="shared" si="43"/>
        <v>13.061340200573744</v>
      </c>
      <c r="J2761" s="24" t="str">
        <f>VLOOKUP(I2761,MAT_IND!C$6:D$12,2,TRUE)</f>
        <v>Algo Frío</v>
      </c>
      <c r="K2761" s="11">
        <v>12</v>
      </c>
      <c r="L2761" s="11" t="s">
        <v>172</v>
      </c>
      <c r="M2761" s="11">
        <v>4</v>
      </c>
      <c r="N2761" s="11">
        <v>-74.083285849999996</v>
      </c>
      <c r="O2761" s="12">
        <v>4.6651542470000003</v>
      </c>
    </row>
    <row r="2762" spans="1:15" x14ac:dyDescent="0.25">
      <c r="A2762" s="10">
        <v>2761</v>
      </c>
      <c r="B2762" s="3" t="s">
        <v>5050</v>
      </c>
      <c r="C2762" s="3" t="s">
        <v>4984</v>
      </c>
      <c r="D2762" s="3" t="s">
        <v>1</v>
      </c>
      <c r="E2762" s="3" t="s">
        <v>5042</v>
      </c>
      <c r="F2762" s="1">
        <v>15.76</v>
      </c>
      <c r="G2762" s="4">
        <v>70</v>
      </c>
      <c r="H2762" s="1">
        <v>1.68</v>
      </c>
      <c r="I2762" s="24">
        <f t="shared" si="43"/>
        <v>12.787110239631197</v>
      </c>
      <c r="J2762" s="24" t="str">
        <f>VLOOKUP(I2762,MAT_IND!C$6:D$12,2,TRUE)</f>
        <v>Algo Frío</v>
      </c>
      <c r="K2762" s="11">
        <v>12</v>
      </c>
      <c r="L2762" s="11" t="s">
        <v>172</v>
      </c>
      <c r="M2762" s="11">
        <v>4</v>
      </c>
      <c r="N2762" s="11">
        <v>-74.079488639999994</v>
      </c>
      <c r="O2762" s="12">
        <v>4.6676162010000004</v>
      </c>
    </row>
    <row r="2763" spans="1:15" x14ac:dyDescent="0.25">
      <c r="A2763" s="10">
        <v>2762</v>
      </c>
      <c r="B2763" s="3" t="s">
        <v>5051</v>
      </c>
      <c r="C2763" s="3" t="s">
        <v>4984</v>
      </c>
      <c r="D2763" s="3" t="s">
        <v>1</v>
      </c>
      <c r="E2763" s="3" t="s">
        <v>5052</v>
      </c>
      <c r="F2763" s="1">
        <v>15.76</v>
      </c>
      <c r="G2763" s="4">
        <v>70</v>
      </c>
      <c r="H2763" s="1">
        <v>1.91</v>
      </c>
      <c r="I2763" s="24">
        <f t="shared" si="43"/>
        <v>13.061340200573744</v>
      </c>
      <c r="J2763" s="24" t="str">
        <f>VLOOKUP(I2763,MAT_IND!C$6:D$12,2,TRUE)</f>
        <v>Algo Frío</v>
      </c>
      <c r="K2763" s="11">
        <v>12</v>
      </c>
      <c r="L2763" s="11" t="s">
        <v>172</v>
      </c>
      <c r="M2763" s="11">
        <v>4</v>
      </c>
      <c r="N2763" s="11">
        <v>-74.083066259999995</v>
      </c>
      <c r="O2763" s="12">
        <v>4.6685772720000003</v>
      </c>
    </row>
    <row r="2764" spans="1:15" x14ac:dyDescent="0.25">
      <c r="A2764" s="10">
        <v>2763</v>
      </c>
      <c r="B2764" s="3" t="s">
        <v>5053</v>
      </c>
      <c r="C2764" s="3" t="s">
        <v>4984</v>
      </c>
      <c r="D2764" s="3" t="s">
        <v>1</v>
      </c>
      <c r="E2764" s="3" t="s">
        <v>5054</v>
      </c>
      <c r="F2764" s="1">
        <v>15.66</v>
      </c>
      <c r="G2764" s="4">
        <v>70</v>
      </c>
      <c r="H2764" s="1">
        <v>1.68</v>
      </c>
      <c r="I2764" s="24">
        <f t="shared" si="43"/>
        <v>12.859190906145464</v>
      </c>
      <c r="J2764" s="24" t="str">
        <f>VLOOKUP(I2764,MAT_IND!C$6:D$12,2,TRUE)</f>
        <v>Algo Frío</v>
      </c>
      <c r="K2764" s="11">
        <v>12</v>
      </c>
      <c r="L2764" s="11" t="s">
        <v>172</v>
      </c>
      <c r="M2764" s="11">
        <v>4</v>
      </c>
      <c r="N2764" s="11">
        <v>-74.080550979999998</v>
      </c>
      <c r="O2764" s="12">
        <v>4.6607948879999999</v>
      </c>
    </row>
    <row r="2765" spans="1:15" x14ac:dyDescent="0.25">
      <c r="A2765" s="10">
        <v>2764</v>
      </c>
      <c r="B2765" s="3" t="s">
        <v>5055</v>
      </c>
      <c r="C2765" s="3" t="s">
        <v>4984</v>
      </c>
      <c r="D2765" s="3" t="s">
        <v>1</v>
      </c>
      <c r="E2765" s="3" t="s">
        <v>5056</v>
      </c>
      <c r="F2765" s="1">
        <v>15.66</v>
      </c>
      <c r="G2765" s="4">
        <v>70</v>
      </c>
      <c r="H2765" s="1">
        <v>1.91</v>
      </c>
      <c r="I2765" s="24">
        <f t="shared" si="43"/>
        <v>13.134966695503696</v>
      </c>
      <c r="J2765" s="24" t="str">
        <f>VLOOKUP(I2765,MAT_IND!C$6:D$12,2,TRUE)</f>
        <v xml:space="preserve">Frío </v>
      </c>
      <c r="K2765" s="11">
        <v>12</v>
      </c>
      <c r="L2765" s="11" t="s">
        <v>172</v>
      </c>
      <c r="M2765" s="11">
        <v>4</v>
      </c>
      <c r="N2765" s="11">
        <v>-74.083559440000002</v>
      </c>
      <c r="O2765" s="12">
        <v>4.664981075</v>
      </c>
    </row>
    <row r="2766" spans="1:15" x14ac:dyDescent="0.25">
      <c r="A2766" s="10">
        <v>2765</v>
      </c>
      <c r="B2766" s="3" t="s">
        <v>5057</v>
      </c>
      <c r="C2766" s="3" t="s">
        <v>4984</v>
      </c>
      <c r="D2766" s="3" t="s">
        <v>1</v>
      </c>
      <c r="E2766" s="3" t="s">
        <v>5058</v>
      </c>
      <c r="F2766" s="1">
        <v>15.66</v>
      </c>
      <c r="G2766" s="4">
        <v>70</v>
      </c>
      <c r="H2766" s="1">
        <v>1.68</v>
      </c>
      <c r="I2766" s="24">
        <f t="shared" si="43"/>
        <v>12.859190906145464</v>
      </c>
      <c r="J2766" s="24" t="str">
        <f>VLOOKUP(I2766,MAT_IND!C$6:D$12,2,TRUE)</f>
        <v>Algo Frío</v>
      </c>
      <c r="K2766" s="11">
        <v>12</v>
      </c>
      <c r="L2766" s="11" t="s">
        <v>172</v>
      </c>
      <c r="M2766" s="11">
        <v>4</v>
      </c>
      <c r="N2766" s="11">
        <v>-74.082294880000006</v>
      </c>
      <c r="O2766" s="12">
        <v>4.6642578190000004</v>
      </c>
    </row>
    <row r="2767" spans="1:15" x14ac:dyDescent="0.25">
      <c r="A2767" s="10">
        <v>2766</v>
      </c>
      <c r="B2767" s="3" t="s">
        <v>5059</v>
      </c>
      <c r="C2767" s="3" t="s">
        <v>4984</v>
      </c>
      <c r="D2767" s="3" t="s">
        <v>1</v>
      </c>
      <c r="E2767" s="3" t="s">
        <v>5060</v>
      </c>
      <c r="F2767" s="1">
        <v>15.76</v>
      </c>
      <c r="G2767" s="4">
        <v>70</v>
      </c>
      <c r="H2767" s="1">
        <v>1.91</v>
      </c>
      <c r="I2767" s="24">
        <f t="shared" si="43"/>
        <v>13.061340200573744</v>
      </c>
      <c r="J2767" s="24" t="str">
        <f>VLOOKUP(I2767,MAT_IND!C$6:D$12,2,TRUE)</f>
        <v>Algo Frío</v>
      </c>
      <c r="K2767" s="11">
        <v>12</v>
      </c>
      <c r="L2767" s="11" t="s">
        <v>172</v>
      </c>
      <c r="M2767" s="11">
        <v>4</v>
      </c>
      <c r="N2767" s="11">
        <v>-74.087272569999996</v>
      </c>
      <c r="O2767" s="12">
        <v>4.6700964599999999</v>
      </c>
    </row>
    <row r="2768" spans="1:15" x14ac:dyDescent="0.25">
      <c r="A2768" s="10">
        <v>2767</v>
      </c>
      <c r="B2768" s="3" t="s">
        <v>5061</v>
      </c>
      <c r="C2768" s="3" t="s">
        <v>4984</v>
      </c>
      <c r="D2768" s="3" t="s">
        <v>1</v>
      </c>
      <c r="E2768" s="3" t="s">
        <v>5060</v>
      </c>
      <c r="F2768" s="1">
        <v>15.76</v>
      </c>
      <c r="G2768" s="4">
        <v>70</v>
      </c>
      <c r="H2768" s="1">
        <v>1.91</v>
      </c>
      <c r="I2768" s="24">
        <f t="shared" si="43"/>
        <v>13.061340200573744</v>
      </c>
      <c r="J2768" s="24" t="str">
        <f>VLOOKUP(I2768,MAT_IND!C$6:D$12,2,TRUE)</f>
        <v>Algo Frío</v>
      </c>
      <c r="K2768" s="11">
        <v>12</v>
      </c>
      <c r="L2768" s="11" t="s">
        <v>172</v>
      </c>
      <c r="M2768" s="11">
        <v>4</v>
      </c>
      <c r="N2768" s="11">
        <v>-74.085999569999998</v>
      </c>
      <c r="O2768" s="12">
        <v>4.6679392320000002</v>
      </c>
    </row>
    <row r="2769" spans="1:15" x14ac:dyDescent="0.25">
      <c r="A2769" s="10">
        <v>2768</v>
      </c>
      <c r="B2769" s="3" t="s">
        <v>5062</v>
      </c>
      <c r="C2769" s="3" t="s">
        <v>4984</v>
      </c>
      <c r="D2769" s="3" t="s">
        <v>1</v>
      </c>
      <c r="E2769" s="3" t="s">
        <v>5063</v>
      </c>
      <c r="F2769" s="1">
        <v>15.76</v>
      </c>
      <c r="G2769" s="4">
        <v>70</v>
      </c>
      <c r="H2769" s="1">
        <v>1.68</v>
      </c>
      <c r="I2769" s="24">
        <f t="shared" si="43"/>
        <v>12.787110239631197</v>
      </c>
      <c r="J2769" s="24" t="str">
        <f>VLOOKUP(I2769,MAT_IND!C$6:D$12,2,TRUE)</f>
        <v>Algo Frío</v>
      </c>
      <c r="K2769" s="11">
        <v>12</v>
      </c>
      <c r="L2769" s="11" t="s">
        <v>172</v>
      </c>
      <c r="M2769" s="11">
        <v>3</v>
      </c>
      <c r="N2769" s="11">
        <v>-74.075603779999994</v>
      </c>
      <c r="O2769" s="12">
        <v>4.6722090740000004</v>
      </c>
    </row>
    <row r="2770" spans="1:15" x14ac:dyDescent="0.25">
      <c r="A2770" s="10">
        <v>2769</v>
      </c>
      <c r="B2770" s="3" t="s">
        <v>5064</v>
      </c>
      <c r="C2770" s="3" t="s">
        <v>4984</v>
      </c>
      <c r="D2770" s="3" t="s">
        <v>1</v>
      </c>
      <c r="E2770" s="3" t="s">
        <v>5065</v>
      </c>
      <c r="F2770" s="1">
        <v>15.76</v>
      </c>
      <c r="G2770" s="4">
        <v>70</v>
      </c>
      <c r="H2770" s="1">
        <v>1.91</v>
      </c>
      <c r="I2770" s="24">
        <f t="shared" si="43"/>
        <v>13.061340200573744</v>
      </c>
      <c r="J2770" s="24" t="str">
        <f>VLOOKUP(I2770,MAT_IND!C$6:D$12,2,TRUE)</f>
        <v>Algo Frío</v>
      </c>
      <c r="K2770" s="11">
        <v>12</v>
      </c>
      <c r="L2770" s="11" t="s">
        <v>172</v>
      </c>
      <c r="M2770" s="11">
        <v>3</v>
      </c>
      <c r="N2770" s="11">
        <v>-74.082487259999994</v>
      </c>
      <c r="O2770" s="12">
        <v>4.6734618750000001</v>
      </c>
    </row>
    <row r="2771" spans="1:15" x14ac:dyDescent="0.25">
      <c r="A2771" s="10">
        <v>2770</v>
      </c>
      <c r="B2771" s="3" t="s">
        <v>5066</v>
      </c>
      <c r="C2771" s="3" t="s">
        <v>4984</v>
      </c>
      <c r="D2771" s="3" t="s">
        <v>1</v>
      </c>
      <c r="E2771" s="3" t="s">
        <v>5067</v>
      </c>
      <c r="F2771" s="1">
        <v>15.76</v>
      </c>
      <c r="G2771" s="4">
        <v>70</v>
      </c>
      <c r="H2771" s="1">
        <v>1.68</v>
      </c>
      <c r="I2771" s="24">
        <f t="shared" si="43"/>
        <v>12.787110239631197</v>
      </c>
      <c r="J2771" s="24" t="str">
        <f>VLOOKUP(I2771,MAT_IND!C$6:D$12,2,TRUE)</f>
        <v>Algo Frío</v>
      </c>
      <c r="K2771" s="11">
        <v>12</v>
      </c>
      <c r="L2771" s="11" t="s">
        <v>172</v>
      </c>
      <c r="M2771" s="11">
        <v>4</v>
      </c>
      <c r="N2771" s="11">
        <v>-74.080739179999995</v>
      </c>
      <c r="O2771" s="12">
        <v>4.6696583550000001</v>
      </c>
    </row>
    <row r="2772" spans="1:15" x14ac:dyDescent="0.25">
      <c r="A2772" s="10">
        <v>2771</v>
      </c>
      <c r="B2772" s="3" t="s">
        <v>5068</v>
      </c>
      <c r="C2772" s="3" t="s">
        <v>4984</v>
      </c>
      <c r="D2772" s="3" t="s">
        <v>1</v>
      </c>
      <c r="E2772" s="3" t="s">
        <v>3234</v>
      </c>
      <c r="F2772" s="1">
        <v>15.73</v>
      </c>
      <c r="G2772" s="4">
        <v>70</v>
      </c>
      <c r="H2772" s="1">
        <v>1.91</v>
      </c>
      <c r="I2772" s="24">
        <f t="shared" si="43"/>
        <v>13.083428149052729</v>
      </c>
      <c r="J2772" s="24" t="str">
        <f>VLOOKUP(I2772,MAT_IND!C$6:D$12,2,TRUE)</f>
        <v>Algo Frío</v>
      </c>
      <c r="K2772" s="11">
        <v>12</v>
      </c>
      <c r="L2772" s="11" t="s">
        <v>172</v>
      </c>
      <c r="M2772" s="11">
        <v>4</v>
      </c>
      <c r="N2772" s="11">
        <v>-74.081546119999999</v>
      </c>
      <c r="O2772" s="12">
        <v>4.6797156969999998</v>
      </c>
    </row>
    <row r="2773" spans="1:15" x14ac:dyDescent="0.25">
      <c r="A2773" s="10">
        <v>2772</v>
      </c>
      <c r="B2773" s="3" t="s">
        <v>5069</v>
      </c>
      <c r="C2773" s="3" t="s">
        <v>4984</v>
      </c>
      <c r="D2773" s="3" t="s">
        <v>1</v>
      </c>
      <c r="E2773" s="3" t="s">
        <v>5070</v>
      </c>
      <c r="F2773" s="1">
        <v>15.76</v>
      </c>
      <c r="G2773" s="4">
        <v>70</v>
      </c>
      <c r="H2773" s="1">
        <v>1.51</v>
      </c>
      <c r="I2773" s="24">
        <f t="shared" si="43"/>
        <v>12.57211985288758</v>
      </c>
      <c r="J2773" s="24" t="str">
        <f>VLOOKUP(I2773,MAT_IND!C$6:D$12,2,TRUE)</f>
        <v>Algo Frío</v>
      </c>
      <c r="K2773" s="11">
        <v>12</v>
      </c>
      <c r="L2773" s="11" t="s">
        <v>172</v>
      </c>
      <c r="M2773" s="11">
        <v>3</v>
      </c>
      <c r="N2773" s="11">
        <v>-74.066850410000001</v>
      </c>
      <c r="O2773" s="12">
        <v>4.6706280019999999</v>
      </c>
    </row>
    <row r="2774" spans="1:15" x14ac:dyDescent="0.25">
      <c r="A2774" s="10">
        <v>2773</v>
      </c>
      <c r="B2774" s="3" t="s">
        <v>5071</v>
      </c>
      <c r="C2774" s="3" t="s">
        <v>4984</v>
      </c>
      <c r="D2774" s="3" t="s">
        <v>1</v>
      </c>
      <c r="E2774" s="3" t="s">
        <v>5072</v>
      </c>
      <c r="F2774" s="1">
        <v>16.260000000000002</v>
      </c>
      <c r="G2774" s="4">
        <v>70</v>
      </c>
      <c r="H2774" s="1">
        <v>1.51</v>
      </c>
      <c r="I2774" s="24">
        <f t="shared" si="43"/>
        <v>12.217776001340578</v>
      </c>
      <c r="J2774" s="24" t="str">
        <f>VLOOKUP(I2774,MAT_IND!C$6:D$12,2,TRUE)</f>
        <v>Algo Frío</v>
      </c>
      <c r="K2774" s="11">
        <v>12</v>
      </c>
      <c r="L2774" s="11" t="s">
        <v>172</v>
      </c>
      <c r="M2774" s="11">
        <v>3</v>
      </c>
      <c r="N2774" s="11">
        <v>-74.064300430000003</v>
      </c>
      <c r="O2774" s="12">
        <v>4.6646212599999997</v>
      </c>
    </row>
    <row r="2775" spans="1:15" x14ac:dyDescent="0.25">
      <c r="A2775" s="10">
        <v>2774</v>
      </c>
      <c r="B2775" s="3" t="s">
        <v>5073</v>
      </c>
      <c r="C2775" s="3" t="s">
        <v>4984</v>
      </c>
      <c r="D2775" s="3" t="s">
        <v>1</v>
      </c>
      <c r="E2775" s="3" t="s">
        <v>5074</v>
      </c>
      <c r="F2775" s="1">
        <v>15.73</v>
      </c>
      <c r="G2775" s="4">
        <v>70</v>
      </c>
      <c r="H2775" s="1">
        <v>1.51</v>
      </c>
      <c r="I2775" s="24">
        <f t="shared" si="43"/>
        <v>12.593380483980399</v>
      </c>
      <c r="J2775" s="24" t="str">
        <f>VLOOKUP(I2775,MAT_IND!C$6:D$12,2,TRUE)</f>
        <v>Algo Frío</v>
      </c>
      <c r="K2775" s="11">
        <v>12</v>
      </c>
      <c r="L2775" s="11" t="s">
        <v>172</v>
      </c>
      <c r="M2775" s="11">
        <v>4</v>
      </c>
      <c r="N2775" s="11">
        <v>-74.063034790000003</v>
      </c>
      <c r="O2775" s="12">
        <v>4.6750833519999997</v>
      </c>
    </row>
    <row r="2776" spans="1:15" x14ac:dyDescent="0.25">
      <c r="A2776" s="10">
        <v>2775</v>
      </c>
      <c r="B2776" s="3" t="s">
        <v>5075</v>
      </c>
      <c r="C2776" s="3" t="s">
        <v>4984</v>
      </c>
      <c r="D2776" s="3" t="s">
        <v>1</v>
      </c>
      <c r="E2776" s="3" t="s">
        <v>5076</v>
      </c>
      <c r="F2776" s="1">
        <v>15.76</v>
      </c>
      <c r="G2776" s="4">
        <v>70</v>
      </c>
      <c r="H2776" s="1">
        <v>1.51</v>
      </c>
      <c r="I2776" s="24">
        <f t="shared" si="43"/>
        <v>12.57211985288758</v>
      </c>
      <c r="J2776" s="24" t="str">
        <f>VLOOKUP(I2776,MAT_IND!C$6:D$12,2,TRUE)</f>
        <v>Algo Frío</v>
      </c>
      <c r="K2776" s="11">
        <v>12</v>
      </c>
      <c r="L2776" s="11" t="s">
        <v>172</v>
      </c>
      <c r="M2776" s="11">
        <v>4</v>
      </c>
      <c r="N2776" s="11">
        <v>-74.064449280000005</v>
      </c>
      <c r="O2776" s="12">
        <v>4.6712777089999999</v>
      </c>
    </row>
    <row r="2777" spans="1:15" x14ac:dyDescent="0.25">
      <c r="A2777" s="10">
        <v>2776</v>
      </c>
      <c r="B2777" s="3" t="s">
        <v>5077</v>
      </c>
      <c r="C2777" s="3" t="s">
        <v>4984</v>
      </c>
      <c r="D2777" s="3" t="s">
        <v>1</v>
      </c>
      <c r="E2777" s="3" t="s">
        <v>5078</v>
      </c>
      <c r="F2777" s="1">
        <v>15.73</v>
      </c>
      <c r="G2777" s="4">
        <v>70</v>
      </c>
      <c r="H2777" s="1">
        <v>1.68</v>
      </c>
      <c r="I2777" s="24">
        <f t="shared" si="43"/>
        <v>12.808734439585477</v>
      </c>
      <c r="J2777" s="24" t="str">
        <f>VLOOKUP(I2777,MAT_IND!C$6:D$12,2,TRUE)</f>
        <v>Algo Frío</v>
      </c>
      <c r="K2777" s="11">
        <v>12</v>
      </c>
      <c r="L2777" s="11" t="s">
        <v>172</v>
      </c>
      <c r="M2777" s="11">
        <v>4</v>
      </c>
      <c r="N2777" s="11">
        <v>-74.059632690000001</v>
      </c>
      <c r="O2777" s="12">
        <v>4.6778883809999998</v>
      </c>
    </row>
    <row r="2778" spans="1:15" x14ac:dyDescent="0.25">
      <c r="A2778" s="10">
        <v>2777</v>
      </c>
      <c r="B2778" s="3" t="s">
        <v>5079</v>
      </c>
      <c r="C2778" s="3" t="s">
        <v>4984</v>
      </c>
      <c r="D2778" s="3" t="s">
        <v>1</v>
      </c>
      <c r="E2778" s="3" t="s">
        <v>5080</v>
      </c>
      <c r="F2778" s="1">
        <v>16.260000000000002</v>
      </c>
      <c r="G2778" s="4">
        <v>70</v>
      </c>
      <c r="H2778" s="1">
        <v>1.33</v>
      </c>
      <c r="I2778" s="24">
        <f t="shared" si="43"/>
        <v>11.98328482437824</v>
      </c>
      <c r="J2778" s="24" t="str">
        <f>VLOOKUP(I2778,MAT_IND!C$6:D$12,2,TRUE)</f>
        <v>Algo Frío</v>
      </c>
      <c r="K2778" s="11">
        <v>12</v>
      </c>
      <c r="L2778" s="11" t="s">
        <v>172</v>
      </c>
      <c r="M2778" s="11">
        <v>3</v>
      </c>
      <c r="N2778" s="11">
        <v>-74.066835420000004</v>
      </c>
      <c r="O2778" s="12">
        <v>4.6527844280000004</v>
      </c>
    </row>
    <row r="2779" spans="1:15" x14ac:dyDescent="0.25">
      <c r="A2779" s="10">
        <v>2778</v>
      </c>
      <c r="B2779" s="3" t="s">
        <v>5081</v>
      </c>
      <c r="C2779" s="3" t="s">
        <v>4984</v>
      </c>
      <c r="D2779" s="3" t="s">
        <v>1</v>
      </c>
      <c r="E2779" s="3" t="s">
        <v>5078</v>
      </c>
      <c r="F2779" s="1">
        <v>15.73</v>
      </c>
      <c r="G2779" s="4">
        <v>70</v>
      </c>
      <c r="H2779" s="1">
        <v>1.68</v>
      </c>
      <c r="I2779" s="24">
        <f t="shared" si="43"/>
        <v>12.808734439585477</v>
      </c>
      <c r="J2779" s="24" t="str">
        <f>VLOOKUP(I2779,MAT_IND!C$6:D$12,2,TRUE)</f>
        <v>Algo Frío</v>
      </c>
      <c r="K2779" s="11">
        <v>12</v>
      </c>
      <c r="L2779" s="11" t="s">
        <v>172</v>
      </c>
      <c r="M2779" s="11">
        <v>4</v>
      </c>
      <c r="N2779" s="11">
        <v>-74.061420389999995</v>
      </c>
      <c r="O2779" s="12">
        <v>4.6768466039999996</v>
      </c>
    </row>
    <row r="2780" spans="1:15" x14ac:dyDescent="0.25">
      <c r="A2780" s="10">
        <v>2779</v>
      </c>
      <c r="B2780" s="3" t="s">
        <v>5082</v>
      </c>
      <c r="C2780" s="3" t="s">
        <v>4984</v>
      </c>
      <c r="D2780" s="3" t="s">
        <v>1</v>
      </c>
      <c r="E2780" s="3" t="s">
        <v>5080</v>
      </c>
      <c r="F2780" s="1">
        <v>16.260000000000002</v>
      </c>
      <c r="G2780" s="4">
        <v>70</v>
      </c>
      <c r="H2780" s="1">
        <v>1.33</v>
      </c>
      <c r="I2780" s="24">
        <f t="shared" si="43"/>
        <v>11.98328482437824</v>
      </c>
      <c r="J2780" s="24" t="str">
        <f>VLOOKUP(I2780,MAT_IND!C$6:D$12,2,TRUE)</f>
        <v>Algo Frío</v>
      </c>
      <c r="K2780" s="11">
        <v>12</v>
      </c>
      <c r="L2780" s="11" t="s">
        <v>172</v>
      </c>
      <c r="M2780" s="11">
        <v>3</v>
      </c>
      <c r="N2780" s="11">
        <v>-74.069016550000001</v>
      </c>
      <c r="O2780" s="12">
        <v>4.6541769439999996</v>
      </c>
    </row>
    <row r="2781" spans="1:15" x14ac:dyDescent="0.25">
      <c r="A2781" s="10">
        <v>2780</v>
      </c>
      <c r="B2781" s="3" t="s">
        <v>5083</v>
      </c>
      <c r="C2781" s="3" t="s">
        <v>4984</v>
      </c>
      <c r="D2781" s="3" t="s">
        <v>1</v>
      </c>
      <c r="E2781" s="3" t="s">
        <v>5084</v>
      </c>
      <c r="F2781" s="1">
        <v>15.76</v>
      </c>
      <c r="G2781" s="4">
        <v>70</v>
      </c>
      <c r="H2781" s="1">
        <v>1.51</v>
      </c>
      <c r="I2781" s="24">
        <f t="shared" si="43"/>
        <v>12.57211985288758</v>
      </c>
      <c r="J2781" s="24" t="str">
        <f>VLOOKUP(I2781,MAT_IND!C$6:D$12,2,TRUE)</f>
        <v>Algo Frío</v>
      </c>
      <c r="K2781" s="11">
        <v>12</v>
      </c>
      <c r="L2781" s="11" t="s">
        <v>172</v>
      </c>
      <c r="M2781" s="11">
        <v>3</v>
      </c>
      <c r="N2781" s="11">
        <v>-74.070910269999999</v>
      </c>
      <c r="O2781" s="12">
        <v>4.6618170389999998</v>
      </c>
    </row>
    <row r="2782" spans="1:15" x14ac:dyDescent="0.25">
      <c r="A2782" s="10">
        <v>2781</v>
      </c>
      <c r="B2782" s="3" t="s">
        <v>5085</v>
      </c>
      <c r="C2782" s="3" t="s">
        <v>4984</v>
      </c>
      <c r="D2782" s="3" t="s">
        <v>1</v>
      </c>
      <c r="E2782" s="3" t="s">
        <v>5086</v>
      </c>
      <c r="F2782" s="1">
        <v>16.260000000000002</v>
      </c>
      <c r="G2782" s="4">
        <v>70</v>
      </c>
      <c r="H2782" s="1">
        <v>1.51</v>
      </c>
      <c r="I2782" s="24">
        <f t="shared" si="43"/>
        <v>12.217776001340578</v>
      </c>
      <c r="J2782" s="24" t="str">
        <f>VLOOKUP(I2782,MAT_IND!C$6:D$12,2,TRUE)</f>
        <v>Algo Frío</v>
      </c>
      <c r="K2782" s="11">
        <v>12</v>
      </c>
      <c r="L2782" s="11" t="s">
        <v>172</v>
      </c>
      <c r="M2782" s="11">
        <v>4</v>
      </c>
      <c r="N2782" s="11">
        <v>-74.060938559999997</v>
      </c>
      <c r="O2782" s="12">
        <v>4.6712145920000001</v>
      </c>
    </row>
    <row r="2783" spans="1:15" x14ac:dyDescent="0.25">
      <c r="A2783" s="10">
        <v>2782</v>
      </c>
      <c r="B2783" s="3" t="s">
        <v>5087</v>
      </c>
      <c r="C2783" s="3" t="s">
        <v>4984</v>
      </c>
      <c r="D2783" s="3" t="s">
        <v>1</v>
      </c>
      <c r="E2783" s="3" t="s">
        <v>5088</v>
      </c>
      <c r="F2783" s="1">
        <v>16.260000000000002</v>
      </c>
      <c r="G2783" s="4">
        <v>70</v>
      </c>
      <c r="H2783" s="1">
        <v>1.51</v>
      </c>
      <c r="I2783" s="24">
        <f t="shared" si="43"/>
        <v>12.217776001340578</v>
      </c>
      <c r="J2783" s="24" t="str">
        <f>VLOOKUP(I2783,MAT_IND!C$6:D$12,2,TRUE)</f>
        <v>Algo Frío</v>
      </c>
      <c r="K2783" s="11">
        <v>12</v>
      </c>
      <c r="L2783" s="11" t="s">
        <v>172</v>
      </c>
      <c r="M2783" s="11">
        <v>4</v>
      </c>
      <c r="N2783" s="11">
        <v>-74.060238190000007</v>
      </c>
      <c r="O2783" s="12">
        <v>4.674084283</v>
      </c>
    </row>
    <row r="2784" spans="1:15" x14ac:dyDescent="0.25">
      <c r="A2784" s="10">
        <v>2783</v>
      </c>
      <c r="B2784" s="3" t="s">
        <v>5089</v>
      </c>
      <c r="C2784" s="3" t="s">
        <v>4984</v>
      </c>
      <c r="D2784" s="3" t="s">
        <v>1</v>
      </c>
      <c r="E2784" s="3" t="s">
        <v>5090</v>
      </c>
      <c r="F2784" s="1">
        <v>15.76</v>
      </c>
      <c r="G2784" s="4">
        <v>70</v>
      </c>
      <c r="H2784" s="1">
        <v>1.68</v>
      </c>
      <c r="I2784" s="24">
        <f t="shared" si="43"/>
        <v>12.787110239631197</v>
      </c>
      <c r="J2784" s="24" t="str">
        <f>VLOOKUP(I2784,MAT_IND!C$6:D$12,2,TRUE)</f>
        <v>Algo Frío</v>
      </c>
      <c r="K2784" s="11">
        <v>12</v>
      </c>
      <c r="L2784" s="11" t="s">
        <v>172</v>
      </c>
      <c r="M2784" s="11">
        <v>3</v>
      </c>
      <c r="N2784" s="11">
        <v>-74.070902709999999</v>
      </c>
      <c r="O2784" s="12">
        <v>4.6692164949999997</v>
      </c>
    </row>
    <row r="2785" spans="1:15" x14ac:dyDescent="0.25">
      <c r="A2785" s="10">
        <v>2784</v>
      </c>
      <c r="B2785" s="3" t="s">
        <v>5091</v>
      </c>
      <c r="C2785" s="3" t="s">
        <v>4984</v>
      </c>
      <c r="D2785" s="3" t="s">
        <v>1</v>
      </c>
      <c r="E2785" s="3" t="s">
        <v>5092</v>
      </c>
      <c r="F2785" s="1">
        <v>16.260000000000002</v>
      </c>
      <c r="G2785" s="4">
        <v>70</v>
      </c>
      <c r="H2785" s="1">
        <v>1.51</v>
      </c>
      <c r="I2785" s="24">
        <f t="shared" si="43"/>
        <v>12.217776001340578</v>
      </c>
      <c r="J2785" s="24" t="str">
        <f>VLOOKUP(I2785,MAT_IND!C$6:D$12,2,TRUE)</f>
        <v>Algo Frío</v>
      </c>
      <c r="K2785" s="11">
        <v>12</v>
      </c>
      <c r="L2785" s="11" t="s">
        <v>172</v>
      </c>
      <c r="M2785" s="11">
        <v>4</v>
      </c>
      <c r="N2785" s="11">
        <v>-74.060626369999994</v>
      </c>
      <c r="O2785" s="12">
        <v>4.6704693580000001</v>
      </c>
    </row>
    <row r="2786" spans="1:15" x14ac:dyDescent="0.25">
      <c r="A2786" s="10">
        <v>2785</v>
      </c>
      <c r="B2786" s="3" t="s">
        <v>5093</v>
      </c>
      <c r="C2786" s="3" t="s">
        <v>4984</v>
      </c>
      <c r="D2786" s="3" t="s">
        <v>1</v>
      </c>
      <c r="E2786" s="3" t="s">
        <v>5092</v>
      </c>
      <c r="F2786" s="1">
        <v>16.260000000000002</v>
      </c>
      <c r="G2786" s="4">
        <v>70</v>
      </c>
      <c r="H2786" s="1">
        <v>1.51</v>
      </c>
      <c r="I2786" s="24">
        <f t="shared" si="43"/>
        <v>12.217776001340578</v>
      </c>
      <c r="J2786" s="24" t="str">
        <f>VLOOKUP(I2786,MAT_IND!C$6:D$12,2,TRUE)</f>
        <v>Algo Frío</v>
      </c>
      <c r="K2786" s="11">
        <v>12</v>
      </c>
      <c r="L2786" s="11" t="s">
        <v>172</v>
      </c>
      <c r="M2786" s="11">
        <v>4</v>
      </c>
      <c r="N2786" s="11">
        <v>-74.060944410000005</v>
      </c>
      <c r="O2786" s="12">
        <v>4.66857495</v>
      </c>
    </row>
    <row r="2787" spans="1:15" x14ac:dyDescent="0.25">
      <c r="A2787" s="10">
        <v>2786</v>
      </c>
      <c r="B2787" s="3" t="s">
        <v>5094</v>
      </c>
      <c r="C2787" s="3" t="s">
        <v>4984</v>
      </c>
      <c r="D2787" s="3" t="s">
        <v>1</v>
      </c>
      <c r="E2787" s="3" t="s">
        <v>5092</v>
      </c>
      <c r="F2787" s="1">
        <v>16.260000000000002</v>
      </c>
      <c r="G2787" s="4">
        <v>70</v>
      </c>
      <c r="H2787" s="1">
        <v>1.51</v>
      </c>
      <c r="I2787" s="24">
        <f t="shared" si="43"/>
        <v>12.217776001340578</v>
      </c>
      <c r="J2787" s="24" t="str">
        <f>VLOOKUP(I2787,MAT_IND!C$6:D$12,2,TRUE)</f>
        <v>Algo Frío</v>
      </c>
      <c r="K2787" s="11">
        <v>12</v>
      </c>
      <c r="L2787" s="11" t="s">
        <v>172</v>
      </c>
      <c r="M2787" s="11">
        <v>4</v>
      </c>
      <c r="N2787" s="11">
        <v>-74.060796100000005</v>
      </c>
      <c r="O2787" s="12">
        <v>4.6695131610000002</v>
      </c>
    </row>
    <row r="2788" spans="1:15" x14ac:dyDescent="0.25">
      <c r="A2788" s="10">
        <v>2787</v>
      </c>
      <c r="B2788" s="3" t="s">
        <v>5095</v>
      </c>
      <c r="C2788" s="3" t="s">
        <v>4984</v>
      </c>
      <c r="D2788" s="3" t="s">
        <v>1</v>
      </c>
      <c r="E2788" s="3" t="s">
        <v>5076</v>
      </c>
      <c r="F2788" s="1">
        <v>15.73</v>
      </c>
      <c r="G2788" s="4">
        <v>70</v>
      </c>
      <c r="H2788" s="1">
        <v>1.51</v>
      </c>
      <c r="I2788" s="24">
        <f t="shared" si="43"/>
        <v>12.593380483980399</v>
      </c>
      <c r="J2788" s="24" t="str">
        <f>VLOOKUP(I2788,MAT_IND!C$6:D$12,2,TRUE)</f>
        <v>Algo Frío</v>
      </c>
      <c r="K2788" s="11">
        <v>12</v>
      </c>
      <c r="L2788" s="11" t="s">
        <v>172</v>
      </c>
      <c r="M2788" s="11">
        <v>4</v>
      </c>
      <c r="N2788" s="11">
        <v>-74.06372734</v>
      </c>
      <c r="O2788" s="12">
        <v>4.6711556700000001</v>
      </c>
    </row>
    <row r="2789" spans="1:15" x14ac:dyDescent="0.25">
      <c r="A2789" s="10">
        <v>2788</v>
      </c>
      <c r="B2789" s="3" t="s">
        <v>5096</v>
      </c>
      <c r="C2789" s="3" t="s">
        <v>4984</v>
      </c>
      <c r="D2789" s="3" t="s">
        <v>1</v>
      </c>
      <c r="E2789" s="3" t="s">
        <v>5076</v>
      </c>
      <c r="F2789" s="1">
        <v>15.76</v>
      </c>
      <c r="G2789" s="4">
        <v>70</v>
      </c>
      <c r="H2789" s="1">
        <v>1.51</v>
      </c>
      <c r="I2789" s="24">
        <f t="shared" si="43"/>
        <v>12.57211985288758</v>
      </c>
      <c r="J2789" s="24" t="str">
        <f>VLOOKUP(I2789,MAT_IND!C$6:D$12,2,TRUE)</f>
        <v>Algo Frío</v>
      </c>
      <c r="K2789" s="11">
        <v>12</v>
      </c>
      <c r="L2789" s="11" t="s">
        <v>172</v>
      </c>
      <c r="M2789" s="11">
        <v>4</v>
      </c>
      <c r="N2789" s="11">
        <v>-74.063891369999993</v>
      </c>
      <c r="O2789" s="12">
        <v>4.6719075800000001</v>
      </c>
    </row>
    <row r="2790" spans="1:15" x14ac:dyDescent="0.25">
      <c r="A2790" s="10">
        <v>2789</v>
      </c>
      <c r="B2790" s="3" t="s">
        <v>5097</v>
      </c>
      <c r="C2790" s="3" t="s">
        <v>5098</v>
      </c>
      <c r="D2790" s="3" t="s">
        <v>1</v>
      </c>
      <c r="E2790" s="3" t="s">
        <v>5099</v>
      </c>
      <c r="F2790" s="1">
        <v>16.260000000000002</v>
      </c>
      <c r="G2790" s="4">
        <v>70</v>
      </c>
      <c r="H2790" s="1">
        <v>1.1200000000000001</v>
      </c>
      <c r="I2790" s="24">
        <f t="shared" si="43"/>
        <v>11.688618187398253</v>
      </c>
      <c r="J2790" s="24" t="str">
        <f>VLOOKUP(I2790,MAT_IND!C$6:D$12,2,TRUE)</f>
        <v>Algo Frío</v>
      </c>
      <c r="K2790" s="11">
        <v>13</v>
      </c>
      <c r="L2790" s="11" t="s">
        <v>171</v>
      </c>
      <c r="M2790" s="11">
        <v>4</v>
      </c>
      <c r="N2790" s="11">
        <v>-74.070113980000002</v>
      </c>
      <c r="O2790" s="12">
        <v>4.6426739750000001</v>
      </c>
    </row>
    <row r="2791" spans="1:15" x14ac:dyDescent="0.25">
      <c r="A2791" s="10">
        <v>2790</v>
      </c>
      <c r="B2791" s="3" t="s">
        <v>5100</v>
      </c>
      <c r="C2791" s="3" t="s">
        <v>5098</v>
      </c>
      <c r="D2791" s="3" t="s">
        <v>1</v>
      </c>
      <c r="E2791" s="3" t="s">
        <v>5101</v>
      </c>
      <c r="F2791" s="1">
        <v>16.260000000000002</v>
      </c>
      <c r="G2791" s="4">
        <v>70</v>
      </c>
      <c r="H2791" s="1">
        <v>1.1200000000000001</v>
      </c>
      <c r="I2791" s="24">
        <f t="shared" si="43"/>
        <v>11.688618187398253</v>
      </c>
      <c r="J2791" s="24" t="str">
        <f>VLOOKUP(I2791,MAT_IND!C$6:D$12,2,TRUE)</f>
        <v>Algo Frío</v>
      </c>
      <c r="K2791" s="11">
        <v>13</v>
      </c>
      <c r="L2791" s="11" t="s">
        <v>171</v>
      </c>
      <c r="M2791" s="11">
        <v>4</v>
      </c>
      <c r="N2791" s="11">
        <v>-74.069179550000001</v>
      </c>
      <c r="O2791" s="12">
        <v>4.6482284109999998</v>
      </c>
    </row>
    <row r="2792" spans="1:15" x14ac:dyDescent="0.25">
      <c r="A2792" s="10">
        <v>2791</v>
      </c>
      <c r="B2792" s="3" t="s">
        <v>5102</v>
      </c>
      <c r="C2792" s="3" t="s">
        <v>5098</v>
      </c>
      <c r="D2792" s="3" t="s">
        <v>1</v>
      </c>
      <c r="E2792" s="3" t="s">
        <v>5103</v>
      </c>
      <c r="F2792" s="1">
        <v>16.260000000000002</v>
      </c>
      <c r="G2792" s="4">
        <v>70</v>
      </c>
      <c r="H2792" s="1">
        <v>1.33</v>
      </c>
      <c r="I2792" s="24">
        <f t="shared" si="43"/>
        <v>11.98328482437824</v>
      </c>
      <c r="J2792" s="24" t="str">
        <f>VLOOKUP(I2792,MAT_IND!C$6:D$12,2,TRUE)</f>
        <v>Algo Frío</v>
      </c>
      <c r="K2792" s="11">
        <v>13</v>
      </c>
      <c r="L2792" s="11" t="s">
        <v>171</v>
      </c>
      <c r="M2792" s="11">
        <v>3</v>
      </c>
      <c r="N2792" s="11">
        <v>-74.072736719999995</v>
      </c>
      <c r="O2792" s="12">
        <v>4.6389829100000002</v>
      </c>
    </row>
    <row r="2793" spans="1:15" x14ac:dyDescent="0.25">
      <c r="A2793" s="10">
        <v>2792</v>
      </c>
      <c r="B2793" s="3" t="s">
        <v>5104</v>
      </c>
      <c r="C2793" s="3" t="s">
        <v>5098</v>
      </c>
      <c r="D2793" s="3" t="s">
        <v>1</v>
      </c>
      <c r="E2793" s="3" t="s">
        <v>5105</v>
      </c>
      <c r="F2793" s="1">
        <v>16.260000000000002</v>
      </c>
      <c r="G2793" s="4">
        <v>70</v>
      </c>
      <c r="H2793" s="1">
        <v>1.33</v>
      </c>
      <c r="I2793" s="24">
        <f t="shared" si="43"/>
        <v>11.98328482437824</v>
      </c>
      <c r="J2793" s="24" t="str">
        <f>VLOOKUP(I2793,MAT_IND!C$6:D$12,2,TRUE)</f>
        <v>Algo Frío</v>
      </c>
      <c r="K2793" s="11">
        <v>13</v>
      </c>
      <c r="L2793" s="11" t="s">
        <v>171</v>
      </c>
      <c r="M2793" s="11">
        <v>3</v>
      </c>
      <c r="N2793" s="11">
        <v>-74.072903640000007</v>
      </c>
      <c r="O2793" s="12">
        <v>4.6423949010000003</v>
      </c>
    </row>
    <row r="2794" spans="1:15" x14ac:dyDescent="0.25">
      <c r="A2794" s="10">
        <v>2793</v>
      </c>
      <c r="B2794" s="3" t="s">
        <v>5106</v>
      </c>
      <c r="C2794" s="3" t="s">
        <v>5098</v>
      </c>
      <c r="D2794" s="3" t="s">
        <v>1</v>
      </c>
      <c r="E2794" s="3" t="s">
        <v>5107</v>
      </c>
      <c r="F2794" s="1">
        <v>16.260000000000002</v>
      </c>
      <c r="G2794" s="4">
        <v>70</v>
      </c>
      <c r="H2794" s="1">
        <v>1.33</v>
      </c>
      <c r="I2794" s="24">
        <f t="shared" si="43"/>
        <v>11.98328482437824</v>
      </c>
      <c r="J2794" s="24" t="str">
        <f>VLOOKUP(I2794,MAT_IND!C$6:D$12,2,TRUE)</f>
        <v>Algo Frío</v>
      </c>
      <c r="K2794" s="11">
        <v>13</v>
      </c>
      <c r="L2794" s="11" t="s">
        <v>171</v>
      </c>
      <c r="M2794" s="11">
        <v>4</v>
      </c>
      <c r="N2794" s="11">
        <v>-74.075456529999997</v>
      </c>
      <c r="O2794" s="12">
        <v>4.6443782630000001</v>
      </c>
    </row>
    <row r="2795" spans="1:15" x14ac:dyDescent="0.25">
      <c r="A2795" s="10">
        <v>2794</v>
      </c>
      <c r="B2795" s="3" t="s">
        <v>5108</v>
      </c>
      <c r="C2795" s="3" t="s">
        <v>5098</v>
      </c>
      <c r="D2795" s="3" t="s">
        <v>1</v>
      </c>
      <c r="E2795" s="3" t="s">
        <v>5109</v>
      </c>
      <c r="F2795" s="1">
        <v>16.260000000000002</v>
      </c>
      <c r="G2795" s="4">
        <v>70</v>
      </c>
      <c r="H2795" s="1">
        <v>1.33</v>
      </c>
      <c r="I2795" s="24">
        <f t="shared" si="43"/>
        <v>11.98328482437824</v>
      </c>
      <c r="J2795" s="24" t="str">
        <f>VLOOKUP(I2795,MAT_IND!C$6:D$12,2,TRUE)</f>
        <v>Algo Frío</v>
      </c>
      <c r="K2795" s="11">
        <v>13</v>
      </c>
      <c r="L2795" s="11" t="s">
        <v>171</v>
      </c>
      <c r="M2795" s="11">
        <v>4</v>
      </c>
      <c r="N2795" s="11">
        <v>-74.073521749999998</v>
      </c>
      <c r="O2795" s="12">
        <v>4.6476030030000004</v>
      </c>
    </row>
    <row r="2796" spans="1:15" x14ac:dyDescent="0.25">
      <c r="A2796" s="10">
        <v>2795</v>
      </c>
      <c r="B2796" s="3" t="s">
        <v>5110</v>
      </c>
      <c r="C2796" s="3" t="s">
        <v>5098</v>
      </c>
      <c r="D2796" s="3" t="s">
        <v>1</v>
      </c>
      <c r="E2796" s="3" t="s">
        <v>5111</v>
      </c>
      <c r="F2796" s="1">
        <v>16.260000000000002</v>
      </c>
      <c r="G2796" s="4">
        <v>70</v>
      </c>
      <c r="H2796" s="1">
        <v>1.33</v>
      </c>
      <c r="I2796" s="24">
        <f t="shared" si="43"/>
        <v>11.98328482437824</v>
      </c>
      <c r="J2796" s="24" t="str">
        <f>VLOOKUP(I2796,MAT_IND!C$6:D$12,2,TRUE)</f>
        <v>Algo Frío</v>
      </c>
      <c r="K2796" s="11">
        <v>13</v>
      </c>
      <c r="L2796" s="11" t="s">
        <v>171</v>
      </c>
      <c r="M2796" s="11">
        <v>4</v>
      </c>
      <c r="N2796" s="11">
        <v>-74.077131010000002</v>
      </c>
      <c r="O2796" s="12">
        <v>4.6382381439999998</v>
      </c>
    </row>
    <row r="2797" spans="1:15" x14ac:dyDescent="0.25">
      <c r="A2797" s="10">
        <v>2796</v>
      </c>
      <c r="B2797" s="3" t="s">
        <v>5112</v>
      </c>
      <c r="C2797" s="3" t="s">
        <v>5098</v>
      </c>
      <c r="D2797" s="3" t="s">
        <v>1</v>
      </c>
      <c r="E2797" s="3" t="s">
        <v>5113</v>
      </c>
      <c r="F2797" s="1">
        <v>15.76</v>
      </c>
      <c r="G2797" s="4">
        <v>70</v>
      </c>
      <c r="H2797" s="1">
        <v>1.51</v>
      </c>
      <c r="I2797" s="24">
        <f t="shared" si="43"/>
        <v>12.57211985288758</v>
      </c>
      <c r="J2797" s="24" t="str">
        <f>VLOOKUP(I2797,MAT_IND!C$6:D$12,2,TRUE)</f>
        <v>Algo Frío</v>
      </c>
      <c r="K2797" s="11">
        <v>13</v>
      </c>
      <c r="L2797" s="11" t="s">
        <v>171</v>
      </c>
      <c r="M2797" s="11">
        <v>4</v>
      </c>
      <c r="N2797" s="11">
        <v>-74.077549959999999</v>
      </c>
      <c r="O2797" s="12">
        <v>4.651425798</v>
      </c>
    </row>
    <row r="2798" spans="1:15" x14ac:dyDescent="0.25">
      <c r="A2798" s="10">
        <v>2797</v>
      </c>
      <c r="B2798" s="3" t="s">
        <v>5114</v>
      </c>
      <c r="C2798" s="3" t="s">
        <v>5098</v>
      </c>
      <c r="D2798" s="3" t="s">
        <v>1</v>
      </c>
      <c r="E2798" s="3" t="s">
        <v>5115</v>
      </c>
      <c r="F2798" s="1">
        <v>15.76</v>
      </c>
      <c r="G2798" s="4">
        <v>70</v>
      </c>
      <c r="H2798" s="1">
        <v>1.51</v>
      </c>
      <c r="I2798" s="24">
        <f t="shared" si="43"/>
        <v>12.57211985288758</v>
      </c>
      <c r="J2798" s="24" t="str">
        <f>VLOOKUP(I2798,MAT_IND!C$6:D$12,2,TRUE)</f>
        <v>Algo Frío</v>
      </c>
      <c r="K2798" s="11">
        <v>13</v>
      </c>
      <c r="L2798" s="11" t="s">
        <v>171</v>
      </c>
      <c r="M2798" s="11">
        <v>4</v>
      </c>
      <c r="N2798" s="11">
        <v>-74.07733623</v>
      </c>
      <c r="O2798" s="12">
        <v>4.6502385139999998</v>
      </c>
    </row>
    <row r="2799" spans="1:15" x14ac:dyDescent="0.25">
      <c r="A2799" s="10">
        <v>2798</v>
      </c>
      <c r="B2799" s="3" t="s">
        <v>5116</v>
      </c>
      <c r="C2799" s="3" t="s">
        <v>5098</v>
      </c>
      <c r="D2799" s="3" t="s">
        <v>1</v>
      </c>
      <c r="E2799" s="3" t="s">
        <v>5117</v>
      </c>
      <c r="F2799" s="1">
        <v>16.260000000000002</v>
      </c>
      <c r="G2799" s="4">
        <v>70</v>
      </c>
      <c r="H2799" s="1">
        <v>1.33</v>
      </c>
      <c r="I2799" s="24">
        <f t="shared" si="43"/>
        <v>11.98328482437824</v>
      </c>
      <c r="J2799" s="24" t="str">
        <f>VLOOKUP(I2799,MAT_IND!C$6:D$12,2,TRUE)</f>
        <v>Algo Frío</v>
      </c>
      <c r="K2799" s="11">
        <v>13</v>
      </c>
      <c r="L2799" s="11" t="s">
        <v>171</v>
      </c>
      <c r="M2799" s="11">
        <v>4</v>
      </c>
      <c r="N2799" s="11">
        <v>-74.070305279999999</v>
      </c>
      <c r="O2799" s="12">
        <v>4.635150651</v>
      </c>
    </row>
    <row r="2800" spans="1:15" x14ac:dyDescent="0.25">
      <c r="A2800" s="10">
        <v>2799</v>
      </c>
      <c r="B2800" s="3" t="s">
        <v>5118</v>
      </c>
      <c r="C2800" s="3" t="s">
        <v>5098</v>
      </c>
      <c r="D2800" s="3" t="s">
        <v>1</v>
      </c>
      <c r="E2800" s="3" t="s">
        <v>5119</v>
      </c>
      <c r="F2800" s="1">
        <v>16.260000000000002</v>
      </c>
      <c r="G2800" s="4">
        <v>70</v>
      </c>
      <c r="H2800" s="1">
        <v>1.51</v>
      </c>
      <c r="I2800" s="24">
        <f t="shared" si="43"/>
        <v>12.217776001340578</v>
      </c>
      <c r="J2800" s="24" t="str">
        <f>VLOOKUP(I2800,MAT_IND!C$6:D$12,2,TRUE)</f>
        <v>Algo Frío</v>
      </c>
      <c r="K2800" s="11">
        <v>13</v>
      </c>
      <c r="L2800" s="11" t="s">
        <v>171</v>
      </c>
      <c r="M2800" s="11">
        <v>4</v>
      </c>
      <c r="N2800" s="11">
        <v>-74.07175178</v>
      </c>
      <c r="O2800" s="12">
        <v>4.6269929400000001</v>
      </c>
    </row>
    <row r="2801" spans="1:15" x14ac:dyDescent="0.25">
      <c r="A2801" s="10">
        <v>2800</v>
      </c>
      <c r="B2801" s="3" t="s">
        <v>5120</v>
      </c>
      <c r="C2801" s="3" t="s">
        <v>5098</v>
      </c>
      <c r="D2801" s="3" t="s">
        <v>1</v>
      </c>
      <c r="E2801" s="3" t="s">
        <v>5121</v>
      </c>
      <c r="F2801" s="1">
        <v>16.260000000000002</v>
      </c>
      <c r="G2801" s="4">
        <v>70</v>
      </c>
      <c r="H2801" s="1">
        <v>1.51</v>
      </c>
      <c r="I2801" s="24">
        <f t="shared" si="43"/>
        <v>12.217776001340578</v>
      </c>
      <c r="J2801" s="24" t="str">
        <f>VLOOKUP(I2801,MAT_IND!C$6:D$12,2,TRUE)</f>
        <v>Algo Frío</v>
      </c>
      <c r="K2801" s="11">
        <v>13</v>
      </c>
      <c r="L2801" s="11" t="s">
        <v>171</v>
      </c>
      <c r="M2801" s="11">
        <v>4</v>
      </c>
      <c r="N2801" s="11">
        <v>-74.071962740000004</v>
      </c>
      <c r="O2801" s="12">
        <v>4.6190531430000004</v>
      </c>
    </row>
    <row r="2802" spans="1:15" x14ac:dyDescent="0.25">
      <c r="A2802" s="10">
        <v>2801</v>
      </c>
      <c r="B2802" s="3" t="s">
        <v>5122</v>
      </c>
      <c r="C2802" s="3" t="s">
        <v>5098</v>
      </c>
      <c r="D2802" s="3" t="s">
        <v>1</v>
      </c>
      <c r="E2802" s="3" t="s">
        <v>5123</v>
      </c>
      <c r="F2802" s="1">
        <v>16.260000000000002</v>
      </c>
      <c r="G2802" s="4">
        <v>70</v>
      </c>
      <c r="H2802" s="1">
        <v>1.51</v>
      </c>
      <c r="I2802" s="24">
        <f t="shared" si="43"/>
        <v>12.217776001340578</v>
      </c>
      <c r="J2802" s="24" t="str">
        <f>VLOOKUP(I2802,MAT_IND!C$6:D$12,2,TRUE)</f>
        <v>Algo Frío</v>
      </c>
      <c r="K2802" s="11">
        <v>13</v>
      </c>
      <c r="L2802" s="11" t="s">
        <v>171</v>
      </c>
      <c r="M2802" s="11">
        <v>4</v>
      </c>
      <c r="N2802" s="11">
        <v>-74.071674079999994</v>
      </c>
      <c r="O2802" s="12">
        <v>4.6237772939999999</v>
      </c>
    </row>
    <row r="2803" spans="1:15" x14ac:dyDescent="0.25">
      <c r="A2803" s="10">
        <v>2802</v>
      </c>
      <c r="B2803" s="3" t="s">
        <v>5124</v>
      </c>
      <c r="C2803" s="3" t="s">
        <v>5098</v>
      </c>
      <c r="D2803" s="3" t="s">
        <v>1</v>
      </c>
      <c r="E2803" s="3" t="s">
        <v>5125</v>
      </c>
      <c r="F2803" s="1">
        <v>16.260000000000002</v>
      </c>
      <c r="G2803" s="4">
        <v>70</v>
      </c>
      <c r="H2803" s="1">
        <v>1.51</v>
      </c>
      <c r="I2803" s="24">
        <f t="shared" si="43"/>
        <v>12.217776001340578</v>
      </c>
      <c r="J2803" s="24" t="str">
        <f>VLOOKUP(I2803,MAT_IND!C$6:D$12,2,TRUE)</f>
        <v>Algo Frío</v>
      </c>
      <c r="K2803" s="11">
        <v>13</v>
      </c>
      <c r="L2803" s="11" t="s">
        <v>171</v>
      </c>
      <c r="M2803" s="11">
        <v>4</v>
      </c>
      <c r="N2803" s="11">
        <v>-74.080441059999998</v>
      </c>
      <c r="O2803" s="12">
        <v>4.6274719729999996</v>
      </c>
    </row>
    <row r="2804" spans="1:15" x14ac:dyDescent="0.25">
      <c r="A2804" s="10">
        <v>2803</v>
      </c>
      <c r="B2804" s="3" t="s">
        <v>5126</v>
      </c>
      <c r="C2804" s="3" t="s">
        <v>5098</v>
      </c>
      <c r="D2804" s="3" t="s">
        <v>1</v>
      </c>
      <c r="E2804" s="3" t="s">
        <v>5127</v>
      </c>
      <c r="F2804" s="1">
        <v>16.260000000000002</v>
      </c>
      <c r="G2804" s="4">
        <v>70</v>
      </c>
      <c r="H2804" s="1">
        <v>1.51</v>
      </c>
      <c r="I2804" s="24">
        <f t="shared" si="43"/>
        <v>12.217776001340578</v>
      </c>
      <c r="J2804" s="24" t="str">
        <f>VLOOKUP(I2804,MAT_IND!C$6:D$12,2,TRUE)</f>
        <v>Algo Frío</v>
      </c>
      <c r="K2804" s="11">
        <v>13</v>
      </c>
      <c r="L2804" s="11" t="s">
        <v>171</v>
      </c>
      <c r="M2804" s="11">
        <v>4</v>
      </c>
      <c r="N2804" s="11">
        <v>-74.079195720000001</v>
      </c>
      <c r="O2804" s="12">
        <v>4.6273574379999998</v>
      </c>
    </row>
    <row r="2805" spans="1:15" x14ac:dyDescent="0.25">
      <c r="A2805" s="10">
        <v>2804</v>
      </c>
      <c r="B2805" s="3" t="s">
        <v>5128</v>
      </c>
      <c r="C2805" s="3" t="s">
        <v>5098</v>
      </c>
      <c r="D2805" s="3" t="s">
        <v>1</v>
      </c>
      <c r="E2805" s="3" t="s">
        <v>5129</v>
      </c>
      <c r="F2805" s="1">
        <v>16.260000000000002</v>
      </c>
      <c r="G2805" s="4">
        <v>70</v>
      </c>
      <c r="H2805" s="1">
        <v>1.51</v>
      </c>
      <c r="I2805" s="24">
        <f t="shared" si="43"/>
        <v>12.217776001340578</v>
      </c>
      <c r="J2805" s="24" t="str">
        <f>VLOOKUP(I2805,MAT_IND!C$6:D$12,2,TRUE)</f>
        <v>Algo Frío</v>
      </c>
      <c r="K2805" s="11">
        <v>13</v>
      </c>
      <c r="L2805" s="11" t="s">
        <v>171</v>
      </c>
      <c r="M2805" s="11">
        <v>4</v>
      </c>
      <c r="N2805" s="11">
        <v>-74.073443209999994</v>
      </c>
      <c r="O2805" s="12">
        <v>4.6175167899999998</v>
      </c>
    </row>
    <row r="2806" spans="1:15" x14ac:dyDescent="0.25">
      <c r="A2806" s="10">
        <v>2805</v>
      </c>
      <c r="B2806" s="3" t="s">
        <v>5130</v>
      </c>
      <c r="C2806" s="3" t="s">
        <v>5098</v>
      </c>
      <c r="D2806" s="3" t="s">
        <v>1</v>
      </c>
      <c r="E2806" s="3" t="s">
        <v>5131</v>
      </c>
      <c r="F2806" s="1">
        <v>16.260000000000002</v>
      </c>
      <c r="G2806" s="4">
        <v>70</v>
      </c>
      <c r="H2806" s="1">
        <v>1.51</v>
      </c>
      <c r="I2806" s="24">
        <f t="shared" si="43"/>
        <v>12.217776001340578</v>
      </c>
      <c r="J2806" s="24" t="str">
        <f>VLOOKUP(I2806,MAT_IND!C$6:D$12,2,TRUE)</f>
        <v>Algo Frío</v>
      </c>
      <c r="K2806" s="11">
        <v>13</v>
      </c>
      <c r="L2806" s="11" t="s">
        <v>171</v>
      </c>
      <c r="M2806" s="11">
        <v>4</v>
      </c>
      <c r="N2806" s="11">
        <v>-74.078430339999997</v>
      </c>
      <c r="O2806" s="12">
        <v>4.6248542779999999</v>
      </c>
    </row>
    <row r="2807" spans="1:15" x14ac:dyDescent="0.25">
      <c r="A2807" s="10">
        <v>2806</v>
      </c>
      <c r="B2807" s="3" t="s">
        <v>5132</v>
      </c>
      <c r="C2807" s="3" t="s">
        <v>5098</v>
      </c>
      <c r="D2807" s="3" t="s">
        <v>1</v>
      </c>
      <c r="E2807" s="3" t="s">
        <v>5133</v>
      </c>
      <c r="F2807" s="1">
        <v>15.76</v>
      </c>
      <c r="G2807" s="4">
        <v>70</v>
      </c>
      <c r="H2807" s="1">
        <v>1.91</v>
      </c>
      <c r="I2807" s="24">
        <f t="shared" si="43"/>
        <v>13.061340200573744</v>
      </c>
      <c r="J2807" s="24" t="str">
        <f>VLOOKUP(I2807,MAT_IND!C$6:D$12,2,TRUE)</f>
        <v>Algo Frío</v>
      </c>
      <c r="K2807" s="11">
        <v>13</v>
      </c>
      <c r="L2807" s="11" t="s">
        <v>171</v>
      </c>
      <c r="M2807" s="11">
        <v>4</v>
      </c>
      <c r="N2807" s="11">
        <v>-74.099045989999993</v>
      </c>
      <c r="O2807" s="12">
        <v>4.6546358200000002</v>
      </c>
    </row>
    <row r="2808" spans="1:15" x14ac:dyDescent="0.25">
      <c r="A2808" s="10">
        <v>2807</v>
      </c>
      <c r="B2808" s="3" t="s">
        <v>5134</v>
      </c>
      <c r="C2808" s="3" t="s">
        <v>5098</v>
      </c>
      <c r="D2808" s="3" t="s">
        <v>1</v>
      </c>
      <c r="E2808" s="3" t="s">
        <v>5135</v>
      </c>
      <c r="F2808" s="1">
        <v>15.76</v>
      </c>
      <c r="G2808" s="4">
        <v>70</v>
      </c>
      <c r="H2808" s="1">
        <v>1.91</v>
      </c>
      <c r="I2808" s="24">
        <f t="shared" si="43"/>
        <v>13.061340200573744</v>
      </c>
      <c r="J2808" s="24" t="str">
        <f>VLOOKUP(I2808,MAT_IND!C$6:D$12,2,TRUE)</f>
        <v>Algo Frío</v>
      </c>
      <c r="K2808" s="11">
        <v>13</v>
      </c>
      <c r="L2808" s="11" t="s">
        <v>171</v>
      </c>
      <c r="M2808" s="11">
        <v>4</v>
      </c>
      <c r="N2808" s="11">
        <v>-74.100392150000005</v>
      </c>
      <c r="O2808" s="12">
        <v>4.6527274050000003</v>
      </c>
    </row>
    <row r="2809" spans="1:15" x14ac:dyDescent="0.25">
      <c r="A2809" s="10">
        <v>2808</v>
      </c>
      <c r="B2809" s="3" t="s">
        <v>5136</v>
      </c>
      <c r="C2809" s="3" t="s">
        <v>5098</v>
      </c>
      <c r="D2809" s="3" t="s">
        <v>1</v>
      </c>
      <c r="E2809" s="3" t="s">
        <v>5137</v>
      </c>
      <c r="F2809" s="1">
        <v>15.76</v>
      </c>
      <c r="G2809" s="4">
        <v>70</v>
      </c>
      <c r="H2809" s="1">
        <v>1.91</v>
      </c>
      <c r="I2809" s="24">
        <f t="shared" si="43"/>
        <v>13.061340200573744</v>
      </c>
      <c r="J2809" s="24" t="str">
        <f>VLOOKUP(I2809,MAT_IND!C$6:D$12,2,TRUE)</f>
        <v>Algo Frío</v>
      </c>
      <c r="K2809" s="11">
        <v>13</v>
      </c>
      <c r="L2809" s="11" t="s">
        <v>171</v>
      </c>
      <c r="M2809" s="11">
        <v>4</v>
      </c>
      <c r="N2809" s="11">
        <v>-74.10144622</v>
      </c>
      <c r="O2809" s="12">
        <v>4.6515088200000001</v>
      </c>
    </row>
    <row r="2810" spans="1:15" x14ac:dyDescent="0.25">
      <c r="A2810" s="10">
        <v>2809</v>
      </c>
      <c r="B2810" s="3" t="s">
        <v>5138</v>
      </c>
      <c r="C2810" s="3" t="s">
        <v>5098</v>
      </c>
      <c r="D2810" s="3" t="s">
        <v>1</v>
      </c>
      <c r="E2810" s="3" t="s">
        <v>5139</v>
      </c>
      <c r="F2810" s="1">
        <v>15.76</v>
      </c>
      <c r="G2810" s="4">
        <v>70</v>
      </c>
      <c r="H2810" s="1">
        <v>1.68</v>
      </c>
      <c r="I2810" s="24">
        <f t="shared" si="43"/>
        <v>12.787110239631197</v>
      </c>
      <c r="J2810" s="24" t="str">
        <f>VLOOKUP(I2810,MAT_IND!C$6:D$12,2,TRUE)</f>
        <v>Algo Frío</v>
      </c>
      <c r="K2810" s="11">
        <v>13</v>
      </c>
      <c r="L2810" s="11" t="s">
        <v>171</v>
      </c>
      <c r="M2810" s="11">
        <v>4</v>
      </c>
      <c r="N2810" s="11">
        <v>-74.097369659999998</v>
      </c>
      <c r="O2810" s="12">
        <v>4.6455363509999996</v>
      </c>
    </row>
    <row r="2811" spans="1:15" x14ac:dyDescent="0.25">
      <c r="A2811" s="10">
        <v>2810</v>
      </c>
      <c r="B2811" s="3" t="s">
        <v>5140</v>
      </c>
      <c r="C2811" s="3" t="s">
        <v>5098</v>
      </c>
      <c r="D2811" s="3" t="s">
        <v>1</v>
      </c>
      <c r="E2811" s="3" t="s">
        <v>5139</v>
      </c>
      <c r="F2811" s="1">
        <v>15.76</v>
      </c>
      <c r="G2811" s="4">
        <v>70</v>
      </c>
      <c r="H2811" s="1">
        <v>1.68</v>
      </c>
      <c r="I2811" s="24">
        <f t="shared" si="43"/>
        <v>12.787110239631197</v>
      </c>
      <c r="J2811" s="24" t="str">
        <f>VLOOKUP(I2811,MAT_IND!C$6:D$12,2,TRUE)</f>
        <v>Algo Frío</v>
      </c>
      <c r="K2811" s="11">
        <v>13</v>
      </c>
      <c r="L2811" s="11" t="s">
        <v>171</v>
      </c>
      <c r="M2811" s="11">
        <v>4</v>
      </c>
      <c r="N2811" s="11">
        <v>-74.094448299999996</v>
      </c>
      <c r="O2811" s="12">
        <v>4.6407894580000004</v>
      </c>
    </row>
    <row r="2812" spans="1:15" x14ac:dyDescent="0.25">
      <c r="A2812" s="10">
        <v>2811</v>
      </c>
      <c r="B2812" s="3" t="s">
        <v>5141</v>
      </c>
      <c r="C2812" s="3" t="s">
        <v>5098</v>
      </c>
      <c r="D2812" s="3" t="s">
        <v>1</v>
      </c>
      <c r="E2812" s="3" t="s">
        <v>5142</v>
      </c>
      <c r="F2812" s="1">
        <v>15.76</v>
      </c>
      <c r="G2812" s="4">
        <v>70</v>
      </c>
      <c r="H2812" s="1">
        <v>1.68</v>
      </c>
      <c r="I2812" s="24">
        <f t="shared" si="43"/>
        <v>12.787110239631197</v>
      </c>
      <c r="J2812" s="24" t="str">
        <f>VLOOKUP(I2812,MAT_IND!C$6:D$12,2,TRUE)</f>
        <v>Algo Frío</v>
      </c>
      <c r="K2812" s="11">
        <v>13</v>
      </c>
      <c r="L2812" s="11" t="s">
        <v>171</v>
      </c>
      <c r="M2812" s="11">
        <v>5</v>
      </c>
      <c r="N2812" s="11">
        <v>-74.083504039999994</v>
      </c>
      <c r="O2812" s="12">
        <v>4.652015123</v>
      </c>
    </row>
    <row r="2813" spans="1:15" x14ac:dyDescent="0.25">
      <c r="A2813" s="10">
        <v>2812</v>
      </c>
      <c r="B2813" s="3" t="s">
        <v>5143</v>
      </c>
      <c r="C2813" s="3" t="s">
        <v>5098</v>
      </c>
      <c r="D2813" s="3" t="s">
        <v>1</v>
      </c>
      <c r="E2813" s="3" t="s">
        <v>5144</v>
      </c>
      <c r="F2813" s="1">
        <v>15.76</v>
      </c>
      <c r="G2813" s="4">
        <v>70</v>
      </c>
      <c r="H2813" s="1">
        <v>1.68</v>
      </c>
      <c r="I2813" s="24">
        <f t="shared" si="43"/>
        <v>12.787110239631197</v>
      </c>
      <c r="J2813" s="24" t="str">
        <f>VLOOKUP(I2813,MAT_IND!C$6:D$12,2,TRUE)</f>
        <v>Algo Frío</v>
      </c>
      <c r="K2813" s="11">
        <v>13</v>
      </c>
      <c r="L2813" s="11" t="s">
        <v>171</v>
      </c>
      <c r="M2813" s="11">
        <v>4</v>
      </c>
      <c r="N2813" s="11">
        <v>-74.093319710000003</v>
      </c>
      <c r="O2813" s="12">
        <v>4.6499005929999999</v>
      </c>
    </row>
    <row r="2814" spans="1:15" x14ac:dyDescent="0.25">
      <c r="A2814" s="10">
        <v>2813</v>
      </c>
      <c r="B2814" s="3" t="s">
        <v>5145</v>
      </c>
      <c r="C2814" s="3" t="s">
        <v>5098</v>
      </c>
      <c r="D2814" s="3" t="s">
        <v>1</v>
      </c>
      <c r="E2814" s="3" t="s">
        <v>5146</v>
      </c>
      <c r="F2814" s="1">
        <v>15.76</v>
      </c>
      <c r="G2814" s="4">
        <v>70</v>
      </c>
      <c r="H2814" s="1">
        <v>1.51</v>
      </c>
      <c r="I2814" s="24">
        <f t="shared" si="43"/>
        <v>12.57211985288758</v>
      </c>
      <c r="J2814" s="24" t="str">
        <f>VLOOKUP(I2814,MAT_IND!C$6:D$12,2,TRUE)</f>
        <v>Algo Frío</v>
      </c>
      <c r="K2814" s="11">
        <v>13</v>
      </c>
      <c r="L2814" s="11" t="s">
        <v>171</v>
      </c>
      <c r="M2814" s="11">
        <v>4</v>
      </c>
      <c r="N2814" s="11">
        <v>-74.079743350000001</v>
      </c>
      <c r="O2814" s="12">
        <v>4.646627166</v>
      </c>
    </row>
    <row r="2815" spans="1:15" x14ac:dyDescent="0.25">
      <c r="A2815" s="10">
        <v>2814</v>
      </c>
      <c r="B2815" s="3" t="s">
        <v>5147</v>
      </c>
      <c r="C2815" s="3" t="s">
        <v>5098</v>
      </c>
      <c r="D2815" s="3" t="s">
        <v>1</v>
      </c>
      <c r="E2815" s="3" t="s">
        <v>5148</v>
      </c>
      <c r="F2815" s="1">
        <v>15.76</v>
      </c>
      <c r="G2815" s="4">
        <v>70</v>
      </c>
      <c r="H2815" s="1">
        <v>1.51</v>
      </c>
      <c r="I2815" s="24">
        <f t="shared" si="43"/>
        <v>12.57211985288758</v>
      </c>
      <c r="J2815" s="24" t="str">
        <f>VLOOKUP(I2815,MAT_IND!C$6:D$12,2,TRUE)</f>
        <v>Algo Frío</v>
      </c>
      <c r="K2815" s="11">
        <v>13</v>
      </c>
      <c r="L2815" s="11" t="s">
        <v>171</v>
      </c>
      <c r="M2815" s="11">
        <v>4</v>
      </c>
      <c r="N2815" s="11">
        <v>-74.080266780000002</v>
      </c>
      <c r="O2815" s="12">
        <v>4.6443319049999996</v>
      </c>
    </row>
    <row r="2816" spans="1:15" x14ac:dyDescent="0.25">
      <c r="A2816" s="10">
        <v>2815</v>
      </c>
      <c r="B2816" s="3" t="s">
        <v>5149</v>
      </c>
      <c r="C2816" s="3" t="s">
        <v>5098</v>
      </c>
      <c r="D2816" s="3" t="s">
        <v>1</v>
      </c>
      <c r="E2816" s="3" t="s">
        <v>5148</v>
      </c>
      <c r="F2816" s="1">
        <v>15.76</v>
      </c>
      <c r="G2816" s="4">
        <v>70</v>
      </c>
      <c r="H2816" s="1">
        <v>1.51</v>
      </c>
      <c r="I2816" s="24">
        <f t="shared" si="43"/>
        <v>12.57211985288758</v>
      </c>
      <c r="J2816" s="24" t="str">
        <f>VLOOKUP(I2816,MAT_IND!C$6:D$12,2,TRUE)</f>
        <v>Algo Frío</v>
      </c>
      <c r="K2816" s="11">
        <v>13</v>
      </c>
      <c r="L2816" s="11" t="s">
        <v>171</v>
      </c>
      <c r="M2816" s="11">
        <v>5</v>
      </c>
      <c r="N2816" s="11">
        <v>-74.082845359999993</v>
      </c>
      <c r="O2816" s="12">
        <v>4.6449818409999999</v>
      </c>
    </row>
    <row r="2817" spans="1:15" x14ac:dyDescent="0.25">
      <c r="A2817" s="10">
        <v>2816</v>
      </c>
      <c r="B2817" s="3" t="s">
        <v>5150</v>
      </c>
      <c r="C2817" s="3" t="s">
        <v>5098</v>
      </c>
      <c r="D2817" s="3" t="s">
        <v>1</v>
      </c>
      <c r="E2817" s="3" t="s">
        <v>5151</v>
      </c>
      <c r="F2817" s="1">
        <v>15.76</v>
      </c>
      <c r="G2817" s="4">
        <v>70</v>
      </c>
      <c r="H2817" s="1">
        <v>1.68</v>
      </c>
      <c r="I2817" s="24">
        <f t="shared" si="43"/>
        <v>12.787110239631197</v>
      </c>
      <c r="J2817" s="24" t="str">
        <f>VLOOKUP(I2817,MAT_IND!C$6:D$12,2,TRUE)</f>
        <v>Algo Frío</v>
      </c>
      <c r="K2817" s="11">
        <v>13</v>
      </c>
      <c r="L2817" s="11" t="s">
        <v>171</v>
      </c>
      <c r="M2817" s="11">
        <v>4</v>
      </c>
      <c r="N2817" s="11">
        <v>-74.088957829999998</v>
      </c>
      <c r="O2817" s="12">
        <v>4.6532030280000001</v>
      </c>
    </row>
    <row r="2818" spans="1:15" x14ac:dyDescent="0.25">
      <c r="A2818" s="10">
        <v>2817</v>
      </c>
      <c r="B2818" s="3" t="s">
        <v>5152</v>
      </c>
      <c r="C2818" s="3" t="s">
        <v>5098</v>
      </c>
      <c r="D2818" s="3" t="s">
        <v>1</v>
      </c>
      <c r="E2818" s="3" t="s">
        <v>5153</v>
      </c>
      <c r="F2818" s="1">
        <v>15.76</v>
      </c>
      <c r="G2818" s="4">
        <v>70</v>
      </c>
      <c r="H2818" s="1">
        <v>1.68</v>
      </c>
      <c r="I2818" s="24">
        <f t="shared" si="43"/>
        <v>12.787110239631197</v>
      </c>
      <c r="J2818" s="24" t="str">
        <f>VLOOKUP(I2818,MAT_IND!C$6:D$12,2,TRUE)</f>
        <v>Algo Frío</v>
      </c>
      <c r="K2818" s="11">
        <v>13</v>
      </c>
      <c r="L2818" s="11" t="s">
        <v>171</v>
      </c>
      <c r="M2818" s="11">
        <v>4</v>
      </c>
      <c r="N2818" s="11">
        <v>-74.086687710000007</v>
      </c>
      <c r="O2818" s="12">
        <v>4.6446272730000002</v>
      </c>
    </row>
    <row r="2819" spans="1:15" x14ac:dyDescent="0.25">
      <c r="A2819" s="10">
        <v>2818</v>
      </c>
      <c r="B2819" s="3" t="s">
        <v>5154</v>
      </c>
      <c r="C2819" s="3" t="s">
        <v>5098</v>
      </c>
      <c r="D2819" s="3" t="s">
        <v>1</v>
      </c>
      <c r="E2819" s="3" t="s">
        <v>5155</v>
      </c>
      <c r="F2819" s="1">
        <v>15.76</v>
      </c>
      <c r="G2819" s="4">
        <v>70</v>
      </c>
      <c r="H2819" s="1">
        <v>1.68</v>
      </c>
      <c r="I2819" s="24">
        <f t="shared" ref="I2819:I2882" si="44">(((33.5-F2819)*(0.05+0.18*SQRT(H2819)+(G2819/160))))</f>
        <v>12.787110239631197</v>
      </c>
      <c r="J2819" s="24" t="str">
        <f>VLOOKUP(I2819,MAT_IND!C$6:D$12,2,TRUE)</f>
        <v>Algo Frío</v>
      </c>
      <c r="K2819" s="11">
        <v>13</v>
      </c>
      <c r="L2819" s="11" t="s">
        <v>171</v>
      </c>
      <c r="M2819" s="11">
        <v>4</v>
      </c>
      <c r="N2819" s="11">
        <v>-74.085804010000004</v>
      </c>
      <c r="O2819" s="12">
        <v>4.6459122080000004</v>
      </c>
    </row>
    <row r="2820" spans="1:15" x14ac:dyDescent="0.25">
      <c r="A2820" s="10">
        <v>2819</v>
      </c>
      <c r="B2820" s="3" t="s">
        <v>5156</v>
      </c>
      <c r="C2820" s="3" t="s">
        <v>5098</v>
      </c>
      <c r="D2820" s="3" t="s">
        <v>1</v>
      </c>
      <c r="E2820" s="3" t="s">
        <v>5148</v>
      </c>
      <c r="F2820" s="1">
        <v>15.76</v>
      </c>
      <c r="G2820" s="4">
        <v>70</v>
      </c>
      <c r="H2820" s="1">
        <v>1.51</v>
      </c>
      <c r="I2820" s="24">
        <f t="shared" si="44"/>
        <v>12.57211985288758</v>
      </c>
      <c r="J2820" s="24" t="str">
        <f>VLOOKUP(I2820,MAT_IND!C$6:D$12,2,TRUE)</f>
        <v>Algo Frío</v>
      </c>
      <c r="K2820" s="11">
        <v>13</v>
      </c>
      <c r="L2820" s="11" t="s">
        <v>171</v>
      </c>
      <c r="M2820" s="11">
        <v>5</v>
      </c>
      <c r="N2820" s="11">
        <v>-74.082345470000007</v>
      </c>
      <c r="O2820" s="12">
        <v>4.6470940450000002</v>
      </c>
    </row>
    <row r="2821" spans="1:15" x14ac:dyDescent="0.25">
      <c r="A2821" s="10">
        <v>2820</v>
      </c>
      <c r="B2821" s="3" t="s">
        <v>5157</v>
      </c>
      <c r="C2821" s="3" t="s">
        <v>5098</v>
      </c>
      <c r="D2821" s="3" t="s">
        <v>1</v>
      </c>
      <c r="E2821" s="3" t="s">
        <v>5158</v>
      </c>
      <c r="F2821" s="1">
        <v>15.76</v>
      </c>
      <c r="G2821" s="4">
        <v>70</v>
      </c>
      <c r="H2821" s="1">
        <v>1.51</v>
      </c>
      <c r="I2821" s="24">
        <f t="shared" si="44"/>
        <v>12.57211985288758</v>
      </c>
      <c r="J2821" s="24" t="str">
        <f>VLOOKUP(I2821,MAT_IND!C$6:D$12,2,TRUE)</f>
        <v>Algo Frío</v>
      </c>
      <c r="K2821" s="11">
        <v>13</v>
      </c>
      <c r="L2821" s="11" t="s">
        <v>171</v>
      </c>
      <c r="M2821" s="11">
        <v>4</v>
      </c>
      <c r="N2821" s="11">
        <v>-74.079380200000003</v>
      </c>
      <c r="O2821" s="12">
        <v>4.6484903299999996</v>
      </c>
    </row>
    <row r="2822" spans="1:15" x14ac:dyDescent="0.25">
      <c r="A2822" s="10">
        <v>2821</v>
      </c>
      <c r="B2822" s="3" t="s">
        <v>5159</v>
      </c>
      <c r="C2822" s="3" t="s">
        <v>5098</v>
      </c>
      <c r="D2822" s="3" t="s">
        <v>1</v>
      </c>
      <c r="E2822" s="3" t="s">
        <v>5160</v>
      </c>
      <c r="F2822" s="1">
        <v>15.76</v>
      </c>
      <c r="G2822" s="4">
        <v>70</v>
      </c>
      <c r="H2822" s="1">
        <v>1.68</v>
      </c>
      <c r="I2822" s="24">
        <f t="shared" si="44"/>
        <v>12.787110239631197</v>
      </c>
      <c r="J2822" s="24" t="str">
        <f>VLOOKUP(I2822,MAT_IND!C$6:D$12,2,TRUE)</f>
        <v>Algo Frío</v>
      </c>
      <c r="K2822" s="11">
        <v>13</v>
      </c>
      <c r="L2822" s="11" t="s">
        <v>171</v>
      </c>
      <c r="M2822" s="11">
        <v>4</v>
      </c>
      <c r="N2822" s="11">
        <v>-74.085933220000001</v>
      </c>
      <c r="O2822" s="12">
        <v>4.6514645430000003</v>
      </c>
    </row>
    <row r="2823" spans="1:15" x14ac:dyDescent="0.25">
      <c r="A2823" s="10">
        <v>2822</v>
      </c>
      <c r="B2823" s="3" t="s">
        <v>5161</v>
      </c>
      <c r="C2823" s="3" t="s">
        <v>5098</v>
      </c>
      <c r="D2823" s="3" t="s">
        <v>1</v>
      </c>
      <c r="E2823" s="3" t="s">
        <v>5151</v>
      </c>
      <c r="F2823" s="1">
        <v>15.76</v>
      </c>
      <c r="G2823" s="4">
        <v>70</v>
      </c>
      <c r="H2823" s="1">
        <v>1.68</v>
      </c>
      <c r="I2823" s="24">
        <f t="shared" si="44"/>
        <v>12.787110239631197</v>
      </c>
      <c r="J2823" s="24" t="str">
        <f>VLOOKUP(I2823,MAT_IND!C$6:D$12,2,TRUE)</f>
        <v>Algo Frío</v>
      </c>
      <c r="K2823" s="11">
        <v>13</v>
      </c>
      <c r="L2823" s="11" t="s">
        <v>171</v>
      </c>
      <c r="M2823" s="11">
        <v>4</v>
      </c>
      <c r="N2823" s="11">
        <v>-74.087897049999995</v>
      </c>
      <c r="O2823" s="12">
        <v>4.6526563750000003</v>
      </c>
    </row>
    <row r="2824" spans="1:15" x14ac:dyDescent="0.25">
      <c r="A2824" s="10">
        <v>2823</v>
      </c>
      <c r="B2824" s="3" t="s">
        <v>5162</v>
      </c>
      <c r="C2824" s="3" t="s">
        <v>5098</v>
      </c>
      <c r="D2824" s="3" t="s">
        <v>1</v>
      </c>
      <c r="E2824" s="3" t="s">
        <v>5142</v>
      </c>
      <c r="F2824" s="1">
        <v>15.76</v>
      </c>
      <c r="G2824" s="4">
        <v>70</v>
      </c>
      <c r="H2824" s="1">
        <v>1.68</v>
      </c>
      <c r="I2824" s="24">
        <f t="shared" si="44"/>
        <v>12.787110239631197</v>
      </c>
      <c r="J2824" s="24" t="str">
        <f>VLOOKUP(I2824,MAT_IND!C$6:D$12,2,TRUE)</f>
        <v>Algo Frío</v>
      </c>
      <c r="K2824" s="11">
        <v>13</v>
      </c>
      <c r="L2824" s="11" t="s">
        <v>171</v>
      </c>
      <c r="M2824" s="11">
        <v>5</v>
      </c>
      <c r="N2824" s="11">
        <v>-74.084705189999994</v>
      </c>
      <c r="O2824" s="12">
        <v>4.6474216779999997</v>
      </c>
    </row>
    <row r="2825" spans="1:15" x14ac:dyDescent="0.25">
      <c r="A2825" s="10">
        <v>2824</v>
      </c>
      <c r="B2825" s="3" t="s">
        <v>5163</v>
      </c>
      <c r="C2825" s="3" t="s">
        <v>5098</v>
      </c>
      <c r="D2825" s="3" t="s">
        <v>1</v>
      </c>
      <c r="E2825" s="3" t="s">
        <v>5164</v>
      </c>
      <c r="F2825" s="1">
        <v>15.66</v>
      </c>
      <c r="G2825" s="4">
        <v>70</v>
      </c>
      <c r="H2825" s="1">
        <v>1.68</v>
      </c>
      <c r="I2825" s="24">
        <f t="shared" si="44"/>
        <v>12.859190906145464</v>
      </c>
      <c r="J2825" s="24" t="str">
        <f>VLOOKUP(I2825,MAT_IND!C$6:D$12,2,TRUE)</f>
        <v>Algo Frío</v>
      </c>
      <c r="K2825" s="11">
        <v>13</v>
      </c>
      <c r="L2825" s="11" t="s">
        <v>171</v>
      </c>
      <c r="M2825" s="11">
        <v>4</v>
      </c>
      <c r="N2825" s="11">
        <v>-74.087158770000002</v>
      </c>
      <c r="O2825" s="12">
        <v>4.6546028169999998</v>
      </c>
    </row>
    <row r="2826" spans="1:15" x14ac:dyDescent="0.25">
      <c r="A2826" s="10">
        <v>2825</v>
      </c>
      <c r="B2826" s="3" t="s">
        <v>5165</v>
      </c>
      <c r="C2826" s="3" t="s">
        <v>5098</v>
      </c>
      <c r="D2826" s="3" t="s">
        <v>1</v>
      </c>
      <c r="E2826" s="3" t="s">
        <v>5160</v>
      </c>
      <c r="F2826" s="1">
        <v>15.76</v>
      </c>
      <c r="G2826" s="4">
        <v>70</v>
      </c>
      <c r="H2826" s="1">
        <v>1.68</v>
      </c>
      <c r="I2826" s="24">
        <f t="shared" si="44"/>
        <v>12.787110239631197</v>
      </c>
      <c r="J2826" s="24" t="str">
        <f>VLOOKUP(I2826,MAT_IND!C$6:D$12,2,TRUE)</f>
        <v>Algo Frío</v>
      </c>
      <c r="K2826" s="11">
        <v>13</v>
      </c>
      <c r="L2826" s="11" t="s">
        <v>171</v>
      </c>
      <c r="M2826" s="11">
        <v>4</v>
      </c>
      <c r="N2826" s="11">
        <v>-74.091340619999997</v>
      </c>
      <c r="O2826" s="12">
        <v>4.6513109200000002</v>
      </c>
    </row>
    <row r="2827" spans="1:15" x14ac:dyDescent="0.25">
      <c r="A2827" s="10">
        <v>2826</v>
      </c>
      <c r="B2827" s="3" t="s">
        <v>5166</v>
      </c>
      <c r="C2827" s="3" t="s">
        <v>5098</v>
      </c>
      <c r="D2827" s="3" t="s">
        <v>1</v>
      </c>
      <c r="E2827" s="3" t="s">
        <v>5144</v>
      </c>
      <c r="F2827" s="1">
        <v>15.76</v>
      </c>
      <c r="G2827" s="4">
        <v>70</v>
      </c>
      <c r="H2827" s="1">
        <v>1.68</v>
      </c>
      <c r="I2827" s="24">
        <f t="shared" si="44"/>
        <v>12.787110239631197</v>
      </c>
      <c r="J2827" s="24" t="str">
        <f>VLOOKUP(I2827,MAT_IND!C$6:D$12,2,TRUE)</f>
        <v>Algo Frío</v>
      </c>
      <c r="K2827" s="11">
        <v>13</v>
      </c>
      <c r="L2827" s="11" t="s">
        <v>171</v>
      </c>
      <c r="M2827" s="11">
        <v>4</v>
      </c>
      <c r="N2827" s="11">
        <v>-74.089953460000004</v>
      </c>
      <c r="O2827" s="12">
        <v>4.6463587290000001</v>
      </c>
    </row>
    <row r="2828" spans="1:15" x14ac:dyDescent="0.25">
      <c r="A2828" s="10">
        <v>2827</v>
      </c>
      <c r="B2828" s="3" t="s">
        <v>5167</v>
      </c>
      <c r="C2828" s="3" t="s">
        <v>5098</v>
      </c>
      <c r="D2828" s="3" t="s">
        <v>1</v>
      </c>
      <c r="E2828" s="3" t="s">
        <v>5168</v>
      </c>
      <c r="F2828" s="1">
        <v>15.76</v>
      </c>
      <c r="G2828" s="4">
        <v>70</v>
      </c>
      <c r="H2828" s="1">
        <v>1.68</v>
      </c>
      <c r="I2828" s="24">
        <f t="shared" si="44"/>
        <v>12.787110239631197</v>
      </c>
      <c r="J2828" s="24" t="str">
        <f>VLOOKUP(I2828,MAT_IND!C$6:D$12,2,TRUE)</f>
        <v>Algo Frío</v>
      </c>
      <c r="K2828" s="11">
        <v>13</v>
      </c>
      <c r="L2828" s="11" t="s">
        <v>171</v>
      </c>
      <c r="M2828" s="11">
        <v>4</v>
      </c>
      <c r="N2828" s="11">
        <v>-74.088039719999998</v>
      </c>
      <c r="O2828" s="12">
        <v>4.6431716219999997</v>
      </c>
    </row>
    <row r="2829" spans="1:15" x14ac:dyDescent="0.25">
      <c r="A2829" s="10">
        <v>2828</v>
      </c>
      <c r="B2829" s="3" t="s">
        <v>5169</v>
      </c>
      <c r="C2829" s="3" t="s">
        <v>5098</v>
      </c>
      <c r="D2829" s="3" t="s">
        <v>1</v>
      </c>
      <c r="E2829" s="3" t="s">
        <v>5170</v>
      </c>
      <c r="F2829" s="1">
        <v>15.76</v>
      </c>
      <c r="G2829" s="4">
        <v>70</v>
      </c>
      <c r="H2829" s="1">
        <v>1.68</v>
      </c>
      <c r="I2829" s="24">
        <f t="shared" si="44"/>
        <v>12.787110239631197</v>
      </c>
      <c r="J2829" s="24" t="str">
        <f>VLOOKUP(I2829,MAT_IND!C$6:D$12,2,TRUE)</f>
        <v>Algo Frío</v>
      </c>
      <c r="K2829" s="11">
        <v>13</v>
      </c>
      <c r="L2829" s="11" t="s">
        <v>171</v>
      </c>
      <c r="M2829" s="11">
        <v>5</v>
      </c>
      <c r="N2829" s="11">
        <v>-74.083788100000007</v>
      </c>
      <c r="O2829" s="12">
        <v>4.6498219169999997</v>
      </c>
    </row>
    <row r="2830" spans="1:15" x14ac:dyDescent="0.25">
      <c r="A2830" s="10">
        <v>2829</v>
      </c>
      <c r="B2830" s="3" t="s">
        <v>5171</v>
      </c>
      <c r="C2830" s="3" t="s">
        <v>5098</v>
      </c>
      <c r="D2830" s="3" t="s">
        <v>1</v>
      </c>
      <c r="E2830" s="3" t="s">
        <v>5172</v>
      </c>
      <c r="F2830" s="1">
        <v>15.76</v>
      </c>
      <c r="G2830" s="4">
        <v>70</v>
      </c>
      <c r="H2830" s="1">
        <v>1.51</v>
      </c>
      <c r="I2830" s="24">
        <f t="shared" si="44"/>
        <v>12.57211985288758</v>
      </c>
      <c r="J2830" s="24" t="str">
        <f>VLOOKUP(I2830,MAT_IND!C$6:D$12,2,TRUE)</f>
        <v>Algo Frío</v>
      </c>
      <c r="K2830" s="11">
        <v>13</v>
      </c>
      <c r="L2830" s="11" t="s">
        <v>171</v>
      </c>
      <c r="M2830" s="11">
        <v>5</v>
      </c>
      <c r="N2830" s="11">
        <v>-74.081016320000003</v>
      </c>
      <c r="O2830" s="12">
        <v>4.6512143010000004</v>
      </c>
    </row>
    <row r="2831" spans="1:15" x14ac:dyDescent="0.25">
      <c r="A2831" s="10">
        <v>2830</v>
      </c>
      <c r="B2831" s="3" t="s">
        <v>5173</v>
      </c>
      <c r="C2831" s="3" t="s">
        <v>5098</v>
      </c>
      <c r="D2831" s="3" t="s">
        <v>1</v>
      </c>
      <c r="E2831" s="3" t="s">
        <v>5174</v>
      </c>
      <c r="F2831" s="1">
        <v>15.76</v>
      </c>
      <c r="G2831" s="4">
        <v>70</v>
      </c>
      <c r="H2831" s="1">
        <v>1.51</v>
      </c>
      <c r="I2831" s="24">
        <f t="shared" si="44"/>
        <v>12.57211985288758</v>
      </c>
      <c r="J2831" s="24" t="str">
        <f>VLOOKUP(I2831,MAT_IND!C$6:D$12,2,TRUE)</f>
        <v>Algo Frío</v>
      </c>
      <c r="K2831" s="11">
        <v>13</v>
      </c>
      <c r="L2831" s="11" t="s">
        <v>171</v>
      </c>
      <c r="M2831" s="11">
        <v>4</v>
      </c>
      <c r="N2831" s="11">
        <v>-74.079157629999997</v>
      </c>
      <c r="O2831" s="12">
        <v>4.6507458919999998</v>
      </c>
    </row>
    <row r="2832" spans="1:15" x14ac:dyDescent="0.25">
      <c r="A2832" s="10">
        <v>2831</v>
      </c>
      <c r="B2832" s="3" t="s">
        <v>5175</v>
      </c>
      <c r="C2832" s="3" t="s">
        <v>5098</v>
      </c>
      <c r="D2832" s="3" t="s">
        <v>1</v>
      </c>
      <c r="E2832" s="3" t="s">
        <v>5176</v>
      </c>
      <c r="F2832" s="1">
        <v>15.76</v>
      </c>
      <c r="G2832" s="4">
        <v>70</v>
      </c>
      <c r="H2832" s="1">
        <v>1.68</v>
      </c>
      <c r="I2832" s="24">
        <f t="shared" si="44"/>
        <v>12.787110239631197</v>
      </c>
      <c r="J2832" s="24" t="str">
        <f>VLOOKUP(I2832,MAT_IND!C$6:D$12,2,TRUE)</f>
        <v>Algo Frío</v>
      </c>
      <c r="K2832" s="11">
        <v>13</v>
      </c>
      <c r="L2832" s="11" t="s">
        <v>171</v>
      </c>
      <c r="M2832" s="11">
        <v>4</v>
      </c>
      <c r="N2832" s="11">
        <v>-74.08870469</v>
      </c>
      <c r="O2832" s="12">
        <v>4.6505136050000004</v>
      </c>
    </row>
    <row r="2833" spans="1:15" x14ac:dyDescent="0.25">
      <c r="A2833" s="10">
        <v>2832</v>
      </c>
      <c r="B2833" s="3" t="s">
        <v>5177</v>
      </c>
      <c r="C2833" s="3" t="s">
        <v>5098</v>
      </c>
      <c r="D2833" s="3" t="s">
        <v>1</v>
      </c>
      <c r="E2833" s="3" t="s">
        <v>5178</v>
      </c>
      <c r="F2833" s="1">
        <v>16.260000000000002</v>
      </c>
      <c r="G2833" s="4">
        <v>70</v>
      </c>
      <c r="H2833" s="1">
        <v>1.68</v>
      </c>
      <c r="I2833" s="24">
        <f t="shared" si="44"/>
        <v>12.426706907059854</v>
      </c>
      <c r="J2833" s="24" t="str">
        <f>VLOOKUP(I2833,MAT_IND!C$6:D$12,2,TRUE)</f>
        <v>Algo Frío</v>
      </c>
      <c r="K2833" s="11">
        <v>13</v>
      </c>
      <c r="L2833" s="11" t="s">
        <v>171</v>
      </c>
      <c r="M2833" s="11">
        <v>4</v>
      </c>
      <c r="N2833" s="11">
        <v>-74.096640269999995</v>
      </c>
      <c r="O2833" s="12">
        <v>4.6325148230000002</v>
      </c>
    </row>
    <row r="2834" spans="1:15" x14ac:dyDescent="0.25">
      <c r="A2834" s="10">
        <v>2833</v>
      </c>
      <c r="B2834" s="3" t="s">
        <v>5179</v>
      </c>
      <c r="C2834" s="3" t="s">
        <v>5098</v>
      </c>
      <c r="D2834" s="3" t="s">
        <v>1</v>
      </c>
      <c r="E2834" s="3" t="s">
        <v>5180</v>
      </c>
      <c r="F2834" s="1">
        <v>16.260000000000002</v>
      </c>
      <c r="G2834" s="4">
        <v>70</v>
      </c>
      <c r="H2834" s="1">
        <v>1.68</v>
      </c>
      <c r="I2834" s="24">
        <f t="shared" si="44"/>
        <v>12.426706907059854</v>
      </c>
      <c r="J2834" s="24" t="str">
        <f>VLOOKUP(I2834,MAT_IND!C$6:D$12,2,TRUE)</f>
        <v>Algo Frío</v>
      </c>
      <c r="K2834" s="11">
        <v>13</v>
      </c>
      <c r="L2834" s="11" t="s">
        <v>171</v>
      </c>
      <c r="M2834" s="11">
        <v>4</v>
      </c>
      <c r="N2834" s="11">
        <v>-74.098435080000002</v>
      </c>
      <c r="O2834" s="12">
        <v>4.6362360750000002</v>
      </c>
    </row>
    <row r="2835" spans="1:15" x14ac:dyDescent="0.25">
      <c r="A2835" s="10">
        <v>2834</v>
      </c>
      <c r="B2835" s="3" t="s">
        <v>5181</v>
      </c>
      <c r="C2835" s="3" t="s">
        <v>5098</v>
      </c>
      <c r="D2835" s="3" t="s">
        <v>1</v>
      </c>
      <c r="E2835" s="3" t="s">
        <v>5182</v>
      </c>
      <c r="F2835" s="1">
        <v>16.260000000000002</v>
      </c>
      <c r="G2835" s="4">
        <v>70</v>
      </c>
      <c r="H2835" s="1">
        <v>1.51</v>
      </c>
      <c r="I2835" s="24">
        <f t="shared" si="44"/>
        <v>12.217776001340578</v>
      </c>
      <c r="J2835" s="24" t="str">
        <f>VLOOKUP(I2835,MAT_IND!C$6:D$12,2,TRUE)</f>
        <v>Algo Frío</v>
      </c>
      <c r="K2835" s="11">
        <v>13</v>
      </c>
      <c r="L2835" s="11" t="s">
        <v>171</v>
      </c>
      <c r="M2835" s="11">
        <v>4</v>
      </c>
      <c r="N2835" s="11">
        <v>-74.086116820000001</v>
      </c>
      <c r="O2835" s="12">
        <v>4.6266533699999997</v>
      </c>
    </row>
    <row r="2836" spans="1:15" x14ac:dyDescent="0.25">
      <c r="A2836" s="10">
        <v>2835</v>
      </c>
      <c r="B2836" s="3" t="s">
        <v>5183</v>
      </c>
      <c r="C2836" s="3" t="s">
        <v>5098</v>
      </c>
      <c r="D2836" s="3" t="s">
        <v>1</v>
      </c>
      <c r="E2836" s="3" t="s">
        <v>5184</v>
      </c>
      <c r="F2836" s="1">
        <v>16.260000000000002</v>
      </c>
      <c r="G2836" s="4">
        <v>70</v>
      </c>
      <c r="H2836" s="1">
        <v>1.68</v>
      </c>
      <c r="I2836" s="24">
        <f t="shared" si="44"/>
        <v>12.426706907059854</v>
      </c>
      <c r="J2836" s="24" t="str">
        <f>VLOOKUP(I2836,MAT_IND!C$6:D$12,2,TRUE)</f>
        <v>Algo Frío</v>
      </c>
      <c r="K2836" s="11">
        <v>13</v>
      </c>
      <c r="L2836" s="11" t="s">
        <v>171</v>
      </c>
      <c r="M2836" s="11">
        <v>4</v>
      </c>
      <c r="N2836" s="11">
        <v>-74.097737899999998</v>
      </c>
      <c r="O2836" s="12">
        <v>4.6339573100000004</v>
      </c>
    </row>
    <row r="2837" spans="1:15" x14ac:dyDescent="0.25">
      <c r="A2837" s="10">
        <v>2836</v>
      </c>
      <c r="B2837" s="3" t="s">
        <v>5185</v>
      </c>
      <c r="C2837" s="3" t="s">
        <v>5098</v>
      </c>
      <c r="D2837" s="3" t="s">
        <v>1</v>
      </c>
      <c r="E2837" s="3" t="s">
        <v>5186</v>
      </c>
      <c r="F2837" s="1">
        <v>16.260000000000002</v>
      </c>
      <c r="G2837" s="4">
        <v>70</v>
      </c>
      <c r="H2837" s="1">
        <v>1.68</v>
      </c>
      <c r="I2837" s="24">
        <f t="shared" si="44"/>
        <v>12.426706907059854</v>
      </c>
      <c r="J2837" s="24" t="str">
        <f>VLOOKUP(I2837,MAT_IND!C$6:D$12,2,TRUE)</f>
        <v>Algo Frío</v>
      </c>
      <c r="K2837" s="11">
        <v>13</v>
      </c>
      <c r="L2837" s="11" t="s">
        <v>171</v>
      </c>
      <c r="M2837" s="11">
        <v>4</v>
      </c>
      <c r="N2837" s="11">
        <v>-74.09548298</v>
      </c>
      <c r="O2837" s="12">
        <v>4.631894891</v>
      </c>
    </row>
    <row r="2838" spans="1:15" x14ac:dyDescent="0.25">
      <c r="A2838" s="10">
        <v>2837</v>
      </c>
      <c r="B2838" s="3" t="s">
        <v>5187</v>
      </c>
      <c r="C2838" s="3" t="s">
        <v>5098</v>
      </c>
      <c r="D2838" s="3" t="s">
        <v>1</v>
      </c>
      <c r="E2838" s="3" t="s">
        <v>5188</v>
      </c>
      <c r="F2838" s="1">
        <v>16.260000000000002</v>
      </c>
      <c r="G2838" s="4">
        <v>70</v>
      </c>
      <c r="H2838" s="1">
        <v>1.51</v>
      </c>
      <c r="I2838" s="24">
        <f t="shared" si="44"/>
        <v>12.217776001340578</v>
      </c>
      <c r="J2838" s="24" t="str">
        <f>VLOOKUP(I2838,MAT_IND!C$6:D$12,2,TRUE)</f>
        <v>Algo Frío</v>
      </c>
      <c r="K2838" s="11">
        <v>13</v>
      </c>
      <c r="L2838" s="11" t="s">
        <v>171</v>
      </c>
      <c r="M2838" s="11">
        <v>4</v>
      </c>
      <c r="N2838" s="11">
        <v>-74.085648789999993</v>
      </c>
      <c r="O2838" s="12">
        <v>4.6272658690000004</v>
      </c>
    </row>
    <row r="2839" spans="1:15" x14ac:dyDescent="0.25">
      <c r="A2839" s="10">
        <v>2838</v>
      </c>
      <c r="B2839" s="3" t="s">
        <v>5189</v>
      </c>
      <c r="C2839" s="3" t="s">
        <v>5098</v>
      </c>
      <c r="D2839" s="3" t="s">
        <v>1</v>
      </c>
      <c r="E2839" s="3" t="s">
        <v>5190</v>
      </c>
      <c r="F2839" s="1">
        <v>16.260000000000002</v>
      </c>
      <c r="G2839" s="4">
        <v>70</v>
      </c>
      <c r="H2839" s="1">
        <v>1.68</v>
      </c>
      <c r="I2839" s="24">
        <f t="shared" si="44"/>
        <v>12.426706907059854</v>
      </c>
      <c r="J2839" s="24" t="str">
        <f>VLOOKUP(I2839,MAT_IND!C$6:D$12,2,TRUE)</f>
        <v>Algo Frío</v>
      </c>
      <c r="K2839" s="11">
        <v>13</v>
      </c>
      <c r="L2839" s="11" t="s">
        <v>171</v>
      </c>
      <c r="M2839" s="11">
        <v>4</v>
      </c>
      <c r="N2839" s="11">
        <v>-74.099662800000004</v>
      </c>
      <c r="O2839" s="12">
        <v>4.6353556019999997</v>
      </c>
    </row>
    <row r="2840" spans="1:15" x14ac:dyDescent="0.25">
      <c r="A2840" s="10">
        <v>2839</v>
      </c>
      <c r="B2840" s="3" t="s">
        <v>5191</v>
      </c>
      <c r="C2840" s="3" t="s">
        <v>5098</v>
      </c>
      <c r="D2840" s="3" t="s">
        <v>1</v>
      </c>
      <c r="E2840" s="3" t="s">
        <v>5192</v>
      </c>
      <c r="F2840" s="1">
        <v>16.260000000000002</v>
      </c>
      <c r="G2840" s="4">
        <v>70</v>
      </c>
      <c r="H2840" s="1">
        <v>1.68</v>
      </c>
      <c r="I2840" s="24">
        <f t="shared" si="44"/>
        <v>12.426706907059854</v>
      </c>
      <c r="J2840" s="24" t="str">
        <f>VLOOKUP(I2840,MAT_IND!C$6:D$12,2,TRUE)</f>
        <v>Algo Frío</v>
      </c>
      <c r="K2840" s="11">
        <v>13</v>
      </c>
      <c r="L2840" s="11" t="s">
        <v>171</v>
      </c>
      <c r="M2840" s="11">
        <v>4</v>
      </c>
      <c r="N2840" s="11">
        <v>-74.095677760000001</v>
      </c>
      <c r="O2840" s="12">
        <v>4.6343079820000002</v>
      </c>
    </row>
    <row r="2841" spans="1:15" x14ac:dyDescent="0.25">
      <c r="A2841" s="10">
        <v>2840</v>
      </c>
      <c r="B2841" s="3" t="s">
        <v>5193</v>
      </c>
      <c r="C2841" s="3" t="s">
        <v>5098</v>
      </c>
      <c r="D2841" s="3" t="s">
        <v>1</v>
      </c>
      <c r="E2841" s="3" t="s">
        <v>5194</v>
      </c>
      <c r="F2841" s="1">
        <v>16.260000000000002</v>
      </c>
      <c r="G2841" s="4">
        <v>70</v>
      </c>
      <c r="H2841" s="1">
        <v>1.51</v>
      </c>
      <c r="I2841" s="24">
        <f t="shared" si="44"/>
        <v>12.217776001340578</v>
      </c>
      <c r="J2841" s="24" t="str">
        <f>VLOOKUP(I2841,MAT_IND!C$6:D$12,2,TRUE)</f>
        <v>Algo Frío</v>
      </c>
      <c r="K2841" s="11">
        <v>13</v>
      </c>
      <c r="L2841" s="11" t="s">
        <v>171</v>
      </c>
      <c r="M2841" s="11">
        <v>3</v>
      </c>
      <c r="N2841" s="11">
        <v>-74.081200980000006</v>
      </c>
      <c r="O2841" s="12">
        <v>4.6306541919999997</v>
      </c>
    </row>
    <row r="2842" spans="1:15" x14ac:dyDescent="0.25">
      <c r="A2842" s="10">
        <v>2841</v>
      </c>
      <c r="B2842" s="3" t="s">
        <v>5195</v>
      </c>
      <c r="C2842" s="3" t="s">
        <v>5098</v>
      </c>
      <c r="D2842" s="3" t="s">
        <v>1</v>
      </c>
      <c r="E2842" s="3" t="s">
        <v>5196</v>
      </c>
      <c r="F2842" s="1">
        <v>16.260000000000002</v>
      </c>
      <c r="G2842" s="4">
        <v>70</v>
      </c>
      <c r="H2842" s="1">
        <v>1.51</v>
      </c>
      <c r="I2842" s="24">
        <f t="shared" si="44"/>
        <v>12.217776001340578</v>
      </c>
      <c r="J2842" s="24" t="str">
        <f>VLOOKUP(I2842,MAT_IND!C$6:D$12,2,TRUE)</f>
        <v>Algo Frío</v>
      </c>
      <c r="K2842" s="11">
        <v>13</v>
      </c>
      <c r="L2842" s="11" t="s">
        <v>171</v>
      </c>
      <c r="M2842" s="11">
        <v>4</v>
      </c>
      <c r="N2842" s="11">
        <v>-74.08569129</v>
      </c>
      <c r="O2842" s="12">
        <v>4.6318008720000003</v>
      </c>
    </row>
    <row r="2843" spans="1:15" x14ac:dyDescent="0.25">
      <c r="A2843" s="10">
        <v>2842</v>
      </c>
      <c r="B2843" s="3" t="s">
        <v>5197</v>
      </c>
      <c r="C2843" s="3" t="s">
        <v>5098</v>
      </c>
      <c r="D2843" s="3" t="s">
        <v>1</v>
      </c>
      <c r="E2843" s="3" t="s">
        <v>5198</v>
      </c>
      <c r="F2843" s="1">
        <v>16.260000000000002</v>
      </c>
      <c r="G2843" s="4">
        <v>70</v>
      </c>
      <c r="H2843" s="1">
        <v>1.68</v>
      </c>
      <c r="I2843" s="24">
        <f t="shared" si="44"/>
        <v>12.426706907059854</v>
      </c>
      <c r="J2843" s="24" t="str">
        <f>VLOOKUP(I2843,MAT_IND!C$6:D$12,2,TRUE)</f>
        <v>Algo Frío</v>
      </c>
      <c r="K2843" s="11">
        <v>13</v>
      </c>
      <c r="L2843" s="11" t="s">
        <v>171</v>
      </c>
      <c r="M2843" s="11">
        <v>4</v>
      </c>
      <c r="N2843" s="11">
        <v>-74.091787030000006</v>
      </c>
      <c r="O2843" s="12">
        <v>4.6325299729999996</v>
      </c>
    </row>
    <row r="2844" spans="1:15" x14ac:dyDescent="0.25">
      <c r="A2844" s="10">
        <v>2843</v>
      </c>
      <c r="B2844" s="3" t="s">
        <v>5199</v>
      </c>
      <c r="C2844" s="3" t="s">
        <v>5098</v>
      </c>
      <c r="D2844" s="3" t="s">
        <v>1</v>
      </c>
      <c r="E2844" s="3" t="s">
        <v>5198</v>
      </c>
      <c r="F2844" s="1">
        <v>16.260000000000002</v>
      </c>
      <c r="G2844" s="4">
        <v>70</v>
      </c>
      <c r="H2844" s="1">
        <v>1.68</v>
      </c>
      <c r="I2844" s="24">
        <f t="shared" si="44"/>
        <v>12.426706907059854</v>
      </c>
      <c r="J2844" s="24" t="str">
        <f>VLOOKUP(I2844,MAT_IND!C$6:D$12,2,TRUE)</f>
        <v>Algo Frío</v>
      </c>
      <c r="K2844" s="11">
        <v>13</v>
      </c>
      <c r="L2844" s="11" t="s">
        <v>171</v>
      </c>
      <c r="M2844" s="11">
        <v>4</v>
      </c>
      <c r="N2844" s="11">
        <v>-74.092853719999994</v>
      </c>
      <c r="O2844" s="12">
        <v>4.6337115869999996</v>
      </c>
    </row>
    <row r="2845" spans="1:15" x14ac:dyDescent="0.25">
      <c r="A2845" s="10">
        <v>2844</v>
      </c>
      <c r="B2845" s="3" t="s">
        <v>5200</v>
      </c>
      <c r="C2845" s="3" t="s">
        <v>5098</v>
      </c>
      <c r="D2845" s="3" t="s">
        <v>1</v>
      </c>
      <c r="E2845" s="3" t="s">
        <v>5201</v>
      </c>
      <c r="F2845" s="1">
        <v>16.260000000000002</v>
      </c>
      <c r="G2845" s="4">
        <v>70</v>
      </c>
      <c r="H2845" s="1">
        <v>1.51</v>
      </c>
      <c r="I2845" s="24">
        <f t="shared" si="44"/>
        <v>12.217776001340578</v>
      </c>
      <c r="J2845" s="24" t="str">
        <f>VLOOKUP(I2845,MAT_IND!C$6:D$12,2,TRUE)</f>
        <v>Algo Frío</v>
      </c>
      <c r="K2845" s="11">
        <v>13</v>
      </c>
      <c r="L2845" s="11" t="s">
        <v>171</v>
      </c>
      <c r="M2845" s="11">
        <v>4</v>
      </c>
      <c r="N2845" s="11">
        <v>-74.084034990000006</v>
      </c>
      <c r="O2845" s="12">
        <v>4.628730848</v>
      </c>
    </row>
    <row r="2846" spans="1:15" x14ac:dyDescent="0.25">
      <c r="A2846" s="10">
        <v>2845</v>
      </c>
      <c r="B2846" s="3" t="s">
        <v>5202</v>
      </c>
      <c r="C2846" s="3" t="s">
        <v>5098</v>
      </c>
      <c r="D2846" s="3" t="s">
        <v>1</v>
      </c>
      <c r="E2846" s="3" t="s">
        <v>5203</v>
      </c>
      <c r="F2846" s="1">
        <v>16.260000000000002</v>
      </c>
      <c r="G2846" s="4">
        <v>70</v>
      </c>
      <c r="H2846" s="1">
        <v>1.51</v>
      </c>
      <c r="I2846" s="24">
        <f t="shared" si="44"/>
        <v>12.217776001340578</v>
      </c>
      <c r="J2846" s="24" t="str">
        <f>VLOOKUP(I2846,MAT_IND!C$6:D$12,2,TRUE)</f>
        <v>Algo Frío</v>
      </c>
      <c r="K2846" s="11">
        <v>13</v>
      </c>
      <c r="L2846" s="11" t="s">
        <v>171</v>
      </c>
      <c r="M2846" s="11">
        <v>4</v>
      </c>
      <c r="N2846" s="11">
        <v>-74.084758710000003</v>
      </c>
      <c r="O2846" s="12">
        <v>4.6319520299999999</v>
      </c>
    </row>
    <row r="2847" spans="1:15" x14ac:dyDescent="0.25">
      <c r="A2847" s="10">
        <v>2846</v>
      </c>
      <c r="B2847" s="3" t="s">
        <v>5204</v>
      </c>
      <c r="C2847" s="3" t="s">
        <v>5098</v>
      </c>
      <c r="D2847" s="3" t="s">
        <v>1</v>
      </c>
      <c r="E2847" s="3" t="s">
        <v>5205</v>
      </c>
      <c r="F2847" s="1">
        <v>15.73</v>
      </c>
      <c r="G2847" s="4">
        <v>70</v>
      </c>
      <c r="H2847" s="1">
        <v>1.68</v>
      </c>
      <c r="I2847" s="24">
        <f t="shared" si="44"/>
        <v>12.808734439585477</v>
      </c>
      <c r="J2847" s="24" t="str">
        <f>VLOOKUP(I2847,MAT_IND!C$6:D$12,2,TRUE)</f>
        <v>Algo Frío</v>
      </c>
      <c r="K2847" s="11">
        <v>13</v>
      </c>
      <c r="L2847" s="11" t="s">
        <v>171</v>
      </c>
      <c r="M2847" s="11">
        <v>4</v>
      </c>
      <c r="N2847" s="11">
        <v>-74.097216529999997</v>
      </c>
      <c r="O2847" s="12">
        <v>4.6364199360000002</v>
      </c>
    </row>
    <row r="2848" spans="1:15" x14ac:dyDescent="0.25">
      <c r="A2848" s="10">
        <v>2847</v>
      </c>
      <c r="B2848" s="3" t="s">
        <v>5206</v>
      </c>
      <c r="C2848" s="3" t="s">
        <v>5098</v>
      </c>
      <c r="D2848" s="3" t="s">
        <v>1</v>
      </c>
      <c r="E2848" s="3" t="s">
        <v>5207</v>
      </c>
      <c r="F2848" s="1">
        <v>16.260000000000002</v>
      </c>
      <c r="G2848" s="4">
        <v>70</v>
      </c>
      <c r="H2848" s="1">
        <v>1.51</v>
      </c>
      <c r="I2848" s="24">
        <f t="shared" si="44"/>
        <v>12.217776001340578</v>
      </c>
      <c r="J2848" s="24" t="str">
        <f>VLOOKUP(I2848,MAT_IND!C$6:D$12,2,TRUE)</f>
        <v>Algo Frío</v>
      </c>
      <c r="K2848" s="11">
        <v>13</v>
      </c>
      <c r="L2848" s="11" t="s">
        <v>171</v>
      </c>
      <c r="M2848" s="11">
        <v>4</v>
      </c>
      <c r="N2848" s="11">
        <v>-74.081279839999993</v>
      </c>
      <c r="O2848" s="12">
        <v>4.6324518460000004</v>
      </c>
    </row>
    <row r="2849" spans="1:15" x14ac:dyDescent="0.25">
      <c r="A2849" s="10">
        <v>2848</v>
      </c>
      <c r="B2849" s="3" t="s">
        <v>5208</v>
      </c>
      <c r="C2849" s="3" t="s">
        <v>5098</v>
      </c>
      <c r="D2849" s="3" t="s">
        <v>1</v>
      </c>
      <c r="E2849" s="3" t="s">
        <v>5209</v>
      </c>
      <c r="F2849" s="1">
        <v>15.76</v>
      </c>
      <c r="G2849" s="4">
        <v>70</v>
      </c>
      <c r="H2849" s="1">
        <v>1.68</v>
      </c>
      <c r="I2849" s="24">
        <f t="shared" si="44"/>
        <v>12.787110239631197</v>
      </c>
      <c r="J2849" s="24" t="str">
        <f>VLOOKUP(I2849,MAT_IND!C$6:D$12,2,TRUE)</f>
        <v>Algo Frío</v>
      </c>
      <c r="K2849" s="11">
        <v>13</v>
      </c>
      <c r="L2849" s="11" t="s">
        <v>171</v>
      </c>
      <c r="M2849" s="11">
        <v>4</v>
      </c>
      <c r="N2849" s="11">
        <v>-74.10215547</v>
      </c>
      <c r="O2849" s="12">
        <v>4.642299586</v>
      </c>
    </row>
    <row r="2850" spans="1:15" x14ac:dyDescent="0.25">
      <c r="A2850" s="10">
        <v>2849</v>
      </c>
      <c r="B2850" s="3" t="s">
        <v>5210</v>
      </c>
      <c r="C2850" s="3" t="s">
        <v>5098</v>
      </c>
      <c r="D2850" s="3" t="s">
        <v>1</v>
      </c>
      <c r="E2850" s="3" t="s">
        <v>5211</v>
      </c>
      <c r="F2850" s="1">
        <v>15.76</v>
      </c>
      <c r="G2850" s="4">
        <v>70</v>
      </c>
      <c r="H2850" s="1">
        <v>1.68</v>
      </c>
      <c r="I2850" s="24">
        <f t="shared" si="44"/>
        <v>12.787110239631197</v>
      </c>
      <c r="J2850" s="24" t="str">
        <f>VLOOKUP(I2850,MAT_IND!C$6:D$12,2,TRUE)</f>
        <v>Algo Frío</v>
      </c>
      <c r="K2850" s="11">
        <v>13</v>
      </c>
      <c r="L2850" s="11" t="s">
        <v>171</v>
      </c>
      <c r="M2850" s="11">
        <v>4</v>
      </c>
      <c r="N2850" s="11">
        <v>-74.100537900000006</v>
      </c>
      <c r="O2850" s="12">
        <v>4.6430941910000003</v>
      </c>
    </row>
    <row r="2851" spans="1:15" x14ac:dyDescent="0.25">
      <c r="A2851" s="10">
        <v>2850</v>
      </c>
      <c r="B2851" s="3" t="s">
        <v>5212</v>
      </c>
      <c r="C2851" s="3" t="s">
        <v>5098</v>
      </c>
      <c r="D2851" s="3" t="s">
        <v>1</v>
      </c>
      <c r="E2851" s="3" t="s">
        <v>5213</v>
      </c>
      <c r="F2851" s="1">
        <v>15.73</v>
      </c>
      <c r="G2851" s="4">
        <v>70</v>
      </c>
      <c r="H2851" s="1">
        <v>1.68</v>
      </c>
      <c r="I2851" s="24">
        <f t="shared" si="44"/>
        <v>12.808734439585477</v>
      </c>
      <c r="J2851" s="24" t="str">
        <f>VLOOKUP(I2851,MAT_IND!C$6:D$12,2,TRUE)</f>
        <v>Algo Frío</v>
      </c>
      <c r="K2851" s="11">
        <v>13</v>
      </c>
      <c r="L2851" s="11" t="s">
        <v>171</v>
      </c>
      <c r="M2851" s="11">
        <v>4</v>
      </c>
      <c r="N2851" s="11">
        <v>-74.100285740000004</v>
      </c>
      <c r="O2851" s="12">
        <v>4.6387331679999999</v>
      </c>
    </row>
    <row r="2852" spans="1:15" x14ac:dyDescent="0.25">
      <c r="A2852" s="10">
        <v>2851</v>
      </c>
      <c r="B2852" s="3" t="s">
        <v>5214</v>
      </c>
      <c r="C2852" s="3" t="s">
        <v>5098</v>
      </c>
      <c r="D2852" s="3" t="s">
        <v>1</v>
      </c>
      <c r="E2852" s="3" t="s">
        <v>5209</v>
      </c>
      <c r="F2852" s="1">
        <v>15.76</v>
      </c>
      <c r="G2852" s="4">
        <v>70</v>
      </c>
      <c r="H2852" s="1">
        <v>1.68</v>
      </c>
      <c r="I2852" s="24">
        <f t="shared" si="44"/>
        <v>12.787110239631197</v>
      </c>
      <c r="J2852" s="24" t="str">
        <f>VLOOKUP(I2852,MAT_IND!C$6:D$12,2,TRUE)</f>
        <v>Algo Frío</v>
      </c>
      <c r="K2852" s="11">
        <v>13</v>
      </c>
      <c r="L2852" s="11" t="s">
        <v>171</v>
      </c>
      <c r="M2852" s="11">
        <v>4</v>
      </c>
      <c r="N2852" s="11">
        <v>-74.100559689999997</v>
      </c>
      <c r="O2852" s="12">
        <v>4.6408527709999996</v>
      </c>
    </row>
    <row r="2853" spans="1:15" x14ac:dyDescent="0.25">
      <c r="A2853" s="10">
        <v>2852</v>
      </c>
      <c r="B2853" s="3" t="s">
        <v>5215</v>
      </c>
      <c r="C2853" s="3" t="s">
        <v>5098</v>
      </c>
      <c r="D2853" s="3" t="s">
        <v>1</v>
      </c>
      <c r="E2853" s="3" t="s">
        <v>5216</v>
      </c>
      <c r="F2853" s="1">
        <v>15.76</v>
      </c>
      <c r="G2853" s="4">
        <v>70</v>
      </c>
      <c r="H2853" s="1">
        <v>1.91</v>
      </c>
      <c r="I2853" s="24">
        <f t="shared" si="44"/>
        <v>13.061340200573744</v>
      </c>
      <c r="J2853" s="24" t="str">
        <f>VLOOKUP(I2853,MAT_IND!C$6:D$12,2,TRUE)</f>
        <v>Algo Frío</v>
      </c>
      <c r="K2853" s="11">
        <v>13</v>
      </c>
      <c r="L2853" s="11" t="s">
        <v>171</v>
      </c>
      <c r="M2853" s="11">
        <v>5</v>
      </c>
      <c r="N2853" s="11">
        <v>-74.1064662</v>
      </c>
      <c r="O2853" s="12">
        <v>4.6467515219999997</v>
      </c>
    </row>
    <row r="2854" spans="1:15" x14ac:dyDescent="0.25">
      <c r="A2854" s="10">
        <v>2853</v>
      </c>
      <c r="B2854" s="3" t="s">
        <v>5217</v>
      </c>
      <c r="C2854" s="3" t="s">
        <v>5098</v>
      </c>
      <c r="D2854" s="3" t="s">
        <v>1</v>
      </c>
      <c r="E2854" s="3" t="s">
        <v>5209</v>
      </c>
      <c r="F2854" s="1">
        <v>15.76</v>
      </c>
      <c r="G2854" s="4">
        <v>70</v>
      </c>
      <c r="H2854" s="1">
        <v>1.68</v>
      </c>
      <c r="I2854" s="24">
        <f t="shared" si="44"/>
        <v>12.787110239631197</v>
      </c>
      <c r="J2854" s="24" t="str">
        <f>VLOOKUP(I2854,MAT_IND!C$6:D$12,2,TRUE)</f>
        <v>Algo Frío</v>
      </c>
      <c r="K2854" s="11">
        <v>13</v>
      </c>
      <c r="L2854" s="11" t="s">
        <v>171</v>
      </c>
      <c r="M2854" s="11">
        <v>4</v>
      </c>
      <c r="N2854" s="11">
        <v>-74.101515710000001</v>
      </c>
      <c r="O2854" s="12">
        <v>4.6420012010000002</v>
      </c>
    </row>
    <row r="2855" spans="1:15" x14ac:dyDescent="0.25">
      <c r="A2855" s="10">
        <v>2854</v>
      </c>
      <c r="B2855" s="3" t="s">
        <v>5218</v>
      </c>
      <c r="C2855" s="3" t="s">
        <v>5098</v>
      </c>
      <c r="D2855" s="3" t="s">
        <v>1</v>
      </c>
      <c r="E2855" s="3" t="s">
        <v>5216</v>
      </c>
      <c r="F2855" s="1">
        <v>15.76</v>
      </c>
      <c r="G2855" s="4">
        <v>70</v>
      </c>
      <c r="H2855" s="1">
        <v>1.91</v>
      </c>
      <c r="I2855" s="24">
        <f t="shared" si="44"/>
        <v>13.061340200573744</v>
      </c>
      <c r="J2855" s="24" t="str">
        <f>VLOOKUP(I2855,MAT_IND!C$6:D$12,2,TRUE)</f>
        <v>Algo Frío</v>
      </c>
      <c r="K2855" s="11">
        <v>13</v>
      </c>
      <c r="L2855" s="11" t="s">
        <v>171</v>
      </c>
      <c r="M2855" s="11">
        <v>4</v>
      </c>
      <c r="N2855" s="11">
        <v>-74.104440060000002</v>
      </c>
      <c r="O2855" s="12">
        <v>4.6447508539999998</v>
      </c>
    </row>
    <row r="2856" spans="1:15" x14ac:dyDescent="0.25">
      <c r="A2856" s="10">
        <v>2855</v>
      </c>
      <c r="B2856" s="3" t="s">
        <v>5219</v>
      </c>
      <c r="C2856" s="3" t="s">
        <v>5098</v>
      </c>
      <c r="D2856" s="3" t="s">
        <v>1</v>
      </c>
      <c r="E2856" s="3" t="s">
        <v>5216</v>
      </c>
      <c r="F2856" s="1">
        <v>15.76</v>
      </c>
      <c r="G2856" s="4">
        <v>70</v>
      </c>
      <c r="H2856" s="1">
        <v>1.91</v>
      </c>
      <c r="I2856" s="24">
        <f t="shared" si="44"/>
        <v>13.061340200573744</v>
      </c>
      <c r="J2856" s="24" t="str">
        <f>VLOOKUP(I2856,MAT_IND!C$6:D$12,2,TRUE)</f>
        <v>Algo Frío</v>
      </c>
      <c r="K2856" s="11">
        <v>13</v>
      </c>
      <c r="L2856" s="11" t="s">
        <v>171</v>
      </c>
      <c r="M2856" s="11">
        <v>5</v>
      </c>
      <c r="N2856" s="11">
        <v>-74.105786440000003</v>
      </c>
      <c r="O2856" s="12">
        <v>4.6461487080000001</v>
      </c>
    </row>
    <row r="2857" spans="1:15" x14ac:dyDescent="0.25">
      <c r="A2857" s="10">
        <v>2856</v>
      </c>
      <c r="B2857" s="3" t="s">
        <v>5220</v>
      </c>
      <c r="C2857" s="3" t="s">
        <v>5098</v>
      </c>
      <c r="D2857" s="3" t="s">
        <v>1</v>
      </c>
      <c r="E2857" s="3" t="s">
        <v>5216</v>
      </c>
      <c r="F2857" s="1">
        <v>15.73</v>
      </c>
      <c r="G2857" s="4">
        <v>70</v>
      </c>
      <c r="H2857" s="1">
        <v>1.91</v>
      </c>
      <c r="I2857" s="24">
        <f t="shared" si="44"/>
        <v>13.083428149052729</v>
      </c>
      <c r="J2857" s="24" t="str">
        <f>VLOOKUP(I2857,MAT_IND!C$6:D$12,2,TRUE)</f>
        <v>Algo Frío</v>
      </c>
      <c r="K2857" s="11">
        <v>13</v>
      </c>
      <c r="L2857" s="11" t="s">
        <v>171</v>
      </c>
      <c r="M2857" s="11">
        <v>4</v>
      </c>
      <c r="N2857" s="11">
        <v>-74.105942589999998</v>
      </c>
      <c r="O2857" s="12">
        <v>4.6446175570000001</v>
      </c>
    </row>
    <row r="2858" spans="1:15" x14ac:dyDescent="0.25">
      <c r="A2858" s="10">
        <v>2857</v>
      </c>
      <c r="B2858" s="3" t="s">
        <v>5221</v>
      </c>
      <c r="C2858" s="3" t="s">
        <v>5098</v>
      </c>
      <c r="D2858" s="3" t="s">
        <v>1</v>
      </c>
      <c r="E2858" s="3" t="s">
        <v>5222</v>
      </c>
      <c r="F2858" s="1">
        <v>15.76</v>
      </c>
      <c r="G2858" s="4">
        <v>70</v>
      </c>
      <c r="H2858" s="1">
        <v>1.68</v>
      </c>
      <c r="I2858" s="24">
        <f t="shared" si="44"/>
        <v>12.787110239631197</v>
      </c>
      <c r="J2858" s="24" t="str">
        <f>VLOOKUP(I2858,MAT_IND!C$6:D$12,2,TRUE)</f>
        <v>Algo Frío</v>
      </c>
      <c r="K2858" s="11">
        <v>13</v>
      </c>
      <c r="L2858" s="11" t="s">
        <v>171</v>
      </c>
      <c r="M2858" s="11">
        <v>4</v>
      </c>
      <c r="N2858" s="11">
        <v>-74.097188320000001</v>
      </c>
      <c r="O2858" s="12">
        <v>4.6388580340000001</v>
      </c>
    </row>
    <row r="2859" spans="1:15" x14ac:dyDescent="0.25">
      <c r="A2859" s="10">
        <v>2858</v>
      </c>
      <c r="B2859" s="3" t="s">
        <v>5223</v>
      </c>
      <c r="C2859" s="3" t="s">
        <v>5098</v>
      </c>
      <c r="D2859" s="3" t="s">
        <v>1</v>
      </c>
      <c r="E2859" s="3" t="s">
        <v>5224</v>
      </c>
      <c r="F2859" s="1">
        <v>16.260000000000002</v>
      </c>
      <c r="G2859" s="4">
        <v>70</v>
      </c>
      <c r="H2859" s="1">
        <v>1.68</v>
      </c>
      <c r="I2859" s="24">
        <f t="shared" si="44"/>
        <v>12.426706907059854</v>
      </c>
      <c r="J2859" s="24" t="str">
        <f>VLOOKUP(I2859,MAT_IND!C$6:D$12,2,TRUE)</f>
        <v>Algo Frío</v>
      </c>
      <c r="K2859" s="11">
        <v>13</v>
      </c>
      <c r="L2859" s="11" t="s">
        <v>171</v>
      </c>
      <c r="M2859" s="11">
        <v>4</v>
      </c>
      <c r="N2859" s="11">
        <v>-74.105323380000002</v>
      </c>
      <c r="O2859" s="12">
        <v>4.6410141669999998</v>
      </c>
    </row>
    <row r="2860" spans="1:15" x14ac:dyDescent="0.25">
      <c r="A2860" s="10">
        <v>2859</v>
      </c>
      <c r="B2860" s="3" t="s">
        <v>5225</v>
      </c>
      <c r="C2860" s="3" t="s">
        <v>5098</v>
      </c>
      <c r="D2860" s="3" t="s">
        <v>1</v>
      </c>
      <c r="E2860" s="3" t="s">
        <v>5224</v>
      </c>
      <c r="F2860" s="1">
        <v>16.260000000000002</v>
      </c>
      <c r="G2860" s="4">
        <v>70</v>
      </c>
      <c r="H2860" s="1">
        <v>1.68</v>
      </c>
      <c r="I2860" s="24">
        <f t="shared" si="44"/>
        <v>12.426706907059854</v>
      </c>
      <c r="J2860" s="24" t="str">
        <f>VLOOKUP(I2860,MAT_IND!C$6:D$12,2,TRUE)</f>
        <v>Algo Frío</v>
      </c>
      <c r="K2860" s="11">
        <v>13</v>
      </c>
      <c r="L2860" s="11" t="s">
        <v>171</v>
      </c>
      <c r="M2860" s="11">
        <v>4</v>
      </c>
      <c r="N2860" s="11">
        <v>-74.103265379999996</v>
      </c>
      <c r="O2860" s="12">
        <v>4.6388221400000003</v>
      </c>
    </row>
    <row r="2861" spans="1:15" x14ac:dyDescent="0.25">
      <c r="A2861" s="10">
        <v>2860</v>
      </c>
      <c r="B2861" s="3" t="s">
        <v>5226</v>
      </c>
      <c r="C2861" s="3" t="s">
        <v>5098</v>
      </c>
      <c r="D2861" s="3" t="s">
        <v>1</v>
      </c>
      <c r="E2861" s="3" t="s">
        <v>5227</v>
      </c>
      <c r="F2861" s="1">
        <v>16.260000000000002</v>
      </c>
      <c r="G2861" s="4">
        <v>70</v>
      </c>
      <c r="H2861" s="1">
        <v>1.68</v>
      </c>
      <c r="I2861" s="24">
        <f t="shared" si="44"/>
        <v>12.426706907059854</v>
      </c>
      <c r="J2861" s="24" t="str">
        <f>VLOOKUP(I2861,MAT_IND!C$6:D$12,2,TRUE)</f>
        <v>Algo Frío</v>
      </c>
      <c r="K2861" s="11">
        <v>13</v>
      </c>
      <c r="L2861" s="11" t="s">
        <v>171</v>
      </c>
      <c r="M2861" s="11">
        <v>4</v>
      </c>
      <c r="N2861" s="11">
        <v>-74.101533270000004</v>
      </c>
      <c r="O2861" s="12">
        <v>4.6381289260000003</v>
      </c>
    </row>
    <row r="2862" spans="1:15" x14ac:dyDescent="0.25">
      <c r="A2862" s="10">
        <v>2861</v>
      </c>
      <c r="B2862" s="3" t="s">
        <v>5228</v>
      </c>
      <c r="C2862" s="3" t="s">
        <v>5098</v>
      </c>
      <c r="D2862" s="3" t="s">
        <v>1</v>
      </c>
      <c r="E2862" s="3" t="s">
        <v>5227</v>
      </c>
      <c r="F2862" s="1">
        <v>16.260000000000002</v>
      </c>
      <c r="G2862" s="4">
        <v>70</v>
      </c>
      <c r="H2862" s="1">
        <v>1.68</v>
      </c>
      <c r="I2862" s="24">
        <f t="shared" si="44"/>
        <v>12.426706907059854</v>
      </c>
      <c r="J2862" s="24" t="str">
        <f>VLOOKUP(I2862,MAT_IND!C$6:D$12,2,TRUE)</f>
        <v>Algo Frío</v>
      </c>
      <c r="K2862" s="11">
        <v>13</v>
      </c>
      <c r="L2862" s="11" t="s">
        <v>171</v>
      </c>
      <c r="M2862" s="11">
        <v>4</v>
      </c>
      <c r="N2862" s="11">
        <v>-74.101027959999996</v>
      </c>
      <c r="O2862" s="12">
        <v>4.6365111800000003</v>
      </c>
    </row>
    <row r="2863" spans="1:15" x14ac:dyDescent="0.25">
      <c r="A2863" s="10">
        <v>2862</v>
      </c>
      <c r="B2863" s="3" t="s">
        <v>5229</v>
      </c>
      <c r="C2863" s="3" t="s">
        <v>5098</v>
      </c>
      <c r="D2863" s="3" t="s">
        <v>1</v>
      </c>
      <c r="E2863" s="3" t="s">
        <v>5230</v>
      </c>
      <c r="F2863" s="1">
        <v>16.260000000000002</v>
      </c>
      <c r="G2863" s="4">
        <v>70</v>
      </c>
      <c r="H2863" s="1">
        <v>1.91</v>
      </c>
      <c r="I2863" s="24">
        <f t="shared" si="44"/>
        <v>12.693207725923974</v>
      </c>
      <c r="J2863" s="24" t="str">
        <f>VLOOKUP(I2863,MAT_IND!C$6:D$12,2,TRUE)</f>
        <v>Algo Frío</v>
      </c>
      <c r="K2863" s="11">
        <v>13</v>
      </c>
      <c r="L2863" s="11" t="s">
        <v>171</v>
      </c>
      <c r="M2863" s="11">
        <v>4</v>
      </c>
      <c r="N2863" s="11">
        <v>-74.108210139999997</v>
      </c>
      <c r="O2863" s="12">
        <v>4.644844827</v>
      </c>
    </row>
    <row r="2864" spans="1:15" x14ac:dyDescent="0.25">
      <c r="A2864" s="10">
        <v>2863</v>
      </c>
      <c r="B2864" s="3" t="s">
        <v>5231</v>
      </c>
      <c r="C2864" s="3" t="s">
        <v>5098</v>
      </c>
      <c r="D2864" s="3" t="s">
        <v>1</v>
      </c>
      <c r="E2864" s="3" t="s">
        <v>5232</v>
      </c>
      <c r="F2864" s="1">
        <v>16.260000000000002</v>
      </c>
      <c r="G2864" s="4">
        <v>70</v>
      </c>
      <c r="H2864" s="1">
        <v>1.91</v>
      </c>
      <c r="I2864" s="24">
        <f t="shared" si="44"/>
        <v>12.693207725923974</v>
      </c>
      <c r="J2864" s="24" t="str">
        <f>VLOOKUP(I2864,MAT_IND!C$6:D$12,2,TRUE)</f>
        <v>Algo Frío</v>
      </c>
      <c r="K2864" s="11">
        <v>13</v>
      </c>
      <c r="L2864" s="11" t="s">
        <v>171</v>
      </c>
      <c r="M2864" s="11">
        <v>4</v>
      </c>
      <c r="N2864" s="11">
        <v>-74.107273579999998</v>
      </c>
      <c r="O2864" s="12">
        <v>4.6426158470000001</v>
      </c>
    </row>
    <row r="2865" spans="1:15" x14ac:dyDescent="0.25">
      <c r="A2865" s="10">
        <v>2864</v>
      </c>
      <c r="B2865" s="3" t="s">
        <v>5233</v>
      </c>
      <c r="C2865" s="3" t="s">
        <v>5098</v>
      </c>
      <c r="D2865" s="3" t="s">
        <v>1</v>
      </c>
      <c r="E2865" s="3" t="s">
        <v>5234</v>
      </c>
      <c r="F2865" s="1">
        <v>15.76</v>
      </c>
      <c r="G2865" s="4">
        <v>70</v>
      </c>
      <c r="H2865" s="1">
        <v>1.68</v>
      </c>
      <c r="I2865" s="24">
        <f t="shared" si="44"/>
        <v>12.787110239631197</v>
      </c>
      <c r="J2865" s="24" t="str">
        <f>VLOOKUP(I2865,MAT_IND!C$6:D$12,2,TRUE)</f>
        <v>Algo Frío</v>
      </c>
      <c r="K2865" s="11">
        <v>13</v>
      </c>
      <c r="L2865" s="11" t="s">
        <v>171</v>
      </c>
      <c r="M2865" s="11">
        <v>4</v>
      </c>
      <c r="N2865" s="11">
        <v>-74.095771139999997</v>
      </c>
      <c r="O2865" s="12">
        <v>4.6380272119999999</v>
      </c>
    </row>
    <row r="2866" spans="1:15" x14ac:dyDescent="0.25">
      <c r="A2866" s="10">
        <v>2865</v>
      </c>
      <c r="B2866" s="3" t="s">
        <v>5235</v>
      </c>
      <c r="C2866" s="3" t="s">
        <v>5098</v>
      </c>
      <c r="D2866" s="3" t="s">
        <v>1</v>
      </c>
      <c r="E2866" s="3" t="s">
        <v>5209</v>
      </c>
      <c r="F2866" s="1">
        <v>15.73</v>
      </c>
      <c r="G2866" s="4">
        <v>70</v>
      </c>
      <c r="H2866" s="1">
        <v>1.91</v>
      </c>
      <c r="I2866" s="24">
        <f t="shared" si="44"/>
        <v>13.083428149052729</v>
      </c>
      <c r="J2866" s="24" t="str">
        <f>VLOOKUP(I2866,MAT_IND!C$6:D$12,2,TRUE)</f>
        <v>Algo Frío</v>
      </c>
      <c r="K2866" s="11">
        <v>13</v>
      </c>
      <c r="L2866" s="11" t="s">
        <v>171</v>
      </c>
      <c r="M2866" s="11">
        <v>4</v>
      </c>
      <c r="N2866" s="11">
        <v>-74.105587040000003</v>
      </c>
      <c r="O2866" s="12">
        <v>4.645094093</v>
      </c>
    </row>
    <row r="2867" spans="1:15" x14ac:dyDescent="0.25">
      <c r="A2867" s="10">
        <v>2866</v>
      </c>
      <c r="B2867" s="3" t="s">
        <v>5236</v>
      </c>
      <c r="C2867" s="3" t="s">
        <v>5098</v>
      </c>
      <c r="D2867" s="3" t="s">
        <v>1</v>
      </c>
      <c r="E2867" s="3" t="s">
        <v>5237</v>
      </c>
      <c r="F2867" s="1">
        <v>15.76</v>
      </c>
      <c r="G2867" s="4">
        <v>70</v>
      </c>
      <c r="H2867" s="1">
        <v>1.91</v>
      </c>
      <c r="I2867" s="24">
        <f t="shared" si="44"/>
        <v>13.061340200573744</v>
      </c>
      <c r="J2867" s="24" t="str">
        <f>VLOOKUP(I2867,MAT_IND!C$6:D$12,2,TRUE)</f>
        <v>Algo Frío</v>
      </c>
      <c r="K2867" s="11">
        <v>13</v>
      </c>
      <c r="L2867" s="11" t="s">
        <v>171</v>
      </c>
      <c r="M2867" s="11">
        <v>5</v>
      </c>
      <c r="N2867" s="11">
        <v>-74.101414500000004</v>
      </c>
      <c r="O2867" s="12">
        <v>4.6484054439999998</v>
      </c>
    </row>
    <row r="2868" spans="1:15" x14ac:dyDescent="0.25">
      <c r="A2868" s="10">
        <v>2867</v>
      </c>
      <c r="B2868" s="3" t="s">
        <v>5238</v>
      </c>
      <c r="C2868" s="3" t="s">
        <v>5098</v>
      </c>
      <c r="D2868" s="3" t="s">
        <v>1</v>
      </c>
      <c r="E2868" s="3" t="s">
        <v>5239</v>
      </c>
      <c r="F2868" s="1">
        <v>15.76</v>
      </c>
      <c r="G2868" s="4">
        <v>70</v>
      </c>
      <c r="H2868" s="1">
        <v>1.91</v>
      </c>
      <c r="I2868" s="24">
        <f t="shared" si="44"/>
        <v>13.061340200573744</v>
      </c>
      <c r="J2868" s="24" t="str">
        <f>VLOOKUP(I2868,MAT_IND!C$6:D$12,2,TRUE)</f>
        <v>Algo Frío</v>
      </c>
      <c r="K2868" s="11">
        <v>13</v>
      </c>
      <c r="L2868" s="11" t="s">
        <v>171</v>
      </c>
      <c r="M2868" s="11">
        <v>4</v>
      </c>
      <c r="N2868" s="11">
        <v>-74.103994040000003</v>
      </c>
      <c r="O2868" s="12">
        <v>4.6465046570000004</v>
      </c>
    </row>
    <row r="2869" spans="1:15" x14ac:dyDescent="0.25">
      <c r="A2869" s="10">
        <v>2868</v>
      </c>
      <c r="B2869" s="3" t="s">
        <v>5240</v>
      </c>
      <c r="C2869" s="3" t="s">
        <v>5098</v>
      </c>
      <c r="D2869" s="3" t="s">
        <v>1</v>
      </c>
      <c r="E2869" s="3" t="s">
        <v>5241</v>
      </c>
      <c r="F2869" s="1">
        <v>15.76</v>
      </c>
      <c r="G2869" s="4">
        <v>70</v>
      </c>
      <c r="H2869" s="1">
        <v>1.91</v>
      </c>
      <c r="I2869" s="24">
        <f t="shared" si="44"/>
        <v>13.061340200573744</v>
      </c>
      <c r="J2869" s="24" t="str">
        <f>VLOOKUP(I2869,MAT_IND!C$6:D$12,2,TRUE)</f>
        <v>Algo Frío</v>
      </c>
      <c r="K2869" s="11">
        <v>13</v>
      </c>
      <c r="L2869" s="11" t="s">
        <v>171</v>
      </c>
      <c r="M2869" s="11">
        <v>5</v>
      </c>
      <c r="N2869" s="11">
        <v>-74.105667670000003</v>
      </c>
      <c r="O2869" s="12">
        <v>4.648517021</v>
      </c>
    </row>
    <row r="2870" spans="1:15" x14ac:dyDescent="0.25">
      <c r="A2870" s="10">
        <v>2869</v>
      </c>
      <c r="B2870" s="3" t="s">
        <v>5242</v>
      </c>
      <c r="C2870" s="3" t="s">
        <v>5098</v>
      </c>
      <c r="D2870" s="3" t="s">
        <v>1</v>
      </c>
      <c r="E2870" s="3" t="s">
        <v>5243</v>
      </c>
      <c r="F2870" s="1">
        <v>15.76</v>
      </c>
      <c r="G2870" s="4">
        <v>70</v>
      </c>
      <c r="H2870" s="1">
        <v>1.68</v>
      </c>
      <c r="I2870" s="24">
        <f t="shared" si="44"/>
        <v>12.787110239631197</v>
      </c>
      <c r="J2870" s="24" t="str">
        <f>VLOOKUP(I2870,MAT_IND!C$6:D$12,2,TRUE)</f>
        <v>Algo Frío</v>
      </c>
      <c r="K2870" s="11">
        <v>13</v>
      </c>
      <c r="L2870" s="11" t="s">
        <v>171</v>
      </c>
      <c r="M2870" s="11">
        <v>4</v>
      </c>
      <c r="N2870" s="11">
        <v>-74.097687919999998</v>
      </c>
      <c r="O2870" s="12">
        <v>4.6418893570000002</v>
      </c>
    </row>
    <row r="2871" spans="1:15" x14ac:dyDescent="0.25">
      <c r="A2871" s="10">
        <v>2870</v>
      </c>
      <c r="B2871" s="3" t="s">
        <v>5244</v>
      </c>
      <c r="C2871" s="3" t="s">
        <v>5098</v>
      </c>
      <c r="D2871" s="3" t="s">
        <v>1</v>
      </c>
      <c r="E2871" s="3" t="s">
        <v>2789</v>
      </c>
      <c r="F2871" s="1">
        <v>16.260000000000002</v>
      </c>
      <c r="G2871" s="4">
        <v>70</v>
      </c>
      <c r="H2871" s="1">
        <v>1.91</v>
      </c>
      <c r="I2871" s="24">
        <f t="shared" si="44"/>
        <v>12.693207725923974</v>
      </c>
      <c r="J2871" s="24" t="str">
        <f>VLOOKUP(I2871,MAT_IND!C$6:D$12,2,TRUE)</f>
        <v>Algo Frío</v>
      </c>
      <c r="K2871" s="11">
        <v>13</v>
      </c>
      <c r="L2871" s="11" t="s">
        <v>171</v>
      </c>
      <c r="M2871" s="11">
        <v>4</v>
      </c>
      <c r="N2871" s="11">
        <v>-74.109412579999997</v>
      </c>
      <c r="O2871" s="12">
        <v>4.6454037929999998</v>
      </c>
    </row>
    <row r="2872" spans="1:15" x14ac:dyDescent="0.25">
      <c r="A2872" s="10">
        <v>2871</v>
      </c>
      <c r="B2872" s="3" t="s">
        <v>5245</v>
      </c>
      <c r="C2872" s="3" t="s">
        <v>5098</v>
      </c>
      <c r="D2872" s="3" t="s">
        <v>1</v>
      </c>
      <c r="E2872" s="3" t="s">
        <v>5246</v>
      </c>
      <c r="F2872" s="1">
        <v>15.73</v>
      </c>
      <c r="G2872" s="4">
        <v>70</v>
      </c>
      <c r="H2872" s="1">
        <v>1.91</v>
      </c>
      <c r="I2872" s="24">
        <f t="shared" si="44"/>
        <v>13.083428149052729</v>
      </c>
      <c r="J2872" s="24" t="str">
        <f>VLOOKUP(I2872,MAT_IND!C$6:D$12,2,TRUE)</f>
        <v>Algo Frío</v>
      </c>
      <c r="K2872" s="11">
        <v>13</v>
      </c>
      <c r="L2872" s="11" t="s">
        <v>171</v>
      </c>
      <c r="M2872" s="11">
        <v>4</v>
      </c>
      <c r="N2872" s="11">
        <v>-74.105755959999996</v>
      </c>
      <c r="O2872" s="12">
        <v>4.6439077470000001</v>
      </c>
    </row>
    <row r="2873" spans="1:15" x14ac:dyDescent="0.25">
      <c r="A2873" s="10">
        <v>2872</v>
      </c>
      <c r="B2873" s="3" t="s">
        <v>5247</v>
      </c>
      <c r="C2873" s="3" t="s">
        <v>5098</v>
      </c>
      <c r="D2873" s="3" t="s">
        <v>1</v>
      </c>
      <c r="E2873" s="3" t="s">
        <v>5248</v>
      </c>
      <c r="F2873" s="1">
        <v>16.260000000000002</v>
      </c>
      <c r="G2873" s="4">
        <v>70</v>
      </c>
      <c r="H2873" s="1">
        <v>1.91</v>
      </c>
      <c r="I2873" s="24">
        <f t="shared" si="44"/>
        <v>12.693207725923974</v>
      </c>
      <c r="J2873" s="24" t="str">
        <f>VLOOKUP(I2873,MAT_IND!C$6:D$12,2,TRUE)</f>
        <v>Algo Frío</v>
      </c>
      <c r="K2873" s="11">
        <v>13</v>
      </c>
      <c r="L2873" s="11" t="s">
        <v>171</v>
      </c>
      <c r="M2873" s="11">
        <v>4</v>
      </c>
      <c r="N2873" s="11">
        <v>-74.105904109999997</v>
      </c>
      <c r="O2873" s="12">
        <v>4.6426428319999999</v>
      </c>
    </row>
    <row r="2874" spans="1:15" x14ac:dyDescent="0.25">
      <c r="A2874" s="10">
        <v>2873</v>
      </c>
      <c r="B2874" s="3" t="s">
        <v>5249</v>
      </c>
      <c r="C2874" s="3" t="s">
        <v>5098</v>
      </c>
      <c r="D2874" s="3" t="s">
        <v>1</v>
      </c>
      <c r="E2874" s="3" t="s">
        <v>5250</v>
      </c>
      <c r="F2874" s="1">
        <v>15.76</v>
      </c>
      <c r="G2874" s="4">
        <v>70</v>
      </c>
      <c r="H2874" s="1">
        <v>1.91</v>
      </c>
      <c r="I2874" s="24">
        <f t="shared" si="44"/>
        <v>13.061340200573744</v>
      </c>
      <c r="J2874" s="24" t="str">
        <f>VLOOKUP(I2874,MAT_IND!C$6:D$12,2,TRUE)</f>
        <v>Algo Frío</v>
      </c>
      <c r="K2874" s="11">
        <v>13</v>
      </c>
      <c r="L2874" s="11" t="s">
        <v>171</v>
      </c>
      <c r="M2874" s="11">
        <v>5</v>
      </c>
      <c r="N2874" s="11">
        <v>-74.102699200000004</v>
      </c>
      <c r="O2874" s="12">
        <v>4.6470533820000002</v>
      </c>
    </row>
    <row r="2875" spans="1:15" x14ac:dyDescent="0.25">
      <c r="A2875" s="10">
        <v>2874</v>
      </c>
      <c r="B2875" s="3" t="s">
        <v>5251</v>
      </c>
      <c r="C2875" s="3" t="s">
        <v>5098</v>
      </c>
      <c r="D2875" s="3" t="s">
        <v>1</v>
      </c>
      <c r="E2875" s="3" t="s">
        <v>5252</v>
      </c>
      <c r="F2875" s="1">
        <v>15.73</v>
      </c>
      <c r="G2875" s="4">
        <v>70</v>
      </c>
      <c r="H2875" s="1">
        <v>1.68</v>
      </c>
      <c r="I2875" s="24">
        <f t="shared" si="44"/>
        <v>12.808734439585477</v>
      </c>
      <c r="J2875" s="24" t="str">
        <f>VLOOKUP(I2875,MAT_IND!C$6:D$12,2,TRUE)</f>
        <v>Algo Frío</v>
      </c>
      <c r="K2875" s="11">
        <v>13</v>
      </c>
      <c r="L2875" s="11" t="s">
        <v>171</v>
      </c>
      <c r="M2875" s="11">
        <v>4</v>
      </c>
      <c r="N2875" s="11">
        <v>-74.103151789999998</v>
      </c>
      <c r="O2875" s="12">
        <v>4.6411770929999996</v>
      </c>
    </row>
    <row r="2876" spans="1:15" x14ac:dyDescent="0.25">
      <c r="A2876" s="10">
        <v>2875</v>
      </c>
      <c r="B2876" s="3" t="s">
        <v>5253</v>
      </c>
      <c r="C2876" s="3" t="s">
        <v>5098</v>
      </c>
      <c r="D2876" s="3" t="s">
        <v>1</v>
      </c>
      <c r="E2876" s="3" t="s">
        <v>5146</v>
      </c>
      <c r="F2876" s="1">
        <v>15.76</v>
      </c>
      <c r="G2876" s="4">
        <v>70</v>
      </c>
      <c r="H2876" s="1">
        <v>1.51</v>
      </c>
      <c r="I2876" s="24">
        <f t="shared" si="44"/>
        <v>12.57211985288758</v>
      </c>
      <c r="J2876" s="24" t="str">
        <f>VLOOKUP(I2876,MAT_IND!C$6:D$12,2,TRUE)</f>
        <v>Algo Frío</v>
      </c>
      <c r="K2876" s="11">
        <v>13</v>
      </c>
      <c r="L2876" s="11" t="s">
        <v>171</v>
      </c>
      <c r="M2876" s="11">
        <v>4</v>
      </c>
      <c r="N2876" s="11">
        <v>-74.080029760000002</v>
      </c>
      <c r="O2876" s="12">
        <v>4.6459762209999997</v>
      </c>
    </row>
    <row r="2877" spans="1:15" x14ac:dyDescent="0.25">
      <c r="A2877" s="10">
        <v>2876</v>
      </c>
      <c r="B2877" s="3" t="s">
        <v>5254</v>
      </c>
      <c r="C2877" s="3" t="s">
        <v>5098</v>
      </c>
      <c r="D2877" s="3" t="s">
        <v>1</v>
      </c>
      <c r="E2877" s="3" t="s">
        <v>2781</v>
      </c>
      <c r="F2877" s="1">
        <v>15.76</v>
      </c>
      <c r="G2877" s="4">
        <v>70</v>
      </c>
      <c r="H2877" s="1">
        <v>1.91</v>
      </c>
      <c r="I2877" s="24">
        <f t="shared" si="44"/>
        <v>13.061340200573744</v>
      </c>
      <c r="J2877" s="24" t="str">
        <f>VLOOKUP(I2877,MAT_IND!C$6:D$12,2,TRUE)</f>
        <v>Algo Frío</v>
      </c>
      <c r="K2877" s="11">
        <v>13</v>
      </c>
      <c r="L2877" s="11" t="s">
        <v>171</v>
      </c>
      <c r="M2877" s="11">
        <v>5</v>
      </c>
      <c r="N2877" s="11">
        <v>-74.100661270000003</v>
      </c>
      <c r="O2877" s="12">
        <v>4.6465959679999997</v>
      </c>
    </row>
    <row r="2878" spans="1:15" x14ac:dyDescent="0.25">
      <c r="A2878" s="10">
        <v>2877</v>
      </c>
      <c r="B2878" s="3" t="s">
        <v>5255</v>
      </c>
      <c r="C2878" s="3" t="s">
        <v>6256</v>
      </c>
      <c r="D2878" s="3" t="s">
        <v>1</v>
      </c>
      <c r="E2878" s="3" t="s">
        <v>5256</v>
      </c>
      <c r="F2878" s="1">
        <v>16.260000000000002</v>
      </c>
      <c r="G2878" s="4">
        <v>70</v>
      </c>
      <c r="H2878" s="1">
        <v>1.51</v>
      </c>
      <c r="I2878" s="24">
        <f t="shared" si="44"/>
        <v>12.217776001340578</v>
      </c>
      <c r="J2878" s="24" t="str">
        <f>VLOOKUP(I2878,MAT_IND!C$6:D$12,2,TRUE)</f>
        <v>Algo Frío</v>
      </c>
      <c r="K2878" s="11">
        <v>14</v>
      </c>
      <c r="L2878" s="11" t="s">
        <v>162</v>
      </c>
      <c r="M2878" s="11">
        <v>3</v>
      </c>
      <c r="N2878" s="11">
        <v>-74.096158329999994</v>
      </c>
      <c r="O2878" s="12">
        <v>4.6011809939999999</v>
      </c>
    </row>
    <row r="2879" spans="1:15" x14ac:dyDescent="0.25">
      <c r="A2879" s="10">
        <v>2878</v>
      </c>
      <c r="B2879" s="3" t="s">
        <v>5257</v>
      </c>
      <c r="C2879" s="3" t="s">
        <v>6256</v>
      </c>
      <c r="D2879" s="3" t="s">
        <v>1</v>
      </c>
      <c r="E2879" s="3" t="s">
        <v>5258</v>
      </c>
      <c r="F2879" s="1">
        <v>16.260000000000002</v>
      </c>
      <c r="G2879" s="4">
        <v>70</v>
      </c>
      <c r="H2879" s="1">
        <v>1.51</v>
      </c>
      <c r="I2879" s="24">
        <f t="shared" si="44"/>
        <v>12.217776001340578</v>
      </c>
      <c r="J2879" s="24" t="str">
        <f>VLOOKUP(I2879,MAT_IND!C$6:D$12,2,TRUE)</f>
        <v>Algo Frío</v>
      </c>
      <c r="K2879" s="11">
        <v>14</v>
      </c>
      <c r="L2879" s="11" t="s">
        <v>162</v>
      </c>
      <c r="M2879" s="11">
        <v>3</v>
      </c>
      <c r="N2879" s="11">
        <v>-74.102070659999995</v>
      </c>
      <c r="O2879" s="12">
        <v>4.5980261520000001</v>
      </c>
    </row>
    <row r="2880" spans="1:15" x14ac:dyDescent="0.25">
      <c r="A2880" s="10">
        <v>2879</v>
      </c>
      <c r="B2880" s="3" t="s">
        <v>5259</v>
      </c>
      <c r="C2880" s="3" t="s">
        <v>6256</v>
      </c>
      <c r="D2880" s="3" t="s">
        <v>1</v>
      </c>
      <c r="E2880" s="3" t="s">
        <v>2250</v>
      </c>
      <c r="F2880" s="1">
        <v>16.260000000000002</v>
      </c>
      <c r="G2880" s="4">
        <v>70</v>
      </c>
      <c r="H2880" s="1">
        <v>1.51</v>
      </c>
      <c r="I2880" s="24">
        <f t="shared" si="44"/>
        <v>12.217776001340578</v>
      </c>
      <c r="J2880" s="24" t="str">
        <f>VLOOKUP(I2880,MAT_IND!C$6:D$12,2,TRUE)</f>
        <v>Algo Frío</v>
      </c>
      <c r="K2880" s="11">
        <v>14</v>
      </c>
      <c r="L2880" s="11" t="s">
        <v>162</v>
      </c>
      <c r="M2880" s="11">
        <v>3</v>
      </c>
      <c r="N2880" s="11">
        <v>-74.092882309999993</v>
      </c>
      <c r="O2880" s="12">
        <v>4.5998235100000002</v>
      </c>
    </row>
    <row r="2881" spans="1:15" x14ac:dyDescent="0.25">
      <c r="A2881" s="10">
        <v>2880</v>
      </c>
      <c r="B2881" s="3" t="s">
        <v>5260</v>
      </c>
      <c r="C2881" s="3" t="s">
        <v>6256</v>
      </c>
      <c r="D2881" s="3" t="s">
        <v>1</v>
      </c>
      <c r="E2881" s="3" t="s">
        <v>5261</v>
      </c>
      <c r="F2881" s="1">
        <v>16.260000000000002</v>
      </c>
      <c r="G2881" s="4">
        <v>70</v>
      </c>
      <c r="H2881" s="1">
        <v>1.51</v>
      </c>
      <c r="I2881" s="24">
        <f t="shared" si="44"/>
        <v>12.217776001340578</v>
      </c>
      <c r="J2881" s="24" t="str">
        <f>VLOOKUP(I2881,MAT_IND!C$6:D$12,2,TRUE)</f>
        <v>Algo Frío</v>
      </c>
      <c r="K2881" s="11">
        <v>14</v>
      </c>
      <c r="L2881" s="11" t="s">
        <v>162</v>
      </c>
      <c r="M2881" s="11">
        <v>3</v>
      </c>
      <c r="N2881" s="11">
        <v>-74.094710030000002</v>
      </c>
      <c r="O2881" s="12">
        <v>4.6014336550000001</v>
      </c>
    </row>
    <row r="2882" spans="1:15" x14ac:dyDescent="0.25">
      <c r="A2882" s="10">
        <v>2881</v>
      </c>
      <c r="B2882" s="3" t="s">
        <v>5262</v>
      </c>
      <c r="C2882" s="3" t="s">
        <v>6256</v>
      </c>
      <c r="D2882" s="3" t="s">
        <v>1</v>
      </c>
      <c r="E2882" s="3" t="s">
        <v>5263</v>
      </c>
      <c r="F2882" s="1">
        <v>15.76</v>
      </c>
      <c r="G2882" s="4">
        <v>70</v>
      </c>
      <c r="H2882" s="1">
        <v>1.51</v>
      </c>
      <c r="I2882" s="24">
        <f t="shared" si="44"/>
        <v>12.57211985288758</v>
      </c>
      <c r="J2882" s="24" t="str">
        <f>VLOOKUP(I2882,MAT_IND!C$6:D$12,2,TRUE)</f>
        <v>Algo Frío</v>
      </c>
      <c r="K2882" s="11">
        <v>14</v>
      </c>
      <c r="L2882" s="11" t="s">
        <v>162</v>
      </c>
      <c r="M2882" s="11">
        <v>3</v>
      </c>
      <c r="N2882" s="11">
        <v>-74.088862660000004</v>
      </c>
      <c r="O2882" s="12">
        <v>4.5923193449999999</v>
      </c>
    </row>
    <row r="2883" spans="1:15" x14ac:dyDescent="0.25">
      <c r="A2883" s="10">
        <v>2882</v>
      </c>
      <c r="B2883" s="3" t="s">
        <v>5264</v>
      </c>
      <c r="C2883" s="3" t="s">
        <v>6256</v>
      </c>
      <c r="D2883" s="3" t="s">
        <v>1</v>
      </c>
      <c r="E2883" s="3" t="s">
        <v>5258</v>
      </c>
      <c r="F2883" s="1">
        <v>16.260000000000002</v>
      </c>
      <c r="G2883" s="4">
        <v>70</v>
      </c>
      <c r="H2883" s="1">
        <v>1.68</v>
      </c>
      <c r="I2883" s="24">
        <f t="shared" ref="I2883:I2946" si="45">(((33.5-F2883)*(0.05+0.18*SQRT(H2883)+(G2883/160))))</f>
        <v>12.426706907059854</v>
      </c>
      <c r="J2883" s="24" t="str">
        <f>VLOOKUP(I2883,MAT_IND!C$6:D$12,2,TRUE)</f>
        <v>Algo Frío</v>
      </c>
      <c r="K2883" s="11">
        <v>14</v>
      </c>
      <c r="L2883" s="11" t="s">
        <v>162</v>
      </c>
      <c r="M2883" s="11">
        <v>3</v>
      </c>
      <c r="N2883" s="11">
        <v>-74.103048720000004</v>
      </c>
      <c r="O2883" s="12">
        <v>4.5994513020000003</v>
      </c>
    </row>
    <row r="2884" spans="1:15" x14ac:dyDescent="0.25">
      <c r="A2884" s="10">
        <v>2883</v>
      </c>
      <c r="B2884" s="3" t="s">
        <v>5265</v>
      </c>
      <c r="C2884" s="3" t="s">
        <v>6256</v>
      </c>
      <c r="D2884" s="3" t="s">
        <v>1</v>
      </c>
      <c r="E2884" s="3" t="s">
        <v>5258</v>
      </c>
      <c r="F2884" s="1">
        <v>16.260000000000002</v>
      </c>
      <c r="G2884" s="4">
        <v>70</v>
      </c>
      <c r="H2884" s="1">
        <v>1.51</v>
      </c>
      <c r="I2884" s="24">
        <f t="shared" si="45"/>
        <v>12.217776001340578</v>
      </c>
      <c r="J2884" s="24" t="str">
        <f>VLOOKUP(I2884,MAT_IND!C$6:D$12,2,TRUE)</f>
        <v>Algo Frío</v>
      </c>
      <c r="K2884" s="11">
        <v>14</v>
      </c>
      <c r="L2884" s="11" t="s">
        <v>162</v>
      </c>
      <c r="M2884" s="11">
        <v>3</v>
      </c>
      <c r="N2884" s="11">
        <v>-74.100185249999996</v>
      </c>
      <c r="O2884" s="12">
        <v>4.5971933229999999</v>
      </c>
    </row>
    <row r="2885" spans="1:15" x14ac:dyDescent="0.25">
      <c r="A2885" s="10">
        <v>2884</v>
      </c>
      <c r="B2885" s="3" t="s">
        <v>5266</v>
      </c>
      <c r="C2885" s="3" t="s">
        <v>6256</v>
      </c>
      <c r="D2885" s="3" t="s">
        <v>1</v>
      </c>
      <c r="E2885" s="3" t="s">
        <v>5267</v>
      </c>
      <c r="F2885" s="1">
        <v>16.260000000000002</v>
      </c>
      <c r="G2885" s="4">
        <v>70</v>
      </c>
      <c r="H2885" s="1">
        <v>1.68</v>
      </c>
      <c r="I2885" s="24">
        <f t="shared" si="45"/>
        <v>12.426706907059854</v>
      </c>
      <c r="J2885" s="24" t="str">
        <f>VLOOKUP(I2885,MAT_IND!C$6:D$12,2,TRUE)</f>
        <v>Algo Frío</v>
      </c>
      <c r="K2885" s="11">
        <v>14</v>
      </c>
      <c r="L2885" s="11" t="s">
        <v>162</v>
      </c>
      <c r="M2885" s="11">
        <v>3</v>
      </c>
      <c r="N2885" s="11">
        <v>-74.103878960000003</v>
      </c>
      <c r="O2885" s="12">
        <v>4.5975233639999997</v>
      </c>
    </row>
    <row r="2886" spans="1:15" x14ac:dyDescent="0.25">
      <c r="A2886" s="10">
        <v>2885</v>
      </c>
      <c r="B2886" s="3" t="s">
        <v>5268</v>
      </c>
      <c r="C2886" s="3" t="s">
        <v>6256</v>
      </c>
      <c r="D2886" s="3" t="s">
        <v>1</v>
      </c>
      <c r="E2886" s="3" t="s">
        <v>5269</v>
      </c>
      <c r="F2886" s="1">
        <v>16.260000000000002</v>
      </c>
      <c r="G2886" s="4">
        <v>60</v>
      </c>
      <c r="H2886" s="1">
        <v>1.51</v>
      </c>
      <c r="I2886" s="24">
        <f t="shared" si="45"/>
        <v>11.140276001340577</v>
      </c>
      <c r="J2886" s="24" t="str">
        <f>VLOOKUP(I2886,MAT_IND!C$6:D$12,2,TRUE)</f>
        <v>Algo Frío</v>
      </c>
      <c r="K2886" s="11">
        <v>14</v>
      </c>
      <c r="L2886" s="11" t="s">
        <v>162</v>
      </c>
      <c r="M2886" s="11">
        <v>3</v>
      </c>
      <c r="N2886" s="11">
        <v>-74.09463538</v>
      </c>
      <c r="O2886" s="12">
        <v>4.5967153209999996</v>
      </c>
    </row>
    <row r="2887" spans="1:15" x14ac:dyDescent="0.25">
      <c r="A2887" s="10">
        <v>2886</v>
      </c>
      <c r="B2887" s="3" t="s">
        <v>5270</v>
      </c>
      <c r="C2887" s="3" t="s">
        <v>6256</v>
      </c>
      <c r="D2887" s="3" t="s">
        <v>1</v>
      </c>
      <c r="E2887" s="3" t="s">
        <v>5271</v>
      </c>
      <c r="F2887" s="1">
        <v>15.73</v>
      </c>
      <c r="G2887" s="4">
        <v>70</v>
      </c>
      <c r="H2887" s="1">
        <v>1.51</v>
      </c>
      <c r="I2887" s="24">
        <f t="shared" si="45"/>
        <v>12.593380483980399</v>
      </c>
      <c r="J2887" s="24" t="str">
        <f>VLOOKUP(I2887,MAT_IND!C$6:D$12,2,TRUE)</f>
        <v>Algo Frío</v>
      </c>
      <c r="K2887" s="11">
        <v>14</v>
      </c>
      <c r="L2887" s="11" t="s">
        <v>162</v>
      </c>
      <c r="M2887" s="11">
        <v>3</v>
      </c>
      <c r="N2887" s="11">
        <v>-74.092407940000001</v>
      </c>
      <c r="O2887" s="12">
        <v>4.5946588740000003</v>
      </c>
    </row>
    <row r="2888" spans="1:15" x14ac:dyDescent="0.25">
      <c r="A2888" s="10">
        <v>2887</v>
      </c>
      <c r="B2888" s="3" t="s">
        <v>5272</v>
      </c>
      <c r="C2888" s="3" t="s">
        <v>6256</v>
      </c>
      <c r="D2888" s="3" t="s">
        <v>1</v>
      </c>
      <c r="E2888" s="3" t="s">
        <v>5273</v>
      </c>
      <c r="F2888" s="1">
        <v>16.260000000000002</v>
      </c>
      <c r="G2888" s="4">
        <v>70</v>
      </c>
      <c r="H2888" s="1">
        <v>1.51</v>
      </c>
      <c r="I2888" s="24">
        <f t="shared" si="45"/>
        <v>12.217776001340578</v>
      </c>
      <c r="J2888" s="24" t="str">
        <f>VLOOKUP(I2888,MAT_IND!C$6:D$12,2,TRUE)</f>
        <v>Algo Frío</v>
      </c>
      <c r="K2888" s="11">
        <v>14</v>
      </c>
      <c r="L2888" s="11" t="s">
        <v>162</v>
      </c>
      <c r="M2888" s="11">
        <v>3</v>
      </c>
      <c r="N2888" s="11">
        <v>-74.090919850000006</v>
      </c>
      <c r="O2888" s="12">
        <v>4.6079039140000004</v>
      </c>
    </row>
    <row r="2889" spans="1:15" x14ac:dyDescent="0.25">
      <c r="A2889" s="10">
        <v>2888</v>
      </c>
      <c r="B2889" s="3" t="s">
        <v>5274</v>
      </c>
      <c r="C2889" s="3" t="s">
        <v>6256</v>
      </c>
      <c r="D2889" s="3" t="s">
        <v>1</v>
      </c>
      <c r="E2889" s="3" t="s">
        <v>5275</v>
      </c>
      <c r="F2889" s="1">
        <v>16.260000000000002</v>
      </c>
      <c r="G2889" s="4">
        <v>70</v>
      </c>
      <c r="H2889" s="1">
        <v>1.51</v>
      </c>
      <c r="I2889" s="24">
        <f t="shared" si="45"/>
        <v>12.217776001340578</v>
      </c>
      <c r="J2889" s="24" t="str">
        <f>VLOOKUP(I2889,MAT_IND!C$6:D$12,2,TRUE)</f>
        <v>Algo Frío</v>
      </c>
      <c r="K2889" s="11">
        <v>14</v>
      </c>
      <c r="L2889" s="11" t="s">
        <v>162</v>
      </c>
      <c r="M2889" s="11">
        <v>3</v>
      </c>
      <c r="N2889" s="11">
        <v>-74.089467060000004</v>
      </c>
      <c r="O2889" s="12">
        <v>4.6023465640000003</v>
      </c>
    </row>
    <row r="2890" spans="1:15" x14ac:dyDescent="0.25">
      <c r="A2890" s="10">
        <v>2889</v>
      </c>
      <c r="B2890" s="3" t="s">
        <v>5276</v>
      </c>
      <c r="C2890" s="3" t="s">
        <v>6256</v>
      </c>
      <c r="D2890" s="3" t="s">
        <v>1</v>
      </c>
      <c r="E2890" s="3" t="s">
        <v>5277</v>
      </c>
      <c r="F2890" s="1">
        <v>16.260000000000002</v>
      </c>
      <c r="G2890" s="4">
        <v>70</v>
      </c>
      <c r="H2890" s="1">
        <v>1.51</v>
      </c>
      <c r="I2890" s="24">
        <f t="shared" si="45"/>
        <v>12.217776001340578</v>
      </c>
      <c r="J2890" s="24" t="str">
        <f>VLOOKUP(I2890,MAT_IND!C$6:D$12,2,TRUE)</f>
        <v>Algo Frío</v>
      </c>
      <c r="K2890" s="11">
        <v>14</v>
      </c>
      <c r="L2890" s="11" t="s">
        <v>162</v>
      </c>
      <c r="M2890" s="11">
        <v>3</v>
      </c>
      <c r="N2890" s="11">
        <v>-74.087685239999999</v>
      </c>
      <c r="O2890" s="12">
        <v>4.6008594799999996</v>
      </c>
    </row>
    <row r="2891" spans="1:15" x14ac:dyDescent="0.25">
      <c r="A2891" s="10">
        <v>2890</v>
      </c>
      <c r="B2891" s="3" t="s">
        <v>5278</v>
      </c>
      <c r="C2891" s="3" t="s">
        <v>6256</v>
      </c>
      <c r="D2891" s="3" t="s">
        <v>1</v>
      </c>
      <c r="E2891" s="3" t="s">
        <v>5279</v>
      </c>
      <c r="F2891" s="1">
        <v>15.73</v>
      </c>
      <c r="G2891" s="4">
        <v>70</v>
      </c>
      <c r="H2891" s="1">
        <v>1.51</v>
      </c>
      <c r="I2891" s="24">
        <f t="shared" si="45"/>
        <v>12.593380483980399</v>
      </c>
      <c r="J2891" s="24" t="str">
        <f>VLOOKUP(I2891,MAT_IND!C$6:D$12,2,TRUE)</f>
        <v>Algo Frío</v>
      </c>
      <c r="K2891" s="11">
        <v>14</v>
      </c>
      <c r="L2891" s="11" t="s">
        <v>162</v>
      </c>
      <c r="M2891" s="11">
        <v>3</v>
      </c>
      <c r="N2891" s="11">
        <v>-74.081744220000004</v>
      </c>
      <c r="O2891" s="12">
        <v>4.6018392669999999</v>
      </c>
    </row>
    <row r="2892" spans="1:15" x14ac:dyDescent="0.25">
      <c r="A2892" s="10">
        <v>2891</v>
      </c>
      <c r="B2892" s="3" t="s">
        <v>5280</v>
      </c>
      <c r="C2892" s="3" t="s">
        <v>6256</v>
      </c>
      <c r="D2892" s="3" t="s">
        <v>1</v>
      </c>
      <c r="E2892" s="3" t="s">
        <v>5281</v>
      </c>
      <c r="F2892" s="1">
        <v>16.260000000000002</v>
      </c>
      <c r="G2892" s="4">
        <v>70</v>
      </c>
      <c r="H2892" s="1">
        <v>1.51</v>
      </c>
      <c r="I2892" s="24">
        <f t="shared" si="45"/>
        <v>12.217776001340578</v>
      </c>
      <c r="J2892" s="24" t="str">
        <f>VLOOKUP(I2892,MAT_IND!C$6:D$12,2,TRUE)</f>
        <v>Algo Frío</v>
      </c>
      <c r="K2892" s="11">
        <v>14</v>
      </c>
      <c r="L2892" s="11" t="s">
        <v>162</v>
      </c>
      <c r="M2892" s="11">
        <v>3</v>
      </c>
      <c r="N2892" s="11">
        <v>-74.078087310000001</v>
      </c>
      <c r="O2892" s="12">
        <v>4.6145229580000002</v>
      </c>
    </row>
    <row r="2893" spans="1:15" x14ac:dyDescent="0.25">
      <c r="A2893" s="10">
        <v>2892</v>
      </c>
      <c r="B2893" s="3" t="s">
        <v>5282</v>
      </c>
      <c r="C2893" s="3" t="s">
        <v>6256</v>
      </c>
      <c r="D2893" s="3" t="s">
        <v>1</v>
      </c>
      <c r="E2893" s="3" t="s">
        <v>5283</v>
      </c>
      <c r="F2893" s="1">
        <v>16.260000000000002</v>
      </c>
      <c r="G2893" s="4">
        <v>70</v>
      </c>
      <c r="H2893" s="1">
        <v>1.51</v>
      </c>
      <c r="I2893" s="24">
        <f t="shared" si="45"/>
        <v>12.217776001340578</v>
      </c>
      <c r="J2893" s="24" t="str">
        <f>VLOOKUP(I2893,MAT_IND!C$6:D$12,2,TRUE)</f>
        <v>Algo Frío</v>
      </c>
      <c r="K2893" s="11">
        <v>14</v>
      </c>
      <c r="L2893" s="11" t="s">
        <v>162</v>
      </c>
      <c r="M2893" s="11">
        <v>3</v>
      </c>
      <c r="N2893" s="11">
        <v>-74.079303080000003</v>
      </c>
      <c r="O2893" s="12">
        <v>4.6198008110000002</v>
      </c>
    </row>
    <row r="2894" spans="1:15" x14ac:dyDescent="0.25">
      <c r="A2894" s="10">
        <v>2893</v>
      </c>
      <c r="B2894" s="3" t="s">
        <v>5284</v>
      </c>
      <c r="C2894" s="3" t="s">
        <v>6256</v>
      </c>
      <c r="D2894" s="3" t="s">
        <v>1</v>
      </c>
      <c r="E2894" s="3" t="s">
        <v>5285</v>
      </c>
      <c r="F2894" s="1">
        <v>16.260000000000002</v>
      </c>
      <c r="G2894" s="4">
        <v>70</v>
      </c>
      <c r="H2894" s="1">
        <v>1.51</v>
      </c>
      <c r="I2894" s="24">
        <f t="shared" si="45"/>
        <v>12.217776001340578</v>
      </c>
      <c r="J2894" s="24" t="str">
        <f>VLOOKUP(I2894,MAT_IND!C$6:D$12,2,TRUE)</f>
        <v>Algo Frío</v>
      </c>
      <c r="K2894" s="11">
        <v>14</v>
      </c>
      <c r="L2894" s="11" t="s">
        <v>162</v>
      </c>
      <c r="M2894" s="11">
        <v>3</v>
      </c>
      <c r="N2894" s="11">
        <v>-74.08396424</v>
      </c>
      <c r="O2894" s="12">
        <v>4.6110058949999999</v>
      </c>
    </row>
    <row r="2895" spans="1:15" x14ac:dyDescent="0.25">
      <c r="A2895" s="10">
        <v>2894</v>
      </c>
      <c r="B2895" s="3" t="s">
        <v>5286</v>
      </c>
      <c r="C2895" s="3" t="s">
        <v>6256</v>
      </c>
      <c r="D2895" s="3" t="s">
        <v>1</v>
      </c>
      <c r="E2895" s="3" t="s">
        <v>5287</v>
      </c>
      <c r="F2895" s="1">
        <v>16.260000000000002</v>
      </c>
      <c r="G2895" s="4">
        <v>70</v>
      </c>
      <c r="H2895" s="1">
        <v>1.51</v>
      </c>
      <c r="I2895" s="24">
        <f t="shared" si="45"/>
        <v>12.217776001340578</v>
      </c>
      <c r="J2895" s="24" t="str">
        <f>VLOOKUP(I2895,MAT_IND!C$6:D$12,2,TRUE)</f>
        <v>Algo Frío</v>
      </c>
      <c r="K2895" s="11">
        <v>14</v>
      </c>
      <c r="L2895" s="11" t="s">
        <v>162</v>
      </c>
      <c r="M2895" s="11">
        <v>3</v>
      </c>
      <c r="N2895" s="11">
        <v>-74.086679540000006</v>
      </c>
      <c r="O2895" s="12">
        <v>4.6195133459999997</v>
      </c>
    </row>
    <row r="2896" spans="1:15" x14ac:dyDescent="0.25">
      <c r="A2896" s="10">
        <v>2895</v>
      </c>
      <c r="B2896" s="3" t="s">
        <v>5288</v>
      </c>
      <c r="C2896" s="3" t="s">
        <v>6256</v>
      </c>
      <c r="D2896" s="3" t="s">
        <v>1</v>
      </c>
      <c r="E2896" s="3" t="s">
        <v>5287</v>
      </c>
      <c r="F2896" s="1">
        <v>16.260000000000002</v>
      </c>
      <c r="G2896" s="4">
        <v>70</v>
      </c>
      <c r="H2896" s="1">
        <v>1.51</v>
      </c>
      <c r="I2896" s="24">
        <f t="shared" si="45"/>
        <v>12.217776001340578</v>
      </c>
      <c r="J2896" s="24" t="str">
        <f>VLOOKUP(I2896,MAT_IND!C$6:D$12,2,TRUE)</f>
        <v>Algo Frío</v>
      </c>
      <c r="K2896" s="11">
        <v>14</v>
      </c>
      <c r="L2896" s="11" t="s">
        <v>162</v>
      </c>
      <c r="M2896" s="11">
        <v>3</v>
      </c>
      <c r="N2896" s="11">
        <v>-74.087416419999997</v>
      </c>
      <c r="O2896" s="12">
        <v>4.6180023029999999</v>
      </c>
    </row>
    <row r="2897" spans="1:15" x14ac:dyDescent="0.25">
      <c r="A2897" s="10">
        <v>2896</v>
      </c>
      <c r="B2897" s="3" t="s">
        <v>5289</v>
      </c>
      <c r="C2897" s="3" t="s">
        <v>6256</v>
      </c>
      <c r="D2897" s="3" t="s">
        <v>1</v>
      </c>
      <c r="E2897" s="3" t="s">
        <v>5290</v>
      </c>
      <c r="F2897" s="1">
        <v>16.260000000000002</v>
      </c>
      <c r="G2897" s="4">
        <v>70</v>
      </c>
      <c r="H2897" s="1">
        <v>1.68</v>
      </c>
      <c r="I2897" s="24">
        <f t="shared" si="45"/>
        <v>12.426706907059854</v>
      </c>
      <c r="J2897" s="24" t="str">
        <f>VLOOKUP(I2897,MAT_IND!C$6:D$12,2,TRUE)</f>
        <v>Algo Frío</v>
      </c>
      <c r="K2897" s="11">
        <v>14</v>
      </c>
      <c r="L2897" s="11" t="s">
        <v>162</v>
      </c>
      <c r="M2897" s="11">
        <v>3</v>
      </c>
      <c r="N2897" s="11">
        <v>-74.094070439999996</v>
      </c>
      <c r="O2897" s="12">
        <v>4.6089736139999999</v>
      </c>
    </row>
    <row r="2898" spans="1:15" x14ac:dyDescent="0.25">
      <c r="A2898" s="10">
        <v>2897</v>
      </c>
      <c r="B2898" s="3" t="s">
        <v>5291</v>
      </c>
      <c r="C2898" s="3" t="s">
        <v>6256</v>
      </c>
      <c r="D2898" s="3" t="s">
        <v>1</v>
      </c>
      <c r="E2898" s="3" t="s">
        <v>5292</v>
      </c>
      <c r="F2898" s="1">
        <v>16.260000000000002</v>
      </c>
      <c r="G2898" s="4">
        <v>70</v>
      </c>
      <c r="H2898" s="1">
        <v>1.51</v>
      </c>
      <c r="I2898" s="24">
        <f t="shared" si="45"/>
        <v>12.217776001340578</v>
      </c>
      <c r="J2898" s="24" t="str">
        <f>VLOOKUP(I2898,MAT_IND!C$6:D$12,2,TRUE)</f>
        <v>Algo Frío</v>
      </c>
      <c r="K2898" s="11">
        <v>14</v>
      </c>
      <c r="L2898" s="11" t="s">
        <v>162</v>
      </c>
      <c r="M2898" s="11">
        <v>3</v>
      </c>
      <c r="N2898" s="11">
        <v>-74.085668920000003</v>
      </c>
      <c r="O2898" s="12">
        <v>4.6044133519999999</v>
      </c>
    </row>
    <row r="2899" spans="1:15" x14ac:dyDescent="0.25">
      <c r="A2899" s="10">
        <v>2898</v>
      </c>
      <c r="B2899" s="3" t="s">
        <v>5293</v>
      </c>
      <c r="C2899" s="3" t="s">
        <v>6256</v>
      </c>
      <c r="D2899" s="3" t="s">
        <v>1</v>
      </c>
      <c r="E2899" s="3" t="s">
        <v>5294</v>
      </c>
      <c r="F2899" s="1">
        <v>16.260000000000002</v>
      </c>
      <c r="G2899" s="4">
        <v>70</v>
      </c>
      <c r="H2899" s="1">
        <v>1.51</v>
      </c>
      <c r="I2899" s="24">
        <f t="shared" si="45"/>
        <v>12.217776001340578</v>
      </c>
      <c r="J2899" s="24" t="str">
        <f>VLOOKUP(I2899,MAT_IND!C$6:D$12,2,TRUE)</f>
        <v>Algo Frío</v>
      </c>
      <c r="K2899" s="11">
        <v>14</v>
      </c>
      <c r="L2899" s="11" t="s">
        <v>162</v>
      </c>
      <c r="M2899" s="11">
        <v>3</v>
      </c>
      <c r="N2899" s="11">
        <v>-74.082027220000001</v>
      </c>
      <c r="O2899" s="12">
        <v>4.6133958110000002</v>
      </c>
    </row>
    <row r="2900" spans="1:15" x14ac:dyDescent="0.25">
      <c r="A2900" s="10">
        <v>2899</v>
      </c>
      <c r="B2900" s="3" t="s">
        <v>5295</v>
      </c>
      <c r="C2900" s="3" t="s">
        <v>6256</v>
      </c>
      <c r="D2900" s="3" t="s">
        <v>1</v>
      </c>
      <c r="E2900" s="3" t="s">
        <v>5283</v>
      </c>
      <c r="F2900" s="1">
        <v>16.260000000000002</v>
      </c>
      <c r="G2900" s="4">
        <v>70</v>
      </c>
      <c r="H2900" s="1">
        <v>1.51</v>
      </c>
      <c r="I2900" s="24">
        <f t="shared" si="45"/>
        <v>12.217776001340578</v>
      </c>
      <c r="J2900" s="24" t="str">
        <f>VLOOKUP(I2900,MAT_IND!C$6:D$12,2,TRUE)</f>
        <v>Algo Frío</v>
      </c>
      <c r="K2900" s="11">
        <v>14</v>
      </c>
      <c r="L2900" s="11" t="s">
        <v>162</v>
      </c>
      <c r="M2900" s="11">
        <v>3</v>
      </c>
      <c r="N2900" s="11">
        <v>-74.079833969999996</v>
      </c>
      <c r="O2900" s="12">
        <v>4.6173445329999998</v>
      </c>
    </row>
    <row r="2901" spans="1:15" x14ac:dyDescent="0.25">
      <c r="A2901" s="10">
        <v>2900</v>
      </c>
      <c r="B2901" s="3" t="s">
        <v>5296</v>
      </c>
      <c r="C2901" s="3" t="s">
        <v>6256</v>
      </c>
      <c r="D2901" s="3" t="s">
        <v>1</v>
      </c>
      <c r="E2901" s="3" t="s">
        <v>5283</v>
      </c>
      <c r="F2901" s="1">
        <v>16.260000000000002</v>
      </c>
      <c r="G2901" s="4">
        <v>70</v>
      </c>
      <c r="H2901" s="1">
        <v>1.51</v>
      </c>
      <c r="I2901" s="24">
        <f t="shared" si="45"/>
        <v>12.217776001340578</v>
      </c>
      <c r="J2901" s="24" t="str">
        <f>VLOOKUP(I2901,MAT_IND!C$6:D$12,2,TRUE)</f>
        <v>Algo Frío</v>
      </c>
      <c r="K2901" s="11">
        <v>14</v>
      </c>
      <c r="L2901" s="11" t="s">
        <v>162</v>
      </c>
      <c r="M2901" s="11">
        <v>3</v>
      </c>
      <c r="N2901" s="11">
        <v>-74.077860529999995</v>
      </c>
      <c r="O2901" s="12">
        <v>4.6129889549999996</v>
      </c>
    </row>
    <row r="2902" spans="1:15" x14ac:dyDescent="0.25">
      <c r="A2902" s="10">
        <v>2901</v>
      </c>
      <c r="B2902" s="3" t="s">
        <v>5297</v>
      </c>
      <c r="C2902" s="3" t="s">
        <v>5298</v>
      </c>
      <c r="D2902" s="3" t="s">
        <v>1</v>
      </c>
      <c r="E2902" s="3" t="s">
        <v>5299</v>
      </c>
      <c r="F2902" s="1">
        <v>15.76</v>
      </c>
      <c r="G2902" s="4">
        <v>70</v>
      </c>
      <c r="H2902" s="1">
        <v>1.51</v>
      </c>
      <c r="I2902" s="24">
        <f t="shared" si="45"/>
        <v>12.57211985288758</v>
      </c>
      <c r="J2902" s="24" t="str">
        <f>VLOOKUP(I2902,MAT_IND!C$6:D$12,2,TRUE)</f>
        <v>Algo Frío</v>
      </c>
      <c r="K2902" s="11">
        <v>15</v>
      </c>
      <c r="L2902" s="11" t="s">
        <v>161</v>
      </c>
      <c r="M2902" s="11">
        <v>3</v>
      </c>
      <c r="N2902" s="11">
        <v>-74.090748050000002</v>
      </c>
      <c r="O2902" s="12">
        <v>4.5856071869999999</v>
      </c>
    </row>
    <row r="2903" spans="1:15" x14ac:dyDescent="0.25">
      <c r="A2903" s="10">
        <v>2902</v>
      </c>
      <c r="B2903" s="3" t="s">
        <v>5300</v>
      </c>
      <c r="C2903" s="3" t="s">
        <v>5298</v>
      </c>
      <c r="D2903" s="3" t="s">
        <v>1</v>
      </c>
      <c r="E2903" s="3" t="s">
        <v>5301</v>
      </c>
      <c r="F2903" s="1">
        <v>15.76</v>
      </c>
      <c r="G2903" s="4">
        <v>60</v>
      </c>
      <c r="H2903" s="1">
        <v>1.51</v>
      </c>
      <c r="I2903" s="24">
        <f t="shared" si="45"/>
        <v>11.463369852887581</v>
      </c>
      <c r="J2903" s="24" t="str">
        <f>VLOOKUP(I2903,MAT_IND!C$6:D$12,2,TRUE)</f>
        <v>Algo Frío</v>
      </c>
      <c r="K2903" s="11">
        <v>15</v>
      </c>
      <c r="L2903" s="11" t="s">
        <v>161</v>
      </c>
      <c r="M2903" s="11">
        <v>3</v>
      </c>
      <c r="N2903" s="11">
        <v>-74.094419139999999</v>
      </c>
      <c r="O2903" s="12">
        <v>4.5800586750000001</v>
      </c>
    </row>
    <row r="2904" spans="1:15" x14ac:dyDescent="0.25">
      <c r="A2904" s="10">
        <v>2903</v>
      </c>
      <c r="B2904" s="3" t="s">
        <v>5302</v>
      </c>
      <c r="C2904" s="3" t="s">
        <v>5298</v>
      </c>
      <c r="D2904" s="3" t="s">
        <v>1</v>
      </c>
      <c r="E2904" s="3" t="s">
        <v>5303</v>
      </c>
      <c r="F2904" s="1">
        <v>15.76</v>
      </c>
      <c r="G2904" s="4">
        <v>70</v>
      </c>
      <c r="H2904" s="1">
        <v>1.51</v>
      </c>
      <c r="I2904" s="24">
        <f t="shared" si="45"/>
        <v>12.57211985288758</v>
      </c>
      <c r="J2904" s="24" t="str">
        <f>VLOOKUP(I2904,MAT_IND!C$6:D$12,2,TRUE)</f>
        <v>Algo Frío</v>
      </c>
      <c r="K2904" s="11">
        <v>15</v>
      </c>
      <c r="L2904" s="11" t="s">
        <v>161</v>
      </c>
      <c r="M2904" s="11">
        <v>3</v>
      </c>
      <c r="N2904" s="11">
        <v>-74.096883349999999</v>
      </c>
      <c r="O2904" s="12">
        <v>4.5797229760000002</v>
      </c>
    </row>
    <row r="2905" spans="1:15" x14ac:dyDescent="0.25">
      <c r="A2905" s="10">
        <v>2904</v>
      </c>
      <c r="B2905" s="3" t="s">
        <v>5304</v>
      </c>
      <c r="C2905" s="3" t="s">
        <v>5298</v>
      </c>
      <c r="D2905" s="3" t="s">
        <v>1</v>
      </c>
      <c r="E2905" s="3" t="s">
        <v>5305</v>
      </c>
      <c r="F2905" s="1">
        <v>15.76</v>
      </c>
      <c r="G2905" s="4">
        <v>70</v>
      </c>
      <c r="H2905" s="1">
        <v>1.51</v>
      </c>
      <c r="I2905" s="24">
        <f t="shared" si="45"/>
        <v>12.57211985288758</v>
      </c>
      <c r="J2905" s="24" t="str">
        <f>VLOOKUP(I2905,MAT_IND!C$6:D$12,2,TRUE)</f>
        <v>Algo Frío</v>
      </c>
      <c r="K2905" s="11">
        <v>15</v>
      </c>
      <c r="L2905" s="11" t="s">
        <v>161</v>
      </c>
      <c r="M2905" s="11">
        <v>3</v>
      </c>
      <c r="N2905" s="11">
        <v>-74.092850130000002</v>
      </c>
      <c r="O2905" s="12">
        <v>4.5851446129999998</v>
      </c>
    </row>
    <row r="2906" spans="1:15" x14ac:dyDescent="0.25">
      <c r="A2906" s="10">
        <v>2905</v>
      </c>
      <c r="B2906" s="3" t="s">
        <v>5306</v>
      </c>
      <c r="C2906" s="3" t="s">
        <v>5298</v>
      </c>
      <c r="D2906" s="3" t="s">
        <v>1</v>
      </c>
      <c r="E2906" s="3" t="s">
        <v>5299</v>
      </c>
      <c r="F2906" s="1">
        <v>15.76</v>
      </c>
      <c r="G2906" s="4">
        <v>70</v>
      </c>
      <c r="H2906" s="1">
        <v>1.51</v>
      </c>
      <c r="I2906" s="24">
        <f t="shared" si="45"/>
        <v>12.57211985288758</v>
      </c>
      <c r="J2906" s="24" t="str">
        <f>VLOOKUP(I2906,MAT_IND!C$6:D$12,2,TRUE)</f>
        <v>Algo Frío</v>
      </c>
      <c r="K2906" s="11">
        <v>15</v>
      </c>
      <c r="L2906" s="11" t="s">
        <v>161</v>
      </c>
      <c r="M2906" s="11">
        <v>3</v>
      </c>
      <c r="N2906" s="11">
        <v>-74.091710660000004</v>
      </c>
      <c r="O2906" s="12">
        <v>4.586559812</v>
      </c>
    </row>
    <row r="2907" spans="1:15" x14ac:dyDescent="0.25">
      <c r="A2907" s="10">
        <v>2906</v>
      </c>
      <c r="B2907" s="3" t="s">
        <v>5307</v>
      </c>
      <c r="C2907" s="3" t="s">
        <v>5298</v>
      </c>
      <c r="D2907" s="3" t="s">
        <v>1</v>
      </c>
      <c r="E2907" s="3" t="s">
        <v>5308</v>
      </c>
      <c r="F2907" s="1">
        <v>15.76</v>
      </c>
      <c r="G2907" s="4">
        <v>70</v>
      </c>
      <c r="H2907" s="1">
        <v>1.51</v>
      </c>
      <c r="I2907" s="24">
        <f t="shared" si="45"/>
        <v>12.57211985288758</v>
      </c>
      <c r="J2907" s="24" t="str">
        <f>VLOOKUP(I2907,MAT_IND!C$6:D$12,2,TRUE)</f>
        <v>Algo Frío</v>
      </c>
      <c r="K2907" s="11">
        <v>15</v>
      </c>
      <c r="L2907" s="11" t="s">
        <v>161</v>
      </c>
      <c r="M2907" s="11">
        <v>3</v>
      </c>
      <c r="N2907" s="11">
        <v>-74.089688850000002</v>
      </c>
      <c r="O2907" s="12">
        <v>4.5849147669999999</v>
      </c>
    </row>
    <row r="2908" spans="1:15" x14ac:dyDescent="0.25">
      <c r="A2908" s="10">
        <v>2907</v>
      </c>
      <c r="B2908" s="3" t="s">
        <v>5309</v>
      </c>
      <c r="C2908" s="3" t="s">
        <v>5298</v>
      </c>
      <c r="D2908" s="3" t="s">
        <v>1</v>
      </c>
      <c r="E2908" s="3" t="s">
        <v>5310</v>
      </c>
      <c r="F2908" s="1">
        <v>15.76</v>
      </c>
      <c r="G2908" s="4">
        <v>70</v>
      </c>
      <c r="H2908" s="1">
        <v>1.51</v>
      </c>
      <c r="I2908" s="24">
        <f t="shared" si="45"/>
        <v>12.57211985288758</v>
      </c>
      <c r="J2908" s="24" t="str">
        <f>VLOOKUP(I2908,MAT_IND!C$6:D$12,2,TRUE)</f>
        <v>Algo Frío</v>
      </c>
      <c r="K2908" s="11">
        <v>15</v>
      </c>
      <c r="L2908" s="11" t="s">
        <v>161</v>
      </c>
      <c r="M2908" s="11">
        <v>2</v>
      </c>
      <c r="N2908" s="11">
        <v>-74.087661449999999</v>
      </c>
      <c r="O2908" s="12">
        <v>4.5858514530000001</v>
      </c>
    </row>
    <row r="2909" spans="1:15" x14ac:dyDescent="0.25">
      <c r="A2909" s="10">
        <v>2908</v>
      </c>
      <c r="B2909" s="3" t="s">
        <v>5311</v>
      </c>
      <c r="C2909" s="3" t="s">
        <v>5298</v>
      </c>
      <c r="D2909" s="3" t="s">
        <v>1</v>
      </c>
      <c r="E2909" s="3" t="s">
        <v>5308</v>
      </c>
      <c r="F2909" s="1">
        <v>15.76</v>
      </c>
      <c r="G2909" s="4">
        <v>70</v>
      </c>
      <c r="H2909" s="1">
        <v>1.51</v>
      </c>
      <c r="I2909" s="24">
        <f t="shared" si="45"/>
        <v>12.57211985288758</v>
      </c>
      <c r="J2909" s="24" t="str">
        <f>VLOOKUP(I2909,MAT_IND!C$6:D$12,2,TRUE)</f>
        <v>Algo Frío</v>
      </c>
      <c r="K2909" s="11">
        <v>15</v>
      </c>
      <c r="L2909" s="11" t="s">
        <v>161</v>
      </c>
      <c r="M2909" s="11">
        <v>3</v>
      </c>
      <c r="N2909" s="11">
        <v>-74.091572569999997</v>
      </c>
      <c r="O2909" s="12">
        <v>4.5841864240000003</v>
      </c>
    </row>
    <row r="2910" spans="1:15" x14ac:dyDescent="0.25">
      <c r="A2910" s="10">
        <v>2909</v>
      </c>
      <c r="B2910" s="3" t="s">
        <v>5312</v>
      </c>
      <c r="C2910" s="3" t="s">
        <v>5298</v>
      </c>
      <c r="D2910" s="3" t="s">
        <v>1</v>
      </c>
      <c r="E2910" s="3" t="s">
        <v>5313</v>
      </c>
      <c r="F2910" s="1">
        <v>15.76</v>
      </c>
      <c r="G2910" s="4">
        <v>70</v>
      </c>
      <c r="H2910" s="1">
        <v>1.51</v>
      </c>
      <c r="I2910" s="24">
        <f t="shared" si="45"/>
        <v>12.57211985288758</v>
      </c>
      <c r="J2910" s="24" t="str">
        <f>VLOOKUP(I2910,MAT_IND!C$6:D$12,2,TRUE)</f>
        <v>Algo Frío</v>
      </c>
      <c r="K2910" s="11">
        <v>15</v>
      </c>
      <c r="L2910" s="11" t="s">
        <v>161</v>
      </c>
      <c r="M2910" s="11">
        <v>2</v>
      </c>
      <c r="N2910" s="11">
        <v>-74.088207859999997</v>
      </c>
      <c r="O2910" s="12">
        <v>4.5864334229999999</v>
      </c>
    </row>
    <row r="2911" spans="1:15" x14ac:dyDescent="0.25">
      <c r="A2911" s="10">
        <v>2910</v>
      </c>
      <c r="B2911" s="3" t="s">
        <v>5314</v>
      </c>
      <c r="C2911" s="3" t="s">
        <v>5298</v>
      </c>
      <c r="D2911" s="3" t="s">
        <v>1</v>
      </c>
      <c r="E2911" s="3" t="s">
        <v>5315</v>
      </c>
      <c r="F2911" s="1">
        <v>16.260000000000002</v>
      </c>
      <c r="G2911" s="4">
        <v>70</v>
      </c>
      <c r="H2911" s="1">
        <v>1.68</v>
      </c>
      <c r="I2911" s="24">
        <f t="shared" si="45"/>
        <v>12.426706907059854</v>
      </c>
      <c r="J2911" s="24" t="str">
        <f>VLOOKUP(I2911,MAT_IND!C$6:D$12,2,TRUE)</f>
        <v>Algo Frío</v>
      </c>
      <c r="K2911" s="11">
        <v>15</v>
      </c>
      <c r="L2911" s="11" t="s">
        <v>161</v>
      </c>
      <c r="M2911" s="11">
        <v>3</v>
      </c>
      <c r="N2911" s="11">
        <v>-74.110396460000004</v>
      </c>
      <c r="O2911" s="12">
        <v>4.5963236490000003</v>
      </c>
    </row>
    <row r="2912" spans="1:15" x14ac:dyDescent="0.25">
      <c r="A2912" s="10">
        <v>2911</v>
      </c>
      <c r="B2912" s="3" t="s">
        <v>5316</v>
      </c>
      <c r="C2912" s="3" t="s">
        <v>5298</v>
      </c>
      <c r="D2912" s="3" t="s">
        <v>1</v>
      </c>
      <c r="E2912" s="3" t="s">
        <v>5317</v>
      </c>
      <c r="F2912" s="1">
        <v>16.260000000000002</v>
      </c>
      <c r="G2912" s="4">
        <v>70</v>
      </c>
      <c r="H2912" s="1">
        <v>1.51</v>
      </c>
      <c r="I2912" s="24">
        <f t="shared" si="45"/>
        <v>12.217776001340578</v>
      </c>
      <c r="J2912" s="24" t="str">
        <f>VLOOKUP(I2912,MAT_IND!C$6:D$12,2,TRUE)</f>
        <v>Algo Frío</v>
      </c>
      <c r="K2912" s="11">
        <v>15</v>
      </c>
      <c r="L2912" s="11" t="s">
        <v>161</v>
      </c>
      <c r="M2912" s="11">
        <v>3</v>
      </c>
      <c r="N2912" s="11">
        <v>-74.113708540000005</v>
      </c>
      <c r="O2912" s="12">
        <v>4.5901481669999997</v>
      </c>
    </row>
    <row r="2913" spans="1:15" x14ac:dyDescent="0.25">
      <c r="A2913" s="10">
        <v>2912</v>
      </c>
      <c r="B2913" s="3" t="s">
        <v>5318</v>
      </c>
      <c r="C2913" s="3" t="s">
        <v>5298</v>
      </c>
      <c r="D2913" s="3" t="s">
        <v>1</v>
      </c>
      <c r="E2913" s="3" t="s">
        <v>5319</v>
      </c>
      <c r="F2913" s="1">
        <v>16.260000000000002</v>
      </c>
      <c r="G2913" s="4">
        <v>70</v>
      </c>
      <c r="H2913" s="1">
        <v>1.68</v>
      </c>
      <c r="I2913" s="24">
        <f t="shared" si="45"/>
        <v>12.426706907059854</v>
      </c>
      <c r="J2913" s="24" t="str">
        <f>VLOOKUP(I2913,MAT_IND!C$6:D$12,2,TRUE)</f>
        <v>Algo Frío</v>
      </c>
      <c r="K2913" s="11">
        <v>15</v>
      </c>
      <c r="L2913" s="11" t="s">
        <v>161</v>
      </c>
      <c r="M2913" s="11">
        <v>3</v>
      </c>
      <c r="N2913" s="11">
        <v>-74.115486619999999</v>
      </c>
      <c r="O2913" s="12">
        <v>4.5944189279999996</v>
      </c>
    </row>
    <row r="2914" spans="1:15" x14ac:dyDescent="0.25">
      <c r="A2914" s="10">
        <v>2913</v>
      </c>
      <c r="B2914" s="3" t="s">
        <v>5320</v>
      </c>
      <c r="C2914" s="3" t="s">
        <v>5298</v>
      </c>
      <c r="D2914" s="3" t="s">
        <v>1</v>
      </c>
      <c r="E2914" s="3" t="s">
        <v>5321</v>
      </c>
      <c r="F2914" s="1">
        <v>16.260000000000002</v>
      </c>
      <c r="G2914" s="4">
        <v>70</v>
      </c>
      <c r="H2914" s="1">
        <v>1.51</v>
      </c>
      <c r="I2914" s="24">
        <f t="shared" si="45"/>
        <v>12.217776001340578</v>
      </c>
      <c r="J2914" s="24" t="str">
        <f>VLOOKUP(I2914,MAT_IND!C$6:D$12,2,TRUE)</f>
        <v>Algo Frío</v>
      </c>
      <c r="K2914" s="11">
        <v>15</v>
      </c>
      <c r="L2914" s="11" t="s">
        <v>161</v>
      </c>
      <c r="M2914" s="11">
        <v>3</v>
      </c>
      <c r="N2914" s="11">
        <v>-74.104455709999996</v>
      </c>
      <c r="O2914" s="12">
        <v>4.5894938500000002</v>
      </c>
    </row>
    <row r="2915" spans="1:15" x14ac:dyDescent="0.25">
      <c r="A2915" s="10">
        <v>2914</v>
      </c>
      <c r="B2915" s="3" t="s">
        <v>5322</v>
      </c>
      <c r="C2915" s="3" t="s">
        <v>5298</v>
      </c>
      <c r="D2915" s="3" t="s">
        <v>1</v>
      </c>
      <c r="E2915" s="3" t="s">
        <v>5323</v>
      </c>
      <c r="F2915" s="1">
        <v>16.260000000000002</v>
      </c>
      <c r="G2915" s="4">
        <v>70</v>
      </c>
      <c r="H2915" s="1">
        <v>1.51</v>
      </c>
      <c r="I2915" s="24">
        <f t="shared" si="45"/>
        <v>12.217776001340578</v>
      </c>
      <c r="J2915" s="24" t="str">
        <f>VLOOKUP(I2915,MAT_IND!C$6:D$12,2,TRUE)</f>
        <v>Algo Frío</v>
      </c>
      <c r="K2915" s="11">
        <v>15</v>
      </c>
      <c r="L2915" s="11" t="s">
        <v>161</v>
      </c>
      <c r="M2915" s="11">
        <v>3</v>
      </c>
      <c r="N2915" s="11">
        <v>-74.100826459999993</v>
      </c>
      <c r="O2915" s="12">
        <v>4.5938669179999998</v>
      </c>
    </row>
    <row r="2916" spans="1:15" x14ac:dyDescent="0.25">
      <c r="A2916" s="10">
        <v>2915</v>
      </c>
      <c r="B2916" s="3" t="s">
        <v>5324</v>
      </c>
      <c r="C2916" s="3" t="s">
        <v>5298</v>
      </c>
      <c r="D2916" s="3" t="s">
        <v>1</v>
      </c>
      <c r="E2916" s="3" t="s">
        <v>5323</v>
      </c>
      <c r="F2916" s="1">
        <v>15.73</v>
      </c>
      <c r="G2916" s="4">
        <v>70</v>
      </c>
      <c r="H2916" s="1">
        <v>1.51</v>
      </c>
      <c r="I2916" s="24">
        <f t="shared" si="45"/>
        <v>12.593380483980399</v>
      </c>
      <c r="J2916" s="24" t="str">
        <f>VLOOKUP(I2916,MAT_IND!C$6:D$12,2,TRUE)</f>
        <v>Algo Frío</v>
      </c>
      <c r="K2916" s="11">
        <v>15</v>
      </c>
      <c r="L2916" s="11" t="s">
        <v>161</v>
      </c>
      <c r="M2916" s="11">
        <v>3</v>
      </c>
      <c r="N2916" s="11">
        <v>-74.096470780000004</v>
      </c>
      <c r="O2916" s="12">
        <v>4.5936544269999997</v>
      </c>
    </row>
    <row r="2917" spans="1:15" x14ac:dyDescent="0.25">
      <c r="A2917" s="10">
        <v>2916</v>
      </c>
      <c r="B2917" s="3" t="s">
        <v>5325</v>
      </c>
      <c r="C2917" s="3" t="s">
        <v>5298</v>
      </c>
      <c r="D2917" s="3" t="s">
        <v>1</v>
      </c>
      <c r="E2917" s="3" t="s">
        <v>5326</v>
      </c>
      <c r="F2917" s="1">
        <v>16.260000000000002</v>
      </c>
      <c r="G2917" s="4">
        <v>70</v>
      </c>
      <c r="H2917" s="1">
        <v>1.51</v>
      </c>
      <c r="I2917" s="24">
        <f t="shared" si="45"/>
        <v>12.217776001340578</v>
      </c>
      <c r="J2917" s="24" t="str">
        <f>VLOOKUP(I2917,MAT_IND!C$6:D$12,2,TRUE)</f>
        <v>Algo Frío</v>
      </c>
      <c r="K2917" s="11">
        <v>15</v>
      </c>
      <c r="L2917" s="11" t="s">
        <v>161</v>
      </c>
      <c r="M2917" s="11">
        <v>3</v>
      </c>
      <c r="N2917" s="11">
        <v>-74.116905779999996</v>
      </c>
      <c r="O2917" s="12">
        <v>4.5910173670000001</v>
      </c>
    </row>
    <row r="2918" spans="1:15" x14ac:dyDescent="0.25">
      <c r="A2918" s="10">
        <v>2917</v>
      </c>
      <c r="B2918" s="3" t="s">
        <v>5327</v>
      </c>
      <c r="C2918" s="3" t="s">
        <v>5298</v>
      </c>
      <c r="D2918" s="3" t="s">
        <v>1</v>
      </c>
      <c r="E2918" s="3" t="s">
        <v>5328</v>
      </c>
      <c r="F2918" s="1">
        <v>16.260000000000002</v>
      </c>
      <c r="G2918" s="4">
        <v>70</v>
      </c>
      <c r="H2918" s="1">
        <v>1.51</v>
      </c>
      <c r="I2918" s="24">
        <f t="shared" si="45"/>
        <v>12.217776001340578</v>
      </c>
      <c r="J2918" s="24" t="str">
        <f>VLOOKUP(I2918,MAT_IND!C$6:D$12,2,TRUE)</f>
        <v>Algo Frío</v>
      </c>
      <c r="K2918" s="11">
        <v>15</v>
      </c>
      <c r="L2918" s="11" t="s">
        <v>161</v>
      </c>
      <c r="M2918" s="11">
        <v>3</v>
      </c>
      <c r="N2918" s="11">
        <v>-74.119639050000004</v>
      </c>
      <c r="O2918" s="12">
        <v>4.5907528360000001</v>
      </c>
    </row>
    <row r="2919" spans="1:15" x14ac:dyDescent="0.25">
      <c r="A2919" s="10">
        <v>2918</v>
      </c>
      <c r="B2919" s="3" t="s">
        <v>5329</v>
      </c>
      <c r="C2919" s="3" t="s">
        <v>5298</v>
      </c>
      <c r="D2919" s="3" t="s">
        <v>1</v>
      </c>
      <c r="E2919" s="3" t="s">
        <v>5328</v>
      </c>
      <c r="F2919" s="1">
        <v>16.260000000000002</v>
      </c>
      <c r="G2919" s="4">
        <v>70</v>
      </c>
      <c r="H2919" s="1">
        <v>1.68</v>
      </c>
      <c r="I2919" s="24">
        <f t="shared" si="45"/>
        <v>12.426706907059854</v>
      </c>
      <c r="J2919" s="24" t="str">
        <f>VLOOKUP(I2919,MAT_IND!C$6:D$12,2,TRUE)</f>
        <v>Algo Frío</v>
      </c>
      <c r="K2919" s="11">
        <v>15</v>
      </c>
      <c r="L2919" s="11" t="s">
        <v>161</v>
      </c>
      <c r="M2919" s="11">
        <v>3</v>
      </c>
      <c r="N2919" s="11">
        <v>-74.122238640000006</v>
      </c>
      <c r="O2919" s="12">
        <v>4.5908623620000002</v>
      </c>
    </row>
    <row r="2920" spans="1:15" x14ac:dyDescent="0.25">
      <c r="A2920" s="10">
        <v>2919</v>
      </c>
      <c r="B2920" s="3" t="s">
        <v>5330</v>
      </c>
      <c r="C2920" s="3" t="s">
        <v>5298</v>
      </c>
      <c r="D2920" s="3" t="s">
        <v>1</v>
      </c>
      <c r="E2920" s="3" t="s">
        <v>5328</v>
      </c>
      <c r="F2920" s="1">
        <v>16.260000000000002</v>
      </c>
      <c r="G2920" s="4">
        <v>70</v>
      </c>
      <c r="H2920" s="1">
        <v>1.68</v>
      </c>
      <c r="I2920" s="24">
        <f t="shared" si="45"/>
        <v>12.426706907059854</v>
      </c>
      <c r="J2920" s="24" t="str">
        <f>VLOOKUP(I2920,MAT_IND!C$6:D$12,2,TRUE)</f>
        <v>Algo Frío</v>
      </c>
      <c r="K2920" s="11">
        <v>15</v>
      </c>
      <c r="L2920" s="11" t="s">
        <v>161</v>
      </c>
      <c r="M2920" s="11">
        <v>3</v>
      </c>
      <c r="N2920" s="11">
        <v>-74.122021579999995</v>
      </c>
      <c r="O2920" s="12">
        <v>4.5928643920000001</v>
      </c>
    </row>
    <row r="2921" spans="1:15" x14ac:dyDescent="0.25">
      <c r="A2921" s="10">
        <v>2920</v>
      </c>
      <c r="B2921" s="3" t="s">
        <v>5331</v>
      </c>
      <c r="C2921" s="3" t="s">
        <v>5298</v>
      </c>
      <c r="D2921" s="3" t="s">
        <v>1</v>
      </c>
      <c r="E2921" s="3" t="s">
        <v>5319</v>
      </c>
      <c r="F2921" s="1">
        <v>16.260000000000002</v>
      </c>
      <c r="G2921" s="4">
        <v>70</v>
      </c>
      <c r="H2921" s="1">
        <v>1.68</v>
      </c>
      <c r="I2921" s="24">
        <f t="shared" si="45"/>
        <v>12.426706907059854</v>
      </c>
      <c r="J2921" s="24" t="str">
        <f>VLOOKUP(I2921,MAT_IND!C$6:D$12,2,TRUE)</f>
        <v>Algo Frío</v>
      </c>
      <c r="K2921" s="11">
        <v>15</v>
      </c>
      <c r="L2921" s="11" t="s">
        <v>161</v>
      </c>
      <c r="M2921" s="11">
        <v>3</v>
      </c>
      <c r="N2921" s="11">
        <v>-74.113786809999993</v>
      </c>
      <c r="O2921" s="12">
        <v>4.5952068300000004</v>
      </c>
    </row>
    <row r="2922" spans="1:15" x14ac:dyDescent="0.25">
      <c r="A2922" s="10">
        <v>2921</v>
      </c>
      <c r="B2922" s="3" t="s">
        <v>5332</v>
      </c>
      <c r="C2922" s="3" t="s">
        <v>5298</v>
      </c>
      <c r="D2922" s="3" t="s">
        <v>1</v>
      </c>
      <c r="E2922" s="3" t="s">
        <v>5333</v>
      </c>
      <c r="F2922" s="1">
        <v>16.260000000000002</v>
      </c>
      <c r="G2922" s="4">
        <v>70</v>
      </c>
      <c r="H2922" s="1">
        <v>1.68</v>
      </c>
      <c r="I2922" s="24">
        <f t="shared" si="45"/>
        <v>12.426706907059854</v>
      </c>
      <c r="J2922" s="24" t="str">
        <f>VLOOKUP(I2922,MAT_IND!C$6:D$12,2,TRUE)</f>
        <v>Algo Frío</v>
      </c>
      <c r="K2922" s="11">
        <v>15</v>
      </c>
      <c r="L2922" s="11" t="s">
        <v>161</v>
      </c>
      <c r="M2922" s="11">
        <v>3</v>
      </c>
      <c r="N2922" s="11">
        <v>-74.119448770000005</v>
      </c>
      <c r="O2922" s="12">
        <v>4.593327757</v>
      </c>
    </row>
    <row r="2923" spans="1:15" x14ac:dyDescent="0.25">
      <c r="A2923" s="10">
        <v>2922</v>
      </c>
      <c r="B2923" s="3" t="s">
        <v>5334</v>
      </c>
      <c r="C2923" s="3" t="s">
        <v>5298</v>
      </c>
      <c r="D2923" s="3" t="s">
        <v>1</v>
      </c>
      <c r="E2923" s="3" t="s">
        <v>5335</v>
      </c>
      <c r="F2923" s="1">
        <v>16.260000000000002</v>
      </c>
      <c r="G2923" s="4">
        <v>70</v>
      </c>
      <c r="H2923" s="1">
        <v>1.68</v>
      </c>
      <c r="I2923" s="24">
        <f t="shared" si="45"/>
        <v>12.426706907059854</v>
      </c>
      <c r="J2923" s="24" t="str">
        <f>VLOOKUP(I2923,MAT_IND!C$6:D$12,2,TRUE)</f>
        <v>Algo Frío</v>
      </c>
      <c r="K2923" s="11">
        <v>15</v>
      </c>
      <c r="L2923" s="11" t="s">
        <v>161</v>
      </c>
      <c r="M2923" s="11">
        <v>3</v>
      </c>
      <c r="N2923" s="11">
        <v>-74.110250050000005</v>
      </c>
      <c r="O2923" s="12">
        <v>4.5956773310000001</v>
      </c>
    </row>
    <row r="2924" spans="1:15" x14ac:dyDescent="0.25">
      <c r="A2924" s="10">
        <v>2923</v>
      </c>
      <c r="B2924" s="3" t="s">
        <v>5336</v>
      </c>
      <c r="C2924" s="3" t="s">
        <v>5298</v>
      </c>
      <c r="D2924" s="3" t="s">
        <v>1</v>
      </c>
      <c r="E2924" s="3" t="s">
        <v>5335</v>
      </c>
      <c r="F2924" s="1">
        <v>16.260000000000002</v>
      </c>
      <c r="G2924" s="4">
        <v>70</v>
      </c>
      <c r="H2924" s="1">
        <v>1.68</v>
      </c>
      <c r="I2924" s="24">
        <f t="shared" si="45"/>
        <v>12.426706907059854</v>
      </c>
      <c r="J2924" s="24" t="str">
        <f>VLOOKUP(I2924,MAT_IND!C$6:D$12,2,TRUE)</f>
        <v>Algo Frío</v>
      </c>
      <c r="K2924" s="11">
        <v>15</v>
      </c>
      <c r="L2924" s="11" t="s">
        <v>161</v>
      </c>
      <c r="M2924" s="11">
        <v>3</v>
      </c>
      <c r="N2924" s="11">
        <v>-74.109264850000002</v>
      </c>
      <c r="O2924" s="12">
        <v>4.5950959129999998</v>
      </c>
    </row>
    <row r="2925" spans="1:15" x14ac:dyDescent="0.25">
      <c r="A2925" s="10">
        <v>2924</v>
      </c>
      <c r="B2925" s="3" t="s">
        <v>5337</v>
      </c>
      <c r="C2925" s="3" t="s">
        <v>5298</v>
      </c>
      <c r="D2925" s="3" t="s">
        <v>1</v>
      </c>
      <c r="E2925" s="3" t="s">
        <v>5338</v>
      </c>
      <c r="F2925" s="1">
        <v>16.260000000000002</v>
      </c>
      <c r="G2925" s="4">
        <v>70</v>
      </c>
      <c r="H2925" s="1">
        <v>1.51</v>
      </c>
      <c r="I2925" s="24">
        <f t="shared" si="45"/>
        <v>12.217776001340578</v>
      </c>
      <c r="J2925" s="24" t="str">
        <f>VLOOKUP(I2925,MAT_IND!C$6:D$12,2,TRUE)</f>
        <v>Algo Frío</v>
      </c>
      <c r="K2925" s="11">
        <v>15</v>
      </c>
      <c r="L2925" s="11" t="s">
        <v>161</v>
      </c>
      <c r="M2925" s="11">
        <v>3</v>
      </c>
      <c r="N2925" s="11">
        <v>-74.104711409999993</v>
      </c>
      <c r="O2925" s="12">
        <v>4.5958047730000002</v>
      </c>
    </row>
    <row r="2926" spans="1:15" x14ac:dyDescent="0.25">
      <c r="A2926" s="10">
        <v>2925</v>
      </c>
      <c r="B2926" s="3" t="s">
        <v>5339</v>
      </c>
      <c r="C2926" s="3" t="s">
        <v>5298</v>
      </c>
      <c r="D2926" s="3" t="s">
        <v>1</v>
      </c>
      <c r="E2926" s="3" t="s">
        <v>5340</v>
      </c>
      <c r="F2926" s="1">
        <v>15.76</v>
      </c>
      <c r="G2926" s="4">
        <v>70</v>
      </c>
      <c r="H2926" s="1">
        <v>1.51</v>
      </c>
      <c r="I2926" s="24">
        <f t="shared" si="45"/>
        <v>12.57211985288758</v>
      </c>
      <c r="J2926" s="24" t="str">
        <f>VLOOKUP(I2926,MAT_IND!C$6:D$12,2,TRUE)</f>
        <v>Algo Frío</v>
      </c>
      <c r="K2926" s="11">
        <v>15</v>
      </c>
      <c r="L2926" s="11" t="s">
        <v>161</v>
      </c>
      <c r="M2926" s="11">
        <v>3</v>
      </c>
      <c r="N2926" s="11">
        <v>-74.092486559999998</v>
      </c>
      <c r="O2926" s="12">
        <v>4.5892207960000002</v>
      </c>
    </row>
    <row r="2927" spans="1:15" x14ac:dyDescent="0.25">
      <c r="A2927" s="10">
        <v>2926</v>
      </c>
      <c r="B2927" s="3" t="s">
        <v>5341</v>
      </c>
      <c r="C2927" s="3" t="s">
        <v>5298</v>
      </c>
      <c r="D2927" s="3" t="s">
        <v>1</v>
      </c>
      <c r="E2927" s="3" t="s">
        <v>5342</v>
      </c>
      <c r="F2927" s="1">
        <v>15.76</v>
      </c>
      <c r="G2927" s="4">
        <v>70</v>
      </c>
      <c r="H2927" s="1">
        <v>1.51</v>
      </c>
      <c r="I2927" s="24">
        <f t="shared" si="45"/>
        <v>12.57211985288758</v>
      </c>
      <c r="J2927" s="24" t="str">
        <f>VLOOKUP(I2927,MAT_IND!C$6:D$12,2,TRUE)</f>
        <v>Algo Frío</v>
      </c>
      <c r="K2927" s="11">
        <v>15</v>
      </c>
      <c r="L2927" s="11" t="s">
        <v>161</v>
      </c>
      <c r="M2927" s="11">
        <v>3</v>
      </c>
      <c r="N2927" s="11">
        <v>-74.093933199999995</v>
      </c>
      <c r="O2927" s="12">
        <v>4.5897733230000002</v>
      </c>
    </row>
    <row r="2928" spans="1:15" x14ac:dyDescent="0.25">
      <c r="A2928" s="10">
        <v>2927</v>
      </c>
      <c r="B2928" s="3" t="s">
        <v>5343</v>
      </c>
      <c r="C2928" s="3" t="s">
        <v>5298</v>
      </c>
      <c r="D2928" s="3" t="s">
        <v>1</v>
      </c>
      <c r="E2928" s="3" t="s">
        <v>5344</v>
      </c>
      <c r="F2928" s="1">
        <v>15.76</v>
      </c>
      <c r="G2928" s="4">
        <v>70</v>
      </c>
      <c r="H2928" s="1">
        <v>1.51</v>
      </c>
      <c r="I2928" s="24">
        <f t="shared" si="45"/>
        <v>12.57211985288758</v>
      </c>
      <c r="J2928" s="24" t="str">
        <f>VLOOKUP(I2928,MAT_IND!C$6:D$12,2,TRUE)</f>
        <v>Algo Frío</v>
      </c>
      <c r="K2928" s="11">
        <v>15</v>
      </c>
      <c r="L2928" s="11" t="s">
        <v>161</v>
      </c>
      <c r="M2928" s="11">
        <v>3</v>
      </c>
      <c r="N2928" s="11">
        <v>-74.096114099999994</v>
      </c>
      <c r="O2928" s="12">
        <v>4.5857783339999996</v>
      </c>
    </row>
    <row r="2929" spans="1:15" x14ac:dyDescent="0.25">
      <c r="A2929" s="10">
        <v>2928</v>
      </c>
      <c r="B2929" s="3" t="s">
        <v>5345</v>
      </c>
      <c r="C2929" s="3" t="s">
        <v>5298</v>
      </c>
      <c r="D2929" s="3" t="s">
        <v>1</v>
      </c>
      <c r="E2929" s="3" t="s">
        <v>5323</v>
      </c>
      <c r="F2929" s="1">
        <v>16.260000000000002</v>
      </c>
      <c r="G2929" s="4">
        <v>70</v>
      </c>
      <c r="H2929" s="1">
        <v>1.51</v>
      </c>
      <c r="I2929" s="24">
        <f t="shared" si="45"/>
        <v>12.217776001340578</v>
      </c>
      <c r="J2929" s="24" t="str">
        <f>VLOOKUP(I2929,MAT_IND!C$6:D$12,2,TRUE)</f>
        <v>Algo Frío</v>
      </c>
      <c r="K2929" s="11">
        <v>15</v>
      </c>
      <c r="L2929" s="11" t="s">
        <v>161</v>
      </c>
      <c r="M2929" s="11">
        <v>3</v>
      </c>
      <c r="N2929" s="11">
        <v>-74.097452849999996</v>
      </c>
      <c r="O2929" s="12">
        <v>4.593424057</v>
      </c>
    </row>
    <row r="2930" spans="1:15" x14ac:dyDescent="0.25">
      <c r="A2930" s="10">
        <v>2929</v>
      </c>
      <c r="B2930" s="3" t="s">
        <v>5346</v>
      </c>
      <c r="C2930" s="3" t="s">
        <v>5298</v>
      </c>
      <c r="D2930" s="3" t="s">
        <v>1</v>
      </c>
      <c r="E2930" s="3" t="s">
        <v>5347</v>
      </c>
      <c r="F2930" s="1">
        <v>16.260000000000002</v>
      </c>
      <c r="G2930" s="4">
        <v>70</v>
      </c>
      <c r="H2930" s="1">
        <v>1.51</v>
      </c>
      <c r="I2930" s="24">
        <f t="shared" si="45"/>
        <v>12.217776001340578</v>
      </c>
      <c r="J2930" s="24" t="str">
        <f>VLOOKUP(I2930,MAT_IND!C$6:D$12,2,TRUE)</f>
        <v>Algo Frío</v>
      </c>
      <c r="K2930" s="11">
        <v>15</v>
      </c>
      <c r="L2930" s="11" t="s">
        <v>161</v>
      </c>
      <c r="M2930" s="11">
        <v>3</v>
      </c>
      <c r="N2930" s="11">
        <v>-74.101026559999994</v>
      </c>
      <c r="O2930" s="12">
        <v>4.5910259570000003</v>
      </c>
    </row>
    <row r="2931" spans="1:15" x14ac:dyDescent="0.25">
      <c r="A2931" s="10">
        <v>2930</v>
      </c>
      <c r="B2931" s="3" t="s">
        <v>5348</v>
      </c>
      <c r="C2931" s="3" t="s">
        <v>5298</v>
      </c>
      <c r="D2931" s="3" t="s">
        <v>1</v>
      </c>
      <c r="E2931" s="3" t="s">
        <v>5328</v>
      </c>
      <c r="F2931" s="1">
        <v>16.260000000000002</v>
      </c>
      <c r="G2931" s="4">
        <v>70</v>
      </c>
      <c r="H2931" s="1">
        <v>1.51</v>
      </c>
      <c r="I2931" s="24">
        <f t="shared" si="45"/>
        <v>12.217776001340578</v>
      </c>
      <c r="J2931" s="24" t="str">
        <f>VLOOKUP(I2931,MAT_IND!C$6:D$12,2,TRUE)</f>
        <v>Algo Frío</v>
      </c>
      <c r="K2931" s="11">
        <v>15</v>
      </c>
      <c r="L2931" s="11" t="s">
        <v>161</v>
      </c>
      <c r="M2931" s="11">
        <v>3</v>
      </c>
      <c r="N2931" s="11">
        <v>-74.121407199999993</v>
      </c>
      <c r="O2931" s="12">
        <v>4.5896869159999998</v>
      </c>
    </row>
    <row r="2932" spans="1:15" x14ac:dyDescent="0.25">
      <c r="A2932" s="10">
        <v>2931</v>
      </c>
      <c r="B2932" s="3" t="s">
        <v>5349</v>
      </c>
      <c r="C2932" s="3" t="s">
        <v>5298</v>
      </c>
      <c r="D2932" s="3" t="s">
        <v>1</v>
      </c>
      <c r="E2932" s="3" t="s">
        <v>5350</v>
      </c>
      <c r="F2932" s="1">
        <v>15.76</v>
      </c>
      <c r="G2932" s="4">
        <v>70</v>
      </c>
      <c r="H2932" s="1">
        <v>1.51</v>
      </c>
      <c r="I2932" s="24">
        <f t="shared" si="45"/>
        <v>12.57211985288758</v>
      </c>
      <c r="J2932" s="24" t="str">
        <f>VLOOKUP(I2932,MAT_IND!C$6:D$12,2,TRUE)</f>
        <v>Algo Frío</v>
      </c>
      <c r="K2932" s="11">
        <v>15</v>
      </c>
      <c r="L2932" s="11" t="s">
        <v>161</v>
      </c>
      <c r="M2932" s="11">
        <v>3</v>
      </c>
      <c r="N2932" s="11">
        <v>-74.102048879999998</v>
      </c>
      <c r="O2932" s="12">
        <v>4.5838096039999998</v>
      </c>
    </row>
    <row r="2933" spans="1:15" x14ac:dyDescent="0.25">
      <c r="A2933" s="10">
        <v>2932</v>
      </c>
      <c r="B2933" s="3" t="s">
        <v>5351</v>
      </c>
      <c r="C2933" s="3" t="s">
        <v>5298</v>
      </c>
      <c r="D2933" s="3" t="s">
        <v>1</v>
      </c>
      <c r="E2933" s="3" t="s">
        <v>5352</v>
      </c>
      <c r="F2933" s="1">
        <v>16.260000000000002</v>
      </c>
      <c r="G2933" s="4">
        <v>70</v>
      </c>
      <c r="H2933" s="1">
        <v>1.68</v>
      </c>
      <c r="I2933" s="24">
        <f t="shared" si="45"/>
        <v>12.426706907059854</v>
      </c>
      <c r="J2933" s="24" t="str">
        <f>VLOOKUP(I2933,MAT_IND!C$6:D$12,2,TRUE)</f>
        <v>Algo Frío</v>
      </c>
      <c r="K2933" s="11">
        <v>15</v>
      </c>
      <c r="L2933" s="11" t="s">
        <v>161</v>
      </c>
      <c r="M2933" s="11">
        <v>3</v>
      </c>
      <c r="N2933" s="11">
        <v>-74.125780610000007</v>
      </c>
      <c r="O2933" s="12">
        <v>4.5930903580000004</v>
      </c>
    </row>
    <row r="2934" spans="1:15" x14ac:dyDescent="0.25">
      <c r="A2934" s="10">
        <v>2933</v>
      </c>
      <c r="B2934" s="3" t="s">
        <v>5353</v>
      </c>
      <c r="C2934" s="3" t="s">
        <v>5354</v>
      </c>
      <c r="D2934" s="3" t="s">
        <v>1</v>
      </c>
      <c r="E2934" s="3" t="s">
        <v>5355</v>
      </c>
      <c r="F2934" s="1">
        <v>16.260000000000002</v>
      </c>
      <c r="G2934" s="4">
        <v>70</v>
      </c>
      <c r="H2934" s="1">
        <v>1.68</v>
      </c>
      <c r="I2934" s="24">
        <f t="shared" si="45"/>
        <v>12.426706907059854</v>
      </c>
      <c r="J2934" s="24" t="str">
        <f>VLOOKUP(I2934,MAT_IND!C$6:D$12,2,TRUE)</f>
        <v>Algo Frío</v>
      </c>
      <c r="K2934" s="11">
        <v>16</v>
      </c>
      <c r="L2934" s="11" t="s">
        <v>170</v>
      </c>
      <c r="M2934" s="11">
        <v>3</v>
      </c>
      <c r="N2934" s="11">
        <v>-74.101493050000002</v>
      </c>
      <c r="O2934" s="12">
        <v>4.6075864500000003</v>
      </c>
    </row>
    <row r="2935" spans="1:15" x14ac:dyDescent="0.25">
      <c r="A2935" s="10">
        <v>2934</v>
      </c>
      <c r="B2935" s="3" t="s">
        <v>5356</v>
      </c>
      <c r="C2935" s="3" t="s">
        <v>5354</v>
      </c>
      <c r="D2935" s="3" t="s">
        <v>1</v>
      </c>
      <c r="E2935" s="3" t="s">
        <v>5355</v>
      </c>
      <c r="F2935" s="1">
        <v>16.260000000000002</v>
      </c>
      <c r="G2935" s="4">
        <v>70</v>
      </c>
      <c r="H2935" s="1">
        <v>1.68</v>
      </c>
      <c r="I2935" s="24">
        <f t="shared" si="45"/>
        <v>12.426706907059854</v>
      </c>
      <c r="J2935" s="24" t="str">
        <f>VLOOKUP(I2935,MAT_IND!C$6:D$12,2,TRUE)</f>
        <v>Algo Frío</v>
      </c>
      <c r="K2935" s="11">
        <v>16</v>
      </c>
      <c r="L2935" s="11" t="s">
        <v>170</v>
      </c>
      <c r="M2935" s="11">
        <v>3</v>
      </c>
      <c r="N2935" s="11">
        <v>-74.10204675</v>
      </c>
      <c r="O2935" s="12">
        <v>4.6065468660000004</v>
      </c>
    </row>
    <row r="2936" spans="1:15" x14ac:dyDescent="0.25">
      <c r="A2936" s="10">
        <v>2935</v>
      </c>
      <c r="B2936" s="3" t="s">
        <v>5357</v>
      </c>
      <c r="C2936" s="3" t="s">
        <v>5354</v>
      </c>
      <c r="D2936" s="3" t="s">
        <v>1</v>
      </c>
      <c r="E2936" s="3" t="s">
        <v>5355</v>
      </c>
      <c r="F2936" s="1">
        <v>16.260000000000002</v>
      </c>
      <c r="G2936" s="4">
        <v>70</v>
      </c>
      <c r="H2936" s="1">
        <v>1.68</v>
      </c>
      <c r="I2936" s="24">
        <f t="shared" si="45"/>
        <v>12.426706907059854</v>
      </c>
      <c r="J2936" s="24" t="str">
        <f>VLOOKUP(I2936,MAT_IND!C$6:D$12,2,TRUE)</f>
        <v>Algo Frío</v>
      </c>
      <c r="K2936" s="11">
        <v>16</v>
      </c>
      <c r="L2936" s="11" t="s">
        <v>170</v>
      </c>
      <c r="M2936" s="11">
        <v>3</v>
      </c>
      <c r="N2936" s="11">
        <v>-74.102489610000006</v>
      </c>
      <c r="O2936" s="12">
        <v>4.6056368809999997</v>
      </c>
    </row>
    <row r="2937" spans="1:15" x14ac:dyDescent="0.25">
      <c r="A2937" s="10">
        <v>2936</v>
      </c>
      <c r="B2937" s="3" t="s">
        <v>5358</v>
      </c>
      <c r="C2937" s="3" t="s">
        <v>5354</v>
      </c>
      <c r="D2937" s="3" t="s">
        <v>1</v>
      </c>
      <c r="E2937" s="3" t="s">
        <v>5359</v>
      </c>
      <c r="F2937" s="1">
        <v>16.260000000000002</v>
      </c>
      <c r="G2937" s="4">
        <v>70</v>
      </c>
      <c r="H2937" s="1">
        <v>1.68</v>
      </c>
      <c r="I2937" s="24">
        <f t="shared" si="45"/>
        <v>12.426706907059854</v>
      </c>
      <c r="J2937" s="24" t="str">
        <f>VLOOKUP(I2937,MAT_IND!C$6:D$12,2,TRUE)</f>
        <v>Algo Frío</v>
      </c>
      <c r="K2937" s="11">
        <v>16</v>
      </c>
      <c r="L2937" s="11" t="s">
        <v>170</v>
      </c>
      <c r="M2937" s="11">
        <v>3</v>
      </c>
      <c r="N2937" s="11">
        <v>-74.106640200000001</v>
      </c>
      <c r="O2937" s="12">
        <v>4.6107161139999997</v>
      </c>
    </row>
    <row r="2938" spans="1:15" x14ac:dyDescent="0.25">
      <c r="A2938" s="10">
        <v>2937</v>
      </c>
      <c r="B2938" s="3" t="s">
        <v>5360</v>
      </c>
      <c r="C2938" s="3" t="s">
        <v>5354</v>
      </c>
      <c r="D2938" s="3" t="s">
        <v>1</v>
      </c>
      <c r="E2938" s="3" t="s">
        <v>5361</v>
      </c>
      <c r="F2938" s="1">
        <v>16.260000000000002</v>
      </c>
      <c r="G2938" s="4">
        <v>70</v>
      </c>
      <c r="H2938" s="1">
        <v>1.68</v>
      </c>
      <c r="I2938" s="24">
        <f t="shared" si="45"/>
        <v>12.426706907059854</v>
      </c>
      <c r="J2938" s="24" t="str">
        <f>VLOOKUP(I2938,MAT_IND!C$6:D$12,2,TRUE)</f>
        <v>Algo Frío</v>
      </c>
      <c r="K2938" s="11">
        <v>16</v>
      </c>
      <c r="L2938" s="11" t="s">
        <v>170</v>
      </c>
      <c r="M2938" s="11">
        <v>3</v>
      </c>
      <c r="N2938" s="11">
        <v>-74.111061000000007</v>
      </c>
      <c r="O2938" s="12">
        <v>4.6055830249999996</v>
      </c>
    </row>
    <row r="2939" spans="1:15" x14ac:dyDescent="0.25">
      <c r="A2939" s="10">
        <v>2938</v>
      </c>
      <c r="B2939" s="3" t="s">
        <v>5362</v>
      </c>
      <c r="C2939" s="3" t="s">
        <v>5354</v>
      </c>
      <c r="D2939" s="3" t="s">
        <v>1</v>
      </c>
      <c r="E2939" s="3" t="s">
        <v>5363</v>
      </c>
      <c r="F2939" s="1">
        <v>16.260000000000002</v>
      </c>
      <c r="G2939" s="4">
        <v>70</v>
      </c>
      <c r="H2939" s="1">
        <v>1.68</v>
      </c>
      <c r="I2939" s="24">
        <f t="shared" si="45"/>
        <v>12.426706907059854</v>
      </c>
      <c r="J2939" s="24" t="str">
        <f>VLOOKUP(I2939,MAT_IND!C$6:D$12,2,TRUE)</f>
        <v>Algo Frío</v>
      </c>
      <c r="K2939" s="11">
        <v>16</v>
      </c>
      <c r="L2939" s="11" t="s">
        <v>170</v>
      </c>
      <c r="M2939" s="11">
        <v>3</v>
      </c>
      <c r="N2939" s="11">
        <v>-74.113237440000006</v>
      </c>
      <c r="O2939" s="12">
        <v>4.6074517659999996</v>
      </c>
    </row>
    <row r="2940" spans="1:15" x14ac:dyDescent="0.25">
      <c r="A2940" s="10">
        <v>2939</v>
      </c>
      <c r="B2940" s="3" t="s">
        <v>5364</v>
      </c>
      <c r="C2940" s="3" t="s">
        <v>5354</v>
      </c>
      <c r="D2940" s="3" t="s">
        <v>1</v>
      </c>
      <c r="E2940" s="3" t="s">
        <v>5365</v>
      </c>
      <c r="F2940" s="1">
        <v>16.260000000000002</v>
      </c>
      <c r="G2940" s="4">
        <v>70</v>
      </c>
      <c r="H2940" s="1">
        <v>1.68</v>
      </c>
      <c r="I2940" s="24">
        <f t="shared" si="45"/>
        <v>12.426706907059854</v>
      </c>
      <c r="J2940" s="24" t="str">
        <f>VLOOKUP(I2940,MAT_IND!C$6:D$12,2,TRUE)</f>
        <v>Algo Frío</v>
      </c>
      <c r="K2940" s="11">
        <v>16</v>
      </c>
      <c r="L2940" s="11" t="s">
        <v>170</v>
      </c>
      <c r="M2940" s="11">
        <v>3</v>
      </c>
      <c r="N2940" s="11">
        <v>-74.113399950000002</v>
      </c>
      <c r="O2940" s="12">
        <v>4.6055817619999999</v>
      </c>
    </row>
    <row r="2941" spans="1:15" x14ac:dyDescent="0.25">
      <c r="A2941" s="10">
        <v>2940</v>
      </c>
      <c r="B2941" s="3" t="s">
        <v>5366</v>
      </c>
      <c r="C2941" s="3" t="s">
        <v>5354</v>
      </c>
      <c r="D2941" s="3" t="s">
        <v>1</v>
      </c>
      <c r="E2941" s="3" t="s">
        <v>5363</v>
      </c>
      <c r="F2941" s="1">
        <v>16.260000000000002</v>
      </c>
      <c r="G2941" s="4">
        <v>70</v>
      </c>
      <c r="H2941" s="1">
        <v>1.68</v>
      </c>
      <c r="I2941" s="24">
        <f t="shared" si="45"/>
        <v>12.426706907059854</v>
      </c>
      <c r="J2941" s="24" t="str">
        <f>VLOOKUP(I2941,MAT_IND!C$6:D$12,2,TRUE)</f>
        <v>Algo Frío</v>
      </c>
      <c r="K2941" s="11">
        <v>16</v>
      </c>
      <c r="L2941" s="11" t="s">
        <v>170</v>
      </c>
      <c r="M2941" s="11">
        <v>3</v>
      </c>
      <c r="N2941" s="11">
        <v>-74.112418959999999</v>
      </c>
      <c r="O2941" s="12">
        <v>4.606892105</v>
      </c>
    </row>
    <row r="2942" spans="1:15" x14ac:dyDescent="0.25">
      <c r="A2942" s="10">
        <v>2941</v>
      </c>
      <c r="B2942" s="3" t="s">
        <v>5367</v>
      </c>
      <c r="C2942" s="3" t="s">
        <v>5354</v>
      </c>
      <c r="D2942" s="3" t="s">
        <v>1</v>
      </c>
      <c r="E2942" s="3" t="s">
        <v>5368</v>
      </c>
      <c r="F2942" s="1">
        <v>16.260000000000002</v>
      </c>
      <c r="G2942" s="4">
        <v>70</v>
      </c>
      <c r="H2942" s="1">
        <v>1.68</v>
      </c>
      <c r="I2942" s="24">
        <f t="shared" si="45"/>
        <v>12.426706907059854</v>
      </c>
      <c r="J2942" s="24" t="str">
        <f>VLOOKUP(I2942,MAT_IND!C$6:D$12,2,TRUE)</f>
        <v>Algo Frío</v>
      </c>
      <c r="K2942" s="11">
        <v>16</v>
      </c>
      <c r="L2942" s="11" t="s">
        <v>170</v>
      </c>
      <c r="M2942" s="11">
        <v>3</v>
      </c>
      <c r="N2942" s="11">
        <v>-74.110196389999999</v>
      </c>
      <c r="O2942" s="12">
        <v>4.6060447959999999</v>
      </c>
    </row>
    <row r="2943" spans="1:15" x14ac:dyDescent="0.25">
      <c r="A2943" s="10">
        <v>2942</v>
      </c>
      <c r="B2943" s="3" t="s">
        <v>5369</v>
      </c>
      <c r="C2943" s="3" t="s">
        <v>5354</v>
      </c>
      <c r="D2943" s="3" t="s">
        <v>1</v>
      </c>
      <c r="E2943" s="3" t="s">
        <v>5368</v>
      </c>
      <c r="F2943" s="1">
        <v>16.260000000000002</v>
      </c>
      <c r="G2943" s="4">
        <v>70</v>
      </c>
      <c r="H2943" s="1">
        <v>1.68</v>
      </c>
      <c r="I2943" s="24">
        <f t="shared" si="45"/>
        <v>12.426706907059854</v>
      </c>
      <c r="J2943" s="24" t="str">
        <f>VLOOKUP(I2943,MAT_IND!C$6:D$12,2,TRUE)</f>
        <v>Algo Frío</v>
      </c>
      <c r="K2943" s="11">
        <v>16</v>
      </c>
      <c r="L2943" s="11" t="s">
        <v>170</v>
      </c>
      <c r="M2943" s="11">
        <v>3</v>
      </c>
      <c r="N2943" s="11">
        <v>-74.109559649999994</v>
      </c>
      <c r="O2943" s="12">
        <v>4.606914701</v>
      </c>
    </row>
    <row r="2944" spans="1:15" x14ac:dyDescent="0.25">
      <c r="A2944" s="10">
        <v>2943</v>
      </c>
      <c r="B2944" s="3" t="s">
        <v>5370</v>
      </c>
      <c r="C2944" s="3" t="s">
        <v>5354</v>
      </c>
      <c r="D2944" s="3" t="s">
        <v>1</v>
      </c>
      <c r="E2944" s="3" t="s">
        <v>5371</v>
      </c>
      <c r="F2944" s="1">
        <v>16.260000000000002</v>
      </c>
      <c r="G2944" s="4">
        <v>70</v>
      </c>
      <c r="H2944" s="1">
        <v>1.68</v>
      </c>
      <c r="I2944" s="24">
        <f t="shared" si="45"/>
        <v>12.426706907059854</v>
      </c>
      <c r="J2944" s="24" t="str">
        <f>VLOOKUP(I2944,MAT_IND!C$6:D$12,2,TRUE)</f>
        <v>Algo Frío</v>
      </c>
      <c r="K2944" s="11">
        <v>16</v>
      </c>
      <c r="L2944" s="11" t="s">
        <v>170</v>
      </c>
      <c r="M2944" s="11">
        <v>3</v>
      </c>
      <c r="N2944" s="11">
        <v>-74.108645920000001</v>
      </c>
      <c r="O2944" s="12">
        <v>4.6065133920000001</v>
      </c>
    </row>
    <row r="2945" spans="1:15" x14ac:dyDescent="0.25">
      <c r="A2945" s="10">
        <v>2944</v>
      </c>
      <c r="B2945" s="3" t="s">
        <v>5372</v>
      </c>
      <c r="C2945" s="3" t="s">
        <v>5354</v>
      </c>
      <c r="D2945" s="3" t="s">
        <v>1</v>
      </c>
      <c r="E2945" s="3" t="s">
        <v>5363</v>
      </c>
      <c r="F2945" s="1">
        <v>16.260000000000002</v>
      </c>
      <c r="G2945" s="4">
        <v>70</v>
      </c>
      <c r="H2945" s="1">
        <v>1.68</v>
      </c>
      <c r="I2945" s="24">
        <f t="shared" si="45"/>
        <v>12.426706907059854</v>
      </c>
      <c r="J2945" s="24" t="str">
        <f>VLOOKUP(I2945,MAT_IND!C$6:D$12,2,TRUE)</f>
        <v>Algo Frío</v>
      </c>
      <c r="K2945" s="11">
        <v>16</v>
      </c>
      <c r="L2945" s="11" t="s">
        <v>170</v>
      </c>
      <c r="M2945" s="11">
        <v>3</v>
      </c>
      <c r="N2945" s="11">
        <v>-74.111688040000004</v>
      </c>
      <c r="O2945" s="12">
        <v>4.6040232779999997</v>
      </c>
    </row>
    <row r="2946" spans="1:15" x14ac:dyDescent="0.25">
      <c r="A2946" s="10">
        <v>2945</v>
      </c>
      <c r="B2946" s="3" t="s">
        <v>5373</v>
      </c>
      <c r="C2946" s="3" t="s">
        <v>5354</v>
      </c>
      <c r="D2946" s="3" t="s">
        <v>1</v>
      </c>
      <c r="E2946" s="3" t="s">
        <v>5365</v>
      </c>
      <c r="F2946" s="1">
        <v>16.260000000000002</v>
      </c>
      <c r="G2946" s="4">
        <v>70</v>
      </c>
      <c r="H2946" s="1">
        <v>1.68</v>
      </c>
      <c r="I2946" s="24">
        <f t="shared" si="45"/>
        <v>12.426706907059854</v>
      </c>
      <c r="J2946" s="24" t="str">
        <f>VLOOKUP(I2946,MAT_IND!C$6:D$12,2,TRUE)</f>
        <v>Algo Frío</v>
      </c>
      <c r="K2946" s="11">
        <v>16</v>
      </c>
      <c r="L2946" s="11" t="s">
        <v>170</v>
      </c>
      <c r="M2946" s="11">
        <v>3</v>
      </c>
      <c r="N2946" s="11">
        <v>-74.112307009999995</v>
      </c>
      <c r="O2946" s="12">
        <v>4.6046455149999996</v>
      </c>
    </row>
    <row r="2947" spans="1:15" x14ac:dyDescent="0.25">
      <c r="A2947" s="10">
        <v>2946</v>
      </c>
      <c r="B2947" s="3" t="s">
        <v>5374</v>
      </c>
      <c r="C2947" s="3" t="s">
        <v>5354</v>
      </c>
      <c r="D2947" s="3" t="s">
        <v>1</v>
      </c>
      <c r="E2947" s="3" t="s">
        <v>5375</v>
      </c>
      <c r="F2947" s="1">
        <v>16.260000000000002</v>
      </c>
      <c r="G2947" s="4">
        <v>70</v>
      </c>
      <c r="H2947" s="1">
        <v>1.68</v>
      </c>
      <c r="I2947" s="24">
        <f t="shared" ref="I2947:I3010" si="46">(((33.5-F2947)*(0.05+0.18*SQRT(H2947)+(G2947/160))))</f>
        <v>12.426706907059854</v>
      </c>
      <c r="J2947" s="24" t="str">
        <f>VLOOKUP(I2947,MAT_IND!C$6:D$12,2,TRUE)</f>
        <v>Algo Frío</v>
      </c>
      <c r="K2947" s="11">
        <v>16</v>
      </c>
      <c r="L2947" s="11" t="s">
        <v>170</v>
      </c>
      <c r="M2947" s="11">
        <v>3</v>
      </c>
      <c r="N2947" s="11">
        <v>-74.107781599999996</v>
      </c>
      <c r="O2947" s="12">
        <v>4.6165286569999999</v>
      </c>
    </row>
    <row r="2948" spans="1:15" x14ac:dyDescent="0.25">
      <c r="A2948" s="10">
        <v>2947</v>
      </c>
      <c r="B2948" s="3" t="s">
        <v>5376</v>
      </c>
      <c r="C2948" s="3" t="s">
        <v>5354</v>
      </c>
      <c r="D2948" s="3" t="s">
        <v>1</v>
      </c>
      <c r="E2948" s="3" t="s">
        <v>5377</v>
      </c>
      <c r="F2948" s="1">
        <v>16.260000000000002</v>
      </c>
      <c r="G2948" s="4">
        <v>70</v>
      </c>
      <c r="H2948" s="1">
        <v>1.91</v>
      </c>
      <c r="I2948" s="24">
        <f t="shared" si="46"/>
        <v>12.693207725923974</v>
      </c>
      <c r="J2948" s="24" t="str">
        <f>VLOOKUP(I2948,MAT_IND!C$6:D$12,2,TRUE)</f>
        <v>Algo Frío</v>
      </c>
      <c r="K2948" s="11">
        <v>16</v>
      </c>
      <c r="L2948" s="11" t="s">
        <v>170</v>
      </c>
      <c r="M2948" s="11">
        <v>3</v>
      </c>
      <c r="N2948" s="11">
        <v>-74.118926220000006</v>
      </c>
      <c r="O2948" s="12">
        <v>4.6086970489999999</v>
      </c>
    </row>
    <row r="2949" spans="1:15" x14ac:dyDescent="0.25">
      <c r="A2949" s="10">
        <v>2948</v>
      </c>
      <c r="B2949" s="3" t="s">
        <v>5378</v>
      </c>
      <c r="C2949" s="3" t="s">
        <v>5354</v>
      </c>
      <c r="D2949" s="3" t="s">
        <v>1</v>
      </c>
      <c r="E2949" s="3" t="s">
        <v>5379</v>
      </c>
      <c r="F2949" s="1">
        <v>16.260000000000002</v>
      </c>
      <c r="G2949" s="4">
        <v>70</v>
      </c>
      <c r="H2949" s="1">
        <v>1.68</v>
      </c>
      <c r="I2949" s="24">
        <f t="shared" si="46"/>
        <v>12.426706907059854</v>
      </c>
      <c r="J2949" s="24" t="str">
        <f>VLOOKUP(I2949,MAT_IND!C$6:D$12,2,TRUE)</f>
        <v>Algo Frío</v>
      </c>
      <c r="K2949" s="11">
        <v>16</v>
      </c>
      <c r="L2949" s="11" t="s">
        <v>170</v>
      </c>
      <c r="M2949" s="11">
        <v>3</v>
      </c>
      <c r="N2949" s="11">
        <v>-74.111104049999994</v>
      </c>
      <c r="O2949" s="12">
        <v>4.6094077740000001</v>
      </c>
    </row>
    <row r="2950" spans="1:15" x14ac:dyDescent="0.25">
      <c r="A2950" s="10">
        <v>2949</v>
      </c>
      <c r="B2950" s="3" t="s">
        <v>5380</v>
      </c>
      <c r="C2950" s="3" t="s">
        <v>5354</v>
      </c>
      <c r="D2950" s="3" t="s">
        <v>1</v>
      </c>
      <c r="E2950" s="3" t="s">
        <v>5381</v>
      </c>
      <c r="F2950" s="1">
        <v>16.260000000000002</v>
      </c>
      <c r="G2950" s="4">
        <v>70</v>
      </c>
      <c r="H2950" s="1">
        <v>1.91</v>
      </c>
      <c r="I2950" s="24">
        <f t="shared" si="46"/>
        <v>12.693207725923974</v>
      </c>
      <c r="J2950" s="24" t="str">
        <f>VLOOKUP(I2950,MAT_IND!C$6:D$12,2,TRUE)</f>
        <v>Algo Frío</v>
      </c>
      <c r="K2950" s="11">
        <v>16</v>
      </c>
      <c r="L2950" s="11" t="s">
        <v>170</v>
      </c>
      <c r="M2950" s="11">
        <v>3</v>
      </c>
      <c r="N2950" s="11">
        <v>-74.123741379999998</v>
      </c>
      <c r="O2950" s="12">
        <v>4.6111029840000004</v>
      </c>
    </row>
    <row r="2951" spans="1:15" x14ac:dyDescent="0.25">
      <c r="A2951" s="10">
        <v>2950</v>
      </c>
      <c r="B2951" s="3" t="s">
        <v>5382</v>
      </c>
      <c r="C2951" s="3" t="s">
        <v>5354</v>
      </c>
      <c r="D2951" s="3" t="s">
        <v>1</v>
      </c>
      <c r="E2951" s="3" t="s">
        <v>5383</v>
      </c>
      <c r="F2951" s="1">
        <v>16.260000000000002</v>
      </c>
      <c r="G2951" s="4">
        <v>70</v>
      </c>
      <c r="H2951" s="1">
        <v>1.68</v>
      </c>
      <c r="I2951" s="24">
        <f t="shared" si="46"/>
        <v>12.426706907059854</v>
      </c>
      <c r="J2951" s="24" t="str">
        <f>VLOOKUP(I2951,MAT_IND!C$6:D$12,2,TRUE)</f>
        <v>Algo Frío</v>
      </c>
      <c r="K2951" s="11">
        <v>16</v>
      </c>
      <c r="L2951" s="11" t="s">
        <v>170</v>
      </c>
      <c r="M2951" s="11">
        <v>3</v>
      </c>
      <c r="N2951" s="11">
        <v>-74.107266890000005</v>
      </c>
      <c r="O2951" s="12">
        <v>4.6129315589999997</v>
      </c>
    </row>
    <row r="2952" spans="1:15" x14ac:dyDescent="0.25">
      <c r="A2952" s="10">
        <v>2951</v>
      </c>
      <c r="B2952" s="3" t="s">
        <v>5384</v>
      </c>
      <c r="C2952" s="3" t="s">
        <v>5354</v>
      </c>
      <c r="D2952" s="3" t="s">
        <v>1</v>
      </c>
      <c r="E2952" s="3" t="s">
        <v>5385</v>
      </c>
      <c r="F2952" s="1">
        <v>16.260000000000002</v>
      </c>
      <c r="G2952" s="4">
        <v>70</v>
      </c>
      <c r="H2952" s="1">
        <v>1.68</v>
      </c>
      <c r="I2952" s="24">
        <f t="shared" si="46"/>
        <v>12.426706907059854</v>
      </c>
      <c r="J2952" s="24" t="str">
        <f>VLOOKUP(I2952,MAT_IND!C$6:D$12,2,TRUE)</f>
        <v>Algo Frío</v>
      </c>
      <c r="K2952" s="11">
        <v>16</v>
      </c>
      <c r="L2952" s="11" t="s">
        <v>170</v>
      </c>
      <c r="M2952" s="11">
        <v>3</v>
      </c>
      <c r="N2952" s="11">
        <v>-74.107595570000001</v>
      </c>
      <c r="O2952" s="12">
        <v>4.6004823930000001</v>
      </c>
    </row>
    <row r="2953" spans="1:15" x14ac:dyDescent="0.25">
      <c r="A2953" s="10">
        <v>2952</v>
      </c>
      <c r="B2953" s="3" t="s">
        <v>5386</v>
      </c>
      <c r="C2953" s="3" t="s">
        <v>5354</v>
      </c>
      <c r="D2953" s="3" t="s">
        <v>1</v>
      </c>
      <c r="E2953" s="3" t="s">
        <v>5387</v>
      </c>
      <c r="F2953" s="1">
        <v>16.260000000000002</v>
      </c>
      <c r="G2953" s="4">
        <v>70</v>
      </c>
      <c r="H2953" s="1">
        <v>1.91</v>
      </c>
      <c r="I2953" s="24">
        <f t="shared" si="46"/>
        <v>12.693207725923974</v>
      </c>
      <c r="J2953" s="24" t="str">
        <f>VLOOKUP(I2953,MAT_IND!C$6:D$12,2,TRUE)</f>
        <v>Algo Frío</v>
      </c>
      <c r="K2953" s="11">
        <v>16</v>
      </c>
      <c r="L2953" s="11" t="s">
        <v>170</v>
      </c>
      <c r="M2953" s="11">
        <v>3</v>
      </c>
      <c r="N2953" s="11">
        <v>-74.122541249999998</v>
      </c>
      <c r="O2953" s="12">
        <v>4.6047024800000003</v>
      </c>
    </row>
    <row r="2954" spans="1:15" x14ac:dyDescent="0.25">
      <c r="A2954" s="10">
        <v>2953</v>
      </c>
      <c r="B2954" s="3" t="s">
        <v>5388</v>
      </c>
      <c r="C2954" s="3" t="s">
        <v>5354</v>
      </c>
      <c r="D2954" s="3" t="s">
        <v>1</v>
      </c>
      <c r="E2954" s="3" t="s">
        <v>5365</v>
      </c>
      <c r="F2954" s="1">
        <v>16.260000000000002</v>
      </c>
      <c r="G2954" s="4">
        <v>70</v>
      </c>
      <c r="H2954" s="1">
        <v>1.68</v>
      </c>
      <c r="I2954" s="24">
        <f t="shared" si="46"/>
        <v>12.426706907059854</v>
      </c>
      <c r="J2954" s="24" t="str">
        <f>VLOOKUP(I2954,MAT_IND!C$6:D$12,2,TRUE)</f>
        <v>Algo Frío</v>
      </c>
      <c r="K2954" s="11">
        <v>16</v>
      </c>
      <c r="L2954" s="11" t="s">
        <v>170</v>
      </c>
      <c r="M2954" s="11">
        <v>3</v>
      </c>
      <c r="N2954" s="11">
        <v>-74.114143729999995</v>
      </c>
      <c r="O2954" s="12">
        <v>4.6061749369999996</v>
      </c>
    </row>
    <row r="2955" spans="1:15" x14ac:dyDescent="0.25">
      <c r="A2955" s="10">
        <v>2954</v>
      </c>
      <c r="B2955" s="3" t="s">
        <v>5389</v>
      </c>
      <c r="C2955" s="3" t="s">
        <v>5354</v>
      </c>
      <c r="D2955" s="3" t="s">
        <v>1</v>
      </c>
      <c r="E2955" s="3" t="s">
        <v>5390</v>
      </c>
      <c r="F2955" s="1">
        <v>16.260000000000002</v>
      </c>
      <c r="G2955" s="4">
        <v>70</v>
      </c>
      <c r="H2955" s="1">
        <v>1.68</v>
      </c>
      <c r="I2955" s="24">
        <f t="shared" si="46"/>
        <v>12.426706907059854</v>
      </c>
      <c r="J2955" s="24" t="str">
        <f>VLOOKUP(I2955,MAT_IND!C$6:D$12,2,TRUE)</f>
        <v>Algo Frío</v>
      </c>
      <c r="K2955" s="11">
        <v>16</v>
      </c>
      <c r="L2955" s="11" t="s">
        <v>170</v>
      </c>
      <c r="M2955" s="11">
        <v>3</v>
      </c>
      <c r="N2955" s="11">
        <v>-74.109477040000002</v>
      </c>
      <c r="O2955" s="12">
        <v>4.6138232840000004</v>
      </c>
    </row>
    <row r="2956" spans="1:15" x14ac:dyDescent="0.25">
      <c r="A2956" s="10">
        <v>2955</v>
      </c>
      <c r="B2956" s="3" t="s">
        <v>5391</v>
      </c>
      <c r="C2956" s="3" t="s">
        <v>5354</v>
      </c>
      <c r="D2956" s="3" t="s">
        <v>1</v>
      </c>
      <c r="E2956" s="3" t="s">
        <v>5390</v>
      </c>
      <c r="F2956" s="1">
        <v>16.260000000000002</v>
      </c>
      <c r="G2956" s="4">
        <v>70</v>
      </c>
      <c r="H2956" s="1">
        <v>1.68</v>
      </c>
      <c r="I2956" s="24">
        <f t="shared" si="46"/>
        <v>12.426706907059854</v>
      </c>
      <c r="J2956" s="24" t="str">
        <f>VLOOKUP(I2956,MAT_IND!C$6:D$12,2,TRUE)</f>
        <v>Algo Frío</v>
      </c>
      <c r="K2956" s="11">
        <v>16</v>
      </c>
      <c r="L2956" s="11" t="s">
        <v>170</v>
      </c>
      <c r="M2956" s="11">
        <v>3</v>
      </c>
      <c r="N2956" s="11">
        <v>-74.108764649999998</v>
      </c>
      <c r="O2956" s="12">
        <v>4.6130119650000001</v>
      </c>
    </row>
    <row r="2957" spans="1:15" x14ac:dyDescent="0.25">
      <c r="A2957" s="10">
        <v>2956</v>
      </c>
      <c r="B2957" s="3" t="s">
        <v>5392</v>
      </c>
      <c r="C2957" s="3" t="s">
        <v>5354</v>
      </c>
      <c r="D2957" s="3" t="s">
        <v>1</v>
      </c>
      <c r="E2957" s="3" t="s">
        <v>5393</v>
      </c>
      <c r="F2957" s="1">
        <v>16.260000000000002</v>
      </c>
      <c r="G2957" s="4">
        <v>70</v>
      </c>
      <c r="H2957" s="1">
        <v>1.68</v>
      </c>
      <c r="I2957" s="24">
        <f t="shared" si="46"/>
        <v>12.426706907059854</v>
      </c>
      <c r="J2957" s="24" t="str">
        <f>VLOOKUP(I2957,MAT_IND!C$6:D$12,2,TRUE)</f>
        <v>Algo Frío</v>
      </c>
      <c r="K2957" s="11">
        <v>16</v>
      </c>
      <c r="L2957" s="11" t="s">
        <v>170</v>
      </c>
      <c r="M2957" s="11">
        <v>3</v>
      </c>
      <c r="N2957" s="11">
        <v>-74.108080439999995</v>
      </c>
      <c r="O2957" s="12">
        <v>4.6075505699999999</v>
      </c>
    </row>
    <row r="2958" spans="1:15" x14ac:dyDescent="0.25">
      <c r="A2958" s="10">
        <v>2957</v>
      </c>
      <c r="B2958" s="3" t="s">
        <v>5394</v>
      </c>
      <c r="C2958" s="3" t="s">
        <v>5354</v>
      </c>
      <c r="D2958" s="3" t="s">
        <v>1</v>
      </c>
      <c r="E2958" s="3" t="s">
        <v>5395</v>
      </c>
      <c r="F2958" s="1">
        <v>16.260000000000002</v>
      </c>
      <c r="G2958" s="4">
        <v>70</v>
      </c>
      <c r="H2958" s="1">
        <v>1.68</v>
      </c>
      <c r="I2958" s="24">
        <f t="shared" si="46"/>
        <v>12.426706907059854</v>
      </c>
      <c r="J2958" s="24" t="str">
        <f>VLOOKUP(I2958,MAT_IND!C$6:D$12,2,TRUE)</f>
        <v>Algo Frío</v>
      </c>
      <c r="K2958" s="11">
        <v>16</v>
      </c>
      <c r="L2958" s="11" t="s">
        <v>170</v>
      </c>
      <c r="M2958" s="11">
        <v>3</v>
      </c>
      <c r="N2958" s="11">
        <v>-74.110082129999995</v>
      </c>
      <c r="O2958" s="12">
        <v>4.6020755449999999</v>
      </c>
    </row>
    <row r="2959" spans="1:15" x14ac:dyDescent="0.25">
      <c r="A2959" s="10">
        <v>2958</v>
      </c>
      <c r="B2959" s="3" t="s">
        <v>5396</v>
      </c>
      <c r="C2959" s="3" t="s">
        <v>5354</v>
      </c>
      <c r="D2959" s="3" t="s">
        <v>1</v>
      </c>
      <c r="E2959" s="3" t="s">
        <v>5397</v>
      </c>
      <c r="F2959" s="1">
        <v>16.260000000000002</v>
      </c>
      <c r="G2959" s="4">
        <v>70</v>
      </c>
      <c r="H2959" s="1">
        <v>1.68</v>
      </c>
      <c r="I2959" s="24">
        <f t="shared" si="46"/>
        <v>12.426706907059854</v>
      </c>
      <c r="J2959" s="24" t="str">
        <f>VLOOKUP(I2959,MAT_IND!C$6:D$12,2,TRUE)</f>
        <v>Algo Frío</v>
      </c>
      <c r="K2959" s="11">
        <v>16</v>
      </c>
      <c r="L2959" s="11" t="s">
        <v>170</v>
      </c>
      <c r="M2959" s="11">
        <v>3</v>
      </c>
      <c r="N2959" s="11">
        <v>-74.10778139</v>
      </c>
      <c r="O2959" s="12">
        <v>4.6114584489999997</v>
      </c>
    </row>
    <row r="2960" spans="1:15" x14ac:dyDescent="0.25">
      <c r="A2960" s="10">
        <v>2959</v>
      </c>
      <c r="B2960" s="3" t="s">
        <v>5398</v>
      </c>
      <c r="C2960" s="3" t="s">
        <v>5354</v>
      </c>
      <c r="D2960" s="3" t="s">
        <v>1</v>
      </c>
      <c r="E2960" s="3" t="s">
        <v>5399</v>
      </c>
      <c r="F2960" s="1">
        <v>16.260000000000002</v>
      </c>
      <c r="G2960" s="4">
        <v>70</v>
      </c>
      <c r="H2960" s="1">
        <v>1.91</v>
      </c>
      <c r="I2960" s="24">
        <f t="shared" si="46"/>
        <v>12.693207725923974</v>
      </c>
      <c r="J2960" s="24" t="str">
        <f>VLOOKUP(I2960,MAT_IND!C$6:D$12,2,TRUE)</f>
        <v>Algo Frío</v>
      </c>
      <c r="K2960" s="11">
        <v>16</v>
      </c>
      <c r="L2960" s="11" t="s">
        <v>170</v>
      </c>
      <c r="M2960" s="11">
        <v>3</v>
      </c>
      <c r="N2960" s="11">
        <v>-74.122997960000006</v>
      </c>
      <c r="O2960" s="12">
        <v>4.6064740239999997</v>
      </c>
    </row>
    <row r="2961" spans="1:15" x14ac:dyDescent="0.25">
      <c r="A2961" s="10">
        <v>2960</v>
      </c>
      <c r="B2961" s="3" t="s">
        <v>5400</v>
      </c>
      <c r="C2961" s="3" t="s">
        <v>5354</v>
      </c>
      <c r="D2961" s="3" t="s">
        <v>1</v>
      </c>
      <c r="E2961" s="3" t="s">
        <v>5401</v>
      </c>
      <c r="F2961" s="1">
        <v>16.260000000000002</v>
      </c>
      <c r="G2961" s="4">
        <v>70</v>
      </c>
      <c r="H2961" s="1">
        <v>1.68</v>
      </c>
      <c r="I2961" s="24">
        <f t="shared" si="46"/>
        <v>12.426706907059854</v>
      </c>
      <c r="J2961" s="24" t="str">
        <f>VLOOKUP(I2961,MAT_IND!C$6:D$12,2,TRUE)</f>
        <v>Algo Frío</v>
      </c>
      <c r="K2961" s="11">
        <v>16</v>
      </c>
      <c r="L2961" s="11" t="s">
        <v>170</v>
      </c>
      <c r="M2961" s="11">
        <v>3</v>
      </c>
      <c r="N2961" s="11">
        <v>-74.107270139999997</v>
      </c>
      <c r="O2961" s="12">
        <v>4.6094705300000003</v>
      </c>
    </row>
    <row r="2962" spans="1:15" x14ac:dyDescent="0.25">
      <c r="A2962" s="10">
        <v>2961</v>
      </c>
      <c r="B2962" s="3" t="s">
        <v>5402</v>
      </c>
      <c r="C2962" s="3" t="s">
        <v>5354</v>
      </c>
      <c r="D2962" s="3" t="s">
        <v>1</v>
      </c>
      <c r="E2962" s="3" t="s">
        <v>5403</v>
      </c>
      <c r="F2962" s="1">
        <v>16.260000000000002</v>
      </c>
      <c r="G2962" s="4">
        <v>70</v>
      </c>
      <c r="H2962" s="1">
        <v>1.68</v>
      </c>
      <c r="I2962" s="24">
        <f t="shared" si="46"/>
        <v>12.426706907059854</v>
      </c>
      <c r="J2962" s="24" t="str">
        <f>VLOOKUP(I2962,MAT_IND!C$6:D$12,2,TRUE)</f>
        <v>Algo Frío</v>
      </c>
      <c r="K2962" s="11">
        <v>16</v>
      </c>
      <c r="L2962" s="11" t="s">
        <v>170</v>
      </c>
      <c r="M2962" s="11">
        <v>3</v>
      </c>
      <c r="N2962" s="11">
        <v>-74.110132780000001</v>
      </c>
      <c r="O2962" s="12">
        <v>4.6130914650000001</v>
      </c>
    </row>
    <row r="2963" spans="1:15" x14ac:dyDescent="0.25">
      <c r="A2963" s="10">
        <v>2962</v>
      </c>
      <c r="B2963" s="3" t="s">
        <v>5404</v>
      </c>
      <c r="C2963" s="3" t="s">
        <v>5354</v>
      </c>
      <c r="D2963" s="3" t="s">
        <v>1</v>
      </c>
      <c r="E2963" s="3" t="s">
        <v>5363</v>
      </c>
      <c r="F2963" s="1">
        <v>16.260000000000002</v>
      </c>
      <c r="G2963" s="4">
        <v>70</v>
      </c>
      <c r="H2963" s="1">
        <v>1.68</v>
      </c>
      <c r="I2963" s="24">
        <f t="shared" si="46"/>
        <v>12.426706907059854</v>
      </c>
      <c r="J2963" s="24" t="str">
        <f>VLOOKUP(I2963,MAT_IND!C$6:D$12,2,TRUE)</f>
        <v>Algo Frío</v>
      </c>
      <c r="K2963" s="11">
        <v>16</v>
      </c>
      <c r="L2963" s="11" t="s">
        <v>170</v>
      </c>
      <c r="M2963" s="11">
        <v>3</v>
      </c>
      <c r="N2963" s="11">
        <v>-74.118154099999998</v>
      </c>
      <c r="O2963" s="12">
        <v>4.6060571699999997</v>
      </c>
    </row>
    <row r="2964" spans="1:15" x14ac:dyDescent="0.25">
      <c r="A2964" s="10">
        <v>2963</v>
      </c>
      <c r="B2964" s="3" t="s">
        <v>5405</v>
      </c>
      <c r="C2964" s="3" t="s">
        <v>5354</v>
      </c>
      <c r="D2964" s="3" t="s">
        <v>1</v>
      </c>
      <c r="E2964" s="3" t="s">
        <v>5363</v>
      </c>
      <c r="F2964" s="1">
        <v>16.260000000000002</v>
      </c>
      <c r="G2964" s="4">
        <v>70</v>
      </c>
      <c r="H2964" s="1">
        <v>1.68</v>
      </c>
      <c r="I2964" s="24">
        <f t="shared" si="46"/>
        <v>12.426706907059854</v>
      </c>
      <c r="J2964" s="24" t="str">
        <f>VLOOKUP(I2964,MAT_IND!C$6:D$12,2,TRUE)</f>
        <v>Algo Frío</v>
      </c>
      <c r="K2964" s="11">
        <v>16</v>
      </c>
      <c r="L2964" s="11" t="s">
        <v>170</v>
      </c>
      <c r="M2964" s="11">
        <v>3</v>
      </c>
      <c r="N2964" s="11">
        <v>-74.117573239999999</v>
      </c>
      <c r="O2964" s="12">
        <v>4.6056970870000002</v>
      </c>
    </row>
    <row r="2965" spans="1:15" x14ac:dyDescent="0.25">
      <c r="A2965" s="10">
        <v>2964</v>
      </c>
      <c r="B2965" s="3" t="s">
        <v>5406</v>
      </c>
      <c r="C2965" s="3" t="s">
        <v>5354</v>
      </c>
      <c r="D2965" s="3" t="s">
        <v>1</v>
      </c>
      <c r="E2965" s="3" t="s">
        <v>5407</v>
      </c>
      <c r="F2965" s="1">
        <v>16.260000000000002</v>
      </c>
      <c r="G2965" s="4">
        <v>70</v>
      </c>
      <c r="H2965" s="1">
        <v>1.91</v>
      </c>
      <c r="I2965" s="24">
        <f t="shared" si="46"/>
        <v>12.693207725923974</v>
      </c>
      <c r="J2965" s="24" t="str">
        <f>VLOOKUP(I2965,MAT_IND!C$6:D$12,2,TRUE)</f>
        <v>Algo Frío</v>
      </c>
      <c r="K2965" s="11">
        <v>16</v>
      </c>
      <c r="L2965" s="11" t="s">
        <v>170</v>
      </c>
      <c r="M2965" s="11">
        <v>3</v>
      </c>
      <c r="N2965" s="11">
        <v>-74.123032530000003</v>
      </c>
      <c r="O2965" s="12">
        <v>4.6098729179999998</v>
      </c>
    </row>
    <row r="2966" spans="1:15" x14ac:dyDescent="0.25">
      <c r="A2966" s="10">
        <v>2965</v>
      </c>
      <c r="B2966" s="3" t="s">
        <v>5408</v>
      </c>
      <c r="C2966" s="3" t="s">
        <v>5354</v>
      </c>
      <c r="D2966" s="3" t="s">
        <v>1</v>
      </c>
      <c r="E2966" s="3" t="s">
        <v>5409</v>
      </c>
      <c r="F2966" s="1">
        <v>16.260000000000002</v>
      </c>
      <c r="G2966" s="4">
        <v>70</v>
      </c>
      <c r="H2966" s="1">
        <v>1.91</v>
      </c>
      <c r="I2966" s="24">
        <f t="shared" si="46"/>
        <v>12.693207725923974</v>
      </c>
      <c r="J2966" s="24" t="str">
        <f>VLOOKUP(I2966,MAT_IND!C$6:D$12,2,TRUE)</f>
        <v>Algo Frío</v>
      </c>
      <c r="K2966" s="11">
        <v>16</v>
      </c>
      <c r="L2966" s="11" t="s">
        <v>170</v>
      </c>
      <c r="M2966" s="11">
        <v>3</v>
      </c>
      <c r="N2966" s="11">
        <v>-74.117919020000002</v>
      </c>
      <c r="O2966" s="12">
        <v>4.6114676960000001</v>
      </c>
    </row>
    <row r="2967" spans="1:15" x14ac:dyDescent="0.25">
      <c r="A2967" s="10">
        <v>2966</v>
      </c>
      <c r="B2967" s="3" t="s">
        <v>5410</v>
      </c>
      <c r="C2967" s="3" t="s">
        <v>5354</v>
      </c>
      <c r="D2967" s="3" t="s">
        <v>1</v>
      </c>
      <c r="E2967" s="3" t="s">
        <v>5411</v>
      </c>
      <c r="F2967" s="1">
        <v>16.260000000000002</v>
      </c>
      <c r="G2967" s="4">
        <v>70</v>
      </c>
      <c r="H2967" s="1">
        <v>1.91</v>
      </c>
      <c r="I2967" s="24">
        <f t="shared" si="46"/>
        <v>12.693207725923974</v>
      </c>
      <c r="J2967" s="24" t="str">
        <f>VLOOKUP(I2967,MAT_IND!C$6:D$12,2,TRUE)</f>
        <v>Algo Frío</v>
      </c>
      <c r="K2967" s="11">
        <v>16</v>
      </c>
      <c r="L2967" s="11" t="s">
        <v>170</v>
      </c>
      <c r="M2967" s="11">
        <v>3</v>
      </c>
      <c r="N2967" s="11">
        <v>-74.121712740000007</v>
      </c>
      <c r="O2967" s="12">
        <v>4.610741945</v>
      </c>
    </row>
    <row r="2968" spans="1:15" x14ac:dyDescent="0.25">
      <c r="A2968" s="10">
        <v>2967</v>
      </c>
      <c r="B2968" s="3" t="s">
        <v>5412</v>
      </c>
      <c r="C2968" s="3" t="s">
        <v>5354</v>
      </c>
      <c r="D2968" s="3" t="s">
        <v>1</v>
      </c>
      <c r="E2968" s="3" t="s">
        <v>5387</v>
      </c>
      <c r="F2968" s="1">
        <v>16.260000000000002</v>
      </c>
      <c r="G2968" s="4">
        <v>70</v>
      </c>
      <c r="H2968" s="1">
        <v>1.91</v>
      </c>
      <c r="I2968" s="24">
        <f t="shared" si="46"/>
        <v>12.693207725923974</v>
      </c>
      <c r="J2968" s="24" t="str">
        <f>VLOOKUP(I2968,MAT_IND!C$6:D$12,2,TRUE)</f>
        <v>Algo Frío</v>
      </c>
      <c r="K2968" s="11">
        <v>16</v>
      </c>
      <c r="L2968" s="11" t="s">
        <v>170</v>
      </c>
      <c r="M2968" s="11">
        <v>3</v>
      </c>
      <c r="N2968" s="11">
        <v>-74.121206150000006</v>
      </c>
      <c r="O2968" s="12">
        <v>4.6069154670000003</v>
      </c>
    </row>
    <row r="2969" spans="1:15" x14ac:dyDescent="0.25">
      <c r="A2969" s="10">
        <v>2968</v>
      </c>
      <c r="B2969" s="3" t="s">
        <v>5413</v>
      </c>
      <c r="C2969" s="3" t="s">
        <v>5354</v>
      </c>
      <c r="D2969" s="3" t="s">
        <v>1</v>
      </c>
      <c r="E2969" s="3" t="s">
        <v>5414</v>
      </c>
      <c r="F2969" s="1">
        <v>16.260000000000002</v>
      </c>
      <c r="G2969" s="4">
        <v>70</v>
      </c>
      <c r="H2969" s="1">
        <v>1.91</v>
      </c>
      <c r="I2969" s="24">
        <f t="shared" si="46"/>
        <v>12.693207725923974</v>
      </c>
      <c r="J2969" s="24" t="str">
        <f>VLOOKUP(I2969,MAT_IND!C$6:D$12,2,TRUE)</f>
        <v>Algo Frío</v>
      </c>
      <c r="K2969" s="11">
        <v>16</v>
      </c>
      <c r="L2969" s="11" t="s">
        <v>170</v>
      </c>
      <c r="M2969" s="11">
        <v>3</v>
      </c>
      <c r="N2969" s="11">
        <v>-74.121279970000003</v>
      </c>
      <c r="O2969" s="12">
        <v>4.605078389</v>
      </c>
    </row>
    <row r="2970" spans="1:15" x14ac:dyDescent="0.25">
      <c r="A2970" s="10">
        <v>2969</v>
      </c>
      <c r="B2970" s="3" t="s">
        <v>5415</v>
      </c>
      <c r="C2970" s="3" t="s">
        <v>5354</v>
      </c>
      <c r="D2970" s="3" t="s">
        <v>1</v>
      </c>
      <c r="E2970" s="3" t="s">
        <v>5414</v>
      </c>
      <c r="F2970" s="1">
        <v>16.260000000000002</v>
      </c>
      <c r="G2970" s="4">
        <v>70</v>
      </c>
      <c r="H2970" s="1">
        <v>1.68</v>
      </c>
      <c r="I2970" s="24">
        <f t="shared" si="46"/>
        <v>12.426706907059854</v>
      </c>
      <c r="J2970" s="24" t="str">
        <f>VLOOKUP(I2970,MAT_IND!C$6:D$12,2,TRUE)</f>
        <v>Algo Frío</v>
      </c>
      <c r="K2970" s="11">
        <v>16</v>
      </c>
      <c r="L2970" s="11" t="s">
        <v>170</v>
      </c>
      <c r="M2970" s="11">
        <v>3</v>
      </c>
      <c r="N2970" s="11">
        <v>-74.119417200000001</v>
      </c>
      <c r="O2970" s="12">
        <v>4.6032952969999998</v>
      </c>
    </row>
    <row r="2971" spans="1:15" x14ac:dyDescent="0.25">
      <c r="A2971" s="10">
        <v>2970</v>
      </c>
      <c r="B2971" s="3" t="s">
        <v>5416</v>
      </c>
      <c r="C2971" s="3" t="s">
        <v>5354</v>
      </c>
      <c r="D2971" s="3" t="s">
        <v>1</v>
      </c>
      <c r="E2971" s="3" t="s">
        <v>5417</v>
      </c>
      <c r="F2971" s="1">
        <v>16.260000000000002</v>
      </c>
      <c r="G2971" s="4">
        <v>70</v>
      </c>
      <c r="H2971" s="1">
        <v>1.68</v>
      </c>
      <c r="I2971" s="24">
        <f t="shared" si="46"/>
        <v>12.426706907059854</v>
      </c>
      <c r="J2971" s="24" t="str">
        <f>VLOOKUP(I2971,MAT_IND!C$6:D$12,2,TRUE)</f>
        <v>Algo Frío</v>
      </c>
      <c r="K2971" s="11">
        <v>16</v>
      </c>
      <c r="L2971" s="11" t="s">
        <v>170</v>
      </c>
      <c r="M2971" s="11">
        <v>3</v>
      </c>
      <c r="N2971" s="11">
        <v>-74.113420629999993</v>
      </c>
      <c r="O2971" s="12">
        <v>4.5978014140000001</v>
      </c>
    </row>
    <row r="2972" spans="1:15" x14ac:dyDescent="0.25">
      <c r="A2972" s="10">
        <v>2971</v>
      </c>
      <c r="B2972" s="3" t="s">
        <v>5418</v>
      </c>
      <c r="C2972" s="3" t="s">
        <v>5354</v>
      </c>
      <c r="D2972" s="3" t="s">
        <v>1</v>
      </c>
      <c r="E2972" s="3" t="s">
        <v>5419</v>
      </c>
      <c r="F2972" s="1">
        <v>16.260000000000002</v>
      </c>
      <c r="G2972" s="4">
        <v>70</v>
      </c>
      <c r="H2972" s="1">
        <v>1.68</v>
      </c>
      <c r="I2972" s="24">
        <f t="shared" si="46"/>
        <v>12.426706907059854</v>
      </c>
      <c r="J2972" s="24" t="str">
        <f>VLOOKUP(I2972,MAT_IND!C$6:D$12,2,TRUE)</f>
        <v>Algo Frío</v>
      </c>
      <c r="K2972" s="11">
        <v>16</v>
      </c>
      <c r="L2972" s="11" t="s">
        <v>170</v>
      </c>
      <c r="M2972" s="11">
        <v>3</v>
      </c>
      <c r="N2972" s="11">
        <v>-74.108252949999994</v>
      </c>
      <c r="O2972" s="12">
        <v>4.6027265589999997</v>
      </c>
    </row>
    <row r="2973" spans="1:15" x14ac:dyDescent="0.25">
      <c r="A2973" s="10">
        <v>2972</v>
      </c>
      <c r="B2973" s="3" t="s">
        <v>5420</v>
      </c>
      <c r="C2973" s="3" t="s">
        <v>5354</v>
      </c>
      <c r="D2973" s="3" t="s">
        <v>1</v>
      </c>
      <c r="E2973" s="3" t="s">
        <v>5421</v>
      </c>
      <c r="F2973" s="1">
        <v>16.260000000000002</v>
      </c>
      <c r="G2973" s="4">
        <v>70</v>
      </c>
      <c r="H2973" s="1">
        <v>1.68</v>
      </c>
      <c r="I2973" s="24">
        <f t="shared" si="46"/>
        <v>12.426706907059854</v>
      </c>
      <c r="J2973" s="24" t="str">
        <f>VLOOKUP(I2973,MAT_IND!C$6:D$12,2,TRUE)</f>
        <v>Algo Frío</v>
      </c>
      <c r="K2973" s="11">
        <v>16</v>
      </c>
      <c r="L2973" s="11" t="s">
        <v>170</v>
      </c>
      <c r="M2973" s="11">
        <v>3</v>
      </c>
      <c r="N2973" s="11">
        <v>-74.118106650000001</v>
      </c>
      <c r="O2973" s="12">
        <v>4.6021008769999998</v>
      </c>
    </row>
    <row r="2974" spans="1:15" x14ac:dyDescent="0.25">
      <c r="A2974" s="10">
        <v>2973</v>
      </c>
      <c r="B2974" s="3" t="s">
        <v>5422</v>
      </c>
      <c r="C2974" s="3" t="s">
        <v>5354</v>
      </c>
      <c r="D2974" s="3" t="s">
        <v>1</v>
      </c>
      <c r="E2974" s="3" t="s">
        <v>5423</v>
      </c>
      <c r="F2974" s="1">
        <v>16.260000000000002</v>
      </c>
      <c r="G2974" s="4">
        <v>70</v>
      </c>
      <c r="H2974" s="1">
        <v>1.91</v>
      </c>
      <c r="I2974" s="24">
        <f t="shared" si="46"/>
        <v>12.693207725923974</v>
      </c>
      <c r="J2974" s="24" t="str">
        <f>VLOOKUP(I2974,MAT_IND!C$6:D$12,2,TRUE)</f>
        <v>Algo Frío</v>
      </c>
      <c r="K2974" s="11">
        <v>16</v>
      </c>
      <c r="L2974" s="11" t="s">
        <v>170</v>
      </c>
      <c r="M2974" s="11">
        <v>3</v>
      </c>
      <c r="N2974" s="11">
        <v>-74.114648320000001</v>
      </c>
      <c r="O2974" s="12">
        <v>4.6135101670000003</v>
      </c>
    </row>
    <row r="2975" spans="1:15" x14ac:dyDescent="0.25">
      <c r="A2975" s="10">
        <v>2974</v>
      </c>
      <c r="B2975" s="3" t="s">
        <v>5424</v>
      </c>
      <c r="C2975" s="3" t="s">
        <v>5354</v>
      </c>
      <c r="D2975" s="3" t="s">
        <v>1</v>
      </c>
      <c r="E2975" s="3" t="s">
        <v>2471</v>
      </c>
      <c r="F2975" s="1">
        <v>16.260000000000002</v>
      </c>
      <c r="G2975" s="4">
        <v>70</v>
      </c>
      <c r="H2975" s="1">
        <v>1.68</v>
      </c>
      <c r="I2975" s="24">
        <f t="shared" si="46"/>
        <v>12.426706907059854</v>
      </c>
      <c r="J2975" s="24" t="str">
        <f>VLOOKUP(I2975,MAT_IND!C$6:D$12,2,TRUE)</f>
        <v>Algo Frío</v>
      </c>
      <c r="K2975" s="11">
        <v>16</v>
      </c>
      <c r="L2975" s="11" t="s">
        <v>170</v>
      </c>
      <c r="M2975" s="11">
        <v>3</v>
      </c>
      <c r="N2975" s="11">
        <v>-74.113110629999994</v>
      </c>
      <c r="O2975" s="12">
        <v>4.6144177280000003</v>
      </c>
    </row>
    <row r="2976" spans="1:15" x14ac:dyDescent="0.25">
      <c r="A2976" s="10">
        <v>2975</v>
      </c>
      <c r="B2976" s="3" t="s">
        <v>5425</v>
      </c>
      <c r="C2976" s="3" t="s">
        <v>5354</v>
      </c>
      <c r="D2976" s="3" t="s">
        <v>1</v>
      </c>
      <c r="E2976" s="3" t="s">
        <v>2471</v>
      </c>
      <c r="F2976" s="1">
        <v>16.260000000000002</v>
      </c>
      <c r="G2976" s="4">
        <v>70</v>
      </c>
      <c r="H2976" s="1">
        <v>1.68</v>
      </c>
      <c r="I2976" s="24">
        <f t="shared" si="46"/>
        <v>12.426706907059854</v>
      </c>
      <c r="J2976" s="24" t="str">
        <f>VLOOKUP(I2976,MAT_IND!C$6:D$12,2,TRUE)</f>
        <v>Algo Frío</v>
      </c>
      <c r="K2976" s="11">
        <v>16</v>
      </c>
      <c r="L2976" s="11" t="s">
        <v>170</v>
      </c>
      <c r="M2976" s="11">
        <v>3</v>
      </c>
      <c r="N2976" s="11">
        <v>-74.111702339999994</v>
      </c>
      <c r="O2976" s="12">
        <v>4.6132101949999997</v>
      </c>
    </row>
    <row r="2977" spans="1:15" x14ac:dyDescent="0.25">
      <c r="A2977" s="10">
        <v>2976</v>
      </c>
      <c r="B2977" s="3" t="s">
        <v>5426</v>
      </c>
      <c r="C2977" s="3" t="s">
        <v>5354</v>
      </c>
      <c r="D2977" s="3" t="s">
        <v>1</v>
      </c>
      <c r="E2977" s="3" t="s">
        <v>5427</v>
      </c>
      <c r="F2977" s="1">
        <v>16.260000000000002</v>
      </c>
      <c r="G2977" s="4">
        <v>70</v>
      </c>
      <c r="H2977" s="1">
        <v>1.68</v>
      </c>
      <c r="I2977" s="24">
        <f t="shared" si="46"/>
        <v>12.426706907059854</v>
      </c>
      <c r="J2977" s="24" t="str">
        <f>VLOOKUP(I2977,MAT_IND!C$6:D$12,2,TRUE)</f>
        <v>Algo Frío</v>
      </c>
      <c r="K2977" s="11">
        <v>16</v>
      </c>
      <c r="L2977" s="11" t="s">
        <v>170</v>
      </c>
      <c r="M2977" s="11">
        <v>3</v>
      </c>
      <c r="N2977" s="11">
        <v>-74.110359669999994</v>
      </c>
      <c r="O2977" s="12">
        <v>4.6106125609999999</v>
      </c>
    </row>
    <row r="2978" spans="1:15" x14ac:dyDescent="0.25">
      <c r="A2978" s="10">
        <v>2977</v>
      </c>
      <c r="B2978" s="3" t="s">
        <v>5428</v>
      </c>
      <c r="C2978" s="3" t="s">
        <v>5354</v>
      </c>
      <c r="D2978" s="3" t="s">
        <v>1</v>
      </c>
      <c r="E2978" s="3" t="s">
        <v>5429</v>
      </c>
      <c r="F2978" s="1">
        <v>16.260000000000002</v>
      </c>
      <c r="G2978" s="4">
        <v>70</v>
      </c>
      <c r="H2978" s="1">
        <v>1.91</v>
      </c>
      <c r="I2978" s="24">
        <f t="shared" si="46"/>
        <v>12.693207725923974</v>
      </c>
      <c r="J2978" s="24" t="str">
        <f>VLOOKUP(I2978,MAT_IND!C$6:D$12,2,TRUE)</f>
        <v>Algo Frío</v>
      </c>
      <c r="K2978" s="11">
        <v>16</v>
      </c>
      <c r="L2978" s="11" t="s">
        <v>170</v>
      </c>
      <c r="M2978" s="11">
        <v>3</v>
      </c>
      <c r="N2978" s="11">
        <v>-74.116756839999994</v>
      </c>
      <c r="O2978" s="12">
        <v>4.6078312339999998</v>
      </c>
    </row>
    <row r="2979" spans="1:15" x14ac:dyDescent="0.25">
      <c r="A2979" s="10">
        <v>2978</v>
      </c>
      <c r="B2979" s="3" t="s">
        <v>5430</v>
      </c>
      <c r="C2979" s="3" t="s">
        <v>5354</v>
      </c>
      <c r="D2979" s="3" t="s">
        <v>1</v>
      </c>
      <c r="E2979" s="3" t="s">
        <v>5429</v>
      </c>
      <c r="F2979" s="1">
        <v>16.260000000000002</v>
      </c>
      <c r="G2979" s="4">
        <v>70</v>
      </c>
      <c r="H2979" s="1">
        <v>1.68</v>
      </c>
      <c r="I2979" s="24">
        <f t="shared" si="46"/>
        <v>12.426706907059854</v>
      </c>
      <c r="J2979" s="24" t="str">
        <f>VLOOKUP(I2979,MAT_IND!C$6:D$12,2,TRUE)</f>
        <v>Algo Frío</v>
      </c>
      <c r="K2979" s="11">
        <v>16</v>
      </c>
      <c r="L2979" s="11" t="s">
        <v>170</v>
      </c>
      <c r="M2979" s="11">
        <v>3</v>
      </c>
      <c r="N2979" s="11">
        <v>-74.116092109999997</v>
      </c>
      <c r="O2979" s="12">
        <v>4.6077428469999999</v>
      </c>
    </row>
    <row r="2980" spans="1:15" x14ac:dyDescent="0.25">
      <c r="A2980" s="10">
        <v>2979</v>
      </c>
      <c r="B2980" s="3" t="s">
        <v>5431</v>
      </c>
      <c r="C2980" s="3" t="s">
        <v>5354</v>
      </c>
      <c r="D2980" s="3" t="s">
        <v>1</v>
      </c>
      <c r="E2980" s="3" t="s">
        <v>5363</v>
      </c>
      <c r="F2980" s="1">
        <v>16.260000000000002</v>
      </c>
      <c r="G2980" s="4">
        <v>70</v>
      </c>
      <c r="H2980" s="1">
        <v>1.68</v>
      </c>
      <c r="I2980" s="24">
        <f t="shared" si="46"/>
        <v>12.426706907059854</v>
      </c>
      <c r="J2980" s="24" t="str">
        <f>VLOOKUP(I2980,MAT_IND!C$6:D$12,2,TRUE)</f>
        <v>Algo Frío</v>
      </c>
      <c r="K2980" s="11">
        <v>16</v>
      </c>
      <c r="L2980" s="11" t="s">
        <v>170</v>
      </c>
      <c r="M2980" s="11">
        <v>3</v>
      </c>
      <c r="N2980" s="11">
        <v>-74.115413599999997</v>
      </c>
      <c r="O2980" s="12">
        <v>4.6070485369999998</v>
      </c>
    </row>
    <row r="2981" spans="1:15" x14ac:dyDescent="0.25">
      <c r="A2981" s="10">
        <v>2980</v>
      </c>
      <c r="B2981" s="3" t="s">
        <v>5432</v>
      </c>
      <c r="C2981" s="3" t="s">
        <v>5354</v>
      </c>
      <c r="D2981" s="3" t="s">
        <v>1</v>
      </c>
      <c r="E2981" s="3" t="s">
        <v>5419</v>
      </c>
      <c r="F2981" s="1">
        <v>16.260000000000002</v>
      </c>
      <c r="G2981" s="4">
        <v>70</v>
      </c>
      <c r="H2981" s="1">
        <v>1.68</v>
      </c>
      <c r="I2981" s="24">
        <f t="shared" si="46"/>
        <v>12.426706907059854</v>
      </c>
      <c r="J2981" s="24" t="str">
        <f>VLOOKUP(I2981,MAT_IND!C$6:D$12,2,TRUE)</f>
        <v>Algo Frío</v>
      </c>
      <c r="K2981" s="11">
        <v>16</v>
      </c>
      <c r="L2981" s="11" t="s">
        <v>170</v>
      </c>
      <c r="M2981" s="11">
        <v>3</v>
      </c>
      <c r="N2981" s="11">
        <v>-74.109089650000001</v>
      </c>
      <c r="O2981" s="12">
        <v>4.6026829889999998</v>
      </c>
    </row>
    <row r="2982" spans="1:15" x14ac:dyDescent="0.25">
      <c r="A2982" s="10">
        <v>2981</v>
      </c>
      <c r="B2982" s="3" t="s">
        <v>5433</v>
      </c>
      <c r="C2982" s="3" t="s">
        <v>5354</v>
      </c>
      <c r="D2982" s="3" t="s">
        <v>1</v>
      </c>
      <c r="E2982" s="3" t="s">
        <v>5434</v>
      </c>
      <c r="F2982" s="1">
        <v>16.260000000000002</v>
      </c>
      <c r="G2982" s="4">
        <v>70</v>
      </c>
      <c r="H2982" s="1">
        <v>1.68</v>
      </c>
      <c r="I2982" s="24">
        <f t="shared" si="46"/>
        <v>12.426706907059854</v>
      </c>
      <c r="J2982" s="24" t="str">
        <f>VLOOKUP(I2982,MAT_IND!C$6:D$12,2,TRUE)</f>
        <v>Algo Frío</v>
      </c>
      <c r="K2982" s="11">
        <v>16</v>
      </c>
      <c r="L2982" s="11" t="s">
        <v>170</v>
      </c>
      <c r="M2982" s="11">
        <v>3</v>
      </c>
      <c r="N2982" s="11">
        <v>-74.110879890000007</v>
      </c>
      <c r="O2982" s="12">
        <v>4.5985930850000001</v>
      </c>
    </row>
    <row r="2983" spans="1:15" x14ac:dyDescent="0.25">
      <c r="A2983" s="10">
        <v>2982</v>
      </c>
      <c r="B2983" s="3" t="s">
        <v>5435</v>
      </c>
      <c r="C2983" s="3" t="s">
        <v>5354</v>
      </c>
      <c r="D2983" s="3" t="s">
        <v>1</v>
      </c>
      <c r="E2983" s="3" t="s">
        <v>5436</v>
      </c>
      <c r="F2983" s="1">
        <v>16.260000000000002</v>
      </c>
      <c r="G2983" s="4">
        <v>70</v>
      </c>
      <c r="H2983" s="1">
        <v>1.68</v>
      </c>
      <c r="I2983" s="24">
        <f t="shared" si="46"/>
        <v>12.426706907059854</v>
      </c>
      <c r="J2983" s="24" t="str">
        <f>VLOOKUP(I2983,MAT_IND!C$6:D$12,2,TRUE)</f>
        <v>Algo Frío</v>
      </c>
      <c r="K2983" s="11">
        <v>16</v>
      </c>
      <c r="L2983" s="11" t="s">
        <v>170</v>
      </c>
      <c r="M2983" s="11">
        <v>3</v>
      </c>
      <c r="N2983" s="11">
        <v>-74.102452510000006</v>
      </c>
      <c r="O2983" s="12">
        <v>4.6033934560000001</v>
      </c>
    </row>
    <row r="2984" spans="1:15" x14ac:dyDescent="0.25">
      <c r="A2984" s="10">
        <v>2983</v>
      </c>
      <c r="B2984" s="3" t="s">
        <v>5437</v>
      </c>
      <c r="C2984" s="3" t="s">
        <v>5354</v>
      </c>
      <c r="D2984" s="3" t="s">
        <v>1</v>
      </c>
      <c r="E2984" s="3" t="s">
        <v>5438</v>
      </c>
      <c r="F2984" s="1">
        <v>16.260000000000002</v>
      </c>
      <c r="G2984" s="4">
        <v>70</v>
      </c>
      <c r="H2984" s="1">
        <v>1.68</v>
      </c>
      <c r="I2984" s="24">
        <f t="shared" si="46"/>
        <v>12.426706907059854</v>
      </c>
      <c r="J2984" s="24" t="str">
        <f>VLOOKUP(I2984,MAT_IND!C$6:D$12,2,TRUE)</f>
        <v>Algo Frío</v>
      </c>
      <c r="K2984" s="11">
        <v>16</v>
      </c>
      <c r="L2984" s="11" t="s">
        <v>170</v>
      </c>
      <c r="M2984" s="11">
        <v>3</v>
      </c>
      <c r="N2984" s="11">
        <v>-74.104165289999997</v>
      </c>
      <c r="O2984" s="12">
        <v>4.608316823</v>
      </c>
    </row>
    <row r="2985" spans="1:15" x14ac:dyDescent="0.25">
      <c r="A2985" s="10">
        <v>2984</v>
      </c>
      <c r="B2985" s="3" t="s">
        <v>5439</v>
      </c>
      <c r="C2985" s="3" t="s">
        <v>5354</v>
      </c>
      <c r="D2985" s="3" t="s">
        <v>1</v>
      </c>
      <c r="E2985" s="3" t="s">
        <v>5375</v>
      </c>
      <c r="F2985" s="1">
        <v>16.260000000000002</v>
      </c>
      <c r="G2985" s="4">
        <v>70</v>
      </c>
      <c r="H2985" s="1">
        <v>1.68</v>
      </c>
      <c r="I2985" s="24">
        <f t="shared" si="46"/>
        <v>12.426706907059854</v>
      </c>
      <c r="J2985" s="24" t="str">
        <f>VLOOKUP(I2985,MAT_IND!C$6:D$12,2,TRUE)</f>
        <v>Algo Frío</v>
      </c>
      <c r="K2985" s="11">
        <v>16</v>
      </c>
      <c r="L2985" s="11" t="s">
        <v>170</v>
      </c>
      <c r="M2985" s="11">
        <v>3</v>
      </c>
      <c r="N2985" s="11">
        <v>-74.11057246</v>
      </c>
      <c r="O2985" s="12">
        <v>4.613581216</v>
      </c>
    </row>
    <row r="2986" spans="1:15" x14ac:dyDescent="0.25">
      <c r="A2986" s="10">
        <v>2985</v>
      </c>
      <c r="B2986" s="3" t="s">
        <v>5440</v>
      </c>
      <c r="C2986" s="3" t="s">
        <v>5354</v>
      </c>
      <c r="D2986" s="3" t="s">
        <v>1</v>
      </c>
      <c r="E2986" s="3" t="s">
        <v>5403</v>
      </c>
      <c r="F2986" s="1">
        <v>16.260000000000002</v>
      </c>
      <c r="G2986" s="4">
        <v>70</v>
      </c>
      <c r="H2986" s="1">
        <v>1.68</v>
      </c>
      <c r="I2986" s="24">
        <f t="shared" si="46"/>
        <v>12.426706907059854</v>
      </c>
      <c r="J2986" s="24" t="str">
        <f>VLOOKUP(I2986,MAT_IND!C$6:D$12,2,TRUE)</f>
        <v>Algo Frío</v>
      </c>
      <c r="K2986" s="11">
        <v>16</v>
      </c>
      <c r="L2986" s="11" t="s">
        <v>170</v>
      </c>
      <c r="M2986" s="11">
        <v>3</v>
      </c>
      <c r="N2986" s="11">
        <v>-74.109175030000003</v>
      </c>
      <c r="O2986" s="12">
        <v>4.6122957959999997</v>
      </c>
    </row>
    <row r="2987" spans="1:15" x14ac:dyDescent="0.25">
      <c r="A2987" s="10">
        <v>2986</v>
      </c>
      <c r="B2987" s="3" t="s">
        <v>5441</v>
      </c>
      <c r="C2987" s="3" t="s">
        <v>5354</v>
      </c>
      <c r="D2987" s="3" t="s">
        <v>1</v>
      </c>
      <c r="E2987" s="3" t="s">
        <v>5390</v>
      </c>
      <c r="F2987" s="1">
        <v>16.260000000000002</v>
      </c>
      <c r="G2987" s="4">
        <v>70</v>
      </c>
      <c r="H2987" s="1">
        <v>1.68</v>
      </c>
      <c r="I2987" s="24">
        <f t="shared" si="46"/>
        <v>12.426706907059854</v>
      </c>
      <c r="J2987" s="24" t="str">
        <f>VLOOKUP(I2987,MAT_IND!C$6:D$12,2,TRUE)</f>
        <v>Algo Frío</v>
      </c>
      <c r="K2987" s="11">
        <v>16</v>
      </c>
      <c r="L2987" s="11" t="s">
        <v>170</v>
      </c>
      <c r="M2987" s="11">
        <v>3</v>
      </c>
      <c r="N2987" s="11">
        <v>-74.107599480000005</v>
      </c>
      <c r="O2987" s="12">
        <v>4.6120492009999996</v>
      </c>
    </row>
    <row r="2988" spans="1:15" x14ac:dyDescent="0.25">
      <c r="A2988" s="10">
        <v>2987</v>
      </c>
      <c r="B2988" s="3" t="s">
        <v>5442</v>
      </c>
      <c r="C2988" s="3" t="s">
        <v>5354</v>
      </c>
      <c r="D2988" s="3" t="s">
        <v>1</v>
      </c>
      <c r="E2988" s="3" t="s">
        <v>5395</v>
      </c>
      <c r="F2988" s="1">
        <v>16.260000000000002</v>
      </c>
      <c r="G2988" s="4">
        <v>70</v>
      </c>
      <c r="H2988" s="1">
        <v>1.68</v>
      </c>
      <c r="I2988" s="24">
        <f t="shared" si="46"/>
        <v>12.426706907059854</v>
      </c>
      <c r="J2988" s="24" t="str">
        <f>VLOOKUP(I2988,MAT_IND!C$6:D$12,2,TRUE)</f>
        <v>Algo Frío</v>
      </c>
      <c r="K2988" s="11">
        <v>16</v>
      </c>
      <c r="L2988" s="11" t="s">
        <v>170</v>
      </c>
      <c r="M2988" s="11">
        <v>3</v>
      </c>
      <c r="N2988" s="11">
        <v>-74.110973860000001</v>
      </c>
      <c r="O2988" s="12">
        <v>4.6008083109999998</v>
      </c>
    </row>
    <row r="2989" spans="1:15" x14ac:dyDescent="0.25">
      <c r="A2989" s="10">
        <v>2988</v>
      </c>
      <c r="B2989" s="3" t="s">
        <v>5443</v>
      </c>
      <c r="C2989" s="3" t="s">
        <v>5354</v>
      </c>
      <c r="D2989" s="3" t="s">
        <v>1</v>
      </c>
      <c r="E2989" s="3" t="s">
        <v>5444</v>
      </c>
      <c r="F2989" s="1">
        <v>16.260000000000002</v>
      </c>
      <c r="G2989" s="4">
        <v>70</v>
      </c>
      <c r="H2989" s="1">
        <v>1.68</v>
      </c>
      <c r="I2989" s="24">
        <f t="shared" si="46"/>
        <v>12.426706907059854</v>
      </c>
      <c r="J2989" s="24" t="str">
        <f>VLOOKUP(I2989,MAT_IND!C$6:D$12,2,TRUE)</f>
        <v>Algo Frío</v>
      </c>
      <c r="K2989" s="11">
        <v>16</v>
      </c>
      <c r="L2989" s="11" t="s">
        <v>170</v>
      </c>
      <c r="M2989" s="11">
        <v>3</v>
      </c>
      <c r="N2989" s="11">
        <v>-74.104885159999995</v>
      </c>
      <c r="O2989" s="12">
        <v>4.6021191659999996</v>
      </c>
    </row>
    <row r="2990" spans="1:15" x14ac:dyDescent="0.25">
      <c r="A2990" s="10">
        <v>2989</v>
      </c>
      <c r="B2990" s="3" t="s">
        <v>5445</v>
      </c>
      <c r="C2990" s="3" t="s">
        <v>5354</v>
      </c>
      <c r="D2990" s="3" t="s">
        <v>1</v>
      </c>
      <c r="E2990" s="3" t="s">
        <v>5446</v>
      </c>
      <c r="F2990" s="1">
        <v>16.260000000000002</v>
      </c>
      <c r="G2990" s="4">
        <v>70</v>
      </c>
      <c r="H2990" s="1">
        <v>1.68</v>
      </c>
      <c r="I2990" s="24">
        <f t="shared" si="46"/>
        <v>12.426706907059854</v>
      </c>
      <c r="J2990" s="24" t="str">
        <f>VLOOKUP(I2990,MAT_IND!C$6:D$12,2,TRUE)</f>
        <v>Algo Frío</v>
      </c>
      <c r="K2990" s="11">
        <v>16</v>
      </c>
      <c r="L2990" s="11" t="s">
        <v>170</v>
      </c>
      <c r="M2990" s="11">
        <v>3</v>
      </c>
      <c r="N2990" s="11">
        <v>-74.10482691</v>
      </c>
      <c r="O2990" s="12">
        <v>4.6007263270000003</v>
      </c>
    </row>
    <row r="2991" spans="1:15" x14ac:dyDescent="0.25">
      <c r="A2991" s="10">
        <v>2990</v>
      </c>
      <c r="B2991" s="3" t="s">
        <v>5447</v>
      </c>
      <c r="C2991" s="3" t="s">
        <v>5354</v>
      </c>
      <c r="D2991" s="3" t="s">
        <v>1</v>
      </c>
      <c r="E2991" s="3" t="s">
        <v>5363</v>
      </c>
      <c r="F2991" s="1">
        <v>16.260000000000002</v>
      </c>
      <c r="G2991" s="4">
        <v>70</v>
      </c>
      <c r="H2991" s="1">
        <v>1.68</v>
      </c>
      <c r="I2991" s="24">
        <f t="shared" si="46"/>
        <v>12.426706907059854</v>
      </c>
      <c r="J2991" s="24" t="str">
        <f>VLOOKUP(I2991,MAT_IND!C$6:D$12,2,TRUE)</f>
        <v>Algo Frío</v>
      </c>
      <c r="K2991" s="11">
        <v>16</v>
      </c>
      <c r="L2991" s="11" t="s">
        <v>170</v>
      </c>
      <c r="M2991" s="11">
        <v>3</v>
      </c>
      <c r="N2991" s="11">
        <v>-74.111533840000007</v>
      </c>
      <c r="O2991" s="12">
        <v>4.6087881529999999</v>
      </c>
    </row>
    <row r="2992" spans="1:15" x14ac:dyDescent="0.25">
      <c r="A2992" s="10">
        <v>2991</v>
      </c>
      <c r="B2992" s="3" t="s">
        <v>5448</v>
      </c>
      <c r="C2992" s="3" t="s">
        <v>5354</v>
      </c>
      <c r="D2992" s="3" t="s">
        <v>1</v>
      </c>
      <c r="E2992" s="3" t="s">
        <v>5423</v>
      </c>
      <c r="F2992" s="1">
        <v>16.260000000000002</v>
      </c>
      <c r="G2992" s="4">
        <v>70</v>
      </c>
      <c r="H2992" s="1">
        <v>1.91</v>
      </c>
      <c r="I2992" s="24">
        <f t="shared" si="46"/>
        <v>12.693207725923974</v>
      </c>
      <c r="J2992" s="24" t="str">
        <f>VLOOKUP(I2992,MAT_IND!C$6:D$12,2,TRUE)</f>
        <v>Algo Frío</v>
      </c>
      <c r="K2992" s="11">
        <v>16</v>
      </c>
      <c r="L2992" s="11" t="s">
        <v>170</v>
      </c>
      <c r="M2992" s="11">
        <v>3</v>
      </c>
      <c r="N2992" s="11">
        <v>-74.115491300000002</v>
      </c>
      <c r="O2992" s="12">
        <v>4.6140105609999997</v>
      </c>
    </row>
    <row r="2993" spans="1:15" x14ac:dyDescent="0.25">
      <c r="A2993" s="10">
        <v>2992</v>
      </c>
      <c r="B2993" s="3" t="s">
        <v>5449</v>
      </c>
      <c r="C2993" s="3" t="s">
        <v>5354</v>
      </c>
      <c r="D2993" s="3" t="s">
        <v>1</v>
      </c>
      <c r="E2993" s="3" t="s">
        <v>5450</v>
      </c>
      <c r="F2993" s="1">
        <v>16.260000000000002</v>
      </c>
      <c r="G2993" s="4">
        <v>70</v>
      </c>
      <c r="H2993" s="1">
        <v>1.68</v>
      </c>
      <c r="I2993" s="24">
        <f t="shared" si="46"/>
        <v>12.426706907059854</v>
      </c>
      <c r="J2993" s="24" t="str">
        <f>VLOOKUP(I2993,MAT_IND!C$6:D$12,2,TRUE)</f>
        <v>Algo Frío</v>
      </c>
      <c r="K2993" s="11">
        <v>16</v>
      </c>
      <c r="L2993" s="11" t="s">
        <v>170</v>
      </c>
      <c r="M2993" s="11">
        <v>3</v>
      </c>
      <c r="N2993" s="11">
        <v>-74.112656180000002</v>
      </c>
      <c r="O2993" s="12">
        <v>4.5993121950000004</v>
      </c>
    </row>
    <row r="2994" spans="1:15" x14ac:dyDescent="0.25">
      <c r="A2994" s="10">
        <v>2993</v>
      </c>
      <c r="B2994" s="3" t="s">
        <v>5451</v>
      </c>
      <c r="C2994" s="3" t="s">
        <v>5354</v>
      </c>
      <c r="D2994" s="3" t="s">
        <v>1</v>
      </c>
      <c r="E2994" s="3" t="s">
        <v>5452</v>
      </c>
      <c r="F2994" s="1">
        <v>16.260000000000002</v>
      </c>
      <c r="G2994" s="4">
        <v>70</v>
      </c>
      <c r="H2994" s="1">
        <v>1.68</v>
      </c>
      <c r="I2994" s="24">
        <f t="shared" si="46"/>
        <v>12.426706907059854</v>
      </c>
      <c r="J2994" s="24" t="str">
        <f>VLOOKUP(I2994,MAT_IND!C$6:D$12,2,TRUE)</f>
        <v>Algo Frío</v>
      </c>
      <c r="K2994" s="11">
        <v>16</v>
      </c>
      <c r="L2994" s="11" t="s">
        <v>170</v>
      </c>
      <c r="M2994" s="11">
        <v>3</v>
      </c>
      <c r="N2994" s="11">
        <v>-74.107859849999997</v>
      </c>
      <c r="O2994" s="12">
        <v>4.6150597810000002</v>
      </c>
    </row>
    <row r="2995" spans="1:15" x14ac:dyDescent="0.25">
      <c r="A2995" s="10">
        <v>2994</v>
      </c>
      <c r="B2995" s="3" t="s">
        <v>5453</v>
      </c>
      <c r="C2995" s="3" t="s">
        <v>5354</v>
      </c>
      <c r="D2995" s="3" t="s">
        <v>1</v>
      </c>
      <c r="E2995" s="3" t="s">
        <v>5363</v>
      </c>
      <c r="F2995" s="1">
        <v>16.260000000000002</v>
      </c>
      <c r="G2995" s="4">
        <v>70</v>
      </c>
      <c r="H2995" s="1">
        <v>1.68</v>
      </c>
      <c r="I2995" s="24">
        <f t="shared" si="46"/>
        <v>12.426706907059854</v>
      </c>
      <c r="J2995" s="24" t="str">
        <f>VLOOKUP(I2995,MAT_IND!C$6:D$12,2,TRUE)</f>
        <v>Algo Frío</v>
      </c>
      <c r="K2995" s="11">
        <v>16</v>
      </c>
      <c r="L2995" s="11" t="s">
        <v>170</v>
      </c>
      <c r="M2995" s="11">
        <v>3</v>
      </c>
      <c r="N2995" s="11">
        <v>-74.116436640000003</v>
      </c>
      <c r="O2995" s="12">
        <v>4.6055159699999999</v>
      </c>
    </row>
    <row r="2996" spans="1:15" x14ac:dyDescent="0.25">
      <c r="A2996" s="10">
        <v>2995</v>
      </c>
      <c r="B2996" s="3" t="s">
        <v>5454</v>
      </c>
      <c r="C2996" s="3" t="s">
        <v>5354</v>
      </c>
      <c r="D2996" s="3" t="s">
        <v>1</v>
      </c>
      <c r="E2996" s="3" t="s">
        <v>5455</v>
      </c>
      <c r="F2996" s="1">
        <v>16.260000000000002</v>
      </c>
      <c r="G2996" s="4">
        <v>70</v>
      </c>
      <c r="H2996" s="1">
        <v>1.91</v>
      </c>
      <c r="I2996" s="24">
        <f t="shared" si="46"/>
        <v>12.693207725923974</v>
      </c>
      <c r="J2996" s="24" t="str">
        <f>VLOOKUP(I2996,MAT_IND!C$6:D$12,2,TRUE)</f>
        <v>Algo Frío</v>
      </c>
      <c r="K2996" s="11">
        <v>16</v>
      </c>
      <c r="L2996" s="11" t="s">
        <v>170</v>
      </c>
      <c r="M2996" s="11">
        <v>3</v>
      </c>
      <c r="N2996" s="11">
        <v>-74.125635459999998</v>
      </c>
      <c r="O2996" s="12">
        <v>4.6077313120000003</v>
      </c>
    </row>
    <row r="2997" spans="1:15" x14ac:dyDescent="0.25">
      <c r="A2997" s="10">
        <v>2996</v>
      </c>
      <c r="B2997" s="3" t="s">
        <v>5456</v>
      </c>
      <c r="C2997" s="3" t="s">
        <v>5354</v>
      </c>
      <c r="D2997" s="3" t="s">
        <v>1</v>
      </c>
      <c r="E2997" s="3" t="s">
        <v>5455</v>
      </c>
      <c r="F2997" s="1">
        <v>16.260000000000002</v>
      </c>
      <c r="G2997" s="4">
        <v>70</v>
      </c>
      <c r="H2997" s="1">
        <v>1.91</v>
      </c>
      <c r="I2997" s="24">
        <f t="shared" si="46"/>
        <v>12.693207725923974</v>
      </c>
      <c r="J2997" s="24" t="str">
        <f>VLOOKUP(I2997,MAT_IND!C$6:D$12,2,TRUE)</f>
        <v>Algo Frío</v>
      </c>
      <c r="K2997" s="11">
        <v>16</v>
      </c>
      <c r="L2997" s="11" t="s">
        <v>170</v>
      </c>
      <c r="M2997" s="11">
        <v>3</v>
      </c>
      <c r="N2997" s="11">
        <v>-74.126175189999998</v>
      </c>
      <c r="O2997" s="12">
        <v>4.6072075469999998</v>
      </c>
    </row>
    <row r="2998" spans="1:15" x14ac:dyDescent="0.25">
      <c r="A2998" s="10">
        <v>2997</v>
      </c>
      <c r="B2998" s="3" t="s">
        <v>5457</v>
      </c>
      <c r="C2998" s="3" t="s">
        <v>5354</v>
      </c>
      <c r="D2998" s="3" t="s">
        <v>1</v>
      </c>
      <c r="E2998" s="3" t="s">
        <v>5455</v>
      </c>
      <c r="F2998" s="1">
        <v>16.260000000000002</v>
      </c>
      <c r="G2998" s="4">
        <v>70</v>
      </c>
      <c r="H2998" s="1">
        <v>1.91</v>
      </c>
      <c r="I2998" s="24">
        <f t="shared" si="46"/>
        <v>12.693207725923974</v>
      </c>
      <c r="J2998" s="24" t="str">
        <f>VLOOKUP(I2998,MAT_IND!C$6:D$12,2,TRUE)</f>
        <v>Algo Frío</v>
      </c>
      <c r="K2998" s="11">
        <v>16</v>
      </c>
      <c r="L2998" s="11" t="s">
        <v>170</v>
      </c>
      <c r="M2998" s="11">
        <v>3</v>
      </c>
      <c r="N2998" s="11">
        <v>-74.12552488</v>
      </c>
      <c r="O2998" s="12">
        <v>4.6065757810000001</v>
      </c>
    </row>
    <row r="2999" spans="1:15" x14ac:dyDescent="0.25">
      <c r="A2999" s="10">
        <v>2998</v>
      </c>
      <c r="B2999" s="3" t="s">
        <v>5458</v>
      </c>
      <c r="C2999" s="3" t="s">
        <v>5354</v>
      </c>
      <c r="D2999" s="3" t="s">
        <v>1</v>
      </c>
      <c r="E2999" s="3" t="s">
        <v>5455</v>
      </c>
      <c r="F2999" s="1">
        <v>16.260000000000002</v>
      </c>
      <c r="G2999" s="4">
        <v>70</v>
      </c>
      <c r="H2999" s="1">
        <v>1.91</v>
      </c>
      <c r="I2999" s="24">
        <f t="shared" si="46"/>
        <v>12.693207725923974</v>
      </c>
      <c r="J2999" s="24" t="str">
        <f>VLOOKUP(I2999,MAT_IND!C$6:D$12,2,TRUE)</f>
        <v>Algo Frío</v>
      </c>
      <c r="K2999" s="11">
        <v>16</v>
      </c>
      <c r="L2999" s="11" t="s">
        <v>170</v>
      </c>
      <c r="M2999" s="11">
        <v>3</v>
      </c>
      <c r="N2999" s="11">
        <v>-74.124990969999999</v>
      </c>
      <c r="O2999" s="12">
        <v>4.6071046420000004</v>
      </c>
    </row>
    <row r="3000" spans="1:15" x14ac:dyDescent="0.25">
      <c r="A3000" s="10">
        <v>2999</v>
      </c>
      <c r="B3000" s="3" t="s">
        <v>5459</v>
      </c>
      <c r="C3000" s="3" t="s">
        <v>5354</v>
      </c>
      <c r="D3000" s="3" t="s">
        <v>1</v>
      </c>
      <c r="E3000" s="3" t="s">
        <v>5455</v>
      </c>
      <c r="F3000" s="1">
        <v>16.260000000000002</v>
      </c>
      <c r="G3000" s="4">
        <v>70</v>
      </c>
      <c r="H3000" s="1">
        <v>1.91</v>
      </c>
      <c r="I3000" s="24">
        <f t="shared" si="46"/>
        <v>12.693207725923974</v>
      </c>
      <c r="J3000" s="24" t="str">
        <f>VLOOKUP(I3000,MAT_IND!C$6:D$12,2,TRUE)</f>
        <v>Algo Frío</v>
      </c>
      <c r="K3000" s="11">
        <v>16</v>
      </c>
      <c r="L3000" s="11" t="s">
        <v>170</v>
      </c>
      <c r="M3000" s="11">
        <v>3</v>
      </c>
      <c r="N3000" s="11">
        <v>-74.12448397</v>
      </c>
      <c r="O3000" s="12">
        <v>4.6076006400000002</v>
      </c>
    </row>
    <row r="3001" spans="1:15" x14ac:dyDescent="0.25">
      <c r="A3001" s="10">
        <v>3000</v>
      </c>
      <c r="B3001" s="3" t="s">
        <v>5460</v>
      </c>
      <c r="C3001" s="3" t="s">
        <v>5354</v>
      </c>
      <c r="D3001" s="3" t="s">
        <v>1</v>
      </c>
      <c r="E3001" s="3" t="s">
        <v>5455</v>
      </c>
      <c r="F3001" s="1">
        <v>16.260000000000002</v>
      </c>
      <c r="G3001" s="4">
        <v>70</v>
      </c>
      <c r="H3001" s="1">
        <v>1.91</v>
      </c>
      <c r="I3001" s="24">
        <f t="shared" si="46"/>
        <v>12.693207725923974</v>
      </c>
      <c r="J3001" s="24" t="str">
        <f>VLOOKUP(I3001,MAT_IND!C$6:D$12,2,TRUE)</f>
        <v>Algo Frío</v>
      </c>
      <c r="K3001" s="11">
        <v>16</v>
      </c>
      <c r="L3001" s="11" t="s">
        <v>170</v>
      </c>
      <c r="M3001" s="11">
        <v>3</v>
      </c>
      <c r="N3001" s="11">
        <v>-74.126400869999998</v>
      </c>
      <c r="O3001" s="12">
        <v>4.6090684519999998</v>
      </c>
    </row>
    <row r="3002" spans="1:15" x14ac:dyDescent="0.25">
      <c r="A3002" s="10">
        <v>3001</v>
      </c>
      <c r="B3002" s="3" t="s">
        <v>5461</v>
      </c>
      <c r="C3002" s="3" t="s">
        <v>5354</v>
      </c>
      <c r="D3002" s="3" t="s">
        <v>1</v>
      </c>
      <c r="E3002" s="3" t="s">
        <v>5455</v>
      </c>
      <c r="F3002" s="1">
        <v>16.260000000000002</v>
      </c>
      <c r="G3002" s="4">
        <v>70</v>
      </c>
      <c r="H3002" s="1">
        <v>1.91</v>
      </c>
      <c r="I3002" s="24">
        <f t="shared" si="46"/>
        <v>12.693207725923974</v>
      </c>
      <c r="J3002" s="24" t="str">
        <f>VLOOKUP(I3002,MAT_IND!C$6:D$12,2,TRUE)</f>
        <v>Algo Frío</v>
      </c>
      <c r="K3002" s="11">
        <v>16</v>
      </c>
      <c r="L3002" s="11" t="s">
        <v>170</v>
      </c>
      <c r="M3002" s="11">
        <v>3</v>
      </c>
      <c r="N3002" s="11">
        <v>-74.127812700000007</v>
      </c>
      <c r="O3002" s="12">
        <v>4.6090897240000004</v>
      </c>
    </row>
    <row r="3003" spans="1:15" x14ac:dyDescent="0.25">
      <c r="A3003" s="10">
        <v>3002</v>
      </c>
      <c r="B3003" s="3" t="s">
        <v>5462</v>
      </c>
      <c r="C3003" s="3" t="s">
        <v>5354</v>
      </c>
      <c r="D3003" s="3" t="s">
        <v>1</v>
      </c>
      <c r="E3003" s="3" t="s">
        <v>5455</v>
      </c>
      <c r="F3003" s="1">
        <v>16.260000000000002</v>
      </c>
      <c r="G3003" s="4">
        <v>70</v>
      </c>
      <c r="H3003" s="1">
        <v>1.91</v>
      </c>
      <c r="I3003" s="24">
        <f t="shared" si="46"/>
        <v>12.693207725923974</v>
      </c>
      <c r="J3003" s="24" t="str">
        <f>VLOOKUP(I3003,MAT_IND!C$6:D$12,2,TRUE)</f>
        <v>Algo Frío</v>
      </c>
      <c r="K3003" s="11">
        <v>16</v>
      </c>
      <c r="L3003" s="11" t="s">
        <v>170</v>
      </c>
      <c r="M3003" s="11">
        <v>3</v>
      </c>
      <c r="N3003" s="11">
        <v>-74.126909580000003</v>
      </c>
      <c r="O3003" s="12">
        <v>4.6079756280000002</v>
      </c>
    </row>
    <row r="3004" spans="1:15" x14ac:dyDescent="0.25">
      <c r="A3004" s="10">
        <v>3003</v>
      </c>
      <c r="B3004" s="3" t="s">
        <v>5463</v>
      </c>
      <c r="C3004" s="3" t="s">
        <v>5354</v>
      </c>
      <c r="D3004" s="3" t="s">
        <v>1</v>
      </c>
      <c r="E3004" s="3" t="s">
        <v>5464</v>
      </c>
      <c r="F3004" s="1">
        <v>16.260000000000002</v>
      </c>
      <c r="G3004" s="4">
        <v>70</v>
      </c>
      <c r="H3004" s="1">
        <v>1.68</v>
      </c>
      <c r="I3004" s="24">
        <f t="shared" si="46"/>
        <v>12.426706907059854</v>
      </c>
      <c r="J3004" s="24" t="str">
        <f>VLOOKUP(I3004,MAT_IND!C$6:D$12,2,TRUE)</f>
        <v>Algo Frío</v>
      </c>
      <c r="K3004" s="11">
        <v>16</v>
      </c>
      <c r="L3004" s="11" t="s">
        <v>170</v>
      </c>
      <c r="M3004" s="11">
        <v>3</v>
      </c>
      <c r="N3004" s="11">
        <v>-74.100982799999997</v>
      </c>
      <c r="O3004" s="12">
        <v>4.6150232999999998</v>
      </c>
    </row>
    <row r="3005" spans="1:15" x14ac:dyDescent="0.25">
      <c r="A3005" s="10">
        <v>3004</v>
      </c>
      <c r="B3005" s="3" t="s">
        <v>5465</v>
      </c>
      <c r="C3005" s="3" t="s">
        <v>5354</v>
      </c>
      <c r="D3005" s="3" t="s">
        <v>1</v>
      </c>
      <c r="E3005" s="3" t="s">
        <v>5464</v>
      </c>
      <c r="F3005" s="1">
        <v>16.260000000000002</v>
      </c>
      <c r="G3005" s="4">
        <v>70</v>
      </c>
      <c r="H3005" s="1">
        <v>1.68</v>
      </c>
      <c r="I3005" s="24">
        <f t="shared" si="46"/>
        <v>12.426706907059854</v>
      </c>
      <c r="J3005" s="24" t="str">
        <f>VLOOKUP(I3005,MAT_IND!C$6:D$12,2,TRUE)</f>
        <v>Algo Frío</v>
      </c>
      <c r="K3005" s="11">
        <v>16</v>
      </c>
      <c r="L3005" s="11" t="s">
        <v>170</v>
      </c>
      <c r="M3005" s="11">
        <v>3</v>
      </c>
      <c r="N3005" s="11">
        <v>-74.098977849999997</v>
      </c>
      <c r="O3005" s="12">
        <v>4.616694989</v>
      </c>
    </row>
    <row r="3006" spans="1:15" x14ac:dyDescent="0.25">
      <c r="A3006" s="10">
        <v>3005</v>
      </c>
      <c r="B3006" s="3" t="s">
        <v>5466</v>
      </c>
      <c r="C3006" s="3" t="s">
        <v>5354</v>
      </c>
      <c r="D3006" s="3" t="s">
        <v>1</v>
      </c>
      <c r="E3006" s="3" t="s">
        <v>5467</v>
      </c>
      <c r="F3006" s="1">
        <v>16.260000000000002</v>
      </c>
      <c r="G3006" s="4">
        <v>70</v>
      </c>
      <c r="H3006" s="1">
        <v>1.68</v>
      </c>
      <c r="I3006" s="24">
        <f t="shared" si="46"/>
        <v>12.426706907059854</v>
      </c>
      <c r="J3006" s="24" t="str">
        <f>VLOOKUP(I3006,MAT_IND!C$6:D$12,2,TRUE)</f>
        <v>Algo Frío</v>
      </c>
      <c r="K3006" s="11">
        <v>16</v>
      </c>
      <c r="L3006" s="11" t="s">
        <v>170</v>
      </c>
      <c r="M3006" s="11">
        <v>3</v>
      </c>
      <c r="N3006" s="11">
        <v>-74.089699039999999</v>
      </c>
      <c r="O3006" s="12">
        <v>4.6188532870000003</v>
      </c>
    </row>
    <row r="3007" spans="1:15" x14ac:dyDescent="0.25">
      <c r="A3007" s="10">
        <v>3006</v>
      </c>
      <c r="B3007" s="3" t="s">
        <v>5468</v>
      </c>
      <c r="C3007" s="3" t="s">
        <v>5354</v>
      </c>
      <c r="D3007" s="3" t="s">
        <v>1</v>
      </c>
      <c r="E3007" s="3" t="s">
        <v>5469</v>
      </c>
      <c r="F3007" s="1">
        <v>16.260000000000002</v>
      </c>
      <c r="G3007" s="4">
        <v>70</v>
      </c>
      <c r="H3007" s="1">
        <v>1.68</v>
      </c>
      <c r="I3007" s="24">
        <f t="shared" si="46"/>
        <v>12.426706907059854</v>
      </c>
      <c r="J3007" s="24" t="str">
        <f>VLOOKUP(I3007,MAT_IND!C$6:D$12,2,TRUE)</f>
        <v>Algo Frío</v>
      </c>
      <c r="K3007" s="11">
        <v>16</v>
      </c>
      <c r="L3007" s="11" t="s">
        <v>170</v>
      </c>
      <c r="M3007" s="11">
        <v>3</v>
      </c>
      <c r="N3007" s="11">
        <v>-74.096337180000006</v>
      </c>
      <c r="O3007" s="12">
        <v>4.6162292330000003</v>
      </c>
    </row>
    <row r="3008" spans="1:15" x14ac:dyDescent="0.25">
      <c r="A3008" s="10">
        <v>3007</v>
      </c>
      <c r="B3008" s="3" t="s">
        <v>5470</v>
      </c>
      <c r="C3008" s="3" t="s">
        <v>5354</v>
      </c>
      <c r="D3008" s="3" t="s">
        <v>1</v>
      </c>
      <c r="E3008" s="3" t="s">
        <v>5471</v>
      </c>
      <c r="F3008" s="1">
        <v>16.260000000000002</v>
      </c>
      <c r="G3008" s="4">
        <v>70</v>
      </c>
      <c r="H3008" s="1">
        <v>1.68</v>
      </c>
      <c r="I3008" s="24">
        <f t="shared" si="46"/>
        <v>12.426706907059854</v>
      </c>
      <c r="J3008" s="24" t="str">
        <f>VLOOKUP(I3008,MAT_IND!C$6:D$12,2,TRUE)</f>
        <v>Algo Frío</v>
      </c>
      <c r="K3008" s="11">
        <v>16</v>
      </c>
      <c r="L3008" s="11" t="s">
        <v>170</v>
      </c>
      <c r="M3008" s="11">
        <v>3</v>
      </c>
      <c r="N3008" s="11">
        <v>-74.099380659999994</v>
      </c>
      <c r="O3008" s="12">
        <v>4.6108968969999999</v>
      </c>
    </row>
    <row r="3009" spans="1:15" x14ac:dyDescent="0.25">
      <c r="A3009" s="10">
        <v>3008</v>
      </c>
      <c r="B3009" s="3" t="s">
        <v>5472</v>
      </c>
      <c r="C3009" s="3" t="s">
        <v>5354</v>
      </c>
      <c r="D3009" s="3" t="s">
        <v>1</v>
      </c>
      <c r="E3009" s="3" t="s">
        <v>5452</v>
      </c>
      <c r="F3009" s="1">
        <v>16.260000000000002</v>
      </c>
      <c r="G3009" s="4">
        <v>70</v>
      </c>
      <c r="H3009" s="1">
        <v>1.68</v>
      </c>
      <c r="I3009" s="24">
        <f t="shared" si="46"/>
        <v>12.426706907059854</v>
      </c>
      <c r="J3009" s="24" t="str">
        <f>VLOOKUP(I3009,MAT_IND!C$6:D$12,2,TRUE)</f>
        <v>Algo Frío</v>
      </c>
      <c r="K3009" s="11">
        <v>16</v>
      </c>
      <c r="L3009" s="11" t="s">
        <v>170</v>
      </c>
      <c r="M3009" s="11">
        <v>3</v>
      </c>
      <c r="N3009" s="11">
        <v>-74.103233549999999</v>
      </c>
      <c r="O3009" s="12">
        <v>4.6170683029999999</v>
      </c>
    </row>
    <row r="3010" spans="1:15" x14ac:dyDescent="0.25">
      <c r="A3010" s="10">
        <v>3009</v>
      </c>
      <c r="B3010" s="3" t="s">
        <v>5473</v>
      </c>
      <c r="C3010" s="3" t="s">
        <v>5354</v>
      </c>
      <c r="D3010" s="3" t="s">
        <v>1</v>
      </c>
      <c r="E3010" s="3" t="s">
        <v>5474</v>
      </c>
      <c r="F3010" s="1">
        <v>16.260000000000002</v>
      </c>
      <c r="G3010" s="4">
        <v>70</v>
      </c>
      <c r="H3010" s="1">
        <v>1.68</v>
      </c>
      <c r="I3010" s="24">
        <f t="shared" si="46"/>
        <v>12.426706907059854</v>
      </c>
      <c r="J3010" s="24" t="str">
        <f>VLOOKUP(I3010,MAT_IND!C$6:D$12,2,TRUE)</f>
        <v>Algo Frío</v>
      </c>
      <c r="K3010" s="11">
        <v>16</v>
      </c>
      <c r="L3010" s="11" t="s">
        <v>170</v>
      </c>
      <c r="M3010" s="11">
        <v>3</v>
      </c>
      <c r="N3010" s="11">
        <v>-74.106394030000004</v>
      </c>
      <c r="O3010" s="12">
        <v>4.6243940160000001</v>
      </c>
    </row>
    <row r="3011" spans="1:15" x14ac:dyDescent="0.25">
      <c r="A3011" s="10">
        <v>3010</v>
      </c>
      <c r="B3011" s="3" t="s">
        <v>5475</v>
      </c>
      <c r="C3011" s="3" t="s">
        <v>5354</v>
      </c>
      <c r="D3011" s="3" t="s">
        <v>1</v>
      </c>
      <c r="E3011" s="3" t="s">
        <v>5476</v>
      </c>
      <c r="F3011" s="1">
        <v>16.260000000000002</v>
      </c>
      <c r="G3011" s="4">
        <v>70</v>
      </c>
      <c r="H3011" s="1">
        <v>1.68</v>
      </c>
      <c r="I3011" s="24">
        <f t="shared" ref="I3011:I3074" si="47">(((33.5-F3011)*(0.05+0.18*SQRT(H3011)+(G3011/160))))</f>
        <v>12.426706907059854</v>
      </c>
      <c r="J3011" s="24" t="str">
        <f>VLOOKUP(I3011,MAT_IND!C$6:D$12,2,TRUE)</f>
        <v>Algo Frío</v>
      </c>
      <c r="K3011" s="11">
        <v>16</v>
      </c>
      <c r="L3011" s="11" t="s">
        <v>170</v>
      </c>
      <c r="M3011" s="11">
        <v>3</v>
      </c>
      <c r="N3011" s="11">
        <v>-74.09313788</v>
      </c>
      <c r="O3011" s="12">
        <v>4.620415071</v>
      </c>
    </row>
    <row r="3012" spans="1:15" x14ac:dyDescent="0.25">
      <c r="A3012" s="10">
        <v>3011</v>
      </c>
      <c r="B3012" s="3" t="s">
        <v>5477</v>
      </c>
      <c r="C3012" s="3" t="s">
        <v>5354</v>
      </c>
      <c r="D3012" s="3" t="s">
        <v>1</v>
      </c>
      <c r="E3012" s="3" t="s">
        <v>5478</v>
      </c>
      <c r="F3012" s="1">
        <v>16.260000000000002</v>
      </c>
      <c r="G3012" s="4">
        <v>70</v>
      </c>
      <c r="H3012" s="1">
        <v>1.68</v>
      </c>
      <c r="I3012" s="24">
        <f t="shared" si="47"/>
        <v>12.426706907059854</v>
      </c>
      <c r="J3012" s="24" t="str">
        <f>VLOOKUP(I3012,MAT_IND!C$6:D$12,2,TRUE)</f>
        <v>Algo Frío</v>
      </c>
      <c r="K3012" s="11">
        <v>16</v>
      </c>
      <c r="L3012" s="11" t="s">
        <v>170</v>
      </c>
      <c r="M3012" s="11">
        <v>3</v>
      </c>
      <c r="N3012" s="11">
        <v>-74.105864519999997</v>
      </c>
      <c r="O3012" s="12">
        <v>4.6215640179999999</v>
      </c>
    </row>
    <row r="3013" spans="1:15" x14ac:dyDescent="0.25">
      <c r="A3013" s="10">
        <v>3012</v>
      </c>
      <c r="B3013" s="3" t="s">
        <v>5479</v>
      </c>
      <c r="C3013" s="3" t="s">
        <v>5354</v>
      </c>
      <c r="D3013" s="3" t="s">
        <v>1</v>
      </c>
      <c r="E3013" s="3" t="s">
        <v>5480</v>
      </c>
      <c r="F3013" s="1">
        <v>16.260000000000002</v>
      </c>
      <c r="G3013" s="4">
        <v>70</v>
      </c>
      <c r="H3013" s="1">
        <v>1.91</v>
      </c>
      <c r="I3013" s="24">
        <f t="shared" si="47"/>
        <v>12.693207725923974</v>
      </c>
      <c r="J3013" s="24" t="str">
        <f>VLOOKUP(I3013,MAT_IND!C$6:D$12,2,TRUE)</f>
        <v>Algo Frío</v>
      </c>
      <c r="K3013" s="11">
        <v>16</v>
      </c>
      <c r="L3013" s="11" t="s">
        <v>170</v>
      </c>
      <c r="M3013" s="11">
        <v>3</v>
      </c>
      <c r="N3013" s="11">
        <v>-74.112246510000006</v>
      </c>
      <c r="O3013" s="12">
        <v>4.6347521399999998</v>
      </c>
    </row>
    <row r="3014" spans="1:15" x14ac:dyDescent="0.25">
      <c r="A3014" s="10">
        <v>3013</v>
      </c>
      <c r="B3014" s="3" t="s">
        <v>5481</v>
      </c>
      <c r="C3014" s="3" t="s">
        <v>5354</v>
      </c>
      <c r="D3014" s="3" t="s">
        <v>1</v>
      </c>
      <c r="E3014" s="3" t="s">
        <v>5482</v>
      </c>
      <c r="F3014" s="1">
        <v>16.260000000000002</v>
      </c>
      <c r="G3014" s="4">
        <v>70</v>
      </c>
      <c r="H3014" s="1">
        <v>1.91</v>
      </c>
      <c r="I3014" s="24">
        <f t="shared" si="47"/>
        <v>12.693207725923974</v>
      </c>
      <c r="J3014" s="24" t="str">
        <f>VLOOKUP(I3014,MAT_IND!C$6:D$12,2,TRUE)</f>
        <v>Algo Frío</v>
      </c>
      <c r="K3014" s="11">
        <v>16</v>
      </c>
      <c r="L3014" s="11" t="s">
        <v>170</v>
      </c>
      <c r="M3014" s="11">
        <v>3</v>
      </c>
      <c r="N3014" s="11">
        <v>-74.115789430000007</v>
      </c>
      <c r="O3014" s="12">
        <v>4.639360785</v>
      </c>
    </row>
    <row r="3015" spans="1:15" x14ac:dyDescent="0.25">
      <c r="A3015" s="10">
        <v>3014</v>
      </c>
      <c r="B3015" s="3" t="s">
        <v>5483</v>
      </c>
      <c r="C3015" s="3" t="s">
        <v>5354</v>
      </c>
      <c r="D3015" s="3" t="s">
        <v>1</v>
      </c>
      <c r="E3015" s="3" t="s">
        <v>5484</v>
      </c>
      <c r="F3015" s="1">
        <v>16.260000000000002</v>
      </c>
      <c r="G3015" s="4">
        <v>70</v>
      </c>
      <c r="H3015" s="1">
        <v>1.68</v>
      </c>
      <c r="I3015" s="24">
        <f t="shared" si="47"/>
        <v>12.426706907059854</v>
      </c>
      <c r="J3015" s="24" t="str">
        <f>VLOOKUP(I3015,MAT_IND!C$6:D$12,2,TRUE)</f>
        <v>Algo Frío</v>
      </c>
      <c r="K3015" s="11">
        <v>16</v>
      </c>
      <c r="L3015" s="11" t="s">
        <v>170</v>
      </c>
      <c r="M3015" s="11">
        <v>3</v>
      </c>
      <c r="N3015" s="11">
        <v>-74.108470600000004</v>
      </c>
      <c r="O3015" s="12">
        <v>4.6317943079999999</v>
      </c>
    </row>
    <row r="3016" spans="1:15" x14ac:dyDescent="0.25">
      <c r="A3016" s="10">
        <v>3015</v>
      </c>
      <c r="B3016" s="3" t="s">
        <v>5485</v>
      </c>
      <c r="C3016" s="3" t="s">
        <v>5354</v>
      </c>
      <c r="D3016" s="3" t="s">
        <v>1</v>
      </c>
      <c r="E3016" s="3" t="s">
        <v>5486</v>
      </c>
      <c r="F3016" s="1">
        <v>16.260000000000002</v>
      </c>
      <c r="G3016" s="4">
        <v>70</v>
      </c>
      <c r="H3016" s="1">
        <v>1.91</v>
      </c>
      <c r="I3016" s="24">
        <f t="shared" si="47"/>
        <v>12.693207725923974</v>
      </c>
      <c r="J3016" s="24" t="str">
        <f>VLOOKUP(I3016,MAT_IND!C$6:D$12,2,TRUE)</f>
        <v>Algo Frío</v>
      </c>
      <c r="K3016" s="11">
        <v>16</v>
      </c>
      <c r="L3016" s="11" t="s">
        <v>170</v>
      </c>
      <c r="M3016" s="11">
        <v>3</v>
      </c>
      <c r="N3016" s="11">
        <v>-74.110913440000004</v>
      </c>
      <c r="O3016" s="12">
        <v>4.6391476349999996</v>
      </c>
    </row>
    <row r="3017" spans="1:15" x14ac:dyDescent="0.25">
      <c r="A3017" s="10">
        <v>3016</v>
      </c>
      <c r="B3017" s="3" t="s">
        <v>5487</v>
      </c>
      <c r="C3017" s="3" t="s">
        <v>5354</v>
      </c>
      <c r="D3017" s="3" t="s">
        <v>1</v>
      </c>
      <c r="E3017" s="3" t="s">
        <v>5450</v>
      </c>
      <c r="F3017" s="1">
        <v>16.260000000000002</v>
      </c>
      <c r="G3017" s="4">
        <v>70</v>
      </c>
      <c r="H3017" s="1">
        <v>1.91</v>
      </c>
      <c r="I3017" s="24">
        <f t="shared" si="47"/>
        <v>12.693207725923974</v>
      </c>
      <c r="J3017" s="24" t="str">
        <f>VLOOKUP(I3017,MAT_IND!C$6:D$12,2,TRUE)</f>
        <v>Algo Frío</v>
      </c>
      <c r="K3017" s="11">
        <v>16</v>
      </c>
      <c r="L3017" s="11" t="s">
        <v>170</v>
      </c>
      <c r="M3017" s="11">
        <v>3</v>
      </c>
      <c r="N3017" s="11">
        <v>-74.118120399999995</v>
      </c>
      <c r="O3017" s="12">
        <v>4.6341417380000003</v>
      </c>
    </row>
    <row r="3018" spans="1:15" x14ac:dyDescent="0.25">
      <c r="A3018" s="10">
        <v>3017</v>
      </c>
      <c r="B3018" s="3" t="s">
        <v>5488</v>
      </c>
      <c r="C3018" s="3" t="s">
        <v>5354</v>
      </c>
      <c r="D3018" s="3" t="s">
        <v>1</v>
      </c>
      <c r="E3018" s="3" t="s">
        <v>5489</v>
      </c>
      <c r="F3018" s="1">
        <v>16.260000000000002</v>
      </c>
      <c r="G3018" s="4">
        <v>70</v>
      </c>
      <c r="H3018" s="1">
        <v>1.91</v>
      </c>
      <c r="I3018" s="24">
        <f t="shared" si="47"/>
        <v>12.693207725923974</v>
      </c>
      <c r="J3018" s="24" t="str">
        <f>VLOOKUP(I3018,MAT_IND!C$6:D$12,2,TRUE)</f>
        <v>Algo Frío</v>
      </c>
      <c r="K3018" s="11">
        <v>16</v>
      </c>
      <c r="L3018" s="11" t="s">
        <v>170</v>
      </c>
      <c r="M3018" s="11">
        <v>3</v>
      </c>
      <c r="N3018" s="11">
        <v>-74.108097889999996</v>
      </c>
      <c r="O3018" s="12">
        <v>4.6394143430000003</v>
      </c>
    </row>
    <row r="3019" spans="1:15" x14ac:dyDescent="0.25">
      <c r="A3019" s="10">
        <v>3018</v>
      </c>
      <c r="B3019" s="3" t="s">
        <v>5490</v>
      </c>
      <c r="C3019" s="3" t="s">
        <v>5354</v>
      </c>
      <c r="D3019" s="3" t="s">
        <v>1</v>
      </c>
      <c r="E3019" s="3" t="s">
        <v>5491</v>
      </c>
      <c r="F3019" s="1">
        <v>16.260000000000002</v>
      </c>
      <c r="G3019" s="4">
        <v>70</v>
      </c>
      <c r="H3019" s="1">
        <v>1.68</v>
      </c>
      <c r="I3019" s="24">
        <f t="shared" si="47"/>
        <v>12.426706907059854</v>
      </c>
      <c r="J3019" s="24" t="str">
        <f>VLOOKUP(I3019,MAT_IND!C$6:D$12,2,TRUE)</f>
        <v>Algo Frío</v>
      </c>
      <c r="K3019" s="11">
        <v>16</v>
      </c>
      <c r="L3019" s="11" t="s">
        <v>170</v>
      </c>
      <c r="M3019" s="11">
        <v>4</v>
      </c>
      <c r="N3019" s="11">
        <v>-74.10305382</v>
      </c>
      <c r="O3019" s="12">
        <v>4.6367481120000003</v>
      </c>
    </row>
    <row r="3020" spans="1:15" x14ac:dyDescent="0.25">
      <c r="A3020" s="10">
        <v>3019</v>
      </c>
      <c r="B3020" s="3" t="s">
        <v>5492</v>
      </c>
      <c r="C3020" s="3" t="s">
        <v>5354</v>
      </c>
      <c r="D3020" s="3" t="s">
        <v>1</v>
      </c>
      <c r="E3020" s="3" t="s">
        <v>5493</v>
      </c>
      <c r="F3020" s="1">
        <v>16.260000000000002</v>
      </c>
      <c r="G3020" s="4">
        <v>70</v>
      </c>
      <c r="H3020" s="1">
        <v>1.68</v>
      </c>
      <c r="I3020" s="24">
        <f t="shared" si="47"/>
        <v>12.426706907059854</v>
      </c>
      <c r="J3020" s="24" t="str">
        <f>VLOOKUP(I3020,MAT_IND!C$6:D$12,2,TRUE)</f>
        <v>Algo Frío</v>
      </c>
      <c r="K3020" s="11">
        <v>16</v>
      </c>
      <c r="L3020" s="11" t="s">
        <v>170</v>
      </c>
      <c r="M3020" s="11">
        <v>4</v>
      </c>
      <c r="N3020" s="11">
        <v>-74.098047059999999</v>
      </c>
      <c r="O3020" s="12">
        <v>4.6314380000000002</v>
      </c>
    </row>
    <row r="3021" spans="1:15" x14ac:dyDescent="0.25">
      <c r="A3021" s="10">
        <v>3020</v>
      </c>
      <c r="B3021" s="3" t="s">
        <v>5494</v>
      </c>
      <c r="C3021" s="3" t="s">
        <v>5354</v>
      </c>
      <c r="D3021" s="3" t="s">
        <v>1</v>
      </c>
      <c r="E3021" s="3" t="s">
        <v>5495</v>
      </c>
      <c r="F3021" s="1">
        <v>16.260000000000002</v>
      </c>
      <c r="G3021" s="4">
        <v>70</v>
      </c>
      <c r="H3021" s="1">
        <v>1.91</v>
      </c>
      <c r="I3021" s="24">
        <f t="shared" si="47"/>
        <v>12.693207725923974</v>
      </c>
      <c r="J3021" s="24" t="str">
        <f>VLOOKUP(I3021,MAT_IND!C$6:D$12,2,TRUE)</f>
        <v>Algo Frío</v>
      </c>
      <c r="K3021" s="11">
        <v>16</v>
      </c>
      <c r="L3021" s="11" t="s">
        <v>170</v>
      </c>
      <c r="M3021" s="11">
        <v>3</v>
      </c>
      <c r="N3021" s="11">
        <v>-74.125302480000002</v>
      </c>
      <c r="O3021" s="12">
        <v>4.6016778370000004</v>
      </c>
    </row>
    <row r="3022" spans="1:15" x14ac:dyDescent="0.25">
      <c r="A3022" s="10">
        <v>3021</v>
      </c>
      <c r="B3022" s="3" t="s">
        <v>5496</v>
      </c>
      <c r="C3022" s="3" t="s">
        <v>5354</v>
      </c>
      <c r="D3022" s="3" t="s">
        <v>1</v>
      </c>
      <c r="E3022" s="3" t="s">
        <v>5497</v>
      </c>
      <c r="F3022" s="1">
        <v>16.260000000000002</v>
      </c>
      <c r="G3022" s="4">
        <v>70</v>
      </c>
      <c r="H3022" s="1">
        <v>1.91</v>
      </c>
      <c r="I3022" s="24">
        <f t="shared" si="47"/>
        <v>12.693207725923974</v>
      </c>
      <c r="J3022" s="24" t="str">
        <f>VLOOKUP(I3022,MAT_IND!C$6:D$12,2,TRUE)</f>
        <v>Algo Frío</v>
      </c>
      <c r="K3022" s="11">
        <v>16</v>
      </c>
      <c r="L3022" s="11" t="s">
        <v>170</v>
      </c>
      <c r="M3022" s="11">
        <v>3</v>
      </c>
      <c r="N3022" s="11">
        <v>-74.127669240000003</v>
      </c>
      <c r="O3022" s="12">
        <v>4.5990846029999997</v>
      </c>
    </row>
    <row r="3023" spans="1:15" x14ac:dyDescent="0.25">
      <c r="A3023" s="10">
        <v>3022</v>
      </c>
      <c r="B3023" s="3" t="s">
        <v>5498</v>
      </c>
      <c r="C3023" s="3" t="s">
        <v>5354</v>
      </c>
      <c r="D3023" s="3" t="s">
        <v>1</v>
      </c>
      <c r="E3023" s="3" t="s">
        <v>5499</v>
      </c>
      <c r="F3023" s="1">
        <v>16.260000000000002</v>
      </c>
      <c r="G3023" s="4">
        <v>70</v>
      </c>
      <c r="H3023" s="1">
        <v>1.91</v>
      </c>
      <c r="I3023" s="24">
        <f t="shared" si="47"/>
        <v>12.693207725923974</v>
      </c>
      <c r="J3023" s="24" t="str">
        <f>VLOOKUP(I3023,MAT_IND!C$6:D$12,2,TRUE)</f>
        <v>Algo Frío</v>
      </c>
      <c r="K3023" s="11">
        <v>16</v>
      </c>
      <c r="L3023" s="11" t="s">
        <v>170</v>
      </c>
      <c r="M3023" s="11">
        <v>3</v>
      </c>
      <c r="N3023" s="11">
        <v>-74.130279189999996</v>
      </c>
      <c r="O3023" s="12">
        <v>4.6009196960000001</v>
      </c>
    </row>
    <row r="3024" spans="1:15" x14ac:dyDescent="0.25">
      <c r="A3024" s="10">
        <v>3023</v>
      </c>
      <c r="B3024" s="3" t="s">
        <v>5500</v>
      </c>
      <c r="C3024" s="3" t="s">
        <v>5354</v>
      </c>
      <c r="D3024" s="3" t="s">
        <v>1</v>
      </c>
      <c r="E3024" s="3" t="s">
        <v>5497</v>
      </c>
      <c r="F3024" s="1">
        <v>16.260000000000002</v>
      </c>
      <c r="G3024" s="4">
        <v>70</v>
      </c>
      <c r="H3024" s="1">
        <v>1.91</v>
      </c>
      <c r="I3024" s="24">
        <f t="shared" si="47"/>
        <v>12.693207725923974</v>
      </c>
      <c r="J3024" s="24" t="str">
        <f>VLOOKUP(I3024,MAT_IND!C$6:D$12,2,TRUE)</f>
        <v>Algo Frío</v>
      </c>
      <c r="K3024" s="11">
        <v>16</v>
      </c>
      <c r="L3024" s="11" t="s">
        <v>170</v>
      </c>
      <c r="M3024" s="11">
        <v>3</v>
      </c>
      <c r="N3024" s="11">
        <v>-74.128228129999997</v>
      </c>
      <c r="O3024" s="12">
        <v>4.5984451609999999</v>
      </c>
    </row>
    <row r="3025" spans="1:15" x14ac:dyDescent="0.25">
      <c r="A3025" s="10">
        <v>3024</v>
      </c>
      <c r="B3025" s="3" t="s">
        <v>5501</v>
      </c>
      <c r="C3025" s="3" t="s">
        <v>5354</v>
      </c>
      <c r="D3025" s="3" t="s">
        <v>1</v>
      </c>
      <c r="E3025" s="3" t="s">
        <v>5502</v>
      </c>
      <c r="F3025" s="1">
        <v>16.260000000000002</v>
      </c>
      <c r="G3025" s="4">
        <v>70</v>
      </c>
      <c r="H3025" s="1">
        <v>1.91</v>
      </c>
      <c r="I3025" s="24">
        <f t="shared" si="47"/>
        <v>12.693207725923974</v>
      </c>
      <c r="J3025" s="24" t="str">
        <f>VLOOKUP(I3025,MAT_IND!C$6:D$12,2,TRUE)</f>
        <v>Algo Frío</v>
      </c>
      <c r="K3025" s="11">
        <v>16</v>
      </c>
      <c r="L3025" s="11" t="s">
        <v>170</v>
      </c>
      <c r="M3025" s="11">
        <v>3</v>
      </c>
      <c r="N3025" s="11">
        <v>-74.132101250000005</v>
      </c>
      <c r="O3025" s="12">
        <v>4.5966235710000003</v>
      </c>
    </row>
    <row r="3026" spans="1:15" x14ac:dyDescent="0.25">
      <c r="A3026" s="10">
        <v>3025</v>
      </c>
      <c r="B3026" s="3" t="s">
        <v>5503</v>
      </c>
      <c r="C3026" s="3" t="s">
        <v>5354</v>
      </c>
      <c r="D3026" s="3" t="s">
        <v>1</v>
      </c>
      <c r="E3026" s="3" t="s">
        <v>5502</v>
      </c>
      <c r="F3026" s="1">
        <v>16.260000000000002</v>
      </c>
      <c r="G3026" s="4">
        <v>70</v>
      </c>
      <c r="H3026" s="1">
        <v>1.91</v>
      </c>
      <c r="I3026" s="24">
        <f t="shared" si="47"/>
        <v>12.693207725923974</v>
      </c>
      <c r="J3026" s="24" t="str">
        <f>VLOOKUP(I3026,MAT_IND!C$6:D$12,2,TRUE)</f>
        <v>Algo Frío</v>
      </c>
      <c r="K3026" s="11">
        <v>16</v>
      </c>
      <c r="L3026" s="11" t="s">
        <v>170</v>
      </c>
      <c r="M3026" s="11">
        <v>3</v>
      </c>
      <c r="N3026" s="11">
        <v>-74.13163892</v>
      </c>
      <c r="O3026" s="12">
        <v>4.5966955870000001</v>
      </c>
    </row>
    <row r="3027" spans="1:15" x14ac:dyDescent="0.25">
      <c r="A3027" s="10">
        <v>3026</v>
      </c>
      <c r="B3027" s="3" t="s">
        <v>5504</v>
      </c>
      <c r="C3027" s="3" t="s">
        <v>5354</v>
      </c>
      <c r="D3027" s="3" t="s">
        <v>1</v>
      </c>
      <c r="E3027" s="3" t="s">
        <v>5497</v>
      </c>
      <c r="F3027" s="1">
        <v>16.260000000000002</v>
      </c>
      <c r="G3027" s="4">
        <v>70</v>
      </c>
      <c r="H3027" s="1">
        <v>1.91</v>
      </c>
      <c r="I3027" s="24">
        <f t="shared" si="47"/>
        <v>12.693207725923974</v>
      </c>
      <c r="J3027" s="24" t="str">
        <f>VLOOKUP(I3027,MAT_IND!C$6:D$12,2,TRUE)</f>
        <v>Algo Frío</v>
      </c>
      <c r="K3027" s="11">
        <v>16</v>
      </c>
      <c r="L3027" s="11" t="s">
        <v>170</v>
      </c>
      <c r="M3027" s="11">
        <v>3</v>
      </c>
      <c r="N3027" s="11">
        <v>-74.131106419999995</v>
      </c>
      <c r="O3027" s="12">
        <v>4.5994663630000003</v>
      </c>
    </row>
    <row r="3028" spans="1:15" x14ac:dyDescent="0.25">
      <c r="A3028" s="10">
        <v>3027</v>
      </c>
      <c r="B3028" s="3" t="s">
        <v>5505</v>
      </c>
      <c r="C3028" s="3" t="s">
        <v>5354</v>
      </c>
      <c r="D3028" s="3" t="s">
        <v>1</v>
      </c>
      <c r="E3028" s="3" t="s">
        <v>5506</v>
      </c>
      <c r="F3028" s="1">
        <v>16.260000000000002</v>
      </c>
      <c r="G3028" s="4">
        <v>70</v>
      </c>
      <c r="H3028" s="1">
        <v>1.91</v>
      </c>
      <c r="I3028" s="24">
        <f t="shared" si="47"/>
        <v>12.693207725923974</v>
      </c>
      <c r="J3028" s="24" t="str">
        <f>VLOOKUP(I3028,MAT_IND!C$6:D$12,2,TRUE)</f>
        <v>Algo Frío</v>
      </c>
      <c r="K3028" s="11">
        <v>16</v>
      </c>
      <c r="L3028" s="11" t="s">
        <v>170</v>
      </c>
      <c r="M3028" s="11">
        <v>3</v>
      </c>
      <c r="N3028" s="11">
        <v>-74.127909220000006</v>
      </c>
      <c r="O3028" s="12">
        <v>4.6070542000000003</v>
      </c>
    </row>
    <row r="3029" spans="1:15" x14ac:dyDescent="0.25">
      <c r="A3029" s="10">
        <v>3028</v>
      </c>
      <c r="B3029" s="3" t="s">
        <v>5507</v>
      </c>
      <c r="C3029" s="3" t="s">
        <v>5354</v>
      </c>
      <c r="D3029" s="3" t="s">
        <v>1</v>
      </c>
      <c r="E3029" s="3" t="s">
        <v>5508</v>
      </c>
      <c r="F3029" s="1">
        <v>16.260000000000002</v>
      </c>
      <c r="G3029" s="4">
        <v>70</v>
      </c>
      <c r="H3029" s="1">
        <v>1.68</v>
      </c>
      <c r="I3029" s="24">
        <f t="shared" si="47"/>
        <v>12.426706907059854</v>
      </c>
      <c r="J3029" s="24" t="str">
        <f>VLOOKUP(I3029,MAT_IND!C$6:D$12,2,TRUE)</f>
        <v>Algo Frío</v>
      </c>
      <c r="K3029" s="11">
        <v>16</v>
      </c>
      <c r="L3029" s="11" t="s">
        <v>170</v>
      </c>
      <c r="M3029" s="11">
        <v>3</v>
      </c>
      <c r="N3029" s="11">
        <v>-74.120262580000002</v>
      </c>
      <c r="O3029" s="12">
        <v>4.596698387</v>
      </c>
    </row>
    <row r="3030" spans="1:15" x14ac:dyDescent="0.25">
      <c r="A3030" s="10">
        <v>3029</v>
      </c>
      <c r="B3030" s="3" t="s">
        <v>5509</v>
      </c>
      <c r="C3030" s="3" t="s">
        <v>5354</v>
      </c>
      <c r="D3030" s="3" t="s">
        <v>1</v>
      </c>
      <c r="E3030" s="3" t="s">
        <v>5510</v>
      </c>
      <c r="F3030" s="1">
        <v>16.260000000000002</v>
      </c>
      <c r="G3030" s="4">
        <v>70</v>
      </c>
      <c r="H3030" s="1">
        <v>1.91</v>
      </c>
      <c r="I3030" s="24">
        <f t="shared" si="47"/>
        <v>12.693207725923974</v>
      </c>
      <c r="J3030" s="24" t="str">
        <f>VLOOKUP(I3030,MAT_IND!C$6:D$12,2,TRUE)</f>
        <v>Algo Frío</v>
      </c>
      <c r="K3030" s="11">
        <v>16</v>
      </c>
      <c r="L3030" s="11" t="s">
        <v>170</v>
      </c>
      <c r="M3030" s="11">
        <v>3</v>
      </c>
      <c r="N3030" s="11">
        <v>-74.129906500000004</v>
      </c>
      <c r="O3030" s="12">
        <v>4.6061636229999996</v>
      </c>
    </row>
    <row r="3031" spans="1:15" x14ac:dyDescent="0.25">
      <c r="A3031" s="10">
        <v>3030</v>
      </c>
      <c r="B3031" s="3" t="s">
        <v>5511</v>
      </c>
      <c r="C3031" s="3" t="s">
        <v>5354</v>
      </c>
      <c r="D3031" s="3" t="s">
        <v>1</v>
      </c>
      <c r="E3031" s="3" t="s">
        <v>5512</v>
      </c>
      <c r="F3031" s="1">
        <v>16.260000000000002</v>
      </c>
      <c r="G3031" s="4">
        <v>70</v>
      </c>
      <c r="H3031" s="1">
        <v>1.91</v>
      </c>
      <c r="I3031" s="24">
        <f t="shared" si="47"/>
        <v>12.693207725923974</v>
      </c>
      <c r="J3031" s="24" t="str">
        <f>VLOOKUP(I3031,MAT_IND!C$6:D$12,2,TRUE)</f>
        <v>Algo Frío</v>
      </c>
      <c r="K3031" s="11">
        <v>16</v>
      </c>
      <c r="L3031" s="11" t="s">
        <v>170</v>
      </c>
      <c r="M3031" s="11">
        <v>3</v>
      </c>
      <c r="N3031" s="11">
        <v>-74.130590620000007</v>
      </c>
      <c r="O3031" s="12">
        <v>4.6022578559999996</v>
      </c>
    </row>
    <row r="3032" spans="1:15" x14ac:dyDescent="0.25">
      <c r="A3032" s="10">
        <v>3031</v>
      </c>
      <c r="B3032" s="3" t="s">
        <v>5513</v>
      </c>
      <c r="C3032" s="3" t="s">
        <v>5354</v>
      </c>
      <c r="D3032" s="3" t="s">
        <v>1</v>
      </c>
      <c r="E3032" s="3" t="s">
        <v>5497</v>
      </c>
      <c r="F3032" s="1">
        <v>16.260000000000002</v>
      </c>
      <c r="G3032" s="4">
        <v>70</v>
      </c>
      <c r="H3032" s="1">
        <v>1.91</v>
      </c>
      <c r="I3032" s="24">
        <f t="shared" si="47"/>
        <v>12.693207725923974</v>
      </c>
      <c r="J3032" s="24" t="str">
        <f>VLOOKUP(I3032,MAT_IND!C$6:D$12,2,TRUE)</f>
        <v>Algo Frío</v>
      </c>
      <c r="K3032" s="11">
        <v>16</v>
      </c>
      <c r="L3032" s="11" t="s">
        <v>170</v>
      </c>
      <c r="M3032" s="11">
        <v>3</v>
      </c>
      <c r="N3032" s="11">
        <v>-74.129569169999996</v>
      </c>
      <c r="O3032" s="12">
        <v>4.6015818739999998</v>
      </c>
    </row>
    <row r="3033" spans="1:15" x14ac:dyDescent="0.25">
      <c r="A3033" s="10">
        <v>3032</v>
      </c>
      <c r="B3033" s="3" t="s">
        <v>5514</v>
      </c>
      <c r="C3033" s="3" t="s">
        <v>5354</v>
      </c>
      <c r="D3033" s="3" t="s">
        <v>1</v>
      </c>
      <c r="E3033" s="3" t="s">
        <v>5497</v>
      </c>
      <c r="F3033" s="1">
        <v>16.260000000000002</v>
      </c>
      <c r="G3033" s="4">
        <v>70</v>
      </c>
      <c r="H3033" s="1">
        <v>1.91</v>
      </c>
      <c r="I3033" s="24">
        <f t="shared" si="47"/>
        <v>12.693207725923974</v>
      </c>
      <c r="J3033" s="24" t="str">
        <f>VLOOKUP(I3033,MAT_IND!C$6:D$12,2,TRUE)</f>
        <v>Algo Frío</v>
      </c>
      <c r="K3033" s="11">
        <v>16</v>
      </c>
      <c r="L3033" s="11" t="s">
        <v>170</v>
      </c>
      <c r="M3033" s="11">
        <v>3</v>
      </c>
      <c r="N3033" s="11">
        <v>-74.128111279999999</v>
      </c>
      <c r="O3033" s="12">
        <v>4.5998220429999996</v>
      </c>
    </row>
    <row r="3034" spans="1:15" x14ac:dyDescent="0.25">
      <c r="A3034" s="10">
        <v>3033</v>
      </c>
      <c r="B3034" s="3" t="s">
        <v>5515</v>
      </c>
      <c r="C3034" s="3" t="s">
        <v>5354</v>
      </c>
      <c r="D3034" s="3" t="s">
        <v>1</v>
      </c>
      <c r="E3034" s="3" t="s">
        <v>5516</v>
      </c>
      <c r="F3034" s="1">
        <v>16.260000000000002</v>
      </c>
      <c r="G3034" s="4">
        <v>70</v>
      </c>
      <c r="H3034" s="1">
        <v>1.68</v>
      </c>
      <c r="I3034" s="24">
        <f t="shared" si="47"/>
        <v>12.426706907059854</v>
      </c>
      <c r="J3034" s="24" t="str">
        <f>VLOOKUP(I3034,MAT_IND!C$6:D$12,2,TRUE)</f>
        <v>Algo Frío</v>
      </c>
      <c r="K3034" s="11">
        <v>16</v>
      </c>
      <c r="L3034" s="11" t="s">
        <v>170</v>
      </c>
      <c r="M3034" s="11">
        <v>3</v>
      </c>
      <c r="N3034" s="11">
        <v>-74.126393789999995</v>
      </c>
      <c r="O3034" s="12">
        <v>4.5988424749999997</v>
      </c>
    </row>
    <row r="3035" spans="1:15" x14ac:dyDescent="0.25">
      <c r="A3035" s="10">
        <v>3034</v>
      </c>
      <c r="B3035" s="3" t="s">
        <v>5517</v>
      </c>
      <c r="C3035" s="3" t="s">
        <v>5354</v>
      </c>
      <c r="D3035" s="3" t="s">
        <v>1</v>
      </c>
      <c r="E3035" s="3" t="s">
        <v>5502</v>
      </c>
      <c r="F3035" s="1">
        <v>16.260000000000002</v>
      </c>
      <c r="G3035" s="4">
        <v>70</v>
      </c>
      <c r="H3035" s="1">
        <v>1.91</v>
      </c>
      <c r="I3035" s="24">
        <f t="shared" si="47"/>
        <v>12.693207725923974</v>
      </c>
      <c r="J3035" s="24" t="str">
        <f>VLOOKUP(I3035,MAT_IND!C$6:D$12,2,TRUE)</f>
        <v>Algo Frío</v>
      </c>
      <c r="K3035" s="11">
        <v>16</v>
      </c>
      <c r="L3035" s="11" t="s">
        <v>170</v>
      </c>
      <c r="M3035" s="11">
        <v>3</v>
      </c>
      <c r="N3035" s="11">
        <v>-74.130001149999998</v>
      </c>
      <c r="O3035" s="12">
        <v>4.5971712690000004</v>
      </c>
    </row>
    <row r="3036" spans="1:15" x14ac:dyDescent="0.25">
      <c r="A3036" s="10">
        <v>3035</v>
      </c>
      <c r="B3036" s="3" t="s">
        <v>5518</v>
      </c>
      <c r="C3036" s="3" t="s">
        <v>5354</v>
      </c>
      <c r="D3036" s="3" t="s">
        <v>1</v>
      </c>
      <c r="E3036" s="3" t="s">
        <v>5508</v>
      </c>
      <c r="F3036" s="1">
        <v>16.260000000000002</v>
      </c>
      <c r="G3036" s="4">
        <v>70</v>
      </c>
      <c r="H3036" s="1">
        <v>1.68</v>
      </c>
      <c r="I3036" s="24">
        <f t="shared" si="47"/>
        <v>12.426706907059854</v>
      </c>
      <c r="J3036" s="24" t="str">
        <f>VLOOKUP(I3036,MAT_IND!C$6:D$12,2,TRUE)</f>
        <v>Algo Frío</v>
      </c>
      <c r="K3036" s="11">
        <v>16</v>
      </c>
      <c r="L3036" s="11" t="s">
        <v>170</v>
      </c>
      <c r="M3036" s="11">
        <v>3</v>
      </c>
      <c r="N3036" s="11">
        <v>-74.123024900000004</v>
      </c>
      <c r="O3036" s="12">
        <v>4.5946900749999999</v>
      </c>
    </row>
    <row r="3037" spans="1:15" x14ac:dyDescent="0.25">
      <c r="A3037" s="10">
        <v>3036</v>
      </c>
      <c r="B3037" s="3" t="s">
        <v>5519</v>
      </c>
      <c r="C3037" s="3" t="s">
        <v>5354</v>
      </c>
      <c r="D3037" s="3" t="s">
        <v>1</v>
      </c>
      <c r="E3037" s="3" t="s">
        <v>5508</v>
      </c>
      <c r="F3037" s="1">
        <v>16.260000000000002</v>
      </c>
      <c r="G3037" s="4">
        <v>70</v>
      </c>
      <c r="H3037" s="1">
        <v>1.68</v>
      </c>
      <c r="I3037" s="24">
        <f t="shared" si="47"/>
        <v>12.426706907059854</v>
      </c>
      <c r="J3037" s="24" t="str">
        <f>VLOOKUP(I3037,MAT_IND!C$6:D$12,2,TRUE)</f>
        <v>Algo Frío</v>
      </c>
      <c r="K3037" s="11">
        <v>16</v>
      </c>
      <c r="L3037" s="11" t="s">
        <v>170</v>
      </c>
      <c r="M3037" s="11">
        <v>3</v>
      </c>
      <c r="N3037" s="11">
        <v>-74.121832209999994</v>
      </c>
      <c r="O3037" s="12">
        <v>4.5952013420000002</v>
      </c>
    </row>
    <row r="3038" spans="1:15" x14ac:dyDescent="0.25">
      <c r="A3038" s="10">
        <v>3037</v>
      </c>
      <c r="B3038" s="3" t="s">
        <v>5520</v>
      </c>
      <c r="C3038" s="3" t="s">
        <v>5354</v>
      </c>
      <c r="D3038" s="3" t="s">
        <v>1</v>
      </c>
      <c r="E3038" s="3" t="s">
        <v>5521</v>
      </c>
      <c r="F3038" s="1">
        <v>16.260000000000002</v>
      </c>
      <c r="G3038" s="4">
        <v>70</v>
      </c>
      <c r="H3038" s="1">
        <v>1.68</v>
      </c>
      <c r="I3038" s="24">
        <f t="shared" si="47"/>
        <v>12.426706907059854</v>
      </c>
      <c r="J3038" s="24" t="str">
        <f>VLOOKUP(I3038,MAT_IND!C$6:D$12,2,TRUE)</f>
        <v>Algo Frío</v>
      </c>
      <c r="K3038" s="11">
        <v>16</v>
      </c>
      <c r="L3038" s="11" t="s">
        <v>170</v>
      </c>
      <c r="M3038" s="11">
        <v>3</v>
      </c>
      <c r="N3038" s="11">
        <v>-74.123498119999994</v>
      </c>
      <c r="O3038" s="12">
        <v>4.5985255220000001</v>
      </c>
    </row>
    <row r="3039" spans="1:15" x14ac:dyDescent="0.25">
      <c r="A3039" s="10">
        <v>3038</v>
      </c>
      <c r="B3039" s="3" t="s">
        <v>5522</v>
      </c>
      <c r="C3039" s="3" t="s">
        <v>5354</v>
      </c>
      <c r="D3039" s="3" t="s">
        <v>1</v>
      </c>
      <c r="E3039" s="3" t="s">
        <v>5502</v>
      </c>
      <c r="F3039" s="1">
        <v>16.260000000000002</v>
      </c>
      <c r="G3039" s="4">
        <v>70</v>
      </c>
      <c r="H3039" s="1">
        <v>1.91</v>
      </c>
      <c r="I3039" s="24">
        <f t="shared" si="47"/>
        <v>12.693207725923974</v>
      </c>
      <c r="J3039" s="24" t="str">
        <f>VLOOKUP(I3039,MAT_IND!C$6:D$12,2,TRUE)</f>
        <v>Algo Frío</v>
      </c>
      <c r="K3039" s="11">
        <v>16</v>
      </c>
      <c r="L3039" s="11" t="s">
        <v>170</v>
      </c>
      <c r="M3039" s="11">
        <v>3</v>
      </c>
      <c r="N3039" s="11">
        <v>-74.132061550000003</v>
      </c>
      <c r="O3039" s="12">
        <v>4.5954844919999998</v>
      </c>
    </row>
    <row r="3040" spans="1:15" x14ac:dyDescent="0.25">
      <c r="A3040" s="10">
        <v>3039</v>
      </c>
      <c r="B3040" s="3" t="s">
        <v>5523</v>
      </c>
      <c r="C3040" s="3" t="s">
        <v>5354</v>
      </c>
      <c r="D3040" s="3" t="s">
        <v>1</v>
      </c>
      <c r="E3040" s="3" t="s">
        <v>5524</v>
      </c>
      <c r="F3040" s="1">
        <v>16.260000000000002</v>
      </c>
      <c r="G3040" s="4">
        <v>70</v>
      </c>
      <c r="H3040" s="1">
        <v>1.68</v>
      </c>
      <c r="I3040" s="24">
        <f t="shared" si="47"/>
        <v>12.426706907059854</v>
      </c>
      <c r="J3040" s="24" t="str">
        <f>VLOOKUP(I3040,MAT_IND!C$6:D$12,2,TRUE)</f>
        <v>Algo Frío</v>
      </c>
      <c r="K3040" s="11">
        <v>16</v>
      </c>
      <c r="L3040" s="11" t="s">
        <v>170</v>
      </c>
      <c r="M3040" s="11">
        <v>3</v>
      </c>
      <c r="N3040" s="11">
        <v>-74.124321469999998</v>
      </c>
      <c r="O3040" s="12">
        <v>4.5957736069999999</v>
      </c>
    </row>
    <row r="3041" spans="1:15" x14ac:dyDescent="0.25">
      <c r="A3041" s="10">
        <v>3040</v>
      </c>
      <c r="B3041" s="3" t="s">
        <v>5525</v>
      </c>
      <c r="C3041" s="3" t="s">
        <v>5354</v>
      </c>
      <c r="D3041" s="3" t="s">
        <v>1</v>
      </c>
      <c r="E3041" s="3" t="s">
        <v>5526</v>
      </c>
      <c r="F3041" s="1">
        <v>16.260000000000002</v>
      </c>
      <c r="G3041" s="4">
        <v>70</v>
      </c>
      <c r="H3041" s="1">
        <v>1.68</v>
      </c>
      <c r="I3041" s="24">
        <f t="shared" si="47"/>
        <v>12.426706907059854</v>
      </c>
      <c r="J3041" s="24" t="str">
        <f>VLOOKUP(I3041,MAT_IND!C$6:D$12,2,TRUE)</f>
        <v>Algo Frío</v>
      </c>
      <c r="K3041" s="11">
        <v>16</v>
      </c>
      <c r="L3041" s="11" t="s">
        <v>170</v>
      </c>
      <c r="M3041" s="11">
        <v>3</v>
      </c>
      <c r="N3041" s="11">
        <v>-74.118420839999999</v>
      </c>
      <c r="O3041" s="12">
        <v>4.597053045</v>
      </c>
    </row>
    <row r="3042" spans="1:15" x14ac:dyDescent="0.25">
      <c r="A3042" s="10">
        <v>3041</v>
      </c>
      <c r="B3042" s="3" t="s">
        <v>5527</v>
      </c>
      <c r="C3042" s="3" t="s">
        <v>5354</v>
      </c>
      <c r="D3042" s="3" t="s">
        <v>1</v>
      </c>
      <c r="E3042" s="3" t="s">
        <v>5502</v>
      </c>
      <c r="F3042" s="1">
        <v>16.260000000000002</v>
      </c>
      <c r="G3042" s="4">
        <v>70</v>
      </c>
      <c r="H3042" s="1">
        <v>1.91</v>
      </c>
      <c r="I3042" s="24">
        <f t="shared" si="47"/>
        <v>12.693207725923974</v>
      </c>
      <c r="J3042" s="24" t="str">
        <f>VLOOKUP(I3042,MAT_IND!C$6:D$12,2,TRUE)</f>
        <v>Algo Frío</v>
      </c>
      <c r="K3042" s="11">
        <v>16</v>
      </c>
      <c r="L3042" s="11" t="s">
        <v>170</v>
      </c>
      <c r="M3042" s="11">
        <v>3</v>
      </c>
      <c r="N3042" s="11">
        <v>-74.132187999999999</v>
      </c>
      <c r="O3042" s="12">
        <v>4.5944951740000004</v>
      </c>
    </row>
    <row r="3043" spans="1:15" x14ac:dyDescent="0.25">
      <c r="A3043" s="10">
        <v>3042</v>
      </c>
      <c r="B3043" s="3" t="s">
        <v>5528</v>
      </c>
      <c r="C3043" s="3" t="s">
        <v>5354</v>
      </c>
      <c r="D3043" s="3" t="s">
        <v>1</v>
      </c>
      <c r="E3043" s="3" t="s">
        <v>5529</v>
      </c>
      <c r="F3043" s="1">
        <v>16.260000000000002</v>
      </c>
      <c r="G3043" s="4">
        <v>70</v>
      </c>
      <c r="H3043" s="1">
        <v>1.68</v>
      </c>
      <c r="I3043" s="24">
        <f t="shared" si="47"/>
        <v>12.426706907059854</v>
      </c>
      <c r="J3043" s="24" t="str">
        <f>VLOOKUP(I3043,MAT_IND!C$6:D$12,2,TRUE)</f>
        <v>Algo Frío</v>
      </c>
      <c r="K3043" s="11">
        <v>16</v>
      </c>
      <c r="L3043" s="11" t="s">
        <v>170</v>
      </c>
      <c r="M3043" s="11">
        <v>3</v>
      </c>
      <c r="N3043" s="11">
        <v>-74.121397160000001</v>
      </c>
      <c r="O3043" s="12">
        <v>4.6023810049999998</v>
      </c>
    </row>
    <row r="3044" spans="1:15" x14ac:dyDescent="0.25">
      <c r="A3044" s="10">
        <v>3043</v>
      </c>
      <c r="B3044" s="3" t="s">
        <v>5530</v>
      </c>
      <c r="C3044" s="3" t="s">
        <v>5354</v>
      </c>
      <c r="D3044" s="3" t="s">
        <v>1</v>
      </c>
      <c r="E3044" s="3" t="s">
        <v>5526</v>
      </c>
      <c r="F3044" s="1">
        <v>16.260000000000002</v>
      </c>
      <c r="G3044" s="4">
        <v>70</v>
      </c>
      <c r="H3044" s="1">
        <v>1.68</v>
      </c>
      <c r="I3044" s="24">
        <f t="shared" si="47"/>
        <v>12.426706907059854</v>
      </c>
      <c r="J3044" s="24" t="str">
        <f>VLOOKUP(I3044,MAT_IND!C$6:D$12,2,TRUE)</f>
        <v>Algo Frío</v>
      </c>
      <c r="K3044" s="11">
        <v>16</v>
      </c>
      <c r="L3044" s="11" t="s">
        <v>170</v>
      </c>
      <c r="M3044" s="11">
        <v>3</v>
      </c>
      <c r="N3044" s="11">
        <v>-74.116417659999996</v>
      </c>
      <c r="O3044" s="12">
        <v>4.596955007</v>
      </c>
    </row>
    <row r="3045" spans="1:15" x14ac:dyDescent="0.25">
      <c r="A3045" s="10">
        <v>3044</v>
      </c>
      <c r="B3045" s="3" t="s">
        <v>5531</v>
      </c>
      <c r="C3045" s="3" t="s">
        <v>5354</v>
      </c>
      <c r="D3045" s="3" t="s">
        <v>1</v>
      </c>
      <c r="E3045" s="3" t="s">
        <v>5532</v>
      </c>
      <c r="F3045" s="1">
        <v>16.260000000000002</v>
      </c>
      <c r="G3045" s="4">
        <v>70</v>
      </c>
      <c r="H3045" s="1">
        <v>1.68</v>
      </c>
      <c r="I3045" s="24">
        <f t="shared" si="47"/>
        <v>12.426706907059854</v>
      </c>
      <c r="J3045" s="24" t="str">
        <f>VLOOKUP(I3045,MAT_IND!C$6:D$12,2,TRUE)</f>
        <v>Algo Frío</v>
      </c>
      <c r="K3045" s="11">
        <v>16</v>
      </c>
      <c r="L3045" s="11" t="s">
        <v>170</v>
      </c>
      <c r="M3045" s="11">
        <v>3</v>
      </c>
      <c r="N3045" s="11">
        <v>-74.127037189999996</v>
      </c>
      <c r="O3045" s="12">
        <v>4.5953533770000003</v>
      </c>
    </row>
    <row r="3046" spans="1:15" x14ac:dyDescent="0.25">
      <c r="A3046" s="10">
        <v>3045</v>
      </c>
      <c r="B3046" s="3" t="s">
        <v>5533</v>
      </c>
      <c r="C3046" s="3" t="s">
        <v>5354</v>
      </c>
      <c r="D3046" s="3" t="s">
        <v>1</v>
      </c>
      <c r="E3046" s="3" t="s">
        <v>5534</v>
      </c>
      <c r="F3046" s="1">
        <v>16.260000000000002</v>
      </c>
      <c r="G3046" s="4">
        <v>70</v>
      </c>
      <c r="H3046" s="1">
        <v>1.91</v>
      </c>
      <c r="I3046" s="24">
        <f t="shared" si="47"/>
        <v>12.693207725923974</v>
      </c>
      <c r="J3046" s="24" t="str">
        <f>VLOOKUP(I3046,MAT_IND!C$6:D$12,2,TRUE)</f>
        <v>Algo Frío</v>
      </c>
      <c r="K3046" s="11">
        <v>16</v>
      </c>
      <c r="L3046" s="11" t="s">
        <v>170</v>
      </c>
      <c r="M3046" s="11">
        <v>3</v>
      </c>
      <c r="N3046" s="11">
        <v>-74.129285339999996</v>
      </c>
      <c r="O3046" s="12">
        <v>4.5986750719999998</v>
      </c>
    </row>
    <row r="3047" spans="1:15" x14ac:dyDescent="0.25">
      <c r="A3047" s="10">
        <v>3046</v>
      </c>
      <c r="B3047" s="3" t="s">
        <v>5535</v>
      </c>
      <c r="C3047" s="3" t="s">
        <v>5354</v>
      </c>
      <c r="D3047" s="3" t="s">
        <v>1</v>
      </c>
      <c r="E3047" s="3" t="s">
        <v>5532</v>
      </c>
      <c r="F3047" s="1">
        <v>16.260000000000002</v>
      </c>
      <c r="G3047" s="4">
        <v>70</v>
      </c>
      <c r="H3047" s="1">
        <v>1.68</v>
      </c>
      <c r="I3047" s="24">
        <f t="shared" si="47"/>
        <v>12.426706907059854</v>
      </c>
      <c r="J3047" s="24" t="str">
        <f>VLOOKUP(I3047,MAT_IND!C$6:D$12,2,TRUE)</f>
        <v>Algo Frío</v>
      </c>
      <c r="K3047" s="11">
        <v>16</v>
      </c>
      <c r="L3047" s="11" t="s">
        <v>170</v>
      </c>
      <c r="M3047" s="11">
        <v>3</v>
      </c>
      <c r="N3047" s="11">
        <v>-74.125257919999996</v>
      </c>
      <c r="O3047" s="12">
        <v>4.5955837500000003</v>
      </c>
    </row>
    <row r="3048" spans="1:15" x14ac:dyDescent="0.25">
      <c r="A3048" s="10">
        <v>3047</v>
      </c>
      <c r="B3048" s="3" t="s">
        <v>5536</v>
      </c>
      <c r="C3048" s="3" t="s">
        <v>5354</v>
      </c>
      <c r="D3048" s="3" t="s">
        <v>1</v>
      </c>
      <c r="E3048" s="3" t="s">
        <v>5508</v>
      </c>
      <c r="F3048" s="1">
        <v>16.260000000000002</v>
      </c>
      <c r="G3048" s="4">
        <v>70</v>
      </c>
      <c r="H3048" s="1">
        <v>1.68</v>
      </c>
      <c r="I3048" s="24">
        <f t="shared" si="47"/>
        <v>12.426706907059854</v>
      </c>
      <c r="J3048" s="24" t="str">
        <f>VLOOKUP(I3048,MAT_IND!C$6:D$12,2,TRUE)</f>
        <v>Algo Frío</v>
      </c>
      <c r="K3048" s="11">
        <v>16</v>
      </c>
      <c r="L3048" s="11" t="s">
        <v>170</v>
      </c>
      <c r="M3048" s="11">
        <v>3</v>
      </c>
      <c r="N3048" s="11">
        <v>-74.11933689</v>
      </c>
      <c r="O3048" s="12">
        <v>4.5959672569999999</v>
      </c>
    </row>
    <row r="3049" spans="1:15" x14ac:dyDescent="0.25">
      <c r="A3049" s="10">
        <v>3048</v>
      </c>
      <c r="B3049" s="3" t="s">
        <v>5537</v>
      </c>
      <c r="C3049" s="3" t="s">
        <v>5354</v>
      </c>
      <c r="D3049" s="3" t="s">
        <v>1</v>
      </c>
      <c r="E3049" s="3" t="s">
        <v>5538</v>
      </c>
      <c r="F3049" s="1">
        <v>16.260000000000002</v>
      </c>
      <c r="G3049" s="4">
        <v>70</v>
      </c>
      <c r="H3049" s="1">
        <v>1.91</v>
      </c>
      <c r="I3049" s="24">
        <f t="shared" si="47"/>
        <v>12.693207725923974</v>
      </c>
      <c r="J3049" s="24" t="str">
        <f>VLOOKUP(I3049,MAT_IND!C$6:D$12,2,TRUE)</f>
        <v>Algo Frío</v>
      </c>
      <c r="K3049" s="11">
        <v>16</v>
      </c>
      <c r="L3049" s="11" t="s">
        <v>170</v>
      </c>
      <c r="M3049" s="11">
        <v>3</v>
      </c>
      <c r="N3049" s="11">
        <v>-74.118754920000001</v>
      </c>
      <c r="O3049" s="12">
        <v>4.6199710100000004</v>
      </c>
    </row>
    <row r="3050" spans="1:15" x14ac:dyDescent="0.25">
      <c r="A3050" s="10">
        <v>3049</v>
      </c>
      <c r="B3050" s="3" t="s">
        <v>5539</v>
      </c>
      <c r="C3050" s="3" t="s">
        <v>5354</v>
      </c>
      <c r="D3050" s="3" t="s">
        <v>1</v>
      </c>
      <c r="E3050" s="3" t="s">
        <v>5540</v>
      </c>
      <c r="F3050" s="1">
        <v>16.260000000000002</v>
      </c>
      <c r="G3050" s="4">
        <v>70</v>
      </c>
      <c r="H3050" s="1">
        <v>1.91</v>
      </c>
      <c r="I3050" s="24">
        <f t="shared" si="47"/>
        <v>12.693207725923974</v>
      </c>
      <c r="J3050" s="24" t="str">
        <f>VLOOKUP(I3050,MAT_IND!C$6:D$12,2,TRUE)</f>
        <v>Algo Frío</v>
      </c>
      <c r="K3050" s="11">
        <v>16</v>
      </c>
      <c r="L3050" s="11" t="s">
        <v>170</v>
      </c>
      <c r="M3050" s="11">
        <v>3</v>
      </c>
      <c r="N3050" s="11">
        <v>-74.116433689999994</v>
      </c>
      <c r="O3050" s="12">
        <v>4.6144745309999999</v>
      </c>
    </row>
    <row r="3051" spans="1:15" x14ac:dyDescent="0.25">
      <c r="A3051" s="10">
        <v>3050</v>
      </c>
      <c r="B3051" s="3" t="s">
        <v>5541</v>
      </c>
      <c r="C3051" s="3" t="s">
        <v>5354</v>
      </c>
      <c r="D3051" s="3" t="s">
        <v>1</v>
      </c>
      <c r="E3051" s="3" t="s">
        <v>5542</v>
      </c>
      <c r="F3051" s="1">
        <v>16.260000000000002</v>
      </c>
      <c r="G3051" s="4">
        <v>70</v>
      </c>
      <c r="H3051" s="1">
        <v>1.91</v>
      </c>
      <c r="I3051" s="24">
        <f t="shared" si="47"/>
        <v>12.693207725923974</v>
      </c>
      <c r="J3051" s="24" t="str">
        <f>VLOOKUP(I3051,MAT_IND!C$6:D$12,2,TRUE)</f>
        <v>Algo Frío</v>
      </c>
      <c r="K3051" s="11">
        <v>16</v>
      </c>
      <c r="L3051" s="11" t="s">
        <v>170</v>
      </c>
      <c r="M3051" s="11">
        <v>3</v>
      </c>
      <c r="N3051" s="11">
        <v>-74.122621929999994</v>
      </c>
      <c r="O3051" s="12">
        <v>4.6155716980000001</v>
      </c>
    </row>
    <row r="3052" spans="1:15" x14ac:dyDescent="0.25">
      <c r="A3052" s="10">
        <v>3051</v>
      </c>
      <c r="B3052" s="3" t="s">
        <v>5543</v>
      </c>
      <c r="C3052" s="3" t="s">
        <v>5354</v>
      </c>
      <c r="D3052" s="3" t="s">
        <v>1</v>
      </c>
      <c r="E3052" s="3" t="s">
        <v>5544</v>
      </c>
      <c r="F3052" s="1">
        <v>16.260000000000002</v>
      </c>
      <c r="G3052" s="4">
        <v>70</v>
      </c>
      <c r="H3052" s="1">
        <v>1.91</v>
      </c>
      <c r="I3052" s="24">
        <f t="shared" si="47"/>
        <v>12.693207725923974</v>
      </c>
      <c r="J3052" s="24" t="str">
        <f>VLOOKUP(I3052,MAT_IND!C$6:D$12,2,TRUE)</f>
        <v>Algo Frío</v>
      </c>
      <c r="K3052" s="11">
        <v>16</v>
      </c>
      <c r="L3052" s="11" t="s">
        <v>170</v>
      </c>
      <c r="M3052" s="11">
        <v>3</v>
      </c>
      <c r="N3052" s="11">
        <v>-74.121919500000004</v>
      </c>
      <c r="O3052" s="12">
        <v>4.6152651550000003</v>
      </c>
    </row>
    <row r="3053" spans="1:15" x14ac:dyDescent="0.25">
      <c r="A3053" s="10">
        <v>3052</v>
      </c>
      <c r="B3053" s="3" t="s">
        <v>5545</v>
      </c>
      <c r="C3053" s="3" t="s">
        <v>5354</v>
      </c>
      <c r="D3053" s="3" t="s">
        <v>1</v>
      </c>
      <c r="E3053" s="3" t="s">
        <v>5546</v>
      </c>
      <c r="F3053" s="1">
        <v>16.260000000000002</v>
      </c>
      <c r="G3053" s="4">
        <v>70</v>
      </c>
      <c r="H3053" s="1">
        <v>1.68</v>
      </c>
      <c r="I3053" s="24">
        <f t="shared" si="47"/>
        <v>12.426706907059854</v>
      </c>
      <c r="J3053" s="24" t="str">
        <f>VLOOKUP(I3053,MAT_IND!C$6:D$12,2,TRUE)</f>
        <v>Algo Frío</v>
      </c>
      <c r="K3053" s="11">
        <v>16</v>
      </c>
      <c r="L3053" s="11" t="s">
        <v>170</v>
      </c>
      <c r="M3053" s="11">
        <v>3</v>
      </c>
      <c r="N3053" s="11">
        <v>-74.110621609999995</v>
      </c>
      <c r="O3053" s="12">
        <v>4.6224200829999997</v>
      </c>
    </row>
    <row r="3054" spans="1:15" x14ac:dyDescent="0.25">
      <c r="A3054" s="10">
        <v>3053</v>
      </c>
      <c r="B3054" s="3" t="s">
        <v>5547</v>
      </c>
      <c r="C3054" s="3" t="s">
        <v>5354</v>
      </c>
      <c r="D3054" s="3" t="s">
        <v>1</v>
      </c>
      <c r="E3054" s="3" t="s">
        <v>5548</v>
      </c>
      <c r="F3054" s="1">
        <v>16.260000000000002</v>
      </c>
      <c r="G3054" s="4">
        <v>70</v>
      </c>
      <c r="H3054" s="1">
        <v>1.68</v>
      </c>
      <c r="I3054" s="24">
        <f t="shared" si="47"/>
        <v>12.426706907059854</v>
      </c>
      <c r="J3054" s="24" t="str">
        <f>VLOOKUP(I3054,MAT_IND!C$6:D$12,2,TRUE)</f>
        <v>Algo Frío</v>
      </c>
      <c r="K3054" s="11">
        <v>16</v>
      </c>
      <c r="L3054" s="11" t="s">
        <v>170</v>
      </c>
      <c r="M3054" s="11">
        <v>3</v>
      </c>
      <c r="N3054" s="11">
        <v>-74.112834050000004</v>
      </c>
      <c r="O3054" s="12">
        <v>4.6172336950000004</v>
      </c>
    </row>
    <row r="3055" spans="1:15" x14ac:dyDescent="0.25">
      <c r="A3055" s="10">
        <v>3054</v>
      </c>
      <c r="B3055" s="3" t="s">
        <v>5549</v>
      </c>
      <c r="C3055" s="3" t="s">
        <v>5354</v>
      </c>
      <c r="D3055" s="3" t="s">
        <v>1</v>
      </c>
      <c r="E3055" s="3" t="s">
        <v>5550</v>
      </c>
      <c r="F3055" s="1">
        <v>16.260000000000002</v>
      </c>
      <c r="G3055" s="4">
        <v>70</v>
      </c>
      <c r="H3055" s="1">
        <v>1.68</v>
      </c>
      <c r="I3055" s="24">
        <f t="shared" si="47"/>
        <v>12.426706907059854</v>
      </c>
      <c r="J3055" s="24" t="str">
        <f>VLOOKUP(I3055,MAT_IND!C$6:D$12,2,TRUE)</f>
        <v>Algo Frío</v>
      </c>
      <c r="K3055" s="11">
        <v>16</v>
      </c>
      <c r="L3055" s="11" t="s">
        <v>170</v>
      </c>
      <c r="M3055" s="11">
        <v>3</v>
      </c>
      <c r="N3055" s="11">
        <v>-74.11052669</v>
      </c>
      <c r="O3055" s="12">
        <v>4.6208005249999999</v>
      </c>
    </row>
    <row r="3056" spans="1:15" x14ac:dyDescent="0.25">
      <c r="A3056" s="10">
        <v>3055</v>
      </c>
      <c r="B3056" s="3" t="s">
        <v>5551</v>
      </c>
      <c r="C3056" s="3" t="s">
        <v>5354</v>
      </c>
      <c r="D3056" s="3" t="s">
        <v>1</v>
      </c>
      <c r="E3056" s="3" t="s">
        <v>5552</v>
      </c>
      <c r="F3056" s="1">
        <v>16.260000000000002</v>
      </c>
      <c r="G3056" s="4">
        <v>70</v>
      </c>
      <c r="H3056" s="1">
        <v>1.91</v>
      </c>
      <c r="I3056" s="24">
        <f t="shared" si="47"/>
        <v>12.693207725923974</v>
      </c>
      <c r="J3056" s="24" t="str">
        <f>VLOOKUP(I3056,MAT_IND!C$6:D$12,2,TRUE)</f>
        <v>Algo Frío</v>
      </c>
      <c r="K3056" s="11">
        <v>16</v>
      </c>
      <c r="L3056" s="11" t="s">
        <v>170</v>
      </c>
      <c r="M3056" s="11">
        <v>3</v>
      </c>
      <c r="N3056" s="11">
        <v>-74.117629739999998</v>
      </c>
      <c r="O3056" s="12">
        <v>4.619768648</v>
      </c>
    </row>
    <row r="3057" spans="1:15" x14ac:dyDescent="0.25">
      <c r="A3057" s="10">
        <v>3056</v>
      </c>
      <c r="B3057" s="3" t="s">
        <v>5553</v>
      </c>
      <c r="C3057" s="3" t="s">
        <v>5354</v>
      </c>
      <c r="D3057" s="3" t="s">
        <v>1</v>
      </c>
      <c r="E3057" s="3" t="s">
        <v>5554</v>
      </c>
      <c r="F3057" s="1">
        <v>16.260000000000002</v>
      </c>
      <c r="G3057" s="4">
        <v>70</v>
      </c>
      <c r="H3057" s="1">
        <v>1.91</v>
      </c>
      <c r="I3057" s="24">
        <f t="shared" si="47"/>
        <v>12.693207725923974</v>
      </c>
      <c r="J3057" s="24" t="str">
        <f>VLOOKUP(I3057,MAT_IND!C$6:D$12,2,TRUE)</f>
        <v>Algo Frío</v>
      </c>
      <c r="K3057" s="11">
        <v>16</v>
      </c>
      <c r="L3057" s="11" t="s">
        <v>170</v>
      </c>
      <c r="M3057" s="11">
        <v>3</v>
      </c>
      <c r="N3057" s="11">
        <v>-74.116801449999997</v>
      </c>
      <c r="O3057" s="12">
        <v>4.6186829210000004</v>
      </c>
    </row>
    <row r="3058" spans="1:15" x14ac:dyDescent="0.25">
      <c r="A3058" s="10">
        <v>3057</v>
      </c>
      <c r="B3058" s="3" t="s">
        <v>5555</v>
      </c>
      <c r="C3058" s="3" t="s">
        <v>5354</v>
      </c>
      <c r="D3058" s="3" t="s">
        <v>1</v>
      </c>
      <c r="E3058" s="3" t="s">
        <v>5556</v>
      </c>
      <c r="F3058" s="1">
        <v>16.260000000000002</v>
      </c>
      <c r="G3058" s="4">
        <v>70</v>
      </c>
      <c r="H3058" s="1">
        <v>1.91</v>
      </c>
      <c r="I3058" s="24">
        <f t="shared" si="47"/>
        <v>12.693207725923974</v>
      </c>
      <c r="J3058" s="24" t="str">
        <f>VLOOKUP(I3058,MAT_IND!C$6:D$12,2,TRUE)</f>
        <v>Algo Frío</v>
      </c>
      <c r="K3058" s="11">
        <v>16</v>
      </c>
      <c r="L3058" s="11" t="s">
        <v>170</v>
      </c>
      <c r="M3058" s="11">
        <v>3</v>
      </c>
      <c r="N3058" s="11">
        <v>-74.114473219999994</v>
      </c>
      <c r="O3058" s="12">
        <v>4.619972518</v>
      </c>
    </row>
    <row r="3059" spans="1:15" x14ac:dyDescent="0.25">
      <c r="A3059" s="10">
        <v>3058</v>
      </c>
      <c r="B3059" s="3" t="s">
        <v>5557</v>
      </c>
      <c r="C3059" s="3" t="s">
        <v>5354</v>
      </c>
      <c r="D3059" s="3" t="s">
        <v>1</v>
      </c>
      <c r="E3059" s="3" t="s">
        <v>5558</v>
      </c>
      <c r="F3059" s="1">
        <v>16.260000000000002</v>
      </c>
      <c r="G3059" s="4">
        <v>70</v>
      </c>
      <c r="H3059" s="1">
        <v>1.91</v>
      </c>
      <c r="I3059" s="24">
        <f t="shared" si="47"/>
        <v>12.693207725923974</v>
      </c>
      <c r="J3059" s="24" t="str">
        <f>VLOOKUP(I3059,MAT_IND!C$6:D$12,2,TRUE)</f>
        <v>Algo Frío</v>
      </c>
      <c r="K3059" s="11">
        <v>16</v>
      </c>
      <c r="L3059" s="11" t="s">
        <v>170</v>
      </c>
      <c r="M3059" s="11">
        <v>3</v>
      </c>
      <c r="N3059" s="11">
        <v>-74.115380239999993</v>
      </c>
      <c r="O3059" s="12">
        <v>4.6226158780000004</v>
      </c>
    </row>
    <row r="3060" spans="1:15" x14ac:dyDescent="0.25">
      <c r="A3060" s="10">
        <v>3059</v>
      </c>
      <c r="B3060" s="3" t="s">
        <v>5559</v>
      </c>
      <c r="C3060" s="3" t="s">
        <v>5354</v>
      </c>
      <c r="D3060" s="3" t="s">
        <v>1</v>
      </c>
      <c r="E3060" s="3" t="s">
        <v>5544</v>
      </c>
      <c r="F3060" s="1">
        <v>16.260000000000002</v>
      </c>
      <c r="G3060" s="4">
        <v>70</v>
      </c>
      <c r="H3060" s="1">
        <v>1.91</v>
      </c>
      <c r="I3060" s="24">
        <f t="shared" si="47"/>
        <v>12.693207725923974</v>
      </c>
      <c r="J3060" s="24" t="str">
        <f>VLOOKUP(I3060,MAT_IND!C$6:D$12,2,TRUE)</f>
        <v>Algo Frío</v>
      </c>
      <c r="K3060" s="11">
        <v>16</v>
      </c>
      <c r="L3060" s="11" t="s">
        <v>170</v>
      </c>
      <c r="M3060" s="11">
        <v>3</v>
      </c>
      <c r="N3060" s="11">
        <v>-74.120103720000003</v>
      </c>
      <c r="O3060" s="12">
        <v>4.6130238229999998</v>
      </c>
    </row>
    <row r="3061" spans="1:15" x14ac:dyDescent="0.25">
      <c r="A3061" s="10">
        <v>3060</v>
      </c>
      <c r="B3061" s="3" t="s">
        <v>5560</v>
      </c>
      <c r="C3061" s="3" t="s">
        <v>5354</v>
      </c>
      <c r="D3061" s="3" t="s">
        <v>1</v>
      </c>
      <c r="E3061" s="3" t="s">
        <v>5561</v>
      </c>
      <c r="F3061" s="1">
        <v>16.260000000000002</v>
      </c>
      <c r="G3061" s="4">
        <v>70</v>
      </c>
      <c r="H3061" s="1">
        <v>1.68</v>
      </c>
      <c r="I3061" s="24">
        <f t="shared" si="47"/>
        <v>12.426706907059854</v>
      </c>
      <c r="J3061" s="24" t="str">
        <f>VLOOKUP(I3061,MAT_IND!C$6:D$12,2,TRUE)</f>
        <v>Algo Frío</v>
      </c>
      <c r="K3061" s="11">
        <v>16</v>
      </c>
      <c r="L3061" s="11" t="s">
        <v>170</v>
      </c>
      <c r="M3061" s="11">
        <v>3</v>
      </c>
      <c r="N3061" s="11">
        <v>-74.106872440000004</v>
      </c>
      <c r="O3061" s="12">
        <v>4.6211741809999998</v>
      </c>
    </row>
    <row r="3062" spans="1:15" x14ac:dyDescent="0.25">
      <c r="A3062" s="10">
        <v>3061</v>
      </c>
      <c r="B3062" s="3" t="s">
        <v>5562</v>
      </c>
      <c r="C3062" s="3" t="s">
        <v>5354</v>
      </c>
      <c r="D3062" s="3" t="s">
        <v>1</v>
      </c>
      <c r="E3062" s="3" t="s">
        <v>5563</v>
      </c>
      <c r="F3062" s="1">
        <v>16.260000000000002</v>
      </c>
      <c r="G3062" s="4">
        <v>70</v>
      </c>
      <c r="H3062" s="1">
        <v>1.68</v>
      </c>
      <c r="I3062" s="24">
        <f t="shared" si="47"/>
        <v>12.426706907059854</v>
      </c>
      <c r="J3062" s="24" t="str">
        <f>VLOOKUP(I3062,MAT_IND!C$6:D$12,2,TRUE)</f>
        <v>Algo Frío</v>
      </c>
      <c r="K3062" s="11">
        <v>16</v>
      </c>
      <c r="L3062" s="11" t="s">
        <v>170</v>
      </c>
      <c r="M3062" s="11">
        <v>3</v>
      </c>
      <c r="N3062" s="11">
        <v>-74.107771659999997</v>
      </c>
      <c r="O3062" s="12">
        <v>4.6207068380000003</v>
      </c>
    </row>
    <row r="3063" spans="1:15" x14ac:dyDescent="0.25">
      <c r="A3063" s="10">
        <v>3062</v>
      </c>
      <c r="B3063" s="3" t="s">
        <v>5564</v>
      </c>
      <c r="C3063" s="3" t="s">
        <v>5354</v>
      </c>
      <c r="D3063" s="3" t="s">
        <v>1</v>
      </c>
      <c r="E3063" s="3" t="s">
        <v>5561</v>
      </c>
      <c r="F3063" s="1">
        <v>16.260000000000002</v>
      </c>
      <c r="G3063" s="4">
        <v>70</v>
      </c>
      <c r="H3063" s="1">
        <v>1.68</v>
      </c>
      <c r="I3063" s="24">
        <f t="shared" si="47"/>
        <v>12.426706907059854</v>
      </c>
      <c r="J3063" s="24" t="str">
        <f>VLOOKUP(I3063,MAT_IND!C$6:D$12,2,TRUE)</f>
        <v>Algo Frío</v>
      </c>
      <c r="K3063" s="11">
        <v>16</v>
      </c>
      <c r="L3063" s="11" t="s">
        <v>170</v>
      </c>
      <c r="M3063" s="11">
        <v>3</v>
      </c>
      <c r="N3063" s="11">
        <v>-74.1082976</v>
      </c>
      <c r="O3063" s="12">
        <v>4.6237718049999996</v>
      </c>
    </row>
    <row r="3064" spans="1:15" x14ac:dyDescent="0.25">
      <c r="A3064" s="10">
        <v>3063</v>
      </c>
      <c r="B3064" s="3" t="s">
        <v>5565</v>
      </c>
      <c r="C3064" s="3" t="s">
        <v>5354</v>
      </c>
      <c r="D3064" s="3" t="s">
        <v>1</v>
      </c>
      <c r="E3064" s="3" t="s">
        <v>5566</v>
      </c>
      <c r="F3064" s="1">
        <v>16.260000000000002</v>
      </c>
      <c r="G3064" s="4">
        <v>70</v>
      </c>
      <c r="H3064" s="1">
        <v>1.68</v>
      </c>
      <c r="I3064" s="24">
        <f t="shared" si="47"/>
        <v>12.426706907059854</v>
      </c>
      <c r="J3064" s="24" t="str">
        <f>VLOOKUP(I3064,MAT_IND!C$6:D$12,2,TRUE)</f>
        <v>Algo Frío</v>
      </c>
      <c r="K3064" s="11">
        <v>16</v>
      </c>
      <c r="L3064" s="11" t="s">
        <v>170</v>
      </c>
      <c r="M3064" s="11">
        <v>3</v>
      </c>
      <c r="N3064" s="11">
        <v>-74.109534019999998</v>
      </c>
      <c r="O3064" s="12">
        <v>4.6181841830000003</v>
      </c>
    </row>
    <row r="3065" spans="1:15" x14ac:dyDescent="0.25">
      <c r="A3065" s="10">
        <v>3064</v>
      </c>
      <c r="B3065" s="3" t="s">
        <v>5567</v>
      </c>
      <c r="C3065" s="3" t="s">
        <v>5354</v>
      </c>
      <c r="D3065" s="3" t="s">
        <v>1</v>
      </c>
      <c r="E3065" s="3" t="s">
        <v>5568</v>
      </c>
      <c r="F3065" s="1">
        <v>16.260000000000002</v>
      </c>
      <c r="G3065" s="4">
        <v>70</v>
      </c>
      <c r="H3065" s="1">
        <v>1.68</v>
      </c>
      <c r="I3065" s="24">
        <f t="shared" si="47"/>
        <v>12.426706907059854</v>
      </c>
      <c r="J3065" s="24" t="str">
        <f>VLOOKUP(I3065,MAT_IND!C$6:D$12,2,TRUE)</f>
        <v>Algo Frío</v>
      </c>
      <c r="K3065" s="11">
        <v>16</v>
      </c>
      <c r="L3065" s="11" t="s">
        <v>170</v>
      </c>
      <c r="M3065" s="11">
        <v>3</v>
      </c>
      <c r="N3065" s="11">
        <v>-74.111455269999993</v>
      </c>
      <c r="O3065" s="12">
        <v>4.6192824720000001</v>
      </c>
    </row>
    <row r="3066" spans="1:15" x14ac:dyDescent="0.25">
      <c r="A3066" s="10">
        <v>3065</v>
      </c>
      <c r="B3066" s="3" t="s">
        <v>5569</v>
      </c>
      <c r="C3066" s="3" t="s">
        <v>5354</v>
      </c>
      <c r="D3066" s="3" t="s">
        <v>1</v>
      </c>
      <c r="E3066" s="3" t="s">
        <v>5570</v>
      </c>
      <c r="F3066" s="1">
        <v>16.260000000000002</v>
      </c>
      <c r="G3066" s="4">
        <v>70</v>
      </c>
      <c r="H3066" s="1">
        <v>1.91</v>
      </c>
      <c r="I3066" s="24">
        <f t="shared" si="47"/>
        <v>12.693207725923974</v>
      </c>
      <c r="J3066" s="24" t="str">
        <f>VLOOKUP(I3066,MAT_IND!C$6:D$12,2,TRUE)</f>
        <v>Algo Frío</v>
      </c>
      <c r="K3066" s="11">
        <v>16</v>
      </c>
      <c r="L3066" s="11" t="s">
        <v>170</v>
      </c>
      <c r="M3066" s="11">
        <v>3</v>
      </c>
      <c r="N3066" s="11">
        <v>-74.114262269999998</v>
      </c>
      <c r="O3066" s="12">
        <v>4.6218602889999998</v>
      </c>
    </row>
    <row r="3067" spans="1:15" x14ac:dyDescent="0.25">
      <c r="A3067" s="10">
        <v>3066</v>
      </c>
      <c r="B3067" s="3" t="s">
        <v>5571</v>
      </c>
      <c r="C3067" s="3" t="s">
        <v>5354</v>
      </c>
      <c r="D3067" s="3" t="s">
        <v>1</v>
      </c>
      <c r="E3067" s="3" t="s">
        <v>5538</v>
      </c>
      <c r="F3067" s="1">
        <v>16.260000000000002</v>
      </c>
      <c r="G3067" s="4">
        <v>70</v>
      </c>
      <c r="H3067" s="1">
        <v>1.91</v>
      </c>
      <c r="I3067" s="24">
        <f t="shared" si="47"/>
        <v>12.693207725923974</v>
      </c>
      <c r="J3067" s="24" t="str">
        <f>VLOOKUP(I3067,MAT_IND!C$6:D$12,2,TRUE)</f>
        <v>Algo Frío</v>
      </c>
      <c r="K3067" s="11">
        <v>16</v>
      </c>
      <c r="L3067" s="11" t="s">
        <v>170</v>
      </c>
      <c r="M3067" s="11">
        <v>3</v>
      </c>
      <c r="N3067" s="11">
        <v>-74.114602169999998</v>
      </c>
      <c r="O3067" s="12">
        <v>4.6248475960000004</v>
      </c>
    </row>
    <row r="3068" spans="1:15" x14ac:dyDescent="0.25">
      <c r="A3068" s="10">
        <v>3067</v>
      </c>
      <c r="B3068" s="3" t="s">
        <v>5572</v>
      </c>
      <c r="C3068" s="3" t="s">
        <v>5354</v>
      </c>
      <c r="D3068" s="3" t="s">
        <v>1</v>
      </c>
      <c r="E3068" s="3" t="s">
        <v>5452</v>
      </c>
      <c r="F3068" s="1">
        <v>16.260000000000002</v>
      </c>
      <c r="G3068" s="4">
        <v>70</v>
      </c>
      <c r="H3068" s="1">
        <v>1.91</v>
      </c>
      <c r="I3068" s="24">
        <f t="shared" si="47"/>
        <v>12.693207725923974</v>
      </c>
      <c r="J3068" s="24" t="str">
        <f>VLOOKUP(I3068,MAT_IND!C$6:D$12,2,TRUE)</f>
        <v>Algo Frío</v>
      </c>
      <c r="K3068" s="11">
        <v>16</v>
      </c>
      <c r="L3068" s="11" t="s">
        <v>170</v>
      </c>
      <c r="M3068" s="11">
        <v>3</v>
      </c>
      <c r="N3068" s="11">
        <v>-74.123840659999999</v>
      </c>
      <c r="O3068" s="12">
        <v>4.6180040990000002</v>
      </c>
    </row>
    <row r="3069" spans="1:15" x14ac:dyDescent="0.25">
      <c r="A3069" s="10">
        <v>3068</v>
      </c>
      <c r="B3069" s="3" t="s">
        <v>5573</v>
      </c>
      <c r="C3069" s="3" t="s">
        <v>5354</v>
      </c>
      <c r="D3069" s="3" t="s">
        <v>1</v>
      </c>
      <c r="E3069" s="3" t="s">
        <v>5574</v>
      </c>
      <c r="F3069" s="1">
        <v>16.260000000000002</v>
      </c>
      <c r="G3069" s="4">
        <v>70</v>
      </c>
      <c r="H3069" s="1">
        <v>1.91</v>
      </c>
      <c r="I3069" s="24">
        <f t="shared" si="47"/>
        <v>12.693207725923974</v>
      </c>
      <c r="J3069" s="24" t="str">
        <f>VLOOKUP(I3069,MAT_IND!C$6:D$12,2,TRUE)</f>
        <v>Algo Frío</v>
      </c>
      <c r="K3069" s="11">
        <v>16</v>
      </c>
      <c r="L3069" s="11" t="s">
        <v>170</v>
      </c>
      <c r="M3069" s="11">
        <v>3</v>
      </c>
      <c r="N3069" s="11">
        <v>-74.123032069999994</v>
      </c>
      <c r="O3069" s="12">
        <v>4.6137879440000003</v>
      </c>
    </row>
    <row r="3070" spans="1:15" x14ac:dyDescent="0.25">
      <c r="A3070" s="10">
        <v>3069</v>
      </c>
      <c r="B3070" s="3" t="s">
        <v>5575</v>
      </c>
      <c r="C3070" s="3" t="s">
        <v>5354</v>
      </c>
      <c r="D3070" s="3" t="s">
        <v>1</v>
      </c>
      <c r="E3070" s="3" t="s">
        <v>5576</v>
      </c>
      <c r="F3070" s="1">
        <v>16.260000000000002</v>
      </c>
      <c r="G3070" s="4">
        <v>70</v>
      </c>
      <c r="H3070" s="1">
        <v>1.91</v>
      </c>
      <c r="I3070" s="24">
        <f t="shared" si="47"/>
        <v>12.693207725923974</v>
      </c>
      <c r="J3070" s="24" t="str">
        <f>VLOOKUP(I3070,MAT_IND!C$6:D$12,2,TRUE)</f>
        <v>Algo Frío</v>
      </c>
      <c r="K3070" s="11">
        <v>16</v>
      </c>
      <c r="L3070" s="11" t="s">
        <v>170</v>
      </c>
      <c r="M3070" s="11">
        <v>3</v>
      </c>
      <c r="N3070" s="11">
        <v>-74.12247662</v>
      </c>
      <c r="O3070" s="12">
        <v>4.6232218420000004</v>
      </c>
    </row>
    <row r="3071" spans="1:15" x14ac:dyDescent="0.25">
      <c r="A3071" s="10">
        <v>3070</v>
      </c>
      <c r="B3071" s="3" t="s">
        <v>5577</v>
      </c>
      <c r="C3071" s="3" t="s">
        <v>5354</v>
      </c>
      <c r="D3071" s="3" t="s">
        <v>1</v>
      </c>
      <c r="E3071" s="3" t="s">
        <v>5578</v>
      </c>
      <c r="F3071" s="1">
        <v>16.260000000000002</v>
      </c>
      <c r="G3071" s="4">
        <v>70</v>
      </c>
      <c r="H3071" s="1">
        <v>1.68</v>
      </c>
      <c r="I3071" s="24">
        <f t="shared" si="47"/>
        <v>12.426706907059854</v>
      </c>
      <c r="J3071" s="24" t="str">
        <f>VLOOKUP(I3071,MAT_IND!C$6:D$12,2,TRUE)</f>
        <v>Algo Frío</v>
      </c>
      <c r="K3071" s="11">
        <v>16</v>
      </c>
      <c r="L3071" s="11" t="s">
        <v>170</v>
      </c>
      <c r="M3071" s="11">
        <v>3</v>
      </c>
      <c r="N3071" s="11">
        <v>-74.10970605</v>
      </c>
      <c r="O3071" s="12">
        <v>4.6229653339999999</v>
      </c>
    </row>
    <row r="3072" spans="1:15" x14ac:dyDescent="0.25">
      <c r="A3072" s="10">
        <v>3071</v>
      </c>
      <c r="B3072" s="3" t="s">
        <v>5579</v>
      </c>
      <c r="C3072" s="3" t="s">
        <v>5354</v>
      </c>
      <c r="D3072" s="3" t="s">
        <v>1</v>
      </c>
      <c r="E3072" s="3" t="s">
        <v>5580</v>
      </c>
      <c r="F3072" s="1">
        <v>16.260000000000002</v>
      </c>
      <c r="G3072" s="4">
        <v>70</v>
      </c>
      <c r="H3072" s="1">
        <v>1.91</v>
      </c>
      <c r="I3072" s="24">
        <f t="shared" si="47"/>
        <v>12.693207725923974</v>
      </c>
      <c r="J3072" s="24" t="str">
        <f>VLOOKUP(I3072,MAT_IND!C$6:D$12,2,TRUE)</f>
        <v>Algo Frío</v>
      </c>
      <c r="K3072" s="11">
        <v>16</v>
      </c>
      <c r="L3072" s="11" t="s">
        <v>170</v>
      </c>
      <c r="M3072" s="11">
        <v>3</v>
      </c>
      <c r="N3072" s="11">
        <v>-74.120357069999997</v>
      </c>
      <c r="O3072" s="12">
        <v>4.6228769160000001</v>
      </c>
    </row>
    <row r="3073" spans="1:15" x14ac:dyDescent="0.25">
      <c r="A3073" s="10">
        <v>3072</v>
      </c>
      <c r="B3073" s="3" t="s">
        <v>5581</v>
      </c>
      <c r="C3073" s="3" t="s">
        <v>5354</v>
      </c>
      <c r="D3073" s="3" t="s">
        <v>1</v>
      </c>
      <c r="E3073" s="3" t="s">
        <v>5578</v>
      </c>
      <c r="F3073" s="1">
        <v>16.260000000000002</v>
      </c>
      <c r="G3073" s="4">
        <v>70</v>
      </c>
      <c r="H3073" s="1">
        <v>1.68</v>
      </c>
      <c r="I3073" s="24">
        <f t="shared" si="47"/>
        <v>12.426706907059854</v>
      </c>
      <c r="J3073" s="24" t="str">
        <f>VLOOKUP(I3073,MAT_IND!C$6:D$12,2,TRUE)</f>
        <v>Algo Frío</v>
      </c>
      <c r="K3073" s="11">
        <v>16</v>
      </c>
      <c r="L3073" s="11" t="s">
        <v>170</v>
      </c>
      <c r="M3073" s="11">
        <v>3</v>
      </c>
      <c r="N3073" s="11">
        <v>-74.107053390000004</v>
      </c>
      <c r="O3073" s="12">
        <v>4.6236738290000003</v>
      </c>
    </row>
    <row r="3074" spans="1:15" x14ac:dyDescent="0.25">
      <c r="A3074" s="10">
        <v>3073</v>
      </c>
      <c r="B3074" s="3" t="s">
        <v>5582</v>
      </c>
      <c r="C3074" s="3" t="s">
        <v>5354</v>
      </c>
      <c r="D3074" s="3" t="s">
        <v>1</v>
      </c>
      <c r="E3074" s="3" t="s">
        <v>5583</v>
      </c>
      <c r="F3074" s="1">
        <v>16.260000000000002</v>
      </c>
      <c r="G3074" s="4">
        <v>70</v>
      </c>
      <c r="H3074" s="1">
        <v>1.91</v>
      </c>
      <c r="I3074" s="24">
        <f t="shared" si="47"/>
        <v>12.693207725923974</v>
      </c>
      <c r="J3074" s="24" t="str">
        <f>VLOOKUP(I3074,MAT_IND!C$6:D$12,2,TRUE)</f>
        <v>Algo Frío</v>
      </c>
      <c r="K3074" s="11">
        <v>16</v>
      </c>
      <c r="L3074" s="11" t="s">
        <v>170</v>
      </c>
      <c r="M3074" s="11">
        <v>3</v>
      </c>
      <c r="N3074" s="11">
        <v>-74.115635620000006</v>
      </c>
      <c r="O3074" s="12">
        <v>4.6177956670000002</v>
      </c>
    </row>
    <row r="3075" spans="1:15" x14ac:dyDescent="0.25">
      <c r="A3075" s="10">
        <v>3074</v>
      </c>
      <c r="B3075" s="3" t="s">
        <v>5584</v>
      </c>
      <c r="C3075" s="3" t="s">
        <v>5354</v>
      </c>
      <c r="D3075" s="3" t="s">
        <v>1</v>
      </c>
      <c r="E3075" s="3" t="s">
        <v>5585</v>
      </c>
      <c r="F3075" s="1">
        <v>16.260000000000002</v>
      </c>
      <c r="G3075" s="4">
        <v>70</v>
      </c>
      <c r="H3075" s="1">
        <v>1.91</v>
      </c>
      <c r="I3075" s="24">
        <f t="shared" ref="I3075:I3138" si="48">(((33.5-F3075)*(0.05+0.18*SQRT(H3075)+(G3075/160))))</f>
        <v>12.693207725923974</v>
      </c>
      <c r="J3075" s="24" t="str">
        <f>VLOOKUP(I3075,MAT_IND!C$6:D$12,2,TRUE)</f>
        <v>Algo Frío</v>
      </c>
      <c r="K3075" s="11">
        <v>16</v>
      </c>
      <c r="L3075" s="11" t="s">
        <v>170</v>
      </c>
      <c r="M3075" s="11">
        <v>3</v>
      </c>
      <c r="N3075" s="11">
        <v>-74.124792220000003</v>
      </c>
      <c r="O3075" s="12">
        <v>4.6206873780000004</v>
      </c>
    </row>
    <row r="3076" spans="1:15" x14ac:dyDescent="0.25">
      <c r="A3076" s="10">
        <v>3075</v>
      </c>
      <c r="B3076" s="3" t="s">
        <v>5586</v>
      </c>
      <c r="C3076" s="3" t="s">
        <v>5354</v>
      </c>
      <c r="D3076" s="3" t="s">
        <v>1</v>
      </c>
      <c r="E3076" s="3" t="s">
        <v>5587</v>
      </c>
      <c r="F3076" s="1">
        <v>16.260000000000002</v>
      </c>
      <c r="G3076" s="4">
        <v>70</v>
      </c>
      <c r="H3076" s="1">
        <v>1.91</v>
      </c>
      <c r="I3076" s="24">
        <f t="shared" si="48"/>
        <v>12.693207725923974</v>
      </c>
      <c r="J3076" s="24" t="str">
        <f>VLOOKUP(I3076,MAT_IND!C$6:D$12,2,TRUE)</f>
        <v>Algo Frío</v>
      </c>
      <c r="K3076" s="11">
        <v>16</v>
      </c>
      <c r="L3076" s="11" t="s">
        <v>170</v>
      </c>
      <c r="M3076" s="11">
        <v>3</v>
      </c>
      <c r="N3076" s="11">
        <v>-74.125265060000004</v>
      </c>
      <c r="O3076" s="12">
        <v>4.6198175099999998</v>
      </c>
    </row>
    <row r="3077" spans="1:15" x14ac:dyDescent="0.25">
      <c r="A3077" s="10">
        <v>3076</v>
      </c>
      <c r="B3077" s="3" t="s">
        <v>5588</v>
      </c>
      <c r="C3077" s="3" t="s">
        <v>5354</v>
      </c>
      <c r="D3077" s="3" t="s">
        <v>1</v>
      </c>
      <c r="E3077" s="3" t="s">
        <v>5589</v>
      </c>
      <c r="F3077" s="1">
        <v>16.260000000000002</v>
      </c>
      <c r="G3077" s="4">
        <v>70</v>
      </c>
      <c r="H3077" s="1">
        <v>1.91</v>
      </c>
      <c r="I3077" s="24">
        <f t="shared" si="48"/>
        <v>12.693207725923974</v>
      </c>
      <c r="J3077" s="24" t="str">
        <f>VLOOKUP(I3077,MAT_IND!C$6:D$12,2,TRUE)</f>
        <v>Algo Frío</v>
      </c>
      <c r="K3077" s="11">
        <v>16</v>
      </c>
      <c r="L3077" s="11" t="s">
        <v>170</v>
      </c>
      <c r="M3077" s="11">
        <v>3</v>
      </c>
      <c r="N3077" s="11">
        <v>-74.12380125</v>
      </c>
      <c r="O3077" s="12">
        <v>4.6162133699999996</v>
      </c>
    </row>
    <row r="3078" spans="1:15" x14ac:dyDescent="0.25">
      <c r="A3078" s="10">
        <v>3077</v>
      </c>
      <c r="B3078" s="3" t="s">
        <v>5590</v>
      </c>
      <c r="C3078" s="3" t="s">
        <v>5354</v>
      </c>
      <c r="D3078" s="3" t="s">
        <v>1</v>
      </c>
      <c r="E3078" s="3" t="s">
        <v>5591</v>
      </c>
      <c r="F3078" s="1">
        <v>16.260000000000002</v>
      </c>
      <c r="G3078" s="4">
        <v>70</v>
      </c>
      <c r="H3078" s="1">
        <v>1.91</v>
      </c>
      <c r="I3078" s="24">
        <f t="shared" si="48"/>
        <v>12.693207725923974</v>
      </c>
      <c r="J3078" s="24" t="str">
        <f>VLOOKUP(I3078,MAT_IND!C$6:D$12,2,TRUE)</f>
        <v>Algo Frío</v>
      </c>
      <c r="K3078" s="11">
        <v>16</v>
      </c>
      <c r="L3078" s="11" t="s">
        <v>170</v>
      </c>
      <c r="M3078" s="11">
        <v>3</v>
      </c>
      <c r="N3078" s="11">
        <v>-74.123395459999998</v>
      </c>
      <c r="O3078" s="12">
        <v>4.6031048779999999</v>
      </c>
    </row>
    <row r="3079" spans="1:15" x14ac:dyDescent="0.25">
      <c r="A3079" s="10">
        <v>3078</v>
      </c>
      <c r="B3079" s="3" t="s">
        <v>5592</v>
      </c>
      <c r="C3079" s="3" t="s">
        <v>5354</v>
      </c>
      <c r="D3079" s="3" t="s">
        <v>1</v>
      </c>
      <c r="E3079" s="3" t="s">
        <v>5529</v>
      </c>
      <c r="F3079" s="1">
        <v>16.260000000000002</v>
      </c>
      <c r="G3079" s="4">
        <v>70</v>
      </c>
      <c r="H3079" s="1">
        <v>1.68</v>
      </c>
      <c r="I3079" s="24">
        <f t="shared" si="48"/>
        <v>12.426706907059854</v>
      </c>
      <c r="J3079" s="24" t="str">
        <f>VLOOKUP(I3079,MAT_IND!C$6:D$12,2,TRUE)</f>
        <v>Algo Frío</v>
      </c>
      <c r="K3079" s="11">
        <v>16</v>
      </c>
      <c r="L3079" s="11" t="s">
        <v>170</v>
      </c>
      <c r="M3079" s="11">
        <v>3</v>
      </c>
      <c r="N3079" s="11">
        <v>-74.122045749999998</v>
      </c>
      <c r="O3079" s="12">
        <v>4.6022592580000001</v>
      </c>
    </row>
    <row r="3080" spans="1:15" x14ac:dyDescent="0.25">
      <c r="A3080" s="10">
        <v>3079</v>
      </c>
      <c r="B3080" s="3" t="s">
        <v>5593</v>
      </c>
      <c r="C3080" s="3" t="s">
        <v>5354</v>
      </c>
      <c r="D3080" s="3" t="s">
        <v>1</v>
      </c>
      <c r="E3080" s="3" t="s">
        <v>5529</v>
      </c>
      <c r="F3080" s="1">
        <v>16.260000000000002</v>
      </c>
      <c r="G3080" s="4">
        <v>70</v>
      </c>
      <c r="H3080" s="1">
        <v>1.68</v>
      </c>
      <c r="I3080" s="24">
        <f t="shared" si="48"/>
        <v>12.426706907059854</v>
      </c>
      <c r="J3080" s="24" t="str">
        <f>VLOOKUP(I3080,MAT_IND!C$6:D$12,2,TRUE)</f>
        <v>Algo Frío</v>
      </c>
      <c r="K3080" s="11">
        <v>16</v>
      </c>
      <c r="L3080" s="11" t="s">
        <v>170</v>
      </c>
      <c r="M3080" s="11">
        <v>3</v>
      </c>
      <c r="N3080" s="11">
        <v>-74.120871789999995</v>
      </c>
      <c r="O3080" s="12">
        <v>4.601132271</v>
      </c>
    </row>
    <row r="3081" spans="1:15" x14ac:dyDescent="0.25">
      <c r="A3081" s="10">
        <v>3080</v>
      </c>
      <c r="B3081" s="3" t="s">
        <v>5594</v>
      </c>
      <c r="C3081" s="3" t="s">
        <v>5354</v>
      </c>
      <c r="D3081" s="3" t="s">
        <v>1</v>
      </c>
      <c r="E3081" s="3" t="s">
        <v>5595</v>
      </c>
      <c r="F3081" s="1">
        <v>16.260000000000002</v>
      </c>
      <c r="G3081" s="4">
        <v>70</v>
      </c>
      <c r="H3081" s="1">
        <v>1.68</v>
      </c>
      <c r="I3081" s="24">
        <f t="shared" si="48"/>
        <v>12.426706907059854</v>
      </c>
      <c r="J3081" s="24" t="str">
        <f>VLOOKUP(I3081,MAT_IND!C$6:D$12,2,TRUE)</f>
        <v>Algo Frío</v>
      </c>
      <c r="K3081" s="11">
        <v>16</v>
      </c>
      <c r="L3081" s="11" t="s">
        <v>170</v>
      </c>
      <c r="M3081" s="11">
        <v>3</v>
      </c>
      <c r="N3081" s="11">
        <v>-74.108667519999997</v>
      </c>
      <c r="O3081" s="12">
        <v>4.6144713570000002</v>
      </c>
    </row>
    <row r="3082" spans="1:15" x14ac:dyDescent="0.25">
      <c r="A3082" s="10">
        <v>3081</v>
      </c>
      <c r="B3082" s="3" t="s">
        <v>5596</v>
      </c>
      <c r="C3082" s="3" t="s">
        <v>5354</v>
      </c>
      <c r="D3082" s="3" t="s">
        <v>1</v>
      </c>
      <c r="E3082" s="3" t="s">
        <v>5502</v>
      </c>
      <c r="F3082" s="1">
        <v>16.260000000000002</v>
      </c>
      <c r="G3082" s="4">
        <v>70</v>
      </c>
      <c r="H3082" s="1">
        <v>1.91</v>
      </c>
      <c r="I3082" s="24">
        <f t="shared" si="48"/>
        <v>12.693207725923974</v>
      </c>
      <c r="J3082" s="24" t="str">
        <f>VLOOKUP(I3082,MAT_IND!C$6:D$12,2,TRUE)</f>
        <v>Algo Frío</v>
      </c>
      <c r="K3082" s="11">
        <v>16</v>
      </c>
      <c r="L3082" s="11" t="s">
        <v>170</v>
      </c>
      <c r="M3082" s="11">
        <v>3</v>
      </c>
      <c r="N3082" s="11">
        <v>-74.132342440000002</v>
      </c>
      <c r="O3082" s="12">
        <v>4.5981338530000002</v>
      </c>
    </row>
    <row r="3083" spans="1:15" x14ac:dyDescent="0.25">
      <c r="A3083" s="10">
        <v>3082</v>
      </c>
      <c r="B3083" s="3" t="s">
        <v>5597</v>
      </c>
      <c r="C3083" s="3" t="s">
        <v>5354</v>
      </c>
      <c r="D3083" s="3" t="s">
        <v>1</v>
      </c>
      <c r="E3083" s="3" t="s">
        <v>5502</v>
      </c>
      <c r="F3083" s="1">
        <v>16.260000000000002</v>
      </c>
      <c r="G3083" s="4">
        <v>70</v>
      </c>
      <c r="H3083" s="1">
        <v>1.91</v>
      </c>
      <c r="I3083" s="24">
        <f t="shared" si="48"/>
        <v>12.693207725923974</v>
      </c>
      <c r="J3083" s="24" t="str">
        <f>VLOOKUP(I3083,MAT_IND!C$6:D$12,2,TRUE)</f>
        <v>Algo Frío</v>
      </c>
      <c r="K3083" s="11">
        <v>16</v>
      </c>
      <c r="L3083" s="11" t="s">
        <v>170</v>
      </c>
      <c r="M3083" s="11">
        <v>3</v>
      </c>
      <c r="N3083" s="11">
        <v>-74.131094390000001</v>
      </c>
      <c r="O3083" s="12">
        <v>4.5953046930000001</v>
      </c>
    </row>
    <row r="3084" spans="1:15" x14ac:dyDescent="0.25">
      <c r="A3084" s="10">
        <v>3083</v>
      </c>
      <c r="B3084" s="3" t="s">
        <v>5598</v>
      </c>
      <c r="C3084" s="3" t="s">
        <v>5354</v>
      </c>
      <c r="D3084" s="3" t="s">
        <v>1</v>
      </c>
      <c r="E3084" s="3" t="s">
        <v>5502</v>
      </c>
      <c r="F3084" s="1">
        <v>16.260000000000002</v>
      </c>
      <c r="G3084" s="4">
        <v>70</v>
      </c>
      <c r="H3084" s="1">
        <v>1.68</v>
      </c>
      <c r="I3084" s="24">
        <f t="shared" si="48"/>
        <v>12.426706907059854</v>
      </c>
      <c r="J3084" s="24" t="str">
        <f>VLOOKUP(I3084,MAT_IND!C$6:D$12,2,TRUE)</f>
        <v>Algo Frío</v>
      </c>
      <c r="K3084" s="11">
        <v>16</v>
      </c>
      <c r="L3084" s="11" t="s">
        <v>170</v>
      </c>
      <c r="M3084" s="11">
        <v>3</v>
      </c>
      <c r="N3084" s="11">
        <v>-74.131204719999999</v>
      </c>
      <c r="O3084" s="12">
        <v>4.5950186159999999</v>
      </c>
    </row>
    <row r="3085" spans="1:15" x14ac:dyDescent="0.25">
      <c r="A3085" s="10">
        <v>3084</v>
      </c>
      <c r="B3085" s="3" t="s">
        <v>5599</v>
      </c>
      <c r="C3085" s="3" t="s">
        <v>5354</v>
      </c>
      <c r="D3085" s="3" t="s">
        <v>1</v>
      </c>
      <c r="E3085" s="3" t="s">
        <v>5600</v>
      </c>
      <c r="F3085" s="1">
        <v>16.260000000000002</v>
      </c>
      <c r="G3085" s="4">
        <v>70</v>
      </c>
      <c r="H3085" s="1">
        <v>1.68</v>
      </c>
      <c r="I3085" s="24">
        <f t="shared" si="48"/>
        <v>12.426706907059854</v>
      </c>
      <c r="J3085" s="24" t="str">
        <f>VLOOKUP(I3085,MAT_IND!C$6:D$12,2,TRUE)</f>
        <v>Algo Frío</v>
      </c>
      <c r="K3085" s="11">
        <v>16</v>
      </c>
      <c r="L3085" s="11" t="s">
        <v>170</v>
      </c>
      <c r="M3085" s="11">
        <v>3</v>
      </c>
      <c r="N3085" s="11">
        <v>-74.107073929999999</v>
      </c>
      <c r="O3085" s="12">
        <v>4.5989018289999999</v>
      </c>
    </row>
    <row r="3086" spans="1:15" x14ac:dyDescent="0.25">
      <c r="A3086" s="10">
        <v>3085</v>
      </c>
      <c r="B3086" s="3" t="s">
        <v>5601</v>
      </c>
      <c r="C3086" s="3" t="s">
        <v>5602</v>
      </c>
      <c r="D3086" s="3" t="s">
        <v>1</v>
      </c>
      <c r="E3086" s="3" t="s">
        <v>5603</v>
      </c>
      <c r="F3086" s="1">
        <v>16.260000000000002</v>
      </c>
      <c r="G3086" s="4">
        <v>70</v>
      </c>
      <c r="H3086" s="1">
        <v>1.51</v>
      </c>
      <c r="I3086" s="24">
        <f t="shared" si="48"/>
        <v>12.217776001340578</v>
      </c>
      <c r="J3086" s="24" t="str">
        <f>VLOOKUP(I3086,MAT_IND!C$6:D$12,2,TRUE)</f>
        <v>Algo Frío</v>
      </c>
      <c r="K3086" s="11">
        <v>17</v>
      </c>
      <c r="L3086" s="11" t="s">
        <v>162</v>
      </c>
      <c r="M3086" s="11">
        <v>3</v>
      </c>
      <c r="N3086" s="11">
        <v>-74.065594189999999</v>
      </c>
      <c r="O3086" s="12">
        <v>4.6029653899999996</v>
      </c>
    </row>
    <row r="3087" spans="1:15" x14ac:dyDescent="0.25">
      <c r="A3087" s="10">
        <v>3086</v>
      </c>
      <c r="B3087" s="3" t="s">
        <v>5604</v>
      </c>
      <c r="C3087" s="3" t="s">
        <v>5602</v>
      </c>
      <c r="D3087" s="3" t="s">
        <v>1</v>
      </c>
      <c r="E3087" s="3" t="s">
        <v>5605</v>
      </c>
      <c r="F3087" s="1">
        <v>15.76</v>
      </c>
      <c r="G3087" s="4">
        <v>70</v>
      </c>
      <c r="H3087" s="1">
        <v>1.51</v>
      </c>
      <c r="I3087" s="24">
        <f t="shared" si="48"/>
        <v>12.57211985288758</v>
      </c>
      <c r="J3087" s="24" t="str">
        <f>VLOOKUP(I3087,MAT_IND!C$6:D$12,2,TRUE)</f>
        <v>Algo Frío</v>
      </c>
      <c r="K3087" s="11">
        <v>17</v>
      </c>
      <c r="L3087" s="11" t="s">
        <v>162</v>
      </c>
      <c r="M3087" s="11">
        <v>3</v>
      </c>
      <c r="N3087" s="11">
        <v>-74.08047535</v>
      </c>
      <c r="O3087" s="12">
        <v>4.5955886450000003</v>
      </c>
    </row>
    <row r="3088" spans="1:15" x14ac:dyDescent="0.25">
      <c r="A3088" s="10">
        <v>3087</v>
      </c>
      <c r="B3088" s="3" t="s">
        <v>5606</v>
      </c>
      <c r="C3088" s="3" t="s">
        <v>5602</v>
      </c>
      <c r="D3088" s="3" t="s">
        <v>1</v>
      </c>
      <c r="E3088" s="3" t="s">
        <v>6259</v>
      </c>
      <c r="F3088" s="1">
        <v>15.76</v>
      </c>
      <c r="G3088" s="4">
        <v>70</v>
      </c>
      <c r="H3088" s="1">
        <v>1.51</v>
      </c>
      <c r="I3088" s="24">
        <f t="shared" si="48"/>
        <v>12.57211985288758</v>
      </c>
      <c r="J3088" s="24" t="str">
        <f>VLOOKUP(I3088,MAT_IND!C$6:D$12,2,TRUE)</f>
        <v>Algo Frío</v>
      </c>
      <c r="K3088" s="11">
        <v>17</v>
      </c>
      <c r="L3088" s="11" t="s">
        <v>162</v>
      </c>
      <c r="M3088" s="11">
        <v>3</v>
      </c>
      <c r="N3088" s="11">
        <v>-74.077210890000003</v>
      </c>
      <c r="O3088" s="12">
        <v>4.5922847070000001</v>
      </c>
    </row>
    <row r="3089" spans="1:15" x14ac:dyDescent="0.25">
      <c r="A3089" s="10">
        <v>3088</v>
      </c>
      <c r="B3089" s="3" t="s">
        <v>5607</v>
      </c>
      <c r="C3089" s="3" t="s">
        <v>5602</v>
      </c>
      <c r="D3089" s="3" t="s">
        <v>1</v>
      </c>
      <c r="E3089" s="3" t="s">
        <v>5608</v>
      </c>
      <c r="F3089" s="1">
        <v>15.73</v>
      </c>
      <c r="G3089" s="4">
        <v>70</v>
      </c>
      <c r="H3089" s="1">
        <v>1.51</v>
      </c>
      <c r="I3089" s="24">
        <f t="shared" si="48"/>
        <v>12.593380483980399</v>
      </c>
      <c r="J3089" s="24" t="str">
        <f>VLOOKUP(I3089,MAT_IND!C$6:D$12,2,TRUE)</f>
        <v>Algo Frío</v>
      </c>
      <c r="K3089" s="11">
        <v>17</v>
      </c>
      <c r="L3089" s="11" t="s">
        <v>162</v>
      </c>
      <c r="M3089" s="11">
        <v>2</v>
      </c>
      <c r="N3089" s="11">
        <v>-74.066135669999994</v>
      </c>
      <c r="O3089" s="12">
        <v>4.5978181539999996</v>
      </c>
    </row>
    <row r="3090" spans="1:15" x14ac:dyDescent="0.25">
      <c r="A3090" s="10">
        <v>3089</v>
      </c>
      <c r="B3090" s="3" t="s">
        <v>5609</v>
      </c>
      <c r="C3090" s="3" t="s">
        <v>5602</v>
      </c>
      <c r="D3090" s="3" t="s">
        <v>1</v>
      </c>
      <c r="E3090" s="3" t="s">
        <v>5610</v>
      </c>
      <c r="F3090" s="1">
        <v>15.73</v>
      </c>
      <c r="G3090" s="4">
        <v>70</v>
      </c>
      <c r="H3090" s="1">
        <v>1.51</v>
      </c>
      <c r="I3090" s="24">
        <f t="shared" si="48"/>
        <v>12.593380483980399</v>
      </c>
      <c r="J3090" s="24" t="str">
        <f>VLOOKUP(I3090,MAT_IND!C$6:D$12,2,TRUE)</f>
        <v>Algo Frío</v>
      </c>
      <c r="K3090" s="11">
        <v>17</v>
      </c>
      <c r="L3090" s="11" t="s">
        <v>162</v>
      </c>
      <c r="M3090" s="11">
        <v>2</v>
      </c>
      <c r="N3090" s="11">
        <v>-74.069461700000005</v>
      </c>
      <c r="O3090" s="12">
        <v>4.6002585910000002</v>
      </c>
    </row>
    <row r="3091" spans="1:15" x14ac:dyDescent="0.25">
      <c r="A3091" s="10">
        <v>3090</v>
      </c>
      <c r="B3091" s="3" t="s">
        <v>5611</v>
      </c>
      <c r="C3091" s="3" t="s">
        <v>5602</v>
      </c>
      <c r="D3091" s="3" t="s">
        <v>1</v>
      </c>
      <c r="E3091" s="3" t="s">
        <v>5612</v>
      </c>
      <c r="F3091" s="1">
        <v>15.76</v>
      </c>
      <c r="G3091" s="4">
        <v>70</v>
      </c>
      <c r="H3091" s="1">
        <v>1.51</v>
      </c>
      <c r="I3091" s="24">
        <f t="shared" si="48"/>
        <v>12.57211985288758</v>
      </c>
      <c r="J3091" s="24" t="str">
        <f>VLOOKUP(I3091,MAT_IND!C$6:D$12,2,TRUE)</f>
        <v>Algo Frío</v>
      </c>
      <c r="K3091" s="11">
        <v>17</v>
      </c>
      <c r="L3091" s="11" t="s">
        <v>162</v>
      </c>
      <c r="M3091" s="11">
        <v>2</v>
      </c>
      <c r="N3091" s="11">
        <v>-74.069382009999998</v>
      </c>
      <c r="O3091" s="12">
        <v>4.5907288470000003</v>
      </c>
    </row>
    <row r="3092" spans="1:15" x14ac:dyDescent="0.25">
      <c r="A3092" s="10">
        <v>3091</v>
      </c>
      <c r="B3092" s="3" t="s">
        <v>173</v>
      </c>
      <c r="C3092" s="3" t="s">
        <v>6255</v>
      </c>
      <c r="D3092" s="3" t="s">
        <v>1</v>
      </c>
      <c r="E3092" s="3" t="s">
        <v>78</v>
      </c>
      <c r="F3092" s="1">
        <v>15.76</v>
      </c>
      <c r="G3092" s="4">
        <v>70</v>
      </c>
      <c r="H3092" s="1">
        <v>1.51</v>
      </c>
      <c r="I3092" s="24">
        <f t="shared" si="48"/>
        <v>12.57211985288758</v>
      </c>
      <c r="J3092" s="24" t="str">
        <f>VLOOKUP(I3092,MAT_IND!C$6:D$12,2,TRUE)</f>
        <v>Algo Frío</v>
      </c>
      <c r="K3092" s="11">
        <v>18</v>
      </c>
      <c r="L3092" s="11" t="s">
        <v>159</v>
      </c>
      <c r="M3092" s="11">
        <v>2</v>
      </c>
      <c r="N3092" s="11">
        <v>-74.109989949999999</v>
      </c>
      <c r="O3092" s="12">
        <v>4.5638173960000001</v>
      </c>
    </row>
    <row r="3093" spans="1:15" x14ac:dyDescent="0.25">
      <c r="A3093" s="10">
        <v>3092</v>
      </c>
      <c r="B3093" s="3" t="s">
        <v>174</v>
      </c>
      <c r="C3093" s="3" t="s">
        <v>6255</v>
      </c>
      <c r="D3093" s="3" t="s">
        <v>1</v>
      </c>
      <c r="E3093" s="3" t="s">
        <v>79</v>
      </c>
      <c r="F3093" s="1">
        <v>15.73</v>
      </c>
      <c r="G3093" s="4">
        <v>70</v>
      </c>
      <c r="H3093" s="1">
        <v>1.51</v>
      </c>
      <c r="I3093" s="24">
        <f t="shared" si="48"/>
        <v>12.593380483980399</v>
      </c>
      <c r="J3093" s="24" t="str">
        <f>VLOOKUP(I3093,MAT_IND!C$6:D$12,2,TRUE)</f>
        <v>Algo Frío</v>
      </c>
      <c r="K3093" s="11">
        <v>18</v>
      </c>
      <c r="L3093" s="11" t="s">
        <v>159</v>
      </c>
      <c r="M3093" s="11">
        <v>2</v>
      </c>
      <c r="N3093" s="11">
        <v>-74.112455429999997</v>
      </c>
      <c r="O3093" s="12">
        <v>4.5654120950000001</v>
      </c>
    </row>
    <row r="3094" spans="1:15" x14ac:dyDescent="0.25">
      <c r="A3094" s="10">
        <v>3093</v>
      </c>
      <c r="B3094" s="3" t="s">
        <v>175</v>
      </c>
      <c r="C3094" s="3" t="s">
        <v>6255</v>
      </c>
      <c r="D3094" s="3" t="s">
        <v>1</v>
      </c>
      <c r="E3094" s="3" t="s">
        <v>80</v>
      </c>
      <c r="F3094" s="1">
        <v>16.260000000000002</v>
      </c>
      <c r="G3094" s="4">
        <v>70</v>
      </c>
      <c r="H3094" s="1">
        <v>1.51</v>
      </c>
      <c r="I3094" s="24">
        <f t="shared" si="48"/>
        <v>12.217776001340578</v>
      </c>
      <c r="J3094" s="24" t="str">
        <f>VLOOKUP(I3094,MAT_IND!C$6:D$12,2,TRUE)</f>
        <v>Algo Frío</v>
      </c>
      <c r="K3094" s="11">
        <v>18</v>
      </c>
      <c r="L3094" s="11" t="s">
        <v>159</v>
      </c>
      <c r="M3094" s="11">
        <v>2</v>
      </c>
      <c r="N3094" s="11">
        <v>-74.113764570000001</v>
      </c>
      <c r="O3094" s="12">
        <v>4.5744738619999996</v>
      </c>
    </row>
    <row r="3095" spans="1:15" x14ac:dyDescent="0.25">
      <c r="A3095" s="10">
        <v>3094</v>
      </c>
      <c r="B3095" s="3" t="s">
        <v>176</v>
      </c>
      <c r="C3095" s="3" t="s">
        <v>6255</v>
      </c>
      <c r="D3095" s="3" t="s">
        <v>1</v>
      </c>
      <c r="E3095" s="3" t="s">
        <v>81</v>
      </c>
      <c r="F3095" s="1">
        <v>15.76</v>
      </c>
      <c r="G3095" s="4">
        <v>70</v>
      </c>
      <c r="H3095" s="1">
        <v>1.51</v>
      </c>
      <c r="I3095" s="24">
        <f t="shared" si="48"/>
        <v>12.57211985288758</v>
      </c>
      <c r="J3095" s="24" t="str">
        <f>VLOOKUP(I3095,MAT_IND!C$6:D$12,2,TRUE)</f>
        <v>Algo Frío</v>
      </c>
      <c r="K3095" s="11">
        <v>18</v>
      </c>
      <c r="L3095" s="11" t="s">
        <v>159</v>
      </c>
      <c r="M3095" s="11">
        <v>2</v>
      </c>
      <c r="N3095" s="11">
        <v>-74.110091049999994</v>
      </c>
      <c r="O3095" s="12">
        <v>4.5660613300000001</v>
      </c>
    </row>
    <row r="3096" spans="1:15" x14ac:dyDescent="0.25">
      <c r="A3096" s="10">
        <v>3095</v>
      </c>
      <c r="B3096" s="3" t="s">
        <v>177</v>
      </c>
      <c r="C3096" s="3" t="s">
        <v>6255</v>
      </c>
      <c r="D3096" s="3" t="s">
        <v>1</v>
      </c>
      <c r="E3096" s="3" t="s">
        <v>82</v>
      </c>
      <c r="F3096" s="1">
        <v>16.260000000000002</v>
      </c>
      <c r="G3096" s="4">
        <v>70</v>
      </c>
      <c r="H3096" s="1">
        <v>1.51</v>
      </c>
      <c r="I3096" s="24">
        <f t="shared" si="48"/>
        <v>12.217776001340578</v>
      </c>
      <c r="J3096" s="24" t="str">
        <f>VLOOKUP(I3096,MAT_IND!C$6:D$12,2,TRUE)</f>
        <v>Algo Frío</v>
      </c>
      <c r="K3096" s="11">
        <v>18</v>
      </c>
      <c r="L3096" s="11" t="s">
        <v>159</v>
      </c>
      <c r="M3096" s="11">
        <v>3</v>
      </c>
      <c r="N3096" s="11">
        <v>-74.121613699999997</v>
      </c>
      <c r="O3096" s="12">
        <v>4.5695695369999996</v>
      </c>
    </row>
    <row r="3097" spans="1:15" x14ac:dyDescent="0.25">
      <c r="A3097" s="10">
        <v>3096</v>
      </c>
      <c r="B3097" s="3" t="s">
        <v>178</v>
      </c>
      <c r="C3097" s="3" t="s">
        <v>6255</v>
      </c>
      <c r="D3097" s="3" t="s">
        <v>1</v>
      </c>
      <c r="E3097" s="3" t="s">
        <v>83</v>
      </c>
      <c r="F3097" s="1">
        <v>15.73</v>
      </c>
      <c r="G3097" s="4">
        <v>70</v>
      </c>
      <c r="H3097" s="1">
        <v>1.51</v>
      </c>
      <c r="I3097" s="24">
        <f t="shared" si="48"/>
        <v>12.593380483980399</v>
      </c>
      <c r="J3097" s="24" t="str">
        <f>VLOOKUP(I3097,MAT_IND!C$6:D$12,2,TRUE)</f>
        <v>Algo Frío</v>
      </c>
      <c r="K3097" s="11">
        <v>18</v>
      </c>
      <c r="L3097" s="11" t="s">
        <v>159</v>
      </c>
      <c r="M3097" s="11">
        <v>2</v>
      </c>
      <c r="N3097" s="11">
        <v>-74.11386444</v>
      </c>
      <c r="O3097" s="12">
        <v>4.5682625679999997</v>
      </c>
    </row>
    <row r="3098" spans="1:15" x14ac:dyDescent="0.25">
      <c r="A3098" s="10">
        <v>3097</v>
      </c>
      <c r="B3098" s="3" t="s">
        <v>179</v>
      </c>
      <c r="C3098" s="3" t="s">
        <v>6255</v>
      </c>
      <c r="D3098" s="3" t="s">
        <v>1</v>
      </c>
      <c r="E3098" s="3" t="s">
        <v>84</v>
      </c>
      <c r="F3098" s="1">
        <v>16.260000000000002</v>
      </c>
      <c r="G3098" s="4">
        <v>70</v>
      </c>
      <c r="H3098" s="1">
        <v>1.51</v>
      </c>
      <c r="I3098" s="24">
        <f t="shared" si="48"/>
        <v>12.217776001340578</v>
      </c>
      <c r="J3098" s="24" t="str">
        <f>VLOOKUP(I3098,MAT_IND!C$6:D$12,2,TRUE)</f>
        <v>Algo Frío</v>
      </c>
      <c r="K3098" s="11">
        <v>18</v>
      </c>
      <c r="L3098" s="11" t="s">
        <v>159</v>
      </c>
      <c r="M3098" s="11">
        <v>2</v>
      </c>
      <c r="N3098" s="11">
        <v>-74.120042569999995</v>
      </c>
      <c r="O3098" s="12">
        <v>4.574183412</v>
      </c>
    </row>
    <row r="3099" spans="1:15" x14ac:dyDescent="0.25">
      <c r="A3099" s="10">
        <v>3098</v>
      </c>
      <c r="B3099" s="3" t="s">
        <v>180</v>
      </c>
      <c r="C3099" s="3" t="s">
        <v>6255</v>
      </c>
      <c r="D3099" s="3" t="s">
        <v>1</v>
      </c>
      <c r="E3099" s="3" t="s">
        <v>81</v>
      </c>
      <c r="F3099" s="1">
        <v>15.76</v>
      </c>
      <c r="G3099" s="4">
        <v>70</v>
      </c>
      <c r="H3099" s="1">
        <v>1.51</v>
      </c>
      <c r="I3099" s="24">
        <f t="shared" si="48"/>
        <v>12.57211985288758</v>
      </c>
      <c r="J3099" s="24" t="str">
        <f>VLOOKUP(I3099,MAT_IND!C$6:D$12,2,TRUE)</f>
        <v>Algo Frío</v>
      </c>
      <c r="K3099" s="11">
        <v>18</v>
      </c>
      <c r="L3099" s="11" t="s">
        <v>159</v>
      </c>
      <c r="M3099" s="11">
        <v>2</v>
      </c>
      <c r="N3099" s="11">
        <v>-74.109499630000002</v>
      </c>
      <c r="O3099" s="12">
        <v>4.5678648730000004</v>
      </c>
    </row>
    <row r="3100" spans="1:15" x14ac:dyDescent="0.25">
      <c r="A3100" s="10">
        <v>3099</v>
      </c>
      <c r="B3100" s="3" t="s">
        <v>181</v>
      </c>
      <c r="C3100" s="3" t="s">
        <v>6255</v>
      </c>
      <c r="D3100" s="3" t="s">
        <v>1</v>
      </c>
      <c r="E3100" s="3" t="s">
        <v>85</v>
      </c>
      <c r="F3100" s="1">
        <v>15.76</v>
      </c>
      <c r="G3100" s="4">
        <v>70</v>
      </c>
      <c r="H3100" s="1">
        <v>1.51</v>
      </c>
      <c r="I3100" s="24">
        <f t="shared" si="48"/>
        <v>12.57211985288758</v>
      </c>
      <c r="J3100" s="24" t="str">
        <f>VLOOKUP(I3100,MAT_IND!C$6:D$12,2,TRUE)</f>
        <v>Algo Frío</v>
      </c>
      <c r="K3100" s="11">
        <v>18</v>
      </c>
      <c r="L3100" s="11" t="s">
        <v>159</v>
      </c>
      <c r="M3100" s="11">
        <v>2</v>
      </c>
      <c r="N3100" s="11">
        <v>-74.106904069999999</v>
      </c>
      <c r="O3100" s="12">
        <v>4.5646712760000003</v>
      </c>
    </row>
    <row r="3101" spans="1:15" x14ac:dyDescent="0.25">
      <c r="A3101" s="10">
        <v>3100</v>
      </c>
      <c r="B3101" s="3" t="s">
        <v>182</v>
      </c>
      <c r="C3101" s="3" t="s">
        <v>6255</v>
      </c>
      <c r="D3101" s="3" t="s">
        <v>1</v>
      </c>
      <c r="E3101" s="3" t="s">
        <v>85</v>
      </c>
      <c r="F3101" s="1">
        <v>15.76</v>
      </c>
      <c r="G3101" s="4">
        <v>70</v>
      </c>
      <c r="H3101" s="1">
        <v>1.51</v>
      </c>
      <c r="I3101" s="24">
        <f t="shared" si="48"/>
        <v>12.57211985288758</v>
      </c>
      <c r="J3101" s="24" t="str">
        <f>VLOOKUP(I3101,MAT_IND!C$6:D$12,2,TRUE)</f>
        <v>Algo Frío</v>
      </c>
      <c r="K3101" s="11">
        <v>18</v>
      </c>
      <c r="L3101" s="11" t="s">
        <v>159</v>
      </c>
      <c r="M3101" s="11">
        <v>2</v>
      </c>
      <c r="N3101" s="11">
        <v>-74.110821099999995</v>
      </c>
      <c r="O3101" s="12">
        <v>4.5662080310000004</v>
      </c>
    </row>
    <row r="3102" spans="1:15" x14ac:dyDescent="0.25">
      <c r="A3102" s="10">
        <v>3101</v>
      </c>
      <c r="B3102" s="3" t="s">
        <v>183</v>
      </c>
      <c r="C3102" s="3" t="s">
        <v>6255</v>
      </c>
      <c r="D3102" s="3" t="s">
        <v>1</v>
      </c>
      <c r="E3102" s="3" t="s">
        <v>85</v>
      </c>
      <c r="F3102" s="1">
        <v>15.76</v>
      </c>
      <c r="G3102" s="4">
        <v>70</v>
      </c>
      <c r="H3102" s="1">
        <v>1.51</v>
      </c>
      <c r="I3102" s="24">
        <f t="shared" si="48"/>
        <v>12.57211985288758</v>
      </c>
      <c r="J3102" s="24" t="str">
        <f>VLOOKUP(I3102,MAT_IND!C$6:D$12,2,TRUE)</f>
        <v>Algo Frío</v>
      </c>
      <c r="K3102" s="11">
        <v>18</v>
      </c>
      <c r="L3102" s="11" t="s">
        <v>159</v>
      </c>
      <c r="M3102" s="11">
        <v>2</v>
      </c>
      <c r="N3102" s="11">
        <v>-74.108955539999997</v>
      </c>
      <c r="O3102" s="12">
        <v>4.565701979</v>
      </c>
    </row>
    <row r="3103" spans="1:15" x14ac:dyDescent="0.25">
      <c r="A3103" s="10">
        <v>3102</v>
      </c>
      <c r="B3103" s="3" t="s">
        <v>184</v>
      </c>
      <c r="C3103" s="3" t="s">
        <v>6255</v>
      </c>
      <c r="D3103" s="3" t="s">
        <v>1</v>
      </c>
      <c r="E3103" s="3" t="s">
        <v>86</v>
      </c>
      <c r="F3103" s="1">
        <v>15.73</v>
      </c>
      <c r="G3103" s="4">
        <v>70</v>
      </c>
      <c r="H3103" s="1">
        <v>1.51</v>
      </c>
      <c r="I3103" s="24">
        <f t="shared" si="48"/>
        <v>12.593380483980399</v>
      </c>
      <c r="J3103" s="24" t="str">
        <f>VLOOKUP(I3103,MAT_IND!C$6:D$12,2,TRUE)</f>
        <v>Algo Frío</v>
      </c>
      <c r="K3103" s="11">
        <v>18</v>
      </c>
      <c r="L3103" s="11" t="s">
        <v>159</v>
      </c>
      <c r="M3103" s="11">
        <v>2</v>
      </c>
      <c r="N3103" s="11">
        <v>-74.114030400000004</v>
      </c>
      <c r="O3103" s="12">
        <v>4.5659040749999997</v>
      </c>
    </row>
    <row r="3104" spans="1:15" x14ac:dyDescent="0.25">
      <c r="A3104" s="10">
        <v>3103</v>
      </c>
      <c r="B3104" s="3" t="s">
        <v>185</v>
      </c>
      <c r="C3104" s="3" t="s">
        <v>6255</v>
      </c>
      <c r="D3104" s="3" t="s">
        <v>1</v>
      </c>
      <c r="E3104" s="3" t="s">
        <v>87</v>
      </c>
      <c r="F3104" s="1">
        <v>16.260000000000002</v>
      </c>
      <c r="G3104" s="4">
        <v>70</v>
      </c>
      <c r="H3104" s="1">
        <v>1.51</v>
      </c>
      <c r="I3104" s="24">
        <f t="shared" si="48"/>
        <v>12.217776001340578</v>
      </c>
      <c r="J3104" s="24" t="str">
        <f>VLOOKUP(I3104,MAT_IND!C$6:D$12,2,TRUE)</f>
        <v>Algo Frío</v>
      </c>
      <c r="K3104" s="11">
        <v>18</v>
      </c>
      <c r="L3104" s="11" t="s">
        <v>159</v>
      </c>
      <c r="M3104" s="11">
        <v>3</v>
      </c>
      <c r="N3104" s="11">
        <v>-74.119555739999996</v>
      </c>
      <c r="O3104" s="12">
        <v>4.5727026830000002</v>
      </c>
    </row>
    <row r="3105" spans="1:15" x14ac:dyDescent="0.25">
      <c r="A3105" s="10">
        <v>3104</v>
      </c>
      <c r="B3105" s="3" t="s">
        <v>186</v>
      </c>
      <c r="C3105" s="3" t="s">
        <v>6255</v>
      </c>
      <c r="D3105" s="3" t="s">
        <v>1</v>
      </c>
      <c r="E3105" s="3" t="s">
        <v>88</v>
      </c>
      <c r="F3105" s="1">
        <v>15.76</v>
      </c>
      <c r="G3105" s="4">
        <v>70</v>
      </c>
      <c r="H3105" s="1">
        <v>1.51</v>
      </c>
      <c r="I3105" s="24">
        <f t="shared" si="48"/>
        <v>12.57211985288758</v>
      </c>
      <c r="J3105" s="24" t="str">
        <f>VLOOKUP(I3105,MAT_IND!C$6:D$12,2,TRUE)</f>
        <v>Algo Frío</v>
      </c>
      <c r="K3105" s="11">
        <v>18</v>
      </c>
      <c r="L3105" s="11" t="s">
        <v>159</v>
      </c>
      <c r="M3105" s="11">
        <v>2</v>
      </c>
      <c r="N3105" s="11">
        <v>-74.109155040000005</v>
      </c>
      <c r="O3105" s="12">
        <v>4.5636628479999999</v>
      </c>
    </row>
    <row r="3106" spans="1:15" x14ac:dyDescent="0.25">
      <c r="A3106" s="10">
        <v>3105</v>
      </c>
      <c r="B3106" s="3" t="s">
        <v>187</v>
      </c>
      <c r="C3106" s="3" t="s">
        <v>6255</v>
      </c>
      <c r="D3106" s="3" t="s">
        <v>1</v>
      </c>
      <c r="E3106" s="3" t="s">
        <v>89</v>
      </c>
      <c r="F3106" s="1">
        <v>15.76</v>
      </c>
      <c r="G3106" s="4">
        <v>70</v>
      </c>
      <c r="H3106" s="1">
        <v>1.51</v>
      </c>
      <c r="I3106" s="24">
        <f t="shared" si="48"/>
        <v>12.57211985288758</v>
      </c>
      <c r="J3106" s="24" t="str">
        <f>VLOOKUP(I3106,MAT_IND!C$6:D$12,2,TRUE)</f>
        <v>Algo Frío</v>
      </c>
      <c r="K3106" s="11">
        <v>18</v>
      </c>
      <c r="L3106" s="11" t="s">
        <v>159</v>
      </c>
      <c r="M3106" s="11">
        <v>2</v>
      </c>
      <c r="N3106" s="11">
        <v>-74.107507159999997</v>
      </c>
      <c r="O3106" s="12">
        <v>4.562022657</v>
      </c>
    </row>
    <row r="3107" spans="1:15" x14ac:dyDescent="0.25">
      <c r="A3107" s="10">
        <v>3106</v>
      </c>
      <c r="B3107" s="3" t="s">
        <v>188</v>
      </c>
      <c r="C3107" s="3" t="s">
        <v>6255</v>
      </c>
      <c r="D3107" s="3" t="s">
        <v>1</v>
      </c>
      <c r="E3107" s="3" t="s">
        <v>90</v>
      </c>
      <c r="F3107" s="1">
        <v>15.76</v>
      </c>
      <c r="G3107" s="4">
        <v>50</v>
      </c>
      <c r="H3107" s="1">
        <v>1.51</v>
      </c>
      <c r="I3107" s="24">
        <f t="shared" si="48"/>
        <v>10.354619852887581</v>
      </c>
      <c r="J3107" s="24" t="str">
        <f>VLOOKUP(I3107,MAT_IND!C$6:D$12,2,TRUE)</f>
        <v>Agradable</v>
      </c>
      <c r="K3107" s="11">
        <v>18</v>
      </c>
      <c r="L3107" s="11" t="s">
        <v>159</v>
      </c>
      <c r="M3107" s="11">
        <v>2</v>
      </c>
      <c r="N3107" s="11">
        <v>-74.106561790000001</v>
      </c>
      <c r="O3107" s="12">
        <v>4.5563335760000001</v>
      </c>
    </row>
    <row r="3108" spans="1:15" x14ac:dyDescent="0.25">
      <c r="A3108" s="10">
        <v>3107</v>
      </c>
      <c r="B3108" s="3" t="s">
        <v>189</v>
      </c>
      <c r="C3108" s="3" t="s">
        <v>6255</v>
      </c>
      <c r="D3108" s="3" t="s">
        <v>1</v>
      </c>
      <c r="E3108" s="3" t="s">
        <v>91</v>
      </c>
      <c r="F3108" s="1">
        <v>16.260000000000002</v>
      </c>
      <c r="G3108" s="4">
        <v>70</v>
      </c>
      <c r="H3108" s="1">
        <v>1.51</v>
      </c>
      <c r="I3108" s="24">
        <f t="shared" si="48"/>
        <v>12.217776001340578</v>
      </c>
      <c r="J3108" s="24" t="str">
        <f>VLOOKUP(I3108,MAT_IND!C$6:D$12,2,TRUE)</f>
        <v>Algo Frío</v>
      </c>
      <c r="K3108" s="11">
        <v>18</v>
      </c>
      <c r="L3108" s="11" t="s">
        <v>159</v>
      </c>
      <c r="M3108" s="11">
        <v>2</v>
      </c>
      <c r="N3108" s="11">
        <v>-74.11862035</v>
      </c>
      <c r="O3108" s="12">
        <v>4.557110196</v>
      </c>
    </row>
    <row r="3109" spans="1:15" x14ac:dyDescent="0.25">
      <c r="A3109" s="10">
        <v>3108</v>
      </c>
      <c r="B3109" s="3" t="s">
        <v>190</v>
      </c>
      <c r="C3109" s="3" t="s">
        <v>6255</v>
      </c>
      <c r="D3109" s="3" t="s">
        <v>1</v>
      </c>
      <c r="E3109" s="3" t="s">
        <v>92</v>
      </c>
      <c r="F3109" s="1">
        <v>16.260000000000002</v>
      </c>
      <c r="G3109" s="4">
        <v>70</v>
      </c>
      <c r="H3109" s="1">
        <v>1.51</v>
      </c>
      <c r="I3109" s="24">
        <f t="shared" si="48"/>
        <v>12.217776001340578</v>
      </c>
      <c r="J3109" s="24" t="str">
        <f>VLOOKUP(I3109,MAT_IND!C$6:D$12,2,TRUE)</f>
        <v>Algo Frío</v>
      </c>
      <c r="K3109" s="11">
        <v>18</v>
      </c>
      <c r="L3109" s="11" t="s">
        <v>159</v>
      </c>
      <c r="M3109" s="11">
        <v>2</v>
      </c>
      <c r="N3109" s="11">
        <v>-74.117035490000006</v>
      </c>
      <c r="O3109" s="12">
        <v>4.5622564580000002</v>
      </c>
    </row>
    <row r="3110" spans="1:15" x14ac:dyDescent="0.25">
      <c r="A3110" s="10">
        <v>3109</v>
      </c>
      <c r="B3110" s="3" t="s">
        <v>191</v>
      </c>
      <c r="C3110" s="3" t="s">
        <v>6255</v>
      </c>
      <c r="D3110" s="3" t="s">
        <v>1</v>
      </c>
      <c r="E3110" s="3" t="s">
        <v>93</v>
      </c>
      <c r="F3110" s="1">
        <v>16.260000000000002</v>
      </c>
      <c r="G3110" s="4">
        <v>70</v>
      </c>
      <c r="H3110" s="1">
        <v>1.51</v>
      </c>
      <c r="I3110" s="24">
        <f t="shared" si="48"/>
        <v>12.217776001340578</v>
      </c>
      <c r="J3110" s="24" t="str">
        <f>VLOOKUP(I3110,MAT_IND!C$6:D$12,2,TRUE)</f>
        <v>Algo Frío</v>
      </c>
      <c r="K3110" s="11">
        <v>18</v>
      </c>
      <c r="L3110" s="11" t="s">
        <v>159</v>
      </c>
      <c r="M3110" s="11">
        <v>3</v>
      </c>
      <c r="N3110" s="11">
        <v>-74.119848869999998</v>
      </c>
      <c r="O3110" s="12">
        <v>4.5602254279999999</v>
      </c>
    </row>
    <row r="3111" spans="1:15" x14ac:dyDescent="0.25">
      <c r="A3111" s="10">
        <v>3110</v>
      </c>
      <c r="B3111" s="3" t="s">
        <v>192</v>
      </c>
      <c r="C3111" s="3" t="s">
        <v>6255</v>
      </c>
      <c r="D3111" s="3" t="s">
        <v>1</v>
      </c>
      <c r="E3111" s="3" t="s">
        <v>94</v>
      </c>
      <c r="F3111" s="1">
        <v>15.76</v>
      </c>
      <c r="G3111" s="4">
        <v>50</v>
      </c>
      <c r="H3111" s="1">
        <v>1.51</v>
      </c>
      <c r="I3111" s="24">
        <f t="shared" si="48"/>
        <v>10.354619852887581</v>
      </c>
      <c r="J3111" s="24" t="str">
        <f>VLOOKUP(I3111,MAT_IND!C$6:D$12,2,TRUE)</f>
        <v>Agradable</v>
      </c>
      <c r="K3111" s="11">
        <v>18</v>
      </c>
      <c r="L3111" s="11" t="s">
        <v>159</v>
      </c>
      <c r="M3111" s="11">
        <v>2</v>
      </c>
      <c r="N3111" s="11">
        <v>-74.105211780000005</v>
      </c>
      <c r="O3111" s="12">
        <v>4.5560174990000002</v>
      </c>
    </row>
    <row r="3112" spans="1:15" x14ac:dyDescent="0.25">
      <c r="A3112" s="10">
        <v>3111</v>
      </c>
      <c r="B3112" s="3" t="s">
        <v>193</v>
      </c>
      <c r="C3112" s="3" t="s">
        <v>6255</v>
      </c>
      <c r="D3112" s="3" t="s">
        <v>1</v>
      </c>
      <c r="E3112" s="3" t="s">
        <v>95</v>
      </c>
      <c r="F3112" s="1">
        <v>15.76</v>
      </c>
      <c r="G3112" s="4">
        <v>70</v>
      </c>
      <c r="H3112" s="1">
        <v>1.51</v>
      </c>
      <c r="I3112" s="24">
        <f t="shared" si="48"/>
        <v>12.57211985288758</v>
      </c>
      <c r="J3112" s="24" t="str">
        <f>VLOOKUP(I3112,MAT_IND!C$6:D$12,2,TRUE)</f>
        <v>Algo Frío</v>
      </c>
      <c r="K3112" s="11">
        <v>18</v>
      </c>
      <c r="L3112" s="11" t="s">
        <v>159</v>
      </c>
      <c r="M3112" s="11">
        <v>1</v>
      </c>
      <c r="N3112" s="11">
        <v>-74.112260730000003</v>
      </c>
      <c r="O3112" s="12">
        <v>4.5604061070000004</v>
      </c>
    </row>
    <row r="3113" spans="1:15" x14ac:dyDescent="0.25">
      <c r="A3113" s="10">
        <v>3112</v>
      </c>
      <c r="B3113" s="3" t="s">
        <v>194</v>
      </c>
      <c r="C3113" s="3" t="s">
        <v>6255</v>
      </c>
      <c r="D3113" s="3" t="s">
        <v>1</v>
      </c>
      <c r="E3113" s="3" t="s">
        <v>96</v>
      </c>
      <c r="F3113" s="1">
        <v>15.73</v>
      </c>
      <c r="G3113" s="4">
        <v>70</v>
      </c>
      <c r="H3113" s="1">
        <v>1.51</v>
      </c>
      <c r="I3113" s="24">
        <f t="shared" si="48"/>
        <v>12.593380483980399</v>
      </c>
      <c r="J3113" s="24" t="str">
        <f>VLOOKUP(I3113,MAT_IND!C$6:D$12,2,TRUE)</f>
        <v>Algo Frío</v>
      </c>
      <c r="K3113" s="11">
        <v>18</v>
      </c>
      <c r="L3113" s="11" t="s">
        <v>159</v>
      </c>
      <c r="M3113" s="11">
        <v>2</v>
      </c>
      <c r="N3113" s="11">
        <v>-74.117521289999999</v>
      </c>
      <c r="O3113" s="12">
        <v>4.5569621759999999</v>
      </c>
    </row>
    <row r="3114" spans="1:15" x14ac:dyDescent="0.25">
      <c r="A3114" s="10">
        <v>3113</v>
      </c>
      <c r="B3114" s="3" t="s">
        <v>195</v>
      </c>
      <c r="C3114" s="3" t="s">
        <v>6255</v>
      </c>
      <c r="D3114" s="3" t="s">
        <v>1</v>
      </c>
      <c r="E3114" s="3" t="s">
        <v>97</v>
      </c>
      <c r="F3114" s="1">
        <v>15.73</v>
      </c>
      <c r="G3114" s="4">
        <v>70</v>
      </c>
      <c r="H3114" s="1">
        <v>1.51</v>
      </c>
      <c r="I3114" s="24">
        <f t="shared" si="48"/>
        <v>12.593380483980399</v>
      </c>
      <c r="J3114" s="24" t="str">
        <f>VLOOKUP(I3114,MAT_IND!C$6:D$12,2,TRUE)</f>
        <v>Algo Frío</v>
      </c>
      <c r="K3114" s="11">
        <v>18</v>
      </c>
      <c r="L3114" s="11" t="s">
        <v>159</v>
      </c>
      <c r="M3114" s="11">
        <v>2</v>
      </c>
      <c r="N3114" s="11">
        <v>-74.116125999999994</v>
      </c>
      <c r="O3114" s="12">
        <v>4.552532308</v>
      </c>
    </row>
    <row r="3115" spans="1:15" x14ac:dyDescent="0.25">
      <c r="A3115" s="10">
        <v>3114</v>
      </c>
      <c r="B3115" s="3" t="s">
        <v>196</v>
      </c>
      <c r="C3115" s="3" t="s">
        <v>6255</v>
      </c>
      <c r="D3115" s="3" t="s">
        <v>1</v>
      </c>
      <c r="E3115" s="3" t="s">
        <v>92</v>
      </c>
      <c r="F3115" s="1">
        <v>15.73</v>
      </c>
      <c r="G3115" s="4">
        <v>70</v>
      </c>
      <c r="H3115" s="1">
        <v>1.51</v>
      </c>
      <c r="I3115" s="24">
        <f t="shared" si="48"/>
        <v>12.593380483980399</v>
      </c>
      <c r="J3115" s="24" t="str">
        <f>VLOOKUP(I3115,MAT_IND!C$6:D$12,2,TRUE)</f>
        <v>Algo Frío</v>
      </c>
      <c r="K3115" s="11">
        <v>18</v>
      </c>
      <c r="L3115" s="11" t="s">
        <v>159</v>
      </c>
      <c r="M3115" s="11">
        <v>2</v>
      </c>
      <c r="N3115" s="11">
        <v>-74.115884070000007</v>
      </c>
      <c r="O3115" s="12">
        <v>4.560754137</v>
      </c>
    </row>
    <row r="3116" spans="1:15" x14ac:dyDescent="0.25">
      <c r="A3116" s="10">
        <v>3115</v>
      </c>
      <c r="B3116" s="3" t="s">
        <v>197</v>
      </c>
      <c r="C3116" s="3" t="s">
        <v>6255</v>
      </c>
      <c r="D3116" s="3" t="s">
        <v>1</v>
      </c>
      <c r="E3116" s="3" t="s">
        <v>98</v>
      </c>
      <c r="F3116" s="1">
        <v>16.260000000000002</v>
      </c>
      <c r="G3116" s="4">
        <v>70</v>
      </c>
      <c r="H3116" s="1">
        <v>1.51</v>
      </c>
      <c r="I3116" s="24">
        <f t="shared" si="48"/>
        <v>12.217776001340578</v>
      </c>
      <c r="J3116" s="24" t="str">
        <f>VLOOKUP(I3116,MAT_IND!C$6:D$12,2,TRUE)</f>
        <v>Algo Frío</v>
      </c>
      <c r="K3116" s="11">
        <v>18</v>
      </c>
      <c r="L3116" s="11" t="s">
        <v>159</v>
      </c>
      <c r="M3116" s="11">
        <v>2</v>
      </c>
      <c r="N3116" s="11">
        <v>-74.119653790000001</v>
      </c>
      <c r="O3116" s="12">
        <v>4.5585150600000004</v>
      </c>
    </row>
    <row r="3117" spans="1:15" x14ac:dyDescent="0.25">
      <c r="A3117" s="10">
        <v>3116</v>
      </c>
      <c r="B3117" s="3" t="s">
        <v>198</v>
      </c>
      <c r="C3117" s="3" t="s">
        <v>6255</v>
      </c>
      <c r="D3117" s="3" t="s">
        <v>1</v>
      </c>
      <c r="E3117" s="3" t="s">
        <v>99</v>
      </c>
      <c r="F3117" s="1">
        <v>16.260000000000002</v>
      </c>
      <c r="G3117" s="4">
        <v>70</v>
      </c>
      <c r="H3117" s="1">
        <v>1.51</v>
      </c>
      <c r="I3117" s="24">
        <f t="shared" si="48"/>
        <v>12.217776001340578</v>
      </c>
      <c r="J3117" s="24" t="str">
        <f>VLOOKUP(I3117,MAT_IND!C$6:D$12,2,TRUE)</f>
        <v>Algo Frío</v>
      </c>
      <c r="K3117" s="11">
        <v>18</v>
      </c>
      <c r="L3117" s="11" t="s">
        <v>159</v>
      </c>
      <c r="M3117" s="11">
        <v>2</v>
      </c>
      <c r="N3117" s="11">
        <v>-74.124299399999998</v>
      </c>
      <c r="O3117" s="12">
        <v>4.5650036590000003</v>
      </c>
    </row>
    <row r="3118" spans="1:15" x14ac:dyDescent="0.25">
      <c r="A3118" s="10">
        <v>3117</v>
      </c>
      <c r="B3118" s="3" t="s">
        <v>199</v>
      </c>
      <c r="C3118" s="3" t="s">
        <v>6255</v>
      </c>
      <c r="D3118" s="3" t="s">
        <v>1</v>
      </c>
      <c r="E3118" s="3" t="s">
        <v>100</v>
      </c>
      <c r="F3118" s="1">
        <v>16.260000000000002</v>
      </c>
      <c r="G3118" s="4">
        <v>70</v>
      </c>
      <c r="H3118" s="1">
        <v>1.51</v>
      </c>
      <c r="I3118" s="24">
        <f t="shared" si="48"/>
        <v>12.217776001340578</v>
      </c>
      <c r="J3118" s="24" t="str">
        <f>VLOOKUP(I3118,MAT_IND!C$6:D$12,2,TRUE)</f>
        <v>Algo Frío</v>
      </c>
      <c r="K3118" s="11">
        <v>18</v>
      </c>
      <c r="L3118" s="11" t="s">
        <v>159</v>
      </c>
      <c r="M3118" s="11">
        <v>2</v>
      </c>
      <c r="N3118" s="11">
        <v>-74.123046919999993</v>
      </c>
      <c r="O3118" s="12">
        <v>4.5664625609999998</v>
      </c>
    </row>
    <row r="3119" spans="1:15" x14ac:dyDescent="0.25">
      <c r="A3119" s="10">
        <v>3118</v>
      </c>
      <c r="B3119" s="3" t="s">
        <v>200</v>
      </c>
      <c r="C3119" s="3" t="s">
        <v>6255</v>
      </c>
      <c r="D3119" s="3" t="s">
        <v>1</v>
      </c>
      <c r="E3119" s="3" t="s">
        <v>101</v>
      </c>
      <c r="F3119" s="1">
        <v>15.76</v>
      </c>
      <c r="G3119" s="4">
        <v>70</v>
      </c>
      <c r="H3119" s="1">
        <v>1.51</v>
      </c>
      <c r="I3119" s="24">
        <f t="shared" si="48"/>
        <v>12.57211985288758</v>
      </c>
      <c r="J3119" s="24" t="str">
        <f>VLOOKUP(I3119,MAT_IND!C$6:D$12,2,TRUE)</f>
        <v>Algo Frío</v>
      </c>
      <c r="K3119" s="11">
        <v>18</v>
      </c>
      <c r="L3119" s="11" t="s">
        <v>159</v>
      </c>
      <c r="M3119" s="11">
        <v>2</v>
      </c>
      <c r="N3119" s="11">
        <v>-74.112130489999998</v>
      </c>
      <c r="O3119" s="12">
        <v>4.5580122540000003</v>
      </c>
    </row>
    <row r="3120" spans="1:15" x14ac:dyDescent="0.25">
      <c r="A3120" s="10">
        <v>3119</v>
      </c>
      <c r="B3120" s="3" t="s">
        <v>201</v>
      </c>
      <c r="C3120" s="3" t="s">
        <v>6255</v>
      </c>
      <c r="D3120" s="3" t="s">
        <v>1</v>
      </c>
      <c r="E3120" s="3" t="s">
        <v>102</v>
      </c>
      <c r="F3120" s="1">
        <v>16.260000000000002</v>
      </c>
      <c r="G3120" s="4">
        <v>70</v>
      </c>
      <c r="H3120" s="1">
        <v>1.51</v>
      </c>
      <c r="I3120" s="24">
        <f t="shared" si="48"/>
        <v>12.217776001340578</v>
      </c>
      <c r="J3120" s="24" t="str">
        <f>VLOOKUP(I3120,MAT_IND!C$6:D$12,2,TRUE)</f>
        <v>Algo Frío</v>
      </c>
      <c r="K3120" s="11">
        <v>18</v>
      </c>
      <c r="L3120" s="11" t="s">
        <v>159</v>
      </c>
      <c r="M3120" s="11">
        <v>2</v>
      </c>
      <c r="N3120" s="11">
        <v>-74.124523010000004</v>
      </c>
      <c r="O3120" s="12">
        <v>4.5622143289999997</v>
      </c>
    </row>
    <row r="3121" spans="1:15" x14ac:dyDescent="0.25">
      <c r="A3121" s="10">
        <v>3120</v>
      </c>
      <c r="B3121" s="3" t="s">
        <v>202</v>
      </c>
      <c r="C3121" s="3" t="s">
        <v>6255</v>
      </c>
      <c r="D3121" s="3" t="s">
        <v>1</v>
      </c>
      <c r="E3121" s="3" t="s">
        <v>98</v>
      </c>
      <c r="F3121" s="1">
        <v>16.260000000000002</v>
      </c>
      <c r="G3121" s="4">
        <v>70</v>
      </c>
      <c r="H3121" s="1">
        <v>1.51</v>
      </c>
      <c r="I3121" s="24">
        <f t="shared" si="48"/>
        <v>12.217776001340578</v>
      </c>
      <c r="J3121" s="24" t="str">
        <f>VLOOKUP(I3121,MAT_IND!C$6:D$12,2,TRUE)</f>
        <v>Algo Frío</v>
      </c>
      <c r="K3121" s="11">
        <v>18</v>
      </c>
      <c r="L3121" s="11" t="s">
        <v>159</v>
      </c>
      <c r="M3121" s="11">
        <v>2</v>
      </c>
      <c r="N3121" s="11">
        <v>-74.121542349999999</v>
      </c>
      <c r="O3121" s="12">
        <v>4.5583582170000003</v>
      </c>
    </row>
    <row r="3122" spans="1:15" x14ac:dyDescent="0.25">
      <c r="A3122" s="10">
        <v>3121</v>
      </c>
      <c r="B3122" s="3" t="s">
        <v>203</v>
      </c>
      <c r="C3122" s="3" t="s">
        <v>6255</v>
      </c>
      <c r="D3122" s="3" t="s">
        <v>1</v>
      </c>
      <c r="E3122" s="3" t="s">
        <v>101</v>
      </c>
      <c r="F3122" s="1">
        <v>15.76</v>
      </c>
      <c r="G3122" s="4">
        <v>70</v>
      </c>
      <c r="H3122" s="1">
        <v>1.51</v>
      </c>
      <c r="I3122" s="24">
        <f t="shared" si="48"/>
        <v>12.57211985288758</v>
      </c>
      <c r="J3122" s="24" t="str">
        <f>VLOOKUP(I3122,MAT_IND!C$6:D$12,2,TRUE)</f>
        <v>Algo Frío</v>
      </c>
      <c r="K3122" s="11">
        <v>18</v>
      </c>
      <c r="L3122" s="11" t="s">
        <v>159</v>
      </c>
      <c r="M3122" s="11">
        <v>2</v>
      </c>
      <c r="N3122" s="11">
        <v>-74.112341990000004</v>
      </c>
      <c r="O3122" s="12">
        <v>4.5570108029999998</v>
      </c>
    </row>
    <row r="3123" spans="1:15" x14ac:dyDescent="0.25">
      <c r="A3123" s="10">
        <v>3122</v>
      </c>
      <c r="B3123" s="3" t="s">
        <v>204</v>
      </c>
      <c r="C3123" s="3" t="s">
        <v>6255</v>
      </c>
      <c r="D3123" s="3" t="s">
        <v>1</v>
      </c>
      <c r="E3123" s="3" t="s">
        <v>78</v>
      </c>
      <c r="F3123" s="1">
        <v>15.76</v>
      </c>
      <c r="G3123" s="4">
        <v>70</v>
      </c>
      <c r="H3123" s="1">
        <v>1.51</v>
      </c>
      <c r="I3123" s="24">
        <f t="shared" si="48"/>
        <v>12.57211985288758</v>
      </c>
      <c r="J3123" s="24" t="str">
        <f>VLOOKUP(I3123,MAT_IND!C$6:D$12,2,TRUE)</f>
        <v>Algo Frío</v>
      </c>
      <c r="K3123" s="11">
        <v>18</v>
      </c>
      <c r="L3123" s="11" t="s">
        <v>159</v>
      </c>
      <c r="M3123" s="11">
        <v>2</v>
      </c>
      <c r="N3123" s="11">
        <v>-74.110383839999997</v>
      </c>
      <c r="O3123" s="12">
        <v>4.5618223249999996</v>
      </c>
    </row>
    <row r="3124" spans="1:15" x14ac:dyDescent="0.25">
      <c r="A3124" s="10">
        <v>3123</v>
      </c>
      <c r="B3124" s="3" t="s">
        <v>205</v>
      </c>
      <c r="C3124" s="3" t="s">
        <v>6255</v>
      </c>
      <c r="D3124" s="3" t="s">
        <v>1</v>
      </c>
      <c r="E3124" s="3" t="s">
        <v>97</v>
      </c>
      <c r="F3124" s="1">
        <v>15.73</v>
      </c>
      <c r="G3124" s="4">
        <v>70</v>
      </c>
      <c r="H3124" s="1">
        <v>1.51</v>
      </c>
      <c r="I3124" s="24">
        <f t="shared" si="48"/>
        <v>12.593380483980399</v>
      </c>
      <c r="J3124" s="24" t="str">
        <f>VLOOKUP(I3124,MAT_IND!C$6:D$12,2,TRUE)</f>
        <v>Algo Frío</v>
      </c>
      <c r="K3124" s="11">
        <v>18</v>
      </c>
      <c r="L3124" s="11" t="s">
        <v>159</v>
      </c>
      <c r="M3124" s="11">
        <v>2</v>
      </c>
      <c r="N3124" s="11">
        <v>-74.114679229999993</v>
      </c>
      <c r="O3124" s="12">
        <v>4.5531125140000004</v>
      </c>
    </row>
    <row r="3125" spans="1:15" x14ac:dyDescent="0.25">
      <c r="A3125" s="10">
        <v>3124</v>
      </c>
      <c r="B3125" s="3" t="s">
        <v>206</v>
      </c>
      <c r="C3125" s="3" t="s">
        <v>6255</v>
      </c>
      <c r="D3125" s="3" t="s">
        <v>1</v>
      </c>
      <c r="E3125" s="3" t="s">
        <v>97</v>
      </c>
      <c r="F3125" s="1">
        <v>15.73</v>
      </c>
      <c r="G3125" s="4">
        <v>70</v>
      </c>
      <c r="H3125" s="1">
        <v>1.51</v>
      </c>
      <c r="I3125" s="24">
        <f t="shared" si="48"/>
        <v>12.593380483980399</v>
      </c>
      <c r="J3125" s="24" t="str">
        <f>VLOOKUP(I3125,MAT_IND!C$6:D$12,2,TRUE)</f>
        <v>Algo Frío</v>
      </c>
      <c r="K3125" s="11">
        <v>18</v>
      </c>
      <c r="L3125" s="11" t="s">
        <v>159</v>
      </c>
      <c r="M3125" s="11">
        <v>2</v>
      </c>
      <c r="N3125" s="11">
        <v>-74.116417999999996</v>
      </c>
      <c r="O3125" s="12">
        <v>4.5547494210000004</v>
      </c>
    </row>
    <row r="3126" spans="1:15" x14ac:dyDescent="0.25">
      <c r="A3126" s="10">
        <v>3125</v>
      </c>
      <c r="B3126" s="3" t="s">
        <v>207</v>
      </c>
      <c r="C3126" s="3" t="s">
        <v>6255</v>
      </c>
      <c r="D3126" s="3" t="s">
        <v>1</v>
      </c>
      <c r="E3126" s="3" t="s">
        <v>103</v>
      </c>
      <c r="F3126" s="1">
        <v>15.76</v>
      </c>
      <c r="G3126" s="4">
        <v>70</v>
      </c>
      <c r="H3126" s="1">
        <v>1.51</v>
      </c>
      <c r="I3126" s="24">
        <f t="shared" si="48"/>
        <v>12.57211985288758</v>
      </c>
      <c r="J3126" s="24" t="str">
        <f>VLOOKUP(I3126,MAT_IND!C$6:D$12,2,TRUE)</f>
        <v>Algo Frío</v>
      </c>
      <c r="K3126" s="11">
        <v>18</v>
      </c>
      <c r="L3126" s="11" t="s">
        <v>159</v>
      </c>
      <c r="M3126" s="11">
        <v>2</v>
      </c>
      <c r="N3126" s="11">
        <v>-74.109109939999996</v>
      </c>
      <c r="O3126" s="12">
        <v>4.5532323549999996</v>
      </c>
    </row>
    <row r="3127" spans="1:15" x14ac:dyDescent="0.25">
      <c r="A3127" s="10">
        <v>3126</v>
      </c>
      <c r="B3127" s="3" t="s">
        <v>208</v>
      </c>
      <c r="C3127" s="3" t="s">
        <v>6255</v>
      </c>
      <c r="D3127" s="3" t="s">
        <v>1</v>
      </c>
      <c r="E3127" s="3" t="s">
        <v>104</v>
      </c>
      <c r="F3127" s="1">
        <v>16.260000000000002</v>
      </c>
      <c r="G3127" s="4">
        <v>70</v>
      </c>
      <c r="H3127" s="1">
        <v>1.51</v>
      </c>
      <c r="I3127" s="24">
        <f t="shared" si="48"/>
        <v>12.217776001340578</v>
      </c>
      <c r="J3127" s="24" t="str">
        <f>VLOOKUP(I3127,MAT_IND!C$6:D$12,2,TRUE)</f>
        <v>Algo Frío</v>
      </c>
      <c r="K3127" s="11">
        <v>18</v>
      </c>
      <c r="L3127" s="11" t="s">
        <v>159</v>
      </c>
      <c r="M3127" s="11">
        <v>1</v>
      </c>
      <c r="N3127" s="11">
        <v>-74.123320539999995</v>
      </c>
      <c r="O3127" s="12">
        <v>4.5655097680000001</v>
      </c>
    </row>
    <row r="3128" spans="1:15" x14ac:dyDescent="0.25">
      <c r="A3128" s="10">
        <v>3127</v>
      </c>
      <c r="B3128" s="3" t="s">
        <v>209</v>
      </c>
      <c r="C3128" s="3" t="s">
        <v>6255</v>
      </c>
      <c r="D3128" s="3" t="s">
        <v>1</v>
      </c>
      <c r="E3128" s="3" t="s">
        <v>105</v>
      </c>
      <c r="F3128" s="1">
        <v>15.73</v>
      </c>
      <c r="G3128" s="4">
        <v>70</v>
      </c>
      <c r="H3128" s="1">
        <v>1.51</v>
      </c>
      <c r="I3128" s="24">
        <f t="shared" si="48"/>
        <v>12.593380483980399</v>
      </c>
      <c r="J3128" s="24" t="str">
        <f>VLOOKUP(I3128,MAT_IND!C$6:D$12,2,TRUE)</f>
        <v>Algo Frío</v>
      </c>
      <c r="K3128" s="11">
        <v>18</v>
      </c>
      <c r="L3128" s="11" t="s">
        <v>159</v>
      </c>
      <c r="M3128" s="11">
        <v>1</v>
      </c>
      <c r="N3128" s="11">
        <v>-74.115159489999996</v>
      </c>
      <c r="O3128" s="12">
        <v>4.5468813739999998</v>
      </c>
    </row>
    <row r="3129" spans="1:15" x14ac:dyDescent="0.25">
      <c r="A3129" s="10">
        <v>3128</v>
      </c>
      <c r="B3129" s="3" t="s">
        <v>210</v>
      </c>
      <c r="C3129" s="3" t="s">
        <v>6255</v>
      </c>
      <c r="D3129" s="3" t="s">
        <v>1</v>
      </c>
      <c r="E3129" s="3" t="s">
        <v>103</v>
      </c>
      <c r="F3129" s="1">
        <v>15.76</v>
      </c>
      <c r="G3129" s="4">
        <v>30</v>
      </c>
      <c r="H3129" s="1">
        <v>1.51</v>
      </c>
      <c r="I3129" s="24">
        <f t="shared" si="48"/>
        <v>8.1371198528875812</v>
      </c>
      <c r="J3129" s="24" t="str">
        <f>VLOOKUP(I3129,MAT_IND!C$6:D$12,2,TRUE)</f>
        <v>Agradable</v>
      </c>
      <c r="K3129" s="11">
        <v>18</v>
      </c>
      <c r="L3129" s="11" t="s">
        <v>159</v>
      </c>
      <c r="M3129" s="11">
        <v>2</v>
      </c>
      <c r="N3129" s="11">
        <v>-74.108351099999993</v>
      </c>
      <c r="O3129" s="12">
        <v>4.5548188139999999</v>
      </c>
    </row>
    <row r="3130" spans="1:15" x14ac:dyDescent="0.25">
      <c r="A3130" s="10">
        <v>3129</v>
      </c>
      <c r="B3130" s="3" t="s">
        <v>211</v>
      </c>
      <c r="C3130" s="3" t="s">
        <v>6255</v>
      </c>
      <c r="D3130" s="3" t="s">
        <v>1</v>
      </c>
      <c r="E3130" s="3" t="s">
        <v>106</v>
      </c>
      <c r="F3130" s="1">
        <v>16.260000000000002</v>
      </c>
      <c r="G3130" s="4">
        <v>70</v>
      </c>
      <c r="H3130" s="1">
        <v>1.51</v>
      </c>
      <c r="I3130" s="24">
        <f t="shared" si="48"/>
        <v>12.217776001340578</v>
      </c>
      <c r="J3130" s="24" t="str">
        <f>VLOOKUP(I3130,MAT_IND!C$6:D$12,2,TRUE)</f>
        <v>Algo Frío</v>
      </c>
      <c r="K3130" s="11">
        <v>18</v>
      </c>
      <c r="L3130" s="11" t="s">
        <v>159</v>
      </c>
      <c r="M3130" s="11">
        <v>2</v>
      </c>
      <c r="N3130" s="11">
        <v>-74.122636979999996</v>
      </c>
      <c r="O3130" s="12">
        <v>4.5595129170000002</v>
      </c>
    </row>
    <row r="3131" spans="1:15" x14ac:dyDescent="0.25">
      <c r="A3131" s="10">
        <v>3130</v>
      </c>
      <c r="B3131" s="3" t="s">
        <v>230</v>
      </c>
      <c r="C3131" s="3" t="s">
        <v>6255</v>
      </c>
      <c r="D3131" s="3" t="s">
        <v>1</v>
      </c>
      <c r="E3131" s="3" t="s">
        <v>78</v>
      </c>
      <c r="F3131" s="1">
        <v>15.76</v>
      </c>
      <c r="G3131" s="4">
        <v>70</v>
      </c>
      <c r="H3131" s="1">
        <v>1.51</v>
      </c>
      <c r="I3131" s="24">
        <f t="shared" si="48"/>
        <v>12.57211985288758</v>
      </c>
      <c r="J3131" s="24" t="str">
        <f>VLOOKUP(I3131,MAT_IND!C$6:D$12,2,TRUE)</f>
        <v>Algo Frío</v>
      </c>
      <c r="K3131" s="11">
        <v>18</v>
      </c>
      <c r="L3131" s="11" t="s">
        <v>159</v>
      </c>
      <c r="M3131" s="11">
        <v>2</v>
      </c>
      <c r="N3131" s="11">
        <v>-74.111179919999998</v>
      </c>
      <c r="O3131" s="12">
        <v>4.5600900299999996</v>
      </c>
    </row>
    <row r="3132" spans="1:15" x14ac:dyDescent="0.25">
      <c r="A3132" s="10">
        <v>3131</v>
      </c>
      <c r="B3132" s="3" t="s">
        <v>231</v>
      </c>
      <c r="C3132" s="3" t="s">
        <v>6255</v>
      </c>
      <c r="D3132" s="3" t="s">
        <v>1</v>
      </c>
      <c r="E3132" s="3" t="s">
        <v>118</v>
      </c>
      <c r="F3132" s="1">
        <v>15.73</v>
      </c>
      <c r="G3132" s="4">
        <v>70</v>
      </c>
      <c r="H3132" s="1">
        <v>1.51</v>
      </c>
      <c r="I3132" s="24">
        <f t="shared" si="48"/>
        <v>12.593380483980399</v>
      </c>
      <c r="J3132" s="24" t="str">
        <f>VLOOKUP(I3132,MAT_IND!C$6:D$12,2,TRUE)</f>
        <v>Algo Frío</v>
      </c>
      <c r="K3132" s="11">
        <v>18</v>
      </c>
      <c r="L3132" s="11" t="s">
        <v>159</v>
      </c>
      <c r="M3132" s="11">
        <v>2</v>
      </c>
      <c r="N3132" s="11">
        <v>-74.113645480000002</v>
      </c>
      <c r="O3132" s="12">
        <v>4.5587600909999999</v>
      </c>
    </row>
    <row r="3133" spans="1:15" x14ac:dyDescent="0.25">
      <c r="A3133" s="10">
        <v>3132</v>
      </c>
      <c r="B3133" s="3" t="s">
        <v>232</v>
      </c>
      <c r="C3133" s="3" t="s">
        <v>6255</v>
      </c>
      <c r="D3133" s="3" t="s">
        <v>1</v>
      </c>
      <c r="E3133" s="3" t="s">
        <v>119</v>
      </c>
      <c r="F3133" s="1">
        <v>15.73</v>
      </c>
      <c r="G3133" s="4">
        <v>70</v>
      </c>
      <c r="H3133" s="1">
        <v>1.51</v>
      </c>
      <c r="I3133" s="24">
        <f t="shared" si="48"/>
        <v>12.593380483980399</v>
      </c>
      <c r="J3133" s="24" t="str">
        <f>VLOOKUP(I3133,MAT_IND!C$6:D$12,2,TRUE)</f>
        <v>Algo Frío</v>
      </c>
      <c r="K3133" s="11">
        <v>18</v>
      </c>
      <c r="L3133" s="11" t="s">
        <v>159</v>
      </c>
      <c r="M3133" s="11">
        <v>2</v>
      </c>
      <c r="N3133" s="11">
        <v>-74.113797840000004</v>
      </c>
      <c r="O3133" s="12">
        <v>4.5569824910000003</v>
      </c>
    </row>
    <row r="3134" spans="1:15" x14ac:dyDescent="0.25">
      <c r="A3134" s="10">
        <v>3133</v>
      </c>
      <c r="B3134" s="3" t="s">
        <v>233</v>
      </c>
      <c r="C3134" s="3" t="s">
        <v>6255</v>
      </c>
      <c r="D3134" s="3" t="s">
        <v>1</v>
      </c>
      <c r="E3134" s="3" t="s">
        <v>120</v>
      </c>
      <c r="F3134" s="1">
        <v>15.76</v>
      </c>
      <c r="G3134" s="4">
        <v>70</v>
      </c>
      <c r="H3134" s="1">
        <v>1.51</v>
      </c>
      <c r="I3134" s="24">
        <f t="shared" si="48"/>
        <v>12.57211985288758</v>
      </c>
      <c r="J3134" s="24" t="str">
        <f>VLOOKUP(I3134,MAT_IND!C$6:D$12,2,TRUE)</f>
        <v>Algo Frío</v>
      </c>
      <c r="K3134" s="11">
        <v>18</v>
      </c>
      <c r="L3134" s="11" t="s">
        <v>159</v>
      </c>
      <c r="M3134" s="11">
        <v>2</v>
      </c>
      <c r="N3134" s="11">
        <v>-74.106276179999995</v>
      </c>
      <c r="O3134" s="12">
        <v>4.5618824279999997</v>
      </c>
    </row>
    <row r="3135" spans="1:15" x14ac:dyDescent="0.25">
      <c r="A3135" s="10">
        <v>3134</v>
      </c>
      <c r="B3135" s="3" t="s">
        <v>234</v>
      </c>
      <c r="C3135" s="3" t="s">
        <v>6255</v>
      </c>
      <c r="D3135" s="3" t="s">
        <v>1</v>
      </c>
      <c r="E3135" s="3" t="s">
        <v>121</v>
      </c>
      <c r="F3135" s="1">
        <v>15.73</v>
      </c>
      <c r="G3135" s="4">
        <v>70</v>
      </c>
      <c r="H3135" s="1">
        <v>1.51</v>
      </c>
      <c r="I3135" s="24">
        <f t="shared" si="48"/>
        <v>12.593380483980399</v>
      </c>
      <c r="J3135" s="24" t="str">
        <f>VLOOKUP(I3135,MAT_IND!C$6:D$12,2,TRUE)</f>
        <v>Algo Frío</v>
      </c>
      <c r="K3135" s="11">
        <v>18</v>
      </c>
      <c r="L3135" s="11" t="s">
        <v>159</v>
      </c>
      <c r="M3135" s="11">
        <v>2</v>
      </c>
      <c r="N3135" s="11">
        <v>-74.112726249999994</v>
      </c>
      <c r="O3135" s="12">
        <v>4.5618956480000001</v>
      </c>
    </row>
    <row r="3136" spans="1:15" x14ac:dyDescent="0.25">
      <c r="A3136" s="10">
        <v>3135</v>
      </c>
      <c r="B3136" s="3" t="s">
        <v>235</v>
      </c>
      <c r="C3136" s="3" t="s">
        <v>6255</v>
      </c>
      <c r="D3136" s="3" t="s">
        <v>1</v>
      </c>
      <c r="E3136" s="3" t="s">
        <v>122</v>
      </c>
      <c r="F3136" s="1">
        <v>16.260000000000002</v>
      </c>
      <c r="G3136" s="4">
        <v>70</v>
      </c>
      <c r="H3136" s="1">
        <v>1.51</v>
      </c>
      <c r="I3136" s="24">
        <f t="shared" si="48"/>
        <v>12.217776001340578</v>
      </c>
      <c r="J3136" s="24" t="str">
        <f>VLOOKUP(I3136,MAT_IND!C$6:D$12,2,TRUE)</f>
        <v>Algo Frío</v>
      </c>
      <c r="K3136" s="11">
        <v>18</v>
      </c>
      <c r="L3136" s="11" t="s">
        <v>159</v>
      </c>
      <c r="M3136" s="11">
        <v>1</v>
      </c>
      <c r="N3136" s="11">
        <v>-74.121044459999993</v>
      </c>
      <c r="O3136" s="12">
        <v>4.561987609</v>
      </c>
    </row>
    <row r="3137" spans="1:15" x14ac:dyDescent="0.25">
      <c r="A3137" s="10">
        <v>3136</v>
      </c>
      <c r="B3137" s="3" t="s">
        <v>236</v>
      </c>
      <c r="C3137" s="3" t="s">
        <v>6255</v>
      </c>
      <c r="D3137" s="3" t="s">
        <v>1</v>
      </c>
      <c r="E3137" s="3" t="s">
        <v>90</v>
      </c>
      <c r="F3137" s="1">
        <v>15.76</v>
      </c>
      <c r="G3137" s="4">
        <v>50</v>
      </c>
      <c r="H3137" s="1">
        <v>1.51</v>
      </c>
      <c r="I3137" s="24">
        <f t="shared" si="48"/>
        <v>10.354619852887581</v>
      </c>
      <c r="J3137" s="24" t="str">
        <f>VLOOKUP(I3137,MAT_IND!C$6:D$12,2,TRUE)</f>
        <v>Agradable</v>
      </c>
      <c r="K3137" s="11">
        <v>18</v>
      </c>
      <c r="L3137" s="11" t="s">
        <v>159</v>
      </c>
      <c r="M3137" s="11">
        <v>2</v>
      </c>
      <c r="N3137" s="11">
        <v>-74.107078740000006</v>
      </c>
      <c r="O3137" s="12">
        <v>4.5562135829999999</v>
      </c>
    </row>
    <row r="3138" spans="1:15" x14ac:dyDescent="0.25">
      <c r="A3138" s="10">
        <v>3137</v>
      </c>
      <c r="B3138" s="3" t="s">
        <v>237</v>
      </c>
      <c r="C3138" s="3" t="s">
        <v>6255</v>
      </c>
      <c r="D3138" s="3" t="s">
        <v>1</v>
      </c>
      <c r="E3138" s="3" t="s">
        <v>123</v>
      </c>
      <c r="F3138" s="1">
        <v>15.73</v>
      </c>
      <c r="G3138" s="4">
        <v>70</v>
      </c>
      <c r="H3138" s="1">
        <v>1.51</v>
      </c>
      <c r="I3138" s="24">
        <f t="shared" si="48"/>
        <v>12.593380483980399</v>
      </c>
      <c r="J3138" s="24" t="str">
        <f>VLOOKUP(I3138,MAT_IND!C$6:D$12,2,TRUE)</f>
        <v>Algo Frío</v>
      </c>
      <c r="K3138" s="11">
        <v>18</v>
      </c>
      <c r="L3138" s="11" t="s">
        <v>159</v>
      </c>
      <c r="M3138" s="11">
        <v>1</v>
      </c>
      <c r="N3138" s="11">
        <v>-74.114957810000007</v>
      </c>
      <c r="O3138" s="12">
        <v>4.5643863739999997</v>
      </c>
    </row>
    <row r="3139" spans="1:15" x14ac:dyDescent="0.25">
      <c r="A3139" s="10">
        <v>3138</v>
      </c>
      <c r="B3139" s="3" t="s">
        <v>238</v>
      </c>
      <c r="C3139" s="3" t="s">
        <v>6255</v>
      </c>
      <c r="D3139" s="3" t="s">
        <v>1</v>
      </c>
      <c r="E3139" s="3" t="s">
        <v>124</v>
      </c>
      <c r="F3139" s="1">
        <v>16.260000000000002</v>
      </c>
      <c r="G3139" s="4">
        <v>70</v>
      </c>
      <c r="H3139" s="1">
        <v>1.51</v>
      </c>
      <c r="I3139" s="24">
        <f t="shared" ref="I3139:I3202" si="49">(((33.5-F3139)*(0.05+0.18*SQRT(H3139)+(G3139/160))))</f>
        <v>12.217776001340578</v>
      </c>
      <c r="J3139" s="24" t="str">
        <f>VLOOKUP(I3139,MAT_IND!C$6:D$12,2,TRUE)</f>
        <v>Algo Frío</v>
      </c>
      <c r="K3139" s="11">
        <v>18</v>
      </c>
      <c r="L3139" s="11" t="s">
        <v>159</v>
      </c>
      <c r="M3139" s="11">
        <v>1</v>
      </c>
      <c r="N3139" s="11">
        <v>-74.122017799999995</v>
      </c>
      <c r="O3139" s="12">
        <v>4.5621272260000003</v>
      </c>
    </row>
    <row r="3140" spans="1:15" x14ac:dyDescent="0.25">
      <c r="A3140" s="10">
        <v>3139</v>
      </c>
      <c r="B3140" s="3" t="s">
        <v>239</v>
      </c>
      <c r="C3140" s="3" t="s">
        <v>6255</v>
      </c>
      <c r="D3140" s="3" t="s">
        <v>1</v>
      </c>
      <c r="E3140" s="3" t="s">
        <v>125</v>
      </c>
      <c r="F3140" s="1">
        <v>15.76</v>
      </c>
      <c r="G3140" s="4">
        <v>70</v>
      </c>
      <c r="H3140" s="1">
        <v>1.51</v>
      </c>
      <c r="I3140" s="24">
        <f t="shared" si="49"/>
        <v>12.57211985288758</v>
      </c>
      <c r="J3140" s="24" t="str">
        <f>VLOOKUP(I3140,MAT_IND!C$6:D$12,2,TRUE)</f>
        <v>Algo Frío</v>
      </c>
      <c r="K3140" s="11">
        <v>18</v>
      </c>
      <c r="L3140" s="11" t="s">
        <v>159</v>
      </c>
      <c r="M3140" s="11">
        <v>2</v>
      </c>
      <c r="N3140" s="11">
        <v>-74.111131900000004</v>
      </c>
      <c r="O3140" s="12">
        <v>4.5590249729999996</v>
      </c>
    </row>
    <row r="3141" spans="1:15" x14ac:dyDescent="0.25">
      <c r="A3141" s="10">
        <v>3140</v>
      </c>
      <c r="B3141" s="3" t="s">
        <v>240</v>
      </c>
      <c r="C3141" s="3" t="s">
        <v>6255</v>
      </c>
      <c r="D3141" s="3" t="s">
        <v>1</v>
      </c>
      <c r="E3141" s="3" t="s">
        <v>126</v>
      </c>
      <c r="F3141" s="1">
        <v>15.73</v>
      </c>
      <c r="G3141" s="4">
        <v>70</v>
      </c>
      <c r="H3141" s="1">
        <v>1.51</v>
      </c>
      <c r="I3141" s="24">
        <f t="shared" si="49"/>
        <v>12.593380483980399</v>
      </c>
      <c r="J3141" s="24" t="str">
        <f>VLOOKUP(I3141,MAT_IND!C$6:D$12,2,TRUE)</f>
        <v>Algo Frío</v>
      </c>
      <c r="K3141" s="11">
        <v>18</v>
      </c>
      <c r="L3141" s="11" t="s">
        <v>159</v>
      </c>
      <c r="M3141" s="11">
        <v>2</v>
      </c>
      <c r="N3141" s="11">
        <v>-74.116036600000001</v>
      </c>
      <c r="O3141" s="12">
        <v>4.5624944120000004</v>
      </c>
    </row>
    <row r="3142" spans="1:15" x14ac:dyDescent="0.25">
      <c r="A3142" s="10">
        <v>3141</v>
      </c>
      <c r="B3142" s="3" t="s">
        <v>241</v>
      </c>
      <c r="C3142" s="3" t="s">
        <v>6255</v>
      </c>
      <c r="D3142" s="3" t="s">
        <v>1</v>
      </c>
      <c r="E3142" s="3" t="s">
        <v>103</v>
      </c>
      <c r="F3142" s="1">
        <v>15.76</v>
      </c>
      <c r="G3142" s="4">
        <v>30</v>
      </c>
      <c r="H3142" s="1">
        <v>1.51</v>
      </c>
      <c r="I3142" s="24">
        <f t="shared" si="49"/>
        <v>8.1371198528875812</v>
      </c>
      <c r="J3142" s="24" t="str">
        <f>VLOOKUP(I3142,MAT_IND!C$6:D$12,2,TRUE)</f>
        <v>Agradable</v>
      </c>
      <c r="K3142" s="11">
        <v>18</v>
      </c>
      <c r="L3142" s="11" t="s">
        <v>159</v>
      </c>
      <c r="M3142" s="11">
        <v>2</v>
      </c>
      <c r="N3142" s="11">
        <v>-74.110250500000006</v>
      </c>
      <c r="O3142" s="12">
        <v>4.5538661149999999</v>
      </c>
    </row>
    <row r="3143" spans="1:15" x14ac:dyDescent="0.25">
      <c r="A3143" s="10">
        <v>3142</v>
      </c>
      <c r="B3143" s="3" t="s">
        <v>242</v>
      </c>
      <c r="C3143" s="3" t="s">
        <v>6255</v>
      </c>
      <c r="D3143" s="3" t="s">
        <v>1</v>
      </c>
      <c r="E3143" s="3" t="s">
        <v>100</v>
      </c>
      <c r="F3143" s="1">
        <v>16.260000000000002</v>
      </c>
      <c r="G3143" s="4">
        <v>70</v>
      </c>
      <c r="H3143" s="1">
        <v>1.51</v>
      </c>
      <c r="I3143" s="24">
        <f t="shared" si="49"/>
        <v>12.217776001340578</v>
      </c>
      <c r="J3143" s="24" t="str">
        <f>VLOOKUP(I3143,MAT_IND!C$6:D$12,2,TRUE)</f>
        <v>Algo Frío</v>
      </c>
      <c r="K3143" s="11">
        <v>18</v>
      </c>
      <c r="L3143" s="11" t="s">
        <v>159</v>
      </c>
      <c r="M3143" s="11">
        <v>3</v>
      </c>
      <c r="N3143" s="11">
        <v>-74.123317689999993</v>
      </c>
      <c r="O3143" s="12">
        <v>4.5672326390000002</v>
      </c>
    </row>
    <row r="3144" spans="1:15" x14ac:dyDescent="0.25">
      <c r="A3144" s="10">
        <v>3143</v>
      </c>
      <c r="B3144" s="3" t="s">
        <v>243</v>
      </c>
      <c r="C3144" s="3" t="s">
        <v>6255</v>
      </c>
      <c r="D3144" s="3" t="s">
        <v>1</v>
      </c>
      <c r="E3144" s="3" t="s">
        <v>127</v>
      </c>
      <c r="F3144" s="1">
        <v>15.76</v>
      </c>
      <c r="G3144" s="4">
        <v>40</v>
      </c>
      <c r="H3144" s="1">
        <v>1.51</v>
      </c>
      <c r="I3144" s="24">
        <f t="shared" si="49"/>
        <v>9.24586985288758</v>
      </c>
      <c r="J3144" s="24" t="str">
        <f>VLOOKUP(I3144,MAT_IND!C$6:D$12,2,TRUE)</f>
        <v>Agradable</v>
      </c>
      <c r="K3144" s="11">
        <v>18</v>
      </c>
      <c r="L3144" s="11" t="s">
        <v>159</v>
      </c>
      <c r="M3144" s="11">
        <v>2</v>
      </c>
      <c r="N3144" s="11">
        <v>-74.106222020000004</v>
      </c>
      <c r="O3144" s="12">
        <v>4.5535097640000002</v>
      </c>
    </row>
    <row r="3145" spans="1:15" x14ac:dyDescent="0.25">
      <c r="A3145" s="10">
        <v>3144</v>
      </c>
      <c r="B3145" s="3" t="s">
        <v>244</v>
      </c>
      <c r="C3145" s="3" t="s">
        <v>6255</v>
      </c>
      <c r="D3145" s="3" t="s">
        <v>1</v>
      </c>
      <c r="E3145" s="3" t="s">
        <v>128</v>
      </c>
      <c r="F3145" s="1">
        <v>15.76</v>
      </c>
      <c r="G3145" s="4">
        <v>70</v>
      </c>
      <c r="H3145" s="1">
        <v>1.51</v>
      </c>
      <c r="I3145" s="24">
        <f t="shared" si="49"/>
        <v>12.57211985288758</v>
      </c>
      <c r="J3145" s="24" t="str">
        <f>VLOOKUP(I3145,MAT_IND!C$6:D$12,2,TRUE)</f>
        <v>Algo Frío</v>
      </c>
      <c r="K3145" s="11">
        <v>18</v>
      </c>
      <c r="L3145" s="11" t="s">
        <v>159</v>
      </c>
      <c r="M3145" s="11">
        <v>2</v>
      </c>
      <c r="N3145" s="11">
        <v>-74.109550069999997</v>
      </c>
      <c r="O3145" s="12">
        <v>4.5583753199999997</v>
      </c>
    </row>
    <row r="3146" spans="1:15" x14ac:dyDescent="0.25">
      <c r="A3146" s="10">
        <v>3145</v>
      </c>
      <c r="B3146" s="3" t="s">
        <v>245</v>
      </c>
      <c r="C3146" s="3" t="s">
        <v>6255</v>
      </c>
      <c r="D3146" s="3" t="s">
        <v>1</v>
      </c>
      <c r="E3146" s="3" t="s">
        <v>129</v>
      </c>
      <c r="F3146" s="1">
        <v>16.260000000000002</v>
      </c>
      <c r="G3146" s="4">
        <v>70</v>
      </c>
      <c r="H3146" s="1">
        <v>1.51</v>
      </c>
      <c r="I3146" s="24">
        <f t="shared" si="49"/>
        <v>12.217776001340578</v>
      </c>
      <c r="J3146" s="24" t="str">
        <f>VLOOKUP(I3146,MAT_IND!C$6:D$12,2,TRUE)</f>
        <v>Algo Frío</v>
      </c>
      <c r="K3146" s="11">
        <v>18</v>
      </c>
      <c r="L3146" s="11" t="s">
        <v>159</v>
      </c>
      <c r="M3146" s="11">
        <v>2</v>
      </c>
      <c r="N3146" s="11">
        <v>-74.123179460000003</v>
      </c>
      <c r="O3146" s="12">
        <v>4.56013761</v>
      </c>
    </row>
    <row r="3147" spans="1:15" x14ac:dyDescent="0.25">
      <c r="A3147" s="10">
        <v>3146</v>
      </c>
      <c r="B3147" s="3" t="s">
        <v>246</v>
      </c>
      <c r="C3147" s="3" t="s">
        <v>6255</v>
      </c>
      <c r="D3147" s="3" t="s">
        <v>1</v>
      </c>
      <c r="E3147" s="3" t="s">
        <v>130</v>
      </c>
      <c r="F3147" s="1">
        <v>16.260000000000002</v>
      </c>
      <c r="G3147" s="4">
        <v>70</v>
      </c>
      <c r="H3147" s="1">
        <v>1.51</v>
      </c>
      <c r="I3147" s="24">
        <f t="shared" si="49"/>
        <v>12.217776001340578</v>
      </c>
      <c r="J3147" s="24" t="str">
        <f>VLOOKUP(I3147,MAT_IND!C$6:D$12,2,TRUE)</f>
        <v>Algo Frío</v>
      </c>
      <c r="K3147" s="11">
        <v>18</v>
      </c>
      <c r="L3147" s="11" t="s">
        <v>159</v>
      </c>
      <c r="M3147" s="11">
        <v>2</v>
      </c>
      <c r="N3147" s="11">
        <v>-74.123822630000006</v>
      </c>
      <c r="O3147" s="12">
        <v>4.5670119270000002</v>
      </c>
    </row>
    <row r="3148" spans="1:15" x14ac:dyDescent="0.25">
      <c r="A3148" s="10">
        <v>3147</v>
      </c>
      <c r="B3148" s="3" t="s">
        <v>247</v>
      </c>
      <c r="C3148" s="3" t="s">
        <v>6255</v>
      </c>
      <c r="D3148" s="3" t="s">
        <v>1</v>
      </c>
      <c r="E3148" s="3" t="s">
        <v>120</v>
      </c>
      <c r="F3148" s="1">
        <v>15.76</v>
      </c>
      <c r="G3148" s="4">
        <v>70</v>
      </c>
      <c r="H3148" s="1">
        <v>1.51</v>
      </c>
      <c r="I3148" s="24">
        <f t="shared" si="49"/>
        <v>12.57211985288758</v>
      </c>
      <c r="J3148" s="24" t="str">
        <f>VLOOKUP(I3148,MAT_IND!C$6:D$12,2,TRUE)</f>
        <v>Algo Frío</v>
      </c>
      <c r="K3148" s="11">
        <v>18</v>
      </c>
      <c r="L3148" s="11" t="s">
        <v>159</v>
      </c>
      <c r="M3148" s="11">
        <v>2</v>
      </c>
      <c r="N3148" s="11">
        <v>-74.105378340000001</v>
      </c>
      <c r="O3148" s="12">
        <v>4.5612169370000002</v>
      </c>
    </row>
    <row r="3149" spans="1:15" x14ac:dyDescent="0.25">
      <c r="A3149" s="10">
        <v>3148</v>
      </c>
      <c r="B3149" s="3" t="s">
        <v>248</v>
      </c>
      <c r="C3149" s="3" t="s">
        <v>6255</v>
      </c>
      <c r="D3149" s="3" t="s">
        <v>1</v>
      </c>
      <c r="E3149" s="3" t="s">
        <v>131</v>
      </c>
      <c r="F3149" s="1">
        <v>16.260000000000002</v>
      </c>
      <c r="G3149" s="4">
        <v>70</v>
      </c>
      <c r="H3149" s="1">
        <v>1.51</v>
      </c>
      <c r="I3149" s="24">
        <f t="shared" si="49"/>
        <v>12.217776001340578</v>
      </c>
      <c r="J3149" s="24" t="str">
        <f>VLOOKUP(I3149,MAT_IND!C$6:D$12,2,TRUE)</f>
        <v>Algo Frío</v>
      </c>
      <c r="K3149" s="11">
        <v>18</v>
      </c>
      <c r="L3149" s="11" t="s">
        <v>159</v>
      </c>
      <c r="M3149" s="11">
        <v>3</v>
      </c>
      <c r="N3149" s="11">
        <v>-74.11928503</v>
      </c>
      <c r="O3149" s="12">
        <v>4.560807906</v>
      </c>
    </row>
    <row r="3150" spans="1:15" x14ac:dyDescent="0.25">
      <c r="A3150" s="10">
        <v>3149</v>
      </c>
      <c r="B3150" s="3" t="s">
        <v>249</v>
      </c>
      <c r="C3150" s="3" t="s">
        <v>6255</v>
      </c>
      <c r="D3150" s="3" t="s">
        <v>1</v>
      </c>
      <c r="E3150" s="3" t="s">
        <v>121</v>
      </c>
      <c r="F3150" s="1">
        <v>15.73</v>
      </c>
      <c r="G3150" s="4">
        <v>70</v>
      </c>
      <c r="H3150" s="1">
        <v>1.51</v>
      </c>
      <c r="I3150" s="24">
        <f t="shared" si="49"/>
        <v>12.593380483980399</v>
      </c>
      <c r="J3150" s="24" t="str">
        <f>VLOOKUP(I3150,MAT_IND!C$6:D$12,2,TRUE)</f>
        <v>Algo Frío</v>
      </c>
      <c r="K3150" s="11">
        <v>18</v>
      </c>
      <c r="L3150" s="11" t="s">
        <v>159</v>
      </c>
      <c r="M3150" s="11">
        <v>2</v>
      </c>
      <c r="N3150" s="11">
        <v>-74.115655799999999</v>
      </c>
      <c r="O3150" s="12">
        <v>4.5600403180000004</v>
      </c>
    </row>
    <row r="3151" spans="1:15" x14ac:dyDescent="0.25">
      <c r="A3151" s="10">
        <v>3150</v>
      </c>
      <c r="B3151" s="3" t="s">
        <v>250</v>
      </c>
      <c r="C3151" s="3" t="s">
        <v>6255</v>
      </c>
      <c r="D3151" s="3" t="s">
        <v>1</v>
      </c>
      <c r="E3151" s="3" t="s">
        <v>132</v>
      </c>
      <c r="F3151" s="1">
        <v>16.260000000000002</v>
      </c>
      <c r="G3151" s="4">
        <v>70</v>
      </c>
      <c r="H3151" s="1">
        <v>1.51</v>
      </c>
      <c r="I3151" s="24">
        <f t="shared" si="49"/>
        <v>12.217776001340578</v>
      </c>
      <c r="J3151" s="24" t="str">
        <f>VLOOKUP(I3151,MAT_IND!C$6:D$12,2,TRUE)</f>
        <v>Algo Frío</v>
      </c>
      <c r="K3151" s="11">
        <v>18</v>
      </c>
      <c r="L3151" s="11" t="s">
        <v>159</v>
      </c>
      <c r="M3151" s="11">
        <v>3</v>
      </c>
      <c r="N3151" s="11">
        <v>-74.118059200000005</v>
      </c>
      <c r="O3151" s="12">
        <v>4.560292928</v>
      </c>
    </row>
    <row r="3152" spans="1:15" x14ac:dyDescent="0.25">
      <c r="A3152" s="10">
        <v>3151</v>
      </c>
      <c r="B3152" s="3" t="s">
        <v>251</v>
      </c>
      <c r="C3152" s="3" t="s">
        <v>6255</v>
      </c>
      <c r="D3152" s="3" t="s">
        <v>1</v>
      </c>
      <c r="E3152" s="3" t="s">
        <v>133</v>
      </c>
      <c r="F3152" s="1">
        <v>16.260000000000002</v>
      </c>
      <c r="G3152" s="4">
        <v>70</v>
      </c>
      <c r="H3152" s="1">
        <v>1.51</v>
      </c>
      <c r="I3152" s="24">
        <f t="shared" si="49"/>
        <v>12.217776001340578</v>
      </c>
      <c r="J3152" s="24" t="str">
        <f>VLOOKUP(I3152,MAT_IND!C$6:D$12,2,TRUE)</f>
        <v>Algo Frío</v>
      </c>
      <c r="K3152" s="11">
        <v>18</v>
      </c>
      <c r="L3152" s="11" t="s">
        <v>159</v>
      </c>
      <c r="M3152" s="11">
        <v>3</v>
      </c>
      <c r="N3152" s="11">
        <v>-74.117664349999998</v>
      </c>
      <c r="O3152" s="12">
        <v>4.5617780220000004</v>
      </c>
    </row>
    <row r="3153" spans="1:15" x14ac:dyDescent="0.25">
      <c r="A3153" s="10">
        <v>3152</v>
      </c>
      <c r="B3153" s="3" t="s">
        <v>252</v>
      </c>
      <c r="C3153" s="3" t="s">
        <v>6255</v>
      </c>
      <c r="D3153" s="3" t="s">
        <v>1</v>
      </c>
      <c r="E3153" s="3" t="s">
        <v>103</v>
      </c>
      <c r="F3153" s="1">
        <v>15.76</v>
      </c>
      <c r="G3153" s="4">
        <v>40</v>
      </c>
      <c r="H3153" s="1">
        <v>1.51</v>
      </c>
      <c r="I3153" s="24">
        <f t="shared" si="49"/>
        <v>9.24586985288758</v>
      </c>
      <c r="J3153" s="24" t="str">
        <f>VLOOKUP(I3153,MAT_IND!C$6:D$12,2,TRUE)</f>
        <v>Agradable</v>
      </c>
      <c r="K3153" s="11">
        <v>18</v>
      </c>
      <c r="L3153" s="11" t="s">
        <v>159</v>
      </c>
      <c r="M3153" s="11">
        <v>2</v>
      </c>
      <c r="N3153" s="11">
        <v>-74.107993350000001</v>
      </c>
      <c r="O3153" s="12">
        <v>4.5537673490000001</v>
      </c>
    </row>
    <row r="3154" spans="1:15" x14ac:dyDescent="0.25">
      <c r="A3154" s="10">
        <v>3153</v>
      </c>
      <c r="B3154" s="3" t="s">
        <v>253</v>
      </c>
      <c r="C3154" s="3" t="s">
        <v>6255</v>
      </c>
      <c r="D3154" s="3" t="s">
        <v>1</v>
      </c>
      <c r="E3154" s="3" t="s">
        <v>97</v>
      </c>
      <c r="F3154" s="1">
        <v>15.73</v>
      </c>
      <c r="G3154" s="4">
        <v>70</v>
      </c>
      <c r="H3154" s="1">
        <v>1.51</v>
      </c>
      <c r="I3154" s="24">
        <f t="shared" si="49"/>
        <v>12.593380483980399</v>
      </c>
      <c r="J3154" s="24" t="str">
        <f>VLOOKUP(I3154,MAT_IND!C$6:D$12,2,TRUE)</f>
        <v>Algo Frío</v>
      </c>
      <c r="K3154" s="11">
        <v>18</v>
      </c>
      <c r="L3154" s="11" t="s">
        <v>159</v>
      </c>
      <c r="M3154" s="11">
        <v>2</v>
      </c>
      <c r="N3154" s="11">
        <v>-74.116838700000002</v>
      </c>
      <c r="O3154" s="12">
        <v>4.5558818099999998</v>
      </c>
    </row>
    <row r="3155" spans="1:15" x14ac:dyDescent="0.25">
      <c r="A3155" s="10">
        <v>3154</v>
      </c>
      <c r="B3155" s="3" t="s">
        <v>254</v>
      </c>
      <c r="C3155" s="3" t="s">
        <v>6255</v>
      </c>
      <c r="D3155" s="3" t="s">
        <v>1</v>
      </c>
      <c r="E3155" s="3" t="s">
        <v>134</v>
      </c>
      <c r="F3155" s="1">
        <v>16.260000000000002</v>
      </c>
      <c r="G3155" s="4">
        <v>70</v>
      </c>
      <c r="H3155" s="1">
        <v>1.51</v>
      </c>
      <c r="I3155" s="24">
        <f t="shared" si="49"/>
        <v>12.217776001340578</v>
      </c>
      <c r="J3155" s="24" t="str">
        <f>VLOOKUP(I3155,MAT_IND!C$6:D$12,2,TRUE)</f>
        <v>Algo Frío</v>
      </c>
      <c r="K3155" s="11">
        <v>18</v>
      </c>
      <c r="L3155" s="11" t="s">
        <v>159</v>
      </c>
      <c r="M3155" s="11">
        <v>2</v>
      </c>
      <c r="N3155" s="11">
        <v>-74.118677579999996</v>
      </c>
      <c r="O3155" s="12">
        <v>4.556079081</v>
      </c>
    </row>
    <row r="3156" spans="1:15" x14ac:dyDescent="0.25">
      <c r="A3156" s="10">
        <v>3155</v>
      </c>
      <c r="B3156" s="3" t="s">
        <v>255</v>
      </c>
      <c r="C3156" s="3" t="s">
        <v>6255</v>
      </c>
      <c r="D3156" s="3" t="s">
        <v>1</v>
      </c>
      <c r="E3156" s="3" t="s">
        <v>96</v>
      </c>
      <c r="F3156" s="1">
        <v>16.260000000000002</v>
      </c>
      <c r="G3156" s="4">
        <v>70</v>
      </c>
      <c r="H3156" s="1">
        <v>1.51</v>
      </c>
      <c r="I3156" s="24">
        <f t="shared" si="49"/>
        <v>12.217776001340578</v>
      </c>
      <c r="J3156" s="24" t="str">
        <f>VLOOKUP(I3156,MAT_IND!C$6:D$12,2,TRUE)</f>
        <v>Algo Frío</v>
      </c>
      <c r="K3156" s="11">
        <v>18</v>
      </c>
      <c r="L3156" s="11" t="s">
        <v>159</v>
      </c>
      <c r="M3156" s="11">
        <v>2</v>
      </c>
      <c r="N3156" s="11">
        <v>-74.117989940000001</v>
      </c>
      <c r="O3156" s="12">
        <v>4.5580392769999998</v>
      </c>
    </row>
    <row r="3157" spans="1:15" x14ac:dyDescent="0.25">
      <c r="A3157" s="10">
        <v>3156</v>
      </c>
      <c r="B3157" s="3" t="s">
        <v>256</v>
      </c>
      <c r="C3157" s="3" t="s">
        <v>6255</v>
      </c>
      <c r="D3157" s="3" t="s">
        <v>1</v>
      </c>
      <c r="E3157" s="3" t="s">
        <v>135</v>
      </c>
      <c r="F3157" s="1">
        <v>15.76</v>
      </c>
      <c r="G3157" s="4">
        <v>50</v>
      </c>
      <c r="H3157" s="1">
        <v>1.51</v>
      </c>
      <c r="I3157" s="24">
        <f t="shared" si="49"/>
        <v>10.354619852887581</v>
      </c>
      <c r="J3157" s="24" t="str">
        <f>VLOOKUP(I3157,MAT_IND!C$6:D$12,2,TRUE)</f>
        <v>Agradable</v>
      </c>
      <c r="K3157" s="11">
        <v>18</v>
      </c>
      <c r="L3157" s="11" t="s">
        <v>159</v>
      </c>
      <c r="M3157" s="11">
        <v>2</v>
      </c>
      <c r="N3157" s="11">
        <v>-74.111942600000006</v>
      </c>
      <c r="O3157" s="12">
        <v>4.5539519439999996</v>
      </c>
    </row>
    <row r="3158" spans="1:15" x14ac:dyDescent="0.25">
      <c r="A3158" s="10">
        <v>3157</v>
      </c>
      <c r="B3158" s="3" t="s">
        <v>257</v>
      </c>
      <c r="C3158" s="3" t="s">
        <v>6255</v>
      </c>
      <c r="D3158" s="3" t="s">
        <v>1</v>
      </c>
      <c r="E3158" s="3" t="s">
        <v>136</v>
      </c>
      <c r="F3158" s="1">
        <v>15.76</v>
      </c>
      <c r="G3158" s="4">
        <v>70</v>
      </c>
      <c r="H3158" s="1">
        <v>1.51</v>
      </c>
      <c r="I3158" s="24">
        <f t="shared" si="49"/>
        <v>12.57211985288758</v>
      </c>
      <c r="J3158" s="24" t="str">
        <f>VLOOKUP(I3158,MAT_IND!C$6:D$12,2,TRUE)</f>
        <v>Algo Frío</v>
      </c>
      <c r="K3158" s="11">
        <v>18</v>
      </c>
      <c r="L3158" s="11" t="s">
        <v>159</v>
      </c>
      <c r="M3158" s="11">
        <v>2</v>
      </c>
      <c r="N3158" s="11">
        <v>-74.112892529999996</v>
      </c>
      <c r="O3158" s="12">
        <v>4.5548628009999996</v>
      </c>
    </row>
    <row r="3159" spans="1:15" x14ac:dyDescent="0.25">
      <c r="A3159" s="10">
        <v>3158</v>
      </c>
      <c r="B3159" s="3" t="s">
        <v>258</v>
      </c>
      <c r="C3159" s="3" t="s">
        <v>6255</v>
      </c>
      <c r="D3159" s="3" t="s">
        <v>1</v>
      </c>
      <c r="E3159" s="3" t="s">
        <v>137</v>
      </c>
      <c r="F3159" s="1">
        <v>16.260000000000002</v>
      </c>
      <c r="G3159" s="4">
        <v>70</v>
      </c>
      <c r="H3159" s="1">
        <v>1.51</v>
      </c>
      <c r="I3159" s="24">
        <f t="shared" si="49"/>
        <v>12.217776001340578</v>
      </c>
      <c r="J3159" s="24" t="str">
        <f>VLOOKUP(I3159,MAT_IND!C$6:D$12,2,TRUE)</f>
        <v>Algo Frío</v>
      </c>
      <c r="K3159" s="11">
        <v>18</v>
      </c>
      <c r="L3159" s="11" t="s">
        <v>159</v>
      </c>
      <c r="M3159" s="11">
        <v>2</v>
      </c>
      <c r="N3159" s="11">
        <v>-74.119932149999997</v>
      </c>
      <c r="O3159" s="12">
        <v>4.5534216199999999</v>
      </c>
    </row>
    <row r="3160" spans="1:15" x14ac:dyDescent="0.25">
      <c r="A3160" s="10">
        <v>3159</v>
      </c>
      <c r="B3160" s="3" t="s">
        <v>259</v>
      </c>
      <c r="C3160" s="3" t="s">
        <v>6255</v>
      </c>
      <c r="D3160" s="3" t="s">
        <v>1</v>
      </c>
      <c r="E3160" s="3" t="s">
        <v>138</v>
      </c>
      <c r="F3160" s="1">
        <v>15.76</v>
      </c>
      <c r="G3160" s="4">
        <v>70</v>
      </c>
      <c r="H3160" s="1">
        <v>1.51</v>
      </c>
      <c r="I3160" s="24">
        <f t="shared" si="49"/>
        <v>12.57211985288758</v>
      </c>
      <c r="J3160" s="24" t="str">
        <f>VLOOKUP(I3160,MAT_IND!C$6:D$12,2,TRUE)</f>
        <v>Algo Frío</v>
      </c>
      <c r="K3160" s="11">
        <v>18</v>
      </c>
      <c r="L3160" s="11" t="s">
        <v>159</v>
      </c>
      <c r="M3160" s="11">
        <v>2</v>
      </c>
      <c r="N3160" s="11">
        <v>-74.105064870000007</v>
      </c>
      <c r="O3160" s="12">
        <v>4.5432827959999997</v>
      </c>
    </row>
    <row r="3161" spans="1:15" x14ac:dyDescent="0.25">
      <c r="A3161" s="10">
        <v>3160</v>
      </c>
      <c r="B3161" s="3" t="s">
        <v>260</v>
      </c>
      <c r="C3161" s="3" t="s">
        <v>6255</v>
      </c>
      <c r="D3161" s="3" t="s">
        <v>1</v>
      </c>
      <c r="E3161" s="3" t="s">
        <v>139</v>
      </c>
      <c r="F3161" s="1">
        <v>15.76</v>
      </c>
      <c r="G3161" s="4">
        <v>70</v>
      </c>
      <c r="H3161" s="1">
        <v>1.51</v>
      </c>
      <c r="I3161" s="24">
        <f t="shared" si="49"/>
        <v>12.57211985288758</v>
      </c>
      <c r="J3161" s="24" t="str">
        <f>VLOOKUP(I3161,MAT_IND!C$6:D$12,2,TRUE)</f>
        <v>Algo Frío</v>
      </c>
      <c r="K3161" s="11">
        <v>18</v>
      </c>
      <c r="L3161" s="11" t="s">
        <v>159</v>
      </c>
      <c r="M3161" s="11">
        <v>1</v>
      </c>
      <c r="N3161" s="11">
        <v>-74.105865249999994</v>
      </c>
      <c r="O3161" s="12">
        <v>4.5406466959999996</v>
      </c>
    </row>
    <row r="3162" spans="1:15" x14ac:dyDescent="0.25">
      <c r="A3162" s="10">
        <v>3161</v>
      </c>
      <c r="B3162" s="3" t="s">
        <v>261</v>
      </c>
      <c r="C3162" s="3" t="s">
        <v>6255</v>
      </c>
      <c r="D3162" s="3" t="s">
        <v>1</v>
      </c>
      <c r="E3162" s="3" t="s">
        <v>140</v>
      </c>
      <c r="F3162" s="1">
        <v>15.76</v>
      </c>
      <c r="G3162" s="4">
        <v>70</v>
      </c>
      <c r="H3162" s="1">
        <v>1.51</v>
      </c>
      <c r="I3162" s="24">
        <f t="shared" si="49"/>
        <v>12.57211985288758</v>
      </c>
      <c r="J3162" s="24" t="str">
        <f>VLOOKUP(I3162,MAT_IND!C$6:D$12,2,TRUE)</f>
        <v>Algo Frío</v>
      </c>
      <c r="K3162" s="11">
        <v>18</v>
      </c>
      <c r="L3162" s="11" t="s">
        <v>159</v>
      </c>
      <c r="M3162" s="11">
        <v>2</v>
      </c>
      <c r="N3162" s="11">
        <v>-74.107455130000005</v>
      </c>
      <c r="O3162" s="12">
        <v>4.540602582</v>
      </c>
    </row>
    <row r="3163" spans="1:15" x14ac:dyDescent="0.25">
      <c r="A3163" s="10">
        <v>3162</v>
      </c>
      <c r="B3163" s="3" t="s">
        <v>262</v>
      </c>
      <c r="C3163" s="3" t="s">
        <v>6255</v>
      </c>
      <c r="D3163" s="3" t="s">
        <v>1</v>
      </c>
      <c r="E3163" s="3" t="s">
        <v>141</v>
      </c>
      <c r="F3163" s="1">
        <v>15.76</v>
      </c>
      <c r="G3163" s="4">
        <v>70</v>
      </c>
      <c r="H3163" s="1">
        <v>1.51</v>
      </c>
      <c r="I3163" s="24">
        <f t="shared" si="49"/>
        <v>12.57211985288758</v>
      </c>
      <c r="J3163" s="24" t="str">
        <f>VLOOKUP(I3163,MAT_IND!C$6:D$12,2,TRUE)</f>
        <v>Algo Frío</v>
      </c>
      <c r="K3163" s="11">
        <v>18</v>
      </c>
      <c r="L3163" s="11" t="s">
        <v>159</v>
      </c>
      <c r="M3163" s="11">
        <v>2</v>
      </c>
      <c r="N3163" s="11">
        <v>-74.111867110000006</v>
      </c>
      <c r="O3163" s="12">
        <v>4.5475094890000003</v>
      </c>
    </row>
    <row r="3164" spans="1:15" x14ac:dyDescent="0.25">
      <c r="A3164" s="10">
        <v>3163</v>
      </c>
      <c r="B3164" s="3" t="s">
        <v>263</v>
      </c>
      <c r="C3164" s="3" t="s">
        <v>6255</v>
      </c>
      <c r="D3164" s="3" t="s">
        <v>1</v>
      </c>
      <c r="E3164" s="3" t="s">
        <v>140</v>
      </c>
      <c r="F3164" s="1">
        <v>15.76</v>
      </c>
      <c r="G3164" s="4">
        <v>70</v>
      </c>
      <c r="H3164" s="1">
        <v>1.51</v>
      </c>
      <c r="I3164" s="24">
        <f t="shared" si="49"/>
        <v>12.57211985288758</v>
      </c>
      <c r="J3164" s="24" t="str">
        <f>VLOOKUP(I3164,MAT_IND!C$6:D$12,2,TRUE)</f>
        <v>Algo Frío</v>
      </c>
      <c r="K3164" s="11">
        <v>18</v>
      </c>
      <c r="L3164" s="11" t="s">
        <v>159</v>
      </c>
      <c r="M3164" s="11">
        <v>2</v>
      </c>
      <c r="N3164" s="11">
        <v>-74.109826130000002</v>
      </c>
      <c r="O3164" s="12">
        <v>4.5419009199999998</v>
      </c>
    </row>
    <row r="3165" spans="1:15" x14ac:dyDescent="0.25">
      <c r="A3165" s="10">
        <v>3164</v>
      </c>
      <c r="B3165" s="3" t="s">
        <v>264</v>
      </c>
      <c r="C3165" s="3" t="s">
        <v>6255</v>
      </c>
      <c r="D3165" s="3" t="s">
        <v>1</v>
      </c>
      <c r="E3165" s="3" t="s">
        <v>142</v>
      </c>
      <c r="F3165" s="1">
        <v>15.76</v>
      </c>
      <c r="G3165" s="4">
        <v>70</v>
      </c>
      <c r="H3165" s="1">
        <v>1.51</v>
      </c>
      <c r="I3165" s="24">
        <f t="shared" si="49"/>
        <v>12.57211985288758</v>
      </c>
      <c r="J3165" s="24" t="str">
        <f>VLOOKUP(I3165,MAT_IND!C$6:D$12,2,TRUE)</f>
        <v>Algo Frío</v>
      </c>
      <c r="K3165" s="11">
        <v>18</v>
      </c>
      <c r="L3165" s="11" t="s">
        <v>159</v>
      </c>
      <c r="M3165" s="11">
        <v>2</v>
      </c>
      <c r="N3165" s="11">
        <v>-74.107345440000003</v>
      </c>
      <c r="O3165" s="12">
        <v>4.542154697</v>
      </c>
    </row>
    <row r="3166" spans="1:15" x14ac:dyDescent="0.25">
      <c r="A3166" s="10">
        <v>3165</v>
      </c>
      <c r="B3166" s="3" t="s">
        <v>265</v>
      </c>
      <c r="C3166" s="3" t="s">
        <v>6255</v>
      </c>
      <c r="D3166" s="3" t="s">
        <v>1</v>
      </c>
      <c r="E3166" s="3" t="s">
        <v>143</v>
      </c>
      <c r="F3166" s="1">
        <v>15.76</v>
      </c>
      <c r="G3166" s="4">
        <v>30</v>
      </c>
      <c r="H3166" s="1">
        <v>1.51</v>
      </c>
      <c r="I3166" s="24">
        <f t="shared" si="49"/>
        <v>8.1371198528875812</v>
      </c>
      <c r="J3166" s="24" t="str">
        <f>VLOOKUP(I3166,MAT_IND!C$6:D$12,2,TRUE)</f>
        <v>Agradable</v>
      </c>
      <c r="K3166" s="11">
        <v>18</v>
      </c>
      <c r="L3166" s="11" t="s">
        <v>159</v>
      </c>
      <c r="M3166" s="11">
        <v>2</v>
      </c>
      <c r="N3166" s="11">
        <v>-74.108249000000001</v>
      </c>
      <c r="O3166" s="12">
        <v>4.552231999</v>
      </c>
    </row>
    <row r="3167" spans="1:15" x14ac:dyDescent="0.25">
      <c r="A3167" s="10">
        <v>3166</v>
      </c>
      <c r="B3167" s="3" t="s">
        <v>266</v>
      </c>
      <c r="C3167" s="3" t="s">
        <v>6255</v>
      </c>
      <c r="D3167" s="3" t="s">
        <v>1</v>
      </c>
      <c r="E3167" s="3" t="s">
        <v>143</v>
      </c>
      <c r="F3167" s="1">
        <v>15.76</v>
      </c>
      <c r="G3167" s="4">
        <v>70</v>
      </c>
      <c r="H3167" s="1">
        <v>1.51</v>
      </c>
      <c r="I3167" s="24">
        <f t="shared" si="49"/>
        <v>12.57211985288758</v>
      </c>
      <c r="J3167" s="24" t="str">
        <f>VLOOKUP(I3167,MAT_IND!C$6:D$12,2,TRUE)</f>
        <v>Algo Frío</v>
      </c>
      <c r="K3167" s="11">
        <v>18</v>
      </c>
      <c r="L3167" s="11" t="s">
        <v>159</v>
      </c>
      <c r="M3167" s="11">
        <v>2</v>
      </c>
      <c r="N3167" s="11">
        <v>-74.107880910000006</v>
      </c>
      <c r="O3167" s="12">
        <v>4.5498435759999998</v>
      </c>
    </row>
    <row r="3168" spans="1:15" x14ac:dyDescent="0.25">
      <c r="A3168" s="10">
        <v>3167</v>
      </c>
      <c r="B3168" s="3" t="s">
        <v>267</v>
      </c>
      <c r="C3168" s="3" t="s">
        <v>6255</v>
      </c>
      <c r="D3168" s="3" t="s">
        <v>1</v>
      </c>
      <c r="E3168" s="3" t="s">
        <v>140</v>
      </c>
      <c r="F3168" s="1">
        <v>15.76</v>
      </c>
      <c r="G3168" s="4">
        <v>70</v>
      </c>
      <c r="H3168" s="1">
        <v>1.51</v>
      </c>
      <c r="I3168" s="24">
        <f t="shared" si="49"/>
        <v>12.57211985288758</v>
      </c>
      <c r="J3168" s="24" t="str">
        <f>VLOOKUP(I3168,MAT_IND!C$6:D$12,2,TRUE)</f>
        <v>Algo Frío</v>
      </c>
      <c r="K3168" s="11">
        <v>18</v>
      </c>
      <c r="L3168" s="11" t="s">
        <v>159</v>
      </c>
      <c r="M3168" s="11">
        <v>2</v>
      </c>
      <c r="N3168" s="11">
        <v>-74.107921919999995</v>
      </c>
      <c r="O3168" s="12">
        <v>4.539815376</v>
      </c>
    </row>
    <row r="3169" spans="1:15" x14ac:dyDescent="0.25">
      <c r="A3169" s="10">
        <v>3168</v>
      </c>
      <c r="B3169" s="3" t="s">
        <v>268</v>
      </c>
      <c r="C3169" s="3" t="s">
        <v>6255</v>
      </c>
      <c r="D3169" s="3" t="s">
        <v>1</v>
      </c>
      <c r="E3169" s="3" t="s">
        <v>140</v>
      </c>
      <c r="F3169" s="1">
        <v>15.76</v>
      </c>
      <c r="G3169" s="4">
        <v>70</v>
      </c>
      <c r="H3169" s="1">
        <v>1.51</v>
      </c>
      <c r="I3169" s="24">
        <f t="shared" si="49"/>
        <v>12.57211985288758</v>
      </c>
      <c r="J3169" s="24" t="str">
        <f>VLOOKUP(I3169,MAT_IND!C$6:D$12,2,TRUE)</f>
        <v>Algo Frío</v>
      </c>
      <c r="K3169" s="11">
        <v>18</v>
      </c>
      <c r="L3169" s="11" t="s">
        <v>159</v>
      </c>
      <c r="M3169" s="11">
        <v>2</v>
      </c>
      <c r="N3169" s="11">
        <v>-74.108335240000002</v>
      </c>
      <c r="O3169" s="12">
        <v>4.5421629460000004</v>
      </c>
    </row>
    <row r="3170" spans="1:15" x14ac:dyDescent="0.25">
      <c r="A3170" s="10">
        <v>3169</v>
      </c>
      <c r="B3170" s="3" t="s">
        <v>269</v>
      </c>
      <c r="C3170" s="3" t="s">
        <v>6255</v>
      </c>
      <c r="D3170" s="3" t="s">
        <v>1</v>
      </c>
      <c r="E3170" s="3" t="s">
        <v>138</v>
      </c>
      <c r="F3170" s="1">
        <v>15.76</v>
      </c>
      <c r="G3170" s="4">
        <v>70</v>
      </c>
      <c r="H3170" s="1">
        <v>1.51</v>
      </c>
      <c r="I3170" s="24">
        <f t="shared" si="49"/>
        <v>12.57211985288758</v>
      </c>
      <c r="J3170" s="24" t="str">
        <f>VLOOKUP(I3170,MAT_IND!C$6:D$12,2,TRUE)</f>
        <v>Algo Frío</v>
      </c>
      <c r="K3170" s="11">
        <v>18</v>
      </c>
      <c r="L3170" s="11" t="s">
        <v>159</v>
      </c>
      <c r="M3170" s="11">
        <v>2</v>
      </c>
      <c r="N3170" s="11">
        <v>-74.110191150000006</v>
      </c>
      <c r="O3170" s="12">
        <v>4.5470117480000001</v>
      </c>
    </row>
    <row r="3171" spans="1:15" x14ac:dyDescent="0.25">
      <c r="A3171" s="10">
        <v>3170</v>
      </c>
      <c r="B3171" s="3" t="s">
        <v>270</v>
      </c>
      <c r="C3171" s="3" t="s">
        <v>6255</v>
      </c>
      <c r="D3171" s="3" t="s">
        <v>1</v>
      </c>
      <c r="E3171" s="3" t="s">
        <v>138</v>
      </c>
      <c r="F3171" s="1">
        <v>15.76</v>
      </c>
      <c r="G3171" s="4">
        <v>70</v>
      </c>
      <c r="H3171" s="1">
        <v>1.51</v>
      </c>
      <c r="I3171" s="24">
        <f t="shared" si="49"/>
        <v>12.57211985288758</v>
      </c>
      <c r="J3171" s="24" t="str">
        <f>VLOOKUP(I3171,MAT_IND!C$6:D$12,2,TRUE)</f>
        <v>Algo Frío</v>
      </c>
      <c r="K3171" s="11">
        <v>18</v>
      </c>
      <c r="L3171" s="11" t="s">
        <v>159</v>
      </c>
      <c r="M3171" s="11">
        <v>2</v>
      </c>
      <c r="N3171" s="11">
        <v>-74.111221400000005</v>
      </c>
      <c r="O3171" s="12">
        <v>4.546119794</v>
      </c>
    </row>
    <row r="3172" spans="1:15" x14ac:dyDescent="0.25">
      <c r="A3172" s="10">
        <v>3171</v>
      </c>
      <c r="B3172" s="3" t="s">
        <v>271</v>
      </c>
      <c r="C3172" s="3" t="s">
        <v>6255</v>
      </c>
      <c r="D3172" s="3" t="s">
        <v>1</v>
      </c>
      <c r="E3172" s="3" t="s">
        <v>144</v>
      </c>
      <c r="F3172" s="1">
        <v>15.73</v>
      </c>
      <c r="G3172" s="4">
        <v>70</v>
      </c>
      <c r="H3172" s="1">
        <v>1.51</v>
      </c>
      <c r="I3172" s="24">
        <f t="shared" si="49"/>
        <v>12.593380483980399</v>
      </c>
      <c r="J3172" s="24" t="str">
        <f>VLOOKUP(I3172,MAT_IND!C$6:D$12,2,TRUE)</f>
        <v>Algo Frío</v>
      </c>
      <c r="K3172" s="11">
        <v>18</v>
      </c>
      <c r="L3172" s="11" t="s">
        <v>159</v>
      </c>
      <c r="M3172" s="11">
        <v>1</v>
      </c>
      <c r="N3172" s="11">
        <v>-74.115329029999998</v>
      </c>
      <c r="O3172" s="12">
        <v>4.5449799479999999</v>
      </c>
    </row>
    <row r="3173" spans="1:15" x14ac:dyDescent="0.25">
      <c r="A3173" s="10">
        <v>3172</v>
      </c>
      <c r="B3173" s="3" t="s">
        <v>272</v>
      </c>
      <c r="C3173" s="3" t="s">
        <v>6255</v>
      </c>
      <c r="D3173" s="3" t="s">
        <v>1</v>
      </c>
      <c r="E3173" s="3" t="s">
        <v>145</v>
      </c>
      <c r="F3173" s="1">
        <v>15.76</v>
      </c>
      <c r="G3173" s="4">
        <v>70</v>
      </c>
      <c r="H3173" s="1">
        <v>1.51</v>
      </c>
      <c r="I3173" s="24">
        <f t="shared" si="49"/>
        <v>12.57211985288758</v>
      </c>
      <c r="J3173" s="24" t="str">
        <f>VLOOKUP(I3173,MAT_IND!C$6:D$12,2,TRUE)</f>
        <v>Algo Frío</v>
      </c>
      <c r="K3173" s="11">
        <v>18</v>
      </c>
      <c r="L3173" s="11" t="s">
        <v>161</v>
      </c>
      <c r="M3173" s="11">
        <v>3</v>
      </c>
      <c r="N3173" s="11">
        <v>-74.100481060000007</v>
      </c>
      <c r="O3173" s="12">
        <v>4.5734923439999999</v>
      </c>
    </row>
    <row r="3174" spans="1:15" x14ac:dyDescent="0.25">
      <c r="A3174" s="10">
        <v>3173</v>
      </c>
      <c r="B3174" s="3" t="s">
        <v>273</v>
      </c>
      <c r="C3174" s="3" t="s">
        <v>6255</v>
      </c>
      <c r="D3174" s="3" t="s">
        <v>1</v>
      </c>
      <c r="E3174" s="3" t="s">
        <v>146</v>
      </c>
      <c r="F3174" s="1">
        <v>15.76</v>
      </c>
      <c r="G3174" s="4">
        <v>70</v>
      </c>
      <c r="H3174" s="1">
        <v>1.51</v>
      </c>
      <c r="I3174" s="24">
        <f t="shared" si="49"/>
        <v>12.57211985288758</v>
      </c>
      <c r="J3174" s="24" t="str">
        <f>VLOOKUP(I3174,MAT_IND!C$6:D$12,2,TRUE)</f>
        <v>Algo Frío</v>
      </c>
      <c r="K3174" s="11">
        <v>18</v>
      </c>
      <c r="L3174" s="11" t="s">
        <v>161</v>
      </c>
      <c r="M3174" s="11">
        <v>3</v>
      </c>
      <c r="N3174" s="11">
        <v>-74.107351960000003</v>
      </c>
      <c r="O3174" s="12">
        <v>4.574936739</v>
      </c>
    </row>
    <row r="3175" spans="1:15" x14ac:dyDescent="0.25">
      <c r="A3175" s="10">
        <v>3174</v>
      </c>
      <c r="B3175" s="3" t="s">
        <v>274</v>
      </c>
      <c r="C3175" s="3" t="s">
        <v>6255</v>
      </c>
      <c r="D3175" s="3" t="s">
        <v>1</v>
      </c>
      <c r="E3175" s="3" t="s">
        <v>147</v>
      </c>
      <c r="F3175" s="1">
        <v>15.76</v>
      </c>
      <c r="G3175" s="4">
        <v>70</v>
      </c>
      <c r="H3175" s="1">
        <v>1.51</v>
      </c>
      <c r="I3175" s="24">
        <f t="shared" si="49"/>
        <v>12.57211985288758</v>
      </c>
      <c r="J3175" s="24" t="str">
        <f>VLOOKUP(I3175,MAT_IND!C$6:D$12,2,TRUE)</f>
        <v>Algo Frío</v>
      </c>
      <c r="K3175" s="11">
        <v>18</v>
      </c>
      <c r="L3175" s="11" t="s">
        <v>161</v>
      </c>
      <c r="M3175" s="11">
        <v>3</v>
      </c>
      <c r="N3175" s="11">
        <v>-74.104794990000002</v>
      </c>
      <c r="O3175" s="12">
        <v>4.5662468929999998</v>
      </c>
    </row>
    <row r="3176" spans="1:15" x14ac:dyDescent="0.25">
      <c r="A3176" s="10">
        <v>3175</v>
      </c>
      <c r="B3176" s="3" t="s">
        <v>275</v>
      </c>
      <c r="C3176" s="3" t="s">
        <v>6255</v>
      </c>
      <c r="D3176" s="3" t="s">
        <v>1</v>
      </c>
      <c r="E3176" s="3" t="s">
        <v>148</v>
      </c>
      <c r="F3176" s="1">
        <v>15.76</v>
      </c>
      <c r="G3176" s="4">
        <v>70</v>
      </c>
      <c r="H3176" s="1">
        <v>1.51</v>
      </c>
      <c r="I3176" s="24">
        <f t="shared" si="49"/>
        <v>12.57211985288758</v>
      </c>
      <c r="J3176" s="24" t="str">
        <f>VLOOKUP(I3176,MAT_IND!C$6:D$12,2,TRUE)</f>
        <v>Algo Frío</v>
      </c>
      <c r="K3176" s="11">
        <v>18</v>
      </c>
      <c r="L3176" s="11" t="s">
        <v>161</v>
      </c>
      <c r="M3176" s="11">
        <v>3</v>
      </c>
      <c r="N3176" s="11">
        <v>-74.101582640000004</v>
      </c>
      <c r="O3176" s="12">
        <v>4.5714547879999996</v>
      </c>
    </row>
    <row r="3177" spans="1:15" x14ac:dyDescent="0.25">
      <c r="A3177" s="10">
        <v>3176</v>
      </c>
      <c r="B3177" s="3" t="s">
        <v>276</v>
      </c>
      <c r="C3177" s="3" t="s">
        <v>6255</v>
      </c>
      <c r="D3177" s="3" t="s">
        <v>1</v>
      </c>
      <c r="E3177" s="3" t="s">
        <v>149</v>
      </c>
      <c r="F3177" s="1">
        <v>15.76</v>
      </c>
      <c r="G3177" s="4">
        <v>70</v>
      </c>
      <c r="H3177" s="1">
        <v>1.51</v>
      </c>
      <c r="I3177" s="24">
        <f t="shared" si="49"/>
        <v>12.57211985288758</v>
      </c>
      <c r="J3177" s="24" t="str">
        <f>VLOOKUP(I3177,MAT_IND!C$6:D$12,2,TRUE)</f>
        <v>Algo Frío</v>
      </c>
      <c r="K3177" s="11">
        <v>18</v>
      </c>
      <c r="L3177" s="11" t="s">
        <v>161</v>
      </c>
      <c r="M3177" s="11">
        <v>3</v>
      </c>
      <c r="N3177" s="11">
        <v>-74.097945980000006</v>
      </c>
      <c r="O3177" s="12">
        <v>4.5744229399999998</v>
      </c>
    </row>
    <row r="3178" spans="1:15" x14ac:dyDescent="0.25">
      <c r="A3178" s="10">
        <v>3177</v>
      </c>
      <c r="B3178" s="3" t="s">
        <v>277</v>
      </c>
      <c r="C3178" s="3" t="s">
        <v>6255</v>
      </c>
      <c r="D3178" s="3" t="s">
        <v>1</v>
      </c>
      <c r="E3178" s="3" t="s">
        <v>147</v>
      </c>
      <c r="F3178" s="1">
        <v>15.76</v>
      </c>
      <c r="G3178" s="4">
        <v>70</v>
      </c>
      <c r="H3178" s="1">
        <v>1.51</v>
      </c>
      <c r="I3178" s="24">
        <f t="shared" si="49"/>
        <v>12.57211985288758</v>
      </c>
      <c r="J3178" s="24" t="str">
        <f>VLOOKUP(I3178,MAT_IND!C$6:D$12,2,TRUE)</f>
        <v>Algo Frío</v>
      </c>
      <c r="K3178" s="11">
        <v>18</v>
      </c>
      <c r="L3178" s="11" t="s">
        <v>161</v>
      </c>
      <c r="M3178" s="11">
        <v>3</v>
      </c>
      <c r="N3178" s="11">
        <v>-74.105714969999994</v>
      </c>
      <c r="O3178" s="12">
        <v>4.5670023960000004</v>
      </c>
    </row>
    <row r="3179" spans="1:15" x14ac:dyDescent="0.25">
      <c r="A3179" s="10">
        <v>3178</v>
      </c>
      <c r="B3179" s="3" t="s">
        <v>278</v>
      </c>
      <c r="C3179" s="3" t="s">
        <v>6255</v>
      </c>
      <c r="D3179" s="3" t="s">
        <v>1</v>
      </c>
      <c r="E3179" s="3" t="s">
        <v>146</v>
      </c>
      <c r="F3179" s="1">
        <v>16.260000000000002</v>
      </c>
      <c r="G3179" s="4">
        <v>70</v>
      </c>
      <c r="H3179" s="1">
        <v>1.51</v>
      </c>
      <c r="I3179" s="24">
        <f t="shared" si="49"/>
        <v>12.217776001340578</v>
      </c>
      <c r="J3179" s="24" t="str">
        <f>VLOOKUP(I3179,MAT_IND!C$6:D$12,2,TRUE)</f>
        <v>Algo Frío</v>
      </c>
      <c r="K3179" s="11">
        <v>18</v>
      </c>
      <c r="L3179" s="11" t="s">
        <v>161</v>
      </c>
      <c r="M3179" s="11">
        <v>3</v>
      </c>
      <c r="N3179" s="11">
        <v>-74.111755619999997</v>
      </c>
      <c r="O3179" s="12">
        <v>4.5766643250000003</v>
      </c>
    </row>
    <row r="3180" spans="1:15" x14ac:dyDescent="0.25">
      <c r="A3180" s="10">
        <v>3179</v>
      </c>
      <c r="B3180" s="3" t="s">
        <v>279</v>
      </c>
      <c r="C3180" s="3" t="s">
        <v>6255</v>
      </c>
      <c r="D3180" s="3" t="s">
        <v>1</v>
      </c>
      <c r="E3180" s="3" t="s">
        <v>150</v>
      </c>
      <c r="F3180" s="1">
        <v>15.76</v>
      </c>
      <c r="G3180" s="4">
        <v>70</v>
      </c>
      <c r="H3180" s="1">
        <v>1.51</v>
      </c>
      <c r="I3180" s="24">
        <f t="shared" si="49"/>
        <v>12.57211985288758</v>
      </c>
      <c r="J3180" s="24" t="str">
        <f>VLOOKUP(I3180,MAT_IND!C$6:D$12,2,TRUE)</f>
        <v>Algo Frío</v>
      </c>
      <c r="K3180" s="11">
        <v>18</v>
      </c>
      <c r="L3180" s="11" t="s">
        <v>161</v>
      </c>
      <c r="M3180" s="11">
        <v>3</v>
      </c>
      <c r="N3180" s="11">
        <v>-74.102193349999993</v>
      </c>
      <c r="O3180" s="12">
        <v>4.5742894310000004</v>
      </c>
    </row>
    <row r="3181" spans="1:15" x14ac:dyDescent="0.25">
      <c r="A3181" s="10">
        <v>3180</v>
      </c>
      <c r="B3181" s="3" t="s">
        <v>280</v>
      </c>
      <c r="C3181" s="3" t="s">
        <v>6255</v>
      </c>
      <c r="D3181" s="3" t="s">
        <v>1</v>
      </c>
      <c r="E3181" s="3" t="s">
        <v>146</v>
      </c>
      <c r="F3181" s="1">
        <v>15.76</v>
      </c>
      <c r="G3181" s="4">
        <v>70</v>
      </c>
      <c r="H3181" s="1">
        <v>1.51</v>
      </c>
      <c r="I3181" s="24">
        <f t="shared" si="49"/>
        <v>12.57211985288758</v>
      </c>
      <c r="J3181" s="24" t="str">
        <f>VLOOKUP(I3181,MAT_IND!C$6:D$12,2,TRUE)</f>
        <v>Algo Frío</v>
      </c>
      <c r="K3181" s="11">
        <v>18</v>
      </c>
      <c r="L3181" s="11" t="s">
        <v>161</v>
      </c>
      <c r="M3181" s="11">
        <v>3</v>
      </c>
      <c r="N3181" s="11">
        <v>-74.103079620000003</v>
      </c>
      <c r="O3181" s="12">
        <v>4.5753553230000001</v>
      </c>
    </row>
    <row r="3182" spans="1:15" x14ac:dyDescent="0.25">
      <c r="A3182" s="10">
        <v>3181</v>
      </c>
      <c r="B3182" s="3" t="s">
        <v>281</v>
      </c>
      <c r="C3182" s="3" t="s">
        <v>6255</v>
      </c>
      <c r="D3182" s="3" t="s">
        <v>1</v>
      </c>
      <c r="E3182" s="3" t="s">
        <v>146</v>
      </c>
      <c r="F3182" s="1">
        <v>16.260000000000002</v>
      </c>
      <c r="G3182" s="4">
        <v>70</v>
      </c>
      <c r="H3182" s="1">
        <v>1.51</v>
      </c>
      <c r="I3182" s="24">
        <f t="shared" si="49"/>
        <v>12.217776001340578</v>
      </c>
      <c r="J3182" s="24" t="str">
        <f>VLOOKUP(I3182,MAT_IND!C$6:D$12,2,TRUE)</f>
        <v>Algo Frío</v>
      </c>
      <c r="K3182" s="11">
        <v>18</v>
      </c>
      <c r="L3182" s="11" t="s">
        <v>161</v>
      </c>
      <c r="M3182" s="11">
        <v>3</v>
      </c>
      <c r="N3182" s="11">
        <v>-74.114030409999998</v>
      </c>
      <c r="O3182" s="12">
        <v>4.5759284539999996</v>
      </c>
    </row>
    <row r="3183" spans="1:15" x14ac:dyDescent="0.25">
      <c r="A3183" s="10">
        <v>3182</v>
      </c>
      <c r="B3183" s="3" t="s">
        <v>282</v>
      </c>
      <c r="C3183" s="3" t="s">
        <v>6255</v>
      </c>
      <c r="D3183" s="3" t="s">
        <v>1</v>
      </c>
      <c r="E3183" s="3" t="s">
        <v>151</v>
      </c>
      <c r="F3183" s="1">
        <v>15.76</v>
      </c>
      <c r="G3183" s="4">
        <v>70</v>
      </c>
      <c r="H3183" s="1">
        <v>1.51</v>
      </c>
      <c r="I3183" s="24">
        <f t="shared" si="49"/>
        <v>12.57211985288758</v>
      </c>
      <c r="J3183" s="24" t="str">
        <f>VLOOKUP(I3183,MAT_IND!C$6:D$12,2,TRUE)</f>
        <v>Algo Frío</v>
      </c>
      <c r="K3183" s="11">
        <v>18</v>
      </c>
      <c r="L3183" s="11" t="s">
        <v>161</v>
      </c>
      <c r="M3183" s="11">
        <v>3</v>
      </c>
      <c r="N3183" s="11">
        <v>-74.101751370000002</v>
      </c>
      <c r="O3183" s="12">
        <v>4.5770864109999998</v>
      </c>
    </row>
    <row r="3184" spans="1:15" x14ac:dyDescent="0.25">
      <c r="A3184" s="10">
        <v>3183</v>
      </c>
      <c r="B3184" s="3" t="s">
        <v>283</v>
      </c>
      <c r="C3184" s="3" t="s">
        <v>6255</v>
      </c>
      <c r="D3184" s="3" t="s">
        <v>1</v>
      </c>
      <c r="E3184" s="3" t="s">
        <v>152</v>
      </c>
      <c r="F3184" s="1">
        <v>15.73</v>
      </c>
      <c r="G3184" s="4">
        <v>70</v>
      </c>
      <c r="H3184" s="1">
        <v>1.51</v>
      </c>
      <c r="I3184" s="24">
        <f t="shared" si="49"/>
        <v>12.593380483980399</v>
      </c>
      <c r="J3184" s="24" t="str">
        <f>VLOOKUP(I3184,MAT_IND!C$6:D$12,2,TRUE)</f>
        <v>Algo Frío</v>
      </c>
      <c r="K3184" s="11">
        <v>18</v>
      </c>
      <c r="L3184" s="11" t="s">
        <v>161</v>
      </c>
      <c r="M3184" s="11">
        <v>3</v>
      </c>
      <c r="N3184" s="11">
        <v>-74.109336729999995</v>
      </c>
      <c r="O3184" s="12">
        <v>4.5765181730000002</v>
      </c>
    </row>
    <row r="3185" spans="1:15" x14ac:dyDescent="0.25">
      <c r="A3185" s="10">
        <v>3184</v>
      </c>
      <c r="B3185" s="3" t="s">
        <v>284</v>
      </c>
      <c r="C3185" s="3" t="s">
        <v>6255</v>
      </c>
      <c r="D3185" s="3" t="s">
        <v>1</v>
      </c>
      <c r="E3185" s="3" t="s">
        <v>152</v>
      </c>
      <c r="F3185" s="1">
        <v>16.260000000000002</v>
      </c>
      <c r="G3185" s="4">
        <v>70</v>
      </c>
      <c r="H3185" s="1">
        <v>1.51</v>
      </c>
      <c r="I3185" s="24">
        <f t="shared" si="49"/>
        <v>12.217776001340578</v>
      </c>
      <c r="J3185" s="24" t="str">
        <f>VLOOKUP(I3185,MAT_IND!C$6:D$12,2,TRUE)</f>
        <v>Algo Frío</v>
      </c>
      <c r="K3185" s="11">
        <v>18</v>
      </c>
      <c r="L3185" s="11" t="s">
        <v>161</v>
      </c>
      <c r="M3185" s="11">
        <v>3</v>
      </c>
      <c r="N3185" s="11">
        <v>-74.110534560000005</v>
      </c>
      <c r="O3185" s="12">
        <v>4.5768709520000002</v>
      </c>
    </row>
    <row r="3186" spans="1:15" x14ac:dyDescent="0.25">
      <c r="A3186" s="10">
        <v>3185</v>
      </c>
      <c r="B3186" s="3" t="s">
        <v>285</v>
      </c>
      <c r="C3186" s="3" t="s">
        <v>6255</v>
      </c>
      <c r="D3186" s="3" t="s">
        <v>1</v>
      </c>
      <c r="E3186" s="3" t="s">
        <v>152</v>
      </c>
      <c r="F3186" s="1">
        <v>16.260000000000002</v>
      </c>
      <c r="G3186" s="4">
        <v>70</v>
      </c>
      <c r="H3186" s="1">
        <v>1.51</v>
      </c>
      <c r="I3186" s="24">
        <f t="shared" si="49"/>
        <v>12.217776001340578</v>
      </c>
      <c r="J3186" s="24" t="str">
        <f>VLOOKUP(I3186,MAT_IND!C$6:D$12,2,TRUE)</f>
        <v>Algo Frío</v>
      </c>
      <c r="K3186" s="11">
        <v>18</v>
      </c>
      <c r="L3186" s="11" t="s">
        <v>161</v>
      </c>
      <c r="M3186" s="11">
        <v>3</v>
      </c>
      <c r="N3186" s="11">
        <v>-74.111254540000004</v>
      </c>
      <c r="O3186" s="12">
        <v>4.5756031520000002</v>
      </c>
    </row>
    <row r="3187" spans="1:15" x14ac:dyDescent="0.25">
      <c r="A3187" s="10">
        <v>3186</v>
      </c>
      <c r="B3187" s="3" t="s">
        <v>286</v>
      </c>
      <c r="C3187" s="3" t="s">
        <v>6255</v>
      </c>
      <c r="D3187" s="3" t="s">
        <v>1</v>
      </c>
      <c r="E3187" s="3" t="s">
        <v>152</v>
      </c>
      <c r="F3187" s="1">
        <v>15.73</v>
      </c>
      <c r="G3187" s="4">
        <v>70</v>
      </c>
      <c r="H3187" s="1">
        <v>1.51</v>
      </c>
      <c r="I3187" s="24">
        <f t="shared" si="49"/>
        <v>12.593380483980399</v>
      </c>
      <c r="J3187" s="24" t="str">
        <f>VLOOKUP(I3187,MAT_IND!C$6:D$12,2,TRUE)</f>
        <v>Algo Frío</v>
      </c>
      <c r="K3187" s="11">
        <v>18</v>
      </c>
      <c r="L3187" s="11" t="s">
        <v>161</v>
      </c>
      <c r="M3187" s="11">
        <v>3</v>
      </c>
      <c r="N3187" s="11">
        <v>-74.10713355</v>
      </c>
      <c r="O3187" s="12">
        <v>4.5760276419999997</v>
      </c>
    </row>
    <row r="3188" spans="1:15" x14ac:dyDescent="0.25">
      <c r="A3188" s="10">
        <v>3187</v>
      </c>
      <c r="B3188" s="3" t="s">
        <v>287</v>
      </c>
      <c r="C3188" s="3" t="s">
        <v>6255</v>
      </c>
      <c r="D3188" s="3" t="s">
        <v>1</v>
      </c>
      <c r="E3188" s="3" t="s">
        <v>152</v>
      </c>
      <c r="F3188" s="1">
        <v>15.73</v>
      </c>
      <c r="G3188" s="4">
        <v>70</v>
      </c>
      <c r="H3188" s="1">
        <v>1.51</v>
      </c>
      <c r="I3188" s="24">
        <f t="shared" si="49"/>
        <v>12.593380483980399</v>
      </c>
      <c r="J3188" s="24" t="str">
        <f>VLOOKUP(I3188,MAT_IND!C$6:D$12,2,TRUE)</f>
        <v>Algo Frío</v>
      </c>
      <c r="K3188" s="11">
        <v>18</v>
      </c>
      <c r="L3188" s="11" t="s">
        <v>161</v>
      </c>
      <c r="M3188" s="11">
        <v>3</v>
      </c>
      <c r="N3188" s="11">
        <v>-74.108354360000007</v>
      </c>
      <c r="O3188" s="12">
        <v>4.5769984299999997</v>
      </c>
    </row>
    <row r="3189" spans="1:15" x14ac:dyDescent="0.25">
      <c r="A3189" s="10">
        <v>3188</v>
      </c>
      <c r="B3189" s="3" t="s">
        <v>288</v>
      </c>
      <c r="C3189" s="3" t="s">
        <v>6255</v>
      </c>
      <c r="D3189" s="3" t="s">
        <v>1</v>
      </c>
      <c r="E3189" s="3" t="s">
        <v>152</v>
      </c>
      <c r="F3189" s="1">
        <v>15.73</v>
      </c>
      <c r="G3189" s="4">
        <v>70</v>
      </c>
      <c r="H3189" s="1">
        <v>1.51</v>
      </c>
      <c r="I3189" s="24">
        <f t="shared" si="49"/>
        <v>12.593380483980399</v>
      </c>
      <c r="J3189" s="24" t="str">
        <f>VLOOKUP(I3189,MAT_IND!C$6:D$12,2,TRUE)</f>
        <v>Algo Frío</v>
      </c>
      <c r="K3189" s="11">
        <v>18</v>
      </c>
      <c r="L3189" s="11" t="s">
        <v>161</v>
      </c>
      <c r="M3189" s="11">
        <v>3</v>
      </c>
      <c r="N3189" s="11">
        <v>-74.11034789</v>
      </c>
      <c r="O3189" s="12">
        <v>4.5748876330000003</v>
      </c>
    </row>
    <row r="3190" spans="1:15" x14ac:dyDescent="0.25">
      <c r="A3190" s="10">
        <v>3189</v>
      </c>
      <c r="B3190" s="3" t="s">
        <v>289</v>
      </c>
      <c r="C3190" s="3" t="s">
        <v>6255</v>
      </c>
      <c r="D3190" s="3" t="s">
        <v>1</v>
      </c>
      <c r="E3190" s="3" t="s">
        <v>152</v>
      </c>
      <c r="F3190" s="1">
        <v>15.73</v>
      </c>
      <c r="G3190" s="4">
        <v>70</v>
      </c>
      <c r="H3190" s="1">
        <v>1.51</v>
      </c>
      <c r="I3190" s="24">
        <f t="shared" si="49"/>
        <v>12.593380483980399</v>
      </c>
      <c r="J3190" s="24" t="str">
        <f>VLOOKUP(I3190,MAT_IND!C$6:D$12,2,TRUE)</f>
        <v>Algo Frío</v>
      </c>
      <c r="K3190" s="11">
        <v>18</v>
      </c>
      <c r="L3190" s="11" t="s">
        <v>161</v>
      </c>
      <c r="M3190" s="11">
        <v>3</v>
      </c>
      <c r="N3190" s="11">
        <v>-74.107980900000001</v>
      </c>
      <c r="O3190" s="12">
        <v>4.578320798</v>
      </c>
    </row>
    <row r="3191" spans="1:15" x14ac:dyDescent="0.25">
      <c r="A3191" s="10">
        <v>3190</v>
      </c>
      <c r="B3191" s="3" t="s">
        <v>290</v>
      </c>
      <c r="C3191" s="3" t="s">
        <v>6255</v>
      </c>
      <c r="D3191" s="3" t="s">
        <v>1</v>
      </c>
      <c r="E3191" s="3" t="s">
        <v>152</v>
      </c>
      <c r="F3191" s="1">
        <v>15.73</v>
      </c>
      <c r="G3191" s="4">
        <v>70</v>
      </c>
      <c r="H3191" s="1">
        <v>1.51</v>
      </c>
      <c r="I3191" s="24">
        <f t="shared" si="49"/>
        <v>12.593380483980399</v>
      </c>
      <c r="J3191" s="24" t="str">
        <f>VLOOKUP(I3191,MAT_IND!C$6:D$12,2,TRUE)</f>
        <v>Algo Frío</v>
      </c>
      <c r="K3191" s="11">
        <v>18</v>
      </c>
      <c r="L3191" s="11" t="s">
        <v>161</v>
      </c>
      <c r="M3191" s="11">
        <v>3</v>
      </c>
      <c r="N3191" s="11">
        <v>-74.107461310000005</v>
      </c>
      <c r="O3191" s="12">
        <v>4.5778981820000002</v>
      </c>
    </row>
    <row r="3192" spans="1:15" x14ac:dyDescent="0.25">
      <c r="A3192" s="10">
        <v>3191</v>
      </c>
      <c r="B3192" s="3" t="s">
        <v>291</v>
      </c>
      <c r="C3192" s="3" t="s">
        <v>6255</v>
      </c>
      <c r="D3192" s="3" t="s">
        <v>1</v>
      </c>
      <c r="E3192" s="3" t="s">
        <v>152</v>
      </c>
      <c r="F3192" s="1">
        <v>15.73</v>
      </c>
      <c r="G3192" s="4">
        <v>70</v>
      </c>
      <c r="H3192" s="1">
        <v>1.51</v>
      </c>
      <c r="I3192" s="24">
        <f t="shared" si="49"/>
        <v>12.593380483980399</v>
      </c>
      <c r="J3192" s="24" t="str">
        <f>VLOOKUP(I3192,MAT_IND!C$6:D$12,2,TRUE)</f>
        <v>Algo Frío</v>
      </c>
      <c r="K3192" s="11">
        <v>18</v>
      </c>
      <c r="L3192" s="11" t="s">
        <v>161</v>
      </c>
      <c r="M3192" s="11">
        <v>3</v>
      </c>
      <c r="N3192" s="11">
        <v>-74.106769700000001</v>
      </c>
      <c r="O3192" s="12">
        <v>4.577425055</v>
      </c>
    </row>
    <row r="3193" spans="1:15" x14ac:dyDescent="0.25">
      <c r="A3193" s="10">
        <v>3192</v>
      </c>
      <c r="B3193" s="3" t="s">
        <v>292</v>
      </c>
      <c r="C3193" s="3" t="s">
        <v>6255</v>
      </c>
      <c r="D3193" s="3" t="s">
        <v>1</v>
      </c>
      <c r="E3193" s="3" t="s">
        <v>152</v>
      </c>
      <c r="F3193" s="1">
        <v>15.76</v>
      </c>
      <c r="G3193" s="4">
        <v>70</v>
      </c>
      <c r="H3193" s="1">
        <v>1.51</v>
      </c>
      <c r="I3193" s="24">
        <f t="shared" si="49"/>
        <v>12.57211985288758</v>
      </c>
      <c r="J3193" s="24" t="str">
        <f>VLOOKUP(I3193,MAT_IND!C$6:D$12,2,TRUE)</f>
        <v>Algo Frío</v>
      </c>
      <c r="K3193" s="11">
        <v>18</v>
      </c>
      <c r="L3193" s="11" t="s">
        <v>161</v>
      </c>
      <c r="M3193" s="11">
        <v>3</v>
      </c>
      <c r="N3193" s="11">
        <v>-74.105869720000001</v>
      </c>
      <c r="O3193" s="12">
        <v>4.5767100010000004</v>
      </c>
    </row>
    <row r="3194" spans="1:15" x14ac:dyDescent="0.25">
      <c r="A3194" s="10">
        <v>3193</v>
      </c>
      <c r="B3194" s="3" t="s">
        <v>293</v>
      </c>
      <c r="C3194" s="3" t="s">
        <v>6255</v>
      </c>
      <c r="D3194" s="3" t="s">
        <v>1</v>
      </c>
      <c r="E3194" s="3" t="s">
        <v>152</v>
      </c>
      <c r="F3194" s="1">
        <v>15.76</v>
      </c>
      <c r="G3194" s="4">
        <v>70</v>
      </c>
      <c r="H3194" s="1">
        <v>1.51</v>
      </c>
      <c r="I3194" s="24">
        <f t="shared" si="49"/>
        <v>12.57211985288758</v>
      </c>
      <c r="J3194" s="24" t="str">
        <f>VLOOKUP(I3194,MAT_IND!C$6:D$12,2,TRUE)</f>
        <v>Algo Frío</v>
      </c>
      <c r="K3194" s="11">
        <v>18</v>
      </c>
      <c r="L3194" s="11" t="s">
        <v>161</v>
      </c>
      <c r="M3194" s="11">
        <v>3</v>
      </c>
      <c r="N3194" s="11">
        <v>-74.104964010000003</v>
      </c>
      <c r="O3194" s="12">
        <v>4.5759921830000003</v>
      </c>
    </row>
    <row r="3195" spans="1:15" x14ac:dyDescent="0.25">
      <c r="A3195" s="10">
        <v>3194</v>
      </c>
      <c r="B3195" s="3" t="s">
        <v>294</v>
      </c>
      <c r="C3195" s="3" t="s">
        <v>6255</v>
      </c>
      <c r="D3195" s="3" t="s">
        <v>1</v>
      </c>
      <c r="E3195" s="3" t="s">
        <v>152</v>
      </c>
      <c r="F3195" s="1">
        <v>15.76</v>
      </c>
      <c r="G3195" s="4">
        <v>70</v>
      </c>
      <c r="H3195" s="1">
        <v>1.51</v>
      </c>
      <c r="I3195" s="24">
        <f t="shared" si="49"/>
        <v>12.57211985288758</v>
      </c>
      <c r="J3195" s="24" t="str">
        <f>VLOOKUP(I3195,MAT_IND!C$6:D$12,2,TRUE)</f>
        <v>Algo Frío</v>
      </c>
      <c r="K3195" s="11">
        <v>18</v>
      </c>
      <c r="L3195" s="11" t="s">
        <v>161</v>
      </c>
      <c r="M3195" s="11">
        <v>3</v>
      </c>
      <c r="N3195" s="11">
        <v>-74.104019899999997</v>
      </c>
      <c r="O3195" s="12">
        <v>4.5752689499999999</v>
      </c>
    </row>
    <row r="3196" spans="1:15" x14ac:dyDescent="0.25">
      <c r="A3196" s="10">
        <v>3195</v>
      </c>
      <c r="B3196" s="3" t="s">
        <v>295</v>
      </c>
      <c r="C3196" s="3" t="s">
        <v>6255</v>
      </c>
      <c r="D3196" s="3" t="s">
        <v>1</v>
      </c>
      <c r="E3196" s="3" t="s">
        <v>152</v>
      </c>
      <c r="F3196" s="1">
        <v>15.73</v>
      </c>
      <c r="G3196" s="4">
        <v>70</v>
      </c>
      <c r="H3196" s="1">
        <v>1.51</v>
      </c>
      <c r="I3196" s="24">
        <f t="shared" si="49"/>
        <v>12.593380483980399</v>
      </c>
      <c r="J3196" s="24" t="str">
        <f>VLOOKUP(I3196,MAT_IND!C$6:D$12,2,TRUE)</f>
        <v>Algo Frío</v>
      </c>
      <c r="K3196" s="11">
        <v>18</v>
      </c>
      <c r="L3196" s="11" t="s">
        <v>161</v>
      </c>
      <c r="M3196" s="11">
        <v>3</v>
      </c>
      <c r="N3196" s="11">
        <v>-74.108486709999994</v>
      </c>
      <c r="O3196" s="12">
        <v>4.5742948449999998</v>
      </c>
    </row>
    <row r="3197" spans="1:15" x14ac:dyDescent="0.25">
      <c r="A3197" s="10">
        <v>3196</v>
      </c>
      <c r="B3197" s="3" t="s">
        <v>296</v>
      </c>
      <c r="C3197" s="3" t="s">
        <v>6255</v>
      </c>
      <c r="D3197" s="3" t="s">
        <v>1</v>
      </c>
      <c r="E3197" s="3" t="s">
        <v>111</v>
      </c>
      <c r="F3197" s="1">
        <v>16.260000000000002</v>
      </c>
      <c r="G3197" s="4">
        <v>70</v>
      </c>
      <c r="H3197" s="1">
        <v>1.51</v>
      </c>
      <c r="I3197" s="24">
        <f t="shared" si="49"/>
        <v>12.217776001340578</v>
      </c>
      <c r="J3197" s="24" t="str">
        <f>VLOOKUP(I3197,MAT_IND!C$6:D$12,2,TRUE)</f>
        <v>Algo Frío</v>
      </c>
      <c r="K3197" s="11">
        <v>18</v>
      </c>
      <c r="L3197" s="11" t="s">
        <v>161</v>
      </c>
      <c r="M3197" s="11">
        <v>3</v>
      </c>
      <c r="N3197" s="11">
        <v>-74.111395900000005</v>
      </c>
      <c r="O3197" s="12">
        <v>4.5818339720000001</v>
      </c>
    </row>
    <row r="3198" spans="1:15" x14ac:dyDescent="0.25">
      <c r="A3198" s="10">
        <v>3197</v>
      </c>
      <c r="B3198" s="3" t="s">
        <v>297</v>
      </c>
      <c r="C3198" s="3" t="s">
        <v>6255</v>
      </c>
      <c r="D3198" s="3" t="s">
        <v>1</v>
      </c>
      <c r="E3198" s="3" t="s">
        <v>153</v>
      </c>
      <c r="F3198" s="1">
        <v>16.260000000000002</v>
      </c>
      <c r="G3198" s="4">
        <v>70</v>
      </c>
      <c r="H3198" s="1">
        <v>1.51</v>
      </c>
      <c r="I3198" s="24">
        <f t="shared" si="49"/>
        <v>12.217776001340578</v>
      </c>
      <c r="J3198" s="24" t="str">
        <f>VLOOKUP(I3198,MAT_IND!C$6:D$12,2,TRUE)</f>
        <v>Algo Frío</v>
      </c>
      <c r="K3198" s="11">
        <v>18</v>
      </c>
      <c r="L3198" s="11" t="s">
        <v>161</v>
      </c>
      <c r="M3198" s="11">
        <v>3</v>
      </c>
      <c r="N3198" s="11">
        <v>-74.112999209999998</v>
      </c>
      <c r="O3198" s="12">
        <v>4.5819285150000004</v>
      </c>
    </row>
    <row r="3199" spans="1:15" x14ac:dyDescent="0.25">
      <c r="A3199" s="10">
        <v>3198</v>
      </c>
      <c r="B3199" s="3" t="s">
        <v>298</v>
      </c>
      <c r="C3199" s="3" t="s">
        <v>6255</v>
      </c>
      <c r="D3199" s="3" t="s">
        <v>1</v>
      </c>
      <c r="E3199" s="3" t="s">
        <v>154</v>
      </c>
      <c r="F3199" s="1">
        <v>16.260000000000002</v>
      </c>
      <c r="G3199" s="4">
        <v>70</v>
      </c>
      <c r="H3199" s="1">
        <v>1.51</v>
      </c>
      <c r="I3199" s="24">
        <f t="shared" si="49"/>
        <v>12.217776001340578</v>
      </c>
      <c r="J3199" s="24" t="str">
        <f>VLOOKUP(I3199,MAT_IND!C$6:D$12,2,TRUE)</f>
        <v>Algo Frío</v>
      </c>
      <c r="K3199" s="11">
        <v>18</v>
      </c>
      <c r="L3199" s="11" t="s">
        <v>161</v>
      </c>
      <c r="M3199" s="11">
        <v>3</v>
      </c>
      <c r="N3199" s="11">
        <v>-74.112588340000002</v>
      </c>
      <c r="O3199" s="12">
        <v>4.5803350869999999</v>
      </c>
    </row>
    <row r="3200" spans="1:15" x14ac:dyDescent="0.25">
      <c r="A3200" s="10">
        <v>3199</v>
      </c>
      <c r="B3200" s="3" t="s">
        <v>299</v>
      </c>
      <c r="C3200" s="3" t="s">
        <v>6255</v>
      </c>
      <c r="D3200" s="3" t="s">
        <v>1</v>
      </c>
      <c r="E3200" s="3" t="s">
        <v>111</v>
      </c>
      <c r="F3200" s="1">
        <v>16.260000000000002</v>
      </c>
      <c r="G3200" s="4">
        <v>70</v>
      </c>
      <c r="H3200" s="1">
        <v>1.51</v>
      </c>
      <c r="I3200" s="24">
        <f t="shared" si="49"/>
        <v>12.217776001340578</v>
      </c>
      <c r="J3200" s="24" t="str">
        <f>VLOOKUP(I3200,MAT_IND!C$6:D$12,2,TRUE)</f>
        <v>Algo Frío</v>
      </c>
      <c r="K3200" s="11">
        <v>18</v>
      </c>
      <c r="L3200" s="11" t="s">
        <v>161</v>
      </c>
      <c r="M3200" s="11">
        <v>3</v>
      </c>
      <c r="N3200" s="11">
        <v>-74.109402059999994</v>
      </c>
      <c r="O3200" s="12">
        <v>4.5787634949999996</v>
      </c>
    </row>
    <row r="3201" spans="1:15" x14ac:dyDescent="0.25">
      <c r="A3201" s="10">
        <v>3200</v>
      </c>
      <c r="B3201" s="3" t="s">
        <v>300</v>
      </c>
      <c r="C3201" s="3" t="s">
        <v>6255</v>
      </c>
      <c r="D3201" s="3" t="s">
        <v>1</v>
      </c>
      <c r="E3201" s="3" t="s">
        <v>155</v>
      </c>
      <c r="F3201" s="1">
        <v>16.260000000000002</v>
      </c>
      <c r="G3201" s="4">
        <v>70</v>
      </c>
      <c r="H3201" s="1">
        <v>1.51</v>
      </c>
      <c r="I3201" s="24">
        <f t="shared" si="49"/>
        <v>12.217776001340578</v>
      </c>
      <c r="J3201" s="24" t="str">
        <f>VLOOKUP(I3201,MAT_IND!C$6:D$12,2,TRUE)</f>
        <v>Algo Frío</v>
      </c>
      <c r="K3201" s="11">
        <v>18</v>
      </c>
      <c r="L3201" s="11" t="s">
        <v>161</v>
      </c>
      <c r="M3201" s="11">
        <v>3</v>
      </c>
      <c r="N3201" s="11">
        <v>-74.120459620000005</v>
      </c>
      <c r="O3201" s="12">
        <v>4.5829734630000001</v>
      </c>
    </row>
    <row r="3202" spans="1:15" x14ac:dyDescent="0.25">
      <c r="A3202" s="10">
        <v>3201</v>
      </c>
      <c r="B3202" s="3" t="s">
        <v>301</v>
      </c>
      <c r="C3202" s="3" t="s">
        <v>6255</v>
      </c>
      <c r="D3202" s="3" t="s">
        <v>1</v>
      </c>
      <c r="E3202" s="3" t="s">
        <v>156</v>
      </c>
      <c r="F3202" s="1">
        <v>16.260000000000002</v>
      </c>
      <c r="G3202" s="4">
        <v>70</v>
      </c>
      <c r="H3202" s="1">
        <v>1.51</v>
      </c>
      <c r="I3202" s="24">
        <f t="shared" si="49"/>
        <v>12.217776001340578</v>
      </c>
      <c r="J3202" s="24" t="str">
        <f>VLOOKUP(I3202,MAT_IND!C$6:D$12,2,TRUE)</f>
        <v>Algo Frío</v>
      </c>
      <c r="K3202" s="11">
        <v>18</v>
      </c>
      <c r="L3202" s="11" t="s">
        <v>161</v>
      </c>
      <c r="M3202" s="11">
        <v>3</v>
      </c>
      <c r="N3202" s="11">
        <v>-74.125750870000005</v>
      </c>
      <c r="O3202" s="12">
        <v>4.5795350790000002</v>
      </c>
    </row>
    <row r="3203" spans="1:15" x14ac:dyDescent="0.25">
      <c r="A3203" s="10">
        <v>3202</v>
      </c>
      <c r="B3203" s="3" t="s">
        <v>302</v>
      </c>
      <c r="C3203" s="3" t="s">
        <v>6255</v>
      </c>
      <c r="D3203" s="3" t="s">
        <v>1</v>
      </c>
      <c r="E3203" s="3" t="s">
        <v>107</v>
      </c>
      <c r="F3203" s="1">
        <v>16.260000000000002</v>
      </c>
      <c r="G3203" s="4">
        <v>70</v>
      </c>
      <c r="H3203" s="1">
        <v>1.51</v>
      </c>
      <c r="I3203" s="24">
        <f t="shared" ref="I3203:I3266" si="50">(((33.5-F3203)*(0.05+0.18*SQRT(H3203)+(G3203/160))))</f>
        <v>12.217776001340578</v>
      </c>
      <c r="J3203" s="24" t="str">
        <f>VLOOKUP(I3203,MAT_IND!C$6:D$12,2,TRUE)</f>
        <v>Algo Frío</v>
      </c>
      <c r="K3203" s="11">
        <v>18</v>
      </c>
      <c r="L3203" s="11" t="s">
        <v>161</v>
      </c>
      <c r="M3203" s="11">
        <v>3</v>
      </c>
      <c r="N3203" s="11">
        <v>-74.12084179</v>
      </c>
      <c r="O3203" s="12">
        <v>4.577142512</v>
      </c>
    </row>
    <row r="3204" spans="1:15" x14ac:dyDescent="0.25">
      <c r="A3204" s="10">
        <v>3203</v>
      </c>
      <c r="B3204" s="3" t="s">
        <v>303</v>
      </c>
      <c r="C3204" s="3" t="s">
        <v>6255</v>
      </c>
      <c r="D3204" s="3" t="s">
        <v>1</v>
      </c>
      <c r="E3204" s="3" t="s">
        <v>107</v>
      </c>
      <c r="F3204" s="1">
        <v>16.260000000000002</v>
      </c>
      <c r="G3204" s="4">
        <v>70</v>
      </c>
      <c r="H3204" s="1">
        <v>1.51</v>
      </c>
      <c r="I3204" s="24">
        <f t="shared" si="50"/>
        <v>12.217776001340578</v>
      </c>
      <c r="J3204" s="24" t="str">
        <f>VLOOKUP(I3204,MAT_IND!C$6:D$12,2,TRUE)</f>
        <v>Algo Frío</v>
      </c>
      <c r="K3204" s="11">
        <v>18</v>
      </c>
      <c r="L3204" s="11" t="s">
        <v>161</v>
      </c>
      <c r="M3204" s="11">
        <v>3</v>
      </c>
      <c r="N3204" s="11">
        <v>-74.119224990000006</v>
      </c>
      <c r="O3204" s="12">
        <v>4.5776824339999997</v>
      </c>
    </row>
    <row r="3205" spans="1:15" x14ac:dyDescent="0.25">
      <c r="A3205" s="10">
        <v>3204</v>
      </c>
      <c r="B3205" s="3" t="s">
        <v>304</v>
      </c>
      <c r="C3205" s="3" t="s">
        <v>6255</v>
      </c>
      <c r="D3205" s="3" t="s">
        <v>1</v>
      </c>
      <c r="E3205" s="3" t="s">
        <v>107</v>
      </c>
      <c r="F3205" s="1">
        <v>16.260000000000002</v>
      </c>
      <c r="G3205" s="4">
        <v>70</v>
      </c>
      <c r="H3205" s="1">
        <v>1.51</v>
      </c>
      <c r="I3205" s="24">
        <f t="shared" si="50"/>
        <v>12.217776001340578</v>
      </c>
      <c r="J3205" s="24" t="str">
        <f>VLOOKUP(I3205,MAT_IND!C$6:D$12,2,TRUE)</f>
        <v>Algo Frío</v>
      </c>
      <c r="K3205" s="11">
        <v>18</v>
      </c>
      <c r="L3205" s="11" t="s">
        <v>161</v>
      </c>
      <c r="M3205" s="11">
        <v>3</v>
      </c>
      <c r="N3205" s="11">
        <v>-74.119427659999999</v>
      </c>
      <c r="O3205" s="12">
        <v>4.5786222700000003</v>
      </c>
    </row>
    <row r="3206" spans="1:15" x14ac:dyDescent="0.25">
      <c r="A3206" s="10">
        <v>3205</v>
      </c>
      <c r="B3206" s="3" t="s">
        <v>305</v>
      </c>
      <c r="C3206" s="3" t="s">
        <v>6255</v>
      </c>
      <c r="D3206" s="3" t="s">
        <v>1</v>
      </c>
      <c r="E3206" s="3" t="s">
        <v>99</v>
      </c>
      <c r="F3206" s="1">
        <v>16.260000000000002</v>
      </c>
      <c r="G3206" s="4">
        <v>70</v>
      </c>
      <c r="H3206" s="1">
        <v>1.51</v>
      </c>
      <c r="I3206" s="24">
        <f t="shared" si="50"/>
        <v>12.217776001340578</v>
      </c>
      <c r="J3206" s="24" t="str">
        <f>VLOOKUP(I3206,MAT_IND!C$6:D$12,2,TRUE)</f>
        <v>Algo Frío</v>
      </c>
      <c r="K3206" s="11">
        <v>18</v>
      </c>
      <c r="L3206" s="11" t="s">
        <v>161</v>
      </c>
      <c r="M3206" s="11">
        <v>3</v>
      </c>
      <c r="N3206" s="11">
        <v>-74.11897467</v>
      </c>
      <c r="O3206" s="12">
        <v>4.5824027709999999</v>
      </c>
    </row>
    <row r="3207" spans="1:15" x14ac:dyDescent="0.25">
      <c r="A3207" s="10">
        <v>3206</v>
      </c>
      <c r="B3207" s="3" t="s">
        <v>306</v>
      </c>
      <c r="C3207" s="3" t="s">
        <v>6255</v>
      </c>
      <c r="D3207" s="3" t="s">
        <v>1</v>
      </c>
      <c r="E3207" s="3" t="s">
        <v>111</v>
      </c>
      <c r="F3207" s="1">
        <v>16.260000000000002</v>
      </c>
      <c r="G3207" s="4">
        <v>70</v>
      </c>
      <c r="H3207" s="1">
        <v>1.51</v>
      </c>
      <c r="I3207" s="24">
        <f t="shared" si="50"/>
        <v>12.217776001340578</v>
      </c>
      <c r="J3207" s="24" t="str">
        <f>VLOOKUP(I3207,MAT_IND!C$6:D$12,2,TRUE)</f>
        <v>Algo Frío</v>
      </c>
      <c r="K3207" s="11">
        <v>18</v>
      </c>
      <c r="L3207" s="11" t="s">
        <v>161</v>
      </c>
      <c r="M3207" s="11">
        <v>3</v>
      </c>
      <c r="N3207" s="11">
        <v>-74.109850190000003</v>
      </c>
      <c r="O3207" s="12">
        <v>4.5812747859999998</v>
      </c>
    </row>
    <row r="3208" spans="1:15" x14ac:dyDescent="0.25">
      <c r="A3208" s="10">
        <v>3207</v>
      </c>
      <c r="B3208" s="3" t="s">
        <v>307</v>
      </c>
      <c r="C3208" s="3" t="s">
        <v>6255</v>
      </c>
      <c r="D3208" s="3" t="s">
        <v>1</v>
      </c>
      <c r="E3208" s="3" t="s">
        <v>109</v>
      </c>
      <c r="F3208" s="1">
        <v>16.260000000000002</v>
      </c>
      <c r="G3208" s="4">
        <v>70</v>
      </c>
      <c r="H3208" s="1">
        <v>1.68</v>
      </c>
      <c r="I3208" s="24">
        <f t="shared" si="50"/>
        <v>12.426706907059854</v>
      </c>
      <c r="J3208" s="24" t="str">
        <f>VLOOKUP(I3208,MAT_IND!C$6:D$12,2,TRUE)</f>
        <v>Algo Frío</v>
      </c>
      <c r="K3208" s="11">
        <v>18</v>
      </c>
      <c r="L3208" s="11" t="s">
        <v>161</v>
      </c>
      <c r="M3208" s="11">
        <v>3</v>
      </c>
      <c r="N3208" s="11">
        <v>-74.127756939999998</v>
      </c>
      <c r="O3208" s="12">
        <v>4.5882694610000003</v>
      </c>
    </row>
    <row r="3209" spans="1:15" x14ac:dyDescent="0.25">
      <c r="A3209" s="10">
        <v>3208</v>
      </c>
      <c r="B3209" s="3" t="s">
        <v>308</v>
      </c>
      <c r="C3209" s="3" t="s">
        <v>6255</v>
      </c>
      <c r="D3209" s="3" t="s">
        <v>1</v>
      </c>
      <c r="E3209" s="3" t="s">
        <v>109</v>
      </c>
      <c r="F3209" s="1">
        <v>16.260000000000002</v>
      </c>
      <c r="G3209" s="4">
        <v>70</v>
      </c>
      <c r="H3209" s="1">
        <v>1.68</v>
      </c>
      <c r="I3209" s="24">
        <f t="shared" si="50"/>
        <v>12.426706907059854</v>
      </c>
      <c r="J3209" s="24" t="str">
        <f>VLOOKUP(I3209,MAT_IND!C$6:D$12,2,TRUE)</f>
        <v>Algo Frío</v>
      </c>
      <c r="K3209" s="11">
        <v>18</v>
      </c>
      <c r="L3209" s="11" t="s">
        <v>161</v>
      </c>
      <c r="M3209" s="11">
        <v>3</v>
      </c>
      <c r="N3209" s="11">
        <v>-74.127159770000006</v>
      </c>
      <c r="O3209" s="12">
        <v>4.5905485510000004</v>
      </c>
    </row>
    <row r="3210" spans="1:15" x14ac:dyDescent="0.25">
      <c r="A3210" s="10">
        <v>3209</v>
      </c>
      <c r="B3210" s="3" t="s">
        <v>309</v>
      </c>
      <c r="C3210" s="3" t="s">
        <v>6255</v>
      </c>
      <c r="D3210" s="3" t="s">
        <v>1</v>
      </c>
      <c r="E3210" s="3" t="s">
        <v>109</v>
      </c>
      <c r="F3210" s="1">
        <v>16.260000000000002</v>
      </c>
      <c r="G3210" s="4">
        <v>70</v>
      </c>
      <c r="H3210" s="1">
        <v>1.51</v>
      </c>
      <c r="I3210" s="24">
        <f t="shared" si="50"/>
        <v>12.217776001340578</v>
      </c>
      <c r="J3210" s="24" t="str">
        <f>VLOOKUP(I3210,MAT_IND!C$6:D$12,2,TRUE)</f>
        <v>Algo Frío</v>
      </c>
      <c r="K3210" s="11">
        <v>18</v>
      </c>
      <c r="L3210" s="11" t="s">
        <v>161</v>
      </c>
      <c r="M3210" s="11">
        <v>3</v>
      </c>
      <c r="N3210" s="11">
        <v>-74.124593430000004</v>
      </c>
      <c r="O3210" s="12">
        <v>4.5887732359999998</v>
      </c>
    </row>
    <row r="3211" spans="1:15" x14ac:dyDescent="0.25">
      <c r="A3211" s="10">
        <v>3210</v>
      </c>
      <c r="B3211" s="3" t="s">
        <v>310</v>
      </c>
      <c r="C3211" s="3" t="s">
        <v>6255</v>
      </c>
      <c r="D3211" s="3" t="s">
        <v>1</v>
      </c>
      <c r="E3211" s="3" t="s">
        <v>157</v>
      </c>
      <c r="F3211" s="1">
        <v>16.260000000000002</v>
      </c>
      <c r="G3211" s="4">
        <v>70</v>
      </c>
      <c r="H3211" s="1">
        <v>1.51</v>
      </c>
      <c r="I3211" s="24">
        <f t="shared" si="50"/>
        <v>12.217776001340578</v>
      </c>
      <c r="J3211" s="24" t="str">
        <f>VLOOKUP(I3211,MAT_IND!C$6:D$12,2,TRUE)</f>
        <v>Algo Frío</v>
      </c>
      <c r="K3211" s="11">
        <v>18</v>
      </c>
      <c r="L3211" s="11" t="s">
        <v>161</v>
      </c>
      <c r="M3211" s="11">
        <v>3</v>
      </c>
      <c r="N3211" s="11">
        <v>-74.113445639999995</v>
      </c>
      <c r="O3211" s="12">
        <v>4.5791976569999999</v>
      </c>
    </row>
    <row r="3212" spans="1:15" x14ac:dyDescent="0.25">
      <c r="A3212" s="10">
        <v>3211</v>
      </c>
      <c r="B3212" s="3" t="s">
        <v>311</v>
      </c>
      <c r="C3212" s="3" t="s">
        <v>6255</v>
      </c>
      <c r="D3212" s="3" t="s">
        <v>1</v>
      </c>
      <c r="E3212" s="3" t="s">
        <v>111</v>
      </c>
      <c r="F3212" s="1">
        <v>16.260000000000002</v>
      </c>
      <c r="G3212" s="4">
        <v>70</v>
      </c>
      <c r="H3212" s="1">
        <v>1.51</v>
      </c>
      <c r="I3212" s="24">
        <f t="shared" si="50"/>
        <v>12.217776001340578</v>
      </c>
      <c r="J3212" s="24" t="str">
        <f>VLOOKUP(I3212,MAT_IND!C$6:D$12,2,TRUE)</f>
        <v>Algo Frío</v>
      </c>
      <c r="K3212" s="11">
        <v>18</v>
      </c>
      <c r="L3212" s="11" t="s">
        <v>161</v>
      </c>
      <c r="M3212" s="11">
        <v>3</v>
      </c>
      <c r="N3212" s="11">
        <v>-74.110982719999996</v>
      </c>
      <c r="O3212" s="12">
        <v>4.5809992189999997</v>
      </c>
    </row>
    <row r="3213" spans="1:15" x14ac:dyDescent="0.25">
      <c r="A3213" s="10">
        <v>3212</v>
      </c>
      <c r="B3213" s="3" t="s">
        <v>312</v>
      </c>
      <c r="C3213" s="3" t="s">
        <v>6255</v>
      </c>
      <c r="D3213" s="3" t="s">
        <v>1</v>
      </c>
      <c r="E3213" s="3" t="s">
        <v>112</v>
      </c>
      <c r="F3213" s="1">
        <v>16.260000000000002</v>
      </c>
      <c r="G3213" s="4">
        <v>70</v>
      </c>
      <c r="H3213" s="1">
        <v>1.51</v>
      </c>
      <c r="I3213" s="24">
        <f t="shared" si="50"/>
        <v>12.217776001340578</v>
      </c>
      <c r="J3213" s="24" t="str">
        <f>VLOOKUP(I3213,MAT_IND!C$6:D$12,2,TRUE)</f>
        <v>Algo Frío</v>
      </c>
      <c r="K3213" s="11">
        <v>18</v>
      </c>
      <c r="L3213" s="11" t="s">
        <v>161</v>
      </c>
      <c r="M3213" s="11">
        <v>3</v>
      </c>
      <c r="N3213" s="11">
        <v>-74.115445120000004</v>
      </c>
      <c r="O3213" s="12">
        <v>4.581024953</v>
      </c>
    </row>
    <row r="3214" spans="1:15" x14ac:dyDescent="0.25">
      <c r="A3214" s="10">
        <v>3213</v>
      </c>
      <c r="B3214" s="3" t="s">
        <v>313</v>
      </c>
      <c r="C3214" s="3" t="s">
        <v>6255</v>
      </c>
      <c r="D3214" s="3" t="s">
        <v>1</v>
      </c>
      <c r="E3214" s="3" t="s">
        <v>112</v>
      </c>
      <c r="F3214" s="1">
        <v>16.260000000000002</v>
      </c>
      <c r="G3214" s="4">
        <v>70</v>
      </c>
      <c r="H3214" s="1">
        <v>1.51</v>
      </c>
      <c r="I3214" s="24">
        <f t="shared" si="50"/>
        <v>12.217776001340578</v>
      </c>
      <c r="J3214" s="24" t="str">
        <f>VLOOKUP(I3214,MAT_IND!C$6:D$12,2,TRUE)</f>
        <v>Algo Frío</v>
      </c>
      <c r="K3214" s="11">
        <v>18</v>
      </c>
      <c r="L3214" s="11" t="s">
        <v>161</v>
      </c>
      <c r="M3214" s="11">
        <v>3</v>
      </c>
      <c r="N3214" s="11">
        <v>-74.115685569999997</v>
      </c>
      <c r="O3214" s="12">
        <v>4.5797555660000002</v>
      </c>
    </row>
    <row r="3215" spans="1:15" x14ac:dyDescent="0.25">
      <c r="A3215" s="10">
        <v>3214</v>
      </c>
      <c r="B3215" s="3" t="s">
        <v>314</v>
      </c>
      <c r="C3215" s="3" t="s">
        <v>6255</v>
      </c>
      <c r="D3215" s="3" t="s">
        <v>1</v>
      </c>
      <c r="E3215" s="3" t="s">
        <v>107</v>
      </c>
      <c r="F3215" s="1">
        <v>16.260000000000002</v>
      </c>
      <c r="G3215" s="4">
        <v>70</v>
      </c>
      <c r="H3215" s="1">
        <v>1.51</v>
      </c>
      <c r="I3215" s="24">
        <f t="shared" si="50"/>
        <v>12.217776001340578</v>
      </c>
      <c r="J3215" s="24" t="str">
        <f>VLOOKUP(I3215,MAT_IND!C$6:D$12,2,TRUE)</f>
        <v>Algo Frío</v>
      </c>
      <c r="K3215" s="11">
        <v>18</v>
      </c>
      <c r="L3215" s="11" t="s">
        <v>161</v>
      </c>
      <c r="M3215" s="11">
        <v>3</v>
      </c>
      <c r="N3215" s="11">
        <v>-74.120876420000002</v>
      </c>
      <c r="O3215" s="12">
        <v>4.5761704529999996</v>
      </c>
    </row>
    <row r="3216" spans="1:15" x14ac:dyDescent="0.25">
      <c r="A3216" s="10">
        <v>3215</v>
      </c>
      <c r="B3216" s="3" t="s">
        <v>212</v>
      </c>
      <c r="C3216" s="3" t="s">
        <v>6255</v>
      </c>
      <c r="D3216" s="3" t="s">
        <v>1</v>
      </c>
      <c r="E3216" s="3" t="s">
        <v>107</v>
      </c>
      <c r="F3216" s="1">
        <v>16.260000000000002</v>
      </c>
      <c r="G3216" s="4">
        <v>70</v>
      </c>
      <c r="H3216" s="1">
        <v>1.51</v>
      </c>
      <c r="I3216" s="24">
        <f t="shared" si="50"/>
        <v>12.217776001340578</v>
      </c>
      <c r="J3216" s="24" t="str">
        <f>VLOOKUP(I3216,MAT_IND!C$6:D$12,2,TRUE)</f>
        <v>Algo Frío</v>
      </c>
      <c r="K3216" s="11">
        <v>18</v>
      </c>
      <c r="L3216" s="11" t="s">
        <v>161</v>
      </c>
      <c r="M3216" s="11">
        <v>3</v>
      </c>
      <c r="N3216" s="11">
        <v>-74.119849419999994</v>
      </c>
      <c r="O3216" s="12">
        <v>4.5804762889999999</v>
      </c>
    </row>
    <row r="3217" spans="1:15" x14ac:dyDescent="0.25">
      <c r="A3217" s="10">
        <v>3216</v>
      </c>
      <c r="B3217" s="3" t="s">
        <v>213</v>
      </c>
      <c r="C3217" s="3" t="s">
        <v>6255</v>
      </c>
      <c r="D3217" s="3" t="s">
        <v>1</v>
      </c>
      <c r="E3217" s="3" t="s">
        <v>108</v>
      </c>
      <c r="F3217" s="1">
        <v>16.260000000000002</v>
      </c>
      <c r="G3217" s="4">
        <v>70</v>
      </c>
      <c r="H3217" s="1">
        <v>1.51</v>
      </c>
      <c r="I3217" s="24">
        <f t="shared" si="50"/>
        <v>12.217776001340578</v>
      </c>
      <c r="J3217" s="24" t="str">
        <f>VLOOKUP(I3217,MAT_IND!C$6:D$12,2,TRUE)</f>
        <v>Algo Frío</v>
      </c>
      <c r="K3217" s="11">
        <v>18</v>
      </c>
      <c r="L3217" s="11" t="s">
        <v>161</v>
      </c>
      <c r="M3217" s="11">
        <v>3</v>
      </c>
      <c r="N3217" s="11">
        <v>-74.127232509999999</v>
      </c>
      <c r="O3217" s="12">
        <v>4.5828777110000001</v>
      </c>
    </row>
    <row r="3218" spans="1:15" x14ac:dyDescent="0.25">
      <c r="A3218" s="10">
        <v>3217</v>
      </c>
      <c r="B3218" s="3" t="s">
        <v>214</v>
      </c>
      <c r="C3218" s="3" t="s">
        <v>6255</v>
      </c>
      <c r="D3218" s="3" t="s">
        <v>1</v>
      </c>
      <c r="E3218" s="3" t="s">
        <v>109</v>
      </c>
      <c r="F3218" s="1">
        <v>16.260000000000002</v>
      </c>
      <c r="G3218" s="4">
        <v>70</v>
      </c>
      <c r="H3218" s="1">
        <v>1.68</v>
      </c>
      <c r="I3218" s="24">
        <f t="shared" si="50"/>
        <v>12.426706907059854</v>
      </c>
      <c r="J3218" s="24" t="str">
        <f>VLOOKUP(I3218,MAT_IND!C$6:D$12,2,TRUE)</f>
        <v>Algo Frío</v>
      </c>
      <c r="K3218" s="11">
        <v>18</v>
      </c>
      <c r="L3218" s="11" t="s">
        <v>161</v>
      </c>
      <c r="M3218" s="11">
        <v>3</v>
      </c>
      <c r="N3218" s="11">
        <v>-74.12506114</v>
      </c>
      <c r="O3218" s="12">
        <v>4.5899698300000003</v>
      </c>
    </row>
    <row r="3219" spans="1:15" x14ac:dyDescent="0.25">
      <c r="A3219" s="10">
        <v>3218</v>
      </c>
      <c r="B3219" s="3" t="s">
        <v>215</v>
      </c>
      <c r="C3219" s="3" t="s">
        <v>6255</v>
      </c>
      <c r="D3219" s="3" t="s">
        <v>1</v>
      </c>
      <c r="E3219" s="3" t="s">
        <v>110</v>
      </c>
      <c r="F3219" s="1">
        <v>16.260000000000002</v>
      </c>
      <c r="G3219" s="4">
        <v>70</v>
      </c>
      <c r="H3219" s="1">
        <v>1.51</v>
      </c>
      <c r="I3219" s="24">
        <f t="shared" si="50"/>
        <v>12.217776001340578</v>
      </c>
      <c r="J3219" s="24" t="str">
        <f>VLOOKUP(I3219,MAT_IND!C$6:D$12,2,TRUE)</f>
        <v>Algo Frío</v>
      </c>
      <c r="K3219" s="11">
        <v>18</v>
      </c>
      <c r="L3219" s="11" t="s">
        <v>161</v>
      </c>
      <c r="M3219" s="11">
        <v>3</v>
      </c>
      <c r="N3219" s="11">
        <v>-74.11135745</v>
      </c>
      <c r="O3219" s="12">
        <v>4.5868528670000002</v>
      </c>
    </row>
    <row r="3220" spans="1:15" x14ac:dyDescent="0.25">
      <c r="A3220" s="10">
        <v>3219</v>
      </c>
      <c r="B3220" s="3" t="s">
        <v>216</v>
      </c>
      <c r="C3220" s="3" t="s">
        <v>6255</v>
      </c>
      <c r="D3220" s="3" t="s">
        <v>1</v>
      </c>
      <c r="E3220" s="3" t="s">
        <v>111</v>
      </c>
      <c r="F3220" s="1">
        <v>16.260000000000002</v>
      </c>
      <c r="G3220" s="4">
        <v>70</v>
      </c>
      <c r="H3220" s="1">
        <v>1.51</v>
      </c>
      <c r="I3220" s="24">
        <f t="shared" si="50"/>
        <v>12.217776001340578</v>
      </c>
      <c r="J3220" s="24" t="str">
        <f>VLOOKUP(I3220,MAT_IND!C$6:D$12,2,TRUE)</f>
        <v>Algo Frío</v>
      </c>
      <c r="K3220" s="11">
        <v>18</v>
      </c>
      <c r="L3220" s="11" t="s">
        <v>161</v>
      </c>
      <c r="M3220" s="11">
        <v>3</v>
      </c>
      <c r="N3220" s="11">
        <v>-74.112548579999995</v>
      </c>
      <c r="O3220" s="12">
        <v>4.582691069</v>
      </c>
    </row>
    <row r="3221" spans="1:15" x14ac:dyDescent="0.25">
      <c r="A3221" s="10">
        <v>3220</v>
      </c>
      <c r="B3221" s="3" t="s">
        <v>217</v>
      </c>
      <c r="C3221" s="3" t="s">
        <v>6255</v>
      </c>
      <c r="D3221" s="3" t="s">
        <v>1</v>
      </c>
      <c r="E3221" s="3" t="s">
        <v>112</v>
      </c>
      <c r="F3221" s="1">
        <v>16.260000000000002</v>
      </c>
      <c r="G3221" s="4">
        <v>70</v>
      </c>
      <c r="H3221" s="1">
        <v>1.51</v>
      </c>
      <c r="I3221" s="24">
        <f t="shared" si="50"/>
        <v>12.217776001340578</v>
      </c>
      <c r="J3221" s="24" t="str">
        <f>VLOOKUP(I3221,MAT_IND!C$6:D$12,2,TRUE)</f>
        <v>Algo Frío</v>
      </c>
      <c r="K3221" s="11">
        <v>18</v>
      </c>
      <c r="L3221" s="11" t="s">
        <v>161</v>
      </c>
      <c r="M3221" s="11">
        <v>3</v>
      </c>
      <c r="N3221" s="11">
        <v>-74.114963549999999</v>
      </c>
      <c r="O3221" s="12">
        <v>4.5789763900000002</v>
      </c>
    </row>
    <row r="3222" spans="1:15" x14ac:dyDescent="0.25">
      <c r="A3222" s="10">
        <v>3221</v>
      </c>
      <c r="B3222" s="3" t="s">
        <v>218</v>
      </c>
      <c r="C3222" s="3" t="s">
        <v>6255</v>
      </c>
      <c r="D3222" s="3" t="s">
        <v>1</v>
      </c>
      <c r="E3222" s="3" t="s">
        <v>112</v>
      </c>
      <c r="F3222" s="1">
        <v>16.260000000000002</v>
      </c>
      <c r="G3222" s="4">
        <v>70</v>
      </c>
      <c r="H3222" s="1">
        <v>1.51</v>
      </c>
      <c r="I3222" s="24">
        <f t="shared" si="50"/>
        <v>12.217776001340578</v>
      </c>
      <c r="J3222" s="24" t="str">
        <f>VLOOKUP(I3222,MAT_IND!C$6:D$12,2,TRUE)</f>
        <v>Algo Frío</v>
      </c>
      <c r="K3222" s="11">
        <v>18</v>
      </c>
      <c r="L3222" s="11" t="s">
        <v>161</v>
      </c>
      <c r="M3222" s="11">
        <v>3</v>
      </c>
      <c r="N3222" s="11">
        <v>-74.116492809999997</v>
      </c>
      <c r="O3222" s="12">
        <v>4.5775610670000004</v>
      </c>
    </row>
    <row r="3223" spans="1:15" x14ac:dyDescent="0.25">
      <c r="A3223" s="10">
        <v>3222</v>
      </c>
      <c r="B3223" s="3" t="s">
        <v>219</v>
      </c>
      <c r="C3223" s="3" t="s">
        <v>6255</v>
      </c>
      <c r="D3223" s="3" t="s">
        <v>1</v>
      </c>
      <c r="E3223" s="3" t="s">
        <v>109</v>
      </c>
      <c r="F3223" s="1">
        <v>16.260000000000002</v>
      </c>
      <c r="G3223" s="4">
        <v>70</v>
      </c>
      <c r="H3223" s="1">
        <v>1.68</v>
      </c>
      <c r="I3223" s="24">
        <f t="shared" si="50"/>
        <v>12.426706907059854</v>
      </c>
      <c r="J3223" s="24" t="str">
        <f>VLOOKUP(I3223,MAT_IND!C$6:D$12,2,TRUE)</f>
        <v>Algo Frío</v>
      </c>
      <c r="K3223" s="11">
        <v>18</v>
      </c>
      <c r="L3223" s="11" t="s">
        <v>161</v>
      </c>
      <c r="M3223" s="11">
        <v>3</v>
      </c>
      <c r="N3223" s="11">
        <v>-74.126363170000005</v>
      </c>
      <c r="O3223" s="12">
        <v>4.5897602559999999</v>
      </c>
    </row>
    <row r="3224" spans="1:15" x14ac:dyDescent="0.25">
      <c r="A3224" s="10">
        <v>3223</v>
      </c>
      <c r="B3224" s="3" t="s">
        <v>220</v>
      </c>
      <c r="C3224" s="3" t="s">
        <v>6255</v>
      </c>
      <c r="D3224" s="3" t="s">
        <v>1</v>
      </c>
      <c r="E3224" s="3" t="s">
        <v>107</v>
      </c>
      <c r="F3224" s="1">
        <v>16.260000000000002</v>
      </c>
      <c r="G3224" s="4">
        <v>70</v>
      </c>
      <c r="H3224" s="1">
        <v>1.51</v>
      </c>
      <c r="I3224" s="24">
        <f t="shared" si="50"/>
        <v>12.217776001340578</v>
      </c>
      <c r="J3224" s="24" t="str">
        <f>VLOOKUP(I3224,MAT_IND!C$6:D$12,2,TRUE)</f>
        <v>Algo Frío</v>
      </c>
      <c r="K3224" s="11">
        <v>18</v>
      </c>
      <c r="L3224" s="11" t="s">
        <v>161</v>
      </c>
      <c r="M3224" s="11">
        <v>3</v>
      </c>
      <c r="N3224" s="11">
        <v>-74.118696479999997</v>
      </c>
      <c r="O3224" s="12">
        <v>4.5800026889999996</v>
      </c>
    </row>
    <row r="3225" spans="1:15" x14ac:dyDescent="0.25">
      <c r="A3225" s="10">
        <v>3224</v>
      </c>
      <c r="B3225" s="3" t="s">
        <v>221</v>
      </c>
      <c r="C3225" s="3" t="s">
        <v>6255</v>
      </c>
      <c r="D3225" s="3" t="s">
        <v>1</v>
      </c>
      <c r="E3225" s="3" t="s">
        <v>111</v>
      </c>
      <c r="F3225" s="1">
        <v>16.260000000000002</v>
      </c>
      <c r="G3225" s="4">
        <v>70</v>
      </c>
      <c r="H3225" s="1">
        <v>1.51</v>
      </c>
      <c r="I3225" s="24">
        <f t="shared" si="50"/>
        <v>12.217776001340578</v>
      </c>
      <c r="J3225" s="24" t="str">
        <f>VLOOKUP(I3225,MAT_IND!C$6:D$12,2,TRUE)</f>
        <v>Algo Frío</v>
      </c>
      <c r="K3225" s="11">
        <v>18</v>
      </c>
      <c r="L3225" s="11" t="s">
        <v>161</v>
      </c>
      <c r="M3225" s="11">
        <v>3</v>
      </c>
      <c r="N3225" s="11">
        <v>-74.110399610000002</v>
      </c>
      <c r="O3225" s="12">
        <v>4.5801138369999999</v>
      </c>
    </row>
    <row r="3226" spans="1:15" x14ac:dyDescent="0.25">
      <c r="A3226" s="10">
        <v>3225</v>
      </c>
      <c r="B3226" s="3" t="s">
        <v>222</v>
      </c>
      <c r="C3226" s="3" t="s">
        <v>6255</v>
      </c>
      <c r="D3226" s="3" t="s">
        <v>1</v>
      </c>
      <c r="E3226" s="3" t="s">
        <v>112</v>
      </c>
      <c r="F3226" s="1">
        <v>16.260000000000002</v>
      </c>
      <c r="G3226" s="4">
        <v>70</v>
      </c>
      <c r="H3226" s="1">
        <v>1.51</v>
      </c>
      <c r="I3226" s="24">
        <f t="shared" si="50"/>
        <v>12.217776001340578</v>
      </c>
      <c r="J3226" s="24" t="str">
        <f>VLOOKUP(I3226,MAT_IND!C$6:D$12,2,TRUE)</f>
        <v>Algo Frío</v>
      </c>
      <c r="K3226" s="11">
        <v>18</v>
      </c>
      <c r="L3226" s="11" t="s">
        <v>161</v>
      </c>
      <c r="M3226" s="11">
        <v>3</v>
      </c>
      <c r="N3226" s="11">
        <v>-74.118253699999997</v>
      </c>
      <c r="O3226" s="12">
        <v>4.5806339930000002</v>
      </c>
    </row>
    <row r="3227" spans="1:15" x14ac:dyDescent="0.25">
      <c r="A3227" s="10">
        <v>3226</v>
      </c>
      <c r="B3227" s="3" t="s">
        <v>223</v>
      </c>
      <c r="C3227" s="3" t="s">
        <v>6255</v>
      </c>
      <c r="D3227" s="3" t="s">
        <v>1</v>
      </c>
      <c r="E3227" s="3" t="s">
        <v>112</v>
      </c>
      <c r="F3227" s="1">
        <v>16.260000000000002</v>
      </c>
      <c r="G3227" s="4">
        <v>70</v>
      </c>
      <c r="H3227" s="1">
        <v>1.51</v>
      </c>
      <c r="I3227" s="24">
        <f t="shared" si="50"/>
        <v>12.217776001340578</v>
      </c>
      <c r="J3227" s="24" t="str">
        <f>VLOOKUP(I3227,MAT_IND!C$6:D$12,2,TRUE)</f>
        <v>Algo Frío</v>
      </c>
      <c r="K3227" s="11">
        <v>18</v>
      </c>
      <c r="L3227" s="11" t="s">
        <v>161</v>
      </c>
      <c r="M3227" s="11">
        <v>3</v>
      </c>
      <c r="N3227" s="11">
        <v>-74.117640370000004</v>
      </c>
      <c r="O3227" s="12">
        <v>4.5778132720000002</v>
      </c>
    </row>
    <row r="3228" spans="1:15" x14ac:dyDescent="0.25">
      <c r="A3228" s="10">
        <v>3227</v>
      </c>
      <c r="B3228" s="3" t="s">
        <v>224</v>
      </c>
      <c r="C3228" s="3" t="s">
        <v>6255</v>
      </c>
      <c r="D3228" s="3" t="s">
        <v>1</v>
      </c>
      <c r="E3228" s="3" t="s">
        <v>78</v>
      </c>
      <c r="F3228" s="1">
        <v>15.76</v>
      </c>
      <c r="G3228" s="4">
        <v>70</v>
      </c>
      <c r="H3228" s="1">
        <v>1.51</v>
      </c>
      <c r="I3228" s="24">
        <f t="shared" si="50"/>
        <v>12.57211985288758</v>
      </c>
      <c r="J3228" s="24" t="str">
        <f>VLOOKUP(I3228,MAT_IND!C$6:D$12,2,TRUE)</f>
        <v>Algo Frío</v>
      </c>
      <c r="K3228" s="11">
        <v>18</v>
      </c>
      <c r="L3228" s="11" t="s">
        <v>159</v>
      </c>
      <c r="M3228" s="11">
        <v>2</v>
      </c>
      <c r="N3228" s="11">
        <v>-74.110296450000007</v>
      </c>
      <c r="O3228" s="12">
        <v>4.562441272</v>
      </c>
    </row>
    <row r="3229" spans="1:15" x14ac:dyDescent="0.25">
      <c r="A3229" s="10">
        <v>3228</v>
      </c>
      <c r="B3229" s="3" t="s">
        <v>315</v>
      </c>
      <c r="C3229" s="3" t="s">
        <v>6255</v>
      </c>
      <c r="D3229" s="3" t="s">
        <v>1</v>
      </c>
      <c r="E3229" s="3" t="s">
        <v>147</v>
      </c>
      <c r="F3229" s="1">
        <v>15.76</v>
      </c>
      <c r="G3229" s="4">
        <v>70</v>
      </c>
      <c r="H3229" s="1">
        <v>1.51</v>
      </c>
      <c r="I3229" s="24">
        <f t="shared" si="50"/>
        <v>12.57211985288758</v>
      </c>
      <c r="J3229" s="24" t="str">
        <f>VLOOKUP(I3229,MAT_IND!C$6:D$12,2,TRUE)</f>
        <v>Algo Frío</v>
      </c>
      <c r="K3229" s="11">
        <v>18</v>
      </c>
      <c r="L3229" s="11" t="s">
        <v>161</v>
      </c>
      <c r="M3229" s="11">
        <v>3</v>
      </c>
      <c r="N3229" s="11">
        <v>-74.104084510000007</v>
      </c>
      <c r="O3229" s="12">
        <v>4.5657680989999996</v>
      </c>
    </row>
    <row r="3230" spans="1:15" x14ac:dyDescent="0.25">
      <c r="A3230" s="10">
        <v>3229</v>
      </c>
      <c r="B3230" s="3" t="s">
        <v>225</v>
      </c>
      <c r="C3230" s="3" t="s">
        <v>6255</v>
      </c>
      <c r="D3230" s="3" t="s">
        <v>1</v>
      </c>
      <c r="E3230" s="3" t="s">
        <v>113</v>
      </c>
      <c r="F3230" s="1">
        <v>16.260000000000002</v>
      </c>
      <c r="G3230" s="4">
        <v>70</v>
      </c>
      <c r="H3230" s="1">
        <v>1.51</v>
      </c>
      <c r="I3230" s="24">
        <f t="shared" si="50"/>
        <v>12.217776001340578</v>
      </c>
      <c r="J3230" s="24" t="str">
        <f>VLOOKUP(I3230,MAT_IND!C$6:D$12,2,TRUE)</f>
        <v>Algo Frío</v>
      </c>
      <c r="K3230" s="11">
        <v>18</v>
      </c>
      <c r="L3230" s="11" t="s">
        <v>161</v>
      </c>
      <c r="M3230" s="11">
        <v>3</v>
      </c>
      <c r="N3230" s="11">
        <v>-74.118464939999996</v>
      </c>
      <c r="O3230" s="12">
        <v>4.5886305460000001</v>
      </c>
    </row>
    <row r="3231" spans="1:15" x14ac:dyDescent="0.25">
      <c r="A3231" s="10">
        <v>3230</v>
      </c>
      <c r="B3231" s="3" t="s">
        <v>226</v>
      </c>
      <c r="C3231" s="3" t="s">
        <v>6255</v>
      </c>
      <c r="D3231" s="3" t="s">
        <v>1</v>
      </c>
      <c r="E3231" s="3" t="s">
        <v>114</v>
      </c>
      <c r="F3231" s="1">
        <v>15.76</v>
      </c>
      <c r="G3231" s="4">
        <v>70</v>
      </c>
      <c r="H3231" s="1">
        <v>1.51</v>
      </c>
      <c r="I3231" s="24">
        <f t="shared" si="50"/>
        <v>12.57211985288758</v>
      </c>
      <c r="J3231" s="24" t="str">
        <f>VLOOKUP(I3231,MAT_IND!C$6:D$12,2,TRUE)</f>
        <v>Algo Frío</v>
      </c>
      <c r="K3231" s="11">
        <v>18</v>
      </c>
      <c r="L3231" s="11" t="s">
        <v>159</v>
      </c>
      <c r="M3231" s="11">
        <v>2</v>
      </c>
      <c r="N3231" s="11">
        <v>-74.10916709</v>
      </c>
      <c r="O3231" s="12">
        <v>4.5628525020000001</v>
      </c>
    </row>
    <row r="3232" spans="1:15" x14ac:dyDescent="0.25">
      <c r="A3232" s="10">
        <v>3231</v>
      </c>
      <c r="B3232" s="3" t="s">
        <v>316</v>
      </c>
      <c r="C3232" s="3" t="s">
        <v>6255</v>
      </c>
      <c r="D3232" s="3" t="s">
        <v>1</v>
      </c>
      <c r="E3232" s="3" t="s">
        <v>158</v>
      </c>
      <c r="F3232" s="1">
        <v>15.73</v>
      </c>
      <c r="G3232" s="4">
        <v>70</v>
      </c>
      <c r="H3232" s="1">
        <v>1.51</v>
      </c>
      <c r="I3232" s="24">
        <f t="shared" si="50"/>
        <v>12.593380483980399</v>
      </c>
      <c r="J3232" s="24" t="str">
        <f>VLOOKUP(I3232,MAT_IND!C$6:D$12,2,TRUE)</f>
        <v>Algo Frío</v>
      </c>
      <c r="K3232" s="11">
        <v>18</v>
      </c>
      <c r="L3232" s="11" t="s">
        <v>159</v>
      </c>
      <c r="M3232" s="11">
        <v>2</v>
      </c>
      <c r="N3232" s="11">
        <v>-74.113630119999996</v>
      </c>
      <c r="O3232" s="12">
        <v>4.5496521740000002</v>
      </c>
    </row>
    <row r="3233" spans="1:15" x14ac:dyDescent="0.25">
      <c r="A3233" s="10">
        <v>3232</v>
      </c>
      <c r="B3233" s="3" t="s">
        <v>227</v>
      </c>
      <c r="C3233" s="3" t="s">
        <v>6255</v>
      </c>
      <c r="D3233" s="3" t="s">
        <v>1</v>
      </c>
      <c r="E3233" s="3" t="s">
        <v>115</v>
      </c>
      <c r="F3233" s="1">
        <v>16.260000000000002</v>
      </c>
      <c r="G3233" s="4">
        <v>70</v>
      </c>
      <c r="H3233" s="1">
        <v>1.68</v>
      </c>
      <c r="I3233" s="24">
        <f t="shared" si="50"/>
        <v>12.426706907059854</v>
      </c>
      <c r="J3233" s="24" t="str">
        <f>VLOOKUP(I3233,MAT_IND!C$6:D$12,2,TRUE)</f>
        <v>Algo Frío</v>
      </c>
      <c r="K3233" s="11">
        <v>18</v>
      </c>
      <c r="L3233" s="11" t="s">
        <v>161</v>
      </c>
      <c r="M3233" s="11">
        <v>3</v>
      </c>
      <c r="N3233" s="11">
        <v>-74.127998149999996</v>
      </c>
      <c r="O3233" s="12">
        <v>4.591231069</v>
      </c>
    </row>
    <row r="3234" spans="1:15" x14ac:dyDescent="0.25">
      <c r="A3234" s="10">
        <v>3233</v>
      </c>
      <c r="B3234" s="3" t="s">
        <v>228</v>
      </c>
      <c r="C3234" s="3" t="s">
        <v>6255</v>
      </c>
      <c r="D3234" s="3" t="s">
        <v>1</v>
      </c>
      <c r="E3234" s="3" t="s">
        <v>116</v>
      </c>
      <c r="F3234" s="1">
        <v>15.76</v>
      </c>
      <c r="G3234" s="4">
        <v>30</v>
      </c>
      <c r="H3234" s="1">
        <v>1.51</v>
      </c>
      <c r="I3234" s="24">
        <f t="shared" si="50"/>
        <v>8.1371198528875812</v>
      </c>
      <c r="J3234" s="24" t="str">
        <f>VLOOKUP(I3234,MAT_IND!C$6:D$12,2,TRUE)</f>
        <v>Agradable</v>
      </c>
      <c r="K3234" s="11">
        <v>18</v>
      </c>
      <c r="L3234" s="11" t="s">
        <v>159</v>
      </c>
      <c r="M3234" s="11">
        <v>2</v>
      </c>
      <c r="N3234" s="11">
        <v>-74.107011319999998</v>
      </c>
      <c r="O3234" s="12">
        <v>4.5532404849999999</v>
      </c>
    </row>
    <row r="3235" spans="1:15" x14ac:dyDescent="0.25">
      <c r="A3235" s="10">
        <v>3234</v>
      </c>
      <c r="B3235" s="3" t="s">
        <v>229</v>
      </c>
      <c r="C3235" s="3" t="s">
        <v>6255</v>
      </c>
      <c r="D3235" s="3" t="s">
        <v>1</v>
      </c>
      <c r="E3235" s="3" t="s">
        <v>117</v>
      </c>
      <c r="F3235" s="1">
        <v>15.76</v>
      </c>
      <c r="G3235" s="4">
        <v>70</v>
      </c>
      <c r="H3235" s="1">
        <v>1.51</v>
      </c>
      <c r="I3235" s="24">
        <f t="shared" si="50"/>
        <v>12.57211985288758</v>
      </c>
      <c r="J3235" s="24" t="str">
        <f>VLOOKUP(I3235,MAT_IND!C$6:D$12,2,TRUE)</f>
        <v>Algo Frío</v>
      </c>
      <c r="K3235" s="11">
        <v>18</v>
      </c>
      <c r="L3235" s="11" t="s">
        <v>159</v>
      </c>
      <c r="M3235" s="11">
        <v>1</v>
      </c>
      <c r="N3235" s="11">
        <v>-74.106601150000003</v>
      </c>
      <c r="O3235" s="12">
        <v>4.5396610769999999</v>
      </c>
    </row>
    <row r="3236" spans="1:15" x14ac:dyDescent="0.25">
      <c r="A3236" s="10">
        <v>3235</v>
      </c>
      <c r="B3236" s="3" t="s">
        <v>5613</v>
      </c>
      <c r="C3236" s="3" t="s">
        <v>5614</v>
      </c>
      <c r="D3236" s="3" t="s">
        <v>1</v>
      </c>
      <c r="E3236" s="3" t="s">
        <v>5615</v>
      </c>
      <c r="F3236" s="1">
        <v>16.260000000000002</v>
      </c>
      <c r="G3236" s="4">
        <v>70</v>
      </c>
      <c r="H3236" s="1">
        <v>1.68</v>
      </c>
      <c r="I3236" s="24">
        <f t="shared" si="50"/>
        <v>12.426706907059854</v>
      </c>
      <c r="J3236" s="24" t="str">
        <f>VLOOKUP(I3236,MAT_IND!C$6:D$12,2,TRUE)</f>
        <v>Algo Frío</v>
      </c>
      <c r="K3236" s="11">
        <v>19</v>
      </c>
      <c r="L3236" s="11" t="s">
        <v>6000</v>
      </c>
      <c r="M3236" s="11">
        <v>1</v>
      </c>
      <c r="N3236" s="11">
        <v>-74.145253289999999</v>
      </c>
      <c r="O3236" s="12">
        <v>4.5071028279999998</v>
      </c>
    </row>
    <row r="3237" spans="1:15" x14ac:dyDescent="0.25">
      <c r="A3237" s="10">
        <v>3236</v>
      </c>
      <c r="B3237" s="3" t="s">
        <v>5616</v>
      </c>
      <c r="C3237" s="3" t="s">
        <v>5614</v>
      </c>
      <c r="D3237" s="3" t="s">
        <v>1</v>
      </c>
      <c r="E3237" s="3" t="s">
        <v>5617</v>
      </c>
      <c r="F3237" s="1">
        <v>16.260000000000002</v>
      </c>
      <c r="G3237" s="4">
        <v>70</v>
      </c>
      <c r="H3237" s="1">
        <v>1.68</v>
      </c>
      <c r="I3237" s="24">
        <f t="shared" si="50"/>
        <v>12.426706907059854</v>
      </c>
      <c r="J3237" s="24" t="str">
        <f>VLOOKUP(I3237,MAT_IND!C$6:D$12,2,TRUE)</f>
        <v>Algo Frío</v>
      </c>
      <c r="K3237" s="11">
        <v>19</v>
      </c>
      <c r="L3237" s="11" t="s">
        <v>6000</v>
      </c>
      <c r="M3237" s="11">
        <v>1</v>
      </c>
      <c r="N3237" s="11">
        <v>-74.148265039999998</v>
      </c>
      <c r="O3237" s="12">
        <v>4.5081858260000001</v>
      </c>
    </row>
    <row r="3238" spans="1:15" x14ac:dyDescent="0.25">
      <c r="A3238" s="10">
        <v>3237</v>
      </c>
      <c r="B3238" s="3" t="s">
        <v>5618</v>
      </c>
      <c r="C3238" s="3" t="s">
        <v>5614</v>
      </c>
      <c r="D3238" s="3" t="s">
        <v>1</v>
      </c>
      <c r="E3238" s="3" t="s">
        <v>5619</v>
      </c>
      <c r="F3238" s="1">
        <v>16.260000000000002</v>
      </c>
      <c r="G3238" s="4">
        <v>70</v>
      </c>
      <c r="H3238" s="1">
        <v>1.68</v>
      </c>
      <c r="I3238" s="24">
        <f t="shared" si="50"/>
        <v>12.426706907059854</v>
      </c>
      <c r="J3238" s="24" t="str">
        <f>VLOOKUP(I3238,MAT_IND!C$6:D$12,2,TRUE)</f>
        <v>Algo Frío</v>
      </c>
      <c r="K3238" s="11">
        <v>19</v>
      </c>
      <c r="L3238" s="11" t="s">
        <v>6000</v>
      </c>
      <c r="M3238" s="11">
        <v>1</v>
      </c>
      <c r="N3238" s="11">
        <v>-74.149329899999998</v>
      </c>
      <c r="O3238" s="12">
        <v>4.506958923</v>
      </c>
    </row>
    <row r="3239" spans="1:15" x14ac:dyDescent="0.25">
      <c r="A3239" s="10">
        <v>3238</v>
      </c>
      <c r="B3239" s="3" t="s">
        <v>5620</v>
      </c>
      <c r="C3239" s="3" t="s">
        <v>5614</v>
      </c>
      <c r="D3239" s="3" t="s">
        <v>1</v>
      </c>
      <c r="E3239" s="3" t="s">
        <v>1908</v>
      </c>
      <c r="F3239" s="1">
        <v>16.260000000000002</v>
      </c>
      <c r="G3239" s="4">
        <v>70</v>
      </c>
      <c r="H3239" s="1">
        <v>1.68</v>
      </c>
      <c r="I3239" s="24">
        <f t="shared" si="50"/>
        <v>12.426706907059854</v>
      </c>
      <c r="J3239" s="24" t="str">
        <f>VLOOKUP(I3239,MAT_IND!C$6:D$12,2,TRUE)</f>
        <v>Algo Frío</v>
      </c>
      <c r="K3239" s="11">
        <v>19</v>
      </c>
      <c r="L3239" s="11" t="s">
        <v>6000</v>
      </c>
      <c r="M3239" s="11">
        <v>1</v>
      </c>
      <c r="N3239" s="11">
        <v>-74.14681401</v>
      </c>
      <c r="O3239" s="12">
        <v>4.5077856809999997</v>
      </c>
    </row>
    <row r="3240" spans="1:15" x14ac:dyDescent="0.25">
      <c r="A3240" s="10">
        <v>3239</v>
      </c>
      <c r="B3240" s="3" t="s">
        <v>5621</v>
      </c>
      <c r="C3240" s="3" t="s">
        <v>5614</v>
      </c>
      <c r="D3240" s="3" t="s">
        <v>1</v>
      </c>
      <c r="E3240" s="3" t="s">
        <v>5622</v>
      </c>
      <c r="F3240" s="1">
        <v>16.260000000000002</v>
      </c>
      <c r="G3240" s="4">
        <v>60</v>
      </c>
      <c r="H3240" s="1">
        <v>1.68</v>
      </c>
      <c r="I3240" s="24">
        <f t="shared" si="50"/>
        <v>11.349206907059854</v>
      </c>
      <c r="J3240" s="24" t="str">
        <f>VLOOKUP(I3240,MAT_IND!C$6:D$12,2,TRUE)</f>
        <v>Algo Frío</v>
      </c>
      <c r="K3240" s="11">
        <v>19</v>
      </c>
      <c r="L3240" s="11" t="s">
        <v>2</v>
      </c>
      <c r="M3240" s="11">
        <v>2</v>
      </c>
      <c r="N3240" s="11">
        <v>-74.143783029999994</v>
      </c>
      <c r="O3240" s="12">
        <v>4.5694653450000002</v>
      </c>
    </row>
    <row r="3241" spans="1:15" x14ac:dyDescent="0.25">
      <c r="A3241" s="10">
        <v>3240</v>
      </c>
      <c r="B3241" s="3" t="s">
        <v>5623</v>
      </c>
      <c r="C3241" s="3" t="s">
        <v>5614</v>
      </c>
      <c r="D3241" s="3" t="s">
        <v>1</v>
      </c>
      <c r="E3241" s="3" t="s">
        <v>5624</v>
      </c>
      <c r="F3241" s="1">
        <v>16.260000000000002</v>
      </c>
      <c r="G3241" s="4">
        <v>70</v>
      </c>
      <c r="H3241" s="1">
        <v>2.08</v>
      </c>
      <c r="I3241" s="24">
        <f t="shared" si="50"/>
        <v>12.879998687207939</v>
      </c>
      <c r="J3241" s="24" t="str">
        <f>VLOOKUP(I3241,MAT_IND!C$6:D$12,2,TRUE)</f>
        <v>Algo Frío</v>
      </c>
      <c r="K3241" s="11">
        <v>19</v>
      </c>
      <c r="L3241" s="11" t="s">
        <v>2</v>
      </c>
      <c r="M3241" s="11">
        <v>2</v>
      </c>
      <c r="N3241" s="11">
        <v>-74.149257809999995</v>
      </c>
      <c r="O3241" s="12">
        <v>4.5742547929999997</v>
      </c>
    </row>
    <row r="3242" spans="1:15" x14ac:dyDescent="0.25">
      <c r="A3242" s="10">
        <v>3241</v>
      </c>
      <c r="B3242" s="3" t="s">
        <v>5625</v>
      </c>
      <c r="C3242" s="3" t="s">
        <v>5614</v>
      </c>
      <c r="D3242" s="3" t="s">
        <v>1</v>
      </c>
      <c r="E3242" s="3" t="s">
        <v>5626</v>
      </c>
      <c r="F3242" s="1">
        <v>16.260000000000002</v>
      </c>
      <c r="G3242" s="4">
        <v>70</v>
      </c>
      <c r="H3242" s="1">
        <v>1.68</v>
      </c>
      <c r="I3242" s="24">
        <f t="shared" si="50"/>
        <v>12.426706907059854</v>
      </c>
      <c r="J3242" s="24" t="str">
        <f>VLOOKUP(I3242,MAT_IND!C$6:D$12,2,TRUE)</f>
        <v>Algo Frío</v>
      </c>
      <c r="K3242" s="11">
        <v>19</v>
      </c>
      <c r="L3242" s="11" t="s">
        <v>2</v>
      </c>
      <c r="M3242" s="11">
        <v>2</v>
      </c>
      <c r="N3242" s="11">
        <v>-74.143206419999999</v>
      </c>
      <c r="O3242" s="12">
        <v>4.5705519419999998</v>
      </c>
    </row>
    <row r="3243" spans="1:15" x14ac:dyDescent="0.25">
      <c r="A3243" s="10">
        <v>3242</v>
      </c>
      <c r="B3243" s="3" t="s">
        <v>5627</v>
      </c>
      <c r="C3243" s="3" t="s">
        <v>5614</v>
      </c>
      <c r="D3243" s="3" t="s">
        <v>1</v>
      </c>
      <c r="E3243" s="3" t="s">
        <v>5628</v>
      </c>
      <c r="F3243" s="1">
        <v>16.260000000000002</v>
      </c>
      <c r="G3243" s="4">
        <v>70</v>
      </c>
      <c r="H3243" s="1">
        <v>1.91</v>
      </c>
      <c r="I3243" s="24">
        <f t="shared" si="50"/>
        <v>12.693207725923974</v>
      </c>
      <c r="J3243" s="24" t="str">
        <f>VLOOKUP(I3243,MAT_IND!C$6:D$12,2,TRUE)</f>
        <v>Algo Frío</v>
      </c>
      <c r="K3243" s="11">
        <v>19</v>
      </c>
      <c r="L3243" s="11" t="s">
        <v>2</v>
      </c>
      <c r="M3243" s="11">
        <v>2</v>
      </c>
      <c r="N3243" s="11">
        <v>-74.14584164</v>
      </c>
      <c r="O3243" s="12">
        <v>4.5719394309999997</v>
      </c>
    </row>
    <row r="3244" spans="1:15" x14ac:dyDescent="0.25">
      <c r="A3244" s="10">
        <v>3243</v>
      </c>
      <c r="B3244" s="3" t="s">
        <v>5629</v>
      </c>
      <c r="C3244" s="3" t="s">
        <v>5614</v>
      </c>
      <c r="D3244" s="3" t="s">
        <v>1</v>
      </c>
      <c r="E3244" s="3" t="s">
        <v>5624</v>
      </c>
      <c r="F3244" s="1">
        <v>16.260000000000002</v>
      </c>
      <c r="G3244" s="4">
        <v>70</v>
      </c>
      <c r="H3244" s="1">
        <v>1.91</v>
      </c>
      <c r="I3244" s="24">
        <f t="shared" si="50"/>
        <v>12.693207725923974</v>
      </c>
      <c r="J3244" s="24" t="str">
        <f>VLOOKUP(I3244,MAT_IND!C$6:D$12,2,TRUE)</f>
        <v>Algo Frío</v>
      </c>
      <c r="K3244" s="11">
        <v>19</v>
      </c>
      <c r="L3244" s="11" t="s">
        <v>2</v>
      </c>
      <c r="M3244" s="11">
        <v>2</v>
      </c>
      <c r="N3244" s="11">
        <v>-74.148265510000002</v>
      </c>
      <c r="O3244" s="12">
        <v>4.5709542059999997</v>
      </c>
    </row>
    <row r="3245" spans="1:15" x14ac:dyDescent="0.25">
      <c r="A3245" s="10">
        <v>3244</v>
      </c>
      <c r="B3245" s="3" t="s">
        <v>5630</v>
      </c>
      <c r="C3245" s="3" t="s">
        <v>5614</v>
      </c>
      <c r="D3245" s="3" t="s">
        <v>1</v>
      </c>
      <c r="E3245" s="3" t="s">
        <v>5631</v>
      </c>
      <c r="F3245" s="1">
        <v>16.260000000000002</v>
      </c>
      <c r="G3245" s="4">
        <v>70</v>
      </c>
      <c r="H3245" s="1">
        <v>2.08</v>
      </c>
      <c r="I3245" s="24">
        <f t="shared" si="50"/>
        <v>12.879998687207939</v>
      </c>
      <c r="J3245" s="24" t="str">
        <f>VLOOKUP(I3245,MAT_IND!C$6:D$12,2,TRUE)</f>
        <v>Algo Frío</v>
      </c>
      <c r="K3245" s="11">
        <v>19</v>
      </c>
      <c r="L3245" s="11" t="s">
        <v>2</v>
      </c>
      <c r="M3245" s="11">
        <v>2</v>
      </c>
      <c r="N3245" s="11">
        <v>-74.152339159999997</v>
      </c>
      <c r="O3245" s="12">
        <v>4.574059138</v>
      </c>
    </row>
    <row r="3246" spans="1:15" x14ac:dyDescent="0.25">
      <c r="A3246" s="10">
        <v>3245</v>
      </c>
      <c r="B3246" s="3" t="s">
        <v>5632</v>
      </c>
      <c r="C3246" s="3" t="s">
        <v>5614</v>
      </c>
      <c r="D3246" s="3" t="s">
        <v>1</v>
      </c>
      <c r="E3246" s="3" t="s">
        <v>5633</v>
      </c>
      <c r="F3246" s="1">
        <v>16.260000000000002</v>
      </c>
      <c r="G3246" s="4">
        <v>60</v>
      </c>
      <c r="H3246" s="1">
        <v>1.68</v>
      </c>
      <c r="I3246" s="24">
        <f t="shared" si="50"/>
        <v>11.349206907059854</v>
      </c>
      <c r="J3246" s="24" t="str">
        <f>VLOOKUP(I3246,MAT_IND!C$6:D$12,2,TRUE)</f>
        <v>Algo Frío</v>
      </c>
      <c r="K3246" s="11">
        <v>19</v>
      </c>
      <c r="L3246" s="11" t="s">
        <v>2</v>
      </c>
      <c r="M3246" s="11">
        <v>2</v>
      </c>
      <c r="N3246" s="11">
        <v>-74.142170960000001</v>
      </c>
      <c r="O3246" s="12">
        <v>4.5680582149999998</v>
      </c>
    </row>
    <row r="3247" spans="1:15" x14ac:dyDescent="0.25">
      <c r="A3247" s="10">
        <v>3246</v>
      </c>
      <c r="B3247" s="3" t="s">
        <v>5634</v>
      </c>
      <c r="C3247" s="3" t="s">
        <v>5614</v>
      </c>
      <c r="D3247" s="3" t="s">
        <v>1</v>
      </c>
      <c r="E3247" s="3" t="s">
        <v>5635</v>
      </c>
      <c r="F3247" s="1">
        <v>16.260000000000002</v>
      </c>
      <c r="G3247" s="4">
        <v>70</v>
      </c>
      <c r="H3247" s="1">
        <v>1.68</v>
      </c>
      <c r="I3247" s="24">
        <f t="shared" si="50"/>
        <v>12.426706907059854</v>
      </c>
      <c r="J3247" s="24" t="str">
        <f>VLOOKUP(I3247,MAT_IND!C$6:D$12,2,TRUE)</f>
        <v>Algo Frío</v>
      </c>
      <c r="K3247" s="11">
        <v>19</v>
      </c>
      <c r="L3247" s="11" t="s">
        <v>2</v>
      </c>
      <c r="M3247" s="11">
        <v>2</v>
      </c>
      <c r="N3247" s="11">
        <v>-74.143934709999996</v>
      </c>
      <c r="O3247" s="12">
        <v>4.572986845</v>
      </c>
    </row>
    <row r="3248" spans="1:15" x14ac:dyDescent="0.25">
      <c r="A3248" s="10">
        <v>3247</v>
      </c>
      <c r="B3248" s="3" t="s">
        <v>5636</v>
      </c>
      <c r="C3248" s="3" t="s">
        <v>5614</v>
      </c>
      <c r="D3248" s="3" t="s">
        <v>1</v>
      </c>
      <c r="E3248" s="3" t="s">
        <v>5624</v>
      </c>
      <c r="F3248" s="1">
        <v>16.260000000000002</v>
      </c>
      <c r="G3248" s="4">
        <v>70</v>
      </c>
      <c r="H3248" s="1">
        <v>1.91</v>
      </c>
      <c r="I3248" s="24">
        <f t="shared" si="50"/>
        <v>12.693207725923974</v>
      </c>
      <c r="J3248" s="24" t="str">
        <f>VLOOKUP(I3248,MAT_IND!C$6:D$12,2,TRUE)</f>
        <v>Algo Frío</v>
      </c>
      <c r="K3248" s="11">
        <v>19</v>
      </c>
      <c r="L3248" s="11" t="s">
        <v>2</v>
      </c>
      <c r="M3248" s="11">
        <v>2</v>
      </c>
      <c r="N3248" s="11">
        <v>-74.148729090000003</v>
      </c>
      <c r="O3248" s="12">
        <v>4.5752110249999998</v>
      </c>
    </row>
    <row r="3249" spans="1:15" x14ac:dyDescent="0.25">
      <c r="A3249" s="10">
        <v>3248</v>
      </c>
      <c r="B3249" s="3" t="s">
        <v>5637</v>
      </c>
      <c r="C3249" s="3" t="s">
        <v>5614</v>
      </c>
      <c r="D3249" s="3" t="s">
        <v>1</v>
      </c>
      <c r="E3249" s="3" t="s">
        <v>5628</v>
      </c>
      <c r="F3249" s="1">
        <v>16.260000000000002</v>
      </c>
      <c r="G3249" s="4">
        <v>70</v>
      </c>
      <c r="H3249" s="1">
        <v>1.91</v>
      </c>
      <c r="I3249" s="24">
        <f t="shared" si="50"/>
        <v>12.693207725923974</v>
      </c>
      <c r="J3249" s="24" t="str">
        <f>VLOOKUP(I3249,MAT_IND!C$6:D$12,2,TRUE)</f>
        <v>Algo Frío</v>
      </c>
      <c r="K3249" s="11">
        <v>19</v>
      </c>
      <c r="L3249" s="11" t="s">
        <v>2</v>
      </c>
      <c r="M3249" s="11">
        <v>2</v>
      </c>
      <c r="N3249" s="11">
        <v>-74.146582039999998</v>
      </c>
      <c r="O3249" s="12">
        <v>4.5708567889999996</v>
      </c>
    </row>
    <row r="3250" spans="1:15" x14ac:dyDescent="0.25">
      <c r="A3250" s="10">
        <v>3249</v>
      </c>
      <c r="B3250" s="3" t="s">
        <v>5638</v>
      </c>
      <c r="C3250" s="3" t="s">
        <v>5614</v>
      </c>
      <c r="D3250" s="3" t="s">
        <v>1</v>
      </c>
      <c r="E3250" s="3" t="s">
        <v>5639</v>
      </c>
      <c r="F3250" s="1">
        <v>16.260000000000002</v>
      </c>
      <c r="G3250" s="4">
        <v>70</v>
      </c>
      <c r="H3250" s="1">
        <v>2.2999999999999998</v>
      </c>
      <c r="I3250" s="24">
        <f t="shared" si="50"/>
        <v>13.110735815596154</v>
      </c>
      <c r="J3250" s="24" t="str">
        <f>VLOOKUP(I3250,MAT_IND!C$6:D$12,2,TRUE)</f>
        <v xml:space="preserve">Frío </v>
      </c>
      <c r="K3250" s="11">
        <v>19</v>
      </c>
      <c r="L3250" s="11" t="s">
        <v>2</v>
      </c>
      <c r="M3250" s="11">
        <v>2</v>
      </c>
      <c r="N3250" s="11">
        <v>-74.153438379999997</v>
      </c>
      <c r="O3250" s="12">
        <v>4.5806381500000004</v>
      </c>
    </row>
    <row r="3251" spans="1:15" x14ac:dyDescent="0.25">
      <c r="A3251" s="10">
        <v>3250</v>
      </c>
      <c r="B3251" s="3" t="s">
        <v>5640</v>
      </c>
      <c r="C3251" s="3" t="s">
        <v>5614</v>
      </c>
      <c r="D3251" s="3" t="s">
        <v>1</v>
      </c>
      <c r="E3251" s="3" t="s">
        <v>5641</v>
      </c>
      <c r="F3251" s="1">
        <v>16.260000000000002</v>
      </c>
      <c r="G3251" s="4">
        <v>70</v>
      </c>
      <c r="H3251" s="1">
        <v>2.2999999999999998</v>
      </c>
      <c r="I3251" s="24">
        <f t="shared" si="50"/>
        <v>13.110735815596154</v>
      </c>
      <c r="J3251" s="24" t="str">
        <f>VLOOKUP(I3251,MAT_IND!C$6:D$12,2,TRUE)</f>
        <v xml:space="preserve">Frío </v>
      </c>
      <c r="K3251" s="11">
        <v>19</v>
      </c>
      <c r="L3251" s="11" t="s">
        <v>2</v>
      </c>
      <c r="M3251" s="11">
        <v>3</v>
      </c>
      <c r="N3251" s="11">
        <v>-74.157012370000004</v>
      </c>
      <c r="O3251" s="12">
        <v>4.5921258659999999</v>
      </c>
    </row>
    <row r="3252" spans="1:15" x14ac:dyDescent="0.25">
      <c r="A3252" s="10">
        <v>3251</v>
      </c>
      <c r="B3252" s="3" t="s">
        <v>5642</v>
      </c>
      <c r="C3252" s="3" t="s">
        <v>5614</v>
      </c>
      <c r="D3252" s="3" t="s">
        <v>1</v>
      </c>
      <c r="E3252" s="3" t="s">
        <v>5626</v>
      </c>
      <c r="F3252" s="1">
        <v>16.260000000000002</v>
      </c>
      <c r="G3252" s="4">
        <v>70</v>
      </c>
      <c r="H3252" s="1">
        <v>1.68</v>
      </c>
      <c r="I3252" s="24">
        <f t="shared" si="50"/>
        <v>12.426706907059854</v>
      </c>
      <c r="J3252" s="24" t="str">
        <f>VLOOKUP(I3252,MAT_IND!C$6:D$12,2,TRUE)</f>
        <v>Algo Frío</v>
      </c>
      <c r="K3252" s="11">
        <v>19</v>
      </c>
      <c r="L3252" s="11" t="s">
        <v>2</v>
      </c>
      <c r="M3252" s="11">
        <v>2</v>
      </c>
      <c r="N3252" s="11">
        <v>-74.143291610000006</v>
      </c>
      <c r="O3252" s="12">
        <v>4.5673336439999996</v>
      </c>
    </row>
    <row r="3253" spans="1:15" x14ac:dyDescent="0.25">
      <c r="A3253" s="10">
        <v>3252</v>
      </c>
      <c r="B3253" s="3" t="s">
        <v>5643</v>
      </c>
      <c r="C3253" s="3" t="s">
        <v>5614</v>
      </c>
      <c r="D3253" s="3" t="s">
        <v>1</v>
      </c>
      <c r="E3253" s="3" t="s">
        <v>5644</v>
      </c>
      <c r="F3253" s="1">
        <v>16.260000000000002</v>
      </c>
      <c r="G3253" s="4">
        <v>70</v>
      </c>
      <c r="H3253" s="1">
        <v>2.2999999999999998</v>
      </c>
      <c r="I3253" s="24">
        <f t="shared" si="50"/>
        <v>13.110735815596154</v>
      </c>
      <c r="J3253" s="24" t="str">
        <f>VLOOKUP(I3253,MAT_IND!C$6:D$12,2,TRUE)</f>
        <v xml:space="preserve">Frío </v>
      </c>
      <c r="K3253" s="11">
        <v>19</v>
      </c>
      <c r="L3253" s="11" t="s">
        <v>2</v>
      </c>
      <c r="M3253" s="11">
        <v>3</v>
      </c>
      <c r="N3253" s="11">
        <v>-74.157625069999995</v>
      </c>
      <c r="O3253" s="12">
        <v>4.5874569569999997</v>
      </c>
    </row>
    <row r="3254" spans="1:15" x14ac:dyDescent="0.25">
      <c r="A3254" s="10">
        <v>3253</v>
      </c>
      <c r="B3254" s="3" t="s">
        <v>5645</v>
      </c>
      <c r="C3254" s="3" t="s">
        <v>5614</v>
      </c>
      <c r="D3254" s="3" t="s">
        <v>1</v>
      </c>
      <c r="E3254" s="3" t="s">
        <v>5646</v>
      </c>
      <c r="F3254" s="1">
        <v>16.260000000000002</v>
      </c>
      <c r="G3254" s="4">
        <v>70</v>
      </c>
      <c r="H3254" s="1">
        <v>2.2999999999999998</v>
      </c>
      <c r="I3254" s="24">
        <f t="shared" si="50"/>
        <v>13.110735815596154</v>
      </c>
      <c r="J3254" s="24" t="str">
        <f>VLOOKUP(I3254,MAT_IND!C$6:D$12,2,TRUE)</f>
        <v xml:space="preserve">Frío </v>
      </c>
      <c r="K3254" s="11">
        <v>19</v>
      </c>
      <c r="L3254" s="11" t="s">
        <v>2</v>
      </c>
      <c r="M3254" s="11">
        <v>2</v>
      </c>
      <c r="N3254" s="11">
        <v>-74.15556042</v>
      </c>
      <c r="O3254" s="12">
        <v>4.5878999350000003</v>
      </c>
    </row>
    <row r="3255" spans="1:15" x14ac:dyDescent="0.25">
      <c r="A3255" s="10">
        <v>3254</v>
      </c>
      <c r="B3255" s="3" t="s">
        <v>5647</v>
      </c>
      <c r="C3255" s="3" t="s">
        <v>5614</v>
      </c>
      <c r="D3255" s="3" t="s">
        <v>1</v>
      </c>
      <c r="E3255" s="3" t="s">
        <v>5644</v>
      </c>
      <c r="F3255" s="1">
        <v>16.260000000000002</v>
      </c>
      <c r="G3255" s="4">
        <v>70</v>
      </c>
      <c r="H3255" s="1">
        <v>2.2999999999999998</v>
      </c>
      <c r="I3255" s="24">
        <f t="shared" si="50"/>
        <v>13.110735815596154</v>
      </c>
      <c r="J3255" s="24" t="str">
        <f>VLOOKUP(I3255,MAT_IND!C$6:D$12,2,TRUE)</f>
        <v xml:space="preserve">Frío </v>
      </c>
      <c r="K3255" s="11">
        <v>19</v>
      </c>
      <c r="L3255" s="11" t="s">
        <v>2</v>
      </c>
      <c r="M3255" s="11">
        <v>3</v>
      </c>
      <c r="N3255" s="11">
        <v>-74.158462080000007</v>
      </c>
      <c r="O3255" s="12">
        <v>4.5914289320000004</v>
      </c>
    </row>
    <row r="3256" spans="1:15" x14ac:dyDescent="0.25">
      <c r="A3256" s="10">
        <v>3255</v>
      </c>
      <c r="B3256" s="3" t="s">
        <v>5648</v>
      </c>
      <c r="C3256" s="3" t="s">
        <v>5614</v>
      </c>
      <c r="D3256" s="3" t="s">
        <v>1</v>
      </c>
      <c r="E3256" s="3" t="s">
        <v>5649</v>
      </c>
      <c r="F3256" s="1">
        <v>16.260000000000002</v>
      </c>
      <c r="G3256" s="4">
        <v>70</v>
      </c>
      <c r="H3256" s="1">
        <v>2.08</v>
      </c>
      <c r="I3256" s="24">
        <f t="shared" si="50"/>
        <v>12.879998687207939</v>
      </c>
      <c r="J3256" s="24" t="str">
        <f>VLOOKUP(I3256,MAT_IND!C$6:D$12,2,TRUE)</f>
        <v>Algo Frío</v>
      </c>
      <c r="K3256" s="11">
        <v>19</v>
      </c>
      <c r="L3256" s="11" t="s">
        <v>2</v>
      </c>
      <c r="M3256" s="11">
        <v>2</v>
      </c>
      <c r="N3256" s="11">
        <v>-74.150706159999999</v>
      </c>
      <c r="O3256" s="12">
        <v>4.5776329120000003</v>
      </c>
    </row>
    <row r="3257" spans="1:15" x14ac:dyDescent="0.25">
      <c r="A3257" s="10">
        <v>3256</v>
      </c>
      <c r="B3257" s="3" t="s">
        <v>5650</v>
      </c>
      <c r="C3257" s="3" t="s">
        <v>5614</v>
      </c>
      <c r="D3257" s="3" t="s">
        <v>1</v>
      </c>
      <c r="E3257" s="3" t="s">
        <v>5649</v>
      </c>
      <c r="F3257" s="1">
        <v>16.260000000000002</v>
      </c>
      <c r="G3257" s="4">
        <v>70</v>
      </c>
      <c r="H3257" s="1">
        <v>2.08</v>
      </c>
      <c r="I3257" s="24">
        <f t="shared" si="50"/>
        <v>12.879998687207939</v>
      </c>
      <c r="J3257" s="24" t="str">
        <f>VLOOKUP(I3257,MAT_IND!C$6:D$12,2,TRUE)</f>
        <v>Algo Frío</v>
      </c>
      <c r="K3257" s="11">
        <v>19</v>
      </c>
      <c r="L3257" s="11" t="s">
        <v>2</v>
      </c>
      <c r="M3257" s="11">
        <v>2</v>
      </c>
      <c r="N3257" s="11">
        <v>-74.152739969999999</v>
      </c>
      <c r="O3257" s="12">
        <v>4.577874381</v>
      </c>
    </row>
    <row r="3258" spans="1:15" x14ac:dyDescent="0.25">
      <c r="A3258" s="10">
        <v>3257</v>
      </c>
      <c r="B3258" s="3" t="s">
        <v>5651</v>
      </c>
      <c r="C3258" s="3" t="s">
        <v>5614</v>
      </c>
      <c r="D3258" s="3" t="s">
        <v>1</v>
      </c>
      <c r="E3258" s="3" t="s">
        <v>5652</v>
      </c>
      <c r="F3258" s="1">
        <v>16.260000000000002</v>
      </c>
      <c r="G3258" s="4">
        <v>70</v>
      </c>
      <c r="H3258" s="1">
        <v>2.2999999999999998</v>
      </c>
      <c r="I3258" s="24">
        <f t="shared" si="50"/>
        <v>13.110735815596154</v>
      </c>
      <c r="J3258" s="24" t="str">
        <f>VLOOKUP(I3258,MAT_IND!C$6:D$12,2,TRUE)</f>
        <v xml:space="preserve">Frío </v>
      </c>
      <c r="K3258" s="11">
        <v>19</v>
      </c>
      <c r="L3258" s="11" t="s">
        <v>2</v>
      </c>
      <c r="M3258" s="11">
        <v>2</v>
      </c>
      <c r="N3258" s="11">
        <v>-74.155556250000004</v>
      </c>
      <c r="O3258" s="12">
        <v>4.5778675619999998</v>
      </c>
    </row>
    <row r="3259" spans="1:15" x14ac:dyDescent="0.25">
      <c r="A3259" s="10">
        <v>3258</v>
      </c>
      <c r="B3259" s="3" t="s">
        <v>5653</v>
      </c>
      <c r="C3259" s="3" t="s">
        <v>5614</v>
      </c>
      <c r="D3259" s="3" t="s">
        <v>1</v>
      </c>
      <c r="E3259" s="3" t="s">
        <v>5624</v>
      </c>
      <c r="F3259" s="1">
        <v>16.260000000000002</v>
      </c>
      <c r="G3259" s="4">
        <v>70</v>
      </c>
      <c r="H3259" s="1">
        <v>2.08</v>
      </c>
      <c r="I3259" s="24">
        <f t="shared" si="50"/>
        <v>12.879998687207939</v>
      </c>
      <c r="J3259" s="24" t="str">
        <f>VLOOKUP(I3259,MAT_IND!C$6:D$12,2,TRUE)</f>
        <v>Algo Frío</v>
      </c>
      <c r="K3259" s="11">
        <v>19</v>
      </c>
      <c r="L3259" s="11" t="s">
        <v>2</v>
      </c>
      <c r="M3259" s="11">
        <v>2</v>
      </c>
      <c r="N3259" s="11">
        <v>-74.151375160000001</v>
      </c>
      <c r="O3259" s="12">
        <v>4.57430834</v>
      </c>
    </row>
    <row r="3260" spans="1:15" x14ac:dyDescent="0.25">
      <c r="A3260" s="10">
        <v>3259</v>
      </c>
      <c r="B3260" s="3" t="s">
        <v>5654</v>
      </c>
      <c r="C3260" s="3" t="s">
        <v>5614</v>
      </c>
      <c r="D3260" s="3" t="s">
        <v>1</v>
      </c>
      <c r="E3260" s="3" t="s">
        <v>5655</v>
      </c>
      <c r="F3260" s="1">
        <v>16.260000000000002</v>
      </c>
      <c r="G3260" s="4">
        <v>70</v>
      </c>
      <c r="H3260" s="1">
        <v>2.2999999999999998</v>
      </c>
      <c r="I3260" s="24">
        <f t="shared" si="50"/>
        <v>13.110735815596154</v>
      </c>
      <c r="J3260" s="24" t="str">
        <f>VLOOKUP(I3260,MAT_IND!C$6:D$12,2,TRUE)</f>
        <v xml:space="preserve">Frío </v>
      </c>
      <c r="K3260" s="11">
        <v>19</v>
      </c>
      <c r="L3260" s="11" t="s">
        <v>2</v>
      </c>
      <c r="M3260" s="11">
        <v>3</v>
      </c>
      <c r="N3260" s="11">
        <v>-74.15802343</v>
      </c>
      <c r="O3260" s="12">
        <v>4.5938371340000002</v>
      </c>
    </row>
    <row r="3261" spans="1:15" x14ac:dyDescent="0.25">
      <c r="A3261" s="10">
        <v>3260</v>
      </c>
      <c r="B3261" s="3" t="s">
        <v>5656</v>
      </c>
      <c r="C3261" s="3" t="s">
        <v>5614</v>
      </c>
      <c r="D3261" s="3" t="s">
        <v>1</v>
      </c>
      <c r="E3261" s="3" t="s">
        <v>5657</v>
      </c>
      <c r="F3261" s="1">
        <v>16.260000000000002</v>
      </c>
      <c r="G3261" s="4">
        <v>70</v>
      </c>
      <c r="H3261" s="1">
        <v>2.2999999999999998</v>
      </c>
      <c r="I3261" s="24">
        <f t="shared" si="50"/>
        <v>13.110735815596154</v>
      </c>
      <c r="J3261" s="24" t="str">
        <f>VLOOKUP(I3261,MAT_IND!C$6:D$12,2,TRUE)</f>
        <v xml:space="preserve">Frío </v>
      </c>
      <c r="K3261" s="11">
        <v>19</v>
      </c>
      <c r="L3261" s="11" t="s">
        <v>2</v>
      </c>
      <c r="M3261" s="11">
        <v>3</v>
      </c>
      <c r="N3261" s="11">
        <v>-74.155437500000005</v>
      </c>
      <c r="O3261" s="12">
        <v>4.5826277510000004</v>
      </c>
    </row>
    <row r="3262" spans="1:15" x14ac:dyDescent="0.25">
      <c r="A3262" s="10">
        <v>3261</v>
      </c>
      <c r="B3262" s="3" t="s">
        <v>5658</v>
      </c>
      <c r="C3262" s="3" t="s">
        <v>5614</v>
      </c>
      <c r="D3262" s="3" t="s">
        <v>1</v>
      </c>
      <c r="E3262" s="3" t="s">
        <v>5659</v>
      </c>
      <c r="F3262" s="1">
        <v>16.260000000000002</v>
      </c>
      <c r="G3262" s="4">
        <v>70</v>
      </c>
      <c r="H3262" s="1">
        <v>2.2999999999999998</v>
      </c>
      <c r="I3262" s="24">
        <f t="shared" si="50"/>
        <v>13.110735815596154</v>
      </c>
      <c r="J3262" s="24" t="str">
        <f>VLOOKUP(I3262,MAT_IND!C$6:D$12,2,TRUE)</f>
        <v xml:space="preserve">Frío </v>
      </c>
      <c r="K3262" s="11">
        <v>19</v>
      </c>
      <c r="L3262" s="11" t="s">
        <v>2</v>
      </c>
      <c r="M3262" s="11">
        <v>3</v>
      </c>
      <c r="N3262" s="11">
        <v>-74.155097409999996</v>
      </c>
      <c r="O3262" s="12">
        <v>4.5842979860000002</v>
      </c>
    </row>
    <row r="3263" spans="1:15" x14ac:dyDescent="0.25">
      <c r="A3263" s="10">
        <v>3262</v>
      </c>
      <c r="B3263" s="3" t="s">
        <v>5660</v>
      </c>
      <c r="C3263" s="3" t="s">
        <v>5614</v>
      </c>
      <c r="D3263" s="3" t="s">
        <v>1</v>
      </c>
      <c r="E3263" s="3" t="s">
        <v>5661</v>
      </c>
      <c r="F3263" s="1">
        <v>16.260000000000002</v>
      </c>
      <c r="G3263" s="4">
        <v>70</v>
      </c>
      <c r="H3263" s="1">
        <v>2.2999999999999998</v>
      </c>
      <c r="I3263" s="24">
        <f t="shared" si="50"/>
        <v>13.110735815596154</v>
      </c>
      <c r="J3263" s="24" t="str">
        <f>VLOOKUP(I3263,MAT_IND!C$6:D$12,2,TRUE)</f>
        <v xml:space="preserve">Frío </v>
      </c>
      <c r="K3263" s="11">
        <v>19</v>
      </c>
      <c r="L3263" s="11" t="s">
        <v>2</v>
      </c>
      <c r="M3263" s="11">
        <v>3</v>
      </c>
      <c r="N3263" s="11">
        <v>-74.15899623</v>
      </c>
      <c r="O3263" s="12">
        <v>4.5930240619999996</v>
      </c>
    </row>
    <row r="3264" spans="1:15" x14ac:dyDescent="0.25">
      <c r="A3264" s="10">
        <v>3263</v>
      </c>
      <c r="B3264" s="3" t="s">
        <v>5662</v>
      </c>
      <c r="C3264" s="3" t="s">
        <v>5614</v>
      </c>
      <c r="D3264" s="3" t="s">
        <v>1</v>
      </c>
      <c r="E3264" s="3" t="s">
        <v>5661</v>
      </c>
      <c r="F3264" s="1">
        <v>16.260000000000002</v>
      </c>
      <c r="G3264" s="4">
        <v>70</v>
      </c>
      <c r="H3264" s="1">
        <v>2.2999999999999998</v>
      </c>
      <c r="I3264" s="24">
        <f t="shared" si="50"/>
        <v>13.110735815596154</v>
      </c>
      <c r="J3264" s="24" t="str">
        <f>VLOOKUP(I3264,MAT_IND!C$6:D$12,2,TRUE)</f>
        <v xml:space="preserve">Frío </v>
      </c>
      <c r="K3264" s="11">
        <v>19</v>
      </c>
      <c r="L3264" s="11" t="s">
        <v>2</v>
      </c>
      <c r="M3264" s="11">
        <v>3</v>
      </c>
      <c r="N3264" s="11">
        <v>-74.159428419999998</v>
      </c>
      <c r="O3264" s="12">
        <v>4.5925728790000004</v>
      </c>
    </row>
    <row r="3265" spans="1:15" x14ac:dyDescent="0.25">
      <c r="A3265" s="10">
        <v>3264</v>
      </c>
      <c r="B3265" s="3" t="s">
        <v>5663</v>
      </c>
      <c r="C3265" s="3" t="s">
        <v>5614</v>
      </c>
      <c r="D3265" s="3" t="s">
        <v>1</v>
      </c>
      <c r="E3265" s="3" t="s">
        <v>5664</v>
      </c>
      <c r="F3265" s="1">
        <v>16.260000000000002</v>
      </c>
      <c r="G3265" s="4">
        <v>70</v>
      </c>
      <c r="H3265" s="1">
        <v>2.2999999999999998</v>
      </c>
      <c r="I3265" s="24">
        <f t="shared" si="50"/>
        <v>13.110735815596154</v>
      </c>
      <c r="J3265" s="24" t="str">
        <f>VLOOKUP(I3265,MAT_IND!C$6:D$12,2,TRUE)</f>
        <v xml:space="preserve">Frío </v>
      </c>
      <c r="K3265" s="11">
        <v>19</v>
      </c>
      <c r="L3265" s="11" t="s">
        <v>2</v>
      </c>
      <c r="M3265" s="11">
        <v>3</v>
      </c>
      <c r="N3265" s="11">
        <v>-74.153995089999995</v>
      </c>
      <c r="O3265" s="12">
        <v>4.5867167780000004</v>
      </c>
    </row>
    <row r="3266" spans="1:15" x14ac:dyDescent="0.25">
      <c r="A3266" s="10">
        <v>3265</v>
      </c>
      <c r="B3266" s="3" t="s">
        <v>5665</v>
      </c>
      <c r="C3266" s="3" t="s">
        <v>5614</v>
      </c>
      <c r="D3266" s="3" t="s">
        <v>1</v>
      </c>
      <c r="E3266" s="3" t="s">
        <v>5664</v>
      </c>
      <c r="F3266" s="1">
        <v>16.260000000000002</v>
      </c>
      <c r="G3266" s="4">
        <v>70</v>
      </c>
      <c r="H3266" s="1">
        <v>2.2999999999999998</v>
      </c>
      <c r="I3266" s="24">
        <f t="shared" si="50"/>
        <v>13.110735815596154</v>
      </c>
      <c r="J3266" s="24" t="str">
        <f>VLOOKUP(I3266,MAT_IND!C$6:D$12,2,TRUE)</f>
        <v xml:space="preserve">Frío </v>
      </c>
      <c r="K3266" s="11">
        <v>19</v>
      </c>
      <c r="L3266" s="11" t="s">
        <v>2</v>
      </c>
      <c r="M3266" s="11">
        <v>3</v>
      </c>
      <c r="N3266" s="11">
        <v>-74.155716679999998</v>
      </c>
      <c r="O3266" s="12">
        <v>4.5863873240000004</v>
      </c>
    </row>
    <row r="3267" spans="1:15" x14ac:dyDescent="0.25">
      <c r="A3267" s="10">
        <v>3266</v>
      </c>
      <c r="B3267" s="3" t="s">
        <v>5666</v>
      </c>
      <c r="C3267" s="3" t="s">
        <v>5614</v>
      </c>
      <c r="D3267" s="3" t="s">
        <v>1</v>
      </c>
      <c r="E3267" s="3" t="s">
        <v>5664</v>
      </c>
      <c r="F3267" s="1">
        <v>16.260000000000002</v>
      </c>
      <c r="G3267" s="4">
        <v>70</v>
      </c>
      <c r="H3267" s="1">
        <v>2.2999999999999998</v>
      </c>
      <c r="I3267" s="24">
        <f t="shared" ref="I3267:I3330" si="51">(((33.5-F3267)*(0.05+0.18*SQRT(H3267)+(G3267/160))))</f>
        <v>13.110735815596154</v>
      </c>
      <c r="J3267" s="24" t="str">
        <f>VLOOKUP(I3267,MAT_IND!C$6:D$12,2,TRUE)</f>
        <v xml:space="preserve">Frío </v>
      </c>
      <c r="K3267" s="11">
        <v>19</v>
      </c>
      <c r="L3267" s="11" t="s">
        <v>2</v>
      </c>
      <c r="M3267" s="11">
        <v>3</v>
      </c>
      <c r="N3267" s="11">
        <v>-74.153871390000006</v>
      </c>
      <c r="O3267" s="12">
        <v>4.5845653239999997</v>
      </c>
    </row>
    <row r="3268" spans="1:15" x14ac:dyDescent="0.25">
      <c r="A3268" s="10">
        <v>3267</v>
      </c>
      <c r="B3268" s="3" t="s">
        <v>5667</v>
      </c>
      <c r="C3268" s="3" t="s">
        <v>5614</v>
      </c>
      <c r="D3268" s="3" t="s">
        <v>1</v>
      </c>
      <c r="E3268" s="3" t="s">
        <v>5664</v>
      </c>
      <c r="F3268" s="1">
        <v>16.260000000000002</v>
      </c>
      <c r="G3268" s="4">
        <v>70</v>
      </c>
      <c r="H3268" s="1">
        <v>2.2999999999999998</v>
      </c>
      <c r="I3268" s="24">
        <f t="shared" si="51"/>
        <v>13.110735815596154</v>
      </c>
      <c r="J3268" s="24" t="str">
        <f>VLOOKUP(I3268,MAT_IND!C$6:D$12,2,TRUE)</f>
        <v xml:space="preserve">Frío </v>
      </c>
      <c r="K3268" s="11">
        <v>19</v>
      </c>
      <c r="L3268" s="11" t="s">
        <v>2</v>
      </c>
      <c r="M3268" s="11">
        <v>3</v>
      </c>
      <c r="N3268" s="11">
        <v>-74.152899250000004</v>
      </c>
      <c r="O3268" s="12">
        <v>4.5837356419999997</v>
      </c>
    </row>
    <row r="3269" spans="1:15" x14ac:dyDescent="0.25">
      <c r="A3269" s="10">
        <v>3268</v>
      </c>
      <c r="B3269" s="3" t="s">
        <v>5668</v>
      </c>
      <c r="C3269" s="3" t="s">
        <v>5614</v>
      </c>
      <c r="D3269" s="3" t="s">
        <v>1</v>
      </c>
      <c r="E3269" s="3" t="s">
        <v>5669</v>
      </c>
      <c r="F3269" s="1">
        <v>16.260000000000002</v>
      </c>
      <c r="G3269" s="4">
        <v>70</v>
      </c>
      <c r="H3269" s="1">
        <v>2.2999999999999998</v>
      </c>
      <c r="I3269" s="24">
        <f t="shared" si="51"/>
        <v>13.110735815596154</v>
      </c>
      <c r="J3269" s="24" t="str">
        <f>VLOOKUP(I3269,MAT_IND!C$6:D$12,2,TRUE)</f>
        <v xml:space="preserve">Frío </v>
      </c>
      <c r="K3269" s="11">
        <v>19</v>
      </c>
      <c r="L3269" s="11" t="s">
        <v>2</v>
      </c>
      <c r="M3269" s="11">
        <v>3</v>
      </c>
      <c r="N3269" s="11">
        <v>-74.156990750000006</v>
      </c>
      <c r="O3269" s="12">
        <v>4.5859740029999996</v>
      </c>
    </row>
    <row r="3270" spans="1:15" x14ac:dyDescent="0.25">
      <c r="A3270" s="10">
        <v>3269</v>
      </c>
      <c r="B3270" s="3" t="s">
        <v>5670</v>
      </c>
      <c r="C3270" s="3" t="s">
        <v>5614</v>
      </c>
      <c r="D3270" s="3" t="s">
        <v>1</v>
      </c>
      <c r="E3270" s="3" t="s">
        <v>5669</v>
      </c>
      <c r="F3270" s="1">
        <v>16.260000000000002</v>
      </c>
      <c r="G3270" s="4">
        <v>70</v>
      </c>
      <c r="H3270" s="1">
        <v>2.2999999999999998</v>
      </c>
      <c r="I3270" s="24">
        <f t="shared" si="51"/>
        <v>13.110735815596154</v>
      </c>
      <c r="J3270" s="24" t="str">
        <f>VLOOKUP(I3270,MAT_IND!C$6:D$12,2,TRUE)</f>
        <v xml:space="preserve">Frío </v>
      </c>
      <c r="K3270" s="11">
        <v>19</v>
      </c>
      <c r="L3270" s="11" t="s">
        <v>2</v>
      </c>
      <c r="M3270" s="11">
        <v>3</v>
      </c>
      <c r="N3270" s="11">
        <v>-74.159009310000002</v>
      </c>
      <c r="O3270" s="12">
        <v>4.5854106699999999</v>
      </c>
    </row>
    <row r="3271" spans="1:15" x14ac:dyDescent="0.25">
      <c r="A3271" s="10">
        <v>3270</v>
      </c>
      <c r="B3271" s="3" t="s">
        <v>5671</v>
      </c>
      <c r="C3271" s="3" t="s">
        <v>5614</v>
      </c>
      <c r="D3271" s="3" t="s">
        <v>1</v>
      </c>
      <c r="E3271" s="3" t="s">
        <v>5669</v>
      </c>
      <c r="F3271" s="1">
        <v>16.260000000000002</v>
      </c>
      <c r="G3271" s="4">
        <v>70</v>
      </c>
      <c r="H3271" s="1">
        <v>2.2999999999999998</v>
      </c>
      <c r="I3271" s="24">
        <f t="shared" si="51"/>
        <v>13.110735815596154</v>
      </c>
      <c r="J3271" s="24" t="str">
        <f>VLOOKUP(I3271,MAT_IND!C$6:D$12,2,TRUE)</f>
        <v xml:space="preserve">Frío </v>
      </c>
      <c r="K3271" s="11">
        <v>19</v>
      </c>
      <c r="L3271" s="11" t="s">
        <v>2</v>
      </c>
      <c r="M3271" s="11">
        <v>3</v>
      </c>
      <c r="N3271" s="11">
        <v>-74.157258130000002</v>
      </c>
      <c r="O3271" s="12">
        <v>4.5833359250000001</v>
      </c>
    </row>
    <row r="3272" spans="1:15" x14ac:dyDescent="0.25">
      <c r="A3272" s="10">
        <v>3271</v>
      </c>
      <c r="B3272" s="3" t="s">
        <v>5672</v>
      </c>
      <c r="C3272" s="3" t="s">
        <v>5614</v>
      </c>
      <c r="D3272" s="3" t="s">
        <v>1</v>
      </c>
      <c r="E3272" s="3" t="s">
        <v>5673</v>
      </c>
      <c r="F3272" s="1">
        <v>16.260000000000002</v>
      </c>
      <c r="G3272" s="4">
        <v>70</v>
      </c>
      <c r="H3272" s="1">
        <v>2.2999999999999998</v>
      </c>
      <c r="I3272" s="24">
        <f t="shared" si="51"/>
        <v>13.110735815596154</v>
      </c>
      <c r="J3272" s="24" t="str">
        <f>VLOOKUP(I3272,MAT_IND!C$6:D$12,2,TRUE)</f>
        <v xml:space="preserve">Frío </v>
      </c>
      <c r="K3272" s="11">
        <v>19</v>
      </c>
      <c r="L3272" s="11" t="s">
        <v>2</v>
      </c>
      <c r="M3272" s="11">
        <v>3</v>
      </c>
      <c r="N3272" s="11">
        <v>-74.159624930000007</v>
      </c>
      <c r="O3272" s="12">
        <v>4.5895949460000001</v>
      </c>
    </row>
    <row r="3273" spans="1:15" x14ac:dyDescent="0.25">
      <c r="A3273" s="10">
        <v>3272</v>
      </c>
      <c r="B3273" s="3" t="s">
        <v>5674</v>
      </c>
      <c r="C3273" s="3" t="s">
        <v>5614</v>
      </c>
      <c r="D3273" s="3" t="s">
        <v>1</v>
      </c>
      <c r="E3273" s="3" t="s">
        <v>5675</v>
      </c>
      <c r="F3273" s="1">
        <v>16.260000000000002</v>
      </c>
      <c r="G3273" s="4">
        <v>70</v>
      </c>
      <c r="H3273" s="1">
        <v>2.2999999999999998</v>
      </c>
      <c r="I3273" s="24">
        <f t="shared" si="51"/>
        <v>13.110735815596154</v>
      </c>
      <c r="J3273" s="24" t="str">
        <f>VLOOKUP(I3273,MAT_IND!C$6:D$12,2,TRUE)</f>
        <v xml:space="preserve">Frío </v>
      </c>
      <c r="K3273" s="11">
        <v>19</v>
      </c>
      <c r="L3273" s="11" t="s">
        <v>2</v>
      </c>
      <c r="M3273" s="11">
        <v>3</v>
      </c>
      <c r="N3273" s="11">
        <v>-74.158368359999997</v>
      </c>
      <c r="O3273" s="12">
        <v>4.5899552310000002</v>
      </c>
    </row>
    <row r="3274" spans="1:15" x14ac:dyDescent="0.25">
      <c r="A3274" s="10">
        <v>3273</v>
      </c>
      <c r="B3274" s="3" t="s">
        <v>5676</v>
      </c>
      <c r="C3274" s="3" t="s">
        <v>5614</v>
      </c>
      <c r="D3274" s="3" t="s">
        <v>1</v>
      </c>
      <c r="E3274" s="3" t="s">
        <v>5677</v>
      </c>
      <c r="F3274" s="1">
        <v>15.76</v>
      </c>
      <c r="G3274" s="4">
        <v>70</v>
      </c>
      <c r="H3274" s="1">
        <v>2.56</v>
      </c>
      <c r="I3274" s="24">
        <f t="shared" si="51"/>
        <v>13.757370000000002</v>
      </c>
      <c r="J3274" s="24" t="str">
        <f>VLOOKUP(I3274,MAT_IND!C$6:D$12,2,TRUE)</f>
        <v xml:space="preserve">Frío </v>
      </c>
      <c r="K3274" s="11">
        <v>19</v>
      </c>
      <c r="L3274" s="11" t="s">
        <v>2</v>
      </c>
      <c r="M3274" s="11">
        <v>2</v>
      </c>
      <c r="N3274" s="11">
        <v>-74.170230110000006</v>
      </c>
      <c r="O3274" s="12">
        <v>4.5858492359999996</v>
      </c>
    </row>
    <row r="3275" spans="1:15" x14ac:dyDescent="0.25">
      <c r="A3275" s="10">
        <v>3274</v>
      </c>
      <c r="B3275" s="3" t="s">
        <v>5678</v>
      </c>
      <c r="C3275" s="3" t="s">
        <v>5614</v>
      </c>
      <c r="D3275" s="3" t="s">
        <v>1</v>
      </c>
      <c r="E3275" s="3" t="s">
        <v>5679</v>
      </c>
      <c r="F3275" s="1">
        <v>16.260000000000002</v>
      </c>
      <c r="G3275" s="4">
        <v>70</v>
      </c>
      <c r="H3275" s="1">
        <v>2.2999999999999998</v>
      </c>
      <c r="I3275" s="24">
        <f t="shared" si="51"/>
        <v>13.110735815596154</v>
      </c>
      <c r="J3275" s="24" t="str">
        <f>VLOOKUP(I3275,MAT_IND!C$6:D$12,2,TRUE)</f>
        <v xml:space="preserve">Frío </v>
      </c>
      <c r="K3275" s="11">
        <v>19</v>
      </c>
      <c r="L3275" s="11" t="s">
        <v>2</v>
      </c>
      <c r="M3275" s="11">
        <v>2</v>
      </c>
      <c r="N3275" s="11">
        <v>-74.165656420000005</v>
      </c>
      <c r="O3275" s="12">
        <v>4.5889612990000002</v>
      </c>
    </row>
    <row r="3276" spans="1:15" x14ac:dyDescent="0.25">
      <c r="A3276" s="10">
        <v>3275</v>
      </c>
      <c r="B3276" s="3" t="s">
        <v>5680</v>
      </c>
      <c r="C3276" s="3" t="s">
        <v>5614</v>
      </c>
      <c r="D3276" s="3" t="s">
        <v>1</v>
      </c>
      <c r="E3276" s="3" t="s">
        <v>5681</v>
      </c>
      <c r="F3276" s="1">
        <v>16.260000000000002</v>
      </c>
      <c r="G3276" s="4">
        <v>70</v>
      </c>
      <c r="H3276" s="1">
        <v>2.2999999999999998</v>
      </c>
      <c r="I3276" s="24">
        <f t="shared" si="51"/>
        <v>13.110735815596154</v>
      </c>
      <c r="J3276" s="24" t="str">
        <f>VLOOKUP(I3276,MAT_IND!C$6:D$12,2,TRUE)</f>
        <v xml:space="preserve">Frío </v>
      </c>
      <c r="K3276" s="11">
        <v>19</v>
      </c>
      <c r="L3276" s="11" t="s">
        <v>2</v>
      </c>
      <c r="M3276" s="11">
        <v>2</v>
      </c>
      <c r="N3276" s="11">
        <v>-74.169891800000002</v>
      </c>
      <c r="O3276" s="12">
        <v>4.5907466240000003</v>
      </c>
    </row>
    <row r="3277" spans="1:15" x14ac:dyDescent="0.25">
      <c r="A3277" s="10">
        <v>3276</v>
      </c>
      <c r="B3277" s="3" t="s">
        <v>5682</v>
      </c>
      <c r="C3277" s="3" t="s">
        <v>5614</v>
      </c>
      <c r="D3277" s="3" t="s">
        <v>1</v>
      </c>
      <c r="E3277" s="3" t="s">
        <v>5683</v>
      </c>
      <c r="F3277" s="1">
        <v>15.76</v>
      </c>
      <c r="G3277" s="4">
        <v>70</v>
      </c>
      <c r="H3277" s="1">
        <v>2.2999999999999998</v>
      </c>
      <c r="I3277" s="24">
        <f t="shared" si="51"/>
        <v>13.490977573589085</v>
      </c>
      <c r="J3277" s="24" t="str">
        <f>VLOOKUP(I3277,MAT_IND!C$6:D$12,2,TRUE)</f>
        <v xml:space="preserve">Frío </v>
      </c>
      <c r="K3277" s="11">
        <v>19</v>
      </c>
      <c r="L3277" s="11" t="s">
        <v>2</v>
      </c>
      <c r="M3277" s="11">
        <v>1</v>
      </c>
      <c r="N3277" s="11">
        <v>-74.171236550000003</v>
      </c>
      <c r="O3277" s="12">
        <v>4.5730452279999998</v>
      </c>
    </row>
    <row r="3278" spans="1:15" x14ac:dyDescent="0.25">
      <c r="A3278" s="10">
        <v>3277</v>
      </c>
      <c r="B3278" s="3" t="s">
        <v>5684</v>
      </c>
      <c r="C3278" s="3" t="s">
        <v>5614</v>
      </c>
      <c r="D3278" s="3" t="s">
        <v>1</v>
      </c>
      <c r="E3278" s="3" t="s">
        <v>5685</v>
      </c>
      <c r="F3278" s="1">
        <v>15.76</v>
      </c>
      <c r="G3278" s="4">
        <v>70</v>
      </c>
      <c r="H3278" s="1">
        <v>2.2999999999999998</v>
      </c>
      <c r="I3278" s="24">
        <f t="shared" si="51"/>
        <v>13.490977573589085</v>
      </c>
      <c r="J3278" s="24" t="str">
        <f>VLOOKUP(I3278,MAT_IND!C$6:D$12,2,TRUE)</f>
        <v xml:space="preserve">Frío </v>
      </c>
      <c r="K3278" s="11">
        <v>19</v>
      </c>
      <c r="L3278" s="11" t="s">
        <v>2</v>
      </c>
      <c r="M3278" s="11">
        <v>1</v>
      </c>
      <c r="N3278" s="11">
        <v>-74.17744304</v>
      </c>
      <c r="O3278" s="12">
        <v>4.5881270699999996</v>
      </c>
    </row>
    <row r="3279" spans="1:15" x14ac:dyDescent="0.25">
      <c r="A3279" s="10">
        <v>3278</v>
      </c>
      <c r="B3279" s="3" t="s">
        <v>5686</v>
      </c>
      <c r="C3279" s="3" t="s">
        <v>5614</v>
      </c>
      <c r="D3279" s="3" t="s">
        <v>1</v>
      </c>
      <c r="E3279" s="3" t="s">
        <v>5687</v>
      </c>
      <c r="F3279" s="1">
        <v>15.73</v>
      </c>
      <c r="G3279" s="4">
        <v>70</v>
      </c>
      <c r="H3279" s="1">
        <v>2.2999999999999998</v>
      </c>
      <c r="I3279" s="24">
        <f t="shared" si="51"/>
        <v>13.513792079068658</v>
      </c>
      <c r="J3279" s="24" t="str">
        <f>VLOOKUP(I3279,MAT_IND!C$6:D$12,2,TRUE)</f>
        <v xml:space="preserve">Frío </v>
      </c>
      <c r="K3279" s="11">
        <v>19</v>
      </c>
      <c r="L3279" s="11" t="s">
        <v>2</v>
      </c>
      <c r="M3279" s="11">
        <v>2</v>
      </c>
      <c r="N3279" s="11">
        <v>-74.176800600000007</v>
      </c>
      <c r="O3279" s="12">
        <v>4.5930104270000003</v>
      </c>
    </row>
    <row r="3280" spans="1:15" x14ac:dyDescent="0.25">
      <c r="A3280" s="10">
        <v>3279</v>
      </c>
      <c r="B3280" s="3" t="s">
        <v>5688</v>
      </c>
      <c r="C3280" s="3" t="s">
        <v>5614</v>
      </c>
      <c r="D3280" s="3" t="s">
        <v>1</v>
      </c>
      <c r="E3280" s="3" t="s">
        <v>5687</v>
      </c>
      <c r="F3280" s="1">
        <v>16.260000000000002</v>
      </c>
      <c r="G3280" s="4">
        <v>70</v>
      </c>
      <c r="H3280" s="1">
        <v>2.2999999999999998</v>
      </c>
      <c r="I3280" s="24">
        <f t="shared" si="51"/>
        <v>13.110735815596154</v>
      </c>
      <c r="J3280" s="24" t="str">
        <f>VLOOKUP(I3280,MAT_IND!C$6:D$12,2,TRUE)</f>
        <v xml:space="preserve">Frío </v>
      </c>
      <c r="K3280" s="11">
        <v>19</v>
      </c>
      <c r="L3280" s="11" t="s">
        <v>2</v>
      </c>
      <c r="M3280" s="11">
        <v>2</v>
      </c>
      <c r="N3280" s="11">
        <v>-74.171934730000004</v>
      </c>
      <c r="O3280" s="12">
        <v>4.5945973650000003</v>
      </c>
    </row>
    <row r="3281" spans="1:15" x14ac:dyDescent="0.25">
      <c r="A3281" s="10">
        <v>3280</v>
      </c>
      <c r="B3281" s="3" t="s">
        <v>5689</v>
      </c>
      <c r="C3281" s="3" t="s">
        <v>5614</v>
      </c>
      <c r="D3281" s="3" t="s">
        <v>1</v>
      </c>
      <c r="E3281" s="3" t="s">
        <v>5687</v>
      </c>
      <c r="F3281" s="1">
        <v>16.260000000000002</v>
      </c>
      <c r="G3281" s="4">
        <v>70</v>
      </c>
      <c r="H3281" s="1">
        <v>2.2999999999999998</v>
      </c>
      <c r="I3281" s="24">
        <f t="shared" si="51"/>
        <v>13.110735815596154</v>
      </c>
      <c r="J3281" s="24" t="str">
        <f>VLOOKUP(I3281,MAT_IND!C$6:D$12,2,TRUE)</f>
        <v xml:space="preserve">Frío </v>
      </c>
      <c r="K3281" s="11">
        <v>19</v>
      </c>
      <c r="L3281" s="11" t="s">
        <v>2</v>
      </c>
      <c r="M3281" s="11">
        <v>2</v>
      </c>
      <c r="N3281" s="11">
        <v>-74.172119089999995</v>
      </c>
      <c r="O3281" s="12">
        <v>4.593488486</v>
      </c>
    </row>
    <row r="3282" spans="1:15" x14ac:dyDescent="0.25">
      <c r="A3282" s="10">
        <v>3281</v>
      </c>
      <c r="B3282" s="3" t="s">
        <v>5690</v>
      </c>
      <c r="C3282" s="3" t="s">
        <v>5614</v>
      </c>
      <c r="D3282" s="3" t="s">
        <v>1</v>
      </c>
      <c r="E3282" s="3" t="s">
        <v>5685</v>
      </c>
      <c r="F3282" s="1">
        <v>15.76</v>
      </c>
      <c r="G3282" s="4">
        <v>70</v>
      </c>
      <c r="H3282" s="1">
        <v>2.2999999999999998</v>
      </c>
      <c r="I3282" s="24">
        <f t="shared" si="51"/>
        <v>13.490977573589085</v>
      </c>
      <c r="J3282" s="24" t="str">
        <f>VLOOKUP(I3282,MAT_IND!C$6:D$12,2,TRUE)</f>
        <v xml:space="preserve">Frío </v>
      </c>
      <c r="K3282" s="11">
        <v>19</v>
      </c>
      <c r="L3282" s="11" t="s">
        <v>2</v>
      </c>
      <c r="M3282" s="11">
        <v>1</v>
      </c>
      <c r="N3282" s="11">
        <v>-74.173942890000006</v>
      </c>
      <c r="O3282" s="12">
        <v>4.5854551299999997</v>
      </c>
    </row>
    <row r="3283" spans="1:15" x14ac:dyDescent="0.25">
      <c r="A3283" s="10">
        <v>3282</v>
      </c>
      <c r="B3283" s="3" t="s">
        <v>5691</v>
      </c>
      <c r="C3283" s="3" t="s">
        <v>5614</v>
      </c>
      <c r="D3283" s="3" t="s">
        <v>1</v>
      </c>
      <c r="E3283" s="3" t="s">
        <v>5692</v>
      </c>
      <c r="F3283" s="1">
        <v>15.76</v>
      </c>
      <c r="G3283" s="4">
        <v>70</v>
      </c>
      <c r="H3283" s="1">
        <v>2.56</v>
      </c>
      <c r="I3283" s="24">
        <f t="shared" si="51"/>
        <v>13.757370000000002</v>
      </c>
      <c r="J3283" s="24" t="str">
        <f>VLOOKUP(I3283,MAT_IND!C$6:D$12,2,TRUE)</f>
        <v xml:space="preserve">Frío </v>
      </c>
      <c r="K3283" s="11">
        <v>19</v>
      </c>
      <c r="L3283" s="11" t="s">
        <v>2</v>
      </c>
      <c r="M3283" s="11">
        <v>2</v>
      </c>
      <c r="N3283" s="11">
        <v>-74.168642739999996</v>
      </c>
      <c r="O3283" s="12">
        <v>4.5824322449999997</v>
      </c>
    </row>
    <row r="3284" spans="1:15" x14ac:dyDescent="0.25">
      <c r="A3284" s="10">
        <v>3283</v>
      </c>
      <c r="B3284" s="3" t="s">
        <v>5693</v>
      </c>
      <c r="C3284" s="3" t="s">
        <v>5614</v>
      </c>
      <c r="D3284" s="3" t="s">
        <v>1</v>
      </c>
      <c r="E3284" s="3" t="s">
        <v>5694</v>
      </c>
      <c r="F3284" s="1">
        <v>15.76</v>
      </c>
      <c r="G3284" s="4">
        <v>60</v>
      </c>
      <c r="H3284" s="1">
        <v>2.56</v>
      </c>
      <c r="I3284" s="24">
        <f t="shared" si="51"/>
        <v>12.648620000000001</v>
      </c>
      <c r="J3284" s="24" t="str">
        <f>VLOOKUP(I3284,MAT_IND!C$6:D$12,2,TRUE)</f>
        <v>Algo Frío</v>
      </c>
      <c r="K3284" s="11">
        <v>19</v>
      </c>
      <c r="L3284" s="11" t="s">
        <v>2</v>
      </c>
      <c r="M3284" s="11">
        <v>1</v>
      </c>
      <c r="N3284" s="11">
        <v>-74.166523799999993</v>
      </c>
      <c r="O3284" s="12">
        <v>4.5760941800000001</v>
      </c>
    </row>
    <row r="3285" spans="1:15" x14ac:dyDescent="0.25">
      <c r="A3285" s="10">
        <v>3284</v>
      </c>
      <c r="B3285" s="3" t="s">
        <v>5695</v>
      </c>
      <c r="C3285" s="3" t="s">
        <v>5614</v>
      </c>
      <c r="D3285" s="3" t="s">
        <v>1</v>
      </c>
      <c r="E3285" s="3" t="s">
        <v>5696</v>
      </c>
      <c r="F3285" s="1">
        <v>15.76</v>
      </c>
      <c r="G3285" s="4">
        <v>70</v>
      </c>
      <c r="H3285" s="1">
        <v>2.2999999999999998</v>
      </c>
      <c r="I3285" s="24">
        <f t="shared" si="51"/>
        <v>13.490977573589085</v>
      </c>
      <c r="J3285" s="24" t="str">
        <f>VLOOKUP(I3285,MAT_IND!C$6:D$12,2,TRUE)</f>
        <v xml:space="preserve">Frío </v>
      </c>
      <c r="K3285" s="11">
        <v>19</v>
      </c>
      <c r="L3285" s="11" t="s">
        <v>2</v>
      </c>
      <c r="M3285" s="11">
        <v>1</v>
      </c>
      <c r="N3285" s="11">
        <v>-74.174976630000003</v>
      </c>
      <c r="O3285" s="12">
        <v>4.5887673109999998</v>
      </c>
    </row>
    <row r="3286" spans="1:15" x14ac:dyDescent="0.25">
      <c r="A3286" s="10">
        <v>3285</v>
      </c>
      <c r="B3286" s="3" t="s">
        <v>5697</v>
      </c>
      <c r="C3286" s="3" t="s">
        <v>5614</v>
      </c>
      <c r="D3286" s="3" t="s">
        <v>1</v>
      </c>
      <c r="E3286" s="3" t="s">
        <v>5698</v>
      </c>
      <c r="F3286" s="1">
        <v>16.260000000000002</v>
      </c>
      <c r="G3286" s="4">
        <v>70</v>
      </c>
      <c r="H3286" s="1">
        <v>2.2999999999999998</v>
      </c>
      <c r="I3286" s="24">
        <f t="shared" si="51"/>
        <v>13.110735815596154</v>
      </c>
      <c r="J3286" s="24" t="str">
        <f>VLOOKUP(I3286,MAT_IND!C$6:D$12,2,TRUE)</f>
        <v xml:space="preserve">Frío </v>
      </c>
      <c r="K3286" s="11">
        <v>19</v>
      </c>
      <c r="L3286" s="11" t="s">
        <v>2</v>
      </c>
      <c r="M3286" s="11">
        <v>3</v>
      </c>
      <c r="N3286" s="11">
        <v>-74.162715309999996</v>
      </c>
      <c r="O3286" s="12">
        <v>4.5899963130000003</v>
      </c>
    </row>
    <row r="3287" spans="1:15" x14ac:dyDescent="0.25">
      <c r="A3287" s="10">
        <v>3286</v>
      </c>
      <c r="B3287" s="3" t="s">
        <v>5699</v>
      </c>
      <c r="C3287" s="3" t="s">
        <v>5614</v>
      </c>
      <c r="D3287" s="3" t="s">
        <v>1</v>
      </c>
      <c r="E3287" s="3" t="s">
        <v>5694</v>
      </c>
      <c r="F3287" s="1">
        <v>15.76</v>
      </c>
      <c r="G3287" s="4">
        <v>60</v>
      </c>
      <c r="H3287" s="1">
        <v>2.56</v>
      </c>
      <c r="I3287" s="24">
        <f t="shared" si="51"/>
        <v>12.648620000000001</v>
      </c>
      <c r="J3287" s="24" t="str">
        <f>VLOOKUP(I3287,MAT_IND!C$6:D$12,2,TRUE)</f>
        <v>Algo Frío</v>
      </c>
      <c r="K3287" s="11">
        <v>19</v>
      </c>
      <c r="L3287" s="11" t="s">
        <v>2</v>
      </c>
      <c r="M3287" s="11">
        <v>1</v>
      </c>
      <c r="N3287" s="11">
        <v>-74.170491569999996</v>
      </c>
      <c r="O3287" s="12">
        <v>4.5747137980000003</v>
      </c>
    </row>
    <row r="3288" spans="1:15" x14ac:dyDescent="0.25">
      <c r="A3288" s="10">
        <v>3287</v>
      </c>
      <c r="B3288" s="3" t="s">
        <v>5700</v>
      </c>
      <c r="C3288" s="3" t="s">
        <v>5614</v>
      </c>
      <c r="D3288" s="3" t="s">
        <v>1</v>
      </c>
      <c r="E3288" s="3" t="s">
        <v>5701</v>
      </c>
      <c r="F3288" s="1">
        <v>15.76</v>
      </c>
      <c r="G3288" s="4">
        <v>70</v>
      </c>
      <c r="H3288" s="1">
        <v>2.2999999999999998</v>
      </c>
      <c r="I3288" s="24">
        <f t="shared" si="51"/>
        <v>13.490977573589085</v>
      </c>
      <c r="J3288" s="24" t="str">
        <f>VLOOKUP(I3288,MAT_IND!C$6:D$12,2,TRUE)</f>
        <v xml:space="preserve">Frío </v>
      </c>
      <c r="K3288" s="11">
        <v>19</v>
      </c>
      <c r="L3288" s="11" t="s">
        <v>2</v>
      </c>
      <c r="M3288" s="11">
        <v>1</v>
      </c>
      <c r="N3288" s="11">
        <v>-74.17904437</v>
      </c>
      <c r="O3288" s="12">
        <v>4.577734972</v>
      </c>
    </row>
    <row r="3289" spans="1:15" x14ac:dyDescent="0.25">
      <c r="A3289" s="10">
        <v>3288</v>
      </c>
      <c r="B3289" s="3" t="s">
        <v>5702</v>
      </c>
      <c r="C3289" s="3" t="s">
        <v>5614</v>
      </c>
      <c r="D3289" s="3" t="s">
        <v>1</v>
      </c>
      <c r="E3289" s="3" t="s">
        <v>5703</v>
      </c>
      <c r="F3289" s="1">
        <v>16.260000000000002</v>
      </c>
      <c r="G3289" s="4">
        <v>70</v>
      </c>
      <c r="H3289" s="1">
        <v>2.2999999999999998</v>
      </c>
      <c r="I3289" s="24">
        <f t="shared" si="51"/>
        <v>13.110735815596154</v>
      </c>
      <c r="J3289" s="24" t="str">
        <f>VLOOKUP(I3289,MAT_IND!C$6:D$12,2,TRUE)</f>
        <v xml:space="preserve">Frío </v>
      </c>
      <c r="K3289" s="11">
        <v>19</v>
      </c>
      <c r="L3289" s="11" t="s">
        <v>2</v>
      </c>
      <c r="M3289" s="11">
        <v>2</v>
      </c>
      <c r="N3289" s="11">
        <v>-74.168098490000006</v>
      </c>
      <c r="O3289" s="12">
        <v>4.5892028939999996</v>
      </c>
    </row>
    <row r="3290" spans="1:15" x14ac:dyDescent="0.25">
      <c r="A3290" s="10">
        <v>3289</v>
      </c>
      <c r="B3290" s="3" t="s">
        <v>5704</v>
      </c>
      <c r="C3290" s="3" t="s">
        <v>5614</v>
      </c>
      <c r="D3290" s="3" t="s">
        <v>1</v>
      </c>
      <c r="E3290" s="3" t="s">
        <v>5703</v>
      </c>
      <c r="F3290" s="1">
        <v>15.73</v>
      </c>
      <c r="G3290" s="4">
        <v>70</v>
      </c>
      <c r="H3290" s="1">
        <v>2.2999999999999998</v>
      </c>
      <c r="I3290" s="24">
        <f t="shared" si="51"/>
        <v>13.513792079068658</v>
      </c>
      <c r="J3290" s="24" t="str">
        <f>VLOOKUP(I3290,MAT_IND!C$6:D$12,2,TRUE)</f>
        <v xml:space="preserve">Frío </v>
      </c>
      <c r="K3290" s="11">
        <v>19</v>
      </c>
      <c r="L3290" s="11" t="s">
        <v>2</v>
      </c>
      <c r="M3290" s="11">
        <v>2</v>
      </c>
      <c r="N3290" s="11">
        <v>-74.168516580000002</v>
      </c>
      <c r="O3290" s="12">
        <v>4.5881354720000003</v>
      </c>
    </row>
    <row r="3291" spans="1:15" x14ac:dyDescent="0.25">
      <c r="A3291" s="10">
        <v>3290</v>
      </c>
      <c r="B3291" s="3" t="s">
        <v>5705</v>
      </c>
      <c r="C3291" s="3" t="s">
        <v>5614</v>
      </c>
      <c r="D3291" s="3" t="s">
        <v>1</v>
      </c>
      <c r="E3291" s="3" t="s">
        <v>5706</v>
      </c>
      <c r="F3291" s="1">
        <v>15.73</v>
      </c>
      <c r="G3291" s="4">
        <v>70</v>
      </c>
      <c r="H3291" s="1">
        <v>2.2999999999999998</v>
      </c>
      <c r="I3291" s="24">
        <f t="shared" si="51"/>
        <v>13.513792079068658</v>
      </c>
      <c r="J3291" s="24" t="str">
        <f>VLOOKUP(I3291,MAT_IND!C$6:D$12,2,TRUE)</f>
        <v xml:space="preserve">Frío </v>
      </c>
      <c r="K3291" s="11">
        <v>19</v>
      </c>
      <c r="L3291" s="11" t="s">
        <v>2</v>
      </c>
      <c r="M3291" s="11">
        <v>1</v>
      </c>
      <c r="N3291" s="11">
        <v>-74.178761030000004</v>
      </c>
      <c r="O3291" s="12">
        <v>4.5920372</v>
      </c>
    </row>
    <row r="3292" spans="1:15" x14ac:dyDescent="0.25">
      <c r="A3292" s="10">
        <v>3291</v>
      </c>
      <c r="B3292" s="3" t="s">
        <v>5707</v>
      </c>
      <c r="C3292" s="3" t="s">
        <v>5614</v>
      </c>
      <c r="D3292" s="3" t="s">
        <v>1</v>
      </c>
      <c r="E3292" s="3" t="s">
        <v>5708</v>
      </c>
      <c r="F3292" s="1">
        <v>15.73</v>
      </c>
      <c r="G3292" s="4">
        <v>70</v>
      </c>
      <c r="H3292" s="1">
        <v>2.2999999999999998</v>
      </c>
      <c r="I3292" s="24">
        <f t="shared" si="51"/>
        <v>13.513792079068658</v>
      </c>
      <c r="J3292" s="24" t="str">
        <f>VLOOKUP(I3292,MAT_IND!C$6:D$12,2,TRUE)</f>
        <v xml:space="preserve">Frío </v>
      </c>
      <c r="K3292" s="11">
        <v>19</v>
      </c>
      <c r="L3292" s="11" t="s">
        <v>2</v>
      </c>
      <c r="M3292" s="11">
        <v>2</v>
      </c>
      <c r="N3292" s="11">
        <v>-74.173769300000004</v>
      </c>
      <c r="O3292" s="12">
        <v>4.5914503389999997</v>
      </c>
    </row>
    <row r="3293" spans="1:15" x14ac:dyDescent="0.25">
      <c r="A3293" s="10">
        <v>3292</v>
      </c>
      <c r="B3293" s="3" t="s">
        <v>5709</v>
      </c>
      <c r="C3293" s="3" t="s">
        <v>5614</v>
      </c>
      <c r="D3293" s="3" t="s">
        <v>1</v>
      </c>
      <c r="E3293" s="3" t="s">
        <v>5710</v>
      </c>
      <c r="F3293" s="1">
        <v>15.76</v>
      </c>
      <c r="G3293" s="4">
        <v>70</v>
      </c>
      <c r="H3293" s="1">
        <v>2.2999999999999998</v>
      </c>
      <c r="I3293" s="24">
        <f t="shared" si="51"/>
        <v>13.490977573589085</v>
      </c>
      <c r="J3293" s="24" t="str">
        <f>VLOOKUP(I3293,MAT_IND!C$6:D$12,2,TRUE)</f>
        <v xml:space="preserve">Frío </v>
      </c>
      <c r="K3293" s="11">
        <v>19</v>
      </c>
      <c r="L3293" s="11" t="s">
        <v>2</v>
      </c>
      <c r="M3293" s="11">
        <v>2</v>
      </c>
      <c r="N3293" s="11">
        <v>-74.172406609999996</v>
      </c>
      <c r="O3293" s="12">
        <v>4.5881629129999997</v>
      </c>
    </row>
    <row r="3294" spans="1:15" x14ac:dyDescent="0.25">
      <c r="A3294" s="10">
        <v>3293</v>
      </c>
      <c r="B3294" s="3" t="s">
        <v>5711</v>
      </c>
      <c r="C3294" s="3" t="s">
        <v>5614</v>
      </c>
      <c r="D3294" s="3" t="s">
        <v>1</v>
      </c>
      <c r="E3294" s="3" t="s">
        <v>5712</v>
      </c>
      <c r="F3294" s="1">
        <v>15.73</v>
      </c>
      <c r="G3294" s="4">
        <v>70</v>
      </c>
      <c r="H3294" s="1">
        <v>2.2999999999999998</v>
      </c>
      <c r="I3294" s="24">
        <f t="shared" si="51"/>
        <v>13.513792079068658</v>
      </c>
      <c r="J3294" s="24" t="str">
        <f>VLOOKUP(I3294,MAT_IND!C$6:D$12,2,TRUE)</f>
        <v xml:space="preserve">Frío </v>
      </c>
      <c r="K3294" s="11">
        <v>19</v>
      </c>
      <c r="L3294" s="11" t="s">
        <v>2</v>
      </c>
      <c r="M3294" s="11">
        <v>2</v>
      </c>
      <c r="N3294" s="11">
        <v>-74.172256279999999</v>
      </c>
      <c r="O3294" s="12">
        <v>4.5905693149999998</v>
      </c>
    </row>
    <row r="3295" spans="1:15" x14ac:dyDescent="0.25">
      <c r="A3295" s="10">
        <v>3294</v>
      </c>
      <c r="B3295" s="3" t="s">
        <v>5713</v>
      </c>
      <c r="C3295" s="3" t="s">
        <v>5614</v>
      </c>
      <c r="D3295" s="3" t="s">
        <v>1</v>
      </c>
      <c r="E3295" s="3" t="s">
        <v>5714</v>
      </c>
      <c r="F3295" s="1">
        <v>16.260000000000002</v>
      </c>
      <c r="G3295" s="4">
        <v>70</v>
      </c>
      <c r="H3295" s="1">
        <v>2.2999999999999998</v>
      </c>
      <c r="I3295" s="24">
        <f t="shared" si="51"/>
        <v>13.110735815596154</v>
      </c>
      <c r="J3295" s="24" t="str">
        <f>VLOOKUP(I3295,MAT_IND!C$6:D$12,2,TRUE)</f>
        <v xml:space="preserve">Frío </v>
      </c>
      <c r="K3295" s="11">
        <v>19</v>
      </c>
      <c r="L3295" s="11" t="s">
        <v>2</v>
      </c>
      <c r="M3295" s="11">
        <v>2</v>
      </c>
      <c r="N3295" s="11">
        <v>-74.167749560000004</v>
      </c>
      <c r="O3295" s="12">
        <v>4.5915658170000002</v>
      </c>
    </row>
    <row r="3296" spans="1:15" x14ac:dyDescent="0.25">
      <c r="A3296" s="10">
        <v>3295</v>
      </c>
      <c r="B3296" s="3" t="s">
        <v>5715</v>
      </c>
      <c r="C3296" s="3" t="s">
        <v>5614</v>
      </c>
      <c r="D3296" s="3" t="s">
        <v>1</v>
      </c>
      <c r="E3296" s="3" t="s">
        <v>5716</v>
      </c>
      <c r="F3296" s="1">
        <v>16.260000000000002</v>
      </c>
      <c r="G3296" s="4">
        <v>70</v>
      </c>
      <c r="H3296" s="1">
        <v>2.2999999999999998</v>
      </c>
      <c r="I3296" s="24">
        <f t="shared" si="51"/>
        <v>13.110735815596154</v>
      </c>
      <c r="J3296" s="24" t="str">
        <f>VLOOKUP(I3296,MAT_IND!C$6:D$12,2,TRUE)</f>
        <v xml:space="preserve">Frío </v>
      </c>
      <c r="K3296" s="11">
        <v>19</v>
      </c>
      <c r="L3296" s="11" t="s">
        <v>2</v>
      </c>
      <c r="M3296" s="11">
        <v>3</v>
      </c>
      <c r="N3296" s="11">
        <v>-74.163539310000004</v>
      </c>
      <c r="O3296" s="12">
        <v>4.5930439529999996</v>
      </c>
    </row>
    <row r="3297" spans="1:15" x14ac:dyDescent="0.25">
      <c r="A3297" s="10">
        <v>3296</v>
      </c>
      <c r="B3297" s="3" t="s">
        <v>5717</v>
      </c>
      <c r="C3297" s="3" t="s">
        <v>5614</v>
      </c>
      <c r="D3297" s="3" t="s">
        <v>1</v>
      </c>
      <c r="E3297" s="3" t="s">
        <v>5718</v>
      </c>
      <c r="F3297" s="1">
        <v>15.76</v>
      </c>
      <c r="G3297" s="4">
        <v>70</v>
      </c>
      <c r="H3297" s="1">
        <v>2.56</v>
      </c>
      <c r="I3297" s="24">
        <f t="shared" si="51"/>
        <v>13.757370000000002</v>
      </c>
      <c r="J3297" s="24" t="str">
        <f>VLOOKUP(I3297,MAT_IND!C$6:D$12,2,TRUE)</f>
        <v xml:space="preserve">Frío </v>
      </c>
      <c r="K3297" s="11">
        <v>19</v>
      </c>
      <c r="L3297" s="11" t="s">
        <v>2</v>
      </c>
      <c r="M3297" s="11">
        <v>1</v>
      </c>
      <c r="N3297" s="11">
        <v>-74.170247840000002</v>
      </c>
      <c r="O3297" s="12">
        <v>4.5825986480000003</v>
      </c>
    </row>
    <row r="3298" spans="1:15" x14ac:dyDescent="0.25">
      <c r="A3298" s="10">
        <v>3297</v>
      </c>
      <c r="B3298" s="3" t="s">
        <v>5719</v>
      </c>
      <c r="C3298" s="3" t="s">
        <v>5614</v>
      </c>
      <c r="D3298" s="3" t="s">
        <v>1</v>
      </c>
      <c r="E3298" s="3" t="s">
        <v>5720</v>
      </c>
      <c r="F3298" s="1">
        <v>15.76</v>
      </c>
      <c r="G3298" s="4">
        <v>70</v>
      </c>
      <c r="H3298" s="1">
        <v>2.2999999999999998</v>
      </c>
      <c r="I3298" s="24">
        <f t="shared" si="51"/>
        <v>13.490977573589085</v>
      </c>
      <c r="J3298" s="24" t="str">
        <f>VLOOKUP(I3298,MAT_IND!C$6:D$12,2,TRUE)</f>
        <v xml:space="preserve">Frío </v>
      </c>
      <c r="K3298" s="11">
        <v>19</v>
      </c>
      <c r="L3298" s="11" t="s">
        <v>2</v>
      </c>
      <c r="M3298" s="11">
        <v>1</v>
      </c>
      <c r="N3298" s="11">
        <v>-74.176525749999996</v>
      </c>
      <c r="O3298" s="12">
        <v>4.5836236660000003</v>
      </c>
    </row>
    <row r="3299" spans="1:15" x14ac:dyDescent="0.25">
      <c r="A3299" s="10">
        <v>3298</v>
      </c>
      <c r="B3299" s="3" t="s">
        <v>5721</v>
      </c>
      <c r="C3299" s="3" t="s">
        <v>5614</v>
      </c>
      <c r="D3299" s="3" t="s">
        <v>1</v>
      </c>
      <c r="E3299" s="3" t="s">
        <v>5722</v>
      </c>
      <c r="F3299" s="1">
        <v>16.260000000000002</v>
      </c>
      <c r="G3299" s="4">
        <v>70</v>
      </c>
      <c r="H3299" s="1">
        <v>2.2999999999999998</v>
      </c>
      <c r="I3299" s="24">
        <f t="shared" si="51"/>
        <v>13.110735815596154</v>
      </c>
      <c r="J3299" s="24" t="str">
        <f>VLOOKUP(I3299,MAT_IND!C$6:D$12,2,TRUE)</f>
        <v xml:space="preserve">Frío </v>
      </c>
      <c r="K3299" s="11">
        <v>19</v>
      </c>
      <c r="L3299" s="11" t="s">
        <v>2</v>
      </c>
      <c r="M3299" s="11">
        <v>3</v>
      </c>
      <c r="N3299" s="11">
        <v>-74.168504080000005</v>
      </c>
      <c r="O3299" s="12">
        <v>4.595164026</v>
      </c>
    </row>
    <row r="3300" spans="1:15" x14ac:dyDescent="0.25">
      <c r="A3300" s="10">
        <v>3299</v>
      </c>
      <c r="B3300" s="3" t="s">
        <v>5723</v>
      </c>
      <c r="C3300" s="3" t="s">
        <v>5614</v>
      </c>
      <c r="D3300" s="3" t="s">
        <v>1</v>
      </c>
      <c r="E3300" s="3" t="s">
        <v>5724</v>
      </c>
      <c r="F3300" s="1">
        <v>16.260000000000002</v>
      </c>
      <c r="G3300" s="4">
        <v>70</v>
      </c>
      <c r="H3300" s="1">
        <v>2.2999999999999998</v>
      </c>
      <c r="I3300" s="24">
        <f t="shared" si="51"/>
        <v>13.110735815596154</v>
      </c>
      <c r="J3300" s="24" t="str">
        <f>VLOOKUP(I3300,MAT_IND!C$6:D$12,2,TRUE)</f>
        <v xml:space="preserve">Frío </v>
      </c>
      <c r="K3300" s="11">
        <v>19</v>
      </c>
      <c r="L3300" s="11" t="s">
        <v>2</v>
      </c>
      <c r="M3300" s="11">
        <v>3</v>
      </c>
      <c r="N3300" s="11">
        <v>-74.161874209999993</v>
      </c>
      <c r="O3300" s="12">
        <v>4.5855758470000003</v>
      </c>
    </row>
    <row r="3301" spans="1:15" x14ac:dyDescent="0.25">
      <c r="A3301" s="10">
        <v>3300</v>
      </c>
      <c r="B3301" s="3" t="s">
        <v>5725</v>
      </c>
      <c r="C3301" s="3" t="s">
        <v>5614</v>
      </c>
      <c r="D3301" s="3" t="s">
        <v>1</v>
      </c>
      <c r="E3301" s="3" t="s">
        <v>5724</v>
      </c>
      <c r="F3301" s="1">
        <v>16.260000000000002</v>
      </c>
      <c r="G3301" s="4">
        <v>70</v>
      </c>
      <c r="H3301" s="1">
        <v>2.2999999999999998</v>
      </c>
      <c r="I3301" s="24">
        <f t="shared" si="51"/>
        <v>13.110735815596154</v>
      </c>
      <c r="J3301" s="24" t="str">
        <f>VLOOKUP(I3301,MAT_IND!C$6:D$12,2,TRUE)</f>
        <v xml:space="preserve">Frío </v>
      </c>
      <c r="K3301" s="11">
        <v>19</v>
      </c>
      <c r="L3301" s="11" t="s">
        <v>2</v>
      </c>
      <c r="M3301" s="11">
        <v>3</v>
      </c>
      <c r="N3301" s="11">
        <v>-74.162918930000004</v>
      </c>
      <c r="O3301" s="12">
        <v>4.5858378929999999</v>
      </c>
    </row>
    <row r="3302" spans="1:15" x14ac:dyDescent="0.25">
      <c r="A3302" s="10">
        <v>3301</v>
      </c>
      <c r="B3302" s="3" t="s">
        <v>5726</v>
      </c>
      <c r="C3302" s="3" t="s">
        <v>5614</v>
      </c>
      <c r="D3302" s="3" t="s">
        <v>1</v>
      </c>
      <c r="E3302" s="3" t="s">
        <v>5727</v>
      </c>
      <c r="F3302" s="1">
        <v>15.76</v>
      </c>
      <c r="G3302" s="4">
        <v>70</v>
      </c>
      <c r="H3302" s="1">
        <v>2.56</v>
      </c>
      <c r="I3302" s="24">
        <f t="shared" si="51"/>
        <v>13.757370000000002</v>
      </c>
      <c r="J3302" s="24" t="str">
        <f>VLOOKUP(I3302,MAT_IND!C$6:D$12,2,TRUE)</f>
        <v xml:space="preserve">Frío </v>
      </c>
      <c r="K3302" s="11">
        <v>19</v>
      </c>
      <c r="L3302" s="11" t="s">
        <v>2</v>
      </c>
      <c r="M3302" s="11">
        <v>1</v>
      </c>
      <c r="N3302" s="11">
        <v>-74.163522020000002</v>
      </c>
      <c r="O3302" s="12">
        <v>4.5842774349999997</v>
      </c>
    </row>
    <row r="3303" spans="1:15" x14ac:dyDescent="0.25">
      <c r="A3303" s="10">
        <v>3302</v>
      </c>
      <c r="B3303" s="3" t="s">
        <v>5728</v>
      </c>
      <c r="C3303" s="3" t="s">
        <v>5614</v>
      </c>
      <c r="D3303" s="3" t="s">
        <v>1</v>
      </c>
      <c r="E3303" s="3" t="s">
        <v>5694</v>
      </c>
      <c r="F3303" s="1">
        <v>15.76</v>
      </c>
      <c r="G3303" s="4">
        <v>70</v>
      </c>
      <c r="H3303" s="1">
        <v>2.56</v>
      </c>
      <c r="I3303" s="24">
        <f t="shared" si="51"/>
        <v>13.757370000000002</v>
      </c>
      <c r="J3303" s="24" t="str">
        <f>VLOOKUP(I3303,MAT_IND!C$6:D$12,2,TRUE)</f>
        <v xml:space="preserve">Frío </v>
      </c>
      <c r="K3303" s="11">
        <v>19</v>
      </c>
      <c r="L3303" s="11" t="s">
        <v>2</v>
      </c>
      <c r="M3303" s="11">
        <v>1</v>
      </c>
      <c r="N3303" s="11">
        <v>-74.162020179999999</v>
      </c>
      <c r="O3303" s="12">
        <v>4.5778897279999997</v>
      </c>
    </row>
    <row r="3304" spans="1:15" x14ac:dyDescent="0.25">
      <c r="A3304" s="10">
        <v>3303</v>
      </c>
      <c r="B3304" s="3" t="s">
        <v>5729</v>
      </c>
      <c r="C3304" s="3" t="s">
        <v>5614</v>
      </c>
      <c r="D3304" s="3" t="s">
        <v>1</v>
      </c>
      <c r="E3304" s="3" t="s">
        <v>5730</v>
      </c>
      <c r="F3304" s="1">
        <v>15.76</v>
      </c>
      <c r="G3304" s="4">
        <v>70</v>
      </c>
      <c r="H3304" s="1">
        <v>2.2999999999999998</v>
      </c>
      <c r="I3304" s="24">
        <f t="shared" si="51"/>
        <v>13.490977573589085</v>
      </c>
      <c r="J3304" s="24" t="str">
        <f>VLOOKUP(I3304,MAT_IND!C$6:D$12,2,TRUE)</f>
        <v xml:space="preserve">Frío </v>
      </c>
      <c r="K3304" s="11">
        <v>19</v>
      </c>
      <c r="L3304" s="11" t="s">
        <v>2</v>
      </c>
      <c r="M3304" s="11">
        <v>1</v>
      </c>
      <c r="N3304" s="11">
        <v>-74.177445000000006</v>
      </c>
      <c r="O3304" s="12">
        <v>4.5866821719999997</v>
      </c>
    </row>
    <row r="3305" spans="1:15" x14ac:dyDescent="0.25">
      <c r="A3305" s="10">
        <v>3304</v>
      </c>
      <c r="B3305" s="3" t="s">
        <v>5731</v>
      </c>
      <c r="C3305" s="3" t="s">
        <v>5614</v>
      </c>
      <c r="D3305" s="3" t="s">
        <v>1</v>
      </c>
      <c r="E3305" s="3" t="s">
        <v>5732</v>
      </c>
      <c r="F3305" s="1">
        <v>15.76</v>
      </c>
      <c r="G3305" s="4">
        <v>70</v>
      </c>
      <c r="H3305" s="1">
        <v>2.2999999999999998</v>
      </c>
      <c r="I3305" s="24">
        <f t="shared" si="51"/>
        <v>13.490977573589085</v>
      </c>
      <c r="J3305" s="24" t="str">
        <f>VLOOKUP(I3305,MAT_IND!C$6:D$12,2,TRUE)</f>
        <v xml:space="preserve">Frío </v>
      </c>
      <c r="K3305" s="11">
        <v>19</v>
      </c>
      <c r="L3305" s="11" t="s">
        <v>2</v>
      </c>
      <c r="M3305" s="11">
        <v>1</v>
      </c>
      <c r="N3305" s="11">
        <v>-74.176411020000003</v>
      </c>
      <c r="O3305" s="12">
        <v>4.590264168</v>
      </c>
    </row>
    <row r="3306" spans="1:15" x14ac:dyDescent="0.25">
      <c r="A3306" s="10">
        <v>3305</v>
      </c>
      <c r="B3306" s="3" t="s">
        <v>5733</v>
      </c>
      <c r="C3306" s="3" t="s">
        <v>5614</v>
      </c>
      <c r="D3306" s="3" t="s">
        <v>1</v>
      </c>
      <c r="E3306" s="3" t="s">
        <v>5734</v>
      </c>
      <c r="F3306" s="1">
        <v>15.73</v>
      </c>
      <c r="G3306" s="4">
        <v>70</v>
      </c>
      <c r="H3306" s="1">
        <v>2.2999999999999998</v>
      </c>
      <c r="I3306" s="24">
        <f t="shared" si="51"/>
        <v>13.513792079068658</v>
      </c>
      <c r="J3306" s="24" t="str">
        <f>VLOOKUP(I3306,MAT_IND!C$6:D$12,2,TRUE)</f>
        <v xml:space="preserve">Frío </v>
      </c>
      <c r="K3306" s="11">
        <v>19</v>
      </c>
      <c r="L3306" s="11" t="s">
        <v>2</v>
      </c>
      <c r="M3306" s="11">
        <v>2</v>
      </c>
      <c r="N3306" s="11">
        <v>-74.165891669999993</v>
      </c>
      <c r="O3306" s="12">
        <v>4.5872450489999999</v>
      </c>
    </row>
    <row r="3307" spans="1:15" x14ac:dyDescent="0.25">
      <c r="A3307" s="10">
        <v>3306</v>
      </c>
      <c r="B3307" s="3" t="s">
        <v>5735</v>
      </c>
      <c r="C3307" s="3" t="s">
        <v>5614</v>
      </c>
      <c r="D3307" s="3" t="s">
        <v>1</v>
      </c>
      <c r="E3307" s="3" t="s">
        <v>5736</v>
      </c>
      <c r="F3307" s="1">
        <v>15.76</v>
      </c>
      <c r="G3307" s="4">
        <v>70</v>
      </c>
      <c r="H3307" s="1">
        <v>2.2999999999999998</v>
      </c>
      <c r="I3307" s="24">
        <f t="shared" si="51"/>
        <v>13.490977573589085</v>
      </c>
      <c r="J3307" s="24" t="str">
        <f>VLOOKUP(I3307,MAT_IND!C$6:D$12,2,TRUE)</f>
        <v xml:space="preserve">Frío </v>
      </c>
      <c r="K3307" s="11">
        <v>19</v>
      </c>
      <c r="L3307" s="11" t="s">
        <v>2</v>
      </c>
      <c r="M3307" s="11">
        <v>2</v>
      </c>
      <c r="N3307" s="11">
        <v>-74.161006479999998</v>
      </c>
      <c r="O3307" s="12">
        <v>4.5799221250000004</v>
      </c>
    </row>
    <row r="3308" spans="1:15" x14ac:dyDescent="0.25">
      <c r="A3308" s="10">
        <v>3307</v>
      </c>
      <c r="B3308" s="3" t="s">
        <v>5737</v>
      </c>
      <c r="C3308" s="3" t="s">
        <v>5614</v>
      </c>
      <c r="D3308" s="3" t="s">
        <v>1</v>
      </c>
      <c r="E3308" s="3" t="s">
        <v>5738</v>
      </c>
      <c r="F3308" s="1">
        <v>15.76</v>
      </c>
      <c r="G3308" s="4">
        <v>70</v>
      </c>
      <c r="H3308" s="1">
        <v>2.2999999999999998</v>
      </c>
      <c r="I3308" s="24">
        <f t="shared" si="51"/>
        <v>13.490977573589085</v>
      </c>
      <c r="J3308" s="24" t="str">
        <f>VLOOKUP(I3308,MAT_IND!C$6:D$12,2,TRUE)</f>
        <v xml:space="preserve">Frío </v>
      </c>
      <c r="K3308" s="11">
        <v>19</v>
      </c>
      <c r="L3308" s="11" t="s">
        <v>2</v>
      </c>
      <c r="M3308" s="11">
        <v>2</v>
      </c>
      <c r="N3308" s="11">
        <v>-74.160345359999994</v>
      </c>
      <c r="O3308" s="12">
        <v>4.5820894570000004</v>
      </c>
    </row>
    <row r="3309" spans="1:15" x14ac:dyDescent="0.25">
      <c r="A3309" s="10">
        <v>3308</v>
      </c>
      <c r="B3309" s="3" t="s">
        <v>5739</v>
      </c>
      <c r="C3309" s="3" t="s">
        <v>5614</v>
      </c>
      <c r="D3309" s="3" t="s">
        <v>1</v>
      </c>
      <c r="E3309" s="3" t="s">
        <v>5738</v>
      </c>
      <c r="F3309" s="1">
        <v>16.260000000000002</v>
      </c>
      <c r="G3309" s="4">
        <v>70</v>
      </c>
      <c r="H3309" s="1">
        <v>2.2999999999999998</v>
      </c>
      <c r="I3309" s="24">
        <f t="shared" si="51"/>
        <v>13.110735815596154</v>
      </c>
      <c r="J3309" s="24" t="str">
        <f>VLOOKUP(I3309,MAT_IND!C$6:D$12,2,TRUE)</f>
        <v xml:space="preserve">Frío </v>
      </c>
      <c r="K3309" s="11">
        <v>19</v>
      </c>
      <c r="L3309" s="11" t="s">
        <v>2</v>
      </c>
      <c r="M3309" s="11">
        <v>2</v>
      </c>
      <c r="N3309" s="11">
        <v>-74.160822049999993</v>
      </c>
      <c r="O3309" s="12">
        <v>4.5833874659999996</v>
      </c>
    </row>
    <row r="3310" spans="1:15" x14ac:dyDescent="0.25">
      <c r="A3310" s="10">
        <v>3309</v>
      </c>
      <c r="B3310" s="3" t="s">
        <v>5740</v>
      </c>
      <c r="C3310" s="3" t="s">
        <v>5614</v>
      </c>
      <c r="D3310" s="3" t="s">
        <v>1</v>
      </c>
      <c r="E3310" s="3" t="s">
        <v>5738</v>
      </c>
      <c r="F3310" s="1">
        <v>16.260000000000002</v>
      </c>
      <c r="G3310" s="4">
        <v>70</v>
      </c>
      <c r="H3310" s="1">
        <v>2.2999999999999998</v>
      </c>
      <c r="I3310" s="24">
        <f t="shared" si="51"/>
        <v>13.110735815596154</v>
      </c>
      <c r="J3310" s="24" t="str">
        <f>VLOOKUP(I3310,MAT_IND!C$6:D$12,2,TRUE)</f>
        <v xml:space="preserve">Frío </v>
      </c>
      <c r="K3310" s="11">
        <v>19</v>
      </c>
      <c r="L3310" s="11" t="s">
        <v>2</v>
      </c>
      <c r="M3310" s="11">
        <v>2</v>
      </c>
      <c r="N3310" s="11">
        <v>-74.158693549999995</v>
      </c>
      <c r="O3310" s="12">
        <v>4.5816739819999999</v>
      </c>
    </row>
    <row r="3311" spans="1:15" x14ac:dyDescent="0.25">
      <c r="A3311" s="10">
        <v>3310</v>
      </c>
      <c r="B3311" s="3" t="s">
        <v>5741</v>
      </c>
      <c r="C3311" s="3" t="s">
        <v>5614</v>
      </c>
      <c r="D3311" s="3" t="s">
        <v>1</v>
      </c>
      <c r="E3311" s="3" t="s">
        <v>5742</v>
      </c>
      <c r="F3311" s="1">
        <v>16.260000000000002</v>
      </c>
      <c r="G3311" s="4">
        <v>70</v>
      </c>
      <c r="H3311" s="1">
        <v>2.2999999999999998</v>
      </c>
      <c r="I3311" s="24">
        <f t="shared" si="51"/>
        <v>13.110735815596154</v>
      </c>
      <c r="J3311" s="24" t="str">
        <f>VLOOKUP(I3311,MAT_IND!C$6:D$12,2,TRUE)</f>
        <v xml:space="preserve">Frío </v>
      </c>
      <c r="K3311" s="11">
        <v>19</v>
      </c>
      <c r="L3311" s="11" t="s">
        <v>2</v>
      </c>
      <c r="M3311" s="11">
        <v>2</v>
      </c>
      <c r="N3311" s="11">
        <v>-74.172637440000003</v>
      </c>
      <c r="O3311" s="12">
        <v>4.5953942889999997</v>
      </c>
    </row>
    <row r="3312" spans="1:15" x14ac:dyDescent="0.25">
      <c r="A3312" s="10">
        <v>3311</v>
      </c>
      <c r="B3312" s="3" t="s">
        <v>5743</v>
      </c>
      <c r="C3312" s="3" t="s">
        <v>5614</v>
      </c>
      <c r="D3312" s="3" t="s">
        <v>1</v>
      </c>
      <c r="E3312" s="3" t="s">
        <v>5679</v>
      </c>
      <c r="F3312" s="1">
        <v>16.260000000000002</v>
      </c>
      <c r="G3312" s="4">
        <v>70</v>
      </c>
      <c r="H3312" s="1">
        <v>2.2999999999999998</v>
      </c>
      <c r="I3312" s="24">
        <f t="shared" si="51"/>
        <v>13.110735815596154</v>
      </c>
      <c r="J3312" s="24" t="str">
        <f>VLOOKUP(I3312,MAT_IND!C$6:D$12,2,TRUE)</f>
        <v xml:space="preserve">Frío </v>
      </c>
      <c r="K3312" s="11">
        <v>19</v>
      </c>
      <c r="L3312" s="11" t="s">
        <v>2</v>
      </c>
      <c r="M3312" s="11">
        <v>2</v>
      </c>
      <c r="N3312" s="11">
        <v>-74.165327199999993</v>
      </c>
      <c r="O3312" s="12">
        <v>4.589909961</v>
      </c>
    </row>
    <row r="3313" spans="1:15" x14ac:dyDescent="0.25">
      <c r="A3313" s="10">
        <v>3312</v>
      </c>
      <c r="B3313" s="3" t="s">
        <v>5744</v>
      </c>
      <c r="C3313" s="3" t="s">
        <v>5614</v>
      </c>
      <c r="D3313" s="3" t="s">
        <v>1</v>
      </c>
      <c r="E3313" s="3" t="s">
        <v>5745</v>
      </c>
      <c r="F3313" s="1">
        <v>15.76</v>
      </c>
      <c r="G3313" s="4">
        <v>70</v>
      </c>
      <c r="H3313" s="1">
        <v>2.2999999999999998</v>
      </c>
      <c r="I3313" s="24">
        <f t="shared" si="51"/>
        <v>13.490977573589085</v>
      </c>
      <c r="J3313" s="24" t="str">
        <f>VLOOKUP(I3313,MAT_IND!C$6:D$12,2,TRUE)</f>
        <v xml:space="preserve">Frío </v>
      </c>
      <c r="K3313" s="11">
        <v>19</v>
      </c>
      <c r="L3313" s="11" t="s">
        <v>2</v>
      </c>
      <c r="M3313" s="11">
        <v>1</v>
      </c>
      <c r="N3313" s="11">
        <v>-74.180007430000003</v>
      </c>
      <c r="O3313" s="12">
        <v>4.5887439040000002</v>
      </c>
    </row>
    <row r="3314" spans="1:15" x14ac:dyDescent="0.25">
      <c r="A3314" s="10">
        <v>3313</v>
      </c>
      <c r="B3314" s="3" t="s">
        <v>5746</v>
      </c>
      <c r="C3314" s="3" t="s">
        <v>5614</v>
      </c>
      <c r="D3314" s="3" t="s">
        <v>1</v>
      </c>
      <c r="E3314" s="3" t="s">
        <v>5747</v>
      </c>
      <c r="F3314" s="1">
        <v>16.260000000000002</v>
      </c>
      <c r="G3314" s="4">
        <v>70</v>
      </c>
      <c r="H3314" s="1">
        <v>2.2999999999999998</v>
      </c>
      <c r="I3314" s="24">
        <f t="shared" si="51"/>
        <v>13.110735815596154</v>
      </c>
      <c r="J3314" s="24" t="str">
        <f>VLOOKUP(I3314,MAT_IND!C$6:D$12,2,TRUE)</f>
        <v xml:space="preserve">Frío </v>
      </c>
      <c r="K3314" s="11">
        <v>19</v>
      </c>
      <c r="L3314" s="11" t="s">
        <v>2</v>
      </c>
      <c r="M3314" s="11">
        <v>2</v>
      </c>
      <c r="N3314" s="11">
        <v>-74.170573959999999</v>
      </c>
      <c r="O3314" s="12">
        <v>4.5921430340000002</v>
      </c>
    </row>
    <row r="3315" spans="1:15" x14ac:dyDescent="0.25">
      <c r="A3315" s="10">
        <v>3314</v>
      </c>
      <c r="B3315" s="3" t="s">
        <v>5748</v>
      </c>
      <c r="C3315" s="3" t="s">
        <v>5614</v>
      </c>
      <c r="D3315" s="3" t="s">
        <v>1</v>
      </c>
      <c r="E3315" s="3" t="s">
        <v>5749</v>
      </c>
      <c r="F3315" s="1">
        <v>16.260000000000002</v>
      </c>
      <c r="G3315" s="4">
        <v>70</v>
      </c>
      <c r="H3315" s="1">
        <v>2.2999999999999998</v>
      </c>
      <c r="I3315" s="24">
        <f t="shared" si="51"/>
        <v>13.110735815596154</v>
      </c>
      <c r="J3315" s="24" t="str">
        <f>VLOOKUP(I3315,MAT_IND!C$6:D$12,2,TRUE)</f>
        <v xml:space="preserve">Frío </v>
      </c>
      <c r="K3315" s="11">
        <v>19</v>
      </c>
      <c r="L3315" s="11" t="s">
        <v>2</v>
      </c>
      <c r="M3315" s="11">
        <v>2</v>
      </c>
      <c r="N3315" s="11">
        <v>-74.166355640000006</v>
      </c>
      <c r="O3315" s="12">
        <v>4.590710788</v>
      </c>
    </row>
    <row r="3316" spans="1:15" x14ac:dyDescent="0.25">
      <c r="A3316" s="10">
        <v>3315</v>
      </c>
      <c r="B3316" s="3" t="s">
        <v>5750</v>
      </c>
      <c r="C3316" s="3" t="s">
        <v>5614</v>
      </c>
      <c r="D3316" s="3" t="s">
        <v>1</v>
      </c>
      <c r="E3316" s="3" t="s">
        <v>5751</v>
      </c>
      <c r="F3316" s="1">
        <v>16.260000000000002</v>
      </c>
      <c r="G3316" s="4">
        <v>70</v>
      </c>
      <c r="H3316" s="1">
        <v>2.2999999999999998</v>
      </c>
      <c r="I3316" s="24">
        <f t="shared" si="51"/>
        <v>13.110735815596154</v>
      </c>
      <c r="J3316" s="24" t="str">
        <f>VLOOKUP(I3316,MAT_IND!C$6:D$12,2,TRUE)</f>
        <v xml:space="preserve">Frío </v>
      </c>
      <c r="K3316" s="11">
        <v>19</v>
      </c>
      <c r="L3316" s="11" t="s">
        <v>2</v>
      </c>
      <c r="M3316" s="11">
        <v>3</v>
      </c>
      <c r="N3316" s="11">
        <v>-74.163337990000002</v>
      </c>
      <c r="O3316" s="12">
        <v>4.5915200860000001</v>
      </c>
    </row>
    <row r="3317" spans="1:15" x14ac:dyDescent="0.25">
      <c r="A3317" s="10">
        <v>3316</v>
      </c>
      <c r="B3317" s="3" t="s">
        <v>5752</v>
      </c>
      <c r="C3317" s="3" t="s">
        <v>5614</v>
      </c>
      <c r="D3317" s="3" t="s">
        <v>1</v>
      </c>
      <c r="E3317" s="3" t="s">
        <v>5698</v>
      </c>
      <c r="F3317" s="1">
        <v>16.260000000000002</v>
      </c>
      <c r="G3317" s="4">
        <v>70</v>
      </c>
      <c r="H3317" s="1">
        <v>2.2999999999999998</v>
      </c>
      <c r="I3317" s="24">
        <f t="shared" si="51"/>
        <v>13.110735815596154</v>
      </c>
      <c r="J3317" s="24" t="str">
        <f>VLOOKUP(I3317,MAT_IND!C$6:D$12,2,TRUE)</f>
        <v xml:space="preserve">Frío </v>
      </c>
      <c r="K3317" s="11">
        <v>19</v>
      </c>
      <c r="L3317" s="11" t="s">
        <v>2</v>
      </c>
      <c r="M3317" s="11">
        <v>3</v>
      </c>
      <c r="N3317" s="11">
        <v>-74.162945960000002</v>
      </c>
      <c r="O3317" s="12">
        <v>4.5906911770000001</v>
      </c>
    </row>
    <row r="3318" spans="1:15" x14ac:dyDescent="0.25">
      <c r="A3318" s="10">
        <v>3317</v>
      </c>
      <c r="B3318" s="3" t="s">
        <v>5753</v>
      </c>
      <c r="C3318" s="3" t="s">
        <v>5614</v>
      </c>
      <c r="D3318" s="3" t="s">
        <v>1</v>
      </c>
      <c r="E3318" s="3" t="s">
        <v>5754</v>
      </c>
      <c r="F3318" s="1">
        <v>16.260000000000002</v>
      </c>
      <c r="G3318" s="4">
        <v>70</v>
      </c>
      <c r="H3318" s="1">
        <v>2.2999999999999998</v>
      </c>
      <c r="I3318" s="24">
        <f t="shared" si="51"/>
        <v>13.110735815596154</v>
      </c>
      <c r="J3318" s="24" t="str">
        <f>VLOOKUP(I3318,MAT_IND!C$6:D$12,2,TRUE)</f>
        <v xml:space="preserve">Frío </v>
      </c>
      <c r="K3318" s="11">
        <v>19</v>
      </c>
      <c r="L3318" s="11" t="s">
        <v>2</v>
      </c>
      <c r="M3318" s="11">
        <v>2</v>
      </c>
      <c r="N3318" s="11">
        <v>-74.177131540000005</v>
      </c>
      <c r="O3318" s="12">
        <v>4.5942080980000002</v>
      </c>
    </row>
    <row r="3319" spans="1:15" x14ac:dyDescent="0.25">
      <c r="A3319" s="10">
        <v>3318</v>
      </c>
      <c r="B3319" s="3" t="s">
        <v>5755</v>
      </c>
      <c r="C3319" s="3" t="s">
        <v>5614</v>
      </c>
      <c r="D3319" s="3" t="s">
        <v>1</v>
      </c>
      <c r="E3319" s="3" t="s">
        <v>5754</v>
      </c>
      <c r="F3319" s="1">
        <v>16.260000000000002</v>
      </c>
      <c r="G3319" s="4">
        <v>70</v>
      </c>
      <c r="H3319" s="1">
        <v>2.2999999999999998</v>
      </c>
      <c r="I3319" s="24">
        <f t="shared" si="51"/>
        <v>13.110735815596154</v>
      </c>
      <c r="J3319" s="24" t="str">
        <f>VLOOKUP(I3319,MAT_IND!C$6:D$12,2,TRUE)</f>
        <v xml:space="preserve">Frío </v>
      </c>
      <c r="K3319" s="11">
        <v>19</v>
      </c>
      <c r="L3319" s="11" t="s">
        <v>2</v>
      </c>
      <c r="M3319" s="11">
        <v>2</v>
      </c>
      <c r="N3319" s="11">
        <v>-74.177411180000007</v>
      </c>
      <c r="O3319" s="12">
        <v>4.5949333030000004</v>
      </c>
    </row>
    <row r="3320" spans="1:15" x14ac:dyDescent="0.25">
      <c r="A3320" s="10">
        <v>3319</v>
      </c>
      <c r="B3320" s="3" t="s">
        <v>5756</v>
      </c>
      <c r="C3320" s="3" t="s">
        <v>5614</v>
      </c>
      <c r="D3320" s="3" t="s">
        <v>1</v>
      </c>
      <c r="E3320" s="3" t="s">
        <v>5757</v>
      </c>
      <c r="F3320" s="1">
        <v>16.260000000000002</v>
      </c>
      <c r="G3320" s="4">
        <v>70</v>
      </c>
      <c r="H3320" s="1">
        <v>2.2999999999999998</v>
      </c>
      <c r="I3320" s="24">
        <f t="shared" si="51"/>
        <v>13.110735815596154</v>
      </c>
      <c r="J3320" s="24" t="str">
        <f>VLOOKUP(I3320,MAT_IND!C$6:D$12,2,TRUE)</f>
        <v xml:space="preserve">Frío </v>
      </c>
      <c r="K3320" s="11">
        <v>19</v>
      </c>
      <c r="L3320" s="11" t="s">
        <v>2</v>
      </c>
      <c r="M3320" s="11">
        <v>2</v>
      </c>
      <c r="N3320" s="11">
        <v>-74.164241160000003</v>
      </c>
      <c r="O3320" s="12">
        <v>4.5904811289999996</v>
      </c>
    </row>
    <row r="3321" spans="1:15" x14ac:dyDescent="0.25">
      <c r="A3321" s="10">
        <v>3320</v>
      </c>
      <c r="B3321" s="3" t="s">
        <v>5758</v>
      </c>
      <c r="C3321" s="3" t="s">
        <v>5614</v>
      </c>
      <c r="D3321" s="3" t="s">
        <v>1</v>
      </c>
      <c r="E3321" s="3" t="s">
        <v>5694</v>
      </c>
      <c r="F3321" s="1">
        <v>15.76</v>
      </c>
      <c r="G3321" s="4">
        <v>70</v>
      </c>
      <c r="H3321" s="1">
        <v>2.56</v>
      </c>
      <c r="I3321" s="24">
        <f t="shared" si="51"/>
        <v>13.757370000000002</v>
      </c>
      <c r="J3321" s="24" t="str">
        <f>VLOOKUP(I3321,MAT_IND!C$6:D$12,2,TRUE)</f>
        <v xml:space="preserve">Frío </v>
      </c>
      <c r="K3321" s="11">
        <v>19</v>
      </c>
      <c r="L3321" s="11" t="s">
        <v>2</v>
      </c>
      <c r="M3321" s="11">
        <v>1</v>
      </c>
      <c r="N3321" s="11">
        <v>-74.16509782</v>
      </c>
      <c r="O3321" s="12">
        <v>4.5759754619999997</v>
      </c>
    </row>
    <row r="3322" spans="1:15" x14ac:dyDescent="0.25">
      <c r="A3322" s="10">
        <v>3321</v>
      </c>
      <c r="B3322" s="3" t="s">
        <v>5759</v>
      </c>
      <c r="C3322" s="3" t="s">
        <v>5614</v>
      </c>
      <c r="D3322" s="3" t="s">
        <v>1</v>
      </c>
      <c r="E3322" s="3" t="s">
        <v>5694</v>
      </c>
      <c r="F3322" s="1">
        <v>15.76</v>
      </c>
      <c r="G3322" s="4">
        <v>70</v>
      </c>
      <c r="H3322" s="1">
        <v>2.56</v>
      </c>
      <c r="I3322" s="24">
        <f t="shared" si="51"/>
        <v>13.757370000000002</v>
      </c>
      <c r="J3322" s="24" t="str">
        <f>VLOOKUP(I3322,MAT_IND!C$6:D$12,2,TRUE)</f>
        <v xml:space="preserve">Frío </v>
      </c>
      <c r="K3322" s="11">
        <v>19</v>
      </c>
      <c r="L3322" s="11" t="s">
        <v>2</v>
      </c>
      <c r="M3322" s="11">
        <v>1</v>
      </c>
      <c r="N3322" s="11">
        <v>-74.168513480000001</v>
      </c>
      <c r="O3322" s="12">
        <v>4.5741095410000003</v>
      </c>
    </row>
    <row r="3323" spans="1:15" x14ac:dyDescent="0.25">
      <c r="A3323" s="10">
        <v>3322</v>
      </c>
      <c r="B3323" s="3" t="s">
        <v>5760</v>
      </c>
      <c r="C3323" s="3" t="s">
        <v>5614</v>
      </c>
      <c r="D3323" s="3" t="s">
        <v>1</v>
      </c>
      <c r="E3323" s="3" t="s">
        <v>5679</v>
      </c>
      <c r="F3323" s="1">
        <v>16.260000000000002</v>
      </c>
      <c r="G3323" s="4">
        <v>70</v>
      </c>
      <c r="H3323" s="1">
        <v>2.2999999999999998</v>
      </c>
      <c r="I3323" s="24">
        <f t="shared" si="51"/>
        <v>13.110735815596154</v>
      </c>
      <c r="J3323" s="24" t="str">
        <f>VLOOKUP(I3323,MAT_IND!C$6:D$12,2,TRUE)</f>
        <v xml:space="preserve">Frío </v>
      </c>
      <c r="K3323" s="11">
        <v>19</v>
      </c>
      <c r="L3323" s="11" t="s">
        <v>2</v>
      </c>
      <c r="M3323" s="11">
        <v>2</v>
      </c>
      <c r="N3323" s="11">
        <v>-74.165399710000003</v>
      </c>
      <c r="O3323" s="12">
        <v>4.5902908839999998</v>
      </c>
    </row>
    <row r="3324" spans="1:15" x14ac:dyDescent="0.25">
      <c r="A3324" s="10">
        <v>3323</v>
      </c>
      <c r="B3324" s="3" t="s">
        <v>5761</v>
      </c>
      <c r="C3324" s="3" t="s">
        <v>5614</v>
      </c>
      <c r="D3324" s="3" t="s">
        <v>1</v>
      </c>
      <c r="E3324" s="3" t="s">
        <v>5679</v>
      </c>
      <c r="F3324" s="1">
        <v>16.260000000000002</v>
      </c>
      <c r="G3324" s="4">
        <v>70</v>
      </c>
      <c r="H3324" s="1">
        <v>2.2999999999999998</v>
      </c>
      <c r="I3324" s="24">
        <f t="shared" si="51"/>
        <v>13.110735815596154</v>
      </c>
      <c r="J3324" s="24" t="str">
        <f>VLOOKUP(I3324,MAT_IND!C$6:D$12,2,TRUE)</f>
        <v xml:space="preserve">Frío </v>
      </c>
      <c r="K3324" s="11">
        <v>19</v>
      </c>
      <c r="L3324" s="11" t="s">
        <v>2</v>
      </c>
      <c r="M3324" s="11">
        <v>2</v>
      </c>
      <c r="N3324" s="11">
        <v>-74.165401900000006</v>
      </c>
      <c r="O3324" s="12">
        <v>4.5906744359999996</v>
      </c>
    </row>
    <row r="3325" spans="1:15" x14ac:dyDescent="0.25">
      <c r="A3325" s="10">
        <v>3324</v>
      </c>
      <c r="B3325" s="3" t="s">
        <v>5762</v>
      </c>
      <c r="C3325" s="3" t="s">
        <v>5614</v>
      </c>
      <c r="D3325" s="3" t="s">
        <v>1</v>
      </c>
      <c r="E3325" s="3" t="s">
        <v>5734</v>
      </c>
      <c r="F3325" s="1">
        <v>15.76</v>
      </c>
      <c r="G3325" s="4">
        <v>70</v>
      </c>
      <c r="H3325" s="1">
        <v>2.2999999999999998</v>
      </c>
      <c r="I3325" s="24">
        <f t="shared" si="51"/>
        <v>13.490977573589085</v>
      </c>
      <c r="J3325" s="24" t="str">
        <f>VLOOKUP(I3325,MAT_IND!C$6:D$12,2,TRUE)</f>
        <v xml:space="preserve">Frío </v>
      </c>
      <c r="K3325" s="11">
        <v>19</v>
      </c>
      <c r="L3325" s="11" t="s">
        <v>2</v>
      </c>
      <c r="M3325" s="11">
        <v>2</v>
      </c>
      <c r="N3325" s="11">
        <v>-74.170006529999995</v>
      </c>
      <c r="O3325" s="12">
        <v>4.5872799039999999</v>
      </c>
    </row>
    <row r="3326" spans="1:15" x14ac:dyDescent="0.25">
      <c r="A3326" s="10">
        <v>3325</v>
      </c>
      <c r="B3326" s="3" t="s">
        <v>5763</v>
      </c>
      <c r="C3326" s="3" t="s">
        <v>5614</v>
      </c>
      <c r="D3326" s="3" t="s">
        <v>1</v>
      </c>
      <c r="E3326" s="3" t="s">
        <v>5683</v>
      </c>
      <c r="F3326" s="1">
        <v>15.76</v>
      </c>
      <c r="G3326" s="4">
        <v>60</v>
      </c>
      <c r="H3326" s="1">
        <v>2.2999999999999998</v>
      </c>
      <c r="I3326" s="24">
        <f t="shared" si="51"/>
        <v>12.382227573589084</v>
      </c>
      <c r="J3326" s="24" t="str">
        <f>VLOOKUP(I3326,MAT_IND!C$6:D$12,2,TRUE)</f>
        <v>Algo Frío</v>
      </c>
      <c r="K3326" s="11">
        <v>19</v>
      </c>
      <c r="L3326" s="11" t="s">
        <v>2</v>
      </c>
      <c r="M3326" s="11">
        <v>1</v>
      </c>
      <c r="N3326" s="11">
        <v>-74.173805680000001</v>
      </c>
      <c r="O3326" s="12">
        <v>4.5721835960000003</v>
      </c>
    </row>
    <row r="3327" spans="1:15" x14ac:dyDescent="0.25">
      <c r="A3327" s="10">
        <v>3326</v>
      </c>
      <c r="B3327" s="3" t="s">
        <v>5764</v>
      </c>
      <c r="C3327" s="3" t="s">
        <v>5614</v>
      </c>
      <c r="D3327" s="3" t="s">
        <v>1</v>
      </c>
      <c r="E3327" s="3" t="s">
        <v>5765</v>
      </c>
      <c r="F3327" s="1">
        <v>16.260000000000002</v>
      </c>
      <c r="G3327" s="4">
        <v>70</v>
      </c>
      <c r="H3327" s="1">
        <v>2.2999999999999998</v>
      </c>
      <c r="I3327" s="24">
        <f t="shared" si="51"/>
        <v>13.110735815596154</v>
      </c>
      <c r="J3327" s="24" t="str">
        <f>VLOOKUP(I3327,MAT_IND!C$6:D$12,2,TRUE)</f>
        <v xml:space="preserve">Frío </v>
      </c>
      <c r="K3327" s="11">
        <v>19</v>
      </c>
      <c r="L3327" s="11" t="s">
        <v>2</v>
      </c>
      <c r="M3327" s="11">
        <v>3</v>
      </c>
      <c r="N3327" s="11">
        <v>-74.163258110000001</v>
      </c>
      <c r="O3327" s="12">
        <v>4.5948189260000003</v>
      </c>
    </row>
    <row r="3328" spans="1:15" x14ac:dyDescent="0.25">
      <c r="A3328" s="10">
        <v>3327</v>
      </c>
      <c r="B3328" s="3" t="s">
        <v>5766</v>
      </c>
      <c r="C3328" s="3" t="s">
        <v>5614</v>
      </c>
      <c r="D3328" s="3" t="s">
        <v>1</v>
      </c>
      <c r="E3328" s="3" t="s">
        <v>5767</v>
      </c>
      <c r="F3328" s="1">
        <v>16.260000000000002</v>
      </c>
      <c r="G3328" s="4">
        <v>70</v>
      </c>
      <c r="H3328" s="1">
        <v>2.2999999999999998</v>
      </c>
      <c r="I3328" s="24">
        <f t="shared" si="51"/>
        <v>13.110735815596154</v>
      </c>
      <c r="J3328" s="24" t="str">
        <f>VLOOKUP(I3328,MAT_IND!C$6:D$12,2,TRUE)</f>
        <v xml:space="preserve">Frío </v>
      </c>
      <c r="K3328" s="11">
        <v>19</v>
      </c>
      <c r="L3328" s="11" t="s">
        <v>2</v>
      </c>
      <c r="M3328" s="11">
        <v>3</v>
      </c>
      <c r="N3328" s="11">
        <v>-74.169474539999996</v>
      </c>
      <c r="O3328" s="12">
        <v>4.5940930289999997</v>
      </c>
    </row>
    <row r="3329" spans="1:15" x14ac:dyDescent="0.25">
      <c r="A3329" s="10">
        <v>3328</v>
      </c>
      <c r="B3329" s="3" t="s">
        <v>5768</v>
      </c>
      <c r="C3329" s="3" t="s">
        <v>5614</v>
      </c>
      <c r="D3329" s="3" t="s">
        <v>1</v>
      </c>
      <c r="E3329" s="3" t="s">
        <v>5769</v>
      </c>
      <c r="F3329" s="1">
        <v>16.260000000000002</v>
      </c>
      <c r="G3329" s="4">
        <v>70</v>
      </c>
      <c r="H3329" s="1">
        <v>2.2999999999999998</v>
      </c>
      <c r="I3329" s="24">
        <f t="shared" si="51"/>
        <v>13.110735815596154</v>
      </c>
      <c r="J3329" s="24" t="str">
        <f>VLOOKUP(I3329,MAT_IND!C$6:D$12,2,TRUE)</f>
        <v xml:space="preserve">Frío </v>
      </c>
      <c r="K3329" s="11">
        <v>19</v>
      </c>
      <c r="L3329" s="11" t="s">
        <v>2</v>
      </c>
      <c r="M3329" s="11">
        <v>3</v>
      </c>
      <c r="N3329" s="11">
        <v>-74.169360760000004</v>
      </c>
      <c r="O3329" s="12">
        <v>4.595456199</v>
      </c>
    </row>
    <row r="3330" spans="1:15" x14ac:dyDescent="0.25">
      <c r="A3330" s="10">
        <v>3329</v>
      </c>
      <c r="B3330" s="3" t="s">
        <v>5770</v>
      </c>
      <c r="C3330" s="3" t="s">
        <v>5614</v>
      </c>
      <c r="D3330" s="3" t="s">
        <v>1</v>
      </c>
      <c r="E3330" s="3" t="s">
        <v>5771</v>
      </c>
      <c r="F3330" s="1">
        <v>16.260000000000002</v>
      </c>
      <c r="G3330" s="4">
        <v>70</v>
      </c>
      <c r="H3330" s="1">
        <v>2.2999999999999998</v>
      </c>
      <c r="I3330" s="24">
        <f t="shared" si="51"/>
        <v>13.110735815596154</v>
      </c>
      <c r="J3330" s="24" t="str">
        <f>VLOOKUP(I3330,MAT_IND!C$6:D$12,2,TRUE)</f>
        <v xml:space="preserve">Frío </v>
      </c>
      <c r="K3330" s="11">
        <v>19</v>
      </c>
      <c r="L3330" s="11" t="s">
        <v>2</v>
      </c>
      <c r="M3330" s="11">
        <v>3</v>
      </c>
      <c r="N3330" s="11">
        <v>-74.161197680000001</v>
      </c>
      <c r="O3330" s="12">
        <v>4.5868358520000001</v>
      </c>
    </row>
    <row r="3331" spans="1:15" x14ac:dyDescent="0.25">
      <c r="A3331" s="10">
        <v>3330</v>
      </c>
      <c r="B3331" s="3" t="s">
        <v>5772</v>
      </c>
      <c r="C3331" s="3" t="s">
        <v>5614</v>
      </c>
      <c r="D3331" s="3" t="s">
        <v>1</v>
      </c>
      <c r="E3331" s="3" t="s">
        <v>5773</v>
      </c>
      <c r="F3331" s="1">
        <v>16.260000000000002</v>
      </c>
      <c r="G3331" s="4">
        <v>70</v>
      </c>
      <c r="H3331" s="1">
        <v>2.2999999999999998</v>
      </c>
      <c r="I3331" s="24">
        <f t="shared" ref="I3331:I3394" si="52">(((33.5-F3331)*(0.05+0.18*SQRT(H3331)+(G3331/160))))</f>
        <v>13.110735815596154</v>
      </c>
      <c r="J3331" s="24" t="str">
        <f>VLOOKUP(I3331,MAT_IND!C$6:D$12,2,TRUE)</f>
        <v xml:space="preserve">Frío </v>
      </c>
      <c r="K3331" s="11">
        <v>19</v>
      </c>
      <c r="L3331" s="11" t="s">
        <v>2</v>
      </c>
      <c r="M3331" s="11">
        <v>3</v>
      </c>
      <c r="N3331" s="11">
        <v>-74.162476310000002</v>
      </c>
      <c r="O3331" s="12">
        <v>4.587540164</v>
      </c>
    </row>
    <row r="3332" spans="1:15" x14ac:dyDescent="0.25">
      <c r="A3332" s="10">
        <v>3331</v>
      </c>
      <c r="B3332" s="3" t="s">
        <v>5774</v>
      </c>
      <c r="C3332" s="3" t="s">
        <v>5614</v>
      </c>
      <c r="D3332" s="3" t="s">
        <v>1</v>
      </c>
      <c r="E3332" s="3" t="s">
        <v>5775</v>
      </c>
      <c r="F3332" s="1">
        <v>15.76</v>
      </c>
      <c r="G3332" s="4">
        <v>70</v>
      </c>
      <c r="H3332" s="1">
        <v>2.56</v>
      </c>
      <c r="I3332" s="24">
        <f t="shared" si="52"/>
        <v>13.757370000000002</v>
      </c>
      <c r="J3332" s="24" t="str">
        <f>VLOOKUP(I3332,MAT_IND!C$6:D$12,2,TRUE)</f>
        <v xml:space="preserve">Frío </v>
      </c>
      <c r="K3332" s="11">
        <v>19</v>
      </c>
      <c r="L3332" s="11" t="s">
        <v>2</v>
      </c>
      <c r="M3332" s="11">
        <v>1</v>
      </c>
      <c r="N3332" s="11">
        <v>-74.167238530000006</v>
      </c>
      <c r="O3332" s="12">
        <v>4.5776998630000003</v>
      </c>
    </row>
    <row r="3333" spans="1:15" x14ac:dyDescent="0.25">
      <c r="A3333" s="10">
        <v>3332</v>
      </c>
      <c r="B3333" s="3" t="s">
        <v>5776</v>
      </c>
      <c r="C3333" s="3" t="s">
        <v>5614</v>
      </c>
      <c r="D3333" s="3" t="s">
        <v>1</v>
      </c>
      <c r="E3333" s="3" t="s">
        <v>5718</v>
      </c>
      <c r="F3333" s="1">
        <v>15.76</v>
      </c>
      <c r="G3333" s="4">
        <v>70</v>
      </c>
      <c r="H3333" s="1">
        <v>2.2999999999999998</v>
      </c>
      <c r="I3333" s="24">
        <f t="shared" si="52"/>
        <v>13.490977573589085</v>
      </c>
      <c r="J3333" s="24" t="str">
        <f>VLOOKUP(I3333,MAT_IND!C$6:D$12,2,TRUE)</f>
        <v xml:space="preserve">Frío </v>
      </c>
      <c r="K3333" s="11">
        <v>19</v>
      </c>
      <c r="L3333" s="11" t="s">
        <v>2</v>
      </c>
      <c r="M3333" s="11">
        <v>1</v>
      </c>
      <c r="N3333" s="11">
        <v>-74.174692899999997</v>
      </c>
      <c r="O3333" s="12">
        <v>4.5835712150000001</v>
      </c>
    </row>
    <row r="3334" spans="1:15" x14ac:dyDescent="0.25">
      <c r="A3334" s="10">
        <v>3333</v>
      </c>
      <c r="B3334" s="3" t="s">
        <v>5777</v>
      </c>
      <c r="C3334" s="3" t="s">
        <v>5614</v>
      </c>
      <c r="D3334" s="3" t="s">
        <v>1</v>
      </c>
      <c r="E3334" s="3" t="s">
        <v>5679</v>
      </c>
      <c r="F3334" s="1">
        <v>16.260000000000002</v>
      </c>
      <c r="G3334" s="4">
        <v>70</v>
      </c>
      <c r="H3334" s="1">
        <v>2.2999999999999998</v>
      </c>
      <c r="I3334" s="24">
        <f t="shared" si="52"/>
        <v>13.110735815596154</v>
      </c>
      <c r="J3334" s="24" t="str">
        <f>VLOOKUP(I3334,MAT_IND!C$6:D$12,2,TRUE)</f>
        <v xml:space="preserve">Frío </v>
      </c>
      <c r="K3334" s="11">
        <v>19</v>
      </c>
      <c r="L3334" s="11" t="s">
        <v>2</v>
      </c>
      <c r="M3334" s="11">
        <v>2</v>
      </c>
      <c r="N3334" s="11">
        <v>-74.16531707</v>
      </c>
      <c r="O3334" s="12">
        <v>4.5910661360000002</v>
      </c>
    </row>
    <row r="3335" spans="1:15" x14ac:dyDescent="0.25">
      <c r="A3335" s="10">
        <v>3334</v>
      </c>
      <c r="B3335" s="3" t="s">
        <v>5778</v>
      </c>
      <c r="C3335" s="3" t="s">
        <v>5614</v>
      </c>
      <c r="D3335" s="3" t="s">
        <v>1</v>
      </c>
      <c r="E3335" s="3" t="s">
        <v>5779</v>
      </c>
      <c r="F3335" s="1">
        <v>15.76</v>
      </c>
      <c r="G3335" s="4">
        <v>70</v>
      </c>
      <c r="H3335" s="1">
        <v>2.2999999999999998</v>
      </c>
      <c r="I3335" s="24">
        <f t="shared" si="52"/>
        <v>13.490977573589085</v>
      </c>
      <c r="J3335" s="24" t="str">
        <f>VLOOKUP(I3335,MAT_IND!C$6:D$12,2,TRUE)</f>
        <v xml:space="preserve">Frío </v>
      </c>
      <c r="K3335" s="11">
        <v>19</v>
      </c>
      <c r="L3335" s="11" t="s">
        <v>2</v>
      </c>
      <c r="M3335" s="11">
        <v>1</v>
      </c>
      <c r="N3335" s="11">
        <v>-74.17023906</v>
      </c>
      <c r="O3335" s="12">
        <v>4.5664667349999997</v>
      </c>
    </row>
    <row r="3336" spans="1:15" x14ac:dyDescent="0.25">
      <c r="A3336" s="10">
        <v>3335</v>
      </c>
      <c r="B3336" s="3" t="s">
        <v>5780</v>
      </c>
      <c r="C3336" s="3" t="s">
        <v>5614</v>
      </c>
      <c r="D3336" s="3" t="s">
        <v>1</v>
      </c>
      <c r="E3336" s="3" t="s">
        <v>5781</v>
      </c>
      <c r="F3336" s="1">
        <v>15.76</v>
      </c>
      <c r="G3336" s="4">
        <v>70</v>
      </c>
      <c r="H3336" s="1">
        <v>2.2999999999999998</v>
      </c>
      <c r="I3336" s="24">
        <f t="shared" si="52"/>
        <v>13.490977573589085</v>
      </c>
      <c r="J3336" s="24" t="str">
        <f>VLOOKUP(I3336,MAT_IND!C$6:D$12,2,TRUE)</f>
        <v xml:space="preserve">Frío </v>
      </c>
      <c r="K3336" s="11">
        <v>19</v>
      </c>
      <c r="L3336" s="11" t="s">
        <v>2</v>
      </c>
      <c r="M3336" s="11">
        <v>1</v>
      </c>
      <c r="N3336" s="11">
        <v>-74.163939319999997</v>
      </c>
      <c r="O3336" s="12">
        <v>4.5658416229999998</v>
      </c>
    </row>
    <row r="3337" spans="1:15" x14ac:dyDescent="0.25">
      <c r="A3337" s="10">
        <v>3336</v>
      </c>
      <c r="B3337" s="3" t="s">
        <v>5782</v>
      </c>
      <c r="C3337" s="3" t="s">
        <v>5614</v>
      </c>
      <c r="D3337" s="3" t="s">
        <v>1</v>
      </c>
      <c r="E3337" s="3" t="s">
        <v>5783</v>
      </c>
      <c r="F3337" s="1">
        <v>15.76</v>
      </c>
      <c r="G3337" s="4">
        <v>70</v>
      </c>
      <c r="H3337" s="1">
        <v>2.2999999999999998</v>
      </c>
      <c r="I3337" s="24">
        <f t="shared" si="52"/>
        <v>13.490977573589085</v>
      </c>
      <c r="J3337" s="24" t="str">
        <f>VLOOKUP(I3337,MAT_IND!C$6:D$12,2,TRUE)</f>
        <v xml:space="preserve">Frío </v>
      </c>
      <c r="K3337" s="11">
        <v>19</v>
      </c>
      <c r="L3337" s="11" t="s">
        <v>2</v>
      </c>
      <c r="M3337" s="11">
        <v>1</v>
      </c>
      <c r="N3337" s="11">
        <v>-74.164334280000006</v>
      </c>
      <c r="O3337" s="12">
        <v>4.5732288829999996</v>
      </c>
    </row>
    <row r="3338" spans="1:15" x14ac:dyDescent="0.25">
      <c r="A3338" s="10">
        <v>3337</v>
      </c>
      <c r="B3338" s="3" t="s">
        <v>5784</v>
      </c>
      <c r="C3338" s="3" t="s">
        <v>5614</v>
      </c>
      <c r="D3338" s="3" t="s">
        <v>1</v>
      </c>
      <c r="E3338" s="3" t="s">
        <v>5785</v>
      </c>
      <c r="F3338" s="1">
        <v>15.76</v>
      </c>
      <c r="G3338" s="4">
        <v>70</v>
      </c>
      <c r="H3338" s="1">
        <v>2.2999999999999998</v>
      </c>
      <c r="I3338" s="24">
        <f t="shared" si="52"/>
        <v>13.490977573589085</v>
      </c>
      <c r="J3338" s="24" t="str">
        <f>VLOOKUP(I3338,MAT_IND!C$6:D$12,2,TRUE)</f>
        <v xml:space="preserve">Frío </v>
      </c>
      <c r="K3338" s="11">
        <v>19</v>
      </c>
      <c r="L3338" s="11" t="s">
        <v>2</v>
      </c>
      <c r="M3338" s="11">
        <v>2</v>
      </c>
      <c r="N3338" s="11">
        <v>-74.158938329999998</v>
      </c>
      <c r="O3338" s="12">
        <v>4.5789965439999998</v>
      </c>
    </row>
    <row r="3339" spans="1:15" x14ac:dyDescent="0.25">
      <c r="A3339" s="10">
        <v>3338</v>
      </c>
      <c r="B3339" s="3" t="s">
        <v>5786</v>
      </c>
      <c r="C3339" s="3" t="s">
        <v>5614</v>
      </c>
      <c r="D3339" s="3" t="s">
        <v>1</v>
      </c>
      <c r="E3339" s="3" t="s">
        <v>5785</v>
      </c>
      <c r="F3339" s="1">
        <v>16.260000000000002</v>
      </c>
      <c r="G3339" s="4">
        <v>70</v>
      </c>
      <c r="H3339" s="1">
        <v>2.2999999999999998</v>
      </c>
      <c r="I3339" s="24">
        <f t="shared" si="52"/>
        <v>13.110735815596154</v>
      </c>
      <c r="J3339" s="24" t="str">
        <f>VLOOKUP(I3339,MAT_IND!C$6:D$12,2,TRUE)</f>
        <v xml:space="preserve">Frío </v>
      </c>
      <c r="K3339" s="11">
        <v>19</v>
      </c>
      <c r="L3339" s="11" t="s">
        <v>2</v>
      </c>
      <c r="M3339" s="11">
        <v>2</v>
      </c>
      <c r="N3339" s="11">
        <v>-74.15583556</v>
      </c>
      <c r="O3339" s="12">
        <v>4.5765328009999999</v>
      </c>
    </row>
    <row r="3340" spans="1:15" x14ac:dyDescent="0.25">
      <c r="A3340" s="10">
        <v>3339</v>
      </c>
      <c r="B3340" s="3" t="s">
        <v>5787</v>
      </c>
      <c r="C3340" s="3" t="s">
        <v>5614</v>
      </c>
      <c r="D3340" s="3" t="s">
        <v>1</v>
      </c>
      <c r="E3340" s="3" t="s">
        <v>5785</v>
      </c>
      <c r="F3340" s="1">
        <v>16.260000000000002</v>
      </c>
      <c r="G3340" s="4">
        <v>70</v>
      </c>
      <c r="H3340" s="1">
        <v>2.2999999999999998</v>
      </c>
      <c r="I3340" s="24">
        <f t="shared" si="52"/>
        <v>13.110735815596154</v>
      </c>
      <c r="J3340" s="24" t="str">
        <f>VLOOKUP(I3340,MAT_IND!C$6:D$12,2,TRUE)</f>
        <v xml:space="preserve">Frío </v>
      </c>
      <c r="K3340" s="11">
        <v>19</v>
      </c>
      <c r="L3340" s="11" t="s">
        <v>2</v>
      </c>
      <c r="M3340" s="11">
        <v>2</v>
      </c>
      <c r="N3340" s="11">
        <v>-74.157293670000001</v>
      </c>
      <c r="O3340" s="12">
        <v>4.5792318630000004</v>
      </c>
    </row>
    <row r="3341" spans="1:15" x14ac:dyDescent="0.25">
      <c r="A3341" s="10">
        <v>3340</v>
      </c>
      <c r="B3341" s="3" t="s">
        <v>5788</v>
      </c>
      <c r="C3341" s="3" t="s">
        <v>5614</v>
      </c>
      <c r="D3341" s="3" t="s">
        <v>1</v>
      </c>
      <c r="E3341" s="3" t="s">
        <v>5781</v>
      </c>
      <c r="F3341" s="1">
        <v>15.76</v>
      </c>
      <c r="G3341" s="4">
        <v>70</v>
      </c>
      <c r="H3341" s="1">
        <v>2.08</v>
      </c>
      <c r="I3341" s="24">
        <f t="shared" si="52"/>
        <v>13.253548533124645</v>
      </c>
      <c r="J3341" s="24" t="str">
        <f>VLOOKUP(I3341,MAT_IND!C$6:D$12,2,TRUE)</f>
        <v xml:space="preserve">Frío </v>
      </c>
      <c r="K3341" s="11">
        <v>19</v>
      </c>
      <c r="L3341" s="11" t="s">
        <v>2</v>
      </c>
      <c r="M3341" s="11">
        <v>1</v>
      </c>
      <c r="N3341" s="11">
        <v>-74.157887950000003</v>
      </c>
      <c r="O3341" s="12">
        <v>4.5677475559999996</v>
      </c>
    </row>
    <row r="3342" spans="1:15" x14ac:dyDescent="0.25">
      <c r="A3342" s="10">
        <v>3341</v>
      </c>
      <c r="B3342" s="3" t="s">
        <v>5789</v>
      </c>
      <c r="C3342" s="3" t="s">
        <v>5614</v>
      </c>
      <c r="D3342" s="3" t="s">
        <v>1</v>
      </c>
      <c r="E3342" s="3" t="s">
        <v>5781</v>
      </c>
      <c r="F3342" s="1">
        <v>15.76</v>
      </c>
      <c r="G3342" s="4">
        <v>70</v>
      </c>
      <c r="H3342" s="1">
        <v>2.2999999999999998</v>
      </c>
      <c r="I3342" s="24">
        <f t="shared" si="52"/>
        <v>13.490977573589085</v>
      </c>
      <c r="J3342" s="24" t="str">
        <f>VLOOKUP(I3342,MAT_IND!C$6:D$12,2,TRUE)</f>
        <v xml:space="preserve">Frío </v>
      </c>
      <c r="K3342" s="11">
        <v>19</v>
      </c>
      <c r="L3342" s="11" t="s">
        <v>2</v>
      </c>
      <c r="M3342" s="11">
        <v>1</v>
      </c>
      <c r="N3342" s="11">
        <v>-74.160142730000004</v>
      </c>
      <c r="O3342" s="12">
        <v>4.5674853339999997</v>
      </c>
    </row>
    <row r="3343" spans="1:15" x14ac:dyDescent="0.25">
      <c r="A3343" s="10">
        <v>3342</v>
      </c>
      <c r="B3343" s="3" t="s">
        <v>5790</v>
      </c>
      <c r="C3343" s="3" t="s">
        <v>5614</v>
      </c>
      <c r="D3343" s="3" t="s">
        <v>1</v>
      </c>
      <c r="E3343" s="3" t="s">
        <v>5781</v>
      </c>
      <c r="F3343" s="1">
        <v>15.76</v>
      </c>
      <c r="G3343" s="4">
        <v>70</v>
      </c>
      <c r="H3343" s="1">
        <v>2.2999999999999998</v>
      </c>
      <c r="I3343" s="24">
        <f t="shared" si="52"/>
        <v>13.490977573589085</v>
      </c>
      <c r="J3343" s="24" t="str">
        <f>VLOOKUP(I3343,MAT_IND!C$6:D$12,2,TRUE)</f>
        <v xml:space="preserve">Frío </v>
      </c>
      <c r="K3343" s="11">
        <v>19</v>
      </c>
      <c r="L3343" s="11" t="s">
        <v>2</v>
      </c>
      <c r="M3343" s="11">
        <v>1</v>
      </c>
      <c r="N3343" s="11">
        <v>-74.16608531</v>
      </c>
      <c r="O3343" s="12">
        <v>4.5674663779999998</v>
      </c>
    </row>
    <row r="3344" spans="1:15" x14ac:dyDescent="0.25">
      <c r="A3344" s="10">
        <v>3343</v>
      </c>
      <c r="B3344" s="3" t="s">
        <v>5791</v>
      </c>
      <c r="C3344" s="3" t="s">
        <v>5614</v>
      </c>
      <c r="D3344" s="3" t="s">
        <v>1</v>
      </c>
      <c r="E3344" s="3" t="s">
        <v>5781</v>
      </c>
      <c r="F3344" s="1">
        <v>15.76</v>
      </c>
      <c r="G3344" s="4">
        <v>70</v>
      </c>
      <c r="H3344" s="1">
        <v>2.08</v>
      </c>
      <c r="I3344" s="24">
        <f t="shared" si="52"/>
        <v>13.253548533124645</v>
      </c>
      <c r="J3344" s="24" t="str">
        <f>VLOOKUP(I3344,MAT_IND!C$6:D$12,2,TRUE)</f>
        <v xml:space="preserve">Frío </v>
      </c>
      <c r="K3344" s="11">
        <v>19</v>
      </c>
      <c r="L3344" s="11" t="s">
        <v>2</v>
      </c>
      <c r="M3344" s="11">
        <v>1</v>
      </c>
      <c r="N3344" s="11">
        <v>-74.153448580000003</v>
      </c>
      <c r="O3344" s="12">
        <v>4.5696339669999997</v>
      </c>
    </row>
    <row r="3345" spans="1:15" x14ac:dyDescent="0.25">
      <c r="A3345" s="10">
        <v>3344</v>
      </c>
      <c r="B3345" s="3" t="s">
        <v>5792</v>
      </c>
      <c r="C3345" s="3" t="s">
        <v>5614</v>
      </c>
      <c r="D3345" s="3" t="s">
        <v>1</v>
      </c>
      <c r="E3345" s="3" t="s">
        <v>5781</v>
      </c>
      <c r="F3345" s="1">
        <v>15.76</v>
      </c>
      <c r="G3345" s="4">
        <v>70</v>
      </c>
      <c r="H3345" s="1">
        <v>2.08</v>
      </c>
      <c r="I3345" s="24">
        <f t="shared" si="52"/>
        <v>13.253548533124645</v>
      </c>
      <c r="J3345" s="24" t="str">
        <f>VLOOKUP(I3345,MAT_IND!C$6:D$12,2,TRUE)</f>
        <v xml:space="preserve">Frío </v>
      </c>
      <c r="K3345" s="11">
        <v>19</v>
      </c>
      <c r="L3345" s="11" t="s">
        <v>2</v>
      </c>
      <c r="M3345" s="11">
        <v>1</v>
      </c>
      <c r="N3345" s="11">
        <v>-74.154789539999996</v>
      </c>
      <c r="O3345" s="12">
        <v>4.5712834720000002</v>
      </c>
    </row>
    <row r="3346" spans="1:15" x14ac:dyDescent="0.25">
      <c r="A3346" s="10">
        <v>3345</v>
      </c>
      <c r="B3346" s="3" t="s">
        <v>5793</v>
      </c>
      <c r="C3346" s="3" t="s">
        <v>5614</v>
      </c>
      <c r="D3346" s="3" t="s">
        <v>1</v>
      </c>
      <c r="E3346" s="3" t="s">
        <v>5781</v>
      </c>
      <c r="F3346" s="1">
        <v>15.76</v>
      </c>
      <c r="G3346" s="4">
        <v>70</v>
      </c>
      <c r="H3346" s="1">
        <v>2.2999999999999998</v>
      </c>
      <c r="I3346" s="24">
        <f t="shared" si="52"/>
        <v>13.490977573589085</v>
      </c>
      <c r="J3346" s="24" t="str">
        <f>VLOOKUP(I3346,MAT_IND!C$6:D$12,2,TRUE)</f>
        <v xml:space="preserve">Frío </v>
      </c>
      <c r="K3346" s="11">
        <v>19</v>
      </c>
      <c r="L3346" s="11" t="s">
        <v>2</v>
      </c>
      <c r="M3346" s="11">
        <v>1</v>
      </c>
      <c r="N3346" s="11">
        <v>-74.156758850000003</v>
      </c>
      <c r="O3346" s="12">
        <v>4.5705274669999998</v>
      </c>
    </row>
    <row r="3347" spans="1:15" x14ac:dyDescent="0.25">
      <c r="A3347" s="10">
        <v>3346</v>
      </c>
      <c r="B3347" s="3" t="s">
        <v>5794</v>
      </c>
      <c r="C3347" s="3" t="s">
        <v>5614</v>
      </c>
      <c r="D3347" s="3" t="s">
        <v>1</v>
      </c>
      <c r="E3347" s="3" t="s">
        <v>5781</v>
      </c>
      <c r="F3347" s="1">
        <v>15.76</v>
      </c>
      <c r="G3347" s="4">
        <v>70</v>
      </c>
      <c r="H3347" s="1">
        <v>2.2999999999999998</v>
      </c>
      <c r="I3347" s="24">
        <f t="shared" si="52"/>
        <v>13.490977573589085</v>
      </c>
      <c r="J3347" s="24" t="str">
        <f>VLOOKUP(I3347,MAT_IND!C$6:D$12,2,TRUE)</f>
        <v xml:space="preserve">Frío </v>
      </c>
      <c r="K3347" s="11">
        <v>19</v>
      </c>
      <c r="L3347" s="11" t="s">
        <v>2</v>
      </c>
      <c r="M3347" s="11">
        <v>1</v>
      </c>
      <c r="N3347" s="11">
        <v>-74.157558690000002</v>
      </c>
      <c r="O3347" s="12">
        <v>4.5717703539999999</v>
      </c>
    </row>
    <row r="3348" spans="1:15" x14ac:dyDescent="0.25">
      <c r="A3348" s="10">
        <v>3347</v>
      </c>
      <c r="B3348" s="3" t="s">
        <v>5795</v>
      </c>
      <c r="C3348" s="3" t="s">
        <v>5614</v>
      </c>
      <c r="D3348" s="3" t="s">
        <v>1</v>
      </c>
      <c r="E3348" s="3" t="s">
        <v>5796</v>
      </c>
      <c r="F3348" s="1">
        <v>15.76</v>
      </c>
      <c r="G3348" s="4">
        <v>70</v>
      </c>
      <c r="H3348" s="1">
        <v>2.2999999999999998</v>
      </c>
      <c r="I3348" s="24">
        <f t="shared" si="52"/>
        <v>13.490977573589085</v>
      </c>
      <c r="J3348" s="24" t="str">
        <f>VLOOKUP(I3348,MAT_IND!C$6:D$12,2,TRUE)</f>
        <v xml:space="preserve">Frío </v>
      </c>
      <c r="K3348" s="11">
        <v>19</v>
      </c>
      <c r="L3348" s="11" t="s">
        <v>2</v>
      </c>
      <c r="M3348" s="11">
        <v>1</v>
      </c>
      <c r="N3348" s="11">
        <v>-74.158260389999995</v>
      </c>
      <c r="O3348" s="12">
        <v>4.5698422020000002</v>
      </c>
    </row>
    <row r="3349" spans="1:15" x14ac:dyDescent="0.25">
      <c r="A3349" s="10">
        <v>3348</v>
      </c>
      <c r="B3349" s="3" t="s">
        <v>5797</v>
      </c>
      <c r="C3349" s="3" t="s">
        <v>5614</v>
      </c>
      <c r="D3349" s="3" t="s">
        <v>1</v>
      </c>
      <c r="E3349" s="3" t="s">
        <v>5781</v>
      </c>
      <c r="F3349" s="1">
        <v>15.76</v>
      </c>
      <c r="G3349" s="4">
        <v>70</v>
      </c>
      <c r="H3349" s="1">
        <v>2.2999999999999998</v>
      </c>
      <c r="I3349" s="24">
        <f t="shared" si="52"/>
        <v>13.490977573589085</v>
      </c>
      <c r="J3349" s="24" t="str">
        <f>VLOOKUP(I3349,MAT_IND!C$6:D$12,2,TRUE)</f>
        <v xml:space="preserve">Frío </v>
      </c>
      <c r="K3349" s="11">
        <v>19</v>
      </c>
      <c r="L3349" s="11" t="s">
        <v>2</v>
      </c>
      <c r="M3349" s="11">
        <v>1</v>
      </c>
      <c r="N3349" s="11">
        <v>-74.155459379999996</v>
      </c>
      <c r="O3349" s="12">
        <v>4.5730421510000001</v>
      </c>
    </row>
    <row r="3350" spans="1:15" x14ac:dyDescent="0.25">
      <c r="A3350" s="10">
        <v>3349</v>
      </c>
      <c r="B3350" s="3" t="s">
        <v>5798</v>
      </c>
      <c r="C3350" s="3" t="s">
        <v>5614</v>
      </c>
      <c r="D3350" s="3" t="s">
        <v>1</v>
      </c>
      <c r="E3350" s="3" t="s">
        <v>5796</v>
      </c>
      <c r="F3350" s="1">
        <v>15.76</v>
      </c>
      <c r="G3350" s="4">
        <v>70</v>
      </c>
      <c r="H3350" s="1">
        <v>2.08</v>
      </c>
      <c r="I3350" s="24">
        <f t="shared" si="52"/>
        <v>13.253548533124645</v>
      </c>
      <c r="J3350" s="24" t="str">
        <f>VLOOKUP(I3350,MAT_IND!C$6:D$12,2,TRUE)</f>
        <v xml:space="preserve">Frío </v>
      </c>
      <c r="K3350" s="11">
        <v>19</v>
      </c>
      <c r="L3350" s="11" t="s">
        <v>2</v>
      </c>
      <c r="M3350" s="11">
        <v>1</v>
      </c>
      <c r="N3350" s="11">
        <v>-74.155144910000004</v>
      </c>
      <c r="O3350" s="12">
        <v>4.5704963770000004</v>
      </c>
    </row>
    <row r="3351" spans="1:15" x14ac:dyDescent="0.25">
      <c r="A3351" s="10">
        <v>3350</v>
      </c>
      <c r="B3351" s="3" t="s">
        <v>5799</v>
      </c>
      <c r="C3351" s="3" t="s">
        <v>5614</v>
      </c>
      <c r="D3351" s="3" t="s">
        <v>1</v>
      </c>
      <c r="E3351" s="3" t="s">
        <v>5781</v>
      </c>
      <c r="F3351" s="1">
        <v>15.76</v>
      </c>
      <c r="G3351" s="4">
        <v>70</v>
      </c>
      <c r="H3351" s="1">
        <v>2.08</v>
      </c>
      <c r="I3351" s="24">
        <f t="shared" si="52"/>
        <v>13.253548533124645</v>
      </c>
      <c r="J3351" s="24" t="str">
        <f>VLOOKUP(I3351,MAT_IND!C$6:D$12,2,TRUE)</f>
        <v xml:space="preserve">Frío </v>
      </c>
      <c r="K3351" s="11">
        <v>19</v>
      </c>
      <c r="L3351" s="11" t="s">
        <v>2</v>
      </c>
      <c r="M3351" s="11">
        <v>1</v>
      </c>
      <c r="N3351" s="11">
        <v>-74.162195850000003</v>
      </c>
      <c r="O3351" s="12">
        <v>4.5639916329999997</v>
      </c>
    </row>
    <row r="3352" spans="1:15" x14ac:dyDescent="0.25">
      <c r="A3352" s="10">
        <v>3351</v>
      </c>
      <c r="B3352" s="3" t="s">
        <v>5800</v>
      </c>
      <c r="C3352" s="3" t="s">
        <v>5614</v>
      </c>
      <c r="D3352" s="3" t="s">
        <v>1</v>
      </c>
      <c r="E3352" s="3" t="s">
        <v>5781</v>
      </c>
      <c r="F3352" s="1">
        <v>15.76</v>
      </c>
      <c r="G3352" s="4">
        <v>70</v>
      </c>
      <c r="H3352" s="1">
        <v>2.08</v>
      </c>
      <c r="I3352" s="24">
        <f t="shared" si="52"/>
        <v>13.253548533124645</v>
      </c>
      <c r="J3352" s="24" t="str">
        <f>VLOOKUP(I3352,MAT_IND!C$6:D$12,2,TRUE)</f>
        <v xml:space="preserve">Frío </v>
      </c>
      <c r="K3352" s="11">
        <v>19</v>
      </c>
      <c r="L3352" s="11" t="s">
        <v>2</v>
      </c>
      <c r="M3352" s="11">
        <v>1</v>
      </c>
      <c r="N3352" s="11">
        <v>-74.154406600000002</v>
      </c>
      <c r="O3352" s="12">
        <v>4.5686445029999998</v>
      </c>
    </row>
    <row r="3353" spans="1:15" x14ac:dyDescent="0.25">
      <c r="A3353" s="10">
        <v>3352</v>
      </c>
      <c r="B3353" s="3" t="s">
        <v>5801</v>
      </c>
      <c r="C3353" s="3" t="s">
        <v>5614</v>
      </c>
      <c r="D3353" s="3" t="s">
        <v>1</v>
      </c>
      <c r="E3353" s="3" t="s">
        <v>5781</v>
      </c>
      <c r="F3353" s="1">
        <v>15.76</v>
      </c>
      <c r="G3353" s="4">
        <v>70</v>
      </c>
      <c r="H3353" s="1">
        <v>2.08</v>
      </c>
      <c r="I3353" s="24">
        <f t="shared" si="52"/>
        <v>13.253548533124645</v>
      </c>
      <c r="J3353" s="24" t="str">
        <f>VLOOKUP(I3353,MAT_IND!C$6:D$12,2,TRUE)</f>
        <v xml:space="preserve">Frío </v>
      </c>
      <c r="K3353" s="11">
        <v>19</v>
      </c>
      <c r="L3353" s="11" t="s">
        <v>2</v>
      </c>
      <c r="M3353" s="11">
        <v>1</v>
      </c>
      <c r="N3353" s="11">
        <v>-74.155452800000006</v>
      </c>
      <c r="O3353" s="12">
        <v>4.5682620399999996</v>
      </c>
    </row>
    <row r="3354" spans="1:15" x14ac:dyDescent="0.25">
      <c r="A3354" s="10">
        <v>3353</v>
      </c>
      <c r="B3354" s="3" t="s">
        <v>5802</v>
      </c>
      <c r="C3354" s="3" t="s">
        <v>5614</v>
      </c>
      <c r="D3354" s="3" t="s">
        <v>1</v>
      </c>
      <c r="E3354" s="3" t="s">
        <v>5781</v>
      </c>
      <c r="F3354" s="1">
        <v>15.76</v>
      </c>
      <c r="G3354" s="4">
        <v>70</v>
      </c>
      <c r="H3354" s="1">
        <v>2.08</v>
      </c>
      <c r="I3354" s="24">
        <f t="shared" si="52"/>
        <v>13.253548533124645</v>
      </c>
      <c r="J3354" s="24" t="str">
        <f>VLOOKUP(I3354,MAT_IND!C$6:D$12,2,TRUE)</f>
        <v xml:space="preserve">Frío </v>
      </c>
      <c r="K3354" s="11">
        <v>19</v>
      </c>
      <c r="L3354" s="11" t="s">
        <v>2</v>
      </c>
      <c r="M3354" s="11">
        <v>1</v>
      </c>
      <c r="N3354" s="11">
        <v>-74.154743710000005</v>
      </c>
      <c r="O3354" s="12">
        <v>4.5677967529999997</v>
      </c>
    </row>
    <row r="3355" spans="1:15" x14ac:dyDescent="0.25">
      <c r="A3355" s="10">
        <v>3354</v>
      </c>
      <c r="B3355" s="3" t="s">
        <v>5803</v>
      </c>
      <c r="C3355" s="3" t="s">
        <v>5614</v>
      </c>
      <c r="D3355" s="3" t="s">
        <v>1</v>
      </c>
      <c r="E3355" s="3" t="s">
        <v>5781</v>
      </c>
      <c r="F3355" s="1">
        <v>15.76</v>
      </c>
      <c r="G3355" s="4">
        <v>70</v>
      </c>
      <c r="H3355" s="1">
        <v>2.08</v>
      </c>
      <c r="I3355" s="24">
        <f t="shared" si="52"/>
        <v>13.253548533124645</v>
      </c>
      <c r="J3355" s="24" t="str">
        <f>VLOOKUP(I3355,MAT_IND!C$6:D$12,2,TRUE)</f>
        <v xml:space="preserve">Frío </v>
      </c>
      <c r="K3355" s="11">
        <v>19</v>
      </c>
      <c r="L3355" s="11" t="s">
        <v>2</v>
      </c>
      <c r="M3355" s="11">
        <v>1</v>
      </c>
      <c r="N3355" s="11">
        <v>-74.155679849999999</v>
      </c>
      <c r="O3355" s="12">
        <v>4.5669747909999998</v>
      </c>
    </row>
    <row r="3356" spans="1:15" x14ac:dyDescent="0.25">
      <c r="A3356" s="10">
        <v>3355</v>
      </c>
      <c r="B3356" s="3" t="s">
        <v>5804</v>
      </c>
      <c r="C3356" s="3" t="s">
        <v>5614</v>
      </c>
      <c r="D3356" s="3" t="s">
        <v>1</v>
      </c>
      <c r="E3356" s="3" t="s">
        <v>5781</v>
      </c>
      <c r="F3356" s="1">
        <v>15.76</v>
      </c>
      <c r="G3356" s="4">
        <v>70</v>
      </c>
      <c r="H3356" s="1">
        <v>2.08</v>
      </c>
      <c r="I3356" s="24">
        <f t="shared" si="52"/>
        <v>13.253548533124645</v>
      </c>
      <c r="J3356" s="24" t="str">
        <f>VLOOKUP(I3356,MAT_IND!C$6:D$12,2,TRUE)</f>
        <v xml:space="preserve">Frío </v>
      </c>
      <c r="K3356" s="11">
        <v>19</v>
      </c>
      <c r="L3356" s="11" t="s">
        <v>2</v>
      </c>
      <c r="M3356" s="11">
        <v>1</v>
      </c>
      <c r="N3356" s="11">
        <v>-74.156531599999994</v>
      </c>
      <c r="O3356" s="12">
        <v>4.5669919449999998</v>
      </c>
    </row>
    <row r="3357" spans="1:15" x14ac:dyDescent="0.25">
      <c r="A3357" s="10">
        <v>3356</v>
      </c>
      <c r="B3357" s="3" t="s">
        <v>5805</v>
      </c>
      <c r="C3357" s="3" t="s">
        <v>5614</v>
      </c>
      <c r="D3357" s="3" t="s">
        <v>1</v>
      </c>
      <c r="E3357" s="3" t="s">
        <v>5779</v>
      </c>
      <c r="F3357" s="1">
        <v>15.76</v>
      </c>
      <c r="G3357" s="4">
        <v>70</v>
      </c>
      <c r="H3357" s="1">
        <v>2.2999999999999998</v>
      </c>
      <c r="I3357" s="24">
        <f t="shared" si="52"/>
        <v>13.490977573589085</v>
      </c>
      <c r="J3357" s="24" t="str">
        <f>VLOOKUP(I3357,MAT_IND!C$6:D$12,2,TRUE)</f>
        <v xml:space="preserve">Frío </v>
      </c>
      <c r="K3357" s="11">
        <v>19</v>
      </c>
      <c r="L3357" s="11" t="s">
        <v>2</v>
      </c>
      <c r="M3357" s="11">
        <v>1</v>
      </c>
      <c r="N3357" s="11">
        <v>-74.16522707</v>
      </c>
      <c r="O3357" s="12">
        <v>4.5714893029999999</v>
      </c>
    </row>
    <row r="3358" spans="1:15" x14ac:dyDescent="0.25">
      <c r="A3358" s="10">
        <v>3357</v>
      </c>
      <c r="B3358" s="3" t="s">
        <v>5806</v>
      </c>
      <c r="C3358" s="3" t="s">
        <v>5614</v>
      </c>
      <c r="D3358" s="3" t="s">
        <v>1</v>
      </c>
      <c r="E3358" s="3" t="s">
        <v>5781</v>
      </c>
      <c r="F3358" s="1">
        <v>15.76</v>
      </c>
      <c r="G3358" s="4">
        <v>70</v>
      </c>
      <c r="H3358" s="1">
        <v>2.08</v>
      </c>
      <c r="I3358" s="24">
        <f t="shared" si="52"/>
        <v>13.253548533124645</v>
      </c>
      <c r="J3358" s="24" t="str">
        <f>VLOOKUP(I3358,MAT_IND!C$6:D$12,2,TRUE)</f>
        <v xml:space="preserve">Frío </v>
      </c>
      <c r="K3358" s="11">
        <v>19</v>
      </c>
      <c r="L3358" s="11" t="s">
        <v>2</v>
      </c>
      <c r="M3358" s="11">
        <v>1</v>
      </c>
      <c r="N3358" s="11">
        <v>-74.154476290000005</v>
      </c>
      <c r="O3358" s="12">
        <v>4.5712787820000003</v>
      </c>
    </row>
    <row r="3359" spans="1:15" x14ac:dyDescent="0.25">
      <c r="A3359" s="10">
        <v>3358</v>
      </c>
      <c r="B3359" s="3" t="s">
        <v>5807</v>
      </c>
      <c r="C3359" s="3" t="s">
        <v>5614</v>
      </c>
      <c r="D3359" s="3" t="s">
        <v>1</v>
      </c>
      <c r="E3359" s="3" t="s">
        <v>5808</v>
      </c>
      <c r="F3359" s="1">
        <v>15.76</v>
      </c>
      <c r="G3359" s="4">
        <v>70</v>
      </c>
      <c r="H3359" s="1">
        <v>2.2999999999999998</v>
      </c>
      <c r="I3359" s="24">
        <f t="shared" si="52"/>
        <v>13.490977573589085</v>
      </c>
      <c r="J3359" s="24" t="str">
        <f>VLOOKUP(I3359,MAT_IND!C$6:D$12,2,TRUE)</f>
        <v xml:space="preserve">Frío </v>
      </c>
      <c r="K3359" s="11">
        <v>19</v>
      </c>
      <c r="L3359" s="11" t="s">
        <v>2</v>
      </c>
      <c r="M3359" s="11">
        <v>1</v>
      </c>
      <c r="N3359" s="11">
        <v>-74.158580150000006</v>
      </c>
      <c r="O3359" s="12">
        <v>4.5712318390000002</v>
      </c>
    </row>
    <row r="3360" spans="1:15" x14ac:dyDescent="0.25">
      <c r="A3360" s="10">
        <v>3359</v>
      </c>
      <c r="B3360" s="3" t="s">
        <v>5809</v>
      </c>
      <c r="C3360" s="3" t="s">
        <v>5614</v>
      </c>
      <c r="D3360" s="3" t="s">
        <v>1</v>
      </c>
      <c r="E3360" s="3" t="s">
        <v>5810</v>
      </c>
      <c r="F3360" s="1">
        <v>15.76</v>
      </c>
      <c r="G3360" s="4">
        <v>70</v>
      </c>
      <c r="H3360" s="1">
        <v>2.2999999999999998</v>
      </c>
      <c r="I3360" s="24">
        <f t="shared" si="52"/>
        <v>13.490977573589085</v>
      </c>
      <c r="J3360" s="24" t="str">
        <f>VLOOKUP(I3360,MAT_IND!C$6:D$12,2,TRUE)</f>
        <v xml:space="preserve">Frío </v>
      </c>
      <c r="K3360" s="11">
        <v>19</v>
      </c>
      <c r="L3360" s="11" t="s">
        <v>2</v>
      </c>
      <c r="M3360" s="11">
        <v>1</v>
      </c>
      <c r="N3360" s="11">
        <v>-74.156213570000006</v>
      </c>
      <c r="O3360" s="12">
        <v>4.5740878760000001</v>
      </c>
    </row>
    <row r="3361" spans="1:15" x14ac:dyDescent="0.25">
      <c r="A3361" s="10">
        <v>3360</v>
      </c>
      <c r="B3361" s="3" t="s">
        <v>5811</v>
      </c>
      <c r="C3361" s="3" t="s">
        <v>5614</v>
      </c>
      <c r="D3361" s="3" t="s">
        <v>1</v>
      </c>
      <c r="E3361" s="3" t="s">
        <v>5812</v>
      </c>
      <c r="F3361" s="1">
        <v>15.73</v>
      </c>
      <c r="G3361" s="4">
        <v>70</v>
      </c>
      <c r="H3361" s="1">
        <v>2.08</v>
      </c>
      <c r="I3361" s="24">
        <f t="shared" si="52"/>
        <v>13.275961523879646</v>
      </c>
      <c r="J3361" s="24" t="str">
        <f>VLOOKUP(I3361,MAT_IND!C$6:D$12,2,TRUE)</f>
        <v xml:space="preserve">Frío </v>
      </c>
      <c r="K3361" s="11">
        <v>19</v>
      </c>
      <c r="L3361" s="11" t="s">
        <v>2</v>
      </c>
      <c r="M3361" s="11">
        <v>2</v>
      </c>
      <c r="N3361" s="11">
        <v>-74.151964390000003</v>
      </c>
      <c r="O3361" s="12">
        <v>4.5671442969999996</v>
      </c>
    </row>
    <row r="3362" spans="1:15" x14ac:dyDescent="0.25">
      <c r="A3362" s="10">
        <v>3361</v>
      </c>
      <c r="B3362" s="3" t="s">
        <v>5813</v>
      </c>
      <c r="C3362" s="3" t="s">
        <v>5614</v>
      </c>
      <c r="D3362" s="3" t="s">
        <v>1</v>
      </c>
      <c r="E3362" s="3" t="s">
        <v>5814</v>
      </c>
      <c r="F3362" s="1">
        <v>15.76</v>
      </c>
      <c r="G3362" s="4">
        <v>70</v>
      </c>
      <c r="H3362" s="1">
        <v>2.2999999999999998</v>
      </c>
      <c r="I3362" s="24">
        <f t="shared" si="52"/>
        <v>13.490977573589085</v>
      </c>
      <c r="J3362" s="24" t="str">
        <f>VLOOKUP(I3362,MAT_IND!C$6:D$12,2,TRUE)</f>
        <v xml:space="preserve">Frío </v>
      </c>
      <c r="K3362" s="11">
        <v>19</v>
      </c>
      <c r="L3362" s="11" t="s">
        <v>2</v>
      </c>
      <c r="M3362" s="11">
        <v>1</v>
      </c>
      <c r="N3362" s="11">
        <v>-74.164136979999995</v>
      </c>
      <c r="O3362" s="12">
        <v>4.5682606789999998</v>
      </c>
    </row>
    <row r="3363" spans="1:15" x14ac:dyDescent="0.25">
      <c r="A3363" s="10">
        <v>3362</v>
      </c>
      <c r="B3363" s="3" t="s">
        <v>5815</v>
      </c>
      <c r="C3363" s="3" t="s">
        <v>5614</v>
      </c>
      <c r="D3363" s="3" t="s">
        <v>1</v>
      </c>
      <c r="E3363" s="3" t="s">
        <v>5816</v>
      </c>
      <c r="F3363" s="1">
        <v>16.260000000000002</v>
      </c>
      <c r="G3363" s="4">
        <v>70</v>
      </c>
      <c r="H3363" s="1">
        <v>1.91</v>
      </c>
      <c r="I3363" s="24">
        <f t="shared" si="52"/>
        <v>12.693207725923974</v>
      </c>
      <c r="J3363" s="24" t="str">
        <f>VLOOKUP(I3363,MAT_IND!C$6:D$12,2,TRUE)</f>
        <v>Algo Frío</v>
      </c>
      <c r="K3363" s="11">
        <v>19</v>
      </c>
      <c r="L3363" s="11" t="s">
        <v>2</v>
      </c>
      <c r="M3363" s="11">
        <v>2</v>
      </c>
      <c r="N3363" s="11">
        <v>-74.147383259999998</v>
      </c>
      <c r="O3363" s="12">
        <v>4.5677001500000003</v>
      </c>
    </row>
    <row r="3364" spans="1:15" x14ac:dyDescent="0.25">
      <c r="A3364" s="10">
        <v>3363</v>
      </c>
      <c r="B3364" s="3" t="s">
        <v>5817</v>
      </c>
      <c r="C3364" s="3" t="s">
        <v>5614</v>
      </c>
      <c r="D3364" s="3" t="s">
        <v>1</v>
      </c>
      <c r="E3364" s="3" t="s">
        <v>5818</v>
      </c>
      <c r="F3364" s="1">
        <v>16.260000000000002</v>
      </c>
      <c r="G3364" s="4">
        <v>70</v>
      </c>
      <c r="H3364" s="1">
        <v>2.08</v>
      </c>
      <c r="I3364" s="24">
        <f t="shared" si="52"/>
        <v>12.879998687207939</v>
      </c>
      <c r="J3364" s="24" t="str">
        <f>VLOOKUP(I3364,MAT_IND!C$6:D$12,2,TRUE)</f>
        <v>Algo Frío</v>
      </c>
      <c r="K3364" s="11">
        <v>19</v>
      </c>
      <c r="L3364" s="11" t="s">
        <v>2</v>
      </c>
      <c r="M3364" s="11">
        <v>2</v>
      </c>
      <c r="N3364" s="11">
        <v>-74.151475660000003</v>
      </c>
      <c r="O3364" s="12">
        <v>4.5705146460000003</v>
      </c>
    </row>
    <row r="3365" spans="1:15" x14ac:dyDescent="0.25">
      <c r="A3365" s="10">
        <v>3364</v>
      </c>
      <c r="B3365" s="3" t="s">
        <v>5819</v>
      </c>
      <c r="C3365" s="3" t="s">
        <v>5614</v>
      </c>
      <c r="D3365" s="3" t="s">
        <v>1</v>
      </c>
      <c r="E3365" s="3" t="s">
        <v>5818</v>
      </c>
      <c r="F3365" s="1">
        <v>16.260000000000002</v>
      </c>
      <c r="G3365" s="4">
        <v>70</v>
      </c>
      <c r="H3365" s="1">
        <v>1.91</v>
      </c>
      <c r="I3365" s="24">
        <f t="shared" si="52"/>
        <v>12.693207725923974</v>
      </c>
      <c r="J3365" s="24" t="str">
        <f>VLOOKUP(I3365,MAT_IND!C$6:D$12,2,TRUE)</f>
        <v>Algo Frío</v>
      </c>
      <c r="K3365" s="11">
        <v>19</v>
      </c>
      <c r="L3365" s="11" t="s">
        <v>2</v>
      </c>
      <c r="M3365" s="11">
        <v>2</v>
      </c>
      <c r="N3365" s="11">
        <v>-74.148119989999998</v>
      </c>
      <c r="O3365" s="12">
        <v>4.5688547760000002</v>
      </c>
    </row>
    <row r="3366" spans="1:15" x14ac:dyDescent="0.25">
      <c r="A3366" s="10">
        <v>3365</v>
      </c>
      <c r="B3366" s="3" t="s">
        <v>5820</v>
      </c>
      <c r="C3366" s="3" t="s">
        <v>5614</v>
      </c>
      <c r="D3366" s="3" t="s">
        <v>1</v>
      </c>
      <c r="E3366" s="3" t="s">
        <v>5821</v>
      </c>
      <c r="F3366" s="1">
        <v>16.260000000000002</v>
      </c>
      <c r="G3366" s="4">
        <v>60</v>
      </c>
      <c r="H3366" s="1">
        <v>1.68</v>
      </c>
      <c r="I3366" s="24">
        <f t="shared" si="52"/>
        <v>11.349206907059854</v>
      </c>
      <c r="J3366" s="24" t="str">
        <f>VLOOKUP(I3366,MAT_IND!C$6:D$12,2,TRUE)</f>
        <v>Algo Frío</v>
      </c>
      <c r="K3366" s="11">
        <v>19</v>
      </c>
      <c r="L3366" s="11" t="s">
        <v>2</v>
      </c>
      <c r="M3366" s="11">
        <v>2</v>
      </c>
      <c r="N3366" s="11">
        <v>-74.139963510000001</v>
      </c>
      <c r="O3366" s="12">
        <v>4.5632089799999997</v>
      </c>
    </row>
    <row r="3367" spans="1:15" x14ac:dyDescent="0.25">
      <c r="A3367" s="10">
        <v>3366</v>
      </c>
      <c r="B3367" s="3" t="s">
        <v>5822</v>
      </c>
      <c r="C3367" s="3" t="s">
        <v>5614</v>
      </c>
      <c r="D3367" s="3" t="s">
        <v>1</v>
      </c>
      <c r="E3367" s="3" t="s">
        <v>5561</v>
      </c>
      <c r="F3367" s="1">
        <v>16.260000000000002</v>
      </c>
      <c r="G3367" s="4">
        <v>60</v>
      </c>
      <c r="H3367" s="1">
        <v>1.91</v>
      </c>
      <c r="I3367" s="24">
        <f t="shared" si="52"/>
        <v>11.615707725923976</v>
      </c>
      <c r="J3367" s="24" t="str">
        <f>VLOOKUP(I3367,MAT_IND!C$6:D$12,2,TRUE)</f>
        <v>Algo Frío</v>
      </c>
      <c r="K3367" s="11">
        <v>19</v>
      </c>
      <c r="L3367" s="11" t="s">
        <v>2</v>
      </c>
      <c r="M3367" s="11">
        <v>2</v>
      </c>
      <c r="N3367" s="11">
        <v>-74.149245649999997</v>
      </c>
      <c r="O3367" s="12">
        <v>4.5625538880000001</v>
      </c>
    </row>
    <row r="3368" spans="1:15" x14ac:dyDescent="0.25">
      <c r="A3368" s="10">
        <v>3367</v>
      </c>
      <c r="B3368" s="3" t="s">
        <v>5823</v>
      </c>
      <c r="C3368" s="3" t="s">
        <v>5614</v>
      </c>
      <c r="D3368" s="3" t="s">
        <v>1</v>
      </c>
      <c r="E3368" s="3" t="s">
        <v>5818</v>
      </c>
      <c r="F3368" s="1">
        <v>16.260000000000002</v>
      </c>
      <c r="G3368" s="4">
        <v>60</v>
      </c>
      <c r="H3368" s="1">
        <v>1.91</v>
      </c>
      <c r="I3368" s="24">
        <f t="shared" si="52"/>
        <v>11.615707725923976</v>
      </c>
      <c r="J3368" s="24" t="str">
        <f>VLOOKUP(I3368,MAT_IND!C$6:D$12,2,TRUE)</f>
        <v>Algo Frío</v>
      </c>
      <c r="K3368" s="11">
        <v>19</v>
      </c>
      <c r="L3368" s="11" t="s">
        <v>2</v>
      </c>
      <c r="M3368" s="11">
        <v>2</v>
      </c>
      <c r="N3368" s="11">
        <v>-74.148267000000004</v>
      </c>
      <c r="O3368" s="12">
        <v>4.5667763240000001</v>
      </c>
    </row>
    <row r="3369" spans="1:15" x14ac:dyDescent="0.25">
      <c r="A3369" s="10">
        <v>3368</v>
      </c>
      <c r="B3369" s="3" t="s">
        <v>5824</v>
      </c>
      <c r="C3369" s="3" t="s">
        <v>5614</v>
      </c>
      <c r="D3369" s="3" t="s">
        <v>1</v>
      </c>
      <c r="E3369" s="3" t="s">
        <v>5825</v>
      </c>
      <c r="F3369" s="1">
        <v>16.260000000000002</v>
      </c>
      <c r="G3369" s="4">
        <v>70</v>
      </c>
      <c r="H3369" s="1">
        <v>1.91</v>
      </c>
      <c r="I3369" s="24">
        <f t="shared" si="52"/>
        <v>12.693207725923974</v>
      </c>
      <c r="J3369" s="24" t="str">
        <f>VLOOKUP(I3369,MAT_IND!C$6:D$12,2,TRUE)</f>
        <v>Algo Frío</v>
      </c>
      <c r="K3369" s="11">
        <v>19</v>
      </c>
      <c r="L3369" s="11" t="s">
        <v>2</v>
      </c>
      <c r="M3369" s="11">
        <v>2</v>
      </c>
      <c r="N3369" s="11">
        <v>-74.149172770000007</v>
      </c>
      <c r="O3369" s="12">
        <v>4.5672536289999996</v>
      </c>
    </row>
    <row r="3370" spans="1:15" x14ac:dyDescent="0.25">
      <c r="A3370" s="10">
        <v>3369</v>
      </c>
      <c r="B3370" s="3" t="s">
        <v>5826</v>
      </c>
      <c r="C3370" s="3" t="s">
        <v>5614</v>
      </c>
      <c r="D3370" s="3" t="s">
        <v>1</v>
      </c>
      <c r="E3370" s="3" t="s">
        <v>5818</v>
      </c>
      <c r="F3370" s="1">
        <v>16.260000000000002</v>
      </c>
      <c r="G3370" s="4">
        <v>60</v>
      </c>
      <c r="H3370" s="1">
        <v>1.91</v>
      </c>
      <c r="I3370" s="24">
        <f t="shared" si="52"/>
        <v>11.615707725923976</v>
      </c>
      <c r="J3370" s="24" t="str">
        <f>VLOOKUP(I3370,MAT_IND!C$6:D$12,2,TRUE)</f>
        <v>Algo Frío</v>
      </c>
      <c r="K3370" s="11">
        <v>19</v>
      </c>
      <c r="L3370" s="11" t="s">
        <v>2</v>
      </c>
      <c r="M3370" s="11">
        <v>2</v>
      </c>
      <c r="N3370" s="11">
        <v>-74.147391510000006</v>
      </c>
      <c r="O3370" s="12">
        <v>4.5666544489999996</v>
      </c>
    </row>
    <row r="3371" spans="1:15" x14ac:dyDescent="0.25">
      <c r="A3371" s="10">
        <v>3370</v>
      </c>
      <c r="B3371" s="3" t="s">
        <v>5827</v>
      </c>
      <c r="C3371" s="3" t="s">
        <v>5614</v>
      </c>
      <c r="D3371" s="3" t="s">
        <v>1</v>
      </c>
      <c r="E3371" s="3" t="s">
        <v>5828</v>
      </c>
      <c r="F3371" s="1">
        <v>15.76</v>
      </c>
      <c r="G3371" s="4">
        <v>70</v>
      </c>
      <c r="H3371" s="1">
        <v>1.91</v>
      </c>
      <c r="I3371" s="24">
        <f t="shared" si="52"/>
        <v>13.061340200573744</v>
      </c>
      <c r="J3371" s="24" t="str">
        <f>VLOOKUP(I3371,MAT_IND!C$6:D$12,2,TRUE)</f>
        <v>Algo Frío</v>
      </c>
      <c r="K3371" s="11">
        <v>19</v>
      </c>
      <c r="L3371" s="11" t="s">
        <v>2</v>
      </c>
      <c r="M3371" s="11">
        <v>1</v>
      </c>
      <c r="N3371" s="11">
        <v>-74.152121559999998</v>
      </c>
      <c r="O3371" s="12">
        <v>4.564509986</v>
      </c>
    </row>
    <row r="3372" spans="1:15" x14ac:dyDescent="0.25">
      <c r="A3372" s="10">
        <v>3371</v>
      </c>
      <c r="B3372" s="3" t="s">
        <v>5829</v>
      </c>
      <c r="C3372" s="3" t="s">
        <v>5614</v>
      </c>
      <c r="D3372" s="3" t="s">
        <v>1</v>
      </c>
      <c r="E3372" s="3" t="s">
        <v>5830</v>
      </c>
      <c r="F3372" s="1">
        <v>16.260000000000002</v>
      </c>
      <c r="G3372" s="4">
        <v>60</v>
      </c>
      <c r="H3372" s="1">
        <v>1.68</v>
      </c>
      <c r="I3372" s="24">
        <f t="shared" si="52"/>
        <v>11.349206907059854</v>
      </c>
      <c r="J3372" s="24" t="str">
        <f>VLOOKUP(I3372,MAT_IND!C$6:D$12,2,TRUE)</f>
        <v>Algo Frío</v>
      </c>
      <c r="K3372" s="11">
        <v>19</v>
      </c>
      <c r="L3372" s="11" t="s">
        <v>6001</v>
      </c>
      <c r="M3372" s="11">
        <v>2</v>
      </c>
      <c r="N3372" s="11">
        <v>-74.135637650000007</v>
      </c>
      <c r="O3372" s="12">
        <v>4.5531248389999996</v>
      </c>
    </row>
    <row r="3373" spans="1:15" x14ac:dyDescent="0.25">
      <c r="A3373" s="10">
        <v>3372</v>
      </c>
      <c r="B3373" s="3" t="s">
        <v>5831</v>
      </c>
      <c r="C3373" s="3" t="s">
        <v>5614</v>
      </c>
      <c r="D3373" s="3" t="s">
        <v>1</v>
      </c>
      <c r="E3373" s="3" t="s">
        <v>5832</v>
      </c>
      <c r="F3373" s="1">
        <v>16.260000000000002</v>
      </c>
      <c r="G3373" s="4">
        <v>70</v>
      </c>
      <c r="H3373" s="1">
        <v>1.68</v>
      </c>
      <c r="I3373" s="24">
        <f t="shared" si="52"/>
        <v>12.426706907059854</v>
      </c>
      <c r="J3373" s="24" t="str">
        <f>VLOOKUP(I3373,MAT_IND!C$6:D$12,2,TRUE)</f>
        <v>Algo Frío</v>
      </c>
      <c r="K3373" s="11">
        <v>19</v>
      </c>
      <c r="L3373" s="11" t="s">
        <v>6001</v>
      </c>
      <c r="M3373" s="11">
        <v>1</v>
      </c>
      <c r="N3373" s="11">
        <v>-74.144215389999999</v>
      </c>
      <c r="O3373" s="12">
        <v>4.5486237020000004</v>
      </c>
    </row>
    <row r="3374" spans="1:15" x14ac:dyDescent="0.25">
      <c r="A3374" s="10">
        <v>3373</v>
      </c>
      <c r="B3374" s="3" t="s">
        <v>5833</v>
      </c>
      <c r="C3374" s="3" t="s">
        <v>5614</v>
      </c>
      <c r="D3374" s="3" t="s">
        <v>1</v>
      </c>
      <c r="E3374" s="3" t="s">
        <v>5834</v>
      </c>
      <c r="F3374" s="1">
        <v>15.76</v>
      </c>
      <c r="G3374" s="4">
        <v>70</v>
      </c>
      <c r="H3374" s="1">
        <v>1.91</v>
      </c>
      <c r="I3374" s="24">
        <f t="shared" si="52"/>
        <v>13.061340200573744</v>
      </c>
      <c r="J3374" s="24" t="str">
        <f>VLOOKUP(I3374,MAT_IND!C$6:D$12,2,TRUE)</f>
        <v>Algo Frío</v>
      </c>
      <c r="K3374" s="11">
        <v>19</v>
      </c>
      <c r="L3374" s="11" t="s">
        <v>6001</v>
      </c>
      <c r="M3374" s="11">
        <v>1</v>
      </c>
      <c r="N3374" s="11">
        <v>-74.155060800000001</v>
      </c>
      <c r="O3374" s="12">
        <v>4.549021196</v>
      </c>
    </row>
    <row r="3375" spans="1:15" x14ac:dyDescent="0.25">
      <c r="A3375" s="10">
        <v>3374</v>
      </c>
      <c r="B3375" s="3" t="s">
        <v>5835</v>
      </c>
      <c r="C3375" s="3" t="s">
        <v>5614</v>
      </c>
      <c r="D3375" s="3" t="s">
        <v>1</v>
      </c>
      <c r="E3375" s="3" t="s">
        <v>1358</v>
      </c>
      <c r="F3375" s="1">
        <v>15.76</v>
      </c>
      <c r="G3375" s="4">
        <v>70</v>
      </c>
      <c r="H3375" s="1">
        <v>1.91</v>
      </c>
      <c r="I3375" s="24">
        <f t="shared" si="52"/>
        <v>13.061340200573744</v>
      </c>
      <c r="J3375" s="24" t="str">
        <f>VLOOKUP(I3375,MAT_IND!C$6:D$12,2,TRUE)</f>
        <v>Algo Frío</v>
      </c>
      <c r="K3375" s="11">
        <v>19</v>
      </c>
      <c r="L3375" s="11" t="s">
        <v>6001</v>
      </c>
      <c r="M3375" s="11">
        <v>1</v>
      </c>
      <c r="N3375" s="11">
        <v>-74.163842779999996</v>
      </c>
      <c r="O3375" s="12">
        <v>4.5503822490000001</v>
      </c>
    </row>
    <row r="3376" spans="1:15" x14ac:dyDescent="0.25">
      <c r="A3376" s="10">
        <v>3375</v>
      </c>
      <c r="B3376" s="3" t="s">
        <v>5836</v>
      </c>
      <c r="C3376" s="3" t="s">
        <v>5614</v>
      </c>
      <c r="D3376" s="3" t="s">
        <v>1</v>
      </c>
      <c r="E3376" s="3" t="s">
        <v>5837</v>
      </c>
      <c r="F3376" s="1">
        <v>16.260000000000002</v>
      </c>
      <c r="G3376" s="4">
        <v>60</v>
      </c>
      <c r="H3376" s="1">
        <v>1.68</v>
      </c>
      <c r="I3376" s="24">
        <f t="shared" si="52"/>
        <v>11.349206907059854</v>
      </c>
      <c r="J3376" s="24" t="str">
        <f>VLOOKUP(I3376,MAT_IND!C$6:D$12,2,TRUE)</f>
        <v>Algo Frío</v>
      </c>
      <c r="K3376" s="11">
        <v>19</v>
      </c>
      <c r="L3376" s="11" t="s">
        <v>6001</v>
      </c>
      <c r="M3376" s="11">
        <v>2</v>
      </c>
      <c r="N3376" s="11">
        <v>-74.138627260000007</v>
      </c>
      <c r="O3376" s="12">
        <v>4.5550001509999998</v>
      </c>
    </row>
    <row r="3377" spans="1:15" x14ac:dyDescent="0.25">
      <c r="A3377" s="10">
        <v>3376</v>
      </c>
      <c r="B3377" s="3" t="s">
        <v>5838</v>
      </c>
      <c r="C3377" s="3" t="s">
        <v>5614</v>
      </c>
      <c r="D3377" s="3" t="s">
        <v>1</v>
      </c>
      <c r="E3377" s="3" t="s">
        <v>5839</v>
      </c>
      <c r="F3377" s="1">
        <v>16.260000000000002</v>
      </c>
      <c r="G3377" s="4">
        <v>70</v>
      </c>
      <c r="H3377" s="1">
        <v>1.68</v>
      </c>
      <c r="I3377" s="24">
        <f t="shared" si="52"/>
        <v>12.426706907059854</v>
      </c>
      <c r="J3377" s="24" t="str">
        <f>VLOOKUP(I3377,MAT_IND!C$6:D$12,2,TRUE)</f>
        <v>Algo Frío</v>
      </c>
      <c r="K3377" s="11">
        <v>19</v>
      </c>
      <c r="L3377" s="11" t="s">
        <v>6001</v>
      </c>
      <c r="M3377" s="11">
        <v>2</v>
      </c>
      <c r="N3377" s="11">
        <v>-74.137739030000006</v>
      </c>
      <c r="O3377" s="12">
        <v>4.5473719130000001</v>
      </c>
    </row>
    <row r="3378" spans="1:15" x14ac:dyDescent="0.25">
      <c r="A3378" s="10">
        <v>3377</v>
      </c>
      <c r="B3378" s="3" t="s">
        <v>5840</v>
      </c>
      <c r="C3378" s="3" t="s">
        <v>5614</v>
      </c>
      <c r="D3378" s="3" t="s">
        <v>1</v>
      </c>
      <c r="E3378" s="3" t="s">
        <v>5841</v>
      </c>
      <c r="F3378" s="1">
        <v>16.260000000000002</v>
      </c>
      <c r="G3378" s="4">
        <v>70</v>
      </c>
      <c r="H3378" s="1">
        <v>1.68</v>
      </c>
      <c r="I3378" s="24">
        <f t="shared" si="52"/>
        <v>12.426706907059854</v>
      </c>
      <c r="J3378" s="24" t="str">
        <f>VLOOKUP(I3378,MAT_IND!C$6:D$12,2,TRUE)</f>
        <v>Algo Frío</v>
      </c>
      <c r="K3378" s="11">
        <v>19</v>
      </c>
      <c r="L3378" s="11" t="s">
        <v>6001</v>
      </c>
      <c r="M3378" s="11">
        <v>2</v>
      </c>
      <c r="N3378" s="11">
        <v>-74.139012809999997</v>
      </c>
      <c r="O3378" s="12">
        <v>4.5462382740000002</v>
      </c>
    </row>
    <row r="3379" spans="1:15" x14ac:dyDescent="0.25">
      <c r="A3379" s="10">
        <v>3378</v>
      </c>
      <c r="B3379" s="3" t="s">
        <v>5842</v>
      </c>
      <c r="C3379" s="3" t="s">
        <v>5614</v>
      </c>
      <c r="D3379" s="3" t="s">
        <v>1</v>
      </c>
      <c r="E3379" s="3" t="s">
        <v>5843</v>
      </c>
      <c r="F3379" s="1">
        <v>16.260000000000002</v>
      </c>
      <c r="G3379" s="4">
        <v>70</v>
      </c>
      <c r="H3379" s="1">
        <v>1.68</v>
      </c>
      <c r="I3379" s="24">
        <f t="shared" si="52"/>
        <v>12.426706907059854</v>
      </c>
      <c r="J3379" s="24" t="str">
        <f>VLOOKUP(I3379,MAT_IND!C$6:D$12,2,TRUE)</f>
        <v>Algo Frío</v>
      </c>
      <c r="K3379" s="11">
        <v>19</v>
      </c>
      <c r="L3379" s="11" t="s">
        <v>6001</v>
      </c>
      <c r="M3379" s="11">
        <v>1</v>
      </c>
      <c r="N3379" s="11">
        <v>-74.146640300000001</v>
      </c>
      <c r="O3379" s="12">
        <v>4.55351616</v>
      </c>
    </row>
    <row r="3380" spans="1:15" x14ac:dyDescent="0.25">
      <c r="A3380" s="10">
        <v>3379</v>
      </c>
      <c r="B3380" s="3" t="s">
        <v>5844</v>
      </c>
      <c r="C3380" s="3" t="s">
        <v>5614</v>
      </c>
      <c r="D3380" s="3" t="s">
        <v>1</v>
      </c>
      <c r="E3380" s="3" t="s">
        <v>5845</v>
      </c>
      <c r="F3380" s="1">
        <v>16.260000000000002</v>
      </c>
      <c r="G3380" s="4">
        <v>70</v>
      </c>
      <c r="H3380" s="1">
        <v>1.68</v>
      </c>
      <c r="I3380" s="24">
        <f t="shared" si="52"/>
        <v>12.426706907059854</v>
      </c>
      <c r="J3380" s="24" t="str">
        <f>VLOOKUP(I3380,MAT_IND!C$6:D$12,2,TRUE)</f>
        <v>Algo Frío</v>
      </c>
      <c r="K3380" s="11">
        <v>19</v>
      </c>
      <c r="L3380" s="11" t="s">
        <v>6001</v>
      </c>
      <c r="M3380" s="11">
        <v>2</v>
      </c>
      <c r="N3380" s="11">
        <v>-74.137441159999995</v>
      </c>
      <c r="O3380" s="12">
        <v>4.550200663</v>
      </c>
    </row>
    <row r="3381" spans="1:15" x14ac:dyDescent="0.25">
      <c r="A3381" s="10">
        <v>3380</v>
      </c>
      <c r="B3381" s="3" t="s">
        <v>5846</v>
      </c>
      <c r="C3381" s="3" t="s">
        <v>5614</v>
      </c>
      <c r="D3381" s="3" t="s">
        <v>1</v>
      </c>
      <c r="E3381" s="3" t="s">
        <v>5847</v>
      </c>
      <c r="F3381" s="1">
        <v>16.260000000000002</v>
      </c>
      <c r="G3381" s="4">
        <v>60</v>
      </c>
      <c r="H3381" s="1">
        <v>1.68</v>
      </c>
      <c r="I3381" s="24">
        <f t="shared" si="52"/>
        <v>11.349206907059854</v>
      </c>
      <c r="J3381" s="24" t="str">
        <f>VLOOKUP(I3381,MAT_IND!C$6:D$12,2,TRUE)</f>
        <v>Algo Frío</v>
      </c>
      <c r="K3381" s="11">
        <v>19</v>
      </c>
      <c r="L3381" s="11" t="s">
        <v>6001</v>
      </c>
      <c r="M3381" s="11">
        <v>1</v>
      </c>
      <c r="N3381" s="11">
        <v>-74.142118019999998</v>
      </c>
      <c r="O3381" s="12">
        <v>4.5562283030000001</v>
      </c>
    </row>
    <row r="3382" spans="1:15" x14ac:dyDescent="0.25">
      <c r="A3382" s="10">
        <v>3381</v>
      </c>
      <c r="B3382" s="3" t="s">
        <v>5848</v>
      </c>
      <c r="C3382" s="3" t="s">
        <v>5614</v>
      </c>
      <c r="D3382" s="3" t="s">
        <v>1</v>
      </c>
      <c r="E3382" s="3" t="s">
        <v>5849</v>
      </c>
      <c r="F3382" s="1">
        <v>16.260000000000002</v>
      </c>
      <c r="G3382" s="4">
        <v>60</v>
      </c>
      <c r="H3382" s="1">
        <v>1.51</v>
      </c>
      <c r="I3382" s="24">
        <f t="shared" si="52"/>
        <v>11.140276001340577</v>
      </c>
      <c r="J3382" s="24" t="str">
        <f>VLOOKUP(I3382,MAT_IND!C$6:D$12,2,TRUE)</f>
        <v>Algo Frío</v>
      </c>
      <c r="K3382" s="11">
        <v>19</v>
      </c>
      <c r="L3382" s="11" t="s">
        <v>6001</v>
      </c>
      <c r="M3382" s="11">
        <v>1</v>
      </c>
      <c r="N3382" s="11">
        <v>-74.135524930000003</v>
      </c>
      <c r="O3382" s="12">
        <v>4.5601791660000002</v>
      </c>
    </row>
    <row r="3383" spans="1:15" x14ac:dyDescent="0.25">
      <c r="A3383" s="10">
        <v>3382</v>
      </c>
      <c r="B3383" s="3" t="s">
        <v>5850</v>
      </c>
      <c r="C3383" s="3" t="s">
        <v>5614</v>
      </c>
      <c r="D3383" s="3" t="s">
        <v>1</v>
      </c>
      <c r="E3383" s="3" t="s">
        <v>5851</v>
      </c>
      <c r="F3383" s="1">
        <v>16.260000000000002</v>
      </c>
      <c r="G3383" s="4">
        <v>60</v>
      </c>
      <c r="H3383" s="1">
        <v>1.68</v>
      </c>
      <c r="I3383" s="24">
        <f t="shared" si="52"/>
        <v>11.349206907059854</v>
      </c>
      <c r="J3383" s="24" t="str">
        <f>VLOOKUP(I3383,MAT_IND!C$6:D$12,2,TRUE)</f>
        <v>Algo Frío</v>
      </c>
      <c r="K3383" s="11">
        <v>19</v>
      </c>
      <c r="L3383" s="11" t="s">
        <v>6001</v>
      </c>
      <c r="M3383" s="11">
        <v>1</v>
      </c>
      <c r="N3383" s="11">
        <v>-74.136206290000004</v>
      </c>
      <c r="O3383" s="12">
        <v>4.5607804249999999</v>
      </c>
    </row>
    <row r="3384" spans="1:15" x14ac:dyDescent="0.25">
      <c r="A3384" s="10">
        <v>3383</v>
      </c>
      <c r="B3384" s="3" t="s">
        <v>5852</v>
      </c>
      <c r="C3384" s="3" t="s">
        <v>5614</v>
      </c>
      <c r="D3384" s="3" t="s">
        <v>1</v>
      </c>
      <c r="E3384" s="3" t="s">
        <v>5853</v>
      </c>
      <c r="F3384" s="1">
        <v>16.260000000000002</v>
      </c>
      <c r="G3384" s="4">
        <v>70</v>
      </c>
      <c r="H3384" s="1">
        <v>1.68</v>
      </c>
      <c r="I3384" s="24">
        <f t="shared" si="52"/>
        <v>12.426706907059854</v>
      </c>
      <c r="J3384" s="24" t="str">
        <f>VLOOKUP(I3384,MAT_IND!C$6:D$12,2,TRUE)</f>
        <v>Algo Frío</v>
      </c>
      <c r="K3384" s="11">
        <v>19</v>
      </c>
      <c r="L3384" s="11" t="s">
        <v>6001</v>
      </c>
      <c r="M3384" s="11">
        <v>1</v>
      </c>
      <c r="N3384" s="11">
        <v>-74.140429519999998</v>
      </c>
      <c r="O3384" s="12">
        <v>4.5594842360000003</v>
      </c>
    </row>
    <row r="3385" spans="1:15" x14ac:dyDescent="0.25">
      <c r="A3385" s="10">
        <v>3384</v>
      </c>
      <c r="B3385" s="3" t="s">
        <v>5854</v>
      </c>
      <c r="C3385" s="3" t="s">
        <v>5614</v>
      </c>
      <c r="D3385" s="3" t="s">
        <v>1</v>
      </c>
      <c r="E3385" s="3" t="s">
        <v>5843</v>
      </c>
      <c r="F3385" s="1">
        <v>15.73</v>
      </c>
      <c r="G3385" s="4">
        <v>70</v>
      </c>
      <c r="H3385" s="1">
        <v>1.91</v>
      </c>
      <c r="I3385" s="24">
        <f t="shared" si="52"/>
        <v>13.083428149052729</v>
      </c>
      <c r="J3385" s="24" t="str">
        <f>VLOOKUP(I3385,MAT_IND!C$6:D$12,2,TRUE)</f>
        <v>Algo Frío</v>
      </c>
      <c r="K3385" s="11">
        <v>19</v>
      </c>
      <c r="L3385" s="11" t="s">
        <v>6001</v>
      </c>
      <c r="M3385" s="11">
        <v>1</v>
      </c>
      <c r="N3385" s="11">
        <v>-74.14810267</v>
      </c>
      <c r="O3385" s="12">
        <v>4.5543418009999996</v>
      </c>
    </row>
    <row r="3386" spans="1:15" x14ac:dyDescent="0.25">
      <c r="A3386" s="10">
        <v>3385</v>
      </c>
      <c r="B3386" s="3" t="s">
        <v>5855</v>
      </c>
      <c r="C3386" s="3" t="s">
        <v>5614</v>
      </c>
      <c r="D3386" s="3" t="s">
        <v>1</v>
      </c>
      <c r="E3386" s="3" t="s">
        <v>5856</v>
      </c>
      <c r="F3386" s="1">
        <v>15.76</v>
      </c>
      <c r="G3386" s="4">
        <v>70</v>
      </c>
      <c r="H3386" s="1">
        <v>1.91</v>
      </c>
      <c r="I3386" s="24">
        <f t="shared" si="52"/>
        <v>13.061340200573744</v>
      </c>
      <c r="J3386" s="24" t="str">
        <f>VLOOKUP(I3386,MAT_IND!C$6:D$12,2,TRUE)</f>
        <v>Algo Frío</v>
      </c>
      <c r="K3386" s="11">
        <v>19</v>
      </c>
      <c r="L3386" s="11" t="s">
        <v>6001</v>
      </c>
      <c r="M3386" s="11">
        <v>1</v>
      </c>
      <c r="N3386" s="11">
        <v>-74.154407509999999</v>
      </c>
      <c r="O3386" s="12">
        <v>4.5424838630000002</v>
      </c>
    </row>
    <row r="3387" spans="1:15" x14ac:dyDescent="0.25">
      <c r="A3387" s="10">
        <v>3386</v>
      </c>
      <c r="B3387" s="3" t="s">
        <v>5857</v>
      </c>
      <c r="C3387" s="3" t="s">
        <v>5614</v>
      </c>
      <c r="D3387" s="3" t="s">
        <v>1</v>
      </c>
      <c r="E3387" s="3" t="s">
        <v>5858</v>
      </c>
      <c r="F3387" s="1">
        <v>15.76</v>
      </c>
      <c r="G3387" s="4">
        <v>70</v>
      </c>
      <c r="H3387" s="1">
        <v>1.91</v>
      </c>
      <c r="I3387" s="24">
        <f t="shared" si="52"/>
        <v>13.061340200573744</v>
      </c>
      <c r="J3387" s="24" t="str">
        <f>VLOOKUP(I3387,MAT_IND!C$6:D$12,2,TRUE)</f>
        <v>Algo Frío</v>
      </c>
      <c r="K3387" s="11">
        <v>19</v>
      </c>
      <c r="L3387" s="11" t="s">
        <v>6001</v>
      </c>
      <c r="M3387" s="11">
        <v>1</v>
      </c>
      <c r="N3387" s="11">
        <v>-74.15178281</v>
      </c>
      <c r="O3387" s="12">
        <v>4.5499415409999999</v>
      </c>
    </row>
    <row r="3388" spans="1:15" x14ac:dyDescent="0.25">
      <c r="A3388" s="10">
        <v>3387</v>
      </c>
      <c r="B3388" s="3" t="s">
        <v>5859</v>
      </c>
      <c r="C3388" s="3" t="s">
        <v>5614</v>
      </c>
      <c r="D3388" s="3" t="s">
        <v>1</v>
      </c>
      <c r="E3388" s="3" t="s">
        <v>5860</v>
      </c>
      <c r="F3388" s="1">
        <v>15.76</v>
      </c>
      <c r="G3388" s="4">
        <v>70</v>
      </c>
      <c r="H3388" s="1">
        <v>1.91</v>
      </c>
      <c r="I3388" s="24">
        <f t="shared" si="52"/>
        <v>13.061340200573744</v>
      </c>
      <c r="J3388" s="24" t="str">
        <f>VLOOKUP(I3388,MAT_IND!C$6:D$12,2,TRUE)</f>
        <v>Algo Frío</v>
      </c>
      <c r="K3388" s="11">
        <v>19</v>
      </c>
      <c r="L3388" s="11" t="s">
        <v>6001</v>
      </c>
      <c r="M3388" s="11">
        <v>1</v>
      </c>
      <c r="N3388" s="11">
        <v>-74.160635119999995</v>
      </c>
      <c r="O3388" s="12">
        <v>4.5463683640000001</v>
      </c>
    </row>
    <row r="3389" spans="1:15" x14ac:dyDescent="0.25">
      <c r="A3389" s="10">
        <v>3388</v>
      </c>
      <c r="B3389" s="3" t="s">
        <v>5861</v>
      </c>
      <c r="C3389" s="3" t="s">
        <v>5614</v>
      </c>
      <c r="D3389" s="3" t="s">
        <v>1</v>
      </c>
      <c r="E3389" s="3" t="s">
        <v>5862</v>
      </c>
      <c r="F3389" s="1">
        <v>15.73</v>
      </c>
      <c r="G3389" s="4">
        <v>70</v>
      </c>
      <c r="H3389" s="1">
        <v>1.91</v>
      </c>
      <c r="I3389" s="24">
        <f t="shared" si="52"/>
        <v>13.083428149052729</v>
      </c>
      <c r="J3389" s="24" t="str">
        <f>VLOOKUP(I3389,MAT_IND!C$6:D$12,2,TRUE)</f>
        <v>Algo Frío</v>
      </c>
      <c r="K3389" s="11">
        <v>19</v>
      </c>
      <c r="L3389" s="11" t="s">
        <v>6001</v>
      </c>
      <c r="M3389" s="11">
        <v>1</v>
      </c>
      <c r="N3389" s="11">
        <v>-74.149437739999996</v>
      </c>
      <c r="O3389" s="12">
        <v>4.5478177679999998</v>
      </c>
    </row>
    <row r="3390" spans="1:15" x14ac:dyDescent="0.25">
      <c r="A3390" s="10">
        <v>3389</v>
      </c>
      <c r="B3390" s="3" t="s">
        <v>5863</v>
      </c>
      <c r="C3390" s="3" t="s">
        <v>5614</v>
      </c>
      <c r="D3390" s="3" t="s">
        <v>1</v>
      </c>
      <c r="E3390" s="3" t="s">
        <v>5860</v>
      </c>
      <c r="F3390" s="1">
        <v>15.76</v>
      </c>
      <c r="G3390" s="4">
        <v>70</v>
      </c>
      <c r="H3390" s="1">
        <v>1.91</v>
      </c>
      <c r="I3390" s="24">
        <f t="shared" si="52"/>
        <v>13.061340200573744</v>
      </c>
      <c r="J3390" s="24" t="str">
        <f>VLOOKUP(I3390,MAT_IND!C$6:D$12,2,TRUE)</f>
        <v>Algo Frío</v>
      </c>
      <c r="K3390" s="11">
        <v>19</v>
      </c>
      <c r="L3390" s="11" t="s">
        <v>6001</v>
      </c>
      <c r="M3390" s="11">
        <v>1</v>
      </c>
      <c r="N3390" s="11">
        <v>-74.161732599999993</v>
      </c>
      <c r="O3390" s="12">
        <v>4.5442428530000001</v>
      </c>
    </row>
    <row r="3391" spans="1:15" x14ac:dyDescent="0.25">
      <c r="A3391" s="10">
        <v>3390</v>
      </c>
      <c r="B3391" s="3" t="s">
        <v>5864</v>
      </c>
      <c r="C3391" s="3" t="s">
        <v>5614</v>
      </c>
      <c r="D3391" s="3" t="s">
        <v>1</v>
      </c>
      <c r="E3391" s="3" t="s">
        <v>5865</v>
      </c>
      <c r="F3391" s="1">
        <v>15.76</v>
      </c>
      <c r="G3391" s="4">
        <v>70</v>
      </c>
      <c r="H3391" s="1">
        <v>1.91</v>
      </c>
      <c r="I3391" s="24">
        <f t="shared" si="52"/>
        <v>13.061340200573744</v>
      </c>
      <c r="J3391" s="24" t="str">
        <f>VLOOKUP(I3391,MAT_IND!C$6:D$12,2,TRUE)</f>
        <v>Algo Frío</v>
      </c>
      <c r="K3391" s="11">
        <v>19</v>
      </c>
      <c r="L3391" s="11" t="s">
        <v>6001</v>
      </c>
      <c r="M3391" s="11">
        <v>1</v>
      </c>
      <c r="N3391" s="11">
        <v>-74.151837189999995</v>
      </c>
      <c r="O3391" s="12">
        <v>4.5470906280000003</v>
      </c>
    </row>
    <row r="3392" spans="1:15" x14ac:dyDescent="0.25">
      <c r="A3392" s="10">
        <v>3391</v>
      </c>
      <c r="B3392" s="3" t="s">
        <v>5866</v>
      </c>
      <c r="C3392" s="3" t="s">
        <v>5614</v>
      </c>
      <c r="D3392" s="3" t="s">
        <v>1</v>
      </c>
      <c r="E3392" s="3" t="s">
        <v>5867</v>
      </c>
      <c r="F3392" s="1">
        <v>15.73</v>
      </c>
      <c r="G3392" s="4">
        <v>70</v>
      </c>
      <c r="H3392" s="1">
        <v>1.91</v>
      </c>
      <c r="I3392" s="24">
        <f t="shared" si="52"/>
        <v>13.083428149052729</v>
      </c>
      <c r="J3392" s="24" t="str">
        <f>VLOOKUP(I3392,MAT_IND!C$6:D$12,2,TRUE)</f>
        <v>Algo Frío</v>
      </c>
      <c r="K3392" s="11">
        <v>19</v>
      </c>
      <c r="L3392" s="11" t="s">
        <v>6001</v>
      </c>
      <c r="M3392" s="11">
        <v>1</v>
      </c>
      <c r="N3392" s="11">
        <v>-74.149588699999995</v>
      </c>
      <c r="O3392" s="12">
        <v>4.5497319239999996</v>
      </c>
    </row>
    <row r="3393" spans="1:15" x14ac:dyDescent="0.25">
      <c r="A3393" s="10">
        <v>3392</v>
      </c>
      <c r="B3393" s="3" t="s">
        <v>5868</v>
      </c>
      <c r="C3393" s="3" t="s">
        <v>5614</v>
      </c>
      <c r="D3393" s="3" t="s">
        <v>1</v>
      </c>
      <c r="E3393" s="3" t="s">
        <v>5853</v>
      </c>
      <c r="F3393" s="1">
        <v>16.260000000000002</v>
      </c>
      <c r="G3393" s="4">
        <v>70</v>
      </c>
      <c r="H3393" s="1">
        <v>1.68</v>
      </c>
      <c r="I3393" s="24">
        <f t="shared" si="52"/>
        <v>12.426706907059854</v>
      </c>
      <c r="J3393" s="24" t="str">
        <f>VLOOKUP(I3393,MAT_IND!C$6:D$12,2,TRUE)</f>
        <v>Algo Frío</v>
      </c>
      <c r="K3393" s="11">
        <v>19</v>
      </c>
      <c r="L3393" s="11" t="s">
        <v>6001</v>
      </c>
      <c r="M3393" s="11">
        <v>1</v>
      </c>
      <c r="N3393" s="11">
        <v>-74.139273399999993</v>
      </c>
      <c r="O3393" s="12">
        <v>4.5583939720000002</v>
      </c>
    </row>
    <row r="3394" spans="1:15" x14ac:dyDescent="0.25">
      <c r="A3394" s="10">
        <v>3393</v>
      </c>
      <c r="B3394" s="3" t="s">
        <v>5869</v>
      </c>
      <c r="C3394" s="3" t="s">
        <v>5614</v>
      </c>
      <c r="D3394" s="3" t="s">
        <v>1</v>
      </c>
      <c r="E3394" s="3" t="s">
        <v>5870</v>
      </c>
      <c r="F3394" s="1">
        <v>15.73</v>
      </c>
      <c r="G3394" s="4">
        <v>70</v>
      </c>
      <c r="H3394" s="1">
        <v>1.91</v>
      </c>
      <c r="I3394" s="24">
        <f t="shared" si="52"/>
        <v>13.083428149052729</v>
      </c>
      <c r="J3394" s="24" t="str">
        <f>VLOOKUP(I3394,MAT_IND!C$6:D$12,2,TRUE)</f>
        <v>Algo Frío</v>
      </c>
      <c r="K3394" s="11">
        <v>19</v>
      </c>
      <c r="L3394" s="11" t="s">
        <v>6001</v>
      </c>
      <c r="M3394" s="11">
        <v>1</v>
      </c>
      <c r="N3394" s="11">
        <v>-74.150080389999999</v>
      </c>
      <c r="O3394" s="12">
        <v>4.5569557950000004</v>
      </c>
    </row>
    <row r="3395" spans="1:15" x14ac:dyDescent="0.25">
      <c r="A3395" s="10">
        <v>3394</v>
      </c>
      <c r="B3395" s="3" t="s">
        <v>5871</v>
      </c>
      <c r="C3395" s="3" t="s">
        <v>5614</v>
      </c>
      <c r="D3395" s="3" t="s">
        <v>1</v>
      </c>
      <c r="E3395" s="3" t="s">
        <v>1358</v>
      </c>
      <c r="F3395" s="1">
        <v>15.76</v>
      </c>
      <c r="G3395" s="4">
        <v>70</v>
      </c>
      <c r="H3395" s="1">
        <v>1.91</v>
      </c>
      <c r="I3395" s="24">
        <f t="shared" ref="I3395:I3458" si="53">(((33.5-F3395)*(0.05+0.18*SQRT(H3395)+(G3395/160))))</f>
        <v>13.061340200573744</v>
      </c>
      <c r="J3395" s="24" t="str">
        <f>VLOOKUP(I3395,MAT_IND!C$6:D$12,2,TRUE)</f>
        <v>Algo Frío</v>
      </c>
      <c r="K3395" s="11">
        <v>19</v>
      </c>
      <c r="L3395" s="11" t="s">
        <v>6001</v>
      </c>
      <c r="M3395" s="11">
        <v>1</v>
      </c>
      <c r="N3395" s="11">
        <v>-74.161898449999995</v>
      </c>
      <c r="O3395" s="12">
        <v>4.551249146</v>
      </c>
    </row>
    <row r="3396" spans="1:15" x14ac:dyDescent="0.25">
      <c r="A3396" s="10">
        <v>3395</v>
      </c>
      <c r="B3396" s="3" t="s">
        <v>5872</v>
      </c>
      <c r="C3396" s="3" t="s">
        <v>5614</v>
      </c>
      <c r="D3396" s="3" t="s">
        <v>1</v>
      </c>
      <c r="E3396" s="3" t="s">
        <v>5873</v>
      </c>
      <c r="F3396" s="1">
        <v>15.76</v>
      </c>
      <c r="G3396" s="4">
        <v>70</v>
      </c>
      <c r="H3396" s="1">
        <v>1.91</v>
      </c>
      <c r="I3396" s="24">
        <f t="shared" si="53"/>
        <v>13.061340200573744</v>
      </c>
      <c r="J3396" s="24" t="str">
        <f>VLOOKUP(I3396,MAT_IND!C$6:D$12,2,TRUE)</f>
        <v>Algo Frío</v>
      </c>
      <c r="K3396" s="11">
        <v>19</v>
      </c>
      <c r="L3396" s="11" t="s">
        <v>6001</v>
      </c>
      <c r="M3396" s="11">
        <v>1</v>
      </c>
      <c r="N3396" s="11">
        <v>-74.152882480000002</v>
      </c>
      <c r="O3396" s="12">
        <v>4.5467933260000004</v>
      </c>
    </row>
    <row r="3397" spans="1:15" x14ac:dyDescent="0.25">
      <c r="A3397" s="10">
        <v>3396</v>
      </c>
      <c r="B3397" s="3" t="s">
        <v>5874</v>
      </c>
      <c r="C3397" s="3" t="s">
        <v>5614</v>
      </c>
      <c r="D3397" s="3" t="s">
        <v>1</v>
      </c>
      <c r="E3397" s="3" t="s">
        <v>5860</v>
      </c>
      <c r="F3397" s="1">
        <v>15.76</v>
      </c>
      <c r="G3397" s="4">
        <v>70</v>
      </c>
      <c r="H3397" s="1">
        <v>1.91</v>
      </c>
      <c r="I3397" s="24">
        <f t="shared" si="53"/>
        <v>13.061340200573744</v>
      </c>
      <c r="J3397" s="24" t="str">
        <f>VLOOKUP(I3397,MAT_IND!C$6:D$12,2,TRUE)</f>
        <v>Algo Frío</v>
      </c>
      <c r="K3397" s="11">
        <v>19</v>
      </c>
      <c r="L3397" s="11" t="s">
        <v>6000</v>
      </c>
      <c r="M3397" s="11">
        <v>1</v>
      </c>
      <c r="N3397" s="11">
        <v>-74.159168600000001</v>
      </c>
      <c r="O3397" s="12">
        <v>4.5445974869999999</v>
      </c>
    </row>
    <row r="3398" spans="1:15" x14ac:dyDescent="0.25">
      <c r="A3398" s="10">
        <v>3397</v>
      </c>
      <c r="B3398" s="3" t="s">
        <v>5875</v>
      </c>
      <c r="C3398" s="3" t="s">
        <v>5614</v>
      </c>
      <c r="D3398" s="3" t="s">
        <v>1</v>
      </c>
      <c r="E3398" s="3" t="s">
        <v>5876</v>
      </c>
      <c r="F3398" s="1">
        <v>16.260000000000002</v>
      </c>
      <c r="G3398" s="4">
        <v>70</v>
      </c>
      <c r="H3398" s="1">
        <v>1.68</v>
      </c>
      <c r="I3398" s="24">
        <f t="shared" si="53"/>
        <v>12.426706907059854</v>
      </c>
      <c r="J3398" s="24" t="str">
        <f>VLOOKUP(I3398,MAT_IND!C$6:D$12,2,TRUE)</f>
        <v>Algo Frío</v>
      </c>
      <c r="K3398" s="11">
        <v>19</v>
      </c>
      <c r="L3398" s="11" t="s">
        <v>6001</v>
      </c>
      <c r="M3398" s="11">
        <v>1</v>
      </c>
      <c r="N3398" s="11">
        <v>-74.145662020000003</v>
      </c>
      <c r="O3398" s="12">
        <v>4.5491364269999996</v>
      </c>
    </row>
    <row r="3399" spans="1:15" x14ac:dyDescent="0.25">
      <c r="A3399" s="10">
        <v>3398</v>
      </c>
      <c r="B3399" s="3" t="s">
        <v>5877</v>
      </c>
      <c r="C3399" s="3" t="s">
        <v>5614</v>
      </c>
      <c r="D3399" s="3" t="s">
        <v>1</v>
      </c>
      <c r="E3399" s="3" t="s">
        <v>5878</v>
      </c>
      <c r="F3399" s="1">
        <v>15.73</v>
      </c>
      <c r="G3399" s="4">
        <v>70</v>
      </c>
      <c r="H3399" s="1">
        <v>1.68</v>
      </c>
      <c r="I3399" s="24">
        <f t="shared" si="53"/>
        <v>12.808734439585477</v>
      </c>
      <c r="J3399" s="24" t="str">
        <f>VLOOKUP(I3399,MAT_IND!C$6:D$12,2,TRUE)</f>
        <v>Algo Frío</v>
      </c>
      <c r="K3399" s="11">
        <v>19</v>
      </c>
      <c r="L3399" s="11" t="s">
        <v>6001</v>
      </c>
      <c r="M3399" s="11">
        <v>1</v>
      </c>
      <c r="N3399" s="11">
        <v>-74.147599249999999</v>
      </c>
      <c r="O3399" s="12">
        <v>4.5427025739999998</v>
      </c>
    </row>
    <row r="3400" spans="1:15" x14ac:dyDescent="0.25">
      <c r="A3400" s="10">
        <v>3399</v>
      </c>
      <c r="B3400" s="3" t="s">
        <v>5879</v>
      </c>
      <c r="C3400" s="3" t="s">
        <v>5614</v>
      </c>
      <c r="D3400" s="3" t="s">
        <v>1</v>
      </c>
      <c r="E3400" s="3" t="s">
        <v>5880</v>
      </c>
      <c r="F3400" s="1">
        <v>16.260000000000002</v>
      </c>
      <c r="G3400" s="4">
        <v>60</v>
      </c>
      <c r="H3400" s="1">
        <v>1.68</v>
      </c>
      <c r="I3400" s="24">
        <f t="shared" si="53"/>
        <v>11.349206907059854</v>
      </c>
      <c r="J3400" s="24" t="str">
        <f>VLOOKUP(I3400,MAT_IND!C$6:D$12,2,TRUE)</f>
        <v>Algo Frío</v>
      </c>
      <c r="K3400" s="11">
        <v>19</v>
      </c>
      <c r="L3400" s="11" t="s">
        <v>6001</v>
      </c>
      <c r="M3400" s="11">
        <v>1</v>
      </c>
      <c r="N3400" s="11">
        <v>-74.143114109999999</v>
      </c>
      <c r="O3400" s="12">
        <v>4.5560958620000003</v>
      </c>
    </row>
    <row r="3401" spans="1:15" x14ac:dyDescent="0.25">
      <c r="A3401" s="10">
        <v>3400</v>
      </c>
      <c r="B3401" s="3" t="s">
        <v>5881</v>
      </c>
      <c r="C3401" s="3" t="s">
        <v>5614</v>
      </c>
      <c r="D3401" s="3" t="s">
        <v>1</v>
      </c>
      <c r="E3401" s="3" t="s">
        <v>5882</v>
      </c>
      <c r="F3401" s="1">
        <v>16.260000000000002</v>
      </c>
      <c r="G3401" s="4">
        <v>70</v>
      </c>
      <c r="H3401" s="1">
        <v>1.68</v>
      </c>
      <c r="I3401" s="24">
        <f t="shared" si="53"/>
        <v>12.426706907059854</v>
      </c>
      <c r="J3401" s="24" t="str">
        <f>VLOOKUP(I3401,MAT_IND!C$6:D$12,2,TRUE)</f>
        <v>Algo Frío</v>
      </c>
      <c r="K3401" s="11">
        <v>19</v>
      </c>
      <c r="L3401" s="11" t="s">
        <v>6001</v>
      </c>
      <c r="M3401" s="11">
        <v>1</v>
      </c>
      <c r="N3401" s="11">
        <v>-74.143873670000005</v>
      </c>
      <c r="O3401" s="12">
        <v>4.5557778190000002</v>
      </c>
    </row>
    <row r="3402" spans="1:15" x14ac:dyDescent="0.25">
      <c r="A3402" s="10">
        <v>3401</v>
      </c>
      <c r="B3402" s="3" t="s">
        <v>5883</v>
      </c>
      <c r="C3402" s="3" t="s">
        <v>5614</v>
      </c>
      <c r="D3402" s="3" t="s">
        <v>1</v>
      </c>
      <c r="E3402" s="3" t="s">
        <v>5884</v>
      </c>
      <c r="F3402" s="1">
        <v>15.76</v>
      </c>
      <c r="G3402" s="4">
        <v>70</v>
      </c>
      <c r="H3402" s="1">
        <v>1.91</v>
      </c>
      <c r="I3402" s="24">
        <f t="shared" si="53"/>
        <v>13.061340200573744</v>
      </c>
      <c r="J3402" s="24" t="str">
        <f>VLOOKUP(I3402,MAT_IND!C$6:D$12,2,TRUE)</f>
        <v>Algo Frío</v>
      </c>
      <c r="K3402" s="11">
        <v>19</v>
      </c>
      <c r="L3402" s="11" t="s">
        <v>6001</v>
      </c>
      <c r="M3402" s="11">
        <v>1</v>
      </c>
      <c r="N3402" s="11">
        <v>-74.150726539999994</v>
      </c>
      <c r="O3402" s="12">
        <v>4.552838103</v>
      </c>
    </row>
    <row r="3403" spans="1:15" x14ac:dyDescent="0.25">
      <c r="A3403" s="10">
        <v>3402</v>
      </c>
      <c r="B3403" s="3" t="s">
        <v>5885</v>
      </c>
      <c r="C3403" s="3" t="s">
        <v>5614</v>
      </c>
      <c r="D3403" s="3" t="s">
        <v>1</v>
      </c>
      <c r="E3403" s="3" t="s">
        <v>5845</v>
      </c>
      <c r="F3403" s="1">
        <v>16.260000000000002</v>
      </c>
      <c r="G3403" s="4">
        <v>70</v>
      </c>
      <c r="H3403" s="1">
        <v>1.68</v>
      </c>
      <c r="I3403" s="24">
        <f t="shared" si="53"/>
        <v>12.426706907059854</v>
      </c>
      <c r="J3403" s="24" t="str">
        <f>VLOOKUP(I3403,MAT_IND!C$6:D$12,2,TRUE)</f>
        <v>Algo Frío</v>
      </c>
      <c r="K3403" s="11">
        <v>19</v>
      </c>
      <c r="L3403" s="11" t="s">
        <v>6001</v>
      </c>
      <c r="M3403" s="11">
        <v>2</v>
      </c>
      <c r="N3403" s="11">
        <v>-74.137831289999994</v>
      </c>
      <c r="O3403" s="12">
        <v>4.5517432160000002</v>
      </c>
    </row>
    <row r="3404" spans="1:15" x14ac:dyDescent="0.25">
      <c r="A3404" s="10">
        <v>3403</v>
      </c>
      <c r="B3404" s="3" t="s">
        <v>5886</v>
      </c>
      <c r="C3404" s="3" t="s">
        <v>5614</v>
      </c>
      <c r="D3404" s="3" t="s">
        <v>1</v>
      </c>
      <c r="E3404" s="3" t="s">
        <v>5887</v>
      </c>
      <c r="F3404" s="1">
        <v>16.260000000000002</v>
      </c>
      <c r="G3404" s="4">
        <v>70</v>
      </c>
      <c r="H3404" s="1">
        <v>1.68</v>
      </c>
      <c r="I3404" s="24">
        <f t="shared" si="53"/>
        <v>12.426706907059854</v>
      </c>
      <c r="J3404" s="24" t="str">
        <f>VLOOKUP(I3404,MAT_IND!C$6:D$12,2,TRUE)</f>
        <v>Algo Frío</v>
      </c>
      <c r="K3404" s="11">
        <v>19</v>
      </c>
      <c r="L3404" s="11" t="s">
        <v>6001</v>
      </c>
      <c r="M3404" s="11">
        <v>2</v>
      </c>
      <c r="N3404" s="11">
        <v>-74.142054529999996</v>
      </c>
      <c r="O3404" s="12">
        <v>4.5463172690000002</v>
      </c>
    </row>
    <row r="3405" spans="1:15" x14ac:dyDescent="0.25">
      <c r="A3405" s="10">
        <v>3404</v>
      </c>
      <c r="B3405" s="3" t="s">
        <v>5888</v>
      </c>
      <c r="C3405" s="3" t="s">
        <v>5614</v>
      </c>
      <c r="D3405" s="3" t="s">
        <v>1</v>
      </c>
      <c r="E3405" s="3" t="s">
        <v>4042</v>
      </c>
      <c r="F3405" s="1">
        <v>16.260000000000002</v>
      </c>
      <c r="G3405" s="4">
        <v>70</v>
      </c>
      <c r="H3405" s="1">
        <v>1.68</v>
      </c>
      <c r="I3405" s="24">
        <f t="shared" si="53"/>
        <v>12.426706907059854</v>
      </c>
      <c r="J3405" s="24" t="str">
        <f>VLOOKUP(I3405,MAT_IND!C$6:D$12,2,TRUE)</f>
        <v>Algo Frío</v>
      </c>
      <c r="K3405" s="11">
        <v>19</v>
      </c>
      <c r="L3405" s="11" t="s">
        <v>6001</v>
      </c>
      <c r="M3405" s="11">
        <v>1</v>
      </c>
      <c r="N3405" s="11">
        <v>-74.145616189999998</v>
      </c>
      <c r="O3405" s="12">
        <v>4.5553613500000001</v>
      </c>
    </row>
    <row r="3406" spans="1:15" x14ac:dyDescent="0.25">
      <c r="A3406" s="10">
        <v>3405</v>
      </c>
      <c r="B3406" s="3" t="s">
        <v>5889</v>
      </c>
      <c r="C3406" s="3" t="s">
        <v>5614</v>
      </c>
      <c r="D3406" s="3" t="s">
        <v>1</v>
      </c>
      <c r="E3406" s="3" t="s">
        <v>4042</v>
      </c>
      <c r="F3406" s="1">
        <v>16.260000000000002</v>
      </c>
      <c r="G3406" s="4">
        <v>70</v>
      </c>
      <c r="H3406" s="1">
        <v>1.68</v>
      </c>
      <c r="I3406" s="24">
        <f t="shared" si="53"/>
        <v>12.426706907059854</v>
      </c>
      <c r="J3406" s="24" t="str">
        <f>VLOOKUP(I3406,MAT_IND!C$6:D$12,2,TRUE)</f>
        <v>Algo Frío</v>
      </c>
      <c r="K3406" s="11">
        <v>19</v>
      </c>
      <c r="L3406" s="11" t="s">
        <v>6001</v>
      </c>
      <c r="M3406" s="11">
        <v>1</v>
      </c>
      <c r="N3406" s="11">
        <v>-74.145179479999996</v>
      </c>
      <c r="O3406" s="12">
        <v>4.5569695550000002</v>
      </c>
    </row>
    <row r="3407" spans="1:15" x14ac:dyDescent="0.25">
      <c r="A3407" s="10">
        <v>3406</v>
      </c>
      <c r="B3407" s="3" t="s">
        <v>5890</v>
      </c>
      <c r="C3407" s="3" t="s">
        <v>5614</v>
      </c>
      <c r="D3407" s="3" t="s">
        <v>1</v>
      </c>
      <c r="E3407" s="3" t="s">
        <v>5841</v>
      </c>
      <c r="F3407" s="1">
        <v>16.260000000000002</v>
      </c>
      <c r="G3407" s="4">
        <v>70</v>
      </c>
      <c r="H3407" s="1">
        <v>1.68</v>
      </c>
      <c r="I3407" s="24">
        <f t="shared" si="53"/>
        <v>12.426706907059854</v>
      </c>
      <c r="J3407" s="24" t="str">
        <f>VLOOKUP(I3407,MAT_IND!C$6:D$12,2,TRUE)</f>
        <v>Algo Frío</v>
      </c>
      <c r="K3407" s="11">
        <v>19</v>
      </c>
      <c r="L3407" s="11" t="s">
        <v>6001</v>
      </c>
      <c r="M3407" s="11">
        <v>2</v>
      </c>
      <c r="N3407" s="11">
        <v>-74.140685579999996</v>
      </c>
      <c r="O3407" s="12">
        <v>4.5460041750000002</v>
      </c>
    </row>
    <row r="3408" spans="1:15" x14ac:dyDescent="0.25">
      <c r="A3408" s="10">
        <v>3407</v>
      </c>
      <c r="B3408" s="3" t="s">
        <v>5891</v>
      </c>
      <c r="C3408" s="3" t="s">
        <v>5614</v>
      </c>
      <c r="D3408" s="3" t="s">
        <v>1</v>
      </c>
      <c r="E3408" s="3" t="s">
        <v>5892</v>
      </c>
      <c r="F3408" s="1">
        <v>16.260000000000002</v>
      </c>
      <c r="G3408" s="4">
        <v>70</v>
      </c>
      <c r="H3408" s="1">
        <v>1.68</v>
      </c>
      <c r="I3408" s="24">
        <f t="shared" si="53"/>
        <v>12.426706907059854</v>
      </c>
      <c r="J3408" s="24" t="str">
        <f>VLOOKUP(I3408,MAT_IND!C$6:D$12,2,TRUE)</f>
        <v>Algo Frío</v>
      </c>
      <c r="K3408" s="11">
        <v>19</v>
      </c>
      <c r="L3408" s="11" t="s">
        <v>6001</v>
      </c>
      <c r="M3408" s="11">
        <v>1</v>
      </c>
      <c r="N3408" s="11">
        <v>-74.141316990000007</v>
      </c>
      <c r="O3408" s="12">
        <v>4.5540340119999998</v>
      </c>
    </row>
    <row r="3409" spans="1:15" x14ac:dyDescent="0.25">
      <c r="A3409" s="10">
        <v>3408</v>
      </c>
      <c r="B3409" s="3" t="s">
        <v>5893</v>
      </c>
      <c r="C3409" s="3" t="s">
        <v>5614</v>
      </c>
      <c r="D3409" s="3" t="s">
        <v>1</v>
      </c>
      <c r="E3409" s="3" t="s">
        <v>5894</v>
      </c>
      <c r="F3409" s="1">
        <v>15.76</v>
      </c>
      <c r="G3409" s="4">
        <v>70</v>
      </c>
      <c r="H3409" s="1">
        <v>1.91</v>
      </c>
      <c r="I3409" s="24">
        <f t="shared" si="53"/>
        <v>13.061340200573744</v>
      </c>
      <c r="J3409" s="24" t="str">
        <f>VLOOKUP(I3409,MAT_IND!C$6:D$12,2,TRUE)</f>
        <v>Algo Frío</v>
      </c>
      <c r="K3409" s="11">
        <v>19</v>
      </c>
      <c r="L3409" s="11" t="s">
        <v>6001</v>
      </c>
      <c r="M3409" s="11">
        <v>1</v>
      </c>
      <c r="N3409" s="11">
        <v>-74.15345447</v>
      </c>
      <c r="O3409" s="12">
        <v>4.5532205350000003</v>
      </c>
    </row>
    <row r="3410" spans="1:15" x14ac:dyDescent="0.25">
      <c r="A3410" s="10">
        <v>3409</v>
      </c>
      <c r="B3410" s="3" t="s">
        <v>5895</v>
      </c>
      <c r="C3410" s="3" t="s">
        <v>5614</v>
      </c>
      <c r="D3410" s="3" t="s">
        <v>1</v>
      </c>
      <c r="E3410" s="3" t="s">
        <v>5896</v>
      </c>
      <c r="F3410" s="1">
        <v>15.76</v>
      </c>
      <c r="G3410" s="4">
        <v>70</v>
      </c>
      <c r="H3410" s="1">
        <v>1.91</v>
      </c>
      <c r="I3410" s="24">
        <f t="shared" si="53"/>
        <v>13.061340200573744</v>
      </c>
      <c r="J3410" s="24" t="str">
        <f>VLOOKUP(I3410,MAT_IND!C$6:D$12,2,TRUE)</f>
        <v>Algo Frío</v>
      </c>
      <c r="K3410" s="11">
        <v>19</v>
      </c>
      <c r="L3410" s="11" t="s">
        <v>6001</v>
      </c>
      <c r="M3410" s="11">
        <v>1</v>
      </c>
      <c r="N3410" s="11">
        <v>-74.152648249999999</v>
      </c>
      <c r="O3410" s="12">
        <v>4.5488341879999998</v>
      </c>
    </row>
    <row r="3411" spans="1:15" x14ac:dyDescent="0.25">
      <c r="A3411" s="10">
        <v>3410</v>
      </c>
      <c r="B3411" s="3" t="s">
        <v>5897</v>
      </c>
      <c r="C3411" s="3" t="s">
        <v>5614</v>
      </c>
      <c r="D3411" s="3" t="s">
        <v>1</v>
      </c>
      <c r="E3411" s="3" t="s">
        <v>4042</v>
      </c>
      <c r="F3411" s="1">
        <v>15.73</v>
      </c>
      <c r="G3411" s="4">
        <v>70</v>
      </c>
      <c r="H3411" s="1">
        <v>1.91</v>
      </c>
      <c r="I3411" s="24">
        <f t="shared" si="53"/>
        <v>13.083428149052729</v>
      </c>
      <c r="J3411" s="24" t="str">
        <f>VLOOKUP(I3411,MAT_IND!C$6:D$12,2,TRUE)</f>
        <v>Algo Frío</v>
      </c>
      <c r="K3411" s="11">
        <v>19</v>
      </c>
      <c r="L3411" s="11" t="s">
        <v>6001</v>
      </c>
      <c r="M3411" s="11">
        <v>1</v>
      </c>
      <c r="N3411" s="11">
        <v>-74.149451990000003</v>
      </c>
      <c r="O3411" s="12">
        <v>4.5584506500000002</v>
      </c>
    </row>
    <row r="3412" spans="1:15" x14ac:dyDescent="0.25">
      <c r="A3412" s="10">
        <v>3411</v>
      </c>
      <c r="B3412" s="3" t="s">
        <v>5898</v>
      </c>
      <c r="C3412" s="3" t="s">
        <v>5614</v>
      </c>
      <c r="D3412" s="3" t="s">
        <v>1</v>
      </c>
      <c r="E3412" s="3" t="s">
        <v>5899</v>
      </c>
      <c r="F3412" s="1">
        <v>15.76</v>
      </c>
      <c r="G3412" s="4">
        <v>70</v>
      </c>
      <c r="H3412" s="1">
        <v>1.91</v>
      </c>
      <c r="I3412" s="24">
        <f t="shared" si="53"/>
        <v>13.061340200573744</v>
      </c>
      <c r="J3412" s="24" t="str">
        <f>VLOOKUP(I3412,MAT_IND!C$6:D$12,2,TRUE)</f>
        <v>Algo Frío</v>
      </c>
      <c r="K3412" s="11">
        <v>19</v>
      </c>
      <c r="L3412" s="11" t="s">
        <v>6001</v>
      </c>
      <c r="M3412" s="11">
        <v>1</v>
      </c>
      <c r="N3412" s="11">
        <v>-74.153841130000004</v>
      </c>
      <c r="O3412" s="12">
        <v>4.5500815909999996</v>
      </c>
    </row>
    <row r="3413" spans="1:15" x14ac:dyDescent="0.25">
      <c r="A3413" s="10">
        <v>3412</v>
      </c>
      <c r="B3413" s="3" t="s">
        <v>5900</v>
      </c>
      <c r="C3413" s="3" t="s">
        <v>5614</v>
      </c>
      <c r="D3413" s="3" t="s">
        <v>1</v>
      </c>
      <c r="E3413" s="3" t="s">
        <v>5901</v>
      </c>
      <c r="F3413" s="1">
        <v>16.260000000000002</v>
      </c>
      <c r="G3413" s="4">
        <v>70</v>
      </c>
      <c r="H3413" s="1">
        <v>1.68</v>
      </c>
      <c r="I3413" s="24">
        <f t="shared" si="53"/>
        <v>12.426706907059854</v>
      </c>
      <c r="J3413" s="24" t="str">
        <f>VLOOKUP(I3413,MAT_IND!C$6:D$12,2,TRUE)</f>
        <v>Algo Frío</v>
      </c>
      <c r="K3413" s="11">
        <v>19</v>
      </c>
      <c r="L3413" s="11" t="s">
        <v>6001</v>
      </c>
      <c r="M3413" s="11">
        <v>1</v>
      </c>
      <c r="N3413" s="11">
        <v>-74.136610270000006</v>
      </c>
      <c r="O3413" s="12">
        <v>4.5424018029999997</v>
      </c>
    </row>
    <row r="3414" spans="1:15" x14ac:dyDescent="0.25">
      <c r="A3414" s="10">
        <v>3413</v>
      </c>
      <c r="B3414" s="3" t="s">
        <v>5902</v>
      </c>
      <c r="C3414" s="3" t="s">
        <v>5614</v>
      </c>
      <c r="D3414" s="3" t="s">
        <v>1</v>
      </c>
      <c r="E3414" s="3" t="s">
        <v>5903</v>
      </c>
      <c r="F3414" s="1">
        <v>16.260000000000002</v>
      </c>
      <c r="G3414" s="4">
        <v>70</v>
      </c>
      <c r="H3414" s="1">
        <v>1.68</v>
      </c>
      <c r="I3414" s="24">
        <f t="shared" si="53"/>
        <v>12.426706907059854</v>
      </c>
      <c r="J3414" s="24" t="str">
        <f>VLOOKUP(I3414,MAT_IND!C$6:D$12,2,TRUE)</f>
        <v>Algo Frío</v>
      </c>
      <c r="K3414" s="11">
        <v>19</v>
      </c>
      <c r="L3414" s="11" t="s">
        <v>6001</v>
      </c>
      <c r="M3414" s="11">
        <v>2</v>
      </c>
      <c r="N3414" s="11">
        <v>-74.138367259999995</v>
      </c>
      <c r="O3414" s="12">
        <v>4.5449027160000002</v>
      </c>
    </row>
    <row r="3415" spans="1:15" x14ac:dyDescent="0.25">
      <c r="A3415" s="10">
        <v>3414</v>
      </c>
      <c r="B3415" s="3" t="s">
        <v>5904</v>
      </c>
      <c r="C3415" s="3" t="s">
        <v>5614</v>
      </c>
      <c r="D3415" s="3" t="s">
        <v>1</v>
      </c>
      <c r="E3415" s="3" t="s">
        <v>5905</v>
      </c>
      <c r="F3415" s="1">
        <v>16.260000000000002</v>
      </c>
      <c r="G3415" s="4">
        <v>70</v>
      </c>
      <c r="H3415" s="1">
        <v>1.68</v>
      </c>
      <c r="I3415" s="24">
        <f t="shared" si="53"/>
        <v>12.426706907059854</v>
      </c>
      <c r="J3415" s="24" t="str">
        <f>VLOOKUP(I3415,MAT_IND!C$6:D$12,2,TRUE)</f>
        <v>Algo Frío</v>
      </c>
      <c r="K3415" s="11">
        <v>19</v>
      </c>
      <c r="L3415" s="11" t="s">
        <v>6001</v>
      </c>
      <c r="M3415" s="11">
        <v>1</v>
      </c>
      <c r="N3415" s="11">
        <v>-74.142489150000003</v>
      </c>
      <c r="O3415" s="12">
        <v>4.5348336319999998</v>
      </c>
    </row>
    <row r="3416" spans="1:15" x14ac:dyDescent="0.25">
      <c r="A3416" s="10">
        <v>3415</v>
      </c>
      <c r="B3416" s="3" t="s">
        <v>5906</v>
      </c>
      <c r="C3416" s="3" t="s">
        <v>5614</v>
      </c>
      <c r="D3416" s="3" t="s">
        <v>1</v>
      </c>
      <c r="E3416" s="3" t="s">
        <v>5907</v>
      </c>
      <c r="F3416" s="1">
        <v>16.260000000000002</v>
      </c>
      <c r="G3416" s="4">
        <v>70</v>
      </c>
      <c r="H3416" s="1">
        <v>1.68</v>
      </c>
      <c r="I3416" s="24">
        <f t="shared" si="53"/>
        <v>12.426706907059854</v>
      </c>
      <c r="J3416" s="24" t="str">
        <f>VLOOKUP(I3416,MAT_IND!C$6:D$12,2,TRUE)</f>
        <v>Algo Frío</v>
      </c>
      <c r="K3416" s="11">
        <v>19</v>
      </c>
      <c r="L3416" s="11" t="s">
        <v>6001</v>
      </c>
      <c r="M3416" s="11">
        <v>2</v>
      </c>
      <c r="N3416" s="11">
        <v>-74.135002709999995</v>
      </c>
      <c r="O3416" s="12">
        <v>4.5400160469999999</v>
      </c>
    </row>
    <row r="3417" spans="1:15" x14ac:dyDescent="0.25">
      <c r="A3417" s="10">
        <v>3416</v>
      </c>
      <c r="B3417" s="3" t="s">
        <v>5908</v>
      </c>
      <c r="C3417" s="3" t="s">
        <v>5614</v>
      </c>
      <c r="D3417" s="3" t="s">
        <v>1</v>
      </c>
      <c r="E3417" s="3" t="s">
        <v>5909</v>
      </c>
      <c r="F3417" s="1">
        <v>16.260000000000002</v>
      </c>
      <c r="G3417" s="4">
        <v>70</v>
      </c>
      <c r="H3417" s="1">
        <v>1.68</v>
      </c>
      <c r="I3417" s="24">
        <f t="shared" si="53"/>
        <v>12.426706907059854</v>
      </c>
      <c r="J3417" s="24" t="str">
        <f>VLOOKUP(I3417,MAT_IND!C$6:D$12,2,TRUE)</f>
        <v>Algo Frío</v>
      </c>
      <c r="K3417" s="11">
        <v>19</v>
      </c>
      <c r="L3417" s="11" t="s">
        <v>6001</v>
      </c>
      <c r="M3417" s="11">
        <v>1</v>
      </c>
      <c r="N3417" s="11">
        <v>-74.135192599999996</v>
      </c>
      <c r="O3417" s="12">
        <v>4.537575382</v>
      </c>
    </row>
    <row r="3418" spans="1:15" x14ac:dyDescent="0.25">
      <c r="A3418" s="10">
        <v>3417</v>
      </c>
      <c r="B3418" s="3" t="s">
        <v>5910</v>
      </c>
      <c r="C3418" s="3" t="s">
        <v>5614</v>
      </c>
      <c r="D3418" s="3" t="s">
        <v>1</v>
      </c>
      <c r="E3418" s="3" t="s">
        <v>5911</v>
      </c>
      <c r="F3418" s="1">
        <v>16.260000000000002</v>
      </c>
      <c r="G3418" s="4">
        <v>70</v>
      </c>
      <c r="H3418" s="1">
        <v>1.68</v>
      </c>
      <c r="I3418" s="24">
        <f t="shared" si="53"/>
        <v>12.426706907059854</v>
      </c>
      <c r="J3418" s="24" t="str">
        <f>VLOOKUP(I3418,MAT_IND!C$6:D$12,2,TRUE)</f>
        <v>Algo Frío</v>
      </c>
      <c r="K3418" s="11">
        <v>19</v>
      </c>
      <c r="L3418" s="11" t="s">
        <v>6001</v>
      </c>
      <c r="M3418" s="11">
        <v>1</v>
      </c>
      <c r="N3418" s="11">
        <v>-74.145318239999995</v>
      </c>
      <c r="O3418" s="12">
        <v>4.541287391</v>
      </c>
    </row>
    <row r="3419" spans="1:15" x14ac:dyDescent="0.25">
      <c r="A3419" s="10">
        <v>3418</v>
      </c>
      <c r="B3419" s="3" t="s">
        <v>5912</v>
      </c>
      <c r="C3419" s="3" t="s">
        <v>5614</v>
      </c>
      <c r="D3419" s="3" t="s">
        <v>1</v>
      </c>
      <c r="E3419" s="3" t="s">
        <v>5913</v>
      </c>
      <c r="F3419" s="1">
        <v>16.260000000000002</v>
      </c>
      <c r="G3419" s="4">
        <v>70</v>
      </c>
      <c r="H3419" s="1">
        <v>1.68</v>
      </c>
      <c r="I3419" s="24">
        <f t="shared" si="53"/>
        <v>12.426706907059854</v>
      </c>
      <c r="J3419" s="24" t="str">
        <f>VLOOKUP(I3419,MAT_IND!C$6:D$12,2,TRUE)</f>
        <v>Algo Frío</v>
      </c>
      <c r="K3419" s="11">
        <v>19</v>
      </c>
      <c r="L3419" s="11" t="s">
        <v>6001</v>
      </c>
      <c r="M3419" s="11">
        <v>1</v>
      </c>
      <c r="N3419" s="11">
        <v>-74.141945430000007</v>
      </c>
      <c r="O3419" s="12">
        <v>4.5428352040000002</v>
      </c>
    </row>
    <row r="3420" spans="1:15" x14ac:dyDescent="0.25">
      <c r="A3420" s="10">
        <v>3419</v>
      </c>
      <c r="B3420" s="3" t="s">
        <v>5914</v>
      </c>
      <c r="C3420" s="3" t="s">
        <v>5614</v>
      </c>
      <c r="D3420" s="3" t="s">
        <v>1</v>
      </c>
      <c r="E3420" s="3" t="s">
        <v>5915</v>
      </c>
      <c r="F3420" s="1">
        <v>15.73</v>
      </c>
      <c r="G3420" s="4">
        <v>70</v>
      </c>
      <c r="H3420" s="1">
        <v>1.68</v>
      </c>
      <c r="I3420" s="24">
        <f t="shared" si="53"/>
        <v>12.808734439585477</v>
      </c>
      <c r="J3420" s="24" t="str">
        <f>VLOOKUP(I3420,MAT_IND!C$6:D$12,2,TRUE)</f>
        <v>Algo Frío</v>
      </c>
      <c r="K3420" s="11">
        <v>19</v>
      </c>
      <c r="L3420" s="11" t="s">
        <v>6001</v>
      </c>
      <c r="M3420" s="11">
        <v>1</v>
      </c>
      <c r="N3420" s="11">
        <v>-74.152342259999998</v>
      </c>
      <c r="O3420" s="12">
        <v>4.534277092</v>
      </c>
    </row>
    <row r="3421" spans="1:15" x14ac:dyDescent="0.25">
      <c r="A3421" s="10">
        <v>3420</v>
      </c>
      <c r="B3421" s="3" t="s">
        <v>5916</v>
      </c>
      <c r="C3421" s="3" t="s">
        <v>5614</v>
      </c>
      <c r="D3421" s="3" t="s">
        <v>1</v>
      </c>
      <c r="E3421" s="3" t="s">
        <v>5917</v>
      </c>
      <c r="F3421" s="1">
        <v>16.260000000000002</v>
      </c>
      <c r="G3421" s="4">
        <v>70</v>
      </c>
      <c r="H3421" s="1">
        <v>1.68</v>
      </c>
      <c r="I3421" s="24">
        <f t="shared" si="53"/>
        <v>12.426706907059854</v>
      </c>
      <c r="J3421" s="24" t="str">
        <f>VLOOKUP(I3421,MAT_IND!C$6:D$12,2,TRUE)</f>
        <v>Algo Frío</v>
      </c>
      <c r="K3421" s="11">
        <v>19</v>
      </c>
      <c r="L3421" s="11" t="s">
        <v>6001</v>
      </c>
      <c r="M3421" s="11">
        <v>1</v>
      </c>
      <c r="N3421" s="11">
        <v>-74.143049230000003</v>
      </c>
      <c r="O3421" s="12">
        <v>4.5384161010000001</v>
      </c>
    </row>
    <row r="3422" spans="1:15" x14ac:dyDescent="0.25">
      <c r="A3422" s="10">
        <v>3421</v>
      </c>
      <c r="B3422" s="3" t="s">
        <v>5918</v>
      </c>
      <c r="C3422" s="3" t="s">
        <v>5614</v>
      </c>
      <c r="D3422" s="3" t="s">
        <v>1</v>
      </c>
      <c r="E3422" s="3" t="s">
        <v>5919</v>
      </c>
      <c r="F3422" s="1">
        <v>16.260000000000002</v>
      </c>
      <c r="G3422" s="4">
        <v>70</v>
      </c>
      <c r="H3422" s="1">
        <v>1.68</v>
      </c>
      <c r="I3422" s="24">
        <f t="shared" si="53"/>
        <v>12.426706907059854</v>
      </c>
      <c r="J3422" s="24" t="str">
        <f>VLOOKUP(I3422,MAT_IND!C$6:D$12,2,TRUE)</f>
        <v>Algo Frío</v>
      </c>
      <c r="K3422" s="11">
        <v>19</v>
      </c>
      <c r="L3422" s="11" t="s">
        <v>6001</v>
      </c>
      <c r="M3422" s="11">
        <v>1</v>
      </c>
      <c r="N3422" s="11">
        <v>-74.144531040000004</v>
      </c>
      <c r="O3422" s="12">
        <v>4.5375793529999999</v>
      </c>
    </row>
    <row r="3423" spans="1:15" x14ac:dyDescent="0.25">
      <c r="A3423" s="10">
        <v>3422</v>
      </c>
      <c r="B3423" s="3" t="s">
        <v>5920</v>
      </c>
      <c r="C3423" s="3" t="s">
        <v>5614</v>
      </c>
      <c r="D3423" s="3" t="s">
        <v>1</v>
      </c>
      <c r="E3423" s="3" t="s">
        <v>5919</v>
      </c>
      <c r="F3423" s="1">
        <v>16.260000000000002</v>
      </c>
      <c r="G3423" s="4">
        <v>70</v>
      </c>
      <c r="H3423" s="1">
        <v>1.68</v>
      </c>
      <c r="I3423" s="24">
        <f t="shared" si="53"/>
        <v>12.426706907059854</v>
      </c>
      <c r="J3423" s="24" t="str">
        <f>VLOOKUP(I3423,MAT_IND!C$6:D$12,2,TRUE)</f>
        <v>Algo Frío</v>
      </c>
      <c r="K3423" s="11">
        <v>19</v>
      </c>
      <c r="L3423" s="11" t="s">
        <v>6001</v>
      </c>
      <c r="M3423" s="11">
        <v>1</v>
      </c>
      <c r="N3423" s="11">
        <v>-74.145209010000002</v>
      </c>
      <c r="O3423" s="12">
        <v>4.5377204339999997</v>
      </c>
    </row>
    <row r="3424" spans="1:15" x14ac:dyDescent="0.25">
      <c r="A3424" s="10">
        <v>3423</v>
      </c>
      <c r="B3424" s="3" t="s">
        <v>5921</v>
      </c>
      <c r="C3424" s="3" t="s">
        <v>5614</v>
      </c>
      <c r="D3424" s="3" t="s">
        <v>1</v>
      </c>
      <c r="E3424" s="3" t="s">
        <v>5922</v>
      </c>
      <c r="F3424" s="1">
        <v>16.260000000000002</v>
      </c>
      <c r="G3424" s="4">
        <v>70</v>
      </c>
      <c r="H3424" s="1">
        <v>1.68</v>
      </c>
      <c r="I3424" s="24">
        <f t="shared" si="53"/>
        <v>12.426706907059854</v>
      </c>
      <c r="J3424" s="24" t="str">
        <f>VLOOKUP(I3424,MAT_IND!C$6:D$12,2,TRUE)</f>
        <v>Algo Frío</v>
      </c>
      <c r="K3424" s="11">
        <v>19</v>
      </c>
      <c r="L3424" s="11" t="s">
        <v>6001</v>
      </c>
      <c r="M3424" s="11">
        <v>1</v>
      </c>
      <c r="N3424" s="11">
        <v>-74.14181404</v>
      </c>
      <c r="O3424" s="12">
        <v>4.5398564270000001</v>
      </c>
    </row>
    <row r="3425" spans="1:15" x14ac:dyDescent="0.25">
      <c r="A3425" s="10">
        <v>3424</v>
      </c>
      <c r="B3425" s="3" t="s">
        <v>5923</v>
      </c>
      <c r="C3425" s="3" t="s">
        <v>5614</v>
      </c>
      <c r="D3425" s="3" t="s">
        <v>1</v>
      </c>
      <c r="E3425" s="3" t="s">
        <v>5924</v>
      </c>
      <c r="F3425" s="1">
        <v>16.260000000000002</v>
      </c>
      <c r="G3425" s="4">
        <v>70</v>
      </c>
      <c r="H3425" s="1">
        <v>1.68</v>
      </c>
      <c r="I3425" s="24">
        <f t="shared" si="53"/>
        <v>12.426706907059854</v>
      </c>
      <c r="J3425" s="24" t="str">
        <f>VLOOKUP(I3425,MAT_IND!C$6:D$12,2,TRUE)</f>
        <v>Algo Frío</v>
      </c>
      <c r="K3425" s="11">
        <v>19</v>
      </c>
      <c r="L3425" s="11" t="s">
        <v>6001</v>
      </c>
      <c r="M3425" s="11">
        <v>1</v>
      </c>
      <c r="N3425" s="11">
        <v>-74.143064699999996</v>
      </c>
      <c r="O3425" s="12">
        <v>4.5414152740000002</v>
      </c>
    </row>
    <row r="3426" spans="1:15" x14ac:dyDescent="0.25">
      <c r="A3426" s="10">
        <v>3425</v>
      </c>
      <c r="B3426" s="3" t="s">
        <v>5925</v>
      </c>
      <c r="C3426" s="3" t="s">
        <v>5614</v>
      </c>
      <c r="D3426" s="3" t="s">
        <v>1</v>
      </c>
      <c r="E3426" s="3" t="s">
        <v>5926</v>
      </c>
      <c r="F3426" s="1">
        <v>16.260000000000002</v>
      </c>
      <c r="G3426" s="4">
        <v>70</v>
      </c>
      <c r="H3426" s="1">
        <v>1.68</v>
      </c>
      <c r="I3426" s="24">
        <f t="shared" si="53"/>
        <v>12.426706907059854</v>
      </c>
      <c r="J3426" s="24" t="str">
        <f>VLOOKUP(I3426,MAT_IND!C$6:D$12,2,TRUE)</f>
        <v>Algo Frío</v>
      </c>
      <c r="K3426" s="11">
        <v>19</v>
      </c>
      <c r="L3426" s="11" t="s">
        <v>6001</v>
      </c>
      <c r="M3426" s="11">
        <v>1</v>
      </c>
      <c r="N3426" s="11">
        <v>-74.142491879999994</v>
      </c>
      <c r="O3426" s="12">
        <v>4.5374574110000001</v>
      </c>
    </row>
    <row r="3427" spans="1:15" x14ac:dyDescent="0.25">
      <c r="A3427" s="10">
        <v>3426</v>
      </c>
      <c r="B3427" s="3" t="s">
        <v>5927</v>
      </c>
      <c r="C3427" s="3" t="s">
        <v>5614</v>
      </c>
      <c r="D3427" s="3" t="s">
        <v>1</v>
      </c>
      <c r="E3427" s="3" t="s">
        <v>5928</v>
      </c>
      <c r="F3427" s="1">
        <v>16.260000000000002</v>
      </c>
      <c r="G3427" s="4">
        <v>70</v>
      </c>
      <c r="H3427" s="1">
        <v>1.68</v>
      </c>
      <c r="I3427" s="24">
        <f t="shared" si="53"/>
        <v>12.426706907059854</v>
      </c>
      <c r="J3427" s="24" t="str">
        <f>VLOOKUP(I3427,MAT_IND!C$6:D$12,2,TRUE)</f>
        <v>Algo Frío</v>
      </c>
      <c r="K3427" s="11">
        <v>19</v>
      </c>
      <c r="L3427" s="11" t="s">
        <v>6001</v>
      </c>
      <c r="M3427" s="11">
        <v>1</v>
      </c>
      <c r="N3427" s="11">
        <v>-74.139285819999998</v>
      </c>
      <c r="O3427" s="12">
        <v>4.5369385649999998</v>
      </c>
    </row>
    <row r="3428" spans="1:15" x14ac:dyDescent="0.25">
      <c r="A3428" s="10">
        <v>3427</v>
      </c>
      <c r="B3428" s="3" t="s">
        <v>5929</v>
      </c>
      <c r="C3428" s="3" t="s">
        <v>5614</v>
      </c>
      <c r="D3428" s="3" t="s">
        <v>1</v>
      </c>
      <c r="E3428" s="3" t="s">
        <v>5930</v>
      </c>
      <c r="F3428" s="1">
        <v>16.260000000000002</v>
      </c>
      <c r="G3428" s="4">
        <v>70</v>
      </c>
      <c r="H3428" s="1">
        <v>1.68</v>
      </c>
      <c r="I3428" s="24">
        <f t="shared" si="53"/>
        <v>12.426706907059854</v>
      </c>
      <c r="J3428" s="24" t="str">
        <f>VLOOKUP(I3428,MAT_IND!C$6:D$12,2,TRUE)</f>
        <v>Algo Frío</v>
      </c>
      <c r="K3428" s="11">
        <v>19</v>
      </c>
      <c r="L3428" s="11" t="s">
        <v>6001</v>
      </c>
      <c r="M3428" s="11">
        <v>1</v>
      </c>
      <c r="N3428" s="11">
        <v>-74.133681429999996</v>
      </c>
      <c r="O3428" s="12">
        <v>4.538535531</v>
      </c>
    </row>
    <row r="3429" spans="1:15" x14ac:dyDescent="0.25">
      <c r="A3429" s="10">
        <v>3428</v>
      </c>
      <c r="B3429" s="3" t="s">
        <v>5931</v>
      </c>
      <c r="C3429" s="3" t="s">
        <v>5614</v>
      </c>
      <c r="D3429" s="3" t="s">
        <v>1</v>
      </c>
      <c r="E3429" s="3" t="s">
        <v>4531</v>
      </c>
      <c r="F3429" s="1">
        <v>16.260000000000002</v>
      </c>
      <c r="G3429" s="4">
        <v>70</v>
      </c>
      <c r="H3429" s="1">
        <v>1.68</v>
      </c>
      <c r="I3429" s="24">
        <f t="shared" si="53"/>
        <v>12.426706907059854</v>
      </c>
      <c r="J3429" s="24" t="str">
        <f>VLOOKUP(I3429,MAT_IND!C$6:D$12,2,TRUE)</f>
        <v>Algo Frío</v>
      </c>
      <c r="K3429" s="11">
        <v>19</v>
      </c>
      <c r="L3429" s="11" t="s">
        <v>6001</v>
      </c>
      <c r="M3429" s="11">
        <v>2</v>
      </c>
      <c r="N3429" s="11">
        <v>-74.137436500000007</v>
      </c>
      <c r="O3429" s="12">
        <v>4.5442398690000001</v>
      </c>
    </row>
    <row r="3430" spans="1:15" x14ac:dyDescent="0.25">
      <c r="A3430" s="10">
        <v>3429</v>
      </c>
      <c r="B3430" s="3" t="s">
        <v>5932</v>
      </c>
      <c r="C3430" s="3" t="s">
        <v>5614</v>
      </c>
      <c r="D3430" s="3" t="s">
        <v>1</v>
      </c>
      <c r="E3430" s="3" t="s">
        <v>5933</v>
      </c>
      <c r="F3430" s="1">
        <v>16.260000000000002</v>
      </c>
      <c r="G3430" s="4">
        <v>70</v>
      </c>
      <c r="H3430" s="1">
        <v>1.68</v>
      </c>
      <c r="I3430" s="24">
        <f t="shared" si="53"/>
        <v>12.426706907059854</v>
      </c>
      <c r="J3430" s="24" t="str">
        <f>VLOOKUP(I3430,MAT_IND!C$6:D$12,2,TRUE)</f>
        <v>Algo Frío</v>
      </c>
      <c r="K3430" s="11">
        <v>19</v>
      </c>
      <c r="L3430" s="11" t="s">
        <v>6001</v>
      </c>
      <c r="M3430" s="11">
        <v>2</v>
      </c>
      <c r="N3430" s="11">
        <v>-74.134493699999993</v>
      </c>
      <c r="O3430" s="12">
        <v>4.5409603680000004</v>
      </c>
    </row>
    <row r="3431" spans="1:15" x14ac:dyDescent="0.25">
      <c r="A3431" s="10">
        <v>3430</v>
      </c>
      <c r="B3431" s="3" t="s">
        <v>5934</v>
      </c>
      <c r="C3431" s="3" t="s">
        <v>5614</v>
      </c>
      <c r="D3431" s="3" t="s">
        <v>1</v>
      </c>
      <c r="E3431" s="3" t="s">
        <v>5935</v>
      </c>
      <c r="F3431" s="1">
        <v>11</v>
      </c>
      <c r="G3431" s="4">
        <v>80</v>
      </c>
      <c r="H3431" s="1">
        <v>1.68</v>
      </c>
      <c r="I3431" s="24">
        <f t="shared" si="53"/>
        <v>17.624399965710367</v>
      </c>
      <c r="J3431" s="24" t="str">
        <f>VLOOKUP(I3431,MAT_IND!C$6:D$12,2,TRUE)</f>
        <v>Muy Frio</v>
      </c>
      <c r="K3431" s="11">
        <v>19</v>
      </c>
      <c r="L3431" s="11" t="s">
        <v>6000</v>
      </c>
      <c r="M3431" s="11" t="s">
        <v>5999</v>
      </c>
      <c r="N3431" s="11">
        <v>-74.158106590000003</v>
      </c>
      <c r="O3431" s="12">
        <v>4.4510291740000003</v>
      </c>
    </row>
    <row r="3432" spans="1:15" x14ac:dyDescent="0.25">
      <c r="A3432" s="10">
        <v>3431</v>
      </c>
      <c r="B3432" s="3" t="s">
        <v>5936</v>
      </c>
      <c r="C3432" s="3" t="s">
        <v>5614</v>
      </c>
      <c r="D3432" s="3" t="s">
        <v>1</v>
      </c>
      <c r="E3432" s="3" t="s">
        <v>5708</v>
      </c>
      <c r="F3432" s="1">
        <v>15.73</v>
      </c>
      <c r="G3432" s="4">
        <v>70</v>
      </c>
      <c r="H3432" s="1">
        <v>2.2999999999999998</v>
      </c>
      <c r="I3432" s="24">
        <f t="shared" si="53"/>
        <v>13.513792079068658</v>
      </c>
      <c r="J3432" s="24" t="str">
        <f>VLOOKUP(I3432,MAT_IND!C$6:D$12,2,TRUE)</f>
        <v xml:space="preserve">Frío </v>
      </c>
      <c r="K3432" s="11">
        <v>19</v>
      </c>
      <c r="L3432" s="11" t="s">
        <v>2</v>
      </c>
      <c r="M3432" s="11">
        <v>2</v>
      </c>
      <c r="N3432" s="11">
        <v>-74.174054810000001</v>
      </c>
      <c r="O3432" s="12">
        <v>4.5903038340000002</v>
      </c>
    </row>
    <row r="3433" spans="1:15" x14ac:dyDescent="0.25">
      <c r="A3433" s="10">
        <v>3432</v>
      </c>
      <c r="B3433" s="3" t="s">
        <v>5937</v>
      </c>
      <c r="C3433" s="3" t="s">
        <v>5614</v>
      </c>
      <c r="D3433" s="3" t="s">
        <v>1</v>
      </c>
      <c r="E3433" s="3" t="s">
        <v>5938</v>
      </c>
      <c r="F3433" s="1">
        <v>15.76</v>
      </c>
      <c r="G3433" s="4">
        <v>70</v>
      </c>
      <c r="H3433" s="1">
        <v>2.2999999999999998</v>
      </c>
      <c r="I3433" s="24">
        <f t="shared" si="53"/>
        <v>13.490977573589085</v>
      </c>
      <c r="J3433" s="24" t="str">
        <f>VLOOKUP(I3433,MAT_IND!C$6:D$12,2,TRUE)</f>
        <v xml:space="preserve">Frío </v>
      </c>
      <c r="K3433" s="11">
        <v>19</v>
      </c>
      <c r="L3433" s="11" t="s">
        <v>2</v>
      </c>
      <c r="M3433" s="11">
        <v>1</v>
      </c>
      <c r="N3433" s="11">
        <v>-74.17442758</v>
      </c>
      <c r="O3433" s="12">
        <v>4.5898837139999999</v>
      </c>
    </row>
    <row r="3434" spans="1:15" x14ac:dyDescent="0.25">
      <c r="A3434" s="10">
        <v>3433</v>
      </c>
      <c r="B3434" s="3" t="s">
        <v>5939</v>
      </c>
      <c r="C3434" s="3" t="s">
        <v>5614</v>
      </c>
      <c r="D3434" s="3" t="s">
        <v>1</v>
      </c>
      <c r="E3434" s="3" t="s">
        <v>5685</v>
      </c>
      <c r="F3434" s="1">
        <v>15.76</v>
      </c>
      <c r="G3434" s="4">
        <v>70</v>
      </c>
      <c r="H3434" s="1">
        <v>2.2999999999999998</v>
      </c>
      <c r="I3434" s="24">
        <f t="shared" si="53"/>
        <v>13.490977573589085</v>
      </c>
      <c r="J3434" s="24" t="str">
        <f>VLOOKUP(I3434,MAT_IND!C$6:D$12,2,TRUE)</f>
        <v xml:space="preserve">Frío </v>
      </c>
      <c r="K3434" s="11">
        <v>19</v>
      </c>
      <c r="L3434" s="11" t="s">
        <v>2</v>
      </c>
      <c r="M3434" s="11">
        <v>1</v>
      </c>
      <c r="N3434" s="11">
        <v>-74.179088010000001</v>
      </c>
      <c r="O3434" s="12">
        <v>4.5895881430000003</v>
      </c>
    </row>
    <row r="3435" spans="1:15" x14ac:dyDescent="0.25">
      <c r="A3435" s="10">
        <v>3434</v>
      </c>
      <c r="B3435" s="3" t="s">
        <v>5940</v>
      </c>
      <c r="C3435" s="3" t="s">
        <v>5614</v>
      </c>
      <c r="D3435" s="3" t="s">
        <v>1</v>
      </c>
      <c r="E3435" s="3" t="s">
        <v>5941</v>
      </c>
      <c r="F3435" s="1">
        <v>15.76</v>
      </c>
      <c r="G3435" s="4">
        <v>70</v>
      </c>
      <c r="H3435" s="1">
        <v>2.2999999999999998</v>
      </c>
      <c r="I3435" s="24">
        <f t="shared" si="53"/>
        <v>13.490977573589085</v>
      </c>
      <c r="J3435" s="24" t="str">
        <f>VLOOKUP(I3435,MAT_IND!C$6:D$12,2,TRUE)</f>
        <v xml:space="preserve">Frío </v>
      </c>
      <c r="K3435" s="11">
        <v>19</v>
      </c>
      <c r="L3435" s="11" t="s">
        <v>2</v>
      </c>
      <c r="M3435" s="11">
        <v>1</v>
      </c>
      <c r="N3435" s="11">
        <v>-74.179906130000006</v>
      </c>
      <c r="O3435" s="12">
        <v>4.5881533689999996</v>
      </c>
    </row>
    <row r="3436" spans="1:15" x14ac:dyDescent="0.25">
      <c r="A3436" s="10">
        <v>3435</v>
      </c>
      <c r="B3436" s="3" t="s">
        <v>5942</v>
      </c>
      <c r="C3436" s="3" t="s">
        <v>5614</v>
      </c>
      <c r="D3436" s="3" t="s">
        <v>1</v>
      </c>
      <c r="E3436" s="3" t="s">
        <v>5694</v>
      </c>
      <c r="F3436" s="1">
        <v>15.76</v>
      </c>
      <c r="G3436" s="4">
        <v>70</v>
      </c>
      <c r="H3436" s="1">
        <v>2.56</v>
      </c>
      <c r="I3436" s="24">
        <f t="shared" si="53"/>
        <v>13.757370000000002</v>
      </c>
      <c r="J3436" s="24" t="str">
        <f>VLOOKUP(I3436,MAT_IND!C$6:D$12,2,TRUE)</f>
        <v xml:space="preserve">Frío </v>
      </c>
      <c r="K3436" s="11">
        <v>19</v>
      </c>
      <c r="L3436" s="11" t="s">
        <v>2</v>
      </c>
      <c r="M3436" s="11">
        <v>1</v>
      </c>
      <c r="N3436" s="11">
        <v>-74.163858599999998</v>
      </c>
      <c r="O3436" s="12">
        <v>4.5819492349999997</v>
      </c>
    </row>
    <row r="3437" spans="1:15" x14ac:dyDescent="0.25">
      <c r="A3437" s="10">
        <v>3436</v>
      </c>
      <c r="B3437" s="3" t="s">
        <v>5943</v>
      </c>
      <c r="C3437" s="3" t="s">
        <v>5614</v>
      </c>
      <c r="D3437" s="3" t="s">
        <v>1</v>
      </c>
      <c r="E3437" s="3" t="s">
        <v>5694</v>
      </c>
      <c r="F3437" s="1">
        <v>15.76</v>
      </c>
      <c r="G3437" s="4">
        <v>70</v>
      </c>
      <c r="H3437" s="1">
        <v>2.56</v>
      </c>
      <c r="I3437" s="24">
        <f t="shared" si="53"/>
        <v>13.757370000000002</v>
      </c>
      <c r="J3437" s="24" t="str">
        <f>VLOOKUP(I3437,MAT_IND!C$6:D$12,2,TRUE)</f>
        <v xml:space="preserve">Frío </v>
      </c>
      <c r="K3437" s="11">
        <v>19</v>
      </c>
      <c r="L3437" s="11" t="s">
        <v>2</v>
      </c>
      <c r="M3437" s="11">
        <v>1</v>
      </c>
      <c r="N3437" s="11">
        <v>-74.168848679999996</v>
      </c>
      <c r="O3437" s="12">
        <v>4.5805340799999996</v>
      </c>
    </row>
    <row r="3438" spans="1:15" x14ac:dyDescent="0.25">
      <c r="A3438" s="10">
        <v>3437</v>
      </c>
      <c r="B3438" s="3" t="s">
        <v>5944</v>
      </c>
      <c r="C3438" s="3" t="s">
        <v>5614</v>
      </c>
      <c r="D3438" s="3" t="s">
        <v>1</v>
      </c>
      <c r="E3438" s="3" t="s">
        <v>5694</v>
      </c>
      <c r="F3438" s="1">
        <v>15.76</v>
      </c>
      <c r="G3438" s="4">
        <v>70</v>
      </c>
      <c r="H3438" s="1">
        <v>2.56</v>
      </c>
      <c r="I3438" s="24">
        <f t="shared" si="53"/>
        <v>13.757370000000002</v>
      </c>
      <c r="J3438" s="24" t="str">
        <f>VLOOKUP(I3438,MAT_IND!C$6:D$12,2,TRUE)</f>
        <v xml:space="preserve">Frío </v>
      </c>
      <c r="K3438" s="11">
        <v>19</v>
      </c>
      <c r="L3438" s="11" t="s">
        <v>2</v>
      </c>
      <c r="M3438" s="11">
        <v>1</v>
      </c>
      <c r="N3438" s="11">
        <v>-74.166725540000002</v>
      </c>
      <c r="O3438" s="12">
        <v>4.5794437989999999</v>
      </c>
    </row>
    <row r="3439" spans="1:15" x14ac:dyDescent="0.25">
      <c r="A3439" s="10">
        <v>3438</v>
      </c>
      <c r="B3439" s="3" t="s">
        <v>5945</v>
      </c>
      <c r="C3439" s="3" t="s">
        <v>5614</v>
      </c>
      <c r="D3439" s="3" t="s">
        <v>1</v>
      </c>
      <c r="E3439" s="3" t="s">
        <v>5694</v>
      </c>
      <c r="F3439" s="1">
        <v>15.76</v>
      </c>
      <c r="G3439" s="4">
        <v>70</v>
      </c>
      <c r="H3439" s="1">
        <v>2.56</v>
      </c>
      <c r="I3439" s="24">
        <f t="shared" si="53"/>
        <v>13.757370000000002</v>
      </c>
      <c r="J3439" s="24" t="str">
        <f>VLOOKUP(I3439,MAT_IND!C$6:D$12,2,TRUE)</f>
        <v xml:space="preserve">Frío </v>
      </c>
      <c r="K3439" s="11">
        <v>19</v>
      </c>
      <c r="L3439" s="11" t="s">
        <v>2</v>
      </c>
      <c r="M3439" s="11">
        <v>1</v>
      </c>
      <c r="N3439" s="11">
        <v>-74.168531360000003</v>
      </c>
      <c r="O3439" s="12">
        <v>4.5783162969999998</v>
      </c>
    </row>
    <row r="3440" spans="1:15" x14ac:dyDescent="0.25">
      <c r="A3440" s="10">
        <v>3439</v>
      </c>
      <c r="B3440" s="3" t="s">
        <v>5946</v>
      </c>
      <c r="C3440" s="3" t="s">
        <v>5614</v>
      </c>
      <c r="D3440" s="3" t="s">
        <v>1</v>
      </c>
      <c r="E3440" s="3" t="s">
        <v>5947</v>
      </c>
      <c r="F3440" s="1">
        <v>15.73</v>
      </c>
      <c r="G3440" s="4">
        <v>70</v>
      </c>
      <c r="H3440" s="1">
        <v>1.68</v>
      </c>
      <c r="I3440" s="24">
        <f t="shared" si="53"/>
        <v>12.808734439585477</v>
      </c>
      <c r="J3440" s="24" t="str">
        <f>VLOOKUP(I3440,MAT_IND!C$6:D$12,2,TRUE)</f>
        <v>Algo Frío</v>
      </c>
      <c r="K3440" s="11">
        <v>19</v>
      </c>
      <c r="L3440" s="11" t="s">
        <v>6001</v>
      </c>
      <c r="M3440" s="11">
        <v>1</v>
      </c>
      <c r="N3440" s="11">
        <v>-74.149847750000006</v>
      </c>
      <c r="O3440" s="12">
        <v>4.5397323270000003</v>
      </c>
    </row>
    <row r="3441" spans="1:15" x14ac:dyDescent="0.25">
      <c r="A3441" s="10">
        <v>3440</v>
      </c>
      <c r="B3441" s="3" t="s">
        <v>5948</v>
      </c>
      <c r="C3441" s="3" t="s">
        <v>5614</v>
      </c>
      <c r="D3441" s="3" t="s">
        <v>1</v>
      </c>
      <c r="E3441" s="3" t="s">
        <v>1358</v>
      </c>
      <c r="F3441" s="1">
        <v>15.76</v>
      </c>
      <c r="G3441" s="4">
        <v>70</v>
      </c>
      <c r="H3441" s="1">
        <v>1.91</v>
      </c>
      <c r="I3441" s="24">
        <f t="shared" si="53"/>
        <v>13.061340200573744</v>
      </c>
      <c r="J3441" s="24" t="str">
        <f>VLOOKUP(I3441,MAT_IND!C$6:D$12,2,TRUE)</f>
        <v>Algo Frío</v>
      </c>
      <c r="K3441" s="11">
        <v>19</v>
      </c>
      <c r="L3441" s="11" t="s">
        <v>6001</v>
      </c>
      <c r="M3441" s="11">
        <v>1</v>
      </c>
      <c r="N3441" s="11">
        <v>-74.164350970000001</v>
      </c>
      <c r="O3441" s="12">
        <v>4.5511409599999997</v>
      </c>
    </row>
    <row r="3442" spans="1:15" x14ac:dyDescent="0.25">
      <c r="A3442" s="10">
        <v>3441</v>
      </c>
      <c r="B3442" s="3" t="s">
        <v>5949</v>
      </c>
      <c r="C3442" s="3" t="s">
        <v>5614</v>
      </c>
      <c r="D3442" s="3" t="s">
        <v>1</v>
      </c>
      <c r="E3442" s="3" t="s">
        <v>5950</v>
      </c>
      <c r="F3442" s="1">
        <v>16.260000000000002</v>
      </c>
      <c r="G3442" s="4">
        <v>70</v>
      </c>
      <c r="H3442" s="1">
        <v>2.2999999999999998</v>
      </c>
      <c r="I3442" s="24">
        <f t="shared" si="53"/>
        <v>13.110735815596154</v>
      </c>
      <c r="J3442" s="24" t="str">
        <f>VLOOKUP(I3442,MAT_IND!C$6:D$12,2,TRUE)</f>
        <v xml:space="preserve">Frío </v>
      </c>
      <c r="K3442" s="11">
        <v>19</v>
      </c>
      <c r="L3442" s="11" t="s">
        <v>2</v>
      </c>
      <c r="M3442" s="11">
        <v>3</v>
      </c>
      <c r="N3442" s="11">
        <v>-74.153771419999998</v>
      </c>
      <c r="O3442" s="12">
        <v>4.5929552889999998</v>
      </c>
    </row>
    <row r="3443" spans="1:15" x14ac:dyDescent="0.25">
      <c r="A3443" s="10">
        <v>3442</v>
      </c>
      <c r="B3443" s="3" t="s">
        <v>5951</v>
      </c>
      <c r="C3443" s="3" t="s">
        <v>5614</v>
      </c>
      <c r="D3443" s="3" t="s">
        <v>1</v>
      </c>
      <c r="E3443" s="3" t="s">
        <v>5952</v>
      </c>
      <c r="F3443" s="1">
        <v>16.260000000000002</v>
      </c>
      <c r="G3443" s="4">
        <v>70</v>
      </c>
      <c r="H3443" s="1">
        <v>1.68</v>
      </c>
      <c r="I3443" s="24">
        <f t="shared" si="53"/>
        <v>12.426706907059854</v>
      </c>
      <c r="J3443" s="24" t="str">
        <f>VLOOKUP(I3443,MAT_IND!C$6:D$12,2,TRUE)</f>
        <v>Algo Frío</v>
      </c>
      <c r="K3443" s="11">
        <v>19</v>
      </c>
      <c r="L3443" s="11" t="s">
        <v>6001</v>
      </c>
      <c r="M3443" s="11">
        <v>1</v>
      </c>
      <c r="N3443" s="11">
        <v>-74.145844069999995</v>
      </c>
      <c r="O3443" s="12">
        <v>4.5580892479999999</v>
      </c>
    </row>
    <row r="3444" spans="1:15" x14ac:dyDescent="0.25">
      <c r="A3444" s="10">
        <v>3443</v>
      </c>
      <c r="B3444" s="3" t="s">
        <v>5953</v>
      </c>
      <c r="C3444" s="3" t="s">
        <v>5614</v>
      </c>
      <c r="D3444" s="3" t="s">
        <v>1</v>
      </c>
      <c r="E3444" s="3" t="s">
        <v>5954</v>
      </c>
      <c r="F3444" s="1">
        <v>16.260000000000002</v>
      </c>
      <c r="G3444" s="4">
        <v>60</v>
      </c>
      <c r="H3444" s="1">
        <v>1.68</v>
      </c>
      <c r="I3444" s="24">
        <f t="shared" si="53"/>
        <v>11.349206907059854</v>
      </c>
      <c r="J3444" s="24" t="str">
        <f>VLOOKUP(I3444,MAT_IND!C$6:D$12,2,TRUE)</f>
        <v>Algo Frío</v>
      </c>
      <c r="K3444" s="11">
        <v>19</v>
      </c>
      <c r="L3444" s="11" t="s">
        <v>6001</v>
      </c>
      <c r="M3444" s="11">
        <v>1</v>
      </c>
      <c r="N3444" s="11">
        <v>-74.141129520000007</v>
      </c>
      <c r="O3444" s="12">
        <v>4.5596383830000002</v>
      </c>
    </row>
    <row r="3445" spans="1:15" x14ac:dyDescent="0.25">
      <c r="A3445" s="10">
        <v>3444</v>
      </c>
      <c r="B3445" s="3" t="s">
        <v>5955</v>
      </c>
      <c r="C3445" s="3" t="s">
        <v>5614</v>
      </c>
      <c r="D3445" s="3" t="s">
        <v>1</v>
      </c>
      <c r="E3445" s="3" t="s">
        <v>5860</v>
      </c>
      <c r="F3445" s="1">
        <v>15.76</v>
      </c>
      <c r="G3445" s="4">
        <v>70</v>
      </c>
      <c r="H3445" s="1">
        <v>1.91</v>
      </c>
      <c r="I3445" s="24">
        <f t="shared" si="53"/>
        <v>13.061340200573744</v>
      </c>
      <c r="J3445" s="24" t="str">
        <f>VLOOKUP(I3445,MAT_IND!C$6:D$12,2,TRUE)</f>
        <v>Algo Frío</v>
      </c>
      <c r="K3445" s="11">
        <v>19</v>
      </c>
      <c r="L3445" s="11" t="s">
        <v>6001</v>
      </c>
      <c r="M3445" s="11">
        <v>1</v>
      </c>
      <c r="N3445" s="11">
        <v>-74.16148373</v>
      </c>
      <c r="O3445" s="12">
        <v>4.5403164479999996</v>
      </c>
    </row>
    <row r="3446" spans="1:15" x14ac:dyDescent="0.25">
      <c r="A3446" s="10">
        <v>3445</v>
      </c>
      <c r="B3446" s="3" t="s">
        <v>5956</v>
      </c>
      <c r="C3446" s="3" t="s">
        <v>5614</v>
      </c>
      <c r="D3446" s="3" t="s">
        <v>1</v>
      </c>
      <c r="E3446" s="3" t="s">
        <v>5617</v>
      </c>
      <c r="F3446" s="1">
        <v>16.260000000000002</v>
      </c>
      <c r="G3446" s="4">
        <v>70</v>
      </c>
      <c r="H3446" s="1">
        <v>1.68</v>
      </c>
      <c r="I3446" s="24">
        <f t="shared" si="53"/>
        <v>12.426706907059854</v>
      </c>
      <c r="J3446" s="24" t="str">
        <f>VLOOKUP(I3446,MAT_IND!C$6:D$12,2,TRUE)</f>
        <v>Algo Frío</v>
      </c>
      <c r="K3446" s="11">
        <v>19</v>
      </c>
      <c r="L3446" s="11" t="s">
        <v>6000</v>
      </c>
      <c r="M3446" s="11">
        <v>1</v>
      </c>
      <c r="N3446" s="11">
        <v>-74.147766970000006</v>
      </c>
      <c r="O3446" s="12">
        <v>4.510395935</v>
      </c>
    </row>
    <row r="3447" spans="1:15" x14ac:dyDescent="0.25">
      <c r="A3447" s="10">
        <v>3446</v>
      </c>
      <c r="B3447" s="3" t="s">
        <v>5957</v>
      </c>
      <c r="C3447" s="3" t="s">
        <v>5614</v>
      </c>
      <c r="D3447" s="3" t="s">
        <v>1</v>
      </c>
      <c r="E3447" s="3" t="s">
        <v>5915</v>
      </c>
      <c r="F3447" s="1">
        <v>15.73</v>
      </c>
      <c r="G3447" s="4">
        <v>70</v>
      </c>
      <c r="H3447" s="1">
        <v>1.68</v>
      </c>
      <c r="I3447" s="24">
        <f t="shared" si="53"/>
        <v>12.808734439585477</v>
      </c>
      <c r="J3447" s="24" t="str">
        <f>VLOOKUP(I3447,MAT_IND!C$6:D$12,2,TRUE)</f>
        <v>Algo Frío</v>
      </c>
      <c r="K3447" s="11">
        <v>19</v>
      </c>
      <c r="L3447" s="11" t="s">
        <v>6001</v>
      </c>
      <c r="M3447" s="11">
        <v>1</v>
      </c>
      <c r="N3447" s="11">
        <v>-74.153541320000002</v>
      </c>
      <c r="O3447" s="12">
        <v>4.5340975840000004</v>
      </c>
    </row>
    <row r="3448" spans="1:15" x14ac:dyDescent="0.25">
      <c r="A3448" s="10">
        <v>3447</v>
      </c>
      <c r="B3448" s="3" t="s">
        <v>5958</v>
      </c>
      <c r="C3448" s="3" t="s">
        <v>5614</v>
      </c>
      <c r="D3448" s="3" t="s">
        <v>1</v>
      </c>
      <c r="E3448" s="3" t="s">
        <v>5694</v>
      </c>
      <c r="F3448" s="1">
        <v>15.76</v>
      </c>
      <c r="G3448" s="4">
        <v>70</v>
      </c>
      <c r="H3448" s="1">
        <v>2.56</v>
      </c>
      <c r="I3448" s="24">
        <f t="shared" si="53"/>
        <v>13.757370000000002</v>
      </c>
      <c r="J3448" s="24" t="str">
        <f>VLOOKUP(I3448,MAT_IND!C$6:D$12,2,TRUE)</f>
        <v xml:space="preserve">Frío </v>
      </c>
      <c r="K3448" s="11">
        <v>19</v>
      </c>
      <c r="L3448" s="11" t="s">
        <v>2</v>
      </c>
      <c r="M3448" s="11">
        <v>1</v>
      </c>
      <c r="N3448" s="11">
        <v>-74.161834679999998</v>
      </c>
      <c r="O3448" s="12">
        <v>4.5784911529999999</v>
      </c>
    </row>
    <row r="3449" spans="1:15" x14ac:dyDescent="0.25">
      <c r="A3449" s="10">
        <v>3448</v>
      </c>
      <c r="B3449" s="3" t="s">
        <v>5959</v>
      </c>
      <c r="C3449" s="3" t="s">
        <v>5614</v>
      </c>
      <c r="D3449" s="3" t="s">
        <v>1</v>
      </c>
      <c r="E3449" s="3" t="s">
        <v>5960</v>
      </c>
      <c r="F3449" s="1">
        <v>16.260000000000002</v>
      </c>
      <c r="G3449" s="4">
        <v>70</v>
      </c>
      <c r="H3449" s="1">
        <v>1.68</v>
      </c>
      <c r="I3449" s="24">
        <f t="shared" si="53"/>
        <v>12.426706907059854</v>
      </c>
      <c r="J3449" s="24" t="str">
        <f>VLOOKUP(I3449,MAT_IND!C$6:D$12,2,TRUE)</f>
        <v>Algo Frío</v>
      </c>
      <c r="K3449" s="11">
        <v>19</v>
      </c>
      <c r="L3449" s="11" t="s">
        <v>6001</v>
      </c>
      <c r="M3449" s="11">
        <v>1</v>
      </c>
      <c r="N3449" s="11">
        <v>-74.140756359999997</v>
      </c>
      <c r="O3449" s="12">
        <v>4.5346540119999998</v>
      </c>
    </row>
    <row r="3450" spans="1:15" x14ac:dyDescent="0.25">
      <c r="A3450" s="10">
        <v>3449</v>
      </c>
      <c r="B3450" s="3" t="s">
        <v>5961</v>
      </c>
      <c r="C3450" s="3" t="s">
        <v>5614</v>
      </c>
      <c r="D3450" s="3" t="s">
        <v>1</v>
      </c>
      <c r="E3450" s="3" t="s">
        <v>1567</v>
      </c>
      <c r="F3450" s="1">
        <v>15.76</v>
      </c>
      <c r="G3450" s="4">
        <v>70</v>
      </c>
      <c r="H3450" s="1">
        <v>2.56</v>
      </c>
      <c r="I3450" s="24">
        <f t="shared" si="53"/>
        <v>13.757370000000002</v>
      </c>
      <c r="J3450" s="24" t="str">
        <f>VLOOKUP(I3450,MAT_IND!C$6:D$12,2,TRUE)</f>
        <v xml:space="preserve">Frío </v>
      </c>
      <c r="K3450" s="11">
        <v>19</v>
      </c>
      <c r="L3450" s="11" t="s">
        <v>2</v>
      </c>
      <c r="M3450" s="11">
        <v>1</v>
      </c>
      <c r="N3450" s="11">
        <v>-74.166728250000006</v>
      </c>
      <c r="O3450" s="12">
        <v>4.5746091509999998</v>
      </c>
    </row>
    <row r="3451" spans="1:15" x14ac:dyDescent="0.25">
      <c r="A3451" s="10">
        <v>3450</v>
      </c>
      <c r="B3451" s="3" t="s">
        <v>5962</v>
      </c>
      <c r="C3451" s="3" t="s">
        <v>5614</v>
      </c>
      <c r="D3451" s="3" t="s">
        <v>1</v>
      </c>
      <c r="E3451" s="3" t="s">
        <v>5963</v>
      </c>
      <c r="F3451" s="1">
        <v>16.260000000000002</v>
      </c>
      <c r="G3451" s="4">
        <v>70</v>
      </c>
      <c r="H3451" s="1">
        <v>1.91</v>
      </c>
      <c r="I3451" s="24">
        <f t="shared" si="53"/>
        <v>12.693207725923974</v>
      </c>
      <c r="J3451" s="24" t="str">
        <f>VLOOKUP(I3451,MAT_IND!C$6:D$12,2,TRUE)</f>
        <v>Algo Frío</v>
      </c>
      <c r="K3451" s="11">
        <v>19</v>
      </c>
      <c r="L3451" s="11" t="s">
        <v>6001</v>
      </c>
      <c r="M3451" s="11">
        <v>1</v>
      </c>
      <c r="N3451" s="11">
        <v>-74.147263420000002</v>
      </c>
      <c r="O3451" s="12">
        <v>4.5587099679999996</v>
      </c>
    </row>
    <row r="3452" spans="1:15" x14ac:dyDescent="0.25">
      <c r="A3452" s="10">
        <v>3451</v>
      </c>
      <c r="B3452" s="3" t="s">
        <v>5964</v>
      </c>
      <c r="C3452" s="3" t="s">
        <v>5614</v>
      </c>
      <c r="D3452" s="3" t="s">
        <v>1</v>
      </c>
      <c r="E3452" s="3" t="s">
        <v>5907</v>
      </c>
      <c r="F3452" s="1">
        <v>16.260000000000002</v>
      </c>
      <c r="G3452" s="4">
        <v>70</v>
      </c>
      <c r="H3452" s="1">
        <v>1.68</v>
      </c>
      <c r="I3452" s="24">
        <f t="shared" si="53"/>
        <v>12.426706907059854</v>
      </c>
      <c r="J3452" s="24" t="str">
        <f>VLOOKUP(I3452,MAT_IND!C$6:D$12,2,TRUE)</f>
        <v>Algo Frío</v>
      </c>
      <c r="K3452" s="11">
        <v>19</v>
      </c>
      <c r="L3452" s="11" t="s">
        <v>6001</v>
      </c>
      <c r="M3452" s="11">
        <v>1</v>
      </c>
      <c r="N3452" s="11">
        <v>-74.133379599999998</v>
      </c>
      <c r="O3452" s="12">
        <v>4.5367037420000003</v>
      </c>
    </row>
    <row r="3453" spans="1:15" x14ac:dyDescent="0.25">
      <c r="A3453" s="10">
        <v>3452</v>
      </c>
      <c r="B3453" s="3" t="s">
        <v>5965</v>
      </c>
      <c r="C3453" s="3" t="s">
        <v>5614</v>
      </c>
      <c r="D3453" s="3" t="s">
        <v>1</v>
      </c>
      <c r="E3453" s="3" t="s">
        <v>5966</v>
      </c>
      <c r="F3453" s="1">
        <v>14.1</v>
      </c>
      <c r="G3453" s="4">
        <v>72</v>
      </c>
      <c r="H3453" s="1">
        <v>1.1000000000000001</v>
      </c>
      <c r="I3453" s="24">
        <f t="shared" si="53"/>
        <v>13.362440497810168</v>
      </c>
      <c r="J3453" s="24" t="str">
        <f>VLOOKUP(I3453,MAT_IND!C$6:D$12,2,TRUE)</f>
        <v xml:space="preserve">Frío </v>
      </c>
      <c r="K3453" s="11">
        <v>19</v>
      </c>
      <c r="L3453" s="11" t="s">
        <v>6001</v>
      </c>
      <c r="M3453" s="11">
        <v>1</v>
      </c>
      <c r="N3453" s="11">
        <v>-74.147706979999995</v>
      </c>
      <c r="O3453" s="12">
        <v>4.5333515970000002</v>
      </c>
    </row>
    <row r="3454" spans="1:15" x14ac:dyDescent="0.25">
      <c r="A3454" s="10">
        <v>3453</v>
      </c>
      <c r="B3454" s="3" t="s">
        <v>5967</v>
      </c>
      <c r="C3454" s="3" t="s">
        <v>5614</v>
      </c>
      <c r="D3454" s="3" t="s">
        <v>1</v>
      </c>
      <c r="E3454" s="3" t="s">
        <v>5968</v>
      </c>
      <c r="F3454" s="1">
        <v>15.76</v>
      </c>
      <c r="G3454" s="4">
        <v>70</v>
      </c>
      <c r="H3454" s="1">
        <v>1.91</v>
      </c>
      <c r="I3454" s="24">
        <f t="shared" si="53"/>
        <v>13.061340200573744</v>
      </c>
      <c r="J3454" s="24" t="str">
        <f>VLOOKUP(I3454,MAT_IND!C$6:D$12,2,TRUE)</f>
        <v>Algo Frío</v>
      </c>
      <c r="K3454" s="11">
        <v>19</v>
      </c>
      <c r="L3454" s="11" t="s">
        <v>6001</v>
      </c>
      <c r="M3454" s="11">
        <v>1</v>
      </c>
      <c r="N3454" s="11">
        <v>-74.157234169999995</v>
      </c>
      <c r="O3454" s="12">
        <v>4.5498403439999997</v>
      </c>
    </row>
    <row r="3455" spans="1:15" x14ac:dyDescent="0.25">
      <c r="A3455" s="10">
        <v>3454</v>
      </c>
      <c r="B3455" s="3" t="s">
        <v>5969</v>
      </c>
      <c r="C3455" s="3" t="s">
        <v>5614</v>
      </c>
      <c r="D3455" s="3" t="s">
        <v>1</v>
      </c>
      <c r="E3455" s="3" t="s">
        <v>1494</v>
      </c>
      <c r="F3455" s="1">
        <v>15.76</v>
      </c>
      <c r="G3455" s="4">
        <v>70</v>
      </c>
      <c r="H3455" s="1">
        <v>2.08</v>
      </c>
      <c r="I3455" s="24">
        <f t="shared" si="53"/>
        <v>13.253548533124645</v>
      </c>
      <c r="J3455" s="24" t="str">
        <f>VLOOKUP(I3455,MAT_IND!C$6:D$12,2,TRUE)</f>
        <v xml:space="preserve">Frío </v>
      </c>
      <c r="K3455" s="11">
        <v>19</v>
      </c>
      <c r="L3455" s="11" t="s">
        <v>2</v>
      </c>
      <c r="M3455" s="11">
        <v>1</v>
      </c>
      <c r="N3455" s="11">
        <v>-74.154676069999994</v>
      </c>
      <c r="O3455" s="12">
        <v>4.5634282800000001</v>
      </c>
    </row>
    <row r="3456" spans="1:15" x14ac:dyDescent="0.25">
      <c r="A3456" s="10">
        <v>3455</v>
      </c>
      <c r="B3456" s="3" t="s">
        <v>5970</v>
      </c>
      <c r="C3456" s="3" t="s">
        <v>5614</v>
      </c>
      <c r="D3456" s="3" t="s">
        <v>1</v>
      </c>
      <c r="E3456" s="3" t="s">
        <v>5818</v>
      </c>
      <c r="F3456" s="1">
        <v>16.260000000000002</v>
      </c>
      <c r="G3456" s="4">
        <v>70</v>
      </c>
      <c r="H3456" s="1">
        <v>2.08</v>
      </c>
      <c r="I3456" s="24">
        <f t="shared" si="53"/>
        <v>12.879998687207939</v>
      </c>
      <c r="J3456" s="24" t="str">
        <f>VLOOKUP(I3456,MAT_IND!C$6:D$12,2,TRUE)</f>
        <v>Algo Frío</v>
      </c>
      <c r="K3456" s="11">
        <v>19</v>
      </c>
      <c r="L3456" s="11" t="s">
        <v>2</v>
      </c>
      <c r="M3456" s="11">
        <v>2</v>
      </c>
      <c r="N3456" s="11">
        <v>-74.153832539999996</v>
      </c>
      <c r="O3456" s="12">
        <v>4.5725698159999997</v>
      </c>
    </row>
    <row r="3457" spans="1:15" x14ac:dyDescent="0.25">
      <c r="A3457" s="10">
        <v>3456</v>
      </c>
      <c r="B3457" s="3" t="s">
        <v>5971</v>
      </c>
      <c r="C3457" s="3" t="s">
        <v>5614</v>
      </c>
      <c r="D3457" s="3" t="s">
        <v>1</v>
      </c>
      <c r="E3457" s="3" t="s">
        <v>5828</v>
      </c>
      <c r="F3457" s="1">
        <v>15.76</v>
      </c>
      <c r="G3457" s="4">
        <v>70</v>
      </c>
      <c r="H3457" s="1">
        <v>2.08</v>
      </c>
      <c r="I3457" s="24">
        <f t="shared" si="53"/>
        <v>13.253548533124645</v>
      </c>
      <c r="J3457" s="24" t="str">
        <f>VLOOKUP(I3457,MAT_IND!C$6:D$12,2,TRUE)</f>
        <v xml:space="preserve">Frío </v>
      </c>
      <c r="K3457" s="11">
        <v>19</v>
      </c>
      <c r="L3457" s="11" t="s">
        <v>2</v>
      </c>
      <c r="M3457" s="11">
        <v>1</v>
      </c>
      <c r="N3457" s="11">
        <v>-74.152464570000006</v>
      </c>
      <c r="O3457" s="12">
        <v>4.5662759839999998</v>
      </c>
    </row>
    <row r="3458" spans="1:15" x14ac:dyDescent="0.25">
      <c r="A3458" s="10">
        <v>3457</v>
      </c>
      <c r="B3458" s="3" t="s">
        <v>5972</v>
      </c>
      <c r="C3458" s="3" t="s">
        <v>5614</v>
      </c>
      <c r="D3458" s="3" t="s">
        <v>1</v>
      </c>
      <c r="E3458" s="3" t="s">
        <v>5973</v>
      </c>
      <c r="F3458" s="1">
        <v>15.76</v>
      </c>
      <c r="G3458" s="4">
        <v>70</v>
      </c>
      <c r="H3458" s="1">
        <v>2.2999999999999998</v>
      </c>
      <c r="I3458" s="24">
        <f t="shared" si="53"/>
        <v>13.490977573589085</v>
      </c>
      <c r="J3458" s="24" t="str">
        <f>VLOOKUP(I3458,MAT_IND!C$6:D$12,2,TRUE)</f>
        <v xml:space="preserve">Frío </v>
      </c>
      <c r="K3458" s="11">
        <v>19</v>
      </c>
      <c r="L3458" s="11" t="s">
        <v>2</v>
      </c>
      <c r="M3458" s="11">
        <v>1</v>
      </c>
      <c r="N3458" s="11">
        <v>-74.181010979999996</v>
      </c>
      <c r="O3458" s="12">
        <v>4.588199457</v>
      </c>
    </row>
    <row r="3459" spans="1:15" x14ac:dyDescent="0.25">
      <c r="A3459" s="10">
        <v>3458</v>
      </c>
      <c r="B3459" s="3" t="s">
        <v>5974</v>
      </c>
      <c r="C3459" s="3" t="s">
        <v>5614</v>
      </c>
      <c r="D3459" s="3" t="s">
        <v>1</v>
      </c>
      <c r="E3459" s="3" t="s">
        <v>5624</v>
      </c>
      <c r="F3459" s="1">
        <v>16.260000000000002</v>
      </c>
      <c r="G3459" s="4">
        <v>70</v>
      </c>
      <c r="H3459" s="1">
        <v>1.91</v>
      </c>
      <c r="I3459" s="24">
        <f t="shared" ref="I3459:I3463" si="54">(((33.5-F3459)*(0.05+0.18*SQRT(H3459)+(G3459/160))))</f>
        <v>12.693207725923974</v>
      </c>
      <c r="J3459" s="24" t="str">
        <f>VLOOKUP(I3459,MAT_IND!C$6:D$12,2,TRUE)</f>
        <v>Algo Frío</v>
      </c>
      <c r="K3459" s="11">
        <v>19</v>
      </c>
      <c r="L3459" s="11" t="s">
        <v>2</v>
      </c>
      <c r="M3459" s="11">
        <v>2</v>
      </c>
      <c r="N3459" s="11">
        <v>-74.148063050000005</v>
      </c>
      <c r="O3459" s="12">
        <v>4.5728487649999998</v>
      </c>
    </row>
    <row r="3460" spans="1:15" x14ac:dyDescent="0.25">
      <c r="A3460" s="10">
        <v>3459</v>
      </c>
      <c r="B3460" s="3" t="s">
        <v>5975</v>
      </c>
      <c r="C3460" s="3" t="s">
        <v>5614</v>
      </c>
      <c r="D3460" s="3" t="s">
        <v>1</v>
      </c>
      <c r="E3460" s="3" t="s">
        <v>5976</v>
      </c>
      <c r="F3460" s="1">
        <v>15.73</v>
      </c>
      <c r="G3460" s="4">
        <v>70</v>
      </c>
      <c r="H3460" s="1">
        <v>1.68</v>
      </c>
      <c r="I3460" s="24">
        <f t="shared" si="54"/>
        <v>12.808734439585477</v>
      </c>
      <c r="J3460" s="24" t="str">
        <f>VLOOKUP(I3460,MAT_IND!C$6:D$12,2,TRUE)</f>
        <v>Algo Frío</v>
      </c>
      <c r="K3460" s="11">
        <v>19</v>
      </c>
      <c r="L3460" s="11" t="s">
        <v>6001</v>
      </c>
      <c r="M3460" s="11">
        <v>1</v>
      </c>
      <c r="N3460" s="11">
        <v>-74.150815359999996</v>
      </c>
      <c r="O3460" s="12">
        <v>4.5363305069999997</v>
      </c>
    </row>
    <row r="3461" spans="1:15" x14ac:dyDescent="0.25">
      <c r="A3461" s="10">
        <v>3460</v>
      </c>
      <c r="B3461" s="3" t="s">
        <v>5977</v>
      </c>
      <c r="C3461" s="3" t="s">
        <v>5978</v>
      </c>
      <c r="D3461" s="3" t="s">
        <v>1</v>
      </c>
      <c r="E3461" s="3" t="s">
        <v>5979</v>
      </c>
      <c r="F3461" s="1">
        <v>8.6999999999999993</v>
      </c>
      <c r="G3461" s="4">
        <v>70</v>
      </c>
      <c r="H3461" s="1">
        <v>1.67</v>
      </c>
      <c r="I3461" s="24">
        <f t="shared" si="54"/>
        <v>17.858759339754087</v>
      </c>
      <c r="J3461" s="24" t="str">
        <f>VLOOKUP(I3461,MAT_IND!C$6:D$12,2,TRUE)</f>
        <v>Muy Frio</v>
      </c>
      <c r="K3461" s="11">
        <v>20</v>
      </c>
      <c r="L3461" s="11" t="s">
        <v>6002</v>
      </c>
      <c r="M3461" s="11" t="s">
        <v>5999</v>
      </c>
      <c r="N3461" s="11">
        <v>-74.314662990000002</v>
      </c>
      <c r="O3461" s="12">
        <v>4.0285913320000004</v>
      </c>
    </row>
    <row r="3462" spans="1:15" x14ac:dyDescent="0.25">
      <c r="A3462" s="10">
        <v>3461</v>
      </c>
      <c r="B3462" s="3" t="s">
        <v>5980</v>
      </c>
      <c r="C3462" s="3" t="s">
        <v>5978</v>
      </c>
      <c r="D3462" s="3" t="s">
        <v>1</v>
      </c>
      <c r="E3462" s="3" t="s">
        <v>5981</v>
      </c>
      <c r="F3462" s="1">
        <v>9.7799999999999994</v>
      </c>
      <c r="G3462" s="4">
        <v>70</v>
      </c>
      <c r="H3462" s="1">
        <v>1.89</v>
      </c>
      <c r="I3462" s="24">
        <f t="shared" si="54"/>
        <v>17.433229556155034</v>
      </c>
      <c r="J3462" s="24" t="str">
        <f>VLOOKUP(I3462,MAT_IND!C$6:D$12,2,TRUE)</f>
        <v>Muy Frio</v>
      </c>
      <c r="K3462" s="11">
        <v>20</v>
      </c>
      <c r="L3462" s="11" t="s">
        <v>6002</v>
      </c>
      <c r="M3462" s="11" t="s">
        <v>5999</v>
      </c>
      <c r="N3462" s="11">
        <v>-74.132511100000002</v>
      </c>
      <c r="O3462" s="12">
        <v>4.189725943</v>
      </c>
    </row>
    <row r="3463" spans="1:15" x14ac:dyDescent="0.25">
      <c r="A3463" s="10">
        <v>3462</v>
      </c>
      <c r="B3463" s="3" t="s">
        <v>5982</v>
      </c>
      <c r="C3463" s="3" t="s">
        <v>5978</v>
      </c>
      <c r="D3463" s="3" t="s">
        <v>1</v>
      </c>
      <c r="E3463" s="3" t="s">
        <v>5983</v>
      </c>
      <c r="F3463" s="1">
        <v>9.6999999999999993</v>
      </c>
      <c r="G3463" s="4">
        <v>80</v>
      </c>
      <c r="H3463" s="1">
        <v>1.64</v>
      </c>
      <c r="I3463" s="24">
        <f t="shared" si="54"/>
        <v>18.576196846632463</v>
      </c>
      <c r="J3463" s="24" t="str">
        <f>VLOOKUP(I3463,MAT_IND!C$6:D$12,2,TRUE)</f>
        <v>Muy Frio</v>
      </c>
      <c r="K3463" s="11">
        <v>20</v>
      </c>
      <c r="L3463" s="11" t="s">
        <v>6002</v>
      </c>
      <c r="M3463" s="11" t="s">
        <v>5999</v>
      </c>
      <c r="N3463" s="11">
        <v>-74.147017930000004</v>
      </c>
      <c r="O3463" s="12">
        <v>4.1725724529999999</v>
      </c>
    </row>
  </sheetData>
  <autoFilter ref="A1:O3461" xr:uid="{085ECE4C-7725-4764-8ECB-62873831FC84}"/>
  <phoneticPr fontId="20" type="noConversion"/>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478EE-B972-4C50-B89D-FDF2D58DD984}">
  <sheetPr codeName="Hoja4">
    <tabColor theme="9" tint="0.59999389629810485"/>
  </sheetPr>
  <dimension ref="A1:M3463"/>
  <sheetViews>
    <sheetView zoomScale="90" zoomScaleNormal="90" workbookViewId="0">
      <selection activeCell="G328" sqref="G328"/>
    </sheetView>
  </sheetViews>
  <sheetFormatPr baseColWidth="10" defaultRowHeight="15" x14ac:dyDescent="0.25"/>
  <cols>
    <col min="1" max="1" width="5.140625" style="3" bestFit="1" customWidth="1"/>
    <col min="2" max="2" width="23.42578125" style="3" bestFit="1" customWidth="1"/>
    <col min="3" max="3" width="19.42578125" style="3" bestFit="1" customWidth="1"/>
    <col min="4" max="4" width="16.42578125" style="3" bestFit="1" customWidth="1"/>
    <col min="5" max="5" width="42.7109375" style="3" customWidth="1"/>
    <col min="6" max="6" width="25.140625" style="5" bestFit="1" customWidth="1"/>
    <col min="7" max="7" width="34" style="134" bestFit="1" customWidth="1"/>
    <col min="8" max="8" width="21.28515625" style="11" bestFit="1" customWidth="1"/>
    <col min="9" max="9" width="21.42578125" style="11" bestFit="1" customWidth="1"/>
    <col min="10" max="10" width="32.28515625" style="11" bestFit="1" customWidth="1"/>
    <col min="11" max="11" width="7.140625" style="11" bestFit="1" customWidth="1"/>
    <col min="12" max="12" width="12.7109375" style="11" bestFit="1" customWidth="1"/>
    <col min="13" max="13" width="12" style="12" bestFit="1" customWidth="1"/>
  </cols>
  <sheetData>
    <row r="1" spans="1:13" x14ac:dyDescent="0.25">
      <c r="A1" s="26" t="s">
        <v>6003</v>
      </c>
      <c r="B1" s="26" t="s">
        <v>0</v>
      </c>
      <c r="C1" s="26" t="s">
        <v>621</v>
      </c>
      <c r="D1" s="26" t="s">
        <v>622</v>
      </c>
      <c r="E1" s="26" t="s">
        <v>623</v>
      </c>
      <c r="F1" s="26" t="s">
        <v>6068</v>
      </c>
      <c r="G1" s="35" t="s">
        <v>6077</v>
      </c>
      <c r="H1" s="35" t="s">
        <v>6135</v>
      </c>
      <c r="I1" s="7" t="s">
        <v>5984</v>
      </c>
      <c r="J1" s="7" t="s">
        <v>5985</v>
      </c>
      <c r="K1" s="7" t="s">
        <v>5986</v>
      </c>
      <c r="L1" s="8" t="s">
        <v>77</v>
      </c>
      <c r="M1" s="9" t="s">
        <v>76</v>
      </c>
    </row>
    <row r="2" spans="1:13" x14ac:dyDescent="0.25">
      <c r="A2" s="3">
        <v>1</v>
      </c>
      <c r="B2" s="3" t="s">
        <v>624</v>
      </c>
      <c r="C2" s="3" t="s">
        <v>625</v>
      </c>
      <c r="D2" s="3" t="s">
        <v>1</v>
      </c>
      <c r="E2" s="3" t="s">
        <v>626</v>
      </c>
      <c r="F2" s="5">
        <v>65</v>
      </c>
      <c r="G2" s="133">
        <f>IF(F2&lt;=40,100-((F2-30)/(40-30))*(100-86),
IF(F2&lt;=50,85-((F2-41)/(50-41))*(85-71),
IF(F2&lt;=55,70-((F2-51)/(55-50))*(70-51),
IF(F2&lt;=65,50-((F2-55)/(65-55))*(50-31),
IF(F2&lt;=75,30-((F2-65)/(75-65))*(30-6),
5-((F2-75)/(80-75))*(5-0))))))</f>
        <v>31</v>
      </c>
      <c r="H2" s="36" t="str">
        <f>IF(AND(G2&gt;=86,G2&lt;=100),"Óptimo",
IF(AND(G2&gt;=71,G2&lt;=85),"Muy Bueno",
IF(AND(G2&gt;=51,G2&lt;=70),"Bueno",
IF(AND(G2&gt;=31,G2&lt;=50),"Aceptable",
IF(AND(G2&gt;=6,G2&lt;=30),"Regular",
"Malo")))))</f>
        <v>Aceptable</v>
      </c>
      <c r="I2" s="11">
        <v>1</v>
      </c>
      <c r="J2" s="11" t="s">
        <v>164</v>
      </c>
      <c r="K2" s="11">
        <v>6</v>
      </c>
      <c r="L2" s="11">
        <v>-74.034825940000005</v>
      </c>
      <c r="M2" s="12">
        <v>4.6947735750000001</v>
      </c>
    </row>
    <row r="3" spans="1:13" x14ac:dyDescent="0.25">
      <c r="A3" s="3">
        <v>2</v>
      </c>
      <c r="B3" s="3" t="s">
        <v>627</v>
      </c>
      <c r="C3" s="3" t="s">
        <v>625</v>
      </c>
      <c r="D3" s="3" t="s">
        <v>1</v>
      </c>
      <c r="E3" s="3" t="s">
        <v>628</v>
      </c>
      <c r="F3" s="5">
        <v>70</v>
      </c>
      <c r="G3" s="133">
        <f t="shared" ref="G3:G66" si="0">IF(F3&lt;=40,100-((F3-30)/(40-30))*(100-86),
IF(F3&lt;=50,85-((F3-41)/(50-41))*(85-71),
IF(F3&lt;=55,70-((F3-51)/(55-50))*(70-51),
IF(F3&lt;=65,50-((F3-55)/(65-55))*(50-31),
IF(F3&lt;=75,30-((F3-65)/(75-65))*(30-6),
5-((F3-75)/(80-75))*(5-0))))))</f>
        <v>18</v>
      </c>
      <c r="H3" s="36" t="str">
        <f t="shared" ref="H3:H66" si="1">IF(AND(G3&gt;=86,G3&lt;=100),"Óptimo",
IF(AND(G3&gt;=71,G3&lt;=85),"Muy Bueno",
IF(AND(G3&gt;=51,G3&lt;=70),"Bueno",
IF(AND(G3&gt;=31,G3&lt;=50),"Aceptable",
IF(AND(G3&gt;=6,G3&lt;=30),"Regular",
"Malo")))))</f>
        <v>Regular</v>
      </c>
      <c r="I3" s="11">
        <v>1</v>
      </c>
      <c r="J3" s="11" t="s">
        <v>164</v>
      </c>
      <c r="K3" s="11">
        <v>6</v>
      </c>
      <c r="L3" s="11">
        <v>-74.052629469999999</v>
      </c>
      <c r="M3" s="12">
        <v>4.6952975539999997</v>
      </c>
    </row>
    <row r="4" spans="1:13" x14ac:dyDescent="0.25">
      <c r="A4" s="3">
        <v>3</v>
      </c>
      <c r="B4" s="3" t="s">
        <v>629</v>
      </c>
      <c r="C4" s="3" t="s">
        <v>625</v>
      </c>
      <c r="D4" s="3" t="s">
        <v>1</v>
      </c>
      <c r="E4" s="3" t="s">
        <v>630</v>
      </c>
      <c r="F4" s="5">
        <v>70</v>
      </c>
      <c r="G4" s="133">
        <f t="shared" si="0"/>
        <v>18</v>
      </c>
      <c r="H4" s="36" t="str">
        <f t="shared" si="1"/>
        <v>Regular</v>
      </c>
      <c r="I4" s="11">
        <v>1</v>
      </c>
      <c r="J4" s="11" t="s">
        <v>164</v>
      </c>
      <c r="K4" s="11">
        <v>6</v>
      </c>
      <c r="L4" s="11">
        <v>-74.036504410000006</v>
      </c>
      <c r="M4" s="12">
        <v>4.7020153379999998</v>
      </c>
    </row>
    <row r="5" spans="1:13" x14ac:dyDescent="0.25">
      <c r="A5" s="3">
        <v>4</v>
      </c>
      <c r="B5" s="3" t="s">
        <v>631</v>
      </c>
      <c r="C5" s="3" t="s">
        <v>625</v>
      </c>
      <c r="D5" s="3" t="s">
        <v>1</v>
      </c>
      <c r="E5" s="3" t="s">
        <v>632</v>
      </c>
      <c r="F5" s="5">
        <v>65</v>
      </c>
      <c r="G5" s="133">
        <f t="shared" si="0"/>
        <v>31</v>
      </c>
      <c r="H5" s="36" t="str">
        <f t="shared" si="1"/>
        <v>Aceptable</v>
      </c>
      <c r="I5" s="11">
        <v>1</v>
      </c>
      <c r="J5" s="11" t="s">
        <v>164</v>
      </c>
      <c r="K5" s="11">
        <v>6</v>
      </c>
      <c r="L5" s="11">
        <v>-74.042860809999993</v>
      </c>
      <c r="M5" s="12">
        <v>4.6931525900000004</v>
      </c>
    </row>
    <row r="6" spans="1:13" x14ac:dyDescent="0.25">
      <c r="A6" s="3">
        <v>5</v>
      </c>
      <c r="B6" s="3" t="s">
        <v>633</v>
      </c>
      <c r="C6" s="3" t="s">
        <v>625</v>
      </c>
      <c r="D6" s="3" t="s">
        <v>1</v>
      </c>
      <c r="E6" s="3" t="s">
        <v>634</v>
      </c>
      <c r="F6" s="5">
        <v>65</v>
      </c>
      <c r="G6" s="133">
        <f t="shared" si="0"/>
        <v>31</v>
      </c>
      <c r="H6" s="36" t="str">
        <f t="shared" si="1"/>
        <v>Aceptable</v>
      </c>
      <c r="I6" s="11">
        <v>1</v>
      </c>
      <c r="J6" s="11" t="s">
        <v>164</v>
      </c>
      <c r="K6" s="11">
        <v>6</v>
      </c>
      <c r="L6" s="11">
        <v>-74.047830579999996</v>
      </c>
      <c r="M6" s="12">
        <v>4.6933036440000002</v>
      </c>
    </row>
    <row r="7" spans="1:13" x14ac:dyDescent="0.25">
      <c r="A7" s="3">
        <v>6</v>
      </c>
      <c r="B7" s="3" t="s">
        <v>635</v>
      </c>
      <c r="C7" s="3" t="s">
        <v>625</v>
      </c>
      <c r="D7" s="3" t="s">
        <v>1</v>
      </c>
      <c r="E7" s="3" t="s">
        <v>628</v>
      </c>
      <c r="F7" s="5">
        <v>65</v>
      </c>
      <c r="G7" s="133">
        <f t="shared" si="0"/>
        <v>31</v>
      </c>
      <c r="H7" s="36" t="str">
        <f t="shared" si="1"/>
        <v>Aceptable</v>
      </c>
      <c r="I7" s="11">
        <v>1</v>
      </c>
      <c r="J7" s="11" t="s">
        <v>164</v>
      </c>
      <c r="K7" s="11">
        <v>6</v>
      </c>
      <c r="L7" s="11">
        <v>-74.049965279999995</v>
      </c>
      <c r="M7" s="12">
        <v>4.6907462439999996</v>
      </c>
    </row>
    <row r="8" spans="1:13" x14ac:dyDescent="0.25">
      <c r="A8" s="3">
        <v>7</v>
      </c>
      <c r="B8" s="3" t="s">
        <v>636</v>
      </c>
      <c r="C8" s="3" t="s">
        <v>625</v>
      </c>
      <c r="D8" s="3" t="s">
        <v>1</v>
      </c>
      <c r="E8" s="3" t="s">
        <v>637</v>
      </c>
      <c r="F8" s="5">
        <v>65</v>
      </c>
      <c r="G8" s="133">
        <f t="shared" si="0"/>
        <v>31</v>
      </c>
      <c r="H8" s="36" t="str">
        <f t="shared" si="1"/>
        <v>Aceptable</v>
      </c>
      <c r="I8" s="11">
        <v>1</v>
      </c>
      <c r="J8" s="11" t="s">
        <v>164</v>
      </c>
      <c r="K8" s="11">
        <v>6</v>
      </c>
      <c r="L8" s="11">
        <v>-74.047237089999996</v>
      </c>
      <c r="M8" s="12">
        <v>4.6904380950000002</v>
      </c>
    </row>
    <row r="9" spans="1:13" x14ac:dyDescent="0.25">
      <c r="A9" s="3">
        <v>8</v>
      </c>
      <c r="B9" s="3" t="s">
        <v>638</v>
      </c>
      <c r="C9" s="3" t="s">
        <v>625</v>
      </c>
      <c r="D9" s="3" t="s">
        <v>1</v>
      </c>
      <c r="E9" s="3" t="s">
        <v>637</v>
      </c>
      <c r="F9" s="5">
        <v>65</v>
      </c>
      <c r="G9" s="133">
        <f t="shared" si="0"/>
        <v>31</v>
      </c>
      <c r="H9" s="36" t="str">
        <f t="shared" si="1"/>
        <v>Aceptable</v>
      </c>
      <c r="I9" s="11">
        <v>1</v>
      </c>
      <c r="J9" s="11" t="s">
        <v>164</v>
      </c>
      <c r="K9" s="11">
        <v>6</v>
      </c>
      <c r="L9" s="11">
        <v>-74.048085040000004</v>
      </c>
      <c r="M9" s="12">
        <v>4.6889972850000001</v>
      </c>
    </row>
    <row r="10" spans="1:13" x14ac:dyDescent="0.25">
      <c r="A10" s="3">
        <v>9</v>
      </c>
      <c r="B10" s="3" t="s">
        <v>639</v>
      </c>
      <c r="C10" s="3" t="s">
        <v>625</v>
      </c>
      <c r="D10" s="3" t="s">
        <v>1</v>
      </c>
      <c r="E10" s="3" t="s">
        <v>640</v>
      </c>
      <c r="F10" s="5">
        <v>70</v>
      </c>
      <c r="G10" s="133">
        <f t="shared" si="0"/>
        <v>18</v>
      </c>
      <c r="H10" s="36" t="str">
        <f t="shared" si="1"/>
        <v>Regular</v>
      </c>
      <c r="I10" s="11">
        <v>1</v>
      </c>
      <c r="J10" s="11" t="s">
        <v>164</v>
      </c>
      <c r="K10" s="11">
        <v>6</v>
      </c>
      <c r="L10" s="11">
        <v>-74.035260249999993</v>
      </c>
      <c r="M10" s="12">
        <v>4.693959854</v>
      </c>
    </row>
    <row r="11" spans="1:13" x14ac:dyDescent="0.25">
      <c r="A11" s="3">
        <v>10</v>
      </c>
      <c r="B11" s="3" t="s">
        <v>641</v>
      </c>
      <c r="C11" s="3" t="s">
        <v>625</v>
      </c>
      <c r="D11" s="3" t="s">
        <v>1</v>
      </c>
      <c r="E11" s="3" t="s">
        <v>642</v>
      </c>
      <c r="F11" s="5">
        <v>70</v>
      </c>
      <c r="G11" s="133">
        <f t="shared" si="0"/>
        <v>18</v>
      </c>
      <c r="H11" s="36" t="str">
        <f t="shared" si="1"/>
        <v>Regular</v>
      </c>
      <c r="I11" s="11">
        <v>1</v>
      </c>
      <c r="J11" s="11" t="s">
        <v>164</v>
      </c>
      <c r="K11" s="11">
        <v>5</v>
      </c>
      <c r="L11" s="11">
        <v>-74.053360920000003</v>
      </c>
      <c r="M11" s="12">
        <v>4.7003127889999998</v>
      </c>
    </row>
    <row r="12" spans="1:13" x14ac:dyDescent="0.25">
      <c r="A12" s="3">
        <v>11</v>
      </c>
      <c r="B12" s="3" t="s">
        <v>643</v>
      </c>
      <c r="C12" s="3" t="s">
        <v>625</v>
      </c>
      <c r="D12" s="3" t="s">
        <v>1</v>
      </c>
      <c r="E12" s="3" t="s">
        <v>644</v>
      </c>
      <c r="F12" s="5">
        <v>70</v>
      </c>
      <c r="G12" s="133">
        <f t="shared" si="0"/>
        <v>18</v>
      </c>
      <c r="H12" s="36" t="str">
        <f t="shared" si="1"/>
        <v>Regular</v>
      </c>
      <c r="I12" s="11">
        <v>1</v>
      </c>
      <c r="J12" s="11" t="s">
        <v>164</v>
      </c>
      <c r="K12" s="11">
        <v>6</v>
      </c>
      <c r="L12" s="11">
        <v>-74.035043250000001</v>
      </c>
      <c r="M12" s="12">
        <v>4.7013396180000004</v>
      </c>
    </row>
    <row r="13" spans="1:13" x14ac:dyDescent="0.25">
      <c r="A13" s="3">
        <v>12</v>
      </c>
      <c r="B13" s="3" t="s">
        <v>645</v>
      </c>
      <c r="C13" s="3" t="s">
        <v>625</v>
      </c>
      <c r="D13" s="3" t="s">
        <v>1</v>
      </c>
      <c r="E13" s="3" t="s">
        <v>646</v>
      </c>
      <c r="F13" s="5">
        <v>65</v>
      </c>
      <c r="G13" s="133">
        <f t="shared" si="0"/>
        <v>31</v>
      </c>
      <c r="H13" s="36" t="str">
        <f t="shared" si="1"/>
        <v>Aceptable</v>
      </c>
      <c r="I13" s="11">
        <v>1</v>
      </c>
      <c r="J13" s="11" t="s">
        <v>164</v>
      </c>
      <c r="K13" s="11">
        <v>6</v>
      </c>
      <c r="L13" s="11">
        <v>-74.033605089999995</v>
      </c>
      <c r="M13" s="12">
        <v>4.7005665350000001</v>
      </c>
    </row>
    <row r="14" spans="1:13" x14ac:dyDescent="0.25">
      <c r="A14" s="3">
        <v>13</v>
      </c>
      <c r="B14" s="3" t="s">
        <v>647</v>
      </c>
      <c r="C14" s="3" t="s">
        <v>625</v>
      </c>
      <c r="D14" s="3" t="s">
        <v>1</v>
      </c>
      <c r="E14" s="3" t="s">
        <v>648</v>
      </c>
      <c r="F14" s="5">
        <v>65</v>
      </c>
      <c r="G14" s="133">
        <f t="shared" si="0"/>
        <v>31</v>
      </c>
      <c r="H14" s="36" t="str">
        <f t="shared" si="1"/>
        <v>Aceptable</v>
      </c>
      <c r="I14" s="11">
        <v>1</v>
      </c>
      <c r="J14" s="11" t="s">
        <v>164</v>
      </c>
      <c r="K14" s="11">
        <v>6</v>
      </c>
      <c r="L14" s="11">
        <v>-74.033500529999998</v>
      </c>
      <c r="M14" s="12">
        <v>4.6974081950000004</v>
      </c>
    </row>
    <row r="15" spans="1:13" x14ac:dyDescent="0.25">
      <c r="A15" s="3">
        <v>14</v>
      </c>
      <c r="B15" s="3" t="s">
        <v>649</v>
      </c>
      <c r="C15" s="3" t="s">
        <v>625</v>
      </c>
      <c r="D15" s="3" t="s">
        <v>1</v>
      </c>
      <c r="E15" s="3" t="s">
        <v>642</v>
      </c>
      <c r="F15" s="5">
        <v>70</v>
      </c>
      <c r="G15" s="133">
        <f t="shared" si="0"/>
        <v>18</v>
      </c>
      <c r="H15" s="36" t="str">
        <f t="shared" si="1"/>
        <v>Regular</v>
      </c>
      <c r="I15" s="11">
        <v>1</v>
      </c>
      <c r="J15" s="11" t="s">
        <v>164</v>
      </c>
      <c r="K15" s="11">
        <v>5</v>
      </c>
      <c r="L15" s="11">
        <v>-74.050363559999994</v>
      </c>
      <c r="M15" s="12">
        <v>4.7037645570000004</v>
      </c>
    </row>
    <row r="16" spans="1:13" x14ac:dyDescent="0.25">
      <c r="A16" s="3">
        <v>15</v>
      </c>
      <c r="B16" s="3" t="s">
        <v>650</v>
      </c>
      <c r="C16" s="3" t="s">
        <v>625</v>
      </c>
      <c r="D16" s="3" t="s">
        <v>1</v>
      </c>
      <c r="E16" s="3" t="s">
        <v>642</v>
      </c>
      <c r="F16" s="5">
        <v>65</v>
      </c>
      <c r="G16" s="133">
        <f t="shared" si="0"/>
        <v>31</v>
      </c>
      <c r="H16" s="36" t="str">
        <f t="shared" si="1"/>
        <v>Aceptable</v>
      </c>
      <c r="I16" s="11">
        <v>1</v>
      </c>
      <c r="J16" s="11" t="s">
        <v>164</v>
      </c>
      <c r="K16" s="11">
        <v>6</v>
      </c>
      <c r="L16" s="11">
        <v>-74.04450885</v>
      </c>
      <c r="M16" s="12">
        <v>4.7022974890000002</v>
      </c>
    </row>
    <row r="17" spans="1:13" x14ac:dyDescent="0.25">
      <c r="A17" s="3">
        <v>16</v>
      </c>
      <c r="B17" s="3" t="s">
        <v>651</v>
      </c>
      <c r="C17" s="3" t="s">
        <v>625</v>
      </c>
      <c r="D17" s="3" t="s">
        <v>1</v>
      </c>
      <c r="E17" s="3" t="s">
        <v>652</v>
      </c>
      <c r="F17" s="5">
        <v>70</v>
      </c>
      <c r="G17" s="133">
        <f t="shared" si="0"/>
        <v>18</v>
      </c>
      <c r="H17" s="36" t="str">
        <f t="shared" si="1"/>
        <v>Regular</v>
      </c>
      <c r="I17" s="11">
        <v>1</v>
      </c>
      <c r="J17" s="11" t="s">
        <v>164</v>
      </c>
      <c r="K17" s="11">
        <v>6</v>
      </c>
      <c r="L17" s="11">
        <v>-74.034119320000002</v>
      </c>
      <c r="M17" s="12">
        <v>4.6991155500000001</v>
      </c>
    </row>
    <row r="18" spans="1:13" x14ac:dyDescent="0.25">
      <c r="A18" s="3">
        <v>17</v>
      </c>
      <c r="B18" s="3" t="s">
        <v>653</v>
      </c>
      <c r="C18" s="3" t="s">
        <v>625</v>
      </c>
      <c r="D18" s="3" t="s">
        <v>1</v>
      </c>
      <c r="E18" s="3" t="s">
        <v>654</v>
      </c>
      <c r="F18" s="5">
        <v>65</v>
      </c>
      <c r="G18" s="133">
        <f t="shared" si="0"/>
        <v>31</v>
      </c>
      <c r="H18" s="36" t="str">
        <f t="shared" si="1"/>
        <v>Aceptable</v>
      </c>
      <c r="I18" s="11">
        <v>1</v>
      </c>
      <c r="J18" s="11" t="s">
        <v>164</v>
      </c>
      <c r="K18" s="11">
        <v>6</v>
      </c>
      <c r="L18" s="11">
        <v>-74.039070629999998</v>
      </c>
      <c r="M18" s="12">
        <v>4.70231361</v>
      </c>
    </row>
    <row r="19" spans="1:13" x14ac:dyDescent="0.25">
      <c r="A19" s="3">
        <v>18</v>
      </c>
      <c r="B19" s="3" t="s">
        <v>655</v>
      </c>
      <c r="C19" s="3" t="s">
        <v>625</v>
      </c>
      <c r="D19" s="3" t="s">
        <v>1</v>
      </c>
      <c r="E19" s="3" t="s">
        <v>656</v>
      </c>
      <c r="F19" s="5">
        <v>65</v>
      </c>
      <c r="G19" s="133">
        <f t="shared" si="0"/>
        <v>31</v>
      </c>
      <c r="H19" s="36" t="str">
        <f t="shared" si="1"/>
        <v>Aceptable</v>
      </c>
      <c r="I19" s="11">
        <v>1</v>
      </c>
      <c r="J19" s="11" t="s">
        <v>164</v>
      </c>
      <c r="K19" s="11">
        <v>6</v>
      </c>
      <c r="L19" s="11">
        <v>-74.036913830000003</v>
      </c>
      <c r="M19" s="12">
        <v>4.6922720230000001</v>
      </c>
    </row>
    <row r="20" spans="1:13" x14ac:dyDescent="0.25">
      <c r="A20" s="3">
        <v>19</v>
      </c>
      <c r="B20" s="3" t="s">
        <v>657</v>
      </c>
      <c r="C20" s="3" t="s">
        <v>625</v>
      </c>
      <c r="D20" s="3" t="s">
        <v>1</v>
      </c>
      <c r="E20" s="3" t="s">
        <v>658</v>
      </c>
      <c r="F20" s="5">
        <v>50</v>
      </c>
      <c r="G20" s="133">
        <f t="shared" si="0"/>
        <v>71</v>
      </c>
      <c r="H20" s="36" t="str">
        <f t="shared" si="1"/>
        <v>Muy Bueno</v>
      </c>
      <c r="I20" s="11">
        <v>1</v>
      </c>
      <c r="J20" s="11" t="s">
        <v>164</v>
      </c>
      <c r="K20" s="11">
        <v>6</v>
      </c>
      <c r="L20" s="11">
        <v>-74.053823469999998</v>
      </c>
      <c r="M20" s="12">
        <v>4.6879011070000001</v>
      </c>
    </row>
    <row r="21" spans="1:13" x14ac:dyDescent="0.25">
      <c r="A21" s="3">
        <v>20</v>
      </c>
      <c r="B21" s="3" t="s">
        <v>659</v>
      </c>
      <c r="C21" s="3" t="s">
        <v>625</v>
      </c>
      <c r="D21" s="3" t="s">
        <v>1</v>
      </c>
      <c r="E21" s="3" t="s">
        <v>660</v>
      </c>
      <c r="F21" s="5">
        <v>65</v>
      </c>
      <c r="G21" s="133">
        <f t="shared" si="0"/>
        <v>31</v>
      </c>
      <c r="H21" s="36" t="str">
        <f t="shared" si="1"/>
        <v>Aceptable</v>
      </c>
      <c r="I21" s="11">
        <v>1</v>
      </c>
      <c r="J21" s="11" t="s">
        <v>164</v>
      </c>
      <c r="K21" s="11">
        <v>6</v>
      </c>
      <c r="L21" s="11">
        <v>-74.055336069999996</v>
      </c>
      <c r="M21" s="12">
        <v>4.6885246680000003</v>
      </c>
    </row>
    <row r="22" spans="1:13" x14ac:dyDescent="0.25">
      <c r="A22" s="3">
        <v>21</v>
      </c>
      <c r="B22" s="3" t="s">
        <v>661</v>
      </c>
      <c r="C22" s="3" t="s">
        <v>625</v>
      </c>
      <c r="D22" s="3" t="s">
        <v>1</v>
      </c>
      <c r="E22" s="3" t="s">
        <v>658</v>
      </c>
      <c r="F22" s="5">
        <v>65</v>
      </c>
      <c r="G22" s="133">
        <f t="shared" si="0"/>
        <v>31</v>
      </c>
      <c r="H22" s="36" t="str">
        <f t="shared" si="1"/>
        <v>Aceptable</v>
      </c>
      <c r="I22" s="11">
        <v>1</v>
      </c>
      <c r="J22" s="11" t="s">
        <v>164</v>
      </c>
      <c r="K22" s="11">
        <v>6</v>
      </c>
      <c r="L22" s="11">
        <v>-74.053782639999994</v>
      </c>
      <c r="M22" s="12">
        <v>4.6921077259999997</v>
      </c>
    </row>
    <row r="23" spans="1:13" x14ac:dyDescent="0.25">
      <c r="A23" s="3">
        <v>22</v>
      </c>
      <c r="B23" s="3" t="s">
        <v>662</v>
      </c>
      <c r="C23" s="3" t="s">
        <v>625</v>
      </c>
      <c r="D23" s="3" t="s">
        <v>1</v>
      </c>
      <c r="E23" s="3" t="s">
        <v>642</v>
      </c>
      <c r="F23" s="5">
        <v>70</v>
      </c>
      <c r="G23" s="133">
        <f t="shared" si="0"/>
        <v>18</v>
      </c>
      <c r="H23" s="36" t="str">
        <f t="shared" si="1"/>
        <v>Regular</v>
      </c>
      <c r="I23" s="11">
        <v>1</v>
      </c>
      <c r="J23" s="11" t="s">
        <v>164</v>
      </c>
      <c r="K23" s="11">
        <v>5</v>
      </c>
      <c r="L23" s="11">
        <v>-74.05155207</v>
      </c>
      <c r="M23" s="12">
        <v>4.7015929090000004</v>
      </c>
    </row>
    <row r="24" spans="1:13" x14ac:dyDescent="0.25">
      <c r="A24" s="3">
        <v>23</v>
      </c>
      <c r="B24" s="3" t="s">
        <v>663</v>
      </c>
      <c r="C24" s="3" t="s">
        <v>625</v>
      </c>
      <c r="D24" s="3" t="s">
        <v>1</v>
      </c>
      <c r="E24" s="3" t="s">
        <v>642</v>
      </c>
      <c r="F24" s="5">
        <v>70</v>
      </c>
      <c r="G24" s="133">
        <f t="shared" si="0"/>
        <v>18</v>
      </c>
      <c r="H24" s="36" t="str">
        <f t="shared" si="1"/>
        <v>Regular</v>
      </c>
      <c r="I24" s="11">
        <v>1</v>
      </c>
      <c r="J24" s="11" t="s">
        <v>164</v>
      </c>
      <c r="K24" s="11">
        <v>6</v>
      </c>
      <c r="L24" s="11">
        <v>-74.052847380000003</v>
      </c>
      <c r="M24" s="12">
        <v>4.6968830869999998</v>
      </c>
    </row>
    <row r="25" spans="1:13" x14ac:dyDescent="0.25">
      <c r="A25" s="3">
        <v>24</v>
      </c>
      <c r="B25" s="3" t="s">
        <v>664</v>
      </c>
      <c r="C25" s="3" t="s">
        <v>625</v>
      </c>
      <c r="D25" s="3" t="s">
        <v>1</v>
      </c>
      <c r="E25" s="3" t="s">
        <v>665</v>
      </c>
      <c r="F25" s="5">
        <v>65</v>
      </c>
      <c r="G25" s="133">
        <f t="shared" si="0"/>
        <v>31</v>
      </c>
      <c r="H25" s="36" t="str">
        <f t="shared" si="1"/>
        <v>Aceptable</v>
      </c>
      <c r="I25" s="11">
        <v>1</v>
      </c>
      <c r="J25" s="11" t="s">
        <v>164</v>
      </c>
      <c r="K25" s="11">
        <v>5</v>
      </c>
      <c r="L25" s="11">
        <v>-74.047995169999993</v>
      </c>
      <c r="M25" s="12">
        <v>4.7002516019999998</v>
      </c>
    </row>
    <row r="26" spans="1:13" x14ac:dyDescent="0.25">
      <c r="A26" s="3">
        <v>25</v>
      </c>
      <c r="B26" s="3" t="s">
        <v>666</v>
      </c>
      <c r="C26" s="3" t="s">
        <v>625</v>
      </c>
      <c r="D26" s="3" t="s">
        <v>1</v>
      </c>
      <c r="E26" s="3" t="s">
        <v>644</v>
      </c>
      <c r="F26" s="5">
        <v>70</v>
      </c>
      <c r="G26" s="133">
        <f t="shared" si="0"/>
        <v>18</v>
      </c>
      <c r="H26" s="36" t="str">
        <f t="shared" si="1"/>
        <v>Regular</v>
      </c>
      <c r="I26" s="11">
        <v>1</v>
      </c>
      <c r="J26" s="11" t="s">
        <v>164</v>
      </c>
      <c r="K26" s="11">
        <v>6</v>
      </c>
      <c r="L26" s="11">
        <v>-74.035772940000001</v>
      </c>
      <c r="M26" s="12">
        <v>4.7030225239999996</v>
      </c>
    </row>
    <row r="27" spans="1:13" x14ac:dyDescent="0.25">
      <c r="A27" s="3">
        <v>26</v>
      </c>
      <c r="B27" s="3" t="s">
        <v>667</v>
      </c>
      <c r="C27" s="3" t="s">
        <v>625</v>
      </c>
      <c r="D27" s="3" t="s">
        <v>1</v>
      </c>
      <c r="E27" s="3" t="s">
        <v>632</v>
      </c>
      <c r="F27" s="5">
        <v>65</v>
      </c>
      <c r="G27" s="133">
        <f t="shared" si="0"/>
        <v>31</v>
      </c>
      <c r="H27" s="36" t="str">
        <f t="shared" si="1"/>
        <v>Aceptable</v>
      </c>
      <c r="I27" s="11">
        <v>1</v>
      </c>
      <c r="J27" s="11" t="s">
        <v>164</v>
      </c>
      <c r="K27" s="11">
        <v>6</v>
      </c>
      <c r="L27" s="11">
        <v>-74.041119679999994</v>
      </c>
      <c r="M27" s="12">
        <v>4.6931687860000002</v>
      </c>
    </row>
    <row r="28" spans="1:13" x14ac:dyDescent="0.25">
      <c r="A28" s="3">
        <v>27</v>
      </c>
      <c r="B28" s="3" t="s">
        <v>668</v>
      </c>
      <c r="C28" s="3" t="s">
        <v>625</v>
      </c>
      <c r="D28" s="3" t="s">
        <v>1</v>
      </c>
      <c r="E28" s="3" t="s">
        <v>669</v>
      </c>
      <c r="F28" s="5">
        <v>65</v>
      </c>
      <c r="G28" s="133">
        <f t="shared" si="0"/>
        <v>31</v>
      </c>
      <c r="H28" s="36" t="str">
        <f t="shared" si="1"/>
        <v>Aceptable</v>
      </c>
      <c r="I28" s="11">
        <v>1</v>
      </c>
      <c r="J28" s="11" t="s">
        <v>164</v>
      </c>
      <c r="K28" s="11">
        <v>6</v>
      </c>
      <c r="L28" s="11">
        <v>-74.034540910000004</v>
      </c>
      <c r="M28" s="12">
        <v>4.6982740290000002</v>
      </c>
    </row>
    <row r="29" spans="1:13" x14ac:dyDescent="0.25">
      <c r="A29" s="3">
        <v>28</v>
      </c>
      <c r="B29" s="3" t="s">
        <v>670</v>
      </c>
      <c r="C29" s="3" t="s">
        <v>625</v>
      </c>
      <c r="D29" s="3" t="s">
        <v>1</v>
      </c>
      <c r="E29" s="3" t="s">
        <v>671</v>
      </c>
      <c r="F29" s="5">
        <v>45</v>
      </c>
      <c r="G29" s="133">
        <f t="shared" si="0"/>
        <v>78.777777777777771</v>
      </c>
      <c r="H29" s="36" t="str">
        <f t="shared" si="1"/>
        <v>Muy Bueno</v>
      </c>
      <c r="I29" s="11">
        <v>1</v>
      </c>
      <c r="J29" s="11" t="s">
        <v>164</v>
      </c>
      <c r="K29" s="11">
        <v>6</v>
      </c>
      <c r="L29" s="11">
        <v>-74.037981450000004</v>
      </c>
      <c r="M29" s="12">
        <v>4.698130989</v>
      </c>
    </row>
    <row r="30" spans="1:13" x14ac:dyDescent="0.25">
      <c r="A30" s="3">
        <v>29</v>
      </c>
      <c r="B30" s="3" t="s">
        <v>672</v>
      </c>
      <c r="C30" s="3" t="s">
        <v>625</v>
      </c>
      <c r="D30" s="3" t="s">
        <v>1</v>
      </c>
      <c r="E30" s="3" t="s">
        <v>673</v>
      </c>
      <c r="F30" s="5">
        <v>65</v>
      </c>
      <c r="G30" s="133">
        <f t="shared" si="0"/>
        <v>31</v>
      </c>
      <c r="H30" s="36" t="str">
        <f t="shared" si="1"/>
        <v>Aceptable</v>
      </c>
      <c r="I30" s="11">
        <v>1</v>
      </c>
      <c r="J30" s="11" t="s">
        <v>164</v>
      </c>
      <c r="K30" s="11">
        <v>6</v>
      </c>
      <c r="L30" s="11">
        <v>-74.050445800000006</v>
      </c>
      <c r="M30" s="12">
        <v>4.688087393</v>
      </c>
    </row>
    <row r="31" spans="1:13" x14ac:dyDescent="0.25">
      <c r="A31" s="3">
        <v>30</v>
      </c>
      <c r="B31" s="3" t="s">
        <v>674</v>
      </c>
      <c r="C31" s="3" t="s">
        <v>625</v>
      </c>
      <c r="D31" s="3" t="s">
        <v>1</v>
      </c>
      <c r="E31" s="3" t="s">
        <v>675</v>
      </c>
      <c r="F31" s="5">
        <v>65</v>
      </c>
      <c r="G31" s="133">
        <f t="shared" si="0"/>
        <v>31</v>
      </c>
      <c r="H31" s="36" t="str">
        <f t="shared" si="1"/>
        <v>Aceptable</v>
      </c>
      <c r="I31" s="11">
        <v>1</v>
      </c>
      <c r="J31" s="11" t="s">
        <v>164</v>
      </c>
      <c r="K31" s="11">
        <v>6</v>
      </c>
      <c r="L31" s="11">
        <v>-74.040983909999994</v>
      </c>
      <c r="M31" s="12">
        <v>4.6995398760000002</v>
      </c>
    </row>
    <row r="32" spans="1:13" x14ac:dyDescent="0.25">
      <c r="A32" s="3">
        <v>31</v>
      </c>
      <c r="B32" s="3" t="s">
        <v>676</v>
      </c>
      <c r="C32" s="3" t="s">
        <v>625</v>
      </c>
      <c r="D32" s="3" t="s">
        <v>1</v>
      </c>
      <c r="E32" s="3" t="s">
        <v>675</v>
      </c>
      <c r="F32" s="5">
        <v>70</v>
      </c>
      <c r="G32" s="133">
        <f t="shared" si="0"/>
        <v>18</v>
      </c>
      <c r="H32" s="36" t="str">
        <f t="shared" si="1"/>
        <v>Regular</v>
      </c>
      <c r="I32" s="11">
        <v>1</v>
      </c>
      <c r="J32" s="11" t="s">
        <v>164</v>
      </c>
      <c r="K32" s="11">
        <v>6</v>
      </c>
      <c r="L32" s="11">
        <v>-74.041100049999997</v>
      </c>
      <c r="M32" s="12">
        <v>4.6976554330000004</v>
      </c>
    </row>
    <row r="33" spans="1:13" x14ac:dyDescent="0.25">
      <c r="A33" s="3">
        <v>32</v>
      </c>
      <c r="B33" s="3" t="s">
        <v>677</v>
      </c>
      <c r="C33" s="3" t="s">
        <v>625</v>
      </c>
      <c r="D33" s="3" t="s">
        <v>1</v>
      </c>
      <c r="E33" s="3" t="s">
        <v>644</v>
      </c>
      <c r="F33" s="5">
        <v>70</v>
      </c>
      <c r="G33" s="133">
        <f t="shared" si="0"/>
        <v>18</v>
      </c>
      <c r="H33" s="36" t="str">
        <f t="shared" si="1"/>
        <v>Regular</v>
      </c>
      <c r="I33" s="11">
        <v>1</v>
      </c>
      <c r="J33" s="11" t="s">
        <v>164</v>
      </c>
      <c r="K33" s="11">
        <v>6</v>
      </c>
      <c r="L33" s="11">
        <v>-74.035067130000002</v>
      </c>
      <c r="M33" s="12">
        <v>4.7023348440000001</v>
      </c>
    </row>
    <row r="34" spans="1:13" x14ac:dyDescent="0.25">
      <c r="A34" s="3">
        <v>33</v>
      </c>
      <c r="B34" s="3" t="s">
        <v>678</v>
      </c>
      <c r="C34" s="3" t="s">
        <v>625</v>
      </c>
      <c r="D34" s="3" t="s">
        <v>1</v>
      </c>
      <c r="E34" s="3" t="s">
        <v>673</v>
      </c>
      <c r="F34" s="5">
        <v>70</v>
      </c>
      <c r="G34" s="133">
        <f t="shared" si="0"/>
        <v>18</v>
      </c>
      <c r="H34" s="36" t="str">
        <f t="shared" si="1"/>
        <v>Regular</v>
      </c>
      <c r="I34" s="11">
        <v>1</v>
      </c>
      <c r="J34" s="11" t="s">
        <v>164</v>
      </c>
      <c r="K34" s="11">
        <v>6</v>
      </c>
      <c r="L34" s="11">
        <v>-74.048478919999994</v>
      </c>
      <c r="M34" s="12">
        <v>4.6856670039999999</v>
      </c>
    </row>
    <row r="35" spans="1:13" x14ac:dyDescent="0.25">
      <c r="A35" s="3">
        <v>34</v>
      </c>
      <c r="B35" s="3" t="s">
        <v>679</v>
      </c>
      <c r="C35" s="3" t="s">
        <v>625</v>
      </c>
      <c r="D35" s="3" t="s">
        <v>1</v>
      </c>
      <c r="E35" s="3" t="s">
        <v>642</v>
      </c>
      <c r="F35" s="5">
        <v>65</v>
      </c>
      <c r="G35" s="133">
        <f t="shared" si="0"/>
        <v>31</v>
      </c>
      <c r="H35" s="36" t="str">
        <f t="shared" si="1"/>
        <v>Aceptable</v>
      </c>
      <c r="I35" s="11">
        <v>1</v>
      </c>
      <c r="J35" s="11" t="s">
        <v>164</v>
      </c>
      <c r="K35" s="11">
        <v>5</v>
      </c>
      <c r="L35" s="11">
        <v>-74.047577559999993</v>
      </c>
      <c r="M35" s="12">
        <v>4.7028619379999999</v>
      </c>
    </row>
    <row r="36" spans="1:13" x14ac:dyDescent="0.25">
      <c r="A36" s="3">
        <v>35</v>
      </c>
      <c r="B36" s="3" t="s">
        <v>680</v>
      </c>
      <c r="C36" s="3" t="s">
        <v>625</v>
      </c>
      <c r="D36" s="3" t="s">
        <v>1</v>
      </c>
      <c r="E36" s="3" t="s">
        <v>681</v>
      </c>
      <c r="F36" s="5">
        <v>70</v>
      </c>
      <c r="G36" s="133">
        <f t="shared" si="0"/>
        <v>18</v>
      </c>
      <c r="H36" s="36" t="str">
        <f t="shared" si="1"/>
        <v>Regular</v>
      </c>
      <c r="I36" s="11">
        <v>1</v>
      </c>
      <c r="J36" s="11" t="s">
        <v>164</v>
      </c>
      <c r="K36" s="11">
        <v>6</v>
      </c>
      <c r="L36" s="11">
        <v>-74.037880060000006</v>
      </c>
      <c r="M36" s="12">
        <v>4.7001614429999998</v>
      </c>
    </row>
    <row r="37" spans="1:13" x14ac:dyDescent="0.25">
      <c r="A37" s="3">
        <v>36</v>
      </c>
      <c r="B37" s="3" t="s">
        <v>682</v>
      </c>
      <c r="C37" s="3" t="s">
        <v>625</v>
      </c>
      <c r="D37" s="3" t="s">
        <v>1</v>
      </c>
      <c r="E37" s="3" t="s">
        <v>630</v>
      </c>
      <c r="F37" s="5">
        <v>65</v>
      </c>
      <c r="G37" s="133">
        <f t="shared" si="0"/>
        <v>31</v>
      </c>
      <c r="H37" s="36" t="str">
        <f t="shared" si="1"/>
        <v>Aceptable</v>
      </c>
      <c r="I37" s="11">
        <v>1</v>
      </c>
      <c r="J37" s="11" t="s">
        <v>164</v>
      </c>
      <c r="K37" s="11">
        <v>6</v>
      </c>
      <c r="L37" s="11">
        <v>-74.039690800000002</v>
      </c>
      <c r="M37" s="12">
        <v>4.7029373850000002</v>
      </c>
    </row>
    <row r="38" spans="1:13" x14ac:dyDescent="0.25">
      <c r="A38" s="3">
        <v>37</v>
      </c>
      <c r="B38" s="3" t="s">
        <v>683</v>
      </c>
      <c r="C38" s="3" t="s">
        <v>625</v>
      </c>
      <c r="D38" s="3" t="s">
        <v>1</v>
      </c>
      <c r="E38" s="3" t="s">
        <v>684</v>
      </c>
      <c r="F38" s="5">
        <v>65</v>
      </c>
      <c r="G38" s="133">
        <f t="shared" si="0"/>
        <v>31</v>
      </c>
      <c r="H38" s="36" t="str">
        <f t="shared" si="1"/>
        <v>Aceptable</v>
      </c>
      <c r="I38" s="11">
        <v>1</v>
      </c>
      <c r="J38" s="11" t="s">
        <v>164</v>
      </c>
      <c r="K38" s="11">
        <v>6</v>
      </c>
      <c r="L38" s="11">
        <v>-74.040466870000003</v>
      </c>
      <c r="M38" s="12">
        <v>4.6936976269999997</v>
      </c>
    </row>
    <row r="39" spans="1:13" x14ac:dyDescent="0.25">
      <c r="A39" s="3">
        <v>38</v>
      </c>
      <c r="B39" s="3" t="s">
        <v>685</v>
      </c>
      <c r="C39" s="3" t="s">
        <v>625</v>
      </c>
      <c r="D39" s="3" t="s">
        <v>1</v>
      </c>
      <c r="E39" s="3" t="s">
        <v>665</v>
      </c>
      <c r="F39" s="5">
        <v>55</v>
      </c>
      <c r="G39" s="133">
        <f t="shared" si="0"/>
        <v>54.8</v>
      </c>
      <c r="H39" s="36" t="str">
        <f t="shared" si="1"/>
        <v>Bueno</v>
      </c>
      <c r="I39" s="11">
        <v>1</v>
      </c>
      <c r="J39" s="11" t="s">
        <v>164</v>
      </c>
      <c r="K39" s="11">
        <v>6</v>
      </c>
      <c r="L39" s="11">
        <v>-74.044910380000005</v>
      </c>
      <c r="M39" s="12">
        <v>4.6995707649999998</v>
      </c>
    </row>
    <row r="40" spans="1:13" x14ac:dyDescent="0.25">
      <c r="A40" s="3">
        <v>39</v>
      </c>
      <c r="B40" s="3" t="s">
        <v>686</v>
      </c>
      <c r="C40" s="3" t="s">
        <v>625</v>
      </c>
      <c r="D40" s="3" t="s">
        <v>1</v>
      </c>
      <c r="E40" s="3" t="s">
        <v>644</v>
      </c>
      <c r="F40" s="5">
        <v>65</v>
      </c>
      <c r="G40" s="133">
        <f t="shared" si="0"/>
        <v>31</v>
      </c>
      <c r="H40" s="36" t="str">
        <f t="shared" si="1"/>
        <v>Aceptable</v>
      </c>
      <c r="I40" s="11">
        <v>1</v>
      </c>
      <c r="J40" s="11" t="s">
        <v>164</v>
      </c>
      <c r="K40" s="11">
        <v>6</v>
      </c>
      <c r="L40" s="11">
        <v>-74.035813730000001</v>
      </c>
      <c r="M40" s="12">
        <v>4.7018173939999999</v>
      </c>
    </row>
    <row r="41" spans="1:13" x14ac:dyDescent="0.25">
      <c r="A41" s="3">
        <v>40</v>
      </c>
      <c r="B41" s="3" t="s">
        <v>687</v>
      </c>
      <c r="C41" s="3" t="s">
        <v>625</v>
      </c>
      <c r="D41" s="3" t="s">
        <v>1</v>
      </c>
      <c r="E41" s="3" t="s">
        <v>688</v>
      </c>
      <c r="F41" s="5">
        <v>70</v>
      </c>
      <c r="G41" s="133">
        <f t="shared" si="0"/>
        <v>18</v>
      </c>
      <c r="H41" s="36" t="str">
        <f t="shared" si="1"/>
        <v>Regular</v>
      </c>
      <c r="I41" s="11">
        <v>1</v>
      </c>
      <c r="J41" s="11" t="s">
        <v>164</v>
      </c>
      <c r="K41" s="11">
        <v>6</v>
      </c>
      <c r="L41" s="11">
        <v>-74.041061080000006</v>
      </c>
      <c r="M41" s="12">
        <v>4.6899907939999999</v>
      </c>
    </row>
    <row r="42" spans="1:13" x14ac:dyDescent="0.25">
      <c r="A42" s="3">
        <v>41</v>
      </c>
      <c r="B42" s="3" t="s">
        <v>689</v>
      </c>
      <c r="C42" s="3" t="s">
        <v>625</v>
      </c>
      <c r="D42" s="3" t="s">
        <v>1</v>
      </c>
      <c r="E42" s="3" t="s">
        <v>637</v>
      </c>
      <c r="F42" s="5">
        <v>65</v>
      </c>
      <c r="G42" s="133">
        <f t="shared" si="0"/>
        <v>31</v>
      </c>
      <c r="H42" s="36" t="str">
        <f t="shared" si="1"/>
        <v>Aceptable</v>
      </c>
      <c r="I42" s="11">
        <v>1</v>
      </c>
      <c r="J42" s="11" t="s">
        <v>164</v>
      </c>
      <c r="K42" s="11">
        <v>6</v>
      </c>
      <c r="L42" s="11">
        <v>-74.043934809999996</v>
      </c>
      <c r="M42" s="12">
        <v>4.6894749109999996</v>
      </c>
    </row>
    <row r="43" spans="1:13" x14ac:dyDescent="0.25">
      <c r="A43" s="3">
        <v>42</v>
      </c>
      <c r="B43" s="3" t="s">
        <v>690</v>
      </c>
      <c r="C43" s="3" t="s">
        <v>625</v>
      </c>
      <c r="D43" s="3" t="s">
        <v>1</v>
      </c>
      <c r="E43" s="3" t="s">
        <v>691</v>
      </c>
      <c r="F43" s="5">
        <v>80</v>
      </c>
      <c r="G43" s="133">
        <f t="shared" si="0"/>
        <v>0</v>
      </c>
      <c r="H43" s="36" t="str">
        <f t="shared" si="1"/>
        <v>Malo</v>
      </c>
      <c r="I43" s="11">
        <v>1</v>
      </c>
      <c r="J43" s="11" t="s">
        <v>164</v>
      </c>
      <c r="K43" s="11">
        <v>5</v>
      </c>
      <c r="L43" s="11">
        <v>-74.051200730000005</v>
      </c>
      <c r="M43" s="12">
        <v>4.7055824839999998</v>
      </c>
    </row>
    <row r="44" spans="1:13" x14ac:dyDescent="0.25">
      <c r="A44" s="3">
        <v>43</v>
      </c>
      <c r="B44" s="3" t="s">
        <v>692</v>
      </c>
      <c r="C44" s="3" t="s">
        <v>625</v>
      </c>
      <c r="D44" s="3" t="s">
        <v>1</v>
      </c>
      <c r="E44" s="3" t="s">
        <v>693</v>
      </c>
      <c r="F44" s="5">
        <v>65</v>
      </c>
      <c r="G44" s="133">
        <f t="shared" si="0"/>
        <v>31</v>
      </c>
      <c r="H44" s="36" t="str">
        <f t="shared" si="1"/>
        <v>Aceptable</v>
      </c>
      <c r="I44" s="11">
        <v>1</v>
      </c>
      <c r="J44" s="11" t="s">
        <v>164</v>
      </c>
      <c r="K44" s="11">
        <v>6</v>
      </c>
      <c r="L44" s="11">
        <v>-74.047271980000005</v>
      </c>
      <c r="M44" s="12">
        <v>4.6955541969999999</v>
      </c>
    </row>
    <row r="45" spans="1:13" x14ac:dyDescent="0.25">
      <c r="A45" s="3">
        <v>44</v>
      </c>
      <c r="B45" s="3" t="s">
        <v>694</v>
      </c>
      <c r="C45" s="3" t="s">
        <v>625</v>
      </c>
      <c r="D45" s="3" t="s">
        <v>1</v>
      </c>
      <c r="E45" s="3" t="s">
        <v>695</v>
      </c>
      <c r="F45" s="5">
        <v>65</v>
      </c>
      <c r="G45" s="133">
        <f t="shared" si="0"/>
        <v>31</v>
      </c>
      <c r="H45" s="36" t="str">
        <f t="shared" si="1"/>
        <v>Aceptable</v>
      </c>
      <c r="I45" s="11">
        <v>1</v>
      </c>
      <c r="J45" s="11" t="s">
        <v>165</v>
      </c>
      <c r="K45" s="11">
        <v>3</v>
      </c>
      <c r="L45" s="11">
        <v>-74.025755520000004</v>
      </c>
      <c r="M45" s="12">
        <v>4.7445854980000002</v>
      </c>
    </row>
    <row r="46" spans="1:13" x14ac:dyDescent="0.25">
      <c r="A46" s="3">
        <v>45</v>
      </c>
      <c r="B46" s="3" t="s">
        <v>696</v>
      </c>
      <c r="C46" s="3" t="s">
        <v>625</v>
      </c>
      <c r="D46" s="3" t="s">
        <v>1</v>
      </c>
      <c r="E46" s="3" t="s">
        <v>697</v>
      </c>
      <c r="F46" s="5">
        <v>50</v>
      </c>
      <c r="G46" s="133">
        <f t="shared" si="0"/>
        <v>71</v>
      </c>
      <c r="H46" s="36" t="str">
        <f t="shared" si="1"/>
        <v>Muy Bueno</v>
      </c>
      <c r="I46" s="11">
        <v>1</v>
      </c>
      <c r="J46" s="11" t="s">
        <v>165</v>
      </c>
      <c r="K46" s="11">
        <v>4</v>
      </c>
      <c r="L46" s="11">
        <v>-74.025857149999993</v>
      </c>
      <c r="M46" s="12">
        <v>4.7456529500000002</v>
      </c>
    </row>
    <row r="47" spans="1:13" x14ac:dyDescent="0.25">
      <c r="A47" s="3">
        <v>46</v>
      </c>
      <c r="B47" s="3" t="s">
        <v>698</v>
      </c>
      <c r="C47" s="3" t="s">
        <v>625</v>
      </c>
      <c r="D47" s="3" t="s">
        <v>1</v>
      </c>
      <c r="E47" s="3" t="s">
        <v>699</v>
      </c>
      <c r="F47" s="5">
        <v>70</v>
      </c>
      <c r="G47" s="133">
        <f t="shared" si="0"/>
        <v>18</v>
      </c>
      <c r="H47" s="36" t="str">
        <f t="shared" si="1"/>
        <v>Regular</v>
      </c>
      <c r="I47" s="11">
        <v>1</v>
      </c>
      <c r="J47" s="11" t="s">
        <v>165</v>
      </c>
      <c r="K47" s="11">
        <v>3</v>
      </c>
      <c r="L47" s="11">
        <v>-74.042793239999995</v>
      </c>
      <c r="M47" s="12">
        <v>4.7528691890000001</v>
      </c>
    </row>
    <row r="48" spans="1:13" x14ac:dyDescent="0.25">
      <c r="A48" s="3">
        <v>47</v>
      </c>
      <c r="B48" s="3" t="s">
        <v>700</v>
      </c>
      <c r="C48" s="3" t="s">
        <v>625</v>
      </c>
      <c r="D48" s="3" t="s">
        <v>1</v>
      </c>
      <c r="E48" s="3" t="s">
        <v>701</v>
      </c>
      <c r="F48" s="5">
        <v>60</v>
      </c>
      <c r="G48" s="133">
        <f t="shared" si="0"/>
        <v>40.5</v>
      </c>
      <c r="H48" s="36" t="str">
        <f t="shared" si="1"/>
        <v>Aceptable</v>
      </c>
      <c r="I48" s="11">
        <v>1</v>
      </c>
      <c r="J48" s="11" t="s">
        <v>165</v>
      </c>
      <c r="K48" s="11">
        <v>3</v>
      </c>
      <c r="L48" s="11">
        <v>-74.043132330000006</v>
      </c>
      <c r="M48" s="12">
        <v>4.7551036079999998</v>
      </c>
    </row>
    <row r="49" spans="1:13" x14ac:dyDescent="0.25">
      <c r="A49" s="3">
        <v>48</v>
      </c>
      <c r="B49" s="3" t="s">
        <v>702</v>
      </c>
      <c r="C49" s="3" t="s">
        <v>625</v>
      </c>
      <c r="D49" s="3" t="s">
        <v>1</v>
      </c>
      <c r="E49" s="3" t="s">
        <v>703</v>
      </c>
      <c r="F49" s="5">
        <v>40</v>
      </c>
      <c r="G49" s="133">
        <f t="shared" si="0"/>
        <v>86</v>
      </c>
      <c r="H49" s="36" t="str">
        <f t="shared" si="1"/>
        <v>Óptimo</v>
      </c>
      <c r="I49" s="11">
        <v>1</v>
      </c>
      <c r="J49" s="11" t="s">
        <v>165</v>
      </c>
      <c r="K49" s="11">
        <v>3</v>
      </c>
      <c r="L49" s="11">
        <v>-74.029779939999997</v>
      </c>
      <c r="M49" s="12">
        <v>4.7450364240000003</v>
      </c>
    </row>
    <row r="50" spans="1:13" x14ac:dyDescent="0.25">
      <c r="A50" s="3">
        <v>49</v>
      </c>
      <c r="B50" s="3" t="s">
        <v>704</v>
      </c>
      <c r="C50" s="3" t="s">
        <v>625</v>
      </c>
      <c r="D50" s="3" t="s">
        <v>1</v>
      </c>
      <c r="E50" s="3" t="s">
        <v>705</v>
      </c>
      <c r="F50" s="5">
        <v>75</v>
      </c>
      <c r="G50" s="133">
        <f t="shared" si="0"/>
        <v>6</v>
      </c>
      <c r="H50" s="36" t="str">
        <f t="shared" si="1"/>
        <v>Regular</v>
      </c>
      <c r="I50" s="11">
        <v>1</v>
      </c>
      <c r="J50" s="11" t="s">
        <v>165</v>
      </c>
      <c r="K50" s="11">
        <v>4</v>
      </c>
      <c r="L50" s="11">
        <v>-74.029010040000003</v>
      </c>
      <c r="M50" s="12">
        <v>4.7538570140000003</v>
      </c>
    </row>
    <row r="51" spans="1:13" x14ac:dyDescent="0.25">
      <c r="A51" s="3">
        <v>50</v>
      </c>
      <c r="B51" s="3" t="s">
        <v>706</v>
      </c>
      <c r="C51" s="3" t="s">
        <v>625</v>
      </c>
      <c r="D51" s="3" t="s">
        <v>1</v>
      </c>
      <c r="E51" s="3" t="s">
        <v>707</v>
      </c>
      <c r="F51" s="5">
        <v>65</v>
      </c>
      <c r="G51" s="133">
        <f t="shared" si="0"/>
        <v>31</v>
      </c>
      <c r="H51" s="36" t="str">
        <f t="shared" si="1"/>
        <v>Aceptable</v>
      </c>
      <c r="I51" s="11">
        <v>1</v>
      </c>
      <c r="J51" s="11" t="s">
        <v>165</v>
      </c>
      <c r="K51" s="11">
        <v>4</v>
      </c>
      <c r="L51" s="11">
        <v>-74.023950029999995</v>
      </c>
      <c r="M51" s="12">
        <v>4.7560413380000002</v>
      </c>
    </row>
    <row r="52" spans="1:13" x14ac:dyDescent="0.25">
      <c r="A52" s="3">
        <v>51</v>
      </c>
      <c r="B52" s="3" t="s">
        <v>708</v>
      </c>
      <c r="C52" s="3" t="s">
        <v>625</v>
      </c>
      <c r="D52" s="3" t="s">
        <v>1</v>
      </c>
      <c r="E52" s="3" t="s">
        <v>709</v>
      </c>
      <c r="F52" s="5">
        <v>65</v>
      </c>
      <c r="G52" s="133">
        <f t="shared" si="0"/>
        <v>31</v>
      </c>
      <c r="H52" s="36" t="str">
        <f t="shared" si="1"/>
        <v>Aceptable</v>
      </c>
      <c r="I52" s="11">
        <v>1</v>
      </c>
      <c r="J52" s="11" t="s">
        <v>165</v>
      </c>
      <c r="K52" s="11">
        <v>4</v>
      </c>
      <c r="L52" s="11">
        <v>-74.030428150000006</v>
      </c>
      <c r="M52" s="12">
        <v>4.7493650589999996</v>
      </c>
    </row>
    <row r="53" spans="1:13" x14ac:dyDescent="0.25">
      <c r="A53" s="3">
        <v>52</v>
      </c>
      <c r="B53" s="3" t="s">
        <v>710</v>
      </c>
      <c r="C53" s="3" t="s">
        <v>625</v>
      </c>
      <c r="D53" s="3" t="s">
        <v>1</v>
      </c>
      <c r="E53" s="3" t="s">
        <v>711</v>
      </c>
      <c r="F53" s="5">
        <v>65</v>
      </c>
      <c r="G53" s="133">
        <f t="shared" si="0"/>
        <v>31</v>
      </c>
      <c r="H53" s="36" t="str">
        <f t="shared" si="1"/>
        <v>Aceptable</v>
      </c>
      <c r="I53" s="11">
        <v>1</v>
      </c>
      <c r="J53" s="11" t="s">
        <v>165</v>
      </c>
      <c r="K53" s="11">
        <v>2</v>
      </c>
      <c r="L53" s="11">
        <v>-74.022288369999998</v>
      </c>
      <c r="M53" s="12">
        <v>4.7480918990000003</v>
      </c>
    </row>
    <row r="54" spans="1:13" x14ac:dyDescent="0.25">
      <c r="A54" s="3">
        <v>53</v>
      </c>
      <c r="B54" s="3" t="s">
        <v>712</v>
      </c>
      <c r="C54" s="3" t="s">
        <v>625</v>
      </c>
      <c r="D54" s="3" t="s">
        <v>1</v>
      </c>
      <c r="E54" s="3" t="s">
        <v>697</v>
      </c>
      <c r="F54" s="5">
        <v>70</v>
      </c>
      <c r="G54" s="133">
        <f t="shared" si="0"/>
        <v>18</v>
      </c>
      <c r="H54" s="36" t="str">
        <f t="shared" si="1"/>
        <v>Regular</v>
      </c>
      <c r="I54" s="11">
        <v>1</v>
      </c>
      <c r="J54" s="11" t="s">
        <v>165</v>
      </c>
      <c r="K54" s="11">
        <v>2</v>
      </c>
      <c r="L54" s="11">
        <v>-74.023916569999997</v>
      </c>
      <c r="M54" s="12">
        <v>4.7461627179999999</v>
      </c>
    </row>
    <row r="55" spans="1:13" x14ac:dyDescent="0.25">
      <c r="A55" s="3">
        <v>54</v>
      </c>
      <c r="B55" s="3" t="s">
        <v>713</v>
      </c>
      <c r="C55" s="3" t="s">
        <v>625</v>
      </c>
      <c r="D55" s="3" t="s">
        <v>1</v>
      </c>
      <c r="E55" s="3" t="s">
        <v>714</v>
      </c>
      <c r="F55" s="5">
        <v>80</v>
      </c>
      <c r="G55" s="133">
        <f t="shared" si="0"/>
        <v>0</v>
      </c>
      <c r="H55" s="36" t="str">
        <f t="shared" si="1"/>
        <v>Malo</v>
      </c>
      <c r="I55" s="11">
        <v>1</v>
      </c>
      <c r="J55" s="11" t="s">
        <v>165</v>
      </c>
      <c r="K55" s="11">
        <v>3</v>
      </c>
      <c r="L55" s="11">
        <v>-74.045474769999998</v>
      </c>
      <c r="M55" s="12">
        <v>4.7542822390000001</v>
      </c>
    </row>
    <row r="56" spans="1:13" x14ac:dyDescent="0.25">
      <c r="A56" s="3">
        <v>55</v>
      </c>
      <c r="B56" s="3" t="s">
        <v>715</v>
      </c>
      <c r="C56" s="3" t="s">
        <v>625</v>
      </c>
      <c r="D56" s="3" t="s">
        <v>1</v>
      </c>
      <c r="E56" s="3" t="s">
        <v>716</v>
      </c>
      <c r="F56" s="5">
        <v>65</v>
      </c>
      <c r="G56" s="133">
        <f t="shared" si="0"/>
        <v>31</v>
      </c>
      <c r="H56" s="36" t="str">
        <f t="shared" si="1"/>
        <v>Aceptable</v>
      </c>
      <c r="I56" s="11">
        <v>1</v>
      </c>
      <c r="J56" s="11" t="s">
        <v>165</v>
      </c>
      <c r="K56" s="11">
        <v>3</v>
      </c>
      <c r="L56" s="11">
        <v>-74.031028289999995</v>
      </c>
      <c r="M56" s="12">
        <v>4.7433081320000001</v>
      </c>
    </row>
    <row r="57" spans="1:13" x14ac:dyDescent="0.25">
      <c r="A57" s="3">
        <v>56</v>
      </c>
      <c r="B57" s="3" t="s">
        <v>717</v>
      </c>
      <c r="C57" s="3" t="s">
        <v>625</v>
      </c>
      <c r="D57" s="3" t="s">
        <v>1</v>
      </c>
      <c r="E57" s="3" t="s">
        <v>718</v>
      </c>
      <c r="F57" s="5">
        <v>80</v>
      </c>
      <c r="G57" s="133">
        <f t="shared" si="0"/>
        <v>0</v>
      </c>
      <c r="H57" s="36" t="str">
        <f t="shared" si="1"/>
        <v>Malo</v>
      </c>
      <c r="I57" s="11">
        <v>1</v>
      </c>
      <c r="J57" s="11" t="s">
        <v>165</v>
      </c>
      <c r="K57" s="11">
        <v>3</v>
      </c>
      <c r="L57" s="11">
        <v>-74.031387550000005</v>
      </c>
      <c r="M57" s="12">
        <v>4.7466368049999996</v>
      </c>
    </row>
    <row r="58" spans="1:13" x14ac:dyDescent="0.25">
      <c r="A58" s="3">
        <v>57</v>
      </c>
      <c r="B58" s="3" t="s">
        <v>719</v>
      </c>
      <c r="C58" s="3" t="s">
        <v>625</v>
      </c>
      <c r="D58" s="3" t="s">
        <v>1</v>
      </c>
      <c r="E58" s="3" t="s">
        <v>720</v>
      </c>
      <c r="F58" s="5">
        <v>80</v>
      </c>
      <c r="G58" s="133">
        <f t="shared" si="0"/>
        <v>0</v>
      </c>
      <c r="H58" s="36" t="str">
        <f t="shared" si="1"/>
        <v>Malo</v>
      </c>
      <c r="I58" s="11">
        <v>1</v>
      </c>
      <c r="J58" s="11" t="s">
        <v>165</v>
      </c>
      <c r="K58" s="11">
        <v>3</v>
      </c>
      <c r="L58" s="11">
        <v>-74.031022849999999</v>
      </c>
      <c r="M58" s="12">
        <v>4.7476998310000003</v>
      </c>
    </row>
    <row r="59" spans="1:13" x14ac:dyDescent="0.25">
      <c r="A59" s="3">
        <v>58</v>
      </c>
      <c r="B59" s="3" t="s">
        <v>721</v>
      </c>
      <c r="C59" s="3" t="s">
        <v>625</v>
      </c>
      <c r="D59" s="3" t="s">
        <v>1</v>
      </c>
      <c r="E59" s="3" t="s">
        <v>722</v>
      </c>
      <c r="F59" s="5">
        <v>65</v>
      </c>
      <c r="G59" s="133">
        <f t="shared" si="0"/>
        <v>31</v>
      </c>
      <c r="H59" s="36" t="str">
        <f t="shared" si="1"/>
        <v>Aceptable</v>
      </c>
      <c r="I59" s="11">
        <v>1</v>
      </c>
      <c r="J59" s="11" t="s">
        <v>165</v>
      </c>
      <c r="K59" s="11">
        <v>3</v>
      </c>
      <c r="L59" s="11">
        <v>-74.041495839999996</v>
      </c>
      <c r="M59" s="12">
        <v>4.7588173229999997</v>
      </c>
    </row>
    <row r="60" spans="1:13" x14ac:dyDescent="0.25">
      <c r="A60" s="3">
        <v>59</v>
      </c>
      <c r="B60" s="3" t="s">
        <v>723</v>
      </c>
      <c r="C60" s="3" t="s">
        <v>625</v>
      </c>
      <c r="D60" s="3" t="s">
        <v>1</v>
      </c>
      <c r="E60" s="3" t="s">
        <v>724</v>
      </c>
      <c r="F60" s="5">
        <v>45</v>
      </c>
      <c r="G60" s="133">
        <f t="shared" si="0"/>
        <v>78.777777777777771</v>
      </c>
      <c r="H60" s="36" t="str">
        <f t="shared" si="1"/>
        <v>Muy Bueno</v>
      </c>
      <c r="I60" s="11">
        <v>1</v>
      </c>
      <c r="J60" s="11" t="s">
        <v>165</v>
      </c>
      <c r="K60" s="11">
        <v>3</v>
      </c>
      <c r="L60" s="11">
        <v>-74.040874930000001</v>
      </c>
      <c r="M60" s="12">
        <v>4.7559394419999999</v>
      </c>
    </row>
    <row r="61" spans="1:13" x14ac:dyDescent="0.25">
      <c r="A61" s="3">
        <v>60</v>
      </c>
      <c r="B61" s="3" t="s">
        <v>725</v>
      </c>
      <c r="C61" s="3" t="s">
        <v>625</v>
      </c>
      <c r="D61" s="3" t="s">
        <v>1</v>
      </c>
      <c r="E61" s="3" t="s">
        <v>726</v>
      </c>
      <c r="F61" s="5">
        <v>45</v>
      </c>
      <c r="G61" s="133">
        <f t="shared" si="0"/>
        <v>78.777777777777771</v>
      </c>
      <c r="H61" s="36" t="str">
        <f t="shared" si="1"/>
        <v>Muy Bueno</v>
      </c>
      <c r="I61" s="11">
        <v>1</v>
      </c>
      <c r="J61" s="11" t="s">
        <v>165</v>
      </c>
      <c r="K61" s="11">
        <v>3</v>
      </c>
      <c r="L61" s="11">
        <v>-74.027662809999995</v>
      </c>
      <c r="M61" s="12">
        <v>4.7447396160000004</v>
      </c>
    </row>
    <row r="62" spans="1:13" x14ac:dyDescent="0.25">
      <c r="A62" s="3">
        <v>61</v>
      </c>
      <c r="B62" s="3" t="s">
        <v>727</v>
      </c>
      <c r="C62" s="3" t="s">
        <v>625</v>
      </c>
      <c r="D62" s="3" t="s">
        <v>1</v>
      </c>
      <c r="E62" s="3" t="s">
        <v>728</v>
      </c>
      <c r="F62" s="5">
        <v>65</v>
      </c>
      <c r="G62" s="133">
        <f t="shared" si="0"/>
        <v>31</v>
      </c>
      <c r="H62" s="36" t="str">
        <f t="shared" si="1"/>
        <v>Aceptable</v>
      </c>
      <c r="I62" s="11">
        <v>1</v>
      </c>
      <c r="J62" s="11" t="s">
        <v>165</v>
      </c>
      <c r="K62" s="11">
        <v>3</v>
      </c>
      <c r="L62" s="11">
        <v>-74.027387899999994</v>
      </c>
      <c r="M62" s="12">
        <v>4.7436483249999997</v>
      </c>
    </row>
    <row r="63" spans="1:13" x14ac:dyDescent="0.25">
      <c r="A63" s="3">
        <v>62</v>
      </c>
      <c r="B63" s="3" t="s">
        <v>729</v>
      </c>
      <c r="C63" s="3" t="s">
        <v>625</v>
      </c>
      <c r="D63" s="3" t="s">
        <v>1</v>
      </c>
      <c r="E63" s="3" t="s">
        <v>730</v>
      </c>
      <c r="F63" s="5">
        <v>65</v>
      </c>
      <c r="G63" s="133">
        <f t="shared" si="0"/>
        <v>31</v>
      </c>
      <c r="H63" s="36" t="str">
        <f t="shared" si="1"/>
        <v>Aceptable</v>
      </c>
      <c r="I63" s="11">
        <v>1</v>
      </c>
      <c r="J63" s="11" t="s">
        <v>165</v>
      </c>
      <c r="K63" s="11">
        <v>4</v>
      </c>
      <c r="L63" s="11">
        <v>-74.023529600000003</v>
      </c>
      <c r="M63" s="12">
        <v>4.7544091149999996</v>
      </c>
    </row>
    <row r="64" spans="1:13" x14ac:dyDescent="0.25">
      <c r="A64" s="3">
        <v>63</v>
      </c>
      <c r="B64" s="3" t="s">
        <v>731</v>
      </c>
      <c r="C64" s="3" t="s">
        <v>625</v>
      </c>
      <c r="D64" s="3" t="s">
        <v>1</v>
      </c>
      <c r="E64" s="3" t="s">
        <v>732</v>
      </c>
      <c r="F64" s="5">
        <v>70</v>
      </c>
      <c r="G64" s="133">
        <f t="shared" si="0"/>
        <v>18</v>
      </c>
      <c r="H64" s="36" t="str">
        <f t="shared" si="1"/>
        <v>Regular</v>
      </c>
      <c r="I64" s="11">
        <v>1</v>
      </c>
      <c r="J64" s="11" t="s">
        <v>165</v>
      </c>
      <c r="K64" s="11">
        <v>4</v>
      </c>
      <c r="L64" s="11">
        <v>-74.031048530000007</v>
      </c>
      <c r="M64" s="12">
        <v>4.7506848740000001</v>
      </c>
    </row>
    <row r="65" spans="1:13" x14ac:dyDescent="0.25">
      <c r="A65" s="3">
        <v>64</v>
      </c>
      <c r="B65" s="3" t="s">
        <v>733</v>
      </c>
      <c r="C65" s="3" t="s">
        <v>625</v>
      </c>
      <c r="D65" s="3" t="s">
        <v>1</v>
      </c>
      <c r="E65" s="3" t="s">
        <v>734</v>
      </c>
      <c r="F65" s="5">
        <v>70</v>
      </c>
      <c r="G65" s="133">
        <f t="shared" si="0"/>
        <v>18</v>
      </c>
      <c r="H65" s="36" t="str">
        <f t="shared" si="1"/>
        <v>Regular</v>
      </c>
      <c r="I65" s="11">
        <v>1</v>
      </c>
      <c r="J65" s="11" t="s">
        <v>165</v>
      </c>
      <c r="K65" s="11">
        <v>4</v>
      </c>
      <c r="L65" s="11">
        <v>-74.038564629999996</v>
      </c>
      <c r="M65" s="12">
        <v>4.7561100850000004</v>
      </c>
    </row>
    <row r="66" spans="1:13" x14ac:dyDescent="0.25">
      <c r="A66" s="3">
        <v>65</v>
      </c>
      <c r="B66" s="3" t="s">
        <v>735</v>
      </c>
      <c r="C66" s="3" t="s">
        <v>625</v>
      </c>
      <c r="D66" s="3" t="s">
        <v>1</v>
      </c>
      <c r="E66" s="3" t="s">
        <v>734</v>
      </c>
      <c r="F66" s="5">
        <v>65</v>
      </c>
      <c r="G66" s="133">
        <f t="shared" si="0"/>
        <v>31</v>
      </c>
      <c r="H66" s="36" t="str">
        <f t="shared" si="1"/>
        <v>Aceptable</v>
      </c>
      <c r="I66" s="11">
        <v>1</v>
      </c>
      <c r="J66" s="11" t="s">
        <v>165</v>
      </c>
      <c r="K66" s="11">
        <v>4</v>
      </c>
      <c r="L66" s="11">
        <v>-74.038198629999997</v>
      </c>
      <c r="M66" s="12">
        <v>4.7541464900000001</v>
      </c>
    </row>
    <row r="67" spans="1:13" x14ac:dyDescent="0.25">
      <c r="A67" s="3">
        <v>66</v>
      </c>
      <c r="B67" s="3" t="s">
        <v>736</v>
      </c>
      <c r="C67" s="3" t="s">
        <v>625</v>
      </c>
      <c r="D67" s="3" t="s">
        <v>1</v>
      </c>
      <c r="E67" s="3" t="s">
        <v>737</v>
      </c>
      <c r="F67" s="5">
        <v>80</v>
      </c>
      <c r="G67" s="133">
        <f t="shared" ref="G67:G104" si="2">IF(F67&lt;=40,100-((F67-30)/(40-30))*(100-86),
IF(F67&lt;=50,85-((F67-41)/(50-41))*(85-71),
IF(F67&lt;=55,70-((F67-51)/(55-50))*(70-51),
IF(F67&lt;=65,50-((F67-55)/(65-55))*(50-31),
IF(F67&lt;=75,30-((F67-65)/(75-65))*(30-6),
5-((F67-75)/(80-75))*(5-0))))))</f>
        <v>0</v>
      </c>
      <c r="H67" s="36" t="str">
        <f t="shared" ref="H67:H130" si="3">IF(AND(G67&gt;=86,G67&lt;=100),"Óptimo",
IF(AND(G67&gt;=71,G67&lt;=85),"Muy Bueno",
IF(AND(G67&gt;=51,G67&lt;=70),"Bueno",
IF(AND(G67&gt;=31,G67&lt;=50),"Aceptable",
IF(AND(G67&gt;=6,G67&lt;=30),"Regular",
"Malo")))))</f>
        <v>Malo</v>
      </c>
      <c r="I67" s="11">
        <v>1</v>
      </c>
      <c r="J67" s="11" t="s">
        <v>165</v>
      </c>
      <c r="K67" s="11">
        <v>3</v>
      </c>
      <c r="L67" s="11">
        <v>-74.044509590000004</v>
      </c>
      <c r="M67" s="12">
        <v>4.7579972929999998</v>
      </c>
    </row>
    <row r="68" spans="1:13" x14ac:dyDescent="0.25">
      <c r="A68" s="3">
        <v>67</v>
      </c>
      <c r="B68" s="3" t="s">
        <v>738</v>
      </c>
      <c r="C68" s="3" t="s">
        <v>625</v>
      </c>
      <c r="D68" s="3" t="s">
        <v>1</v>
      </c>
      <c r="E68" s="3" t="s">
        <v>739</v>
      </c>
      <c r="F68" s="5">
        <v>80</v>
      </c>
      <c r="G68" s="133">
        <f t="shared" si="2"/>
        <v>0</v>
      </c>
      <c r="H68" s="36" t="str">
        <f t="shared" si="3"/>
        <v>Malo</v>
      </c>
      <c r="I68" s="11">
        <v>1</v>
      </c>
      <c r="J68" s="11" t="s">
        <v>165</v>
      </c>
      <c r="K68" s="11">
        <v>4</v>
      </c>
      <c r="L68" s="11">
        <v>-74.02556319</v>
      </c>
      <c r="M68" s="12">
        <v>4.7467530399999998</v>
      </c>
    </row>
    <row r="69" spans="1:13" x14ac:dyDescent="0.25">
      <c r="A69" s="3">
        <v>68</v>
      </c>
      <c r="B69" s="3" t="s">
        <v>740</v>
      </c>
      <c r="C69" s="3" t="s">
        <v>625</v>
      </c>
      <c r="D69" s="3" t="s">
        <v>1</v>
      </c>
      <c r="E69" s="3" t="s">
        <v>741</v>
      </c>
      <c r="F69" s="5">
        <v>50</v>
      </c>
      <c r="G69" s="133">
        <f t="shared" si="2"/>
        <v>71</v>
      </c>
      <c r="H69" s="36" t="str">
        <f t="shared" si="3"/>
        <v>Muy Bueno</v>
      </c>
      <c r="I69" s="11">
        <v>1</v>
      </c>
      <c r="J69" s="11" t="s">
        <v>165</v>
      </c>
      <c r="K69" s="11">
        <v>4</v>
      </c>
      <c r="L69" s="11">
        <v>-74.037430279999995</v>
      </c>
      <c r="M69" s="12">
        <v>4.7499620949999999</v>
      </c>
    </row>
    <row r="70" spans="1:13" x14ac:dyDescent="0.25">
      <c r="A70" s="3">
        <v>69</v>
      </c>
      <c r="B70" s="3" t="s">
        <v>742</v>
      </c>
      <c r="C70" s="3" t="s">
        <v>625</v>
      </c>
      <c r="D70" s="3" t="s">
        <v>1</v>
      </c>
      <c r="E70" s="3" t="s">
        <v>743</v>
      </c>
      <c r="F70" s="5">
        <v>65</v>
      </c>
      <c r="G70" s="133">
        <f t="shared" si="2"/>
        <v>31</v>
      </c>
      <c r="H70" s="36" t="str">
        <f t="shared" si="3"/>
        <v>Aceptable</v>
      </c>
      <c r="I70" s="11">
        <v>1</v>
      </c>
      <c r="J70" s="11" t="s">
        <v>165</v>
      </c>
      <c r="K70" s="11">
        <v>4</v>
      </c>
      <c r="L70" s="11">
        <v>-74.040554630000003</v>
      </c>
      <c r="M70" s="12">
        <v>4.7542180079999996</v>
      </c>
    </row>
    <row r="71" spans="1:13" x14ac:dyDescent="0.25">
      <c r="A71" s="3">
        <v>70</v>
      </c>
      <c r="B71" s="3" t="s">
        <v>744</v>
      </c>
      <c r="C71" s="3" t="s">
        <v>625</v>
      </c>
      <c r="D71" s="3" t="s">
        <v>1</v>
      </c>
      <c r="E71" s="3" t="s">
        <v>745</v>
      </c>
      <c r="F71" s="5">
        <v>65</v>
      </c>
      <c r="G71" s="133">
        <f t="shared" si="2"/>
        <v>31</v>
      </c>
      <c r="H71" s="36" t="str">
        <f t="shared" si="3"/>
        <v>Aceptable</v>
      </c>
      <c r="I71" s="11">
        <v>1</v>
      </c>
      <c r="J71" s="11" t="s">
        <v>165</v>
      </c>
      <c r="K71" s="11">
        <v>3</v>
      </c>
      <c r="L71" s="11">
        <v>-74.029740930000003</v>
      </c>
      <c r="M71" s="12">
        <v>4.7343993480000002</v>
      </c>
    </row>
    <row r="72" spans="1:13" x14ac:dyDescent="0.25">
      <c r="A72" s="3">
        <v>71</v>
      </c>
      <c r="B72" s="3" t="s">
        <v>746</v>
      </c>
      <c r="C72" s="3" t="s">
        <v>625</v>
      </c>
      <c r="D72" s="3" t="s">
        <v>1</v>
      </c>
      <c r="E72" s="3" t="s">
        <v>747</v>
      </c>
      <c r="F72" s="5">
        <v>70</v>
      </c>
      <c r="G72" s="133">
        <f t="shared" si="2"/>
        <v>18</v>
      </c>
      <c r="H72" s="36" t="str">
        <f t="shared" si="3"/>
        <v>Regular</v>
      </c>
      <c r="I72" s="11">
        <v>1</v>
      </c>
      <c r="J72" s="11" t="s">
        <v>165</v>
      </c>
      <c r="K72" s="11">
        <v>3</v>
      </c>
      <c r="L72" s="11">
        <v>-74.027634489999997</v>
      </c>
      <c r="M72" s="12">
        <v>4.7408818760000004</v>
      </c>
    </row>
    <row r="73" spans="1:13" x14ac:dyDescent="0.25">
      <c r="A73" s="3">
        <v>72</v>
      </c>
      <c r="B73" s="3" t="s">
        <v>748</v>
      </c>
      <c r="C73" s="3" t="s">
        <v>625</v>
      </c>
      <c r="D73" s="3" t="s">
        <v>1</v>
      </c>
      <c r="E73" s="3" t="s">
        <v>749</v>
      </c>
      <c r="F73" s="5">
        <v>70</v>
      </c>
      <c r="G73" s="133">
        <f t="shared" si="2"/>
        <v>18</v>
      </c>
      <c r="H73" s="36" t="str">
        <f t="shared" si="3"/>
        <v>Regular</v>
      </c>
      <c r="I73" s="11">
        <v>1</v>
      </c>
      <c r="J73" s="11" t="s">
        <v>165</v>
      </c>
      <c r="K73" s="11">
        <v>3</v>
      </c>
      <c r="L73" s="11">
        <v>-74.027554629999997</v>
      </c>
      <c r="M73" s="12">
        <v>4.7322599360000002</v>
      </c>
    </row>
    <row r="74" spans="1:13" x14ac:dyDescent="0.25">
      <c r="A74" s="3">
        <v>73</v>
      </c>
      <c r="B74" s="3" t="s">
        <v>750</v>
      </c>
      <c r="C74" s="3" t="s">
        <v>625</v>
      </c>
      <c r="D74" s="3" t="s">
        <v>1</v>
      </c>
      <c r="E74" s="3" t="s">
        <v>751</v>
      </c>
      <c r="F74" s="5">
        <v>65</v>
      </c>
      <c r="G74" s="133">
        <f t="shared" si="2"/>
        <v>31</v>
      </c>
      <c r="H74" s="36" t="str">
        <f t="shared" si="3"/>
        <v>Aceptable</v>
      </c>
      <c r="I74" s="11">
        <v>1</v>
      </c>
      <c r="J74" s="11" t="s">
        <v>165</v>
      </c>
      <c r="K74" s="11">
        <v>3</v>
      </c>
      <c r="L74" s="11">
        <v>-74.030086690000005</v>
      </c>
      <c r="M74" s="12">
        <v>4.7407907250000001</v>
      </c>
    </row>
    <row r="75" spans="1:13" x14ac:dyDescent="0.25">
      <c r="A75" s="3">
        <v>74</v>
      </c>
      <c r="B75" s="3" t="s">
        <v>752</v>
      </c>
      <c r="C75" s="3" t="s">
        <v>625</v>
      </c>
      <c r="D75" s="3" t="s">
        <v>1</v>
      </c>
      <c r="E75" s="3" t="s">
        <v>745</v>
      </c>
      <c r="F75" s="5">
        <v>65</v>
      </c>
      <c r="G75" s="133">
        <f t="shared" si="2"/>
        <v>31</v>
      </c>
      <c r="H75" s="36" t="str">
        <f t="shared" si="3"/>
        <v>Aceptable</v>
      </c>
      <c r="I75" s="11">
        <v>1</v>
      </c>
      <c r="J75" s="11" t="s">
        <v>165</v>
      </c>
      <c r="K75" s="11">
        <v>3</v>
      </c>
      <c r="L75" s="11">
        <v>-74.030616440000003</v>
      </c>
      <c r="M75" s="12">
        <v>4.7347862090000001</v>
      </c>
    </row>
    <row r="76" spans="1:13" x14ac:dyDescent="0.25">
      <c r="A76" s="3">
        <v>75</v>
      </c>
      <c r="B76" s="3" t="s">
        <v>753</v>
      </c>
      <c r="C76" s="3" t="s">
        <v>625</v>
      </c>
      <c r="D76" s="3" t="s">
        <v>1</v>
      </c>
      <c r="E76" s="3" t="s">
        <v>754</v>
      </c>
      <c r="F76" s="5">
        <v>65</v>
      </c>
      <c r="G76" s="133">
        <f t="shared" si="2"/>
        <v>31</v>
      </c>
      <c r="H76" s="36" t="str">
        <f t="shared" si="3"/>
        <v>Aceptable</v>
      </c>
      <c r="I76" s="11">
        <v>1</v>
      </c>
      <c r="J76" s="11" t="s">
        <v>165</v>
      </c>
      <c r="K76" s="11">
        <v>3</v>
      </c>
      <c r="L76" s="11">
        <v>-74.029308819999997</v>
      </c>
      <c r="M76" s="12">
        <v>4.7360960399999996</v>
      </c>
    </row>
    <row r="77" spans="1:13" x14ac:dyDescent="0.25">
      <c r="A77" s="3">
        <v>76</v>
      </c>
      <c r="B77" s="3" t="s">
        <v>755</v>
      </c>
      <c r="C77" s="3" t="s">
        <v>625</v>
      </c>
      <c r="D77" s="3" t="s">
        <v>1</v>
      </c>
      <c r="E77" s="3" t="s">
        <v>756</v>
      </c>
      <c r="F77" s="5">
        <v>70</v>
      </c>
      <c r="G77" s="133">
        <f t="shared" si="2"/>
        <v>18</v>
      </c>
      <c r="H77" s="36" t="str">
        <f t="shared" si="3"/>
        <v>Regular</v>
      </c>
      <c r="I77" s="11">
        <v>1</v>
      </c>
      <c r="J77" s="11" t="s">
        <v>165</v>
      </c>
      <c r="K77" s="11">
        <v>3</v>
      </c>
      <c r="L77" s="11">
        <v>-74.030395970000001</v>
      </c>
      <c r="M77" s="12">
        <v>4.7330166519999999</v>
      </c>
    </row>
    <row r="78" spans="1:13" x14ac:dyDescent="0.25">
      <c r="A78" s="3">
        <v>77</v>
      </c>
      <c r="B78" s="3" t="s">
        <v>757</v>
      </c>
      <c r="C78" s="3" t="s">
        <v>625</v>
      </c>
      <c r="D78" s="3" t="s">
        <v>1</v>
      </c>
      <c r="E78" s="3" t="s">
        <v>758</v>
      </c>
      <c r="F78" s="5">
        <v>80</v>
      </c>
      <c r="G78" s="133">
        <f t="shared" si="2"/>
        <v>0</v>
      </c>
      <c r="H78" s="36" t="str">
        <f t="shared" si="3"/>
        <v>Malo</v>
      </c>
      <c r="I78" s="11">
        <v>1</v>
      </c>
      <c r="J78" s="11" t="s">
        <v>165</v>
      </c>
      <c r="K78" s="11">
        <v>3</v>
      </c>
      <c r="L78" s="11">
        <v>-74.031761149999994</v>
      </c>
      <c r="M78" s="12">
        <v>4.7334837089999997</v>
      </c>
    </row>
    <row r="79" spans="1:13" x14ac:dyDescent="0.25">
      <c r="A79" s="3">
        <v>78</v>
      </c>
      <c r="B79" s="3" t="s">
        <v>759</v>
      </c>
      <c r="C79" s="3" t="s">
        <v>625</v>
      </c>
      <c r="D79" s="3" t="s">
        <v>1</v>
      </c>
      <c r="E79" s="3" t="s">
        <v>760</v>
      </c>
      <c r="F79" s="5">
        <v>70</v>
      </c>
      <c r="G79" s="133">
        <f t="shared" si="2"/>
        <v>18</v>
      </c>
      <c r="H79" s="36" t="str">
        <f t="shared" si="3"/>
        <v>Regular</v>
      </c>
      <c r="I79" s="11">
        <v>1</v>
      </c>
      <c r="J79" s="11" t="s">
        <v>165</v>
      </c>
      <c r="K79" s="11">
        <v>1</v>
      </c>
      <c r="L79" s="11">
        <v>-74.014437700000002</v>
      </c>
      <c r="M79" s="12">
        <v>4.7327917289999997</v>
      </c>
    </row>
    <row r="80" spans="1:13" x14ac:dyDescent="0.25">
      <c r="A80" s="3">
        <v>79</v>
      </c>
      <c r="B80" s="3" t="s">
        <v>761</v>
      </c>
      <c r="C80" s="3" t="s">
        <v>625</v>
      </c>
      <c r="D80" s="3" t="s">
        <v>1</v>
      </c>
      <c r="E80" s="3" t="s">
        <v>762</v>
      </c>
      <c r="F80" s="5">
        <v>65</v>
      </c>
      <c r="G80" s="133">
        <f t="shared" si="2"/>
        <v>31</v>
      </c>
      <c r="H80" s="36" t="str">
        <f t="shared" si="3"/>
        <v>Aceptable</v>
      </c>
      <c r="I80" s="11">
        <v>1</v>
      </c>
      <c r="J80" s="11" t="s">
        <v>165</v>
      </c>
      <c r="K80" s="11">
        <v>3</v>
      </c>
      <c r="L80" s="11">
        <v>-74.025682000000003</v>
      </c>
      <c r="M80" s="12">
        <v>4.7409662690000003</v>
      </c>
    </row>
    <row r="81" spans="1:13" x14ac:dyDescent="0.25">
      <c r="A81" s="3">
        <v>80</v>
      </c>
      <c r="B81" s="3" t="s">
        <v>763</v>
      </c>
      <c r="C81" s="3" t="s">
        <v>625</v>
      </c>
      <c r="D81" s="3" t="s">
        <v>1</v>
      </c>
      <c r="E81" s="3" t="s">
        <v>764</v>
      </c>
      <c r="F81" s="5">
        <v>70</v>
      </c>
      <c r="G81" s="133">
        <f t="shared" si="2"/>
        <v>18</v>
      </c>
      <c r="H81" s="36" t="str">
        <f t="shared" si="3"/>
        <v>Regular</v>
      </c>
      <c r="I81" s="11">
        <v>1</v>
      </c>
      <c r="J81" s="11" t="s">
        <v>165</v>
      </c>
      <c r="K81" s="11">
        <v>3</v>
      </c>
      <c r="L81" s="11">
        <v>-74.03084466</v>
      </c>
      <c r="M81" s="12">
        <v>4.7366108650000003</v>
      </c>
    </row>
    <row r="82" spans="1:13" x14ac:dyDescent="0.25">
      <c r="A82" s="3">
        <v>81</v>
      </c>
      <c r="B82" s="3" t="s">
        <v>765</v>
      </c>
      <c r="C82" s="3" t="s">
        <v>625</v>
      </c>
      <c r="D82" s="3" t="s">
        <v>1</v>
      </c>
      <c r="E82" s="3" t="s">
        <v>745</v>
      </c>
      <c r="F82" s="5">
        <v>65</v>
      </c>
      <c r="G82" s="133">
        <f t="shared" si="2"/>
        <v>31</v>
      </c>
      <c r="H82" s="36" t="str">
        <f t="shared" si="3"/>
        <v>Aceptable</v>
      </c>
      <c r="I82" s="11">
        <v>1</v>
      </c>
      <c r="J82" s="11" t="s">
        <v>165</v>
      </c>
      <c r="K82" s="11">
        <v>3</v>
      </c>
      <c r="L82" s="11">
        <v>-74.02696881</v>
      </c>
      <c r="M82" s="12">
        <v>4.7354500469999996</v>
      </c>
    </row>
    <row r="83" spans="1:13" x14ac:dyDescent="0.25">
      <c r="A83" s="3">
        <v>82</v>
      </c>
      <c r="B83" s="3" t="s">
        <v>766</v>
      </c>
      <c r="C83" s="3" t="s">
        <v>625</v>
      </c>
      <c r="D83" s="3" t="s">
        <v>1</v>
      </c>
      <c r="E83" s="3" t="s">
        <v>767</v>
      </c>
      <c r="F83" s="5">
        <v>70</v>
      </c>
      <c r="G83" s="133">
        <f t="shared" si="2"/>
        <v>18</v>
      </c>
      <c r="H83" s="36" t="str">
        <f t="shared" si="3"/>
        <v>Regular</v>
      </c>
      <c r="I83" s="11">
        <v>1</v>
      </c>
      <c r="J83" s="11" t="s">
        <v>165</v>
      </c>
      <c r="K83" s="11">
        <v>3</v>
      </c>
      <c r="L83" s="11">
        <v>-74.031454389999993</v>
      </c>
      <c r="M83" s="12">
        <v>4.7360343440000001</v>
      </c>
    </row>
    <row r="84" spans="1:13" x14ac:dyDescent="0.25">
      <c r="A84" s="3">
        <v>83</v>
      </c>
      <c r="B84" s="3" t="s">
        <v>768</v>
      </c>
      <c r="C84" s="3" t="s">
        <v>625</v>
      </c>
      <c r="D84" s="3" t="s">
        <v>1</v>
      </c>
      <c r="E84" s="3" t="s">
        <v>769</v>
      </c>
      <c r="F84" s="5">
        <v>65</v>
      </c>
      <c r="G84" s="133">
        <f t="shared" si="2"/>
        <v>31</v>
      </c>
      <c r="H84" s="36" t="str">
        <f t="shared" si="3"/>
        <v>Aceptable</v>
      </c>
      <c r="I84" s="11">
        <v>1</v>
      </c>
      <c r="J84" s="11" t="s">
        <v>165</v>
      </c>
      <c r="K84" s="11">
        <v>1</v>
      </c>
      <c r="L84" s="11">
        <v>-74.013578539999997</v>
      </c>
      <c r="M84" s="12">
        <v>4.7327276490000001</v>
      </c>
    </row>
    <row r="85" spans="1:13" x14ac:dyDescent="0.25">
      <c r="A85" s="3">
        <v>84</v>
      </c>
      <c r="B85" s="3" t="s">
        <v>770</v>
      </c>
      <c r="C85" s="3" t="s">
        <v>625</v>
      </c>
      <c r="D85" s="3" t="s">
        <v>1</v>
      </c>
      <c r="E85" s="3" t="s">
        <v>771</v>
      </c>
      <c r="F85" s="5">
        <v>65</v>
      </c>
      <c r="G85" s="133">
        <f t="shared" si="2"/>
        <v>31</v>
      </c>
      <c r="H85" s="36" t="str">
        <f t="shared" si="3"/>
        <v>Aceptable</v>
      </c>
      <c r="I85" s="11">
        <v>1</v>
      </c>
      <c r="J85" s="11" t="s">
        <v>165</v>
      </c>
      <c r="K85" s="11">
        <v>2</v>
      </c>
      <c r="L85" s="11">
        <v>-74.020089600000006</v>
      </c>
      <c r="M85" s="12">
        <v>4.7351616910000001</v>
      </c>
    </row>
    <row r="86" spans="1:13" x14ac:dyDescent="0.25">
      <c r="A86" s="3">
        <v>85</v>
      </c>
      <c r="B86" s="3" t="s">
        <v>772</v>
      </c>
      <c r="C86" s="3" t="s">
        <v>625</v>
      </c>
      <c r="D86" s="3" t="s">
        <v>1</v>
      </c>
      <c r="E86" s="3" t="s">
        <v>773</v>
      </c>
      <c r="F86" s="5">
        <v>65</v>
      </c>
      <c r="G86" s="133">
        <f t="shared" si="2"/>
        <v>31</v>
      </c>
      <c r="H86" s="36" t="str">
        <f t="shared" si="3"/>
        <v>Aceptable</v>
      </c>
      <c r="I86" s="11">
        <v>1</v>
      </c>
      <c r="J86" s="11" t="s">
        <v>165</v>
      </c>
      <c r="K86" s="11">
        <v>3</v>
      </c>
      <c r="L86" s="11">
        <v>-74.028351639999997</v>
      </c>
      <c r="M86" s="12">
        <v>4.7414670369999996</v>
      </c>
    </row>
    <row r="87" spans="1:13" x14ac:dyDescent="0.25">
      <c r="A87" s="3">
        <v>86</v>
      </c>
      <c r="B87" s="3" t="s">
        <v>774</v>
      </c>
      <c r="C87" s="3" t="s">
        <v>625</v>
      </c>
      <c r="D87" s="3" t="s">
        <v>1</v>
      </c>
      <c r="E87" s="3" t="s">
        <v>775</v>
      </c>
      <c r="F87" s="5">
        <v>70</v>
      </c>
      <c r="G87" s="133">
        <f t="shared" si="2"/>
        <v>18</v>
      </c>
      <c r="H87" s="36" t="str">
        <f t="shared" si="3"/>
        <v>Regular</v>
      </c>
      <c r="I87" s="11">
        <v>1</v>
      </c>
      <c r="J87" s="11" t="s">
        <v>165</v>
      </c>
      <c r="K87" s="11">
        <v>3</v>
      </c>
      <c r="L87" s="11">
        <v>-74.029283390000003</v>
      </c>
      <c r="M87" s="12">
        <v>4.7405304150000003</v>
      </c>
    </row>
    <row r="88" spans="1:13" x14ac:dyDescent="0.25">
      <c r="A88" s="3">
        <v>87</v>
      </c>
      <c r="B88" s="3" t="s">
        <v>776</v>
      </c>
      <c r="C88" s="3" t="s">
        <v>625</v>
      </c>
      <c r="D88" s="3" t="s">
        <v>1</v>
      </c>
      <c r="E88" s="3" t="s">
        <v>773</v>
      </c>
      <c r="F88" s="5">
        <v>70</v>
      </c>
      <c r="G88" s="133">
        <f t="shared" si="2"/>
        <v>18</v>
      </c>
      <c r="H88" s="36" t="str">
        <f t="shared" si="3"/>
        <v>Regular</v>
      </c>
      <c r="I88" s="11">
        <v>1</v>
      </c>
      <c r="J88" s="11" t="s">
        <v>165</v>
      </c>
      <c r="K88" s="11">
        <v>3</v>
      </c>
      <c r="L88" s="11">
        <v>-74.028751409999998</v>
      </c>
      <c r="M88" s="12">
        <v>4.7404168029999996</v>
      </c>
    </row>
    <row r="89" spans="1:13" x14ac:dyDescent="0.25">
      <c r="A89" s="3">
        <v>88</v>
      </c>
      <c r="B89" s="3" t="s">
        <v>777</v>
      </c>
      <c r="C89" s="3" t="s">
        <v>625</v>
      </c>
      <c r="D89" s="3" t="s">
        <v>1</v>
      </c>
      <c r="E89" s="3" t="s">
        <v>775</v>
      </c>
      <c r="F89" s="5">
        <v>65</v>
      </c>
      <c r="G89" s="133">
        <f t="shared" si="2"/>
        <v>31</v>
      </c>
      <c r="H89" s="36" t="str">
        <f t="shared" si="3"/>
        <v>Aceptable</v>
      </c>
      <c r="I89" s="11">
        <v>1</v>
      </c>
      <c r="J89" s="11" t="s">
        <v>165</v>
      </c>
      <c r="K89" s="11">
        <v>3</v>
      </c>
      <c r="L89" s="11">
        <v>-74.029084220000001</v>
      </c>
      <c r="M89" s="12">
        <v>4.74186</v>
      </c>
    </row>
    <row r="90" spans="1:13" x14ac:dyDescent="0.25">
      <c r="A90" s="3">
        <v>89</v>
      </c>
      <c r="B90" s="3" t="s">
        <v>778</v>
      </c>
      <c r="C90" s="3" t="s">
        <v>625</v>
      </c>
      <c r="D90" s="3" t="s">
        <v>1</v>
      </c>
      <c r="E90" s="3" t="s">
        <v>779</v>
      </c>
      <c r="F90" s="5">
        <v>70</v>
      </c>
      <c r="G90" s="133">
        <f t="shared" si="2"/>
        <v>18</v>
      </c>
      <c r="H90" s="36" t="str">
        <f t="shared" si="3"/>
        <v>Regular</v>
      </c>
      <c r="I90" s="11">
        <v>1</v>
      </c>
      <c r="J90" s="11" t="s">
        <v>165</v>
      </c>
      <c r="K90" s="11">
        <v>3</v>
      </c>
      <c r="L90" s="11">
        <v>-74.021526859999994</v>
      </c>
      <c r="M90" s="12">
        <v>4.7391330979999999</v>
      </c>
    </row>
    <row r="91" spans="1:13" x14ac:dyDescent="0.25">
      <c r="A91" s="3">
        <v>90</v>
      </c>
      <c r="B91" s="3" t="s">
        <v>780</v>
      </c>
      <c r="C91" s="3" t="s">
        <v>625</v>
      </c>
      <c r="D91" s="3" t="s">
        <v>1</v>
      </c>
      <c r="E91" s="3" t="s">
        <v>781</v>
      </c>
      <c r="F91" s="5">
        <v>70</v>
      </c>
      <c r="G91" s="133">
        <f t="shared" si="2"/>
        <v>18</v>
      </c>
      <c r="H91" s="36" t="str">
        <f t="shared" si="3"/>
        <v>Regular</v>
      </c>
      <c r="I91" s="11">
        <v>1</v>
      </c>
      <c r="J91" s="11" t="s">
        <v>165</v>
      </c>
      <c r="K91" s="11">
        <v>3</v>
      </c>
      <c r="L91" s="11">
        <v>-74.025604270000002</v>
      </c>
      <c r="M91" s="12">
        <v>4.7307949679999997</v>
      </c>
    </row>
    <row r="92" spans="1:13" x14ac:dyDescent="0.25">
      <c r="A92" s="3">
        <v>91</v>
      </c>
      <c r="B92" s="3" t="s">
        <v>782</v>
      </c>
      <c r="C92" s="3" t="s">
        <v>625</v>
      </c>
      <c r="D92" s="3" t="s">
        <v>1</v>
      </c>
      <c r="E92" s="3" t="s">
        <v>783</v>
      </c>
      <c r="F92" s="5">
        <v>65</v>
      </c>
      <c r="G92" s="133">
        <f t="shared" si="2"/>
        <v>31</v>
      </c>
      <c r="H92" s="36" t="str">
        <f t="shared" si="3"/>
        <v>Aceptable</v>
      </c>
      <c r="I92" s="11">
        <v>1</v>
      </c>
      <c r="J92" s="11" t="s">
        <v>165</v>
      </c>
      <c r="K92" s="11">
        <v>3</v>
      </c>
      <c r="L92" s="11">
        <v>-74.025807380000003</v>
      </c>
      <c r="M92" s="12">
        <v>4.7346446220000002</v>
      </c>
    </row>
    <row r="93" spans="1:13" x14ac:dyDescent="0.25">
      <c r="A93" s="3">
        <v>92</v>
      </c>
      <c r="B93" s="3" t="s">
        <v>784</v>
      </c>
      <c r="C93" s="3" t="s">
        <v>625</v>
      </c>
      <c r="D93" s="3" t="s">
        <v>1</v>
      </c>
      <c r="E93" s="3" t="s">
        <v>785</v>
      </c>
      <c r="F93" s="5">
        <v>70</v>
      </c>
      <c r="G93" s="133">
        <f t="shared" si="2"/>
        <v>18</v>
      </c>
      <c r="H93" s="36" t="str">
        <f t="shared" si="3"/>
        <v>Regular</v>
      </c>
      <c r="I93" s="11">
        <v>1</v>
      </c>
      <c r="J93" s="11" t="s">
        <v>165</v>
      </c>
      <c r="K93" s="11">
        <v>3</v>
      </c>
      <c r="L93" s="11">
        <v>-74.030097530000006</v>
      </c>
      <c r="M93" s="12">
        <v>4.7424309679999999</v>
      </c>
    </row>
    <row r="94" spans="1:13" x14ac:dyDescent="0.25">
      <c r="A94" s="3">
        <v>93</v>
      </c>
      <c r="B94" s="3" t="s">
        <v>786</v>
      </c>
      <c r="C94" s="3" t="s">
        <v>625</v>
      </c>
      <c r="D94" s="3" t="s">
        <v>1</v>
      </c>
      <c r="E94" s="3" t="s">
        <v>787</v>
      </c>
      <c r="F94" s="5">
        <v>65</v>
      </c>
      <c r="G94" s="133">
        <f t="shared" si="2"/>
        <v>31</v>
      </c>
      <c r="H94" s="36" t="str">
        <f t="shared" si="3"/>
        <v>Aceptable</v>
      </c>
      <c r="I94" s="11">
        <v>1</v>
      </c>
      <c r="J94" s="11" t="s">
        <v>165</v>
      </c>
      <c r="K94" s="11">
        <v>3</v>
      </c>
      <c r="L94" s="11">
        <v>-74.027653869999995</v>
      </c>
      <c r="M94" s="12">
        <v>4.7365258910000003</v>
      </c>
    </row>
    <row r="95" spans="1:13" x14ac:dyDescent="0.25">
      <c r="A95" s="3">
        <v>94</v>
      </c>
      <c r="B95" s="3" t="s">
        <v>788</v>
      </c>
      <c r="C95" s="3" t="s">
        <v>625</v>
      </c>
      <c r="D95" s="3" t="s">
        <v>1</v>
      </c>
      <c r="E95" s="3" t="s">
        <v>789</v>
      </c>
      <c r="F95" s="5">
        <v>70</v>
      </c>
      <c r="G95" s="133">
        <f t="shared" si="2"/>
        <v>18</v>
      </c>
      <c r="H95" s="36" t="str">
        <f t="shared" si="3"/>
        <v>Regular</v>
      </c>
      <c r="I95" s="11">
        <v>1</v>
      </c>
      <c r="J95" s="11" t="s">
        <v>165</v>
      </c>
      <c r="K95" s="11">
        <v>2</v>
      </c>
      <c r="L95" s="11">
        <v>-74.021182179999997</v>
      </c>
      <c r="M95" s="12">
        <v>4.7365870440000002</v>
      </c>
    </row>
    <row r="96" spans="1:13" x14ac:dyDescent="0.25">
      <c r="A96" s="3">
        <v>95</v>
      </c>
      <c r="B96" s="3" t="s">
        <v>790</v>
      </c>
      <c r="C96" s="3" t="s">
        <v>625</v>
      </c>
      <c r="D96" s="3" t="s">
        <v>1</v>
      </c>
      <c r="E96" s="3" t="s">
        <v>791</v>
      </c>
      <c r="F96" s="5">
        <v>70</v>
      </c>
      <c r="G96" s="133">
        <f t="shared" si="2"/>
        <v>18</v>
      </c>
      <c r="H96" s="36" t="str">
        <f t="shared" si="3"/>
        <v>Regular</v>
      </c>
      <c r="I96" s="11">
        <v>1</v>
      </c>
      <c r="J96" s="11" t="s">
        <v>165</v>
      </c>
      <c r="K96" s="11">
        <v>3</v>
      </c>
      <c r="L96" s="11">
        <v>-74.030345389999994</v>
      </c>
      <c r="M96" s="12">
        <v>4.7411583339999996</v>
      </c>
    </row>
    <row r="97" spans="1:13" x14ac:dyDescent="0.25">
      <c r="A97" s="3">
        <v>96</v>
      </c>
      <c r="B97" s="3" t="s">
        <v>792</v>
      </c>
      <c r="C97" s="3" t="s">
        <v>625</v>
      </c>
      <c r="D97" s="3" t="s">
        <v>1</v>
      </c>
      <c r="E97" s="3" t="s">
        <v>793</v>
      </c>
      <c r="F97" s="5">
        <v>65</v>
      </c>
      <c r="G97" s="133">
        <f t="shared" si="2"/>
        <v>31</v>
      </c>
      <c r="H97" s="36" t="str">
        <f t="shared" si="3"/>
        <v>Aceptable</v>
      </c>
      <c r="I97" s="11">
        <v>1</v>
      </c>
      <c r="J97" s="11" t="s">
        <v>165</v>
      </c>
      <c r="K97" s="11">
        <v>3</v>
      </c>
      <c r="L97" s="11">
        <v>-74.026428980000006</v>
      </c>
      <c r="M97" s="12">
        <v>4.7292924620000001</v>
      </c>
    </row>
    <row r="98" spans="1:13" x14ac:dyDescent="0.25">
      <c r="A98" s="3">
        <v>97</v>
      </c>
      <c r="B98" s="3" t="s">
        <v>794</v>
      </c>
      <c r="C98" s="3" t="s">
        <v>625</v>
      </c>
      <c r="D98" s="3" t="s">
        <v>1</v>
      </c>
      <c r="E98" s="3" t="s">
        <v>795</v>
      </c>
      <c r="F98" s="5">
        <v>70</v>
      </c>
      <c r="G98" s="133">
        <f t="shared" si="2"/>
        <v>18</v>
      </c>
      <c r="H98" s="36" t="str">
        <f t="shared" si="3"/>
        <v>Regular</v>
      </c>
      <c r="I98" s="11">
        <v>1</v>
      </c>
      <c r="J98" s="11" t="s">
        <v>165</v>
      </c>
      <c r="K98" s="11">
        <v>5</v>
      </c>
      <c r="L98" s="11">
        <v>-74.031590589999993</v>
      </c>
      <c r="M98" s="12">
        <v>4.7320756270000004</v>
      </c>
    </row>
    <row r="99" spans="1:13" x14ac:dyDescent="0.25">
      <c r="A99" s="3">
        <v>98</v>
      </c>
      <c r="B99" s="3" t="s">
        <v>796</v>
      </c>
      <c r="C99" s="3" t="s">
        <v>625</v>
      </c>
      <c r="D99" s="3" t="s">
        <v>1</v>
      </c>
      <c r="E99" s="3" t="s">
        <v>797</v>
      </c>
      <c r="F99" s="5">
        <v>70</v>
      </c>
      <c r="G99" s="133">
        <f t="shared" si="2"/>
        <v>18</v>
      </c>
      <c r="H99" s="36" t="str">
        <f t="shared" si="3"/>
        <v>Regular</v>
      </c>
      <c r="I99" s="11">
        <v>1</v>
      </c>
      <c r="J99" s="11" t="s">
        <v>165</v>
      </c>
      <c r="K99" s="11">
        <v>3</v>
      </c>
      <c r="L99" s="11">
        <v>-74.029312050000001</v>
      </c>
      <c r="M99" s="12">
        <v>4.7327025100000002</v>
      </c>
    </row>
    <row r="100" spans="1:13" x14ac:dyDescent="0.25">
      <c r="A100" s="3">
        <v>99</v>
      </c>
      <c r="B100" s="3" t="s">
        <v>798</v>
      </c>
      <c r="C100" s="3" t="s">
        <v>625</v>
      </c>
      <c r="D100" s="3" t="s">
        <v>1</v>
      </c>
      <c r="E100" s="3" t="s">
        <v>799</v>
      </c>
      <c r="F100" s="5">
        <v>65</v>
      </c>
      <c r="G100" s="133">
        <f t="shared" si="2"/>
        <v>31</v>
      </c>
      <c r="H100" s="36" t="str">
        <f t="shared" si="3"/>
        <v>Aceptable</v>
      </c>
      <c r="I100" s="11">
        <v>1</v>
      </c>
      <c r="J100" s="11" t="s">
        <v>165</v>
      </c>
      <c r="K100" s="11">
        <v>3</v>
      </c>
      <c r="L100" s="11">
        <v>-74.028784400000006</v>
      </c>
      <c r="M100" s="12">
        <v>4.7359798770000001</v>
      </c>
    </row>
    <row r="101" spans="1:13" x14ac:dyDescent="0.25">
      <c r="A101" s="3">
        <v>100</v>
      </c>
      <c r="B101" s="3" t="s">
        <v>800</v>
      </c>
      <c r="C101" s="3" t="s">
        <v>625</v>
      </c>
      <c r="D101" s="3" t="s">
        <v>1</v>
      </c>
      <c r="E101" s="3" t="s">
        <v>801</v>
      </c>
      <c r="F101" s="5">
        <v>70</v>
      </c>
      <c r="G101" s="133">
        <f t="shared" si="2"/>
        <v>18</v>
      </c>
      <c r="H101" s="36" t="str">
        <f t="shared" si="3"/>
        <v>Regular</v>
      </c>
      <c r="I101" s="11">
        <v>1</v>
      </c>
      <c r="J101" s="11" t="s">
        <v>165</v>
      </c>
      <c r="K101" s="11">
        <v>3</v>
      </c>
      <c r="L101" s="11">
        <v>-74.026038510000006</v>
      </c>
      <c r="M101" s="12">
        <v>4.7301232129999997</v>
      </c>
    </row>
    <row r="102" spans="1:13" x14ac:dyDescent="0.25">
      <c r="A102" s="3">
        <v>101</v>
      </c>
      <c r="B102" s="3" t="s">
        <v>802</v>
      </c>
      <c r="C102" s="3" t="s">
        <v>625</v>
      </c>
      <c r="D102" s="3" t="s">
        <v>1</v>
      </c>
      <c r="E102" s="3" t="s">
        <v>803</v>
      </c>
      <c r="F102" s="5">
        <v>65</v>
      </c>
      <c r="G102" s="133">
        <f t="shared" si="2"/>
        <v>31</v>
      </c>
      <c r="H102" s="36" t="str">
        <f t="shared" si="3"/>
        <v>Aceptable</v>
      </c>
      <c r="I102" s="11">
        <v>1</v>
      </c>
      <c r="J102" s="11" t="s">
        <v>165</v>
      </c>
      <c r="K102" s="11">
        <v>2</v>
      </c>
      <c r="L102" s="11">
        <v>-74.021753779999997</v>
      </c>
      <c r="M102" s="12">
        <v>4.7359259319999998</v>
      </c>
    </row>
    <row r="103" spans="1:13" x14ac:dyDescent="0.25">
      <c r="A103" s="3">
        <v>102</v>
      </c>
      <c r="B103" s="3" t="s">
        <v>804</v>
      </c>
      <c r="C103" s="3" t="s">
        <v>625</v>
      </c>
      <c r="D103" s="3" t="s">
        <v>1</v>
      </c>
      <c r="E103" s="3" t="s">
        <v>805</v>
      </c>
      <c r="F103" s="5">
        <v>45</v>
      </c>
      <c r="G103" s="133">
        <f t="shared" si="2"/>
        <v>78.777777777777771</v>
      </c>
      <c r="H103" s="36" t="str">
        <f t="shared" si="3"/>
        <v>Muy Bueno</v>
      </c>
      <c r="I103" s="11">
        <v>1</v>
      </c>
      <c r="J103" s="11" t="s">
        <v>165</v>
      </c>
      <c r="K103" s="11">
        <v>1</v>
      </c>
      <c r="L103" s="11">
        <v>-74.018252660000002</v>
      </c>
      <c r="M103" s="12">
        <v>4.7345440730000004</v>
      </c>
    </row>
    <row r="104" spans="1:13" x14ac:dyDescent="0.25">
      <c r="A104" s="3">
        <v>103</v>
      </c>
      <c r="B104" s="3" t="s">
        <v>806</v>
      </c>
      <c r="C104" s="3" t="s">
        <v>625</v>
      </c>
      <c r="D104" s="3" t="s">
        <v>1</v>
      </c>
      <c r="E104" s="3" t="s">
        <v>807</v>
      </c>
      <c r="F104" s="5">
        <v>70</v>
      </c>
      <c r="G104" s="133">
        <f t="shared" si="2"/>
        <v>18</v>
      </c>
      <c r="H104" s="36" t="str">
        <f t="shared" si="3"/>
        <v>Regular</v>
      </c>
      <c r="I104" s="11">
        <v>1</v>
      </c>
      <c r="J104" s="11" t="s">
        <v>165</v>
      </c>
      <c r="K104" s="11">
        <v>3</v>
      </c>
      <c r="L104" s="11">
        <v>-74.038919759999999</v>
      </c>
      <c r="M104" s="12">
        <v>4.7443845570000001</v>
      </c>
    </row>
    <row r="105" spans="1:13" x14ac:dyDescent="0.25">
      <c r="A105" s="3">
        <v>104</v>
      </c>
      <c r="B105" s="3" t="s">
        <v>808</v>
      </c>
      <c r="C105" s="3" t="s">
        <v>625</v>
      </c>
      <c r="D105" s="3" t="s">
        <v>1</v>
      </c>
      <c r="E105" s="3" t="s">
        <v>809</v>
      </c>
      <c r="F105" s="5">
        <v>70</v>
      </c>
      <c r="G105" s="133">
        <f>IF(F105&lt;=40,100-((F105-30)/(40-30))*(100-86),
IF(F105&lt;=50,85-((F105-41)/(50-41))*(85-71),
IF(F105&lt;=55,70-((F105-51)/(55-50))*(70-51),
IF(F105&lt;=65,50-((F105-55)/(65-55))*(50-31),
IF(F105&lt;=75,30-((F105-65)/(75-65))*(30-6),
5-((F105-75)/(80-75))*(5-0))))))</f>
        <v>18</v>
      </c>
      <c r="H105" s="36" t="str">
        <f t="shared" si="3"/>
        <v>Regular</v>
      </c>
      <c r="I105" s="11">
        <v>1</v>
      </c>
      <c r="J105" s="11" t="s">
        <v>165</v>
      </c>
      <c r="K105" s="11">
        <v>3</v>
      </c>
      <c r="L105" s="11">
        <v>-74.040840720000006</v>
      </c>
      <c r="M105" s="12">
        <v>4.7416032929999998</v>
      </c>
    </row>
    <row r="106" spans="1:13" x14ac:dyDescent="0.25">
      <c r="A106" s="3">
        <v>105</v>
      </c>
      <c r="B106" s="3" t="s">
        <v>810</v>
      </c>
      <c r="C106" s="3" t="s">
        <v>625</v>
      </c>
      <c r="D106" s="3" t="s">
        <v>1</v>
      </c>
      <c r="E106" s="3" t="s">
        <v>811</v>
      </c>
      <c r="F106" s="5">
        <v>45</v>
      </c>
      <c r="G106" s="133">
        <f t="shared" ref="G106:G120" si="4">IF(F106&lt;=40,100-((F106-30)/(40-30))*(100-86),
IF(F106&lt;=50,85-((F106-41)/(50-41))*(85-71),
IF(F106&lt;=55,70-((F106-51)/(55-50))*(70-51),
IF(F106&lt;=65,50-((F106-55)/(65-55))*(50-31),
IF(F106&lt;=75,30-((F106-65)/(75-65))*(30-6),
5-((F106-75)/(80-75))*(5-0))))))</f>
        <v>78.777777777777771</v>
      </c>
      <c r="H106" s="36" t="str">
        <f t="shared" si="3"/>
        <v>Muy Bueno</v>
      </c>
      <c r="I106" s="11">
        <v>1</v>
      </c>
      <c r="J106" s="11" t="s">
        <v>165</v>
      </c>
      <c r="K106" s="11">
        <v>4</v>
      </c>
      <c r="L106" s="11">
        <v>-74.033658849999995</v>
      </c>
      <c r="M106" s="12">
        <v>4.7327463009999997</v>
      </c>
    </row>
    <row r="107" spans="1:13" x14ac:dyDescent="0.25">
      <c r="A107" s="3">
        <v>106</v>
      </c>
      <c r="B107" s="3" t="s">
        <v>812</v>
      </c>
      <c r="C107" s="3" t="s">
        <v>625</v>
      </c>
      <c r="D107" s="3" t="s">
        <v>1</v>
      </c>
      <c r="E107" s="3" t="s">
        <v>813</v>
      </c>
      <c r="F107" s="5">
        <v>70</v>
      </c>
      <c r="G107" s="133">
        <f t="shared" si="4"/>
        <v>18</v>
      </c>
      <c r="H107" s="36" t="str">
        <f t="shared" si="3"/>
        <v>Regular</v>
      </c>
      <c r="I107" s="11">
        <v>1</v>
      </c>
      <c r="J107" s="11" t="s">
        <v>165</v>
      </c>
      <c r="K107" s="11">
        <v>4</v>
      </c>
      <c r="L107" s="11">
        <v>-74.036055480000002</v>
      </c>
      <c r="M107" s="12">
        <v>4.7454319890000001</v>
      </c>
    </row>
    <row r="108" spans="1:13" x14ac:dyDescent="0.25">
      <c r="A108" s="3">
        <v>107</v>
      </c>
      <c r="B108" s="3" t="s">
        <v>814</v>
      </c>
      <c r="C108" s="3" t="s">
        <v>625</v>
      </c>
      <c r="D108" s="3" t="s">
        <v>1</v>
      </c>
      <c r="E108" s="3" t="s">
        <v>815</v>
      </c>
      <c r="F108" s="5">
        <v>50</v>
      </c>
      <c r="G108" s="133">
        <f t="shared" si="4"/>
        <v>71</v>
      </c>
      <c r="H108" s="36" t="str">
        <f t="shared" si="3"/>
        <v>Muy Bueno</v>
      </c>
      <c r="I108" s="11">
        <v>1</v>
      </c>
      <c r="J108" s="11" t="s">
        <v>165</v>
      </c>
      <c r="K108" s="11">
        <v>4</v>
      </c>
      <c r="L108" s="11">
        <v>-74.034730060000001</v>
      </c>
      <c r="M108" s="12">
        <v>4.7400393019999996</v>
      </c>
    </row>
    <row r="109" spans="1:13" x14ac:dyDescent="0.25">
      <c r="A109" s="3">
        <v>108</v>
      </c>
      <c r="B109" s="3" t="s">
        <v>816</v>
      </c>
      <c r="C109" s="3" t="s">
        <v>625</v>
      </c>
      <c r="D109" s="3" t="s">
        <v>1</v>
      </c>
      <c r="E109" s="3" t="s">
        <v>811</v>
      </c>
      <c r="F109" s="5">
        <v>70</v>
      </c>
      <c r="G109" s="133">
        <f t="shared" si="4"/>
        <v>18</v>
      </c>
      <c r="H109" s="36" t="str">
        <f t="shared" si="3"/>
        <v>Regular</v>
      </c>
      <c r="I109" s="11">
        <v>1</v>
      </c>
      <c r="J109" s="11" t="s">
        <v>165</v>
      </c>
      <c r="K109" s="11">
        <v>4</v>
      </c>
      <c r="L109" s="11">
        <v>-74.038277550000004</v>
      </c>
      <c r="M109" s="12">
        <v>4.7350124019999997</v>
      </c>
    </row>
    <row r="110" spans="1:13" x14ac:dyDescent="0.25">
      <c r="A110" s="3">
        <v>109</v>
      </c>
      <c r="B110" s="3" t="s">
        <v>817</v>
      </c>
      <c r="C110" s="3" t="s">
        <v>625</v>
      </c>
      <c r="D110" s="3" t="s">
        <v>1</v>
      </c>
      <c r="E110" s="3" t="s">
        <v>811</v>
      </c>
      <c r="F110" s="5">
        <v>75</v>
      </c>
      <c r="G110" s="133">
        <f t="shared" si="4"/>
        <v>6</v>
      </c>
      <c r="H110" s="36" t="str">
        <f t="shared" si="3"/>
        <v>Regular</v>
      </c>
      <c r="I110" s="11">
        <v>1</v>
      </c>
      <c r="J110" s="11" t="s">
        <v>165</v>
      </c>
      <c r="K110" s="11">
        <v>4</v>
      </c>
      <c r="L110" s="11">
        <v>-74.035788690000004</v>
      </c>
      <c r="M110" s="12">
        <v>4.7338487870000003</v>
      </c>
    </row>
    <row r="111" spans="1:13" x14ac:dyDescent="0.25">
      <c r="A111" s="3">
        <v>110</v>
      </c>
      <c r="B111" s="3" t="s">
        <v>818</v>
      </c>
      <c r="C111" s="3" t="s">
        <v>625</v>
      </c>
      <c r="D111" s="3" t="s">
        <v>1</v>
      </c>
      <c r="E111" s="3" t="s">
        <v>819</v>
      </c>
      <c r="F111" s="5">
        <v>65</v>
      </c>
      <c r="G111" s="133">
        <f t="shared" si="4"/>
        <v>31</v>
      </c>
      <c r="H111" s="36" t="str">
        <f t="shared" si="3"/>
        <v>Aceptable</v>
      </c>
      <c r="I111" s="11">
        <v>1</v>
      </c>
      <c r="J111" s="11" t="s">
        <v>165</v>
      </c>
      <c r="K111" s="11">
        <v>4</v>
      </c>
      <c r="L111" s="11">
        <v>-74.04678036</v>
      </c>
      <c r="M111" s="12">
        <v>4.7404661670000001</v>
      </c>
    </row>
    <row r="112" spans="1:13" x14ac:dyDescent="0.25">
      <c r="A112" s="3">
        <v>111</v>
      </c>
      <c r="B112" s="3" t="s">
        <v>820</v>
      </c>
      <c r="C112" s="3" t="s">
        <v>625</v>
      </c>
      <c r="D112" s="3" t="s">
        <v>1</v>
      </c>
      <c r="E112" s="3" t="s">
        <v>821</v>
      </c>
      <c r="F112" s="5">
        <v>70</v>
      </c>
      <c r="G112" s="133">
        <f t="shared" si="4"/>
        <v>18</v>
      </c>
      <c r="H112" s="36" t="str">
        <f t="shared" si="3"/>
        <v>Regular</v>
      </c>
      <c r="I112" s="11">
        <v>1</v>
      </c>
      <c r="J112" s="11" t="s">
        <v>165</v>
      </c>
      <c r="K112" s="11">
        <v>4</v>
      </c>
      <c r="L112" s="11">
        <v>-74.047146069999997</v>
      </c>
      <c r="M112" s="12">
        <v>4.7378717159999999</v>
      </c>
    </row>
    <row r="113" spans="1:13" x14ac:dyDescent="0.25">
      <c r="A113" s="3">
        <v>112</v>
      </c>
      <c r="B113" s="3" t="s">
        <v>822</v>
      </c>
      <c r="C113" s="3" t="s">
        <v>625</v>
      </c>
      <c r="D113" s="3" t="s">
        <v>1</v>
      </c>
      <c r="E113" s="3" t="s">
        <v>823</v>
      </c>
      <c r="F113" s="5">
        <v>45</v>
      </c>
      <c r="G113" s="133">
        <f t="shared" si="4"/>
        <v>78.777777777777771</v>
      </c>
      <c r="H113" s="36" t="str">
        <f t="shared" si="3"/>
        <v>Muy Bueno</v>
      </c>
      <c r="I113" s="11">
        <v>1</v>
      </c>
      <c r="J113" s="11" t="s">
        <v>165</v>
      </c>
      <c r="K113" s="11">
        <v>3</v>
      </c>
      <c r="L113" s="11">
        <v>-74.037980239999996</v>
      </c>
      <c r="M113" s="12">
        <v>4.7465714439999998</v>
      </c>
    </row>
    <row r="114" spans="1:13" x14ac:dyDescent="0.25">
      <c r="A114" s="3">
        <v>113</v>
      </c>
      <c r="B114" s="3" t="s">
        <v>824</v>
      </c>
      <c r="C114" s="3" t="s">
        <v>625</v>
      </c>
      <c r="D114" s="3" t="s">
        <v>1</v>
      </c>
      <c r="E114" s="3" t="s">
        <v>825</v>
      </c>
      <c r="F114" s="5">
        <v>65</v>
      </c>
      <c r="G114" s="133">
        <f t="shared" si="4"/>
        <v>31</v>
      </c>
      <c r="H114" s="36" t="str">
        <f t="shared" si="3"/>
        <v>Aceptable</v>
      </c>
      <c r="I114" s="11">
        <v>1</v>
      </c>
      <c r="J114" s="11" t="s">
        <v>165</v>
      </c>
      <c r="K114" s="11">
        <v>4</v>
      </c>
      <c r="L114" s="11">
        <v>-74.034322259999996</v>
      </c>
      <c r="M114" s="12">
        <v>4.7475347819999998</v>
      </c>
    </row>
    <row r="115" spans="1:13" x14ac:dyDescent="0.25">
      <c r="A115" s="3">
        <v>114</v>
      </c>
      <c r="B115" s="3" t="s">
        <v>826</v>
      </c>
      <c r="C115" s="3" t="s">
        <v>625</v>
      </c>
      <c r="D115" s="3" t="s">
        <v>1</v>
      </c>
      <c r="E115" s="3" t="s">
        <v>827</v>
      </c>
      <c r="F115" s="5">
        <v>70</v>
      </c>
      <c r="G115" s="133">
        <f t="shared" si="4"/>
        <v>18</v>
      </c>
      <c r="H115" s="36" t="str">
        <f t="shared" si="3"/>
        <v>Regular</v>
      </c>
      <c r="I115" s="11">
        <v>1</v>
      </c>
      <c r="J115" s="11" t="s">
        <v>165</v>
      </c>
      <c r="K115" s="11">
        <v>3</v>
      </c>
      <c r="L115" s="11">
        <v>-74.043673010000006</v>
      </c>
      <c r="M115" s="12">
        <v>4.7489713560000002</v>
      </c>
    </row>
    <row r="116" spans="1:13" x14ac:dyDescent="0.25">
      <c r="A116" s="3">
        <v>115</v>
      </c>
      <c r="B116" s="3" t="s">
        <v>828</v>
      </c>
      <c r="C116" s="3" t="s">
        <v>625</v>
      </c>
      <c r="D116" s="3" t="s">
        <v>1</v>
      </c>
      <c r="E116" s="3" t="s">
        <v>829</v>
      </c>
      <c r="F116" s="5">
        <v>65</v>
      </c>
      <c r="G116" s="133">
        <f t="shared" si="4"/>
        <v>31</v>
      </c>
      <c r="H116" s="36" t="str">
        <f t="shared" si="3"/>
        <v>Aceptable</v>
      </c>
      <c r="I116" s="11">
        <v>1</v>
      </c>
      <c r="J116" s="11" t="s">
        <v>165</v>
      </c>
      <c r="K116" s="11">
        <v>3</v>
      </c>
      <c r="L116" s="11">
        <v>-74.04326039</v>
      </c>
      <c r="M116" s="12">
        <v>4.7460949030000004</v>
      </c>
    </row>
    <row r="117" spans="1:13" x14ac:dyDescent="0.25">
      <c r="A117" s="3">
        <v>116</v>
      </c>
      <c r="B117" s="3" t="s">
        <v>830</v>
      </c>
      <c r="C117" s="3" t="s">
        <v>625</v>
      </c>
      <c r="D117" s="3" t="s">
        <v>1</v>
      </c>
      <c r="E117" s="3" t="s">
        <v>831</v>
      </c>
      <c r="F117" s="5">
        <v>65</v>
      </c>
      <c r="G117" s="133">
        <f t="shared" si="4"/>
        <v>31</v>
      </c>
      <c r="H117" s="36" t="str">
        <f t="shared" si="3"/>
        <v>Aceptable</v>
      </c>
      <c r="I117" s="11">
        <v>1</v>
      </c>
      <c r="J117" s="11" t="s">
        <v>165</v>
      </c>
      <c r="K117" s="11">
        <v>4</v>
      </c>
      <c r="L117" s="11">
        <v>-74.045282159999999</v>
      </c>
      <c r="M117" s="12">
        <v>4.7382758630000001</v>
      </c>
    </row>
    <row r="118" spans="1:13" x14ac:dyDescent="0.25">
      <c r="A118" s="3">
        <v>117</v>
      </c>
      <c r="B118" s="3" t="s">
        <v>832</v>
      </c>
      <c r="C118" s="3" t="s">
        <v>625</v>
      </c>
      <c r="D118" s="3" t="s">
        <v>1</v>
      </c>
      <c r="E118" s="3" t="s">
        <v>819</v>
      </c>
      <c r="F118" s="5">
        <v>50</v>
      </c>
      <c r="G118" s="133">
        <f t="shared" si="4"/>
        <v>71</v>
      </c>
      <c r="H118" s="36" t="str">
        <f t="shared" si="3"/>
        <v>Muy Bueno</v>
      </c>
      <c r="I118" s="11">
        <v>1</v>
      </c>
      <c r="J118" s="11" t="s">
        <v>165</v>
      </c>
      <c r="K118" s="11">
        <v>4</v>
      </c>
      <c r="L118" s="11">
        <v>-74.04511368</v>
      </c>
      <c r="M118" s="12">
        <v>4.7402055269999996</v>
      </c>
    </row>
    <row r="119" spans="1:13" x14ac:dyDescent="0.25">
      <c r="A119" s="3">
        <v>118</v>
      </c>
      <c r="B119" s="3" t="s">
        <v>833</v>
      </c>
      <c r="C119" s="3" t="s">
        <v>625</v>
      </c>
      <c r="D119" s="3" t="s">
        <v>1</v>
      </c>
      <c r="E119" s="3" t="s">
        <v>834</v>
      </c>
      <c r="F119" s="5">
        <v>65</v>
      </c>
      <c r="G119" s="133">
        <f t="shared" si="4"/>
        <v>31</v>
      </c>
      <c r="H119" s="36" t="str">
        <f t="shared" si="3"/>
        <v>Aceptable</v>
      </c>
      <c r="I119" s="11">
        <v>1</v>
      </c>
      <c r="J119" s="11" t="s">
        <v>165</v>
      </c>
      <c r="K119" s="11">
        <v>3</v>
      </c>
      <c r="L119" s="11">
        <v>-74.039839310000005</v>
      </c>
      <c r="M119" s="12">
        <v>4.7443250580000003</v>
      </c>
    </row>
    <row r="120" spans="1:13" x14ac:dyDescent="0.25">
      <c r="A120" s="3">
        <v>119</v>
      </c>
      <c r="B120" s="3" t="s">
        <v>835</v>
      </c>
      <c r="C120" s="3" t="s">
        <v>625</v>
      </c>
      <c r="D120" s="3" t="s">
        <v>1</v>
      </c>
      <c r="E120" s="3" t="s">
        <v>836</v>
      </c>
      <c r="F120" s="5">
        <v>40</v>
      </c>
      <c r="G120" s="133">
        <f t="shared" si="4"/>
        <v>86</v>
      </c>
      <c r="H120" s="36" t="str">
        <f t="shared" si="3"/>
        <v>Óptimo</v>
      </c>
      <c r="I120" s="11">
        <v>1</v>
      </c>
      <c r="J120" s="11" t="s">
        <v>165</v>
      </c>
      <c r="K120" s="11">
        <v>4</v>
      </c>
      <c r="L120" s="11">
        <v>-74.033073360000003</v>
      </c>
      <c r="M120" s="12">
        <v>4.7345307239999999</v>
      </c>
    </row>
    <row r="121" spans="1:13" x14ac:dyDescent="0.25">
      <c r="A121" s="3">
        <v>120</v>
      </c>
      <c r="B121" s="3" t="s">
        <v>837</v>
      </c>
      <c r="C121" s="3" t="s">
        <v>625</v>
      </c>
      <c r="D121" s="3" t="s">
        <v>1</v>
      </c>
      <c r="E121" s="3" t="s">
        <v>838</v>
      </c>
      <c r="F121" s="5">
        <v>70</v>
      </c>
      <c r="G121" s="133">
        <f>IF(F121&lt;=40,100-((F121-30)/(40-30))*(100-86),
IF(F121&lt;=50,85-((F121-41)/(50-41))*(85-71),
IF(F121&lt;=55,70-((F121-51)/(55-50))*(70-51),
IF(F121&lt;=65,50-((F121-55)/(65-55))*(50-31),
IF(F121&lt;=75,30-((F121-65)/(75-65))*(30-6),
5-((F121-75)/(80-75))*(5-0))))))</f>
        <v>18</v>
      </c>
      <c r="H121" s="36" t="str">
        <f t="shared" si="3"/>
        <v>Regular</v>
      </c>
      <c r="I121" s="11">
        <v>1</v>
      </c>
      <c r="J121" s="11" t="s">
        <v>165</v>
      </c>
      <c r="K121" s="11">
        <v>4</v>
      </c>
      <c r="L121" s="11">
        <v>-74.040049109999998</v>
      </c>
      <c r="M121" s="12">
        <v>4.7367181819999997</v>
      </c>
    </row>
    <row r="122" spans="1:13" x14ac:dyDescent="0.25">
      <c r="A122" s="3">
        <v>121</v>
      </c>
      <c r="B122" s="3" t="s">
        <v>839</v>
      </c>
      <c r="C122" s="3" t="s">
        <v>625</v>
      </c>
      <c r="D122" s="3" t="s">
        <v>1</v>
      </c>
      <c r="E122" s="3" t="s">
        <v>840</v>
      </c>
      <c r="F122" s="5">
        <v>70</v>
      </c>
      <c r="G122" s="133">
        <f t="shared" ref="G122:G145" si="5">IF(F122&lt;=40,100-((F122-30)/(40-30))*(100-86),
IF(F122&lt;=50,85-((F122-41)/(50-41))*(85-71),
IF(F122&lt;=55,70-((F122-51)/(55-50))*(70-51),
IF(F122&lt;=65,50-((F122-55)/(65-55))*(50-31),
IF(F122&lt;=75,30-((F122-65)/(75-65))*(30-6),
5-((F122-75)/(80-75))*(5-0))))))</f>
        <v>18</v>
      </c>
      <c r="H122" s="36" t="str">
        <f t="shared" si="3"/>
        <v>Regular</v>
      </c>
      <c r="I122" s="11">
        <v>1</v>
      </c>
      <c r="J122" s="11" t="s">
        <v>165</v>
      </c>
      <c r="K122" s="11">
        <v>4</v>
      </c>
      <c r="L122" s="11">
        <v>-74.041502980000004</v>
      </c>
      <c r="M122" s="12">
        <v>4.7394668050000002</v>
      </c>
    </row>
    <row r="123" spans="1:13" x14ac:dyDescent="0.25">
      <c r="A123" s="3">
        <v>122</v>
      </c>
      <c r="B123" s="3" t="s">
        <v>841</v>
      </c>
      <c r="C123" s="3" t="s">
        <v>625</v>
      </c>
      <c r="D123" s="3" t="s">
        <v>1</v>
      </c>
      <c r="E123" s="3" t="s">
        <v>838</v>
      </c>
      <c r="F123" s="5">
        <v>65</v>
      </c>
      <c r="G123" s="133">
        <f t="shared" si="5"/>
        <v>31</v>
      </c>
      <c r="H123" s="36" t="str">
        <f t="shared" si="3"/>
        <v>Aceptable</v>
      </c>
      <c r="I123" s="11">
        <v>1</v>
      </c>
      <c r="J123" s="11" t="s">
        <v>165</v>
      </c>
      <c r="K123" s="11">
        <v>4</v>
      </c>
      <c r="L123" s="11">
        <v>-74.042595770000005</v>
      </c>
      <c r="M123" s="12">
        <v>4.7378782939999997</v>
      </c>
    </row>
    <row r="124" spans="1:13" x14ac:dyDescent="0.25">
      <c r="A124" s="3">
        <v>123</v>
      </c>
      <c r="B124" s="3" t="s">
        <v>842</v>
      </c>
      <c r="C124" s="3" t="s">
        <v>625</v>
      </c>
      <c r="D124" s="3" t="s">
        <v>1</v>
      </c>
      <c r="E124" s="3" t="s">
        <v>843</v>
      </c>
      <c r="F124" s="5">
        <v>65</v>
      </c>
      <c r="G124" s="133">
        <f t="shared" si="5"/>
        <v>31</v>
      </c>
      <c r="H124" s="36" t="str">
        <f t="shared" si="3"/>
        <v>Aceptable</v>
      </c>
      <c r="I124" s="11">
        <v>1</v>
      </c>
      <c r="J124" s="11" t="s">
        <v>165</v>
      </c>
      <c r="K124" s="11">
        <v>4</v>
      </c>
      <c r="L124" s="11">
        <v>-74.03553617</v>
      </c>
      <c r="M124" s="12">
        <v>4.7347024070000003</v>
      </c>
    </row>
    <row r="125" spans="1:13" x14ac:dyDescent="0.25">
      <c r="A125" s="3">
        <v>124</v>
      </c>
      <c r="B125" s="3" t="s">
        <v>844</v>
      </c>
      <c r="C125" s="3" t="s">
        <v>625</v>
      </c>
      <c r="D125" s="3" t="s">
        <v>1</v>
      </c>
      <c r="E125" s="3" t="s">
        <v>843</v>
      </c>
      <c r="F125" s="5">
        <v>65</v>
      </c>
      <c r="G125" s="133">
        <f t="shared" si="5"/>
        <v>31</v>
      </c>
      <c r="H125" s="36" t="str">
        <f t="shared" si="3"/>
        <v>Aceptable</v>
      </c>
      <c r="I125" s="11">
        <v>1</v>
      </c>
      <c r="J125" s="11" t="s">
        <v>165</v>
      </c>
      <c r="K125" s="11">
        <v>4</v>
      </c>
      <c r="L125" s="11">
        <v>-74.036983939999999</v>
      </c>
      <c r="M125" s="12">
        <v>4.7356996760000003</v>
      </c>
    </row>
    <row r="126" spans="1:13" x14ac:dyDescent="0.25">
      <c r="A126" s="3">
        <v>125</v>
      </c>
      <c r="B126" s="3" t="s">
        <v>845</v>
      </c>
      <c r="C126" s="3" t="s">
        <v>625</v>
      </c>
      <c r="D126" s="3" t="s">
        <v>1</v>
      </c>
      <c r="E126" s="3" t="s">
        <v>843</v>
      </c>
      <c r="F126" s="5">
        <v>70</v>
      </c>
      <c r="G126" s="133">
        <f t="shared" si="5"/>
        <v>18</v>
      </c>
      <c r="H126" s="36" t="str">
        <f t="shared" si="3"/>
        <v>Regular</v>
      </c>
      <c r="I126" s="11">
        <v>1</v>
      </c>
      <c r="J126" s="11" t="s">
        <v>165</v>
      </c>
      <c r="K126" s="11">
        <v>4</v>
      </c>
      <c r="L126" s="11">
        <v>-74.037558270000005</v>
      </c>
      <c r="M126" s="12">
        <v>4.7359235699999997</v>
      </c>
    </row>
    <row r="127" spans="1:13" x14ac:dyDescent="0.25">
      <c r="A127" s="3">
        <v>126</v>
      </c>
      <c r="B127" s="3" t="s">
        <v>846</v>
      </c>
      <c r="C127" s="3" t="s">
        <v>625</v>
      </c>
      <c r="D127" s="3" t="s">
        <v>1</v>
      </c>
      <c r="E127" s="3" t="s">
        <v>847</v>
      </c>
      <c r="F127" s="5">
        <v>65</v>
      </c>
      <c r="G127" s="133">
        <f t="shared" si="5"/>
        <v>31</v>
      </c>
      <c r="H127" s="36" t="str">
        <f t="shared" si="3"/>
        <v>Aceptable</v>
      </c>
      <c r="I127" s="11">
        <v>1</v>
      </c>
      <c r="J127" s="11" t="s">
        <v>165</v>
      </c>
      <c r="K127" s="11">
        <v>4</v>
      </c>
      <c r="L127" s="11">
        <v>-74.042791940000001</v>
      </c>
      <c r="M127" s="12">
        <v>4.7393245090000002</v>
      </c>
    </row>
    <row r="128" spans="1:13" x14ac:dyDescent="0.25">
      <c r="A128" s="3">
        <v>127</v>
      </c>
      <c r="B128" s="3" t="s">
        <v>848</v>
      </c>
      <c r="C128" s="3" t="s">
        <v>625</v>
      </c>
      <c r="D128" s="3" t="s">
        <v>1</v>
      </c>
      <c r="E128" s="3" t="s">
        <v>849</v>
      </c>
      <c r="F128" s="5">
        <v>70</v>
      </c>
      <c r="G128" s="133">
        <f t="shared" si="5"/>
        <v>18</v>
      </c>
      <c r="H128" s="36" t="str">
        <f t="shared" si="3"/>
        <v>Regular</v>
      </c>
      <c r="I128" s="11">
        <v>1</v>
      </c>
      <c r="J128" s="11" t="s">
        <v>165</v>
      </c>
      <c r="K128" s="11">
        <v>4</v>
      </c>
      <c r="L128" s="11">
        <v>-74.036469550000007</v>
      </c>
      <c r="M128" s="12">
        <v>4.7408662330000002</v>
      </c>
    </row>
    <row r="129" spans="1:13" x14ac:dyDescent="0.25">
      <c r="A129" s="3">
        <v>128</v>
      </c>
      <c r="B129" s="3" t="s">
        <v>850</v>
      </c>
      <c r="C129" s="3" t="s">
        <v>625</v>
      </c>
      <c r="D129" s="3" t="s">
        <v>1</v>
      </c>
      <c r="E129" s="3" t="s">
        <v>851</v>
      </c>
      <c r="F129" s="5">
        <v>65</v>
      </c>
      <c r="G129" s="133">
        <f t="shared" si="5"/>
        <v>31</v>
      </c>
      <c r="H129" s="36" t="str">
        <f t="shared" si="3"/>
        <v>Aceptable</v>
      </c>
      <c r="I129" s="11">
        <v>1</v>
      </c>
      <c r="J129" s="11" t="s">
        <v>165</v>
      </c>
      <c r="K129" s="11">
        <v>4</v>
      </c>
      <c r="L129" s="11">
        <v>-74.039284069999994</v>
      </c>
      <c r="M129" s="12">
        <v>4.7480309649999999</v>
      </c>
    </row>
    <row r="130" spans="1:13" x14ac:dyDescent="0.25">
      <c r="A130" s="3">
        <v>129</v>
      </c>
      <c r="B130" s="3" t="s">
        <v>852</v>
      </c>
      <c r="C130" s="3" t="s">
        <v>625</v>
      </c>
      <c r="D130" s="3" t="s">
        <v>1</v>
      </c>
      <c r="E130" s="3" t="s">
        <v>853</v>
      </c>
      <c r="F130" s="5">
        <v>50</v>
      </c>
      <c r="G130" s="133">
        <f t="shared" si="5"/>
        <v>71</v>
      </c>
      <c r="H130" s="36" t="str">
        <f t="shared" si="3"/>
        <v>Muy Bueno</v>
      </c>
      <c r="I130" s="11">
        <v>1</v>
      </c>
      <c r="J130" s="11" t="s">
        <v>164</v>
      </c>
      <c r="K130" s="11">
        <v>6</v>
      </c>
      <c r="L130" s="11">
        <v>-74.023760150000001</v>
      </c>
      <c r="M130" s="12">
        <v>4.7161220430000004</v>
      </c>
    </row>
    <row r="131" spans="1:13" x14ac:dyDescent="0.25">
      <c r="A131" s="3">
        <v>130</v>
      </c>
      <c r="B131" s="3" t="s">
        <v>854</v>
      </c>
      <c r="C131" s="3" t="s">
        <v>625</v>
      </c>
      <c r="D131" s="3" t="s">
        <v>1</v>
      </c>
      <c r="E131" s="3" t="s">
        <v>855</v>
      </c>
      <c r="F131" s="5">
        <v>70</v>
      </c>
      <c r="G131" s="133">
        <f t="shared" si="5"/>
        <v>18</v>
      </c>
      <c r="H131" s="36" t="str">
        <f t="shared" ref="H131:H194" si="6">IF(AND(G131&gt;=86,G131&lt;=100),"Óptimo",
IF(AND(G131&gt;=71,G131&lt;=85),"Muy Bueno",
IF(AND(G131&gt;=51,G131&lt;=70),"Bueno",
IF(AND(G131&gt;=31,G131&lt;=50),"Aceptable",
IF(AND(G131&gt;=6,G131&lt;=30),"Regular",
"Malo")))))</f>
        <v>Regular</v>
      </c>
      <c r="I131" s="11">
        <v>1</v>
      </c>
      <c r="J131" s="11" t="s">
        <v>164</v>
      </c>
      <c r="K131" s="11">
        <v>4</v>
      </c>
      <c r="L131" s="11">
        <v>-74.047757480000001</v>
      </c>
      <c r="M131" s="12">
        <v>4.731559646</v>
      </c>
    </row>
    <row r="132" spans="1:13" x14ac:dyDescent="0.25">
      <c r="A132" s="3">
        <v>131</v>
      </c>
      <c r="B132" s="3" t="s">
        <v>856</v>
      </c>
      <c r="C132" s="3" t="s">
        <v>625</v>
      </c>
      <c r="D132" s="3" t="s">
        <v>1</v>
      </c>
      <c r="E132" s="3" t="s">
        <v>857</v>
      </c>
      <c r="F132" s="5">
        <v>70</v>
      </c>
      <c r="G132" s="133">
        <f t="shared" si="5"/>
        <v>18</v>
      </c>
      <c r="H132" s="36" t="str">
        <f t="shared" si="6"/>
        <v>Regular</v>
      </c>
      <c r="I132" s="11">
        <v>1</v>
      </c>
      <c r="J132" s="11" t="s">
        <v>164</v>
      </c>
      <c r="K132" s="11">
        <v>4</v>
      </c>
      <c r="L132" s="11">
        <v>-74.04623239</v>
      </c>
      <c r="M132" s="12">
        <v>4.7309377890000004</v>
      </c>
    </row>
    <row r="133" spans="1:13" x14ac:dyDescent="0.25">
      <c r="A133" s="3">
        <v>132</v>
      </c>
      <c r="B133" s="3" t="s">
        <v>858</v>
      </c>
      <c r="C133" s="3" t="s">
        <v>625</v>
      </c>
      <c r="D133" s="3" t="s">
        <v>1</v>
      </c>
      <c r="E133" s="3" t="s">
        <v>859</v>
      </c>
      <c r="F133" s="5">
        <v>65</v>
      </c>
      <c r="G133" s="133">
        <f t="shared" si="5"/>
        <v>31</v>
      </c>
      <c r="H133" s="36" t="str">
        <f t="shared" si="6"/>
        <v>Aceptable</v>
      </c>
      <c r="I133" s="11">
        <v>1</v>
      </c>
      <c r="J133" s="11" t="s">
        <v>164</v>
      </c>
      <c r="K133" s="11">
        <v>4</v>
      </c>
      <c r="L133" s="11">
        <v>-74.048345949999998</v>
      </c>
      <c r="M133" s="12">
        <v>4.7252640870000002</v>
      </c>
    </row>
    <row r="134" spans="1:13" x14ac:dyDescent="0.25">
      <c r="A134" s="3">
        <v>133</v>
      </c>
      <c r="B134" s="3" t="s">
        <v>860</v>
      </c>
      <c r="C134" s="3" t="s">
        <v>625</v>
      </c>
      <c r="D134" s="3" t="s">
        <v>1</v>
      </c>
      <c r="E134" s="3" t="s">
        <v>855</v>
      </c>
      <c r="F134" s="5">
        <v>65</v>
      </c>
      <c r="G134" s="133">
        <f t="shared" si="5"/>
        <v>31</v>
      </c>
      <c r="H134" s="36" t="str">
        <f t="shared" si="6"/>
        <v>Aceptable</v>
      </c>
      <c r="I134" s="11">
        <v>1</v>
      </c>
      <c r="J134" s="11" t="s">
        <v>164</v>
      </c>
      <c r="K134" s="11">
        <v>4</v>
      </c>
      <c r="L134" s="11">
        <v>-74.043282289999993</v>
      </c>
      <c r="M134" s="12">
        <v>4.7308946140000003</v>
      </c>
    </row>
    <row r="135" spans="1:13" x14ac:dyDescent="0.25">
      <c r="A135" s="3">
        <v>134</v>
      </c>
      <c r="B135" s="3" t="s">
        <v>861</v>
      </c>
      <c r="C135" s="3" t="s">
        <v>625</v>
      </c>
      <c r="D135" s="3" t="s">
        <v>1</v>
      </c>
      <c r="E135" s="3" t="s">
        <v>862</v>
      </c>
      <c r="F135" s="5">
        <v>65</v>
      </c>
      <c r="G135" s="133">
        <f t="shared" si="5"/>
        <v>31</v>
      </c>
      <c r="H135" s="36" t="str">
        <f t="shared" si="6"/>
        <v>Aceptable</v>
      </c>
      <c r="I135" s="11">
        <v>1</v>
      </c>
      <c r="J135" s="11" t="s">
        <v>164</v>
      </c>
      <c r="K135" s="11">
        <v>4</v>
      </c>
      <c r="L135" s="11">
        <v>-74.043989999999994</v>
      </c>
      <c r="M135" s="12">
        <v>4.7338989299999996</v>
      </c>
    </row>
    <row r="136" spans="1:13" x14ac:dyDescent="0.25">
      <c r="A136" s="3">
        <v>135</v>
      </c>
      <c r="B136" s="3" t="s">
        <v>863</v>
      </c>
      <c r="C136" s="3" t="s">
        <v>625</v>
      </c>
      <c r="D136" s="3" t="s">
        <v>1</v>
      </c>
      <c r="E136" s="3" t="s">
        <v>864</v>
      </c>
      <c r="F136" s="5">
        <v>65</v>
      </c>
      <c r="G136" s="133">
        <f t="shared" si="5"/>
        <v>31</v>
      </c>
      <c r="H136" s="36" t="str">
        <f t="shared" si="6"/>
        <v>Aceptable</v>
      </c>
      <c r="I136" s="11">
        <v>1</v>
      </c>
      <c r="J136" s="11" t="s">
        <v>164</v>
      </c>
      <c r="K136" s="11">
        <v>4</v>
      </c>
      <c r="L136" s="11">
        <v>-74.032993899999994</v>
      </c>
      <c r="M136" s="12">
        <v>4.7235051380000002</v>
      </c>
    </row>
    <row r="137" spans="1:13" x14ac:dyDescent="0.25">
      <c r="A137" s="3">
        <v>136</v>
      </c>
      <c r="B137" s="3" t="s">
        <v>865</v>
      </c>
      <c r="C137" s="3" t="s">
        <v>625</v>
      </c>
      <c r="D137" s="3" t="s">
        <v>1</v>
      </c>
      <c r="E137" s="3" t="s">
        <v>866</v>
      </c>
      <c r="F137" s="5">
        <v>65</v>
      </c>
      <c r="G137" s="133">
        <f t="shared" si="5"/>
        <v>31</v>
      </c>
      <c r="H137" s="36" t="str">
        <f t="shared" si="6"/>
        <v>Aceptable</v>
      </c>
      <c r="I137" s="11">
        <v>1</v>
      </c>
      <c r="J137" s="11" t="s">
        <v>164</v>
      </c>
      <c r="K137" s="11">
        <v>5</v>
      </c>
      <c r="L137" s="11">
        <v>-74.029181559999998</v>
      </c>
      <c r="M137" s="12">
        <v>4.7183242720000003</v>
      </c>
    </row>
    <row r="138" spans="1:13" x14ac:dyDescent="0.25">
      <c r="A138" s="3">
        <v>137</v>
      </c>
      <c r="B138" s="3" t="s">
        <v>867</v>
      </c>
      <c r="C138" s="3" t="s">
        <v>625</v>
      </c>
      <c r="D138" s="3" t="s">
        <v>1</v>
      </c>
      <c r="E138" s="3" t="s">
        <v>868</v>
      </c>
      <c r="F138" s="5">
        <v>70</v>
      </c>
      <c r="G138" s="133">
        <f t="shared" si="5"/>
        <v>18</v>
      </c>
      <c r="H138" s="36" t="str">
        <f t="shared" si="6"/>
        <v>Regular</v>
      </c>
      <c r="I138" s="11">
        <v>1</v>
      </c>
      <c r="J138" s="11" t="s">
        <v>164</v>
      </c>
      <c r="K138" s="11">
        <v>6</v>
      </c>
      <c r="L138" s="11">
        <v>-74.023902939999999</v>
      </c>
      <c r="M138" s="12">
        <v>4.7270631679999999</v>
      </c>
    </row>
    <row r="139" spans="1:13" x14ac:dyDescent="0.25">
      <c r="A139" s="3">
        <v>138</v>
      </c>
      <c r="B139" s="3" t="s">
        <v>869</v>
      </c>
      <c r="C139" s="3" t="s">
        <v>625</v>
      </c>
      <c r="D139" s="3" t="s">
        <v>1</v>
      </c>
      <c r="E139" s="3" t="s">
        <v>870</v>
      </c>
      <c r="F139" s="5">
        <v>70</v>
      </c>
      <c r="G139" s="133">
        <f t="shared" si="5"/>
        <v>18</v>
      </c>
      <c r="H139" s="36" t="str">
        <f t="shared" si="6"/>
        <v>Regular</v>
      </c>
      <c r="I139" s="11">
        <v>1</v>
      </c>
      <c r="J139" s="11" t="s">
        <v>164</v>
      </c>
      <c r="K139" s="11">
        <v>6</v>
      </c>
      <c r="L139" s="11">
        <v>-74.023488799999996</v>
      </c>
      <c r="M139" s="12">
        <v>4.7239583359999999</v>
      </c>
    </row>
    <row r="140" spans="1:13" x14ac:dyDescent="0.25">
      <c r="A140" s="3">
        <v>139</v>
      </c>
      <c r="B140" s="3" t="s">
        <v>871</v>
      </c>
      <c r="C140" s="3" t="s">
        <v>625</v>
      </c>
      <c r="D140" s="3" t="s">
        <v>1</v>
      </c>
      <c r="E140" s="3" t="s">
        <v>870</v>
      </c>
      <c r="F140" s="5">
        <v>70</v>
      </c>
      <c r="G140" s="133">
        <f t="shared" si="5"/>
        <v>18</v>
      </c>
      <c r="H140" s="36" t="str">
        <f t="shared" si="6"/>
        <v>Regular</v>
      </c>
      <c r="I140" s="11">
        <v>1</v>
      </c>
      <c r="J140" s="11" t="s">
        <v>164</v>
      </c>
      <c r="K140" s="11">
        <v>6</v>
      </c>
      <c r="L140" s="11">
        <v>-74.021916259999998</v>
      </c>
      <c r="M140" s="12">
        <v>4.723562995</v>
      </c>
    </row>
    <row r="141" spans="1:13" x14ac:dyDescent="0.25">
      <c r="A141" s="3">
        <v>140</v>
      </c>
      <c r="B141" s="3" t="s">
        <v>872</v>
      </c>
      <c r="C141" s="3" t="s">
        <v>625</v>
      </c>
      <c r="D141" s="3" t="s">
        <v>1</v>
      </c>
      <c r="E141" s="3" t="s">
        <v>873</v>
      </c>
      <c r="F141" s="5">
        <v>70</v>
      </c>
      <c r="G141" s="133">
        <f t="shared" si="5"/>
        <v>18</v>
      </c>
      <c r="H141" s="36" t="str">
        <f t="shared" si="6"/>
        <v>Regular</v>
      </c>
      <c r="I141" s="11">
        <v>1</v>
      </c>
      <c r="J141" s="11" t="s">
        <v>164</v>
      </c>
      <c r="K141" s="11">
        <v>6</v>
      </c>
      <c r="L141" s="11">
        <v>-74.025993119999995</v>
      </c>
      <c r="M141" s="12">
        <v>4.7180339279999997</v>
      </c>
    </row>
    <row r="142" spans="1:13" x14ac:dyDescent="0.25">
      <c r="A142" s="3">
        <v>141</v>
      </c>
      <c r="B142" s="3" t="s">
        <v>874</v>
      </c>
      <c r="C142" s="3" t="s">
        <v>625</v>
      </c>
      <c r="D142" s="3" t="s">
        <v>1</v>
      </c>
      <c r="E142" s="3" t="s">
        <v>875</v>
      </c>
      <c r="F142" s="5">
        <v>65</v>
      </c>
      <c r="G142" s="133">
        <f t="shared" si="5"/>
        <v>31</v>
      </c>
      <c r="H142" s="36" t="str">
        <f t="shared" si="6"/>
        <v>Aceptable</v>
      </c>
      <c r="I142" s="11">
        <v>1</v>
      </c>
      <c r="J142" s="11" t="s">
        <v>164</v>
      </c>
      <c r="K142" s="11">
        <v>4</v>
      </c>
      <c r="L142" s="11">
        <v>-74.035086379999996</v>
      </c>
      <c r="M142" s="12">
        <v>4.731513477</v>
      </c>
    </row>
    <row r="143" spans="1:13" x14ac:dyDescent="0.25">
      <c r="A143" s="3">
        <v>142</v>
      </c>
      <c r="B143" s="3" t="s">
        <v>876</v>
      </c>
      <c r="C143" s="3" t="s">
        <v>625</v>
      </c>
      <c r="D143" s="3" t="s">
        <v>1</v>
      </c>
      <c r="E143" s="3" t="s">
        <v>877</v>
      </c>
      <c r="F143" s="5">
        <v>65</v>
      </c>
      <c r="G143" s="133">
        <f t="shared" si="5"/>
        <v>31</v>
      </c>
      <c r="H143" s="36" t="str">
        <f t="shared" si="6"/>
        <v>Aceptable</v>
      </c>
      <c r="I143" s="11">
        <v>1</v>
      </c>
      <c r="J143" s="11" t="s">
        <v>164</v>
      </c>
      <c r="K143" s="11">
        <v>4</v>
      </c>
      <c r="L143" s="11">
        <v>-74.030692119999998</v>
      </c>
      <c r="M143" s="12">
        <v>4.7293933600000004</v>
      </c>
    </row>
    <row r="144" spans="1:13" x14ac:dyDescent="0.25">
      <c r="A144" s="3">
        <v>143</v>
      </c>
      <c r="B144" s="3" t="s">
        <v>878</v>
      </c>
      <c r="C144" s="3" t="s">
        <v>625</v>
      </c>
      <c r="D144" s="3" t="s">
        <v>1</v>
      </c>
      <c r="E144" s="3" t="s">
        <v>879</v>
      </c>
      <c r="F144" s="5">
        <v>70</v>
      </c>
      <c r="G144" s="133">
        <f t="shared" si="5"/>
        <v>18</v>
      </c>
      <c r="H144" s="36" t="str">
        <f t="shared" si="6"/>
        <v>Regular</v>
      </c>
      <c r="I144" s="11">
        <v>1</v>
      </c>
      <c r="J144" s="11" t="s">
        <v>164</v>
      </c>
      <c r="K144" s="11">
        <v>4</v>
      </c>
      <c r="L144" s="11">
        <v>-74.046752400000003</v>
      </c>
      <c r="M144" s="12">
        <v>4.7338778269999997</v>
      </c>
    </row>
    <row r="145" spans="1:13" x14ac:dyDescent="0.25">
      <c r="A145" s="3">
        <v>144</v>
      </c>
      <c r="B145" s="3" t="s">
        <v>880</v>
      </c>
      <c r="C145" s="3" t="s">
        <v>625</v>
      </c>
      <c r="D145" s="3" t="s">
        <v>1</v>
      </c>
      <c r="E145" s="3" t="s">
        <v>879</v>
      </c>
      <c r="F145" s="5">
        <v>70</v>
      </c>
      <c r="G145" s="133">
        <f t="shared" si="5"/>
        <v>18</v>
      </c>
      <c r="H145" s="36" t="str">
        <f t="shared" si="6"/>
        <v>Regular</v>
      </c>
      <c r="I145" s="11">
        <v>1</v>
      </c>
      <c r="J145" s="11" t="s">
        <v>164</v>
      </c>
      <c r="K145" s="11">
        <v>4</v>
      </c>
      <c r="L145" s="11">
        <v>-74.045886039999999</v>
      </c>
      <c r="M145" s="12">
        <v>4.7336889879999999</v>
      </c>
    </row>
    <row r="146" spans="1:13" x14ac:dyDescent="0.25">
      <c r="A146" s="3">
        <v>145</v>
      </c>
      <c r="B146" s="3" t="s">
        <v>881</v>
      </c>
      <c r="C146" s="3" t="s">
        <v>625</v>
      </c>
      <c r="D146" s="3" t="s">
        <v>1</v>
      </c>
      <c r="E146" s="3" t="s">
        <v>882</v>
      </c>
      <c r="F146" s="5">
        <v>65</v>
      </c>
      <c r="G146" s="133">
        <f>IF(F146&lt;=40,100-((F146-30)/(40-30))*(100-86),
IF(F146&lt;=50,85-((F146-41)/(50-41))*(85-71),
IF(F146&lt;=55,70-((F146-51)/(55-50))*(70-51),
IF(F146&lt;=65,50-((F146-55)/(65-55))*(50-31),
IF(F146&lt;=75,30-((F146-65)/(75-65))*(30-6),
5-((F146-75)/(80-75))*(5-0))))))</f>
        <v>31</v>
      </c>
      <c r="H146" s="36" t="str">
        <f t="shared" si="6"/>
        <v>Aceptable</v>
      </c>
      <c r="I146" s="11">
        <v>1</v>
      </c>
      <c r="J146" s="11" t="s">
        <v>164</v>
      </c>
      <c r="K146" s="11">
        <v>4</v>
      </c>
      <c r="L146" s="11">
        <v>-74.035266300000004</v>
      </c>
      <c r="M146" s="12">
        <v>4.7305846560000004</v>
      </c>
    </row>
    <row r="147" spans="1:13" x14ac:dyDescent="0.25">
      <c r="A147" s="3">
        <v>146</v>
      </c>
      <c r="B147" s="3" t="s">
        <v>883</v>
      </c>
      <c r="C147" s="3" t="s">
        <v>625</v>
      </c>
      <c r="D147" s="3" t="s">
        <v>1</v>
      </c>
      <c r="E147" s="3" t="s">
        <v>884</v>
      </c>
      <c r="F147" s="5">
        <v>65</v>
      </c>
      <c r="G147" s="133">
        <f t="shared" ref="G147:G210" si="7">IF(F147&lt;=40,100-((F147-30)/(40-30))*(100-86),
IF(F147&lt;=50,85-((F147-41)/(50-41))*(85-71),
IF(F147&lt;=55,70-((F147-51)/(55-50))*(70-51),
IF(F147&lt;=65,50-((F147-55)/(65-55))*(50-31),
IF(F147&lt;=75,30-((F147-65)/(75-65))*(30-6),
5-((F147-75)/(80-75))*(5-0))))))</f>
        <v>31</v>
      </c>
      <c r="H147" s="36" t="str">
        <f t="shared" si="6"/>
        <v>Aceptable</v>
      </c>
      <c r="I147" s="11">
        <v>1</v>
      </c>
      <c r="J147" s="11" t="s">
        <v>164</v>
      </c>
      <c r="K147" s="11">
        <v>4</v>
      </c>
      <c r="L147" s="11">
        <v>-74.037972819999993</v>
      </c>
      <c r="M147" s="12">
        <v>4.732611458</v>
      </c>
    </row>
    <row r="148" spans="1:13" x14ac:dyDescent="0.25">
      <c r="A148" s="3">
        <v>147</v>
      </c>
      <c r="B148" s="3" t="s">
        <v>885</v>
      </c>
      <c r="C148" s="3" t="s">
        <v>625</v>
      </c>
      <c r="D148" s="3" t="s">
        <v>1</v>
      </c>
      <c r="E148" s="3" t="s">
        <v>886</v>
      </c>
      <c r="F148" s="5">
        <v>70</v>
      </c>
      <c r="G148" s="133">
        <f t="shared" si="7"/>
        <v>18</v>
      </c>
      <c r="H148" s="36" t="str">
        <f t="shared" si="6"/>
        <v>Regular</v>
      </c>
      <c r="I148" s="11">
        <v>1</v>
      </c>
      <c r="J148" s="11" t="s">
        <v>164</v>
      </c>
      <c r="K148" s="11">
        <v>6</v>
      </c>
      <c r="L148" s="11">
        <v>-74.028365649999998</v>
      </c>
      <c r="M148" s="12">
        <v>4.7149324469999998</v>
      </c>
    </row>
    <row r="149" spans="1:13" x14ac:dyDescent="0.25">
      <c r="A149" s="3">
        <v>148</v>
      </c>
      <c r="B149" s="3" t="s">
        <v>887</v>
      </c>
      <c r="C149" s="3" t="s">
        <v>625</v>
      </c>
      <c r="D149" s="3" t="s">
        <v>1</v>
      </c>
      <c r="E149" s="3" t="s">
        <v>888</v>
      </c>
      <c r="F149" s="5">
        <v>65</v>
      </c>
      <c r="G149" s="133">
        <f t="shared" si="7"/>
        <v>31</v>
      </c>
      <c r="H149" s="36" t="str">
        <f t="shared" si="6"/>
        <v>Aceptable</v>
      </c>
      <c r="I149" s="11">
        <v>1</v>
      </c>
      <c r="J149" s="11" t="s">
        <v>164</v>
      </c>
      <c r="K149" s="11">
        <v>6</v>
      </c>
      <c r="L149" s="11">
        <v>-74.025707280000006</v>
      </c>
      <c r="M149" s="12">
        <v>4.7153657170000001</v>
      </c>
    </row>
    <row r="150" spans="1:13" x14ac:dyDescent="0.25">
      <c r="A150" s="3">
        <v>149</v>
      </c>
      <c r="B150" s="3" t="s">
        <v>889</v>
      </c>
      <c r="C150" s="3" t="s">
        <v>625</v>
      </c>
      <c r="D150" s="3" t="s">
        <v>1</v>
      </c>
      <c r="E150" s="3" t="s">
        <v>890</v>
      </c>
      <c r="F150" s="5">
        <v>40</v>
      </c>
      <c r="G150" s="133">
        <f t="shared" si="7"/>
        <v>86</v>
      </c>
      <c r="H150" s="36" t="str">
        <f t="shared" si="6"/>
        <v>Óptimo</v>
      </c>
      <c r="I150" s="11">
        <v>1</v>
      </c>
      <c r="J150" s="11" t="s">
        <v>164</v>
      </c>
      <c r="K150" s="11">
        <v>4</v>
      </c>
      <c r="L150" s="11">
        <v>-74.033249749999996</v>
      </c>
      <c r="M150" s="12">
        <v>4.730692597</v>
      </c>
    </row>
    <row r="151" spans="1:13" x14ac:dyDescent="0.25">
      <c r="A151" s="3">
        <v>150</v>
      </c>
      <c r="B151" s="3" t="s">
        <v>891</v>
      </c>
      <c r="C151" s="3" t="s">
        <v>625</v>
      </c>
      <c r="D151" s="3" t="s">
        <v>1</v>
      </c>
      <c r="E151" s="3" t="s">
        <v>892</v>
      </c>
      <c r="F151" s="5">
        <v>70</v>
      </c>
      <c r="G151" s="133">
        <f t="shared" si="7"/>
        <v>18</v>
      </c>
      <c r="H151" s="36" t="str">
        <f t="shared" si="6"/>
        <v>Regular</v>
      </c>
      <c r="I151" s="11">
        <v>1</v>
      </c>
      <c r="J151" s="11" t="s">
        <v>164</v>
      </c>
      <c r="K151" s="11">
        <v>4</v>
      </c>
      <c r="L151" s="11">
        <v>-74.040923649999996</v>
      </c>
      <c r="M151" s="12">
        <v>4.7223862329999999</v>
      </c>
    </row>
    <row r="152" spans="1:13" x14ac:dyDescent="0.25">
      <c r="A152" s="3">
        <v>151</v>
      </c>
      <c r="B152" s="3" t="s">
        <v>893</v>
      </c>
      <c r="C152" s="3" t="s">
        <v>625</v>
      </c>
      <c r="D152" s="3" t="s">
        <v>1</v>
      </c>
      <c r="E152" s="3" t="s">
        <v>894</v>
      </c>
      <c r="F152" s="5">
        <v>65</v>
      </c>
      <c r="G152" s="133">
        <f t="shared" si="7"/>
        <v>31</v>
      </c>
      <c r="H152" s="36" t="str">
        <f t="shared" si="6"/>
        <v>Aceptable</v>
      </c>
      <c r="I152" s="11">
        <v>1</v>
      </c>
      <c r="J152" s="11" t="s">
        <v>164</v>
      </c>
      <c r="K152" s="11">
        <v>4</v>
      </c>
      <c r="L152" s="11">
        <v>-74.026860209999995</v>
      </c>
      <c r="M152" s="12">
        <v>4.7279892959999996</v>
      </c>
    </row>
    <row r="153" spans="1:13" x14ac:dyDescent="0.25">
      <c r="A153" s="3">
        <v>152</v>
      </c>
      <c r="B153" s="3" t="s">
        <v>895</v>
      </c>
      <c r="C153" s="3" t="s">
        <v>625</v>
      </c>
      <c r="D153" s="3" t="s">
        <v>1</v>
      </c>
      <c r="E153" s="3" t="s">
        <v>896</v>
      </c>
      <c r="F153" s="5">
        <v>45</v>
      </c>
      <c r="G153" s="133">
        <f t="shared" si="7"/>
        <v>78.777777777777771</v>
      </c>
      <c r="H153" s="36" t="str">
        <f t="shared" si="6"/>
        <v>Muy Bueno</v>
      </c>
      <c r="I153" s="11">
        <v>1</v>
      </c>
      <c r="J153" s="11" t="s">
        <v>164</v>
      </c>
      <c r="K153" s="11">
        <v>4</v>
      </c>
      <c r="L153" s="11">
        <v>-74.043337440000002</v>
      </c>
      <c r="M153" s="12">
        <v>4.7323570000000004</v>
      </c>
    </row>
    <row r="154" spans="1:13" x14ac:dyDescent="0.25">
      <c r="A154" s="3">
        <v>153</v>
      </c>
      <c r="B154" s="3" t="s">
        <v>897</v>
      </c>
      <c r="C154" s="3" t="s">
        <v>625</v>
      </c>
      <c r="D154" s="3" t="s">
        <v>1</v>
      </c>
      <c r="E154" s="3" t="s">
        <v>898</v>
      </c>
      <c r="F154" s="5">
        <v>70</v>
      </c>
      <c r="G154" s="133">
        <f t="shared" si="7"/>
        <v>18</v>
      </c>
      <c r="H154" s="36" t="str">
        <f t="shared" si="6"/>
        <v>Regular</v>
      </c>
      <c r="I154" s="11">
        <v>1</v>
      </c>
      <c r="J154" s="11" t="s">
        <v>164</v>
      </c>
      <c r="K154" s="11">
        <v>5</v>
      </c>
      <c r="L154" s="11">
        <v>-74.050678039999994</v>
      </c>
      <c r="M154" s="12">
        <v>4.7192568320000001</v>
      </c>
    </row>
    <row r="155" spans="1:13" x14ac:dyDescent="0.25">
      <c r="A155" s="3">
        <v>154</v>
      </c>
      <c r="B155" s="3" t="s">
        <v>899</v>
      </c>
      <c r="C155" s="3" t="s">
        <v>625</v>
      </c>
      <c r="D155" s="3" t="s">
        <v>1</v>
      </c>
      <c r="E155" s="3" t="s">
        <v>900</v>
      </c>
      <c r="F155" s="5">
        <v>70</v>
      </c>
      <c r="G155" s="133">
        <f t="shared" si="7"/>
        <v>18</v>
      </c>
      <c r="H155" s="36" t="str">
        <f t="shared" si="6"/>
        <v>Regular</v>
      </c>
      <c r="I155" s="11">
        <v>1</v>
      </c>
      <c r="J155" s="11" t="s">
        <v>164</v>
      </c>
      <c r="K155" s="11">
        <v>4</v>
      </c>
      <c r="L155" s="11">
        <v>-74.034272099999995</v>
      </c>
      <c r="M155" s="12">
        <v>4.7307354129999997</v>
      </c>
    </row>
    <row r="156" spans="1:13" x14ac:dyDescent="0.25">
      <c r="A156" s="3">
        <v>155</v>
      </c>
      <c r="B156" s="3" t="s">
        <v>901</v>
      </c>
      <c r="C156" s="3" t="s">
        <v>625</v>
      </c>
      <c r="D156" s="3" t="s">
        <v>1</v>
      </c>
      <c r="E156" s="3" t="s">
        <v>902</v>
      </c>
      <c r="F156" s="5">
        <v>70</v>
      </c>
      <c r="G156" s="133">
        <f t="shared" si="7"/>
        <v>18</v>
      </c>
      <c r="H156" s="36" t="str">
        <f t="shared" si="6"/>
        <v>Regular</v>
      </c>
      <c r="I156" s="11">
        <v>1</v>
      </c>
      <c r="J156" s="11" t="s">
        <v>164</v>
      </c>
      <c r="K156" s="11">
        <v>4</v>
      </c>
      <c r="L156" s="11">
        <v>-74.040926769999999</v>
      </c>
      <c r="M156" s="12">
        <v>4.7275204039999998</v>
      </c>
    </row>
    <row r="157" spans="1:13" x14ac:dyDescent="0.25">
      <c r="A157" s="3">
        <v>156</v>
      </c>
      <c r="B157" s="3" t="s">
        <v>903</v>
      </c>
      <c r="C157" s="3" t="s">
        <v>625</v>
      </c>
      <c r="D157" s="3" t="s">
        <v>1</v>
      </c>
      <c r="E157" s="3" t="s">
        <v>904</v>
      </c>
      <c r="F157" s="5">
        <v>70</v>
      </c>
      <c r="G157" s="133">
        <f t="shared" si="7"/>
        <v>18</v>
      </c>
      <c r="H157" s="36" t="str">
        <f t="shared" si="6"/>
        <v>Regular</v>
      </c>
      <c r="I157" s="11">
        <v>1</v>
      </c>
      <c r="J157" s="11" t="s">
        <v>164</v>
      </c>
      <c r="K157" s="11">
        <v>4</v>
      </c>
      <c r="L157" s="11">
        <v>-74.031253480000004</v>
      </c>
      <c r="M157" s="12">
        <v>4.7268224649999997</v>
      </c>
    </row>
    <row r="158" spans="1:13" x14ac:dyDescent="0.25">
      <c r="A158" s="3">
        <v>157</v>
      </c>
      <c r="B158" s="3" t="s">
        <v>905</v>
      </c>
      <c r="C158" s="3" t="s">
        <v>625</v>
      </c>
      <c r="D158" s="3" t="s">
        <v>1</v>
      </c>
      <c r="E158" s="3" t="s">
        <v>906</v>
      </c>
      <c r="F158" s="5">
        <v>70</v>
      </c>
      <c r="G158" s="133">
        <f t="shared" si="7"/>
        <v>18</v>
      </c>
      <c r="H158" s="36" t="str">
        <f t="shared" si="6"/>
        <v>Regular</v>
      </c>
      <c r="I158" s="11">
        <v>1</v>
      </c>
      <c r="J158" s="11" t="s">
        <v>164</v>
      </c>
      <c r="K158" s="11">
        <v>4</v>
      </c>
      <c r="L158" s="11">
        <v>-74.039246140000003</v>
      </c>
      <c r="M158" s="12">
        <v>4.7304612209999997</v>
      </c>
    </row>
    <row r="159" spans="1:13" x14ac:dyDescent="0.25">
      <c r="A159" s="3">
        <v>158</v>
      </c>
      <c r="B159" s="3" t="s">
        <v>907</v>
      </c>
      <c r="C159" s="3" t="s">
        <v>625</v>
      </c>
      <c r="D159" s="3" t="s">
        <v>1</v>
      </c>
      <c r="E159" s="3" t="s">
        <v>866</v>
      </c>
      <c r="F159" s="5">
        <v>70</v>
      </c>
      <c r="G159" s="133">
        <f t="shared" si="7"/>
        <v>18</v>
      </c>
      <c r="H159" s="36" t="str">
        <f t="shared" si="6"/>
        <v>Regular</v>
      </c>
      <c r="I159" s="11">
        <v>1</v>
      </c>
      <c r="J159" s="11" t="s">
        <v>164</v>
      </c>
      <c r="K159" s="11">
        <v>4</v>
      </c>
      <c r="L159" s="11">
        <v>-74.029548890000001</v>
      </c>
      <c r="M159" s="12">
        <v>4.716730042</v>
      </c>
    </row>
    <row r="160" spans="1:13" x14ac:dyDescent="0.25">
      <c r="A160" s="3">
        <v>159</v>
      </c>
      <c r="B160" s="3" t="s">
        <v>908</v>
      </c>
      <c r="C160" s="3" t="s">
        <v>625</v>
      </c>
      <c r="D160" s="3" t="s">
        <v>1</v>
      </c>
      <c r="E160" s="3" t="s">
        <v>864</v>
      </c>
      <c r="F160" s="5">
        <v>65</v>
      </c>
      <c r="G160" s="133">
        <f t="shared" si="7"/>
        <v>31</v>
      </c>
      <c r="H160" s="36" t="str">
        <f t="shared" si="6"/>
        <v>Aceptable</v>
      </c>
      <c r="I160" s="11">
        <v>1</v>
      </c>
      <c r="J160" s="11" t="s">
        <v>164</v>
      </c>
      <c r="K160" s="11">
        <v>4</v>
      </c>
      <c r="L160" s="11">
        <v>-74.04537655</v>
      </c>
      <c r="M160" s="12">
        <v>4.7275619510000002</v>
      </c>
    </row>
    <row r="161" spans="1:13" x14ac:dyDescent="0.25">
      <c r="A161" s="3">
        <v>160</v>
      </c>
      <c r="B161" s="3" t="s">
        <v>909</v>
      </c>
      <c r="C161" s="3" t="s">
        <v>625</v>
      </c>
      <c r="D161" s="3" t="s">
        <v>1</v>
      </c>
      <c r="E161" s="3" t="s">
        <v>910</v>
      </c>
      <c r="F161" s="5">
        <v>70</v>
      </c>
      <c r="G161" s="133">
        <f t="shared" si="7"/>
        <v>18</v>
      </c>
      <c r="H161" s="36" t="str">
        <f t="shared" si="6"/>
        <v>Regular</v>
      </c>
      <c r="I161" s="11">
        <v>1</v>
      </c>
      <c r="J161" s="11" t="s">
        <v>164</v>
      </c>
      <c r="K161" s="11">
        <v>4</v>
      </c>
      <c r="L161" s="11">
        <v>-74.043605830000004</v>
      </c>
      <c r="M161" s="12">
        <v>4.7251629299999998</v>
      </c>
    </row>
    <row r="162" spans="1:13" x14ac:dyDescent="0.25">
      <c r="A162" s="3">
        <v>161</v>
      </c>
      <c r="B162" s="3" t="s">
        <v>911</v>
      </c>
      <c r="C162" s="3" t="s">
        <v>625</v>
      </c>
      <c r="D162" s="3" t="s">
        <v>1</v>
      </c>
      <c r="E162" s="3" t="s">
        <v>912</v>
      </c>
      <c r="F162" s="5">
        <v>65</v>
      </c>
      <c r="G162" s="133">
        <f t="shared" si="7"/>
        <v>31</v>
      </c>
      <c r="H162" s="36" t="str">
        <f t="shared" si="6"/>
        <v>Aceptable</v>
      </c>
      <c r="I162" s="11">
        <v>1</v>
      </c>
      <c r="J162" s="11" t="s">
        <v>164</v>
      </c>
      <c r="K162" s="11">
        <v>5</v>
      </c>
      <c r="L162" s="11">
        <v>-74.043492029999996</v>
      </c>
      <c r="M162" s="12">
        <v>4.7206761310000003</v>
      </c>
    </row>
    <row r="163" spans="1:13" x14ac:dyDescent="0.25">
      <c r="A163" s="3">
        <v>162</v>
      </c>
      <c r="B163" s="3" t="s">
        <v>913</v>
      </c>
      <c r="C163" s="3" t="s">
        <v>625</v>
      </c>
      <c r="D163" s="3" t="s">
        <v>1</v>
      </c>
      <c r="E163" s="3" t="s">
        <v>914</v>
      </c>
      <c r="F163" s="5">
        <v>65</v>
      </c>
      <c r="G163" s="133">
        <f t="shared" si="7"/>
        <v>31</v>
      </c>
      <c r="H163" s="36" t="str">
        <f t="shared" si="6"/>
        <v>Aceptable</v>
      </c>
      <c r="I163" s="11">
        <v>1</v>
      </c>
      <c r="J163" s="11" t="s">
        <v>164</v>
      </c>
      <c r="K163" s="11">
        <v>5</v>
      </c>
      <c r="L163" s="11">
        <v>-74.041419379999994</v>
      </c>
      <c r="M163" s="12">
        <v>4.7182894620000004</v>
      </c>
    </row>
    <row r="164" spans="1:13" x14ac:dyDescent="0.25">
      <c r="A164" s="3">
        <v>163</v>
      </c>
      <c r="B164" s="3" t="s">
        <v>915</v>
      </c>
      <c r="C164" s="3" t="s">
        <v>625</v>
      </c>
      <c r="D164" s="3" t="s">
        <v>1</v>
      </c>
      <c r="E164" s="3" t="s">
        <v>916</v>
      </c>
      <c r="F164" s="5">
        <v>70</v>
      </c>
      <c r="G164" s="133">
        <f t="shared" si="7"/>
        <v>18</v>
      </c>
      <c r="H164" s="36" t="str">
        <f t="shared" si="6"/>
        <v>Regular</v>
      </c>
      <c r="I164" s="11">
        <v>1</v>
      </c>
      <c r="J164" s="11" t="s">
        <v>164</v>
      </c>
      <c r="K164" s="11">
        <v>5</v>
      </c>
      <c r="L164" s="11">
        <v>-74.032979889999993</v>
      </c>
      <c r="M164" s="12">
        <v>4.7144521250000002</v>
      </c>
    </row>
    <row r="165" spans="1:13" x14ac:dyDescent="0.25">
      <c r="A165" s="3">
        <v>164</v>
      </c>
      <c r="B165" s="3" t="s">
        <v>917</v>
      </c>
      <c r="C165" s="3" t="s">
        <v>625</v>
      </c>
      <c r="D165" s="3" t="s">
        <v>1</v>
      </c>
      <c r="E165" s="3" t="s">
        <v>916</v>
      </c>
      <c r="F165" s="5">
        <v>65</v>
      </c>
      <c r="G165" s="133">
        <f t="shared" si="7"/>
        <v>31</v>
      </c>
      <c r="H165" s="36" t="str">
        <f t="shared" si="6"/>
        <v>Aceptable</v>
      </c>
      <c r="I165" s="11">
        <v>1</v>
      </c>
      <c r="J165" s="11" t="s">
        <v>164</v>
      </c>
      <c r="K165" s="11">
        <v>5</v>
      </c>
      <c r="L165" s="11">
        <v>-74.03496715</v>
      </c>
      <c r="M165" s="12">
        <v>4.7145050709999996</v>
      </c>
    </row>
    <row r="166" spans="1:13" x14ac:dyDescent="0.25">
      <c r="A166" s="3">
        <v>165</v>
      </c>
      <c r="B166" s="3" t="s">
        <v>918</v>
      </c>
      <c r="C166" s="3" t="s">
        <v>625</v>
      </c>
      <c r="D166" s="3" t="s">
        <v>1</v>
      </c>
      <c r="E166" s="3" t="s">
        <v>919</v>
      </c>
      <c r="F166" s="5">
        <v>65</v>
      </c>
      <c r="G166" s="133">
        <f t="shared" si="7"/>
        <v>31</v>
      </c>
      <c r="H166" s="36" t="str">
        <f t="shared" si="6"/>
        <v>Aceptable</v>
      </c>
      <c r="I166" s="11">
        <v>1</v>
      </c>
      <c r="J166" s="11" t="s">
        <v>164</v>
      </c>
      <c r="K166" s="11">
        <v>5</v>
      </c>
      <c r="L166" s="11">
        <v>-74.045317190000006</v>
      </c>
      <c r="M166" s="12">
        <v>4.7221248349999998</v>
      </c>
    </row>
    <row r="167" spans="1:13" x14ac:dyDescent="0.25">
      <c r="A167" s="3">
        <v>166</v>
      </c>
      <c r="B167" s="3" t="s">
        <v>920</v>
      </c>
      <c r="C167" s="3" t="s">
        <v>625</v>
      </c>
      <c r="D167" s="3" t="s">
        <v>1</v>
      </c>
      <c r="E167" s="3" t="s">
        <v>921</v>
      </c>
      <c r="F167" s="5">
        <v>70</v>
      </c>
      <c r="G167" s="133">
        <f t="shared" si="7"/>
        <v>18</v>
      </c>
      <c r="H167" s="36" t="str">
        <f t="shared" si="6"/>
        <v>Regular</v>
      </c>
      <c r="I167" s="11">
        <v>1</v>
      </c>
      <c r="J167" s="11" t="s">
        <v>164</v>
      </c>
      <c r="K167" s="11">
        <v>4</v>
      </c>
      <c r="L167" s="11">
        <v>-74.045072000000005</v>
      </c>
      <c r="M167" s="12">
        <v>4.7328795210000001</v>
      </c>
    </row>
    <row r="168" spans="1:13" x14ac:dyDescent="0.25">
      <c r="A168" s="3">
        <v>167</v>
      </c>
      <c r="B168" s="3" t="s">
        <v>922</v>
      </c>
      <c r="C168" s="3" t="s">
        <v>625</v>
      </c>
      <c r="D168" s="3" t="s">
        <v>1</v>
      </c>
      <c r="E168" s="3" t="s">
        <v>866</v>
      </c>
      <c r="F168" s="5">
        <v>70</v>
      </c>
      <c r="G168" s="133">
        <f t="shared" si="7"/>
        <v>18</v>
      </c>
      <c r="H168" s="36" t="str">
        <f t="shared" si="6"/>
        <v>Regular</v>
      </c>
      <c r="I168" s="11">
        <v>1</v>
      </c>
      <c r="J168" s="11" t="s">
        <v>164</v>
      </c>
      <c r="K168" s="11">
        <v>5</v>
      </c>
      <c r="L168" s="11">
        <v>-74.029901469999999</v>
      </c>
      <c r="M168" s="12">
        <v>4.7202462729999999</v>
      </c>
    </row>
    <row r="169" spans="1:13" x14ac:dyDescent="0.25">
      <c r="A169" s="3">
        <v>168</v>
      </c>
      <c r="B169" s="3" t="s">
        <v>923</v>
      </c>
      <c r="C169" s="3" t="s">
        <v>625</v>
      </c>
      <c r="D169" s="3" t="s">
        <v>1</v>
      </c>
      <c r="E169" s="3" t="s">
        <v>924</v>
      </c>
      <c r="F169" s="5">
        <v>65</v>
      </c>
      <c r="G169" s="133">
        <f t="shared" si="7"/>
        <v>31</v>
      </c>
      <c r="H169" s="36" t="str">
        <f t="shared" si="6"/>
        <v>Aceptable</v>
      </c>
      <c r="I169" s="11">
        <v>1</v>
      </c>
      <c r="J169" s="11" t="s">
        <v>164</v>
      </c>
      <c r="K169" s="11">
        <v>4</v>
      </c>
      <c r="L169" s="11">
        <v>-74.038029989999998</v>
      </c>
      <c r="M169" s="12">
        <v>4.7312416119999998</v>
      </c>
    </row>
    <row r="170" spans="1:13" x14ac:dyDescent="0.25">
      <c r="A170" s="3">
        <v>169</v>
      </c>
      <c r="B170" s="3" t="s">
        <v>925</v>
      </c>
      <c r="C170" s="3" t="s">
        <v>625</v>
      </c>
      <c r="D170" s="3" t="s">
        <v>1</v>
      </c>
      <c r="E170" s="3" t="s">
        <v>926</v>
      </c>
      <c r="F170" s="5">
        <v>65</v>
      </c>
      <c r="G170" s="133">
        <f t="shared" si="7"/>
        <v>31</v>
      </c>
      <c r="H170" s="36" t="str">
        <f t="shared" si="6"/>
        <v>Aceptable</v>
      </c>
      <c r="I170" s="11">
        <v>1</v>
      </c>
      <c r="J170" s="11" t="s">
        <v>164</v>
      </c>
      <c r="K170" s="11">
        <v>4</v>
      </c>
      <c r="L170" s="11">
        <v>-74.036509980000005</v>
      </c>
      <c r="M170" s="12">
        <v>4.732184556</v>
      </c>
    </row>
    <row r="171" spans="1:13" x14ac:dyDescent="0.25">
      <c r="A171" s="3">
        <v>170</v>
      </c>
      <c r="B171" s="3" t="s">
        <v>927</v>
      </c>
      <c r="C171" s="3" t="s">
        <v>625</v>
      </c>
      <c r="D171" s="3" t="s">
        <v>1</v>
      </c>
      <c r="E171" s="3" t="s">
        <v>928</v>
      </c>
      <c r="F171" s="5">
        <v>70</v>
      </c>
      <c r="G171" s="133">
        <f t="shared" si="7"/>
        <v>18</v>
      </c>
      <c r="H171" s="36" t="str">
        <f t="shared" si="6"/>
        <v>Regular</v>
      </c>
      <c r="I171" s="11">
        <v>1</v>
      </c>
      <c r="J171" s="11" t="s">
        <v>164</v>
      </c>
      <c r="K171" s="11">
        <v>4</v>
      </c>
      <c r="L171" s="11">
        <v>-74.043418079999995</v>
      </c>
      <c r="M171" s="12">
        <v>4.7334605119999997</v>
      </c>
    </row>
    <row r="172" spans="1:13" x14ac:dyDescent="0.25">
      <c r="A172" s="3">
        <v>171</v>
      </c>
      <c r="B172" s="3" t="s">
        <v>929</v>
      </c>
      <c r="C172" s="3" t="s">
        <v>625</v>
      </c>
      <c r="D172" s="3" t="s">
        <v>1</v>
      </c>
      <c r="E172" s="3" t="s">
        <v>930</v>
      </c>
      <c r="F172" s="5">
        <v>65</v>
      </c>
      <c r="G172" s="133">
        <f t="shared" si="7"/>
        <v>31</v>
      </c>
      <c r="H172" s="36" t="str">
        <f t="shared" si="6"/>
        <v>Aceptable</v>
      </c>
      <c r="I172" s="11">
        <v>1</v>
      </c>
      <c r="J172" s="11" t="s">
        <v>164</v>
      </c>
      <c r="K172" s="11">
        <v>5</v>
      </c>
      <c r="L172" s="11">
        <v>-74.031337649999998</v>
      </c>
      <c r="M172" s="12">
        <v>4.7128815829999997</v>
      </c>
    </row>
    <row r="173" spans="1:13" x14ac:dyDescent="0.25">
      <c r="A173" s="3">
        <v>172</v>
      </c>
      <c r="B173" s="3" t="s">
        <v>931</v>
      </c>
      <c r="C173" s="3" t="s">
        <v>625</v>
      </c>
      <c r="D173" s="3" t="s">
        <v>1</v>
      </c>
      <c r="E173" s="3" t="s">
        <v>932</v>
      </c>
      <c r="F173" s="5">
        <v>60</v>
      </c>
      <c r="G173" s="133">
        <f t="shared" si="7"/>
        <v>40.5</v>
      </c>
      <c r="H173" s="36" t="str">
        <f t="shared" si="6"/>
        <v>Aceptable</v>
      </c>
      <c r="I173" s="11">
        <v>1</v>
      </c>
      <c r="J173" s="11" t="s">
        <v>164</v>
      </c>
      <c r="K173" s="11">
        <v>4</v>
      </c>
      <c r="L173" s="11">
        <v>-74.028155260000005</v>
      </c>
      <c r="M173" s="12">
        <v>4.726360562</v>
      </c>
    </row>
    <row r="174" spans="1:13" x14ac:dyDescent="0.25">
      <c r="A174" s="3">
        <v>173</v>
      </c>
      <c r="B174" s="3" t="s">
        <v>933</v>
      </c>
      <c r="C174" s="3" t="s">
        <v>625</v>
      </c>
      <c r="D174" s="3" t="s">
        <v>1</v>
      </c>
      <c r="E174" s="3" t="s">
        <v>934</v>
      </c>
      <c r="F174" s="5">
        <v>70</v>
      </c>
      <c r="G174" s="133">
        <f t="shared" si="7"/>
        <v>18</v>
      </c>
      <c r="H174" s="36" t="str">
        <f t="shared" si="6"/>
        <v>Regular</v>
      </c>
      <c r="I174" s="11">
        <v>1</v>
      </c>
      <c r="J174" s="11" t="s">
        <v>164</v>
      </c>
      <c r="K174" s="11">
        <v>5</v>
      </c>
      <c r="L174" s="11">
        <v>-74.040194360000001</v>
      </c>
      <c r="M174" s="12">
        <v>4.7175322020000001</v>
      </c>
    </row>
    <row r="175" spans="1:13" x14ac:dyDescent="0.25">
      <c r="A175" s="3">
        <v>174</v>
      </c>
      <c r="B175" s="3" t="s">
        <v>935</v>
      </c>
      <c r="C175" s="3" t="s">
        <v>625</v>
      </c>
      <c r="D175" s="3" t="s">
        <v>1</v>
      </c>
      <c r="E175" s="3" t="s">
        <v>936</v>
      </c>
      <c r="F175" s="5">
        <v>80</v>
      </c>
      <c r="G175" s="133">
        <f t="shared" si="7"/>
        <v>0</v>
      </c>
      <c r="H175" s="36" t="str">
        <f t="shared" si="6"/>
        <v>Malo</v>
      </c>
      <c r="I175" s="11">
        <v>1</v>
      </c>
      <c r="J175" s="11" t="s">
        <v>164</v>
      </c>
      <c r="K175" s="11">
        <v>4</v>
      </c>
      <c r="L175" s="11">
        <v>-74.048596380000006</v>
      </c>
      <c r="M175" s="12">
        <v>4.7338896359999998</v>
      </c>
    </row>
    <row r="176" spans="1:13" x14ac:dyDescent="0.25">
      <c r="A176" s="3">
        <v>175</v>
      </c>
      <c r="B176" s="3" t="s">
        <v>937</v>
      </c>
      <c r="C176" s="3" t="s">
        <v>625</v>
      </c>
      <c r="D176" s="3" t="s">
        <v>1</v>
      </c>
      <c r="E176" s="3" t="s">
        <v>938</v>
      </c>
      <c r="F176" s="5">
        <v>70</v>
      </c>
      <c r="G176" s="133">
        <f t="shared" si="7"/>
        <v>18</v>
      </c>
      <c r="H176" s="36" t="str">
        <f t="shared" si="6"/>
        <v>Regular</v>
      </c>
      <c r="I176" s="11">
        <v>1</v>
      </c>
      <c r="J176" s="11" t="s">
        <v>164</v>
      </c>
      <c r="K176" s="11">
        <v>5</v>
      </c>
      <c r="L176" s="11">
        <v>-74.031975180000003</v>
      </c>
      <c r="M176" s="12">
        <v>4.7207299420000002</v>
      </c>
    </row>
    <row r="177" spans="1:13" x14ac:dyDescent="0.25">
      <c r="A177" s="3">
        <v>176</v>
      </c>
      <c r="B177" s="3" t="s">
        <v>939</v>
      </c>
      <c r="C177" s="3" t="s">
        <v>625</v>
      </c>
      <c r="D177" s="3" t="s">
        <v>1</v>
      </c>
      <c r="E177" s="3" t="s">
        <v>940</v>
      </c>
      <c r="F177" s="5">
        <v>65</v>
      </c>
      <c r="G177" s="133">
        <f t="shared" si="7"/>
        <v>31</v>
      </c>
      <c r="H177" s="36" t="str">
        <f t="shared" si="6"/>
        <v>Aceptable</v>
      </c>
      <c r="I177" s="11">
        <v>1</v>
      </c>
      <c r="J177" s="11" t="s">
        <v>164</v>
      </c>
      <c r="K177" s="11">
        <v>4</v>
      </c>
      <c r="L177" s="11">
        <v>-74.046973149999999</v>
      </c>
      <c r="M177" s="12">
        <v>4.7331691610000002</v>
      </c>
    </row>
    <row r="178" spans="1:13" x14ac:dyDescent="0.25">
      <c r="A178" s="3">
        <v>177</v>
      </c>
      <c r="B178" s="3" t="s">
        <v>941</v>
      </c>
      <c r="C178" s="3" t="s">
        <v>625</v>
      </c>
      <c r="D178" s="3" t="s">
        <v>1</v>
      </c>
      <c r="E178" s="3" t="s">
        <v>912</v>
      </c>
      <c r="F178" s="5">
        <v>70</v>
      </c>
      <c r="G178" s="133">
        <f t="shared" si="7"/>
        <v>18</v>
      </c>
      <c r="H178" s="36" t="str">
        <f t="shared" si="6"/>
        <v>Regular</v>
      </c>
      <c r="I178" s="11">
        <v>1</v>
      </c>
      <c r="J178" s="11" t="s">
        <v>164</v>
      </c>
      <c r="K178" s="11">
        <v>5</v>
      </c>
      <c r="L178" s="11">
        <v>-74.041888299999997</v>
      </c>
      <c r="M178" s="12">
        <v>4.72266955</v>
      </c>
    </row>
    <row r="179" spans="1:13" x14ac:dyDescent="0.25">
      <c r="A179" s="3">
        <v>178</v>
      </c>
      <c r="B179" s="3" t="s">
        <v>942</v>
      </c>
      <c r="C179" s="3" t="s">
        <v>625</v>
      </c>
      <c r="D179" s="3" t="s">
        <v>1</v>
      </c>
      <c r="E179" s="3" t="s">
        <v>943</v>
      </c>
      <c r="F179" s="5">
        <v>65</v>
      </c>
      <c r="G179" s="133">
        <f t="shared" si="7"/>
        <v>31</v>
      </c>
      <c r="H179" s="36" t="str">
        <f t="shared" si="6"/>
        <v>Aceptable</v>
      </c>
      <c r="I179" s="11">
        <v>1</v>
      </c>
      <c r="J179" s="11" t="s">
        <v>164</v>
      </c>
      <c r="K179" s="11">
        <v>5</v>
      </c>
      <c r="L179" s="11">
        <v>-74.043353890000006</v>
      </c>
      <c r="M179" s="12">
        <v>4.7227528010000004</v>
      </c>
    </row>
    <row r="180" spans="1:13" x14ac:dyDescent="0.25">
      <c r="A180" s="3">
        <v>179</v>
      </c>
      <c r="B180" s="3" t="s">
        <v>944</v>
      </c>
      <c r="C180" s="3" t="s">
        <v>625</v>
      </c>
      <c r="D180" s="3" t="s">
        <v>1</v>
      </c>
      <c r="E180" s="3" t="s">
        <v>930</v>
      </c>
      <c r="F180" s="5">
        <v>65</v>
      </c>
      <c r="G180" s="133">
        <f t="shared" si="7"/>
        <v>31</v>
      </c>
      <c r="H180" s="36" t="str">
        <f t="shared" si="6"/>
        <v>Aceptable</v>
      </c>
      <c r="I180" s="11">
        <v>1</v>
      </c>
      <c r="J180" s="11" t="s">
        <v>164</v>
      </c>
      <c r="K180" s="11">
        <v>5</v>
      </c>
      <c r="L180" s="11">
        <v>-74.031582630000003</v>
      </c>
      <c r="M180" s="12">
        <v>4.7156698290000003</v>
      </c>
    </row>
    <row r="181" spans="1:13" x14ac:dyDescent="0.25">
      <c r="A181" s="3">
        <v>180</v>
      </c>
      <c r="B181" s="3" t="s">
        <v>945</v>
      </c>
      <c r="C181" s="3" t="s">
        <v>625</v>
      </c>
      <c r="D181" s="3" t="s">
        <v>1</v>
      </c>
      <c r="E181" s="3" t="s">
        <v>946</v>
      </c>
      <c r="F181" s="5">
        <v>65</v>
      </c>
      <c r="G181" s="133">
        <f t="shared" si="7"/>
        <v>31</v>
      </c>
      <c r="H181" s="36" t="str">
        <f t="shared" si="6"/>
        <v>Aceptable</v>
      </c>
      <c r="I181" s="11">
        <v>1</v>
      </c>
      <c r="J181" s="11" t="s">
        <v>164</v>
      </c>
      <c r="K181" s="11">
        <v>4</v>
      </c>
      <c r="L181" s="11">
        <v>-74.035996019999999</v>
      </c>
      <c r="M181" s="12">
        <v>4.728949654</v>
      </c>
    </row>
    <row r="182" spans="1:13" x14ac:dyDescent="0.25">
      <c r="A182" s="3">
        <v>181</v>
      </c>
      <c r="B182" s="3" t="s">
        <v>947</v>
      </c>
      <c r="C182" s="3" t="s">
        <v>625</v>
      </c>
      <c r="D182" s="3" t="s">
        <v>1</v>
      </c>
      <c r="E182" s="3" t="s">
        <v>928</v>
      </c>
      <c r="F182" s="5">
        <v>70</v>
      </c>
      <c r="G182" s="133">
        <f t="shared" si="7"/>
        <v>18</v>
      </c>
      <c r="H182" s="36" t="str">
        <f t="shared" si="6"/>
        <v>Regular</v>
      </c>
      <c r="I182" s="11">
        <v>1</v>
      </c>
      <c r="J182" s="11" t="s">
        <v>164</v>
      </c>
      <c r="K182" s="11">
        <v>4</v>
      </c>
      <c r="L182" s="11">
        <v>-74.047621509999999</v>
      </c>
      <c r="M182" s="12">
        <v>4.7340576600000004</v>
      </c>
    </row>
    <row r="183" spans="1:13" x14ac:dyDescent="0.25">
      <c r="A183" s="3">
        <v>182</v>
      </c>
      <c r="B183" s="3" t="s">
        <v>948</v>
      </c>
      <c r="C183" s="3" t="s">
        <v>625</v>
      </c>
      <c r="D183" s="3" t="s">
        <v>1</v>
      </c>
      <c r="E183" s="3" t="s">
        <v>930</v>
      </c>
      <c r="F183" s="5">
        <v>70</v>
      </c>
      <c r="G183" s="133">
        <f t="shared" si="7"/>
        <v>18</v>
      </c>
      <c r="H183" s="36" t="str">
        <f t="shared" si="6"/>
        <v>Regular</v>
      </c>
      <c r="I183" s="11">
        <v>1</v>
      </c>
      <c r="J183" s="11" t="s">
        <v>164</v>
      </c>
      <c r="K183" s="11">
        <v>5</v>
      </c>
      <c r="L183" s="11">
        <v>-74.031991430000005</v>
      </c>
      <c r="M183" s="12">
        <v>4.7130445759999997</v>
      </c>
    </row>
    <row r="184" spans="1:13" x14ac:dyDescent="0.25">
      <c r="A184" s="3">
        <v>183</v>
      </c>
      <c r="B184" s="3" t="s">
        <v>949</v>
      </c>
      <c r="C184" s="3" t="s">
        <v>625</v>
      </c>
      <c r="D184" s="3" t="s">
        <v>1</v>
      </c>
      <c r="E184" s="3" t="s">
        <v>950</v>
      </c>
      <c r="F184" s="5">
        <v>50</v>
      </c>
      <c r="G184" s="133">
        <f t="shared" si="7"/>
        <v>71</v>
      </c>
      <c r="H184" s="36" t="str">
        <f t="shared" si="6"/>
        <v>Muy Bueno</v>
      </c>
      <c r="I184" s="11">
        <v>1</v>
      </c>
      <c r="J184" s="11" t="s">
        <v>164</v>
      </c>
      <c r="K184" s="11">
        <v>5</v>
      </c>
      <c r="L184" s="11">
        <v>-74.038175589999994</v>
      </c>
      <c r="M184" s="12">
        <v>4.7163710720000003</v>
      </c>
    </row>
    <row r="185" spans="1:13" x14ac:dyDescent="0.25">
      <c r="A185" s="3">
        <v>184</v>
      </c>
      <c r="B185" s="3" t="s">
        <v>951</v>
      </c>
      <c r="C185" s="3" t="s">
        <v>625</v>
      </c>
      <c r="D185" s="3" t="s">
        <v>1</v>
      </c>
      <c r="E185" s="3" t="s">
        <v>879</v>
      </c>
      <c r="F185" s="5">
        <v>70</v>
      </c>
      <c r="G185" s="133">
        <f t="shared" si="7"/>
        <v>18</v>
      </c>
      <c r="H185" s="36" t="str">
        <f t="shared" si="6"/>
        <v>Regular</v>
      </c>
      <c r="I185" s="11">
        <v>1</v>
      </c>
      <c r="J185" s="11" t="s">
        <v>164</v>
      </c>
      <c r="K185" s="11">
        <v>4</v>
      </c>
      <c r="L185" s="11">
        <v>-74.045045520000002</v>
      </c>
      <c r="M185" s="12">
        <v>4.7335174540000002</v>
      </c>
    </row>
    <row r="186" spans="1:13" x14ac:dyDescent="0.25">
      <c r="A186" s="3">
        <v>185</v>
      </c>
      <c r="B186" s="3" t="s">
        <v>952</v>
      </c>
      <c r="C186" s="3" t="s">
        <v>625</v>
      </c>
      <c r="D186" s="3" t="s">
        <v>1</v>
      </c>
      <c r="E186" s="3" t="s">
        <v>953</v>
      </c>
      <c r="F186" s="5">
        <v>65</v>
      </c>
      <c r="G186" s="133">
        <f t="shared" si="7"/>
        <v>31</v>
      </c>
      <c r="H186" s="36" t="str">
        <f t="shared" si="6"/>
        <v>Aceptable</v>
      </c>
      <c r="I186" s="11">
        <v>1</v>
      </c>
      <c r="J186" s="11" t="s">
        <v>164</v>
      </c>
      <c r="K186" s="11">
        <v>4</v>
      </c>
      <c r="L186" s="11">
        <v>-74.033876719999995</v>
      </c>
      <c r="M186" s="12">
        <v>4.7297128050000001</v>
      </c>
    </row>
    <row r="187" spans="1:13" x14ac:dyDescent="0.25">
      <c r="A187" s="3">
        <v>186</v>
      </c>
      <c r="B187" s="3" t="s">
        <v>954</v>
      </c>
      <c r="C187" s="3" t="s">
        <v>625</v>
      </c>
      <c r="D187" s="3" t="s">
        <v>1</v>
      </c>
      <c r="E187" s="3" t="s">
        <v>955</v>
      </c>
      <c r="F187" s="5">
        <v>65</v>
      </c>
      <c r="G187" s="133">
        <f t="shared" si="7"/>
        <v>31</v>
      </c>
      <c r="H187" s="36" t="str">
        <f t="shared" si="6"/>
        <v>Aceptable</v>
      </c>
      <c r="I187" s="11">
        <v>1</v>
      </c>
      <c r="J187" s="11" t="s">
        <v>164</v>
      </c>
      <c r="K187" s="11">
        <v>4</v>
      </c>
      <c r="L187" s="11">
        <v>-74.040972019999998</v>
      </c>
      <c r="M187" s="12">
        <v>4.724448905</v>
      </c>
    </row>
    <row r="188" spans="1:13" x14ac:dyDescent="0.25">
      <c r="A188" s="3">
        <v>187</v>
      </c>
      <c r="B188" s="3" t="s">
        <v>956</v>
      </c>
      <c r="C188" s="3" t="s">
        <v>625</v>
      </c>
      <c r="D188" s="3" t="s">
        <v>1</v>
      </c>
      <c r="E188" s="3" t="s">
        <v>886</v>
      </c>
      <c r="F188" s="5">
        <v>70</v>
      </c>
      <c r="G188" s="133">
        <f t="shared" si="7"/>
        <v>18</v>
      </c>
      <c r="H188" s="36" t="str">
        <f t="shared" si="6"/>
        <v>Regular</v>
      </c>
      <c r="I188" s="11">
        <v>1</v>
      </c>
      <c r="J188" s="11" t="s">
        <v>164</v>
      </c>
      <c r="K188" s="11">
        <v>6</v>
      </c>
      <c r="L188" s="11">
        <v>-74.027022799999997</v>
      </c>
      <c r="M188" s="12">
        <v>4.7146696270000001</v>
      </c>
    </row>
    <row r="189" spans="1:13" x14ac:dyDescent="0.25">
      <c r="A189" s="3">
        <v>188</v>
      </c>
      <c r="B189" s="3" t="s">
        <v>957</v>
      </c>
      <c r="C189" s="3" t="s">
        <v>625</v>
      </c>
      <c r="D189" s="3" t="s">
        <v>1</v>
      </c>
      <c r="E189" s="3" t="s">
        <v>958</v>
      </c>
      <c r="F189" s="5">
        <v>70</v>
      </c>
      <c r="G189" s="133">
        <f t="shared" si="7"/>
        <v>18</v>
      </c>
      <c r="H189" s="36" t="str">
        <f t="shared" si="6"/>
        <v>Regular</v>
      </c>
      <c r="I189" s="11">
        <v>1</v>
      </c>
      <c r="J189" s="11" t="s">
        <v>164</v>
      </c>
      <c r="K189" s="11">
        <v>4</v>
      </c>
      <c r="L189" s="11">
        <v>-74.036796780000003</v>
      </c>
      <c r="M189" s="12">
        <v>4.7314717179999999</v>
      </c>
    </row>
    <row r="190" spans="1:13" x14ac:dyDescent="0.25">
      <c r="A190" s="3">
        <v>189</v>
      </c>
      <c r="B190" s="3" t="s">
        <v>959</v>
      </c>
      <c r="C190" s="3" t="s">
        <v>625</v>
      </c>
      <c r="D190" s="3" t="s">
        <v>1</v>
      </c>
      <c r="E190" s="3" t="s">
        <v>960</v>
      </c>
      <c r="F190" s="5">
        <v>50</v>
      </c>
      <c r="G190" s="133">
        <f t="shared" si="7"/>
        <v>71</v>
      </c>
      <c r="H190" s="36" t="str">
        <f t="shared" si="6"/>
        <v>Muy Bueno</v>
      </c>
      <c r="I190" s="11">
        <v>1</v>
      </c>
      <c r="J190" s="11" t="s">
        <v>164</v>
      </c>
      <c r="K190" s="11">
        <v>6</v>
      </c>
      <c r="L190" s="11">
        <v>-74.021616980000005</v>
      </c>
      <c r="M190" s="12">
        <v>4.7251822260000003</v>
      </c>
    </row>
    <row r="191" spans="1:13" x14ac:dyDescent="0.25">
      <c r="A191" s="3">
        <v>190</v>
      </c>
      <c r="B191" s="3" t="s">
        <v>961</v>
      </c>
      <c r="C191" s="3" t="s">
        <v>625</v>
      </c>
      <c r="D191" s="3" t="s">
        <v>1</v>
      </c>
      <c r="E191" s="3" t="s">
        <v>962</v>
      </c>
      <c r="F191" s="5">
        <v>70</v>
      </c>
      <c r="G191" s="133">
        <f t="shared" si="7"/>
        <v>18</v>
      </c>
      <c r="H191" s="36" t="str">
        <f t="shared" si="6"/>
        <v>Regular</v>
      </c>
      <c r="I191" s="11">
        <v>1</v>
      </c>
      <c r="J191" s="11" t="s">
        <v>164</v>
      </c>
      <c r="K191" s="11">
        <v>6</v>
      </c>
      <c r="L191" s="11">
        <v>-74.022764839999994</v>
      </c>
      <c r="M191" s="12">
        <v>4.7265291820000002</v>
      </c>
    </row>
    <row r="192" spans="1:13" x14ac:dyDescent="0.25">
      <c r="A192" s="3">
        <v>191</v>
      </c>
      <c r="B192" s="3" t="s">
        <v>963</v>
      </c>
      <c r="C192" s="3" t="s">
        <v>625</v>
      </c>
      <c r="D192" s="3" t="s">
        <v>1</v>
      </c>
      <c r="E192" s="3" t="s">
        <v>873</v>
      </c>
      <c r="F192" s="5">
        <v>70</v>
      </c>
      <c r="G192" s="133">
        <f t="shared" si="7"/>
        <v>18</v>
      </c>
      <c r="H192" s="36" t="str">
        <f t="shared" si="6"/>
        <v>Regular</v>
      </c>
      <c r="I192" s="11">
        <v>1</v>
      </c>
      <c r="J192" s="11" t="s">
        <v>164</v>
      </c>
      <c r="K192" s="11">
        <v>6</v>
      </c>
      <c r="L192" s="11">
        <v>-74.025644959999994</v>
      </c>
      <c r="M192" s="12">
        <v>4.7211242379999998</v>
      </c>
    </row>
    <row r="193" spans="1:13" x14ac:dyDescent="0.25">
      <c r="A193" s="3">
        <v>192</v>
      </c>
      <c r="B193" s="3" t="s">
        <v>964</v>
      </c>
      <c r="C193" s="3" t="s">
        <v>625</v>
      </c>
      <c r="D193" s="3" t="s">
        <v>1</v>
      </c>
      <c r="E193" s="3" t="s">
        <v>965</v>
      </c>
      <c r="F193" s="5">
        <v>65</v>
      </c>
      <c r="G193" s="133">
        <f t="shared" si="7"/>
        <v>31</v>
      </c>
      <c r="H193" s="36" t="str">
        <f t="shared" si="6"/>
        <v>Aceptable</v>
      </c>
      <c r="I193" s="11">
        <v>1</v>
      </c>
      <c r="J193" s="11" t="s">
        <v>164</v>
      </c>
      <c r="K193" s="11">
        <v>6</v>
      </c>
      <c r="L193" s="11">
        <v>-74.02848023</v>
      </c>
      <c r="M193" s="12">
        <v>4.6970416640000003</v>
      </c>
    </row>
    <row r="194" spans="1:13" x14ac:dyDescent="0.25">
      <c r="A194" s="3">
        <v>193</v>
      </c>
      <c r="B194" s="3" t="s">
        <v>966</v>
      </c>
      <c r="C194" s="3" t="s">
        <v>625</v>
      </c>
      <c r="D194" s="3" t="s">
        <v>1</v>
      </c>
      <c r="E194" s="3" t="s">
        <v>967</v>
      </c>
      <c r="F194" s="5">
        <v>65</v>
      </c>
      <c r="G194" s="133">
        <f t="shared" si="7"/>
        <v>31</v>
      </c>
      <c r="H194" s="36" t="str">
        <f t="shared" si="6"/>
        <v>Aceptable</v>
      </c>
      <c r="I194" s="11">
        <v>1</v>
      </c>
      <c r="J194" s="11" t="s">
        <v>164</v>
      </c>
      <c r="K194" s="11">
        <v>5</v>
      </c>
      <c r="L194" s="11">
        <v>-74.035774029999999</v>
      </c>
      <c r="M194" s="12">
        <v>4.6910006940000004</v>
      </c>
    </row>
    <row r="195" spans="1:13" x14ac:dyDescent="0.25">
      <c r="A195" s="3">
        <v>194</v>
      </c>
      <c r="B195" s="3" t="s">
        <v>968</v>
      </c>
      <c r="C195" s="3" t="s">
        <v>625</v>
      </c>
      <c r="D195" s="3" t="s">
        <v>1</v>
      </c>
      <c r="E195" s="3" t="s">
        <v>969</v>
      </c>
      <c r="F195" s="5">
        <v>65</v>
      </c>
      <c r="G195" s="133">
        <f t="shared" si="7"/>
        <v>31</v>
      </c>
      <c r="H195" s="36" t="str">
        <f t="shared" ref="H195:H258" si="8">IF(AND(G195&gt;=86,G195&lt;=100),"Óptimo",
IF(AND(G195&gt;=71,G195&lt;=85),"Muy Bueno",
IF(AND(G195&gt;=51,G195&lt;=70),"Bueno",
IF(AND(G195&gt;=31,G195&lt;=50),"Aceptable",
IF(AND(G195&gt;=6,G195&lt;=30),"Regular",
"Malo")))))</f>
        <v>Aceptable</v>
      </c>
      <c r="I195" s="11">
        <v>1</v>
      </c>
      <c r="J195" s="11" t="s">
        <v>164</v>
      </c>
      <c r="K195" s="11">
        <v>3</v>
      </c>
      <c r="L195" s="11">
        <v>-74.031837289999999</v>
      </c>
      <c r="M195" s="12">
        <v>4.693102208</v>
      </c>
    </row>
    <row r="196" spans="1:13" x14ac:dyDescent="0.25">
      <c r="A196" s="3">
        <v>195</v>
      </c>
      <c r="B196" s="3" t="s">
        <v>970</v>
      </c>
      <c r="C196" s="3" t="s">
        <v>625</v>
      </c>
      <c r="D196" s="3" t="s">
        <v>1</v>
      </c>
      <c r="E196" s="3" t="s">
        <v>971</v>
      </c>
      <c r="F196" s="5">
        <v>65</v>
      </c>
      <c r="G196" s="133">
        <f t="shared" si="7"/>
        <v>31</v>
      </c>
      <c r="H196" s="36" t="str">
        <f t="shared" si="8"/>
        <v>Aceptable</v>
      </c>
      <c r="I196" s="11">
        <v>1</v>
      </c>
      <c r="J196" s="11" t="s">
        <v>164</v>
      </c>
      <c r="K196" s="11">
        <v>5</v>
      </c>
      <c r="L196" s="11">
        <v>-74.029020549999998</v>
      </c>
      <c r="M196" s="12">
        <v>4.7091485320000004</v>
      </c>
    </row>
    <row r="197" spans="1:13" x14ac:dyDescent="0.25">
      <c r="A197" s="3">
        <v>196</v>
      </c>
      <c r="B197" s="3" t="s">
        <v>972</v>
      </c>
      <c r="C197" s="3" t="s">
        <v>625</v>
      </c>
      <c r="D197" s="3" t="s">
        <v>1</v>
      </c>
      <c r="E197" s="3" t="s">
        <v>973</v>
      </c>
      <c r="F197" s="5">
        <v>65</v>
      </c>
      <c r="G197" s="133">
        <f t="shared" si="7"/>
        <v>31</v>
      </c>
      <c r="H197" s="36" t="str">
        <f t="shared" si="8"/>
        <v>Aceptable</v>
      </c>
      <c r="I197" s="11">
        <v>1</v>
      </c>
      <c r="J197" s="11" t="s">
        <v>164</v>
      </c>
      <c r="K197" s="11">
        <v>5</v>
      </c>
      <c r="L197" s="11">
        <v>-74.031787570000006</v>
      </c>
      <c r="M197" s="12">
        <v>4.7048662290000003</v>
      </c>
    </row>
    <row r="198" spans="1:13" x14ac:dyDescent="0.25">
      <c r="A198" s="3">
        <v>197</v>
      </c>
      <c r="B198" s="3" t="s">
        <v>974</v>
      </c>
      <c r="C198" s="3" t="s">
        <v>625</v>
      </c>
      <c r="D198" s="3" t="s">
        <v>1</v>
      </c>
      <c r="E198" s="3" t="s">
        <v>975</v>
      </c>
      <c r="F198" s="5">
        <v>55</v>
      </c>
      <c r="G198" s="133">
        <f t="shared" si="7"/>
        <v>54.8</v>
      </c>
      <c r="H198" s="36" t="str">
        <f t="shared" si="8"/>
        <v>Bueno</v>
      </c>
      <c r="I198" s="11">
        <v>1</v>
      </c>
      <c r="J198" s="11" t="s">
        <v>164</v>
      </c>
      <c r="K198" s="11">
        <v>6</v>
      </c>
      <c r="L198" s="11">
        <v>-74.027307449999995</v>
      </c>
      <c r="M198" s="12">
        <v>4.6935604480000004</v>
      </c>
    </row>
    <row r="199" spans="1:13" x14ac:dyDescent="0.25">
      <c r="A199" s="3">
        <v>198</v>
      </c>
      <c r="B199" s="3" t="s">
        <v>976</v>
      </c>
      <c r="C199" s="3" t="s">
        <v>625</v>
      </c>
      <c r="D199" s="3" t="s">
        <v>1</v>
      </c>
      <c r="E199" s="3" t="s">
        <v>977</v>
      </c>
      <c r="F199" s="5">
        <v>65</v>
      </c>
      <c r="G199" s="133">
        <f t="shared" si="7"/>
        <v>31</v>
      </c>
      <c r="H199" s="36" t="str">
        <f t="shared" si="8"/>
        <v>Aceptable</v>
      </c>
      <c r="I199" s="11">
        <v>1</v>
      </c>
      <c r="J199" s="11" t="s">
        <v>164</v>
      </c>
      <c r="K199" s="11">
        <v>2</v>
      </c>
      <c r="L199" s="11">
        <v>-74.022908950000001</v>
      </c>
      <c r="M199" s="12">
        <v>4.7047017670000004</v>
      </c>
    </row>
    <row r="200" spans="1:13" x14ac:dyDescent="0.25">
      <c r="A200" s="3">
        <v>199</v>
      </c>
      <c r="B200" s="3" t="s">
        <v>978</v>
      </c>
      <c r="C200" s="3" t="s">
        <v>625</v>
      </c>
      <c r="D200" s="3" t="s">
        <v>1</v>
      </c>
      <c r="E200" s="3" t="s">
        <v>979</v>
      </c>
      <c r="F200" s="5">
        <v>80</v>
      </c>
      <c r="G200" s="133">
        <f t="shared" si="7"/>
        <v>0</v>
      </c>
      <c r="H200" s="36" t="str">
        <f t="shared" si="8"/>
        <v>Malo</v>
      </c>
      <c r="I200" s="11">
        <v>1</v>
      </c>
      <c r="J200" s="11" t="s">
        <v>164</v>
      </c>
      <c r="K200" s="11">
        <v>3</v>
      </c>
      <c r="L200" s="11">
        <v>-74.033076339999994</v>
      </c>
      <c r="M200" s="12">
        <v>4.6930997090000002</v>
      </c>
    </row>
    <row r="201" spans="1:13" x14ac:dyDescent="0.25">
      <c r="A201" s="3">
        <v>200</v>
      </c>
      <c r="B201" s="3" t="s">
        <v>980</v>
      </c>
      <c r="C201" s="3" t="s">
        <v>625</v>
      </c>
      <c r="D201" s="3" t="s">
        <v>1</v>
      </c>
      <c r="E201" s="3" t="s">
        <v>981</v>
      </c>
      <c r="F201" s="5">
        <v>65</v>
      </c>
      <c r="G201" s="133">
        <f t="shared" si="7"/>
        <v>31</v>
      </c>
      <c r="H201" s="36" t="str">
        <f t="shared" si="8"/>
        <v>Aceptable</v>
      </c>
      <c r="I201" s="11">
        <v>1</v>
      </c>
      <c r="J201" s="11" t="s">
        <v>164</v>
      </c>
      <c r="K201" s="11">
        <v>6</v>
      </c>
      <c r="L201" s="11">
        <v>-74.034094850000002</v>
      </c>
      <c r="M201" s="12">
        <v>4.6926440180000002</v>
      </c>
    </row>
    <row r="202" spans="1:13" x14ac:dyDescent="0.25">
      <c r="A202" s="3">
        <v>201</v>
      </c>
      <c r="B202" s="3" t="s">
        <v>982</v>
      </c>
      <c r="C202" s="3" t="s">
        <v>625</v>
      </c>
      <c r="D202" s="3" t="s">
        <v>1</v>
      </c>
      <c r="E202" s="3" t="s">
        <v>983</v>
      </c>
      <c r="F202" s="5">
        <v>65</v>
      </c>
      <c r="G202" s="133">
        <f t="shared" si="7"/>
        <v>31</v>
      </c>
      <c r="H202" s="36" t="str">
        <f t="shared" si="8"/>
        <v>Aceptable</v>
      </c>
      <c r="I202" s="11">
        <v>1</v>
      </c>
      <c r="J202" s="11" t="s">
        <v>164</v>
      </c>
      <c r="K202" s="11">
        <v>5</v>
      </c>
      <c r="L202" s="11">
        <v>-74.030894599999996</v>
      </c>
      <c r="M202" s="12">
        <v>4.6930180259999998</v>
      </c>
    </row>
    <row r="203" spans="1:13" x14ac:dyDescent="0.25">
      <c r="A203" s="3">
        <v>202</v>
      </c>
      <c r="B203" s="3" t="s">
        <v>984</v>
      </c>
      <c r="C203" s="3" t="s">
        <v>625</v>
      </c>
      <c r="D203" s="3" t="s">
        <v>1</v>
      </c>
      <c r="E203" s="3" t="s">
        <v>985</v>
      </c>
      <c r="F203" s="5">
        <v>65</v>
      </c>
      <c r="G203" s="133">
        <f t="shared" si="7"/>
        <v>31</v>
      </c>
      <c r="H203" s="36" t="str">
        <f t="shared" si="8"/>
        <v>Aceptable</v>
      </c>
      <c r="I203" s="11">
        <v>1</v>
      </c>
      <c r="J203" s="11" t="s">
        <v>164</v>
      </c>
      <c r="K203" s="11">
        <v>5</v>
      </c>
      <c r="L203" s="11">
        <v>-74.035051539999998</v>
      </c>
      <c r="M203" s="12">
        <v>4.6912841790000002</v>
      </c>
    </row>
    <row r="204" spans="1:13" x14ac:dyDescent="0.25">
      <c r="A204" s="3">
        <v>203</v>
      </c>
      <c r="B204" s="3" t="s">
        <v>986</v>
      </c>
      <c r="C204" s="3" t="s">
        <v>625</v>
      </c>
      <c r="D204" s="3" t="s">
        <v>1</v>
      </c>
      <c r="E204" s="3" t="s">
        <v>987</v>
      </c>
      <c r="F204" s="5">
        <v>70</v>
      </c>
      <c r="G204" s="133">
        <f t="shared" si="7"/>
        <v>18</v>
      </c>
      <c r="H204" s="36" t="str">
        <f t="shared" si="8"/>
        <v>Regular</v>
      </c>
      <c r="I204" s="11">
        <v>1</v>
      </c>
      <c r="J204" s="11" t="s">
        <v>164</v>
      </c>
      <c r="K204" s="11">
        <v>6</v>
      </c>
      <c r="L204" s="11">
        <v>-74.031985349999999</v>
      </c>
      <c r="M204" s="12">
        <v>4.691288761</v>
      </c>
    </row>
    <row r="205" spans="1:13" x14ac:dyDescent="0.25">
      <c r="A205" s="3">
        <v>204</v>
      </c>
      <c r="B205" s="3" t="s">
        <v>988</v>
      </c>
      <c r="C205" s="3" t="s">
        <v>625</v>
      </c>
      <c r="D205" s="3" t="s">
        <v>1</v>
      </c>
      <c r="E205" s="3" t="s">
        <v>989</v>
      </c>
      <c r="F205" s="5">
        <v>65</v>
      </c>
      <c r="G205" s="133">
        <f t="shared" si="7"/>
        <v>31</v>
      </c>
      <c r="H205" s="36" t="str">
        <f t="shared" si="8"/>
        <v>Aceptable</v>
      </c>
      <c r="I205" s="11">
        <v>1</v>
      </c>
      <c r="J205" s="11" t="s">
        <v>164</v>
      </c>
      <c r="K205" s="11">
        <v>5</v>
      </c>
      <c r="L205" s="11">
        <v>-74.030476089999993</v>
      </c>
      <c r="M205" s="12">
        <v>4.7065004970000004</v>
      </c>
    </row>
    <row r="206" spans="1:13" x14ac:dyDescent="0.25">
      <c r="A206" s="3">
        <v>205</v>
      </c>
      <c r="B206" s="3" t="s">
        <v>990</v>
      </c>
      <c r="C206" s="3" t="s">
        <v>625</v>
      </c>
      <c r="D206" s="3" t="s">
        <v>1</v>
      </c>
      <c r="E206" s="3" t="s">
        <v>991</v>
      </c>
      <c r="F206" s="5">
        <v>65</v>
      </c>
      <c r="G206" s="133">
        <f t="shared" si="7"/>
        <v>31</v>
      </c>
      <c r="H206" s="36" t="str">
        <f t="shared" si="8"/>
        <v>Aceptable</v>
      </c>
      <c r="I206" s="11">
        <v>1</v>
      </c>
      <c r="J206" s="11" t="s">
        <v>164</v>
      </c>
      <c r="K206" s="11">
        <v>2</v>
      </c>
      <c r="L206" s="11">
        <v>-74.022838340000007</v>
      </c>
      <c r="M206" s="12">
        <v>4.7042635449999999</v>
      </c>
    </row>
    <row r="207" spans="1:13" x14ac:dyDescent="0.25">
      <c r="A207" s="3">
        <v>206</v>
      </c>
      <c r="B207" s="3" t="s">
        <v>992</v>
      </c>
      <c r="C207" s="3" t="s">
        <v>625</v>
      </c>
      <c r="D207" s="3" t="s">
        <v>1</v>
      </c>
      <c r="E207" s="3" t="s">
        <v>993</v>
      </c>
      <c r="F207" s="5">
        <v>65</v>
      </c>
      <c r="G207" s="133">
        <f t="shared" si="7"/>
        <v>31</v>
      </c>
      <c r="H207" s="36" t="str">
        <f t="shared" si="8"/>
        <v>Aceptable</v>
      </c>
      <c r="I207" s="11">
        <v>1</v>
      </c>
      <c r="J207" s="11" t="s">
        <v>164</v>
      </c>
      <c r="K207" s="11">
        <v>3</v>
      </c>
      <c r="L207" s="11">
        <v>-74.029854229999998</v>
      </c>
      <c r="M207" s="12">
        <v>4.6936372459999998</v>
      </c>
    </row>
    <row r="208" spans="1:13" x14ac:dyDescent="0.25">
      <c r="A208" s="3">
        <v>207</v>
      </c>
      <c r="B208" s="3" t="s">
        <v>994</v>
      </c>
      <c r="C208" s="3" t="s">
        <v>625</v>
      </c>
      <c r="D208" s="3" t="s">
        <v>1</v>
      </c>
      <c r="E208" s="3" t="s">
        <v>995</v>
      </c>
      <c r="F208" s="5">
        <v>75</v>
      </c>
      <c r="G208" s="133">
        <f t="shared" si="7"/>
        <v>6</v>
      </c>
      <c r="H208" s="36" t="str">
        <f t="shared" si="8"/>
        <v>Regular</v>
      </c>
      <c r="I208" s="11">
        <v>1</v>
      </c>
      <c r="J208" s="11" t="s">
        <v>164</v>
      </c>
      <c r="K208" s="11">
        <v>2</v>
      </c>
      <c r="L208" s="11">
        <v>-74.025227970000003</v>
      </c>
      <c r="M208" s="12">
        <v>4.7037786480000001</v>
      </c>
    </row>
    <row r="209" spans="1:13" x14ac:dyDescent="0.25">
      <c r="A209" s="3">
        <v>208</v>
      </c>
      <c r="B209" s="3" t="s">
        <v>996</v>
      </c>
      <c r="C209" s="3" t="s">
        <v>625</v>
      </c>
      <c r="D209" s="3" t="s">
        <v>1</v>
      </c>
      <c r="E209" s="3" t="s">
        <v>997</v>
      </c>
      <c r="F209" s="5">
        <v>65</v>
      </c>
      <c r="G209" s="133">
        <f t="shared" si="7"/>
        <v>31</v>
      </c>
      <c r="H209" s="36" t="str">
        <f t="shared" si="8"/>
        <v>Aceptable</v>
      </c>
      <c r="I209" s="11">
        <v>1</v>
      </c>
      <c r="J209" s="11" t="s">
        <v>164</v>
      </c>
      <c r="K209" s="11">
        <v>5</v>
      </c>
      <c r="L209" s="11">
        <v>-74.031747949999996</v>
      </c>
      <c r="M209" s="12">
        <v>4.7007541169999998</v>
      </c>
    </row>
    <row r="210" spans="1:13" x14ac:dyDescent="0.25">
      <c r="A210" s="3">
        <v>209</v>
      </c>
      <c r="B210" s="3" t="s">
        <v>998</v>
      </c>
      <c r="C210" s="3" t="s">
        <v>625</v>
      </c>
      <c r="D210" s="3" t="s">
        <v>1</v>
      </c>
      <c r="E210" s="3" t="s">
        <v>999</v>
      </c>
      <c r="F210" s="5">
        <v>70</v>
      </c>
      <c r="G210" s="133">
        <f t="shared" si="7"/>
        <v>18</v>
      </c>
      <c r="H210" s="36" t="str">
        <f t="shared" si="8"/>
        <v>Regular</v>
      </c>
      <c r="I210" s="11">
        <v>1</v>
      </c>
      <c r="J210" s="11" t="s">
        <v>164</v>
      </c>
      <c r="K210" s="11">
        <v>5</v>
      </c>
      <c r="L210" s="11">
        <v>-74.032174940000004</v>
      </c>
      <c r="M210" s="12">
        <v>4.7091488110000004</v>
      </c>
    </row>
    <row r="211" spans="1:13" x14ac:dyDescent="0.25">
      <c r="A211" s="3">
        <v>210</v>
      </c>
      <c r="B211" s="3" t="s">
        <v>1000</v>
      </c>
      <c r="C211" s="3" t="s">
        <v>625</v>
      </c>
      <c r="D211" s="3" t="s">
        <v>1</v>
      </c>
      <c r="E211" s="3" t="s">
        <v>953</v>
      </c>
      <c r="F211" s="5">
        <v>65</v>
      </c>
      <c r="G211" s="133">
        <f t="shared" ref="G211:G274" si="9">IF(F211&lt;=40,100-((F211-30)/(40-30))*(100-86),
IF(F211&lt;=50,85-((F211-41)/(50-41))*(85-71),
IF(F211&lt;=55,70-((F211-51)/(55-50))*(70-51),
IF(F211&lt;=65,50-((F211-55)/(65-55))*(50-31),
IF(F211&lt;=75,30-((F211-65)/(75-65))*(30-6),
5-((F211-75)/(80-75))*(5-0))))))</f>
        <v>31</v>
      </c>
      <c r="H211" s="36" t="str">
        <f t="shared" si="8"/>
        <v>Aceptable</v>
      </c>
      <c r="I211" s="11">
        <v>1</v>
      </c>
      <c r="J211" s="11" t="s">
        <v>164</v>
      </c>
      <c r="K211" s="11">
        <v>6</v>
      </c>
      <c r="L211" s="11">
        <v>-74.025949530000005</v>
      </c>
      <c r="M211" s="12">
        <v>4.7110018660000001</v>
      </c>
    </row>
    <row r="212" spans="1:13" x14ac:dyDescent="0.25">
      <c r="A212" s="3">
        <v>211</v>
      </c>
      <c r="B212" s="3" t="s">
        <v>1001</v>
      </c>
      <c r="C212" s="3" t="s">
        <v>625</v>
      </c>
      <c r="D212" s="3" t="s">
        <v>1</v>
      </c>
      <c r="E212" s="3" t="s">
        <v>1002</v>
      </c>
      <c r="F212" s="5">
        <v>70</v>
      </c>
      <c r="G212" s="133">
        <f t="shared" si="9"/>
        <v>18</v>
      </c>
      <c r="H212" s="36" t="str">
        <f t="shared" si="8"/>
        <v>Regular</v>
      </c>
      <c r="I212" s="11">
        <v>1</v>
      </c>
      <c r="J212" s="11" t="s">
        <v>164</v>
      </c>
      <c r="K212" s="11">
        <v>2</v>
      </c>
      <c r="L212" s="11">
        <v>-74.027953479999994</v>
      </c>
      <c r="M212" s="12">
        <v>4.6962678289999999</v>
      </c>
    </row>
    <row r="213" spans="1:13" x14ac:dyDescent="0.25">
      <c r="A213" s="3">
        <v>212</v>
      </c>
      <c r="B213" s="3" t="s">
        <v>1003</v>
      </c>
      <c r="C213" s="3" t="s">
        <v>625</v>
      </c>
      <c r="D213" s="3" t="s">
        <v>1</v>
      </c>
      <c r="E213" s="3" t="s">
        <v>1004</v>
      </c>
      <c r="F213" s="5">
        <v>70</v>
      </c>
      <c r="G213" s="133">
        <f t="shared" si="9"/>
        <v>18</v>
      </c>
      <c r="H213" s="36" t="str">
        <f t="shared" si="8"/>
        <v>Regular</v>
      </c>
      <c r="I213" s="11">
        <v>1</v>
      </c>
      <c r="J213" s="11" t="s">
        <v>164</v>
      </c>
      <c r="K213" s="11">
        <v>5</v>
      </c>
      <c r="L213" s="11">
        <v>-74.031674580000001</v>
      </c>
      <c r="M213" s="12">
        <v>4.7116547769999997</v>
      </c>
    </row>
    <row r="214" spans="1:13" x14ac:dyDescent="0.25">
      <c r="A214" s="3">
        <v>213</v>
      </c>
      <c r="B214" s="3" t="s">
        <v>1005</v>
      </c>
      <c r="C214" s="3" t="s">
        <v>625</v>
      </c>
      <c r="D214" s="3" t="s">
        <v>1</v>
      </c>
      <c r="E214" s="3" t="s">
        <v>1006</v>
      </c>
      <c r="F214" s="5">
        <v>60</v>
      </c>
      <c r="G214" s="133">
        <f t="shared" si="9"/>
        <v>40.5</v>
      </c>
      <c r="H214" s="36" t="str">
        <f t="shared" si="8"/>
        <v>Aceptable</v>
      </c>
      <c r="I214" s="11">
        <v>1</v>
      </c>
      <c r="J214" s="11" t="s">
        <v>164</v>
      </c>
      <c r="K214" s="11">
        <v>6</v>
      </c>
      <c r="L214" s="11">
        <v>-74.028161319999995</v>
      </c>
      <c r="M214" s="12">
        <v>4.7084987820000004</v>
      </c>
    </row>
    <row r="215" spans="1:13" x14ac:dyDescent="0.25">
      <c r="A215" s="3">
        <v>214</v>
      </c>
      <c r="B215" s="3" t="s">
        <v>1007</v>
      </c>
      <c r="C215" s="3" t="s">
        <v>625</v>
      </c>
      <c r="D215" s="3" t="s">
        <v>1</v>
      </c>
      <c r="E215" s="3" t="s">
        <v>1008</v>
      </c>
      <c r="F215" s="5">
        <v>70</v>
      </c>
      <c r="G215" s="133">
        <f t="shared" si="9"/>
        <v>18</v>
      </c>
      <c r="H215" s="36" t="str">
        <f t="shared" si="8"/>
        <v>Regular</v>
      </c>
      <c r="I215" s="11">
        <v>1</v>
      </c>
      <c r="J215" s="11" t="s">
        <v>164</v>
      </c>
      <c r="K215" s="11">
        <v>5</v>
      </c>
      <c r="L215" s="11">
        <v>-74.027189399999997</v>
      </c>
      <c r="M215" s="12">
        <v>4.7034394930000003</v>
      </c>
    </row>
    <row r="216" spans="1:13" x14ac:dyDescent="0.25">
      <c r="A216" s="3">
        <v>215</v>
      </c>
      <c r="B216" s="3" t="s">
        <v>1009</v>
      </c>
      <c r="C216" s="3" t="s">
        <v>625</v>
      </c>
      <c r="D216" s="3" t="s">
        <v>1</v>
      </c>
      <c r="E216" s="3" t="s">
        <v>1010</v>
      </c>
      <c r="F216" s="5">
        <v>65</v>
      </c>
      <c r="G216" s="133">
        <f t="shared" si="9"/>
        <v>31</v>
      </c>
      <c r="H216" s="36" t="str">
        <f t="shared" si="8"/>
        <v>Aceptable</v>
      </c>
      <c r="I216" s="11">
        <v>1</v>
      </c>
      <c r="J216" s="11" t="s">
        <v>164</v>
      </c>
      <c r="K216" s="11">
        <v>5</v>
      </c>
      <c r="L216" s="11">
        <v>-74.036975569999996</v>
      </c>
      <c r="M216" s="12">
        <v>4.6869687239999998</v>
      </c>
    </row>
    <row r="217" spans="1:13" x14ac:dyDescent="0.25">
      <c r="A217" s="3">
        <v>216</v>
      </c>
      <c r="B217" s="3" t="s">
        <v>1011</v>
      </c>
      <c r="C217" s="3" t="s">
        <v>625</v>
      </c>
      <c r="D217" s="3" t="s">
        <v>1</v>
      </c>
      <c r="E217" s="3" t="s">
        <v>1012</v>
      </c>
      <c r="F217" s="5">
        <v>65</v>
      </c>
      <c r="G217" s="133">
        <f t="shared" si="9"/>
        <v>31</v>
      </c>
      <c r="H217" s="36" t="str">
        <f t="shared" si="8"/>
        <v>Aceptable</v>
      </c>
      <c r="I217" s="11">
        <v>1</v>
      </c>
      <c r="J217" s="11" t="s">
        <v>164</v>
      </c>
      <c r="K217" s="11">
        <v>6</v>
      </c>
      <c r="L217" s="11">
        <v>-74.02935291</v>
      </c>
      <c r="M217" s="12">
        <v>4.6838414190000002</v>
      </c>
    </row>
    <row r="218" spans="1:13" x14ac:dyDescent="0.25">
      <c r="A218" s="3">
        <v>217</v>
      </c>
      <c r="B218" s="3" t="s">
        <v>1013</v>
      </c>
      <c r="C218" s="3" t="s">
        <v>625</v>
      </c>
      <c r="D218" s="3" t="s">
        <v>1</v>
      </c>
      <c r="E218" s="3" t="s">
        <v>1014</v>
      </c>
      <c r="F218" s="5">
        <v>70</v>
      </c>
      <c r="G218" s="133">
        <f t="shared" si="9"/>
        <v>18</v>
      </c>
      <c r="H218" s="36" t="str">
        <f t="shared" si="8"/>
        <v>Regular</v>
      </c>
      <c r="I218" s="11">
        <v>1</v>
      </c>
      <c r="J218" s="11" t="s">
        <v>164</v>
      </c>
      <c r="K218" s="11">
        <v>6</v>
      </c>
      <c r="L218" s="11">
        <v>-74.026924780000002</v>
      </c>
      <c r="M218" s="12">
        <v>4.6867755750000004</v>
      </c>
    </row>
    <row r="219" spans="1:13" x14ac:dyDescent="0.25">
      <c r="A219" s="3">
        <v>218</v>
      </c>
      <c r="B219" s="3" t="s">
        <v>1015</v>
      </c>
      <c r="C219" s="3" t="s">
        <v>625</v>
      </c>
      <c r="D219" s="3" t="s">
        <v>1</v>
      </c>
      <c r="E219" s="3" t="s">
        <v>1016</v>
      </c>
      <c r="F219" s="5">
        <v>45</v>
      </c>
      <c r="G219" s="133">
        <f t="shared" si="9"/>
        <v>78.777777777777771</v>
      </c>
      <c r="H219" s="36" t="str">
        <f t="shared" si="8"/>
        <v>Muy Bueno</v>
      </c>
      <c r="I219" s="11">
        <v>1</v>
      </c>
      <c r="J219" s="11" t="s">
        <v>164</v>
      </c>
      <c r="K219" s="11">
        <v>6</v>
      </c>
      <c r="L219" s="11">
        <v>-74.027520260000003</v>
      </c>
      <c r="M219" s="12">
        <v>4.6916885920000002</v>
      </c>
    </row>
    <row r="220" spans="1:13" x14ac:dyDescent="0.25">
      <c r="A220" s="3">
        <v>219</v>
      </c>
      <c r="B220" s="3" t="s">
        <v>1017</v>
      </c>
      <c r="C220" s="3" t="s">
        <v>625</v>
      </c>
      <c r="D220" s="3" t="s">
        <v>1</v>
      </c>
      <c r="E220" s="3" t="s">
        <v>1018</v>
      </c>
      <c r="F220" s="5">
        <v>50</v>
      </c>
      <c r="G220" s="133">
        <f t="shared" si="9"/>
        <v>71</v>
      </c>
      <c r="H220" s="36" t="str">
        <f t="shared" si="8"/>
        <v>Muy Bueno</v>
      </c>
      <c r="I220" s="11">
        <v>1</v>
      </c>
      <c r="J220" s="11" t="s">
        <v>164</v>
      </c>
      <c r="K220" s="11">
        <v>5</v>
      </c>
      <c r="L220" s="11">
        <v>-74.037483750000007</v>
      </c>
      <c r="M220" s="12">
        <v>4.6880977550000003</v>
      </c>
    </row>
    <row r="221" spans="1:13" x14ac:dyDescent="0.25">
      <c r="A221" s="3">
        <v>220</v>
      </c>
      <c r="B221" s="3" t="s">
        <v>1019</v>
      </c>
      <c r="C221" s="3" t="s">
        <v>625</v>
      </c>
      <c r="D221" s="3" t="s">
        <v>1</v>
      </c>
      <c r="E221" s="3" t="s">
        <v>1020</v>
      </c>
      <c r="F221" s="5">
        <v>65</v>
      </c>
      <c r="G221" s="133">
        <f t="shared" si="9"/>
        <v>31</v>
      </c>
      <c r="H221" s="36" t="str">
        <f t="shared" si="8"/>
        <v>Aceptable</v>
      </c>
      <c r="I221" s="11">
        <v>1</v>
      </c>
      <c r="J221" s="11" t="s">
        <v>164</v>
      </c>
      <c r="K221" s="11">
        <v>6</v>
      </c>
      <c r="L221" s="11">
        <v>-74.044322129999998</v>
      </c>
      <c r="M221" s="12">
        <v>4.7088919760000003</v>
      </c>
    </row>
    <row r="222" spans="1:13" x14ac:dyDescent="0.25">
      <c r="A222" s="3">
        <v>221</v>
      </c>
      <c r="B222" s="3" t="s">
        <v>1021</v>
      </c>
      <c r="C222" s="3" t="s">
        <v>625</v>
      </c>
      <c r="D222" s="3" t="s">
        <v>1</v>
      </c>
      <c r="E222" s="3" t="s">
        <v>1022</v>
      </c>
      <c r="F222" s="5">
        <v>65</v>
      </c>
      <c r="G222" s="133">
        <f t="shared" si="9"/>
        <v>31</v>
      </c>
      <c r="H222" s="36" t="str">
        <f t="shared" si="8"/>
        <v>Aceptable</v>
      </c>
      <c r="I222" s="11">
        <v>1</v>
      </c>
      <c r="J222" s="11" t="s">
        <v>164</v>
      </c>
      <c r="K222" s="11">
        <v>6</v>
      </c>
      <c r="L222" s="11">
        <v>-74.047326519999999</v>
      </c>
      <c r="M222" s="12">
        <v>4.7056612700000002</v>
      </c>
    </row>
    <row r="223" spans="1:13" x14ac:dyDescent="0.25">
      <c r="A223" s="3">
        <v>222</v>
      </c>
      <c r="B223" s="3" t="s">
        <v>1023</v>
      </c>
      <c r="C223" s="3" t="s">
        <v>625</v>
      </c>
      <c r="D223" s="3" t="s">
        <v>1</v>
      </c>
      <c r="E223" s="3" t="s">
        <v>1024</v>
      </c>
      <c r="F223" s="5">
        <v>70</v>
      </c>
      <c r="G223" s="133">
        <f t="shared" si="9"/>
        <v>18</v>
      </c>
      <c r="H223" s="36" t="str">
        <f t="shared" si="8"/>
        <v>Regular</v>
      </c>
      <c r="I223" s="11">
        <v>1</v>
      </c>
      <c r="J223" s="11" t="s">
        <v>164</v>
      </c>
      <c r="K223" s="11">
        <v>5</v>
      </c>
      <c r="L223" s="11">
        <v>-74.04959384</v>
      </c>
      <c r="M223" s="12">
        <v>4.7128328169999998</v>
      </c>
    </row>
    <row r="224" spans="1:13" x14ac:dyDescent="0.25">
      <c r="A224" s="3">
        <v>223</v>
      </c>
      <c r="B224" s="3" t="s">
        <v>1025</v>
      </c>
      <c r="C224" s="3" t="s">
        <v>625</v>
      </c>
      <c r="D224" s="3" t="s">
        <v>1</v>
      </c>
      <c r="E224" s="3" t="s">
        <v>1026</v>
      </c>
      <c r="F224" s="5">
        <v>65</v>
      </c>
      <c r="G224" s="133">
        <f t="shared" si="9"/>
        <v>31</v>
      </c>
      <c r="H224" s="36" t="str">
        <f t="shared" si="8"/>
        <v>Aceptable</v>
      </c>
      <c r="I224" s="11">
        <v>1</v>
      </c>
      <c r="J224" s="11" t="s">
        <v>164</v>
      </c>
      <c r="K224" s="11">
        <v>6</v>
      </c>
      <c r="L224" s="11">
        <v>-74.043381929999995</v>
      </c>
      <c r="M224" s="12">
        <v>4.7086494930000002</v>
      </c>
    </row>
    <row r="225" spans="1:13" x14ac:dyDescent="0.25">
      <c r="A225" s="3">
        <v>224</v>
      </c>
      <c r="B225" s="3" t="s">
        <v>1027</v>
      </c>
      <c r="C225" s="3" t="s">
        <v>625</v>
      </c>
      <c r="D225" s="3" t="s">
        <v>1</v>
      </c>
      <c r="E225" s="3" t="s">
        <v>1028</v>
      </c>
      <c r="F225" s="5">
        <v>70</v>
      </c>
      <c r="G225" s="133">
        <f t="shared" si="9"/>
        <v>18</v>
      </c>
      <c r="H225" s="36" t="str">
        <f t="shared" si="8"/>
        <v>Regular</v>
      </c>
      <c r="I225" s="11">
        <v>1</v>
      </c>
      <c r="J225" s="11" t="s">
        <v>164</v>
      </c>
      <c r="K225" s="11">
        <v>5</v>
      </c>
      <c r="L225" s="11">
        <v>-74.033146279999997</v>
      </c>
      <c r="M225" s="12">
        <v>4.7110910620000004</v>
      </c>
    </row>
    <row r="226" spans="1:13" x14ac:dyDescent="0.25">
      <c r="A226" s="3">
        <v>225</v>
      </c>
      <c r="B226" s="3" t="s">
        <v>1029</v>
      </c>
      <c r="C226" s="3" t="s">
        <v>625</v>
      </c>
      <c r="D226" s="3" t="s">
        <v>1</v>
      </c>
      <c r="E226" s="3" t="s">
        <v>1030</v>
      </c>
      <c r="F226" s="5">
        <v>75</v>
      </c>
      <c r="G226" s="133">
        <f t="shared" si="9"/>
        <v>6</v>
      </c>
      <c r="H226" s="36" t="str">
        <f t="shared" si="8"/>
        <v>Regular</v>
      </c>
      <c r="I226" s="11">
        <v>1</v>
      </c>
      <c r="J226" s="11" t="s">
        <v>164</v>
      </c>
      <c r="K226" s="11">
        <v>5</v>
      </c>
      <c r="L226" s="11">
        <v>-74.047073929999996</v>
      </c>
      <c r="M226" s="12">
        <v>4.7155959510000001</v>
      </c>
    </row>
    <row r="227" spans="1:13" x14ac:dyDescent="0.25">
      <c r="A227" s="3">
        <v>226</v>
      </c>
      <c r="B227" s="3" t="s">
        <v>1031</v>
      </c>
      <c r="C227" s="3" t="s">
        <v>625</v>
      </c>
      <c r="D227" s="3" t="s">
        <v>1</v>
      </c>
      <c r="E227" s="3" t="s">
        <v>1032</v>
      </c>
      <c r="F227" s="5">
        <v>65</v>
      </c>
      <c r="G227" s="133">
        <f t="shared" si="9"/>
        <v>31</v>
      </c>
      <c r="H227" s="36" t="str">
        <f t="shared" si="8"/>
        <v>Aceptable</v>
      </c>
      <c r="I227" s="11">
        <v>1</v>
      </c>
      <c r="J227" s="11" t="s">
        <v>164</v>
      </c>
      <c r="K227" s="11">
        <v>6</v>
      </c>
      <c r="L227" s="11">
        <v>-74.046956940000001</v>
      </c>
      <c r="M227" s="12">
        <v>4.707222657</v>
      </c>
    </row>
    <row r="228" spans="1:13" x14ac:dyDescent="0.25">
      <c r="A228" s="3">
        <v>227</v>
      </c>
      <c r="B228" s="3" t="s">
        <v>1033</v>
      </c>
      <c r="C228" s="3" t="s">
        <v>625</v>
      </c>
      <c r="D228" s="3" t="s">
        <v>1</v>
      </c>
      <c r="E228" s="3" t="s">
        <v>1034</v>
      </c>
      <c r="F228" s="5">
        <v>50</v>
      </c>
      <c r="G228" s="133">
        <f t="shared" si="9"/>
        <v>71</v>
      </c>
      <c r="H228" s="36" t="str">
        <f t="shared" si="8"/>
        <v>Muy Bueno</v>
      </c>
      <c r="I228" s="11">
        <v>1</v>
      </c>
      <c r="J228" s="11" t="s">
        <v>164</v>
      </c>
      <c r="K228" s="11">
        <v>5</v>
      </c>
      <c r="L228" s="11">
        <v>-74.049430509999993</v>
      </c>
      <c r="M228" s="12">
        <v>4.714814702</v>
      </c>
    </row>
    <row r="229" spans="1:13" x14ac:dyDescent="0.25">
      <c r="A229" s="3">
        <v>228</v>
      </c>
      <c r="B229" s="3" t="s">
        <v>1035</v>
      </c>
      <c r="C229" s="3" t="s">
        <v>625</v>
      </c>
      <c r="D229" s="3" t="s">
        <v>1</v>
      </c>
      <c r="E229" s="3" t="s">
        <v>1020</v>
      </c>
      <c r="F229" s="5">
        <v>50</v>
      </c>
      <c r="G229" s="133">
        <f t="shared" si="9"/>
        <v>71</v>
      </c>
      <c r="H229" s="36" t="str">
        <f t="shared" si="8"/>
        <v>Muy Bueno</v>
      </c>
      <c r="I229" s="11">
        <v>1</v>
      </c>
      <c r="J229" s="11" t="s">
        <v>164</v>
      </c>
      <c r="K229" s="11">
        <v>6</v>
      </c>
      <c r="L229" s="11">
        <v>-74.044567630000003</v>
      </c>
      <c r="M229" s="12">
        <v>4.7059877139999999</v>
      </c>
    </row>
    <row r="230" spans="1:13" x14ac:dyDescent="0.25">
      <c r="A230" s="3">
        <v>229</v>
      </c>
      <c r="B230" s="3" t="s">
        <v>1036</v>
      </c>
      <c r="C230" s="3" t="s">
        <v>625</v>
      </c>
      <c r="D230" s="3" t="s">
        <v>1</v>
      </c>
      <c r="E230" s="3" t="s">
        <v>1032</v>
      </c>
      <c r="F230" s="5">
        <v>65</v>
      </c>
      <c r="G230" s="133">
        <f t="shared" si="9"/>
        <v>31</v>
      </c>
      <c r="H230" s="36" t="str">
        <f t="shared" si="8"/>
        <v>Aceptable</v>
      </c>
      <c r="I230" s="11">
        <v>1</v>
      </c>
      <c r="J230" s="11" t="s">
        <v>164</v>
      </c>
      <c r="K230" s="11">
        <v>5</v>
      </c>
      <c r="L230" s="11">
        <v>-74.050093709999999</v>
      </c>
      <c r="M230" s="12">
        <v>4.7077886180000004</v>
      </c>
    </row>
    <row r="231" spans="1:13" x14ac:dyDescent="0.25">
      <c r="A231" s="3">
        <v>230</v>
      </c>
      <c r="B231" s="3" t="s">
        <v>1037</v>
      </c>
      <c r="C231" s="3" t="s">
        <v>625</v>
      </c>
      <c r="D231" s="3" t="s">
        <v>1</v>
      </c>
      <c r="E231" s="3" t="s">
        <v>1038</v>
      </c>
      <c r="F231" s="5">
        <v>65</v>
      </c>
      <c r="G231" s="133">
        <f t="shared" si="9"/>
        <v>31</v>
      </c>
      <c r="H231" s="36" t="str">
        <f t="shared" si="8"/>
        <v>Aceptable</v>
      </c>
      <c r="I231" s="11">
        <v>1</v>
      </c>
      <c r="J231" s="11" t="s">
        <v>164</v>
      </c>
      <c r="K231" s="11">
        <v>6</v>
      </c>
      <c r="L231" s="11">
        <v>-74.03427173</v>
      </c>
      <c r="M231" s="12">
        <v>4.7091147409999996</v>
      </c>
    </row>
    <row r="232" spans="1:13" x14ac:dyDescent="0.25">
      <c r="A232" s="3">
        <v>231</v>
      </c>
      <c r="B232" s="3" t="s">
        <v>1039</v>
      </c>
      <c r="C232" s="3" t="s">
        <v>625</v>
      </c>
      <c r="D232" s="3" t="s">
        <v>1</v>
      </c>
      <c r="E232" s="3" t="s">
        <v>1020</v>
      </c>
      <c r="F232" s="5">
        <v>50</v>
      </c>
      <c r="G232" s="133">
        <f t="shared" si="9"/>
        <v>71</v>
      </c>
      <c r="H232" s="36" t="str">
        <f t="shared" si="8"/>
        <v>Muy Bueno</v>
      </c>
      <c r="I232" s="11">
        <v>1</v>
      </c>
      <c r="J232" s="11" t="s">
        <v>164</v>
      </c>
      <c r="K232" s="11">
        <v>6</v>
      </c>
      <c r="L232" s="11">
        <v>-74.044666250000006</v>
      </c>
      <c r="M232" s="12">
        <v>4.7077188000000003</v>
      </c>
    </row>
    <row r="233" spans="1:13" x14ac:dyDescent="0.25">
      <c r="A233" s="3">
        <v>232</v>
      </c>
      <c r="B233" s="3" t="s">
        <v>1040</v>
      </c>
      <c r="C233" s="3" t="s">
        <v>625</v>
      </c>
      <c r="D233" s="3" t="s">
        <v>1</v>
      </c>
      <c r="E233" s="3" t="s">
        <v>1041</v>
      </c>
      <c r="F233" s="5">
        <v>50</v>
      </c>
      <c r="G233" s="133">
        <f t="shared" si="9"/>
        <v>71</v>
      </c>
      <c r="H233" s="36" t="str">
        <f t="shared" si="8"/>
        <v>Muy Bueno</v>
      </c>
      <c r="I233" s="11">
        <v>1</v>
      </c>
      <c r="J233" s="11" t="s">
        <v>164</v>
      </c>
      <c r="K233" s="11">
        <v>6</v>
      </c>
      <c r="L233" s="11">
        <v>-74.034641690000001</v>
      </c>
      <c r="M233" s="12">
        <v>4.708104069</v>
      </c>
    </row>
    <row r="234" spans="1:13" x14ac:dyDescent="0.25">
      <c r="A234" s="3">
        <v>233</v>
      </c>
      <c r="B234" s="3" t="s">
        <v>1042</v>
      </c>
      <c r="C234" s="3" t="s">
        <v>625</v>
      </c>
      <c r="D234" s="3" t="s">
        <v>1</v>
      </c>
      <c r="E234" s="3" t="s">
        <v>1043</v>
      </c>
      <c r="F234" s="5">
        <v>70</v>
      </c>
      <c r="G234" s="133">
        <f t="shared" si="9"/>
        <v>18</v>
      </c>
      <c r="H234" s="36" t="str">
        <f t="shared" si="8"/>
        <v>Regular</v>
      </c>
      <c r="I234" s="11">
        <v>1</v>
      </c>
      <c r="J234" s="11" t="s">
        <v>164</v>
      </c>
      <c r="K234" s="11">
        <v>5</v>
      </c>
      <c r="L234" s="11">
        <v>-74.047324489999994</v>
      </c>
      <c r="M234" s="12">
        <v>4.7129957239999998</v>
      </c>
    </row>
    <row r="235" spans="1:13" x14ac:dyDescent="0.25">
      <c r="A235" s="3">
        <v>234</v>
      </c>
      <c r="B235" s="3" t="s">
        <v>1044</v>
      </c>
      <c r="C235" s="3" t="s">
        <v>625</v>
      </c>
      <c r="D235" s="3" t="s">
        <v>1</v>
      </c>
      <c r="E235" s="3" t="s">
        <v>1041</v>
      </c>
      <c r="F235" s="5">
        <v>65</v>
      </c>
      <c r="G235" s="133">
        <f t="shared" si="9"/>
        <v>31</v>
      </c>
      <c r="H235" s="36" t="str">
        <f t="shared" si="8"/>
        <v>Aceptable</v>
      </c>
      <c r="I235" s="11">
        <v>1</v>
      </c>
      <c r="J235" s="11" t="s">
        <v>164</v>
      </c>
      <c r="K235" s="11">
        <v>5</v>
      </c>
      <c r="L235" s="11">
        <v>-74.033308390000002</v>
      </c>
      <c r="M235" s="12">
        <v>4.7078616860000002</v>
      </c>
    </row>
    <row r="236" spans="1:13" x14ac:dyDescent="0.25">
      <c r="A236" s="3">
        <v>235</v>
      </c>
      <c r="B236" s="3" t="s">
        <v>1045</v>
      </c>
      <c r="C236" s="3" t="s">
        <v>625</v>
      </c>
      <c r="D236" s="3" t="s">
        <v>1</v>
      </c>
      <c r="E236" s="3" t="s">
        <v>1046</v>
      </c>
      <c r="F236" s="5">
        <v>50</v>
      </c>
      <c r="G236" s="133">
        <f t="shared" si="9"/>
        <v>71</v>
      </c>
      <c r="H236" s="36" t="str">
        <f t="shared" si="8"/>
        <v>Muy Bueno</v>
      </c>
      <c r="I236" s="11">
        <v>1</v>
      </c>
      <c r="J236" s="11" t="s">
        <v>164</v>
      </c>
      <c r="K236" s="11">
        <v>5</v>
      </c>
      <c r="L236" s="11">
        <v>-74.048296390000004</v>
      </c>
      <c r="M236" s="12">
        <v>4.7166284809999999</v>
      </c>
    </row>
    <row r="237" spans="1:13" x14ac:dyDescent="0.25">
      <c r="A237" s="3">
        <v>236</v>
      </c>
      <c r="B237" s="3" t="s">
        <v>1047</v>
      </c>
      <c r="C237" s="3" t="s">
        <v>625</v>
      </c>
      <c r="D237" s="3" t="s">
        <v>1</v>
      </c>
      <c r="E237" s="3" t="s">
        <v>1048</v>
      </c>
      <c r="F237" s="5">
        <v>45</v>
      </c>
      <c r="G237" s="133">
        <f t="shared" si="9"/>
        <v>78.777777777777771</v>
      </c>
      <c r="H237" s="36" t="str">
        <f t="shared" si="8"/>
        <v>Muy Bueno</v>
      </c>
      <c r="I237" s="11">
        <v>1</v>
      </c>
      <c r="J237" s="11" t="s">
        <v>164</v>
      </c>
      <c r="K237" s="11">
        <v>5</v>
      </c>
      <c r="L237" s="11">
        <v>-74.05079379</v>
      </c>
      <c r="M237" s="12">
        <v>4.7182204649999999</v>
      </c>
    </row>
    <row r="238" spans="1:13" x14ac:dyDescent="0.25">
      <c r="A238" s="3">
        <v>237</v>
      </c>
      <c r="B238" s="3" t="s">
        <v>1049</v>
      </c>
      <c r="C238" s="3" t="s">
        <v>625</v>
      </c>
      <c r="D238" s="3" t="s">
        <v>1</v>
      </c>
      <c r="E238" s="3" t="s">
        <v>1048</v>
      </c>
      <c r="F238" s="5">
        <v>65</v>
      </c>
      <c r="G238" s="133">
        <f t="shared" si="9"/>
        <v>31</v>
      </c>
      <c r="H238" s="36" t="str">
        <f t="shared" si="8"/>
        <v>Aceptable</v>
      </c>
      <c r="I238" s="11">
        <v>1</v>
      </c>
      <c r="J238" s="11" t="s">
        <v>164</v>
      </c>
      <c r="K238" s="11">
        <v>5</v>
      </c>
      <c r="L238" s="11">
        <v>-74.051287310000006</v>
      </c>
      <c r="M238" s="12">
        <v>4.7150160579999998</v>
      </c>
    </row>
    <row r="239" spans="1:13" x14ac:dyDescent="0.25">
      <c r="A239" s="3">
        <v>238</v>
      </c>
      <c r="B239" s="3" t="s">
        <v>1050</v>
      </c>
      <c r="C239" s="3" t="s">
        <v>625</v>
      </c>
      <c r="D239" s="3" t="s">
        <v>1</v>
      </c>
      <c r="E239" s="3" t="s">
        <v>1051</v>
      </c>
      <c r="F239" s="5">
        <v>65</v>
      </c>
      <c r="G239" s="133">
        <f t="shared" si="9"/>
        <v>31</v>
      </c>
      <c r="H239" s="36" t="str">
        <f t="shared" si="8"/>
        <v>Aceptable</v>
      </c>
      <c r="I239" s="11">
        <v>1</v>
      </c>
      <c r="J239" s="11" t="s">
        <v>164</v>
      </c>
      <c r="K239" s="11">
        <v>5</v>
      </c>
      <c r="L239" s="11">
        <v>-74.050097730000005</v>
      </c>
      <c r="M239" s="12">
        <v>4.7112767729999998</v>
      </c>
    </row>
    <row r="240" spans="1:13" x14ac:dyDescent="0.25">
      <c r="A240" s="3">
        <v>239</v>
      </c>
      <c r="B240" s="3" t="s">
        <v>1052</v>
      </c>
      <c r="C240" s="3" t="s">
        <v>625</v>
      </c>
      <c r="D240" s="3" t="s">
        <v>1</v>
      </c>
      <c r="E240" s="3" t="s">
        <v>1053</v>
      </c>
      <c r="F240" s="5">
        <v>70</v>
      </c>
      <c r="G240" s="133">
        <f t="shared" si="9"/>
        <v>18</v>
      </c>
      <c r="H240" s="36" t="str">
        <f t="shared" si="8"/>
        <v>Regular</v>
      </c>
      <c r="I240" s="11">
        <v>1</v>
      </c>
      <c r="J240" s="11" t="s">
        <v>164</v>
      </c>
      <c r="K240" s="11">
        <v>6</v>
      </c>
      <c r="L240" s="11">
        <v>-74.03667686</v>
      </c>
      <c r="M240" s="12">
        <v>4.706969398</v>
      </c>
    </row>
    <row r="241" spans="1:13" x14ac:dyDescent="0.25">
      <c r="A241" s="3">
        <v>240</v>
      </c>
      <c r="B241" s="3" t="s">
        <v>1054</v>
      </c>
      <c r="C241" s="3" t="s">
        <v>625</v>
      </c>
      <c r="D241" s="3" t="s">
        <v>1</v>
      </c>
      <c r="E241" s="3" t="s">
        <v>1055</v>
      </c>
      <c r="F241" s="5">
        <v>50</v>
      </c>
      <c r="G241" s="133">
        <f t="shared" si="9"/>
        <v>71</v>
      </c>
      <c r="H241" s="36" t="str">
        <f t="shared" si="8"/>
        <v>Muy Bueno</v>
      </c>
      <c r="I241" s="11">
        <v>1</v>
      </c>
      <c r="J241" s="11" t="s">
        <v>164</v>
      </c>
      <c r="K241" s="11">
        <v>6</v>
      </c>
      <c r="L241" s="11">
        <v>-74.043076069999998</v>
      </c>
      <c r="M241" s="12">
        <v>4.705355494</v>
      </c>
    </row>
    <row r="242" spans="1:13" x14ac:dyDescent="0.25">
      <c r="A242" s="3">
        <v>241</v>
      </c>
      <c r="B242" s="3" t="s">
        <v>1056</v>
      </c>
      <c r="C242" s="3" t="s">
        <v>625</v>
      </c>
      <c r="D242" s="3" t="s">
        <v>1</v>
      </c>
      <c r="E242" s="3" t="s">
        <v>1057</v>
      </c>
      <c r="F242" s="5">
        <v>80</v>
      </c>
      <c r="G242" s="133">
        <f t="shared" si="9"/>
        <v>0</v>
      </c>
      <c r="H242" s="36" t="str">
        <f t="shared" si="8"/>
        <v>Malo</v>
      </c>
      <c r="I242" s="11">
        <v>1</v>
      </c>
      <c r="J242" s="11" t="s">
        <v>164</v>
      </c>
      <c r="K242" s="11">
        <v>5</v>
      </c>
      <c r="L242" s="11">
        <v>-74.052852450000003</v>
      </c>
      <c r="M242" s="12">
        <v>4.7096328319999996</v>
      </c>
    </row>
    <row r="243" spans="1:13" x14ac:dyDescent="0.25">
      <c r="A243" s="3">
        <v>242</v>
      </c>
      <c r="B243" s="3" t="s">
        <v>1058</v>
      </c>
      <c r="C243" s="3" t="s">
        <v>625</v>
      </c>
      <c r="D243" s="3" t="s">
        <v>1</v>
      </c>
      <c r="E243" s="3" t="s">
        <v>1059</v>
      </c>
      <c r="F243" s="5">
        <v>70</v>
      </c>
      <c r="G243" s="133">
        <f t="shared" si="9"/>
        <v>18</v>
      </c>
      <c r="H243" s="36" t="str">
        <f t="shared" si="8"/>
        <v>Regular</v>
      </c>
      <c r="I243" s="11">
        <v>1</v>
      </c>
      <c r="J243" s="11" t="s">
        <v>164</v>
      </c>
      <c r="K243" s="11">
        <v>5</v>
      </c>
      <c r="L243" s="11">
        <v>-74.051907240000006</v>
      </c>
      <c r="M243" s="12">
        <v>4.7100908099999996</v>
      </c>
    </row>
    <row r="244" spans="1:13" x14ac:dyDescent="0.25">
      <c r="A244" s="3">
        <v>243</v>
      </c>
      <c r="B244" s="3" t="s">
        <v>1060</v>
      </c>
      <c r="C244" s="3" t="s">
        <v>625</v>
      </c>
      <c r="D244" s="3" t="s">
        <v>1</v>
      </c>
      <c r="E244" s="3" t="s">
        <v>1061</v>
      </c>
      <c r="F244" s="5">
        <v>65</v>
      </c>
      <c r="G244" s="133">
        <f t="shared" si="9"/>
        <v>31</v>
      </c>
      <c r="H244" s="36" t="str">
        <f t="shared" si="8"/>
        <v>Aceptable</v>
      </c>
      <c r="I244" s="11">
        <v>1</v>
      </c>
      <c r="J244" s="11" t="s">
        <v>164</v>
      </c>
      <c r="K244" s="11">
        <v>5</v>
      </c>
      <c r="L244" s="11">
        <v>-74.051192009999994</v>
      </c>
      <c r="M244" s="12">
        <v>4.711816647</v>
      </c>
    </row>
    <row r="245" spans="1:13" x14ac:dyDescent="0.25">
      <c r="A245" s="3">
        <v>244</v>
      </c>
      <c r="B245" s="3" t="s">
        <v>1062</v>
      </c>
      <c r="C245" s="3" t="s">
        <v>625</v>
      </c>
      <c r="D245" s="3" t="s">
        <v>1</v>
      </c>
      <c r="E245" s="3" t="s">
        <v>1063</v>
      </c>
      <c r="F245" s="5">
        <v>65</v>
      </c>
      <c r="G245" s="133">
        <f t="shared" si="9"/>
        <v>31</v>
      </c>
      <c r="H245" s="36" t="str">
        <f t="shared" si="8"/>
        <v>Aceptable</v>
      </c>
      <c r="I245" s="11">
        <v>1</v>
      </c>
      <c r="J245" s="11" t="s">
        <v>164</v>
      </c>
      <c r="K245" s="11">
        <v>5</v>
      </c>
      <c r="L245" s="11">
        <v>-74.051595000000006</v>
      </c>
      <c r="M245" s="12">
        <v>4.7116072239999998</v>
      </c>
    </row>
    <row r="246" spans="1:13" x14ac:dyDescent="0.25">
      <c r="A246" s="3">
        <v>245</v>
      </c>
      <c r="B246" s="3" t="s">
        <v>1064</v>
      </c>
      <c r="C246" s="3" t="s">
        <v>625</v>
      </c>
      <c r="D246" s="3" t="s">
        <v>1</v>
      </c>
      <c r="E246" s="3" t="s">
        <v>1065</v>
      </c>
      <c r="F246" s="5">
        <v>65</v>
      </c>
      <c r="G246" s="133">
        <f t="shared" si="9"/>
        <v>31</v>
      </c>
      <c r="H246" s="36" t="str">
        <f t="shared" si="8"/>
        <v>Aceptable</v>
      </c>
      <c r="I246" s="11">
        <v>1</v>
      </c>
      <c r="J246" s="11" t="s">
        <v>164</v>
      </c>
      <c r="K246" s="11">
        <v>5</v>
      </c>
      <c r="L246" s="11">
        <v>-74.048514130000001</v>
      </c>
      <c r="M246" s="12">
        <v>4.7104535719999996</v>
      </c>
    </row>
    <row r="247" spans="1:13" x14ac:dyDescent="0.25">
      <c r="A247" s="3">
        <v>246</v>
      </c>
      <c r="B247" s="3" t="s">
        <v>1066</v>
      </c>
      <c r="C247" s="3" t="s">
        <v>625</v>
      </c>
      <c r="D247" s="3" t="s">
        <v>1</v>
      </c>
      <c r="E247" s="3" t="s">
        <v>1067</v>
      </c>
      <c r="F247" s="5">
        <v>65</v>
      </c>
      <c r="G247" s="133">
        <f t="shared" si="9"/>
        <v>31</v>
      </c>
      <c r="H247" s="36" t="str">
        <f t="shared" si="8"/>
        <v>Aceptable</v>
      </c>
      <c r="I247" s="11">
        <v>1</v>
      </c>
      <c r="J247" s="11" t="s">
        <v>164</v>
      </c>
      <c r="K247" s="11">
        <v>5</v>
      </c>
      <c r="L247" s="11">
        <v>-74.048826849999998</v>
      </c>
      <c r="M247" s="12">
        <v>4.7137332059999997</v>
      </c>
    </row>
    <row r="248" spans="1:13" x14ac:dyDescent="0.25">
      <c r="A248" s="3">
        <v>247</v>
      </c>
      <c r="B248" s="3" t="s">
        <v>1068</v>
      </c>
      <c r="C248" s="3" t="s">
        <v>625</v>
      </c>
      <c r="D248" s="3" t="s">
        <v>1</v>
      </c>
      <c r="E248" s="3" t="s">
        <v>1069</v>
      </c>
      <c r="F248" s="5">
        <v>65</v>
      </c>
      <c r="G248" s="133">
        <f t="shared" si="9"/>
        <v>31</v>
      </c>
      <c r="H248" s="36" t="str">
        <f t="shared" si="8"/>
        <v>Aceptable</v>
      </c>
      <c r="I248" s="11">
        <v>1</v>
      </c>
      <c r="J248" s="11" t="s">
        <v>164</v>
      </c>
      <c r="K248" s="11">
        <v>5</v>
      </c>
      <c r="L248" s="11">
        <v>-74.050617959999997</v>
      </c>
      <c r="M248" s="12">
        <v>4.7130847339999997</v>
      </c>
    </row>
    <row r="249" spans="1:13" x14ac:dyDescent="0.25">
      <c r="A249" s="3">
        <v>248</v>
      </c>
      <c r="B249" s="3" t="s">
        <v>1070</v>
      </c>
      <c r="C249" s="3" t="s">
        <v>625</v>
      </c>
      <c r="D249" s="3" t="s">
        <v>1</v>
      </c>
      <c r="E249" s="3" t="s">
        <v>1071</v>
      </c>
      <c r="F249" s="5">
        <v>55</v>
      </c>
      <c r="G249" s="133">
        <f t="shared" si="9"/>
        <v>54.8</v>
      </c>
      <c r="H249" s="36" t="str">
        <f t="shared" si="8"/>
        <v>Bueno</v>
      </c>
      <c r="I249" s="11">
        <v>1</v>
      </c>
      <c r="J249" s="11" t="s">
        <v>164</v>
      </c>
      <c r="K249" s="11">
        <v>6</v>
      </c>
      <c r="L249" s="11">
        <v>-74.045116269999994</v>
      </c>
      <c r="M249" s="12">
        <v>4.7048510989999999</v>
      </c>
    </row>
    <row r="250" spans="1:13" x14ac:dyDescent="0.25">
      <c r="A250" s="3">
        <v>249</v>
      </c>
      <c r="B250" s="3" t="s">
        <v>1072</v>
      </c>
      <c r="C250" s="3" t="s">
        <v>625</v>
      </c>
      <c r="D250" s="3" t="s">
        <v>1</v>
      </c>
      <c r="E250" s="3" t="s">
        <v>1073</v>
      </c>
      <c r="F250" s="5">
        <v>65</v>
      </c>
      <c r="G250" s="133">
        <f t="shared" si="9"/>
        <v>31</v>
      </c>
      <c r="H250" s="36" t="str">
        <f t="shared" si="8"/>
        <v>Aceptable</v>
      </c>
      <c r="I250" s="11">
        <v>1</v>
      </c>
      <c r="J250" s="11" t="s">
        <v>164</v>
      </c>
      <c r="K250" s="11">
        <v>5</v>
      </c>
      <c r="L250" s="11">
        <v>-74.03319055</v>
      </c>
      <c r="M250" s="12">
        <v>4.7089595920000002</v>
      </c>
    </row>
    <row r="251" spans="1:13" x14ac:dyDescent="0.25">
      <c r="A251" s="3">
        <v>250</v>
      </c>
      <c r="B251" s="3" t="s">
        <v>1074</v>
      </c>
      <c r="C251" s="3" t="s">
        <v>625</v>
      </c>
      <c r="D251" s="3" t="s">
        <v>1</v>
      </c>
      <c r="E251" s="3" t="s">
        <v>1075</v>
      </c>
      <c r="F251" s="5">
        <v>65</v>
      </c>
      <c r="G251" s="133">
        <f t="shared" si="9"/>
        <v>31</v>
      </c>
      <c r="H251" s="36" t="str">
        <f t="shared" si="8"/>
        <v>Aceptable</v>
      </c>
      <c r="I251" s="11">
        <v>1</v>
      </c>
      <c r="J251" s="11" t="s">
        <v>164</v>
      </c>
      <c r="K251" s="11">
        <v>5</v>
      </c>
      <c r="L251" s="11">
        <v>-74.033137229999994</v>
      </c>
      <c r="M251" s="12">
        <v>4.7122285430000002</v>
      </c>
    </row>
    <row r="252" spans="1:13" x14ac:dyDescent="0.25">
      <c r="A252" s="3">
        <v>251</v>
      </c>
      <c r="B252" s="3" t="s">
        <v>1076</v>
      </c>
      <c r="C252" s="3" t="s">
        <v>625</v>
      </c>
      <c r="D252" s="3" t="s">
        <v>1</v>
      </c>
      <c r="E252" s="3" t="s">
        <v>1077</v>
      </c>
      <c r="F252" s="5">
        <v>65</v>
      </c>
      <c r="G252" s="133">
        <f t="shared" si="9"/>
        <v>31</v>
      </c>
      <c r="H252" s="36" t="str">
        <f t="shared" si="8"/>
        <v>Aceptable</v>
      </c>
      <c r="I252" s="11">
        <v>1</v>
      </c>
      <c r="J252" s="11" t="s">
        <v>164</v>
      </c>
      <c r="K252" s="11">
        <v>5</v>
      </c>
      <c r="L252" s="11">
        <v>-74.033865000000006</v>
      </c>
      <c r="M252" s="12">
        <v>4.7098048480000001</v>
      </c>
    </row>
    <row r="253" spans="1:13" x14ac:dyDescent="0.25">
      <c r="A253" s="3">
        <v>252</v>
      </c>
      <c r="B253" s="3" t="s">
        <v>1078</v>
      </c>
      <c r="C253" s="3" t="s">
        <v>625</v>
      </c>
      <c r="D253" s="3" t="s">
        <v>1</v>
      </c>
      <c r="E253" s="3" t="s">
        <v>1079</v>
      </c>
      <c r="F253" s="5">
        <v>80</v>
      </c>
      <c r="G253" s="133">
        <f t="shared" si="9"/>
        <v>0</v>
      </c>
      <c r="H253" s="36" t="str">
        <f t="shared" si="8"/>
        <v>Malo</v>
      </c>
      <c r="I253" s="11">
        <v>1</v>
      </c>
      <c r="J253" s="11" t="s">
        <v>164</v>
      </c>
      <c r="K253" s="11">
        <v>5</v>
      </c>
      <c r="L253" s="11">
        <v>-74.034718209999994</v>
      </c>
      <c r="M253" s="12">
        <v>4.7129306990000002</v>
      </c>
    </row>
    <row r="254" spans="1:13" x14ac:dyDescent="0.25">
      <c r="A254" s="3">
        <v>253</v>
      </c>
      <c r="B254" s="3" t="s">
        <v>1080</v>
      </c>
      <c r="C254" s="3" t="s">
        <v>625</v>
      </c>
      <c r="D254" s="3" t="s">
        <v>1</v>
      </c>
      <c r="E254" s="3" t="s">
        <v>1081</v>
      </c>
      <c r="F254" s="5">
        <v>70</v>
      </c>
      <c r="G254" s="133">
        <f t="shared" si="9"/>
        <v>18</v>
      </c>
      <c r="H254" s="36" t="str">
        <f t="shared" si="8"/>
        <v>Regular</v>
      </c>
      <c r="I254" s="11">
        <v>1</v>
      </c>
      <c r="J254" s="11" t="s">
        <v>164</v>
      </c>
      <c r="K254" s="11">
        <v>6</v>
      </c>
      <c r="L254" s="11">
        <v>-74.035556490000005</v>
      </c>
      <c r="M254" s="12">
        <v>4.7074574809999996</v>
      </c>
    </row>
    <row r="255" spans="1:13" x14ac:dyDescent="0.25">
      <c r="A255" s="3">
        <v>254</v>
      </c>
      <c r="B255" s="3" t="s">
        <v>1082</v>
      </c>
      <c r="C255" s="3" t="s">
        <v>625</v>
      </c>
      <c r="D255" s="3" t="s">
        <v>1</v>
      </c>
      <c r="E255" s="3" t="s">
        <v>1083</v>
      </c>
      <c r="F255" s="5">
        <v>70</v>
      </c>
      <c r="G255" s="133">
        <f t="shared" si="9"/>
        <v>18</v>
      </c>
      <c r="H255" s="36" t="str">
        <f t="shared" si="8"/>
        <v>Regular</v>
      </c>
      <c r="I255" s="11">
        <v>1</v>
      </c>
      <c r="J255" s="11" t="s">
        <v>164</v>
      </c>
      <c r="K255" s="11">
        <v>5</v>
      </c>
      <c r="L255" s="11">
        <v>-74.047154239999998</v>
      </c>
      <c r="M255" s="12">
        <v>4.7149545330000002</v>
      </c>
    </row>
    <row r="256" spans="1:13" x14ac:dyDescent="0.25">
      <c r="A256" s="3">
        <v>255</v>
      </c>
      <c r="B256" s="3" t="s">
        <v>1084</v>
      </c>
      <c r="C256" s="3" t="s">
        <v>625</v>
      </c>
      <c r="D256" s="3" t="s">
        <v>1</v>
      </c>
      <c r="E256" s="3" t="s">
        <v>1085</v>
      </c>
      <c r="F256" s="5">
        <v>65</v>
      </c>
      <c r="G256" s="133">
        <f t="shared" si="9"/>
        <v>31</v>
      </c>
      <c r="H256" s="36" t="str">
        <f t="shared" si="8"/>
        <v>Aceptable</v>
      </c>
      <c r="I256" s="11">
        <v>1</v>
      </c>
      <c r="J256" s="11" t="s">
        <v>164</v>
      </c>
      <c r="K256" s="11">
        <v>6</v>
      </c>
      <c r="L256" s="11">
        <v>-74.039134039999993</v>
      </c>
      <c r="M256" s="12">
        <v>4.7048202430000003</v>
      </c>
    </row>
    <row r="257" spans="1:13" x14ac:dyDescent="0.25">
      <c r="A257" s="3">
        <v>256</v>
      </c>
      <c r="B257" s="3" t="s">
        <v>1086</v>
      </c>
      <c r="C257" s="3" t="s">
        <v>625</v>
      </c>
      <c r="D257" s="3" t="s">
        <v>1</v>
      </c>
      <c r="E257" s="3" t="s">
        <v>1087</v>
      </c>
      <c r="F257" s="5">
        <v>65</v>
      </c>
      <c r="G257" s="133">
        <f t="shared" si="9"/>
        <v>31</v>
      </c>
      <c r="H257" s="36" t="str">
        <f t="shared" si="8"/>
        <v>Aceptable</v>
      </c>
      <c r="I257" s="11">
        <v>1</v>
      </c>
      <c r="J257" s="11" t="s">
        <v>5987</v>
      </c>
      <c r="K257" s="11">
        <v>2</v>
      </c>
      <c r="L257" s="11">
        <v>-74.039459809999997</v>
      </c>
      <c r="M257" s="12">
        <v>4.7712720649999998</v>
      </c>
    </row>
    <row r="258" spans="1:13" x14ac:dyDescent="0.25">
      <c r="A258" s="3">
        <v>257</v>
      </c>
      <c r="B258" s="3" t="s">
        <v>1088</v>
      </c>
      <c r="C258" s="3" t="s">
        <v>625</v>
      </c>
      <c r="D258" s="3" t="s">
        <v>1</v>
      </c>
      <c r="E258" s="3" t="s">
        <v>1089</v>
      </c>
      <c r="F258" s="5">
        <v>70</v>
      </c>
      <c r="G258" s="133">
        <f t="shared" si="9"/>
        <v>18</v>
      </c>
      <c r="H258" s="36" t="str">
        <f t="shared" si="8"/>
        <v>Regular</v>
      </c>
      <c r="I258" s="11">
        <v>1</v>
      </c>
      <c r="J258" s="11" t="s">
        <v>165</v>
      </c>
      <c r="K258" s="11">
        <v>2</v>
      </c>
      <c r="L258" s="11">
        <v>-74.027452139999994</v>
      </c>
      <c r="M258" s="12">
        <v>4.766951175</v>
      </c>
    </row>
    <row r="259" spans="1:13" x14ac:dyDescent="0.25">
      <c r="A259" s="3">
        <v>258</v>
      </c>
      <c r="B259" s="3" t="s">
        <v>1090</v>
      </c>
      <c r="C259" s="3" t="s">
        <v>625</v>
      </c>
      <c r="D259" s="3" t="s">
        <v>1</v>
      </c>
      <c r="E259" s="3" t="s">
        <v>1091</v>
      </c>
      <c r="F259" s="5">
        <v>65</v>
      </c>
      <c r="G259" s="133">
        <f t="shared" si="9"/>
        <v>31</v>
      </c>
      <c r="H259" s="36" t="str">
        <f t="shared" ref="H259:H322" si="10">IF(AND(G259&gt;=86,G259&lt;=100),"Óptimo",
IF(AND(G259&gt;=71,G259&lt;=85),"Muy Bueno",
IF(AND(G259&gt;=51,G259&lt;=70),"Bueno",
IF(AND(G259&gt;=31,G259&lt;=50),"Aceptable",
IF(AND(G259&gt;=6,G259&lt;=30),"Regular",
"Malo")))))</f>
        <v>Aceptable</v>
      </c>
      <c r="I259" s="11">
        <v>1</v>
      </c>
      <c r="J259" s="11" t="s">
        <v>165</v>
      </c>
      <c r="K259" s="11">
        <v>3</v>
      </c>
      <c r="L259" s="11">
        <v>-74.040404749999993</v>
      </c>
      <c r="M259" s="12">
        <v>4.7626250639999999</v>
      </c>
    </row>
    <row r="260" spans="1:13" x14ac:dyDescent="0.25">
      <c r="A260" s="3">
        <v>259</v>
      </c>
      <c r="B260" s="3" t="s">
        <v>1092</v>
      </c>
      <c r="C260" s="3" t="s">
        <v>625</v>
      </c>
      <c r="D260" s="3" t="s">
        <v>1</v>
      </c>
      <c r="E260" s="3" t="s">
        <v>1093</v>
      </c>
      <c r="F260" s="5">
        <v>65</v>
      </c>
      <c r="G260" s="133">
        <f t="shared" si="9"/>
        <v>31</v>
      </c>
      <c r="H260" s="36" t="str">
        <f t="shared" si="10"/>
        <v>Aceptable</v>
      </c>
      <c r="I260" s="11">
        <v>1</v>
      </c>
      <c r="J260" s="11" t="s">
        <v>165</v>
      </c>
      <c r="K260" s="11">
        <v>3</v>
      </c>
      <c r="L260" s="11">
        <v>-74.036007960000006</v>
      </c>
      <c r="M260" s="12">
        <v>4.7592474429999996</v>
      </c>
    </row>
    <row r="261" spans="1:13" x14ac:dyDescent="0.25">
      <c r="A261" s="3">
        <v>260</v>
      </c>
      <c r="B261" s="3" t="s">
        <v>1094</v>
      </c>
      <c r="C261" s="3" t="s">
        <v>625</v>
      </c>
      <c r="D261" s="3" t="s">
        <v>1</v>
      </c>
      <c r="E261" s="3" t="s">
        <v>1095</v>
      </c>
      <c r="F261" s="5">
        <v>70</v>
      </c>
      <c r="G261" s="133">
        <f t="shared" si="9"/>
        <v>18</v>
      </c>
      <c r="H261" s="36" t="str">
        <f t="shared" si="10"/>
        <v>Regular</v>
      </c>
      <c r="I261" s="11">
        <v>1</v>
      </c>
      <c r="J261" s="11" t="s">
        <v>165</v>
      </c>
      <c r="K261" s="11">
        <v>3</v>
      </c>
      <c r="L261" s="11">
        <v>-74.035974049999993</v>
      </c>
      <c r="M261" s="12">
        <v>4.7633921880000001</v>
      </c>
    </row>
    <row r="262" spans="1:13" x14ac:dyDescent="0.25">
      <c r="A262" s="3">
        <v>261</v>
      </c>
      <c r="B262" s="3" t="s">
        <v>1096</v>
      </c>
      <c r="C262" s="3" t="s">
        <v>625</v>
      </c>
      <c r="D262" s="3" t="s">
        <v>1</v>
      </c>
      <c r="E262" s="3" t="s">
        <v>1097</v>
      </c>
      <c r="F262" s="5">
        <v>65</v>
      </c>
      <c r="G262" s="133">
        <f t="shared" si="9"/>
        <v>31</v>
      </c>
      <c r="H262" s="36" t="str">
        <f t="shared" si="10"/>
        <v>Aceptable</v>
      </c>
      <c r="I262" s="11">
        <v>1</v>
      </c>
      <c r="J262" s="11" t="s">
        <v>165</v>
      </c>
      <c r="K262" s="11">
        <v>3</v>
      </c>
      <c r="L262" s="11">
        <v>-74.039807359999998</v>
      </c>
      <c r="M262" s="12">
        <v>4.7614669960000002</v>
      </c>
    </row>
    <row r="263" spans="1:13" x14ac:dyDescent="0.25">
      <c r="A263" s="3">
        <v>262</v>
      </c>
      <c r="B263" s="3" t="s">
        <v>1098</v>
      </c>
      <c r="C263" s="3" t="s">
        <v>625</v>
      </c>
      <c r="D263" s="3" t="s">
        <v>1</v>
      </c>
      <c r="E263" s="3" t="s">
        <v>1097</v>
      </c>
      <c r="F263" s="5">
        <v>70</v>
      </c>
      <c r="G263" s="133">
        <f t="shared" si="9"/>
        <v>18</v>
      </c>
      <c r="H263" s="36" t="str">
        <f t="shared" si="10"/>
        <v>Regular</v>
      </c>
      <c r="I263" s="11">
        <v>1</v>
      </c>
      <c r="J263" s="11" t="s">
        <v>165</v>
      </c>
      <c r="K263" s="11">
        <v>3</v>
      </c>
      <c r="L263" s="11">
        <v>-74.039782610000003</v>
      </c>
      <c r="M263" s="12">
        <v>4.7610135739999997</v>
      </c>
    </row>
    <row r="264" spans="1:13" x14ac:dyDescent="0.25">
      <c r="A264" s="3">
        <v>263</v>
      </c>
      <c r="B264" s="3" t="s">
        <v>1099</v>
      </c>
      <c r="C264" s="3" t="s">
        <v>625</v>
      </c>
      <c r="D264" s="3" t="s">
        <v>1</v>
      </c>
      <c r="E264" s="3" t="s">
        <v>1100</v>
      </c>
      <c r="F264" s="5">
        <v>70</v>
      </c>
      <c r="G264" s="133">
        <f t="shared" si="9"/>
        <v>18</v>
      </c>
      <c r="H264" s="36" t="str">
        <f t="shared" si="10"/>
        <v>Regular</v>
      </c>
      <c r="I264" s="11">
        <v>1</v>
      </c>
      <c r="J264" s="11" t="s">
        <v>165</v>
      </c>
      <c r="K264" s="11">
        <v>3</v>
      </c>
      <c r="L264" s="11">
        <v>-74.032402390000001</v>
      </c>
      <c r="M264" s="12">
        <v>4.7573668160000002</v>
      </c>
    </row>
    <row r="265" spans="1:13" x14ac:dyDescent="0.25">
      <c r="A265" s="3">
        <v>264</v>
      </c>
      <c r="B265" s="3" t="s">
        <v>1101</v>
      </c>
      <c r="C265" s="3" t="s">
        <v>625</v>
      </c>
      <c r="D265" s="3" t="s">
        <v>1</v>
      </c>
      <c r="E265" s="3" t="s">
        <v>1102</v>
      </c>
      <c r="F265" s="5">
        <v>70</v>
      </c>
      <c r="G265" s="133">
        <f t="shared" si="9"/>
        <v>18</v>
      </c>
      <c r="H265" s="36" t="str">
        <f t="shared" si="10"/>
        <v>Regular</v>
      </c>
      <c r="I265" s="11">
        <v>1</v>
      </c>
      <c r="J265" s="11" t="s">
        <v>165</v>
      </c>
      <c r="K265" s="11">
        <v>3</v>
      </c>
      <c r="L265" s="11">
        <v>-74.033975810000001</v>
      </c>
      <c r="M265" s="12">
        <v>4.7575653119999997</v>
      </c>
    </row>
    <row r="266" spans="1:13" x14ac:dyDescent="0.25">
      <c r="A266" s="3">
        <v>265</v>
      </c>
      <c r="B266" s="3" t="s">
        <v>1103</v>
      </c>
      <c r="C266" s="3" t="s">
        <v>625</v>
      </c>
      <c r="D266" s="3" t="s">
        <v>1</v>
      </c>
      <c r="E266" s="3" t="s">
        <v>1100</v>
      </c>
      <c r="F266" s="5">
        <v>45</v>
      </c>
      <c r="G266" s="133">
        <f t="shared" si="9"/>
        <v>78.777777777777771</v>
      </c>
      <c r="H266" s="36" t="str">
        <f t="shared" si="10"/>
        <v>Muy Bueno</v>
      </c>
      <c r="I266" s="11">
        <v>1</v>
      </c>
      <c r="J266" s="11" t="s">
        <v>165</v>
      </c>
      <c r="K266" s="11">
        <v>3</v>
      </c>
      <c r="L266" s="11">
        <v>-74.033079740000005</v>
      </c>
      <c r="M266" s="12">
        <v>4.7595295269999998</v>
      </c>
    </row>
    <row r="267" spans="1:13" x14ac:dyDescent="0.25">
      <c r="A267" s="3">
        <v>266</v>
      </c>
      <c r="B267" s="3" t="s">
        <v>1104</v>
      </c>
      <c r="C267" s="3" t="s">
        <v>625</v>
      </c>
      <c r="D267" s="3" t="s">
        <v>1</v>
      </c>
      <c r="E267" s="3" t="s">
        <v>1105</v>
      </c>
      <c r="F267" s="5">
        <v>65</v>
      </c>
      <c r="G267" s="133">
        <f t="shared" si="9"/>
        <v>31</v>
      </c>
      <c r="H267" s="36" t="str">
        <f t="shared" si="10"/>
        <v>Aceptable</v>
      </c>
      <c r="I267" s="11">
        <v>1</v>
      </c>
      <c r="J267" s="11" t="s">
        <v>165</v>
      </c>
      <c r="K267" s="11">
        <v>3</v>
      </c>
      <c r="L267" s="11">
        <v>-74.042410770000004</v>
      </c>
      <c r="M267" s="12">
        <v>4.7630077609999999</v>
      </c>
    </row>
    <row r="268" spans="1:13" x14ac:dyDescent="0.25">
      <c r="A268" s="3">
        <v>267</v>
      </c>
      <c r="B268" s="3" t="s">
        <v>1106</v>
      </c>
      <c r="C268" s="3" t="s">
        <v>625</v>
      </c>
      <c r="D268" s="3" t="s">
        <v>1</v>
      </c>
      <c r="E268" s="3" t="s">
        <v>1107</v>
      </c>
      <c r="F268" s="5">
        <v>65</v>
      </c>
      <c r="G268" s="133">
        <f t="shared" si="9"/>
        <v>31</v>
      </c>
      <c r="H268" s="36" t="str">
        <f t="shared" si="10"/>
        <v>Aceptable</v>
      </c>
      <c r="I268" s="11">
        <v>1</v>
      </c>
      <c r="J268" s="11" t="s">
        <v>165</v>
      </c>
      <c r="K268" s="11">
        <v>3</v>
      </c>
      <c r="L268" s="11">
        <v>-74.043030220000006</v>
      </c>
      <c r="M268" s="12">
        <v>4.7599086990000004</v>
      </c>
    </row>
    <row r="269" spans="1:13" x14ac:dyDescent="0.25">
      <c r="A269" s="3">
        <v>268</v>
      </c>
      <c r="B269" s="3" t="s">
        <v>1108</v>
      </c>
      <c r="C269" s="3" t="s">
        <v>625</v>
      </c>
      <c r="D269" s="3" t="s">
        <v>1</v>
      </c>
      <c r="E269" s="3" t="s">
        <v>1109</v>
      </c>
      <c r="F269" s="5">
        <v>65</v>
      </c>
      <c r="G269" s="133">
        <f t="shared" si="9"/>
        <v>31</v>
      </c>
      <c r="H269" s="36" t="str">
        <f t="shared" si="10"/>
        <v>Aceptable</v>
      </c>
      <c r="I269" s="11">
        <v>1</v>
      </c>
      <c r="J269" s="11" t="s">
        <v>165</v>
      </c>
      <c r="K269" s="11">
        <v>4</v>
      </c>
      <c r="L269" s="11">
        <v>-74.033807100000004</v>
      </c>
      <c r="M269" s="12">
        <v>4.7676260170000004</v>
      </c>
    </row>
    <row r="270" spans="1:13" x14ac:dyDescent="0.25">
      <c r="A270" s="3">
        <v>269</v>
      </c>
      <c r="B270" s="3" t="s">
        <v>1110</v>
      </c>
      <c r="C270" s="3" t="s">
        <v>625</v>
      </c>
      <c r="D270" s="3" t="s">
        <v>1</v>
      </c>
      <c r="E270" s="3" t="s">
        <v>1111</v>
      </c>
      <c r="F270" s="5">
        <v>65</v>
      </c>
      <c r="G270" s="133">
        <f t="shared" si="9"/>
        <v>31</v>
      </c>
      <c r="H270" s="36" t="str">
        <f t="shared" si="10"/>
        <v>Aceptable</v>
      </c>
      <c r="I270" s="11">
        <v>1</v>
      </c>
      <c r="J270" s="11" t="s">
        <v>165</v>
      </c>
      <c r="K270" s="11">
        <v>3</v>
      </c>
      <c r="L270" s="11">
        <v>-74.038214710000005</v>
      </c>
      <c r="M270" s="12">
        <v>4.7608050960000003</v>
      </c>
    </row>
    <row r="271" spans="1:13" x14ac:dyDescent="0.25">
      <c r="A271" s="3">
        <v>270</v>
      </c>
      <c r="B271" s="3" t="s">
        <v>1112</v>
      </c>
      <c r="C271" s="3" t="s">
        <v>625</v>
      </c>
      <c r="D271" s="3" t="s">
        <v>1</v>
      </c>
      <c r="E271" s="3" t="s">
        <v>1109</v>
      </c>
      <c r="F271" s="5">
        <v>65</v>
      </c>
      <c r="G271" s="133">
        <f t="shared" si="9"/>
        <v>31</v>
      </c>
      <c r="H271" s="36" t="str">
        <f t="shared" si="10"/>
        <v>Aceptable</v>
      </c>
      <c r="I271" s="11">
        <v>1</v>
      </c>
      <c r="J271" s="11" t="s">
        <v>165</v>
      </c>
      <c r="K271" s="11">
        <v>4</v>
      </c>
      <c r="L271" s="11">
        <v>-74.033893620000001</v>
      </c>
      <c r="M271" s="12">
        <v>4.7688287970000003</v>
      </c>
    </row>
    <row r="272" spans="1:13" x14ac:dyDescent="0.25">
      <c r="A272" s="3">
        <v>271</v>
      </c>
      <c r="B272" s="3" t="s">
        <v>1113</v>
      </c>
      <c r="C272" s="3" t="s">
        <v>625</v>
      </c>
      <c r="D272" s="3" t="s">
        <v>1</v>
      </c>
      <c r="E272" s="3" t="s">
        <v>1109</v>
      </c>
      <c r="F272" s="5">
        <v>70</v>
      </c>
      <c r="G272" s="133">
        <f t="shared" si="9"/>
        <v>18</v>
      </c>
      <c r="H272" s="36" t="str">
        <f t="shared" si="10"/>
        <v>Regular</v>
      </c>
      <c r="I272" s="11">
        <v>1</v>
      </c>
      <c r="J272" s="11" t="s">
        <v>165</v>
      </c>
      <c r="K272" s="11">
        <v>4</v>
      </c>
      <c r="L272" s="11">
        <v>-74.033835600000003</v>
      </c>
      <c r="M272" s="12">
        <v>4.7700234589999999</v>
      </c>
    </row>
    <row r="273" spans="1:13" x14ac:dyDescent="0.25">
      <c r="A273" s="3">
        <v>272</v>
      </c>
      <c r="B273" s="3" t="s">
        <v>1114</v>
      </c>
      <c r="C273" s="3" t="s">
        <v>625</v>
      </c>
      <c r="D273" s="3" t="s">
        <v>1</v>
      </c>
      <c r="E273" s="3" t="s">
        <v>1115</v>
      </c>
      <c r="F273" s="5">
        <v>65</v>
      </c>
      <c r="G273" s="133">
        <f t="shared" si="9"/>
        <v>31</v>
      </c>
      <c r="H273" s="36" t="str">
        <f t="shared" si="10"/>
        <v>Aceptable</v>
      </c>
      <c r="I273" s="11">
        <v>1</v>
      </c>
      <c r="J273" s="11" t="s">
        <v>165</v>
      </c>
      <c r="K273" s="11">
        <v>3</v>
      </c>
      <c r="L273" s="11">
        <v>-74.034981700000003</v>
      </c>
      <c r="M273" s="12">
        <v>4.7614340390000001</v>
      </c>
    </row>
    <row r="274" spans="1:13" x14ac:dyDescent="0.25">
      <c r="A274" s="3">
        <v>273</v>
      </c>
      <c r="B274" s="3" t="s">
        <v>1116</v>
      </c>
      <c r="C274" s="3" t="s">
        <v>625</v>
      </c>
      <c r="D274" s="3" t="s">
        <v>1</v>
      </c>
      <c r="E274" s="3" t="s">
        <v>1117</v>
      </c>
      <c r="F274" s="5">
        <v>50</v>
      </c>
      <c r="G274" s="133">
        <f t="shared" si="9"/>
        <v>71</v>
      </c>
      <c r="H274" s="36" t="str">
        <f t="shared" si="10"/>
        <v>Muy Bueno</v>
      </c>
      <c r="I274" s="11">
        <v>1</v>
      </c>
      <c r="J274" s="11" t="s">
        <v>165</v>
      </c>
      <c r="K274" s="11">
        <v>3</v>
      </c>
      <c r="L274" s="11">
        <v>-74.041341610000003</v>
      </c>
      <c r="M274" s="12">
        <v>4.762519223</v>
      </c>
    </row>
    <row r="275" spans="1:13" x14ac:dyDescent="0.25">
      <c r="A275" s="3">
        <v>274</v>
      </c>
      <c r="B275" s="3" t="s">
        <v>1118</v>
      </c>
      <c r="C275" s="3" t="s">
        <v>625</v>
      </c>
      <c r="D275" s="3" t="s">
        <v>1</v>
      </c>
      <c r="E275" s="3" t="s">
        <v>1119</v>
      </c>
      <c r="F275" s="5">
        <v>45</v>
      </c>
      <c r="G275" s="133">
        <f t="shared" ref="G275:G338" si="11">IF(F275&lt;=40,100-((F275-30)/(40-30))*(100-86),
IF(F275&lt;=50,85-((F275-41)/(50-41))*(85-71),
IF(F275&lt;=55,70-((F275-51)/(55-50))*(70-51),
IF(F275&lt;=65,50-((F275-55)/(65-55))*(50-31),
IF(F275&lt;=75,30-((F275-65)/(75-65))*(30-6),
5-((F275-75)/(80-75))*(5-0))))))</f>
        <v>78.777777777777771</v>
      </c>
      <c r="H275" s="36" t="str">
        <f t="shared" si="10"/>
        <v>Muy Bueno</v>
      </c>
      <c r="I275" s="11">
        <v>1</v>
      </c>
      <c r="J275" s="11" t="s">
        <v>165</v>
      </c>
      <c r="K275" s="11">
        <v>3</v>
      </c>
      <c r="L275" s="11">
        <v>-74.025835869999995</v>
      </c>
      <c r="M275" s="12">
        <v>4.7629810790000002</v>
      </c>
    </row>
    <row r="276" spans="1:13" x14ac:dyDescent="0.25">
      <c r="A276" s="3">
        <v>275</v>
      </c>
      <c r="B276" s="3" t="s">
        <v>1120</v>
      </c>
      <c r="C276" s="3" t="s">
        <v>625</v>
      </c>
      <c r="D276" s="3" t="s">
        <v>1</v>
      </c>
      <c r="E276" s="3" t="s">
        <v>1121</v>
      </c>
      <c r="F276" s="5">
        <v>70</v>
      </c>
      <c r="G276" s="133">
        <f t="shared" si="11"/>
        <v>18</v>
      </c>
      <c r="H276" s="36" t="str">
        <f t="shared" si="10"/>
        <v>Regular</v>
      </c>
      <c r="I276" s="11">
        <v>1</v>
      </c>
      <c r="J276" s="11" t="s">
        <v>165</v>
      </c>
      <c r="K276" s="11">
        <v>5</v>
      </c>
      <c r="L276" s="11">
        <v>-74.043098229999998</v>
      </c>
      <c r="M276" s="12">
        <v>4.7642113410000002</v>
      </c>
    </row>
    <row r="277" spans="1:13" x14ac:dyDescent="0.25">
      <c r="A277" s="3">
        <v>276</v>
      </c>
      <c r="B277" s="3" t="s">
        <v>1122</v>
      </c>
      <c r="C277" s="3" t="s">
        <v>625</v>
      </c>
      <c r="D277" s="3" t="s">
        <v>1</v>
      </c>
      <c r="E277" s="3" t="s">
        <v>1123</v>
      </c>
      <c r="F277" s="5">
        <v>65</v>
      </c>
      <c r="G277" s="133">
        <f t="shared" si="11"/>
        <v>31</v>
      </c>
      <c r="H277" s="36" t="str">
        <f t="shared" si="10"/>
        <v>Aceptable</v>
      </c>
      <c r="I277" s="11">
        <v>1</v>
      </c>
      <c r="J277" s="11" t="s">
        <v>165</v>
      </c>
      <c r="K277" s="11">
        <v>3</v>
      </c>
      <c r="L277" s="11">
        <v>-74.039654850000005</v>
      </c>
      <c r="M277" s="12">
        <v>4.7640533290000002</v>
      </c>
    </row>
    <row r="278" spans="1:13" x14ac:dyDescent="0.25">
      <c r="A278" s="3">
        <v>277</v>
      </c>
      <c r="B278" s="3" t="s">
        <v>1124</v>
      </c>
      <c r="C278" s="3" t="s">
        <v>625</v>
      </c>
      <c r="D278" s="3" t="s">
        <v>1</v>
      </c>
      <c r="E278" s="3" t="s">
        <v>1125</v>
      </c>
      <c r="F278" s="5">
        <v>65</v>
      </c>
      <c r="G278" s="133">
        <f t="shared" si="11"/>
        <v>31</v>
      </c>
      <c r="H278" s="36" t="str">
        <f t="shared" si="10"/>
        <v>Aceptable</v>
      </c>
      <c r="I278" s="11">
        <v>1</v>
      </c>
      <c r="J278" s="11" t="s">
        <v>165</v>
      </c>
      <c r="K278" s="11">
        <v>3</v>
      </c>
      <c r="L278" s="11">
        <v>-74.029181480000005</v>
      </c>
      <c r="M278" s="12">
        <v>4.767505667</v>
      </c>
    </row>
    <row r="279" spans="1:13" x14ac:dyDescent="0.25">
      <c r="A279" s="3">
        <v>278</v>
      </c>
      <c r="B279" s="3" t="s">
        <v>1126</v>
      </c>
      <c r="C279" s="3" t="s">
        <v>625</v>
      </c>
      <c r="D279" s="3" t="s">
        <v>1</v>
      </c>
      <c r="E279" s="3" t="s">
        <v>1127</v>
      </c>
      <c r="F279" s="5">
        <v>75</v>
      </c>
      <c r="G279" s="133">
        <f t="shared" si="11"/>
        <v>6</v>
      </c>
      <c r="H279" s="36" t="str">
        <f t="shared" si="10"/>
        <v>Regular</v>
      </c>
      <c r="I279" s="11">
        <v>1</v>
      </c>
      <c r="J279" s="11" t="s">
        <v>165</v>
      </c>
      <c r="K279" s="11">
        <v>3</v>
      </c>
      <c r="L279" s="11">
        <v>-74.032571129999994</v>
      </c>
      <c r="M279" s="12">
        <v>4.7659590209999996</v>
      </c>
    </row>
    <row r="280" spans="1:13" x14ac:dyDescent="0.25">
      <c r="A280" s="3">
        <v>279</v>
      </c>
      <c r="B280" s="3" t="s">
        <v>1128</v>
      </c>
      <c r="C280" s="3" t="s">
        <v>625</v>
      </c>
      <c r="D280" s="3" t="s">
        <v>1</v>
      </c>
      <c r="E280" s="3" t="s">
        <v>1129</v>
      </c>
      <c r="F280" s="5">
        <v>45</v>
      </c>
      <c r="G280" s="133">
        <f t="shared" si="11"/>
        <v>78.777777777777771</v>
      </c>
      <c r="H280" s="36" t="str">
        <f t="shared" si="10"/>
        <v>Muy Bueno</v>
      </c>
      <c r="I280" s="11">
        <v>1</v>
      </c>
      <c r="J280" s="11" t="s">
        <v>165</v>
      </c>
      <c r="K280" s="11">
        <v>3</v>
      </c>
      <c r="L280" s="11">
        <v>-74.032181910000006</v>
      </c>
      <c r="M280" s="12">
        <v>4.7598053</v>
      </c>
    </row>
    <row r="281" spans="1:13" x14ac:dyDescent="0.25">
      <c r="A281" s="3">
        <v>280</v>
      </c>
      <c r="B281" s="3" t="s">
        <v>1130</v>
      </c>
      <c r="C281" s="3" t="s">
        <v>625</v>
      </c>
      <c r="D281" s="3" t="s">
        <v>1</v>
      </c>
      <c r="E281" s="3" t="s">
        <v>1131</v>
      </c>
      <c r="F281" s="5">
        <v>50</v>
      </c>
      <c r="G281" s="133">
        <f t="shared" si="11"/>
        <v>71</v>
      </c>
      <c r="H281" s="36" t="str">
        <f t="shared" si="10"/>
        <v>Muy Bueno</v>
      </c>
      <c r="I281" s="11">
        <v>1</v>
      </c>
      <c r="J281" s="11" t="s">
        <v>165</v>
      </c>
      <c r="K281" s="11">
        <v>3</v>
      </c>
      <c r="L281" s="11">
        <v>-74.032253710000006</v>
      </c>
      <c r="M281" s="12">
        <v>4.7588891389999999</v>
      </c>
    </row>
    <row r="282" spans="1:13" x14ac:dyDescent="0.25">
      <c r="A282" s="3">
        <v>281</v>
      </c>
      <c r="B282" s="3" t="s">
        <v>1132</v>
      </c>
      <c r="C282" s="3" t="s">
        <v>625</v>
      </c>
      <c r="D282" s="3" t="s">
        <v>1</v>
      </c>
      <c r="E282" s="3" t="s">
        <v>1133</v>
      </c>
      <c r="F282" s="5">
        <v>65</v>
      </c>
      <c r="G282" s="133">
        <f t="shared" si="11"/>
        <v>31</v>
      </c>
      <c r="H282" s="36" t="str">
        <f t="shared" si="10"/>
        <v>Aceptable</v>
      </c>
      <c r="I282" s="11">
        <v>1</v>
      </c>
      <c r="J282" s="11" t="s">
        <v>165</v>
      </c>
      <c r="K282" s="11">
        <v>3</v>
      </c>
      <c r="L282" s="11">
        <v>-74.033154819999993</v>
      </c>
      <c r="M282" s="12">
        <v>4.7669174480000001</v>
      </c>
    </row>
    <row r="283" spans="1:13" x14ac:dyDescent="0.25">
      <c r="A283" s="3">
        <v>282</v>
      </c>
      <c r="B283" s="3" t="s">
        <v>1134</v>
      </c>
      <c r="C283" s="3" t="s">
        <v>625</v>
      </c>
      <c r="D283" s="3" t="s">
        <v>1</v>
      </c>
      <c r="E283" s="3" t="s">
        <v>1133</v>
      </c>
      <c r="F283" s="5">
        <v>65</v>
      </c>
      <c r="G283" s="133">
        <f t="shared" si="11"/>
        <v>31</v>
      </c>
      <c r="H283" s="36" t="str">
        <f t="shared" si="10"/>
        <v>Aceptable</v>
      </c>
      <c r="I283" s="11">
        <v>1</v>
      </c>
      <c r="J283" s="11" t="s">
        <v>165</v>
      </c>
      <c r="K283" s="11">
        <v>4</v>
      </c>
      <c r="L283" s="11">
        <v>-74.031948490000005</v>
      </c>
      <c r="M283" s="12">
        <v>4.7688286470000003</v>
      </c>
    </row>
    <row r="284" spans="1:13" x14ac:dyDescent="0.25">
      <c r="A284" s="3">
        <v>283</v>
      </c>
      <c r="B284" s="3" t="s">
        <v>1135</v>
      </c>
      <c r="C284" s="3" t="s">
        <v>625</v>
      </c>
      <c r="D284" s="3" t="s">
        <v>1</v>
      </c>
      <c r="E284" s="3" t="s">
        <v>1136</v>
      </c>
      <c r="F284" s="5">
        <v>65</v>
      </c>
      <c r="G284" s="133">
        <f t="shared" si="11"/>
        <v>31</v>
      </c>
      <c r="H284" s="36" t="str">
        <f t="shared" si="10"/>
        <v>Aceptable</v>
      </c>
      <c r="I284" s="11">
        <v>1</v>
      </c>
      <c r="J284" s="11" t="s">
        <v>165</v>
      </c>
      <c r="K284" s="11">
        <v>5</v>
      </c>
      <c r="L284" s="11">
        <v>-74.041900179999999</v>
      </c>
      <c r="M284" s="12">
        <v>4.7648412220000003</v>
      </c>
    </row>
    <row r="285" spans="1:13" x14ac:dyDescent="0.25">
      <c r="A285" s="3">
        <v>284</v>
      </c>
      <c r="B285" s="3" t="s">
        <v>1137</v>
      </c>
      <c r="C285" s="3" t="s">
        <v>625</v>
      </c>
      <c r="D285" s="3" t="s">
        <v>1</v>
      </c>
      <c r="E285" s="3" t="s">
        <v>1138</v>
      </c>
      <c r="F285" s="5">
        <v>80</v>
      </c>
      <c r="G285" s="133">
        <f t="shared" si="11"/>
        <v>0</v>
      </c>
      <c r="H285" s="36" t="str">
        <f t="shared" si="10"/>
        <v>Malo</v>
      </c>
      <c r="I285" s="11">
        <v>1</v>
      </c>
      <c r="J285" s="11" t="s">
        <v>165</v>
      </c>
      <c r="K285" s="11">
        <v>3</v>
      </c>
      <c r="L285" s="11">
        <v>-74.043889160000006</v>
      </c>
      <c r="M285" s="12">
        <v>4.7620798899999999</v>
      </c>
    </row>
    <row r="286" spans="1:13" x14ac:dyDescent="0.25">
      <c r="A286" s="3">
        <v>285</v>
      </c>
      <c r="B286" s="3" t="s">
        <v>1139</v>
      </c>
      <c r="C286" s="3" t="s">
        <v>625</v>
      </c>
      <c r="D286" s="3" t="s">
        <v>1</v>
      </c>
      <c r="E286" s="3" t="s">
        <v>1140</v>
      </c>
      <c r="F286" s="5">
        <v>65</v>
      </c>
      <c r="G286" s="133">
        <f t="shared" si="11"/>
        <v>31</v>
      </c>
      <c r="H286" s="36" t="str">
        <f t="shared" si="10"/>
        <v>Aceptable</v>
      </c>
      <c r="I286" s="11">
        <v>1</v>
      </c>
      <c r="J286" s="11" t="s">
        <v>165</v>
      </c>
      <c r="K286" s="11">
        <v>3</v>
      </c>
      <c r="L286" s="11">
        <v>-74.03933748</v>
      </c>
      <c r="M286" s="12">
        <v>4.7624038500000001</v>
      </c>
    </row>
    <row r="287" spans="1:13" x14ac:dyDescent="0.25">
      <c r="A287" s="3">
        <v>286</v>
      </c>
      <c r="B287" s="3" t="s">
        <v>1141</v>
      </c>
      <c r="C287" s="3" t="s">
        <v>625</v>
      </c>
      <c r="D287" s="3" t="s">
        <v>1</v>
      </c>
      <c r="E287" s="3" t="s">
        <v>1142</v>
      </c>
      <c r="F287" s="5">
        <v>70</v>
      </c>
      <c r="G287" s="133">
        <f t="shared" si="11"/>
        <v>18</v>
      </c>
      <c r="H287" s="36" t="str">
        <f t="shared" si="10"/>
        <v>Regular</v>
      </c>
      <c r="I287" s="11">
        <v>1</v>
      </c>
      <c r="J287" s="11" t="s">
        <v>165</v>
      </c>
      <c r="K287" s="11">
        <v>3</v>
      </c>
      <c r="L287" s="11">
        <v>-74.030154229999994</v>
      </c>
      <c r="M287" s="12">
        <v>4.7632208589999996</v>
      </c>
    </row>
    <row r="288" spans="1:13" x14ac:dyDescent="0.25">
      <c r="A288" s="3">
        <v>287</v>
      </c>
      <c r="B288" s="3" t="s">
        <v>1143</v>
      </c>
      <c r="C288" s="3" t="s">
        <v>625</v>
      </c>
      <c r="D288" s="3" t="s">
        <v>1</v>
      </c>
      <c r="E288" s="3" t="s">
        <v>1136</v>
      </c>
      <c r="F288" s="5">
        <v>70</v>
      </c>
      <c r="G288" s="133">
        <f t="shared" si="11"/>
        <v>18</v>
      </c>
      <c r="H288" s="36" t="str">
        <f t="shared" si="10"/>
        <v>Regular</v>
      </c>
      <c r="I288" s="11">
        <v>1</v>
      </c>
      <c r="J288" s="11" t="s">
        <v>165</v>
      </c>
      <c r="K288" s="11">
        <v>3</v>
      </c>
      <c r="L288" s="11">
        <v>-74.040646339999995</v>
      </c>
      <c r="M288" s="12">
        <v>4.7649662800000003</v>
      </c>
    </row>
    <row r="289" spans="1:13" x14ac:dyDescent="0.25">
      <c r="A289" s="3">
        <v>288</v>
      </c>
      <c r="B289" s="3" t="s">
        <v>1144</v>
      </c>
      <c r="C289" s="3" t="s">
        <v>625</v>
      </c>
      <c r="D289" s="3" t="s">
        <v>1</v>
      </c>
      <c r="E289" s="3" t="s">
        <v>1145</v>
      </c>
      <c r="F289" s="5">
        <v>70</v>
      </c>
      <c r="G289" s="133">
        <f t="shared" si="11"/>
        <v>18</v>
      </c>
      <c r="H289" s="36" t="str">
        <f t="shared" si="10"/>
        <v>Regular</v>
      </c>
      <c r="I289" s="11">
        <v>1</v>
      </c>
      <c r="J289" s="11" t="s">
        <v>165</v>
      </c>
      <c r="K289" s="11">
        <v>3</v>
      </c>
      <c r="L289" s="11">
        <v>-74.039617280000002</v>
      </c>
      <c r="M289" s="12">
        <v>4.765830738</v>
      </c>
    </row>
    <row r="290" spans="1:13" x14ac:dyDescent="0.25">
      <c r="A290" s="3">
        <v>289</v>
      </c>
      <c r="B290" s="3" t="s">
        <v>1146</v>
      </c>
      <c r="C290" s="3" t="s">
        <v>625</v>
      </c>
      <c r="D290" s="3" t="s">
        <v>1</v>
      </c>
      <c r="E290" s="3" t="s">
        <v>1119</v>
      </c>
      <c r="F290" s="5">
        <v>65</v>
      </c>
      <c r="G290" s="133">
        <f t="shared" si="11"/>
        <v>31</v>
      </c>
      <c r="H290" s="36" t="str">
        <f t="shared" si="10"/>
        <v>Aceptable</v>
      </c>
      <c r="I290" s="11">
        <v>1</v>
      </c>
      <c r="J290" s="11" t="s">
        <v>165</v>
      </c>
      <c r="K290" s="11">
        <v>3</v>
      </c>
      <c r="L290" s="11">
        <v>-74.026731830000003</v>
      </c>
      <c r="M290" s="12">
        <v>4.7628722139999997</v>
      </c>
    </row>
    <row r="291" spans="1:13" x14ac:dyDescent="0.25">
      <c r="A291" s="3">
        <v>290</v>
      </c>
      <c r="B291" s="3" t="s">
        <v>1147</v>
      </c>
      <c r="C291" s="3" t="s">
        <v>625</v>
      </c>
      <c r="D291" s="3" t="s">
        <v>1</v>
      </c>
      <c r="E291" s="3" t="s">
        <v>1148</v>
      </c>
      <c r="F291" s="5">
        <v>65</v>
      </c>
      <c r="G291" s="133">
        <f t="shared" si="11"/>
        <v>31</v>
      </c>
      <c r="H291" s="36" t="str">
        <f t="shared" si="10"/>
        <v>Aceptable</v>
      </c>
      <c r="I291" s="11">
        <v>1</v>
      </c>
      <c r="J291" s="11" t="s">
        <v>165</v>
      </c>
      <c r="K291" s="11">
        <v>2</v>
      </c>
      <c r="L291" s="11">
        <v>-74.032045530000005</v>
      </c>
      <c r="M291" s="12">
        <v>4.7607091370000001</v>
      </c>
    </row>
    <row r="292" spans="1:13" x14ac:dyDescent="0.25">
      <c r="A292" s="3">
        <v>291</v>
      </c>
      <c r="B292" s="3" t="s">
        <v>1149</v>
      </c>
      <c r="C292" s="3" t="s">
        <v>625</v>
      </c>
      <c r="D292" s="3" t="s">
        <v>1</v>
      </c>
      <c r="E292" s="3" t="s">
        <v>1150</v>
      </c>
      <c r="F292" s="5">
        <v>70</v>
      </c>
      <c r="G292" s="133">
        <f t="shared" si="11"/>
        <v>18</v>
      </c>
      <c r="H292" s="36" t="str">
        <f t="shared" si="10"/>
        <v>Regular</v>
      </c>
      <c r="I292" s="11">
        <v>1</v>
      </c>
      <c r="J292" s="11" t="s">
        <v>165</v>
      </c>
      <c r="K292" s="11">
        <v>3</v>
      </c>
      <c r="L292" s="11">
        <v>-74.028019279999995</v>
      </c>
      <c r="M292" s="12">
        <v>4.757063026</v>
      </c>
    </row>
    <row r="293" spans="1:13" x14ac:dyDescent="0.25">
      <c r="A293" s="3">
        <v>292</v>
      </c>
      <c r="B293" s="3" t="s">
        <v>1151</v>
      </c>
      <c r="C293" s="3" t="s">
        <v>625</v>
      </c>
      <c r="D293" s="3" t="s">
        <v>1</v>
      </c>
      <c r="E293" s="3" t="s">
        <v>1152</v>
      </c>
      <c r="F293" s="5">
        <v>75</v>
      </c>
      <c r="G293" s="133">
        <f t="shared" si="11"/>
        <v>6</v>
      </c>
      <c r="H293" s="36" t="str">
        <f t="shared" si="10"/>
        <v>Regular</v>
      </c>
      <c r="I293" s="11">
        <v>1</v>
      </c>
      <c r="J293" s="11" t="s">
        <v>165</v>
      </c>
      <c r="K293" s="11">
        <v>4</v>
      </c>
      <c r="L293" s="11">
        <v>-74.041637089999995</v>
      </c>
      <c r="M293" s="12">
        <v>4.7599094080000004</v>
      </c>
    </row>
    <row r="294" spans="1:13" x14ac:dyDescent="0.25">
      <c r="A294" s="3">
        <v>293</v>
      </c>
      <c r="B294" s="3" t="s">
        <v>1153</v>
      </c>
      <c r="C294" s="3" t="s">
        <v>625</v>
      </c>
      <c r="D294" s="3" t="s">
        <v>1</v>
      </c>
      <c r="E294" s="3" t="s">
        <v>1154</v>
      </c>
      <c r="F294" s="5">
        <v>65</v>
      </c>
      <c r="G294" s="133">
        <f t="shared" si="11"/>
        <v>31</v>
      </c>
      <c r="H294" s="36" t="str">
        <f t="shared" si="10"/>
        <v>Aceptable</v>
      </c>
      <c r="I294" s="11">
        <v>1</v>
      </c>
      <c r="J294" s="11" t="s">
        <v>165</v>
      </c>
      <c r="K294" s="11">
        <v>3</v>
      </c>
      <c r="L294" s="11">
        <v>-74.039247470000007</v>
      </c>
      <c r="M294" s="12">
        <v>4.760020044</v>
      </c>
    </row>
    <row r="295" spans="1:13" x14ac:dyDescent="0.25">
      <c r="A295" s="3">
        <v>294</v>
      </c>
      <c r="B295" s="3" t="s">
        <v>1155</v>
      </c>
      <c r="C295" s="3" t="s">
        <v>625</v>
      </c>
      <c r="D295" s="3" t="s">
        <v>1</v>
      </c>
      <c r="E295" s="3" t="s">
        <v>1156</v>
      </c>
      <c r="F295" s="5">
        <v>70</v>
      </c>
      <c r="G295" s="133">
        <f t="shared" si="11"/>
        <v>18</v>
      </c>
      <c r="H295" s="36" t="str">
        <f t="shared" si="10"/>
        <v>Regular</v>
      </c>
      <c r="I295" s="11">
        <v>1</v>
      </c>
      <c r="J295" s="11" t="s">
        <v>165</v>
      </c>
      <c r="K295" s="11">
        <v>3</v>
      </c>
      <c r="L295" s="11">
        <v>-74.027784389999994</v>
      </c>
      <c r="M295" s="12">
        <v>4.7664464149999999</v>
      </c>
    </row>
    <row r="296" spans="1:13" x14ac:dyDescent="0.25">
      <c r="A296" s="3">
        <v>295</v>
      </c>
      <c r="B296" s="3" t="s">
        <v>1157</v>
      </c>
      <c r="C296" s="3" t="s">
        <v>625</v>
      </c>
      <c r="D296" s="3" t="s">
        <v>1</v>
      </c>
      <c r="E296" s="3" t="s">
        <v>1158</v>
      </c>
      <c r="F296" s="5">
        <v>65</v>
      </c>
      <c r="G296" s="133">
        <f t="shared" si="11"/>
        <v>31</v>
      </c>
      <c r="H296" s="36" t="str">
        <f t="shared" si="10"/>
        <v>Aceptable</v>
      </c>
      <c r="I296" s="11">
        <v>1</v>
      </c>
      <c r="J296" s="11" t="s">
        <v>165</v>
      </c>
      <c r="K296" s="11">
        <v>3</v>
      </c>
      <c r="L296" s="11">
        <v>-74.039802140000006</v>
      </c>
      <c r="M296" s="12">
        <v>4.7577540359999997</v>
      </c>
    </row>
    <row r="297" spans="1:13" x14ac:dyDescent="0.25">
      <c r="A297" s="3">
        <v>296</v>
      </c>
      <c r="B297" s="3" t="s">
        <v>1159</v>
      </c>
      <c r="C297" s="3" t="s">
        <v>625</v>
      </c>
      <c r="D297" s="3" t="s">
        <v>1</v>
      </c>
      <c r="E297" s="3" t="s">
        <v>1160</v>
      </c>
      <c r="F297" s="5">
        <v>70</v>
      </c>
      <c r="G297" s="133">
        <f t="shared" si="11"/>
        <v>18</v>
      </c>
      <c r="H297" s="36" t="str">
        <f t="shared" si="10"/>
        <v>Regular</v>
      </c>
      <c r="I297" s="11">
        <v>1</v>
      </c>
      <c r="J297" s="11" t="s">
        <v>165</v>
      </c>
      <c r="K297" s="11">
        <v>4</v>
      </c>
      <c r="L297" s="11">
        <v>-74.024272850000003</v>
      </c>
      <c r="M297" s="12">
        <v>4.7569767450000002</v>
      </c>
    </row>
    <row r="298" spans="1:13" x14ac:dyDescent="0.25">
      <c r="A298" s="3">
        <v>297</v>
      </c>
      <c r="B298" s="3" t="s">
        <v>1161</v>
      </c>
      <c r="C298" s="3" t="s">
        <v>625</v>
      </c>
      <c r="D298" s="3" t="s">
        <v>1</v>
      </c>
      <c r="E298" s="3" t="s">
        <v>1162</v>
      </c>
      <c r="F298" s="5">
        <v>75</v>
      </c>
      <c r="G298" s="133">
        <f t="shared" si="11"/>
        <v>6</v>
      </c>
      <c r="H298" s="36" t="str">
        <f t="shared" si="10"/>
        <v>Regular</v>
      </c>
      <c r="I298" s="11">
        <v>1</v>
      </c>
      <c r="J298" s="11" t="s">
        <v>165</v>
      </c>
      <c r="K298" s="11">
        <v>3</v>
      </c>
      <c r="L298" s="11">
        <v>-74.030465860000007</v>
      </c>
      <c r="M298" s="12">
        <v>4.7653035370000003</v>
      </c>
    </row>
    <row r="299" spans="1:13" x14ac:dyDescent="0.25">
      <c r="A299" s="3">
        <v>298</v>
      </c>
      <c r="B299" s="3" t="s">
        <v>1163</v>
      </c>
      <c r="C299" s="3" t="s">
        <v>625</v>
      </c>
      <c r="D299" s="3" t="s">
        <v>1</v>
      </c>
      <c r="E299" s="3" t="s">
        <v>1164</v>
      </c>
      <c r="F299" s="5">
        <v>45</v>
      </c>
      <c r="G299" s="133">
        <f t="shared" si="11"/>
        <v>78.777777777777771</v>
      </c>
      <c r="H299" s="36" t="str">
        <f t="shared" si="10"/>
        <v>Muy Bueno</v>
      </c>
      <c r="I299" s="11">
        <v>1</v>
      </c>
      <c r="J299" s="11" t="s">
        <v>165</v>
      </c>
      <c r="K299" s="11">
        <v>3</v>
      </c>
      <c r="L299" s="11">
        <v>-74.028216920000006</v>
      </c>
      <c r="M299" s="12">
        <v>4.7614703799999996</v>
      </c>
    </row>
    <row r="300" spans="1:13" x14ac:dyDescent="0.25">
      <c r="A300" s="3">
        <v>299</v>
      </c>
      <c r="B300" s="3" t="s">
        <v>1165</v>
      </c>
      <c r="C300" s="3" t="s">
        <v>625</v>
      </c>
      <c r="D300" s="3" t="s">
        <v>1</v>
      </c>
      <c r="E300" s="3" t="s">
        <v>1166</v>
      </c>
      <c r="F300" s="5">
        <v>65</v>
      </c>
      <c r="G300" s="133">
        <f t="shared" si="11"/>
        <v>31</v>
      </c>
      <c r="H300" s="36" t="str">
        <f t="shared" si="10"/>
        <v>Aceptable</v>
      </c>
      <c r="I300" s="11">
        <v>1</v>
      </c>
      <c r="J300" s="11" t="s">
        <v>165</v>
      </c>
      <c r="K300" s="11">
        <v>2</v>
      </c>
      <c r="L300" s="11">
        <v>-74.039545700000005</v>
      </c>
      <c r="M300" s="12">
        <v>4.7581068020000004</v>
      </c>
    </row>
    <row r="301" spans="1:13" x14ac:dyDescent="0.25">
      <c r="A301" s="3">
        <v>300</v>
      </c>
      <c r="B301" s="3" t="s">
        <v>1167</v>
      </c>
      <c r="C301" s="3" t="s">
        <v>625</v>
      </c>
      <c r="D301" s="3" t="s">
        <v>1</v>
      </c>
      <c r="E301" s="3" t="s">
        <v>1168</v>
      </c>
      <c r="F301" s="5">
        <v>70</v>
      </c>
      <c r="G301" s="133">
        <f t="shared" si="11"/>
        <v>18</v>
      </c>
      <c r="H301" s="36" t="str">
        <f t="shared" si="10"/>
        <v>Regular</v>
      </c>
      <c r="I301" s="11">
        <v>1</v>
      </c>
      <c r="J301" s="11" t="s">
        <v>165</v>
      </c>
      <c r="K301" s="11">
        <v>4</v>
      </c>
      <c r="L301" s="11">
        <v>-74.024837399999996</v>
      </c>
      <c r="M301" s="12">
        <v>4.7587025130000002</v>
      </c>
    </row>
    <row r="302" spans="1:13" x14ac:dyDescent="0.25">
      <c r="A302" s="3">
        <v>301</v>
      </c>
      <c r="B302" s="3" t="s">
        <v>1169</v>
      </c>
      <c r="C302" s="3" t="s">
        <v>625</v>
      </c>
      <c r="D302" s="3" t="s">
        <v>1</v>
      </c>
      <c r="E302" s="3" t="s">
        <v>1089</v>
      </c>
      <c r="F302" s="5">
        <v>70</v>
      </c>
      <c r="G302" s="133">
        <f t="shared" si="11"/>
        <v>18</v>
      </c>
      <c r="H302" s="36" t="str">
        <f t="shared" si="10"/>
        <v>Regular</v>
      </c>
      <c r="I302" s="11">
        <v>1</v>
      </c>
      <c r="J302" s="11" t="s">
        <v>165</v>
      </c>
      <c r="K302" s="11">
        <v>2</v>
      </c>
      <c r="L302" s="11">
        <v>-74.025435049999999</v>
      </c>
      <c r="M302" s="12">
        <v>4.7683844909999999</v>
      </c>
    </row>
    <row r="303" spans="1:13" x14ac:dyDescent="0.25">
      <c r="A303" s="3">
        <v>302</v>
      </c>
      <c r="B303" s="3" t="s">
        <v>1170</v>
      </c>
      <c r="C303" s="3" t="s">
        <v>625</v>
      </c>
      <c r="D303" s="3" t="s">
        <v>1</v>
      </c>
      <c r="E303" s="3" t="s">
        <v>1171</v>
      </c>
      <c r="F303" s="5">
        <v>50</v>
      </c>
      <c r="G303" s="133">
        <f t="shared" si="11"/>
        <v>71</v>
      </c>
      <c r="H303" s="36" t="str">
        <f t="shared" si="10"/>
        <v>Muy Bueno</v>
      </c>
      <c r="I303" s="11">
        <v>1</v>
      </c>
      <c r="J303" s="11" t="s">
        <v>165</v>
      </c>
      <c r="K303" s="11">
        <v>3</v>
      </c>
      <c r="L303" s="11">
        <v>-74.04159774</v>
      </c>
      <c r="M303" s="12">
        <v>4.7611772959999996</v>
      </c>
    </row>
    <row r="304" spans="1:13" x14ac:dyDescent="0.25">
      <c r="A304" s="3">
        <v>303</v>
      </c>
      <c r="B304" s="3" t="s">
        <v>1172</v>
      </c>
      <c r="C304" s="3" t="s">
        <v>625</v>
      </c>
      <c r="D304" s="3" t="s">
        <v>1</v>
      </c>
      <c r="E304" s="3" t="s">
        <v>1173</v>
      </c>
      <c r="F304" s="5">
        <v>65</v>
      </c>
      <c r="G304" s="133">
        <f t="shared" si="11"/>
        <v>31</v>
      </c>
      <c r="H304" s="36" t="str">
        <f t="shared" si="10"/>
        <v>Aceptable</v>
      </c>
      <c r="I304" s="11">
        <v>1</v>
      </c>
      <c r="J304" s="11" t="s">
        <v>165</v>
      </c>
      <c r="K304" s="11">
        <v>1</v>
      </c>
      <c r="L304" s="11">
        <v>-74.022162609999995</v>
      </c>
      <c r="M304" s="12">
        <v>4.7575453139999997</v>
      </c>
    </row>
    <row r="305" spans="1:13" x14ac:dyDescent="0.25">
      <c r="A305" s="3">
        <v>304</v>
      </c>
      <c r="B305" s="3" t="s">
        <v>1174</v>
      </c>
      <c r="C305" s="3" t="s">
        <v>625</v>
      </c>
      <c r="D305" s="3" t="s">
        <v>1</v>
      </c>
      <c r="E305" s="3" t="s">
        <v>1175</v>
      </c>
      <c r="F305" s="5">
        <v>65</v>
      </c>
      <c r="G305" s="133">
        <f t="shared" si="11"/>
        <v>31</v>
      </c>
      <c r="H305" s="36" t="str">
        <f t="shared" si="10"/>
        <v>Aceptable</v>
      </c>
      <c r="I305" s="11">
        <v>1</v>
      </c>
      <c r="J305" s="11" t="s">
        <v>165</v>
      </c>
      <c r="K305" s="11">
        <v>2</v>
      </c>
      <c r="L305" s="11">
        <v>-74.023493560000006</v>
      </c>
      <c r="M305" s="12">
        <v>4.7581321000000001</v>
      </c>
    </row>
    <row r="306" spans="1:13" x14ac:dyDescent="0.25">
      <c r="A306" s="3">
        <v>305</v>
      </c>
      <c r="B306" s="3" t="s">
        <v>1176</v>
      </c>
      <c r="C306" s="3" t="s">
        <v>625</v>
      </c>
      <c r="D306" s="3" t="s">
        <v>1</v>
      </c>
      <c r="E306" s="3" t="s">
        <v>1177</v>
      </c>
      <c r="F306" s="5">
        <v>65</v>
      </c>
      <c r="G306" s="133">
        <f t="shared" si="11"/>
        <v>31</v>
      </c>
      <c r="H306" s="36" t="str">
        <f t="shared" si="10"/>
        <v>Aceptable</v>
      </c>
      <c r="I306" s="11">
        <v>1</v>
      </c>
      <c r="J306" s="11" t="s">
        <v>344</v>
      </c>
      <c r="K306" s="11">
        <v>2</v>
      </c>
      <c r="L306" s="11">
        <v>-74.023004950000001</v>
      </c>
      <c r="M306" s="12">
        <v>4.7632317039999998</v>
      </c>
    </row>
    <row r="307" spans="1:13" x14ac:dyDescent="0.25">
      <c r="A307" s="3">
        <v>306</v>
      </c>
      <c r="B307" s="3" t="s">
        <v>1178</v>
      </c>
      <c r="C307" s="3" t="s">
        <v>625</v>
      </c>
      <c r="D307" s="3" t="s">
        <v>1</v>
      </c>
      <c r="E307" s="3" t="s">
        <v>805</v>
      </c>
      <c r="F307" s="5">
        <v>65</v>
      </c>
      <c r="G307" s="133">
        <f t="shared" si="11"/>
        <v>31</v>
      </c>
      <c r="H307" s="36" t="str">
        <f t="shared" si="10"/>
        <v>Aceptable</v>
      </c>
      <c r="I307" s="11">
        <v>1</v>
      </c>
      <c r="J307" s="11" t="s">
        <v>165</v>
      </c>
      <c r="K307" s="11">
        <v>1</v>
      </c>
      <c r="L307" s="11">
        <v>-74.020590310000003</v>
      </c>
      <c r="M307" s="12">
        <v>4.7333687339999999</v>
      </c>
    </row>
    <row r="308" spans="1:13" x14ac:dyDescent="0.25">
      <c r="A308" s="3">
        <v>307</v>
      </c>
      <c r="B308" s="3" t="s">
        <v>1179</v>
      </c>
      <c r="C308" s="3" t="s">
        <v>625</v>
      </c>
      <c r="D308" s="3" t="s">
        <v>1</v>
      </c>
      <c r="E308" s="3" t="s">
        <v>805</v>
      </c>
      <c r="F308" s="5">
        <v>65</v>
      </c>
      <c r="G308" s="133">
        <f t="shared" si="11"/>
        <v>31</v>
      </c>
      <c r="H308" s="36" t="str">
        <f t="shared" si="10"/>
        <v>Aceptable</v>
      </c>
      <c r="I308" s="11">
        <v>1</v>
      </c>
      <c r="J308" s="11" t="s">
        <v>344</v>
      </c>
      <c r="K308" s="11">
        <v>1</v>
      </c>
      <c r="L308" s="11">
        <v>-74.014852469999994</v>
      </c>
      <c r="M308" s="12">
        <v>4.7292322310000001</v>
      </c>
    </row>
    <row r="309" spans="1:13" x14ac:dyDescent="0.25">
      <c r="A309" s="3">
        <v>308</v>
      </c>
      <c r="B309" s="3" t="s">
        <v>1180</v>
      </c>
      <c r="C309" s="3" t="s">
        <v>625</v>
      </c>
      <c r="D309" s="3" t="s">
        <v>1</v>
      </c>
      <c r="E309" s="3" t="s">
        <v>1181</v>
      </c>
      <c r="F309" s="5">
        <v>70</v>
      </c>
      <c r="G309" s="133">
        <f t="shared" si="11"/>
        <v>18</v>
      </c>
      <c r="H309" s="36" t="str">
        <f t="shared" si="10"/>
        <v>Regular</v>
      </c>
      <c r="I309" s="11">
        <v>1</v>
      </c>
      <c r="J309" s="11" t="s">
        <v>164</v>
      </c>
      <c r="K309" s="11">
        <v>2</v>
      </c>
      <c r="L309" s="11">
        <v>-74.022101919999997</v>
      </c>
      <c r="M309" s="12">
        <v>4.7040291700000001</v>
      </c>
    </row>
    <row r="310" spans="1:13" x14ac:dyDescent="0.25">
      <c r="A310" s="3">
        <v>309</v>
      </c>
      <c r="B310" s="3" t="s">
        <v>1182</v>
      </c>
      <c r="C310" s="3" t="s">
        <v>625</v>
      </c>
      <c r="D310" s="3" t="s">
        <v>1</v>
      </c>
      <c r="E310" s="3" t="s">
        <v>805</v>
      </c>
      <c r="F310" s="5">
        <v>65</v>
      </c>
      <c r="G310" s="133">
        <f t="shared" si="11"/>
        <v>31</v>
      </c>
      <c r="H310" s="36" t="str">
        <f t="shared" si="10"/>
        <v>Aceptable</v>
      </c>
      <c r="I310" s="11">
        <v>1</v>
      </c>
      <c r="J310" s="11" t="s">
        <v>165</v>
      </c>
      <c r="K310" s="11">
        <v>1</v>
      </c>
      <c r="L310" s="11">
        <v>-74.012819269999994</v>
      </c>
      <c r="M310" s="12">
        <v>4.7308537729999998</v>
      </c>
    </row>
    <row r="311" spans="1:13" x14ac:dyDescent="0.25">
      <c r="A311" s="3">
        <v>310</v>
      </c>
      <c r="B311" s="3" t="s">
        <v>1183</v>
      </c>
      <c r="C311" s="3" t="s">
        <v>625</v>
      </c>
      <c r="D311" s="3" t="s">
        <v>1</v>
      </c>
      <c r="E311" s="3" t="s">
        <v>1184</v>
      </c>
      <c r="F311" s="5">
        <v>40</v>
      </c>
      <c r="G311" s="133">
        <f t="shared" si="11"/>
        <v>86</v>
      </c>
      <c r="H311" s="36" t="str">
        <f t="shared" si="10"/>
        <v>Óptimo</v>
      </c>
      <c r="I311" s="11">
        <v>1</v>
      </c>
      <c r="J311" s="11" t="s">
        <v>344</v>
      </c>
      <c r="K311" s="11">
        <v>6</v>
      </c>
      <c r="L311" s="11">
        <v>-74.024466390000001</v>
      </c>
      <c r="M311" s="12">
        <v>4.6991189020000004</v>
      </c>
    </row>
    <row r="312" spans="1:13" x14ac:dyDescent="0.25">
      <c r="A312" s="3">
        <v>311</v>
      </c>
      <c r="B312" s="3" t="s">
        <v>1185</v>
      </c>
      <c r="C312" s="3" t="s">
        <v>625</v>
      </c>
      <c r="D312" s="3" t="s">
        <v>1</v>
      </c>
      <c r="E312" s="3" t="s">
        <v>1186</v>
      </c>
      <c r="F312" s="5">
        <v>50</v>
      </c>
      <c r="G312" s="133">
        <f t="shared" si="11"/>
        <v>71</v>
      </c>
      <c r="H312" s="36" t="str">
        <f t="shared" si="10"/>
        <v>Muy Bueno</v>
      </c>
      <c r="I312" s="11">
        <v>1</v>
      </c>
      <c r="J312" s="11" t="s">
        <v>344</v>
      </c>
      <c r="K312" s="11">
        <v>6</v>
      </c>
      <c r="L312" s="11">
        <v>-74.020512260000004</v>
      </c>
      <c r="M312" s="12">
        <v>4.8230735259999999</v>
      </c>
    </row>
    <row r="313" spans="1:13" x14ac:dyDescent="0.25">
      <c r="A313" s="3">
        <v>312</v>
      </c>
      <c r="B313" s="3" t="s">
        <v>1187</v>
      </c>
      <c r="C313" s="3" t="s">
        <v>625</v>
      </c>
      <c r="D313" s="3" t="s">
        <v>1</v>
      </c>
      <c r="E313" s="3" t="s">
        <v>1188</v>
      </c>
      <c r="F313" s="5">
        <v>65</v>
      </c>
      <c r="G313" s="133">
        <f t="shared" si="11"/>
        <v>31</v>
      </c>
      <c r="H313" s="36" t="str">
        <f t="shared" si="10"/>
        <v>Aceptable</v>
      </c>
      <c r="I313" s="11">
        <v>1</v>
      </c>
      <c r="J313" s="11" t="s">
        <v>165</v>
      </c>
      <c r="K313" s="11">
        <v>3</v>
      </c>
      <c r="L313" s="11">
        <v>-74.040676910000002</v>
      </c>
      <c r="M313" s="12">
        <v>4.7592508520000001</v>
      </c>
    </row>
    <row r="314" spans="1:13" x14ac:dyDescent="0.25">
      <c r="A314" s="3">
        <v>313</v>
      </c>
      <c r="B314" s="3" t="s">
        <v>1189</v>
      </c>
      <c r="C314" s="3" t="s">
        <v>625</v>
      </c>
      <c r="D314" s="3" t="s">
        <v>1</v>
      </c>
      <c r="E314" s="3" t="s">
        <v>1190</v>
      </c>
      <c r="F314" s="5">
        <v>55</v>
      </c>
      <c r="G314" s="133">
        <f t="shared" si="11"/>
        <v>54.8</v>
      </c>
      <c r="H314" s="36" t="str">
        <f t="shared" si="10"/>
        <v>Bueno</v>
      </c>
      <c r="I314" s="11">
        <v>1</v>
      </c>
      <c r="J314" s="11" t="s">
        <v>344</v>
      </c>
      <c r="K314" s="11">
        <v>1</v>
      </c>
      <c r="L314" s="11">
        <v>-74.012528649999993</v>
      </c>
      <c r="M314" s="12">
        <v>4.7416031380000003</v>
      </c>
    </row>
    <row r="315" spans="1:13" x14ac:dyDescent="0.25">
      <c r="A315" s="3">
        <v>314</v>
      </c>
      <c r="B315" s="3" t="s">
        <v>1191</v>
      </c>
      <c r="C315" s="3" t="s">
        <v>625</v>
      </c>
      <c r="D315" s="3" t="s">
        <v>1</v>
      </c>
      <c r="E315" s="3" t="s">
        <v>1192</v>
      </c>
      <c r="F315" s="5">
        <v>50</v>
      </c>
      <c r="G315" s="133">
        <f t="shared" si="11"/>
        <v>71</v>
      </c>
      <c r="H315" s="36" t="str">
        <f t="shared" si="10"/>
        <v>Muy Bueno</v>
      </c>
      <c r="I315" s="11">
        <v>1</v>
      </c>
      <c r="J315" s="11" t="s">
        <v>344</v>
      </c>
      <c r="K315" s="11">
        <v>1</v>
      </c>
      <c r="L315" s="11">
        <v>-74.019734690000007</v>
      </c>
      <c r="M315" s="12">
        <v>4.7319808050000001</v>
      </c>
    </row>
    <row r="316" spans="1:13" x14ac:dyDescent="0.25">
      <c r="A316" s="3">
        <v>315</v>
      </c>
      <c r="B316" s="3" t="s">
        <v>1193</v>
      </c>
      <c r="C316" s="3" t="s">
        <v>625</v>
      </c>
      <c r="D316" s="3" t="s">
        <v>1</v>
      </c>
      <c r="E316" s="3" t="s">
        <v>1194</v>
      </c>
      <c r="F316" s="5">
        <v>40</v>
      </c>
      <c r="G316" s="133">
        <f t="shared" si="11"/>
        <v>86</v>
      </c>
      <c r="H316" s="36" t="str">
        <f t="shared" si="10"/>
        <v>Óptimo</v>
      </c>
      <c r="I316" s="11">
        <v>1</v>
      </c>
      <c r="J316" s="11" t="s">
        <v>344</v>
      </c>
      <c r="K316" s="11">
        <v>6</v>
      </c>
      <c r="L316" s="11">
        <v>-74.024733960000006</v>
      </c>
      <c r="M316" s="12">
        <v>4.6949179619999999</v>
      </c>
    </row>
    <row r="317" spans="1:13" x14ac:dyDescent="0.25">
      <c r="A317" s="3">
        <v>316</v>
      </c>
      <c r="B317" s="3" t="s">
        <v>1195</v>
      </c>
      <c r="C317" s="3" t="s">
        <v>625</v>
      </c>
      <c r="D317" s="3" t="s">
        <v>1</v>
      </c>
      <c r="E317" s="3" t="s">
        <v>1173</v>
      </c>
      <c r="F317" s="5">
        <v>45</v>
      </c>
      <c r="G317" s="133">
        <f t="shared" si="11"/>
        <v>78.777777777777771</v>
      </c>
      <c r="H317" s="36" t="str">
        <f t="shared" si="10"/>
        <v>Muy Bueno</v>
      </c>
      <c r="I317" s="11">
        <v>1</v>
      </c>
      <c r="J317" s="11" t="s">
        <v>165</v>
      </c>
      <c r="K317" s="11">
        <v>1</v>
      </c>
      <c r="L317" s="11">
        <v>-74.022287520000006</v>
      </c>
      <c r="M317" s="12">
        <v>4.7597763830000002</v>
      </c>
    </row>
    <row r="318" spans="1:13" x14ac:dyDescent="0.25">
      <c r="A318" s="3">
        <v>317</v>
      </c>
      <c r="B318" s="3" t="s">
        <v>1196</v>
      </c>
      <c r="C318" s="3" t="s">
        <v>625</v>
      </c>
      <c r="D318" s="3" t="s">
        <v>1</v>
      </c>
      <c r="E318" s="3" t="s">
        <v>1197</v>
      </c>
      <c r="F318" s="5">
        <v>70</v>
      </c>
      <c r="G318" s="133">
        <f t="shared" si="11"/>
        <v>18</v>
      </c>
      <c r="H318" s="36" t="str">
        <f t="shared" si="10"/>
        <v>Regular</v>
      </c>
      <c r="I318" s="11">
        <v>1</v>
      </c>
      <c r="J318" s="11" t="s">
        <v>165</v>
      </c>
      <c r="K318" s="11">
        <v>3</v>
      </c>
      <c r="L318" s="11">
        <v>-74.033825010000001</v>
      </c>
      <c r="M318" s="12">
        <v>4.7599677519999997</v>
      </c>
    </row>
    <row r="319" spans="1:13" x14ac:dyDescent="0.25">
      <c r="A319" s="3">
        <v>318</v>
      </c>
      <c r="B319" s="3" t="s">
        <v>1198</v>
      </c>
      <c r="C319" s="3" t="s">
        <v>625</v>
      </c>
      <c r="D319" s="3" t="s">
        <v>1</v>
      </c>
      <c r="E319" s="3" t="s">
        <v>1199</v>
      </c>
      <c r="F319" s="5">
        <v>65</v>
      </c>
      <c r="G319" s="133">
        <f t="shared" si="11"/>
        <v>31</v>
      </c>
      <c r="H319" s="36" t="str">
        <f t="shared" si="10"/>
        <v>Aceptable</v>
      </c>
      <c r="I319" s="11">
        <v>1</v>
      </c>
      <c r="J319" s="11" t="s">
        <v>164</v>
      </c>
      <c r="K319" s="11">
        <v>6</v>
      </c>
      <c r="L319" s="11">
        <v>-74.025289650000005</v>
      </c>
      <c r="M319" s="12">
        <v>4.7150901340000004</v>
      </c>
    </row>
    <row r="320" spans="1:13" x14ac:dyDescent="0.25">
      <c r="A320" s="3">
        <v>319</v>
      </c>
      <c r="B320" s="3" t="s">
        <v>1200</v>
      </c>
      <c r="C320" s="3" t="s">
        <v>625</v>
      </c>
      <c r="D320" s="3" t="s">
        <v>1</v>
      </c>
      <c r="E320" s="3" t="s">
        <v>1119</v>
      </c>
      <c r="F320" s="5">
        <v>50</v>
      </c>
      <c r="G320" s="133">
        <f t="shared" si="11"/>
        <v>71</v>
      </c>
      <c r="H320" s="36" t="str">
        <f t="shared" si="10"/>
        <v>Muy Bueno</v>
      </c>
      <c r="I320" s="11">
        <v>1</v>
      </c>
      <c r="J320" s="11" t="s">
        <v>165</v>
      </c>
      <c r="K320" s="11">
        <v>3</v>
      </c>
      <c r="L320" s="11">
        <v>-74.025195010000004</v>
      </c>
      <c r="M320" s="12">
        <v>4.7611731229999998</v>
      </c>
    </row>
    <row r="321" spans="1:13" x14ac:dyDescent="0.25">
      <c r="A321" s="3">
        <v>320</v>
      </c>
      <c r="B321" s="3" t="s">
        <v>1201</v>
      </c>
      <c r="C321" s="3" t="s">
        <v>625</v>
      </c>
      <c r="D321" s="3" t="s">
        <v>1</v>
      </c>
      <c r="E321" s="3" t="s">
        <v>1202</v>
      </c>
      <c r="F321" s="5">
        <v>40</v>
      </c>
      <c r="G321" s="133">
        <f t="shared" si="11"/>
        <v>86</v>
      </c>
      <c r="H321" s="36" t="str">
        <f t="shared" si="10"/>
        <v>Óptimo</v>
      </c>
      <c r="I321" s="11">
        <v>1</v>
      </c>
      <c r="J321" s="11" t="s">
        <v>164</v>
      </c>
      <c r="K321" s="11">
        <v>6</v>
      </c>
      <c r="L321" s="11">
        <v>-74.021937609999995</v>
      </c>
      <c r="M321" s="12">
        <v>4.7259128810000002</v>
      </c>
    </row>
    <row r="322" spans="1:13" x14ac:dyDescent="0.25">
      <c r="A322" s="3">
        <v>321</v>
      </c>
      <c r="B322" s="3" t="s">
        <v>1203</v>
      </c>
      <c r="C322" s="3" t="s">
        <v>625</v>
      </c>
      <c r="D322" s="3" t="s">
        <v>1</v>
      </c>
      <c r="E322" s="3" t="s">
        <v>1204</v>
      </c>
      <c r="F322" s="5">
        <v>50</v>
      </c>
      <c r="G322" s="133">
        <f t="shared" si="11"/>
        <v>71</v>
      </c>
      <c r="H322" s="36" t="str">
        <f t="shared" si="10"/>
        <v>Muy Bueno</v>
      </c>
      <c r="I322" s="11">
        <v>1</v>
      </c>
      <c r="J322" s="11" t="s">
        <v>164</v>
      </c>
      <c r="K322" s="11">
        <v>5</v>
      </c>
      <c r="L322" s="11">
        <v>-74.048494989999995</v>
      </c>
      <c r="M322" s="12">
        <v>4.7134105679999996</v>
      </c>
    </row>
    <row r="323" spans="1:13" x14ac:dyDescent="0.25">
      <c r="A323" s="3">
        <v>322</v>
      </c>
      <c r="B323" s="3" t="s">
        <v>1205</v>
      </c>
      <c r="C323" s="3" t="s">
        <v>1206</v>
      </c>
      <c r="D323" s="3" t="s">
        <v>1</v>
      </c>
      <c r="E323" s="3" t="s">
        <v>1207</v>
      </c>
      <c r="F323" s="5">
        <v>50</v>
      </c>
      <c r="G323" s="133">
        <f t="shared" si="11"/>
        <v>71</v>
      </c>
      <c r="H323" s="36" t="str">
        <f t="shared" ref="H323:H361" si="12">IF(AND(G323&gt;=86,G323&lt;=100),"Óptimo",
IF(AND(G323&gt;=71,G323&lt;=85),"Muy Bueno",
IF(AND(G323&gt;=51,G323&lt;=70),"Bueno",
IF(AND(G323&gt;=31,G323&lt;=50),"Aceptable",
IF(AND(G323&gt;=6,G323&lt;=30),"Regular",
"Malo")))))</f>
        <v>Muy Bueno</v>
      </c>
      <c r="I323" s="11">
        <v>2</v>
      </c>
      <c r="J323" s="11" t="s">
        <v>163</v>
      </c>
      <c r="K323" s="11">
        <v>6</v>
      </c>
      <c r="L323" s="11">
        <v>-74.046225289999995</v>
      </c>
      <c r="M323" s="12">
        <v>4.661132533</v>
      </c>
    </row>
    <row r="324" spans="1:13" x14ac:dyDescent="0.25">
      <c r="A324" s="3">
        <v>323</v>
      </c>
      <c r="B324" s="3" t="s">
        <v>1208</v>
      </c>
      <c r="C324" s="3" t="s">
        <v>1206</v>
      </c>
      <c r="D324" s="3" t="s">
        <v>1</v>
      </c>
      <c r="E324" s="3" t="s">
        <v>1209</v>
      </c>
      <c r="F324" s="5">
        <v>50</v>
      </c>
      <c r="G324" s="133">
        <f t="shared" si="11"/>
        <v>71</v>
      </c>
      <c r="H324" s="36" t="str">
        <f t="shared" si="12"/>
        <v>Muy Bueno</v>
      </c>
      <c r="I324" s="11">
        <v>2</v>
      </c>
      <c r="J324" s="11" t="s">
        <v>163</v>
      </c>
      <c r="K324" s="11">
        <v>6</v>
      </c>
      <c r="L324" s="11">
        <v>-74.042596599999996</v>
      </c>
      <c r="M324" s="12">
        <v>4.6647032250000002</v>
      </c>
    </row>
    <row r="325" spans="1:13" x14ac:dyDescent="0.25">
      <c r="A325" s="3">
        <v>324</v>
      </c>
      <c r="B325" s="3" t="s">
        <v>1210</v>
      </c>
      <c r="C325" s="3" t="s">
        <v>1206</v>
      </c>
      <c r="D325" s="3" t="s">
        <v>1</v>
      </c>
      <c r="E325" s="3" t="s">
        <v>1211</v>
      </c>
      <c r="F325" s="5">
        <v>50</v>
      </c>
      <c r="G325" s="133">
        <f t="shared" si="11"/>
        <v>71</v>
      </c>
      <c r="H325" s="36" t="str">
        <f t="shared" si="12"/>
        <v>Muy Bueno</v>
      </c>
      <c r="I325" s="11">
        <v>2</v>
      </c>
      <c r="J325" s="11" t="s">
        <v>163</v>
      </c>
      <c r="K325" s="11">
        <v>6</v>
      </c>
      <c r="L325" s="11">
        <v>-74.043211970000002</v>
      </c>
      <c r="M325" s="12">
        <v>4.6746709610000003</v>
      </c>
    </row>
    <row r="326" spans="1:13" x14ac:dyDescent="0.25">
      <c r="A326" s="3">
        <v>325</v>
      </c>
      <c r="B326" s="3" t="s">
        <v>1212</v>
      </c>
      <c r="C326" s="3" t="s">
        <v>1206</v>
      </c>
      <c r="D326" s="3" t="s">
        <v>1</v>
      </c>
      <c r="E326" s="3" t="s">
        <v>1213</v>
      </c>
      <c r="F326" s="5">
        <v>50</v>
      </c>
      <c r="G326" s="133">
        <f t="shared" si="11"/>
        <v>71</v>
      </c>
      <c r="H326" s="36" t="str">
        <f t="shared" si="12"/>
        <v>Muy Bueno</v>
      </c>
      <c r="I326" s="11">
        <v>2</v>
      </c>
      <c r="J326" s="11" t="s">
        <v>163</v>
      </c>
      <c r="K326" s="11">
        <v>6</v>
      </c>
      <c r="L326" s="11">
        <v>-74.049120610000003</v>
      </c>
      <c r="M326" s="12">
        <v>4.6607465189999999</v>
      </c>
    </row>
    <row r="327" spans="1:13" x14ac:dyDescent="0.25">
      <c r="A327" s="3">
        <v>326</v>
      </c>
      <c r="B327" s="3" t="s">
        <v>1214</v>
      </c>
      <c r="C327" s="3" t="s">
        <v>1206</v>
      </c>
      <c r="D327" s="3" t="s">
        <v>1</v>
      </c>
      <c r="E327" s="3" t="s">
        <v>1215</v>
      </c>
      <c r="F327" s="5">
        <v>70</v>
      </c>
      <c r="G327" s="133">
        <f t="shared" si="11"/>
        <v>18</v>
      </c>
      <c r="H327" s="36" t="str">
        <f t="shared" si="12"/>
        <v>Regular</v>
      </c>
      <c r="I327" s="11">
        <v>2</v>
      </c>
      <c r="J327" s="11" t="s">
        <v>163</v>
      </c>
      <c r="K327" s="11">
        <v>6</v>
      </c>
      <c r="L327" s="11">
        <v>-74.051599550000006</v>
      </c>
      <c r="M327" s="12">
        <v>4.6590088390000002</v>
      </c>
    </row>
    <row r="328" spans="1:13" x14ac:dyDescent="0.25">
      <c r="A328" s="3">
        <v>327</v>
      </c>
      <c r="B328" s="3" t="s">
        <v>1216</v>
      </c>
      <c r="C328" s="3" t="s">
        <v>1206</v>
      </c>
      <c r="D328" s="3" t="s">
        <v>1</v>
      </c>
      <c r="E328" s="3" t="s">
        <v>1217</v>
      </c>
      <c r="F328" s="5">
        <v>80</v>
      </c>
      <c r="G328" s="133">
        <f t="shared" si="11"/>
        <v>0</v>
      </c>
      <c r="H328" s="36" t="str">
        <f t="shared" si="12"/>
        <v>Malo</v>
      </c>
      <c r="I328" s="11">
        <v>2</v>
      </c>
      <c r="J328" s="11" t="s">
        <v>163</v>
      </c>
      <c r="K328" s="11">
        <v>6</v>
      </c>
      <c r="L328" s="11">
        <v>-74.047845080000002</v>
      </c>
      <c r="M328" s="12">
        <v>4.6658848400000004</v>
      </c>
    </row>
    <row r="329" spans="1:13" x14ac:dyDescent="0.25">
      <c r="A329" s="3">
        <v>328</v>
      </c>
      <c r="B329" s="3" t="s">
        <v>1218</v>
      </c>
      <c r="C329" s="3" t="s">
        <v>1206</v>
      </c>
      <c r="D329" s="3" t="s">
        <v>1</v>
      </c>
      <c r="E329" s="3" t="s">
        <v>1219</v>
      </c>
      <c r="F329" s="5">
        <v>45</v>
      </c>
      <c r="G329" s="133">
        <f t="shared" si="11"/>
        <v>78.777777777777771</v>
      </c>
      <c r="H329" s="36" t="str">
        <f t="shared" si="12"/>
        <v>Muy Bueno</v>
      </c>
      <c r="I329" s="11">
        <v>2</v>
      </c>
      <c r="J329" s="11" t="s">
        <v>163</v>
      </c>
      <c r="K329" s="11">
        <v>6</v>
      </c>
      <c r="L329" s="11">
        <v>-74.043653359999993</v>
      </c>
      <c r="M329" s="12">
        <v>4.6793462899999998</v>
      </c>
    </row>
    <row r="330" spans="1:13" x14ac:dyDescent="0.25">
      <c r="A330" s="3">
        <v>329</v>
      </c>
      <c r="B330" s="3" t="s">
        <v>1220</v>
      </c>
      <c r="C330" s="3" t="s">
        <v>1206</v>
      </c>
      <c r="D330" s="3" t="s">
        <v>1</v>
      </c>
      <c r="E330" s="3" t="s">
        <v>1219</v>
      </c>
      <c r="F330" s="5">
        <v>70</v>
      </c>
      <c r="G330" s="133">
        <f t="shared" si="11"/>
        <v>18</v>
      </c>
      <c r="H330" s="36" t="str">
        <f t="shared" si="12"/>
        <v>Regular</v>
      </c>
      <c r="I330" s="11">
        <v>2</v>
      </c>
      <c r="J330" s="11" t="s">
        <v>163</v>
      </c>
      <c r="K330" s="11">
        <v>6</v>
      </c>
      <c r="L330" s="11">
        <v>-74.041548509999998</v>
      </c>
      <c r="M330" s="12">
        <v>4.6775809150000001</v>
      </c>
    </row>
    <row r="331" spans="1:13" x14ac:dyDescent="0.25">
      <c r="A331" s="3">
        <v>330</v>
      </c>
      <c r="B331" s="3" t="s">
        <v>1221</v>
      </c>
      <c r="C331" s="3" t="s">
        <v>1206</v>
      </c>
      <c r="D331" s="3" t="s">
        <v>1</v>
      </c>
      <c r="E331" s="3" t="s">
        <v>1222</v>
      </c>
      <c r="F331" s="5">
        <v>70</v>
      </c>
      <c r="G331" s="133">
        <f t="shared" si="11"/>
        <v>18</v>
      </c>
      <c r="H331" s="36" t="str">
        <f t="shared" si="12"/>
        <v>Regular</v>
      </c>
      <c r="I331" s="11">
        <v>2</v>
      </c>
      <c r="J331" s="11" t="s">
        <v>163</v>
      </c>
      <c r="K331" s="11">
        <v>5</v>
      </c>
      <c r="L331" s="11">
        <v>-74.053319419999994</v>
      </c>
      <c r="M331" s="12">
        <v>4.6643931140000001</v>
      </c>
    </row>
    <row r="332" spans="1:13" x14ac:dyDescent="0.25">
      <c r="A332" s="3">
        <v>331</v>
      </c>
      <c r="B332" s="3" t="s">
        <v>1223</v>
      </c>
      <c r="C332" s="3" t="s">
        <v>1206</v>
      </c>
      <c r="D332" s="3" t="s">
        <v>1</v>
      </c>
      <c r="E332" s="3" t="s">
        <v>1224</v>
      </c>
      <c r="F332" s="5">
        <v>65</v>
      </c>
      <c r="G332" s="133">
        <f t="shared" si="11"/>
        <v>31</v>
      </c>
      <c r="H332" s="36" t="str">
        <f t="shared" si="12"/>
        <v>Aceptable</v>
      </c>
      <c r="I332" s="11">
        <v>2</v>
      </c>
      <c r="J332" s="11" t="s">
        <v>163</v>
      </c>
      <c r="K332" s="11">
        <v>6</v>
      </c>
      <c r="L332" s="11">
        <v>-74.050814619999997</v>
      </c>
      <c r="M332" s="12">
        <v>4.6656237809999999</v>
      </c>
    </row>
    <row r="333" spans="1:13" x14ac:dyDescent="0.25">
      <c r="A333" s="3">
        <v>332</v>
      </c>
      <c r="B333" s="3" t="s">
        <v>1225</v>
      </c>
      <c r="C333" s="3" t="s">
        <v>1206</v>
      </c>
      <c r="D333" s="3" t="s">
        <v>1</v>
      </c>
      <c r="E333" s="3" t="s">
        <v>1226</v>
      </c>
      <c r="F333" s="5">
        <v>65</v>
      </c>
      <c r="G333" s="133">
        <f t="shared" si="11"/>
        <v>31</v>
      </c>
      <c r="H333" s="36" t="str">
        <f t="shared" si="12"/>
        <v>Aceptable</v>
      </c>
      <c r="I333" s="11">
        <v>2</v>
      </c>
      <c r="J333" s="11" t="s">
        <v>163</v>
      </c>
      <c r="K333" s="11">
        <v>6</v>
      </c>
      <c r="L333" s="11">
        <v>-74.044496379999998</v>
      </c>
      <c r="M333" s="12">
        <v>4.6659793980000002</v>
      </c>
    </row>
    <row r="334" spans="1:13" x14ac:dyDescent="0.25">
      <c r="A334" s="3">
        <v>333</v>
      </c>
      <c r="B334" s="3" t="s">
        <v>1227</v>
      </c>
      <c r="C334" s="3" t="s">
        <v>1206</v>
      </c>
      <c r="D334" s="3" t="s">
        <v>1</v>
      </c>
      <c r="E334" s="3" t="s">
        <v>1228</v>
      </c>
      <c r="F334" s="5">
        <v>65</v>
      </c>
      <c r="G334" s="133">
        <f t="shared" si="11"/>
        <v>31</v>
      </c>
      <c r="H334" s="36" t="str">
        <f t="shared" si="12"/>
        <v>Aceptable</v>
      </c>
      <c r="I334" s="11">
        <v>2</v>
      </c>
      <c r="J334" s="11" t="s">
        <v>163</v>
      </c>
      <c r="K334" s="11">
        <v>6</v>
      </c>
      <c r="L334" s="11">
        <v>-74.051211230000007</v>
      </c>
      <c r="M334" s="12">
        <v>4.6538088679999996</v>
      </c>
    </row>
    <row r="335" spans="1:13" x14ac:dyDescent="0.25">
      <c r="A335" s="3">
        <v>334</v>
      </c>
      <c r="B335" s="3" t="s">
        <v>1229</v>
      </c>
      <c r="C335" s="3" t="s">
        <v>1206</v>
      </c>
      <c r="D335" s="3" t="s">
        <v>1</v>
      </c>
      <c r="E335" s="3" t="s">
        <v>1230</v>
      </c>
      <c r="F335" s="5">
        <v>65</v>
      </c>
      <c r="G335" s="133">
        <f t="shared" si="11"/>
        <v>31</v>
      </c>
      <c r="H335" s="36" t="str">
        <f t="shared" si="12"/>
        <v>Aceptable</v>
      </c>
      <c r="I335" s="11">
        <v>2</v>
      </c>
      <c r="J335" s="11" t="s">
        <v>163</v>
      </c>
      <c r="K335" s="11">
        <v>6</v>
      </c>
      <c r="L335" s="11">
        <v>-74.04803819</v>
      </c>
      <c r="M335" s="12">
        <v>4.6618902950000001</v>
      </c>
    </row>
    <row r="336" spans="1:13" x14ac:dyDescent="0.25">
      <c r="A336" s="3">
        <v>335</v>
      </c>
      <c r="B336" s="3" t="s">
        <v>1231</v>
      </c>
      <c r="C336" s="3" t="s">
        <v>1206</v>
      </c>
      <c r="D336" s="3" t="s">
        <v>1</v>
      </c>
      <c r="E336" s="3" t="s">
        <v>1232</v>
      </c>
      <c r="F336" s="5">
        <v>70</v>
      </c>
      <c r="G336" s="133">
        <f t="shared" si="11"/>
        <v>18</v>
      </c>
      <c r="H336" s="36" t="str">
        <f t="shared" si="12"/>
        <v>Regular</v>
      </c>
      <c r="I336" s="11">
        <v>2</v>
      </c>
      <c r="J336" s="11" t="s">
        <v>163</v>
      </c>
      <c r="K336" s="11">
        <v>6</v>
      </c>
      <c r="L336" s="11">
        <v>-74.047042079999997</v>
      </c>
      <c r="M336" s="12">
        <v>4.6608366419999996</v>
      </c>
    </row>
    <row r="337" spans="1:13" x14ac:dyDescent="0.25">
      <c r="A337" s="3">
        <v>336</v>
      </c>
      <c r="B337" s="3" t="s">
        <v>1233</v>
      </c>
      <c r="C337" s="3" t="s">
        <v>1206</v>
      </c>
      <c r="D337" s="3" t="s">
        <v>1</v>
      </c>
      <c r="E337" s="3" t="s">
        <v>1234</v>
      </c>
      <c r="F337" s="5">
        <v>70</v>
      </c>
      <c r="G337" s="133">
        <f t="shared" si="11"/>
        <v>18</v>
      </c>
      <c r="H337" s="36" t="str">
        <f t="shared" si="12"/>
        <v>Regular</v>
      </c>
      <c r="I337" s="11">
        <v>2</v>
      </c>
      <c r="J337" s="11" t="s">
        <v>163</v>
      </c>
      <c r="K337" s="11">
        <v>6</v>
      </c>
      <c r="L337" s="11">
        <v>-74.042977899999997</v>
      </c>
      <c r="M337" s="12">
        <v>4.6678228730000004</v>
      </c>
    </row>
    <row r="338" spans="1:13" x14ac:dyDescent="0.25">
      <c r="A338" s="3">
        <v>337</v>
      </c>
      <c r="B338" s="3" t="s">
        <v>1235</v>
      </c>
      <c r="C338" s="3" t="s">
        <v>1206</v>
      </c>
      <c r="D338" s="3" t="s">
        <v>1</v>
      </c>
      <c r="E338" s="3" t="s">
        <v>1236</v>
      </c>
      <c r="F338" s="5">
        <v>70</v>
      </c>
      <c r="G338" s="133">
        <f t="shared" si="11"/>
        <v>18</v>
      </c>
      <c r="H338" s="36" t="str">
        <f t="shared" si="12"/>
        <v>Regular</v>
      </c>
      <c r="I338" s="11">
        <v>2</v>
      </c>
      <c r="J338" s="11" t="s">
        <v>163</v>
      </c>
      <c r="K338" s="11">
        <v>6</v>
      </c>
      <c r="L338" s="11">
        <v>-74.045889990000006</v>
      </c>
      <c r="M338" s="12">
        <v>4.6677046779999998</v>
      </c>
    </row>
    <row r="339" spans="1:13" x14ac:dyDescent="0.25">
      <c r="A339" s="3">
        <v>338</v>
      </c>
      <c r="B339" s="3" t="s">
        <v>1237</v>
      </c>
      <c r="C339" s="3" t="s">
        <v>1206</v>
      </c>
      <c r="D339" s="3" t="s">
        <v>1</v>
      </c>
      <c r="E339" s="3" t="s">
        <v>1238</v>
      </c>
      <c r="F339" s="5">
        <v>65</v>
      </c>
      <c r="G339" s="133">
        <f t="shared" ref="G339:G402" si="13">IF(F339&lt;=40,100-((F339-30)/(40-30))*(100-86),
IF(F339&lt;=50,85-((F339-41)/(50-41))*(85-71),
IF(F339&lt;=55,70-((F339-51)/(55-50))*(70-51),
IF(F339&lt;=65,50-((F339-55)/(65-55))*(50-31),
IF(F339&lt;=75,30-((F339-65)/(75-65))*(30-6),
5-((F339-75)/(80-75))*(5-0))))))</f>
        <v>31</v>
      </c>
      <c r="H339" s="36" t="str">
        <f t="shared" si="12"/>
        <v>Aceptable</v>
      </c>
      <c r="I339" s="11">
        <v>2</v>
      </c>
      <c r="J339" s="11" t="s">
        <v>163</v>
      </c>
      <c r="K339" s="11">
        <v>6</v>
      </c>
      <c r="L339" s="11">
        <v>-74.049222589999999</v>
      </c>
      <c r="M339" s="12">
        <v>4.6562670820000003</v>
      </c>
    </row>
    <row r="340" spans="1:13" x14ac:dyDescent="0.25">
      <c r="A340" s="3">
        <v>339</v>
      </c>
      <c r="B340" s="3" t="s">
        <v>1239</v>
      </c>
      <c r="C340" s="3" t="s">
        <v>1206</v>
      </c>
      <c r="D340" s="3" t="s">
        <v>1</v>
      </c>
      <c r="E340" s="3" t="s">
        <v>1240</v>
      </c>
      <c r="F340" s="5">
        <v>80</v>
      </c>
      <c r="G340" s="133">
        <f t="shared" si="13"/>
        <v>0</v>
      </c>
      <c r="H340" s="36" t="str">
        <f t="shared" si="12"/>
        <v>Malo</v>
      </c>
      <c r="I340" s="11">
        <v>2</v>
      </c>
      <c r="J340" s="11" t="s">
        <v>163</v>
      </c>
      <c r="K340" s="11">
        <v>6</v>
      </c>
      <c r="L340" s="11">
        <v>-74.055721719999994</v>
      </c>
      <c r="M340" s="12">
        <v>4.6773089270000003</v>
      </c>
    </row>
    <row r="341" spans="1:13" x14ac:dyDescent="0.25">
      <c r="A341" s="3">
        <v>340</v>
      </c>
      <c r="B341" s="3" t="s">
        <v>1241</v>
      </c>
      <c r="C341" s="3" t="s">
        <v>1206</v>
      </c>
      <c r="D341" s="3" t="s">
        <v>1</v>
      </c>
      <c r="E341" s="3" t="s">
        <v>1242</v>
      </c>
      <c r="F341" s="5">
        <v>65</v>
      </c>
      <c r="G341" s="133">
        <f t="shared" si="13"/>
        <v>31</v>
      </c>
      <c r="H341" s="36" t="str">
        <f t="shared" si="12"/>
        <v>Aceptable</v>
      </c>
      <c r="I341" s="11">
        <v>2</v>
      </c>
      <c r="J341" s="11" t="s">
        <v>163</v>
      </c>
      <c r="K341" s="11">
        <v>6</v>
      </c>
      <c r="L341" s="11">
        <v>-74.055167119999993</v>
      </c>
      <c r="M341" s="12">
        <v>4.6841203169999996</v>
      </c>
    </row>
    <row r="342" spans="1:13" x14ac:dyDescent="0.25">
      <c r="A342" s="3">
        <v>341</v>
      </c>
      <c r="B342" s="3" t="s">
        <v>1243</v>
      </c>
      <c r="C342" s="3" t="s">
        <v>1206</v>
      </c>
      <c r="D342" s="3" t="s">
        <v>1</v>
      </c>
      <c r="E342" s="3" t="s">
        <v>1244</v>
      </c>
      <c r="F342" s="5">
        <v>65</v>
      </c>
      <c r="G342" s="133">
        <f t="shared" si="13"/>
        <v>31</v>
      </c>
      <c r="H342" s="36" t="str">
        <f t="shared" si="12"/>
        <v>Aceptable</v>
      </c>
      <c r="I342" s="11">
        <v>2</v>
      </c>
      <c r="J342" s="11" t="s">
        <v>163</v>
      </c>
      <c r="K342" s="11">
        <v>6</v>
      </c>
      <c r="L342" s="11">
        <v>-74.051861900000006</v>
      </c>
      <c r="M342" s="12">
        <v>4.6836007589999999</v>
      </c>
    </row>
    <row r="343" spans="1:13" x14ac:dyDescent="0.25">
      <c r="A343" s="3">
        <v>342</v>
      </c>
      <c r="B343" s="3" t="s">
        <v>1245</v>
      </c>
      <c r="C343" s="3" t="s">
        <v>1206</v>
      </c>
      <c r="D343" s="3" t="s">
        <v>1</v>
      </c>
      <c r="E343" s="3" t="s">
        <v>1242</v>
      </c>
      <c r="F343" s="5">
        <v>65</v>
      </c>
      <c r="G343" s="133">
        <f t="shared" si="13"/>
        <v>31</v>
      </c>
      <c r="H343" s="36" t="str">
        <f t="shared" si="12"/>
        <v>Aceptable</v>
      </c>
      <c r="I343" s="11">
        <v>2</v>
      </c>
      <c r="J343" s="11" t="s">
        <v>163</v>
      </c>
      <c r="K343" s="11">
        <v>6</v>
      </c>
      <c r="L343" s="11">
        <v>-74.052825459999994</v>
      </c>
      <c r="M343" s="12">
        <v>4.6843947879999996</v>
      </c>
    </row>
    <row r="344" spans="1:13" x14ac:dyDescent="0.25">
      <c r="A344" s="3">
        <v>343</v>
      </c>
      <c r="B344" s="3" t="s">
        <v>1246</v>
      </c>
      <c r="C344" s="3" t="s">
        <v>1206</v>
      </c>
      <c r="D344" s="3" t="s">
        <v>1</v>
      </c>
      <c r="E344" s="3" t="s">
        <v>1247</v>
      </c>
      <c r="F344" s="5">
        <v>70</v>
      </c>
      <c r="G344" s="133">
        <f t="shared" si="13"/>
        <v>18</v>
      </c>
      <c r="H344" s="36" t="str">
        <f t="shared" si="12"/>
        <v>Regular</v>
      </c>
      <c r="I344" s="11">
        <v>2</v>
      </c>
      <c r="J344" s="11" t="s">
        <v>163</v>
      </c>
      <c r="K344" s="11">
        <v>5</v>
      </c>
      <c r="L344" s="11">
        <v>-74.055989199999999</v>
      </c>
      <c r="M344" s="12">
        <v>4.6620818350000004</v>
      </c>
    </row>
    <row r="345" spans="1:13" x14ac:dyDescent="0.25">
      <c r="A345" s="3">
        <v>344</v>
      </c>
      <c r="B345" s="3" t="s">
        <v>1248</v>
      </c>
      <c r="C345" s="3" t="s">
        <v>1206</v>
      </c>
      <c r="D345" s="3" t="s">
        <v>1</v>
      </c>
      <c r="E345" s="3" t="s">
        <v>1249</v>
      </c>
      <c r="F345" s="5">
        <v>80</v>
      </c>
      <c r="G345" s="133">
        <f t="shared" si="13"/>
        <v>0</v>
      </c>
      <c r="H345" s="36" t="str">
        <f t="shared" si="12"/>
        <v>Malo</v>
      </c>
      <c r="I345" s="11">
        <v>2</v>
      </c>
      <c r="J345" s="11" t="s">
        <v>163</v>
      </c>
      <c r="K345" s="11">
        <v>4</v>
      </c>
      <c r="L345" s="11">
        <v>-74.062997210000006</v>
      </c>
      <c r="M345" s="12">
        <v>4.6543181489999998</v>
      </c>
    </row>
    <row r="346" spans="1:13" x14ac:dyDescent="0.25">
      <c r="A346" s="3">
        <v>345</v>
      </c>
      <c r="B346" s="3" t="s">
        <v>1250</v>
      </c>
      <c r="C346" s="3" t="s">
        <v>1206</v>
      </c>
      <c r="D346" s="3" t="s">
        <v>1</v>
      </c>
      <c r="E346" s="3" t="s">
        <v>1251</v>
      </c>
      <c r="F346" s="5">
        <v>80</v>
      </c>
      <c r="G346" s="133">
        <f t="shared" si="13"/>
        <v>0</v>
      </c>
      <c r="H346" s="36" t="str">
        <f t="shared" si="12"/>
        <v>Malo</v>
      </c>
      <c r="I346" s="11">
        <v>2</v>
      </c>
      <c r="J346" s="11" t="s">
        <v>163</v>
      </c>
      <c r="K346" s="11">
        <v>4</v>
      </c>
      <c r="L346" s="11">
        <v>-74.059916169999994</v>
      </c>
      <c r="M346" s="12">
        <v>4.6548138899999998</v>
      </c>
    </row>
    <row r="347" spans="1:13" x14ac:dyDescent="0.25">
      <c r="A347" s="3">
        <v>346</v>
      </c>
      <c r="B347" s="3" t="s">
        <v>1252</v>
      </c>
      <c r="C347" s="3" t="s">
        <v>1206</v>
      </c>
      <c r="D347" s="3" t="s">
        <v>1</v>
      </c>
      <c r="E347" s="3" t="s">
        <v>1251</v>
      </c>
      <c r="F347" s="5">
        <v>65</v>
      </c>
      <c r="G347" s="133">
        <f t="shared" si="13"/>
        <v>31</v>
      </c>
      <c r="H347" s="36" t="str">
        <f t="shared" si="12"/>
        <v>Aceptable</v>
      </c>
      <c r="I347" s="11">
        <v>2</v>
      </c>
      <c r="J347" s="11" t="s">
        <v>163</v>
      </c>
      <c r="K347" s="11">
        <v>4</v>
      </c>
      <c r="L347" s="11">
        <v>-74.059256939999997</v>
      </c>
      <c r="M347" s="12">
        <v>4.6535658130000002</v>
      </c>
    </row>
    <row r="348" spans="1:13" x14ac:dyDescent="0.25">
      <c r="A348" s="3">
        <v>347</v>
      </c>
      <c r="B348" s="3" t="s">
        <v>1253</v>
      </c>
      <c r="C348" s="3" t="s">
        <v>1206</v>
      </c>
      <c r="D348" s="3" t="s">
        <v>1</v>
      </c>
      <c r="E348" s="3" t="s">
        <v>1254</v>
      </c>
      <c r="F348" s="5">
        <v>65</v>
      </c>
      <c r="G348" s="133">
        <f t="shared" si="13"/>
        <v>31</v>
      </c>
      <c r="H348" s="36" t="str">
        <f t="shared" si="12"/>
        <v>Aceptable</v>
      </c>
      <c r="I348" s="11">
        <v>2</v>
      </c>
      <c r="J348" s="11" t="s">
        <v>163</v>
      </c>
      <c r="K348" s="11">
        <v>6</v>
      </c>
      <c r="L348" s="11">
        <v>-74.041316559999999</v>
      </c>
      <c r="M348" s="12">
        <v>4.6798771370000001</v>
      </c>
    </row>
    <row r="349" spans="1:13" x14ac:dyDescent="0.25">
      <c r="A349" s="3">
        <v>348</v>
      </c>
      <c r="B349" s="3" t="s">
        <v>1255</v>
      </c>
      <c r="C349" s="3" t="s">
        <v>1206</v>
      </c>
      <c r="D349" s="3" t="s">
        <v>1</v>
      </c>
      <c r="E349" s="3" t="s">
        <v>1256</v>
      </c>
      <c r="F349" s="5">
        <v>70</v>
      </c>
      <c r="G349" s="133">
        <f t="shared" si="13"/>
        <v>18</v>
      </c>
      <c r="H349" s="36" t="str">
        <f t="shared" si="12"/>
        <v>Regular</v>
      </c>
      <c r="I349" s="11">
        <v>2</v>
      </c>
      <c r="J349" s="11" t="s">
        <v>163</v>
      </c>
      <c r="K349" s="11">
        <v>6</v>
      </c>
      <c r="L349" s="11">
        <v>-74.046737440000001</v>
      </c>
      <c r="M349" s="12">
        <v>4.6814743779999999</v>
      </c>
    </row>
    <row r="350" spans="1:13" x14ac:dyDescent="0.25">
      <c r="A350" s="3">
        <v>349</v>
      </c>
      <c r="B350" s="3" t="s">
        <v>1257</v>
      </c>
      <c r="C350" s="3" t="s">
        <v>1206</v>
      </c>
      <c r="D350" s="3" t="s">
        <v>1</v>
      </c>
      <c r="E350" s="3" t="s">
        <v>1256</v>
      </c>
      <c r="F350" s="5">
        <v>65</v>
      </c>
      <c r="G350" s="133">
        <f t="shared" si="13"/>
        <v>31</v>
      </c>
      <c r="H350" s="36" t="str">
        <f t="shared" si="12"/>
        <v>Aceptable</v>
      </c>
      <c r="I350" s="11">
        <v>2</v>
      </c>
      <c r="J350" s="11" t="s">
        <v>163</v>
      </c>
      <c r="K350" s="11">
        <v>6</v>
      </c>
      <c r="L350" s="11">
        <v>-74.044693989999999</v>
      </c>
      <c r="M350" s="12">
        <v>4.6810662519999999</v>
      </c>
    </row>
    <row r="351" spans="1:13" x14ac:dyDescent="0.25">
      <c r="A351" s="3">
        <v>350</v>
      </c>
      <c r="B351" s="3" t="s">
        <v>1258</v>
      </c>
      <c r="C351" s="3" t="s">
        <v>1206</v>
      </c>
      <c r="D351" s="3" t="s">
        <v>1</v>
      </c>
      <c r="E351" s="3" t="s">
        <v>1256</v>
      </c>
      <c r="F351" s="5">
        <v>65</v>
      </c>
      <c r="G351" s="133">
        <f t="shared" si="13"/>
        <v>31</v>
      </c>
      <c r="H351" s="36" t="str">
        <f t="shared" si="12"/>
        <v>Aceptable</v>
      </c>
      <c r="I351" s="11">
        <v>2</v>
      </c>
      <c r="J351" s="11" t="s">
        <v>163</v>
      </c>
      <c r="K351" s="11">
        <v>6</v>
      </c>
      <c r="L351" s="11">
        <v>-74.04763672</v>
      </c>
      <c r="M351" s="12">
        <v>4.6825395959999998</v>
      </c>
    </row>
    <row r="352" spans="1:13" x14ac:dyDescent="0.25">
      <c r="A352" s="3">
        <v>351</v>
      </c>
      <c r="B352" s="3" t="s">
        <v>1259</v>
      </c>
      <c r="C352" s="3" t="s">
        <v>1206</v>
      </c>
      <c r="D352" s="3" t="s">
        <v>1</v>
      </c>
      <c r="E352" s="3" t="s">
        <v>1260</v>
      </c>
      <c r="F352" s="5">
        <v>45</v>
      </c>
      <c r="G352" s="133">
        <f t="shared" si="13"/>
        <v>78.777777777777771</v>
      </c>
      <c r="H352" s="36" t="str">
        <f t="shared" si="12"/>
        <v>Muy Bueno</v>
      </c>
      <c r="I352" s="11">
        <v>2</v>
      </c>
      <c r="J352" s="11" t="s">
        <v>163</v>
      </c>
      <c r="K352" s="11">
        <v>6</v>
      </c>
      <c r="L352" s="11">
        <v>-74.048304599999994</v>
      </c>
      <c r="M352" s="12">
        <v>4.6767594629999998</v>
      </c>
    </row>
    <row r="353" spans="1:13" x14ac:dyDescent="0.25">
      <c r="A353" s="3">
        <v>352</v>
      </c>
      <c r="B353" s="3" t="s">
        <v>1261</v>
      </c>
      <c r="C353" s="3" t="s">
        <v>1206</v>
      </c>
      <c r="D353" s="3" t="s">
        <v>1</v>
      </c>
      <c r="E353" s="3" t="s">
        <v>1236</v>
      </c>
      <c r="F353" s="5">
        <v>70</v>
      </c>
      <c r="G353" s="133">
        <f t="shared" si="13"/>
        <v>18</v>
      </c>
      <c r="H353" s="36" t="str">
        <f t="shared" si="12"/>
        <v>Regular</v>
      </c>
      <c r="I353" s="11">
        <v>2</v>
      </c>
      <c r="J353" s="11" t="s">
        <v>163</v>
      </c>
      <c r="K353" s="11">
        <v>6</v>
      </c>
      <c r="L353" s="11">
        <v>-74.05038863</v>
      </c>
      <c r="M353" s="12">
        <v>4.6702079440000004</v>
      </c>
    </row>
    <row r="354" spans="1:13" x14ac:dyDescent="0.25">
      <c r="A354" s="3">
        <v>353</v>
      </c>
      <c r="B354" s="3" t="s">
        <v>1262</v>
      </c>
      <c r="C354" s="3" t="s">
        <v>1206</v>
      </c>
      <c r="D354" s="3" t="s">
        <v>1</v>
      </c>
      <c r="E354" s="3" t="s">
        <v>1263</v>
      </c>
      <c r="F354" s="5">
        <v>70</v>
      </c>
      <c r="G354" s="133">
        <f t="shared" si="13"/>
        <v>18</v>
      </c>
      <c r="H354" s="36" t="str">
        <f t="shared" si="12"/>
        <v>Regular</v>
      </c>
      <c r="I354" s="11">
        <v>2</v>
      </c>
      <c r="J354" s="11" t="s">
        <v>163</v>
      </c>
      <c r="K354" s="11">
        <v>5</v>
      </c>
      <c r="L354" s="11">
        <v>-74.054072640000001</v>
      </c>
      <c r="M354" s="12">
        <v>4.6689993660000004</v>
      </c>
    </row>
    <row r="355" spans="1:13" x14ac:dyDescent="0.25">
      <c r="A355" s="3">
        <v>354</v>
      </c>
      <c r="B355" s="3" t="s">
        <v>1264</v>
      </c>
      <c r="C355" s="3" t="s">
        <v>1206</v>
      </c>
      <c r="D355" s="3" t="s">
        <v>1</v>
      </c>
      <c r="E355" s="3" t="s">
        <v>1219</v>
      </c>
      <c r="F355" s="5">
        <v>65</v>
      </c>
      <c r="G355" s="133">
        <f t="shared" si="13"/>
        <v>31</v>
      </c>
      <c r="H355" s="36" t="str">
        <f t="shared" si="12"/>
        <v>Aceptable</v>
      </c>
      <c r="I355" s="11">
        <v>2</v>
      </c>
      <c r="J355" s="11" t="s">
        <v>163</v>
      </c>
      <c r="K355" s="11">
        <v>6</v>
      </c>
      <c r="L355" s="11">
        <v>-74.043024270000004</v>
      </c>
      <c r="M355" s="12">
        <v>4.6810467899999999</v>
      </c>
    </row>
    <row r="356" spans="1:13" x14ac:dyDescent="0.25">
      <c r="A356" s="3">
        <v>355</v>
      </c>
      <c r="B356" s="3" t="s">
        <v>1265</v>
      </c>
      <c r="C356" s="3" t="s">
        <v>1206</v>
      </c>
      <c r="D356" s="3" t="s">
        <v>1</v>
      </c>
      <c r="E356" s="3" t="s">
        <v>1266</v>
      </c>
      <c r="F356" s="5">
        <v>70</v>
      </c>
      <c r="G356" s="133">
        <f t="shared" si="13"/>
        <v>18</v>
      </c>
      <c r="H356" s="36" t="str">
        <f t="shared" si="12"/>
        <v>Regular</v>
      </c>
      <c r="I356" s="11">
        <v>2</v>
      </c>
      <c r="J356" s="11" t="s">
        <v>163</v>
      </c>
      <c r="K356" s="11">
        <v>5</v>
      </c>
      <c r="L356" s="11">
        <v>-74.057616049999993</v>
      </c>
      <c r="M356" s="12">
        <v>4.6727791099999996</v>
      </c>
    </row>
    <row r="357" spans="1:13" x14ac:dyDescent="0.25">
      <c r="A357" s="3">
        <v>356</v>
      </c>
      <c r="B357" s="3" t="s">
        <v>1267</v>
      </c>
      <c r="C357" s="3" t="s">
        <v>1206</v>
      </c>
      <c r="D357" s="3" t="s">
        <v>1</v>
      </c>
      <c r="E357" s="3" t="s">
        <v>1266</v>
      </c>
      <c r="F357" s="5">
        <v>70</v>
      </c>
      <c r="G357" s="133">
        <f t="shared" si="13"/>
        <v>18</v>
      </c>
      <c r="H357" s="36" t="str">
        <f t="shared" si="12"/>
        <v>Regular</v>
      </c>
      <c r="I357" s="11">
        <v>2</v>
      </c>
      <c r="J357" s="11" t="s">
        <v>163</v>
      </c>
      <c r="K357" s="11">
        <v>5</v>
      </c>
      <c r="L357" s="11">
        <v>-74.056039580000004</v>
      </c>
      <c r="M357" s="12">
        <v>4.6720122110000002</v>
      </c>
    </row>
    <row r="358" spans="1:13" x14ac:dyDescent="0.25">
      <c r="A358" s="3">
        <v>357</v>
      </c>
      <c r="B358" s="3" t="s">
        <v>1268</v>
      </c>
      <c r="C358" s="3" t="s">
        <v>1206</v>
      </c>
      <c r="D358" s="3" t="s">
        <v>1</v>
      </c>
      <c r="E358" s="3" t="s">
        <v>1266</v>
      </c>
      <c r="F358" s="5">
        <v>75</v>
      </c>
      <c r="G358" s="133">
        <f t="shared" si="13"/>
        <v>6</v>
      </c>
      <c r="H358" s="36" t="str">
        <f t="shared" si="12"/>
        <v>Regular</v>
      </c>
      <c r="I358" s="11">
        <v>2</v>
      </c>
      <c r="J358" s="11" t="s">
        <v>163</v>
      </c>
      <c r="K358" s="11">
        <v>5</v>
      </c>
      <c r="L358" s="11">
        <v>-74.054811619999995</v>
      </c>
      <c r="M358" s="12">
        <v>4.6716710499999996</v>
      </c>
    </row>
    <row r="359" spans="1:13" x14ac:dyDescent="0.25">
      <c r="A359" s="3">
        <v>358</v>
      </c>
      <c r="B359" s="3" t="s">
        <v>1269</v>
      </c>
      <c r="C359" s="3" t="s">
        <v>1206</v>
      </c>
      <c r="D359" s="3" t="s">
        <v>1</v>
      </c>
      <c r="E359" s="3" t="s">
        <v>1270</v>
      </c>
      <c r="F359" s="5">
        <v>70</v>
      </c>
      <c r="G359" s="133">
        <f t="shared" si="13"/>
        <v>18</v>
      </c>
      <c r="H359" s="36" t="str">
        <f t="shared" si="12"/>
        <v>Regular</v>
      </c>
      <c r="I359" s="11">
        <v>2</v>
      </c>
      <c r="J359" s="11" t="s">
        <v>163</v>
      </c>
      <c r="K359" s="11">
        <v>6</v>
      </c>
      <c r="L359" s="11">
        <v>-74.052085739999995</v>
      </c>
      <c r="M359" s="12">
        <v>4.6694184710000002</v>
      </c>
    </row>
    <row r="360" spans="1:13" x14ac:dyDescent="0.25">
      <c r="A360" s="3">
        <v>359</v>
      </c>
      <c r="B360" s="3" t="s">
        <v>1271</v>
      </c>
      <c r="C360" s="3" t="s">
        <v>1206</v>
      </c>
      <c r="D360" s="3" t="s">
        <v>1</v>
      </c>
      <c r="E360" s="3" t="s">
        <v>1272</v>
      </c>
      <c r="F360" s="5">
        <v>70</v>
      </c>
      <c r="G360" s="133">
        <f t="shared" si="13"/>
        <v>18</v>
      </c>
      <c r="H360" s="36" t="str">
        <f t="shared" si="12"/>
        <v>Regular</v>
      </c>
      <c r="I360" s="11">
        <v>2</v>
      </c>
      <c r="J360" s="11" t="s">
        <v>163</v>
      </c>
      <c r="K360" s="11">
        <v>5</v>
      </c>
      <c r="L360" s="11">
        <v>-74.056105610000003</v>
      </c>
      <c r="M360" s="12">
        <v>4.6690287719999999</v>
      </c>
    </row>
    <row r="361" spans="1:13" x14ac:dyDescent="0.25">
      <c r="A361" s="3">
        <v>360</v>
      </c>
      <c r="B361" s="3" t="s">
        <v>1273</v>
      </c>
      <c r="C361" s="3" t="s">
        <v>1206</v>
      </c>
      <c r="D361" s="3" t="s">
        <v>1</v>
      </c>
      <c r="E361" s="3" t="s">
        <v>1266</v>
      </c>
      <c r="F361" s="5">
        <v>70</v>
      </c>
      <c r="G361" s="133">
        <f t="shared" si="13"/>
        <v>18</v>
      </c>
      <c r="H361" s="36" t="str">
        <f t="shared" si="12"/>
        <v>Regular</v>
      </c>
      <c r="I361" s="11">
        <v>2</v>
      </c>
      <c r="J361" s="11" t="s">
        <v>163</v>
      </c>
      <c r="K361" s="11">
        <v>5</v>
      </c>
      <c r="L361" s="11">
        <v>-74.057813240000002</v>
      </c>
      <c r="M361" s="12">
        <v>4.6696961740000003</v>
      </c>
    </row>
    <row r="362" spans="1:13" x14ac:dyDescent="0.25">
      <c r="A362" s="3">
        <v>361</v>
      </c>
      <c r="B362" s="3" t="s">
        <v>1274</v>
      </c>
      <c r="C362" s="3" t="s">
        <v>1206</v>
      </c>
      <c r="D362" s="3" t="s">
        <v>1</v>
      </c>
      <c r="E362" s="3" t="s">
        <v>1260</v>
      </c>
      <c r="F362" s="5">
        <v>65</v>
      </c>
      <c r="G362" s="133">
        <f t="shared" si="13"/>
        <v>31</v>
      </c>
      <c r="H362" s="36" t="str">
        <f>IF(AND(G362&gt;=86,G362&lt;=100),"Óptimo",
IF(AND(G362&gt;=71,G362&lt;=85),"Muy Bueno",
IF(AND(G362&gt;=51,G362&lt;=70),"Bueno",
IF(AND(G362&gt;=31,G362&lt;=50),"Aceptable",
IF(AND(G362&gt;=6,G362&lt;=30),"Regular",
"Malo")))))</f>
        <v>Aceptable</v>
      </c>
      <c r="I362" s="11">
        <v>2</v>
      </c>
      <c r="J362" s="11" t="s">
        <v>163</v>
      </c>
      <c r="K362" s="11">
        <v>6</v>
      </c>
      <c r="L362" s="11">
        <v>-74.054329839999994</v>
      </c>
      <c r="M362" s="12">
        <v>4.6819830869999999</v>
      </c>
    </row>
    <row r="363" spans="1:13" x14ac:dyDescent="0.25">
      <c r="A363" s="3">
        <v>362</v>
      </c>
      <c r="B363" s="3" t="s">
        <v>1275</v>
      </c>
      <c r="C363" s="3" t="s">
        <v>1206</v>
      </c>
      <c r="D363" s="3" t="s">
        <v>1</v>
      </c>
      <c r="E363" s="3" t="s">
        <v>1260</v>
      </c>
      <c r="F363" s="5">
        <v>80</v>
      </c>
      <c r="G363" s="133">
        <f t="shared" si="13"/>
        <v>0</v>
      </c>
      <c r="H363" s="36" t="str">
        <f t="shared" ref="H363:H374" si="14">IF(AND(G363&gt;=86,G363&lt;=100),"Óptimo",
IF(AND(G363&gt;=71,G363&lt;=85),"Muy Bueno",
IF(AND(G363&gt;=51,G363&lt;=70),"Bueno",
IF(AND(G363&gt;=31,G363&lt;=50),"Aceptable",
IF(AND(G363&gt;=6,G363&lt;=30),"Regular",
"Malo")))))</f>
        <v>Malo</v>
      </c>
      <c r="I363" s="11">
        <v>2</v>
      </c>
      <c r="J363" s="11" t="s">
        <v>163</v>
      </c>
      <c r="K363" s="11">
        <v>6</v>
      </c>
      <c r="L363" s="11">
        <v>-74.054654510000006</v>
      </c>
      <c r="M363" s="12">
        <v>4.6806552659999996</v>
      </c>
    </row>
    <row r="364" spans="1:13" x14ac:dyDescent="0.25">
      <c r="A364" s="3">
        <v>363</v>
      </c>
      <c r="B364" s="3" t="s">
        <v>1276</v>
      </c>
      <c r="C364" s="3" t="s">
        <v>1206</v>
      </c>
      <c r="D364" s="3" t="s">
        <v>1</v>
      </c>
      <c r="E364" s="3" t="s">
        <v>1260</v>
      </c>
      <c r="F364" s="5">
        <v>80</v>
      </c>
      <c r="G364" s="133">
        <f t="shared" si="13"/>
        <v>0</v>
      </c>
      <c r="H364" s="36" t="str">
        <f t="shared" si="14"/>
        <v>Malo</v>
      </c>
      <c r="I364" s="11">
        <v>2</v>
      </c>
      <c r="J364" s="11" t="s">
        <v>163</v>
      </c>
      <c r="K364" s="11">
        <v>6</v>
      </c>
      <c r="L364" s="11">
        <v>-74.057689870000004</v>
      </c>
      <c r="M364" s="12">
        <v>4.6800413040000004</v>
      </c>
    </row>
    <row r="365" spans="1:13" x14ac:dyDescent="0.25">
      <c r="A365" s="3">
        <v>364</v>
      </c>
      <c r="B365" s="3" t="s">
        <v>1277</v>
      </c>
      <c r="C365" s="3" t="s">
        <v>1206</v>
      </c>
      <c r="D365" s="3" t="s">
        <v>1</v>
      </c>
      <c r="E365" s="3" t="s">
        <v>1260</v>
      </c>
      <c r="F365" s="5">
        <v>80</v>
      </c>
      <c r="G365" s="133">
        <f t="shared" si="13"/>
        <v>0</v>
      </c>
      <c r="H365" s="36" t="str">
        <f t="shared" si="14"/>
        <v>Malo</v>
      </c>
      <c r="I365" s="11">
        <v>2</v>
      </c>
      <c r="J365" s="11" t="s">
        <v>163</v>
      </c>
      <c r="K365" s="11">
        <v>6</v>
      </c>
      <c r="L365" s="11">
        <v>-74.05347974</v>
      </c>
      <c r="M365" s="12">
        <v>4.681305643</v>
      </c>
    </row>
    <row r="366" spans="1:13" x14ac:dyDescent="0.25">
      <c r="A366" s="3">
        <v>365</v>
      </c>
      <c r="B366" s="3" t="s">
        <v>1278</v>
      </c>
      <c r="C366" s="3" t="s">
        <v>1206</v>
      </c>
      <c r="D366" s="3" t="s">
        <v>1</v>
      </c>
      <c r="E366" s="3" t="s">
        <v>1256</v>
      </c>
      <c r="F366" s="5">
        <v>70</v>
      </c>
      <c r="G366" s="133">
        <f t="shared" si="13"/>
        <v>18</v>
      </c>
      <c r="H366" s="36" t="str">
        <f t="shared" si="14"/>
        <v>Regular</v>
      </c>
      <c r="I366" s="11">
        <v>2</v>
      </c>
      <c r="J366" s="11" t="s">
        <v>163</v>
      </c>
      <c r="K366" s="11">
        <v>6</v>
      </c>
      <c r="L366" s="11">
        <v>-74.048780230000006</v>
      </c>
      <c r="M366" s="12">
        <v>4.6818635840000002</v>
      </c>
    </row>
    <row r="367" spans="1:13" x14ac:dyDescent="0.25">
      <c r="A367" s="3">
        <v>366</v>
      </c>
      <c r="B367" s="3" t="s">
        <v>1279</v>
      </c>
      <c r="C367" s="3" t="s">
        <v>1206</v>
      </c>
      <c r="D367" s="3" t="s">
        <v>1</v>
      </c>
      <c r="E367" s="3" t="s">
        <v>1280</v>
      </c>
      <c r="F367" s="5">
        <v>65</v>
      </c>
      <c r="G367" s="133">
        <f t="shared" si="13"/>
        <v>31</v>
      </c>
      <c r="H367" s="36" t="str">
        <f t="shared" si="14"/>
        <v>Aceptable</v>
      </c>
      <c r="I367" s="11">
        <v>2</v>
      </c>
      <c r="J367" s="11" t="s">
        <v>163</v>
      </c>
      <c r="K367" s="11">
        <v>5</v>
      </c>
      <c r="L367" s="11">
        <v>-74.05885997</v>
      </c>
      <c r="M367" s="12">
        <v>4.6650939129999998</v>
      </c>
    </row>
    <row r="368" spans="1:13" x14ac:dyDescent="0.25">
      <c r="A368" s="3">
        <v>367</v>
      </c>
      <c r="B368" s="3" t="s">
        <v>1281</v>
      </c>
      <c r="C368" s="3" t="s">
        <v>1206</v>
      </c>
      <c r="D368" s="3" t="s">
        <v>1</v>
      </c>
      <c r="E368" s="3" t="s">
        <v>1282</v>
      </c>
      <c r="F368" s="5">
        <v>65</v>
      </c>
      <c r="G368" s="133">
        <f t="shared" si="13"/>
        <v>31</v>
      </c>
      <c r="H368" s="36" t="str">
        <f t="shared" si="14"/>
        <v>Aceptable</v>
      </c>
      <c r="I368" s="11">
        <v>2</v>
      </c>
      <c r="J368" s="11" t="s">
        <v>163</v>
      </c>
      <c r="K368" s="11">
        <v>3</v>
      </c>
      <c r="L368" s="11">
        <v>-74.062436020000007</v>
      </c>
      <c r="M368" s="12">
        <v>4.6481788799999997</v>
      </c>
    </row>
    <row r="369" spans="1:13" x14ac:dyDescent="0.25">
      <c r="A369" s="3">
        <v>368</v>
      </c>
      <c r="B369" s="3" t="s">
        <v>1283</v>
      </c>
      <c r="C369" s="3" t="s">
        <v>1206</v>
      </c>
      <c r="D369" s="3" t="s">
        <v>1</v>
      </c>
      <c r="E369" s="3" t="s">
        <v>1284</v>
      </c>
      <c r="F369" s="5">
        <v>70</v>
      </c>
      <c r="G369" s="133">
        <f t="shared" si="13"/>
        <v>18</v>
      </c>
      <c r="H369" s="36" t="str">
        <f t="shared" si="14"/>
        <v>Regular</v>
      </c>
      <c r="I369" s="11">
        <v>2</v>
      </c>
      <c r="J369" s="11" t="s">
        <v>162</v>
      </c>
      <c r="K369" s="11">
        <v>4</v>
      </c>
      <c r="L369" s="11">
        <v>-74.066279719999997</v>
      </c>
      <c r="M369" s="12">
        <v>4.6305297330000004</v>
      </c>
    </row>
    <row r="370" spans="1:13" x14ac:dyDescent="0.25">
      <c r="A370" s="3">
        <v>369</v>
      </c>
      <c r="B370" s="3" t="s">
        <v>1285</v>
      </c>
      <c r="C370" s="3" t="s">
        <v>1206</v>
      </c>
      <c r="D370" s="3" t="s">
        <v>1</v>
      </c>
      <c r="E370" s="3" t="s">
        <v>1286</v>
      </c>
      <c r="F370" s="5">
        <v>70</v>
      </c>
      <c r="G370" s="133">
        <f t="shared" si="13"/>
        <v>18</v>
      </c>
      <c r="H370" s="36" t="str">
        <f t="shared" si="14"/>
        <v>Regular</v>
      </c>
      <c r="I370" s="11">
        <v>2</v>
      </c>
      <c r="J370" s="11" t="s">
        <v>163</v>
      </c>
      <c r="K370" s="11">
        <v>3</v>
      </c>
      <c r="L370" s="11">
        <v>-74.061700389999999</v>
      </c>
      <c r="M370" s="12">
        <v>4.6494602949999999</v>
      </c>
    </row>
    <row r="371" spans="1:13" x14ac:dyDescent="0.25">
      <c r="A371" s="3">
        <v>370</v>
      </c>
      <c r="B371" s="3" t="s">
        <v>1287</v>
      </c>
      <c r="C371" s="3" t="s">
        <v>1206</v>
      </c>
      <c r="D371" s="3" t="s">
        <v>1</v>
      </c>
      <c r="E371" s="3" t="s">
        <v>1288</v>
      </c>
      <c r="F371" s="5">
        <v>70</v>
      </c>
      <c r="G371" s="133">
        <f t="shared" si="13"/>
        <v>18</v>
      </c>
      <c r="H371" s="36" t="str">
        <f t="shared" si="14"/>
        <v>Regular</v>
      </c>
      <c r="I371" s="11">
        <v>2</v>
      </c>
      <c r="J371" s="11" t="s">
        <v>163</v>
      </c>
      <c r="K371" s="11">
        <v>3</v>
      </c>
      <c r="L371" s="11">
        <v>-74.063113729999998</v>
      </c>
      <c r="M371" s="12">
        <v>4.6496856099999997</v>
      </c>
    </row>
    <row r="372" spans="1:13" x14ac:dyDescent="0.25">
      <c r="A372" s="3">
        <v>371</v>
      </c>
      <c r="B372" s="3" t="s">
        <v>1289</v>
      </c>
      <c r="C372" s="3" t="s">
        <v>1206</v>
      </c>
      <c r="D372" s="3" t="s">
        <v>1</v>
      </c>
      <c r="E372" s="3" t="s">
        <v>1290</v>
      </c>
      <c r="F372" s="5">
        <v>75</v>
      </c>
      <c r="G372" s="133">
        <f t="shared" si="13"/>
        <v>6</v>
      </c>
      <c r="H372" s="36" t="str">
        <f t="shared" si="14"/>
        <v>Regular</v>
      </c>
      <c r="I372" s="11">
        <v>2</v>
      </c>
      <c r="J372" s="11" t="s">
        <v>162</v>
      </c>
      <c r="K372" s="11">
        <v>4</v>
      </c>
      <c r="L372" s="11">
        <v>-74.065595419999994</v>
      </c>
      <c r="M372" s="12">
        <v>4.6297413890000003</v>
      </c>
    </row>
    <row r="373" spans="1:13" x14ac:dyDescent="0.25">
      <c r="A373" s="3">
        <v>372</v>
      </c>
      <c r="B373" s="3" t="s">
        <v>1291</v>
      </c>
      <c r="C373" s="3" t="s">
        <v>1206</v>
      </c>
      <c r="D373" s="3" t="s">
        <v>1</v>
      </c>
      <c r="E373" s="3" t="s">
        <v>1292</v>
      </c>
      <c r="F373" s="5">
        <v>50</v>
      </c>
      <c r="G373" s="133">
        <f t="shared" si="13"/>
        <v>71</v>
      </c>
      <c r="H373" s="36" t="str">
        <f t="shared" si="14"/>
        <v>Muy Bueno</v>
      </c>
      <c r="I373" s="11">
        <v>2</v>
      </c>
      <c r="J373" s="11" t="s">
        <v>163</v>
      </c>
      <c r="K373" s="11">
        <v>1</v>
      </c>
      <c r="L373" s="11">
        <v>-74.059804290000002</v>
      </c>
      <c r="M373" s="12">
        <v>4.6296526760000001</v>
      </c>
    </row>
    <row r="374" spans="1:13" x14ac:dyDescent="0.25">
      <c r="A374" s="3">
        <v>373</v>
      </c>
      <c r="B374" s="3" t="s">
        <v>1293</v>
      </c>
      <c r="C374" s="3" t="s">
        <v>1206</v>
      </c>
      <c r="D374" s="3" t="s">
        <v>1</v>
      </c>
      <c r="E374" s="3" t="s">
        <v>1294</v>
      </c>
      <c r="F374" s="5">
        <v>65</v>
      </c>
      <c r="G374" s="133">
        <f t="shared" si="13"/>
        <v>31</v>
      </c>
      <c r="H374" s="36" t="str">
        <f t="shared" si="14"/>
        <v>Aceptable</v>
      </c>
      <c r="I374" s="11">
        <v>2</v>
      </c>
      <c r="J374" s="11" t="s">
        <v>163</v>
      </c>
      <c r="K374" s="11">
        <v>2</v>
      </c>
      <c r="L374" s="11">
        <v>-74.054020710000003</v>
      </c>
      <c r="M374" s="12">
        <v>4.6460923960000002</v>
      </c>
    </row>
    <row r="375" spans="1:13" x14ac:dyDescent="0.25">
      <c r="A375" s="3">
        <v>374</v>
      </c>
      <c r="B375" s="3" t="s">
        <v>1295</v>
      </c>
      <c r="C375" s="3" t="s">
        <v>1206</v>
      </c>
      <c r="D375" s="3" t="s">
        <v>1</v>
      </c>
      <c r="E375" s="3" t="s">
        <v>1296</v>
      </c>
      <c r="F375" s="5">
        <v>70</v>
      </c>
      <c r="G375" s="133">
        <f t="shared" si="13"/>
        <v>18</v>
      </c>
      <c r="H375" s="36" t="str">
        <f>IF(AND(G375&gt;=86,G375&lt;=100),"Óptimo",
IF(AND(G375&gt;=71,G375&lt;=85),"Muy Bueno",
IF(AND(G375&gt;=51,G375&lt;=70),"Bueno",
IF(AND(G375&gt;=31,G375&lt;=50),"Aceptable",
IF(AND(G375&gt;=6,G375&lt;=30),"Regular",
"Malo")))))</f>
        <v>Regular</v>
      </c>
      <c r="I375" s="11">
        <v>2</v>
      </c>
      <c r="J375" s="11" t="s">
        <v>163</v>
      </c>
      <c r="K375" s="11">
        <v>2</v>
      </c>
      <c r="L375" s="11">
        <v>-74.054748770000003</v>
      </c>
      <c r="M375" s="12">
        <v>4.6446780519999997</v>
      </c>
    </row>
    <row r="376" spans="1:13" x14ac:dyDescent="0.25">
      <c r="A376" s="3">
        <v>375</v>
      </c>
      <c r="B376" s="3" t="s">
        <v>1297</v>
      </c>
      <c r="C376" s="3" t="s">
        <v>1206</v>
      </c>
      <c r="D376" s="3" t="s">
        <v>1</v>
      </c>
      <c r="E376" s="3" t="s">
        <v>1298</v>
      </c>
      <c r="F376" s="5">
        <v>50</v>
      </c>
      <c r="G376" s="133">
        <f t="shared" si="13"/>
        <v>71</v>
      </c>
      <c r="H376" s="36" t="str">
        <f t="shared" ref="H376:H439" si="15">IF(AND(G376&gt;=86,G376&lt;=100),"Óptimo",
IF(AND(G376&gt;=71,G376&lt;=85),"Muy Bueno",
IF(AND(G376&gt;=51,G376&lt;=70),"Bueno",
IF(AND(G376&gt;=31,G376&lt;=50),"Aceptable",
IF(AND(G376&gt;=6,G376&lt;=30),"Regular",
"Malo")))))</f>
        <v>Muy Bueno</v>
      </c>
      <c r="I376" s="11">
        <v>2</v>
      </c>
      <c r="J376" s="11" t="s">
        <v>163</v>
      </c>
      <c r="K376" s="11">
        <v>5</v>
      </c>
      <c r="L376" s="11">
        <v>-74.053819599999997</v>
      </c>
      <c r="M376" s="12">
        <v>4.6488631959999998</v>
      </c>
    </row>
    <row r="377" spans="1:13" x14ac:dyDescent="0.25">
      <c r="A377" s="3">
        <v>376</v>
      </c>
      <c r="B377" s="3" t="s">
        <v>1299</v>
      </c>
      <c r="C377" s="3" t="s">
        <v>1206</v>
      </c>
      <c r="D377" s="3" t="s">
        <v>1</v>
      </c>
      <c r="E377" s="3" t="s">
        <v>1300</v>
      </c>
      <c r="F377" s="5">
        <v>70</v>
      </c>
      <c r="G377" s="133">
        <f t="shared" si="13"/>
        <v>18</v>
      </c>
      <c r="H377" s="36" t="str">
        <f t="shared" si="15"/>
        <v>Regular</v>
      </c>
      <c r="I377" s="11">
        <v>2</v>
      </c>
      <c r="J377" s="11" t="s">
        <v>163</v>
      </c>
      <c r="K377" s="11">
        <v>2</v>
      </c>
      <c r="L377" s="11">
        <v>-74.060349479999999</v>
      </c>
      <c r="M377" s="12">
        <v>4.6268885519999996</v>
      </c>
    </row>
    <row r="378" spans="1:13" x14ac:dyDescent="0.25">
      <c r="A378" s="3">
        <v>377</v>
      </c>
      <c r="B378" s="3" t="s">
        <v>1301</v>
      </c>
      <c r="C378" s="3" t="s">
        <v>1206</v>
      </c>
      <c r="D378" s="3" t="s">
        <v>1</v>
      </c>
      <c r="E378" s="3" t="s">
        <v>1302</v>
      </c>
      <c r="F378" s="5">
        <v>70</v>
      </c>
      <c r="G378" s="133">
        <f t="shared" si="13"/>
        <v>18</v>
      </c>
      <c r="H378" s="36" t="str">
        <f t="shared" si="15"/>
        <v>Regular</v>
      </c>
      <c r="I378" s="11">
        <v>2</v>
      </c>
      <c r="J378" s="11" t="s">
        <v>163</v>
      </c>
      <c r="K378" s="11">
        <v>1</v>
      </c>
      <c r="L378" s="11">
        <v>-74.059976770000006</v>
      </c>
      <c r="M378" s="12">
        <v>4.6305748380000002</v>
      </c>
    </row>
    <row r="379" spans="1:13" x14ac:dyDescent="0.25">
      <c r="A379" s="3">
        <v>378</v>
      </c>
      <c r="B379" s="3" t="s">
        <v>1303</v>
      </c>
      <c r="C379" s="3" t="s">
        <v>1206</v>
      </c>
      <c r="D379" s="3" t="s">
        <v>1</v>
      </c>
      <c r="E379" s="3" t="s">
        <v>1304</v>
      </c>
      <c r="F379" s="5">
        <v>65</v>
      </c>
      <c r="G379" s="133">
        <f t="shared" si="13"/>
        <v>31</v>
      </c>
      <c r="H379" s="36" t="str">
        <f t="shared" si="15"/>
        <v>Aceptable</v>
      </c>
      <c r="I379" s="11">
        <v>2</v>
      </c>
      <c r="J379" s="11" t="s">
        <v>344</v>
      </c>
      <c r="K379" s="11">
        <v>1</v>
      </c>
      <c r="L379" s="11">
        <v>-74.058430299999998</v>
      </c>
      <c r="M379" s="12">
        <v>4.6338167449999998</v>
      </c>
    </row>
    <row r="380" spans="1:13" x14ac:dyDescent="0.25">
      <c r="A380" s="3">
        <v>379</v>
      </c>
      <c r="B380" s="3" t="s">
        <v>1305</v>
      </c>
      <c r="C380" s="3" t="s">
        <v>1206</v>
      </c>
      <c r="D380" s="3" t="s">
        <v>1</v>
      </c>
      <c r="E380" s="3" t="s">
        <v>1304</v>
      </c>
      <c r="F380" s="5">
        <v>70</v>
      </c>
      <c r="G380" s="133">
        <f t="shared" si="13"/>
        <v>18</v>
      </c>
      <c r="H380" s="36" t="str">
        <f t="shared" si="15"/>
        <v>Regular</v>
      </c>
      <c r="I380" s="11">
        <v>2</v>
      </c>
      <c r="J380" s="11" t="s">
        <v>344</v>
      </c>
      <c r="K380" s="11">
        <v>1</v>
      </c>
      <c r="L380" s="11">
        <v>-74.057475710000006</v>
      </c>
      <c r="M380" s="12">
        <v>4.6343858830000002</v>
      </c>
    </row>
    <row r="381" spans="1:13" x14ac:dyDescent="0.25">
      <c r="A381" s="3">
        <v>380</v>
      </c>
      <c r="B381" s="3" t="s">
        <v>1306</v>
      </c>
      <c r="C381" s="3" t="s">
        <v>1206</v>
      </c>
      <c r="D381" s="3" t="s">
        <v>1</v>
      </c>
      <c r="E381" s="3" t="s">
        <v>1307</v>
      </c>
      <c r="F381" s="5">
        <v>65</v>
      </c>
      <c r="G381" s="133">
        <f t="shared" si="13"/>
        <v>31</v>
      </c>
      <c r="H381" s="36" t="str">
        <f t="shared" si="15"/>
        <v>Aceptable</v>
      </c>
      <c r="I381" s="11">
        <v>2</v>
      </c>
      <c r="J381" s="11" t="s">
        <v>163</v>
      </c>
      <c r="K381" s="11">
        <v>4</v>
      </c>
      <c r="L381" s="11">
        <v>-74.060368089999997</v>
      </c>
      <c r="M381" s="12">
        <v>4.6431490950000001</v>
      </c>
    </row>
    <row r="382" spans="1:13" x14ac:dyDescent="0.25">
      <c r="A382" s="3">
        <v>381</v>
      </c>
      <c r="B382" s="3" t="s">
        <v>1308</v>
      </c>
      <c r="C382" s="3" t="s">
        <v>1206</v>
      </c>
      <c r="D382" s="3" t="s">
        <v>1</v>
      </c>
      <c r="E382" s="3" t="s">
        <v>1309</v>
      </c>
      <c r="F382" s="5">
        <v>65</v>
      </c>
      <c r="G382" s="133">
        <f t="shared" si="13"/>
        <v>31</v>
      </c>
      <c r="H382" s="36" t="str">
        <f t="shared" si="15"/>
        <v>Aceptable</v>
      </c>
      <c r="I382" s="11">
        <v>2</v>
      </c>
      <c r="J382" s="11" t="s">
        <v>163</v>
      </c>
      <c r="K382" s="11">
        <v>5</v>
      </c>
      <c r="L382" s="11">
        <v>-74.058802600000007</v>
      </c>
      <c r="M382" s="12">
        <v>4.6392085390000002</v>
      </c>
    </row>
    <row r="383" spans="1:13" x14ac:dyDescent="0.25">
      <c r="A383" s="3">
        <v>382</v>
      </c>
      <c r="B383" s="3" t="s">
        <v>1310</v>
      </c>
      <c r="C383" s="3" t="s">
        <v>1206</v>
      </c>
      <c r="D383" s="3" t="s">
        <v>1</v>
      </c>
      <c r="E383" s="3" t="s">
        <v>1311</v>
      </c>
      <c r="F383" s="5">
        <v>65</v>
      </c>
      <c r="G383" s="133">
        <f t="shared" si="13"/>
        <v>31</v>
      </c>
      <c r="H383" s="36" t="str">
        <f t="shared" si="15"/>
        <v>Aceptable</v>
      </c>
      <c r="I383" s="11">
        <v>2</v>
      </c>
      <c r="J383" s="11" t="s">
        <v>163</v>
      </c>
      <c r="K383" s="11">
        <v>4</v>
      </c>
      <c r="L383" s="11">
        <v>-74.062270670000004</v>
      </c>
      <c r="M383" s="12">
        <v>4.6375072470000003</v>
      </c>
    </row>
    <row r="384" spans="1:13" x14ac:dyDescent="0.25">
      <c r="A384" s="3">
        <v>383</v>
      </c>
      <c r="B384" s="3" t="s">
        <v>1312</v>
      </c>
      <c r="C384" s="3" t="s">
        <v>1206</v>
      </c>
      <c r="D384" s="3" t="s">
        <v>1</v>
      </c>
      <c r="E384" s="3" t="s">
        <v>1304</v>
      </c>
      <c r="F384" s="5">
        <v>65</v>
      </c>
      <c r="G384" s="133">
        <f t="shared" si="13"/>
        <v>31</v>
      </c>
      <c r="H384" s="36" t="str">
        <f t="shared" si="15"/>
        <v>Aceptable</v>
      </c>
      <c r="I384" s="11">
        <v>2</v>
      </c>
      <c r="J384" s="11" t="s">
        <v>344</v>
      </c>
      <c r="K384" s="11">
        <v>1</v>
      </c>
      <c r="L384" s="11">
        <v>-74.056195750000001</v>
      </c>
      <c r="M384" s="12">
        <v>4.6325251119999997</v>
      </c>
    </row>
    <row r="385" spans="1:13" x14ac:dyDescent="0.25">
      <c r="A385" s="3">
        <v>384</v>
      </c>
      <c r="B385" s="3" t="s">
        <v>1313</v>
      </c>
      <c r="C385" s="3" t="s">
        <v>1206</v>
      </c>
      <c r="D385" s="3" t="s">
        <v>1</v>
      </c>
      <c r="E385" s="3" t="s">
        <v>1314</v>
      </c>
      <c r="F385" s="5">
        <v>65</v>
      </c>
      <c r="G385" s="133">
        <f t="shared" si="13"/>
        <v>31</v>
      </c>
      <c r="H385" s="36" t="str">
        <f t="shared" si="15"/>
        <v>Aceptable</v>
      </c>
      <c r="I385" s="11">
        <v>2</v>
      </c>
      <c r="J385" s="11" t="s">
        <v>163</v>
      </c>
      <c r="K385" s="11">
        <v>5</v>
      </c>
      <c r="L385" s="11">
        <v>-74.058432929999995</v>
      </c>
      <c r="M385" s="12">
        <v>4.6389539859999998</v>
      </c>
    </row>
    <row r="386" spans="1:13" x14ac:dyDescent="0.25">
      <c r="A386" s="3">
        <v>385</v>
      </c>
      <c r="B386" s="3" t="s">
        <v>1315</v>
      </c>
      <c r="C386" s="3" t="s">
        <v>1206</v>
      </c>
      <c r="D386" s="3" t="s">
        <v>1</v>
      </c>
      <c r="E386" s="3" t="s">
        <v>1316</v>
      </c>
      <c r="F386" s="5">
        <v>65</v>
      </c>
      <c r="G386" s="133">
        <f t="shared" si="13"/>
        <v>31</v>
      </c>
      <c r="H386" s="36" t="str">
        <f t="shared" si="15"/>
        <v>Aceptable</v>
      </c>
      <c r="I386" s="11">
        <v>2</v>
      </c>
      <c r="J386" s="11" t="s">
        <v>163</v>
      </c>
      <c r="K386" s="11">
        <v>4</v>
      </c>
      <c r="L386" s="11">
        <v>-74.061228670000006</v>
      </c>
      <c r="M386" s="12">
        <v>4.6326833580000004</v>
      </c>
    </row>
    <row r="387" spans="1:13" x14ac:dyDescent="0.25">
      <c r="A387" s="3">
        <v>386</v>
      </c>
      <c r="B387" s="3" t="s">
        <v>1317</v>
      </c>
      <c r="C387" s="3" t="s">
        <v>1206</v>
      </c>
      <c r="D387" s="3" t="s">
        <v>1</v>
      </c>
      <c r="E387" s="3" t="s">
        <v>1318</v>
      </c>
      <c r="F387" s="5">
        <v>50</v>
      </c>
      <c r="G387" s="133">
        <f t="shared" si="13"/>
        <v>71</v>
      </c>
      <c r="H387" s="36" t="str">
        <f t="shared" si="15"/>
        <v>Muy Bueno</v>
      </c>
      <c r="I387" s="11">
        <v>2</v>
      </c>
      <c r="J387" s="11" t="s">
        <v>163</v>
      </c>
      <c r="K387" s="11">
        <v>5</v>
      </c>
      <c r="L387" s="11">
        <v>-74.058590640000006</v>
      </c>
      <c r="M387" s="12">
        <v>4.6377014880000003</v>
      </c>
    </row>
    <row r="388" spans="1:13" x14ac:dyDescent="0.25">
      <c r="A388" s="3">
        <v>387</v>
      </c>
      <c r="B388" s="3" t="s">
        <v>1319</v>
      </c>
      <c r="C388" s="3" t="s">
        <v>1206</v>
      </c>
      <c r="D388" s="3" t="s">
        <v>1</v>
      </c>
      <c r="E388" s="3" t="s">
        <v>1320</v>
      </c>
      <c r="F388" s="5">
        <v>70</v>
      </c>
      <c r="G388" s="133">
        <f t="shared" si="13"/>
        <v>18</v>
      </c>
      <c r="H388" s="36" t="str">
        <f t="shared" si="15"/>
        <v>Regular</v>
      </c>
      <c r="I388" s="11">
        <v>2</v>
      </c>
      <c r="J388" s="11" t="s">
        <v>163</v>
      </c>
      <c r="K388" s="11">
        <v>4</v>
      </c>
      <c r="L388" s="11">
        <v>-74.060022549999999</v>
      </c>
      <c r="M388" s="12">
        <v>4.6449620349999998</v>
      </c>
    </row>
    <row r="389" spans="1:13" x14ac:dyDescent="0.25">
      <c r="A389" s="3">
        <v>388</v>
      </c>
      <c r="B389" s="3" t="s">
        <v>1321</v>
      </c>
      <c r="C389" s="3" t="s">
        <v>1206</v>
      </c>
      <c r="D389" s="3" t="s">
        <v>1</v>
      </c>
      <c r="E389" s="3" t="s">
        <v>1322</v>
      </c>
      <c r="F389" s="5">
        <v>65</v>
      </c>
      <c r="G389" s="133">
        <f t="shared" si="13"/>
        <v>31</v>
      </c>
      <c r="H389" s="36" t="str">
        <f t="shared" si="15"/>
        <v>Aceptable</v>
      </c>
      <c r="I389" s="11">
        <v>2</v>
      </c>
      <c r="J389" s="11" t="s">
        <v>163</v>
      </c>
      <c r="K389" s="11">
        <v>4</v>
      </c>
      <c r="L389" s="11">
        <v>-74.055122960000006</v>
      </c>
      <c r="M389" s="12">
        <v>4.64801222</v>
      </c>
    </row>
    <row r="390" spans="1:13" x14ac:dyDescent="0.25">
      <c r="A390" s="3">
        <v>389</v>
      </c>
      <c r="B390" s="3" t="s">
        <v>1323</v>
      </c>
      <c r="C390" s="3" t="s">
        <v>1206</v>
      </c>
      <c r="D390" s="3" t="s">
        <v>1</v>
      </c>
      <c r="E390" s="3" t="s">
        <v>1324</v>
      </c>
      <c r="F390" s="5">
        <v>70</v>
      </c>
      <c r="G390" s="133">
        <f t="shared" si="13"/>
        <v>18</v>
      </c>
      <c r="H390" s="36" t="str">
        <f t="shared" si="15"/>
        <v>Regular</v>
      </c>
      <c r="I390" s="11">
        <v>2</v>
      </c>
      <c r="J390" s="11" t="s">
        <v>163</v>
      </c>
      <c r="K390" s="11">
        <v>2</v>
      </c>
      <c r="L390" s="11">
        <v>-74.055857140000001</v>
      </c>
      <c r="M390" s="12">
        <v>4.6429381479999998</v>
      </c>
    </row>
    <row r="391" spans="1:13" x14ac:dyDescent="0.25">
      <c r="A391" s="3">
        <v>390</v>
      </c>
      <c r="B391" s="3" t="s">
        <v>1325</v>
      </c>
      <c r="C391" s="3" t="s">
        <v>1206</v>
      </c>
      <c r="D391" s="3" t="s">
        <v>1</v>
      </c>
      <c r="E391" s="3" t="s">
        <v>1326</v>
      </c>
      <c r="F391" s="5">
        <v>70</v>
      </c>
      <c r="G391" s="133">
        <f t="shared" si="13"/>
        <v>18</v>
      </c>
      <c r="H391" s="36" t="str">
        <f t="shared" si="15"/>
        <v>Regular</v>
      </c>
      <c r="I391" s="11">
        <v>2</v>
      </c>
      <c r="J391" s="11" t="s">
        <v>163</v>
      </c>
      <c r="K391" s="11">
        <v>6</v>
      </c>
      <c r="L391" s="11">
        <v>-74.054038019999993</v>
      </c>
      <c r="M391" s="12">
        <v>4.652557142</v>
      </c>
    </row>
    <row r="392" spans="1:13" x14ac:dyDescent="0.25">
      <c r="A392" s="3">
        <v>391</v>
      </c>
      <c r="B392" s="3" t="s">
        <v>1327</v>
      </c>
      <c r="C392" s="3" t="s">
        <v>1206</v>
      </c>
      <c r="D392" s="3" t="s">
        <v>1</v>
      </c>
      <c r="E392" s="3" t="s">
        <v>1328</v>
      </c>
      <c r="F392" s="5">
        <v>70</v>
      </c>
      <c r="G392" s="133">
        <f t="shared" si="13"/>
        <v>18</v>
      </c>
      <c r="H392" s="36" t="str">
        <f t="shared" si="15"/>
        <v>Regular</v>
      </c>
      <c r="I392" s="11">
        <v>2</v>
      </c>
      <c r="J392" s="11" t="s">
        <v>344</v>
      </c>
      <c r="K392" s="11">
        <v>2</v>
      </c>
      <c r="L392" s="11">
        <v>-74.053201029999997</v>
      </c>
      <c r="M392" s="12">
        <v>4.6425063489999996</v>
      </c>
    </row>
    <row r="393" spans="1:13" x14ac:dyDescent="0.25">
      <c r="A393" s="3">
        <v>392</v>
      </c>
      <c r="B393" s="3" t="s">
        <v>1329</v>
      </c>
      <c r="C393" s="3" t="s">
        <v>1206</v>
      </c>
      <c r="D393" s="3" t="s">
        <v>1</v>
      </c>
      <c r="E393" s="3" t="s">
        <v>1330</v>
      </c>
      <c r="F393" s="5">
        <v>65</v>
      </c>
      <c r="G393" s="133">
        <f t="shared" si="13"/>
        <v>31</v>
      </c>
      <c r="H393" s="36" t="str">
        <f t="shared" si="15"/>
        <v>Aceptable</v>
      </c>
      <c r="I393" s="11">
        <v>2</v>
      </c>
      <c r="J393" s="11" t="s">
        <v>163</v>
      </c>
      <c r="K393" s="11">
        <v>5</v>
      </c>
      <c r="L393" s="11">
        <v>-74.054381860000007</v>
      </c>
      <c r="M393" s="12">
        <v>4.6436259729999998</v>
      </c>
    </row>
    <row r="394" spans="1:13" x14ac:dyDescent="0.25">
      <c r="A394" s="3">
        <v>393</v>
      </c>
      <c r="B394" s="3" t="s">
        <v>1331</v>
      </c>
      <c r="C394" s="3" t="s">
        <v>1206</v>
      </c>
      <c r="D394" s="3" t="s">
        <v>1</v>
      </c>
      <c r="E394" s="3" t="s">
        <v>1332</v>
      </c>
      <c r="F394" s="5">
        <v>65</v>
      </c>
      <c r="G394" s="133">
        <f t="shared" si="13"/>
        <v>31</v>
      </c>
      <c r="H394" s="36" t="str">
        <f t="shared" si="15"/>
        <v>Aceptable</v>
      </c>
      <c r="I394" s="11">
        <v>2</v>
      </c>
      <c r="J394" s="11" t="s">
        <v>163</v>
      </c>
      <c r="K394" s="11">
        <v>5</v>
      </c>
      <c r="L394" s="11">
        <v>-74.055196899999999</v>
      </c>
      <c r="M394" s="12">
        <v>4.6429467339999997</v>
      </c>
    </row>
    <row r="395" spans="1:13" x14ac:dyDescent="0.25">
      <c r="A395" s="3">
        <v>394</v>
      </c>
      <c r="B395" s="3" t="s">
        <v>1333</v>
      </c>
      <c r="C395" s="3" t="s">
        <v>1206</v>
      </c>
      <c r="D395" s="3" t="s">
        <v>1</v>
      </c>
      <c r="E395" s="3" t="s">
        <v>1334</v>
      </c>
      <c r="F395" s="5">
        <v>70</v>
      </c>
      <c r="G395" s="133">
        <f t="shared" si="13"/>
        <v>18</v>
      </c>
      <c r="H395" s="36" t="str">
        <f t="shared" si="15"/>
        <v>Regular</v>
      </c>
      <c r="I395" s="11">
        <v>2</v>
      </c>
      <c r="J395" s="11" t="s">
        <v>163</v>
      </c>
      <c r="K395" s="11">
        <v>5</v>
      </c>
      <c r="L395" s="11">
        <v>-74.060669930000003</v>
      </c>
      <c r="M395" s="12">
        <v>4.6291799090000003</v>
      </c>
    </row>
    <row r="396" spans="1:13" x14ac:dyDescent="0.25">
      <c r="A396" s="3">
        <v>395</v>
      </c>
      <c r="B396" s="3" t="s">
        <v>1335</v>
      </c>
      <c r="C396" s="3" t="s">
        <v>1206</v>
      </c>
      <c r="D396" s="3" t="s">
        <v>1</v>
      </c>
      <c r="E396" s="3" t="s">
        <v>1336</v>
      </c>
      <c r="F396" s="5">
        <v>40</v>
      </c>
      <c r="G396" s="133">
        <f t="shared" si="13"/>
        <v>86</v>
      </c>
      <c r="H396" s="36" t="str">
        <f t="shared" si="15"/>
        <v>Óptimo</v>
      </c>
      <c r="I396" s="11">
        <v>2</v>
      </c>
      <c r="J396" s="11" t="s">
        <v>344</v>
      </c>
      <c r="K396" s="11">
        <v>1</v>
      </c>
      <c r="L396" s="11">
        <v>-74.047212680000001</v>
      </c>
      <c r="M396" s="12">
        <v>4.6451974109999998</v>
      </c>
    </row>
    <row r="397" spans="1:13" x14ac:dyDescent="0.25">
      <c r="A397" s="3">
        <v>396</v>
      </c>
      <c r="B397" s="3" t="s">
        <v>1337</v>
      </c>
      <c r="C397" s="3" t="s">
        <v>1206</v>
      </c>
      <c r="D397" s="3" t="s">
        <v>1</v>
      </c>
      <c r="E397" s="3" t="s">
        <v>1338</v>
      </c>
      <c r="F397" s="5">
        <v>40</v>
      </c>
      <c r="G397" s="133">
        <f t="shared" si="13"/>
        <v>86</v>
      </c>
      <c r="H397" s="36" t="str">
        <f t="shared" si="15"/>
        <v>Óptimo</v>
      </c>
      <c r="I397" s="11">
        <v>2</v>
      </c>
      <c r="J397" s="11" t="s">
        <v>344</v>
      </c>
      <c r="K397" s="11">
        <v>6</v>
      </c>
      <c r="L397" s="11">
        <v>-74.037119820000001</v>
      </c>
      <c r="M397" s="12">
        <v>4.670861768</v>
      </c>
    </row>
    <row r="398" spans="1:13" x14ac:dyDescent="0.25">
      <c r="A398" s="3">
        <v>397</v>
      </c>
      <c r="B398" s="3" t="s">
        <v>1339</v>
      </c>
      <c r="C398" s="3" t="s">
        <v>1206</v>
      </c>
      <c r="D398" s="3" t="s">
        <v>1</v>
      </c>
      <c r="E398" s="3" t="s">
        <v>1340</v>
      </c>
      <c r="F398" s="5">
        <v>45</v>
      </c>
      <c r="G398" s="133">
        <f t="shared" si="13"/>
        <v>78.777777777777771</v>
      </c>
      <c r="H398" s="36" t="str">
        <f t="shared" si="15"/>
        <v>Muy Bueno</v>
      </c>
      <c r="I398" s="11">
        <v>2</v>
      </c>
      <c r="J398" s="11" t="s">
        <v>344</v>
      </c>
      <c r="K398" s="11">
        <v>6</v>
      </c>
      <c r="L398" s="11">
        <v>-74.041548789999993</v>
      </c>
      <c r="M398" s="12">
        <v>4.6683090739999997</v>
      </c>
    </row>
    <row r="399" spans="1:13" x14ac:dyDescent="0.25">
      <c r="A399" s="3">
        <v>398</v>
      </c>
      <c r="B399" s="3" t="s">
        <v>1341</v>
      </c>
      <c r="C399" s="3" t="s">
        <v>1206</v>
      </c>
      <c r="D399" s="3" t="s">
        <v>1</v>
      </c>
      <c r="E399" s="3" t="s">
        <v>1342</v>
      </c>
      <c r="F399" s="5">
        <v>70</v>
      </c>
      <c r="G399" s="133">
        <f t="shared" si="13"/>
        <v>18</v>
      </c>
      <c r="H399" s="36" t="str">
        <f t="shared" si="15"/>
        <v>Regular</v>
      </c>
      <c r="I399" s="11">
        <v>2</v>
      </c>
      <c r="J399" s="11" t="s">
        <v>163</v>
      </c>
      <c r="K399" s="11">
        <v>6</v>
      </c>
      <c r="L399" s="11">
        <v>-74.040351439999995</v>
      </c>
      <c r="M399" s="12">
        <v>4.6701875069999996</v>
      </c>
    </row>
    <row r="400" spans="1:13" x14ac:dyDescent="0.25">
      <c r="A400" s="3">
        <v>399</v>
      </c>
      <c r="B400" s="3" t="s">
        <v>1343</v>
      </c>
      <c r="C400" s="3" t="s">
        <v>1206</v>
      </c>
      <c r="D400" s="3" t="s">
        <v>1</v>
      </c>
      <c r="E400" s="3" t="s">
        <v>1344</v>
      </c>
      <c r="F400" s="5">
        <v>40</v>
      </c>
      <c r="G400" s="133">
        <f t="shared" si="13"/>
        <v>86</v>
      </c>
      <c r="H400" s="36" t="str">
        <f t="shared" si="15"/>
        <v>Óptimo</v>
      </c>
      <c r="I400" s="11">
        <v>2</v>
      </c>
      <c r="J400" s="11" t="s">
        <v>344</v>
      </c>
      <c r="K400" s="11">
        <v>6</v>
      </c>
      <c r="L400" s="11">
        <v>-74.042711139999994</v>
      </c>
      <c r="M400" s="12">
        <v>4.6581224609999996</v>
      </c>
    </row>
    <row r="401" spans="1:13" x14ac:dyDescent="0.25">
      <c r="A401" s="3">
        <v>400</v>
      </c>
      <c r="B401" s="3" t="s">
        <v>1345</v>
      </c>
      <c r="C401" s="3" t="s">
        <v>1206</v>
      </c>
      <c r="D401" s="3" t="s">
        <v>1</v>
      </c>
      <c r="E401" s="3" t="s">
        <v>1346</v>
      </c>
      <c r="F401" s="5">
        <v>55</v>
      </c>
      <c r="G401" s="133">
        <f t="shared" si="13"/>
        <v>54.8</v>
      </c>
      <c r="H401" s="36" t="str">
        <f t="shared" si="15"/>
        <v>Bueno</v>
      </c>
      <c r="I401" s="11">
        <v>2</v>
      </c>
      <c r="J401" s="11" t="s">
        <v>344</v>
      </c>
      <c r="K401" s="11">
        <v>1</v>
      </c>
      <c r="L401" s="11">
        <v>-74.049164860000005</v>
      </c>
      <c r="M401" s="12">
        <v>4.6360260929999999</v>
      </c>
    </row>
    <row r="402" spans="1:13" x14ac:dyDescent="0.25">
      <c r="A402" s="3">
        <v>401</v>
      </c>
      <c r="B402" s="3" t="s">
        <v>1347</v>
      </c>
      <c r="C402" s="3" t="s">
        <v>1206</v>
      </c>
      <c r="D402" s="3" t="s">
        <v>1</v>
      </c>
      <c r="E402" s="3" t="s">
        <v>1348</v>
      </c>
      <c r="F402" s="5">
        <v>70</v>
      </c>
      <c r="G402" s="133">
        <f t="shared" si="13"/>
        <v>18</v>
      </c>
      <c r="H402" s="36" t="str">
        <f t="shared" si="15"/>
        <v>Regular</v>
      </c>
      <c r="I402" s="11">
        <v>2</v>
      </c>
      <c r="J402" s="11" t="s">
        <v>163</v>
      </c>
      <c r="K402" s="11">
        <v>6</v>
      </c>
      <c r="L402" s="11">
        <v>-74.04047104</v>
      </c>
      <c r="M402" s="12">
        <v>4.6768487089999997</v>
      </c>
    </row>
    <row r="403" spans="1:13" x14ac:dyDescent="0.25">
      <c r="A403" s="3">
        <v>402</v>
      </c>
      <c r="B403" s="3" t="s">
        <v>1349</v>
      </c>
      <c r="C403" s="3" t="s">
        <v>1206</v>
      </c>
      <c r="D403" s="3" t="s">
        <v>1</v>
      </c>
      <c r="E403" s="3" t="s">
        <v>1300</v>
      </c>
      <c r="F403" s="5">
        <v>65</v>
      </c>
      <c r="G403" s="133">
        <f t="shared" ref="G403:G466" si="16">IF(F403&lt;=40,100-((F403-30)/(40-30))*(100-86),
IF(F403&lt;=50,85-((F403-41)/(50-41))*(85-71),
IF(F403&lt;=55,70-((F403-51)/(55-50))*(70-51),
IF(F403&lt;=65,50-((F403-55)/(65-55))*(50-31),
IF(F403&lt;=75,30-((F403-65)/(75-65))*(30-6),
5-((F403-75)/(80-75))*(5-0))))))</f>
        <v>31</v>
      </c>
      <c r="H403" s="36" t="str">
        <f t="shared" si="15"/>
        <v>Aceptable</v>
      </c>
      <c r="I403" s="11">
        <v>2</v>
      </c>
      <c r="J403" s="11" t="s">
        <v>163</v>
      </c>
      <c r="K403" s="11">
        <v>1</v>
      </c>
      <c r="L403" s="11">
        <v>-74.055644229999999</v>
      </c>
      <c r="M403" s="12">
        <v>4.6257688139999997</v>
      </c>
    </row>
    <row r="404" spans="1:13" x14ac:dyDescent="0.25">
      <c r="A404" s="3">
        <v>403</v>
      </c>
      <c r="B404" s="3" t="s">
        <v>1350</v>
      </c>
      <c r="C404" s="3" t="s">
        <v>1206</v>
      </c>
      <c r="D404" s="3" t="s">
        <v>1</v>
      </c>
      <c r="E404" s="3" t="s">
        <v>1300</v>
      </c>
      <c r="F404" s="5">
        <v>65</v>
      </c>
      <c r="G404" s="133">
        <f t="shared" si="16"/>
        <v>31</v>
      </c>
      <c r="H404" s="36" t="str">
        <f t="shared" si="15"/>
        <v>Aceptable</v>
      </c>
      <c r="I404" s="11">
        <v>2</v>
      </c>
      <c r="J404" s="11" t="s">
        <v>163</v>
      </c>
      <c r="K404" s="11">
        <v>1</v>
      </c>
      <c r="L404" s="11">
        <v>-74.055048869999993</v>
      </c>
      <c r="M404" s="12">
        <v>4.6267413780000002</v>
      </c>
    </row>
    <row r="405" spans="1:13" x14ac:dyDescent="0.25">
      <c r="A405" s="3">
        <v>404</v>
      </c>
      <c r="B405" s="3" t="s">
        <v>1351</v>
      </c>
      <c r="C405" s="3" t="s">
        <v>1206</v>
      </c>
      <c r="D405" s="3" t="s">
        <v>1</v>
      </c>
      <c r="E405" s="3" t="s">
        <v>1352</v>
      </c>
      <c r="F405" s="5">
        <v>40</v>
      </c>
      <c r="G405" s="133">
        <f t="shared" si="16"/>
        <v>86</v>
      </c>
      <c r="H405" s="36" t="str">
        <f t="shared" si="15"/>
        <v>Óptimo</v>
      </c>
      <c r="I405" s="11">
        <v>2</v>
      </c>
      <c r="J405" s="11" t="s">
        <v>344</v>
      </c>
      <c r="K405" s="11">
        <v>6</v>
      </c>
      <c r="L405" s="11">
        <v>-74.046004409999995</v>
      </c>
      <c r="M405" s="12">
        <v>4.6541301119999998</v>
      </c>
    </row>
    <row r="406" spans="1:13" x14ac:dyDescent="0.25">
      <c r="A406" s="3">
        <v>405</v>
      </c>
      <c r="B406" s="3" t="s">
        <v>1353</v>
      </c>
      <c r="C406" s="3" t="s">
        <v>1206</v>
      </c>
      <c r="D406" s="3" t="s">
        <v>1</v>
      </c>
      <c r="E406" s="3" t="s">
        <v>1354</v>
      </c>
      <c r="F406" s="5">
        <v>40</v>
      </c>
      <c r="G406" s="133">
        <f t="shared" si="16"/>
        <v>86</v>
      </c>
      <c r="H406" s="36" t="str">
        <f t="shared" si="15"/>
        <v>Óptimo</v>
      </c>
      <c r="I406" s="11">
        <v>2</v>
      </c>
      <c r="J406" s="11" t="s">
        <v>344</v>
      </c>
      <c r="K406" s="11">
        <v>3</v>
      </c>
      <c r="L406" s="11">
        <v>-74.0564672</v>
      </c>
      <c r="M406" s="12">
        <v>4.6374447270000001</v>
      </c>
    </row>
    <row r="407" spans="1:13" x14ac:dyDescent="0.25">
      <c r="A407" s="3">
        <v>406</v>
      </c>
      <c r="B407" s="3" t="s">
        <v>1355</v>
      </c>
      <c r="C407" s="3" t="s">
        <v>1206</v>
      </c>
      <c r="D407" s="3" t="s">
        <v>1</v>
      </c>
      <c r="E407" s="3" t="s">
        <v>1356</v>
      </c>
      <c r="F407" s="5">
        <v>70</v>
      </c>
      <c r="G407" s="133">
        <f t="shared" si="16"/>
        <v>18</v>
      </c>
      <c r="H407" s="36" t="str">
        <f t="shared" si="15"/>
        <v>Regular</v>
      </c>
      <c r="I407" s="11">
        <v>2</v>
      </c>
      <c r="J407" s="11" t="s">
        <v>344</v>
      </c>
      <c r="K407" s="11">
        <v>2</v>
      </c>
      <c r="L407" s="11">
        <v>-74.055729290000002</v>
      </c>
      <c r="M407" s="12">
        <v>4.6239906399999997</v>
      </c>
    </row>
    <row r="408" spans="1:13" x14ac:dyDescent="0.25">
      <c r="A408" s="3">
        <v>407</v>
      </c>
      <c r="B408" s="3" t="s">
        <v>1357</v>
      </c>
      <c r="C408" s="3" t="s">
        <v>1206</v>
      </c>
      <c r="D408" s="3" t="s">
        <v>1</v>
      </c>
      <c r="E408" s="3" t="s">
        <v>1358</v>
      </c>
      <c r="F408" s="5">
        <v>70</v>
      </c>
      <c r="G408" s="133">
        <f t="shared" si="16"/>
        <v>18</v>
      </c>
      <c r="H408" s="36" t="str">
        <f t="shared" si="15"/>
        <v>Regular</v>
      </c>
      <c r="I408" s="11">
        <v>2</v>
      </c>
      <c r="J408" s="11" t="s">
        <v>163</v>
      </c>
      <c r="K408" s="11">
        <v>1</v>
      </c>
      <c r="L408" s="11">
        <v>-74.057660630000001</v>
      </c>
      <c r="M408" s="12">
        <v>4.6267684180000002</v>
      </c>
    </row>
    <row r="409" spans="1:13" x14ac:dyDescent="0.25">
      <c r="A409" s="3">
        <v>408</v>
      </c>
      <c r="B409" s="3" t="s">
        <v>1359</v>
      </c>
      <c r="C409" s="3" t="s">
        <v>1206</v>
      </c>
      <c r="D409" s="3" t="s">
        <v>1</v>
      </c>
      <c r="E409" s="3" t="s">
        <v>1360</v>
      </c>
      <c r="F409" s="5">
        <v>70</v>
      </c>
      <c r="G409" s="133">
        <f t="shared" si="16"/>
        <v>18</v>
      </c>
      <c r="H409" s="36" t="str">
        <f t="shared" si="15"/>
        <v>Regular</v>
      </c>
      <c r="I409" s="11">
        <v>2</v>
      </c>
      <c r="J409" s="11" t="s">
        <v>163</v>
      </c>
      <c r="K409" s="11">
        <v>6</v>
      </c>
      <c r="L409" s="11">
        <v>-74.04861348</v>
      </c>
      <c r="M409" s="12">
        <v>4.6558862540000003</v>
      </c>
    </row>
    <row r="410" spans="1:13" x14ac:dyDescent="0.25">
      <c r="A410" s="3">
        <v>409</v>
      </c>
      <c r="B410" s="3" t="s">
        <v>1361</v>
      </c>
      <c r="C410" s="3" t="s">
        <v>6257</v>
      </c>
      <c r="D410" s="3" t="s">
        <v>1</v>
      </c>
      <c r="E410" s="3" t="s">
        <v>1362</v>
      </c>
      <c r="F410" s="5">
        <v>65</v>
      </c>
      <c r="G410" s="133">
        <f t="shared" si="16"/>
        <v>31</v>
      </c>
      <c r="H410" s="36" t="str">
        <f t="shared" si="15"/>
        <v>Aceptable</v>
      </c>
      <c r="I410" s="11">
        <v>3</v>
      </c>
      <c r="J410" s="11" t="s">
        <v>162</v>
      </c>
      <c r="K410" s="11">
        <v>4</v>
      </c>
      <c r="L410" s="11">
        <v>-74.067116850000005</v>
      </c>
      <c r="M410" s="12">
        <v>4.6107794179999999</v>
      </c>
    </row>
    <row r="411" spans="1:13" x14ac:dyDescent="0.25">
      <c r="A411" s="3">
        <v>410</v>
      </c>
      <c r="B411" s="3" t="s">
        <v>1363</v>
      </c>
      <c r="C411" s="3" t="s">
        <v>6257</v>
      </c>
      <c r="D411" s="3" t="s">
        <v>1</v>
      </c>
      <c r="E411" s="3" t="s">
        <v>1364</v>
      </c>
      <c r="F411" s="5">
        <v>65</v>
      </c>
      <c r="G411" s="133">
        <f t="shared" si="16"/>
        <v>31</v>
      </c>
      <c r="H411" s="36" t="str">
        <f t="shared" si="15"/>
        <v>Aceptable</v>
      </c>
      <c r="I411" s="11">
        <v>3</v>
      </c>
      <c r="J411" s="11" t="s">
        <v>162</v>
      </c>
      <c r="K411" s="11">
        <v>3</v>
      </c>
      <c r="L411" s="11">
        <v>-74.066469459999993</v>
      </c>
      <c r="M411" s="12">
        <v>4.6103278230000004</v>
      </c>
    </row>
    <row r="412" spans="1:13" x14ac:dyDescent="0.25">
      <c r="A412" s="3">
        <v>411</v>
      </c>
      <c r="B412" s="3" t="s">
        <v>1365</v>
      </c>
      <c r="C412" s="3" t="s">
        <v>6257</v>
      </c>
      <c r="D412" s="3" t="s">
        <v>1</v>
      </c>
      <c r="E412" s="3" t="s">
        <v>1366</v>
      </c>
      <c r="F412" s="5">
        <v>65</v>
      </c>
      <c r="G412" s="133">
        <f t="shared" si="16"/>
        <v>31</v>
      </c>
      <c r="H412" s="36" t="str">
        <f t="shared" si="15"/>
        <v>Aceptable</v>
      </c>
      <c r="I412" s="11">
        <v>3</v>
      </c>
      <c r="J412" s="11" t="s">
        <v>162</v>
      </c>
      <c r="K412" s="11">
        <v>1</v>
      </c>
      <c r="L412" s="11">
        <v>-74.06496799</v>
      </c>
      <c r="M412" s="12">
        <v>4.6060750429999997</v>
      </c>
    </row>
    <row r="413" spans="1:13" x14ac:dyDescent="0.25">
      <c r="A413" s="3">
        <v>412</v>
      </c>
      <c r="B413" s="3" t="s">
        <v>1367</v>
      </c>
      <c r="C413" s="3" t="s">
        <v>6257</v>
      </c>
      <c r="D413" s="3" t="s">
        <v>1</v>
      </c>
      <c r="E413" s="3" t="s">
        <v>1368</v>
      </c>
      <c r="F413" s="5">
        <v>65</v>
      </c>
      <c r="G413" s="133">
        <f t="shared" si="16"/>
        <v>31</v>
      </c>
      <c r="H413" s="36" t="str">
        <f t="shared" si="15"/>
        <v>Aceptable</v>
      </c>
      <c r="I413" s="11">
        <v>3</v>
      </c>
      <c r="J413" s="11" t="s">
        <v>162</v>
      </c>
      <c r="K413" s="11">
        <v>2</v>
      </c>
      <c r="L413" s="11">
        <v>-74.064530399999995</v>
      </c>
      <c r="M413" s="12">
        <v>4.617051236</v>
      </c>
    </row>
    <row r="414" spans="1:13" x14ac:dyDescent="0.25">
      <c r="A414" s="3">
        <v>413</v>
      </c>
      <c r="B414" s="3" t="s">
        <v>1369</v>
      </c>
      <c r="C414" s="3" t="s">
        <v>6257</v>
      </c>
      <c r="D414" s="3" t="s">
        <v>1</v>
      </c>
      <c r="E414" s="3" t="s">
        <v>1370</v>
      </c>
      <c r="F414" s="5">
        <v>65</v>
      </c>
      <c r="G414" s="133">
        <f t="shared" si="16"/>
        <v>31</v>
      </c>
      <c r="H414" s="36" t="str">
        <f t="shared" si="15"/>
        <v>Aceptable</v>
      </c>
      <c r="I414" s="11">
        <v>3</v>
      </c>
      <c r="J414" s="11" t="s">
        <v>162</v>
      </c>
      <c r="K414" s="11">
        <v>2</v>
      </c>
      <c r="L414" s="11">
        <v>-74.064291109999999</v>
      </c>
      <c r="M414" s="12">
        <v>4.6035672080000003</v>
      </c>
    </row>
    <row r="415" spans="1:13" x14ac:dyDescent="0.25">
      <c r="A415" s="3">
        <v>414</v>
      </c>
      <c r="B415" s="3" t="s">
        <v>1371</v>
      </c>
      <c r="C415" s="3" t="s">
        <v>6257</v>
      </c>
      <c r="D415" s="3" t="s">
        <v>1</v>
      </c>
      <c r="E415" s="3" t="s">
        <v>1372</v>
      </c>
      <c r="F415" s="5">
        <v>65</v>
      </c>
      <c r="G415" s="133">
        <f t="shared" si="16"/>
        <v>31</v>
      </c>
      <c r="H415" s="36" t="str">
        <f t="shared" si="15"/>
        <v>Aceptable</v>
      </c>
      <c r="I415" s="11">
        <v>3</v>
      </c>
      <c r="J415" s="11" t="s">
        <v>162</v>
      </c>
      <c r="K415" s="11">
        <v>4</v>
      </c>
      <c r="L415" s="11">
        <v>-74.063887109999996</v>
      </c>
      <c r="M415" s="12">
        <v>4.6151650169999998</v>
      </c>
    </row>
    <row r="416" spans="1:13" x14ac:dyDescent="0.25">
      <c r="A416" s="3">
        <v>415</v>
      </c>
      <c r="B416" s="3" t="s">
        <v>1373</v>
      </c>
      <c r="C416" s="3" t="s">
        <v>6257</v>
      </c>
      <c r="D416" s="3" t="s">
        <v>1</v>
      </c>
      <c r="E416" s="3" t="s">
        <v>1374</v>
      </c>
      <c r="F416" s="5">
        <v>65</v>
      </c>
      <c r="G416" s="133">
        <f t="shared" si="16"/>
        <v>31</v>
      </c>
      <c r="H416" s="36" t="str">
        <f t="shared" si="15"/>
        <v>Aceptable</v>
      </c>
      <c r="I416" s="11">
        <v>3</v>
      </c>
      <c r="J416" s="11" t="s">
        <v>162</v>
      </c>
      <c r="K416" s="11">
        <v>4</v>
      </c>
      <c r="L416" s="11">
        <v>-74.069384760000005</v>
      </c>
      <c r="M416" s="12">
        <v>4.6184876700000004</v>
      </c>
    </row>
    <row r="417" spans="1:13" x14ac:dyDescent="0.25">
      <c r="A417" s="3">
        <v>416</v>
      </c>
      <c r="B417" s="3" t="s">
        <v>1375</v>
      </c>
      <c r="C417" s="3" t="s">
        <v>6257</v>
      </c>
      <c r="D417" s="3" t="s">
        <v>1</v>
      </c>
      <c r="E417" s="3" t="s">
        <v>1376</v>
      </c>
      <c r="F417" s="5">
        <v>70</v>
      </c>
      <c r="G417" s="133">
        <f t="shared" si="16"/>
        <v>18</v>
      </c>
      <c r="H417" s="36" t="str">
        <f t="shared" si="15"/>
        <v>Regular</v>
      </c>
      <c r="I417" s="11">
        <v>3</v>
      </c>
      <c r="J417" s="11" t="s">
        <v>162</v>
      </c>
      <c r="K417" s="11">
        <v>4</v>
      </c>
      <c r="L417" s="11">
        <v>-74.070383509999999</v>
      </c>
      <c r="M417" s="12">
        <v>4.6193100730000003</v>
      </c>
    </row>
    <row r="418" spans="1:13" x14ac:dyDescent="0.25">
      <c r="A418" s="3">
        <v>417</v>
      </c>
      <c r="B418" s="3" t="s">
        <v>1377</v>
      </c>
      <c r="C418" s="3" t="s">
        <v>6257</v>
      </c>
      <c r="D418" s="3" t="s">
        <v>1</v>
      </c>
      <c r="E418" s="3" t="s">
        <v>1378</v>
      </c>
      <c r="F418" s="5">
        <v>70</v>
      </c>
      <c r="G418" s="133">
        <f t="shared" si="16"/>
        <v>18</v>
      </c>
      <c r="H418" s="36" t="str">
        <f t="shared" si="15"/>
        <v>Regular</v>
      </c>
      <c r="I418" s="11">
        <v>3</v>
      </c>
      <c r="J418" s="11" t="s">
        <v>162</v>
      </c>
      <c r="K418" s="11">
        <v>4</v>
      </c>
      <c r="L418" s="11">
        <v>-74.068990920000005</v>
      </c>
      <c r="M418" s="12">
        <v>4.6201593440000002</v>
      </c>
    </row>
    <row r="419" spans="1:13" x14ac:dyDescent="0.25">
      <c r="A419" s="3">
        <v>418</v>
      </c>
      <c r="B419" s="3" t="s">
        <v>1379</v>
      </c>
      <c r="C419" s="3" t="s">
        <v>6257</v>
      </c>
      <c r="D419" s="3" t="s">
        <v>1</v>
      </c>
      <c r="E419" s="3" t="s">
        <v>1380</v>
      </c>
      <c r="F419" s="5">
        <v>65</v>
      </c>
      <c r="G419" s="133">
        <f t="shared" si="16"/>
        <v>31</v>
      </c>
      <c r="H419" s="36" t="str">
        <f t="shared" si="15"/>
        <v>Aceptable</v>
      </c>
      <c r="I419" s="11">
        <v>3</v>
      </c>
      <c r="J419" s="11" t="s">
        <v>162</v>
      </c>
      <c r="K419" s="11">
        <v>4</v>
      </c>
      <c r="L419" s="11">
        <v>-74.070436810000004</v>
      </c>
      <c r="M419" s="12">
        <v>4.617214369</v>
      </c>
    </row>
    <row r="420" spans="1:13" x14ac:dyDescent="0.25">
      <c r="A420" s="3">
        <v>419</v>
      </c>
      <c r="B420" s="3" t="s">
        <v>1381</v>
      </c>
      <c r="C420" s="3" t="s">
        <v>6257</v>
      </c>
      <c r="D420" s="3" t="s">
        <v>1</v>
      </c>
      <c r="E420" s="3" t="s">
        <v>1382</v>
      </c>
      <c r="F420" s="5">
        <v>70</v>
      </c>
      <c r="G420" s="133">
        <f t="shared" si="16"/>
        <v>18</v>
      </c>
      <c r="H420" s="36" t="str">
        <f t="shared" si="15"/>
        <v>Regular</v>
      </c>
      <c r="I420" s="11">
        <v>3</v>
      </c>
      <c r="J420" s="11" t="s">
        <v>162</v>
      </c>
      <c r="K420" s="11">
        <v>3</v>
      </c>
      <c r="L420" s="11">
        <v>-74.072602140000001</v>
      </c>
      <c r="M420" s="12">
        <v>4.6019571859999999</v>
      </c>
    </row>
    <row r="421" spans="1:13" x14ac:dyDescent="0.25">
      <c r="A421" s="3">
        <v>420</v>
      </c>
      <c r="B421" s="3" t="s">
        <v>1383</v>
      </c>
      <c r="C421" s="3" t="s">
        <v>6257</v>
      </c>
      <c r="D421" s="3" t="s">
        <v>1</v>
      </c>
      <c r="E421" s="3" t="s">
        <v>1384</v>
      </c>
      <c r="F421" s="5">
        <v>65</v>
      </c>
      <c r="G421" s="133">
        <f t="shared" si="16"/>
        <v>31</v>
      </c>
      <c r="H421" s="36" t="str">
        <f t="shared" si="15"/>
        <v>Aceptable</v>
      </c>
      <c r="I421" s="11">
        <v>3</v>
      </c>
      <c r="J421" s="11" t="s">
        <v>162</v>
      </c>
      <c r="K421" s="11">
        <v>3</v>
      </c>
      <c r="L421" s="11">
        <v>-74.069440080000007</v>
      </c>
      <c r="M421" s="12">
        <v>4.6012497339999996</v>
      </c>
    </row>
    <row r="422" spans="1:13" x14ac:dyDescent="0.25">
      <c r="A422" s="3">
        <v>421</v>
      </c>
      <c r="B422" s="3" t="s">
        <v>1385</v>
      </c>
      <c r="C422" s="3" t="s">
        <v>6257</v>
      </c>
      <c r="D422" s="3" t="s">
        <v>1</v>
      </c>
      <c r="E422" s="3" t="s">
        <v>1386</v>
      </c>
      <c r="F422" s="5">
        <v>50</v>
      </c>
      <c r="G422" s="133">
        <f t="shared" si="16"/>
        <v>71</v>
      </c>
      <c r="H422" s="36" t="str">
        <f t="shared" si="15"/>
        <v>Muy Bueno</v>
      </c>
      <c r="I422" s="11">
        <v>3</v>
      </c>
      <c r="J422" s="11" t="s">
        <v>162</v>
      </c>
      <c r="K422" s="11">
        <v>2</v>
      </c>
      <c r="L422" s="11">
        <v>-74.079720440000003</v>
      </c>
      <c r="M422" s="12">
        <v>4.5862331019999996</v>
      </c>
    </row>
    <row r="423" spans="1:13" x14ac:dyDescent="0.25">
      <c r="A423" s="3">
        <v>422</v>
      </c>
      <c r="B423" s="3" t="s">
        <v>1387</v>
      </c>
      <c r="C423" s="3" t="s">
        <v>6257</v>
      </c>
      <c r="D423" s="3" t="s">
        <v>1</v>
      </c>
      <c r="E423" s="3" t="s">
        <v>1388</v>
      </c>
      <c r="F423" s="5">
        <v>50</v>
      </c>
      <c r="G423" s="133">
        <f t="shared" si="16"/>
        <v>71</v>
      </c>
      <c r="H423" s="36" t="str">
        <f t="shared" si="15"/>
        <v>Muy Bueno</v>
      </c>
      <c r="I423" s="11">
        <v>3</v>
      </c>
      <c r="J423" s="11" t="s">
        <v>162</v>
      </c>
      <c r="K423" s="11">
        <v>2</v>
      </c>
      <c r="L423" s="11">
        <v>-74.085410760000002</v>
      </c>
      <c r="M423" s="12">
        <v>4.5941531270000002</v>
      </c>
    </row>
    <row r="424" spans="1:13" x14ac:dyDescent="0.25">
      <c r="A424" s="3">
        <v>423</v>
      </c>
      <c r="B424" s="3" t="s">
        <v>1389</v>
      </c>
      <c r="C424" s="3" t="s">
        <v>6257</v>
      </c>
      <c r="D424" s="3" t="s">
        <v>1</v>
      </c>
      <c r="E424" s="3" t="s">
        <v>1390</v>
      </c>
      <c r="F424" s="5">
        <v>65</v>
      </c>
      <c r="G424" s="133">
        <f t="shared" si="16"/>
        <v>31</v>
      </c>
      <c r="H424" s="36" t="str">
        <f t="shared" si="15"/>
        <v>Aceptable</v>
      </c>
      <c r="I424" s="11">
        <v>3</v>
      </c>
      <c r="J424" s="11" t="s">
        <v>162</v>
      </c>
      <c r="K424" s="11">
        <v>2</v>
      </c>
      <c r="L424" s="11">
        <v>-74.081196500000004</v>
      </c>
      <c r="M424" s="12">
        <v>4.5890737120000002</v>
      </c>
    </row>
    <row r="425" spans="1:13" x14ac:dyDescent="0.25">
      <c r="A425" s="3">
        <v>424</v>
      </c>
      <c r="B425" s="3" t="s">
        <v>1391</v>
      </c>
      <c r="C425" s="3" t="s">
        <v>6257</v>
      </c>
      <c r="D425" s="3" t="s">
        <v>1</v>
      </c>
      <c r="E425" s="3" t="s">
        <v>1392</v>
      </c>
      <c r="F425" s="5">
        <v>65</v>
      </c>
      <c r="G425" s="133">
        <f t="shared" si="16"/>
        <v>31</v>
      </c>
      <c r="H425" s="36" t="str">
        <f t="shared" si="15"/>
        <v>Aceptable</v>
      </c>
      <c r="I425" s="11">
        <v>3</v>
      </c>
      <c r="J425" s="11" t="s">
        <v>162</v>
      </c>
      <c r="K425" s="11">
        <v>2</v>
      </c>
      <c r="L425" s="11">
        <v>-74.06844031</v>
      </c>
      <c r="M425" s="12">
        <v>4.585973461</v>
      </c>
    </row>
    <row r="426" spans="1:13" x14ac:dyDescent="0.25">
      <c r="A426" s="3">
        <v>425</v>
      </c>
      <c r="B426" s="3" t="s">
        <v>1393</v>
      </c>
      <c r="C426" s="3" t="s">
        <v>6257</v>
      </c>
      <c r="D426" s="3" t="s">
        <v>1</v>
      </c>
      <c r="E426" s="3" t="s">
        <v>1392</v>
      </c>
      <c r="F426" s="5">
        <v>65</v>
      </c>
      <c r="G426" s="133">
        <f t="shared" si="16"/>
        <v>31</v>
      </c>
      <c r="H426" s="36" t="str">
        <f t="shared" si="15"/>
        <v>Aceptable</v>
      </c>
      <c r="I426" s="11">
        <v>3</v>
      </c>
      <c r="J426" s="11" t="s">
        <v>162</v>
      </c>
      <c r="K426" s="11">
        <v>2</v>
      </c>
      <c r="L426" s="11">
        <v>-74.067096629999995</v>
      </c>
      <c r="M426" s="12">
        <v>4.5841912230000004</v>
      </c>
    </row>
    <row r="427" spans="1:13" x14ac:dyDescent="0.25">
      <c r="A427" s="3">
        <v>426</v>
      </c>
      <c r="B427" s="3" t="s">
        <v>1394</v>
      </c>
      <c r="C427" s="3" t="s">
        <v>6257</v>
      </c>
      <c r="D427" s="3" t="s">
        <v>1</v>
      </c>
      <c r="E427" s="3" t="s">
        <v>1392</v>
      </c>
      <c r="F427" s="5">
        <v>70</v>
      </c>
      <c r="G427" s="133">
        <f t="shared" si="16"/>
        <v>18</v>
      </c>
      <c r="H427" s="36" t="str">
        <f t="shared" si="15"/>
        <v>Regular</v>
      </c>
      <c r="I427" s="11">
        <v>3</v>
      </c>
      <c r="J427" s="11" t="s">
        <v>162</v>
      </c>
      <c r="K427" s="11">
        <v>2</v>
      </c>
      <c r="L427" s="11">
        <v>-74.068084650000003</v>
      </c>
      <c r="M427" s="12">
        <v>4.5870894419999999</v>
      </c>
    </row>
    <row r="428" spans="1:13" x14ac:dyDescent="0.25">
      <c r="A428" s="3">
        <v>427</v>
      </c>
      <c r="B428" s="3" t="s">
        <v>1395</v>
      </c>
      <c r="C428" s="3" t="s">
        <v>6257</v>
      </c>
      <c r="D428" s="3" t="s">
        <v>1</v>
      </c>
      <c r="E428" s="3" t="s">
        <v>1396</v>
      </c>
      <c r="F428" s="5">
        <v>70</v>
      </c>
      <c r="G428" s="133">
        <f t="shared" si="16"/>
        <v>18</v>
      </c>
      <c r="H428" s="36" t="str">
        <f t="shared" si="15"/>
        <v>Regular</v>
      </c>
      <c r="I428" s="11">
        <v>3</v>
      </c>
      <c r="J428" s="11" t="s">
        <v>162</v>
      </c>
      <c r="K428" s="11">
        <v>2</v>
      </c>
      <c r="L428" s="11">
        <v>-74.073644709999996</v>
      </c>
      <c r="M428" s="12">
        <v>4.5872452729999997</v>
      </c>
    </row>
    <row r="429" spans="1:13" x14ac:dyDescent="0.25">
      <c r="A429" s="3">
        <v>428</v>
      </c>
      <c r="B429" s="3" t="s">
        <v>1397</v>
      </c>
      <c r="C429" s="3" t="s">
        <v>6257</v>
      </c>
      <c r="D429" s="3" t="s">
        <v>1</v>
      </c>
      <c r="E429" s="3" t="s">
        <v>1392</v>
      </c>
      <c r="F429" s="5">
        <v>70</v>
      </c>
      <c r="G429" s="133">
        <f t="shared" si="16"/>
        <v>18</v>
      </c>
      <c r="H429" s="36" t="str">
        <f t="shared" si="15"/>
        <v>Regular</v>
      </c>
      <c r="I429" s="11">
        <v>3</v>
      </c>
      <c r="J429" s="11" t="s">
        <v>162</v>
      </c>
      <c r="K429" s="11">
        <v>2</v>
      </c>
      <c r="L429" s="11">
        <v>-74.06921122</v>
      </c>
      <c r="M429" s="12">
        <v>4.587180096</v>
      </c>
    </row>
    <row r="430" spans="1:13" x14ac:dyDescent="0.25">
      <c r="A430" s="3">
        <v>429</v>
      </c>
      <c r="B430" s="3" t="s">
        <v>1398</v>
      </c>
      <c r="C430" s="3" t="s">
        <v>6257</v>
      </c>
      <c r="D430" s="3" t="s">
        <v>1</v>
      </c>
      <c r="E430" s="3" t="s">
        <v>1399</v>
      </c>
      <c r="F430" s="5">
        <v>65</v>
      </c>
      <c r="G430" s="133">
        <f t="shared" si="16"/>
        <v>31</v>
      </c>
      <c r="H430" s="36" t="str">
        <f t="shared" si="15"/>
        <v>Aceptable</v>
      </c>
      <c r="I430" s="11">
        <v>3</v>
      </c>
      <c r="J430" s="11" t="s">
        <v>162</v>
      </c>
      <c r="K430" s="11">
        <v>2</v>
      </c>
      <c r="L430" s="11">
        <v>-74.077920719999995</v>
      </c>
      <c r="M430" s="12">
        <v>4.5816802499999998</v>
      </c>
    </row>
    <row r="431" spans="1:13" x14ac:dyDescent="0.25">
      <c r="A431" s="3">
        <v>430</v>
      </c>
      <c r="B431" s="3" t="s">
        <v>1400</v>
      </c>
      <c r="C431" s="3" t="s">
        <v>6257</v>
      </c>
      <c r="D431" s="3" t="s">
        <v>1</v>
      </c>
      <c r="E431" s="3" t="s">
        <v>1392</v>
      </c>
      <c r="F431" s="5">
        <v>70</v>
      </c>
      <c r="G431" s="133">
        <f t="shared" si="16"/>
        <v>18</v>
      </c>
      <c r="H431" s="36" t="str">
        <f t="shared" si="15"/>
        <v>Regular</v>
      </c>
      <c r="I431" s="11">
        <v>3</v>
      </c>
      <c r="J431" s="11" t="s">
        <v>162</v>
      </c>
      <c r="K431" s="11">
        <v>2</v>
      </c>
      <c r="L431" s="11">
        <v>-74.066672800000006</v>
      </c>
      <c r="M431" s="12">
        <v>4.5869408859999998</v>
      </c>
    </row>
    <row r="432" spans="1:13" x14ac:dyDescent="0.25">
      <c r="A432" s="3">
        <v>431</v>
      </c>
      <c r="B432" s="3" t="s">
        <v>1401</v>
      </c>
      <c r="C432" s="3" t="s">
        <v>6257</v>
      </c>
      <c r="D432" s="3" t="s">
        <v>1</v>
      </c>
      <c r="E432" s="3" t="s">
        <v>1392</v>
      </c>
      <c r="F432" s="5">
        <v>65</v>
      </c>
      <c r="G432" s="133">
        <f t="shared" si="16"/>
        <v>31</v>
      </c>
      <c r="H432" s="36" t="str">
        <f t="shared" si="15"/>
        <v>Aceptable</v>
      </c>
      <c r="I432" s="11">
        <v>3</v>
      </c>
      <c r="J432" s="11" t="s">
        <v>162</v>
      </c>
      <c r="K432" s="11">
        <v>2</v>
      </c>
      <c r="L432" s="11">
        <v>-74.068432299999998</v>
      </c>
      <c r="M432" s="12">
        <v>4.5845407759999999</v>
      </c>
    </row>
    <row r="433" spans="1:13" x14ac:dyDescent="0.25">
      <c r="A433" s="3">
        <v>432</v>
      </c>
      <c r="B433" s="3" t="s">
        <v>1402</v>
      </c>
      <c r="C433" s="3" t="s">
        <v>6257</v>
      </c>
      <c r="D433" s="3" t="s">
        <v>1</v>
      </c>
      <c r="E433" s="3" t="s">
        <v>1392</v>
      </c>
      <c r="F433" s="5">
        <v>70</v>
      </c>
      <c r="G433" s="133">
        <f t="shared" si="16"/>
        <v>18</v>
      </c>
      <c r="H433" s="36" t="str">
        <f t="shared" si="15"/>
        <v>Regular</v>
      </c>
      <c r="I433" s="11">
        <v>3</v>
      </c>
      <c r="J433" s="11" t="s">
        <v>162</v>
      </c>
      <c r="K433" s="11">
        <v>2</v>
      </c>
      <c r="L433" s="11">
        <v>-74.069179800000001</v>
      </c>
      <c r="M433" s="12">
        <v>4.5851816010000004</v>
      </c>
    </row>
    <row r="434" spans="1:13" x14ac:dyDescent="0.25">
      <c r="A434" s="3">
        <v>433</v>
      </c>
      <c r="B434" s="3" t="s">
        <v>1403</v>
      </c>
      <c r="C434" s="3" t="s">
        <v>6257</v>
      </c>
      <c r="D434" s="3" t="s">
        <v>1</v>
      </c>
      <c r="E434" s="3" t="s">
        <v>1404</v>
      </c>
      <c r="F434" s="5">
        <v>65</v>
      </c>
      <c r="G434" s="133">
        <f t="shared" si="16"/>
        <v>31</v>
      </c>
      <c r="H434" s="36" t="str">
        <f t="shared" si="15"/>
        <v>Aceptable</v>
      </c>
      <c r="I434" s="11">
        <v>3</v>
      </c>
      <c r="J434" s="11" t="s">
        <v>162</v>
      </c>
      <c r="K434" s="11">
        <v>2</v>
      </c>
      <c r="L434" s="11">
        <v>-74.075478540000006</v>
      </c>
      <c r="M434" s="12">
        <v>4.5855623320000003</v>
      </c>
    </row>
    <row r="435" spans="1:13" x14ac:dyDescent="0.25">
      <c r="A435" s="3">
        <v>434</v>
      </c>
      <c r="B435" s="3" t="s">
        <v>1405</v>
      </c>
      <c r="C435" s="3" t="s">
        <v>6257</v>
      </c>
      <c r="D435" s="3" t="s">
        <v>1</v>
      </c>
      <c r="E435" s="3" t="s">
        <v>96</v>
      </c>
      <c r="F435" s="5">
        <v>55</v>
      </c>
      <c r="G435" s="133">
        <f t="shared" si="16"/>
        <v>54.8</v>
      </c>
      <c r="H435" s="36" t="str">
        <f t="shared" si="15"/>
        <v>Bueno</v>
      </c>
      <c r="I435" s="11">
        <v>3</v>
      </c>
      <c r="J435" s="11" t="s">
        <v>162</v>
      </c>
      <c r="K435" s="11">
        <v>1</v>
      </c>
      <c r="L435" s="11">
        <v>-74.075821340000005</v>
      </c>
      <c r="M435" s="12">
        <v>4.5815116900000001</v>
      </c>
    </row>
    <row r="436" spans="1:13" x14ac:dyDescent="0.25">
      <c r="A436" s="3">
        <v>435</v>
      </c>
      <c r="B436" s="3" t="s">
        <v>1406</v>
      </c>
      <c r="C436" s="3" t="s">
        <v>6257</v>
      </c>
      <c r="D436" s="3" t="s">
        <v>1</v>
      </c>
      <c r="E436" s="3" t="s">
        <v>1396</v>
      </c>
      <c r="F436" s="5">
        <v>50</v>
      </c>
      <c r="G436" s="133">
        <f t="shared" si="16"/>
        <v>71</v>
      </c>
      <c r="H436" s="36" t="str">
        <f t="shared" si="15"/>
        <v>Muy Bueno</v>
      </c>
      <c r="I436" s="11">
        <v>3</v>
      </c>
      <c r="J436" s="11" t="s">
        <v>162</v>
      </c>
      <c r="K436" s="11">
        <v>2</v>
      </c>
      <c r="L436" s="11">
        <v>-74.071710479999993</v>
      </c>
      <c r="M436" s="12">
        <v>4.5887312429999998</v>
      </c>
    </row>
    <row r="437" spans="1:13" x14ac:dyDescent="0.25">
      <c r="A437" s="3">
        <v>436</v>
      </c>
      <c r="B437" s="3" t="s">
        <v>1407</v>
      </c>
      <c r="C437" s="3" t="s">
        <v>6257</v>
      </c>
      <c r="D437" s="3" t="s">
        <v>1</v>
      </c>
      <c r="E437" s="3" t="s">
        <v>1408</v>
      </c>
      <c r="F437" s="5">
        <v>65</v>
      </c>
      <c r="G437" s="133">
        <f t="shared" si="16"/>
        <v>31</v>
      </c>
      <c r="H437" s="36" t="str">
        <f t="shared" si="15"/>
        <v>Aceptable</v>
      </c>
      <c r="I437" s="11">
        <v>3</v>
      </c>
      <c r="J437" s="11" t="s">
        <v>162</v>
      </c>
      <c r="K437" s="11">
        <v>2</v>
      </c>
      <c r="L437" s="11">
        <v>-74.075369969999997</v>
      </c>
      <c r="M437" s="12">
        <v>4.5874245399999998</v>
      </c>
    </row>
    <row r="438" spans="1:13" x14ac:dyDescent="0.25">
      <c r="A438" s="3">
        <v>437</v>
      </c>
      <c r="B438" s="3" t="s">
        <v>1409</v>
      </c>
      <c r="C438" s="3" t="s">
        <v>6257</v>
      </c>
      <c r="D438" s="3" t="s">
        <v>1</v>
      </c>
      <c r="E438" s="3" t="s">
        <v>1410</v>
      </c>
      <c r="F438" s="5">
        <v>65</v>
      </c>
      <c r="G438" s="133">
        <f t="shared" si="16"/>
        <v>31</v>
      </c>
      <c r="H438" s="36" t="str">
        <f t="shared" si="15"/>
        <v>Aceptable</v>
      </c>
      <c r="I438" s="11">
        <v>3</v>
      </c>
      <c r="J438" s="11" t="s">
        <v>162</v>
      </c>
      <c r="K438" s="11">
        <v>2</v>
      </c>
      <c r="L438" s="11">
        <v>-74.072862700000002</v>
      </c>
      <c r="M438" s="12">
        <v>4.5861631770000004</v>
      </c>
    </row>
    <row r="439" spans="1:13" x14ac:dyDescent="0.25">
      <c r="A439" s="3">
        <v>438</v>
      </c>
      <c r="B439" s="3" t="s">
        <v>1411</v>
      </c>
      <c r="C439" s="3" t="s">
        <v>6257</v>
      </c>
      <c r="D439" s="3" t="s">
        <v>1</v>
      </c>
      <c r="E439" s="3" t="s">
        <v>1412</v>
      </c>
      <c r="F439" s="5">
        <v>65</v>
      </c>
      <c r="G439" s="133">
        <f t="shared" si="16"/>
        <v>31</v>
      </c>
      <c r="H439" s="36" t="str">
        <f t="shared" si="15"/>
        <v>Aceptable</v>
      </c>
      <c r="I439" s="11">
        <v>3</v>
      </c>
      <c r="J439" s="11" t="s">
        <v>162</v>
      </c>
      <c r="K439" s="11">
        <v>1</v>
      </c>
      <c r="L439" s="11">
        <v>-74.074982919999997</v>
      </c>
      <c r="M439" s="12">
        <v>4.5846180089999997</v>
      </c>
    </row>
    <row r="440" spans="1:13" x14ac:dyDescent="0.25">
      <c r="A440" s="3">
        <v>439</v>
      </c>
      <c r="B440" s="3" t="s">
        <v>1413</v>
      </c>
      <c r="C440" s="3" t="s">
        <v>6257</v>
      </c>
      <c r="D440" s="3" t="s">
        <v>1</v>
      </c>
      <c r="E440" s="3" t="s">
        <v>1414</v>
      </c>
      <c r="F440" s="5">
        <v>65</v>
      </c>
      <c r="G440" s="133">
        <f t="shared" si="16"/>
        <v>31</v>
      </c>
      <c r="H440" s="36" t="str">
        <f t="shared" ref="H440:H503" si="17">IF(AND(G440&gt;=86,G440&lt;=100),"Óptimo",
IF(AND(G440&gt;=71,G440&lt;=85),"Muy Bueno",
IF(AND(G440&gt;=51,G440&lt;=70),"Bueno",
IF(AND(G440&gt;=31,G440&lt;=50),"Aceptable",
IF(AND(G440&gt;=6,G440&lt;=30),"Regular",
"Malo")))))</f>
        <v>Aceptable</v>
      </c>
      <c r="I440" s="11">
        <v>3</v>
      </c>
      <c r="J440" s="11" t="s">
        <v>162</v>
      </c>
      <c r="K440" s="11">
        <v>2</v>
      </c>
      <c r="L440" s="11">
        <v>-74.070597039999996</v>
      </c>
      <c r="M440" s="12">
        <v>4.5799458680000003</v>
      </c>
    </row>
    <row r="441" spans="1:13" x14ac:dyDescent="0.25">
      <c r="A441" s="3">
        <v>440</v>
      </c>
      <c r="B441" s="3" t="s">
        <v>1415</v>
      </c>
      <c r="C441" s="3" t="s">
        <v>6257</v>
      </c>
      <c r="D441" s="3" t="s">
        <v>1</v>
      </c>
      <c r="E441" s="3" t="s">
        <v>1416</v>
      </c>
      <c r="F441" s="5">
        <v>50</v>
      </c>
      <c r="G441" s="133">
        <f t="shared" si="16"/>
        <v>71</v>
      </c>
      <c r="H441" s="36" t="str">
        <f t="shared" si="17"/>
        <v>Muy Bueno</v>
      </c>
      <c r="I441" s="11">
        <v>3</v>
      </c>
      <c r="J441" s="11" t="s">
        <v>162</v>
      </c>
      <c r="K441" s="11">
        <v>2</v>
      </c>
      <c r="L441" s="11">
        <v>-74.066820469999996</v>
      </c>
      <c r="M441" s="12">
        <v>4.5889764099999999</v>
      </c>
    </row>
    <row r="442" spans="1:13" x14ac:dyDescent="0.25">
      <c r="A442" s="3">
        <v>441</v>
      </c>
      <c r="B442" s="3" t="s">
        <v>1417</v>
      </c>
      <c r="C442" s="3" t="s">
        <v>6257</v>
      </c>
      <c r="D442" s="3" t="s">
        <v>1</v>
      </c>
      <c r="E442" s="3" t="s">
        <v>1418</v>
      </c>
      <c r="F442" s="5">
        <v>65</v>
      </c>
      <c r="G442" s="133">
        <f t="shared" si="16"/>
        <v>31</v>
      </c>
      <c r="H442" s="36" t="str">
        <f t="shared" si="17"/>
        <v>Aceptable</v>
      </c>
      <c r="I442" s="11">
        <v>3</v>
      </c>
      <c r="J442" s="11" t="s">
        <v>162</v>
      </c>
      <c r="K442" s="11">
        <v>2</v>
      </c>
      <c r="L442" s="11">
        <v>-74.070911710000004</v>
      </c>
      <c r="M442" s="12">
        <v>4.5838510509999999</v>
      </c>
    </row>
    <row r="443" spans="1:13" x14ac:dyDescent="0.25">
      <c r="A443" s="3">
        <v>442</v>
      </c>
      <c r="B443" s="3" t="s">
        <v>1419</v>
      </c>
      <c r="C443" s="3" t="s">
        <v>6257</v>
      </c>
      <c r="D443" s="3" t="s">
        <v>1</v>
      </c>
      <c r="E443" s="3" t="s">
        <v>1418</v>
      </c>
      <c r="F443" s="5">
        <v>65</v>
      </c>
      <c r="G443" s="133">
        <f t="shared" si="16"/>
        <v>31</v>
      </c>
      <c r="H443" s="36" t="str">
        <f t="shared" si="17"/>
        <v>Aceptable</v>
      </c>
      <c r="I443" s="11">
        <v>3</v>
      </c>
      <c r="J443" s="11" t="s">
        <v>162</v>
      </c>
      <c r="K443" s="11">
        <v>2</v>
      </c>
      <c r="L443" s="11">
        <v>-74.071777170000004</v>
      </c>
      <c r="M443" s="12">
        <v>4.5841527510000004</v>
      </c>
    </row>
    <row r="444" spans="1:13" x14ac:dyDescent="0.25">
      <c r="A444" s="3">
        <v>443</v>
      </c>
      <c r="B444" s="3" t="s">
        <v>1420</v>
      </c>
      <c r="C444" s="3" t="s">
        <v>6257</v>
      </c>
      <c r="D444" s="3" t="s">
        <v>1</v>
      </c>
      <c r="E444" s="3" t="s">
        <v>1392</v>
      </c>
      <c r="F444" s="5">
        <v>65</v>
      </c>
      <c r="G444" s="133">
        <f t="shared" si="16"/>
        <v>31</v>
      </c>
      <c r="H444" s="36" t="str">
        <f t="shared" si="17"/>
        <v>Aceptable</v>
      </c>
      <c r="I444" s="11">
        <v>3</v>
      </c>
      <c r="J444" s="11" t="s">
        <v>162</v>
      </c>
      <c r="K444" s="11">
        <v>2</v>
      </c>
      <c r="L444" s="11">
        <v>-74.065731209999996</v>
      </c>
      <c r="M444" s="12">
        <v>4.5853997959999999</v>
      </c>
    </row>
    <row r="445" spans="1:13" x14ac:dyDescent="0.25">
      <c r="A445" s="3">
        <v>444</v>
      </c>
      <c r="B445" s="3" t="s">
        <v>1421</v>
      </c>
      <c r="C445" s="3" t="s">
        <v>6257</v>
      </c>
      <c r="D445" s="3" t="s">
        <v>1</v>
      </c>
      <c r="E445" s="3" t="s">
        <v>1392</v>
      </c>
      <c r="F445" s="5">
        <v>50</v>
      </c>
      <c r="G445" s="133">
        <f t="shared" si="16"/>
        <v>71</v>
      </c>
      <c r="H445" s="36" t="str">
        <f t="shared" si="17"/>
        <v>Muy Bueno</v>
      </c>
      <c r="I445" s="11">
        <v>3</v>
      </c>
      <c r="J445" s="11" t="s">
        <v>162</v>
      </c>
      <c r="K445" s="11">
        <v>2</v>
      </c>
      <c r="L445" s="11">
        <v>-74.065526660000003</v>
      </c>
      <c r="M445" s="12">
        <v>4.5838659809999998</v>
      </c>
    </row>
    <row r="446" spans="1:13" x14ac:dyDescent="0.25">
      <c r="A446" s="3">
        <v>445</v>
      </c>
      <c r="B446" s="3" t="s">
        <v>1422</v>
      </c>
      <c r="C446" s="3" t="s">
        <v>6257</v>
      </c>
      <c r="D446" s="3" t="s">
        <v>1</v>
      </c>
      <c r="E446" s="3" t="s">
        <v>1423</v>
      </c>
      <c r="F446" s="5">
        <v>65</v>
      </c>
      <c r="G446" s="133">
        <f t="shared" si="16"/>
        <v>31</v>
      </c>
      <c r="H446" s="36" t="str">
        <f t="shared" si="17"/>
        <v>Aceptable</v>
      </c>
      <c r="I446" s="11">
        <v>3</v>
      </c>
      <c r="J446" s="11" t="s">
        <v>162</v>
      </c>
      <c r="K446" s="11">
        <v>2</v>
      </c>
      <c r="L446" s="11">
        <v>-74.067887299999995</v>
      </c>
      <c r="M446" s="12">
        <v>4.5900508120000003</v>
      </c>
    </row>
    <row r="447" spans="1:13" x14ac:dyDescent="0.25">
      <c r="A447" s="3">
        <v>446</v>
      </c>
      <c r="B447" s="3" t="s">
        <v>1424</v>
      </c>
      <c r="C447" s="3" t="s">
        <v>6257</v>
      </c>
      <c r="D447" s="3" t="s">
        <v>1</v>
      </c>
      <c r="E447" s="3" t="s">
        <v>1425</v>
      </c>
      <c r="F447" s="5">
        <v>45</v>
      </c>
      <c r="G447" s="133">
        <f t="shared" si="16"/>
        <v>78.777777777777771</v>
      </c>
      <c r="H447" s="36" t="str">
        <f t="shared" si="17"/>
        <v>Muy Bueno</v>
      </c>
      <c r="I447" s="11">
        <v>3</v>
      </c>
      <c r="J447" s="11" t="s">
        <v>162</v>
      </c>
      <c r="K447" s="11">
        <v>2</v>
      </c>
      <c r="L447" s="11">
        <v>-74.073415870000005</v>
      </c>
      <c r="M447" s="12">
        <v>4.5888754010000001</v>
      </c>
    </row>
    <row r="448" spans="1:13" x14ac:dyDescent="0.25">
      <c r="A448" s="3">
        <v>447</v>
      </c>
      <c r="B448" s="3" t="s">
        <v>1426</v>
      </c>
      <c r="C448" s="3" t="s">
        <v>6257</v>
      </c>
      <c r="D448" s="3" t="s">
        <v>1</v>
      </c>
      <c r="E448" s="3" t="s">
        <v>1392</v>
      </c>
      <c r="F448" s="5">
        <v>80</v>
      </c>
      <c r="G448" s="133">
        <f t="shared" si="16"/>
        <v>0</v>
      </c>
      <c r="H448" s="36" t="str">
        <f t="shared" si="17"/>
        <v>Malo</v>
      </c>
      <c r="I448" s="11">
        <v>3</v>
      </c>
      <c r="J448" s="11" t="s">
        <v>162</v>
      </c>
      <c r="K448" s="11">
        <v>2</v>
      </c>
      <c r="L448" s="11">
        <v>-74.067375749999997</v>
      </c>
      <c r="M448" s="12">
        <v>4.5833374170000001</v>
      </c>
    </row>
    <row r="449" spans="1:13" x14ac:dyDescent="0.25">
      <c r="A449" s="3">
        <v>448</v>
      </c>
      <c r="B449" s="3" t="s">
        <v>1427</v>
      </c>
      <c r="C449" s="3" t="s">
        <v>6257</v>
      </c>
      <c r="D449" s="3" t="s">
        <v>1</v>
      </c>
      <c r="E449" s="3" t="s">
        <v>1428</v>
      </c>
      <c r="F449" s="5">
        <v>65</v>
      </c>
      <c r="G449" s="133">
        <f t="shared" si="16"/>
        <v>31</v>
      </c>
      <c r="H449" s="36" t="str">
        <f t="shared" si="17"/>
        <v>Aceptable</v>
      </c>
      <c r="I449" s="11">
        <v>3</v>
      </c>
      <c r="J449" s="11" t="s">
        <v>162</v>
      </c>
      <c r="K449" s="11">
        <v>2</v>
      </c>
      <c r="L449" s="11">
        <v>-74.066104809999999</v>
      </c>
      <c r="M449" s="12">
        <v>4.6064840199999999</v>
      </c>
    </row>
    <row r="450" spans="1:13" x14ac:dyDescent="0.25">
      <c r="A450" s="3">
        <v>449</v>
      </c>
      <c r="B450" s="3" t="s">
        <v>1429</v>
      </c>
      <c r="C450" s="3" t="s">
        <v>6257</v>
      </c>
      <c r="D450" s="3" t="s">
        <v>1</v>
      </c>
      <c r="E450" s="3" t="s">
        <v>1430</v>
      </c>
      <c r="F450" s="5">
        <v>65</v>
      </c>
      <c r="G450" s="133">
        <f t="shared" si="16"/>
        <v>31</v>
      </c>
      <c r="H450" s="36" t="str">
        <f t="shared" si="17"/>
        <v>Aceptable</v>
      </c>
      <c r="I450" s="11">
        <v>3</v>
      </c>
      <c r="J450" s="11" t="s">
        <v>162</v>
      </c>
      <c r="K450" s="11">
        <v>2</v>
      </c>
      <c r="L450" s="11">
        <v>-74.07736688</v>
      </c>
      <c r="M450" s="12">
        <v>4.5842783149999997</v>
      </c>
    </row>
    <row r="451" spans="1:13" x14ac:dyDescent="0.25">
      <c r="A451" s="3">
        <v>450</v>
      </c>
      <c r="B451" s="3" t="s">
        <v>317</v>
      </c>
      <c r="C451" s="3" t="s">
        <v>318</v>
      </c>
      <c r="D451" s="3" t="s">
        <v>1</v>
      </c>
      <c r="E451" s="3" t="s">
        <v>319</v>
      </c>
      <c r="F451" s="5">
        <v>65</v>
      </c>
      <c r="G451" s="133">
        <f t="shared" si="16"/>
        <v>31</v>
      </c>
      <c r="H451" s="36" t="str">
        <f t="shared" si="17"/>
        <v>Aceptable</v>
      </c>
      <c r="I451" s="11">
        <v>4</v>
      </c>
      <c r="J451" s="11" t="s">
        <v>160</v>
      </c>
      <c r="K451" s="11">
        <v>2</v>
      </c>
      <c r="L451" s="11">
        <v>-74.084882109999995</v>
      </c>
      <c r="M451" s="12">
        <v>4.5561086370000003</v>
      </c>
    </row>
    <row r="452" spans="1:13" x14ac:dyDescent="0.25">
      <c r="A452" s="3">
        <v>451</v>
      </c>
      <c r="B452" s="3" t="s">
        <v>320</v>
      </c>
      <c r="C452" s="3" t="s">
        <v>318</v>
      </c>
      <c r="D452" s="3" t="s">
        <v>1</v>
      </c>
      <c r="E452" s="3" t="s">
        <v>321</v>
      </c>
      <c r="F452" s="5">
        <v>65</v>
      </c>
      <c r="G452" s="133">
        <f t="shared" si="16"/>
        <v>31</v>
      </c>
      <c r="H452" s="36" t="str">
        <f t="shared" si="17"/>
        <v>Aceptable</v>
      </c>
      <c r="I452" s="11">
        <v>4</v>
      </c>
      <c r="J452" s="11" t="s">
        <v>160</v>
      </c>
      <c r="K452" s="11">
        <v>2</v>
      </c>
      <c r="L452" s="11">
        <v>-74.087638380000001</v>
      </c>
      <c r="M452" s="12">
        <v>4.5513406659999998</v>
      </c>
    </row>
    <row r="453" spans="1:13" x14ac:dyDescent="0.25">
      <c r="A453" s="3">
        <v>452</v>
      </c>
      <c r="B453" s="3" t="s">
        <v>322</v>
      </c>
      <c r="C453" s="3" t="s">
        <v>318</v>
      </c>
      <c r="D453" s="3" t="s">
        <v>1</v>
      </c>
      <c r="E453" s="3" t="s">
        <v>323</v>
      </c>
      <c r="F453" s="5">
        <v>70</v>
      </c>
      <c r="G453" s="133">
        <f t="shared" si="16"/>
        <v>18</v>
      </c>
      <c r="H453" s="36" t="str">
        <f t="shared" si="17"/>
        <v>Regular</v>
      </c>
      <c r="I453" s="11">
        <v>4</v>
      </c>
      <c r="J453" s="11" t="s">
        <v>160</v>
      </c>
      <c r="K453" s="11">
        <v>2</v>
      </c>
      <c r="L453" s="11">
        <v>-74.078015089999994</v>
      </c>
      <c r="M453" s="12">
        <v>4.5714755580000004</v>
      </c>
    </row>
    <row r="454" spans="1:13" x14ac:dyDescent="0.25">
      <c r="A454" s="3">
        <v>453</v>
      </c>
      <c r="B454" s="3" t="s">
        <v>324</v>
      </c>
      <c r="C454" s="3" t="s">
        <v>318</v>
      </c>
      <c r="D454" s="3" t="s">
        <v>1</v>
      </c>
      <c r="E454" s="3" t="s">
        <v>325</v>
      </c>
      <c r="F454" s="5">
        <v>65</v>
      </c>
      <c r="G454" s="133">
        <f t="shared" si="16"/>
        <v>31</v>
      </c>
      <c r="H454" s="36" t="str">
        <f t="shared" si="17"/>
        <v>Aceptable</v>
      </c>
      <c r="I454" s="11">
        <v>4</v>
      </c>
      <c r="J454" s="11" t="s">
        <v>160</v>
      </c>
      <c r="K454" s="11">
        <v>2</v>
      </c>
      <c r="L454" s="11">
        <v>-74.077878269999999</v>
      </c>
      <c r="M454" s="12">
        <v>4.5774916299999999</v>
      </c>
    </row>
    <row r="455" spans="1:13" x14ac:dyDescent="0.25">
      <c r="A455" s="3">
        <v>454</v>
      </c>
      <c r="B455" s="3" t="s">
        <v>326</v>
      </c>
      <c r="C455" s="3" t="s">
        <v>318</v>
      </c>
      <c r="D455" s="3" t="s">
        <v>1</v>
      </c>
      <c r="E455" s="3" t="s">
        <v>327</v>
      </c>
      <c r="F455" s="5">
        <v>50</v>
      </c>
      <c r="G455" s="133">
        <f t="shared" si="16"/>
        <v>71</v>
      </c>
      <c r="H455" s="36" t="str">
        <f t="shared" si="17"/>
        <v>Muy Bueno</v>
      </c>
      <c r="I455" s="11">
        <v>4</v>
      </c>
      <c r="J455" s="11" t="s">
        <v>160</v>
      </c>
      <c r="K455" s="11">
        <v>2</v>
      </c>
      <c r="L455" s="11">
        <v>-74.086116820000001</v>
      </c>
      <c r="M455" s="12">
        <v>4.5502367850000001</v>
      </c>
    </row>
    <row r="456" spans="1:13" x14ac:dyDescent="0.25">
      <c r="A456" s="3">
        <v>455</v>
      </c>
      <c r="B456" s="3" t="s">
        <v>328</v>
      </c>
      <c r="C456" s="3" t="s">
        <v>318</v>
      </c>
      <c r="D456" s="3" t="s">
        <v>1</v>
      </c>
      <c r="E456" s="3" t="s">
        <v>329</v>
      </c>
      <c r="F456" s="5">
        <v>45</v>
      </c>
      <c r="G456" s="133">
        <f t="shared" si="16"/>
        <v>78.777777777777771</v>
      </c>
      <c r="H456" s="36" t="str">
        <f t="shared" si="17"/>
        <v>Muy Bueno</v>
      </c>
      <c r="I456" s="11">
        <v>4</v>
      </c>
      <c r="J456" s="11" t="s">
        <v>160</v>
      </c>
      <c r="K456" s="11">
        <v>2</v>
      </c>
      <c r="L456" s="11">
        <v>-74.085595470000001</v>
      </c>
      <c r="M456" s="12">
        <v>4.560912503</v>
      </c>
    </row>
    <row r="457" spans="1:13" x14ac:dyDescent="0.25">
      <c r="A457" s="3">
        <v>456</v>
      </c>
      <c r="B457" s="3" t="s">
        <v>330</v>
      </c>
      <c r="C457" s="3" t="s">
        <v>318</v>
      </c>
      <c r="D457" s="3" t="s">
        <v>1</v>
      </c>
      <c r="E457" s="3" t="s">
        <v>331</v>
      </c>
      <c r="F457" s="5">
        <v>50</v>
      </c>
      <c r="G457" s="133">
        <f t="shared" si="16"/>
        <v>71</v>
      </c>
      <c r="H457" s="36" t="str">
        <f t="shared" si="17"/>
        <v>Muy Bueno</v>
      </c>
      <c r="I457" s="11">
        <v>4</v>
      </c>
      <c r="J457" s="11" t="s">
        <v>160</v>
      </c>
      <c r="K457" s="11">
        <v>2</v>
      </c>
      <c r="L457" s="11">
        <v>-74.079548299999999</v>
      </c>
      <c r="M457" s="12">
        <v>4.5710317629999997</v>
      </c>
    </row>
    <row r="458" spans="1:13" x14ac:dyDescent="0.25">
      <c r="A458" s="3">
        <v>457</v>
      </c>
      <c r="B458" s="3" t="s">
        <v>332</v>
      </c>
      <c r="C458" s="3" t="s">
        <v>318</v>
      </c>
      <c r="D458" s="3" t="s">
        <v>1</v>
      </c>
      <c r="E458" s="3" t="s">
        <v>333</v>
      </c>
      <c r="F458" s="5">
        <v>70</v>
      </c>
      <c r="G458" s="133">
        <f t="shared" si="16"/>
        <v>18</v>
      </c>
      <c r="H458" s="36" t="str">
        <f t="shared" si="17"/>
        <v>Regular</v>
      </c>
      <c r="I458" s="11">
        <v>4</v>
      </c>
      <c r="J458" s="11" t="s">
        <v>160</v>
      </c>
      <c r="K458" s="11">
        <v>2</v>
      </c>
      <c r="L458" s="11">
        <v>-74.079620790000007</v>
      </c>
      <c r="M458" s="12">
        <v>4.5811149359999996</v>
      </c>
    </row>
    <row r="459" spans="1:13" x14ac:dyDescent="0.25">
      <c r="A459" s="3">
        <v>458</v>
      </c>
      <c r="B459" s="3" t="s">
        <v>334</v>
      </c>
      <c r="C459" s="3" t="s">
        <v>318</v>
      </c>
      <c r="D459" s="3" t="s">
        <v>1</v>
      </c>
      <c r="E459" s="3" t="s">
        <v>335</v>
      </c>
      <c r="F459" s="5">
        <v>65</v>
      </c>
      <c r="G459" s="133">
        <f t="shared" si="16"/>
        <v>31</v>
      </c>
      <c r="H459" s="36" t="str">
        <f t="shared" si="17"/>
        <v>Aceptable</v>
      </c>
      <c r="I459" s="11">
        <v>4</v>
      </c>
      <c r="J459" s="11" t="s">
        <v>160</v>
      </c>
      <c r="K459" s="11">
        <v>2</v>
      </c>
      <c r="L459" s="11">
        <v>-74.087523509999997</v>
      </c>
      <c r="M459" s="12">
        <v>4.5562196149999998</v>
      </c>
    </row>
    <row r="460" spans="1:13" x14ac:dyDescent="0.25">
      <c r="A460" s="3">
        <v>459</v>
      </c>
      <c r="B460" s="3" t="s">
        <v>336</v>
      </c>
      <c r="C460" s="3" t="s">
        <v>318</v>
      </c>
      <c r="D460" s="3" t="s">
        <v>1</v>
      </c>
      <c r="E460" s="3" t="s">
        <v>337</v>
      </c>
      <c r="F460" s="5">
        <v>70</v>
      </c>
      <c r="G460" s="133">
        <f t="shared" si="16"/>
        <v>18</v>
      </c>
      <c r="H460" s="36" t="str">
        <f t="shared" si="17"/>
        <v>Regular</v>
      </c>
      <c r="I460" s="11">
        <v>4</v>
      </c>
      <c r="J460" s="11" t="s">
        <v>160</v>
      </c>
      <c r="K460" s="11">
        <v>2</v>
      </c>
      <c r="L460" s="11">
        <v>-74.08339162</v>
      </c>
      <c r="M460" s="12">
        <v>4.5532623579999996</v>
      </c>
    </row>
    <row r="461" spans="1:13" x14ac:dyDescent="0.25">
      <c r="A461" s="3">
        <v>460</v>
      </c>
      <c r="B461" s="3" t="s">
        <v>338</v>
      </c>
      <c r="C461" s="3" t="s">
        <v>318</v>
      </c>
      <c r="D461" s="3" t="s">
        <v>1</v>
      </c>
      <c r="E461" s="3" t="s">
        <v>339</v>
      </c>
      <c r="F461" s="5">
        <v>50</v>
      </c>
      <c r="G461" s="133">
        <f t="shared" si="16"/>
        <v>71</v>
      </c>
      <c r="H461" s="36" t="str">
        <f t="shared" si="17"/>
        <v>Muy Bueno</v>
      </c>
      <c r="I461" s="11">
        <v>4</v>
      </c>
      <c r="J461" s="11" t="s">
        <v>160</v>
      </c>
      <c r="K461" s="11">
        <v>2</v>
      </c>
      <c r="L461" s="11">
        <v>-74.083769869999998</v>
      </c>
      <c r="M461" s="12">
        <v>4.5509885959999998</v>
      </c>
    </row>
    <row r="462" spans="1:13" x14ac:dyDescent="0.25">
      <c r="A462" s="3">
        <v>461</v>
      </c>
      <c r="B462" s="3" t="s">
        <v>340</v>
      </c>
      <c r="C462" s="3" t="s">
        <v>318</v>
      </c>
      <c r="D462" s="3" t="s">
        <v>1</v>
      </c>
      <c r="E462" s="3" t="s">
        <v>341</v>
      </c>
      <c r="F462" s="5">
        <v>70</v>
      </c>
      <c r="G462" s="133">
        <f t="shared" si="16"/>
        <v>18</v>
      </c>
      <c r="H462" s="36" t="str">
        <f t="shared" si="17"/>
        <v>Regular</v>
      </c>
      <c r="I462" s="11">
        <v>4</v>
      </c>
      <c r="J462" s="11" t="s">
        <v>160</v>
      </c>
      <c r="K462" s="11">
        <v>2</v>
      </c>
      <c r="L462" s="11">
        <v>-74.086507879999999</v>
      </c>
      <c r="M462" s="12">
        <v>4.5537063120000001</v>
      </c>
    </row>
    <row r="463" spans="1:13" x14ac:dyDescent="0.25">
      <c r="A463" s="3">
        <v>462</v>
      </c>
      <c r="B463" s="3" t="s">
        <v>342</v>
      </c>
      <c r="C463" s="3" t="s">
        <v>318</v>
      </c>
      <c r="D463" s="3" t="s">
        <v>1</v>
      </c>
      <c r="E463" s="3" t="s">
        <v>343</v>
      </c>
      <c r="F463" s="5">
        <v>70</v>
      </c>
      <c r="G463" s="133">
        <f t="shared" si="16"/>
        <v>18</v>
      </c>
      <c r="H463" s="36" t="str">
        <f t="shared" si="17"/>
        <v>Regular</v>
      </c>
      <c r="I463" s="11">
        <v>4</v>
      </c>
      <c r="J463" s="11" t="s">
        <v>344</v>
      </c>
      <c r="K463" s="11">
        <v>2</v>
      </c>
      <c r="L463" s="11">
        <v>-74.072873430000001</v>
      </c>
      <c r="M463" s="12">
        <v>4.5675740960000004</v>
      </c>
    </row>
    <row r="464" spans="1:13" x14ac:dyDescent="0.25">
      <c r="A464" s="3">
        <v>463</v>
      </c>
      <c r="B464" s="3" t="s">
        <v>345</v>
      </c>
      <c r="C464" s="3" t="s">
        <v>318</v>
      </c>
      <c r="D464" s="3" t="s">
        <v>1</v>
      </c>
      <c r="E464" s="3" t="s">
        <v>346</v>
      </c>
      <c r="F464" s="5">
        <v>65</v>
      </c>
      <c r="G464" s="133">
        <f t="shared" si="16"/>
        <v>31</v>
      </c>
      <c r="H464" s="36" t="str">
        <f t="shared" si="17"/>
        <v>Aceptable</v>
      </c>
      <c r="I464" s="11">
        <v>4</v>
      </c>
      <c r="J464" s="11" t="s">
        <v>160</v>
      </c>
      <c r="K464" s="11">
        <v>2</v>
      </c>
      <c r="L464" s="11">
        <v>-74.08058364</v>
      </c>
      <c r="M464" s="12">
        <v>4.5812607630000004</v>
      </c>
    </row>
    <row r="465" spans="1:13" x14ac:dyDescent="0.25">
      <c r="A465" s="3">
        <v>464</v>
      </c>
      <c r="B465" s="3" t="s">
        <v>347</v>
      </c>
      <c r="C465" s="3" t="s">
        <v>318</v>
      </c>
      <c r="D465" s="3" t="s">
        <v>1</v>
      </c>
      <c r="E465" s="3" t="s">
        <v>348</v>
      </c>
      <c r="F465" s="5">
        <v>50</v>
      </c>
      <c r="G465" s="133">
        <f t="shared" si="16"/>
        <v>71</v>
      </c>
      <c r="H465" s="36" t="str">
        <f t="shared" si="17"/>
        <v>Muy Bueno</v>
      </c>
      <c r="I465" s="11">
        <v>4</v>
      </c>
      <c r="J465" s="11" t="s">
        <v>160</v>
      </c>
      <c r="K465" s="11">
        <v>2</v>
      </c>
      <c r="L465" s="11">
        <v>-74.075843919999997</v>
      </c>
      <c r="M465" s="12">
        <v>4.5769328329999999</v>
      </c>
    </row>
    <row r="466" spans="1:13" x14ac:dyDescent="0.25">
      <c r="A466" s="3">
        <v>465</v>
      </c>
      <c r="B466" s="3" t="s">
        <v>349</v>
      </c>
      <c r="C466" s="3" t="s">
        <v>318</v>
      </c>
      <c r="D466" s="3" t="s">
        <v>1</v>
      </c>
      <c r="E466" s="3" t="s">
        <v>350</v>
      </c>
      <c r="F466" s="5">
        <v>70</v>
      </c>
      <c r="G466" s="133">
        <f t="shared" si="16"/>
        <v>18</v>
      </c>
      <c r="H466" s="36" t="str">
        <f t="shared" si="17"/>
        <v>Regular</v>
      </c>
      <c r="I466" s="11">
        <v>4</v>
      </c>
      <c r="J466" s="11" t="s">
        <v>160</v>
      </c>
      <c r="K466" s="11">
        <v>1</v>
      </c>
      <c r="L466" s="11">
        <v>-74.079329529999995</v>
      </c>
      <c r="M466" s="12">
        <v>4.5617396210000001</v>
      </c>
    </row>
    <row r="467" spans="1:13" x14ac:dyDescent="0.25">
      <c r="A467" s="3">
        <v>466</v>
      </c>
      <c r="B467" s="3" t="s">
        <v>351</v>
      </c>
      <c r="C467" s="3" t="s">
        <v>318</v>
      </c>
      <c r="D467" s="3" t="s">
        <v>1</v>
      </c>
      <c r="E467" s="3" t="s">
        <v>352</v>
      </c>
      <c r="F467" s="5">
        <v>70</v>
      </c>
      <c r="G467" s="133">
        <f t="shared" ref="G467:G530" si="18">IF(F467&lt;=40,100-((F467-30)/(40-30))*(100-86),
IF(F467&lt;=50,85-((F467-41)/(50-41))*(85-71),
IF(F467&lt;=55,70-((F467-51)/(55-50))*(70-51),
IF(F467&lt;=65,50-((F467-55)/(65-55))*(50-31),
IF(F467&lt;=75,30-((F467-65)/(75-65))*(30-6),
5-((F467-75)/(80-75))*(5-0))))))</f>
        <v>18</v>
      </c>
      <c r="H467" s="36" t="str">
        <f t="shared" si="17"/>
        <v>Regular</v>
      </c>
      <c r="I467" s="11">
        <v>4</v>
      </c>
      <c r="J467" s="11" t="s">
        <v>160</v>
      </c>
      <c r="K467" s="11">
        <v>2</v>
      </c>
      <c r="L467" s="11">
        <v>-74.074932009999998</v>
      </c>
      <c r="M467" s="12">
        <v>4.5702171549999999</v>
      </c>
    </row>
    <row r="468" spans="1:13" x14ac:dyDescent="0.25">
      <c r="A468" s="3">
        <v>467</v>
      </c>
      <c r="B468" s="3" t="s">
        <v>353</v>
      </c>
      <c r="C468" s="3" t="s">
        <v>318</v>
      </c>
      <c r="D468" s="3" t="s">
        <v>1</v>
      </c>
      <c r="E468" s="3" t="s">
        <v>354</v>
      </c>
      <c r="F468" s="5">
        <v>75</v>
      </c>
      <c r="G468" s="133">
        <f t="shared" si="18"/>
        <v>6</v>
      </c>
      <c r="H468" s="36" t="str">
        <f t="shared" si="17"/>
        <v>Regular</v>
      </c>
      <c r="I468" s="11">
        <v>4</v>
      </c>
      <c r="J468" s="11" t="s">
        <v>160</v>
      </c>
      <c r="K468" s="11">
        <v>2</v>
      </c>
      <c r="L468" s="11">
        <v>-74.085030720000006</v>
      </c>
      <c r="M468" s="12">
        <v>4.5577547269999998</v>
      </c>
    </row>
    <row r="469" spans="1:13" x14ac:dyDescent="0.25">
      <c r="A469" s="3">
        <v>468</v>
      </c>
      <c r="B469" s="3" t="s">
        <v>355</v>
      </c>
      <c r="C469" s="3" t="s">
        <v>318</v>
      </c>
      <c r="D469" s="3" t="s">
        <v>1</v>
      </c>
      <c r="E469" s="3" t="s">
        <v>356</v>
      </c>
      <c r="F469" s="5">
        <v>50</v>
      </c>
      <c r="G469" s="133">
        <f t="shared" si="18"/>
        <v>71</v>
      </c>
      <c r="H469" s="36" t="str">
        <f t="shared" si="17"/>
        <v>Muy Bueno</v>
      </c>
      <c r="I469" s="11">
        <v>4</v>
      </c>
      <c r="J469" s="11" t="s">
        <v>160</v>
      </c>
      <c r="K469" s="11">
        <v>2</v>
      </c>
      <c r="L469" s="11">
        <v>-74.080919100000003</v>
      </c>
      <c r="M469" s="12">
        <v>4.5695878710000004</v>
      </c>
    </row>
    <row r="470" spans="1:13" x14ac:dyDescent="0.25">
      <c r="A470" s="3">
        <v>469</v>
      </c>
      <c r="B470" s="3" t="s">
        <v>357</v>
      </c>
      <c r="C470" s="3" t="s">
        <v>318</v>
      </c>
      <c r="D470" s="3" t="s">
        <v>1</v>
      </c>
      <c r="E470" s="3" t="s">
        <v>358</v>
      </c>
      <c r="F470" s="5">
        <v>65</v>
      </c>
      <c r="G470" s="133">
        <f t="shared" si="18"/>
        <v>31</v>
      </c>
      <c r="H470" s="36" t="str">
        <f t="shared" si="17"/>
        <v>Aceptable</v>
      </c>
      <c r="I470" s="11">
        <v>4</v>
      </c>
      <c r="J470" s="11" t="s">
        <v>160</v>
      </c>
      <c r="K470" s="11">
        <v>2</v>
      </c>
      <c r="L470" s="11">
        <v>-74.090704540000004</v>
      </c>
      <c r="M470" s="12">
        <v>4.5550397470000004</v>
      </c>
    </row>
    <row r="471" spans="1:13" x14ac:dyDescent="0.25">
      <c r="A471" s="3">
        <v>470</v>
      </c>
      <c r="B471" s="3" t="s">
        <v>359</v>
      </c>
      <c r="C471" s="3" t="s">
        <v>318</v>
      </c>
      <c r="D471" s="3" t="s">
        <v>1</v>
      </c>
      <c r="E471" s="3" t="s">
        <v>329</v>
      </c>
      <c r="F471" s="5">
        <v>70</v>
      </c>
      <c r="G471" s="133">
        <f t="shared" si="18"/>
        <v>18</v>
      </c>
      <c r="H471" s="36" t="str">
        <f t="shared" si="17"/>
        <v>Regular</v>
      </c>
      <c r="I471" s="11">
        <v>4</v>
      </c>
      <c r="J471" s="11" t="s">
        <v>160</v>
      </c>
      <c r="K471" s="11">
        <v>2</v>
      </c>
      <c r="L471" s="11">
        <v>-74.087868900000004</v>
      </c>
      <c r="M471" s="12">
        <v>4.5618529160000003</v>
      </c>
    </row>
    <row r="472" spans="1:13" x14ac:dyDescent="0.25">
      <c r="A472" s="3">
        <v>471</v>
      </c>
      <c r="B472" s="3" t="s">
        <v>360</v>
      </c>
      <c r="C472" s="3" t="s">
        <v>318</v>
      </c>
      <c r="D472" s="3" t="s">
        <v>1</v>
      </c>
      <c r="E472" s="3" t="s">
        <v>361</v>
      </c>
      <c r="F472" s="5">
        <v>65</v>
      </c>
      <c r="G472" s="133">
        <f t="shared" si="18"/>
        <v>31</v>
      </c>
      <c r="H472" s="36" t="str">
        <f t="shared" si="17"/>
        <v>Aceptable</v>
      </c>
      <c r="I472" s="11">
        <v>4</v>
      </c>
      <c r="J472" s="11" t="s">
        <v>160</v>
      </c>
      <c r="K472" s="11">
        <v>2</v>
      </c>
      <c r="L472" s="11">
        <v>-74.078454640000004</v>
      </c>
      <c r="M472" s="12">
        <v>4.580590559</v>
      </c>
    </row>
    <row r="473" spans="1:13" x14ac:dyDescent="0.25">
      <c r="A473" s="3">
        <v>472</v>
      </c>
      <c r="B473" s="3" t="s">
        <v>362</v>
      </c>
      <c r="C473" s="3" t="s">
        <v>318</v>
      </c>
      <c r="D473" s="3" t="s">
        <v>1</v>
      </c>
      <c r="E473" s="3" t="s">
        <v>363</v>
      </c>
      <c r="F473" s="5">
        <v>50</v>
      </c>
      <c r="G473" s="133">
        <f t="shared" si="18"/>
        <v>71</v>
      </c>
      <c r="H473" s="36" t="str">
        <f t="shared" si="17"/>
        <v>Muy Bueno</v>
      </c>
      <c r="I473" s="11">
        <v>4</v>
      </c>
      <c r="J473" s="11" t="s">
        <v>160</v>
      </c>
      <c r="K473" s="11">
        <v>2</v>
      </c>
      <c r="L473" s="11">
        <v>-74.085264710000004</v>
      </c>
      <c r="M473" s="12">
        <v>4.559652517</v>
      </c>
    </row>
    <row r="474" spans="1:13" x14ac:dyDescent="0.25">
      <c r="A474" s="3">
        <v>473</v>
      </c>
      <c r="B474" s="3" t="s">
        <v>364</v>
      </c>
      <c r="C474" s="3" t="s">
        <v>318</v>
      </c>
      <c r="D474" s="3" t="s">
        <v>1</v>
      </c>
      <c r="E474" s="3" t="s">
        <v>365</v>
      </c>
      <c r="F474" s="5">
        <v>65</v>
      </c>
      <c r="G474" s="133">
        <f t="shared" si="18"/>
        <v>31</v>
      </c>
      <c r="H474" s="36" t="str">
        <f t="shared" si="17"/>
        <v>Aceptable</v>
      </c>
      <c r="I474" s="11">
        <v>4</v>
      </c>
      <c r="J474" s="11" t="s">
        <v>160</v>
      </c>
      <c r="K474" s="11">
        <v>2</v>
      </c>
      <c r="L474" s="11">
        <v>-74.085871370000007</v>
      </c>
      <c r="M474" s="12">
        <v>4.5586048659999996</v>
      </c>
    </row>
    <row r="475" spans="1:13" x14ac:dyDescent="0.25">
      <c r="A475" s="3">
        <v>474</v>
      </c>
      <c r="B475" s="3" t="s">
        <v>366</v>
      </c>
      <c r="C475" s="3" t="s">
        <v>318</v>
      </c>
      <c r="D475" s="3" t="s">
        <v>1</v>
      </c>
      <c r="E475" s="3" t="s">
        <v>367</v>
      </c>
      <c r="F475" s="5">
        <v>45</v>
      </c>
      <c r="G475" s="133">
        <f t="shared" si="18"/>
        <v>78.777777777777771</v>
      </c>
      <c r="H475" s="36" t="str">
        <f t="shared" si="17"/>
        <v>Muy Bueno</v>
      </c>
      <c r="I475" s="11">
        <v>4</v>
      </c>
      <c r="J475" s="11" t="s">
        <v>160</v>
      </c>
      <c r="K475" s="11">
        <v>2</v>
      </c>
      <c r="L475" s="11">
        <v>-74.082671120000001</v>
      </c>
      <c r="M475" s="12">
        <v>4.5518095880000002</v>
      </c>
    </row>
    <row r="476" spans="1:13" x14ac:dyDescent="0.25">
      <c r="A476" s="3">
        <v>475</v>
      </c>
      <c r="B476" s="3" t="s">
        <v>368</v>
      </c>
      <c r="C476" s="3" t="s">
        <v>318</v>
      </c>
      <c r="D476" s="3" t="s">
        <v>1</v>
      </c>
      <c r="E476" s="3" t="s">
        <v>369</v>
      </c>
      <c r="F476" s="5">
        <v>50</v>
      </c>
      <c r="G476" s="133">
        <f t="shared" si="18"/>
        <v>71</v>
      </c>
      <c r="H476" s="36" t="str">
        <f t="shared" si="17"/>
        <v>Muy Bueno</v>
      </c>
      <c r="I476" s="11">
        <v>4</v>
      </c>
      <c r="J476" s="11" t="s">
        <v>160</v>
      </c>
      <c r="K476" s="11">
        <v>2</v>
      </c>
      <c r="L476" s="11">
        <v>-74.079260860000005</v>
      </c>
      <c r="M476" s="12">
        <v>4.5658364269999998</v>
      </c>
    </row>
    <row r="477" spans="1:13" x14ac:dyDescent="0.25">
      <c r="A477" s="3">
        <v>476</v>
      </c>
      <c r="B477" s="3" t="s">
        <v>370</v>
      </c>
      <c r="C477" s="3" t="s">
        <v>318</v>
      </c>
      <c r="D477" s="3" t="s">
        <v>1</v>
      </c>
      <c r="E477" s="3" t="s">
        <v>343</v>
      </c>
      <c r="F477" s="5">
        <v>70</v>
      </c>
      <c r="G477" s="133">
        <f t="shared" si="18"/>
        <v>18</v>
      </c>
      <c r="H477" s="36" t="str">
        <f t="shared" si="17"/>
        <v>Regular</v>
      </c>
      <c r="I477" s="11">
        <v>4</v>
      </c>
      <c r="J477" s="11" t="s">
        <v>160</v>
      </c>
      <c r="K477" s="11">
        <v>2</v>
      </c>
      <c r="L477" s="11">
        <v>-74.072557709999998</v>
      </c>
      <c r="M477" s="12">
        <v>4.5677569079999998</v>
      </c>
    </row>
    <row r="478" spans="1:13" x14ac:dyDescent="0.25">
      <c r="A478" s="3">
        <v>477</v>
      </c>
      <c r="B478" s="3" t="s">
        <v>371</v>
      </c>
      <c r="C478" s="3" t="s">
        <v>318</v>
      </c>
      <c r="D478" s="3" t="s">
        <v>1</v>
      </c>
      <c r="E478" s="3" t="s">
        <v>352</v>
      </c>
      <c r="F478" s="5">
        <v>70</v>
      </c>
      <c r="G478" s="133">
        <f t="shared" si="18"/>
        <v>18</v>
      </c>
      <c r="H478" s="36" t="str">
        <f t="shared" si="17"/>
        <v>Regular</v>
      </c>
      <c r="I478" s="11">
        <v>4</v>
      </c>
      <c r="J478" s="11" t="s">
        <v>160</v>
      </c>
      <c r="K478" s="11">
        <v>1</v>
      </c>
      <c r="L478" s="11">
        <v>-74.071844100000007</v>
      </c>
      <c r="M478" s="12">
        <v>4.56852503</v>
      </c>
    </row>
    <row r="479" spans="1:13" x14ac:dyDescent="0.25">
      <c r="A479" s="3">
        <v>478</v>
      </c>
      <c r="B479" s="3" t="s">
        <v>372</v>
      </c>
      <c r="C479" s="3" t="s">
        <v>318</v>
      </c>
      <c r="D479" s="3" t="s">
        <v>1</v>
      </c>
      <c r="E479" s="3" t="s">
        <v>373</v>
      </c>
      <c r="F479" s="5">
        <v>55</v>
      </c>
      <c r="G479" s="133">
        <f t="shared" si="18"/>
        <v>54.8</v>
      </c>
      <c r="H479" s="36" t="str">
        <f t="shared" si="17"/>
        <v>Bueno</v>
      </c>
      <c r="I479" s="11">
        <v>4</v>
      </c>
      <c r="J479" s="11" t="s">
        <v>160</v>
      </c>
      <c r="K479" s="11">
        <v>1</v>
      </c>
      <c r="L479" s="11">
        <v>-74.080964120000004</v>
      </c>
      <c r="M479" s="12">
        <v>4.5594444349999996</v>
      </c>
    </row>
    <row r="480" spans="1:13" x14ac:dyDescent="0.25">
      <c r="A480" s="3">
        <v>479</v>
      </c>
      <c r="B480" s="3" t="s">
        <v>374</v>
      </c>
      <c r="C480" s="3" t="s">
        <v>318</v>
      </c>
      <c r="D480" s="3" t="s">
        <v>1</v>
      </c>
      <c r="E480" s="3" t="s">
        <v>373</v>
      </c>
      <c r="F480" s="5">
        <v>45</v>
      </c>
      <c r="G480" s="133">
        <f t="shared" si="18"/>
        <v>78.777777777777771</v>
      </c>
      <c r="H480" s="36" t="str">
        <f t="shared" si="17"/>
        <v>Muy Bueno</v>
      </c>
      <c r="I480" s="11">
        <v>4</v>
      </c>
      <c r="J480" s="11" t="s">
        <v>160</v>
      </c>
      <c r="K480" s="11">
        <v>2</v>
      </c>
      <c r="L480" s="11">
        <v>-74.083224130000005</v>
      </c>
      <c r="M480" s="12">
        <v>4.5584296709999998</v>
      </c>
    </row>
    <row r="481" spans="1:13" x14ac:dyDescent="0.25">
      <c r="A481" s="3">
        <v>480</v>
      </c>
      <c r="B481" s="3" t="s">
        <v>375</v>
      </c>
      <c r="C481" s="3" t="s">
        <v>318</v>
      </c>
      <c r="D481" s="3" t="s">
        <v>1</v>
      </c>
      <c r="E481" s="3" t="s">
        <v>376</v>
      </c>
      <c r="F481" s="5">
        <v>50</v>
      </c>
      <c r="G481" s="133">
        <f t="shared" si="18"/>
        <v>71</v>
      </c>
      <c r="H481" s="36" t="str">
        <f t="shared" si="17"/>
        <v>Muy Bueno</v>
      </c>
      <c r="I481" s="11">
        <v>4</v>
      </c>
      <c r="J481" s="11" t="s">
        <v>160</v>
      </c>
      <c r="K481" s="11">
        <v>3</v>
      </c>
      <c r="L481" s="11">
        <v>-74.081337739999995</v>
      </c>
      <c r="M481" s="12">
        <v>4.5751489699999999</v>
      </c>
    </row>
    <row r="482" spans="1:13" x14ac:dyDescent="0.25">
      <c r="A482" s="3">
        <v>481</v>
      </c>
      <c r="B482" s="3" t="s">
        <v>377</v>
      </c>
      <c r="C482" s="3" t="s">
        <v>318</v>
      </c>
      <c r="D482" s="3" t="s">
        <v>1</v>
      </c>
      <c r="E482" s="3" t="s">
        <v>378</v>
      </c>
      <c r="F482" s="5">
        <v>65</v>
      </c>
      <c r="G482" s="133">
        <f t="shared" si="18"/>
        <v>31</v>
      </c>
      <c r="H482" s="36" t="str">
        <f t="shared" si="17"/>
        <v>Aceptable</v>
      </c>
      <c r="I482" s="11">
        <v>4</v>
      </c>
      <c r="J482" s="11" t="s">
        <v>160</v>
      </c>
      <c r="K482" s="11">
        <v>2</v>
      </c>
      <c r="L482" s="11">
        <v>-74.080374419999998</v>
      </c>
      <c r="M482" s="12">
        <v>4.5784943739999999</v>
      </c>
    </row>
    <row r="483" spans="1:13" x14ac:dyDescent="0.25">
      <c r="A483" s="3">
        <v>482</v>
      </c>
      <c r="B483" s="3" t="s">
        <v>379</v>
      </c>
      <c r="C483" s="3" t="s">
        <v>318</v>
      </c>
      <c r="D483" s="3" t="s">
        <v>1</v>
      </c>
      <c r="E483" s="3" t="s">
        <v>380</v>
      </c>
      <c r="F483" s="5">
        <v>70</v>
      </c>
      <c r="G483" s="133">
        <f t="shared" si="18"/>
        <v>18</v>
      </c>
      <c r="H483" s="36" t="str">
        <f t="shared" si="17"/>
        <v>Regular</v>
      </c>
      <c r="I483" s="11">
        <v>4</v>
      </c>
      <c r="J483" s="11" t="s">
        <v>160</v>
      </c>
      <c r="K483" s="11">
        <v>3</v>
      </c>
      <c r="L483" s="11">
        <v>-74.080603449999998</v>
      </c>
      <c r="M483" s="12">
        <v>4.5721079810000003</v>
      </c>
    </row>
    <row r="484" spans="1:13" x14ac:dyDescent="0.25">
      <c r="A484" s="3">
        <v>483</v>
      </c>
      <c r="B484" s="3" t="s">
        <v>381</v>
      </c>
      <c r="C484" s="3" t="s">
        <v>318</v>
      </c>
      <c r="D484" s="3" t="s">
        <v>1</v>
      </c>
      <c r="E484" s="3" t="s">
        <v>382</v>
      </c>
      <c r="F484" s="5">
        <v>50</v>
      </c>
      <c r="G484" s="133">
        <f t="shared" si="18"/>
        <v>71</v>
      </c>
      <c r="H484" s="36" t="str">
        <f t="shared" si="17"/>
        <v>Muy Bueno</v>
      </c>
      <c r="I484" s="11">
        <v>4</v>
      </c>
      <c r="J484" s="11" t="s">
        <v>160</v>
      </c>
      <c r="K484" s="11">
        <v>3</v>
      </c>
      <c r="L484" s="11">
        <v>-74.086037619999999</v>
      </c>
      <c r="M484" s="12">
        <v>4.5818550020000002</v>
      </c>
    </row>
    <row r="485" spans="1:13" x14ac:dyDescent="0.25">
      <c r="A485" s="3">
        <v>484</v>
      </c>
      <c r="B485" s="3" t="s">
        <v>383</v>
      </c>
      <c r="C485" s="3" t="s">
        <v>318</v>
      </c>
      <c r="D485" s="3" t="s">
        <v>1</v>
      </c>
      <c r="E485" s="3" t="s">
        <v>384</v>
      </c>
      <c r="F485" s="5">
        <v>70</v>
      </c>
      <c r="G485" s="133">
        <f t="shared" si="18"/>
        <v>18</v>
      </c>
      <c r="H485" s="36" t="str">
        <f t="shared" si="17"/>
        <v>Regular</v>
      </c>
      <c r="I485" s="11">
        <v>4</v>
      </c>
      <c r="J485" s="11" t="s">
        <v>160</v>
      </c>
      <c r="K485" s="11">
        <v>2</v>
      </c>
      <c r="L485" s="11">
        <v>-74.083727379999999</v>
      </c>
      <c r="M485" s="12">
        <v>4.5821289900000002</v>
      </c>
    </row>
    <row r="486" spans="1:13" x14ac:dyDescent="0.25">
      <c r="A486" s="3">
        <v>485</v>
      </c>
      <c r="B486" s="3" t="s">
        <v>385</v>
      </c>
      <c r="C486" s="3" t="s">
        <v>318</v>
      </c>
      <c r="D486" s="3" t="s">
        <v>1</v>
      </c>
      <c r="E486" s="3" t="s">
        <v>376</v>
      </c>
      <c r="F486" s="5">
        <v>75</v>
      </c>
      <c r="G486" s="133">
        <f t="shared" si="18"/>
        <v>6</v>
      </c>
      <c r="H486" s="36" t="str">
        <f t="shared" si="17"/>
        <v>Regular</v>
      </c>
      <c r="I486" s="11">
        <v>4</v>
      </c>
      <c r="J486" s="11" t="s">
        <v>160</v>
      </c>
      <c r="K486" s="11">
        <v>3</v>
      </c>
      <c r="L486" s="11">
        <v>-74.082004150000003</v>
      </c>
      <c r="M486" s="12">
        <v>4.5755533579999996</v>
      </c>
    </row>
    <row r="487" spans="1:13" x14ac:dyDescent="0.25">
      <c r="A487" s="3">
        <v>486</v>
      </c>
      <c r="B487" s="3" t="s">
        <v>386</v>
      </c>
      <c r="C487" s="3" t="s">
        <v>318</v>
      </c>
      <c r="D487" s="3" t="s">
        <v>1</v>
      </c>
      <c r="E487" s="3" t="s">
        <v>323</v>
      </c>
      <c r="F487" s="5">
        <v>70</v>
      </c>
      <c r="G487" s="133">
        <f t="shared" si="18"/>
        <v>18</v>
      </c>
      <c r="H487" s="36" t="str">
        <f t="shared" si="17"/>
        <v>Regular</v>
      </c>
      <c r="I487" s="11">
        <v>4</v>
      </c>
      <c r="J487" s="11" t="s">
        <v>160</v>
      </c>
      <c r="K487" s="11">
        <v>3</v>
      </c>
      <c r="L487" s="11">
        <v>-74.079683099999997</v>
      </c>
      <c r="M487" s="12">
        <v>4.5740778899999999</v>
      </c>
    </row>
    <row r="488" spans="1:13" x14ac:dyDescent="0.25">
      <c r="A488" s="3">
        <v>487</v>
      </c>
      <c r="B488" s="3" t="s">
        <v>387</v>
      </c>
      <c r="C488" s="3" t="s">
        <v>318</v>
      </c>
      <c r="D488" s="3" t="s">
        <v>1</v>
      </c>
      <c r="E488" s="3" t="s">
        <v>388</v>
      </c>
      <c r="F488" s="5">
        <v>70</v>
      </c>
      <c r="G488" s="133">
        <f t="shared" si="18"/>
        <v>18</v>
      </c>
      <c r="H488" s="36" t="str">
        <f t="shared" si="17"/>
        <v>Regular</v>
      </c>
      <c r="I488" s="11">
        <v>4</v>
      </c>
      <c r="J488" s="11" t="s">
        <v>160</v>
      </c>
      <c r="K488" s="11">
        <v>2</v>
      </c>
      <c r="L488" s="11">
        <v>-74.079069290000007</v>
      </c>
      <c r="M488" s="12">
        <v>4.5757976319999996</v>
      </c>
    </row>
    <row r="489" spans="1:13" x14ac:dyDescent="0.25">
      <c r="A489" s="3">
        <v>488</v>
      </c>
      <c r="B489" s="3" t="s">
        <v>389</v>
      </c>
      <c r="C489" s="3" t="s">
        <v>318</v>
      </c>
      <c r="D489" s="3" t="s">
        <v>1</v>
      </c>
      <c r="E489" s="3" t="s">
        <v>390</v>
      </c>
      <c r="F489" s="5">
        <v>65</v>
      </c>
      <c r="G489" s="133">
        <f t="shared" si="18"/>
        <v>31</v>
      </c>
      <c r="H489" s="36" t="str">
        <f t="shared" si="17"/>
        <v>Aceptable</v>
      </c>
      <c r="I489" s="11">
        <v>4</v>
      </c>
      <c r="J489" s="11" t="s">
        <v>160</v>
      </c>
      <c r="K489" s="11">
        <v>2</v>
      </c>
      <c r="L489" s="11">
        <v>-74.085681080000001</v>
      </c>
      <c r="M489" s="12">
        <v>4.5705541329999999</v>
      </c>
    </row>
    <row r="490" spans="1:13" x14ac:dyDescent="0.25">
      <c r="A490" s="3">
        <v>489</v>
      </c>
      <c r="B490" s="3" t="s">
        <v>391</v>
      </c>
      <c r="C490" s="3" t="s">
        <v>318</v>
      </c>
      <c r="D490" s="3" t="s">
        <v>1</v>
      </c>
      <c r="E490" s="3" t="s">
        <v>392</v>
      </c>
      <c r="F490" s="5">
        <v>65</v>
      </c>
      <c r="G490" s="133">
        <f t="shared" si="18"/>
        <v>31</v>
      </c>
      <c r="H490" s="36" t="str">
        <f t="shared" si="17"/>
        <v>Aceptable</v>
      </c>
      <c r="I490" s="11">
        <v>4</v>
      </c>
      <c r="J490" s="11" t="s">
        <v>160</v>
      </c>
      <c r="K490" s="11">
        <v>3</v>
      </c>
      <c r="L490" s="11">
        <v>-74.092706550000003</v>
      </c>
      <c r="M490" s="12">
        <v>4.5760073649999997</v>
      </c>
    </row>
    <row r="491" spans="1:13" x14ac:dyDescent="0.25">
      <c r="A491" s="3">
        <v>490</v>
      </c>
      <c r="B491" s="3" t="s">
        <v>393</v>
      </c>
      <c r="C491" s="3" t="s">
        <v>318</v>
      </c>
      <c r="D491" s="3" t="s">
        <v>1</v>
      </c>
      <c r="E491" s="3" t="s">
        <v>394</v>
      </c>
      <c r="F491" s="5">
        <v>65</v>
      </c>
      <c r="G491" s="133">
        <f t="shared" si="18"/>
        <v>31</v>
      </c>
      <c r="H491" s="36" t="str">
        <f t="shared" si="17"/>
        <v>Aceptable</v>
      </c>
      <c r="I491" s="11">
        <v>4</v>
      </c>
      <c r="J491" s="11" t="s">
        <v>160</v>
      </c>
      <c r="K491" s="11">
        <v>2</v>
      </c>
      <c r="L491" s="11">
        <v>-74.082970610000004</v>
      </c>
      <c r="M491" s="12">
        <v>4.5793842509999996</v>
      </c>
    </row>
    <row r="492" spans="1:13" x14ac:dyDescent="0.25">
      <c r="A492" s="3">
        <v>491</v>
      </c>
      <c r="B492" s="3" t="s">
        <v>395</v>
      </c>
      <c r="C492" s="3" t="s">
        <v>318</v>
      </c>
      <c r="D492" s="3" t="s">
        <v>1</v>
      </c>
      <c r="E492" s="3" t="s">
        <v>396</v>
      </c>
      <c r="F492" s="5">
        <v>65</v>
      </c>
      <c r="G492" s="133">
        <f t="shared" si="18"/>
        <v>31</v>
      </c>
      <c r="H492" s="36" t="str">
        <f t="shared" si="17"/>
        <v>Aceptable</v>
      </c>
      <c r="I492" s="11">
        <v>4</v>
      </c>
      <c r="J492" s="11" t="s">
        <v>160</v>
      </c>
      <c r="K492" s="11">
        <v>3</v>
      </c>
      <c r="L492" s="11">
        <v>-74.089836820000002</v>
      </c>
      <c r="M492" s="12">
        <v>4.5799977729999997</v>
      </c>
    </row>
    <row r="493" spans="1:13" x14ac:dyDescent="0.25">
      <c r="A493" s="3">
        <v>492</v>
      </c>
      <c r="B493" s="3" t="s">
        <v>397</v>
      </c>
      <c r="C493" s="3" t="s">
        <v>318</v>
      </c>
      <c r="D493" s="3" t="s">
        <v>1</v>
      </c>
      <c r="E493" s="3" t="s">
        <v>398</v>
      </c>
      <c r="F493" s="5">
        <v>70</v>
      </c>
      <c r="G493" s="133">
        <f t="shared" si="18"/>
        <v>18</v>
      </c>
      <c r="H493" s="36" t="str">
        <f t="shared" si="17"/>
        <v>Regular</v>
      </c>
      <c r="I493" s="11">
        <v>4</v>
      </c>
      <c r="J493" s="11" t="s">
        <v>160</v>
      </c>
      <c r="K493" s="11">
        <v>3</v>
      </c>
      <c r="L493" s="11">
        <v>-74.082427899999999</v>
      </c>
      <c r="M493" s="12">
        <v>4.5723855430000002</v>
      </c>
    </row>
    <row r="494" spans="1:13" x14ac:dyDescent="0.25">
      <c r="A494" s="3">
        <v>493</v>
      </c>
      <c r="B494" s="3" t="s">
        <v>399</v>
      </c>
      <c r="C494" s="3" t="s">
        <v>318</v>
      </c>
      <c r="D494" s="3" t="s">
        <v>1</v>
      </c>
      <c r="E494" s="3" t="s">
        <v>400</v>
      </c>
      <c r="F494" s="5">
        <v>65</v>
      </c>
      <c r="G494" s="133">
        <f t="shared" si="18"/>
        <v>31</v>
      </c>
      <c r="H494" s="36" t="str">
        <f t="shared" si="17"/>
        <v>Aceptable</v>
      </c>
      <c r="I494" s="11">
        <v>4</v>
      </c>
      <c r="J494" s="11" t="s">
        <v>160</v>
      </c>
      <c r="K494" s="11">
        <v>3</v>
      </c>
      <c r="L494" s="11">
        <v>-74.081460849999999</v>
      </c>
      <c r="M494" s="12">
        <v>4.573138632</v>
      </c>
    </row>
    <row r="495" spans="1:13" x14ac:dyDescent="0.25">
      <c r="A495" s="3">
        <v>494</v>
      </c>
      <c r="B495" s="3" t="s">
        <v>401</v>
      </c>
      <c r="C495" s="3" t="s">
        <v>318</v>
      </c>
      <c r="D495" s="3" t="s">
        <v>1</v>
      </c>
      <c r="E495" s="3" t="s">
        <v>402</v>
      </c>
      <c r="F495" s="5">
        <v>65</v>
      </c>
      <c r="G495" s="133">
        <f t="shared" si="18"/>
        <v>31</v>
      </c>
      <c r="H495" s="36" t="str">
        <f t="shared" si="17"/>
        <v>Aceptable</v>
      </c>
      <c r="I495" s="11">
        <v>4</v>
      </c>
      <c r="J495" s="11" t="s">
        <v>160</v>
      </c>
      <c r="K495" s="11">
        <v>2</v>
      </c>
      <c r="L495" s="11">
        <v>-74.079684940000007</v>
      </c>
      <c r="M495" s="12">
        <v>4.5772656229999997</v>
      </c>
    </row>
    <row r="496" spans="1:13" x14ac:dyDescent="0.25">
      <c r="A496" s="3">
        <v>495</v>
      </c>
      <c r="B496" s="3" t="s">
        <v>403</v>
      </c>
      <c r="C496" s="3" t="s">
        <v>318</v>
      </c>
      <c r="D496" s="3" t="s">
        <v>1</v>
      </c>
      <c r="E496" s="3" t="s">
        <v>400</v>
      </c>
      <c r="F496" s="5">
        <v>50</v>
      </c>
      <c r="G496" s="133">
        <f t="shared" si="18"/>
        <v>71</v>
      </c>
      <c r="H496" s="36" t="str">
        <f t="shared" si="17"/>
        <v>Muy Bueno</v>
      </c>
      <c r="I496" s="11">
        <v>4</v>
      </c>
      <c r="J496" s="11" t="s">
        <v>160</v>
      </c>
      <c r="K496" s="11">
        <v>3</v>
      </c>
      <c r="L496" s="11">
        <v>-74.082286949999997</v>
      </c>
      <c r="M496" s="12">
        <v>4.5735000689999996</v>
      </c>
    </row>
    <row r="497" spans="1:13" x14ac:dyDescent="0.25">
      <c r="A497" s="3">
        <v>496</v>
      </c>
      <c r="B497" s="3" t="s">
        <v>404</v>
      </c>
      <c r="C497" s="3" t="s">
        <v>318</v>
      </c>
      <c r="D497" s="3" t="s">
        <v>1</v>
      </c>
      <c r="E497" s="3" t="s">
        <v>392</v>
      </c>
      <c r="F497" s="5">
        <v>70</v>
      </c>
      <c r="G497" s="133">
        <f t="shared" si="18"/>
        <v>18</v>
      </c>
      <c r="H497" s="36" t="str">
        <f t="shared" si="17"/>
        <v>Regular</v>
      </c>
      <c r="I497" s="11">
        <v>4</v>
      </c>
      <c r="J497" s="11" t="s">
        <v>160</v>
      </c>
      <c r="K497" s="11">
        <v>3</v>
      </c>
      <c r="L497" s="11">
        <v>-74.088844589999994</v>
      </c>
      <c r="M497" s="12">
        <v>4.5772991430000003</v>
      </c>
    </row>
    <row r="498" spans="1:13" x14ac:dyDescent="0.25">
      <c r="A498" s="3">
        <v>497</v>
      </c>
      <c r="B498" s="3" t="s">
        <v>405</v>
      </c>
      <c r="C498" s="3" t="s">
        <v>318</v>
      </c>
      <c r="D498" s="3" t="s">
        <v>1</v>
      </c>
      <c r="E498" s="3" t="s">
        <v>406</v>
      </c>
      <c r="F498" s="5">
        <v>65</v>
      </c>
      <c r="G498" s="133">
        <f t="shared" si="18"/>
        <v>31</v>
      </c>
      <c r="H498" s="36" t="str">
        <f t="shared" si="17"/>
        <v>Aceptable</v>
      </c>
      <c r="I498" s="11">
        <v>4</v>
      </c>
      <c r="J498" s="11" t="s">
        <v>160</v>
      </c>
      <c r="K498" s="11">
        <v>2</v>
      </c>
      <c r="L498" s="11">
        <v>-74.081513700000002</v>
      </c>
      <c r="M498" s="12">
        <v>4.5801953119999999</v>
      </c>
    </row>
    <row r="499" spans="1:13" x14ac:dyDescent="0.25">
      <c r="A499" s="3">
        <v>498</v>
      </c>
      <c r="B499" s="3" t="s">
        <v>407</v>
      </c>
      <c r="C499" s="3" t="s">
        <v>318</v>
      </c>
      <c r="D499" s="3" t="s">
        <v>1</v>
      </c>
      <c r="E499" s="3" t="s">
        <v>408</v>
      </c>
      <c r="F499" s="5">
        <v>75</v>
      </c>
      <c r="G499" s="133">
        <f t="shared" si="18"/>
        <v>6</v>
      </c>
      <c r="H499" s="36" t="str">
        <f t="shared" si="17"/>
        <v>Regular</v>
      </c>
      <c r="I499" s="11">
        <v>4</v>
      </c>
      <c r="J499" s="11" t="s">
        <v>160</v>
      </c>
      <c r="K499" s="11">
        <v>3</v>
      </c>
      <c r="L499" s="11">
        <v>-74.084869879999999</v>
      </c>
      <c r="M499" s="12">
        <v>4.5798581690000004</v>
      </c>
    </row>
    <row r="500" spans="1:13" x14ac:dyDescent="0.25">
      <c r="A500" s="3">
        <v>499</v>
      </c>
      <c r="B500" s="3" t="s">
        <v>409</v>
      </c>
      <c r="C500" s="3" t="s">
        <v>318</v>
      </c>
      <c r="D500" s="3" t="s">
        <v>1</v>
      </c>
      <c r="E500" s="3" t="s">
        <v>410</v>
      </c>
      <c r="F500" s="5">
        <v>65</v>
      </c>
      <c r="G500" s="133">
        <f t="shared" si="18"/>
        <v>31</v>
      </c>
      <c r="H500" s="36" t="str">
        <f t="shared" si="17"/>
        <v>Aceptable</v>
      </c>
      <c r="I500" s="11">
        <v>4</v>
      </c>
      <c r="J500" s="11" t="s">
        <v>160</v>
      </c>
      <c r="K500" s="11">
        <v>2</v>
      </c>
      <c r="L500" s="11">
        <v>-74.081847830000001</v>
      </c>
      <c r="M500" s="12">
        <v>4.57808715</v>
      </c>
    </row>
    <row r="501" spans="1:13" x14ac:dyDescent="0.25">
      <c r="A501" s="3">
        <v>500</v>
      </c>
      <c r="B501" s="3" t="s">
        <v>411</v>
      </c>
      <c r="C501" s="3" t="s">
        <v>318</v>
      </c>
      <c r="D501" s="3" t="s">
        <v>1</v>
      </c>
      <c r="E501" s="3" t="s">
        <v>412</v>
      </c>
      <c r="F501" s="5">
        <v>65</v>
      </c>
      <c r="G501" s="133">
        <f t="shared" si="18"/>
        <v>31</v>
      </c>
      <c r="H501" s="36" t="str">
        <f t="shared" si="17"/>
        <v>Aceptable</v>
      </c>
      <c r="I501" s="11">
        <v>4</v>
      </c>
      <c r="J501" s="11" t="s">
        <v>160</v>
      </c>
      <c r="K501" s="11">
        <v>3</v>
      </c>
      <c r="L501" s="11">
        <v>-74.081108200000003</v>
      </c>
      <c r="M501" s="12">
        <v>4.5796399250000004</v>
      </c>
    </row>
    <row r="502" spans="1:13" x14ac:dyDescent="0.25">
      <c r="A502" s="3">
        <v>501</v>
      </c>
      <c r="B502" s="3" t="s">
        <v>413</v>
      </c>
      <c r="C502" s="3" t="s">
        <v>318</v>
      </c>
      <c r="D502" s="3" t="s">
        <v>1</v>
      </c>
      <c r="E502" s="3" t="s">
        <v>414</v>
      </c>
      <c r="F502" s="5">
        <v>60</v>
      </c>
      <c r="G502" s="133">
        <f t="shared" si="18"/>
        <v>40.5</v>
      </c>
      <c r="H502" s="36" t="str">
        <f t="shared" si="17"/>
        <v>Aceptable</v>
      </c>
      <c r="I502" s="11">
        <v>4</v>
      </c>
      <c r="J502" s="11" t="s">
        <v>160</v>
      </c>
      <c r="K502" s="11">
        <v>3</v>
      </c>
      <c r="L502" s="11">
        <v>-74.081410009999999</v>
      </c>
      <c r="M502" s="12">
        <v>4.5790263270000002</v>
      </c>
    </row>
    <row r="503" spans="1:13" x14ac:dyDescent="0.25">
      <c r="A503" s="3">
        <v>502</v>
      </c>
      <c r="B503" s="3" t="s">
        <v>415</v>
      </c>
      <c r="C503" s="3" t="s">
        <v>318</v>
      </c>
      <c r="D503" s="3" t="s">
        <v>1</v>
      </c>
      <c r="E503" s="3" t="s">
        <v>416</v>
      </c>
      <c r="F503" s="5">
        <v>65</v>
      </c>
      <c r="G503" s="133">
        <f t="shared" si="18"/>
        <v>31</v>
      </c>
      <c r="H503" s="36" t="str">
        <f t="shared" si="17"/>
        <v>Aceptable</v>
      </c>
      <c r="I503" s="11">
        <v>4</v>
      </c>
      <c r="J503" s="11" t="s">
        <v>160</v>
      </c>
      <c r="K503" s="11">
        <v>2</v>
      </c>
      <c r="L503" s="11">
        <v>-74.082619730000005</v>
      </c>
      <c r="M503" s="12">
        <v>4.5829052560000001</v>
      </c>
    </row>
    <row r="504" spans="1:13" x14ac:dyDescent="0.25">
      <c r="A504" s="3">
        <v>503</v>
      </c>
      <c r="B504" s="3" t="s">
        <v>417</v>
      </c>
      <c r="C504" s="3" t="s">
        <v>318</v>
      </c>
      <c r="D504" s="3" t="s">
        <v>1</v>
      </c>
      <c r="E504" s="3" t="s">
        <v>418</v>
      </c>
      <c r="F504" s="5">
        <v>75</v>
      </c>
      <c r="G504" s="133">
        <f t="shared" si="18"/>
        <v>6</v>
      </c>
      <c r="H504" s="36" t="str">
        <f t="shared" ref="H504:H538" si="19">IF(AND(G504&gt;=86,G504&lt;=100),"Óptimo",
IF(AND(G504&gt;=71,G504&lt;=85),"Muy Bueno",
IF(AND(G504&gt;=51,G504&lt;=70),"Bueno",
IF(AND(G504&gt;=31,G504&lt;=50),"Aceptable",
IF(AND(G504&gt;=6,G504&lt;=30),"Regular",
"Malo")))))</f>
        <v>Regular</v>
      </c>
      <c r="I504" s="11">
        <v>4</v>
      </c>
      <c r="J504" s="11" t="s">
        <v>160</v>
      </c>
      <c r="K504" s="11">
        <v>3</v>
      </c>
      <c r="L504" s="11">
        <v>-74.088915510000007</v>
      </c>
      <c r="M504" s="12">
        <v>4.5781502310000004</v>
      </c>
    </row>
    <row r="505" spans="1:13" x14ac:dyDescent="0.25">
      <c r="A505" s="3">
        <v>504</v>
      </c>
      <c r="B505" s="3" t="s">
        <v>419</v>
      </c>
      <c r="C505" s="3" t="s">
        <v>318</v>
      </c>
      <c r="D505" s="3" t="s">
        <v>1</v>
      </c>
      <c r="E505" s="3" t="s">
        <v>420</v>
      </c>
      <c r="F505" s="5">
        <v>50</v>
      </c>
      <c r="G505" s="133">
        <f t="shared" si="18"/>
        <v>71</v>
      </c>
      <c r="H505" s="36" t="str">
        <f t="shared" si="19"/>
        <v>Muy Bueno</v>
      </c>
      <c r="I505" s="11">
        <v>4</v>
      </c>
      <c r="J505" s="11" t="s">
        <v>160</v>
      </c>
      <c r="K505" s="11">
        <v>3</v>
      </c>
      <c r="L505" s="11">
        <v>-74.083415529999996</v>
      </c>
      <c r="M505" s="12">
        <v>4.5834909619999999</v>
      </c>
    </row>
    <row r="506" spans="1:13" x14ac:dyDescent="0.25">
      <c r="A506" s="3">
        <v>505</v>
      </c>
      <c r="B506" s="3" t="s">
        <v>421</v>
      </c>
      <c r="C506" s="3" t="s">
        <v>318</v>
      </c>
      <c r="D506" s="3" t="s">
        <v>1</v>
      </c>
      <c r="E506" s="3" t="s">
        <v>422</v>
      </c>
      <c r="F506" s="5">
        <v>65</v>
      </c>
      <c r="G506" s="133">
        <f t="shared" si="18"/>
        <v>31</v>
      </c>
      <c r="H506" s="36" t="str">
        <f t="shared" si="19"/>
        <v>Aceptable</v>
      </c>
      <c r="I506" s="11">
        <v>4</v>
      </c>
      <c r="J506" s="11" t="s">
        <v>160</v>
      </c>
      <c r="K506" s="11">
        <v>2</v>
      </c>
      <c r="L506" s="11">
        <v>-74.079162249999996</v>
      </c>
      <c r="M506" s="12">
        <v>4.5441480099999998</v>
      </c>
    </row>
    <row r="507" spans="1:13" x14ac:dyDescent="0.25">
      <c r="A507" s="3">
        <v>506</v>
      </c>
      <c r="B507" s="3" t="s">
        <v>423</v>
      </c>
      <c r="C507" s="3" t="s">
        <v>318</v>
      </c>
      <c r="D507" s="3" t="s">
        <v>1</v>
      </c>
      <c r="E507" s="3" t="s">
        <v>424</v>
      </c>
      <c r="F507" s="5">
        <v>70</v>
      </c>
      <c r="G507" s="133">
        <f t="shared" si="18"/>
        <v>18</v>
      </c>
      <c r="H507" s="36" t="str">
        <f t="shared" si="19"/>
        <v>Regular</v>
      </c>
      <c r="I507" s="11">
        <v>4</v>
      </c>
      <c r="J507" s="11" t="s">
        <v>160</v>
      </c>
      <c r="K507" s="11">
        <v>2</v>
      </c>
      <c r="L507" s="11">
        <v>-74.098386619999999</v>
      </c>
      <c r="M507" s="12">
        <v>4.5558258629999999</v>
      </c>
    </row>
    <row r="508" spans="1:13" x14ac:dyDescent="0.25">
      <c r="A508" s="3">
        <v>507</v>
      </c>
      <c r="B508" s="3" t="s">
        <v>425</v>
      </c>
      <c r="C508" s="3" t="s">
        <v>318</v>
      </c>
      <c r="D508" s="3" t="s">
        <v>1</v>
      </c>
      <c r="E508" s="3" t="s">
        <v>426</v>
      </c>
      <c r="F508" s="5">
        <v>45</v>
      </c>
      <c r="G508" s="133">
        <f t="shared" si="18"/>
        <v>78.777777777777771</v>
      </c>
      <c r="H508" s="36" t="str">
        <f t="shared" si="19"/>
        <v>Muy Bueno</v>
      </c>
      <c r="I508" s="11">
        <v>4</v>
      </c>
      <c r="J508" s="11" t="s">
        <v>160</v>
      </c>
      <c r="K508" s="11">
        <v>2</v>
      </c>
      <c r="L508" s="11">
        <v>-74.098936550000005</v>
      </c>
      <c r="M508" s="12">
        <v>4.5560763770000001</v>
      </c>
    </row>
    <row r="509" spans="1:13" x14ac:dyDescent="0.25">
      <c r="A509" s="3">
        <v>508</v>
      </c>
      <c r="B509" s="3" t="s">
        <v>427</v>
      </c>
      <c r="C509" s="3" t="s">
        <v>318</v>
      </c>
      <c r="D509" s="3" t="s">
        <v>1</v>
      </c>
      <c r="E509" s="3" t="s">
        <v>428</v>
      </c>
      <c r="F509" s="5">
        <v>50</v>
      </c>
      <c r="G509" s="133">
        <f t="shared" si="18"/>
        <v>71</v>
      </c>
      <c r="H509" s="36" t="str">
        <f t="shared" si="19"/>
        <v>Muy Bueno</v>
      </c>
      <c r="I509" s="11">
        <v>4</v>
      </c>
      <c r="J509" s="11" t="s">
        <v>160</v>
      </c>
      <c r="K509" s="11">
        <v>2</v>
      </c>
      <c r="L509" s="11">
        <v>-74.09827267</v>
      </c>
      <c r="M509" s="12">
        <v>4.5528576449999996</v>
      </c>
    </row>
    <row r="510" spans="1:13" x14ac:dyDescent="0.25">
      <c r="A510" s="3">
        <v>509</v>
      </c>
      <c r="B510" s="3" t="s">
        <v>429</v>
      </c>
      <c r="C510" s="3" t="s">
        <v>318</v>
      </c>
      <c r="D510" s="3" t="s">
        <v>1</v>
      </c>
      <c r="E510" s="3" t="s">
        <v>430</v>
      </c>
      <c r="F510" s="5">
        <v>65</v>
      </c>
      <c r="G510" s="133">
        <f t="shared" si="18"/>
        <v>31</v>
      </c>
      <c r="H510" s="36" t="str">
        <f t="shared" si="19"/>
        <v>Aceptable</v>
      </c>
      <c r="I510" s="11">
        <v>4</v>
      </c>
      <c r="J510" s="11" t="s">
        <v>160</v>
      </c>
      <c r="K510" s="11">
        <v>2</v>
      </c>
      <c r="L510" s="11">
        <v>-74.082429880000007</v>
      </c>
      <c r="M510" s="12">
        <v>4.5429258399999997</v>
      </c>
    </row>
    <row r="511" spans="1:13" x14ac:dyDescent="0.25">
      <c r="A511" s="3">
        <v>510</v>
      </c>
      <c r="B511" s="3" t="s">
        <v>431</v>
      </c>
      <c r="C511" s="3" t="s">
        <v>318</v>
      </c>
      <c r="D511" s="3" t="s">
        <v>1</v>
      </c>
      <c r="E511" s="3" t="s">
        <v>432</v>
      </c>
      <c r="F511" s="5">
        <v>55</v>
      </c>
      <c r="G511" s="133">
        <f t="shared" si="18"/>
        <v>54.8</v>
      </c>
      <c r="H511" s="36" t="str">
        <f t="shared" si="19"/>
        <v>Bueno</v>
      </c>
      <c r="I511" s="11">
        <v>4</v>
      </c>
      <c r="J511" s="11" t="s">
        <v>160</v>
      </c>
      <c r="K511" s="11">
        <v>1</v>
      </c>
      <c r="L511" s="11">
        <v>-74.077222969999994</v>
      </c>
      <c r="M511" s="12">
        <v>4.5425952199999999</v>
      </c>
    </row>
    <row r="512" spans="1:13" x14ac:dyDescent="0.25">
      <c r="A512" s="3">
        <v>511</v>
      </c>
      <c r="B512" s="3" t="s">
        <v>433</v>
      </c>
      <c r="C512" s="3" t="s">
        <v>318</v>
      </c>
      <c r="D512" s="3" t="s">
        <v>1</v>
      </c>
      <c r="E512" s="3" t="s">
        <v>434</v>
      </c>
      <c r="F512" s="5">
        <v>70</v>
      </c>
      <c r="G512" s="133">
        <f t="shared" si="18"/>
        <v>18</v>
      </c>
      <c r="H512" s="36" t="str">
        <f t="shared" si="19"/>
        <v>Regular</v>
      </c>
      <c r="I512" s="11">
        <v>4</v>
      </c>
      <c r="J512" s="11" t="s">
        <v>160</v>
      </c>
      <c r="K512" s="11">
        <v>1</v>
      </c>
      <c r="L512" s="11">
        <v>-74.079802869999995</v>
      </c>
      <c r="M512" s="12">
        <v>4.5413163150000004</v>
      </c>
    </row>
    <row r="513" spans="1:13" x14ac:dyDescent="0.25">
      <c r="A513" s="3">
        <v>512</v>
      </c>
      <c r="B513" s="3" t="s">
        <v>435</v>
      </c>
      <c r="C513" s="3" t="s">
        <v>318</v>
      </c>
      <c r="D513" s="3" t="s">
        <v>1</v>
      </c>
      <c r="E513" s="3" t="s">
        <v>436</v>
      </c>
      <c r="F513" s="5">
        <v>65</v>
      </c>
      <c r="G513" s="133">
        <f t="shared" si="18"/>
        <v>31</v>
      </c>
      <c r="H513" s="36" t="str">
        <f t="shared" si="19"/>
        <v>Aceptable</v>
      </c>
      <c r="I513" s="11">
        <v>4</v>
      </c>
      <c r="J513" s="11" t="s">
        <v>160</v>
      </c>
      <c r="K513" s="11">
        <v>2</v>
      </c>
      <c r="L513" s="11">
        <v>-74.093865559999998</v>
      </c>
      <c r="M513" s="12">
        <v>4.5545564729999999</v>
      </c>
    </row>
    <row r="514" spans="1:13" x14ac:dyDescent="0.25">
      <c r="A514" s="3">
        <v>513</v>
      </c>
      <c r="B514" s="3" t="s">
        <v>437</v>
      </c>
      <c r="C514" s="3" t="s">
        <v>318</v>
      </c>
      <c r="D514" s="3" t="s">
        <v>1</v>
      </c>
      <c r="E514" s="3" t="s">
        <v>438</v>
      </c>
      <c r="F514" s="5">
        <v>70</v>
      </c>
      <c r="G514" s="133">
        <f t="shared" si="18"/>
        <v>18</v>
      </c>
      <c r="H514" s="36" t="str">
        <f t="shared" si="19"/>
        <v>Regular</v>
      </c>
      <c r="I514" s="11">
        <v>4</v>
      </c>
      <c r="J514" s="11" t="s">
        <v>160</v>
      </c>
      <c r="K514" s="11">
        <v>2</v>
      </c>
      <c r="L514" s="11">
        <v>-74.081891510000005</v>
      </c>
      <c r="M514" s="12">
        <v>4.5447671749999996</v>
      </c>
    </row>
    <row r="515" spans="1:13" x14ac:dyDescent="0.25">
      <c r="A515" s="3">
        <v>514</v>
      </c>
      <c r="B515" s="3" t="s">
        <v>439</v>
      </c>
      <c r="C515" s="3" t="s">
        <v>318</v>
      </c>
      <c r="D515" s="3" t="s">
        <v>1</v>
      </c>
      <c r="E515" s="3" t="s">
        <v>440</v>
      </c>
      <c r="F515" s="5">
        <v>70</v>
      </c>
      <c r="G515" s="133">
        <f t="shared" si="18"/>
        <v>18</v>
      </c>
      <c r="H515" s="36" t="str">
        <f t="shared" si="19"/>
        <v>Regular</v>
      </c>
      <c r="I515" s="11">
        <v>4</v>
      </c>
      <c r="J515" s="11" t="s">
        <v>160</v>
      </c>
      <c r="K515" s="11">
        <v>2</v>
      </c>
      <c r="L515" s="11">
        <v>-74.100522179999999</v>
      </c>
      <c r="M515" s="12">
        <v>4.551907677</v>
      </c>
    </row>
    <row r="516" spans="1:13" x14ac:dyDescent="0.25">
      <c r="A516" s="3">
        <v>515</v>
      </c>
      <c r="B516" s="3" t="s">
        <v>441</v>
      </c>
      <c r="C516" s="3" t="s">
        <v>318</v>
      </c>
      <c r="D516" s="3" t="s">
        <v>1</v>
      </c>
      <c r="E516" s="3" t="s">
        <v>442</v>
      </c>
      <c r="F516" s="5">
        <v>70</v>
      </c>
      <c r="G516" s="133">
        <f t="shared" si="18"/>
        <v>18</v>
      </c>
      <c r="H516" s="36" t="str">
        <f t="shared" si="19"/>
        <v>Regular</v>
      </c>
      <c r="I516" s="11">
        <v>4</v>
      </c>
      <c r="J516" s="11" t="s">
        <v>160</v>
      </c>
      <c r="K516" s="11">
        <v>2</v>
      </c>
      <c r="L516" s="11">
        <v>-74.092378490000002</v>
      </c>
      <c r="M516" s="12">
        <v>4.551048776</v>
      </c>
    </row>
    <row r="517" spans="1:13" x14ac:dyDescent="0.25">
      <c r="A517" s="3">
        <v>516</v>
      </c>
      <c r="B517" s="3" t="s">
        <v>443</v>
      </c>
      <c r="C517" s="3" t="s">
        <v>318</v>
      </c>
      <c r="D517" s="3" t="s">
        <v>1</v>
      </c>
      <c r="E517" s="3" t="s">
        <v>432</v>
      </c>
      <c r="F517" s="5">
        <v>65</v>
      </c>
      <c r="G517" s="133">
        <f t="shared" si="18"/>
        <v>31</v>
      </c>
      <c r="H517" s="36" t="str">
        <f t="shared" si="19"/>
        <v>Aceptable</v>
      </c>
      <c r="I517" s="11">
        <v>4</v>
      </c>
      <c r="J517" s="11" t="s">
        <v>160</v>
      </c>
      <c r="K517" s="11">
        <v>1</v>
      </c>
      <c r="L517" s="11">
        <v>-74.08168105</v>
      </c>
      <c r="M517" s="12">
        <v>4.5417056479999998</v>
      </c>
    </row>
    <row r="518" spans="1:13" x14ac:dyDescent="0.25">
      <c r="A518" s="3">
        <v>517</v>
      </c>
      <c r="B518" s="3" t="s">
        <v>444</v>
      </c>
      <c r="C518" s="3" t="s">
        <v>318</v>
      </c>
      <c r="D518" s="3" t="s">
        <v>1</v>
      </c>
      <c r="E518" s="3" t="s">
        <v>445</v>
      </c>
      <c r="F518" s="5">
        <v>40</v>
      </c>
      <c r="G518" s="133">
        <f t="shared" si="18"/>
        <v>86</v>
      </c>
      <c r="H518" s="36" t="str">
        <f t="shared" si="19"/>
        <v>Óptimo</v>
      </c>
      <c r="I518" s="11">
        <v>4</v>
      </c>
      <c r="J518" s="11" t="s">
        <v>160</v>
      </c>
      <c r="K518" s="11">
        <v>2</v>
      </c>
      <c r="L518" s="11">
        <v>-74.104060279999999</v>
      </c>
      <c r="M518" s="12">
        <v>4.5619585889999996</v>
      </c>
    </row>
    <row r="519" spans="1:13" x14ac:dyDescent="0.25">
      <c r="A519" s="3">
        <v>518</v>
      </c>
      <c r="B519" s="3" t="s">
        <v>446</v>
      </c>
      <c r="C519" s="3" t="s">
        <v>318</v>
      </c>
      <c r="D519" s="3" t="s">
        <v>1</v>
      </c>
      <c r="E519" s="3" t="s">
        <v>447</v>
      </c>
      <c r="F519" s="5">
        <v>50</v>
      </c>
      <c r="G519" s="133">
        <f t="shared" si="18"/>
        <v>71</v>
      </c>
      <c r="H519" s="36" t="str">
        <f t="shared" si="19"/>
        <v>Muy Bueno</v>
      </c>
      <c r="I519" s="11">
        <v>4</v>
      </c>
      <c r="J519" s="11" t="s">
        <v>160</v>
      </c>
      <c r="K519" s="11">
        <v>2</v>
      </c>
      <c r="L519" s="11">
        <v>-74.086964280000004</v>
      </c>
      <c r="M519" s="12">
        <v>4.548707619</v>
      </c>
    </row>
    <row r="520" spans="1:13" x14ac:dyDescent="0.25">
      <c r="A520" s="3">
        <v>519</v>
      </c>
      <c r="B520" s="3" t="s">
        <v>448</v>
      </c>
      <c r="C520" s="3" t="s">
        <v>318</v>
      </c>
      <c r="D520" s="3" t="s">
        <v>1</v>
      </c>
      <c r="E520" s="3" t="s">
        <v>449</v>
      </c>
      <c r="F520" s="5">
        <v>70</v>
      </c>
      <c r="G520" s="133">
        <f t="shared" si="18"/>
        <v>18</v>
      </c>
      <c r="H520" s="36" t="str">
        <f t="shared" si="19"/>
        <v>Regular</v>
      </c>
      <c r="I520" s="11">
        <v>4</v>
      </c>
      <c r="J520" s="11" t="s">
        <v>160</v>
      </c>
      <c r="K520" s="11">
        <v>2</v>
      </c>
      <c r="L520" s="11">
        <v>-74.094957629999996</v>
      </c>
      <c r="M520" s="12">
        <v>4.5459454030000002</v>
      </c>
    </row>
    <row r="521" spans="1:13" x14ac:dyDescent="0.25">
      <c r="A521" s="3">
        <v>520</v>
      </c>
      <c r="B521" s="3" t="s">
        <v>450</v>
      </c>
      <c r="C521" s="3" t="s">
        <v>318</v>
      </c>
      <c r="D521" s="3" t="s">
        <v>1</v>
      </c>
      <c r="E521" s="3" t="s">
        <v>426</v>
      </c>
      <c r="F521" s="5">
        <v>50</v>
      </c>
      <c r="G521" s="133">
        <f t="shared" si="18"/>
        <v>71</v>
      </c>
      <c r="H521" s="36" t="str">
        <f t="shared" si="19"/>
        <v>Muy Bueno</v>
      </c>
      <c r="I521" s="11">
        <v>4</v>
      </c>
      <c r="J521" s="11" t="s">
        <v>160</v>
      </c>
      <c r="K521" s="11">
        <v>2</v>
      </c>
      <c r="L521" s="11">
        <v>-74.101219830000005</v>
      </c>
      <c r="M521" s="12">
        <v>4.5588165470000002</v>
      </c>
    </row>
    <row r="522" spans="1:13" x14ac:dyDescent="0.25">
      <c r="A522" s="3">
        <v>521</v>
      </c>
      <c r="B522" s="3" t="s">
        <v>451</v>
      </c>
      <c r="C522" s="3" t="s">
        <v>318</v>
      </c>
      <c r="D522" s="3" t="s">
        <v>1</v>
      </c>
      <c r="E522" s="3" t="s">
        <v>452</v>
      </c>
      <c r="F522" s="5">
        <v>70</v>
      </c>
      <c r="G522" s="133">
        <f t="shared" si="18"/>
        <v>18</v>
      </c>
      <c r="H522" s="36" t="str">
        <f t="shared" si="19"/>
        <v>Regular</v>
      </c>
      <c r="I522" s="11">
        <v>4</v>
      </c>
      <c r="J522" s="11" t="s">
        <v>160</v>
      </c>
      <c r="K522" s="11">
        <v>2</v>
      </c>
      <c r="L522" s="11">
        <v>-74.080455499999999</v>
      </c>
      <c r="M522" s="12">
        <v>4.5404168699999996</v>
      </c>
    </row>
    <row r="523" spans="1:13" x14ac:dyDescent="0.25">
      <c r="A523" s="3">
        <v>522</v>
      </c>
      <c r="B523" s="3" t="s">
        <v>453</v>
      </c>
      <c r="C523" s="3" t="s">
        <v>318</v>
      </c>
      <c r="D523" s="3" t="s">
        <v>1</v>
      </c>
      <c r="E523" s="3" t="s">
        <v>454</v>
      </c>
      <c r="F523" s="5">
        <v>50</v>
      </c>
      <c r="G523" s="133">
        <f t="shared" si="18"/>
        <v>71</v>
      </c>
      <c r="H523" s="36" t="str">
        <f t="shared" si="19"/>
        <v>Muy Bueno</v>
      </c>
      <c r="I523" s="11">
        <v>4</v>
      </c>
      <c r="J523" s="11" t="s">
        <v>160</v>
      </c>
      <c r="K523" s="11">
        <v>2</v>
      </c>
      <c r="L523" s="11">
        <v>-74.100974309999998</v>
      </c>
      <c r="M523" s="12">
        <v>4.5535553819999999</v>
      </c>
    </row>
    <row r="524" spans="1:13" x14ac:dyDescent="0.25">
      <c r="A524" s="3">
        <v>523</v>
      </c>
      <c r="B524" s="3" t="s">
        <v>455</v>
      </c>
      <c r="C524" s="3" t="s">
        <v>318</v>
      </c>
      <c r="D524" s="3" t="s">
        <v>1</v>
      </c>
      <c r="E524" s="3" t="s">
        <v>432</v>
      </c>
      <c r="F524" s="5">
        <v>70</v>
      </c>
      <c r="G524" s="133">
        <f t="shared" si="18"/>
        <v>18</v>
      </c>
      <c r="H524" s="36" t="str">
        <f t="shared" si="19"/>
        <v>Regular</v>
      </c>
      <c r="I524" s="11">
        <v>4</v>
      </c>
      <c r="J524" s="11" t="s">
        <v>160</v>
      </c>
      <c r="K524" s="11">
        <v>1</v>
      </c>
      <c r="L524" s="11">
        <v>-74.079299509999998</v>
      </c>
      <c r="M524" s="12">
        <v>4.5426748049999999</v>
      </c>
    </row>
    <row r="525" spans="1:13" x14ac:dyDescent="0.25">
      <c r="A525" s="3">
        <v>524</v>
      </c>
      <c r="B525" s="3" t="s">
        <v>456</v>
      </c>
      <c r="C525" s="3" t="s">
        <v>318</v>
      </c>
      <c r="D525" s="3" t="s">
        <v>1</v>
      </c>
      <c r="E525" s="3" t="s">
        <v>457</v>
      </c>
      <c r="F525" s="5">
        <v>55</v>
      </c>
      <c r="G525" s="133">
        <f t="shared" si="18"/>
        <v>54.8</v>
      </c>
      <c r="H525" s="36" t="str">
        <f t="shared" si="19"/>
        <v>Bueno</v>
      </c>
      <c r="I525" s="11">
        <v>4</v>
      </c>
      <c r="J525" s="11" t="s">
        <v>160</v>
      </c>
      <c r="K525" s="11">
        <v>1</v>
      </c>
      <c r="L525" s="11">
        <v>-74.07745027</v>
      </c>
      <c r="M525" s="12">
        <v>4.5417773050000001</v>
      </c>
    </row>
    <row r="526" spans="1:13" x14ac:dyDescent="0.25">
      <c r="A526" s="3">
        <v>525</v>
      </c>
      <c r="B526" s="3" t="s">
        <v>458</v>
      </c>
      <c r="C526" s="3" t="s">
        <v>318</v>
      </c>
      <c r="D526" s="3" t="s">
        <v>1</v>
      </c>
      <c r="E526" s="3" t="s">
        <v>434</v>
      </c>
      <c r="F526" s="5">
        <v>55</v>
      </c>
      <c r="G526" s="133">
        <f t="shared" si="18"/>
        <v>54.8</v>
      </c>
      <c r="H526" s="36" t="str">
        <f t="shared" si="19"/>
        <v>Bueno</v>
      </c>
      <c r="I526" s="11">
        <v>4</v>
      </c>
      <c r="J526" s="11" t="s">
        <v>160</v>
      </c>
      <c r="K526" s="11">
        <v>2</v>
      </c>
      <c r="L526" s="11">
        <v>-74.079617709999994</v>
      </c>
      <c r="M526" s="12">
        <v>4.5378314939999997</v>
      </c>
    </row>
    <row r="527" spans="1:13" x14ac:dyDescent="0.25">
      <c r="A527" s="3">
        <v>526</v>
      </c>
      <c r="B527" s="3" t="s">
        <v>459</v>
      </c>
      <c r="C527" s="3" t="s">
        <v>318</v>
      </c>
      <c r="D527" s="3" t="s">
        <v>1</v>
      </c>
      <c r="E527" s="3" t="s">
        <v>460</v>
      </c>
      <c r="F527" s="5">
        <v>70</v>
      </c>
      <c r="G527" s="133">
        <f t="shared" si="18"/>
        <v>18</v>
      </c>
      <c r="H527" s="36" t="str">
        <f t="shared" si="19"/>
        <v>Regular</v>
      </c>
      <c r="I527" s="11">
        <v>4</v>
      </c>
      <c r="J527" s="11" t="s">
        <v>160</v>
      </c>
      <c r="K527" s="11">
        <v>2</v>
      </c>
      <c r="L527" s="11">
        <v>-74.080868730000006</v>
      </c>
      <c r="M527" s="12">
        <v>4.5386581259999996</v>
      </c>
    </row>
    <row r="528" spans="1:13" x14ac:dyDescent="0.25">
      <c r="A528" s="3">
        <v>527</v>
      </c>
      <c r="B528" s="3" t="s">
        <v>461</v>
      </c>
      <c r="C528" s="3" t="s">
        <v>318</v>
      </c>
      <c r="D528" s="3" t="s">
        <v>1</v>
      </c>
      <c r="E528" s="3" t="s">
        <v>462</v>
      </c>
      <c r="F528" s="5">
        <v>65</v>
      </c>
      <c r="G528" s="133">
        <f t="shared" si="18"/>
        <v>31</v>
      </c>
      <c r="H528" s="36" t="str">
        <f t="shared" si="19"/>
        <v>Aceptable</v>
      </c>
      <c r="I528" s="11">
        <v>4</v>
      </c>
      <c r="J528" s="11" t="s">
        <v>160</v>
      </c>
      <c r="K528" s="11">
        <v>2</v>
      </c>
      <c r="L528" s="11">
        <v>-74.094319659999996</v>
      </c>
      <c r="M528" s="12">
        <v>4.5542883810000001</v>
      </c>
    </row>
    <row r="529" spans="1:13" x14ac:dyDescent="0.25">
      <c r="A529" s="3">
        <v>528</v>
      </c>
      <c r="B529" s="3" t="s">
        <v>463</v>
      </c>
      <c r="C529" s="3" t="s">
        <v>318</v>
      </c>
      <c r="D529" s="3" t="s">
        <v>1</v>
      </c>
      <c r="E529" s="3" t="s">
        <v>434</v>
      </c>
      <c r="F529" s="5">
        <v>55</v>
      </c>
      <c r="G529" s="133">
        <f t="shared" si="18"/>
        <v>54.8</v>
      </c>
      <c r="H529" s="36" t="str">
        <f t="shared" si="19"/>
        <v>Bueno</v>
      </c>
      <c r="I529" s="11">
        <v>4</v>
      </c>
      <c r="J529" s="11" t="s">
        <v>160</v>
      </c>
      <c r="K529" s="11">
        <v>2</v>
      </c>
      <c r="L529" s="11">
        <v>-74.078450090000004</v>
      </c>
      <c r="M529" s="12">
        <v>4.5402578650000001</v>
      </c>
    </row>
    <row r="530" spans="1:13" x14ac:dyDescent="0.25">
      <c r="A530" s="3">
        <v>529</v>
      </c>
      <c r="B530" s="3" t="s">
        <v>496</v>
      </c>
      <c r="C530" s="3" t="s">
        <v>318</v>
      </c>
      <c r="D530" s="3" t="s">
        <v>1</v>
      </c>
      <c r="E530" s="3" t="s">
        <v>497</v>
      </c>
      <c r="F530" s="5">
        <v>65</v>
      </c>
      <c r="G530" s="133">
        <f t="shared" si="18"/>
        <v>31</v>
      </c>
      <c r="H530" s="36" t="str">
        <f t="shared" si="19"/>
        <v>Aceptable</v>
      </c>
      <c r="I530" s="11">
        <v>4</v>
      </c>
      <c r="J530" s="11" t="s">
        <v>474</v>
      </c>
      <c r="K530" s="11">
        <v>2</v>
      </c>
      <c r="L530" s="11">
        <v>-74.088013239999995</v>
      </c>
      <c r="M530" s="12">
        <v>4.528403956</v>
      </c>
    </row>
    <row r="531" spans="1:13" x14ac:dyDescent="0.25">
      <c r="A531" s="3">
        <v>530</v>
      </c>
      <c r="B531" s="3" t="s">
        <v>498</v>
      </c>
      <c r="C531" s="3" t="s">
        <v>318</v>
      </c>
      <c r="D531" s="3" t="s">
        <v>1</v>
      </c>
      <c r="E531" s="3" t="s">
        <v>499</v>
      </c>
      <c r="F531" s="5">
        <v>55</v>
      </c>
      <c r="G531" s="133">
        <f t="shared" ref="G531:G594" si="20">IF(F531&lt;=40,100-((F531-30)/(40-30))*(100-86),
IF(F531&lt;=50,85-((F531-41)/(50-41))*(85-71),
IF(F531&lt;=55,70-((F531-51)/(55-50))*(70-51),
IF(F531&lt;=65,50-((F531-55)/(65-55))*(50-31),
IF(F531&lt;=75,30-((F531-65)/(75-65))*(30-6),
5-((F531-75)/(80-75))*(5-0))))))</f>
        <v>54.8</v>
      </c>
      <c r="H531" s="36" t="str">
        <f t="shared" si="19"/>
        <v>Bueno</v>
      </c>
      <c r="I531" s="11">
        <v>4</v>
      </c>
      <c r="J531" s="11" t="s">
        <v>474</v>
      </c>
      <c r="K531" s="11">
        <v>2</v>
      </c>
      <c r="L531" s="11">
        <v>-74.096107439999997</v>
      </c>
      <c r="M531" s="12">
        <v>4.5392729080000001</v>
      </c>
    </row>
    <row r="532" spans="1:13" x14ac:dyDescent="0.25">
      <c r="A532" s="3">
        <v>531</v>
      </c>
      <c r="B532" s="3" t="s">
        <v>500</v>
      </c>
      <c r="C532" s="3" t="s">
        <v>318</v>
      </c>
      <c r="D532" s="3" t="s">
        <v>1</v>
      </c>
      <c r="E532" s="3" t="s">
        <v>499</v>
      </c>
      <c r="F532" s="5">
        <v>65</v>
      </c>
      <c r="G532" s="133">
        <f t="shared" si="20"/>
        <v>31</v>
      </c>
      <c r="H532" s="36" t="str">
        <f t="shared" si="19"/>
        <v>Aceptable</v>
      </c>
      <c r="I532" s="11">
        <v>4</v>
      </c>
      <c r="J532" s="11" t="s">
        <v>474</v>
      </c>
      <c r="K532" s="11">
        <v>2</v>
      </c>
      <c r="L532" s="11">
        <v>-74.094902439999998</v>
      </c>
      <c r="M532" s="12">
        <v>4.5409535439999997</v>
      </c>
    </row>
    <row r="533" spans="1:13" x14ac:dyDescent="0.25">
      <c r="A533" s="3">
        <v>532</v>
      </c>
      <c r="B533" s="3" t="s">
        <v>501</v>
      </c>
      <c r="C533" s="3" t="s">
        <v>318</v>
      </c>
      <c r="D533" s="3" t="s">
        <v>1</v>
      </c>
      <c r="E533" s="3" t="s">
        <v>502</v>
      </c>
      <c r="F533" s="5">
        <v>70</v>
      </c>
      <c r="G533" s="133">
        <f t="shared" si="20"/>
        <v>18</v>
      </c>
      <c r="H533" s="36" t="str">
        <f t="shared" si="19"/>
        <v>Regular</v>
      </c>
      <c r="I533" s="11">
        <v>4</v>
      </c>
      <c r="J533" s="11" t="s">
        <v>474</v>
      </c>
      <c r="K533" s="11">
        <v>2</v>
      </c>
      <c r="L533" s="11">
        <v>-74.091211520000002</v>
      </c>
      <c r="M533" s="12">
        <v>4.5314782190000003</v>
      </c>
    </row>
    <row r="534" spans="1:13" x14ac:dyDescent="0.25">
      <c r="A534" s="3">
        <v>533</v>
      </c>
      <c r="B534" s="3" t="s">
        <v>503</v>
      </c>
      <c r="C534" s="3" t="s">
        <v>318</v>
      </c>
      <c r="D534" s="3" t="s">
        <v>1</v>
      </c>
      <c r="E534" s="3" t="s">
        <v>476</v>
      </c>
      <c r="F534" s="5">
        <v>70</v>
      </c>
      <c r="G534" s="133">
        <f t="shared" si="20"/>
        <v>18</v>
      </c>
      <c r="H534" s="36" t="str">
        <f t="shared" si="19"/>
        <v>Regular</v>
      </c>
      <c r="I534" s="11">
        <v>4</v>
      </c>
      <c r="J534" s="11" t="s">
        <v>474</v>
      </c>
      <c r="K534" s="11">
        <v>2</v>
      </c>
      <c r="L534" s="11">
        <v>-74.102207309999997</v>
      </c>
      <c r="M534" s="12">
        <v>4.5463415109999996</v>
      </c>
    </row>
    <row r="535" spans="1:13" x14ac:dyDescent="0.25">
      <c r="A535" s="3">
        <v>534</v>
      </c>
      <c r="B535" s="3" t="s">
        <v>504</v>
      </c>
      <c r="C535" s="3" t="s">
        <v>318</v>
      </c>
      <c r="D535" s="3" t="s">
        <v>1</v>
      </c>
      <c r="E535" s="3" t="s">
        <v>505</v>
      </c>
      <c r="F535" s="5">
        <v>65</v>
      </c>
      <c r="G535" s="133">
        <f t="shared" si="20"/>
        <v>31</v>
      </c>
      <c r="H535" s="36" t="str">
        <f t="shared" si="19"/>
        <v>Aceptable</v>
      </c>
      <c r="I535" s="11">
        <v>4</v>
      </c>
      <c r="J535" s="11" t="s">
        <v>474</v>
      </c>
      <c r="K535" s="11">
        <v>2</v>
      </c>
      <c r="L535" s="11">
        <v>-74.092620460000006</v>
      </c>
      <c r="M535" s="12">
        <v>4.530079153</v>
      </c>
    </row>
    <row r="536" spans="1:13" x14ac:dyDescent="0.25">
      <c r="A536" s="3">
        <v>535</v>
      </c>
      <c r="B536" s="3" t="s">
        <v>506</v>
      </c>
      <c r="C536" s="3" t="s">
        <v>318</v>
      </c>
      <c r="D536" s="3" t="s">
        <v>1</v>
      </c>
      <c r="E536" s="3" t="s">
        <v>507</v>
      </c>
      <c r="F536" s="5">
        <v>65</v>
      </c>
      <c r="G536" s="133">
        <f t="shared" si="20"/>
        <v>31</v>
      </c>
      <c r="H536" s="36" t="str">
        <f t="shared" si="19"/>
        <v>Aceptable</v>
      </c>
      <c r="I536" s="11">
        <v>4</v>
      </c>
      <c r="J536" s="11" t="s">
        <v>474</v>
      </c>
      <c r="K536" s="11">
        <v>2</v>
      </c>
      <c r="L536" s="11">
        <v>-74.084890779999995</v>
      </c>
      <c r="M536" s="12">
        <v>4.5347640069999997</v>
      </c>
    </row>
    <row r="537" spans="1:13" x14ac:dyDescent="0.25">
      <c r="A537" s="3">
        <v>536</v>
      </c>
      <c r="B537" s="3" t="s">
        <v>508</v>
      </c>
      <c r="C537" s="3" t="s">
        <v>318</v>
      </c>
      <c r="D537" s="3" t="s">
        <v>1</v>
      </c>
      <c r="E537" s="3" t="s">
        <v>509</v>
      </c>
      <c r="F537" s="5">
        <v>45</v>
      </c>
      <c r="G537" s="133">
        <f t="shared" si="20"/>
        <v>78.777777777777771</v>
      </c>
      <c r="H537" s="36" t="str">
        <f t="shared" si="19"/>
        <v>Muy Bueno</v>
      </c>
      <c r="I537" s="11">
        <v>4</v>
      </c>
      <c r="J537" s="11" t="s">
        <v>474</v>
      </c>
      <c r="K537" s="11">
        <v>2</v>
      </c>
      <c r="L537" s="11">
        <v>-74.089081239999999</v>
      </c>
      <c r="M537" s="12">
        <v>4.5383019610000002</v>
      </c>
    </row>
    <row r="538" spans="1:13" x14ac:dyDescent="0.25">
      <c r="A538" s="3">
        <v>537</v>
      </c>
      <c r="B538" s="3" t="s">
        <v>510</v>
      </c>
      <c r="C538" s="3" t="s">
        <v>318</v>
      </c>
      <c r="D538" s="3" t="s">
        <v>1</v>
      </c>
      <c r="E538" s="3" t="s">
        <v>511</v>
      </c>
      <c r="F538" s="5">
        <v>65</v>
      </c>
      <c r="G538" s="133">
        <f t="shared" si="20"/>
        <v>31</v>
      </c>
      <c r="H538" s="36" t="str">
        <f t="shared" si="19"/>
        <v>Aceptable</v>
      </c>
      <c r="I538" s="11">
        <v>4</v>
      </c>
      <c r="J538" s="11" t="s">
        <v>474</v>
      </c>
      <c r="K538" s="11">
        <v>2</v>
      </c>
      <c r="L538" s="11">
        <v>-74.092093550000001</v>
      </c>
      <c r="M538" s="12">
        <v>4.5405610279999999</v>
      </c>
    </row>
    <row r="539" spans="1:13" x14ac:dyDescent="0.25">
      <c r="A539" s="3">
        <v>538</v>
      </c>
      <c r="B539" s="3" t="s">
        <v>512</v>
      </c>
      <c r="C539" s="3" t="s">
        <v>318</v>
      </c>
      <c r="D539" s="3" t="s">
        <v>1</v>
      </c>
      <c r="E539" s="3" t="s">
        <v>513</v>
      </c>
      <c r="F539" s="5">
        <v>65</v>
      </c>
      <c r="G539" s="133">
        <f t="shared" si="20"/>
        <v>31</v>
      </c>
      <c r="H539" s="36" t="str">
        <f>IF(AND(G539&gt;=86,G539&lt;=100),"Óptimo",
IF(AND(G539&gt;=71,G539&lt;=85),"Muy Bueno",
IF(AND(G539&gt;=51,G539&lt;=70),"Bueno",
IF(AND(G539&gt;=31,G539&lt;=50),"Aceptable",
IF(AND(G539&gt;=6,G539&lt;=30),"Regular",
"Malo")))))</f>
        <v>Aceptable</v>
      </c>
      <c r="I539" s="11">
        <v>4</v>
      </c>
      <c r="J539" s="11" t="s">
        <v>474</v>
      </c>
      <c r="K539" s="11">
        <v>1</v>
      </c>
      <c r="L539" s="11">
        <v>-74.093046569999998</v>
      </c>
      <c r="M539" s="12">
        <v>4.5203057009999998</v>
      </c>
    </row>
    <row r="540" spans="1:13" x14ac:dyDescent="0.25">
      <c r="A540" s="3">
        <v>539</v>
      </c>
      <c r="B540" s="3" t="s">
        <v>514</v>
      </c>
      <c r="C540" s="3" t="s">
        <v>318</v>
      </c>
      <c r="D540" s="3" t="s">
        <v>1</v>
      </c>
      <c r="E540" s="3" t="s">
        <v>515</v>
      </c>
      <c r="F540" s="5">
        <v>70</v>
      </c>
      <c r="G540" s="133">
        <f t="shared" si="20"/>
        <v>18</v>
      </c>
      <c r="H540" s="36" t="str">
        <f t="shared" ref="H540:H603" si="21">IF(AND(G540&gt;=86,G540&lt;=100),"Óptimo",
IF(AND(G540&gt;=71,G540&lt;=85),"Muy Bueno",
IF(AND(G540&gt;=51,G540&lt;=70),"Bueno",
IF(AND(G540&gt;=31,G540&lt;=50),"Aceptable",
IF(AND(G540&gt;=6,G540&lt;=30),"Regular",
"Malo")))))</f>
        <v>Regular</v>
      </c>
      <c r="I540" s="11">
        <v>4</v>
      </c>
      <c r="J540" s="11" t="s">
        <v>474</v>
      </c>
      <c r="K540" s="11">
        <v>2</v>
      </c>
      <c r="L540" s="11">
        <v>-74.0941112</v>
      </c>
      <c r="M540" s="12">
        <v>4.5408736459999997</v>
      </c>
    </row>
    <row r="541" spans="1:13" x14ac:dyDescent="0.25">
      <c r="A541" s="3">
        <v>540</v>
      </c>
      <c r="B541" s="3" t="s">
        <v>516</v>
      </c>
      <c r="C541" s="3" t="s">
        <v>318</v>
      </c>
      <c r="D541" s="3" t="s">
        <v>1</v>
      </c>
      <c r="E541" s="3" t="s">
        <v>517</v>
      </c>
      <c r="F541" s="5">
        <v>65</v>
      </c>
      <c r="G541" s="133">
        <f t="shared" si="20"/>
        <v>31</v>
      </c>
      <c r="H541" s="36" t="str">
        <f t="shared" si="21"/>
        <v>Aceptable</v>
      </c>
      <c r="I541" s="11">
        <v>4</v>
      </c>
      <c r="J541" s="11" t="s">
        <v>474</v>
      </c>
      <c r="K541" s="11">
        <v>2</v>
      </c>
      <c r="L541" s="11">
        <v>-74.095673930000004</v>
      </c>
      <c r="M541" s="12">
        <v>4.5446353630000003</v>
      </c>
    </row>
    <row r="542" spans="1:13" x14ac:dyDescent="0.25">
      <c r="A542" s="3">
        <v>541</v>
      </c>
      <c r="B542" s="3" t="s">
        <v>518</v>
      </c>
      <c r="C542" s="3" t="s">
        <v>318</v>
      </c>
      <c r="D542" s="3" t="s">
        <v>1</v>
      </c>
      <c r="E542" s="3" t="s">
        <v>497</v>
      </c>
      <c r="F542" s="5">
        <v>70</v>
      </c>
      <c r="G542" s="133">
        <f t="shared" si="20"/>
        <v>18</v>
      </c>
      <c r="H542" s="36" t="str">
        <f t="shared" si="21"/>
        <v>Regular</v>
      </c>
      <c r="I542" s="11">
        <v>4</v>
      </c>
      <c r="J542" s="11" t="s">
        <v>474</v>
      </c>
      <c r="K542" s="11">
        <v>2</v>
      </c>
      <c r="L542" s="11">
        <v>-74.0893193</v>
      </c>
      <c r="M542" s="12">
        <v>4.5312472939999999</v>
      </c>
    </row>
    <row r="543" spans="1:13" x14ac:dyDescent="0.25">
      <c r="A543" s="3">
        <v>542</v>
      </c>
      <c r="B543" s="3" t="s">
        <v>519</v>
      </c>
      <c r="C543" s="3" t="s">
        <v>318</v>
      </c>
      <c r="D543" s="3" t="s">
        <v>1</v>
      </c>
      <c r="E543" s="3" t="s">
        <v>520</v>
      </c>
      <c r="F543" s="5">
        <v>75</v>
      </c>
      <c r="G543" s="133">
        <f t="shared" si="20"/>
        <v>6</v>
      </c>
      <c r="H543" s="36" t="str">
        <f t="shared" si="21"/>
        <v>Regular</v>
      </c>
      <c r="I543" s="11">
        <v>4</v>
      </c>
      <c r="J543" s="11" t="s">
        <v>474</v>
      </c>
      <c r="K543" s="11">
        <v>2</v>
      </c>
      <c r="L543" s="11">
        <v>-74.089432700000003</v>
      </c>
      <c r="M543" s="12">
        <v>4.535855239</v>
      </c>
    </row>
    <row r="544" spans="1:13" x14ac:dyDescent="0.25">
      <c r="A544" s="3">
        <v>543</v>
      </c>
      <c r="B544" s="3" t="s">
        <v>521</v>
      </c>
      <c r="C544" s="3" t="s">
        <v>318</v>
      </c>
      <c r="D544" s="3" t="s">
        <v>1</v>
      </c>
      <c r="E544" s="3" t="s">
        <v>473</v>
      </c>
      <c r="F544" s="5">
        <v>70</v>
      </c>
      <c r="G544" s="133">
        <f t="shared" si="20"/>
        <v>18</v>
      </c>
      <c r="H544" s="36" t="str">
        <f t="shared" si="21"/>
        <v>Regular</v>
      </c>
      <c r="I544" s="11">
        <v>4</v>
      </c>
      <c r="J544" s="11" t="s">
        <v>474</v>
      </c>
      <c r="K544" s="11">
        <v>2</v>
      </c>
      <c r="L544" s="11">
        <v>-74.084118910000001</v>
      </c>
      <c r="M544" s="12">
        <v>4.5341704299999996</v>
      </c>
    </row>
    <row r="545" spans="1:13" x14ac:dyDescent="0.25">
      <c r="A545" s="3">
        <v>544</v>
      </c>
      <c r="B545" s="3" t="s">
        <v>522</v>
      </c>
      <c r="C545" s="3" t="s">
        <v>318</v>
      </c>
      <c r="D545" s="3" t="s">
        <v>1</v>
      </c>
      <c r="E545" s="3" t="s">
        <v>507</v>
      </c>
      <c r="F545" s="5">
        <v>70</v>
      </c>
      <c r="G545" s="133">
        <f t="shared" si="20"/>
        <v>18</v>
      </c>
      <c r="H545" s="36" t="str">
        <f t="shared" si="21"/>
        <v>Regular</v>
      </c>
      <c r="I545" s="11">
        <v>4</v>
      </c>
      <c r="J545" s="11" t="s">
        <v>474</v>
      </c>
      <c r="K545" s="11">
        <v>2</v>
      </c>
      <c r="L545" s="11">
        <v>-74.084496490000006</v>
      </c>
      <c r="M545" s="12">
        <v>4.5352349160000003</v>
      </c>
    </row>
    <row r="546" spans="1:13" x14ac:dyDescent="0.25">
      <c r="A546" s="3">
        <v>545</v>
      </c>
      <c r="B546" s="3" t="s">
        <v>523</v>
      </c>
      <c r="C546" s="3" t="s">
        <v>318</v>
      </c>
      <c r="D546" s="3" t="s">
        <v>1</v>
      </c>
      <c r="E546" s="3" t="s">
        <v>524</v>
      </c>
      <c r="F546" s="5">
        <v>65</v>
      </c>
      <c r="G546" s="133">
        <f t="shared" si="20"/>
        <v>31</v>
      </c>
      <c r="H546" s="36" t="str">
        <f t="shared" si="21"/>
        <v>Aceptable</v>
      </c>
      <c r="I546" s="11">
        <v>4</v>
      </c>
      <c r="J546" s="11" t="s">
        <v>474</v>
      </c>
      <c r="K546" s="11">
        <v>2</v>
      </c>
      <c r="L546" s="11">
        <v>-74.088229600000005</v>
      </c>
      <c r="M546" s="12">
        <v>4.5364753120000003</v>
      </c>
    </row>
    <row r="547" spans="1:13" x14ac:dyDescent="0.25">
      <c r="A547" s="3">
        <v>546</v>
      </c>
      <c r="B547" s="3" t="s">
        <v>525</v>
      </c>
      <c r="C547" s="3" t="s">
        <v>318</v>
      </c>
      <c r="D547" s="3" t="s">
        <v>1</v>
      </c>
      <c r="E547" s="3" t="s">
        <v>526</v>
      </c>
      <c r="F547" s="5">
        <v>75</v>
      </c>
      <c r="G547" s="133">
        <f t="shared" si="20"/>
        <v>6</v>
      </c>
      <c r="H547" s="36" t="str">
        <f t="shared" si="21"/>
        <v>Regular</v>
      </c>
      <c r="I547" s="11">
        <v>4</v>
      </c>
      <c r="J547" s="11" t="s">
        <v>474</v>
      </c>
      <c r="K547" s="11">
        <v>2</v>
      </c>
      <c r="L547" s="11">
        <v>-74.092137230000006</v>
      </c>
      <c r="M547" s="12">
        <v>4.5362553139999999</v>
      </c>
    </row>
    <row r="548" spans="1:13" x14ac:dyDescent="0.25">
      <c r="A548" s="3">
        <v>547</v>
      </c>
      <c r="B548" s="3" t="s">
        <v>527</v>
      </c>
      <c r="C548" s="3" t="s">
        <v>318</v>
      </c>
      <c r="D548" s="3" t="s">
        <v>1</v>
      </c>
      <c r="E548" s="3" t="s">
        <v>528</v>
      </c>
      <c r="F548" s="5">
        <v>65</v>
      </c>
      <c r="G548" s="133">
        <f t="shared" si="20"/>
        <v>31</v>
      </c>
      <c r="H548" s="36" t="str">
        <f t="shared" si="21"/>
        <v>Aceptable</v>
      </c>
      <c r="I548" s="11">
        <v>4</v>
      </c>
      <c r="J548" s="11" t="s">
        <v>474</v>
      </c>
      <c r="K548" s="11">
        <v>2</v>
      </c>
      <c r="L548" s="11">
        <v>-74.094406419999999</v>
      </c>
      <c r="M548" s="12">
        <v>4.5419117230000001</v>
      </c>
    </row>
    <row r="549" spans="1:13" x14ac:dyDescent="0.25">
      <c r="A549" s="3">
        <v>548</v>
      </c>
      <c r="B549" s="3" t="s">
        <v>529</v>
      </c>
      <c r="C549" s="3" t="s">
        <v>318</v>
      </c>
      <c r="D549" s="3" t="s">
        <v>1</v>
      </c>
      <c r="E549" s="3" t="s">
        <v>530</v>
      </c>
      <c r="F549" s="5">
        <v>55</v>
      </c>
      <c r="G549" s="133">
        <f t="shared" si="20"/>
        <v>54.8</v>
      </c>
      <c r="H549" s="36" t="str">
        <f t="shared" si="21"/>
        <v>Bueno</v>
      </c>
      <c r="I549" s="11">
        <v>4</v>
      </c>
      <c r="J549" s="11" t="s">
        <v>474</v>
      </c>
      <c r="K549" s="11">
        <v>1</v>
      </c>
      <c r="L549" s="11">
        <v>-74.083339499999994</v>
      </c>
      <c r="M549" s="12">
        <v>4.5285877340000003</v>
      </c>
    </row>
    <row r="550" spans="1:13" x14ac:dyDescent="0.25">
      <c r="A550" s="3">
        <v>549</v>
      </c>
      <c r="B550" s="3" t="s">
        <v>531</v>
      </c>
      <c r="C550" s="3" t="s">
        <v>318</v>
      </c>
      <c r="D550" s="3" t="s">
        <v>1</v>
      </c>
      <c r="E550" s="3" t="s">
        <v>532</v>
      </c>
      <c r="F550" s="5">
        <v>65</v>
      </c>
      <c r="G550" s="133">
        <f t="shared" si="20"/>
        <v>31</v>
      </c>
      <c r="H550" s="36" t="str">
        <f t="shared" si="21"/>
        <v>Aceptable</v>
      </c>
      <c r="I550" s="11">
        <v>4</v>
      </c>
      <c r="J550" s="11" t="s">
        <v>474</v>
      </c>
      <c r="K550" s="11">
        <v>2</v>
      </c>
      <c r="L550" s="11">
        <v>-74.087016770000005</v>
      </c>
      <c r="M550" s="12">
        <v>4.534623334</v>
      </c>
    </row>
    <row r="551" spans="1:13" x14ac:dyDescent="0.25">
      <c r="A551" s="3">
        <v>550</v>
      </c>
      <c r="B551" s="3" t="s">
        <v>533</v>
      </c>
      <c r="C551" s="3" t="s">
        <v>318</v>
      </c>
      <c r="D551" s="3" t="s">
        <v>1</v>
      </c>
      <c r="E551" s="3" t="s">
        <v>534</v>
      </c>
      <c r="F551" s="5">
        <v>75</v>
      </c>
      <c r="G551" s="133">
        <f t="shared" si="20"/>
        <v>6</v>
      </c>
      <c r="H551" s="36" t="str">
        <f t="shared" si="21"/>
        <v>Regular</v>
      </c>
      <c r="I551" s="11">
        <v>4</v>
      </c>
      <c r="J551" s="11" t="s">
        <v>474</v>
      </c>
      <c r="K551" s="11">
        <v>1</v>
      </c>
      <c r="L551" s="11">
        <v>-74.088912649999997</v>
      </c>
      <c r="M551" s="12">
        <v>4.5253861930000001</v>
      </c>
    </row>
    <row r="552" spans="1:13" x14ac:dyDescent="0.25">
      <c r="A552" s="3">
        <v>551</v>
      </c>
      <c r="B552" s="3" t="s">
        <v>535</v>
      </c>
      <c r="C552" s="3" t="s">
        <v>318</v>
      </c>
      <c r="D552" s="3" t="s">
        <v>1</v>
      </c>
      <c r="E552" s="3" t="s">
        <v>536</v>
      </c>
      <c r="F552" s="5">
        <v>50</v>
      </c>
      <c r="G552" s="133">
        <f t="shared" si="20"/>
        <v>71</v>
      </c>
      <c r="H552" s="36" t="str">
        <f t="shared" si="21"/>
        <v>Muy Bueno</v>
      </c>
      <c r="I552" s="11">
        <v>4</v>
      </c>
      <c r="J552" s="11" t="s">
        <v>474</v>
      </c>
      <c r="K552" s="11">
        <v>2</v>
      </c>
      <c r="L552" s="11">
        <v>-74.087581920000005</v>
      </c>
      <c r="M552" s="12">
        <v>4.5383695900000003</v>
      </c>
    </row>
    <row r="553" spans="1:13" x14ac:dyDescent="0.25">
      <c r="A553" s="3">
        <v>552</v>
      </c>
      <c r="B553" s="3" t="s">
        <v>537</v>
      </c>
      <c r="C553" s="3" t="s">
        <v>318</v>
      </c>
      <c r="D553" s="3" t="s">
        <v>1</v>
      </c>
      <c r="E553" s="3" t="s">
        <v>497</v>
      </c>
      <c r="F553" s="5">
        <v>45</v>
      </c>
      <c r="G553" s="133">
        <f t="shared" si="20"/>
        <v>78.777777777777771</v>
      </c>
      <c r="H553" s="36" t="str">
        <f t="shared" si="21"/>
        <v>Muy Bueno</v>
      </c>
      <c r="I553" s="11">
        <v>4</v>
      </c>
      <c r="J553" s="11" t="s">
        <v>474</v>
      </c>
      <c r="K553" s="11">
        <v>2</v>
      </c>
      <c r="L553" s="11">
        <v>-74.089255199999997</v>
      </c>
      <c r="M553" s="12">
        <v>4.5302007570000002</v>
      </c>
    </row>
    <row r="554" spans="1:13" x14ac:dyDescent="0.25">
      <c r="A554" s="3">
        <v>553</v>
      </c>
      <c r="B554" s="3" t="s">
        <v>538</v>
      </c>
      <c r="C554" s="3" t="s">
        <v>318</v>
      </c>
      <c r="D554" s="3" t="s">
        <v>1</v>
      </c>
      <c r="E554" s="3" t="s">
        <v>539</v>
      </c>
      <c r="F554" s="5">
        <v>40</v>
      </c>
      <c r="G554" s="133">
        <f t="shared" si="20"/>
        <v>86</v>
      </c>
      <c r="H554" s="36" t="str">
        <f t="shared" si="21"/>
        <v>Óptimo</v>
      </c>
      <c r="I554" s="11">
        <v>4</v>
      </c>
      <c r="J554" s="11" t="s">
        <v>474</v>
      </c>
      <c r="K554" s="11">
        <v>2</v>
      </c>
      <c r="L554" s="11">
        <v>-74.088004179999999</v>
      </c>
      <c r="M554" s="12">
        <v>4.534056649</v>
      </c>
    </row>
    <row r="555" spans="1:13" x14ac:dyDescent="0.25">
      <c r="A555" s="3">
        <v>554</v>
      </c>
      <c r="B555" s="3" t="s">
        <v>540</v>
      </c>
      <c r="C555" s="3" t="s">
        <v>318</v>
      </c>
      <c r="D555" s="3" t="s">
        <v>1</v>
      </c>
      <c r="E555" s="3" t="s">
        <v>541</v>
      </c>
      <c r="F555" s="5">
        <v>50</v>
      </c>
      <c r="G555" s="133">
        <f t="shared" si="20"/>
        <v>71</v>
      </c>
      <c r="H555" s="36" t="str">
        <f t="shared" si="21"/>
        <v>Muy Bueno</v>
      </c>
      <c r="I555" s="11">
        <v>4</v>
      </c>
      <c r="J555" s="11" t="s">
        <v>474</v>
      </c>
      <c r="K555" s="11">
        <v>2</v>
      </c>
      <c r="L555" s="11">
        <v>-74.095505119999999</v>
      </c>
      <c r="M555" s="12">
        <v>4.5396901449999998</v>
      </c>
    </row>
    <row r="556" spans="1:13" x14ac:dyDescent="0.25">
      <c r="A556" s="3">
        <v>555</v>
      </c>
      <c r="B556" s="3" t="s">
        <v>542</v>
      </c>
      <c r="C556" s="3" t="s">
        <v>318</v>
      </c>
      <c r="D556" s="3" t="s">
        <v>1</v>
      </c>
      <c r="E556" s="3" t="s">
        <v>543</v>
      </c>
      <c r="F556" s="5">
        <v>65</v>
      </c>
      <c r="G556" s="133">
        <f t="shared" si="20"/>
        <v>31</v>
      </c>
      <c r="H556" s="36" t="str">
        <f t="shared" si="21"/>
        <v>Aceptable</v>
      </c>
      <c r="I556" s="11">
        <v>4</v>
      </c>
      <c r="J556" s="11" t="s">
        <v>474</v>
      </c>
      <c r="K556" s="11">
        <v>2</v>
      </c>
      <c r="L556" s="11">
        <v>-74.093952590000001</v>
      </c>
      <c r="M556" s="12">
        <v>4.5374886510000003</v>
      </c>
    </row>
    <row r="557" spans="1:13" x14ac:dyDescent="0.25">
      <c r="A557" s="3">
        <v>556</v>
      </c>
      <c r="B557" s="3" t="s">
        <v>544</v>
      </c>
      <c r="C557" s="3" t="s">
        <v>318</v>
      </c>
      <c r="D557" s="3" t="s">
        <v>1</v>
      </c>
      <c r="E557" s="3" t="s">
        <v>545</v>
      </c>
      <c r="F557" s="5">
        <v>75</v>
      </c>
      <c r="G557" s="133">
        <f t="shared" si="20"/>
        <v>6</v>
      </c>
      <c r="H557" s="36" t="str">
        <f t="shared" si="21"/>
        <v>Regular</v>
      </c>
      <c r="I557" s="11">
        <v>4</v>
      </c>
      <c r="J557" s="11" t="s">
        <v>474</v>
      </c>
      <c r="K557" s="11">
        <v>2</v>
      </c>
      <c r="L557" s="11">
        <v>-74.092972459999999</v>
      </c>
      <c r="M557" s="12">
        <v>4.5377052920000001</v>
      </c>
    </row>
    <row r="558" spans="1:13" x14ac:dyDescent="0.25">
      <c r="A558" s="3">
        <v>557</v>
      </c>
      <c r="B558" s="3" t="s">
        <v>546</v>
      </c>
      <c r="C558" s="3" t="s">
        <v>318</v>
      </c>
      <c r="D558" s="3" t="s">
        <v>1</v>
      </c>
      <c r="E558" s="3" t="s">
        <v>515</v>
      </c>
      <c r="F558" s="5">
        <v>55</v>
      </c>
      <c r="G558" s="133">
        <f t="shared" si="20"/>
        <v>54.8</v>
      </c>
      <c r="H558" s="36" t="str">
        <f t="shared" si="21"/>
        <v>Bueno</v>
      </c>
      <c r="I558" s="11">
        <v>4</v>
      </c>
      <c r="J558" s="11" t="s">
        <v>474</v>
      </c>
      <c r="K558" s="11">
        <v>2</v>
      </c>
      <c r="L558" s="11">
        <v>-74.093363429999997</v>
      </c>
      <c r="M558" s="12">
        <v>4.5396614670000002</v>
      </c>
    </row>
    <row r="559" spans="1:13" x14ac:dyDescent="0.25">
      <c r="A559" s="3">
        <v>558</v>
      </c>
      <c r="B559" s="3" t="s">
        <v>547</v>
      </c>
      <c r="C559" s="3" t="s">
        <v>318</v>
      </c>
      <c r="D559" s="3" t="s">
        <v>1</v>
      </c>
      <c r="E559" s="3" t="s">
        <v>548</v>
      </c>
      <c r="F559" s="5">
        <v>65</v>
      </c>
      <c r="G559" s="133">
        <f t="shared" si="20"/>
        <v>31</v>
      </c>
      <c r="H559" s="36" t="str">
        <f t="shared" si="21"/>
        <v>Aceptable</v>
      </c>
      <c r="I559" s="11">
        <v>4</v>
      </c>
      <c r="J559" s="11" t="s">
        <v>474</v>
      </c>
      <c r="K559" s="11">
        <v>2</v>
      </c>
      <c r="L559" s="11">
        <v>-74.097802270000003</v>
      </c>
      <c r="M559" s="12">
        <v>4.5416204090000001</v>
      </c>
    </row>
    <row r="560" spans="1:13" x14ac:dyDescent="0.25">
      <c r="A560" s="3">
        <v>559</v>
      </c>
      <c r="B560" s="3" t="s">
        <v>549</v>
      </c>
      <c r="C560" s="3" t="s">
        <v>318</v>
      </c>
      <c r="D560" s="3" t="s">
        <v>1</v>
      </c>
      <c r="E560" s="3" t="s">
        <v>515</v>
      </c>
      <c r="F560" s="5">
        <v>65</v>
      </c>
      <c r="G560" s="133">
        <f t="shared" si="20"/>
        <v>31</v>
      </c>
      <c r="H560" s="36" t="str">
        <f t="shared" si="21"/>
        <v>Aceptable</v>
      </c>
      <c r="I560" s="11">
        <v>4</v>
      </c>
      <c r="J560" s="11" t="s">
        <v>474</v>
      </c>
      <c r="K560" s="11">
        <v>2</v>
      </c>
      <c r="L560" s="11">
        <v>-74.094585100000003</v>
      </c>
      <c r="M560" s="12">
        <v>4.5431524689999998</v>
      </c>
    </row>
    <row r="561" spans="1:13" x14ac:dyDescent="0.25">
      <c r="A561" s="3">
        <v>560</v>
      </c>
      <c r="B561" s="3" t="s">
        <v>464</v>
      </c>
      <c r="C561" s="3" t="s">
        <v>318</v>
      </c>
      <c r="D561" s="3" t="s">
        <v>1</v>
      </c>
      <c r="E561" s="3" t="s">
        <v>465</v>
      </c>
      <c r="F561" s="5">
        <v>50</v>
      </c>
      <c r="G561" s="133">
        <f t="shared" si="20"/>
        <v>71</v>
      </c>
      <c r="H561" s="36" t="str">
        <f t="shared" si="21"/>
        <v>Muy Bueno</v>
      </c>
      <c r="I561" s="11">
        <v>4</v>
      </c>
      <c r="J561" s="11" t="s">
        <v>160</v>
      </c>
      <c r="K561" s="11">
        <v>2</v>
      </c>
      <c r="L561" s="11">
        <v>-74.092566450000007</v>
      </c>
      <c r="M561" s="12">
        <v>4.562841776</v>
      </c>
    </row>
    <row r="562" spans="1:13" x14ac:dyDescent="0.25">
      <c r="A562" s="3">
        <v>561</v>
      </c>
      <c r="B562" s="3" t="s">
        <v>466</v>
      </c>
      <c r="C562" s="3" t="s">
        <v>318</v>
      </c>
      <c r="D562" s="3" t="s">
        <v>1</v>
      </c>
      <c r="E562" s="3" t="s">
        <v>467</v>
      </c>
      <c r="F562" s="5">
        <v>65</v>
      </c>
      <c r="G562" s="133">
        <f t="shared" si="20"/>
        <v>31</v>
      </c>
      <c r="H562" s="36" t="str">
        <f t="shared" si="21"/>
        <v>Aceptable</v>
      </c>
      <c r="I562" s="11">
        <v>4</v>
      </c>
      <c r="J562" s="11" t="s">
        <v>160</v>
      </c>
      <c r="K562" s="11">
        <v>2</v>
      </c>
      <c r="L562" s="11">
        <v>-74.095798860000002</v>
      </c>
      <c r="M562" s="12">
        <v>4.5592983040000004</v>
      </c>
    </row>
    <row r="563" spans="1:13" x14ac:dyDescent="0.25">
      <c r="A563" s="3">
        <v>562</v>
      </c>
      <c r="B563" s="3" t="s">
        <v>468</v>
      </c>
      <c r="C563" s="3" t="s">
        <v>318</v>
      </c>
      <c r="D563" s="3" t="s">
        <v>1</v>
      </c>
      <c r="E563" s="3" t="s">
        <v>469</v>
      </c>
      <c r="F563" s="5">
        <v>70</v>
      </c>
      <c r="G563" s="133">
        <f t="shared" si="20"/>
        <v>18</v>
      </c>
      <c r="H563" s="36" t="str">
        <f t="shared" si="21"/>
        <v>Regular</v>
      </c>
      <c r="I563" s="11">
        <v>4</v>
      </c>
      <c r="J563" s="11" t="s">
        <v>160</v>
      </c>
      <c r="K563" s="11">
        <v>2</v>
      </c>
      <c r="L563" s="11">
        <v>-74.090108529999995</v>
      </c>
      <c r="M563" s="12">
        <v>4.5698311629999999</v>
      </c>
    </row>
    <row r="564" spans="1:13" x14ac:dyDescent="0.25">
      <c r="A564" s="3">
        <v>563</v>
      </c>
      <c r="B564" s="3" t="s">
        <v>550</v>
      </c>
      <c r="C564" s="3" t="s">
        <v>318</v>
      </c>
      <c r="D564" s="3" t="s">
        <v>1</v>
      </c>
      <c r="E564" s="3" t="s">
        <v>551</v>
      </c>
      <c r="F564" s="5">
        <v>50</v>
      </c>
      <c r="G564" s="133">
        <f t="shared" si="20"/>
        <v>71</v>
      </c>
      <c r="H564" s="36" t="str">
        <f t="shared" si="21"/>
        <v>Muy Bueno</v>
      </c>
      <c r="I564" s="11">
        <v>4</v>
      </c>
      <c r="J564" s="11" t="s">
        <v>160</v>
      </c>
      <c r="K564" s="11">
        <v>2</v>
      </c>
      <c r="L564" s="11">
        <v>-74.086890870000005</v>
      </c>
      <c r="M564" s="12">
        <v>4.5692870189999999</v>
      </c>
    </row>
    <row r="565" spans="1:13" x14ac:dyDescent="0.25">
      <c r="A565" s="3">
        <v>564</v>
      </c>
      <c r="B565" s="3" t="s">
        <v>552</v>
      </c>
      <c r="C565" s="3" t="s">
        <v>318</v>
      </c>
      <c r="D565" s="3" t="s">
        <v>1</v>
      </c>
      <c r="E565" s="3" t="s">
        <v>553</v>
      </c>
      <c r="F565" s="5">
        <v>50</v>
      </c>
      <c r="G565" s="133">
        <f t="shared" si="20"/>
        <v>71</v>
      </c>
      <c r="H565" s="36" t="str">
        <f t="shared" si="21"/>
        <v>Muy Bueno</v>
      </c>
      <c r="I565" s="11">
        <v>4</v>
      </c>
      <c r="J565" s="11" t="s">
        <v>160</v>
      </c>
      <c r="K565" s="11">
        <v>3</v>
      </c>
      <c r="L565" s="11">
        <v>-74.089830300000003</v>
      </c>
      <c r="M565" s="12">
        <v>4.5663787219999996</v>
      </c>
    </row>
    <row r="566" spans="1:13" x14ac:dyDescent="0.25">
      <c r="A566" s="3">
        <v>565</v>
      </c>
      <c r="B566" s="3" t="s">
        <v>554</v>
      </c>
      <c r="C566" s="3" t="s">
        <v>318</v>
      </c>
      <c r="D566" s="3" t="s">
        <v>1</v>
      </c>
      <c r="E566" s="3" t="s">
        <v>555</v>
      </c>
      <c r="F566" s="5">
        <v>70</v>
      </c>
      <c r="G566" s="133">
        <f t="shared" si="20"/>
        <v>18</v>
      </c>
      <c r="H566" s="36" t="str">
        <f t="shared" si="21"/>
        <v>Regular</v>
      </c>
      <c r="I566" s="11">
        <v>4</v>
      </c>
      <c r="J566" s="11" t="s">
        <v>160</v>
      </c>
      <c r="K566" s="11">
        <v>2</v>
      </c>
      <c r="L566" s="11">
        <v>-74.089527059999995</v>
      </c>
      <c r="M566" s="12">
        <v>4.5708116409999997</v>
      </c>
    </row>
    <row r="567" spans="1:13" x14ac:dyDescent="0.25">
      <c r="A567" s="3">
        <v>566</v>
      </c>
      <c r="B567" s="3" t="s">
        <v>556</v>
      </c>
      <c r="C567" s="3" t="s">
        <v>318</v>
      </c>
      <c r="D567" s="3" t="s">
        <v>1</v>
      </c>
      <c r="E567" s="3" t="s">
        <v>557</v>
      </c>
      <c r="F567" s="5">
        <v>65</v>
      </c>
      <c r="G567" s="133">
        <f t="shared" si="20"/>
        <v>31</v>
      </c>
      <c r="H567" s="36" t="str">
        <f t="shared" si="21"/>
        <v>Aceptable</v>
      </c>
      <c r="I567" s="11">
        <v>4</v>
      </c>
      <c r="J567" s="11" t="s">
        <v>160</v>
      </c>
      <c r="K567" s="11">
        <v>2</v>
      </c>
      <c r="L567" s="11">
        <v>-74.101606849999996</v>
      </c>
      <c r="M567" s="12">
        <v>4.5636093510000002</v>
      </c>
    </row>
    <row r="568" spans="1:13" x14ac:dyDescent="0.25">
      <c r="A568" s="3">
        <v>567</v>
      </c>
      <c r="B568" s="3" t="s">
        <v>558</v>
      </c>
      <c r="C568" s="3" t="s">
        <v>318</v>
      </c>
      <c r="D568" s="3" t="s">
        <v>1</v>
      </c>
      <c r="E568" s="3" t="s">
        <v>559</v>
      </c>
      <c r="F568" s="5">
        <v>65</v>
      </c>
      <c r="G568" s="133">
        <f t="shared" si="20"/>
        <v>31</v>
      </c>
      <c r="H568" s="36" t="str">
        <f t="shared" si="21"/>
        <v>Aceptable</v>
      </c>
      <c r="I568" s="11">
        <v>4</v>
      </c>
      <c r="J568" s="11" t="s">
        <v>160</v>
      </c>
      <c r="K568" s="11">
        <v>2</v>
      </c>
      <c r="L568" s="11">
        <v>-74.101079709999993</v>
      </c>
      <c r="M568" s="12">
        <v>4.5616636679999996</v>
      </c>
    </row>
    <row r="569" spans="1:13" x14ac:dyDescent="0.25">
      <c r="A569" s="3">
        <v>568</v>
      </c>
      <c r="B569" s="3" t="s">
        <v>560</v>
      </c>
      <c r="C569" s="3" t="s">
        <v>318</v>
      </c>
      <c r="D569" s="3" t="s">
        <v>1</v>
      </c>
      <c r="E569" s="3" t="s">
        <v>561</v>
      </c>
      <c r="F569" s="5">
        <v>65</v>
      </c>
      <c r="G569" s="133">
        <f t="shared" si="20"/>
        <v>31</v>
      </c>
      <c r="H569" s="36" t="str">
        <f t="shared" si="21"/>
        <v>Aceptable</v>
      </c>
      <c r="I569" s="11">
        <v>4</v>
      </c>
      <c r="J569" s="11" t="s">
        <v>160</v>
      </c>
      <c r="K569" s="11">
        <v>2</v>
      </c>
      <c r="L569" s="11">
        <v>-74.094237370000002</v>
      </c>
      <c r="M569" s="12">
        <v>4.5566256489999999</v>
      </c>
    </row>
    <row r="570" spans="1:13" x14ac:dyDescent="0.25">
      <c r="A570" s="3">
        <v>569</v>
      </c>
      <c r="B570" s="3" t="s">
        <v>562</v>
      </c>
      <c r="C570" s="3" t="s">
        <v>318</v>
      </c>
      <c r="D570" s="3" t="s">
        <v>1</v>
      </c>
      <c r="E570" s="3" t="s">
        <v>563</v>
      </c>
      <c r="F570" s="5">
        <v>65</v>
      </c>
      <c r="G570" s="133">
        <f t="shared" si="20"/>
        <v>31</v>
      </c>
      <c r="H570" s="36" t="str">
        <f t="shared" si="21"/>
        <v>Aceptable</v>
      </c>
      <c r="I570" s="11">
        <v>4</v>
      </c>
      <c r="J570" s="11" t="s">
        <v>160</v>
      </c>
      <c r="K570" s="11">
        <v>2</v>
      </c>
      <c r="L570" s="11">
        <v>-74.092163229999997</v>
      </c>
      <c r="M570" s="12">
        <v>4.5688907910000003</v>
      </c>
    </row>
    <row r="571" spans="1:13" x14ac:dyDescent="0.25">
      <c r="A571" s="3">
        <v>570</v>
      </c>
      <c r="B571" s="3" t="s">
        <v>564</v>
      </c>
      <c r="C571" s="3" t="s">
        <v>318</v>
      </c>
      <c r="D571" s="3" t="s">
        <v>1</v>
      </c>
      <c r="E571" s="3" t="s">
        <v>565</v>
      </c>
      <c r="F571" s="5">
        <v>70</v>
      </c>
      <c r="G571" s="133">
        <f t="shared" si="20"/>
        <v>18</v>
      </c>
      <c r="H571" s="36" t="str">
        <f t="shared" si="21"/>
        <v>Regular</v>
      </c>
      <c r="I571" s="11">
        <v>4</v>
      </c>
      <c r="J571" s="11" t="s">
        <v>160</v>
      </c>
      <c r="K571" s="11">
        <v>3</v>
      </c>
      <c r="L571" s="11">
        <v>-74.097083789999999</v>
      </c>
      <c r="M571" s="12">
        <v>4.5702968759999996</v>
      </c>
    </row>
    <row r="572" spans="1:13" x14ac:dyDescent="0.25">
      <c r="A572" s="3">
        <v>571</v>
      </c>
      <c r="B572" s="3" t="s">
        <v>566</v>
      </c>
      <c r="C572" s="3" t="s">
        <v>318</v>
      </c>
      <c r="D572" s="3" t="s">
        <v>1</v>
      </c>
      <c r="E572" s="3" t="s">
        <v>567</v>
      </c>
      <c r="F572" s="5">
        <v>70</v>
      </c>
      <c r="G572" s="133">
        <f t="shared" si="20"/>
        <v>18</v>
      </c>
      <c r="H572" s="36" t="str">
        <f t="shared" si="21"/>
        <v>Regular</v>
      </c>
      <c r="I572" s="11">
        <v>4</v>
      </c>
      <c r="J572" s="11" t="s">
        <v>160</v>
      </c>
      <c r="K572" s="11">
        <v>3</v>
      </c>
      <c r="L572" s="11">
        <v>-74.096653090000004</v>
      </c>
      <c r="M572" s="12">
        <v>4.5687793870000002</v>
      </c>
    </row>
    <row r="573" spans="1:13" x14ac:dyDescent="0.25">
      <c r="A573" s="3">
        <v>572</v>
      </c>
      <c r="B573" s="3" t="s">
        <v>568</v>
      </c>
      <c r="C573" s="3" t="s">
        <v>318</v>
      </c>
      <c r="D573" s="3" t="s">
        <v>1</v>
      </c>
      <c r="E573" s="3" t="s">
        <v>569</v>
      </c>
      <c r="F573" s="5">
        <v>70</v>
      </c>
      <c r="G573" s="133">
        <f t="shared" si="20"/>
        <v>18</v>
      </c>
      <c r="H573" s="36" t="str">
        <f t="shared" si="21"/>
        <v>Regular</v>
      </c>
      <c r="I573" s="11">
        <v>4</v>
      </c>
      <c r="J573" s="11" t="s">
        <v>160</v>
      </c>
      <c r="K573" s="11">
        <v>2</v>
      </c>
      <c r="L573" s="11">
        <v>-74.102374010000005</v>
      </c>
      <c r="M573" s="12">
        <v>4.5651055469999999</v>
      </c>
    </row>
    <row r="574" spans="1:13" x14ac:dyDescent="0.25">
      <c r="A574" s="3">
        <v>573</v>
      </c>
      <c r="B574" s="3" t="s">
        <v>570</v>
      </c>
      <c r="C574" s="3" t="s">
        <v>318</v>
      </c>
      <c r="D574" s="3" t="s">
        <v>1</v>
      </c>
      <c r="E574" s="3" t="s">
        <v>571</v>
      </c>
      <c r="F574" s="5">
        <v>80</v>
      </c>
      <c r="G574" s="133">
        <f t="shared" si="20"/>
        <v>0</v>
      </c>
      <c r="H574" s="36" t="str">
        <f t="shared" si="21"/>
        <v>Malo</v>
      </c>
      <c r="I574" s="11">
        <v>4</v>
      </c>
      <c r="J574" s="11" t="s">
        <v>160</v>
      </c>
      <c r="K574" s="11">
        <v>2</v>
      </c>
      <c r="L574" s="11">
        <v>-74.099583460000005</v>
      </c>
      <c r="M574" s="12">
        <v>4.5633887509999997</v>
      </c>
    </row>
    <row r="575" spans="1:13" x14ac:dyDescent="0.25">
      <c r="A575" s="3">
        <v>574</v>
      </c>
      <c r="B575" s="3" t="s">
        <v>572</v>
      </c>
      <c r="C575" s="3" t="s">
        <v>318</v>
      </c>
      <c r="D575" s="3" t="s">
        <v>1</v>
      </c>
      <c r="E575" s="3" t="s">
        <v>573</v>
      </c>
      <c r="F575" s="5">
        <v>65</v>
      </c>
      <c r="G575" s="133">
        <f t="shared" si="20"/>
        <v>31</v>
      </c>
      <c r="H575" s="36" t="str">
        <f t="shared" si="21"/>
        <v>Aceptable</v>
      </c>
      <c r="I575" s="11">
        <v>4</v>
      </c>
      <c r="J575" s="11" t="s">
        <v>160</v>
      </c>
      <c r="K575" s="11">
        <v>3</v>
      </c>
      <c r="L575" s="11">
        <v>-74.098533500000002</v>
      </c>
      <c r="M575" s="12">
        <v>4.5660451269999998</v>
      </c>
    </row>
    <row r="576" spans="1:13" x14ac:dyDescent="0.25">
      <c r="A576" s="3">
        <v>575</v>
      </c>
      <c r="B576" s="3" t="s">
        <v>574</v>
      </c>
      <c r="C576" s="3" t="s">
        <v>318</v>
      </c>
      <c r="D576" s="3" t="s">
        <v>1</v>
      </c>
      <c r="E576" s="3" t="s">
        <v>573</v>
      </c>
      <c r="F576" s="5">
        <v>80</v>
      </c>
      <c r="G576" s="133">
        <f t="shared" si="20"/>
        <v>0</v>
      </c>
      <c r="H576" s="36" t="str">
        <f t="shared" si="21"/>
        <v>Malo</v>
      </c>
      <c r="I576" s="11">
        <v>4</v>
      </c>
      <c r="J576" s="11" t="s">
        <v>160</v>
      </c>
      <c r="K576" s="11">
        <v>3</v>
      </c>
      <c r="L576" s="11">
        <v>-74.099164040000005</v>
      </c>
      <c r="M576" s="12">
        <v>4.5673438639999997</v>
      </c>
    </row>
    <row r="577" spans="1:13" x14ac:dyDescent="0.25">
      <c r="A577" s="3">
        <v>576</v>
      </c>
      <c r="B577" s="3" t="s">
        <v>575</v>
      </c>
      <c r="C577" s="3" t="s">
        <v>318</v>
      </c>
      <c r="D577" s="3" t="s">
        <v>1</v>
      </c>
      <c r="E577" s="3" t="s">
        <v>553</v>
      </c>
      <c r="F577" s="5">
        <v>70</v>
      </c>
      <c r="G577" s="133">
        <f t="shared" si="20"/>
        <v>18</v>
      </c>
      <c r="H577" s="36" t="str">
        <f t="shared" si="21"/>
        <v>Regular</v>
      </c>
      <c r="I577" s="11">
        <v>4</v>
      </c>
      <c r="J577" s="11" t="s">
        <v>160</v>
      </c>
      <c r="K577" s="11">
        <v>3</v>
      </c>
      <c r="L577" s="11">
        <v>-74.091014439999995</v>
      </c>
      <c r="M577" s="12">
        <v>4.5672136840000004</v>
      </c>
    </row>
    <row r="578" spans="1:13" x14ac:dyDescent="0.25">
      <c r="A578" s="3">
        <v>577</v>
      </c>
      <c r="B578" s="3" t="s">
        <v>576</v>
      </c>
      <c r="C578" s="3" t="s">
        <v>318</v>
      </c>
      <c r="D578" s="3" t="s">
        <v>1</v>
      </c>
      <c r="E578" s="3" t="s">
        <v>577</v>
      </c>
      <c r="F578" s="5">
        <v>50</v>
      </c>
      <c r="G578" s="133">
        <f t="shared" si="20"/>
        <v>71</v>
      </c>
      <c r="H578" s="36" t="str">
        <f t="shared" si="21"/>
        <v>Muy Bueno</v>
      </c>
      <c r="I578" s="11">
        <v>4</v>
      </c>
      <c r="J578" s="11" t="s">
        <v>160</v>
      </c>
      <c r="K578" s="11">
        <v>3</v>
      </c>
      <c r="L578" s="11">
        <v>-74.094342470000001</v>
      </c>
      <c r="M578" s="12">
        <v>4.571247616</v>
      </c>
    </row>
    <row r="579" spans="1:13" x14ac:dyDescent="0.25">
      <c r="A579" s="3">
        <v>578</v>
      </c>
      <c r="B579" s="3" t="s">
        <v>578</v>
      </c>
      <c r="C579" s="3" t="s">
        <v>318</v>
      </c>
      <c r="D579" s="3" t="s">
        <v>1</v>
      </c>
      <c r="E579" s="3" t="s">
        <v>571</v>
      </c>
      <c r="F579" s="5">
        <v>45</v>
      </c>
      <c r="G579" s="133">
        <f t="shared" si="20"/>
        <v>78.777777777777771</v>
      </c>
      <c r="H579" s="36" t="str">
        <f t="shared" si="21"/>
        <v>Muy Bueno</v>
      </c>
      <c r="I579" s="11">
        <v>4</v>
      </c>
      <c r="J579" s="11" t="s">
        <v>160</v>
      </c>
      <c r="K579" s="11">
        <v>2</v>
      </c>
      <c r="L579" s="11">
        <v>-74.098057179999998</v>
      </c>
      <c r="M579" s="12">
        <v>4.5640900670000004</v>
      </c>
    </row>
    <row r="580" spans="1:13" x14ac:dyDescent="0.25">
      <c r="A580" s="3">
        <v>579</v>
      </c>
      <c r="B580" s="3" t="s">
        <v>579</v>
      </c>
      <c r="C580" s="3" t="s">
        <v>318</v>
      </c>
      <c r="D580" s="3" t="s">
        <v>1</v>
      </c>
      <c r="E580" s="3" t="s">
        <v>580</v>
      </c>
      <c r="F580" s="5">
        <v>45</v>
      </c>
      <c r="G580" s="133">
        <f t="shared" si="20"/>
        <v>78.777777777777771</v>
      </c>
      <c r="H580" s="36" t="str">
        <f t="shared" si="21"/>
        <v>Muy Bueno</v>
      </c>
      <c r="I580" s="11">
        <v>4</v>
      </c>
      <c r="J580" s="11" t="s">
        <v>160</v>
      </c>
      <c r="K580" s="11">
        <v>2</v>
      </c>
      <c r="L580" s="11">
        <v>-74.088924770000006</v>
      </c>
      <c r="M580" s="12">
        <v>4.5693517699999999</v>
      </c>
    </row>
    <row r="581" spans="1:13" x14ac:dyDescent="0.25">
      <c r="A581" s="3">
        <v>580</v>
      </c>
      <c r="B581" s="3" t="s">
        <v>581</v>
      </c>
      <c r="C581" s="3" t="s">
        <v>318</v>
      </c>
      <c r="D581" s="3" t="s">
        <v>1</v>
      </c>
      <c r="E581" s="3" t="s">
        <v>582</v>
      </c>
      <c r="F581" s="5">
        <v>65</v>
      </c>
      <c r="G581" s="133">
        <f t="shared" si="20"/>
        <v>31</v>
      </c>
      <c r="H581" s="36" t="str">
        <f t="shared" si="21"/>
        <v>Aceptable</v>
      </c>
      <c r="I581" s="11">
        <v>4</v>
      </c>
      <c r="J581" s="11" t="s">
        <v>160</v>
      </c>
      <c r="K581" s="11">
        <v>2</v>
      </c>
      <c r="L581" s="11">
        <v>-74.094403760000006</v>
      </c>
      <c r="M581" s="12">
        <v>4.5601351560000003</v>
      </c>
    </row>
    <row r="582" spans="1:13" x14ac:dyDescent="0.25">
      <c r="A582" s="3">
        <v>581</v>
      </c>
      <c r="B582" s="3" t="s">
        <v>583</v>
      </c>
      <c r="C582" s="3" t="s">
        <v>318</v>
      </c>
      <c r="D582" s="3" t="s">
        <v>1</v>
      </c>
      <c r="E582" s="3" t="s">
        <v>571</v>
      </c>
      <c r="F582" s="5">
        <v>65</v>
      </c>
      <c r="G582" s="133">
        <f t="shared" si="20"/>
        <v>31</v>
      </c>
      <c r="H582" s="36" t="str">
        <f t="shared" si="21"/>
        <v>Aceptable</v>
      </c>
      <c r="I582" s="11">
        <v>4</v>
      </c>
      <c r="J582" s="11" t="s">
        <v>160</v>
      </c>
      <c r="K582" s="11">
        <v>2</v>
      </c>
      <c r="L582" s="11">
        <v>-74.097390959999998</v>
      </c>
      <c r="M582" s="12">
        <v>4.5589043089999999</v>
      </c>
    </row>
    <row r="583" spans="1:13" x14ac:dyDescent="0.25">
      <c r="A583" s="3">
        <v>582</v>
      </c>
      <c r="B583" s="3" t="s">
        <v>584</v>
      </c>
      <c r="C583" s="3" t="s">
        <v>318</v>
      </c>
      <c r="D583" s="3" t="s">
        <v>1</v>
      </c>
      <c r="E583" s="3" t="s">
        <v>585</v>
      </c>
      <c r="F583" s="5">
        <v>65</v>
      </c>
      <c r="G583" s="133">
        <f t="shared" si="20"/>
        <v>31</v>
      </c>
      <c r="H583" s="36" t="str">
        <f t="shared" si="21"/>
        <v>Aceptable</v>
      </c>
      <c r="I583" s="11">
        <v>4</v>
      </c>
      <c r="J583" s="11" t="s">
        <v>160</v>
      </c>
      <c r="K583" s="11">
        <v>3</v>
      </c>
      <c r="L583" s="11">
        <v>-74.098913749999994</v>
      </c>
      <c r="M583" s="12">
        <v>4.5693958060000002</v>
      </c>
    </row>
    <row r="584" spans="1:13" x14ac:dyDescent="0.25">
      <c r="A584" s="3">
        <v>583</v>
      </c>
      <c r="B584" s="3" t="s">
        <v>586</v>
      </c>
      <c r="C584" s="3" t="s">
        <v>318</v>
      </c>
      <c r="D584" s="3" t="s">
        <v>1</v>
      </c>
      <c r="E584" s="3" t="s">
        <v>587</v>
      </c>
      <c r="F584" s="5">
        <v>70</v>
      </c>
      <c r="G584" s="133">
        <f t="shared" si="20"/>
        <v>18</v>
      </c>
      <c r="H584" s="36" t="str">
        <f t="shared" si="21"/>
        <v>Regular</v>
      </c>
      <c r="I584" s="11">
        <v>4</v>
      </c>
      <c r="J584" s="11" t="s">
        <v>160</v>
      </c>
      <c r="K584" s="11">
        <v>2</v>
      </c>
      <c r="L584" s="11">
        <v>-74.092266609999996</v>
      </c>
      <c r="M584" s="12">
        <v>4.5591437690000003</v>
      </c>
    </row>
    <row r="585" spans="1:13" x14ac:dyDescent="0.25">
      <c r="A585" s="3">
        <v>584</v>
      </c>
      <c r="B585" s="3" t="s">
        <v>588</v>
      </c>
      <c r="C585" s="3" t="s">
        <v>318</v>
      </c>
      <c r="D585" s="3" t="s">
        <v>1</v>
      </c>
      <c r="E585" s="3" t="s">
        <v>589</v>
      </c>
      <c r="F585" s="5">
        <v>65</v>
      </c>
      <c r="G585" s="133">
        <f t="shared" si="20"/>
        <v>31</v>
      </c>
      <c r="H585" s="36" t="str">
        <f t="shared" si="21"/>
        <v>Aceptable</v>
      </c>
      <c r="I585" s="11">
        <v>4</v>
      </c>
      <c r="J585" s="11" t="s">
        <v>160</v>
      </c>
      <c r="K585" s="11">
        <v>2</v>
      </c>
      <c r="L585" s="11">
        <v>-74.088025939999994</v>
      </c>
      <c r="M585" s="12">
        <v>4.5671275419999997</v>
      </c>
    </row>
    <row r="586" spans="1:13" x14ac:dyDescent="0.25">
      <c r="A586" s="3">
        <v>585</v>
      </c>
      <c r="B586" s="3" t="s">
        <v>590</v>
      </c>
      <c r="C586" s="3" t="s">
        <v>318</v>
      </c>
      <c r="D586" s="3" t="s">
        <v>1</v>
      </c>
      <c r="E586" s="3" t="s">
        <v>591</v>
      </c>
      <c r="F586" s="5">
        <v>65</v>
      </c>
      <c r="G586" s="133">
        <f t="shared" si="20"/>
        <v>31</v>
      </c>
      <c r="H586" s="36" t="str">
        <f t="shared" si="21"/>
        <v>Aceptable</v>
      </c>
      <c r="I586" s="11">
        <v>4</v>
      </c>
      <c r="J586" s="11" t="s">
        <v>160</v>
      </c>
      <c r="K586" s="11">
        <v>2</v>
      </c>
      <c r="L586" s="11">
        <v>-74.088834489999996</v>
      </c>
      <c r="M586" s="12">
        <v>4.5504216099999999</v>
      </c>
    </row>
    <row r="587" spans="1:13" x14ac:dyDescent="0.25">
      <c r="A587" s="3">
        <v>586</v>
      </c>
      <c r="B587" s="3" t="s">
        <v>592</v>
      </c>
      <c r="C587" s="3" t="s">
        <v>318</v>
      </c>
      <c r="D587" s="3" t="s">
        <v>1</v>
      </c>
      <c r="E587" s="3" t="s">
        <v>440</v>
      </c>
      <c r="F587" s="5">
        <v>65</v>
      </c>
      <c r="G587" s="133">
        <f t="shared" si="20"/>
        <v>31</v>
      </c>
      <c r="H587" s="36" t="str">
        <f t="shared" si="21"/>
        <v>Aceptable</v>
      </c>
      <c r="I587" s="11">
        <v>4</v>
      </c>
      <c r="J587" s="11" t="s">
        <v>160</v>
      </c>
      <c r="K587" s="11">
        <v>2</v>
      </c>
      <c r="L587" s="11">
        <v>-74.099430310000002</v>
      </c>
      <c r="M587" s="12">
        <v>4.5493460280000004</v>
      </c>
    </row>
    <row r="588" spans="1:13" x14ac:dyDescent="0.25">
      <c r="A588" s="3">
        <v>587</v>
      </c>
      <c r="B588" s="3" t="s">
        <v>593</v>
      </c>
      <c r="C588" s="3" t="s">
        <v>318</v>
      </c>
      <c r="D588" s="3" t="s">
        <v>1</v>
      </c>
      <c r="E588" s="3" t="s">
        <v>440</v>
      </c>
      <c r="F588" s="5">
        <v>70</v>
      </c>
      <c r="G588" s="133">
        <f t="shared" si="20"/>
        <v>18</v>
      </c>
      <c r="H588" s="36" t="str">
        <f t="shared" si="21"/>
        <v>Regular</v>
      </c>
      <c r="I588" s="11">
        <v>4</v>
      </c>
      <c r="J588" s="11" t="s">
        <v>160</v>
      </c>
      <c r="K588" s="11">
        <v>2</v>
      </c>
      <c r="L588" s="11">
        <v>-74.096248970000005</v>
      </c>
      <c r="M588" s="12">
        <v>4.5492430610000003</v>
      </c>
    </row>
    <row r="589" spans="1:13" x14ac:dyDescent="0.25">
      <c r="A589" s="3">
        <v>588</v>
      </c>
      <c r="B589" s="3" t="s">
        <v>594</v>
      </c>
      <c r="C589" s="3" t="s">
        <v>318</v>
      </c>
      <c r="D589" s="3" t="s">
        <v>1</v>
      </c>
      <c r="E589" s="3" t="s">
        <v>507</v>
      </c>
      <c r="F589" s="5">
        <v>75</v>
      </c>
      <c r="G589" s="133">
        <f t="shared" si="20"/>
        <v>6</v>
      </c>
      <c r="H589" s="36" t="str">
        <f t="shared" si="21"/>
        <v>Regular</v>
      </c>
      <c r="I589" s="11">
        <v>4</v>
      </c>
      <c r="J589" s="11" t="s">
        <v>474</v>
      </c>
      <c r="K589" s="11">
        <v>2</v>
      </c>
      <c r="L589" s="11">
        <v>-74.085682039999995</v>
      </c>
      <c r="M589" s="12">
        <v>4.5369825849999996</v>
      </c>
    </row>
    <row r="590" spans="1:13" x14ac:dyDescent="0.25">
      <c r="A590" s="3">
        <v>589</v>
      </c>
      <c r="B590" s="3" t="s">
        <v>595</v>
      </c>
      <c r="C590" s="3" t="s">
        <v>318</v>
      </c>
      <c r="D590" s="3" t="s">
        <v>1</v>
      </c>
      <c r="E590" s="3" t="s">
        <v>596</v>
      </c>
      <c r="F590" s="5">
        <v>65</v>
      </c>
      <c r="G590" s="133">
        <f t="shared" si="20"/>
        <v>31</v>
      </c>
      <c r="H590" s="36" t="str">
        <f t="shared" si="21"/>
        <v>Aceptable</v>
      </c>
      <c r="I590" s="11">
        <v>4</v>
      </c>
      <c r="J590" s="11" t="s">
        <v>160</v>
      </c>
      <c r="K590" s="11">
        <v>2</v>
      </c>
      <c r="L590" s="11">
        <v>-74.10456662</v>
      </c>
      <c r="M590" s="12">
        <v>4.5645170339999996</v>
      </c>
    </row>
    <row r="591" spans="1:13" x14ac:dyDescent="0.25">
      <c r="A591" s="3">
        <v>590</v>
      </c>
      <c r="B591" s="3" t="s">
        <v>597</v>
      </c>
      <c r="C591" s="3" t="s">
        <v>318</v>
      </c>
      <c r="D591" s="3" t="s">
        <v>1</v>
      </c>
      <c r="E591" s="3" t="s">
        <v>598</v>
      </c>
      <c r="F591" s="5">
        <v>50</v>
      </c>
      <c r="G591" s="133">
        <f t="shared" si="20"/>
        <v>71</v>
      </c>
      <c r="H591" s="36" t="str">
        <f t="shared" si="21"/>
        <v>Muy Bueno</v>
      </c>
      <c r="I591" s="11">
        <v>4</v>
      </c>
      <c r="J591" s="11" t="s">
        <v>160</v>
      </c>
      <c r="K591" s="11">
        <v>2</v>
      </c>
      <c r="L591" s="11">
        <v>-74.092591889999994</v>
      </c>
      <c r="M591" s="12">
        <v>4.5549624179999997</v>
      </c>
    </row>
    <row r="592" spans="1:13" x14ac:dyDescent="0.25">
      <c r="A592" s="3">
        <v>591</v>
      </c>
      <c r="B592" s="3" t="s">
        <v>599</v>
      </c>
      <c r="C592" s="3" t="s">
        <v>318</v>
      </c>
      <c r="D592" s="3" t="s">
        <v>1</v>
      </c>
      <c r="E592" s="3" t="s">
        <v>600</v>
      </c>
      <c r="F592" s="5">
        <v>75</v>
      </c>
      <c r="G592" s="133">
        <f t="shared" si="20"/>
        <v>6</v>
      </c>
      <c r="H592" s="36" t="str">
        <f t="shared" si="21"/>
        <v>Regular</v>
      </c>
      <c r="I592" s="11">
        <v>4</v>
      </c>
      <c r="J592" s="11" t="s">
        <v>344</v>
      </c>
      <c r="K592" s="11">
        <v>1</v>
      </c>
      <c r="L592" s="11">
        <v>-74.074047550000003</v>
      </c>
      <c r="M592" s="12">
        <v>4.5643896990000004</v>
      </c>
    </row>
    <row r="593" spans="1:13" x14ac:dyDescent="0.25">
      <c r="A593" s="3">
        <v>592</v>
      </c>
      <c r="B593" s="3" t="s">
        <v>470</v>
      </c>
      <c r="C593" s="3" t="s">
        <v>318</v>
      </c>
      <c r="D593" s="3" t="s">
        <v>1</v>
      </c>
      <c r="E593" s="3" t="s">
        <v>343</v>
      </c>
      <c r="F593" s="5">
        <v>55</v>
      </c>
      <c r="G593" s="133">
        <f t="shared" si="20"/>
        <v>54.8</v>
      </c>
      <c r="H593" s="36" t="str">
        <f t="shared" si="21"/>
        <v>Bueno</v>
      </c>
      <c r="I593" s="11">
        <v>4</v>
      </c>
      <c r="J593" s="11" t="s">
        <v>344</v>
      </c>
      <c r="K593" s="11">
        <v>1</v>
      </c>
      <c r="L593" s="11">
        <v>-74.072232720000002</v>
      </c>
      <c r="M593" s="12">
        <v>4.5648911700000001</v>
      </c>
    </row>
    <row r="594" spans="1:13" x14ac:dyDescent="0.25">
      <c r="A594" s="3">
        <v>593</v>
      </c>
      <c r="B594" s="3" t="s">
        <v>471</v>
      </c>
      <c r="C594" s="3" t="s">
        <v>318</v>
      </c>
      <c r="D594" s="3" t="s">
        <v>1</v>
      </c>
      <c r="E594" s="3" t="s">
        <v>343</v>
      </c>
      <c r="F594" s="5">
        <v>65</v>
      </c>
      <c r="G594" s="133">
        <f t="shared" si="20"/>
        <v>31</v>
      </c>
      <c r="H594" s="36" t="str">
        <f t="shared" si="21"/>
        <v>Aceptable</v>
      </c>
      <c r="I594" s="11">
        <v>4</v>
      </c>
      <c r="J594" s="11" t="s">
        <v>344</v>
      </c>
      <c r="K594" s="11">
        <v>1</v>
      </c>
      <c r="L594" s="11">
        <v>-74.069860559999995</v>
      </c>
      <c r="M594" s="12">
        <v>4.5645609250000003</v>
      </c>
    </row>
    <row r="595" spans="1:13" x14ac:dyDescent="0.25">
      <c r="A595" s="3">
        <v>594</v>
      </c>
      <c r="B595" s="3" t="s">
        <v>472</v>
      </c>
      <c r="C595" s="3" t="s">
        <v>318</v>
      </c>
      <c r="D595" s="3" t="s">
        <v>1</v>
      </c>
      <c r="E595" s="3" t="s">
        <v>473</v>
      </c>
      <c r="F595" s="5">
        <v>65</v>
      </c>
      <c r="G595" s="133">
        <f t="shared" ref="G595:G658" si="22">IF(F595&lt;=40,100-((F595-30)/(40-30))*(100-86),
IF(F595&lt;=50,85-((F595-41)/(50-41))*(85-71),
IF(F595&lt;=55,70-((F595-51)/(55-50))*(70-51),
IF(F595&lt;=65,50-((F595-55)/(65-55))*(50-31),
IF(F595&lt;=75,30-((F595-65)/(75-65))*(30-6),
5-((F595-75)/(80-75))*(5-0))))))</f>
        <v>31</v>
      </c>
      <c r="H595" s="36" t="str">
        <f t="shared" si="21"/>
        <v>Aceptable</v>
      </c>
      <c r="I595" s="11">
        <v>4</v>
      </c>
      <c r="J595" s="11" t="s">
        <v>474</v>
      </c>
      <c r="K595" s="11">
        <v>2</v>
      </c>
      <c r="L595" s="11">
        <v>-74.081637240000006</v>
      </c>
      <c r="M595" s="12">
        <v>4.5321622289999999</v>
      </c>
    </row>
    <row r="596" spans="1:13" x14ac:dyDescent="0.25">
      <c r="A596" s="3">
        <v>595</v>
      </c>
      <c r="B596" s="3" t="s">
        <v>475</v>
      </c>
      <c r="C596" s="3" t="s">
        <v>318</v>
      </c>
      <c r="D596" s="3" t="s">
        <v>1</v>
      </c>
      <c r="E596" s="3" t="s">
        <v>476</v>
      </c>
      <c r="F596" s="5">
        <v>65</v>
      </c>
      <c r="G596" s="133">
        <f t="shared" si="22"/>
        <v>31</v>
      </c>
      <c r="H596" s="36" t="str">
        <f t="shared" si="21"/>
        <v>Aceptable</v>
      </c>
      <c r="I596" s="11">
        <v>4</v>
      </c>
      <c r="J596" s="11" t="s">
        <v>160</v>
      </c>
      <c r="K596" s="11">
        <v>2</v>
      </c>
      <c r="L596" s="11">
        <v>-74.101604550000005</v>
      </c>
      <c r="M596" s="12">
        <v>4.5485164669999998</v>
      </c>
    </row>
    <row r="597" spans="1:13" x14ac:dyDescent="0.25">
      <c r="A597" s="3">
        <v>596</v>
      </c>
      <c r="B597" s="3" t="s">
        <v>477</v>
      </c>
      <c r="C597" s="3" t="s">
        <v>318</v>
      </c>
      <c r="D597" s="3" t="s">
        <v>1</v>
      </c>
      <c r="E597" s="3" t="s">
        <v>476</v>
      </c>
      <c r="F597" s="5">
        <v>50</v>
      </c>
      <c r="G597" s="133">
        <f t="shared" si="22"/>
        <v>71</v>
      </c>
      <c r="H597" s="36" t="str">
        <f t="shared" si="21"/>
        <v>Muy Bueno</v>
      </c>
      <c r="I597" s="11">
        <v>4</v>
      </c>
      <c r="J597" s="11" t="s">
        <v>160</v>
      </c>
      <c r="K597" s="11">
        <v>2</v>
      </c>
      <c r="L597" s="11">
        <v>-74.102167719999997</v>
      </c>
      <c r="M597" s="12">
        <v>4.5476589299999999</v>
      </c>
    </row>
    <row r="598" spans="1:13" x14ac:dyDescent="0.25">
      <c r="A598" s="3">
        <v>597</v>
      </c>
      <c r="B598" s="3" t="s">
        <v>478</v>
      </c>
      <c r="C598" s="3" t="s">
        <v>318</v>
      </c>
      <c r="D598" s="3" t="s">
        <v>1</v>
      </c>
      <c r="E598" s="3" t="s">
        <v>479</v>
      </c>
      <c r="F598" s="5">
        <v>55</v>
      </c>
      <c r="G598" s="133">
        <f t="shared" si="22"/>
        <v>54.8</v>
      </c>
      <c r="H598" s="36" t="str">
        <f t="shared" si="21"/>
        <v>Bueno</v>
      </c>
      <c r="I598" s="11">
        <v>4</v>
      </c>
      <c r="J598" s="11" t="s">
        <v>344</v>
      </c>
      <c r="K598" s="11">
        <v>1</v>
      </c>
      <c r="L598" s="11">
        <v>-74.082991989999996</v>
      </c>
      <c r="M598" s="12">
        <v>4.5183247629999999</v>
      </c>
    </row>
    <row r="599" spans="1:13" x14ac:dyDescent="0.25">
      <c r="A599" s="3">
        <v>598</v>
      </c>
      <c r="B599" s="3" t="s">
        <v>480</v>
      </c>
      <c r="C599" s="3" t="s">
        <v>318</v>
      </c>
      <c r="D599" s="3" t="s">
        <v>1</v>
      </c>
      <c r="E599" s="3" t="s">
        <v>434</v>
      </c>
      <c r="F599" s="5">
        <v>55</v>
      </c>
      <c r="G599" s="133">
        <f t="shared" si="22"/>
        <v>54.8</v>
      </c>
      <c r="H599" s="36" t="str">
        <f t="shared" si="21"/>
        <v>Bueno</v>
      </c>
      <c r="I599" s="11">
        <v>4</v>
      </c>
      <c r="J599" s="11" t="s">
        <v>160</v>
      </c>
      <c r="K599" s="11">
        <v>2</v>
      </c>
      <c r="L599" s="11">
        <v>-74.077510349999997</v>
      </c>
      <c r="M599" s="12">
        <v>4.5379586600000001</v>
      </c>
    </row>
    <row r="600" spans="1:13" x14ac:dyDescent="0.25">
      <c r="A600" s="3">
        <v>599</v>
      </c>
      <c r="B600" s="3" t="s">
        <v>481</v>
      </c>
      <c r="C600" s="3" t="s">
        <v>318</v>
      </c>
      <c r="D600" s="3" t="s">
        <v>1</v>
      </c>
      <c r="E600" s="3" t="s">
        <v>482</v>
      </c>
      <c r="F600" s="5">
        <v>55</v>
      </c>
      <c r="G600" s="133">
        <f t="shared" si="22"/>
        <v>54.8</v>
      </c>
      <c r="H600" s="36" t="str">
        <f t="shared" si="21"/>
        <v>Bueno</v>
      </c>
      <c r="I600" s="11">
        <v>4</v>
      </c>
      <c r="J600" s="11" t="s">
        <v>160</v>
      </c>
      <c r="K600" s="11">
        <v>2</v>
      </c>
      <c r="L600" s="11">
        <v>-74.102852530000007</v>
      </c>
      <c r="M600" s="12">
        <v>4.557864887</v>
      </c>
    </row>
    <row r="601" spans="1:13" x14ac:dyDescent="0.25">
      <c r="A601" s="3">
        <v>600</v>
      </c>
      <c r="B601" s="3" t="s">
        <v>483</v>
      </c>
      <c r="C601" s="3" t="s">
        <v>318</v>
      </c>
      <c r="D601" s="3" t="s">
        <v>1</v>
      </c>
      <c r="E601" s="3" t="s">
        <v>484</v>
      </c>
      <c r="F601" s="5">
        <v>75</v>
      </c>
      <c r="G601" s="133">
        <f t="shared" si="22"/>
        <v>6</v>
      </c>
      <c r="H601" s="36" t="str">
        <f t="shared" si="21"/>
        <v>Regular</v>
      </c>
      <c r="I601" s="11">
        <v>4</v>
      </c>
      <c r="J601" s="11" t="s">
        <v>160</v>
      </c>
      <c r="K601" s="11">
        <v>2</v>
      </c>
      <c r="L601" s="11">
        <v>-74.086854329999994</v>
      </c>
      <c r="M601" s="12">
        <v>4.5517101289999999</v>
      </c>
    </row>
    <row r="602" spans="1:13" x14ac:dyDescent="0.25">
      <c r="A602" s="3">
        <v>601</v>
      </c>
      <c r="B602" s="3" t="s">
        <v>485</v>
      </c>
      <c r="C602" s="3" t="s">
        <v>318</v>
      </c>
      <c r="D602" s="3" t="s">
        <v>1</v>
      </c>
      <c r="E602" s="3" t="s">
        <v>376</v>
      </c>
      <c r="F602" s="5">
        <v>50</v>
      </c>
      <c r="G602" s="133">
        <f t="shared" si="22"/>
        <v>71</v>
      </c>
      <c r="H602" s="36" t="str">
        <f t="shared" si="21"/>
        <v>Muy Bueno</v>
      </c>
      <c r="I602" s="11">
        <v>4</v>
      </c>
      <c r="J602" s="11" t="s">
        <v>160</v>
      </c>
      <c r="K602" s="11">
        <v>3</v>
      </c>
      <c r="L602" s="11">
        <v>-74.085272149999994</v>
      </c>
      <c r="M602" s="12">
        <v>4.5755796069999999</v>
      </c>
    </row>
    <row r="603" spans="1:13" x14ac:dyDescent="0.25">
      <c r="A603" s="3">
        <v>602</v>
      </c>
      <c r="B603" s="3" t="s">
        <v>486</v>
      </c>
      <c r="C603" s="3" t="s">
        <v>318</v>
      </c>
      <c r="D603" s="3" t="s">
        <v>1</v>
      </c>
      <c r="E603" s="3" t="s">
        <v>487</v>
      </c>
      <c r="F603" s="5">
        <v>65</v>
      </c>
      <c r="G603" s="133">
        <f t="shared" si="22"/>
        <v>31</v>
      </c>
      <c r="H603" s="36" t="str">
        <f t="shared" si="21"/>
        <v>Aceptable</v>
      </c>
      <c r="I603" s="11">
        <v>4</v>
      </c>
      <c r="J603" s="11" t="s">
        <v>160</v>
      </c>
      <c r="K603" s="11">
        <v>2</v>
      </c>
      <c r="L603" s="11">
        <v>-74.082106909999993</v>
      </c>
      <c r="M603" s="12">
        <v>4.5822442140000001</v>
      </c>
    </row>
    <row r="604" spans="1:13" x14ac:dyDescent="0.25">
      <c r="A604" s="3">
        <v>603</v>
      </c>
      <c r="B604" s="3" t="s">
        <v>488</v>
      </c>
      <c r="C604" s="3" t="s">
        <v>318</v>
      </c>
      <c r="D604" s="3" t="s">
        <v>1</v>
      </c>
      <c r="E604" s="3" t="s">
        <v>489</v>
      </c>
      <c r="F604" s="5">
        <v>70</v>
      </c>
      <c r="G604" s="133">
        <f t="shared" si="22"/>
        <v>18</v>
      </c>
      <c r="H604" s="36" t="str">
        <f t="shared" ref="H604:H667" si="23">IF(AND(G604&gt;=86,G604&lt;=100),"Óptimo",
IF(AND(G604&gt;=71,G604&lt;=85),"Muy Bueno",
IF(AND(G604&gt;=51,G604&lt;=70),"Bueno",
IF(AND(G604&gt;=31,G604&lt;=50),"Aceptable",
IF(AND(G604&gt;=6,G604&lt;=30),"Regular",
"Malo")))))</f>
        <v>Regular</v>
      </c>
      <c r="I604" s="11">
        <v>4</v>
      </c>
      <c r="J604" s="11" t="s">
        <v>160</v>
      </c>
      <c r="K604" s="11">
        <v>2</v>
      </c>
      <c r="L604" s="11">
        <v>-74.081095820000002</v>
      </c>
      <c r="M604" s="12">
        <v>4.5646273170000002</v>
      </c>
    </row>
    <row r="605" spans="1:13" x14ac:dyDescent="0.25">
      <c r="A605" s="3">
        <v>604</v>
      </c>
      <c r="B605" s="3" t="s">
        <v>490</v>
      </c>
      <c r="C605" s="3" t="s">
        <v>318</v>
      </c>
      <c r="D605" s="3" t="s">
        <v>1</v>
      </c>
      <c r="E605" s="3" t="s">
        <v>491</v>
      </c>
      <c r="F605" s="5">
        <v>70</v>
      </c>
      <c r="G605" s="133">
        <f t="shared" si="22"/>
        <v>18</v>
      </c>
      <c r="H605" s="36" t="str">
        <f t="shared" si="23"/>
        <v>Regular</v>
      </c>
      <c r="I605" s="11">
        <v>4</v>
      </c>
      <c r="J605" s="11" t="s">
        <v>474</v>
      </c>
      <c r="K605" s="11">
        <v>2</v>
      </c>
      <c r="L605" s="11">
        <v>-74.085793460000005</v>
      </c>
      <c r="M605" s="12">
        <v>4.5394097579999997</v>
      </c>
    </row>
    <row r="606" spans="1:13" x14ac:dyDescent="0.25">
      <c r="A606" s="3">
        <v>605</v>
      </c>
      <c r="B606" s="3" t="s">
        <v>492</v>
      </c>
      <c r="C606" s="3" t="s">
        <v>318</v>
      </c>
      <c r="D606" s="3" t="s">
        <v>1</v>
      </c>
      <c r="E606" s="3" t="s">
        <v>493</v>
      </c>
      <c r="F606" s="5">
        <v>55</v>
      </c>
      <c r="G606" s="133">
        <f t="shared" si="22"/>
        <v>54.8</v>
      </c>
      <c r="H606" s="36" t="str">
        <f t="shared" si="23"/>
        <v>Bueno</v>
      </c>
      <c r="I606" s="11">
        <v>4</v>
      </c>
      <c r="J606" s="11" t="s">
        <v>160</v>
      </c>
      <c r="K606" s="11">
        <v>0</v>
      </c>
      <c r="L606" s="11">
        <v>-74.069176639999995</v>
      </c>
      <c r="M606" s="12">
        <v>4.5590240169999996</v>
      </c>
    </row>
    <row r="607" spans="1:13" x14ac:dyDescent="0.25">
      <c r="A607" s="3">
        <v>606</v>
      </c>
      <c r="B607" s="3" t="s">
        <v>494</v>
      </c>
      <c r="C607" s="3" t="s">
        <v>318</v>
      </c>
      <c r="D607" s="3" t="s">
        <v>1</v>
      </c>
      <c r="E607" s="3" t="s">
        <v>495</v>
      </c>
      <c r="F607" s="5">
        <v>65</v>
      </c>
      <c r="G607" s="133">
        <f t="shared" si="22"/>
        <v>31</v>
      </c>
      <c r="H607" s="36" t="str">
        <f t="shared" si="23"/>
        <v>Aceptable</v>
      </c>
      <c r="I607" s="11">
        <v>4</v>
      </c>
      <c r="J607" s="11" t="s">
        <v>160</v>
      </c>
      <c r="K607" s="11">
        <v>2</v>
      </c>
      <c r="L607" s="11">
        <v>-74.088519719999994</v>
      </c>
      <c r="M607" s="12">
        <v>4.5441107540000001</v>
      </c>
    </row>
    <row r="608" spans="1:13" x14ac:dyDescent="0.25">
      <c r="A608" s="3">
        <v>607</v>
      </c>
      <c r="B608" s="3" t="s">
        <v>1431</v>
      </c>
      <c r="C608" s="3" t="s">
        <v>1432</v>
      </c>
      <c r="D608" s="3" t="s">
        <v>1</v>
      </c>
      <c r="E608" s="3" t="s">
        <v>1433</v>
      </c>
      <c r="F608" s="5">
        <v>65</v>
      </c>
      <c r="G608" s="133">
        <f t="shared" si="22"/>
        <v>31</v>
      </c>
      <c r="H608" s="36" t="str">
        <f t="shared" si="23"/>
        <v>Aceptable</v>
      </c>
      <c r="I608" s="11">
        <v>5</v>
      </c>
      <c r="J608" s="11" t="s">
        <v>474</v>
      </c>
      <c r="K608" s="11">
        <v>2</v>
      </c>
      <c r="L608" s="11">
        <v>-74.111176610000001</v>
      </c>
      <c r="M608" s="12">
        <v>4.506122779</v>
      </c>
    </row>
    <row r="609" spans="1:13" x14ac:dyDescent="0.25">
      <c r="A609" s="3">
        <v>608</v>
      </c>
      <c r="B609" s="3" t="s">
        <v>1434</v>
      </c>
      <c r="C609" s="3" t="s">
        <v>1432</v>
      </c>
      <c r="D609" s="3" t="s">
        <v>1</v>
      </c>
      <c r="E609" s="3" t="s">
        <v>1435</v>
      </c>
      <c r="F609" s="5">
        <v>70</v>
      </c>
      <c r="G609" s="133">
        <f t="shared" si="22"/>
        <v>18</v>
      </c>
      <c r="H609" s="36" t="str">
        <f t="shared" si="23"/>
        <v>Regular</v>
      </c>
      <c r="I609" s="11">
        <v>5</v>
      </c>
      <c r="J609" s="11" t="s">
        <v>474</v>
      </c>
      <c r="K609" s="11">
        <v>2</v>
      </c>
      <c r="L609" s="11">
        <v>-74.107317559999998</v>
      </c>
      <c r="M609" s="12">
        <v>4.5055567249999999</v>
      </c>
    </row>
    <row r="610" spans="1:13" x14ac:dyDescent="0.25">
      <c r="A610" s="3">
        <v>609</v>
      </c>
      <c r="B610" s="3" t="s">
        <v>1436</v>
      </c>
      <c r="C610" s="3" t="s">
        <v>1432</v>
      </c>
      <c r="D610" s="3" t="s">
        <v>1</v>
      </c>
      <c r="E610" s="3" t="s">
        <v>1437</v>
      </c>
      <c r="F610" s="5">
        <v>75</v>
      </c>
      <c r="G610" s="133">
        <f t="shared" si="22"/>
        <v>6</v>
      </c>
      <c r="H610" s="36" t="str">
        <f t="shared" si="23"/>
        <v>Regular</v>
      </c>
      <c r="I610" s="11">
        <v>5</v>
      </c>
      <c r="J610" s="11" t="s">
        <v>474</v>
      </c>
      <c r="K610" s="11">
        <v>1</v>
      </c>
      <c r="L610" s="11">
        <v>-74.109882470000002</v>
      </c>
      <c r="M610" s="12">
        <v>4.4968669720000003</v>
      </c>
    </row>
    <row r="611" spans="1:13" x14ac:dyDescent="0.25">
      <c r="A611" s="3">
        <v>610</v>
      </c>
      <c r="B611" s="3" t="s">
        <v>1438</v>
      </c>
      <c r="C611" s="3" t="s">
        <v>1432</v>
      </c>
      <c r="D611" s="3" t="s">
        <v>1</v>
      </c>
      <c r="E611" s="3" t="s">
        <v>1439</v>
      </c>
      <c r="F611" s="5">
        <v>70</v>
      </c>
      <c r="G611" s="133">
        <f t="shared" si="22"/>
        <v>18</v>
      </c>
      <c r="H611" s="36" t="str">
        <f t="shared" si="23"/>
        <v>Regular</v>
      </c>
      <c r="I611" s="11">
        <v>5</v>
      </c>
      <c r="J611" s="11" t="s">
        <v>474</v>
      </c>
      <c r="K611" s="11">
        <v>1</v>
      </c>
      <c r="L611" s="11">
        <v>-74.114085489999994</v>
      </c>
      <c r="M611" s="12">
        <v>4.4949024169999996</v>
      </c>
    </row>
    <row r="612" spans="1:13" x14ac:dyDescent="0.25">
      <c r="A612" s="3">
        <v>611</v>
      </c>
      <c r="B612" s="3" t="s">
        <v>1440</v>
      </c>
      <c r="C612" s="3" t="s">
        <v>1432</v>
      </c>
      <c r="D612" s="3" t="s">
        <v>1</v>
      </c>
      <c r="E612" s="3" t="s">
        <v>1435</v>
      </c>
      <c r="F612" s="5">
        <v>65</v>
      </c>
      <c r="G612" s="133">
        <f t="shared" si="22"/>
        <v>31</v>
      </c>
      <c r="H612" s="36" t="str">
        <f t="shared" si="23"/>
        <v>Aceptable</v>
      </c>
      <c r="I612" s="11">
        <v>5</v>
      </c>
      <c r="J612" s="11" t="s">
        <v>474</v>
      </c>
      <c r="K612" s="11">
        <v>2</v>
      </c>
      <c r="L612" s="11">
        <v>-74.112681080000002</v>
      </c>
      <c r="M612" s="12">
        <v>4.5060909469999997</v>
      </c>
    </row>
    <row r="613" spans="1:13" x14ac:dyDescent="0.25">
      <c r="A613" s="3">
        <v>612</v>
      </c>
      <c r="B613" s="3" t="s">
        <v>1441</v>
      </c>
      <c r="C613" s="3" t="s">
        <v>1432</v>
      </c>
      <c r="D613" s="3" t="s">
        <v>1</v>
      </c>
      <c r="E613" s="3" t="s">
        <v>1442</v>
      </c>
      <c r="F613" s="5">
        <v>65</v>
      </c>
      <c r="G613" s="133">
        <f t="shared" si="22"/>
        <v>31</v>
      </c>
      <c r="H613" s="36" t="str">
        <f t="shared" si="23"/>
        <v>Aceptable</v>
      </c>
      <c r="I613" s="11">
        <v>5</v>
      </c>
      <c r="J613" s="11" t="s">
        <v>474</v>
      </c>
      <c r="K613" s="11">
        <v>1</v>
      </c>
      <c r="L613" s="11">
        <v>-74.114479950000003</v>
      </c>
      <c r="M613" s="12">
        <v>4.4936356159999997</v>
      </c>
    </row>
    <row r="614" spans="1:13" x14ac:dyDescent="0.25">
      <c r="A614" s="3">
        <v>613</v>
      </c>
      <c r="B614" s="3" t="s">
        <v>1443</v>
      </c>
      <c r="C614" s="3" t="s">
        <v>1432</v>
      </c>
      <c r="D614" s="3" t="s">
        <v>1</v>
      </c>
      <c r="E614" s="3" t="s">
        <v>1444</v>
      </c>
      <c r="F614" s="5">
        <v>65</v>
      </c>
      <c r="G614" s="133">
        <f t="shared" si="22"/>
        <v>31</v>
      </c>
      <c r="H614" s="36" t="str">
        <f t="shared" si="23"/>
        <v>Aceptable</v>
      </c>
      <c r="I614" s="11">
        <v>5</v>
      </c>
      <c r="J614" s="11" t="s">
        <v>474</v>
      </c>
      <c r="K614" s="11">
        <v>2</v>
      </c>
      <c r="L614" s="11">
        <v>-74.105172850000002</v>
      </c>
      <c r="M614" s="12">
        <v>4.5052916700000001</v>
      </c>
    </row>
    <row r="615" spans="1:13" x14ac:dyDescent="0.25">
      <c r="A615" s="3">
        <v>614</v>
      </c>
      <c r="B615" s="3" t="s">
        <v>1445</v>
      </c>
      <c r="C615" s="3" t="s">
        <v>1432</v>
      </c>
      <c r="D615" s="3" t="s">
        <v>1</v>
      </c>
      <c r="E615" s="3" t="s">
        <v>1446</v>
      </c>
      <c r="F615" s="5">
        <v>65</v>
      </c>
      <c r="G615" s="133">
        <f t="shared" si="22"/>
        <v>31</v>
      </c>
      <c r="H615" s="36" t="str">
        <f t="shared" si="23"/>
        <v>Aceptable</v>
      </c>
      <c r="I615" s="11">
        <v>5</v>
      </c>
      <c r="J615" s="11" t="s">
        <v>474</v>
      </c>
      <c r="K615" s="11">
        <v>1</v>
      </c>
      <c r="L615" s="11">
        <v>-74.118568929999995</v>
      </c>
      <c r="M615" s="12">
        <v>4.4940241920000004</v>
      </c>
    </row>
    <row r="616" spans="1:13" x14ac:dyDescent="0.25">
      <c r="A616" s="3">
        <v>615</v>
      </c>
      <c r="B616" s="3" t="s">
        <v>1447</v>
      </c>
      <c r="C616" s="3" t="s">
        <v>1432</v>
      </c>
      <c r="D616" s="3" t="s">
        <v>1</v>
      </c>
      <c r="E616" s="3" t="s">
        <v>1442</v>
      </c>
      <c r="F616" s="5">
        <v>65</v>
      </c>
      <c r="G616" s="133">
        <f t="shared" si="22"/>
        <v>31</v>
      </c>
      <c r="H616" s="36" t="str">
        <f t="shared" si="23"/>
        <v>Aceptable</v>
      </c>
      <c r="I616" s="11">
        <v>5</v>
      </c>
      <c r="J616" s="11" t="s">
        <v>474</v>
      </c>
      <c r="K616" s="11">
        <v>1</v>
      </c>
      <c r="L616" s="11">
        <v>-74.113082899999995</v>
      </c>
      <c r="M616" s="12">
        <v>4.4919848340000001</v>
      </c>
    </row>
    <row r="617" spans="1:13" x14ac:dyDescent="0.25">
      <c r="A617" s="3">
        <v>616</v>
      </c>
      <c r="B617" s="3" t="s">
        <v>1448</v>
      </c>
      <c r="C617" s="3" t="s">
        <v>1432</v>
      </c>
      <c r="D617" s="3" t="s">
        <v>1</v>
      </c>
      <c r="E617" s="3" t="s">
        <v>1449</v>
      </c>
      <c r="F617" s="5">
        <v>70</v>
      </c>
      <c r="G617" s="133">
        <f t="shared" si="22"/>
        <v>18</v>
      </c>
      <c r="H617" s="36" t="str">
        <f t="shared" si="23"/>
        <v>Regular</v>
      </c>
      <c r="I617" s="11">
        <v>5</v>
      </c>
      <c r="J617" s="11" t="s">
        <v>474</v>
      </c>
      <c r="K617" s="11">
        <v>1</v>
      </c>
      <c r="L617" s="11">
        <v>-74.111244099999993</v>
      </c>
      <c r="M617" s="12">
        <v>4.4996853320000003</v>
      </c>
    </row>
    <row r="618" spans="1:13" x14ac:dyDescent="0.25">
      <c r="A618" s="3">
        <v>617</v>
      </c>
      <c r="B618" s="3" t="s">
        <v>1450</v>
      </c>
      <c r="C618" s="3" t="s">
        <v>1432</v>
      </c>
      <c r="D618" s="3" t="s">
        <v>1</v>
      </c>
      <c r="E618" s="3" t="s">
        <v>1435</v>
      </c>
      <c r="F618" s="5">
        <v>70</v>
      </c>
      <c r="G618" s="133">
        <f t="shared" si="22"/>
        <v>18</v>
      </c>
      <c r="H618" s="36" t="str">
        <f t="shared" si="23"/>
        <v>Regular</v>
      </c>
      <c r="I618" s="11">
        <v>5</v>
      </c>
      <c r="J618" s="11" t="s">
        <v>474</v>
      </c>
      <c r="K618" s="11">
        <v>2</v>
      </c>
      <c r="L618" s="11">
        <v>-74.11093434</v>
      </c>
      <c r="M618" s="12">
        <v>4.5052072770000002</v>
      </c>
    </row>
    <row r="619" spans="1:13" x14ac:dyDescent="0.25">
      <c r="A619" s="3">
        <v>618</v>
      </c>
      <c r="B619" s="3" t="s">
        <v>1451</v>
      </c>
      <c r="C619" s="3" t="s">
        <v>1432</v>
      </c>
      <c r="D619" s="3" t="s">
        <v>1</v>
      </c>
      <c r="E619" s="3" t="s">
        <v>1452</v>
      </c>
      <c r="F619" s="5">
        <v>70</v>
      </c>
      <c r="G619" s="133">
        <f t="shared" si="22"/>
        <v>18</v>
      </c>
      <c r="H619" s="36" t="str">
        <f t="shared" si="23"/>
        <v>Regular</v>
      </c>
      <c r="I619" s="11">
        <v>5</v>
      </c>
      <c r="J619" s="11" t="s">
        <v>474</v>
      </c>
      <c r="K619" s="11">
        <v>2</v>
      </c>
      <c r="L619" s="11">
        <v>-74.115057469999996</v>
      </c>
      <c r="M619" s="12">
        <v>4.5067905110000002</v>
      </c>
    </row>
    <row r="620" spans="1:13" x14ac:dyDescent="0.25">
      <c r="A620" s="3">
        <v>619</v>
      </c>
      <c r="B620" s="3" t="s">
        <v>1453</v>
      </c>
      <c r="C620" s="3" t="s">
        <v>1432</v>
      </c>
      <c r="D620" s="3" t="s">
        <v>1</v>
      </c>
      <c r="E620" s="3" t="s">
        <v>1444</v>
      </c>
      <c r="F620" s="5">
        <v>80</v>
      </c>
      <c r="G620" s="133">
        <f t="shared" si="22"/>
        <v>0</v>
      </c>
      <c r="H620" s="36" t="str">
        <f t="shared" si="23"/>
        <v>Malo</v>
      </c>
      <c r="I620" s="11">
        <v>5</v>
      </c>
      <c r="J620" s="11" t="s">
        <v>474</v>
      </c>
      <c r="K620" s="11">
        <v>2</v>
      </c>
      <c r="L620" s="11">
        <v>-74.107017260000006</v>
      </c>
      <c r="M620" s="12">
        <v>4.5036893600000001</v>
      </c>
    </row>
    <row r="621" spans="1:13" x14ac:dyDescent="0.25">
      <c r="A621" s="3">
        <v>620</v>
      </c>
      <c r="B621" s="3" t="s">
        <v>1454</v>
      </c>
      <c r="C621" s="3" t="s">
        <v>1432</v>
      </c>
      <c r="D621" s="3" t="s">
        <v>1</v>
      </c>
      <c r="E621" s="3" t="s">
        <v>1442</v>
      </c>
      <c r="F621" s="5">
        <v>50</v>
      </c>
      <c r="G621" s="133">
        <f t="shared" si="22"/>
        <v>71</v>
      </c>
      <c r="H621" s="36" t="str">
        <f t="shared" si="23"/>
        <v>Muy Bueno</v>
      </c>
      <c r="I621" s="11">
        <v>5</v>
      </c>
      <c r="J621" s="11" t="s">
        <v>474</v>
      </c>
      <c r="K621" s="11">
        <v>1</v>
      </c>
      <c r="L621" s="11">
        <v>-74.113739949999996</v>
      </c>
      <c r="M621" s="12">
        <v>4.4931641329999996</v>
      </c>
    </row>
    <row r="622" spans="1:13" x14ac:dyDescent="0.25">
      <c r="A622" s="3">
        <v>621</v>
      </c>
      <c r="B622" s="3" t="s">
        <v>1455</v>
      </c>
      <c r="C622" s="3" t="s">
        <v>1432</v>
      </c>
      <c r="D622" s="3" t="s">
        <v>1</v>
      </c>
      <c r="E622" s="3" t="s">
        <v>1456</v>
      </c>
      <c r="F622" s="5">
        <v>70</v>
      </c>
      <c r="G622" s="133">
        <f t="shared" si="22"/>
        <v>18</v>
      </c>
      <c r="H622" s="36" t="str">
        <f t="shared" si="23"/>
        <v>Regular</v>
      </c>
      <c r="I622" s="11">
        <v>5</v>
      </c>
      <c r="J622" s="11" t="s">
        <v>474</v>
      </c>
      <c r="K622" s="11">
        <v>1</v>
      </c>
      <c r="L622" s="11">
        <v>-74.119810650000005</v>
      </c>
      <c r="M622" s="12">
        <v>4.4922532740000003</v>
      </c>
    </row>
    <row r="623" spans="1:13" x14ac:dyDescent="0.25">
      <c r="A623" s="3">
        <v>622</v>
      </c>
      <c r="B623" s="3" t="s">
        <v>1457</v>
      </c>
      <c r="C623" s="3" t="s">
        <v>1432</v>
      </c>
      <c r="D623" s="3" t="s">
        <v>1</v>
      </c>
      <c r="E623" s="3" t="s">
        <v>1458</v>
      </c>
      <c r="F623" s="5">
        <v>65</v>
      </c>
      <c r="G623" s="133">
        <f t="shared" si="22"/>
        <v>31</v>
      </c>
      <c r="H623" s="36" t="str">
        <f t="shared" si="23"/>
        <v>Aceptable</v>
      </c>
      <c r="I623" s="11">
        <v>5</v>
      </c>
      <c r="J623" s="11" t="s">
        <v>474</v>
      </c>
      <c r="K623" s="11">
        <v>2</v>
      </c>
      <c r="L623" s="11">
        <v>-74.120762439999993</v>
      </c>
      <c r="M623" s="12">
        <v>4.5098177540000002</v>
      </c>
    </row>
    <row r="624" spans="1:13" x14ac:dyDescent="0.25">
      <c r="A624" s="3">
        <v>623</v>
      </c>
      <c r="B624" s="3" t="s">
        <v>1459</v>
      </c>
      <c r="C624" s="3" t="s">
        <v>1432</v>
      </c>
      <c r="D624" s="3" t="s">
        <v>1</v>
      </c>
      <c r="E624" s="3" t="s">
        <v>1460</v>
      </c>
      <c r="F624" s="5">
        <v>70</v>
      </c>
      <c r="G624" s="133">
        <f t="shared" si="22"/>
        <v>18</v>
      </c>
      <c r="H624" s="36" t="str">
        <f t="shared" si="23"/>
        <v>Regular</v>
      </c>
      <c r="I624" s="11">
        <v>5</v>
      </c>
      <c r="J624" s="11" t="s">
        <v>474</v>
      </c>
      <c r="K624" s="11">
        <v>1</v>
      </c>
      <c r="L624" s="11">
        <v>-74.121044269999999</v>
      </c>
      <c r="M624" s="12">
        <v>4.4953556380000004</v>
      </c>
    </row>
    <row r="625" spans="1:13" x14ac:dyDescent="0.25">
      <c r="A625" s="3">
        <v>624</v>
      </c>
      <c r="B625" s="3" t="s">
        <v>1461</v>
      </c>
      <c r="C625" s="3" t="s">
        <v>1432</v>
      </c>
      <c r="D625" s="3" t="s">
        <v>1</v>
      </c>
      <c r="E625" s="3" t="s">
        <v>1446</v>
      </c>
      <c r="F625" s="5">
        <v>70</v>
      </c>
      <c r="G625" s="133">
        <f t="shared" si="22"/>
        <v>18</v>
      </c>
      <c r="H625" s="36" t="str">
        <f t="shared" si="23"/>
        <v>Regular</v>
      </c>
      <c r="I625" s="11">
        <v>5</v>
      </c>
      <c r="J625" s="11" t="s">
        <v>474</v>
      </c>
      <c r="K625" s="11">
        <v>1</v>
      </c>
      <c r="L625" s="11">
        <v>-74.117225239999996</v>
      </c>
      <c r="M625" s="12">
        <v>4.4940175599999996</v>
      </c>
    </row>
    <row r="626" spans="1:13" x14ac:dyDescent="0.25">
      <c r="A626" s="3">
        <v>625</v>
      </c>
      <c r="B626" s="3" t="s">
        <v>1462</v>
      </c>
      <c r="C626" s="3" t="s">
        <v>1432</v>
      </c>
      <c r="D626" s="3" t="s">
        <v>1</v>
      </c>
      <c r="E626" s="3" t="s">
        <v>1446</v>
      </c>
      <c r="F626" s="5">
        <v>70</v>
      </c>
      <c r="G626" s="133">
        <f t="shared" si="22"/>
        <v>18</v>
      </c>
      <c r="H626" s="36" t="str">
        <f t="shared" si="23"/>
        <v>Regular</v>
      </c>
      <c r="I626" s="11">
        <v>5</v>
      </c>
      <c r="J626" s="11" t="s">
        <v>474</v>
      </c>
      <c r="K626" s="11">
        <v>1</v>
      </c>
      <c r="L626" s="11">
        <v>-74.116383330000005</v>
      </c>
      <c r="M626" s="12">
        <v>4.4952419680000002</v>
      </c>
    </row>
    <row r="627" spans="1:13" x14ac:dyDescent="0.25">
      <c r="A627" s="3">
        <v>626</v>
      </c>
      <c r="B627" s="3" t="s">
        <v>1463</v>
      </c>
      <c r="C627" s="3" t="s">
        <v>1432</v>
      </c>
      <c r="D627" s="3" t="s">
        <v>1</v>
      </c>
      <c r="E627" s="3" t="s">
        <v>1442</v>
      </c>
      <c r="F627" s="5">
        <v>65</v>
      </c>
      <c r="G627" s="133">
        <f t="shared" si="22"/>
        <v>31</v>
      </c>
      <c r="H627" s="36" t="str">
        <f t="shared" si="23"/>
        <v>Aceptable</v>
      </c>
      <c r="I627" s="11">
        <v>5</v>
      </c>
      <c r="J627" s="11" t="s">
        <v>474</v>
      </c>
      <c r="K627" s="11">
        <v>1</v>
      </c>
      <c r="L627" s="11">
        <v>-74.116761319999995</v>
      </c>
      <c r="M627" s="12">
        <v>4.4916067469999996</v>
      </c>
    </row>
    <row r="628" spans="1:13" x14ac:dyDescent="0.25">
      <c r="A628" s="3">
        <v>627</v>
      </c>
      <c r="B628" s="3" t="s">
        <v>1464</v>
      </c>
      <c r="C628" s="3" t="s">
        <v>1432</v>
      </c>
      <c r="D628" s="3" t="s">
        <v>1</v>
      </c>
      <c r="E628" s="3" t="s">
        <v>1465</v>
      </c>
      <c r="F628" s="5">
        <v>45</v>
      </c>
      <c r="G628" s="133">
        <f t="shared" si="22"/>
        <v>78.777777777777771</v>
      </c>
      <c r="H628" s="36" t="str">
        <f t="shared" si="23"/>
        <v>Muy Bueno</v>
      </c>
      <c r="I628" s="11">
        <v>5</v>
      </c>
      <c r="J628" s="11" t="s">
        <v>474</v>
      </c>
      <c r="K628" s="11">
        <v>1</v>
      </c>
      <c r="L628" s="11">
        <v>-74.115138090000002</v>
      </c>
      <c r="M628" s="12">
        <v>4.4907800570000003</v>
      </c>
    </row>
    <row r="629" spans="1:13" x14ac:dyDescent="0.25">
      <c r="A629" s="3">
        <v>628</v>
      </c>
      <c r="B629" s="3" t="s">
        <v>1466</v>
      </c>
      <c r="C629" s="3" t="s">
        <v>1432</v>
      </c>
      <c r="D629" s="3" t="s">
        <v>1</v>
      </c>
      <c r="E629" s="3" t="s">
        <v>1467</v>
      </c>
      <c r="F629" s="5">
        <v>50</v>
      </c>
      <c r="G629" s="133">
        <f t="shared" si="22"/>
        <v>71</v>
      </c>
      <c r="H629" s="36" t="str">
        <f t="shared" si="23"/>
        <v>Muy Bueno</v>
      </c>
      <c r="I629" s="11">
        <v>5</v>
      </c>
      <c r="J629" s="11" t="s">
        <v>159</v>
      </c>
      <c r="K629" s="11">
        <v>2</v>
      </c>
      <c r="L629" s="11">
        <v>-74.123854030000004</v>
      </c>
      <c r="M629" s="12">
        <v>4.5177105700000002</v>
      </c>
    </row>
    <row r="630" spans="1:13" x14ac:dyDescent="0.25">
      <c r="A630" s="3">
        <v>629</v>
      </c>
      <c r="B630" s="3" t="s">
        <v>1468</v>
      </c>
      <c r="C630" s="3" t="s">
        <v>1432</v>
      </c>
      <c r="D630" s="3" t="s">
        <v>1</v>
      </c>
      <c r="E630" s="3" t="s">
        <v>1469</v>
      </c>
      <c r="F630" s="5">
        <v>65</v>
      </c>
      <c r="G630" s="133">
        <f t="shared" si="22"/>
        <v>31</v>
      </c>
      <c r="H630" s="36" t="str">
        <f t="shared" si="23"/>
        <v>Aceptable</v>
      </c>
      <c r="I630" s="11">
        <v>5</v>
      </c>
      <c r="J630" s="11" t="s">
        <v>474</v>
      </c>
      <c r="K630" s="11">
        <v>2</v>
      </c>
      <c r="L630" s="11">
        <v>-74.112616450000004</v>
      </c>
      <c r="M630" s="12">
        <v>4.5036202279999999</v>
      </c>
    </row>
    <row r="631" spans="1:13" x14ac:dyDescent="0.25">
      <c r="A631" s="3">
        <v>630</v>
      </c>
      <c r="B631" s="3" t="s">
        <v>1470</v>
      </c>
      <c r="C631" s="3" t="s">
        <v>1432</v>
      </c>
      <c r="D631" s="3" t="s">
        <v>1</v>
      </c>
      <c r="E631" s="3" t="s">
        <v>1471</v>
      </c>
      <c r="F631" s="5">
        <v>65</v>
      </c>
      <c r="G631" s="133">
        <f t="shared" si="22"/>
        <v>31</v>
      </c>
      <c r="H631" s="36" t="str">
        <f t="shared" si="23"/>
        <v>Aceptable</v>
      </c>
      <c r="I631" s="11">
        <v>5</v>
      </c>
      <c r="J631" s="11" t="s">
        <v>474</v>
      </c>
      <c r="K631" s="11">
        <v>2</v>
      </c>
      <c r="L631" s="11">
        <v>-74.114602120000001</v>
      </c>
      <c r="M631" s="12">
        <v>4.5011996339999998</v>
      </c>
    </row>
    <row r="632" spans="1:13" x14ac:dyDescent="0.25">
      <c r="A632" s="3">
        <v>631</v>
      </c>
      <c r="B632" s="3" t="s">
        <v>1472</v>
      </c>
      <c r="C632" s="3" t="s">
        <v>1432</v>
      </c>
      <c r="D632" s="3" t="s">
        <v>1</v>
      </c>
      <c r="E632" s="3" t="s">
        <v>1473</v>
      </c>
      <c r="F632" s="5">
        <v>70</v>
      </c>
      <c r="G632" s="133">
        <f t="shared" si="22"/>
        <v>18</v>
      </c>
      <c r="H632" s="36" t="str">
        <f t="shared" si="23"/>
        <v>Regular</v>
      </c>
      <c r="I632" s="11">
        <v>5</v>
      </c>
      <c r="J632" s="11" t="s">
        <v>474</v>
      </c>
      <c r="K632" s="11">
        <v>2</v>
      </c>
      <c r="L632" s="11">
        <v>-74.122790030000004</v>
      </c>
      <c r="M632" s="12">
        <v>4.5043622780000003</v>
      </c>
    </row>
    <row r="633" spans="1:13" x14ac:dyDescent="0.25">
      <c r="A633" s="3">
        <v>632</v>
      </c>
      <c r="B633" s="3" t="s">
        <v>1474</v>
      </c>
      <c r="C633" s="3" t="s">
        <v>1432</v>
      </c>
      <c r="D633" s="3" t="s">
        <v>1</v>
      </c>
      <c r="E633" s="3" t="s">
        <v>1475</v>
      </c>
      <c r="F633" s="5">
        <v>70</v>
      </c>
      <c r="G633" s="133">
        <f t="shared" si="22"/>
        <v>18</v>
      </c>
      <c r="H633" s="36" t="str">
        <f t="shared" si="23"/>
        <v>Regular</v>
      </c>
      <c r="I633" s="11">
        <v>5</v>
      </c>
      <c r="J633" s="11" t="s">
        <v>474</v>
      </c>
      <c r="K633" s="11">
        <v>1</v>
      </c>
      <c r="L633" s="11">
        <v>-74.115124159999993</v>
      </c>
      <c r="M633" s="12">
        <v>4.4999283490000002</v>
      </c>
    </row>
    <row r="634" spans="1:13" x14ac:dyDescent="0.25">
      <c r="A634" s="3">
        <v>633</v>
      </c>
      <c r="B634" s="3" t="s">
        <v>1476</v>
      </c>
      <c r="C634" s="3" t="s">
        <v>1432</v>
      </c>
      <c r="D634" s="3" t="s">
        <v>1</v>
      </c>
      <c r="E634" s="3" t="s">
        <v>1477</v>
      </c>
      <c r="F634" s="5">
        <v>70</v>
      </c>
      <c r="G634" s="133">
        <f t="shared" si="22"/>
        <v>18</v>
      </c>
      <c r="H634" s="36" t="str">
        <f t="shared" si="23"/>
        <v>Regular</v>
      </c>
      <c r="I634" s="11">
        <v>5</v>
      </c>
      <c r="J634" s="11" t="s">
        <v>474</v>
      </c>
      <c r="K634" s="11">
        <v>2</v>
      </c>
      <c r="L634" s="11">
        <v>-74.119172590000005</v>
      </c>
      <c r="M634" s="12">
        <v>4.5040209630000003</v>
      </c>
    </row>
    <row r="635" spans="1:13" x14ac:dyDescent="0.25">
      <c r="A635" s="3">
        <v>634</v>
      </c>
      <c r="B635" s="3" t="s">
        <v>1478</v>
      </c>
      <c r="C635" s="3" t="s">
        <v>1432</v>
      </c>
      <c r="D635" s="3" t="s">
        <v>1</v>
      </c>
      <c r="E635" s="3" t="s">
        <v>1479</v>
      </c>
      <c r="F635" s="5">
        <v>70</v>
      </c>
      <c r="G635" s="133">
        <f t="shared" si="22"/>
        <v>18</v>
      </c>
      <c r="H635" s="36" t="str">
        <f t="shared" si="23"/>
        <v>Regular</v>
      </c>
      <c r="I635" s="11">
        <v>5</v>
      </c>
      <c r="J635" s="11" t="s">
        <v>474</v>
      </c>
      <c r="K635" s="11">
        <v>1</v>
      </c>
      <c r="L635" s="11">
        <v>-74.112904169999993</v>
      </c>
      <c r="M635" s="12">
        <v>4.4933362099999998</v>
      </c>
    </row>
    <row r="636" spans="1:13" x14ac:dyDescent="0.25">
      <c r="A636" s="3">
        <v>635</v>
      </c>
      <c r="B636" s="3" t="s">
        <v>1480</v>
      </c>
      <c r="C636" s="3" t="s">
        <v>1432</v>
      </c>
      <c r="D636" s="3" t="s">
        <v>1</v>
      </c>
      <c r="E636" s="3" t="s">
        <v>1481</v>
      </c>
      <c r="F636" s="5">
        <v>70</v>
      </c>
      <c r="G636" s="133">
        <f t="shared" si="22"/>
        <v>18</v>
      </c>
      <c r="H636" s="36" t="str">
        <f t="shared" si="23"/>
        <v>Regular</v>
      </c>
      <c r="I636" s="11">
        <v>5</v>
      </c>
      <c r="J636" s="11" t="s">
        <v>159</v>
      </c>
      <c r="K636" s="11">
        <v>2</v>
      </c>
      <c r="L636" s="11">
        <v>-74.123456779999998</v>
      </c>
      <c r="M636" s="12">
        <v>4.5201606139999999</v>
      </c>
    </row>
    <row r="637" spans="1:13" x14ac:dyDescent="0.25">
      <c r="A637" s="3">
        <v>636</v>
      </c>
      <c r="B637" s="3" t="s">
        <v>1482</v>
      </c>
      <c r="C637" s="3" t="s">
        <v>1432</v>
      </c>
      <c r="D637" s="3" t="s">
        <v>1</v>
      </c>
      <c r="E637" s="3" t="s">
        <v>1481</v>
      </c>
      <c r="F637" s="5">
        <v>65</v>
      </c>
      <c r="G637" s="133">
        <f t="shared" si="22"/>
        <v>31</v>
      </c>
      <c r="H637" s="36" t="str">
        <f t="shared" si="23"/>
        <v>Aceptable</v>
      </c>
      <c r="I637" s="11">
        <v>5</v>
      </c>
      <c r="J637" s="11" t="s">
        <v>159</v>
      </c>
      <c r="K637" s="11">
        <v>2</v>
      </c>
      <c r="L637" s="11">
        <v>-74.122653060000005</v>
      </c>
      <c r="M637" s="12">
        <v>4.5174772279999997</v>
      </c>
    </row>
    <row r="638" spans="1:13" x14ac:dyDescent="0.25">
      <c r="A638" s="3">
        <v>637</v>
      </c>
      <c r="B638" s="3" t="s">
        <v>1483</v>
      </c>
      <c r="C638" s="3" t="s">
        <v>1432</v>
      </c>
      <c r="D638" s="3" t="s">
        <v>1</v>
      </c>
      <c r="E638" s="3" t="s">
        <v>1484</v>
      </c>
      <c r="F638" s="5">
        <v>65</v>
      </c>
      <c r="G638" s="133">
        <f t="shared" si="22"/>
        <v>31</v>
      </c>
      <c r="H638" s="36" t="str">
        <f t="shared" si="23"/>
        <v>Aceptable</v>
      </c>
      <c r="I638" s="11">
        <v>5</v>
      </c>
      <c r="J638" s="11" t="s">
        <v>474</v>
      </c>
      <c r="K638" s="11">
        <v>2</v>
      </c>
      <c r="L638" s="11">
        <v>-74.118535030000004</v>
      </c>
      <c r="M638" s="12">
        <v>4.5073764159999996</v>
      </c>
    </row>
    <row r="639" spans="1:13" x14ac:dyDescent="0.25">
      <c r="A639" s="3">
        <v>638</v>
      </c>
      <c r="B639" s="3" t="s">
        <v>1485</v>
      </c>
      <c r="C639" s="3" t="s">
        <v>1432</v>
      </c>
      <c r="D639" s="3" t="s">
        <v>1</v>
      </c>
      <c r="E639" s="3" t="s">
        <v>1486</v>
      </c>
      <c r="F639" s="5">
        <v>55</v>
      </c>
      <c r="G639" s="133">
        <f t="shared" si="22"/>
        <v>54.8</v>
      </c>
      <c r="H639" s="36" t="str">
        <f t="shared" si="23"/>
        <v>Bueno</v>
      </c>
      <c r="I639" s="11">
        <v>5</v>
      </c>
      <c r="J639" s="11" t="s">
        <v>474</v>
      </c>
      <c r="K639" s="11">
        <v>1</v>
      </c>
      <c r="L639" s="11">
        <v>-74.087592169999994</v>
      </c>
      <c r="M639" s="12">
        <v>4.4989039670000004</v>
      </c>
    </row>
    <row r="640" spans="1:13" x14ac:dyDescent="0.25">
      <c r="A640" s="3">
        <v>639</v>
      </c>
      <c r="B640" s="3" t="s">
        <v>1487</v>
      </c>
      <c r="C640" s="3" t="s">
        <v>1432</v>
      </c>
      <c r="D640" s="3" t="s">
        <v>1</v>
      </c>
      <c r="E640" s="3" t="s">
        <v>1488</v>
      </c>
      <c r="F640" s="5">
        <v>70</v>
      </c>
      <c r="G640" s="133">
        <f t="shared" si="22"/>
        <v>18</v>
      </c>
      <c r="H640" s="36" t="str">
        <f t="shared" si="23"/>
        <v>Regular</v>
      </c>
      <c r="I640" s="11">
        <v>5</v>
      </c>
      <c r="J640" s="11" t="s">
        <v>474</v>
      </c>
      <c r="K640" s="11">
        <v>1</v>
      </c>
      <c r="L640" s="11">
        <v>-74.093669370000001</v>
      </c>
      <c r="M640" s="12">
        <v>4.510760254</v>
      </c>
    </row>
    <row r="641" spans="1:13" x14ac:dyDescent="0.25">
      <c r="A641" s="3">
        <v>640</v>
      </c>
      <c r="B641" s="3" t="s">
        <v>1489</v>
      </c>
      <c r="C641" s="3" t="s">
        <v>1432</v>
      </c>
      <c r="D641" s="3" t="s">
        <v>1</v>
      </c>
      <c r="E641" s="3" t="s">
        <v>1488</v>
      </c>
      <c r="F641" s="5">
        <v>55</v>
      </c>
      <c r="G641" s="133">
        <f t="shared" si="22"/>
        <v>54.8</v>
      </c>
      <c r="H641" s="36" t="str">
        <f t="shared" si="23"/>
        <v>Bueno</v>
      </c>
      <c r="I641" s="11">
        <v>5</v>
      </c>
      <c r="J641" s="11" t="s">
        <v>474</v>
      </c>
      <c r="K641" s="11">
        <v>1</v>
      </c>
      <c r="L641" s="11">
        <v>-74.092858680000006</v>
      </c>
      <c r="M641" s="12">
        <v>4.5102588109999999</v>
      </c>
    </row>
    <row r="642" spans="1:13" x14ac:dyDescent="0.25">
      <c r="A642" s="3">
        <v>641</v>
      </c>
      <c r="B642" s="3" t="s">
        <v>1490</v>
      </c>
      <c r="C642" s="3" t="s">
        <v>1432</v>
      </c>
      <c r="D642" s="3" t="s">
        <v>1</v>
      </c>
      <c r="E642" s="3" t="s">
        <v>1488</v>
      </c>
      <c r="F642" s="5">
        <v>55</v>
      </c>
      <c r="G642" s="133">
        <f t="shared" si="22"/>
        <v>54.8</v>
      </c>
      <c r="H642" s="36" t="str">
        <f t="shared" si="23"/>
        <v>Bueno</v>
      </c>
      <c r="I642" s="11">
        <v>5</v>
      </c>
      <c r="J642" s="11" t="s">
        <v>474</v>
      </c>
      <c r="K642" s="11">
        <v>1</v>
      </c>
      <c r="L642" s="11">
        <v>-74.092224819999998</v>
      </c>
      <c r="M642" s="12">
        <v>4.5091861120000001</v>
      </c>
    </row>
    <row r="643" spans="1:13" x14ac:dyDescent="0.25">
      <c r="A643" s="3">
        <v>642</v>
      </c>
      <c r="B643" s="3" t="s">
        <v>1491</v>
      </c>
      <c r="C643" s="3" t="s">
        <v>1432</v>
      </c>
      <c r="D643" s="3" t="s">
        <v>1</v>
      </c>
      <c r="E643" s="3" t="s">
        <v>1492</v>
      </c>
      <c r="F643" s="5">
        <v>55</v>
      </c>
      <c r="G643" s="133">
        <f t="shared" si="22"/>
        <v>54.8</v>
      </c>
      <c r="H643" s="36" t="str">
        <f t="shared" si="23"/>
        <v>Bueno</v>
      </c>
      <c r="I643" s="11">
        <v>5</v>
      </c>
      <c r="J643" s="11" t="s">
        <v>474</v>
      </c>
      <c r="K643" s="11">
        <v>1</v>
      </c>
      <c r="L643" s="11">
        <v>-74.084780589999994</v>
      </c>
      <c r="M643" s="12">
        <v>4.5071129790000004</v>
      </c>
    </row>
    <row r="644" spans="1:13" x14ac:dyDescent="0.25">
      <c r="A644" s="3">
        <v>643</v>
      </c>
      <c r="B644" s="3" t="s">
        <v>1493</v>
      </c>
      <c r="C644" s="3" t="s">
        <v>1432</v>
      </c>
      <c r="D644" s="3" t="s">
        <v>1</v>
      </c>
      <c r="E644" s="3" t="s">
        <v>1494</v>
      </c>
      <c r="F644" s="5">
        <v>55</v>
      </c>
      <c r="G644" s="133">
        <f t="shared" si="22"/>
        <v>54.8</v>
      </c>
      <c r="H644" s="36" t="str">
        <f t="shared" si="23"/>
        <v>Bueno</v>
      </c>
      <c r="I644" s="11">
        <v>5</v>
      </c>
      <c r="J644" s="11" t="s">
        <v>474</v>
      </c>
      <c r="K644" s="11">
        <v>1</v>
      </c>
      <c r="L644" s="11">
        <v>-74.086087410000005</v>
      </c>
      <c r="M644" s="12">
        <v>4.5003340319999996</v>
      </c>
    </row>
    <row r="645" spans="1:13" x14ac:dyDescent="0.25">
      <c r="A645" s="3">
        <v>644</v>
      </c>
      <c r="B645" s="3" t="s">
        <v>1495</v>
      </c>
      <c r="C645" s="3" t="s">
        <v>1432</v>
      </c>
      <c r="D645" s="3" t="s">
        <v>1</v>
      </c>
      <c r="E645" s="3" t="s">
        <v>1496</v>
      </c>
      <c r="F645" s="5">
        <v>50</v>
      </c>
      <c r="G645" s="133">
        <f t="shared" si="22"/>
        <v>71</v>
      </c>
      <c r="H645" s="36" t="str">
        <f t="shared" si="23"/>
        <v>Muy Bueno</v>
      </c>
      <c r="I645" s="11">
        <v>5</v>
      </c>
      <c r="J645" s="11" t="s">
        <v>344</v>
      </c>
      <c r="K645" s="11">
        <v>1</v>
      </c>
      <c r="L645" s="11">
        <v>-74.088658670000001</v>
      </c>
      <c r="M645" s="12">
        <v>4.5173298239999999</v>
      </c>
    </row>
    <row r="646" spans="1:13" x14ac:dyDescent="0.25">
      <c r="A646" s="3">
        <v>645</v>
      </c>
      <c r="B646" s="3" t="s">
        <v>1497</v>
      </c>
      <c r="C646" s="3" t="s">
        <v>1432</v>
      </c>
      <c r="D646" s="3" t="s">
        <v>1</v>
      </c>
      <c r="E646" s="3" t="s">
        <v>1492</v>
      </c>
      <c r="F646" s="5">
        <v>55</v>
      </c>
      <c r="G646" s="133">
        <f t="shared" si="22"/>
        <v>54.8</v>
      </c>
      <c r="H646" s="36" t="str">
        <f t="shared" si="23"/>
        <v>Bueno</v>
      </c>
      <c r="I646" s="11">
        <v>5</v>
      </c>
      <c r="J646" s="11" t="s">
        <v>474</v>
      </c>
      <c r="K646" s="11">
        <v>1</v>
      </c>
      <c r="L646" s="11">
        <v>-74.083232370000005</v>
      </c>
      <c r="M646" s="12">
        <v>4.5083181909999999</v>
      </c>
    </row>
    <row r="647" spans="1:13" x14ac:dyDescent="0.25">
      <c r="A647" s="3">
        <v>646</v>
      </c>
      <c r="B647" s="3" t="s">
        <v>1498</v>
      </c>
      <c r="C647" s="3" t="s">
        <v>1432</v>
      </c>
      <c r="D647" s="3" t="s">
        <v>1</v>
      </c>
      <c r="E647" s="3" t="s">
        <v>1499</v>
      </c>
      <c r="F647" s="5">
        <v>65</v>
      </c>
      <c r="G647" s="133">
        <f t="shared" si="22"/>
        <v>31</v>
      </c>
      <c r="H647" s="36" t="str">
        <f t="shared" si="23"/>
        <v>Aceptable</v>
      </c>
      <c r="I647" s="11">
        <v>5</v>
      </c>
      <c r="J647" s="11" t="s">
        <v>159</v>
      </c>
      <c r="K647" s="11">
        <v>2</v>
      </c>
      <c r="L647" s="11">
        <v>-74.105551000000006</v>
      </c>
      <c r="M647" s="12">
        <v>4.5074817549999997</v>
      </c>
    </row>
    <row r="648" spans="1:13" x14ac:dyDescent="0.25">
      <c r="A648" s="3">
        <v>647</v>
      </c>
      <c r="B648" s="3" t="s">
        <v>1500</v>
      </c>
      <c r="C648" s="3" t="s">
        <v>1432</v>
      </c>
      <c r="D648" s="3" t="s">
        <v>1</v>
      </c>
      <c r="E648" s="3" t="s">
        <v>1501</v>
      </c>
      <c r="F648" s="5">
        <v>50</v>
      </c>
      <c r="G648" s="133">
        <f t="shared" si="22"/>
        <v>71</v>
      </c>
      <c r="H648" s="36" t="str">
        <f t="shared" si="23"/>
        <v>Muy Bueno</v>
      </c>
      <c r="I648" s="11">
        <v>5</v>
      </c>
      <c r="J648" s="11" t="s">
        <v>159</v>
      </c>
      <c r="K648" s="11">
        <v>2</v>
      </c>
      <c r="L648" s="11">
        <v>-74.122689859999994</v>
      </c>
      <c r="M648" s="12">
        <v>4.5230940390000001</v>
      </c>
    </row>
    <row r="649" spans="1:13" x14ac:dyDescent="0.25">
      <c r="A649" s="3">
        <v>648</v>
      </c>
      <c r="B649" s="3" t="s">
        <v>1502</v>
      </c>
      <c r="C649" s="3" t="s">
        <v>1432</v>
      </c>
      <c r="D649" s="3" t="s">
        <v>1</v>
      </c>
      <c r="E649" s="3" t="s">
        <v>1501</v>
      </c>
      <c r="F649" s="5">
        <v>65</v>
      </c>
      <c r="G649" s="133">
        <f t="shared" si="22"/>
        <v>31</v>
      </c>
      <c r="H649" s="36" t="str">
        <f t="shared" si="23"/>
        <v>Aceptable</v>
      </c>
      <c r="I649" s="11">
        <v>5</v>
      </c>
      <c r="J649" s="11" t="s">
        <v>159</v>
      </c>
      <c r="K649" s="11">
        <v>2</v>
      </c>
      <c r="L649" s="11">
        <v>-74.119603389999995</v>
      </c>
      <c r="M649" s="12">
        <v>4.5198154629999996</v>
      </c>
    </row>
    <row r="650" spans="1:13" x14ac:dyDescent="0.25">
      <c r="A650" s="3">
        <v>649</v>
      </c>
      <c r="B650" s="3" t="s">
        <v>1503</v>
      </c>
      <c r="C650" s="3" t="s">
        <v>1432</v>
      </c>
      <c r="D650" s="3" t="s">
        <v>1</v>
      </c>
      <c r="E650" s="3" t="s">
        <v>1504</v>
      </c>
      <c r="F650" s="5">
        <v>70</v>
      </c>
      <c r="G650" s="133">
        <f t="shared" si="22"/>
        <v>18</v>
      </c>
      <c r="H650" s="36" t="str">
        <f t="shared" si="23"/>
        <v>Regular</v>
      </c>
      <c r="I650" s="11">
        <v>5</v>
      </c>
      <c r="J650" s="11" t="s">
        <v>159</v>
      </c>
      <c r="K650" s="11">
        <v>2</v>
      </c>
      <c r="L650" s="11">
        <v>-74.112980879999995</v>
      </c>
      <c r="M650" s="12">
        <v>4.5100852979999999</v>
      </c>
    </row>
    <row r="651" spans="1:13" x14ac:dyDescent="0.25">
      <c r="A651" s="3">
        <v>650</v>
      </c>
      <c r="B651" s="3" t="s">
        <v>1505</v>
      </c>
      <c r="C651" s="3" t="s">
        <v>1432</v>
      </c>
      <c r="D651" s="3" t="s">
        <v>1</v>
      </c>
      <c r="E651" s="3" t="s">
        <v>1506</v>
      </c>
      <c r="F651" s="5">
        <v>80</v>
      </c>
      <c r="G651" s="133">
        <f t="shared" si="22"/>
        <v>0</v>
      </c>
      <c r="H651" s="36" t="str">
        <f t="shared" si="23"/>
        <v>Malo</v>
      </c>
      <c r="I651" s="11">
        <v>5</v>
      </c>
      <c r="J651" s="11" t="s">
        <v>159</v>
      </c>
      <c r="K651" s="11">
        <v>2</v>
      </c>
      <c r="L651" s="11">
        <v>-74.109229900000003</v>
      </c>
      <c r="M651" s="12">
        <v>4.509735805</v>
      </c>
    </row>
    <row r="652" spans="1:13" x14ac:dyDescent="0.25">
      <c r="A652" s="3">
        <v>651</v>
      </c>
      <c r="B652" s="3" t="s">
        <v>1507</v>
      </c>
      <c r="C652" s="3" t="s">
        <v>1432</v>
      </c>
      <c r="D652" s="3" t="s">
        <v>1</v>
      </c>
      <c r="E652" s="3" t="s">
        <v>1508</v>
      </c>
      <c r="F652" s="5">
        <v>70</v>
      </c>
      <c r="G652" s="133">
        <f t="shared" si="22"/>
        <v>18</v>
      </c>
      <c r="H652" s="36" t="str">
        <f t="shared" si="23"/>
        <v>Regular</v>
      </c>
      <c r="I652" s="11">
        <v>5</v>
      </c>
      <c r="J652" s="11" t="s">
        <v>159</v>
      </c>
      <c r="K652" s="11">
        <v>2</v>
      </c>
      <c r="L652" s="11">
        <v>-74.120821500000005</v>
      </c>
      <c r="M652" s="12">
        <v>4.5270443589999996</v>
      </c>
    </row>
    <row r="653" spans="1:13" x14ac:dyDescent="0.25">
      <c r="A653" s="3">
        <v>652</v>
      </c>
      <c r="B653" s="3" t="s">
        <v>1509</v>
      </c>
      <c r="C653" s="3" t="s">
        <v>1432</v>
      </c>
      <c r="D653" s="3" t="s">
        <v>1</v>
      </c>
      <c r="E653" s="3" t="s">
        <v>1504</v>
      </c>
      <c r="F653" s="5">
        <v>50</v>
      </c>
      <c r="G653" s="133">
        <f t="shared" si="22"/>
        <v>71</v>
      </c>
      <c r="H653" s="36" t="str">
        <f t="shared" si="23"/>
        <v>Muy Bueno</v>
      </c>
      <c r="I653" s="11">
        <v>5</v>
      </c>
      <c r="J653" s="11" t="s">
        <v>159</v>
      </c>
      <c r="K653" s="11">
        <v>2</v>
      </c>
      <c r="L653" s="11">
        <v>-74.111016379999995</v>
      </c>
      <c r="M653" s="12">
        <v>4.5110853889999998</v>
      </c>
    </row>
    <row r="654" spans="1:13" x14ac:dyDescent="0.25">
      <c r="A654" s="3">
        <v>653</v>
      </c>
      <c r="B654" s="3" t="s">
        <v>1510</v>
      </c>
      <c r="C654" s="3" t="s">
        <v>1432</v>
      </c>
      <c r="D654" s="3" t="s">
        <v>1</v>
      </c>
      <c r="E654" s="3" t="s">
        <v>1511</v>
      </c>
      <c r="F654" s="5">
        <v>75</v>
      </c>
      <c r="G654" s="133">
        <f t="shared" si="22"/>
        <v>6</v>
      </c>
      <c r="H654" s="36" t="str">
        <f t="shared" si="23"/>
        <v>Regular</v>
      </c>
      <c r="I654" s="11">
        <v>5</v>
      </c>
      <c r="J654" s="11" t="s">
        <v>159</v>
      </c>
      <c r="K654" s="11">
        <v>2</v>
      </c>
      <c r="L654" s="11">
        <v>-74.10405969</v>
      </c>
      <c r="M654" s="12">
        <v>4.5118681189999998</v>
      </c>
    </row>
    <row r="655" spans="1:13" x14ac:dyDescent="0.25">
      <c r="A655" s="3">
        <v>654</v>
      </c>
      <c r="B655" s="3" t="s">
        <v>1512</v>
      </c>
      <c r="C655" s="3" t="s">
        <v>1432</v>
      </c>
      <c r="D655" s="3" t="s">
        <v>1</v>
      </c>
      <c r="E655" s="3" t="s">
        <v>1513</v>
      </c>
      <c r="F655" s="5">
        <v>70</v>
      </c>
      <c r="G655" s="133">
        <f t="shared" si="22"/>
        <v>18</v>
      </c>
      <c r="H655" s="36" t="str">
        <f t="shared" si="23"/>
        <v>Regular</v>
      </c>
      <c r="I655" s="11">
        <v>5</v>
      </c>
      <c r="J655" s="11" t="s">
        <v>159</v>
      </c>
      <c r="K655" s="11">
        <v>1</v>
      </c>
      <c r="L655" s="11">
        <v>-74.107562090000002</v>
      </c>
      <c r="M655" s="12">
        <v>4.5131061299999997</v>
      </c>
    </row>
    <row r="656" spans="1:13" x14ac:dyDescent="0.25">
      <c r="A656" s="3">
        <v>655</v>
      </c>
      <c r="B656" s="3" t="s">
        <v>1514</v>
      </c>
      <c r="C656" s="3" t="s">
        <v>1432</v>
      </c>
      <c r="D656" s="3" t="s">
        <v>1</v>
      </c>
      <c r="E656" s="3" t="s">
        <v>1515</v>
      </c>
      <c r="F656" s="5">
        <v>80</v>
      </c>
      <c r="G656" s="133">
        <f t="shared" si="22"/>
        <v>0</v>
      </c>
      <c r="H656" s="36" t="str">
        <f t="shared" si="23"/>
        <v>Malo</v>
      </c>
      <c r="I656" s="11">
        <v>5</v>
      </c>
      <c r="J656" s="11" t="s">
        <v>159</v>
      </c>
      <c r="K656" s="11">
        <v>2</v>
      </c>
      <c r="L656" s="11">
        <v>-74.116619069999999</v>
      </c>
      <c r="M656" s="12">
        <v>4.5166086190000003</v>
      </c>
    </row>
    <row r="657" spans="1:13" x14ac:dyDescent="0.25">
      <c r="A657" s="3">
        <v>656</v>
      </c>
      <c r="B657" s="3" t="s">
        <v>1516</v>
      </c>
      <c r="C657" s="3" t="s">
        <v>1432</v>
      </c>
      <c r="D657" s="3" t="s">
        <v>1</v>
      </c>
      <c r="E657" s="3" t="s">
        <v>1517</v>
      </c>
      <c r="F657" s="5">
        <v>40</v>
      </c>
      <c r="G657" s="133">
        <f t="shared" si="22"/>
        <v>86</v>
      </c>
      <c r="H657" s="36" t="str">
        <f t="shared" si="23"/>
        <v>Óptimo</v>
      </c>
      <c r="I657" s="11">
        <v>5</v>
      </c>
      <c r="J657" s="11" t="s">
        <v>159</v>
      </c>
      <c r="K657" s="11">
        <v>1</v>
      </c>
      <c r="L657" s="11">
        <v>-74.111999119999993</v>
      </c>
      <c r="M657" s="12">
        <v>4.5253538549999996</v>
      </c>
    </row>
    <row r="658" spans="1:13" x14ac:dyDescent="0.25">
      <c r="A658" s="3">
        <v>657</v>
      </c>
      <c r="B658" s="3" t="s">
        <v>1518</v>
      </c>
      <c r="C658" s="3" t="s">
        <v>1432</v>
      </c>
      <c r="D658" s="3" t="s">
        <v>1</v>
      </c>
      <c r="E658" s="3" t="s">
        <v>1519</v>
      </c>
      <c r="F658" s="5">
        <v>65</v>
      </c>
      <c r="G658" s="133">
        <f t="shared" si="22"/>
        <v>31</v>
      </c>
      <c r="H658" s="36" t="str">
        <f t="shared" si="23"/>
        <v>Aceptable</v>
      </c>
      <c r="I658" s="11">
        <v>5</v>
      </c>
      <c r="J658" s="11" t="s">
        <v>159</v>
      </c>
      <c r="K658" s="11">
        <v>2</v>
      </c>
      <c r="L658" s="11">
        <v>-74.115657780000006</v>
      </c>
      <c r="M658" s="12">
        <v>4.5267808409999999</v>
      </c>
    </row>
    <row r="659" spans="1:13" x14ac:dyDescent="0.25">
      <c r="A659" s="3">
        <v>658</v>
      </c>
      <c r="B659" s="3" t="s">
        <v>1520</v>
      </c>
      <c r="C659" s="3" t="s">
        <v>1432</v>
      </c>
      <c r="D659" s="3" t="s">
        <v>1</v>
      </c>
      <c r="E659" s="3" t="s">
        <v>1484</v>
      </c>
      <c r="F659" s="5">
        <v>65</v>
      </c>
      <c r="G659" s="133">
        <f t="shared" ref="G659:G722" si="24">IF(F659&lt;=40,100-((F659-30)/(40-30))*(100-86),
IF(F659&lt;=50,85-((F659-41)/(50-41))*(85-71),
IF(F659&lt;=55,70-((F659-51)/(55-50))*(70-51),
IF(F659&lt;=65,50-((F659-55)/(65-55))*(50-31),
IF(F659&lt;=75,30-((F659-65)/(75-65))*(30-6),
5-((F659-75)/(80-75))*(5-0))))))</f>
        <v>31</v>
      </c>
      <c r="H659" s="36" t="str">
        <f t="shared" si="23"/>
        <v>Aceptable</v>
      </c>
      <c r="I659" s="11">
        <v>5</v>
      </c>
      <c r="J659" s="11" t="s">
        <v>159</v>
      </c>
      <c r="K659" s="11">
        <v>2</v>
      </c>
      <c r="L659" s="11">
        <v>-74.117173730000005</v>
      </c>
      <c r="M659" s="12">
        <v>4.5111912460000001</v>
      </c>
    </row>
    <row r="660" spans="1:13" x14ac:dyDescent="0.25">
      <c r="A660" s="3">
        <v>659</v>
      </c>
      <c r="B660" s="3" t="s">
        <v>1521</v>
      </c>
      <c r="C660" s="3" t="s">
        <v>1432</v>
      </c>
      <c r="D660" s="3" t="s">
        <v>1</v>
      </c>
      <c r="E660" s="3" t="s">
        <v>1522</v>
      </c>
      <c r="F660" s="5">
        <v>65</v>
      </c>
      <c r="G660" s="133">
        <f t="shared" si="24"/>
        <v>31</v>
      </c>
      <c r="H660" s="36" t="str">
        <f t="shared" si="23"/>
        <v>Aceptable</v>
      </c>
      <c r="I660" s="11">
        <v>5</v>
      </c>
      <c r="J660" s="11" t="s">
        <v>159</v>
      </c>
      <c r="K660" s="11">
        <v>1</v>
      </c>
      <c r="L660" s="11">
        <v>-74.100635330000003</v>
      </c>
      <c r="M660" s="12">
        <v>4.5096353410000001</v>
      </c>
    </row>
    <row r="661" spans="1:13" x14ac:dyDescent="0.25">
      <c r="A661" s="3">
        <v>660</v>
      </c>
      <c r="B661" s="3" t="s">
        <v>1523</v>
      </c>
      <c r="C661" s="3" t="s">
        <v>1432</v>
      </c>
      <c r="D661" s="3" t="s">
        <v>1</v>
      </c>
      <c r="E661" s="3" t="s">
        <v>1524</v>
      </c>
      <c r="F661" s="5">
        <v>70</v>
      </c>
      <c r="G661" s="133">
        <f t="shared" si="24"/>
        <v>18</v>
      </c>
      <c r="H661" s="36" t="str">
        <f t="shared" si="23"/>
        <v>Regular</v>
      </c>
      <c r="I661" s="11">
        <v>5</v>
      </c>
      <c r="J661" s="11" t="s">
        <v>159</v>
      </c>
      <c r="K661" s="11">
        <v>2</v>
      </c>
      <c r="L661" s="11">
        <v>-74.113523610000001</v>
      </c>
      <c r="M661" s="12">
        <v>4.5187578720000001</v>
      </c>
    </row>
    <row r="662" spans="1:13" x14ac:dyDescent="0.25">
      <c r="A662" s="3">
        <v>661</v>
      </c>
      <c r="B662" s="3" t="s">
        <v>1525</v>
      </c>
      <c r="C662" s="3" t="s">
        <v>1432</v>
      </c>
      <c r="D662" s="3" t="s">
        <v>1</v>
      </c>
      <c r="E662" s="3" t="s">
        <v>1526</v>
      </c>
      <c r="F662" s="5">
        <v>80</v>
      </c>
      <c r="G662" s="133">
        <f t="shared" si="24"/>
        <v>0</v>
      </c>
      <c r="H662" s="36" t="str">
        <f t="shared" si="23"/>
        <v>Malo</v>
      </c>
      <c r="I662" s="11">
        <v>5</v>
      </c>
      <c r="J662" s="11" t="s">
        <v>159</v>
      </c>
      <c r="K662" s="11">
        <v>2</v>
      </c>
      <c r="L662" s="11">
        <v>-74.120193920000006</v>
      </c>
      <c r="M662" s="12">
        <v>4.512687433</v>
      </c>
    </row>
    <row r="663" spans="1:13" x14ac:dyDescent="0.25">
      <c r="A663" s="3">
        <v>662</v>
      </c>
      <c r="B663" s="3" t="s">
        <v>1527</v>
      </c>
      <c r="C663" s="3" t="s">
        <v>1432</v>
      </c>
      <c r="D663" s="3" t="s">
        <v>1</v>
      </c>
      <c r="E663" s="3" t="s">
        <v>1528</v>
      </c>
      <c r="F663" s="5">
        <v>70</v>
      </c>
      <c r="G663" s="133">
        <f t="shared" si="24"/>
        <v>18</v>
      </c>
      <c r="H663" s="36" t="str">
        <f t="shared" si="23"/>
        <v>Regular</v>
      </c>
      <c r="I663" s="11">
        <v>5</v>
      </c>
      <c r="J663" s="11" t="s">
        <v>159</v>
      </c>
      <c r="K663" s="11">
        <v>2</v>
      </c>
      <c r="L663" s="11">
        <v>-74.110308219999993</v>
      </c>
      <c r="M663" s="12">
        <v>4.5165279859999998</v>
      </c>
    </row>
    <row r="664" spans="1:13" x14ac:dyDescent="0.25">
      <c r="A664" s="3">
        <v>663</v>
      </c>
      <c r="B664" s="3" t="s">
        <v>1529</v>
      </c>
      <c r="C664" s="3" t="s">
        <v>1432</v>
      </c>
      <c r="D664" s="3" t="s">
        <v>1</v>
      </c>
      <c r="E664" s="3" t="s">
        <v>1530</v>
      </c>
      <c r="F664" s="5">
        <v>65</v>
      </c>
      <c r="G664" s="133">
        <f t="shared" si="24"/>
        <v>31</v>
      </c>
      <c r="H664" s="36" t="str">
        <f t="shared" si="23"/>
        <v>Aceptable</v>
      </c>
      <c r="I664" s="11">
        <v>5</v>
      </c>
      <c r="J664" s="11" t="s">
        <v>159</v>
      </c>
      <c r="K664" s="11">
        <v>1</v>
      </c>
      <c r="L664" s="11">
        <v>-74.101612840000001</v>
      </c>
      <c r="M664" s="12">
        <v>4.5049641510000002</v>
      </c>
    </row>
    <row r="665" spans="1:13" x14ac:dyDescent="0.25">
      <c r="A665" s="3">
        <v>664</v>
      </c>
      <c r="B665" s="3" t="s">
        <v>1531</v>
      </c>
      <c r="C665" s="3" t="s">
        <v>1432</v>
      </c>
      <c r="D665" s="3" t="s">
        <v>1</v>
      </c>
      <c r="E665" s="3" t="s">
        <v>1532</v>
      </c>
      <c r="F665" s="5">
        <v>40</v>
      </c>
      <c r="G665" s="133">
        <f t="shared" si="24"/>
        <v>86</v>
      </c>
      <c r="H665" s="36" t="str">
        <f t="shared" si="23"/>
        <v>Óptimo</v>
      </c>
      <c r="I665" s="11">
        <v>5</v>
      </c>
      <c r="J665" s="11" t="s">
        <v>159</v>
      </c>
      <c r="K665" s="11">
        <v>2</v>
      </c>
      <c r="L665" s="11">
        <v>-74.114553220000005</v>
      </c>
      <c r="M665" s="12">
        <v>4.5250666449999999</v>
      </c>
    </row>
    <row r="666" spans="1:13" x14ac:dyDescent="0.25">
      <c r="A666" s="3">
        <v>665</v>
      </c>
      <c r="B666" s="3" t="s">
        <v>1533</v>
      </c>
      <c r="C666" s="3" t="s">
        <v>1432</v>
      </c>
      <c r="D666" s="3" t="s">
        <v>1</v>
      </c>
      <c r="E666" s="3" t="s">
        <v>1534</v>
      </c>
      <c r="F666" s="5">
        <v>65</v>
      </c>
      <c r="G666" s="133">
        <f t="shared" si="24"/>
        <v>31</v>
      </c>
      <c r="H666" s="36" t="str">
        <f t="shared" si="23"/>
        <v>Aceptable</v>
      </c>
      <c r="I666" s="11">
        <v>5</v>
      </c>
      <c r="J666" s="11" t="s">
        <v>159</v>
      </c>
      <c r="K666" s="11">
        <v>2</v>
      </c>
      <c r="L666" s="11">
        <v>-74.12055513</v>
      </c>
      <c r="M666" s="12">
        <v>4.5257739319999999</v>
      </c>
    </row>
    <row r="667" spans="1:13" x14ac:dyDescent="0.25">
      <c r="A667" s="3">
        <v>666</v>
      </c>
      <c r="B667" s="3" t="s">
        <v>1535</v>
      </c>
      <c r="C667" s="3" t="s">
        <v>1432</v>
      </c>
      <c r="D667" s="3" t="s">
        <v>1</v>
      </c>
      <c r="E667" s="3" t="s">
        <v>1536</v>
      </c>
      <c r="F667" s="5">
        <v>65</v>
      </c>
      <c r="G667" s="133">
        <f t="shared" si="24"/>
        <v>31</v>
      </c>
      <c r="H667" s="36" t="str">
        <f t="shared" si="23"/>
        <v>Aceptable</v>
      </c>
      <c r="I667" s="11">
        <v>5</v>
      </c>
      <c r="J667" s="11" t="s">
        <v>159</v>
      </c>
      <c r="K667" s="11">
        <v>2</v>
      </c>
      <c r="L667" s="11">
        <v>-74.119543059999998</v>
      </c>
      <c r="M667" s="12">
        <v>4.5251652079999998</v>
      </c>
    </row>
    <row r="668" spans="1:13" x14ac:dyDescent="0.25">
      <c r="A668" s="3">
        <v>667</v>
      </c>
      <c r="B668" s="3" t="s">
        <v>1537</v>
      </c>
      <c r="C668" s="3" t="s">
        <v>1432</v>
      </c>
      <c r="D668" s="3" t="s">
        <v>1</v>
      </c>
      <c r="E668" s="3" t="s">
        <v>1538</v>
      </c>
      <c r="F668" s="5">
        <v>75</v>
      </c>
      <c r="G668" s="133">
        <f t="shared" si="24"/>
        <v>6</v>
      </c>
      <c r="H668" s="36" t="str">
        <f t="shared" ref="H668:H731" si="25">IF(AND(G668&gt;=86,G668&lt;=100),"Óptimo",
IF(AND(G668&gt;=71,G668&lt;=85),"Muy Bueno",
IF(AND(G668&gt;=51,G668&lt;=70),"Bueno",
IF(AND(G668&gt;=31,G668&lt;=50),"Aceptable",
IF(AND(G668&gt;=6,G668&lt;=30),"Regular",
"Malo")))))</f>
        <v>Regular</v>
      </c>
      <c r="I668" s="11">
        <v>5</v>
      </c>
      <c r="J668" s="11" t="s">
        <v>159</v>
      </c>
      <c r="K668" s="11">
        <v>2</v>
      </c>
      <c r="L668" s="11">
        <v>-74.116664799999995</v>
      </c>
      <c r="M668" s="12">
        <v>4.5097585269999998</v>
      </c>
    </row>
    <row r="669" spans="1:13" x14ac:dyDescent="0.25">
      <c r="A669" s="3">
        <v>668</v>
      </c>
      <c r="B669" s="3" t="s">
        <v>1539</v>
      </c>
      <c r="C669" s="3" t="s">
        <v>1432</v>
      </c>
      <c r="D669" s="3" t="s">
        <v>1</v>
      </c>
      <c r="E669" s="3" t="s">
        <v>1540</v>
      </c>
      <c r="F669" s="5">
        <v>70</v>
      </c>
      <c r="G669" s="133">
        <f t="shared" si="24"/>
        <v>18</v>
      </c>
      <c r="H669" s="36" t="str">
        <f t="shared" si="25"/>
        <v>Regular</v>
      </c>
      <c r="I669" s="11">
        <v>5</v>
      </c>
      <c r="J669" s="11" t="s">
        <v>159</v>
      </c>
      <c r="K669" s="11">
        <v>2</v>
      </c>
      <c r="L669" s="11">
        <v>-74.119378769999997</v>
      </c>
      <c r="M669" s="12">
        <v>4.518167654</v>
      </c>
    </row>
    <row r="670" spans="1:13" x14ac:dyDescent="0.25">
      <c r="A670" s="3">
        <v>669</v>
      </c>
      <c r="B670" s="3" t="s">
        <v>1541</v>
      </c>
      <c r="C670" s="3" t="s">
        <v>1432</v>
      </c>
      <c r="D670" s="3" t="s">
        <v>1</v>
      </c>
      <c r="E670" s="3" t="s">
        <v>1542</v>
      </c>
      <c r="F670" s="5">
        <v>65</v>
      </c>
      <c r="G670" s="133">
        <f t="shared" si="24"/>
        <v>31</v>
      </c>
      <c r="H670" s="36" t="str">
        <f t="shared" si="25"/>
        <v>Aceptable</v>
      </c>
      <c r="I670" s="11">
        <v>5</v>
      </c>
      <c r="J670" s="11" t="s">
        <v>159</v>
      </c>
      <c r="K670" s="11">
        <v>2</v>
      </c>
      <c r="L670" s="11">
        <v>-74.120817740000007</v>
      </c>
      <c r="M670" s="12">
        <v>4.5170990270000004</v>
      </c>
    </row>
    <row r="671" spans="1:13" x14ac:dyDescent="0.25">
      <c r="A671" s="3">
        <v>670</v>
      </c>
      <c r="B671" s="3" t="s">
        <v>1543</v>
      </c>
      <c r="C671" s="3" t="s">
        <v>1432</v>
      </c>
      <c r="D671" s="3" t="s">
        <v>1</v>
      </c>
      <c r="E671" s="3" t="s">
        <v>1484</v>
      </c>
      <c r="F671" s="5">
        <v>80</v>
      </c>
      <c r="G671" s="133">
        <f t="shared" si="24"/>
        <v>0</v>
      </c>
      <c r="H671" s="36" t="str">
        <f t="shared" si="25"/>
        <v>Malo</v>
      </c>
      <c r="I671" s="11">
        <v>5</v>
      </c>
      <c r="J671" s="11" t="s">
        <v>159</v>
      </c>
      <c r="K671" s="11">
        <v>2</v>
      </c>
      <c r="L671" s="11">
        <v>-74.119032349999998</v>
      </c>
      <c r="M671" s="12">
        <v>4.5121550890000002</v>
      </c>
    </row>
    <row r="672" spans="1:13" x14ac:dyDescent="0.25">
      <c r="A672" s="3">
        <v>671</v>
      </c>
      <c r="B672" s="3" t="s">
        <v>1544</v>
      </c>
      <c r="C672" s="3" t="s">
        <v>1432</v>
      </c>
      <c r="D672" s="3" t="s">
        <v>1</v>
      </c>
      <c r="E672" s="3" t="s">
        <v>1545</v>
      </c>
      <c r="F672" s="5">
        <v>65</v>
      </c>
      <c r="G672" s="133">
        <f t="shared" si="24"/>
        <v>31</v>
      </c>
      <c r="H672" s="36" t="str">
        <f t="shared" si="25"/>
        <v>Aceptable</v>
      </c>
      <c r="I672" s="11">
        <v>5</v>
      </c>
      <c r="J672" s="11" t="s">
        <v>159</v>
      </c>
      <c r="K672" s="11">
        <v>2</v>
      </c>
      <c r="L672" s="11">
        <v>-74.111679559999999</v>
      </c>
      <c r="M672" s="12">
        <v>4.5180182929999999</v>
      </c>
    </row>
    <row r="673" spans="1:13" x14ac:dyDescent="0.25">
      <c r="A673" s="3">
        <v>672</v>
      </c>
      <c r="B673" s="3" t="s">
        <v>1546</v>
      </c>
      <c r="C673" s="3" t="s">
        <v>1432</v>
      </c>
      <c r="D673" s="3" t="s">
        <v>1</v>
      </c>
      <c r="E673" s="3" t="s">
        <v>1547</v>
      </c>
      <c r="F673" s="5">
        <v>70</v>
      </c>
      <c r="G673" s="133">
        <f t="shared" si="24"/>
        <v>18</v>
      </c>
      <c r="H673" s="36" t="str">
        <f t="shared" si="25"/>
        <v>Regular</v>
      </c>
      <c r="I673" s="11">
        <v>5</v>
      </c>
      <c r="J673" s="11" t="s">
        <v>159</v>
      </c>
      <c r="K673" s="11">
        <v>2</v>
      </c>
      <c r="L673" s="11">
        <v>-74.109504740000006</v>
      </c>
      <c r="M673" s="12">
        <v>4.5077324169999997</v>
      </c>
    </row>
    <row r="674" spans="1:13" x14ac:dyDescent="0.25">
      <c r="A674" s="3">
        <v>673</v>
      </c>
      <c r="B674" s="3" t="s">
        <v>1548</v>
      </c>
      <c r="C674" s="3" t="s">
        <v>1432</v>
      </c>
      <c r="D674" s="3" t="s">
        <v>1</v>
      </c>
      <c r="E674" s="3" t="s">
        <v>1549</v>
      </c>
      <c r="F674" s="5">
        <v>70</v>
      </c>
      <c r="G674" s="133">
        <f t="shared" si="24"/>
        <v>18</v>
      </c>
      <c r="H674" s="36" t="str">
        <f t="shared" si="25"/>
        <v>Regular</v>
      </c>
      <c r="I674" s="11">
        <v>5</v>
      </c>
      <c r="J674" s="11" t="s">
        <v>159</v>
      </c>
      <c r="K674" s="11">
        <v>2</v>
      </c>
      <c r="L674" s="11">
        <v>-74.111799660000003</v>
      </c>
      <c r="M674" s="12">
        <v>4.5165632130000004</v>
      </c>
    </row>
    <row r="675" spans="1:13" x14ac:dyDescent="0.25">
      <c r="A675" s="3">
        <v>674</v>
      </c>
      <c r="B675" s="3" t="s">
        <v>1550</v>
      </c>
      <c r="C675" s="3" t="s">
        <v>1432</v>
      </c>
      <c r="D675" s="3" t="s">
        <v>1</v>
      </c>
      <c r="E675" s="3" t="s">
        <v>1551</v>
      </c>
      <c r="F675" s="5">
        <v>40</v>
      </c>
      <c r="G675" s="133">
        <f t="shared" si="24"/>
        <v>86</v>
      </c>
      <c r="H675" s="36" t="str">
        <f t="shared" si="25"/>
        <v>Óptimo</v>
      </c>
      <c r="I675" s="11">
        <v>5</v>
      </c>
      <c r="J675" s="11" t="s">
        <v>159</v>
      </c>
      <c r="K675" s="11">
        <v>2</v>
      </c>
      <c r="L675" s="11">
        <v>-74.118616889999998</v>
      </c>
      <c r="M675" s="12">
        <v>4.5231298720000002</v>
      </c>
    </row>
    <row r="676" spans="1:13" x14ac:dyDescent="0.25">
      <c r="A676" s="3">
        <v>675</v>
      </c>
      <c r="B676" s="3" t="s">
        <v>1552</v>
      </c>
      <c r="C676" s="3" t="s">
        <v>1432</v>
      </c>
      <c r="D676" s="3" t="s">
        <v>1</v>
      </c>
      <c r="E676" s="3" t="s">
        <v>1551</v>
      </c>
      <c r="F676" s="5">
        <v>70</v>
      </c>
      <c r="G676" s="133">
        <f t="shared" si="24"/>
        <v>18</v>
      </c>
      <c r="H676" s="36" t="str">
        <f t="shared" si="25"/>
        <v>Regular</v>
      </c>
      <c r="I676" s="11">
        <v>5</v>
      </c>
      <c r="J676" s="11" t="s">
        <v>159</v>
      </c>
      <c r="K676" s="11">
        <v>2</v>
      </c>
      <c r="L676" s="11">
        <v>-74.120103819999997</v>
      </c>
      <c r="M676" s="12">
        <v>4.5215187439999998</v>
      </c>
    </row>
    <row r="677" spans="1:13" x14ac:dyDescent="0.25">
      <c r="A677" s="3">
        <v>676</v>
      </c>
      <c r="B677" s="3" t="s">
        <v>1553</v>
      </c>
      <c r="C677" s="3" t="s">
        <v>1432</v>
      </c>
      <c r="D677" s="3" t="s">
        <v>1</v>
      </c>
      <c r="E677" s="3" t="s">
        <v>1554</v>
      </c>
      <c r="F677" s="5">
        <v>75</v>
      </c>
      <c r="G677" s="133">
        <f t="shared" si="24"/>
        <v>6</v>
      </c>
      <c r="H677" s="36" t="str">
        <f t="shared" si="25"/>
        <v>Regular</v>
      </c>
      <c r="I677" s="11">
        <v>5</v>
      </c>
      <c r="J677" s="11" t="s">
        <v>159</v>
      </c>
      <c r="K677" s="11">
        <v>2</v>
      </c>
      <c r="L677" s="11">
        <v>-74.106457419999998</v>
      </c>
      <c r="M677" s="12">
        <v>4.5094067129999997</v>
      </c>
    </row>
    <row r="678" spans="1:13" x14ac:dyDescent="0.25">
      <c r="A678" s="3">
        <v>677</v>
      </c>
      <c r="B678" s="3" t="s">
        <v>1555</v>
      </c>
      <c r="C678" s="3" t="s">
        <v>1432</v>
      </c>
      <c r="D678" s="3" t="s">
        <v>1</v>
      </c>
      <c r="E678" s="3" t="s">
        <v>1556</v>
      </c>
      <c r="F678" s="5">
        <v>70</v>
      </c>
      <c r="G678" s="133">
        <f t="shared" si="24"/>
        <v>18</v>
      </c>
      <c r="H678" s="36" t="str">
        <f t="shared" si="25"/>
        <v>Regular</v>
      </c>
      <c r="I678" s="11">
        <v>5</v>
      </c>
      <c r="J678" s="11" t="s">
        <v>159</v>
      </c>
      <c r="K678" s="11">
        <v>2</v>
      </c>
      <c r="L678" s="11">
        <v>-74.113905889999998</v>
      </c>
      <c r="M678" s="12">
        <v>4.5131210680000002</v>
      </c>
    </row>
    <row r="679" spans="1:13" x14ac:dyDescent="0.25">
      <c r="A679" s="3">
        <v>678</v>
      </c>
      <c r="B679" s="3" t="s">
        <v>1557</v>
      </c>
      <c r="C679" s="3" t="s">
        <v>1432</v>
      </c>
      <c r="D679" s="3" t="s">
        <v>1</v>
      </c>
      <c r="E679" s="3" t="s">
        <v>1558</v>
      </c>
      <c r="F679" s="5">
        <v>70</v>
      </c>
      <c r="G679" s="133">
        <f t="shared" si="24"/>
        <v>18</v>
      </c>
      <c r="H679" s="36" t="str">
        <f t="shared" si="25"/>
        <v>Regular</v>
      </c>
      <c r="I679" s="11">
        <v>5</v>
      </c>
      <c r="J679" s="11" t="s">
        <v>159</v>
      </c>
      <c r="K679" s="11">
        <v>2</v>
      </c>
      <c r="L679" s="11">
        <v>-74.117563369999999</v>
      </c>
      <c r="M679" s="12">
        <v>4.5211494400000003</v>
      </c>
    </row>
    <row r="680" spans="1:13" x14ac:dyDescent="0.25">
      <c r="A680" s="3">
        <v>679</v>
      </c>
      <c r="B680" s="3" t="s">
        <v>1559</v>
      </c>
      <c r="C680" s="3" t="s">
        <v>1432</v>
      </c>
      <c r="D680" s="3" t="s">
        <v>1</v>
      </c>
      <c r="E680" s="3" t="s">
        <v>1560</v>
      </c>
      <c r="F680" s="5">
        <v>65</v>
      </c>
      <c r="G680" s="133">
        <f t="shared" si="24"/>
        <v>31</v>
      </c>
      <c r="H680" s="36" t="str">
        <f t="shared" si="25"/>
        <v>Aceptable</v>
      </c>
      <c r="I680" s="11">
        <v>5</v>
      </c>
      <c r="J680" s="11" t="s">
        <v>159</v>
      </c>
      <c r="K680" s="11">
        <v>1</v>
      </c>
      <c r="L680" s="11">
        <v>-74.100751090000003</v>
      </c>
      <c r="M680" s="12">
        <v>4.5035357390000001</v>
      </c>
    </row>
    <row r="681" spans="1:13" x14ac:dyDescent="0.25">
      <c r="A681" s="3">
        <v>680</v>
      </c>
      <c r="B681" s="3" t="s">
        <v>1561</v>
      </c>
      <c r="C681" s="3" t="s">
        <v>1432</v>
      </c>
      <c r="D681" s="3" t="s">
        <v>1</v>
      </c>
      <c r="E681" s="3" t="s">
        <v>1562</v>
      </c>
      <c r="F681" s="5">
        <v>65</v>
      </c>
      <c r="G681" s="133">
        <f t="shared" si="24"/>
        <v>31</v>
      </c>
      <c r="H681" s="36" t="str">
        <f t="shared" si="25"/>
        <v>Aceptable</v>
      </c>
      <c r="I681" s="11">
        <v>5</v>
      </c>
      <c r="J681" s="11" t="s">
        <v>159</v>
      </c>
      <c r="K681" s="11">
        <v>2</v>
      </c>
      <c r="L681" s="11">
        <v>-74.114484779999998</v>
      </c>
      <c r="M681" s="12">
        <v>4.5205686299999996</v>
      </c>
    </row>
    <row r="682" spans="1:13" x14ac:dyDescent="0.25">
      <c r="A682" s="3">
        <v>681</v>
      </c>
      <c r="B682" s="3" t="s">
        <v>1563</v>
      </c>
      <c r="C682" s="3" t="s">
        <v>1432</v>
      </c>
      <c r="D682" s="3" t="s">
        <v>1</v>
      </c>
      <c r="E682" s="3" t="s">
        <v>1564</v>
      </c>
      <c r="F682" s="5">
        <v>75</v>
      </c>
      <c r="G682" s="133">
        <f t="shared" si="24"/>
        <v>6</v>
      </c>
      <c r="H682" s="36" t="str">
        <f t="shared" si="25"/>
        <v>Regular</v>
      </c>
      <c r="I682" s="11">
        <v>5</v>
      </c>
      <c r="J682" s="11" t="s">
        <v>159</v>
      </c>
      <c r="K682" s="11">
        <v>2</v>
      </c>
      <c r="L682" s="11">
        <v>-74.115595060000004</v>
      </c>
      <c r="M682" s="12">
        <v>4.5190291599999997</v>
      </c>
    </row>
    <row r="683" spans="1:13" x14ac:dyDescent="0.25">
      <c r="A683" s="3">
        <v>682</v>
      </c>
      <c r="B683" s="3" t="s">
        <v>1565</v>
      </c>
      <c r="C683" s="3" t="s">
        <v>1432</v>
      </c>
      <c r="D683" s="3" t="s">
        <v>1</v>
      </c>
      <c r="E683" s="3" t="s">
        <v>1501</v>
      </c>
      <c r="F683" s="5">
        <v>65</v>
      </c>
      <c r="G683" s="133">
        <f t="shared" si="24"/>
        <v>31</v>
      </c>
      <c r="H683" s="36" t="str">
        <f t="shared" si="25"/>
        <v>Aceptable</v>
      </c>
      <c r="I683" s="11">
        <v>5</v>
      </c>
      <c r="J683" s="11" t="s">
        <v>159</v>
      </c>
      <c r="K683" s="11">
        <v>2</v>
      </c>
      <c r="L683" s="11">
        <v>-74.120626810000005</v>
      </c>
      <c r="M683" s="12">
        <v>4.5235407829999996</v>
      </c>
    </row>
    <row r="684" spans="1:13" x14ac:dyDescent="0.25">
      <c r="A684" s="3">
        <v>683</v>
      </c>
      <c r="B684" s="3" t="s">
        <v>1566</v>
      </c>
      <c r="C684" s="3" t="s">
        <v>1432</v>
      </c>
      <c r="D684" s="3" t="s">
        <v>1</v>
      </c>
      <c r="E684" s="3" t="s">
        <v>1567</v>
      </c>
      <c r="F684" s="5">
        <v>55</v>
      </c>
      <c r="G684" s="133">
        <f t="shared" si="24"/>
        <v>54.8</v>
      </c>
      <c r="H684" s="36" t="str">
        <f t="shared" si="25"/>
        <v>Bueno</v>
      </c>
      <c r="I684" s="11">
        <v>5</v>
      </c>
      <c r="J684" s="11" t="s">
        <v>159</v>
      </c>
      <c r="K684" s="11">
        <v>1</v>
      </c>
      <c r="L684" s="11">
        <v>-74.098360540000002</v>
      </c>
      <c r="M684" s="12">
        <v>4.5001789609999996</v>
      </c>
    </row>
    <row r="685" spans="1:13" x14ac:dyDescent="0.25">
      <c r="A685" s="3">
        <v>684</v>
      </c>
      <c r="B685" s="3" t="s">
        <v>1568</v>
      </c>
      <c r="C685" s="3" t="s">
        <v>1432</v>
      </c>
      <c r="D685" s="3" t="s">
        <v>1</v>
      </c>
      <c r="E685" s="3" t="s">
        <v>1484</v>
      </c>
      <c r="F685" s="5">
        <v>75</v>
      </c>
      <c r="G685" s="133">
        <f t="shared" si="24"/>
        <v>6</v>
      </c>
      <c r="H685" s="36" t="str">
        <f t="shared" si="25"/>
        <v>Regular</v>
      </c>
      <c r="I685" s="11">
        <v>5</v>
      </c>
      <c r="J685" s="11" t="s">
        <v>159</v>
      </c>
      <c r="K685" s="11">
        <v>2</v>
      </c>
      <c r="L685" s="11">
        <v>-74.117208849999997</v>
      </c>
      <c r="M685" s="12">
        <v>4.5125670639999997</v>
      </c>
    </row>
    <row r="686" spans="1:13" x14ac:dyDescent="0.25">
      <c r="A686" s="3">
        <v>685</v>
      </c>
      <c r="B686" s="3" t="s">
        <v>1569</v>
      </c>
      <c r="C686" s="3" t="s">
        <v>1432</v>
      </c>
      <c r="D686" s="3" t="s">
        <v>1</v>
      </c>
      <c r="E686" s="3" t="s">
        <v>1570</v>
      </c>
      <c r="F686" s="5">
        <v>70</v>
      </c>
      <c r="G686" s="133">
        <f t="shared" si="24"/>
        <v>18</v>
      </c>
      <c r="H686" s="36" t="str">
        <f t="shared" si="25"/>
        <v>Regular</v>
      </c>
      <c r="I686" s="11">
        <v>5</v>
      </c>
      <c r="J686" s="11" t="s">
        <v>159</v>
      </c>
      <c r="K686" s="11">
        <v>2</v>
      </c>
      <c r="L686" s="11">
        <v>-74.11080604</v>
      </c>
      <c r="M686" s="12">
        <v>4.5139757500000002</v>
      </c>
    </row>
    <row r="687" spans="1:13" x14ac:dyDescent="0.25">
      <c r="A687" s="3">
        <v>686</v>
      </c>
      <c r="B687" s="3" t="s">
        <v>1571</v>
      </c>
      <c r="C687" s="3" t="s">
        <v>1432</v>
      </c>
      <c r="D687" s="3" t="s">
        <v>1</v>
      </c>
      <c r="E687" s="3" t="s">
        <v>1572</v>
      </c>
      <c r="F687" s="5">
        <v>70</v>
      </c>
      <c r="G687" s="133">
        <f t="shared" si="24"/>
        <v>18</v>
      </c>
      <c r="H687" s="36" t="str">
        <f t="shared" si="25"/>
        <v>Regular</v>
      </c>
      <c r="I687" s="11">
        <v>5</v>
      </c>
      <c r="J687" s="11" t="s">
        <v>159</v>
      </c>
      <c r="K687" s="11">
        <v>1</v>
      </c>
      <c r="L687" s="11">
        <v>-74.10656591</v>
      </c>
      <c r="M687" s="12">
        <v>4.512269731</v>
      </c>
    </row>
    <row r="688" spans="1:13" x14ac:dyDescent="0.25">
      <c r="A688" s="3">
        <v>687</v>
      </c>
      <c r="B688" s="3" t="s">
        <v>1573</v>
      </c>
      <c r="C688" s="3" t="s">
        <v>1432</v>
      </c>
      <c r="D688" s="3" t="s">
        <v>1</v>
      </c>
      <c r="E688" s="3" t="s">
        <v>1574</v>
      </c>
      <c r="F688" s="5">
        <v>65</v>
      </c>
      <c r="G688" s="133">
        <f t="shared" si="24"/>
        <v>31</v>
      </c>
      <c r="H688" s="36" t="str">
        <f t="shared" si="25"/>
        <v>Aceptable</v>
      </c>
      <c r="I688" s="11">
        <v>5</v>
      </c>
      <c r="J688" s="11" t="s">
        <v>159</v>
      </c>
      <c r="K688" s="11">
        <v>2</v>
      </c>
      <c r="L688" s="11">
        <v>-74.104858739999997</v>
      </c>
      <c r="M688" s="12">
        <v>4.507981472</v>
      </c>
    </row>
    <row r="689" spans="1:13" x14ac:dyDescent="0.25">
      <c r="A689" s="3">
        <v>688</v>
      </c>
      <c r="B689" s="3" t="s">
        <v>1575</v>
      </c>
      <c r="C689" s="3" t="s">
        <v>1432</v>
      </c>
      <c r="D689" s="3" t="s">
        <v>1</v>
      </c>
      <c r="E689" s="3" t="s">
        <v>1576</v>
      </c>
      <c r="F689" s="5">
        <v>70</v>
      </c>
      <c r="G689" s="133">
        <f t="shared" si="24"/>
        <v>18</v>
      </c>
      <c r="H689" s="36" t="str">
        <f t="shared" si="25"/>
        <v>Regular</v>
      </c>
      <c r="I689" s="11">
        <v>5</v>
      </c>
      <c r="J689" s="11" t="s">
        <v>159</v>
      </c>
      <c r="K689" s="11">
        <v>2</v>
      </c>
      <c r="L689" s="11">
        <v>-74.106579679999996</v>
      </c>
      <c r="M689" s="12">
        <v>4.5080828549999996</v>
      </c>
    </row>
    <row r="690" spans="1:13" x14ac:dyDescent="0.25">
      <c r="A690" s="3">
        <v>689</v>
      </c>
      <c r="B690" s="3" t="s">
        <v>1577</v>
      </c>
      <c r="C690" s="3" t="s">
        <v>1432</v>
      </c>
      <c r="D690" s="3" t="s">
        <v>1</v>
      </c>
      <c r="E690" s="3" t="s">
        <v>1576</v>
      </c>
      <c r="F690" s="5">
        <v>45</v>
      </c>
      <c r="G690" s="133">
        <f t="shared" si="24"/>
        <v>78.777777777777771</v>
      </c>
      <c r="H690" s="36" t="str">
        <f t="shared" si="25"/>
        <v>Muy Bueno</v>
      </c>
      <c r="I690" s="11">
        <v>5</v>
      </c>
      <c r="J690" s="11" t="s">
        <v>159</v>
      </c>
      <c r="K690" s="11">
        <v>2</v>
      </c>
      <c r="L690" s="11">
        <v>-74.108466059999998</v>
      </c>
      <c r="M690" s="12">
        <v>4.5087224780000001</v>
      </c>
    </row>
    <row r="691" spans="1:13" x14ac:dyDescent="0.25">
      <c r="A691" s="3">
        <v>690</v>
      </c>
      <c r="B691" s="3" t="s">
        <v>1578</v>
      </c>
      <c r="C691" s="3" t="s">
        <v>1432</v>
      </c>
      <c r="D691" s="3" t="s">
        <v>1</v>
      </c>
      <c r="E691" s="3" t="s">
        <v>1579</v>
      </c>
      <c r="F691" s="5">
        <v>65</v>
      </c>
      <c r="G691" s="133">
        <f t="shared" si="24"/>
        <v>31</v>
      </c>
      <c r="H691" s="36" t="str">
        <f t="shared" si="25"/>
        <v>Aceptable</v>
      </c>
      <c r="I691" s="11">
        <v>5</v>
      </c>
      <c r="J691" s="11" t="s">
        <v>159</v>
      </c>
      <c r="K691" s="11">
        <v>1</v>
      </c>
      <c r="L691" s="11">
        <v>-74.104485819999994</v>
      </c>
      <c r="M691" s="12">
        <v>4.5100233029999997</v>
      </c>
    </row>
    <row r="692" spans="1:13" x14ac:dyDescent="0.25">
      <c r="A692" s="3">
        <v>691</v>
      </c>
      <c r="B692" s="3" t="s">
        <v>1580</v>
      </c>
      <c r="C692" s="3" t="s">
        <v>1432</v>
      </c>
      <c r="D692" s="3" t="s">
        <v>1</v>
      </c>
      <c r="E692" s="3" t="s">
        <v>1581</v>
      </c>
      <c r="F692" s="5">
        <v>75</v>
      </c>
      <c r="G692" s="133">
        <f t="shared" si="24"/>
        <v>6</v>
      </c>
      <c r="H692" s="36" t="str">
        <f t="shared" si="25"/>
        <v>Regular</v>
      </c>
      <c r="I692" s="11">
        <v>5</v>
      </c>
      <c r="J692" s="11" t="s">
        <v>159</v>
      </c>
      <c r="K692" s="11">
        <v>1</v>
      </c>
      <c r="L692" s="11">
        <v>-74.099919650000004</v>
      </c>
      <c r="M692" s="12">
        <v>4.5100631800000004</v>
      </c>
    </row>
    <row r="693" spans="1:13" x14ac:dyDescent="0.25">
      <c r="A693" s="3">
        <v>692</v>
      </c>
      <c r="B693" s="3" t="s">
        <v>1582</v>
      </c>
      <c r="C693" s="3" t="s">
        <v>1432</v>
      </c>
      <c r="D693" s="3" t="s">
        <v>1</v>
      </c>
      <c r="E693" s="3" t="s">
        <v>1583</v>
      </c>
      <c r="F693" s="5">
        <v>65</v>
      </c>
      <c r="G693" s="133">
        <f t="shared" si="24"/>
        <v>31</v>
      </c>
      <c r="H693" s="36" t="str">
        <f t="shared" si="25"/>
        <v>Aceptable</v>
      </c>
      <c r="I693" s="11">
        <v>5</v>
      </c>
      <c r="J693" s="11" t="s">
        <v>159</v>
      </c>
      <c r="K693" s="11">
        <v>2</v>
      </c>
      <c r="L693" s="11">
        <v>-74.102573449999994</v>
      </c>
      <c r="M693" s="12">
        <v>4.5085148830000001</v>
      </c>
    </row>
    <row r="694" spans="1:13" x14ac:dyDescent="0.25">
      <c r="A694" s="3">
        <v>693</v>
      </c>
      <c r="B694" s="3" t="s">
        <v>1584</v>
      </c>
      <c r="C694" s="3" t="s">
        <v>1432</v>
      </c>
      <c r="D694" s="3" t="s">
        <v>1</v>
      </c>
      <c r="E694" s="3" t="s">
        <v>1585</v>
      </c>
      <c r="F694" s="5">
        <v>70</v>
      </c>
      <c r="G694" s="133">
        <f t="shared" si="24"/>
        <v>18</v>
      </c>
      <c r="H694" s="36" t="str">
        <f t="shared" si="25"/>
        <v>Regular</v>
      </c>
      <c r="I694" s="11">
        <v>5</v>
      </c>
      <c r="J694" s="11" t="s">
        <v>159</v>
      </c>
      <c r="K694" s="11">
        <v>2</v>
      </c>
      <c r="L694" s="11">
        <v>-74.097909790000003</v>
      </c>
      <c r="M694" s="12">
        <v>4.5099389470000002</v>
      </c>
    </row>
    <row r="695" spans="1:13" x14ac:dyDescent="0.25">
      <c r="A695" s="3">
        <v>694</v>
      </c>
      <c r="B695" s="3" t="s">
        <v>1586</v>
      </c>
      <c r="C695" s="3" t="s">
        <v>1432</v>
      </c>
      <c r="D695" s="3" t="s">
        <v>1</v>
      </c>
      <c r="E695" s="3" t="s">
        <v>1585</v>
      </c>
      <c r="F695" s="5">
        <v>70</v>
      </c>
      <c r="G695" s="133">
        <f t="shared" si="24"/>
        <v>18</v>
      </c>
      <c r="H695" s="36" t="str">
        <f t="shared" si="25"/>
        <v>Regular</v>
      </c>
      <c r="I695" s="11">
        <v>5</v>
      </c>
      <c r="J695" s="11" t="s">
        <v>159</v>
      </c>
      <c r="K695" s="11">
        <v>2</v>
      </c>
      <c r="L695" s="11">
        <v>-74.09849432</v>
      </c>
      <c r="M695" s="12">
        <v>4.5129382380000003</v>
      </c>
    </row>
    <row r="696" spans="1:13" x14ac:dyDescent="0.25">
      <c r="A696" s="3">
        <v>695</v>
      </c>
      <c r="B696" s="3" t="s">
        <v>1587</v>
      </c>
      <c r="C696" s="3" t="s">
        <v>1432</v>
      </c>
      <c r="D696" s="3" t="s">
        <v>1</v>
      </c>
      <c r="E696" s="3" t="s">
        <v>1588</v>
      </c>
      <c r="F696" s="5">
        <v>65</v>
      </c>
      <c r="G696" s="133">
        <f t="shared" si="24"/>
        <v>31</v>
      </c>
      <c r="H696" s="36" t="str">
        <f t="shared" si="25"/>
        <v>Aceptable</v>
      </c>
      <c r="I696" s="11">
        <v>5</v>
      </c>
      <c r="J696" s="11" t="s">
        <v>159</v>
      </c>
      <c r="K696" s="11">
        <v>2</v>
      </c>
      <c r="L696" s="11">
        <v>-74.119371799999996</v>
      </c>
      <c r="M696" s="12">
        <v>4.5146415370000001</v>
      </c>
    </row>
    <row r="697" spans="1:13" x14ac:dyDescent="0.25">
      <c r="A697" s="3">
        <v>696</v>
      </c>
      <c r="B697" s="3" t="s">
        <v>1589</v>
      </c>
      <c r="C697" s="3" t="s">
        <v>1432</v>
      </c>
      <c r="D697" s="3" t="s">
        <v>1</v>
      </c>
      <c r="E697" s="3" t="s">
        <v>1590</v>
      </c>
      <c r="F697" s="5">
        <v>65</v>
      </c>
      <c r="G697" s="133">
        <f t="shared" si="24"/>
        <v>31</v>
      </c>
      <c r="H697" s="36" t="str">
        <f t="shared" si="25"/>
        <v>Aceptable</v>
      </c>
      <c r="I697" s="11">
        <v>5</v>
      </c>
      <c r="J697" s="11" t="s">
        <v>159</v>
      </c>
      <c r="K697" s="11">
        <v>2</v>
      </c>
      <c r="L697" s="11">
        <v>-74.120108209999998</v>
      </c>
      <c r="M697" s="12">
        <v>4.5193800209999999</v>
      </c>
    </row>
    <row r="698" spans="1:13" x14ac:dyDescent="0.25">
      <c r="A698" s="3">
        <v>697</v>
      </c>
      <c r="B698" s="3" t="s">
        <v>1591</v>
      </c>
      <c r="C698" s="3" t="s">
        <v>1432</v>
      </c>
      <c r="D698" s="3" t="s">
        <v>1</v>
      </c>
      <c r="E698" s="3" t="s">
        <v>1592</v>
      </c>
      <c r="F698" s="5">
        <v>65</v>
      </c>
      <c r="G698" s="133">
        <f t="shared" si="24"/>
        <v>31</v>
      </c>
      <c r="H698" s="36" t="str">
        <f t="shared" si="25"/>
        <v>Aceptable</v>
      </c>
      <c r="I698" s="11">
        <v>5</v>
      </c>
      <c r="J698" s="11" t="s">
        <v>159</v>
      </c>
      <c r="K698" s="11">
        <v>2</v>
      </c>
      <c r="L698" s="11">
        <v>-74.11641899</v>
      </c>
      <c r="M698" s="12">
        <v>4.5222003500000003</v>
      </c>
    </row>
    <row r="699" spans="1:13" x14ac:dyDescent="0.25">
      <c r="A699" s="3">
        <v>698</v>
      </c>
      <c r="B699" s="3" t="s">
        <v>1593</v>
      </c>
      <c r="C699" s="3" t="s">
        <v>1432</v>
      </c>
      <c r="D699" s="3" t="s">
        <v>1</v>
      </c>
      <c r="E699" s="3" t="s">
        <v>1594</v>
      </c>
      <c r="F699" s="5">
        <v>70</v>
      </c>
      <c r="G699" s="133">
        <f t="shared" si="24"/>
        <v>18</v>
      </c>
      <c r="H699" s="36" t="str">
        <f t="shared" si="25"/>
        <v>Regular</v>
      </c>
      <c r="I699" s="11">
        <v>5</v>
      </c>
      <c r="J699" s="11" t="s">
        <v>474</v>
      </c>
      <c r="K699" s="11">
        <v>1</v>
      </c>
      <c r="L699" s="11">
        <v>-74.105917950000006</v>
      </c>
      <c r="M699" s="12">
        <v>4.4952411320000003</v>
      </c>
    </row>
    <row r="700" spans="1:13" x14ac:dyDescent="0.25">
      <c r="A700" s="3">
        <v>699</v>
      </c>
      <c r="B700" s="3" t="s">
        <v>1595</v>
      </c>
      <c r="C700" s="3" t="s">
        <v>1432</v>
      </c>
      <c r="D700" s="3" t="s">
        <v>1</v>
      </c>
      <c r="E700" s="3" t="s">
        <v>1596</v>
      </c>
      <c r="F700" s="5">
        <v>65</v>
      </c>
      <c r="G700" s="133">
        <f t="shared" si="24"/>
        <v>31</v>
      </c>
      <c r="H700" s="36" t="str">
        <f t="shared" si="25"/>
        <v>Aceptable</v>
      </c>
      <c r="I700" s="11">
        <v>5</v>
      </c>
      <c r="J700" s="11" t="s">
        <v>474</v>
      </c>
      <c r="K700" s="11">
        <v>1</v>
      </c>
      <c r="L700" s="11">
        <v>-74.10251298</v>
      </c>
      <c r="M700" s="12">
        <v>4.4982592639999996</v>
      </c>
    </row>
    <row r="701" spans="1:13" x14ac:dyDescent="0.25">
      <c r="A701" s="3">
        <v>700</v>
      </c>
      <c r="B701" s="3" t="s">
        <v>1597</v>
      </c>
      <c r="C701" s="3" t="s">
        <v>1432</v>
      </c>
      <c r="D701" s="3" t="s">
        <v>1</v>
      </c>
      <c r="E701" s="3" t="s">
        <v>1598</v>
      </c>
      <c r="F701" s="5">
        <v>70</v>
      </c>
      <c r="G701" s="133">
        <f t="shared" si="24"/>
        <v>18</v>
      </c>
      <c r="H701" s="36" t="str">
        <f t="shared" si="25"/>
        <v>Regular</v>
      </c>
      <c r="I701" s="11">
        <v>5</v>
      </c>
      <c r="J701" s="11" t="s">
        <v>474</v>
      </c>
      <c r="K701" s="11">
        <v>1</v>
      </c>
      <c r="L701" s="11">
        <v>-74.103312849999995</v>
      </c>
      <c r="M701" s="12">
        <v>4.4958165369999996</v>
      </c>
    </row>
    <row r="702" spans="1:13" x14ac:dyDescent="0.25">
      <c r="A702" s="3">
        <v>701</v>
      </c>
      <c r="B702" s="3" t="s">
        <v>1599</v>
      </c>
      <c r="C702" s="3" t="s">
        <v>1432</v>
      </c>
      <c r="D702" s="3" t="s">
        <v>1</v>
      </c>
      <c r="E702" s="3" t="s">
        <v>1600</v>
      </c>
      <c r="F702" s="5">
        <v>65</v>
      </c>
      <c r="G702" s="133">
        <f t="shared" si="24"/>
        <v>31</v>
      </c>
      <c r="H702" s="36" t="str">
        <f t="shared" si="25"/>
        <v>Aceptable</v>
      </c>
      <c r="I702" s="11">
        <v>5</v>
      </c>
      <c r="J702" s="11" t="s">
        <v>474</v>
      </c>
      <c r="K702" s="11">
        <v>1</v>
      </c>
      <c r="L702" s="11">
        <v>-74.099264230000003</v>
      </c>
      <c r="M702" s="12">
        <v>4.4905125699999999</v>
      </c>
    </row>
    <row r="703" spans="1:13" x14ac:dyDescent="0.25">
      <c r="A703" s="3">
        <v>702</v>
      </c>
      <c r="B703" s="3" t="s">
        <v>1601</v>
      </c>
      <c r="C703" s="3" t="s">
        <v>1432</v>
      </c>
      <c r="D703" s="3" t="s">
        <v>1</v>
      </c>
      <c r="E703" s="3" t="s">
        <v>1602</v>
      </c>
      <c r="F703" s="5">
        <v>50</v>
      </c>
      <c r="G703" s="133">
        <f t="shared" si="24"/>
        <v>71</v>
      </c>
      <c r="H703" s="36" t="str">
        <f t="shared" si="25"/>
        <v>Muy Bueno</v>
      </c>
      <c r="I703" s="11">
        <v>5</v>
      </c>
      <c r="J703" s="11" t="s">
        <v>474</v>
      </c>
      <c r="K703" s="11">
        <v>1</v>
      </c>
      <c r="L703" s="11">
        <v>-74.100042939999994</v>
      </c>
      <c r="M703" s="12">
        <v>4.4987020600000003</v>
      </c>
    </row>
    <row r="704" spans="1:13" x14ac:dyDescent="0.25">
      <c r="A704" s="3">
        <v>703</v>
      </c>
      <c r="B704" s="3" t="s">
        <v>1603</v>
      </c>
      <c r="C704" s="3" t="s">
        <v>1432</v>
      </c>
      <c r="D704" s="3" t="s">
        <v>1</v>
      </c>
      <c r="E704" s="3" t="s">
        <v>1604</v>
      </c>
      <c r="F704" s="5">
        <v>65</v>
      </c>
      <c r="G704" s="133">
        <f t="shared" si="24"/>
        <v>31</v>
      </c>
      <c r="H704" s="36" t="str">
        <f t="shared" si="25"/>
        <v>Aceptable</v>
      </c>
      <c r="I704" s="11">
        <v>5</v>
      </c>
      <c r="J704" s="11" t="s">
        <v>474</v>
      </c>
      <c r="K704" s="11">
        <v>1</v>
      </c>
      <c r="L704" s="11">
        <v>-74.104558479999994</v>
      </c>
      <c r="M704" s="12">
        <v>4.4986226169999997</v>
      </c>
    </row>
    <row r="705" spans="1:13" x14ac:dyDescent="0.25">
      <c r="A705" s="3">
        <v>704</v>
      </c>
      <c r="B705" s="3" t="s">
        <v>1605</v>
      </c>
      <c r="C705" s="3" t="s">
        <v>1432</v>
      </c>
      <c r="D705" s="3" t="s">
        <v>1</v>
      </c>
      <c r="E705" s="3" t="s">
        <v>1606</v>
      </c>
      <c r="F705" s="5">
        <v>50</v>
      </c>
      <c r="G705" s="133">
        <f t="shared" si="24"/>
        <v>71</v>
      </c>
      <c r="H705" s="36" t="str">
        <f t="shared" si="25"/>
        <v>Muy Bueno</v>
      </c>
      <c r="I705" s="11">
        <v>5</v>
      </c>
      <c r="J705" s="11" t="s">
        <v>474</v>
      </c>
      <c r="K705" s="11">
        <v>1</v>
      </c>
      <c r="L705" s="11">
        <v>-74.102553869999994</v>
      </c>
      <c r="M705" s="12">
        <v>4.4911252370000003</v>
      </c>
    </row>
    <row r="706" spans="1:13" x14ac:dyDescent="0.25">
      <c r="A706" s="3">
        <v>705</v>
      </c>
      <c r="B706" s="3" t="s">
        <v>1607</v>
      </c>
      <c r="C706" s="3" t="s">
        <v>1432</v>
      </c>
      <c r="D706" s="3" t="s">
        <v>1</v>
      </c>
      <c r="E706" s="3" t="s">
        <v>1608</v>
      </c>
      <c r="F706" s="5">
        <v>50</v>
      </c>
      <c r="G706" s="133">
        <f t="shared" si="24"/>
        <v>71</v>
      </c>
      <c r="H706" s="36" t="str">
        <f t="shared" si="25"/>
        <v>Muy Bueno</v>
      </c>
      <c r="I706" s="11">
        <v>5</v>
      </c>
      <c r="J706" s="11" t="s">
        <v>474</v>
      </c>
      <c r="K706" s="11">
        <v>1</v>
      </c>
      <c r="L706" s="11">
        <v>-74.104451490000002</v>
      </c>
      <c r="M706" s="12">
        <v>4.4906906629999996</v>
      </c>
    </row>
    <row r="707" spans="1:13" x14ac:dyDescent="0.25">
      <c r="A707" s="3">
        <v>706</v>
      </c>
      <c r="B707" s="3" t="s">
        <v>1609</v>
      </c>
      <c r="C707" s="3" t="s">
        <v>1432</v>
      </c>
      <c r="D707" s="3" t="s">
        <v>1</v>
      </c>
      <c r="E707" s="3" t="s">
        <v>1610</v>
      </c>
      <c r="F707" s="5">
        <v>50</v>
      </c>
      <c r="G707" s="133">
        <f t="shared" si="24"/>
        <v>71</v>
      </c>
      <c r="H707" s="36" t="str">
        <f t="shared" si="25"/>
        <v>Muy Bueno</v>
      </c>
      <c r="I707" s="11">
        <v>5</v>
      </c>
      <c r="J707" s="11" t="s">
        <v>474</v>
      </c>
      <c r="K707" s="11">
        <v>1</v>
      </c>
      <c r="L707" s="11">
        <v>-74.100504709999996</v>
      </c>
      <c r="M707" s="12">
        <v>4.4916054929999998</v>
      </c>
    </row>
    <row r="708" spans="1:13" x14ac:dyDescent="0.25">
      <c r="A708" s="3">
        <v>707</v>
      </c>
      <c r="B708" s="3" t="s">
        <v>1611</v>
      </c>
      <c r="C708" s="3" t="s">
        <v>1432</v>
      </c>
      <c r="D708" s="3" t="s">
        <v>1</v>
      </c>
      <c r="E708" s="3" t="s">
        <v>1612</v>
      </c>
      <c r="F708" s="5">
        <v>50</v>
      </c>
      <c r="G708" s="133">
        <f t="shared" si="24"/>
        <v>71</v>
      </c>
      <c r="H708" s="36" t="str">
        <f t="shared" si="25"/>
        <v>Muy Bueno</v>
      </c>
      <c r="I708" s="11">
        <v>5</v>
      </c>
      <c r="J708" s="11" t="s">
        <v>474</v>
      </c>
      <c r="K708" s="11">
        <v>1</v>
      </c>
      <c r="L708" s="11">
        <v>-74.102542360000001</v>
      </c>
      <c r="M708" s="12">
        <v>4.4862755830000003</v>
      </c>
    </row>
    <row r="709" spans="1:13" x14ac:dyDescent="0.25">
      <c r="A709" s="3">
        <v>708</v>
      </c>
      <c r="B709" s="3" t="s">
        <v>1613</v>
      </c>
      <c r="C709" s="3" t="s">
        <v>1432</v>
      </c>
      <c r="D709" s="3" t="s">
        <v>1</v>
      </c>
      <c r="E709" s="3" t="s">
        <v>1614</v>
      </c>
      <c r="F709" s="5">
        <v>50</v>
      </c>
      <c r="G709" s="133">
        <f t="shared" si="24"/>
        <v>71</v>
      </c>
      <c r="H709" s="36" t="str">
        <f t="shared" si="25"/>
        <v>Muy Bueno</v>
      </c>
      <c r="I709" s="11">
        <v>5</v>
      </c>
      <c r="J709" s="11" t="s">
        <v>474</v>
      </c>
      <c r="K709" s="11">
        <v>1</v>
      </c>
      <c r="L709" s="11">
        <v>-74.105481519999998</v>
      </c>
      <c r="M709" s="12">
        <v>4.4959427600000001</v>
      </c>
    </row>
    <row r="710" spans="1:13" x14ac:dyDescent="0.25">
      <c r="A710" s="3">
        <v>709</v>
      </c>
      <c r="B710" s="3" t="s">
        <v>1615</v>
      </c>
      <c r="C710" s="3" t="s">
        <v>1432</v>
      </c>
      <c r="D710" s="3" t="s">
        <v>1</v>
      </c>
      <c r="E710" s="3" t="s">
        <v>1616</v>
      </c>
      <c r="F710" s="5">
        <v>50</v>
      </c>
      <c r="G710" s="133">
        <f t="shared" si="24"/>
        <v>71</v>
      </c>
      <c r="H710" s="36" t="str">
        <f t="shared" si="25"/>
        <v>Muy Bueno</v>
      </c>
      <c r="I710" s="11">
        <v>5</v>
      </c>
      <c r="J710" s="11" t="s">
        <v>474</v>
      </c>
      <c r="K710" s="11">
        <v>1</v>
      </c>
      <c r="L710" s="11">
        <v>-74.099078169999999</v>
      </c>
      <c r="M710" s="12">
        <v>4.4888304349999997</v>
      </c>
    </row>
    <row r="711" spans="1:13" x14ac:dyDescent="0.25">
      <c r="A711" s="3">
        <v>710</v>
      </c>
      <c r="B711" s="3" t="s">
        <v>1617</v>
      </c>
      <c r="C711" s="3" t="s">
        <v>1432</v>
      </c>
      <c r="D711" s="3" t="s">
        <v>1</v>
      </c>
      <c r="E711" s="3" t="s">
        <v>1618</v>
      </c>
      <c r="F711" s="5">
        <v>50</v>
      </c>
      <c r="G711" s="133">
        <f t="shared" si="24"/>
        <v>71</v>
      </c>
      <c r="H711" s="36" t="str">
        <f t="shared" si="25"/>
        <v>Muy Bueno</v>
      </c>
      <c r="I711" s="11">
        <v>5</v>
      </c>
      <c r="J711" s="11" t="s">
        <v>474</v>
      </c>
      <c r="K711" s="11">
        <v>1</v>
      </c>
      <c r="L711" s="11">
        <v>-74.099046869999995</v>
      </c>
      <c r="M711" s="12">
        <v>4.4868716749999997</v>
      </c>
    </row>
    <row r="712" spans="1:13" x14ac:dyDescent="0.25">
      <c r="A712" s="3">
        <v>711</v>
      </c>
      <c r="B712" s="3" t="s">
        <v>1619</v>
      </c>
      <c r="C712" s="3" t="s">
        <v>1432</v>
      </c>
      <c r="D712" s="3" t="s">
        <v>1</v>
      </c>
      <c r="E712" s="3" t="s">
        <v>1620</v>
      </c>
      <c r="F712" s="5">
        <v>50</v>
      </c>
      <c r="G712" s="133">
        <f t="shared" si="24"/>
        <v>71</v>
      </c>
      <c r="H712" s="36" t="str">
        <f t="shared" si="25"/>
        <v>Muy Bueno</v>
      </c>
      <c r="I712" s="11">
        <v>5</v>
      </c>
      <c r="J712" s="11" t="s">
        <v>474</v>
      </c>
      <c r="K712" s="11">
        <v>1</v>
      </c>
      <c r="L712" s="11">
        <v>-74.104364290000007</v>
      </c>
      <c r="M712" s="12">
        <v>4.4921350499999999</v>
      </c>
    </row>
    <row r="713" spans="1:13" x14ac:dyDescent="0.25">
      <c r="A713" s="3">
        <v>712</v>
      </c>
      <c r="B713" s="3" t="s">
        <v>1621</v>
      </c>
      <c r="C713" s="3" t="s">
        <v>1432</v>
      </c>
      <c r="D713" s="3" t="s">
        <v>1</v>
      </c>
      <c r="E713" s="3" t="s">
        <v>1622</v>
      </c>
      <c r="F713" s="5">
        <v>50</v>
      </c>
      <c r="G713" s="133">
        <f t="shared" si="24"/>
        <v>71</v>
      </c>
      <c r="H713" s="36" t="str">
        <f t="shared" si="25"/>
        <v>Muy Bueno</v>
      </c>
      <c r="I713" s="11">
        <v>5</v>
      </c>
      <c r="J713" s="11" t="s">
        <v>474</v>
      </c>
      <c r="K713" s="11">
        <v>1</v>
      </c>
      <c r="L713" s="11">
        <v>-74.101579520000001</v>
      </c>
      <c r="M713" s="12">
        <v>4.4841468779999998</v>
      </c>
    </row>
    <row r="714" spans="1:13" x14ac:dyDescent="0.25">
      <c r="A714" s="3">
        <v>713</v>
      </c>
      <c r="B714" s="3" t="s">
        <v>1623</v>
      </c>
      <c r="C714" s="3" t="s">
        <v>1432</v>
      </c>
      <c r="D714" s="3" t="s">
        <v>1</v>
      </c>
      <c r="E714" s="3" t="s">
        <v>1624</v>
      </c>
      <c r="F714" s="5">
        <v>50</v>
      </c>
      <c r="G714" s="133">
        <f t="shared" si="24"/>
        <v>71</v>
      </c>
      <c r="H714" s="36" t="str">
        <f t="shared" si="25"/>
        <v>Muy Bueno</v>
      </c>
      <c r="I714" s="11">
        <v>5</v>
      </c>
      <c r="J714" s="11" t="s">
        <v>474</v>
      </c>
      <c r="K714" s="11">
        <v>2</v>
      </c>
      <c r="L714" s="11">
        <v>-74.121710140000005</v>
      </c>
      <c r="M714" s="12">
        <v>4.473805102</v>
      </c>
    </row>
    <row r="715" spans="1:13" x14ac:dyDescent="0.25">
      <c r="A715" s="3">
        <v>714</v>
      </c>
      <c r="B715" s="3" t="s">
        <v>1625</v>
      </c>
      <c r="C715" s="3" t="s">
        <v>1432</v>
      </c>
      <c r="D715" s="3" t="s">
        <v>1</v>
      </c>
      <c r="E715" s="3" t="s">
        <v>1626</v>
      </c>
      <c r="F715" s="5">
        <v>50</v>
      </c>
      <c r="G715" s="133">
        <f t="shared" si="24"/>
        <v>71</v>
      </c>
      <c r="H715" s="36" t="str">
        <f t="shared" si="25"/>
        <v>Muy Bueno</v>
      </c>
      <c r="I715" s="11">
        <v>5</v>
      </c>
      <c r="J715" s="11" t="s">
        <v>474</v>
      </c>
      <c r="K715" s="11">
        <v>1</v>
      </c>
      <c r="L715" s="11">
        <v>-74.12280887</v>
      </c>
      <c r="M715" s="12">
        <v>4.4775968290000003</v>
      </c>
    </row>
    <row r="716" spans="1:13" x14ac:dyDescent="0.25">
      <c r="A716" s="3">
        <v>715</v>
      </c>
      <c r="B716" s="3" t="s">
        <v>1627</v>
      </c>
      <c r="C716" s="3" t="s">
        <v>1432</v>
      </c>
      <c r="D716" s="3" t="s">
        <v>1</v>
      </c>
      <c r="E716" s="3" t="s">
        <v>1628</v>
      </c>
      <c r="F716" s="5">
        <v>50</v>
      </c>
      <c r="G716" s="133">
        <f t="shared" si="24"/>
        <v>71</v>
      </c>
      <c r="H716" s="36" t="str">
        <f t="shared" si="25"/>
        <v>Muy Bueno</v>
      </c>
      <c r="I716" s="11">
        <v>5</v>
      </c>
      <c r="J716" s="11" t="s">
        <v>474</v>
      </c>
      <c r="K716" s="11">
        <v>1</v>
      </c>
      <c r="L716" s="11">
        <v>-74.111039210000001</v>
      </c>
      <c r="M716" s="12">
        <v>4.4872265349999996</v>
      </c>
    </row>
    <row r="717" spans="1:13" x14ac:dyDescent="0.25">
      <c r="A717" s="3">
        <v>716</v>
      </c>
      <c r="B717" s="3" t="s">
        <v>1629</v>
      </c>
      <c r="C717" s="3" t="s">
        <v>1432</v>
      </c>
      <c r="D717" s="3" t="s">
        <v>1</v>
      </c>
      <c r="E717" s="3" t="s">
        <v>1630</v>
      </c>
      <c r="F717" s="5">
        <v>50</v>
      </c>
      <c r="G717" s="133">
        <f t="shared" si="24"/>
        <v>71</v>
      </c>
      <c r="H717" s="36" t="str">
        <f t="shared" si="25"/>
        <v>Muy Bueno</v>
      </c>
      <c r="I717" s="11">
        <v>5</v>
      </c>
      <c r="J717" s="11" t="s">
        <v>474</v>
      </c>
      <c r="K717" s="11">
        <v>2</v>
      </c>
      <c r="L717" s="11">
        <v>-74.126078910000004</v>
      </c>
      <c r="M717" s="12">
        <v>4.4723476780000002</v>
      </c>
    </row>
    <row r="718" spans="1:13" x14ac:dyDescent="0.25">
      <c r="A718" s="3">
        <v>717</v>
      </c>
      <c r="B718" s="3" t="s">
        <v>1631</v>
      </c>
      <c r="C718" s="3" t="s">
        <v>1432</v>
      </c>
      <c r="D718" s="3" t="s">
        <v>1</v>
      </c>
      <c r="E718" s="3" t="s">
        <v>1632</v>
      </c>
      <c r="F718" s="5">
        <v>50</v>
      </c>
      <c r="G718" s="133">
        <f t="shared" si="24"/>
        <v>71</v>
      </c>
      <c r="H718" s="36" t="str">
        <f t="shared" si="25"/>
        <v>Muy Bueno</v>
      </c>
      <c r="I718" s="11">
        <v>5</v>
      </c>
      <c r="J718" s="11" t="s">
        <v>474</v>
      </c>
      <c r="K718" s="11">
        <v>2</v>
      </c>
      <c r="L718" s="11">
        <v>-74.130754159999995</v>
      </c>
      <c r="M718" s="12">
        <v>4.4720930430000001</v>
      </c>
    </row>
    <row r="719" spans="1:13" x14ac:dyDescent="0.25">
      <c r="A719" s="3">
        <v>718</v>
      </c>
      <c r="B719" s="3" t="s">
        <v>1633</v>
      </c>
      <c r="C719" s="3" t="s">
        <v>1432</v>
      </c>
      <c r="D719" s="3" t="s">
        <v>1</v>
      </c>
      <c r="E719" s="3" t="s">
        <v>1634</v>
      </c>
      <c r="F719" s="5">
        <v>50</v>
      </c>
      <c r="G719" s="133">
        <f t="shared" si="24"/>
        <v>71</v>
      </c>
      <c r="H719" s="36" t="str">
        <f t="shared" si="25"/>
        <v>Muy Bueno</v>
      </c>
      <c r="I719" s="11">
        <v>5</v>
      </c>
      <c r="J719" s="11" t="s">
        <v>474</v>
      </c>
      <c r="K719" s="11">
        <v>1</v>
      </c>
      <c r="L719" s="11">
        <v>-74.123652910000004</v>
      </c>
      <c r="M719" s="12">
        <v>4.4775880810000004</v>
      </c>
    </row>
    <row r="720" spans="1:13" x14ac:dyDescent="0.25">
      <c r="A720" s="3">
        <v>719</v>
      </c>
      <c r="B720" s="3" t="s">
        <v>1635</v>
      </c>
      <c r="C720" s="3" t="s">
        <v>1432</v>
      </c>
      <c r="D720" s="3" t="s">
        <v>1</v>
      </c>
      <c r="E720" s="3" t="s">
        <v>1636</v>
      </c>
      <c r="F720" s="5">
        <v>50</v>
      </c>
      <c r="G720" s="133">
        <f t="shared" si="24"/>
        <v>71</v>
      </c>
      <c r="H720" s="36" t="str">
        <f t="shared" si="25"/>
        <v>Muy Bueno</v>
      </c>
      <c r="I720" s="11">
        <v>5</v>
      </c>
      <c r="J720" s="11" t="s">
        <v>474</v>
      </c>
      <c r="K720" s="11">
        <v>2</v>
      </c>
      <c r="L720" s="11">
        <v>-74.129910210000006</v>
      </c>
      <c r="M720" s="12">
        <v>4.4730192549999996</v>
      </c>
    </row>
    <row r="721" spans="1:13" x14ac:dyDescent="0.25">
      <c r="A721" s="3">
        <v>720</v>
      </c>
      <c r="B721" s="3" t="s">
        <v>1637</v>
      </c>
      <c r="C721" s="3" t="s">
        <v>1432</v>
      </c>
      <c r="D721" s="3" t="s">
        <v>1</v>
      </c>
      <c r="E721" s="3" t="s">
        <v>1636</v>
      </c>
      <c r="F721" s="5">
        <v>50</v>
      </c>
      <c r="G721" s="133">
        <f t="shared" si="24"/>
        <v>71</v>
      </c>
      <c r="H721" s="36" t="str">
        <f t="shared" si="25"/>
        <v>Muy Bueno</v>
      </c>
      <c r="I721" s="11">
        <v>5</v>
      </c>
      <c r="J721" s="11" t="s">
        <v>474</v>
      </c>
      <c r="K721" s="11">
        <v>2</v>
      </c>
      <c r="L721" s="11">
        <v>-74.125417490000004</v>
      </c>
      <c r="M721" s="12">
        <v>4.4771041609999997</v>
      </c>
    </row>
    <row r="722" spans="1:13" x14ac:dyDescent="0.25">
      <c r="A722" s="3">
        <v>721</v>
      </c>
      <c r="B722" s="3" t="s">
        <v>1638</v>
      </c>
      <c r="C722" s="3" t="s">
        <v>1432</v>
      </c>
      <c r="D722" s="3" t="s">
        <v>1</v>
      </c>
      <c r="E722" s="3" t="s">
        <v>1639</v>
      </c>
      <c r="F722" s="5">
        <v>50</v>
      </c>
      <c r="G722" s="133">
        <f t="shared" si="24"/>
        <v>71</v>
      </c>
      <c r="H722" s="36" t="str">
        <f t="shared" si="25"/>
        <v>Muy Bueno</v>
      </c>
      <c r="I722" s="11">
        <v>5</v>
      </c>
      <c r="J722" s="11" t="s">
        <v>474</v>
      </c>
      <c r="K722" s="11">
        <v>2</v>
      </c>
      <c r="L722" s="11">
        <v>-74.126263280000003</v>
      </c>
      <c r="M722" s="12">
        <v>4.4745253580000002</v>
      </c>
    </row>
    <row r="723" spans="1:13" x14ac:dyDescent="0.25">
      <c r="A723" s="3">
        <v>722</v>
      </c>
      <c r="B723" s="3" t="s">
        <v>1640</v>
      </c>
      <c r="C723" s="3" t="s">
        <v>1432</v>
      </c>
      <c r="D723" s="3" t="s">
        <v>1</v>
      </c>
      <c r="E723" s="3" t="s">
        <v>1641</v>
      </c>
      <c r="F723" s="5">
        <v>50</v>
      </c>
      <c r="G723" s="133">
        <f t="shared" ref="G723:G786" si="26">IF(F723&lt;=40,100-((F723-30)/(40-30))*(100-86),
IF(F723&lt;=50,85-((F723-41)/(50-41))*(85-71),
IF(F723&lt;=55,70-((F723-51)/(55-50))*(70-51),
IF(F723&lt;=65,50-((F723-55)/(65-55))*(50-31),
IF(F723&lt;=75,30-((F723-65)/(75-65))*(30-6),
5-((F723-75)/(80-75))*(5-0))))))</f>
        <v>71</v>
      </c>
      <c r="H723" s="36" t="str">
        <f t="shared" si="25"/>
        <v>Muy Bueno</v>
      </c>
      <c r="I723" s="11">
        <v>5</v>
      </c>
      <c r="J723" s="11" t="s">
        <v>474</v>
      </c>
      <c r="K723" s="11">
        <v>2</v>
      </c>
      <c r="L723" s="11">
        <v>-74.121732039999998</v>
      </c>
      <c r="M723" s="12">
        <v>4.4808451959999998</v>
      </c>
    </row>
    <row r="724" spans="1:13" x14ac:dyDescent="0.25">
      <c r="A724" s="3">
        <v>723</v>
      </c>
      <c r="B724" s="3" t="s">
        <v>1642</v>
      </c>
      <c r="C724" s="3" t="s">
        <v>1432</v>
      </c>
      <c r="D724" s="3" t="s">
        <v>1</v>
      </c>
      <c r="E724" s="3" t="s">
        <v>1643</v>
      </c>
      <c r="F724" s="5">
        <v>50</v>
      </c>
      <c r="G724" s="133">
        <f t="shared" si="26"/>
        <v>71</v>
      </c>
      <c r="H724" s="36" t="str">
        <f t="shared" si="25"/>
        <v>Muy Bueno</v>
      </c>
      <c r="I724" s="11">
        <v>5</v>
      </c>
      <c r="J724" s="11" t="s">
        <v>474</v>
      </c>
      <c r="K724" s="11">
        <v>2</v>
      </c>
      <c r="L724" s="11">
        <v>-74.122578360000006</v>
      </c>
      <c r="M724" s="12">
        <v>4.4741005930000002</v>
      </c>
    </row>
    <row r="725" spans="1:13" x14ac:dyDescent="0.25">
      <c r="A725" s="3">
        <v>724</v>
      </c>
      <c r="B725" s="3" t="s">
        <v>1644</v>
      </c>
      <c r="C725" s="3" t="s">
        <v>1432</v>
      </c>
      <c r="D725" s="3" t="s">
        <v>1</v>
      </c>
      <c r="E725" s="3" t="s">
        <v>1645</v>
      </c>
      <c r="F725" s="5">
        <v>70</v>
      </c>
      <c r="G725" s="133">
        <f t="shared" si="26"/>
        <v>18</v>
      </c>
      <c r="H725" s="36" t="str">
        <f t="shared" si="25"/>
        <v>Regular</v>
      </c>
      <c r="I725" s="11">
        <v>5</v>
      </c>
      <c r="J725" s="11" t="s">
        <v>159</v>
      </c>
      <c r="K725" s="11">
        <v>1</v>
      </c>
      <c r="L725" s="11">
        <v>-74.112991879999996</v>
      </c>
      <c r="M725" s="12">
        <v>4.5382802870000001</v>
      </c>
    </row>
    <row r="726" spans="1:13" x14ac:dyDescent="0.25">
      <c r="A726" s="3">
        <v>725</v>
      </c>
      <c r="B726" s="3" t="s">
        <v>1646</v>
      </c>
      <c r="C726" s="3" t="s">
        <v>1432</v>
      </c>
      <c r="D726" s="3" t="s">
        <v>1</v>
      </c>
      <c r="E726" s="3" t="s">
        <v>1647</v>
      </c>
      <c r="F726" s="5">
        <v>50</v>
      </c>
      <c r="G726" s="133">
        <f t="shared" si="26"/>
        <v>71</v>
      </c>
      <c r="H726" s="36" t="str">
        <f t="shared" si="25"/>
        <v>Muy Bueno</v>
      </c>
      <c r="I726" s="11">
        <v>5</v>
      </c>
      <c r="J726" s="11" t="s">
        <v>159</v>
      </c>
      <c r="K726" s="11">
        <v>1</v>
      </c>
      <c r="L726" s="11">
        <v>-74.108779249999998</v>
      </c>
      <c r="M726" s="12">
        <v>4.537109923</v>
      </c>
    </row>
    <row r="727" spans="1:13" x14ac:dyDescent="0.25">
      <c r="A727" s="3">
        <v>726</v>
      </c>
      <c r="B727" s="3" t="s">
        <v>1648</v>
      </c>
      <c r="C727" s="3" t="s">
        <v>1432</v>
      </c>
      <c r="D727" s="3" t="s">
        <v>1</v>
      </c>
      <c r="E727" s="3" t="s">
        <v>1649</v>
      </c>
      <c r="F727" s="5">
        <v>70</v>
      </c>
      <c r="G727" s="133">
        <f t="shared" si="26"/>
        <v>18</v>
      </c>
      <c r="H727" s="36" t="str">
        <f t="shared" si="25"/>
        <v>Regular</v>
      </c>
      <c r="I727" s="11">
        <v>5</v>
      </c>
      <c r="J727" s="11" t="s">
        <v>159</v>
      </c>
      <c r="K727" s="11">
        <v>1</v>
      </c>
      <c r="L727" s="11">
        <v>-74.112927150000004</v>
      </c>
      <c r="M727" s="12">
        <v>4.5327118930000001</v>
      </c>
    </row>
    <row r="728" spans="1:13" x14ac:dyDescent="0.25">
      <c r="A728" s="3">
        <v>727</v>
      </c>
      <c r="B728" s="3" t="s">
        <v>1650</v>
      </c>
      <c r="C728" s="3" t="s">
        <v>1432</v>
      </c>
      <c r="D728" s="3" t="s">
        <v>1</v>
      </c>
      <c r="E728" s="3" t="s">
        <v>1651</v>
      </c>
      <c r="F728" s="5">
        <v>70</v>
      </c>
      <c r="G728" s="133">
        <f t="shared" si="26"/>
        <v>18</v>
      </c>
      <c r="H728" s="36" t="str">
        <f t="shared" si="25"/>
        <v>Regular</v>
      </c>
      <c r="I728" s="11">
        <v>5</v>
      </c>
      <c r="J728" s="11" t="s">
        <v>159</v>
      </c>
      <c r="K728" s="11">
        <v>2</v>
      </c>
      <c r="L728" s="11">
        <v>-74.114937609999998</v>
      </c>
      <c r="M728" s="12">
        <v>4.5340705110000004</v>
      </c>
    </row>
    <row r="729" spans="1:13" x14ac:dyDescent="0.25">
      <c r="A729" s="3">
        <v>728</v>
      </c>
      <c r="B729" s="3" t="s">
        <v>1652</v>
      </c>
      <c r="C729" s="3" t="s">
        <v>1432</v>
      </c>
      <c r="D729" s="3" t="s">
        <v>1</v>
      </c>
      <c r="E729" s="3" t="s">
        <v>1653</v>
      </c>
      <c r="F729" s="5">
        <v>65</v>
      </c>
      <c r="G729" s="133">
        <f t="shared" si="26"/>
        <v>31</v>
      </c>
      <c r="H729" s="36" t="str">
        <f t="shared" si="25"/>
        <v>Aceptable</v>
      </c>
      <c r="I729" s="11">
        <v>5</v>
      </c>
      <c r="J729" s="11" t="s">
        <v>159</v>
      </c>
      <c r="K729" s="11">
        <v>2</v>
      </c>
      <c r="L729" s="11">
        <v>-74.115503099999998</v>
      </c>
      <c r="M729" s="12">
        <v>4.5348402070000002</v>
      </c>
    </row>
    <row r="730" spans="1:13" x14ac:dyDescent="0.25">
      <c r="A730" s="3">
        <v>729</v>
      </c>
      <c r="B730" s="3" t="s">
        <v>1654</v>
      </c>
      <c r="C730" s="3" t="s">
        <v>1432</v>
      </c>
      <c r="D730" s="3" t="s">
        <v>1</v>
      </c>
      <c r="E730" s="3" t="s">
        <v>1655</v>
      </c>
      <c r="F730" s="5">
        <v>70</v>
      </c>
      <c r="G730" s="133">
        <f t="shared" si="26"/>
        <v>18</v>
      </c>
      <c r="H730" s="36" t="str">
        <f t="shared" si="25"/>
        <v>Regular</v>
      </c>
      <c r="I730" s="11">
        <v>5</v>
      </c>
      <c r="J730" s="11" t="s">
        <v>159</v>
      </c>
      <c r="K730" s="11">
        <v>2</v>
      </c>
      <c r="L730" s="11">
        <v>-74.114770140000005</v>
      </c>
      <c r="M730" s="12">
        <v>4.5362954999999996</v>
      </c>
    </row>
    <row r="731" spans="1:13" x14ac:dyDescent="0.25">
      <c r="A731" s="3">
        <v>730</v>
      </c>
      <c r="B731" s="3" t="s">
        <v>1656</v>
      </c>
      <c r="C731" s="3" t="s">
        <v>1432</v>
      </c>
      <c r="D731" s="3" t="s">
        <v>1</v>
      </c>
      <c r="E731" s="3" t="s">
        <v>1657</v>
      </c>
      <c r="F731" s="5">
        <v>70</v>
      </c>
      <c r="G731" s="133">
        <f t="shared" si="26"/>
        <v>18</v>
      </c>
      <c r="H731" s="36" t="str">
        <f t="shared" si="25"/>
        <v>Regular</v>
      </c>
      <c r="I731" s="11">
        <v>5</v>
      </c>
      <c r="J731" s="11" t="s">
        <v>159</v>
      </c>
      <c r="K731" s="11">
        <v>1</v>
      </c>
      <c r="L731" s="11">
        <v>-74.1091792</v>
      </c>
      <c r="M731" s="12">
        <v>4.535708402</v>
      </c>
    </row>
    <row r="732" spans="1:13" x14ac:dyDescent="0.25">
      <c r="A732" s="3">
        <v>731</v>
      </c>
      <c r="B732" s="3" t="s">
        <v>1658</v>
      </c>
      <c r="C732" s="3" t="s">
        <v>1432</v>
      </c>
      <c r="D732" s="3" t="s">
        <v>1</v>
      </c>
      <c r="E732" s="3" t="s">
        <v>1659</v>
      </c>
      <c r="F732" s="5">
        <v>70</v>
      </c>
      <c r="G732" s="133">
        <f t="shared" si="26"/>
        <v>18</v>
      </c>
      <c r="H732" s="36" t="str">
        <f t="shared" ref="H732:H795" si="27">IF(AND(G732&gt;=86,G732&lt;=100),"Óptimo",
IF(AND(G732&gt;=71,G732&lt;=85),"Muy Bueno",
IF(AND(G732&gt;=51,G732&lt;=70),"Bueno",
IF(AND(G732&gt;=31,G732&lt;=50),"Aceptable",
IF(AND(G732&gt;=6,G732&lt;=30),"Regular",
"Malo")))))</f>
        <v>Regular</v>
      </c>
      <c r="I732" s="11">
        <v>5</v>
      </c>
      <c r="J732" s="11" t="s">
        <v>159</v>
      </c>
      <c r="K732" s="11">
        <v>2</v>
      </c>
      <c r="L732" s="11">
        <v>-74.118166619999997</v>
      </c>
      <c r="M732" s="12">
        <v>4.5309021779999998</v>
      </c>
    </row>
    <row r="733" spans="1:13" x14ac:dyDescent="0.25">
      <c r="A733" s="3">
        <v>732</v>
      </c>
      <c r="B733" s="3" t="s">
        <v>1660</v>
      </c>
      <c r="C733" s="3" t="s">
        <v>1432</v>
      </c>
      <c r="D733" s="3" t="s">
        <v>1</v>
      </c>
      <c r="E733" s="3" t="s">
        <v>1661</v>
      </c>
      <c r="F733" s="5">
        <v>50</v>
      </c>
      <c r="G733" s="133">
        <f t="shared" si="26"/>
        <v>71</v>
      </c>
      <c r="H733" s="36" t="str">
        <f t="shared" si="27"/>
        <v>Muy Bueno</v>
      </c>
      <c r="I733" s="11">
        <v>5</v>
      </c>
      <c r="J733" s="11" t="s">
        <v>159</v>
      </c>
      <c r="K733" s="11">
        <v>2</v>
      </c>
      <c r="L733" s="11">
        <v>-74.116323199999997</v>
      </c>
      <c r="M733" s="12">
        <v>4.5302971369999998</v>
      </c>
    </row>
    <row r="734" spans="1:13" x14ac:dyDescent="0.25">
      <c r="A734" s="3">
        <v>733</v>
      </c>
      <c r="B734" s="3" t="s">
        <v>1662</v>
      </c>
      <c r="C734" s="3" t="s">
        <v>1432</v>
      </c>
      <c r="D734" s="3" t="s">
        <v>1</v>
      </c>
      <c r="E734" s="3" t="s">
        <v>1663</v>
      </c>
      <c r="F734" s="5">
        <v>65</v>
      </c>
      <c r="G734" s="133">
        <f t="shared" si="26"/>
        <v>31</v>
      </c>
      <c r="H734" s="36" t="str">
        <f t="shared" si="27"/>
        <v>Aceptable</v>
      </c>
      <c r="I734" s="11">
        <v>5</v>
      </c>
      <c r="J734" s="11" t="s">
        <v>159</v>
      </c>
      <c r="K734" s="11">
        <v>1</v>
      </c>
      <c r="L734" s="11">
        <v>-74.113165679999994</v>
      </c>
      <c r="M734" s="12">
        <v>4.5316276130000004</v>
      </c>
    </row>
    <row r="735" spans="1:13" x14ac:dyDescent="0.25">
      <c r="A735" s="3">
        <v>734</v>
      </c>
      <c r="B735" s="3" t="s">
        <v>1664</v>
      </c>
      <c r="C735" s="3" t="s">
        <v>1432</v>
      </c>
      <c r="D735" s="3" t="s">
        <v>1</v>
      </c>
      <c r="E735" s="3" t="s">
        <v>1661</v>
      </c>
      <c r="F735" s="5">
        <v>80</v>
      </c>
      <c r="G735" s="133">
        <f t="shared" si="26"/>
        <v>0</v>
      </c>
      <c r="H735" s="36" t="str">
        <f t="shared" si="27"/>
        <v>Malo</v>
      </c>
      <c r="I735" s="11">
        <v>5</v>
      </c>
      <c r="J735" s="11" t="s">
        <v>159</v>
      </c>
      <c r="K735" s="11">
        <v>2</v>
      </c>
      <c r="L735" s="11">
        <v>-74.118914559999993</v>
      </c>
      <c r="M735" s="12">
        <v>4.5270997250000002</v>
      </c>
    </row>
    <row r="736" spans="1:13" x14ac:dyDescent="0.25">
      <c r="A736" s="3">
        <v>735</v>
      </c>
      <c r="B736" s="3" t="s">
        <v>1665</v>
      </c>
      <c r="C736" s="3" t="s">
        <v>1432</v>
      </c>
      <c r="D736" s="3" t="s">
        <v>1</v>
      </c>
      <c r="E736" s="3" t="s">
        <v>1666</v>
      </c>
      <c r="F736" s="5">
        <v>45</v>
      </c>
      <c r="G736" s="133">
        <f t="shared" si="26"/>
        <v>78.777777777777771</v>
      </c>
      <c r="H736" s="36" t="str">
        <f t="shared" si="27"/>
        <v>Muy Bueno</v>
      </c>
      <c r="I736" s="11">
        <v>5</v>
      </c>
      <c r="J736" s="11" t="s">
        <v>159</v>
      </c>
      <c r="K736" s="11">
        <v>2</v>
      </c>
      <c r="L736" s="11">
        <v>-74.116339089999997</v>
      </c>
      <c r="M736" s="12">
        <v>4.5333401860000002</v>
      </c>
    </row>
    <row r="737" spans="1:13" x14ac:dyDescent="0.25">
      <c r="A737" s="3">
        <v>736</v>
      </c>
      <c r="B737" s="3" t="s">
        <v>1667</v>
      </c>
      <c r="C737" s="3" t="s">
        <v>1432</v>
      </c>
      <c r="D737" s="3" t="s">
        <v>1</v>
      </c>
      <c r="E737" s="3" t="s">
        <v>1668</v>
      </c>
      <c r="F737" s="5">
        <v>65</v>
      </c>
      <c r="G737" s="133">
        <f t="shared" si="26"/>
        <v>31</v>
      </c>
      <c r="H737" s="36" t="str">
        <f t="shared" si="27"/>
        <v>Aceptable</v>
      </c>
      <c r="I737" s="11">
        <v>5</v>
      </c>
      <c r="J737" s="11" t="s">
        <v>159</v>
      </c>
      <c r="K737" s="11">
        <v>2</v>
      </c>
      <c r="L737" s="11">
        <v>-74.120821340000006</v>
      </c>
      <c r="M737" s="12">
        <v>4.5303625189999996</v>
      </c>
    </row>
    <row r="738" spans="1:13" x14ac:dyDescent="0.25">
      <c r="A738" s="3">
        <v>737</v>
      </c>
      <c r="B738" s="3" t="s">
        <v>1669</v>
      </c>
      <c r="C738" s="3" t="s">
        <v>1432</v>
      </c>
      <c r="D738" s="3" t="s">
        <v>1</v>
      </c>
      <c r="E738" s="3" t="s">
        <v>1670</v>
      </c>
      <c r="F738" s="5">
        <v>65</v>
      </c>
      <c r="G738" s="133">
        <f t="shared" si="26"/>
        <v>31</v>
      </c>
      <c r="H738" s="36" t="str">
        <f t="shared" si="27"/>
        <v>Aceptable</v>
      </c>
      <c r="I738" s="11">
        <v>5</v>
      </c>
      <c r="J738" s="11" t="s">
        <v>159</v>
      </c>
      <c r="K738" s="11">
        <v>2</v>
      </c>
      <c r="L738" s="11">
        <v>-74.116227749999993</v>
      </c>
      <c r="M738" s="12">
        <v>4.5283340010000002</v>
      </c>
    </row>
    <row r="739" spans="1:13" x14ac:dyDescent="0.25">
      <c r="A739" s="3">
        <v>738</v>
      </c>
      <c r="B739" s="3" t="s">
        <v>1671</v>
      </c>
      <c r="C739" s="3" t="s">
        <v>1432</v>
      </c>
      <c r="D739" s="3" t="s">
        <v>1</v>
      </c>
      <c r="E739" s="3" t="s">
        <v>1469</v>
      </c>
      <c r="F739" s="5">
        <v>75</v>
      </c>
      <c r="G739" s="133">
        <f t="shared" si="26"/>
        <v>6</v>
      </c>
      <c r="H739" s="36" t="str">
        <f t="shared" si="27"/>
        <v>Regular</v>
      </c>
      <c r="I739" s="11">
        <v>5</v>
      </c>
      <c r="J739" s="11" t="s">
        <v>474</v>
      </c>
      <c r="K739" s="11">
        <v>2</v>
      </c>
      <c r="L739" s="11">
        <v>-74.110104710000002</v>
      </c>
      <c r="M739" s="12">
        <v>4.5015594999999999</v>
      </c>
    </row>
    <row r="740" spans="1:13" x14ac:dyDescent="0.25">
      <c r="A740" s="3">
        <v>739</v>
      </c>
      <c r="B740" s="3" t="s">
        <v>1672</v>
      </c>
      <c r="C740" s="3" t="s">
        <v>1432</v>
      </c>
      <c r="D740" s="3" t="s">
        <v>1</v>
      </c>
      <c r="E740" s="3" t="s">
        <v>1673</v>
      </c>
      <c r="F740" s="5">
        <v>75</v>
      </c>
      <c r="G740" s="133">
        <f t="shared" si="26"/>
        <v>6</v>
      </c>
      <c r="H740" s="36" t="str">
        <f t="shared" si="27"/>
        <v>Regular</v>
      </c>
      <c r="I740" s="11">
        <v>5</v>
      </c>
      <c r="J740" s="11" t="s">
        <v>474</v>
      </c>
      <c r="K740" s="11">
        <v>1</v>
      </c>
      <c r="L740" s="11">
        <v>-74.114858799999993</v>
      </c>
      <c r="M740" s="12">
        <v>4.4965504129999996</v>
      </c>
    </row>
    <row r="741" spans="1:13" x14ac:dyDescent="0.25">
      <c r="A741" s="3">
        <v>740</v>
      </c>
      <c r="B741" s="3" t="s">
        <v>1674</v>
      </c>
      <c r="C741" s="3" t="s">
        <v>1432</v>
      </c>
      <c r="D741" s="3" t="s">
        <v>1</v>
      </c>
      <c r="E741" s="3" t="s">
        <v>1675</v>
      </c>
      <c r="F741" s="5">
        <v>65</v>
      </c>
      <c r="G741" s="133">
        <f t="shared" si="26"/>
        <v>31</v>
      </c>
      <c r="H741" s="36" t="str">
        <f t="shared" si="27"/>
        <v>Aceptable</v>
      </c>
      <c r="I741" s="11">
        <v>5</v>
      </c>
      <c r="J741" s="11" t="s">
        <v>474</v>
      </c>
      <c r="K741" s="11">
        <v>1</v>
      </c>
      <c r="L741" s="11">
        <v>-74.113520449999996</v>
      </c>
      <c r="M741" s="12">
        <v>4.4878942659999996</v>
      </c>
    </row>
    <row r="742" spans="1:13" x14ac:dyDescent="0.25">
      <c r="A742" s="3">
        <v>741</v>
      </c>
      <c r="B742" s="3" t="s">
        <v>1676</v>
      </c>
      <c r="C742" s="3" t="s">
        <v>1432</v>
      </c>
      <c r="D742" s="3" t="s">
        <v>1</v>
      </c>
      <c r="E742" s="3" t="s">
        <v>1677</v>
      </c>
      <c r="F742" s="5">
        <v>70</v>
      </c>
      <c r="G742" s="133">
        <f t="shared" si="26"/>
        <v>18</v>
      </c>
      <c r="H742" s="36" t="str">
        <f t="shared" si="27"/>
        <v>Regular</v>
      </c>
      <c r="I742" s="11">
        <v>5</v>
      </c>
      <c r="J742" s="11" t="s">
        <v>159</v>
      </c>
      <c r="K742" s="11">
        <v>1</v>
      </c>
      <c r="L742" s="11">
        <v>-74.106566979999997</v>
      </c>
      <c r="M742" s="12">
        <v>4.5173551009999997</v>
      </c>
    </row>
    <row r="743" spans="1:13" x14ac:dyDescent="0.25">
      <c r="A743" s="3">
        <v>742</v>
      </c>
      <c r="B743" s="3" t="s">
        <v>1678</v>
      </c>
      <c r="C743" s="3" t="s">
        <v>1432</v>
      </c>
      <c r="D743" s="3" t="s">
        <v>1</v>
      </c>
      <c r="E743" s="3" t="s">
        <v>1679</v>
      </c>
      <c r="F743" s="5">
        <v>65</v>
      </c>
      <c r="G743" s="133">
        <f t="shared" si="26"/>
        <v>31</v>
      </c>
      <c r="H743" s="36" t="str">
        <f t="shared" si="27"/>
        <v>Aceptable</v>
      </c>
      <c r="I743" s="11">
        <v>5</v>
      </c>
      <c r="J743" s="11" t="s">
        <v>344</v>
      </c>
      <c r="K743" s="11">
        <v>1</v>
      </c>
      <c r="L743" s="11">
        <v>-74.08254805</v>
      </c>
      <c r="M743" s="12">
        <v>4.4726983469999997</v>
      </c>
    </row>
    <row r="744" spans="1:13" x14ac:dyDescent="0.25">
      <c r="A744" s="3">
        <v>743</v>
      </c>
      <c r="B744" s="3" t="s">
        <v>1680</v>
      </c>
      <c r="C744" s="3" t="s">
        <v>1432</v>
      </c>
      <c r="D744" s="3" t="s">
        <v>1</v>
      </c>
      <c r="E744" s="3" t="s">
        <v>1681</v>
      </c>
      <c r="F744" s="5">
        <v>70</v>
      </c>
      <c r="G744" s="133">
        <f t="shared" si="26"/>
        <v>18</v>
      </c>
      <c r="H744" s="36" t="str">
        <f t="shared" si="27"/>
        <v>Regular</v>
      </c>
      <c r="I744" s="11">
        <v>5</v>
      </c>
      <c r="J744" s="11" t="s">
        <v>474</v>
      </c>
      <c r="K744" s="11">
        <v>1</v>
      </c>
      <c r="L744" s="11">
        <v>-74.094291819999995</v>
      </c>
      <c r="M744" s="12">
        <v>4.5121151509999997</v>
      </c>
    </row>
    <row r="745" spans="1:13" x14ac:dyDescent="0.25">
      <c r="A745" s="3">
        <v>744</v>
      </c>
      <c r="B745" s="3" t="s">
        <v>1682</v>
      </c>
      <c r="C745" s="3" t="s">
        <v>1432</v>
      </c>
      <c r="D745" s="3" t="s">
        <v>1</v>
      </c>
      <c r="E745" s="3" t="s">
        <v>1683</v>
      </c>
      <c r="F745" s="5">
        <v>55</v>
      </c>
      <c r="G745" s="133">
        <f t="shared" si="26"/>
        <v>54.8</v>
      </c>
      <c r="H745" s="36" t="str">
        <f t="shared" si="27"/>
        <v>Bueno</v>
      </c>
      <c r="I745" s="11">
        <v>5</v>
      </c>
      <c r="J745" s="11" t="s">
        <v>159</v>
      </c>
      <c r="K745" s="11">
        <v>1</v>
      </c>
      <c r="L745" s="11">
        <v>-74.109773559999994</v>
      </c>
      <c r="M745" s="12">
        <v>4.529539991</v>
      </c>
    </row>
    <row r="746" spans="1:13" x14ac:dyDescent="0.25">
      <c r="A746" s="3">
        <v>745</v>
      </c>
      <c r="B746" s="3" t="s">
        <v>1684</v>
      </c>
      <c r="C746" s="3" t="s">
        <v>1432</v>
      </c>
      <c r="D746" s="3" t="s">
        <v>1</v>
      </c>
      <c r="E746" s="3" t="s">
        <v>1685</v>
      </c>
      <c r="F746" s="5">
        <v>65</v>
      </c>
      <c r="G746" s="133">
        <f t="shared" si="26"/>
        <v>31</v>
      </c>
      <c r="H746" s="36" t="str">
        <f t="shared" si="27"/>
        <v>Aceptable</v>
      </c>
      <c r="I746" s="11">
        <v>5</v>
      </c>
      <c r="J746" s="11" t="s">
        <v>474</v>
      </c>
      <c r="K746" s="11">
        <v>1</v>
      </c>
      <c r="L746" s="11">
        <v>-74.118293600000001</v>
      </c>
      <c r="M746" s="12">
        <v>4.4878156430000002</v>
      </c>
    </row>
    <row r="747" spans="1:13" x14ac:dyDescent="0.25">
      <c r="A747" s="3">
        <v>746</v>
      </c>
      <c r="B747" s="3" t="s">
        <v>1686</v>
      </c>
      <c r="C747" s="3" t="s">
        <v>1432</v>
      </c>
      <c r="D747" s="3" t="s">
        <v>1</v>
      </c>
      <c r="E747" s="3" t="s">
        <v>1687</v>
      </c>
      <c r="F747" s="5">
        <v>70</v>
      </c>
      <c r="G747" s="133">
        <f t="shared" si="26"/>
        <v>18</v>
      </c>
      <c r="H747" s="36" t="str">
        <f t="shared" si="27"/>
        <v>Regular</v>
      </c>
      <c r="I747" s="11">
        <v>5</v>
      </c>
      <c r="J747" s="11" t="s">
        <v>474</v>
      </c>
      <c r="K747" s="11">
        <v>1</v>
      </c>
      <c r="L747" s="11">
        <v>-74.094495350000003</v>
      </c>
      <c r="M747" s="12">
        <v>4.5139765169999997</v>
      </c>
    </row>
    <row r="748" spans="1:13" x14ac:dyDescent="0.25">
      <c r="A748" s="3">
        <v>747</v>
      </c>
      <c r="B748" s="3" t="s">
        <v>1688</v>
      </c>
      <c r="C748" s="3" t="s">
        <v>1432</v>
      </c>
      <c r="D748" s="3" t="s">
        <v>1</v>
      </c>
      <c r="E748" s="3" t="s">
        <v>1689</v>
      </c>
      <c r="F748" s="5">
        <v>65</v>
      </c>
      <c r="G748" s="133">
        <f t="shared" si="26"/>
        <v>31</v>
      </c>
      <c r="H748" s="36" t="str">
        <f t="shared" si="27"/>
        <v>Aceptable</v>
      </c>
      <c r="I748" s="11">
        <v>5</v>
      </c>
      <c r="J748" s="11" t="s">
        <v>474</v>
      </c>
      <c r="K748" s="11">
        <v>1</v>
      </c>
      <c r="L748" s="11">
        <v>-74.101146499999999</v>
      </c>
      <c r="M748" s="12">
        <v>4.5025605750000004</v>
      </c>
    </row>
    <row r="749" spans="1:13" x14ac:dyDescent="0.25">
      <c r="A749" s="3">
        <v>748</v>
      </c>
      <c r="B749" s="3" t="s">
        <v>1690</v>
      </c>
      <c r="C749" s="3" t="s">
        <v>1432</v>
      </c>
      <c r="D749" s="3" t="s">
        <v>1</v>
      </c>
      <c r="E749" s="3" t="s">
        <v>1691</v>
      </c>
      <c r="F749" s="5">
        <v>65</v>
      </c>
      <c r="G749" s="133">
        <f t="shared" si="26"/>
        <v>31</v>
      </c>
      <c r="H749" s="36" t="str">
        <f t="shared" si="27"/>
        <v>Aceptable</v>
      </c>
      <c r="I749" s="11">
        <v>5</v>
      </c>
      <c r="J749" s="11" t="s">
        <v>474</v>
      </c>
      <c r="K749" s="11">
        <v>1</v>
      </c>
      <c r="L749" s="11">
        <v>-74.095898160000004</v>
      </c>
      <c r="M749" s="12">
        <v>4.4888033419999998</v>
      </c>
    </row>
    <row r="750" spans="1:13" x14ac:dyDescent="0.25">
      <c r="A750" s="3">
        <v>749</v>
      </c>
      <c r="B750" s="3" t="s">
        <v>1692</v>
      </c>
      <c r="C750" s="3" t="s">
        <v>1432</v>
      </c>
      <c r="D750" s="3" t="s">
        <v>1</v>
      </c>
      <c r="E750" s="3" t="s">
        <v>1693</v>
      </c>
      <c r="F750" s="5">
        <v>55</v>
      </c>
      <c r="G750" s="133">
        <f t="shared" si="26"/>
        <v>54.8</v>
      </c>
      <c r="H750" s="36" t="str">
        <f t="shared" si="27"/>
        <v>Bueno</v>
      </c>
      <c r="I750" s="11">
        <v>5</v>
      </c>
      <c r="J750" s="11" t="s">
        <v>159</v>
      </c>
      <c r="K750" s="11">
        <v>1</v>
      </c>
      <c r="L750" s="11">
        <v>-74.109635170000004</v>
      </c>
      <c r="M750" s="12">
        <v>4.5317566600000001</v>
      </c>
    </row>
    <row r="751" spans="1:13" x14ac:dyDescent="0.25">
      <c r="A751" s="3">
        <v>750</v>
      </c>
      <c r="B751" s="3" t="s">
        <v>1694</v>
      </c>
      <c r="C751" s="3" t="s">
        <v>1432</v>
      </c>
      <c r="D751" s="3" t="s">
        <v>1</v>
      </c>
      <c r="E751" s="3" t="s">
        <v>1691</v>
      </c>
      <c r="F751" s="5">
        <v>65</v>
      </c>
      <c r="G751" s="133">
        <f t="shared" si="26"/>
        <v>31</v>
      </c>
      <c r="H751" s="36" t="str">
        <f t="shared" si="27"/>
        <v>Aceptable</v>
      </c>
      <c r="I751" s="11">
        <v>5</v>
      </c>
      <c r="J751" s="11" t="s">
        <v>474</v>
      </c>
      <c r="K751" s="11">
        <v>1</v>
      </c>
      <c r="L751" s="11">
        <v>-74.096532999999994</v>
      </c>
      <c r="M751" s="12">
        <v>4.4878858849999999</v>
      </c>
    </row>
    <row r="752" spans="1:13" x14ac:dyDescent="0.25">
      <c r="A752" s="3">
        <v>751</v>
      </c>
      <c r="B752" s="3" t="s">
        <v>1695</v>
      </c>
      <c r="C752" s="3" t="s">
        <v>1432</v>
      </c>
      <c r="D752" s="3" t="s">
        <v>1</v>
      </c>
      <c r="E752" s="3" t="s">
        <v>1696</v>
      </c>
      <c r="F752" s="5">
        <v>65</v>
      </c>
      <c r="G752" s="133">
        <f t="shared" si="26"/>
        <v>31</v>
      </c>
      <c r="H752" s="36" t="str">
        <f t="shared" si="27"/>
        <v>Aceptable</v>
      </c>
      <c r="I752" s="11">
        <v>5</v>
      </c>
      <c r="J752" s="11" t="s">
        <v>159</v>
      </c>
      <c r="K752" s="11">
        <v>1</v>
      </c>
      <c r="L752" s="11">
        <v>-74.109561110000001</v>
      </c>
      <c r="M752" s="12">
        <v>4.539144791</v>
      </c>
    </row>
    <row r="753" spans="1:13" x14ac:dyDescent="0.25">
      <c r="A753" s="3">
        <v>752</v>
      </c>
      <c r="B753" s="3" t="s">
        <v>1697</v>
      </c>
      <c r="C753" s="3" t="s">
        <v>1432</v>
      </c>
      <c r="D753" s="3" t="s">
        <v>1</v>
      </c>
      <c r="E753" s="3" t="s">
        <v>1698</v>
      </c>
      <c r="F753" s="5">
        <v>55</v>
      </c>
      <c r="G753" s="133">
        <f t="shared" si="26"/>
        <v>54.8</v>
      </c>
      <c r="H753" s="36" t="str">
        <f t="shared" si="27"/>
        <v>Bueno</v>
      </c>
      <c r="I753" s="11">
        <v>5</v>
      </c>
      <c r="J753" s="11" t="s">
        <v>474</v>
      </c>
      <c r="K753" s="11">
        <v>1</v>
      </c>
      <c r="L753" s="11">
        <v>-74.086000940000005</v>
      </c>
      <c r="M753" s="12">
        <v>4.4977555139999996</v>
      </c>
    </row>
    <row r="754" spans="1:13" x14ac:dyDescent="0.25">
      <c r="A754" s="3">
        <v>753</v>
      </c>
      <c r="B754" s="3" t="s">
        <v>1699</v>
      </c>
      <c r="C754" s="3" t="s">
        <v>1432</v>
      </c>
      <c r="D754" s="3" t="s">
        <v>1</v>
      </c>
      <c r="E754" s="3" t="s">
        <v>1687</v>
      </c>
      <c r="F754" s="5">
        <v>70</v>
      </c>
      <c r="G754" s="133">
        <f t="shared" si="26"/>
        <v>18</v>
      </c>
      <c r="H754" s="36" t="str">
        <f t="shared" si="27"/>
        <v>Regular</v>
      </c>
      <c r="I754" s="11">
        <v>5</v>
      </c>
      <c r="J754" s="11" t="s">
        <v>474</v>
      </c>
      <c r="K754" s="11">
        <v>1</v>
      </c>
      <c r="L754" s="11">
        <v>-74.094884669999999</v>
      </c>
      <c r="M754" s="12">
        <v>4.5154282800000001</v>
      </c>
    </row>
    <row r="755" spans="1:13" x14ac:dyDescent="0.25">
      <c r="A755" s="3">
        <v>754</v>
      </c>
      <c r="B755" s="3" t="s">
        <v>1700</v>
      </c>
      <c r="C755" s="3" t="s">
        <v>1432</v>
      </c>
      <c r="D755" s="3" t="s">
        <v>1</v>
      </c>
      <c r="E755" s="3" t="s">
        <v>1701</v>
      </c>
      <c r="F755" s="5">
        <v>65</v>
      </c>
      <c r="G755" s="133">
        <f t="shared" si="26"/>
        <v>31</v>
      </c>
      <c r="H755" s="36" t="str">
        <f t="shared" si="27"/>
        <v>Aceptable</v>
      </c>
      <c r="I755" s="11">
        <v>5</v>
      </c>
      <c r="J755" s="11" t="s">
        <v>159</v>
      </c>
      <c r="K755" s="11">
        <v>1</v>
      </c>
      <c r="L755" s="11">
        <v>-74.097996519999995</v>
      </c>
      <c r="M755" s="12">
        <v>4.5053402440000001</v>
      </c>
    </row>
    <row r="756" spans="1:13" x14ac:dyDescent="0.25">
      <c r="A756" s="3">
        <v>755</v>
      </c>
      <c r="B756" s="3" t="s">
        <v>1702</v>
      </c>
      <c r="C756" s="3" t="s">
        <v>1432</v>
      </c>
      <c r="D756" s="3" t="s">
        <v>1</v>
      </c>
      <c r="E756" s="3" t="s">
        <v>1703</v>
      </c>
      <c r="F756" s="5">
        <v>55</v>
      </c>
      <c r="G756" s="133">
        <f t="shared" si="26"/>
        <v>54.8</v>
      </c>
      <c r="H756" s="36" t="str">
        <f t="shared" si="27"/>
        <v>Bueno</v>
      </c>
      <c r="I756" s="11">
        <v>5</v>
      </c>
      <c r="J756" s="11" t="s">
        <v>344</v>
      </c>
      <c r="K756" s="11">
        <v>1</v>
      </c>
      <c r="L756" s="11">
        <v>-74.079282579999997</v>
      </c>
      <c r="M756" s="12">
        <v>4.499253994</v>
      </c>
    </row>
    <row r="757" spans="1:13" x14ac:dyDescent="0.25">
      <c r="A757" s="3">
        <v>756</v>
      </c>
      <c r="B757" s="3" t="s">
        <v>1704</v>
      </c>
      <c r="C757" s="3" t="s">
        <v>1432</v>
      </c>
      <c r="D757" s="3" t="s">
        <v>1</v>
      </c>
      <c r="E757" s="3" t="s">
        <v>1645</v>
      </c>
      <c r="F757" s="5">
        <v>70</v>
      </c>
      <c r="G757" s="133">
        <f t="shared" si="26"/>
        <v>18</v>
      </c>
      <c r="H757" s="36" t="str">
        <f t="shared" si="27"/>
        <v>Regular</v>
      </c>
      <c r="I757" s="11">
        <v>5</v>
      </c>
      <c r="J757" s="11" t="s">
        <v>159</v>
      </c>
      <c r="K757" s="11">
        <v>1</v>
      </c>
      <c r="L757" s="11">
        <v>-74.114533080000001</v>
      </c>
      <c r="M757" s="12">
        <v>4.5403676470000001</v>
      </c>
    </row>
    <row r="758" spans="1:13" x14ac:dyDescent="0.25">
      <c r="A758" s="3">
        <v>757</v>
      </c>
      <c r="B758" s="3" t="s">
        <v>1705</v>
      </c>
      <c r="C758" s="3" t="s">
        <v>1432</v>
      </c>
      <c r="D758" s="3" t="s">
        <v>1</v>
      </c>
      <c r="E758" s="3" t="s">
        <v>1679</v>
      </c>
      <c r="F758" s="5">
        <v>65</v>
      </c>
      <c r="G758" s="133">
        <f t="shared" si="26"/>
        <v>31</v>
      </c>
      <c r="H758" s="36" t="str">
        <f t="shared" si="27"/>
        <v>Aceptable</v>
      </c>
      <c r="I758" s="11">
        <v>5</v>
      </c>
      <c r="J758" s="11" t="s">
        <v>344</v>
      </c>
      <c r="K758" s="11">
        <v>1</v>
      </c>
      <c r="L758" s="11">
        <v>-74.079295990000006</v>
      </c>
      <c r="M758" s="12">
        <v>4.4740791489999996</v>
      </c>
    </row>
    <row r="759" spans="1:13" x14ac:dyDescent="0.25">
      <c r="A759" s="3">
        <v>758</v>
      </c>
      <c r="B759" s="3" t="s">
        <v>1706</v>
      </c>
      <c r="C759" s="3" t="s">
        <v>1432</v>
      </c>
      <c r="D759" s="3" t="s">
        <v>1</v>
      </c>
      <c r="E759" s="3" t="s">
        <v>1707</v>
      </c>
      <c r="F759" s="5">
        <v>55</v>
      </c>
      <c r="G759" s="133">
        <f t="shared" si="26"/>
        <v>54.8</v>
      </c>
      <c r="H759" s="36" t="str">
        <f t="shared" si="27"/>
        <v>Bueno</v>
      </c>
      <c r="I759" s="11">
        <v>5</v>
      </c>
      <c r="J759" s="11" t="s">
        <v>474</v>
      </c>
      <c r="K759" s="11">
        <v>1</v>
      </c>
      <c r="L759" s="11">
        <v>-74.079308089999998</v>
      </c>
      <c r="M759" s="12">
        <v>4.5030364169999997</v>
      </c>
    </row>
    <row r="760" spans="1:13" x14ac:dyDescent="0.25">
      <c r="A760" s="3">
        <v>759</v>
      </c>
      <c r="B760" s="3" t="s">
        <v>1708</v>
      </c>
      <c r="C760" s="3" t="s">
        <v>1432</v>
      </c>
      <c r="D760" s="3" t="s">
        <v>1</v>
      </c>
      <c r="E760" s="3" t="s">
        <v>1709</v>
      </c>
      <c r="F760" s="5">
        <v>40</v>
      </c>
      <c r="G760" s="133">
        <f t="shared" si="26"/>
        <v>86</v>
      </c>
      <c r="H760" s="36" t="str">
        <f t="shared" si="27"/>
        <v>Óptimo</v>
      </c>
      <c r="I760" s="11">
        <v>5</v>
      </c>
      <c r="J760" s="11" t="s">
        <v>474</v>
      </c>
      <c r="K760" s="11">
        <v>1</v>
      </c>
      <c r="L760" s="11">
        <v>-74.099719609999994</v>
      </c>
      <c r="M760" s="12">
        <v>4.5008897770000003</v>
      </c>
    </row>
    <row r="761" spans="1:13" x14ac:dyDescent="0.25">
      <c r="A761" s="3">
        <v>760</v>
      </c>
      <c r="B761" s="3" t="s">
        <v>1710</v>
      </c>
      <c r="C761" s="3" t="s">
        <v>1432</v>
      </c>
      <c r="D761" s="3" t="s">
        <v>1</v>
      </c>
      <c r="E761" s="3" t="s">
        <v>1711</v>
      </c>
      <c r="F761" s="5">
        <v>65</v>
      </c>
      <c r="G761" s="133">
        <f t="shared" si="26"/>
        <v>31</v>
      </c>
      <c r="H761" s="36" t="str">
        <f t="shared" si="27"/>
        <v>Aceptable</v>
      </c>
      <c r="I761" s="11">
        <v>5</v>
      </c>
      <c r="J761" s="11" t="s">
        <v>474</v>
      </c>
      <c r="K761" s="11">
        <v>1</v>
      </c>
      <c r="L761" s="11">
        <v>-74.102399700000007</v>
      </c>
      <c r="M761" s="12">
        <v>4.5038117279999996</v>
      </c>
    </row>
    <row r="762" spans="1:13" x14ac:dyDescent="0.25">
      <c r="A762" s="3">
        <v>761</v>
      </c>
      <c r="B762" s="3" t="s">
        <v>1712</v>
      </c>
      <c r="C762" s="3" t="s">
        <v>1432</v>
      </c>
      <c r="D762" s="3" t="s">
        <v>1</v>
      </c>
      <c r="E762" s="3" t="s">
        <v>1713</v>
      </c>
      <c r="F762" s="5">
        <v>55</v>
      </c>
      <c r="G762" s="133">
        <f t="shared" si="26"/>
        <v>54.8</v>
      </c>
      <c r="H762" s="36" t="str">
        <f t="shared" si="27"/>
        <v>Bueno</v>
      </c>
      <c r="I762" s="11">
        <v>5</v>
      </c>
      <c r="J762" s="11" t="s">
        <v>344</v>
      </c>
      <c r="K762" s="11">
        <v>1</v>
      </c>
      <c r="L762" s="11">
        <v>-74.086717590000006</v>
      </c>
      <c r="M762" s="12">
        <v>4.5169023529999999</v>
      </c>
    </row>
    <row r="763" spans="1:13" x14ac:dyDescent="0.25">
      <c r="A763" s="3">
        <v>762</v>
      </c>
      <c r="B763" s="3" t="s">
        <v>1714</v>
      </c>
      <c r="C763" s="3" t="s">
        <v>1432</v>
      </c>
      <c r="D763" s="3" t="s">
        <v>1</v>
      </c>
      <c r="E763" s="3" t="s">
        <v>1715</v>
      </c>
      <c r="F763" s="5">
        <v>65</v>
      </c>
      <c r="G763" s="133">
        <f t="shared" si="26"/>
        <v>31</v>
      </c>
      <c r="H763" s="36" t="str">
        <f t="shared" si="27"/>
        <v>Aceptable</v>
      </c>
      <c r="I763" s="11">
        <v>5</v>
      </c>
      <c r="J763" s="11" t="s">
        <v>159</v>
      </c>
      <c r="K763" s="11">
        <v>2</v>
      </c>
      <c r="L763" s="11">
        <v>-74.094413799999998</v>
      </c>
      <c r="M763" s="12">
        <v>4.5197114159999998</v>
      </c>
    </row>
    <row r="764" spans="1:13" x14ac:dyDescent="0.25">
      <c r="A764" s="3">
        <v>763</v>
      </c>
      <c r="B764" s="3" t="s">
        <v>1716</v>
      </c>
      <c r="C764" s="3" t="s">
        <v>1432</v>
      </c>
      <c r="D764" s="3" t="s">
        <v>1</v>
      </c>
      <c r="E764" s="3" t="s">
        <v>1717</v>
      </c>
      <c r="F764" s="5">
        <v>65</v>
      </c>
      <c r="G764" s="133">
        <f t="shared" si="26"/>
        <v>31</v>
      </c>
      <c r="H764" s="36" t="str">
        <f t="shared" si="27"/>
        <v>Aceptable</v>
      </c>
      <c r="I764" s="11">
        <v>5</v>
      </c>
      <c r="J764" s="11" t="s">
        <v>159</v>
      </c>
      <c r="K764" s="11">
        <v>1</v>
      </c>
      <c r="L764" s="11">
        <v>-74.103191949999996</v>
      </c>
      <c r="M764" s="12">
        <v>4.5051255980000002</v>
      </c>
    </row>
    <row r="765" spans="1:13" x14ac:dyDescent="0.25">
      <c r="A765" s="3">
        <v>764</v>
      </c>
      <c r="B765" s="3" t="s">
        <v>1718</v>
      </c>
      <c r="C765" s="3" t="s">
        <v>1432</v>
      </c>
      <c r="D765" s="3" t="s">
        <v>1</v>
      </c>
      <c r="E765" s="3" t="s">
        <v>1719</v>
      </c>
      <c r="F765" s="5">
        <v>55</v>
      </c>
      <c r="G765" s="133">
        <f t="shared" si="26"/>
        <v>54.8</v>
      </c>
      <c r="H765" s="36" t="str">
        <f t="shared" si="27"/>
        <v>Bueno</v>
      </c>
      <c r="I765" s="11">
        <v>5</v>
      </c>
      <c r="J765" s="11" t="s">
        <v>474</v>
      </c>
      <c r="K765" s="11">
        <v>1</v>
      </c>
      <c r="L765" s="11">
        <v>-74.088854209999994</v>
      </c>
      <c r="M765" s="12">
        <v>4.5003875249999998</v>
      </c>
    </row>
    <row r="766" spans="1:13" x14ac:dyDescent="0.25">
      <c r="A766" s="3">
        <v>765</v>
      </c>
      <c r="B766" s="3" t="s">
        <v>1720</v>
      </c>
      <c r="C766" s="3" t="s">
        <v>1432</v>
      </c>
      <c r="D766" s="3" t="s">
        <v>1</v>
      </c>
      <c r="E766" s="3" t="s">
        <v>1721</v>
      </c>
      <c r="F766" s="5">
        <v>65</v>
      </c>
      <c r="G766" s="133">
        <f t="shared" si="26"/>
        <v>31</v>
      </c>
      <c r="H766" s="36" t="str">
        <f t="shared" si="27"/>
        <v>Aceptable</v>
      </c>
      <c r="I766" s="11">
        <v>5</v>
      </c>
      <c r="J766" s="11" t="s">
        <v>159</v>
      </c>
      <c r="K766" s="11">
        <v>2</v>
      </c>
      <c r="L766" s="11">
        <v>-74.113903579999999</v>
      </c>
      <c r="M766" s="12">
        <v>4.5271240759999998</v>
      </c>
    </row>
    <row r="767" spans="1:13" x14ac:dyDescent="0.25">
      <c r="A767" s="3">
        <v>766</v>
      </c>
      <c r="B767" s="3" t="s">
        <v>1722</v>
      </c>
      <c r="C767" s="3" t="s">
        <v>1432</v>
      </c>
      <c r="D767" s="3" t="s">
        <v>1</v>
      </c>
      <c r="E767" s="3" t="s">
        <v>1723</v>
      </c>
      <c r="F767" s="5">
        <v>65</v>
      </c>
      <c r="G767" s="133">
        <f t="shared" si="26"/>
        <v>31</v>
      </c>
      <c r="H767" s="36" t="str">
        <f t="shared" si="27"/>
        <v>Aceptable</v>
      </c>
      <c r="I767" s="11">
        <v>5</v>
      </c>
      <c r="J767" s="11" t="s">
        <v>159</v>
      </c>
      <c r="K767" s="11">
        <v>2</v>
      </c>
      <c r="L767" s="11">
        <v>-74.101823490000001</v>
      </c>
      <c r="M767" s="12">
        <v>4.5075446790000004</v>
      </c>
    </row>
    <row r="768" spans="1:13" x14ac:dyDescent="0.25">
      <c r="A768" s="3">
        <v>767</v>
      </c>
      <c r="B768" s="3" t="s">
        <v>1724</v>
      </c>
      <c r="C768" s="3" t="s">
        <v>1432</v>
      </c>
      <c r="D768" s="3" t="s">
        <v>1</v>
      </c>
      <c r="E768" s="3" t="s">
        <v>1725</v>
      </c>
      <c r="F768" s="5">
        <v>70</v>
      </c>
      <c r="G768" s="133">
        <f t="shared" si="26"/>
        <v>18</v>
      </c>
      <c r="H768" s="36" t="str">
        <f t="shared" si="27"/>
        <v>Regular</v>
      </c>
      <c r="I768" s="11">
        <v>5</v>
      </c>
      <c r="J768" s="11" t="s">
        <v>159</v>
      </c>
      <c r="K768" s="11">
        <v>2</v>
      </c>
      <c r="L768" s="11">
        <v>-74.120662269999997</v>
      </c>
      <c r="M768" s="12">
        <v>4.5232463679999997</v>
      </c>
    </row>
    <row r="769" spans="1:13" x14ac:dyDescent="0.25">
      <c r="A769" s="3">
        <v>768</v>
      </c>
      <c r="B769" s="3" t="s">
        <v>3</v>
      </c>
      <c r="C769" s="3" t="s">
        <v>4</v>
      </c>
      <c r="D769" s="3" t="s">
        <v>1</v>
      </c>
      <c r="E769" s="3" t="s">
        <v>5</v>
      </c>
      <c r="F769" s="5">
        <v>70</v>
      </c>
      <c r="G769" s="133">
        <f t="shared" si="26"/>
        <v>18</v>
      </c>
      <c r="H769" s="36" t="str">
        <f t="shared" si="27"/>
        <v>Regular</v>
      </c>
      <c r="I769" s="11">
        <v>6</v>
      </c>
      <c r="J769" s="11" t="s">
        <v>6</v>
      </c>
      <c r="K769" s="11">
        <v>3</v>
      </c>
      <c r="L769" s="11">
        <v>-74.15008512</v>
      </c>
      <c r="M769" s="12">
        <v>4.5861982240000003</v>
      </c>
    </row>
    <row r="770" spans="1:13" x14ac:dyDescent="0.25">
      <c r="A770" s="3">
        <v>769</v>
      </c>
      <c r="B770" s="3" t="s">
        <v>7</v>
      </c>
      <c r="C770" s="3" t="s">
        <v>4</v>
      </c>
      <c r="D770" s="3" t="s">
        <v>1</v>
      </c>
      <c r="E770" s="3" t="s">
        <v>8</v>
      </c>
      <c r="F770" s="5">
        <v>70</v>
      </c>
      <c r="G770" s="133">
        <f t="shared" si="26"/>
        <v>18</v>
      </c>
      <c r="H770" s="36" t="str">
        <f t="shared" si="27"/>
        <v>Regular</v>
      </c>
      <c r="I770" s="11">
        <v>6</v>
      </c>
      <c r="J770" s="11" t="s">
        <v>6</v>
      </c>
      <c r="K770" s="11">
        <v>2</v>
      </c>
      <c r="L770" s="11">
        <v>-74.142319380000004</v>
      </c>
      <c r="M770" s="12">
        <v>4.5786887729999997</v>
      </c>
    </row>
    <row r="771" spans="1:13" x14ac:dyDescent="0.25">
      <c r="A771" s="3">
        <v>770</v>
      </c>
      <c r="B771" s="3" t="s">
        <v>9</v>
      </c>
      <c r="C771" s="3" t="s">
        <v>4</v>
      </c>
      <c r="D771" s="3" t="s">
        <v>1</v>
      </c>
      <c r="E771" s="3" t="s">
        <v>10</v>
      </c>
      <c r="F771" s="5">
        <v>65</v>
      </c>
      <c r="G771" s="133">
        <f t="shared" si="26"/>
        <v>31</v>
      </c>
      <c r="H771" s="36" t="str">
        <f t="shared" si="27"/>
        <v>Aceptable</v>
      </c>
      <c r="I771" s="11">
        <v>6</v>
      </c>
      <c r="J771" s="11" t="s">
        <v>6</v>
      </c>
      <c r="K771" s="11">
        <v>3</v>
      </c>
      <c r="L771" s="11">
        <v>-74.144483649999998</v>
      </c>
      <c r="M771" s="12">
        <v>4.5917536480000001</v>
      </c>
    </row>
    <row r="772" spans="1:13" x14ac:dyDescent="0.25">
      <c r="A772" s="3">
        <v>771</v>
      </c>
      <c r="B772" s="3" t="s">
        <v>11</v>
      </c>
      <c r="C772" s="3" t="s">
        <v>4</v>
      </c>
      <c r="D772" s="3" t="s">
        <v>1</v>
      </c>
      <c r="E772" s="3" t="s">
        <v>12</v>
      </c>
      <c r="F772" s="5">
        <v>45</v>
      </c>
      <c r="G772" s="133">
        <f t="shared" si="26"/>
        <v>78.777777777777771</v>
      </c>
      <c r="H772" s="36" t="str">
        <f t="shared" si="27"/>
        <v>Muy Bueno</v>
      </c>
      <c r="I772" s="11">
        <v>6</v>
      </c>
      <c r="J772" s="11" t="s">
        <v>6</v>
      </c>
      <c r="K772" s="11">
        <v>3</v>
      </c>
      <c r="L772" s="11">
        <v>-74.143669930000002</v>
      </c>
      <c r="M772" s="12">
        <v>4.5898518949999998</v>
      </c>
    </row>
    <row r="773" spans="1:13" x14ac:dyDescent="0.25">
      <c r="A773" s="3">
        <v>772</v>
      </c>
      <c r="B773" s="3" t="s">
        <v>13</v>
      </c>
      <c r="C773" s="3" t="s">
        <v>4</v>
      </c>
      <c r="D773" s="3" t="s">
        <v>1</v>
      </c>
      <c r="E773" s="3" t="s">
        <v>14</v>
      </c>
      <c r="F773" s="5">
        <v>65</v>
      </c>
      <c r="G773" s="133">
        <f t="shared" si="26"/>
        <v>31</v>
      </c>
      <c r="H773" s="36" t="str">
        <f t="shared" si="27"/>
        <v>Aceptable</v>
      </c>
      <c r="I773" s="11">
        <v>6</v>
      </c>
      <c r="J773" s="11" t="s">
        <v>6</v>
      </c>
      <c r="K773" s="11">
        <v>3</v>
      </c>
      <c r="L773" s="11">
        <v>-74.131725090000003</v>
      </c>
      <c r="M773" s="12">
        <v>4.5784273989999997</v>
      </c>
    </row>
    <row r="774" spans="1:13" x14ac:dyDescent="0.25">
      <c r="A774" s="3">
        <v>773</v>
      </c>
      <c r="B774" s="3" t="s">
        <v>15</v>
      </c>
      <c r="C774" s="3" t="s">
        <v>4</v>
      </c>
      <c r="D774" s="3" t="s">
        <v>1</v>
      </c>
      <c r="E774" s="3" t="s">
        <v>16</v>
      </c>
      <c r="F774" s="5">
        <v>65</v>
      </c>
      <c r="G774" s="133">
        <f t="shared" si="26"/>
        <v>31</v>
      </c>
      <c r="H774" s="36" t="str">
        <f t="shared" si="27"/>
        <v>Aceptable</v>
      </c>
      <c r="I774" s="11">
        <v>6</v>
      </c>
      <c r="J774" s="11" t="s">
        <v>6</v>
      </c>
      <c r="K774" s="11">
        <v>2</v>
      </c>
      <c r="L774" s="11">
        <v>-74.13164562</v>
      </c>
      <c r="M774" s="12">
        <v>4.5822584219999998</v>
      </c>
    </row>
    <row r="775" spans="1:13" x14ac:dyDescent="0.25">
      <c r="A775" s="3">
        <v>774</v>
      </c>
      <c r="B775" s="3" t="s">
        <v>17</v>
      </c>
      <c r="C775" s="3" t="s">
        <v>4</v>
      </c>
      <c r="D775" s="3" t="s">
        <v>1</v>
      </c>
      <c r="E775" s="3" t="s">
        <v>18</v>
      </c>
      <c r="F775" s="5">
        <v>50</v>
      </c>
      <c r="G775" s="133">
        <f t="shared" si="26"/>
        <v>71</v>
      </c>
      <c r="H775" s="36" t="str">
        <f t="shared" si="27"/>
        <v>Muy Bueno</v>
      </c>
      <c r="I775" s="11">
        <v>6</v>
      </c>
      <c r="J775" s="11" t="s">
        <v>6</v>
      </c>
      <c r="K775" s="11">
        <v>3</v>
      </c>
      <c r="L775" s="11">
        <v>-74.138086319999999</v>
      </c>
      <c r="M775" s="12">
        <v>4.5901202339999996</v>
      </c>
    </row>
    <row r="776" spans="1:13" x14ac:dyDescent="0.25">
      <c r="A776" s="3">
        <v>775</v>
      </c>
      <c r="B776" s="3" t="s">
        <v>19</v>
      </c>
      <c r="C776" s="3" t="s">
        <v>4</v>
      </c>
      <c r="D776" s="3" t="s">
        <v>1</v>
      </c>
      <c r="E776" s="3" t="s">
        <v>20</v>
      </c>
      <c r="F776" s="5">
        <v>65</v>
      </c>
      <c r="G776" s="133">
        <f t="shared" si="26"/>
        <v>31</v>
      </c>
      <c r="H776" s="36" t="str">
        <f t="shared" si="27"/>
        <v>Aceptable</v>
      </c>
      <c r="I776" s="11">
        <v>6</v>
      </c>
      <c r="J776" s="11" t="s">
        <v>6</v>
      </c>
      <c r="K776" s="11">
        <v>3</v>
      </c>
      <c r="L776" s="11">
        <v>-74.129891889999996</v>
      </c>
      <c r="M776" s="12">
        <v>4.578674769</v>
      </c>
    </row>
    <row r="777" spans="1:13" x14ac:dyDescent="0.25">
      <c r="A777" s="3">
        <v>776</v>
      </c>
      <c r="B777" s="3" t="s">
        <v>21</v>
      </c>
      <c r="C777" s="3" t="s">
        <v>4</v>
      </c>
      <c r="D777" s="3" t="s">
        <v>1</v>
      </c>
      <c r="E777" s="3" t="s">
        <v>22</v>
      </c>
      <c r="F777" s="5">
        <v>70</v>
      </c>
      <c r="G777" s="133">
        <f t="shared" si="26"/>
        <v>18</v>
      </c>
      <c r="H777" s="36" t="str">
        <f t="shared" si="27"/>
        <v>Regular</v>
      </c>
      <c r="I777" s="11">
        <v>6</v>
      </c>
      <c r="J777" s="11" t="s">
        <v>6</v>
      </c>
      <c r="K777" s="11">
        <v>2</v>
      </c>
      <c r="L777" s="11">
        <v>-74.141545989999997</v>
      </c>
      <c r="M777" s="12">
        <v>4.5770618919999997</v>
      </c>
    </row>
    <row r="778" spans="1:13" x14ac:dyDescent="0.25">
      <c r="A778" s="3">
        <v>777</v>
      </c>
      <c r="B778" s="3" t="s">
        <v>23</v>
      </c>
      <c r="C778" s="3" t="s">
        <v>4</v>
      </c>
      <c r="D778" s="3" t="s">
        <v>1</v>
      </c>
      <c r="E778" s="3" t="s">
        <v>24</v>
      </c>
      <c r="F778" s="5">
        <v>65</v>
      </c>
      <c r="G778" s="133">
        <f t="shared" si="26"/>
        <v>31</v>
      </c>
      <c r="H778" s="36" t="str">
        <f t="shared" si="27"/>
        <v>Aceptable</v>
      </c>
      <c r="I778" s="11">
        <v>6</v>
      </c>
      <c r="J778" s="11" t="s">
        <v>6</v>
      </c>
      <c r="K778" s="11">
        <v>2</v>
      </c>
      <c r="L778" s="11">
        <v>-74.137408859999994</v>
      </c>
      <c r="M778" s="12">
        <v>4.5874387969999999</v>
      </c>
    </row>
    <row r="779" spans="1:13" x14ac:dyDescent="0.25">
      <c r="A779" s="3">
        <v>778</v>
      </c>
      <c r="B779" s="3" t="s">
        <v>25</v>
      </c>
      <c r="C779" s="3" t="s">
        <v>4</v>
      </c>
      <c r="D779" s="3" t="s">
        <v>1</v>
      </c>
      <c r="E779" s="3" t="s">
        <v>26</v>
      </c>
      <c r="F779" s="5">
        <v>60</v>
      </c>
      <c r="G779" s="133">
        <f t="shared" si="26"/>
        <v>40.5</v>
      </c>
      <c r="H779" s="36" t="str">
        <f t="shared" si="27"/>
        <v>Aceptable</v>
      </c>
      <c r="I779" s="11">
        <v>6</v>
      </c>
      <c r="J779" s="11" t="s">
        <v>6</v>
      </c>
      <c r="K779" s="11">
        <v>3</v>
      </c>
      <c r="L779" s="11">
        <v>-74.14021572</v>
      </c>
      <c r="M779" s="12">
        <v>4.5923223389999999</v>
      </c>
    </row>
    <row r="780" spans="1:13" x14ac:dyDescent="0.25">
      <c r="A780" s="3">
        <v>779</v>
      </c>
      <c r="B780" s="3" t="s">
        <v>27</v>
      </c>
      <c r="C780" s="3" t="s">
        <v>4</v>
      </c>
      <c r="D780" s="3" t="s">
        <v>1</v>
      </c>
      <c r="E780" s="3" t="s">
        <v>28</v>
      </c>
      <c r="F780" s="5">
        <v>75</v>
      </c>
      <c r="G780" s="133">
        <f t="shared" si="26"/>
        <v>6</v>
      </c>
      <c r="H780" s="36" t="str">
        <f t="shared" si="27"/>
        <v>Regular</v>
      </c>
      <c r="I780" s="11">
        <v>6</v>
      </c>
      <c r="J780" s="11" t="s">
        <v>6</v>
      </c>
      <c r="K780" s="11">
        <v>3</v>
      </c>
      <c r="L780" s="11">
        <v>-74.147206089999997</v>
      </c>
      <c r="M780" s="12">
        <v>4.5897793809999996</v>
      </c>
    </row>
    <row r="781" spans="1:13" x14ac:dyDescent="0.25">
      <c r="A781" s="3">
        <v>780</v>
      </c>
      <c r="B781" s="3" t="s">
        <v>29</v>
      </c>
      <c r="C781" s="3" t="s">
        <v>4</v>
      </c>
      <c r="D781" s="3" t="s">
        <v>1</v>
      </c>
      <c r="E781" s="3" t="s">
        <v>14</v>
      </c>
      <c r="F781" s="5">
        <v>65</v>
      </c>
      <c r="G781" s="133">
        <f t="shared" si="26"/>
        <v>31</v>
      </c>
      <c r="H781" s="36" t="str">
        <f t="shared" si="27"/>
        <v>Aceptable</v>
      </c>
      <c r="I781" s="11">
        <v>6</v>
      </c>
      <c r="J781" s="11" t="s">
        <v>6</v>
      </c>
      <c r="K781" s="11">
        <v>3</v>
      </c>
      <c r="L781" s="11">
        <v>-74.12798995</v>
      </c>
      <c r="M781" s="12">
        <v>4.574162984</v>
      </c>
    </row>
    <row r="782" spans="1:13" x14ac:dyDescent="0.25">
      <c r="A782" s="3">
        <v>781</v>
      </c>
      <c r="B782" s="3" t="s">
        <v>30</v>
      </c>
      <c r="C782" s="3" t="s">
        <v>4</v>
      </c>
      <c r="D782" s="3" t="s">
        <v>1</v>
      </c>
      <c r="E782" s="3" t="s">
        <v>31</v>
      </c>
      <c r="F782" s="5">
        <v>50</v>
      </c>
      <c r="G782" s="133">
        <f t="shared" si="26"/>
        <v>71</v>
      </c>
      <c r="H782" s="36" t="str">
        <f t="shared" si="27"/>
        <v>Muy Bueno</v>
      </c>
      <c r="I782" s="11">
        <v>6</v>
      </c>
      <c r="J782" s="11" t="s">
        <v>6</v>
      </c>
      <c r="K782" s="11">
        <v>3</v>
      </c>
      <c r="L782" s="11">
        <v>-74.129142290000004</v>
      </c>
      <c r="M782" s="12">
        <v>4.5742408179999998</v>
      </c>
    </row>
    <row r="783" spans="1:13" x14ac:dyDescent="0.25">
      <c r="A783" s="3">
        <v>782</v>
      </c>
      <c r="B783" s="3" t="s">
        <v>32</v>
      </c>
      <c r="C783" s="3" t="s">
        <v>4</v>
      </c>
      <c r="D783" s="3" t="s">
        <v>1</v>
      </c>
      <c r="E783" s="3" t="s">
        <v>14</v>
      </c>
      <c r="F783" s="5">
        <v>65</v>
      </c>
      <c r="G783" s="133">
        <f t="shared" si="26"/>
        <v>31</v>
      </c>
      <c r="H783" s="36" t="str">
        <f t="shared" si="27"/>
        <v>Aceptable</v>
      </c>
      <c r="I783" s="11">
        <v>6</v>
      </c>
      <c r="J783" s="11" t="s">
        <v>6</v>
      </c>
      <c r="K783" s="11">
        <v>3</v>
      </c>
      <c r="L783" s="11">
        <v>-74.128616269999995</v>
      </c>
      <c r="M783" s="12">
        <v>4.5722810300000001</v>
      </c>
    </row>
    <row r="784" spans="1:13" x14ac:dyDescent="0.25">
      <c r="A784" s="3">
        <v>783</v>
      </c>
      <c r="B784" s="3" t="s">
        <v>33</v>
      </c>
      <c r="C784" s="3" t="s">
        <v>4</v>
      </c>
      <c r="D784" s="3" t="s">
        <v>1</v>
      </c>
      <c r="E784" s="3" t="s">
        <v>14</v>
      </c>
      <c r="F784" s="5">
        <v>65</v>
      </c>
      <c r="G784" s="133">
        <f t="shared" si="26"/>
        <v>31</v>
      </c>
      <c r="H784" s="36" t="str">
        <f t="shared" si="27"/>
        <v>Aceptable</v>
      </c>
      <c r="I784" s="11">
        <v>6</v>
      </c>
      <c r="J784" s="11" t="s">
        <v>6</v>
      </c>
      <c r="K784" s="11">
        <v>3</v>
      </c>
      <c r="L784" s="11">
        <v>-74.128713169999997</v>
      </c>
      <c r="M784" s="12">
        <v>4.575924219</v>
      </c>
    </row>
    <row r="785" spans="1:13" x14ac:dyDescent="0.25">
      <c r="A785" s="3">
        <v>784</v>
      </c>
      <c r="B785" s="3" t="s">
        <v>34</v>
      </c>
      <c r="C785" s="3" t="s">
        <v>4</v>
      </c>
      <c r="D785" s="3" t="s">
        <v>1</v>
      </c>
      <c r="E785" s="3" t="s">
        <v>14</v>
      </c>
      <c r="F785" s="5">
        <v>65</v>
      </c>
      <c r="G785" s="133">
        <f t="shared" si="26"/>
        <v>31</v>
      </c>
      <c r="H785" s="36" t="str">
        <f t="shared" si="27"/>
        <v>Aceptable</v>
      </c>
      <c r="I785" s="11">
        <v>6</v>
      </c>
      <c r="J785" s="11" t="s">
        <v>6</v>
      </c>
      <c r="K785" s="11">
        <v>3</v>
      </c>
      <c r="L785" s="11">
        <v>-74.132525569999999</v>
      </c>
      <c r="M785" s="12">
        <v>4.5763825410000001</v>
      </c>
    </row>
    <row r="786" spans="1:13" x14ac:dyDescent="0.25">
      <c r="A786" s="3">
        <v>785</v>
      </c>
      <c r="B786" s="3" t="s">
        <v>35</v>
      </c>
      <c r="C786" s="3" t="s">
        <v>4</v>
      </c>
      <c r="D786" s="3" t="s">
        <v>1</v>
      </c>
      <c r="E786" s="3" t="s">
        <v>14</v>
      </c>
      <c r="F786" s="5">
        <v>65</v>
      </c>
      <c r="G786" s="133">
        <f t="shared" si="26"/>
        <v>31</v>
      </c>
      <c r="H786" s="36" t="str">
        <f t="shared" si="27"/>
        <v>Aceptable</v>
      </c>
      <c r="I786" s="11">
        <v>6</v>
      </c>
      <c r="J786" s="11" t="s">
        <v>6</v>
      </c>
      <c r="K786" s="11">
        <v>3</v>
      </c>
      <c r="L786" s="11">
        <v>-74.133314830000003</v>
      </c>
      <c r="M786" s="12">
        <v>4.5778135259999999</v>
      </c>
    </row>
    <row r="787" spans="1:13" x14ac:dyDescent="0.25">
      <c r="A787" s="3">
        <v>786</v>
      </c>
      <c r="B787" s="3" t="s">
        <v>36</v>
      </c>
      <c r="C787" s="3" t="s">
        <v>4</v>
      </c>
      <c r="D787" s="3" t="s">
        <v>1</v>
      </c>
      <c r="E787" s="3" t="s">
        <v>14</v>
      </c>
      <c r="F787" s="5">
        <v>70</v>
      </c>
      <c r="G787" s="133">
        <f t="shared" ref="G787:G850" si="28">IF(F787&lt;=40,100-((F787-30)/(40-30))*(100-86),
IF(F787&lt;=50,85-((F787-41)/(50-41))*(85-71),
IF(F787&lt;=55,70-((F787-51)/(55-50))*(70-51),
IF(F787&lt;=65,50-((F787-55)/(65-55))*(50-31),
IF(F787&lt;=75,30-((F787-65)/(75-65))*(30-6),
5-((F787-75)/(80-75))*(5-0))))))</f>
        <v>18</v>
      </c>
      <c r="H787" s="36" t="str">
        <f t="shared" si="27"/>
        <v>Regular</v>
      </c>
      <c r="I787" s="11">
        <v>6</v>
      </c>
      <c r="J787" s="11" t="s">
        <v>6</v>
      </c>
      <c r="K787" s="11">
        <v>3</v>
      </c>
      <c r="L787" s="11">
        <v>-74.134434170000006</v>
      </c>
      <c r="M787" s="12">
        <v>4.5773661179999996</v>
      </c>
    </row>
    <row r="788" spans="1:13" x14ac:dyDescent="0.25">
      <c r="A788" s="3">
        <v>787</v>
      </c>
      <c r="B788" s="3" t="s">
        <v>37</v>
      </c>
      <c r="C788" s="3" t="s">
        <v>4</v>
      </c>
      <c r="D788" s="3" t="s">
        <v>1</v>
      </c>
      <c r="E788" s="3" t="s">
        <v>14</v>
      </c>
      <c r="F788" s="5">
        <v>80</v>
      </c>
      <c r="G788" s="133">
        <f t="shared" si="28"/>
        <v>0</v>
      </c>
      <c r="H788" s="36" t="str">
        <f t="shared" si="27"/>
        <v>Malo</v>
      </c>
      <c r="I788" s="11">
        <v>6</v>
      </c>
      <c r="J788" s="11" t="s">
        <v>6</v>
      </c>
      <c r="K788" s="11">
        <v>3</v>
      </c>
      <c r="L788" s="11">
        <v>-74.129279769999997</v>
      </c>
      <c r="M788" s="12">
        <v>4.5771597970000002</v>
      </c>
    </row>
    <row r="789" spans="1:13" x14ac:dyDescent="0.25">
      <c r="A789" s="3">
        <v>788</v>
      </c>
      <c r="B789" s="3" t="s">
        <v>38</v>
      </c>
      <c r="C789" s="3" t="s">
        <v>4</v>
      </c>
      <c r="D789" s="3" t="s">
        <v>1</v>
      </c>
      <c r="E789" s="3" t="s">
        <v>14</v>
      </c>
      <c r="F789" s="5">
        <v>45</v>
      </c>
      <c r="G789" s="133">
        <f t="shared" si="28"/>
        <v>78.777777777777771</v>
      </c>
      <c r="H789" s="36" t="str">
        <f t="shared" si="27"/>
        <v>Muy Bueno</v>
      </c>
      <c r="I789" s="11">
        <v>6</v>
      </c>
      <c r="J789" s="11" t="s">
        <v>6</v>
      </c>
      <c r="K789" s="11">
        <v>3</v>
      </c>
      <c r="L789" s="11">
        <v>-74.139137469999994</v>
      </c>
      <c r="M789" s="12">
        <v>4.5741783390000004</v>
      </c>
    </row>
    <row r="790" spans="1:13" x14ac:dyDescent="0.25">
      <c r="A790" s="3">
        <v>789</v>
      </c>
      <c r="B790" s="3" t="s">
        <v>39</v>
      </c>
      <c r="C790" s="3" t="s">
        <v>4</v>
      </c>
      <c r="D790" s="3" t="s">
        <v>1</v>
      </c>
      <c r="E790" s="3" t="s">
        <v>14</v>
      </c>
      <c r="F790" s="5">
        <v>70</v>
      </c>
      <c r="G790" s="133">
        <f t="shared" si="28"/>
        <v>18</v>
      </c>
      <c r="H790" s="36" t="str">
        <f t="shared" si="27"/>
        <v>Regular</v>
      </c>
      <c r="I790" s="11">
        <v>6</v>
      </c>
      <c r="J790" s="11" t="s">
        <v>6</v>
      </c>
      <c r="K790" s="11">
        <v>3</v>
      </c>
      <c r="L790" s="11">
        <v>-74.136675449999998</v>
      </c>
      <c r="M790" s="12">
        <v>4.5762456670000002</v>
      </c>
    </row>
    <row r="791" spans="1:13" x14ac:dyDescent="0.25">
      <c r="A791" s="3">
        <v>790</v>
      </c>
      <c r="B791" s="3" t="s">
        <v>40</v>
      </c>
      <c r="C791" s="3" t="s">
        <v>4</v>
      </c>
      <c r="D791" s="3" t="s">
        <v>1</v>
      </c>
      <c r="E791" s="3" t="s">
        <v>14</v>
      </c>
      <c r="F791" s="5">
        <v>70</v>
      </c>
      <c r="G791" s="133">
        <f t="shared" si="28"/>
        <v>18</v>
      </c>
      <c r="H791" s="36" t="str">
        <f t="shared" si="27"/>
        <v>Regular</v>
      </c>
      <c r="I791" s="11">
        <v>6</v>
      </c>
      <c r="J791" s="11" t="s">
        <v>6</v>
      </c>
      <c r="K791" s="11">
        <v>3</v>
      </c>
      <c r="L791" s="11">
        <v>-74.130071779999994</v>
      </c>
      <c r="M791" s="12">
        <v>4.5797661710000002</v>
      </c>
    </row>
    <row r="792" spans="1:13" x14ac:dyDescent="0.25">
      <c r="A792" s="3">
        <v>791</v>
      </c>
      <c r="B792" s="3" t="s">
        <v>41</v>
      </c>
      <c r="C792" s="3" t="s">
        <v>4</v>
      </c>
      <c r="D792" s="3" t="s">
        <v>1</v>
      </c>
      <c r="E792" s="3" t="s">
        <v>14</v>
      </c>
      <c r="F792" s="5">
        <v>65</v>
      </c>
      <c r="G792" s="133">
        <f t="shared" si="28"/>
        <v>31</v>
      </c>
      <c r="H792" s="36" t="str">
        <f t="shared" si="27"/>
        <v>Aceptable</v>
      </c>
      <c r="I792" s="11">
        <v>6</v>
      </c>
      <c r="J792" s="11" t="s">
        <v>6</v>
      </c>
      <c r="K792" s="11">
        <v>3</v>
      </c>
      <c r="L792" s="11">
        <v>-74.127352470000005</v>
      </c>
      <c r="M792" s="12">
        <v>4.5720130780000003</v>
      </c>
    </row>
    <row r="793" spans="1:13" x14ac:dyDescent="0.25">
      <c r="A793" s="3">
        <v>792</v>
      </c>
      <c r="B793" s="3" t="s">
        <v>42</v>
      </c>
      <c r="C793" s="3" t="s">
        <v>4</v>
      </c>
      <c r="D793" s="3" t="s">
        <v>1</v>
      </c>
      <c r="E793" s="3" t="s">
        <v>14</v>
      </c>
      <c r="F793" s="5">
        <v>65</v>
      </c>
      <c r="G793" s="133">
        <f t="shared" si="28"/>
        <v>31</v>
      </c>
      <c r="H793" s="36" t="str">
        <f t="shared" si="27"/>
        <v>Aceptable</v>
      </c>
      <c r="I793" s="11">
        <v>6</v>
      </c>
      <c r="J793" s="11" t="s">
        <v>6</v>
      </c>
      <c r="K793" s="11">
        <v>3</v>
      </c>
      <c r="L793" s="11">
        <v>-74.13704396</v>
      </c>
      <c r="M793" s="12">
        <v>4.5779851200000001</v>
      </c>
    </row>
    <row r="794" spans="1:13" x14ac:dyDescent="0.25">
      <c r="A794" s="3">
        <v>793</v>
      </c>
      <c r="B794" s="3" t="s">
        <v>43</v>
      </c>
      <c r="C794" s="3" t="s">
        <v>4</v>
      </c>
      <c r="D794" s="3" t="s">
        <v>1</v>
      </c>
      <c r="E794" s="3" t="s">
        <v>14</v>
      </c>
      <c r="F794" s="5">
        <v>65</v>
      </c>
      <c r="G794" s="133">
        <f t="shared" si="28"/>
        <v>31</v>
      </c>
      <c r="H794" s="36" t="str">
        <f t="shared" si="27"/>
        <v>Aceptable</v>
      </c>
      <c r="I794" s="11">
        <v>6</v>
      </c>
      <c r="J794" s="11" t="s">
        <v>6</v>
      </c>
      <c r="K794" s="11">
        <v>3</v>
      </c>
      <c r="L794" s="11">
        <v>-74.135864080000005</v>
      </c>
      <c r="M794" s="12">
        <v>4.5750117010000002</v>
      </c>
    </row>
    <row r="795" spans="1:13" x14ac:dyDescent="0.25">
      <c r="A795" s="3">
        <v>794</v>
      </c>
      <c r="B795" s="3" t="s">
        <v>44</v>
      </c>
      <c r="C795" s="3" t="s">
        <v>4</v>
      </c>
      <c r="D795" s="3" t="s">
        <v>1</v>
      </c>
      <c r="E795" s="3" t="s">
        <v>45</v>
      </c>
      <c r="F795" s="5">
        <v>50</v>
      </c>
      <c r="G795" s="133">
        <f t="shared" si="28"/>
        <v>71</v>
      </c>
      <c r="H795" s="36" t="str">
        <f t="shared" si="27"/>
        <v>Muy Bueno</v>
      </c>
      <c r="I795" s="11">
        <v>6</v>
      </c>
      <c r="J795" s="11" t="s">
        <v>6</v>
      </c>
      <c r="K795" s="11">
        <v>3</v>
      </c>
      <c r="L795" s="11">
        <v>-74.143278339999995</v>
      </c>
      <c r="M795" s="12">
        <v>4.5943830830000003</v>
      </c>
    </row>
    <row r="796" spans="1:13" x14ac:dyDescent="0.25">
      <c r="A796" s="3">
        <v>795</v>
      </c>
      <c r="B796" s="3" t="s">
        <v>46</v>
      </c>
      <c r="C796" s="3" t="s">
        <v>4</v>
      </c>
      <c r="D796" s="3" t="s">
        <v>1</v>
      </c>
      <c r="E796" s="3" t="s">
        <v>14</v>
      </c>
      <c r="F796" s="5">
        <v>65</v>
      </c>
      <c r="G796" s="133">
        <f t="shared" si="28"/>
        <v>31</v>
      </c>
      <c r="H796" s="36" t="str">
        <f t="shared" ref="H796:H845" si="29">IF(AND(G796&gt;=86,G796&lt;=100),"Óptimo",
IF(AND(G796&gt;=71,G796&lt;=85),"Muy Bueno",
IF(AND(G796&gt;=51,G796&lt;=70),"Bueno",
IF(AND(G796&gt;=31,G796&lt;=50),"Aceptable",
IF(AND(G796&gt;=6,G796&lt;=30),"Regular",
"Malo")))))</f>
        <v>Aceptable</v>
      </c>
      <c r="I796" s="11">
        <v>6</v>
      </c>
      <c r="J796" s="11" t="s">
        <v>6</v>
      </c>
      <c r="K796" s="11">
        <v>3</v>
      </c>
      <c r="L796" s="11">
        <v>-74.134016020000004</v>
      </c>
      <c r="M796" s="12">
        <v>4.5762933940000003</v>
      </c>
    </row>
    <row r="797" spans="1:13" x14ac:dyDescent="0.25">
      <c r="A797" s="3">
        <v>796</v>
      </c>
      <c r="B797" s="3" t="s">
        <v>47</v>
      </c>
      <c r="C797" s="3" t="s">
        <v>4</v>
      </c>
      <c r="D797" s="3" t="s">
        <v>1</v>
      </c>
      <c r="E797" s="3" t="s">
        <v>14</v>
      </c>
      <c r="F797" s="5">
        <v>70</v>
      </c>
      <c r="G797" s="133">
        <f t="shared" si="28"/>
        <v>18</v>
      </c>
      <c r="H797" s="36" t="str">
        <f t="shared" si="29"/>
        <v>Regular</v>
      </c>
      <c r="I797" s="11">
        <v>6</v>
      </c>
      <c r="J797" s="11" t="s">
        <v>6</v>
      </c>
      <c r="K797" s="11">
        <v>3</v>
      </c>
      <c r="L797" s="11">
        <v>-74.134854840000003</v>
      </c>
      <c r="M797" s="12">
        <v>4.576698586</v>
      </c>
    </row>
    <row r="798" spans="1:13" x14ac:dyDescent="0.25">
      <c r="A798" s="3">
        <v>797</v>
      </c>
      <c r="B798" s="3" t="s">
        <v>48</v>
      </c>
      <c r="C798" s="3" t="s">
        <v>4</v>
      </c>
      <c r="D798" s="3" t="s">
        <v>1</v>
      </c>
      <c r="E798" s="3" t="s">
        <v>49</v>
      </c>
      <c r="F798" s="5">
        <v>70</v>
      </c>
      <c r="G798" s="133">
        <f t="shared" si="28"/>
        <v>18</v>
      </c>
      <c r="H798" s="36" t="str">
        <f t="shared" si="29"/>
        <v>Regular</v>
      </c>
      <c r="I798" s="11">
        <v>6</v>
      </c>
      <c r="J798" s="11" t="s">
        <v>6</v>
      </c>
      <c r="K798" s="11">
        <v>3</v>
      </c>
      <c r="L798" s="11">
        <v>-74.127848090000001</v>
      </c>
      <c r="M798" s="12">
        <v>4.5708484909999996</v>
      </c>
    </row>
    <row r="799" spans="1:13" x14ac:dyDescent="0.25">
      <c r="A799" s="3">
        <v>798</v>
      </c>
      <c r="B799" s="3" t="s">
        <v>50</v>
      </c>
      <c r="C799" s="3" t="s">
        <v>4</v>
      </c>
      <c r="D799" s="3" t="s">
        <v>1</v>
      </c>
      <c r="E799" s="3" t="s">
        <v>51</v>
      </c>
      <c r="F799" s="5">
        <v>70</v>
      </c>
      <c r="G799" s="133">
        <f t="shared" si="28"/>
        <v>18</v>
      </c>
      <c r="H799" s="36" t="str">
        <f t="shared" si="29"/>
        <v>Regular</v>
      </c>
      <c r="I799" s="11">
        <v>6</v>
      </c>
      <c r="J799" s="11" t="s">
        <v>6</v>
      </c>
      <c r="K799" s="11">
        <v>3</v>
      </c>
      <c r="L799" s="11">
        <v>-74.139863210000001</v>
      </c>
      <c r="M799" s="12">
        <v>4.5760569430000002</v>
      </c>
    </row>
    <row r="800" spans="1:13" x14ac:dyDescent="0.25">
      <c r="A800" s="3">
        <v>799</v>
      </c>
      <c r="B800" s="3" t="s">
        <v>52</v>
      </c>
      <c r="C800" s="3" t="s">
        <v>4</v>
      </c>
      <c r="D800" s="3" t="s">
        <v>1</v>
      </c>
      <c r="E800" s="3" t="s">
        <v>51</v>
      </c>
      <c r="F800" s="5">
        <v>70</v>
      </c>
      <c r="G800" s="133">
        <f t="shared" si="28"/>
        <v>18</v>
      </c>
      <c r="H800" s="36" t="str">
        <f t="shared" si="29"/>
        <v>Regular</v>
      </c>
      <c r="I800" s="11">
        <v>6</v>
      </c>
      <c r="J800" s="11" t="s">
        <v>6</v>
      </c>
      <c r="K800" s="11">
        <v>3</v>
      </c>
      <c r="L800" s="11">
        <v>-74.138960699999998</v>
      </c>
      <c r="M800" s="12">
        <v>4.5755239019999996</v>
      </c>
    </row>
    <row r="801" spans="1:13" x14ac:dyDescent="0.25">
      <c r="A801" s="3">
        <v>800</v>
      </c>
      <c r="B801" s="3" t="s">
        <v>53</v>
      </c>
      <c r="C801" s="3" t="s">
        <v>4</v>
      </c>
      <c r="D801" s="3" t="s">
        <v>1</v>
      </c>
      <c r="E801" s="3" t="s">
        <v>54</v>
      </c>
      <c r="F801" s="5">
        <v>70</v>
      </c>
      <c r="G801" s="133">
        <f t="shared" si="28"/>
        <v>18</v>
      </c>
      <c r="H801" s="36" t="str">
        <f t="shared" si="29"/>
        <v>Regular</v>
      </c>
      <c r="I801" s="11">
        <v>6</v>
      </c>
      <c r="J801" s="11" t="s">
        <v>6</v>
      </c>
      <c r="K801" s="11">
        <v>3</v>
      </c>
      <c r="L801" s="11">
        <v>-74.14215935</v>
      </c>
      <c r="M801" s="12">
        <v>4.5859799719999996</v>
      </c>
    </row>
    <row r="802" spans="1:13" x14ac:dyDescent="0.25">
      <c r="A802" s="3">
        <v>801</v>
      </c>
      <c r="B802" s="3" t="s">
        <v>55</v>
      </c>
      <c r="C802" s="3" t="s">
        <v>4</v>
      </c>
      <c r="D802" s="3" t="s">
        <v>1</v>
      </c>
      <c r="E802" s="3" t="s">
        <v>51</v>
      </c>
      <c r="F802" s="5">
        <v>65</v>
      </c>
      <c r="G802" s="133">
        <f t="shared" si="28"/>
        <v>31</v>
      </c>
      <c r="H802" s="36" t="str">
        <f t="shared" si="29"/>
        <v>Aceptable</v>
      </c>
      <c r="I802" s="11">
        <v>6</v>
      </c>
      <c r="J802" s="11" t="s">
        <v>6</v>
      </c>
      <c r="K802" s="11">
        <v>3</v>
      </c>
      <c r="L802" s="11">
        <v>-74.137085040000002</v>
      </c>
      <c r="M802" s="12">
        <v>4.574996295</v>
      </c>
    </row>
    <row r="803" spans="1:13" x14ac:dyDescent="0.25">
      <c r="A803" s="3">
        <v>802</v>
      </c>
      <c r="B803" s="3" t="s">
        <v>57</v>
      </c>
      <c r="C803" s="3" t="s">
        <v>4</v>
      </c>
      <c r="D803" s="3" t="s">
        <v>1</v>
      </c>
      <c r="E803" s="3" t="s">
        <v>51</v>
      </c>
      <c r="F803" s="5">
        <v>70</v>
      </c>
      <c r="G803" s="133">
        <f t="shared" si="28"/>
        <v>18</v>
      </c>
      <c r="H803" s="36" t="str">
        <f t="shared" si="29"/>
        <v>Regular</v>
      </c>
      <c r="I803" s="11">
        <v>6</v>
      </c>
      <c r="J803" s="11" t="s">
        <v>6</v>
      </c>
      <c r="K803" s="11">
        <v>3</v>
      </c>
      <c r="L803" s="11">
        <v>-74.131525310000001</v>
      </c>
      <c r="M803" s="12">
        <v>4.5795126809999998</v>
      </c>
    </row>
    <row r="804" spans="1:13" x14ac:dyDescent="0.25">
      <c r="A804" s="3">
        <v>803</v>
      </c>
      <c r="B804" s="3" t="s">
        <v>58</v>
      </c>
      <c r="C804" s="3" t="s">
        <v>4</v>
      </c>
      <c r="D804" s="3" t="s">
        <v>1</v>
      </c>
      <c r="E804" s="3" t="s">
        <v>54</v>
      </c>
      <c r="F804" s="5">
        <v>70</v>
      </c>
      <c r="G804" s="133">
        <f t="shared" si="28"/>
        <v>18</v>
      </c>
      <c r="H804" s="36" t="str">
        <f t="shared" si="29"/>
        <v>Regular</v>
      </c>
      <c r="I804" s="11">
        <v>6</v>
      </c>
      <c r="J804" s="11" t="s">
        <v>6</v>
      </c>
      <c r="K804" s="11">
        <v>3</v>
      </c>
      <c r="L804" s="11">
        <v>-74.142623909999998</v>
      </c>
      <c r="M804" s="12">
        <v>4.5835678399999997</v>
      </c>
    </row>
    <row r="805" spans="1:13" x14ac:dyDescent="0.25">
      <c r="A805" s="3">
        <v>804</v>
      </c>
      <c r="B805" s="3" t="s">
        <v>59</v>
      </c>
      <c r="C805" s="3" t="s">
        <v>4</v>
      </c>
      <c r="D805" s="3" t="s">
        <v>1</v>
      </c>
      <c r="E805" s="3" t="s">
        <v>60</v>
      </c>
      <c r="F805" s="5">
        <v>65</v>
      </c>
      <c r="G805" s="133">
        <f t="shared" si="28"/>
        <v>31</v>
      </c>
      <c r="H805" s="36" t="str">
        <f t="shared" si="29"/>
        <v>Aceptable</v>
      </c>
      <c r="I805" s="11">
        <v>6</v>
      </c>
      <c r="J805" s="11" t="s">
        <v>6</v>
      </c>
      <c r="K805" s="11">
        <v>3</v>
      </c>
      <c r="L805" s="11">
        <v>-74.150128179999996</v>
      </c>
      <c r="M805" s="12">
        <v>4.5877769769999999</v>
      </c>
    </row>
    <row r="806" spans="1:13" x14ac:dyDescent="0.25">
      <c r="A806" s="3">
        <v>805</v>
      </c>
      <c r="B806" s="3" t="s">
        <v>61</v>
      </c>
      <c r="C806" s="3" t="s">
        <v>4</v>
      </c>
      <c r="D806" s="3" t="s">
        <v>1</v>
      </c>
      <c r="E806" s="3" t="s">
        <v>62</v>
      </c>
      <c r="F806" s="5">
        <v>65</v>
      </c>
      <c r="G806" s="133">
        <f t="shared" si="28"/>
        <v>31</v>
      </c>
      <c r="H806" s="36" t="str">
        <f t="shared" si="29"/>
        <v>Aceptable</v>
      </c>
      <c r="I806" s="11">
        <v>6</v>
      </c>
      <c r="J806" s="11" t="s">
        <v>2</v>
      </c>
      <c r="K806" s="11">
        <v>2</v>
      </c>
      <c r="L806" s="11">
        <v>-74.152242630000003</v>
      </c>
      <c r="M806" s="12">
        <v>4.5892427820000004</v>
      </c>
    </row>
    <row r="807" spans="1:13" x14ac:dyDescent="0.25">
      <c r="A807" s="3">
        <v>806</v>
      </c>
      <c r="B807" s="3" t="s">
        <v>63</v>
      </c>
      <c r="C807" s="3" t="s">
        <v>4</v>
      </c>
      <c r="D807" s="3" t="s">
        <v>1</v>
      </c>
      <c r="E807" s="3" t="s">
        <v>56</v>
      </c>
      <c r="F807" s="5">
        <v>70</v>
      </c>
      <c r="G807" s="133">
        <f t="shared" si="28"/>
        <v>18</v>
      </c>
      <c r="H807" s="36" t="str">
        <f t="shared" si="29"/>
        <v>Regular</v>
      </c>
      <c r="I807" s="11">
        <v>6</v>
      </c>
      <c r="J807" s="11" t="s">
        <v>6</v>
      </c>
      <c r="K807" s="11">
        <v>3</v>
      </c>
      <c r="L807" s="11">
        <v>-74.150042499999998</v>
      </c>
      <c r="M807" s="12">
        <v>4.5840173650000002</v>
      </c>
    </row>
    <row r="808" spans="1:13" x14ac:dyDescent="0.25">
      <c r="A808" s="3">
        <v>807</v>
      </c>
      <c r="B808" s="3" t="s">
        <v>64</v>
      </c>
      <c r="C808" s="3" t="s">
        <v>4</v>
      </c>
      <c r="D808" s="3" t="s">
        <v>1</v>
      </c>
      <c r="E808" s="3" t="s">
        <v>65</v>
      </c>
      <c r="F808" s="5">
        <v>65</v>
      </c>
      <c r="G808" s="133">
        <f t="shared" si="28"/>
        <v>31</v>
      </c>
      <c r="H808" s="36" t="str">
        <f t="shared" si="29"/>
        <v>Aceptable</v>
      </c>
      <c r="I808" s="11">
        <v>6</v>
      </c>
      <c r="J808" s="11" t="s">
        <v>6</v>
      </c>
      <c r="K808" s="11">
        <v>3</v>
      </c>
      <c r="L808" s="11">
        <v>-74.150006919999996</v>
      </c>
      <c r="M808" s="12">
        <v>4.5894517989999999</v>
      </c>
    </row>
    <row r="809" spans="1:13" x14ac:dyDescent="0.25">
      <c r="A809" s="3">
        <v>808</v>
      </c>
      <c r="B809" s="3" t="s">
        <v>66</v>
      </c>
      <c r="C809" s="3" t="s">
        <v>4</v>
      </c>
      <c r="D809" s="3" t="s">
        <v>1</v>
      </c>
      <c r="E809" s="3" t="s">
        <v>67</v>
      </c>
      <c r="F809" s="5">
        <v>65</v>
      </c>
      <c r="G809" s="133">
        <f t="shared" si="28"/>
        <v>31</v>
      </c>
      <c r="H809" s="36" t="str">
        <f t="shared" si="29"/>
        <v>Aceptable</v>
      </c>
      <c r="I809" s="11">
        <v>6</v>
      </c>
      <c r="J809" s="11" t="s">
        <v>6</v>
      </c>
      <c r="K809" s="11">
        <v>2</v>
      </c>
      <c r="L809" s="11">
        <v>-74.129490910000001</v>
      </c>
      <c r="M809" s="12">
        <v>4.5673366599999996</v>
      </c>
    </row>
    <row r="810" spans="1:13" x14ac:dyDescent="0.25">
      <c r="A810" s="3">
        <v>809</v>
      </c>
      <c r="B810" s="3" t="s">
        <v>68</v>
      </c>
      <c r="C810" s="3" t="s">
        <v>4</v>
      </c>
      <c r="D810" s="3" t="s">
        <v>1</v>
      </c>
      <c r="E810" s="3" t="s">
        <v>69</v>
      </c>
      <c r="F810" s="5">
        <v>65</v>
      </c>
      <c r="G810" s="133">
        <f t="shared" si="28"/>
        <v>31</v>
      </c>
      <c r="H810" s="36" t="str">
        <f t="shared" si="29"/>
        <v>Aceptable</v>
      </c>
      <c r="I810" s="11">
        <v>6</v>
      </c>
      <c r="J810" s="11" t="s">
        <v>6</v>
      </c>
      <c r="K810" s="11">
        <v>3</v>
      </c>
      <c r="L810" s="11">
        <v>-74.12724661</v>
      </c>
      <c r="M810" s="12">
        <v>4.5693338089999997</v>
      </c>
    </row>
    <row r="811" spans="1:13" x14ac:dyDescent="0.25">
      <c r="A811" s="3">
        <v>810</v>
      </c>
      <c r="B811" s="3" t="s">
        <v>70</v>
      </c>
      <c r="C811" s="3" t="s">
        <v>4</v>
      </c>
      <c r="D811" s="3" t="s">
        <v>1</v>
      </c>
      <c r="E811" s="3" t="s">
        <v>71</v>
      </c>
      <c r="F811" s="5">
        <v>65</v>
      </c>
      <c r="G811" s="133">
        <f t="shared" si="28"/>
        <v>31</v>
      </c>
      <c r="H811" s="36" t="str">
        <f t="shared" si="29"/>
        <v>Aceptable</v>
      </c>
      <c r="I811" s="11">
        <v>6</v>
      </c>
      <c r="J811" s="11" t="s">
        <v>6</v>
      </c>
      <c r="K811" s="11">
        <v>2</v>
      </c>
      <c r="L811" s="11">
        <v>-74.131904800000001</v>
      </c>
      <c r="M811" s="12">
        <v>4.5598502649999997</v>
      </c>
    </row>
    <row r="812" spans="1:13" x14ac:dyDescent="0.25">
      <c r="A812" s="3">
        <v>811</v>
      </c>
      <c r="B812" s="3" t="s">
        <v>72</v>
      </c>
      <c r="C812" s="3" t="s">
        <v>4</v>
      </c>
      <c r="D812" s="3" t="s">
        <v>1</v>
      </c>
      <c r="E812" s="3" t="s">
        <v>73</v>
      </c>
      <c r="F812" s="5">
        <v>65</v>
      </c>
      <c r="G812" s="133">
        <f t="shared" si="28"/>
        <v>31</v>
      </c>
      <c r="H812" s="36" t="str">
        <f t="shared" si="29"/>
        <v>Aceptable</v>
      </c>
      <c r="I812" s="11">
        <v>6</v>
      </c>
      <c r="J812" s="11" t="s">
        <v>6</v>
      </c>
      <c r="K812" s="11">
        <v>2</v>
      </c>
      <c r="L812" s="11">
        <v>-74.129883489999997</v>
      </c>
      <c r="M812" s="12">
        <v>4.5593663769999999</v>
      </c>
    </row>
    <row r="813" spans="1:13" x14ac:dyDescent="0.25">
      <c r="A813" s="3">
        <v>812</v>
      </c>
      <c r="B813" s="3" t="s">
        <v>74</v>
      </c>
      <c r="C813" s="3" t="s">
        <v>4</v>
      </c>
      <c r="D813" s="3" t="s">
        <v>1</v>
      </c>
      <c r="E813" s="3" t="s">
        <v>75</v>
      </c>
      <c r="F813" s="5">
        <v>70</v>
      </c>
      <c r="G813" s="133">
        <f t="shared" si="28"/>
        <v>18</v>
      </c>
      <c r="H813" s="36" t="str">
        <f t="shared" si="29"/>
        <v>Regular</v>
      </c>
      <c r="I813" s="11">
        <v>6</v>
      </c>
      <c r="J813" s="11" t="s">
        <v>6</v>
      </c>
      <c r="K813" s="11">
        <v>2</v>
      </c>
      <c r="L813" s="11">
        <v>-74.137375230000004</v>
      </c>
      <c r="M813" s="12">
        <v>4.5659143350000004</v>
      </c>
    </row>
    <row r="814" spans="1:13" x14ac:dyDescent="0.25">
      <c r="A814" s="3">
        <v>813</v>
      </c>
      <c r="B814" s="3" t="s">
        <v>1726</v>
      </c>
      <c r="C814" s="3" t="s">
        <v>1727</v>
      </c>
      <c r="D814" s="3" t="s">
        <v>1</v>
      </c>
      <c r="E814" s="3" t="s">
        <v>1728</v>
      </c>
      <c r="F814" s="5">
        <v>70</v>
      </c>
      <c r="G814" s="133">
        <f t="shared" si="28"/>
        <v>18</v>
      </c>
      <c r="H814" s="36" t="str">
        <f t="shared" si="29"/>
        <v>Regular</v>
      </c>
      <c r="I814" s="11">
        <v>7</v>
      </c>
      <c r="J814" s="11" t="s">
        <v>5988</v>
      </c>
      <c r="K814" s="11">
        <v>2</v>
      </c>
      <c r="L814" s="11">
        <v>-74.16419913</v>
      </c>
      <c r="M814" s="12">
        <v>4.5981552050000003</v>
      </c>
    </row>
    <row r="815" spans="1:13" x14ac:dyDescent="0.25">
      <c r="A815" s="3">
        <v>814</v>
      </c>
      <c r="B815" s="3" t="s">
        <v>1729</v>
      </c>
      <c r="C815" s="3" t="s">
        <v>1727</v>
      </c>
      <c r="D815" s="3" t="s">
        <v>1</v>
      </c>
      <c r="E815" s="3" t="s">
        <v>1730</v>
      </c>
      <c r="F815" s="5">
        <v>70</v>
      </c>
      <c r="G815" s="133">
        <f t="shared" si="28"/>
        <v>18</v>
      </c>
      <c r="H815" s="36" t="str">
        <f t="shared" si="29"/>
        <v>Regular</v>
      </c>
      <c r="I815" s="11">
        <v>7</v>
      </c>
      <c r="J815" s="11" t="s">
        <v>5989</v>
      </c>
      <c r="K815" s="11">
        <v>3</v>
      </c>
      <c r="L815" s="11">
        <v>-74.15948727</v>
      </c>
      <c r="M815" s="12">
        <v>4.5985568189999997</v>
      </c>
    </row>
    <row r="816" spans="1:13" x14ac:dyDescent="0.25">
      <c r="A816" s="3">
        <v>815</v>
      </c>
      <c r="B816" s="3" t="s">
        <v>1731</v>
      </c>
      <c r="C816" s="3" t="s">
        <v>1727</v>
      </c>
      <c r="D816" s="3" t="s">
        <v>1</v>
      </c>
      <c r="E816" s="3" t="s">
        <v>1732</v>
      </c>
      <c r="F816" s="5">
        <v>65</v>
      </c>
      <c r="G816" s="133">
        <f t="shared" si="28"/>
        <v>31</v>
      </c>
      <c r="H816" s="36" t="str">
        <f t="shared" si="29"/>
        <v>Aceptable</v>
      </c>
      <c r="I816" s="11">
        <v>7</v>
      </c>
      <c r="J816" s="11" t="s">
        <v>5988</v>
      </c>
      <c r="K816" s="11">
        <v>2</v>
      </c>
      <c r="L816" s="11">
        <v>-74.162644279999995</v>
      </c>
      <c r="M816" s="12">
        <v>4.599994734</v>
      </c>
    </row>
    <row r="817" spans="1:13" x14ac:dyDescent="0.25">
      <c r="A817" s="3">
        <v>816</v>
      </c>
      <c r="B817" s="3" t="s">
        <v>1733</v>
      </c>
      <c r="C817" s="3" t="s">
        <v>1727</v>
      </c>
      <c r="D817" s="3" t="s">
        <v>1</v>
      </c>
      <c r="E817" s="3" t="s">
        <v>1734</v>
      </c>
      <c r="F817" s="5">
        <v>65</v>
      </c>
      <c r="G817" s="133">
        <f t="shared" si="28"/>
        <v>31</v>
      </c>
      <c r="H817" s="36" t="str">
        <f t="shared" si="29"/>
        <v>Aceptable</v>
      </c>
      <c r="I817" s="11">
        <v>7</v>
      </c>
      <c r="J817" s="11" t="s">
        <v>5989</v>
      </c>
      <c r="K817" s="11">
        <v>3</v>
      </c>
      <c r="L817" s="11">
        <v>-74.154653289999999</v>
      </c>
      <c r="M817" s="12">
        <v>4.601377136</v>
      </c>
    </row>
    <row r="818" spans="1:13" x14ac:dyDescent="0.25">
      <c r="A818" s="3">
        <v>817</v>
      </c>
      <c r="B818" s="3" t="s">
        <v>1735</v>
      </c>
      <c r="C818" s="3" t="s">
        <v>1727</v>
      </c>
      <c r="D818" s="3" t="s">
        <v>1</v>
      </c>
      <c r="E818" s="3" t="s">
        <v>1736</v>
      </c>
      <c r="F818" s="5">
        <v>75</v>
      </c>
      <c r="G818" s="133">
        <f t="shared" si="28"/>
        <v>6</v>
      </c>
      <c r="H818" s="36" t="str">
        <f t="shared" si="29"/>
        <v>Regular</v>
      </c>
      <c r="I818" s="11">
        <v>7</v>
      </c>
      <c r="J818" s="11" t="s">
        <v>5988</v>
      </c>
      <c r="K818" s="11">
        <v>2</v>
      </c>
      <c r="L818" s="11">
        <v>-74.165887350000006</v>
      </c>
      <c r="M818" s="12">
        <v>4.603018703</v>
      </c>
    </row>
    <row r="819" spans="1:13" x14ac:dyDescent="0.25">
      <c r="A819" s="3">
        <v>818</v>
      </c>
      <c r="B819" s="3" t="s">
        <v>1737</v>
      </c>
      <c r="C819" s="3" t="s">
        <v>1727</v>
      </c>
      <c r="D819" s="3" t="s">
        <v>1</v>
      </c>
      <c r="E819" s="3" t="s">
        <v>1738</v>
      </c>
      <c r="F819" s="5">
        <v>65</v>
      </c>
      <c r="G819" s="133">
        <f t="shared" si="28"/>
        <v>31</v>
      </c>
      <c r="H819" s="36" t="str">
        <f t="shared" si="29"/>
        <v>Aceptable</v>
      </c>
      <c r="I819" s="11">
        <v>7</v>
      </c>
      <c r="J819" s="11" t="s">
        <v>5990</v>
      </c>
      <c r="K819" s="11">
        <v>2</v>
      </c>
      <c r="L819" s="11">
        <v>-74.198612749999995</v>
      </c>
      <c r="M819" s="12">
        <v>4.6311462099999998</v>
      </c>
    </row>
    <row r="820" spans="1:13" x14ac:dyDescent="0.25">
      <c r="A820" s="3">
        <v>819</v>
      </c>
      <c r="B820" s="3" t="s">
        <v>1739</v>
      </c>
      <c r="C820" s="3" t="s">
        <v>1727</v>
      </c>
      <c r="D820" s="3" t="s">
        <v>1</v>
      </c>
      <c r="E820" s="3" t="s">
        <v>1740</v>
      </c>
      <c r="F820" s="5">
        <v>65</v>
      </c>
      <c r="G820" s="133">
        <f t="shared" si="28"/>
        <v>31</v>
      </c>
      <c r="H820" s="36" t="str">
        <f t="shared" si="29"/>
        <v>Aceptable</v>
      </c>
      <c r="I820" s="11">
        <v>7</v>
      </c>
      <c r="J820" s="11" t="s">
        <v>5990</v>
      </c>
      <c r="K820" s="11">
        <v>2</v>
      </c>
      <c r="L820" s="11">
        <v>-74.201999069999999</v>
      </c>
      <c r="M820" s="12">
        <v>4.6295279110000003</v>
      </c>
    </row>
    <row r="821" spans="1:13" x14ac:dyDescent="0.25">
      <c r="A821" s="3">
        <v>820</v>
      </c>
      <c r="B821" s="3" t="s">
        <v>1741</v>
      </c>
      <c r="C821" s="3" t="s">
        <v>1727</v>
      </c>
      <c r="D821" s="3" t="s">
        <v>1</v>
      </c>
      <c r="E821" s="3" t="s">
        <v>1738</v>
      </c>
      <c r="F821" s="5">
        <v>70</v>
      </c>
      <c r="G821" s="133">
        <f t="shared" si="28"/>
        <v>18</v>
      </c>
      <c r="H821" s="36" t="str">
        <f t="shared" si="29"/>
        <v>Regular</v>
      </c>
      <c r="I821" s="11">
        <v>7</v>
      </c>
      <c r="J821" s="11" t="s">
        <v>5990</v>
      </c>
      <c r="K821" s="11">
        <v>2</v>
      </c>
      <c r="L821" s="11">
        <v>-74.203972669999999</v>
      </c>
      <c r="M821" s="12">
        <v>4.6338936610000001</v>
      </c>
    </row>
    <row r="822" spans="1:13" x14ac:dyDescent="0.25">
      <c r="A822" s="3">
        <v>821</v>
      </c>
      <c r="B822" s="3" t="s">
        <v>1742</v>
      </c>
      <c r="C822" s="3" t="s">
        <v>1727</v>
      </c>
      <c r="D822" s="3" t="s">
        <v>1</v>
      </c>
      <c r="E822" s="3" t="s">
        <v>1738</v>
      </c>
      <c r="F822" s="5">
        <v>45</v>
      </c>
      <c r="G822" s="133">
        <f t="shared" si="28"/>
        <v>78.777777777777771</v>
      </c>
      <c r="H822" s="36" t="str">
        <f t="shared" si="29"/>
        <v>Muy Bueno</v>
      </c>
      <c r="I822" s="11">
        <v>7</v>
      </c>
      <c r="J822" s="11" t="s">
        <v>5990</v>
      </c>
      <c r="K822" s="11">
        <v>2</v>
      </c>
      <c r="L822" s="11">
        <v>-74.200980470000005</v>
      </c>
      <c r="M822" s="12">
        <v>4.6353345780000001</v>
      </c>
    </row>
    <row r="823" spans="1:13" x14ac:dyDescent="0.25">
      <c r="A823" s="3">
        <v>822</v>
      </c>
      <c r="B823" s="3" t="s">
        <v>1743</v>
      </c>
      <c r="C823" s="3" t="s">
        <v>1727</v>
      </c>
      <c r="D823" s="3" t="s">
        <v>1</v>
      </c>
      <c r="E823" s="3" t="s">
        <v>1744</v>
      </c>
      <c r="F823" s="5">
        <v>70</v>
      </c>
      <c r="G823" s="133">
        <f t="shared" si="28"/>
        <v>18</v>
      </c>
      <c r="H823" s="36" t="str">
        <f t="shared" si="29"/>
        <v>Regular</v>
      </c>
      <c r="I823" s="11">
        <v>7</v>
      </c>
      <c r="J823" s="11" t="s">
        <v>5990</v>
      </c>
      <c r="K823" s="11">
        <v>2</v>
      </c>
      <c r="L823" s="11">
        <v>-74.202609140000007</v>
      </c>
      <c r="M823" s="12">
        <v>4.6383536740000002</v>
      </c>
    </row>
    <row r="824" spans="1:13" x14ac:dyDescent="0.25">
      <c r="A824" s="3">
        <v>823</v>
      </c>
      <c r="B824" s="3" t="s">
        <v>1745</v>
      </c>
      <c r="C824" s="3" t="s">
        <v>1727</v>
      </c>
      <c r="D824" s="3" t="s">
        <v>1</v>
      </c>
      <c r="E824" s="3" t="s">
        <v>1738</v>
      </c>
      <c r="F824" s="5">
        <v>70</v>
      </c>
      <c r="G824" s="133">
        <f t="shared" si="28"/>
        <v>18</v>
      </c>
      <c r="H824" s="36" t="str">
        <f t="shared" si="29"/>
        <v>Regular</v>
      </c>
      <c r="I824" s="11">
        <v>7</v>
      </c>
      <c r="J824" s="11" t="s">
        <v>5990</v>
      </c>
      <c r="K824" s="11">
        <v>2</v>
      </c>
      <c r="L824" s="11">
        <v>-74.205369899999994</v>
      </c>
      <c r="M824" s="12">
        <v>4.6369785170000002</v>
      </c>
    </row>
    <row r="825" spans="1:13" x14ac:dyDescent="0.25">
      <c r="A825" s="3">
        <v>824</v>
      </c>
      <c r="B825" s="3" t="s">
        <v>1746</v>
      </c>
      <c r="C825" s="3" t="s">
        <v>1727</v>
      </c>
      <c r="D825" s="3" t="s">
        <v>1</v>
      </c>
      <c r="E825" s="3" t="s">
        <v>1747</v>
      </c>
      <c r="F825" s="5">
        <v>65</v>
      </c>
      <c r="G825" s="133">
        <f t="shared" si="28"/>
        <v>31</v>
      </c>
      <c r="H825" s="36" t="str">
        <f t="shared" si="29"/>
        <v>Aceptable</v>
      </c>
      <c r="I825" s="11">
        <v>7</v>
      </c>
      <c r="J825" s="11" t="s">
        <v>5990</v>
      </c>
      <c r="K825" s="11">
        <v>2</v>
      </c>
      <c r="L825" s="11">
        <v>-74.205497809999997</v>
      </c>
      <c r="M825" s="12">
        <v>4.6311873270000001</v>
      </c>
    </row>
    <row r="826" spans="1:13" x14ac:dyDescent="0.25">
      <c r="A826" s="3">
        <v>825</v>
      </c>
      <c r="B826" s="3" t="s">
        <v>1748</v>
      </c>
      <c r="C826" s="3" t="s">
        <v>1727</v>
      </c>
      <c r="D826" s="3" t="s">
        <v>1</v>
      </c>
      <c r="E826" s="3" t="s">
        <v>1749</v>
      </c>
      <c r="F826" s="5">
        <v>50</v>
      </c>
      <c r="G826" s="133">
        <f t="shared" si="28"/>
        <v>71</v>
      </c>
      <c r="H826" s="36" t="str">
        <f t="shared" si="29"/>
        <v>Muy Bueno</v>
      </c>
      <c r="I826" s="11">
        <v>7</v>
      </c>
      <c r="J826" s="11" t="s">
        <v>5990</v>
      </c>
      <c r="K826" s="11">
        <v>2</v>
      </c>
      <c r="L826" s="11">
        <v>-74.206509609999998</v>
      </c>
      <c r="M826" s="12">
        <v>4.6333901549999998</v>
      </c>
    </row>
    <row r="827" spans="1:13" x14ac:dyDescent="0.25">
      <c r="A827" s="3">
        <v>826</v>
      </c>
      <c r="B827" s="3" t="s">
        <v>1750</v>
      </c>
      <c r="C827" s="3" t="s">
        <v>1727</v>
      </c>
      <c r="D827" s="3" t="s">
        <v>1</v>
      </c>
      <c r="E827" s="3" t="s">
        <v>1749</v>
      </c>
      <c r="F827" s="5">
        <v>65</v>
      </c>
      <c r="G827" s="133">
        <f t="shared" si="28"/>
        <v>31</v>
      </c>
      <c r="H827" s="36" t="str">
        <f t="shared" si="29"/>
        <v>Aceptable</v>
      </c>
      <c r="I827" s="11">
        <v>7</v>
      </c>
      <c r="J827" s="11" t="s">
        <v>5990</v>
      </c>
      <c r="K827" s="11">
        <v>2</v>
      </c>
      <c r="L827" s="11">
        <v>-74.206861579999995</v>
      </c>
      <c r="M827" s="12">
        <v>4.6343088479999999</v>
      </c>
    </row>
    <row r="828" spans="1:13" x14ac:dyDescent="0.25">
      <c r="A828" s="3">
        <v>827</v>
      </c>
      <c r="B828" s="3" t="s">
        <v>1751</v>
      </c>
      <c r="C828" s="3" t="s">
        <v>1727</v>
      </c>
      <c r="D828" s="3" t="s">
        <v>1</v>
      </c>
      <c r="E828" s="3" t="s">
        <v>1752</v>
      </c>
      <c r="F828" s="5">
        <v>50</v>
      </c>
      <c r="G828" s="133">
        <f t="shared" si="28"/>
        <v>71</v>
      </c>
      <c r="H828" s="36" t="str">
        <f t="shared" si="29"/>
        <v>Muy Bueno</v>
      </c>
      <c r="I828" s="11">
        <v>7</v>
      </c>
      <c r="J828" s="11" t="s">
        <v>5990</v>
      </c>
      <c r="K828" s="11">
        <v>2</v>
      </c>
      <c r="L828" s="11">
        <v>-74.203798840000005</v>
      </c>
      <c r="M828" s="12">
        <v>4.6276321669999998</v>
      </c>
    </row>
    <row r="829" spans="1:13" x14ac:dyDescent="0.25">
      <c r="A829" s="3">
        <v>828</v>
      </c>
      <c r="B829" s="3" t="s">
        <v>1753</v>
      </c>
      <c r="C829" s="3" t="s">
        <v>1727</v>
      </c>
      <c r="D829" s="3" t="s">
        <v>1</v>
      </c>
      <c r="E829" s="3" t="s">
        <v>1754</v>
      </c>
      <c r="F829" s="5">
        <v>65</v>
      </c>
      <c r="G829" s="133">
        <f t="shared" si="28"/>
        <v>31</v>
      </c>
      <c r="H829" s="36" t="str">
        <f t="shared" si="29"/>
        <v>Aceptable</v>
      </c>
      <c r="I829" s="11">
        <v>7</v>
      </c>
      <c r="J829" s="11" t="s">
        <v>5991</v>
      </c>
      <c r="K829" s="11">
        <v>2</v>
      </c>
      <c r="L829" s="11">
        <v>-74.180281140000005</v>
      </c>
      <c r="M829" s="12">
        <v>4.6266460010000001</v>
      </c>
    </row>
    <row r="830" spans="1:13" x14ac:dyDescent="0.25">
      <c r="A830" s="3">
        <v>829</v>
      </c>
      <c r="B830" s="3" t="s">
        <v>1755</v>
      </c>
      <c r="C830" s="3" t="s">
        <v>1727</v>
      </c>
      <c r="D830" s="3" t="s">
        <v>1</v>
      </c>
      <c r="E830" s="3" t="s">
        <v>1756</v>
      </c>
      <c r="F830" s="5">
        <v>65</v>
      </c>
      <c r="G830" s="133">
        <f t="shared" si="28"/>
        <v>31</v>
      </c>
      <c r="H830" s="36" t="str">
        <f t="shared" si="29"/>
        <v>Aceptable</v>
      </c>
      <c r="I830" s="11">
        <v>7</v>
      </c>
      <c r="J830" s="11" t="s">
        <v>5991</v>
      </c>
      <c r="K830" s="11">
        <v>2</v>
      </c>
      <c r="L830" s="11">
        <v>-74.181426270000003</v>
      </c>
      <c r="M830" s="12">
        <v>4.6228977269999998</v>
      </c>
    </row>
    <row r="831" spans="1:13" x14ac:dyDescent="0.25">
      <c r="A831" s="3">
        <v>830</v>
      </c>
      <c r="B831" s="3" t="s">
        <v>1757</v>
      </c>
      <c r="C831" s="3" t="s">
        <v>1727</v>
      </c>
      <c r="D831" s="3" t="s">
        <v>1</v>
      </c>
      <c r="E831" s="3" t="s">
        <v>1758</v>
      </c>
      <c r="F831" s="5">
        <v>45</v>
      </c>
      <c r="G831" s="133">
        <f t="shared" si="28"/>
        <v>78.777777777777771</v>
      </c>
      <c r="H831" s="36" t="str">
        <f t="shared" si="29"/>
        <v>Muy Bueno</v>
      </c>
      <c r="I831" s="11">
        <v>7</v>
      </c>
      <c r="J831" s="11" t="s">
        <v>5991</v>
      </c>
      <c r="K831" s="11">
        <v>2</v>
      </c>
      <c r="L831" s="11">
        <v>-74.19383474</v>
      </c>
      <c r="M831" s="12">
        <v>4.6262013299999998</v>
      </c>
    </row>
    <row r="832" spans="1:13" x14ac:dyDescent="0.25">
      <c r="A832" s="3">
        <v>831</v>
      </c>
      <c r="B832" s="3" t="s">
        <v>1759</v>
      </c>
      <c r="C832" s="3" t="s">
        <v>1727</v>
      </c>
      <c r="D832" s="3" t="s">
        <v>1</v>
      </c>
      <c r="E832" s="3" t="s">
        <v>1760</v>
      </c>
      <c r="F832" s="5">
        <v>50</v>
      </c>
      <c r="G832" s="133">
        <f t="shared" si="28"/>
        <v>71</v>
      </c>
      <c r="H832" s="36" t="str">
        <f t="shared" si="29"/>
        <v>Muy Bueno</v>
      </c>
      <c r="I832" s="11">
        <v>7</v>
      </c>
      <c r="J832" s="11" t="s">
        <v>5991</v>
      </c>
      <c r="K832" s="11">
        <v>2</v>
      </c>
      <c r="L832" s="11">
        <v>-74.193769689999996</v>
      </c>
      <c r="M832" s="12">
        <v>4.6276880739999999</v>
      </c>
    </row>
    <row r="833" spans="1:13" x14ac:dyDescent="0.25">
      <c r="A833" s="3">
        <v>832</v>
      </c>
      <c r="B833" s="3" t="s">
        <v>1761</v>
      </c>
      <c r="C833" s="3" t="s">
        <v>1727</v>
      </c>
      <c r="D833" s="3" t="s">
        <v>1</v>
      </c>
      <c r="E833" s="3" t="s">
        <v>1762</v>
      </c>
      <c r="F833" s="5">
        <v>75</v>
      </c>
      <c r="G833" s="133">
        <f t="shared" si="28"/>
        <v>6</v>
      </c>
      <c r="H833" s="36" t="str">
        <f t="shared" si="29"/>
        <v>Regular</v>
      </c>
      <c r="I833" s="11">
        <v>7</v>
      </c>
      <c r="J833" s="11" t="s">
        <v>5991</v>
      </c>
      <c r="K833" s="11">
        <v>2</v>
      </c>
      <c r="L833" s="11">
        <v>-74.179409239999998</v>
      </c>
      <c r="M833" s="12">
        <v>4.6302030969999999</v>
      </c>
    </row>
    <row r="834" spans="1:13" x14ac:dyDescent="0.25">
      <c r="A834" s="3">
        <v>833</v>
      </c>
      <c r="B834" s="3" t="s">
        <v>1763</v>
      </c>
      <c r="C834" s="3" t="s">
        <v>1727</v>
      </c>
      <c r="D834" s="3" t="s">
        <v>1</v>
      </c>
      <c r="E834" s="3" t="s">
        <v>1764</v>
      </c>
      <c r="F834" s="5">
        <v>65</v>
      </c>
      <c r="G834" s="133">
        <f t="shared" si="28"/>
        <v>31</v>
      </c>
      <c r="H834" s="36" t="str">
        <f t="shared" si="29"/>
        <v>Aceptable</v>
      </c>
      <c r="I834" s="11">
        <v>7</v>
      </c>
      <c r="J834" s="11" t="s">
        <v>5991</v>
      </c>
      <c r="K834" s="11">
        <v>2</v>
      </c>
      <c r="L834" s="11">
        <v>-74.184476930000002</v>
      </c>
      <c r="M834" s="12">
        <v>4.6277181609999998</v>
      </c>
    </row>
    <row r="835" spans="1:13" x14ac:dyDescent="0.25">
      <c r="A835" s="3">
        <v>834</v>
      </c>
      <c r="B835" s="3" t="s">
        <v>1765</v>
      </c>
      <c r="C835" s="3" t="s">
        <v>1727</v>
      </c>
      <c r="D835" s="3" t="s">
        <v>1</v>
      </c>
      <c r="E835" s="3" t="s">
        <v>1766</v>
      </c>
      <c r="F835" s="5">
        <v>70</v>
      </c>
      <c r="G835" s="133">
        <f t="shared" si="28"/>
        <v>18</v>
      </c>
      <c r="H835" s="36" t="str">
        <f t="shared" si="29"/>
        <v>Regular</v>
      </c>
      <c r="I835" s="11">
        <v>7</v>
      </c>
      <c r="J835" s="11" t="s">
        <v>5991</v>
      </c>
      <c r="K835" s="11">
        <v>2</v>
      </c>
      <c r="L835" s="11">
        <v>-74.200811759999993</v>
      </c>
      <c r="M835" s="12">
        <v>4.618359527</v>
      </c>
    </row>
    <row r="836" spans="1:13" x14ac:dyDescent="0.25">
      <c r="A836" s="3">
        <v>835</v>
      </c>
      <c r="B836" s="3" t="s">
        <v>1767</v>
      </c>
      <c r="C836" s="3" t="s">
        <v>1727</v>
      </c>
      <c r="D836" s="3" t="s">
        <v>1</v>
      </c>
      <c r="E836" s="3" t="s">
        <v>1768</v>
      </c>
      <c r="F836" s="5">
        <v>70</v>
      </c>
      <c r="G836" s="133">
        <f t="shared" si="28"/>
        <v>18</v>
      </c>
      <c r="H836" s="36" t="str">
        <f t="shared" si="29"/>
        <v>Regular</v>
      </c>
      <c r="I836" s="11">
        <v>7</v>
      </c>
      <c r="J836" s="11" t="s">
        <v>5991</v>
      </c>
      <c r="K836" s="11">
        <v>2</v>
      </c>
      <c r="L836" s="11">
        <v>-74.181325619999996</v>
      </c>
      <c r="M836" s="12">
        <v>4.6335605040000001</v>
      </c>
    </row>
    <row r="837" spans="1:13" x14ac:dyDescent="0.25">
      <c r="A837" s="3">
        <v>836</v>
      </c>
      <c r="B837" s="3" t="s">
        <v>1769</v>
      </c>
      <c r="C837" s="3" t="s">
        <v>1727</v>
      </c>
      <c r="D837" s="3" t="s">
        <v>1</v>
      </c>
      <c r="E837" s="3" t="s">
        <v>1358</v>
      </c>
      <c r="F837" s="5">
        <v>70</v>
      </c>
      <c r="G837" s="133">
        <f t="shared" si="28"/>
        <v>18</v>
      </c>
      <c r="H837" s="36" t="str">
        <f t="shared" si="29"/>
        <v>Regular</v>
      </c>
      <c r="I837" s="11">
        <v>7</v>
      </c>
      <c r="J837" s="11" t="s">
        <v>5991</v>
      </c>
      <c r="K837" s="11">
        <v>2</v>
      </c>
      <c r="L837" s="11">
        <v>-74.187265920000002</v>
      </c>
      <c r="M837" s="12">
        <v>4.6221179970000001</v>
      </c>
    </row>
    <row r="838" spans="1:13" x14ac:dyDescent="0.25">
      <c r="A838" s="3">
        <v>837</v>
      </c>
      <c r="B838" s="3" t="s">
        <v>1770</v>
      </c>
      <c r="C838" s="3" t="s">
        <v>1727</v>
      </c>
      <c r="D838" s="3" t="s">
        <v>1</v>
      </c>
      <c r="E838" s="3" t="s">
        <v>1771</v>
      </c>
      <c r="F838" s="5">
        <v>80</v>
      </c>
      <c r="G838" s="133">
        <f t="shared" si="28"/>
        <v>0</v>
      </c>
      <c r="H838" s="36" t="str">
        <f t="shared" si="29"/>
        <v>Malo</v>
      </c>
      <c r="I838" s="11">
        <v>7</v>
      </c>
      <c r="J838" s="11" t="s">
        <v>5991</v>
      </c>
      <c r="K838" s="11">
        <v>2</v>
      </c>
      <c r="L838" s="11">
        <v>-74.1786101</v>
      </c>
      <c r="M838" s="12">
        <v>4.6233979249999999</v>
      </c>
    </row>
    <row r="839" spans="1:13" x14ac:dyDescent="0.25">
      <c r="A839" s="3">
        <v>838</v>
      </c>
      <c r="B839" s="3" t="s">
        <v>1772</v>
      </c>
      <c r="C839" s="3" t="s">
        <v>1727</v>
      </c>
      <c r="D839" s="3" t="s">
        <v>1</v>
      </c>
      <c r="E839" s="3" t="s">
        <v>1773</v>
      </c>
      <c r="F839" s="5">
        <v>70</v>
      </c>
      <c r="G839" s="133">
        <f t="shared" si="28"/>
        <v>18</v>
      </c>
      <c r="H839" s="36" t="str">
        <f t="shared" si="29"/>
        <v>Regular</v>
      </c>
      <c r="I839" s="11">
        <v>7</v>
      </c>
      <c r="J839" s="11" t="s">
        <v>5991</v>
      </c>
      <c r="K839" s="11">
        <v>2</v>
      </c>
      <c r="L839" s="11">
        <v>-74.19428997</v>
      </c>
      <c r="M839" s="12">
        <v>4.6227125610000002</v>
      </c>
    </row>
    <row r="840" spans="1:13" x14ac:dyDescent="0.25">
      <c r="A840" s="3">
        <v>839</v>
      </c>
      <c r="B840" s="3" t="s">
        <v>1774</v>
      </c>
      <c r="C840" s="3" t="s">
        <v>1727</v>
      </c>
      <c r="D840" s="3" t="s">
        <v>1</v>
      </c>
      <c r="E840" s="3" t="s">
        <v>1775</v>
      </c>
      <c r="F840" s="5">
        <v>70</v>
      </c>
      <c r="G840" s="133">
        <f t="shared" si="28"/>
        <v>18</v>
      </c>
      <c r="H840" s="36" t="str">
        <f t="shared" si="29"/>
        <v>Regular</v>
      </c>
      <c r="I840" s="11">
        <v>7</v>
      </c>
      <c r="J840" s="11" t="s">
        <v>5991</v>
      </c>
      <c r="K840" s="11">
        <v>2</v>
      </c>
      <c r="L840" s="11">
        <v>-74.188485700000001</v>
      </c>
      <c r="M840" s="12">
        <v>4.6221231420000004</v>
      </c>
    </row>
    <row r="841" spans="1:13" x14ac:dyDescent="0.25">
      <c r="A841" s="3">
        <v>840</v>
      </c>
      <c r="B841" s="3" t="s">
        <v>1776</v>
      </c>
      <c r="C841" s="3" t="s">
        <v>1727</v>
      </c>
      <c r="D841" s="3" t="s">
        <v>1</v>
      </c>
      <c r="E841" s="3" t="s">
        <v>1777</v>
      </c>
      <c r="F841" s="5">
        <v>70</v>
      </c>
      <c r="G841" s="133">
        <f t="shared" si="28"/>
        <v>18</v>
      </c>
      <c r="H841" s="36" t="str">
        <f t="shared" si="29"/>
        <v>Regular</v>
      </c>
      <c r="I841" s="11">
        <v>7</v>
      </c>
      <c r="J841" s="11" t="s">
        <v>5991</v>
      </c>
      <c r="K841" s="11">
        <v>2</v>
      </c>
      <c r="L841" s="11">
        <v>-74.195051989999996</v>
      </c>
      <c r="M841" s="12">
        <v>4.6226477460000002</v>
      </c>
    </row>
    <row r="842" spans="1:13" x14ac:dyDescent="0.25">
      <c r="A842" s="3">
        <v>841</v>
      </c>
      <c r="B842" s="3" t="s">
        <v>1778</v>
      </c>
      <c r="C842" s="3" t="s">
        <v>1727</v>
      </c>
      <c r="D842" s="3" t="s">
        <v>1</v>
      </c>
      <c r="E842" s="3" t="s">
        <v>1756</v>
      </c>
      <c r="F842" s="5">
        <v>80</v>
      </c>
      <c r="G842" s="133">
        <f t="shared" si="28"/>
        <v>0</v>
      </c>
      <c r="H842" s="36" t="str">
        <f t="shared" si="29"/>
        <v>Malo</v>
      </c>
      <c r="I842" s="11">
        <v>7</v>
      </c>
      <c r="J842" s="11" t="s">
        <v>5991</v>
      </c>
      <c r="K842" s="11">
        <v>2</v>
      </c>
      <c r="L842" s="11">
        <v>-74.178410389999996</v>
      </c>
      <c r="M842" s="12">
        <v>4.6242064779999996</v>
      </c>
    </row>
    <row r="843" spans="1:13" x14ac:dyDescent="0.25">
      <c r="A843" s="3">
        <v>842</v>
      </c>
      <c r="B843" s="3" t="s">
        <v>1779</v>
      </c>
      <c r="C843" s="3" t="s">
        <v>1727</v>
      </c>
      <c r="D843" s="3" t="s">
        <v>1</v>
      </c>
      <c r="E843" s="3" t="s">
        <v>1780</v>
      </c>
      <c r="F843" s="5">
        <v>65</v>
      </c>
      <c r="G843" s="133">
        <f t="shared" si="28"/>
        <v>31</v>
      </c>
      <c r="H843" s="36" t="str">
        <f t="shared" si="29"/>
        <v>Aceptable</v>
      </c>
      <c r="I843" s="11">
        <v>7</v>
      </c>
      <c r="J843" s="11" t="s">
        <v>5991</v>
      </c>
      <c r="K843" s="11">
        <v>2</v>
      </c>
      <c r="L843" s="11">
        <v>-74.196615030000004</v>
      </c>
      <c r="M843" s="12">
        <v>4.6260151990000002</v>
      </c>
    </row>
    <row r="844" spans="1:13" x14ac:dyDescent="0.25">
      <c r="A844" s="3">
        <v>843</v>
      </c>
      <c r="B844" s="3" t="s">
        <v>1781</v>
      </c>
      <c r="C844" s="3" t="s">
        <v>1727</v>
      </c>
      <c r="D844" s="3" t="s">
        <v>1</v>
      </c>
      <c r="E844" s="3" t="s">
        <v>1756</v>
      </c>
      <c r="F844" s="5">
        <v>65</v>
      </c>
      <c r="G844" s="133">
        <f t="shared" si="28"/>
        <v>31</v>
      </c>
      <c r="H844" s="36" t="str">
        <f t="shared" si="29"/>
        <v>Aceptable</v>
      </c>
      <c r="I844" s="11">
        <v>7</v>
      </c>
      <c r="J844" s="11" t="s">
        <v>5991</v>
      </c>
      <c r="K844" s="11">
        <v>2</v>
      </c>
      <c r="L844" s="11">
        <v>-74.181680450000002</v>
      </c>
      <c r="M844" s="12">
        <v>4.6259413240000002</v>
      </c>
    </row>
    <row r="845" spans="1:13" x14ac:dyDescent="0.25">
      <c r="A845" s="3">
        <v>844</v>
      </c>
      <c r="B845" s="3" t="s">
        <v>1782</v>
      </c>
      <c r="C845" s="3" t="s">
        <v>1727</v>
      </c>
      <c r="D845" s="3" t="s">
        <v>1</v>
      </c>
      <c r="E845" s="3" t="s">
        <v>1783</v>
      </c>
      <c r="F845" s="5">
        <v>70</v>
      </c>
      <c r="G845" s="133">
        <f t="shared" si="28"/>
        <v>18</v>
      </c>
      <c r="H845" s="36" t="str">
        <f t="shared" si="29"/>
        <v>Regular</v>
      </c>
      <c r="I845" s="11">
        <v>7</v>
      </c>
      <c r="J845" s="11" t="s">
        <v>5991</v>
      </c>
      <c r="K845" s="11">
        <v>2</v>
      </c>
      <c r="L845" s="11">
        <v>-74.194541479999998</v>
      </c>
      <c r="M845" s="12">
        <v>4.628372089</v>
      </c>
    </row>
    <row r="846" spans="1:13" x14ac:dyDescent="0.25">
      <c r="A846" s="3">
        <v>845</v>
      </c>
      <c r="B846" s="3" t="s">
        <v>1784</v>
      </c>
      <c r="C846" s="3" t="s">
        <v>1727</v>
      </c>
      <c r="D846" s="3" t="s">
        <v>1</v>
      </c>
      <c r="E846" s="3" t="s">
        <v>1785</v>
      </c>
      <c r="F846" s="5">
        <v>65</v>
      </c>
      <c r="G846" s="133">
        <f t="shared" si="28"/>
        <v>31</v>
      </c>
      <c r="H846" s="36" t="str">
        <f>IF(AND(G846&gt;=86,G846&lt;=100),"Óptimo",
IF(AND(G846&gt;=71,G846&lt;=85),"Muy Bueno",
IF(AND(G846&gt;=51,G846&lt;=70),"Bueno",
IF(AND(G846&gt;=31,G846&lt;=50),"Aceptable",
IF(AND(G846&gt;=6,G846&lt;=30),"Regular",
"Malo")))))</f>
        <v>Aceptable</v>
      </c>
      <c r="I846" s="11">
        <v>7</v>
      </c>
      <c r="J846" s="11" t="s">
        <v>5991</v>
      </c>
      <c r="K846" s="11">
        <v>2</v>
      </c>
      <c r="L846" s="11">
        <v>-74.180157570000006</v>
      </c>
      <c r="M846" s="12">
        <v>4.6319332539999998</v>
      </c>
    </row>
    <row r="847" spans="1:13" x14ac:dyDescent="0.25">
      <c r="A847" s="3">
        <v>846</v>
      </c>
      <c r="B847" s="3" t="s">
        <v>1786</v>
      </c>
      <c r="C847" s="3" t="s">
        <v>1727</v>
      </c>
      <c r="D847" s="3" t="s">
        <v>1</v>
      </c>
      <c r="E847" s="3" t="s">
        <v>1787</v>
      </c>
      <c r="F847" s="5">
        <v>50</v>
      </c>
      <c r="G847" s="133">
        <f t="shared" si="28"/>
        <v>71</v>
      </c>
      <c r="H847" s="36" t="str">
        <f t="shared" ref="H847:H910" si="30">IF(AND(G847&gt;=86,G847&lt;=100),"Óptimo",
IF(AND(G847&gt;=71,G847&lt;=85),"Muy Bueno",
IF(AND(G847&gt;=51,G847&lt;=70),"Bueno",
IF(AND(G847&gt;=31,G847&lt;=50),"Aceptable",
IF(AND(G847&gt;=6,G847&lt;=30),"Regular",
"Malo")))))</f>
        <v>Muy Bueno</v>
      </c>
      <c r="I847" s="11">
        <v>7</v>
      </c>
      <c r="J847" s="11" t="s">
        <v>5991</v>
      </c>
      <c r="K847" s="11">
        <v>2</v>
      </c>
      <c r="L847" s="11">
        <v>-74.185488269999993</v>
      </c>
      <c r="M847" s="12">
        <v>4.6310380909999997</v>
      </c>
    </row>
    <row r="848" spans="1:13" x14ac:dyDescent="0.25">
      <c r="A848" s="3">
        <v>847</v>
      </c>
      <c r="B848" s="3" t="s">
        <v>1788</v>
      </c>
      <c r="C848" s="3" t="s">
        <v>1727</v>
      </c>
      <c r="D848" s="3" t="s">
        <v>1</v>
      </c>
      <c r="E848" s="3" t="s">
        <v>1789</v>
      </c>
      <c r="F848" s="5">
        <v>65</v>
      </c>
      <c r="G848" s="133">
        <f t="shared" si="28"/>
        <v>31</v>
      </c>
      <c r="H848" s="36" t="str">
        <f t="shared" si="30"/>
        <v>Aceptable</v>
      </c>
      <c r="I848" s="11">
        <v>7</v>
      </c>
      <c r="J848" s="11" t="s">
        <v>5991</v>
      </c>
      <c r="K848" s="11">
        <v>2</v>
      </c>
      <c r="L848" s="11">
        <v>-74.188964819999995</v>
      </c>
      <c r="M848" s="12">
        <v>4.6291830909999998</v>
      </c>
    </row>
    <row r="849" spans="1:13" x14ac:dyDescent="0.25">
      <c r="A849" s="3">
        <v>848</v>
      </c>
      <c r="B849" s="3" t="s">
        <v>1790</v>
      </c>
      <c r="C849" s="3" t="s">
        <v>1727</v>
      </c>
      <c r="D849" s="3" t="s">
        <v>1</v>
      </c>
      <c r="E849" s="3" t="s">
        <v>1791</v>
      </c>
      <c r="F849" s="5">
        <v>65</v>
      </c>
      <c r="G849" s="133">
        <f t="shared" si="28"/>
        <v>31</v>
      </c>
      <c r="H849" s="36" t="str">
        <f t="shared" si="30"/>
        <v>Aceptable</v>
      </c>
      <c r="I849" s="11">
        <v>7</v>
      </c>
      <c r="J849" s="11" t="s">
        <v>5991</v>
      </c>
      <c r="K849" s="11">
        <v>2</v>
      </c>
      <c r="L849" s="11">
        <v>-74.18842712</v>
      </c>
      <c r="M849" s="12">
        <v>4.6190116679999997</v>
      </c>
    </row>
    <row r="850" spans="1:13" x14ac:dyDescent="0.25">
      <c r="A850" s="3">
        <v>849</v>
      </c>
      <c r="B850" s="3" t="s">
        <v>1792</v>
      </c>
      <c r="C850" s="3" t="s">
        <v>1727</v>
      </c>
      <c r="D850" s="3" t="s">
        <v>1</v>
      </c>
      <c r="E850" s="3" t="s">
        <v>1793</v>
      </c>
      <c r="F850" s="5">
        <v>65</v>
      </c>
      <c r="G850" s="133">
        <f t="shared" si="28"/>
        <v>31</v>
      </c>
      <c r="H850" s="36" t="str">
        <f t="shared" si="30"/>
        <v>Aceptable</v>
      </c>
      <c r="I850" s="11">
        <v>7</v>
      </c>
      <c r="J850" s="11" t="s">
        <v>5991</v>
      </c>
      <c r="K850" s="11">
        <v>2</v>
      </c>
      <c r="L850" s="11">
        <v>-74.18186695</v>
      </c>
      <c r="M850" s="12">
        <v>4.6222686389999996</v>
      </c>
    </row>
    <row r="851" spans="1:13" x14ac:dyDescent="0.25">
      <c r="A851" s="3">
        <v>850</v>
      </c>
      <c r="B851" s="3" t="s">
        <v>1794</v>
      </c>
      <c r="C851" s="3" t="s">
        <v>1727</v>
      </c>
      <c r="D851" s="3" t="s">
        <v>1</v>
      </c>
      <c r="E851" s="3" t="s">
        <v>1795</v>
      </c>
      <c r="F851" s="5">
        <v>45</v>
      </c>
      <c r="G851" s="133">
        <f t="shared" ref="G851:G914" si="31">IF(F851&lt;=40,100-((F851-30)/(40-30))*(100-86),
IF(F851&lt;=50,85-((F851-41)/(50-41))*(85-71),
IF(F851&lt;=55,70-((F851-51)/(55-50))*(70-51),
IF(F851&lt;=65,50-((F851-55)/(65-55))*(50-31),
IF(F851&lt;=75,30-((F851-65)/(75-65))*(30-6),
5-((F851-75)/(80-75))*(5-0))))))</f>
        <v>78.777777777777771</v>
      </c>
      <c r="H851" s="36" t="str">
        <f t="shared" si="30"/>
        <v>Muy Bueno</v>
      </c>
      <c r="I851" s="11">
        <v>7</v>
      </c>
      <c r="J851" s="11" t="s">
        <v>5991</v>
      </c>
      <c r="K851" s="11">
        <v>2</v>
      </c>
      <c r="L851" s="11">
        <v>-74.185134340000005</v>
      </c>
      <c r="M851" s="12">
        <v>4.6290937970000003</v>
      </c>
    </row>
    <row r="852" spans="1:13" x14ac:dyDescent="0.25">
      <c r="A852" s="3">
        <v>851</v>
      </c>
      <c r="B852" s="3" t="s">
        <v>1796</v>
      </c>
      <c r="C852" s="3" t="s">
        <v>1727</v>
      </c>
      <c r="D852" s="3" t="s">
        <v>1</v>
      </c>
      <c r="E852" s="3" t="s">
        <v>1797</v>
      </c>
      <c r="F852" s="5">
        <v>50</v>
      </c>
      <c r="G852" s="133">
        <f t="shared" si="31"/>
        <v>71</v>
      </c>
      <c r="H852" s="36" t="str">
        <f t="shared" si="30"/>
        <v>Muy Bueno</v>
      </c>
      <c r="I852" s="11">
        <v>7</v>
      </c>
      <c r="J852" s="11" t="s">
        <v>5991</v>
      </c>
      <c r="K852" s="11">
        <v>2</v>
      </c>
      <c r="L852" s="11">
        <v>-74.180820389999994</v>
      </c>
      <c r="M852" s="12">
        <v>4.6192879920000003</v>
      </c>
    </row>
    <row r="853" spans="1:13" x14ac:dyDescent="0.25">
      <c r="A853" s="3">
        <v>852</v>
      </c>
      <c r="B853" s="3" t="s">
        <v>1798</v>
      </c>
      <c r="C853" s="3" t="s">
        <v>1727</v>
      </c>
      <c r="D853" s="3" t="s">
        <v>1</v>
      </c>
      <c r="E853" s="3" t="s">
        <v>1799</v>
      </c>
      <c r="F853" s="5">
        <v>70</v>
      </c>
      <c r="G853" s="133">
        <f t="shared" si="31"/>
        <v>18</v>
      </c>
      <c r="H853" s="36" t="str">
        <f t="shared" si="30"/>
        <v>Regular</v>
      </c>
      <c r="I853" s="11">
        <v>7</v>
      </c>
      <c r="J853" s="11" t="s">
        <v>5991</v>
      </c>
      <c r="K853" s="11">
        <v>2</v>
      </c>
      <c r="L853" s="11">
        <v>-74.180754059999998</v>
      </c>
      <c r="M853" s="12">
        <v>4.6203750320000001</v>
      </c>
    </row>
    <row r="854" spans="1:13" x14ac:dyDescent="0.25">
      <c r="A854" s="3">
        <v>853</v>
      </c>
      <c r="B854" s="3" t="s">
        <v>1800</v>
      </c>
      <c r="C854" s="3" t="s">
        <v>1727</v>
      </c>
      <c r="D854" s="3" t="s">
        <v>1</v>
      </c>
      <c r="E854" s="3" t="s">
        <v>1801</v>
      </c>
      <c r="F854" s="5">
        <v>70</v>
      </c>
      <c r="G854" s="133">
        <f t="shared" si="31"/>
        <v>18</v>
      </c>
      <c r="H854" s="36" t="str">
        <f t="shared" si="30"/>
        <v>Regular</v>
      </c>
      <c r="I854" s="11">
        <v>7</v>
      </c>
      <c r="J854" s="11" t="s">
        <v>5991</v>
      </c>
      <c r="K854" s="11">
        <v>2</v>
      </c>
      <c r="L854" s="11">
        <v>-74.177064529999996</v>
      </c>
      <c r="M854" s="12">
        <v>4.6245316929999998</v>
      </c>
    </row>
    <row r="855" spans="1:13" x14ac:dyDescent="0.25">
      <c r="A855" s="3">
        <v>854</v>
      </c>
      <c r="B855" s="3" t="s">
        <v>1802</v>
      </c>
      <c r="C855" s="3" t="s">
        <v>1727</v>
      </c>
      <c r="D855" s="3" t="s">
        <v>1</v>
      </c>
      <c r="E855" s="3" t="s">
        <v>1803</v>
      </c>
      <c r="F855" s="5">
        <v>65</v>
      </c>
      <c r="G855" s="133">
        <f t="shared" si="31"/>
        <v>31</v>
      </c>
      <c r="H855" s="36" t="str">
        <f t="shared" si="30"/>
        <v>Aceptable</v>
      </c>
      <c r="I855" s="11">
        <v>7</v>
      </c>
      <c r="J855" s="11" t="s">
        <v>5991</v>
      </c>
      <c r="K855" s="11">
        <v>2</v>
      </c>
      <c r="L855" s="11">
        <v>-74.189381650000001</v>
      </c>
      <c r="M855" s="12">
        <v>4.6186332940000003</v>
      </c>
    </row>
    <row r="856" spans="1:13" x14ac:dyDescent="0.25">
      <c r="A856" s="3">
        <v>855</v>
      </c>
      <c r="B856" s="3" t="s">
        <v>1804</v>
      </c>
      <c r="C856" s="3" t="s">
        <v>1727</v>
      </c>
      <c r="D856" s="3" t="s">
        <v>1</v>
      </c>
      <c r="E856" s="3" t="s">
        <v>1805</v>
      </c>
      <c r="F856" s="5">
        <v>65</v>
      </c>
      <c r="G856" s="133">
        <f t="shared" si="31"/>
        <v>31</v>
      </c>
      <c r="H856" s="36" t="str">
        <f t="shared" si="30"/>
        <v>Aceptable</v>
      </c>
      <c r="I856" s="11">
        <v>7</v>
      </c>
      <c r="J856" s="11" t="s">
        <v>5991</v>
      </c>
      <c r="K856" s="11">
        <v>2</v>
      </c>
      <c r="L856" s="11">
        <v>-74.195668699999999</v>
      </c>
      <c r="M856" s="12">
        <v>4.6261025169999996</v>
      </c>
    </row>
    <row r="857" spans="1:13" x14ac:dyDescent="0.25">
      <c r="A857" s="3">
        <v>856</v>
      </c>
      <c r="B857" s="3" t="s">
        <v>1806</v>
      </c>
      <c r="C857" s="3" t="s">
        <v>1727</v>
      </c>
      <c r="D857" s="3" t="s">
        <v>1</v>
      </c>
      <c r="E857" s="3" t="s">
        <v>1807</v>
      </c>
      <c r="F857" s="5">
        <v>45</v>
      </c>
      <c r="G857" s="133">
        <f t="shared" si="31"/>
        <v>78.777777777777771</v>
      </c>
      <c r="H857" s="36" t="str">
        <f t="shared" si="30"/>
        <v>Muy Bueno</v>
      </c>
      <c r="I857" s="11">
        <v>7</v>
      </c>
      <c r="J857" s="11" t="s">
        <v>5991</v>
      </c>
      <c r="K857" s="11">
        <v>2</v>
      </c>
      <c r="L857" s="11">
        <v>-74.20245396</v>
      </c>
      <c r="M857" s="12">
        <v>4.6245934980000003</v>
      </c>
    </row>
    <row r="858" spans="1:13" x14ac:dyDescent="0.25">
      <c r="A858" s="3">
        <v>857</v>
      </c>
      <c r="B858" s="3" t="s">
        <v>1808</v>
      </c>
      <c r="C858" s="3" t="s">
        <v>1727</v>
      </c>
      <c r="D858" s="3" t="s">
        <v>1</v>
      </c>
      <c r="E858" s="3" t="s">
        <v>1809</v>
      </c>
      <c r="F858" s="5">
        <v>65</v>
      </c>
      <c r="G858" s="133">
        <f t="shared" si="31"/>
        <v>31</v>
      </c>
      <c r="H858" s="36" t="str">
        <f t="shared" si="30"/>
        <v>Aceptable</v>
      </c>
      <c r="I858" s="11">
        <v>7</v>
      </c>
      <c r="J858" s="11" t="s">
        <v>5991</v>
      </c>
      <c r="K858" s="11">
        <v>2</v>
      </c>
      <c r="L858" s="11">
        <v>-74.199889749999997</v>
      </c>
      <c r="M858" s="12">
        <v>4.6201845710000002</v>
      </c>
    </row>
    <row r="859" spans="1:13" x14ac:dyDescent="0.25">
      <c r="A859" s="3">
        <v>858</v>
      </c>
      <c r="B859" s="3" t="s">
        <v>1810</v>
      </c>
      <c r="C859" s="3" t="s">
        <v>1727</v>
      </c>
      <c r="D859" s="3" t="s">
        <v>1</v>
      </c>
      <c r="E859" s="3" t="s">
        <v>1811</v>
      </c>
      <c r="F859" s="5">
        <v>65</v>
      </c>
      <c r="G859" s="133">
        <f t="shared" si="31"/>
        <v>31</v>
      </c>
      <c r="H859" s="36" t="str">
        <f t="shared" si="30"/>
        <v>Aceptable</v>
      </c>
      <c r="I859" s="11">
        <v>7</v>
      </c>
      <c r="J859" s="11" t="s">
        <v>5991</v>
      </c>
      <c r="K859" s="11">
        <v>2</v>
      </c>
      <c r="L859" s="11">
        <v>-74.190461339999999</v>
      </c>
      <c r="M859" s="12">
        <v>4.6254834000000002</v>
      </c>
    </row>
    <row r="860" spans="1:13" x14ac:dyDescent="0.25">
      <c r="A860" s="3">
        <v>859</v>
      </c>
      <c r="B860" s="3" t="s">
        <v>1812</v>
      </c>
      <c r="C860" s="3" t="s">
        <v>1727</v>
      </c>
      <c r="D860" s="3" t="s">
        <v>1</v>
      </c>
      <c r="E860" s="3" t="s">
        <v>1813</v>
      </c>
      <c r="F860" s="5">
        <v>65</v>
      </c>
      <c r="G860" s="133">
        <f t="shared" si="31"/>
        <v>31</v>
      </c>
      <c r="H860" s="36" t="str">
        <f t="shared" si="30"/>
        <v>Aceptable</v>
      </c>
      <c r="I860" s="11">
        <v>7</v>
      </c>
      <c r="J860" s="11" t="s">
        <v>5991</v>
      </c>
      <c r="K860" s="11">
        <v>2</v>
      </c>
      <c r="L860" s="11">
        <v>-74.178076439999998</v>
      </c>
      <c r="M860" s="12">
        <v>4.6289646859999998</v>
      </c>
    </row>
    <row r="861" spans="1:13" x14ac:dyDescent="0.25">
      <c r="A861" s="3">
        <v>860</v>
      </c>
      <c r="B861" s="3" t="s">
        <v>1814</v>
      </c>
      <c r="C861" s="3" t="s">
        <v>1727</v>
      </c>
      <c r="D861" s="3" t="s">
        <v>1</v>
      </c>
      <c r="E861" s="3" t="s">
        <v>1813</v>
      </c>
      <c r="F861" s="5">
        <v>70</v>
      </c>
      <c r="G861" s="133">
        <f t="shared" si="31"/>
        <v>18</v>
      </c>
      <c r="H861" s="36" t="str">
        <f t="shared" si="30"/>
        <v>Regular</v>
      </c>
      <c r="I861" s="11">
        <v>7</v>
      </c>
      <c r="J861" s="11" t="s">
        <v>5991</v>
      </c>
      <c r="K861" s="11">
        <v>2</v>
      </c>
      <c r="L861" s="11">
        <v>-74.183464650000005</v>
      </c>
      <c r="M861" s="12">
        <v>4.6311571100000002</v>
      </c>
    </row>
    <row r="862" spans="1:13" x14ac:dyDescent="0.25">
      <c r="A862" s="3">
        <v>861</v>
      </c>
      <c r="B862" s="3" t="s">
        <v>1815</v>
      </c>
      <c r="C862" s="3" t="s">
        <v>1727</v>
      </c>
      <c r="D862" s="3" t="s">
        <v>1</v>
      </c>
      <c r="E862" s="3" t="s">
        <v>1816</v>
      </c>
      <c r="F862" s="5">
        <v>65</v>
      </c>
      <c r="G862" s="133">
        <f t="shared" si="31"/>
        <v>31</v>
      </c>
      <c r="H862" s="36" t="str">
        <f t="shared" si="30"/>
        <v>Aceptable</v>
      </c>
      <c r="I862" s="11">
        <v>7</v>
      </c>
      <c r="J862" s="11" t="s">
        <v>5991</v>
      </c>
      <c r="K862" s="11">
        <v>2</v>
      </c>
      <c r="L862" s="11">
        <v>-74.185320919999995</v>
      </c>
      <c r="M862" s="12">
        <v>4.6174796200000001</v>
      </c>
    </row>
    <row r="863" spans="1:13" x14ac:dyDescent="0.25">
      <c r="A863" s="3">
        <v>862</v>
      </c>
      <c r="B863" s="3" t="s">
        <v>1817</v>
      </c>
      <c r="C863" s="3" t="s">
        <v>1727</v>
      </c>
      <c r="D863" s="3" t="s">
        <v>1</v>
      </c>
      <c r="E863" s="3" t="s">
        <v>1818</v>
      </c>
      <c r="F863" s="5">
        <v>65</v>
      </c>
      <c r="G863" s="133">
        <f t="shared" si="31"/>
        <v>31</v>
      </c>
      <c r="H863" s="36" t="str">
        <f t="shared" si="30"/>
        <v>Aceptable</v>
      </c>
      <c r="I863" s="11">
        <v>7</v>
      </c>
      <c r="J863" s="11" t="s">
        <v>5991</v>
      </c>
      <c r="K863" s="11">
        <v>2</v>
      </c>
      <c r="L863" s="11">
        <v>-74.186829349999996</v>
      </c>
      <c r="M863" s="12">
        <v>4.6314669039999998</v>
      </c>
    </row>
    <row r="864" spans="1:13" x14ac:dyDescent="0.25">
      <c r="A864" s="3">
        <v>863</v>
      </c>
      <c r="B864" s="3" t="s">
        <v>1819</v>
      </c>
      <c r="C864" s="3" t="s">
        <v>1727</v>
      </c>
      <c r="D864" s="3" t="s">
        <v>1</v>
      </c>
      <c r="E864" s="3" t="s">
        <v>1820</v>
      </c>
      <c r="F864" s="5">
        <v>70</v>
      </c>
      <c r="G864" s="133">
        <f t="shared" si="31"/>
        <v>18</v>
      </c>
      <c r="H864" s="36" t="str">
        <f t="shared" si="30"/>
        <v>Regular</v>
      </c>
      <c r="I864" s="11">
        <v>7</v>
      </c>
      <c r="J864" s="11" t="s">
        <v>5988</v>
      </c>
      <c r="K864" s="11">
        <v>2</v>
      </c>
      <c r="L864" s="11">
        <v>-74.197433739999994</v>
      </c>
      <c r="M864" s="12">
        <v>4.612536038</v>
      </c>
    </row>
    <row r="865" spans="1:13" x14ac:dyDescent="0.25">
      <c r="A865" s="3">
        <v>864</v>
      </c>
      <c r="B865" s="3" t="s">
        <v>1821</v>
      </c>
      <c r="C865" s="3" t="s">
        <v>1727</v>
      </c>
      <c r="D865" s="3" t="s">
        <v>1</v>
      </c>
      <c r="E865" s="3" t="s">
        <v>1822</v>
      </c>
      <c r="F865" s="5">
        <v>65</v>
      </c>
      <c r="G865" s="133">
        <f t="shared" si="31"/>
        <v>31</v>
      </c>
      <c r="H865" s="36" t="str">
        <f t="shared" si="30"/>
        <v>Aceptable</v>
      </c>
      <c r="I865" s="11">
        <v>7</v>
      </c>
      <c r="J865" s="11" t="s">
        <v>5988</v>
      </c>
      <c r="K865" s="11">
        <v>2</v>
      </c>
      <c r="L865" s="11">
        <v>-74.188765200000006</v>
      </c>
      <c r="M865" s="12">
        <v>4.6005325480000003</v>
      </c>
    </row>
    <row r="866" spans="1:13" x14ac:dyDescent="0.25">
      <c r="A866" s="3">
        <v>865</v>
      </c>
      <c r="B866" s="3" t="s">
        <v>1823</v>
      </c>
      <c r="C866" s="3" t="s">
        <v>1727</v>
      </c>
      <c r="D866" s="3" t="s">
        <v>1</v>
      </c>
      <c r="E866" s="3" t="s">
        <v>1824</v>
      </c>
      <c r="F866" s="5">
        <v>65</v>
      </c>
      <c r="G866" s="133">
        <f t="shared" si="31"/>
        <v>31</v>
      </c>
      <c r="H866" s="36" t="str">
        <f t="shared" si="30"/>
        <v>Aceptable</v>
      </c>
      <c r="I866" s="11">
        <v>7</v>
      </c>
      <c r="J866" s="11" t="s">
        <v>5988</v>
      </c>
      <c r="K866" s="11">
        <v>2</v>
      </c>
      <c r="L866" s="11">
        <v>-74.198243829999996</v>
      </c>
      <c r="M866" s="12">
        <v>4.6016954549999998</v>
      </c>
    </row>
    <row r="867" spans="1:13" x14ac:dyDescent="0.25">
      <c r="A867" s="3">
        <v>866</v>
      </c>
      <c r="B867" s="3" t="s">
        <v>1825</v>
      </c>
      <c r="C867" s="3" t="s">
        <v>1727</v>
      </c>
      <c r="D867" s="3" t="s">
        <v>1</v>
      </c>
      <c r="E867" s="3" t="s">
        <v>1826</v>
      </c>
      <c r="F867" s="5">
        <v>70</v>
      </c>
      <c r="G867" s="133">
        <f t="shared" si="31"/>
        <v>18</v>
      </c>
      <c r="H867" s="36" t="str">
        <f t="shared" si="30"/>
        <v>Regular</v>
      </c>
      <c r="I867" s="11">
        <v>7</v>
      </c>
      <c r="J867" s="11" t="s">
        <v>5988</v>
      </c>
      <c r="K867" s="11">
        <v>2</v>
      </c>
      <c r="L867" s="11">
        <v>-74.201431229999997</v>
      </c>
      <c r="M867" s="12">
        <v>4.6086756089999996</v>
      </c>
    </row>
    <row r="868" spans="1:13" x14ac:dyDescent="0.25">
      <c r="A868" s="3">
        <v>867</v>
      </c>
      <c r="B868" s="3" t="s">
        <v>1827</v>
      </c>
      <c r="C868" s="3" t="s">
        <v>1727</v>
      </c>
      <c r="D868" s="3" t="s">
        <v>1</v>
      </c>
      <c r="E868" s="3" t="s">
        <v>1828</v>
      </c>
      <c r="F868" s="5">
        <v>70</v>
      </c>
      <c r="G868" s="133">
        <f t="shared" si="31"/>
        <v>18</v>
      </c>
      <c r="H868" s="36" t="str">
        <f t="shared" si="30"/>
        <v>Regular</v>
      </c>
      <c r="I868" s="11">
        <v>7</v>
      </c>
      <c r="J868" s="11" t="s">
        <v>5988</v>
      </c>
      <c r="K868" s="11">
        <v>2</v>
      </c>
      <c r="L868" s="11">
        <v>-74.189467350000001</v>
      </c>
      <c r="M868" s="12">
        <v>4.6074686759999999</v>
      </c>
    </row>
    <row r="869" spans="1:13" x14ac:dyDescent="0.25">
      <c r="A869" s="3">
        <v>868</v>
      </c>
      <c r="B869" s="3" t="s">
        <v>1829</v>
      </c>
      <c r="C869" s="3" t="s">
        <v>1727</v>
      </c>
      <c r="D869" s="3" t="s">
        <v>1</v>
      </c>
      <c r="E869" s="3" t="s">
        <v>1828</v>
      </c>
      <c r="F869" s="5">
        <v>70</v>
      </c>
      <c r="G869" s="133">
        <f t="shared" si="31"/>
        <v>18</v>
      </c>
      <c r="H869" s="36" t="str">
        <f t="shared" si="30"/>
        <v>Regular</v>
      </c>
      <c r="I869" s="11">
        <v>7</v>
      </c>
      <c r="J869" s="11" t="s">
        <v>5988</v>
      </c>
      <c r="K869" s="11">
        <v>2</v>
      </c>
      <c r="L869" s="11">
        <v>-74.189742659999993</v>
      </c>
      <c r="M869" s="12">
        <v>4.6091151930000001</v>
      </c>
    </row>
    <row r="870" spans="1:13" x14ac:dyDescent="0.25">
      <c r="A870" s="3">
        <v>869</v>
      </c>
      <c r="B870" s="3" t="s">
        <v>1830</v>
      </c>
      <c r="C870" s="3" t="s">
        <v>1727</v>
      </c>
      <c r="D870" s="3" t="s">
        <v>1</v>
      </c>
      <c r="E870" s="3" t="s">
        <v>1831</v>
      </c>
      <c r="F870" s="5">
        <v>65</v>
      </c>
      <c r="G870" s="133">
        <f t="shared" si="31"/>
        <v>31</v>
      </c>
      <c r="H870" s="36" t="str">
        <f t="shared" si="30"/>
        <v>Aceptable</v>
      </c>
      <c r="I870" s="11">
        <v>7</v>
      </c>
      <c r="J870" s="11" t="s">
        <v>5988</v>
      </c>
      <c r="K870" s="11">
        <v>2</v>
      </c>
      <c r="L870" s="11">
        <v>-74.189952840000004</v>
      </c>
      <c r="M870" s="12">
        <v>4.6047711329999998</v>
      </c>
    </row>
    <row r="871" spans="1:13" x14ac:dyDescent="0.25">
      <c r="A871" s="3">
        <v>870</v>
      </c>
      <c r="B871" s="3" t="s">
        <v>1832</v>
      </c>
      <c r="C871" s="3" t="s">
        <v>1727</v>
      </c>
      <c r="D871" s="3" t="s">
        <v>1</v>
      </c>
      <c r="E871" s="3" t="s">
        <v>1831</v>
      </c>
      <c r="F871" s="5">
        <v>65</v>
      </c>
      <c r="G871" s="133">
        <f t="shared" si="31"/>
        <v>31</v>
      </c>
      <c r="H871" s="36" t="str">
        <f t="shared" si="30"/>
        <v>Aceptable</v>
      </c>
      <c r="I871" s="11">
        <v>7</v>
      </c>
      <c r="J871" s="11" t="s">
        <v>5988</v>
      </c>
      <c r="K871" s="11">
        <v>2</v>
      </c>
      <c r="L871" s="11">
        <v>-74.191207340000005</v>
      </c>
      <c r="M871" s="12">
        <v>4.6050629379999997</v>
      </c>
    </row>
    <row r="872" spans="1:13" x14ac:dyDescent="0.25">
      <c r="A872" s="3">
        <v>871</v>
      </c>
      <c r="B872" s="3" t="s">
        <v>1833</v>
      </c>
      <c r="C872" s="3" t="s">
        <v>1727</v>
      </c>
      <c r="D872" s="3" t="s">
        <v>1</v>
      </c>
      <c r="E872" s="3" t="s">
        <v>1834</v>
      </c>
      <c r="F872" s="5">
        <v>70</v>
      </c>
      <c r="G872" s="133">
        <f t="shared" si="31"/>
        <v>18</v>
      </c>
      <c r="H872" s="36" t="str">
        <f t="shared" si="30"/>
        <v>Regular</v>
      </c>
      <c r="I872" s="11">
        <v>7</v>
      </c>
      <c r="J872" s="11" t="s">
        <v>5988</v>
      </c>
      <c r="K872" s="11">
        <v>2</v>
      </c>
      <c r="L872" s="11">
        <v>-74.189000770000007</v>
      </c>
      <c r="M872" s="12">
        <v>4.6056925399999997</v>
      </c>
    </row>
    <row r="873" spans="1:13" x14ac:dyDescent="0.25">
      <c r="A873" s="3">
        <v>872</v>
      </c>
      <c r="B873" s="3" t="s">
        <v>1835</v>
      </c>
      <c r="C873" s="3" t="s">
        <v>1727</v>
      </c>
      <c r="D873" s="3" t="s">
        <v>1</v>
      </c>
      <c r="E873" s="3" t="s">
        <v>1836</v>
      </c>
      <c r="F873" s="5">
        <v>70</v>
      </c>
      <c r="G873" s="133">
        <f t="shared" si="31"/>
        <v>18</v>
      </c>
      <c r="H873" s="36" t="str">
        <f t="shared" si="30"/>
        <v>Regular</v>
      </c>
      <c r="I873" s="11">
        <v>7</v>
      </c>
      <c r="J873" s="11" t="s">
        <v>5988</v>
      </c>
      <c r="K873" s="11">
        <v>2</v>
      </c>
      <c r="L873" s="11">
        <v>-74.185277439999993</v>
      </c>
      <c r="M873" s="12">
        <v>4.6001758229999998</v>
      </c>
    </row>
    <row r="874" spans="1:13" x14ac:dyDescent="0.25">
      <c r="A874" s="3">
        <v>873</v>
      </c>
      <c r="B874" s="3" t="s">
        <v>1837</v>
      </c>
      <c r="C874" s="3" t="s">
        <v>1727</v>
      </c>
      <c r="D874" s="3" t="s">
        <v>1</v>
      </c>
      <c r="E874" s="3" t="s">
        <v>1828</v>
      </c>
      <c r="F874" s="5">
        <v>70</v>
      </c>
      <c r="G874" s="133">
        <f t="shared" si="31"/>
        <v>18</v>
      </c>
      <c r="H874" s="36" t="str">
        <f t="shared" si="30"/>
        <v>Regular</v>
      </c>
      <c r="I874" s="11">
        <v>7</v>
      </c>
      <c r="J874" s="11" t="s">
        <v>5988</v>
      </c>
      <c r="K874" s="11">
        <v>2</v>
      </c>
      <c r="L874" s="11">
        <v>-74.189149599999993</v>
      </c>
      <c r="M874" s="12">
        <v>4.6082228650000001</v>
      </c>
    </row>
    <row r="875" spans="1:13" x14ac:dyDescent="0.25">
      <c r="A875" s="3">
        <v>874</v>
      </c>
      <c r="B875" s="3" t="s">
        <v>1838</v>
      </c>
      <c r="C875" s="3" t="s">
        <v>1727</v>
      </c>
      <c r="D875" s="3" t="s">
        <v>1</v>
      </c>
      <c r="E875" s="3" t="s">
        <v>1824</v>
      </c>
      <c r="F875" s="5">
        <v>65</v>
      </c>
      <c r="G875" s="133">
        <f t="shared" si="31"/>
        <v>31</v>
      </c>
      <c r="H875" s="36" t="str">
        <f t="shared" si="30"/>
        <v>Aceptable</v>
      </c>
      <c r="I875" s="11">
        <v>7</v>
      </c>
      <c r="J875" s="11" t="s">
        <v>5988</v>
      </c>
      <c r="K875" s="11">
        <v>2</v>
      </c>
      <c r="L875" s="11">
        <v>-74.194880879999999</v>
      </c>
      <c r="M875" s="12">
        <v>4.603156222</v>
      </c>
    </row>
    <row r="876" spans="1:13" x14ac:dyDescent="0.25">
      <c r="A876" s="3">
        <v>875</v>
      </c>
      <c r="B876" s="3" t="s">
        <v>1839</v>
      </c>
      <c r="C876" s="3" t="s">
        <v>1727</v>
      </c>
      <c r="D876" s="3" t="s">
        <v>1</v>
      </c>
      <c r="E876" s="3" t="s">
        <v>1840</v>
      </c>
      <c r="F876" s="5">
        <v>65</v>
      </c>
      <c r="G876" s="133">
        <f t="shared" si="31"/>
        <v>31</v>
      </c>
      <c r="H876" s="36" t="str">
        <f t="shared" si="30"/>
        <v>Aceptable</v>
      </c>
      <c r="I876" s="11">
        <v>7</v>
      </c>
      <c r="J876" s="11" t="s">
        <v>5988</v>
      </c>
      <c r="K876" s="11">
        <v>2</v>
      </c>
      <c r="L876" s="11">
        <v>-74.200286449999993</v>
      </c>
      <c r="M876" s="12">
        <v>4.6059607429999998</v>
      </c>
    </row>
    <row r="877" spans="1:13" x14ac:dyDescent="0.25">
      <c r="A877" s="3">
        <v>876</v>
      </c>
      <c r="B877" s="3" t="s">
        <v>1841</v>
      </c>
      <c r="C877" s="3" t="s">
        <v>1727</v>
      </c>
      <c r="D877" s="3" t="s">
        <v>1</v>
      </c>
      <c r="E877" s="3" t="s">
        <v>1842</v>
      </c>
      <c r="F877" s="5">
        <v>75</v>
      </c>
      <c r="G877" s="133">
        <f t="shared" si="31"/>
        <v>6</v>
      </c>
      <c r="H877" s="36" t="str">
        <f t="shared" si="30"/>
        <v>Regular</v>
      </c>
      <c r="I877" s="11">
        <v>7</v>
      </c>
      <c r="J877" s="11" t="s">
        <v>5988</v>
      </c>
      <c r="K877" s="11">
        <v>2</v>
      </c>
      <c r="L877" s="11">
        <v>-74.181917490000004</v>
      </c>
      <c r="M877" s="12">
        <v>4.6117995240000003</v>
      </c>
    </row>
    <row r="878" spans="1:13" x14ac:dyDescent="0.25">
      <c r="A878" s="3">
        <v>877</v>
      </c>
      <c r="B878" s="3" t="s">
        <v>1843</v>
      </c>
      <c r="C878" s="3" t="s">
        <v>1727</v>
      </c>
      <c r="D878" s="3" t="s">
        <v>1</v>
      </c>
      <c r="E878" s="3" t="s">
        <v>1844</v>
      </c>
      <c r="F878" s="5">
        <v>65</v>
      </c>
      <c r="G878" s="133">
        <f t="shared" si="31"/>
        <v>31</v>
      </c>
      <c r="H878" s="36" t="str">
        <f t="shared" si="30"/>
        <v>Aceptable</v>
      </c>
      <c r="I878" s="11">
        <v>7</v>
      </c>
      <c r="J878" s="11" t="s">
        <v>5988</v>
      </c>
      <c r="K878" s="11">
        <v>2</v>
      </c>
      <c r="L878" s="11">
        <v>-74.199070680000005</v>
      </c>
      <c r="M878" s="12">
        <v>4.6170966760000001</v>
      </c>
    </row>
    <row r="879" spans="1:13" x14ac:dyDescent="0.25">
      <c r="A879" s="3">
        <v>878</v>
      </c>
      <c r="B879" s="3" t="s">
        <v>1845</v>
      </c>
      <c r="C879" s="3" t="s">
        <v>1727</v>
      </c>
      <c r="D879" s="3" t="s">
        <v>1</v>
      </c>
      <c r="E879" s="3" t="s">
        <v>1846</v>
      </c>
      <c r="F879" s="5">
        <v>65</v>
      </c>
      <c r="G879" s="133">
        <f t="shared" si="31"/>
        <v>31</v>
      </c>
      <c r="H879" s="36" t="str">
        <f t="shared" si="30"/>
        <v>Aceptable</v>
      </c>
      <c r="I879" s="11">
        <v>7</v>
      </c>
      <c r="J879" s="11" t="s">
        <v>5988</v>
      </c>
      <c r="K879" s="11">
        <v>2</v>
      </c>
      <c r="L879" s="11">
        <v>-74.201788089999994</v>
      </c>
      <c r="M879" s="12">
        <v>4.6109946869999998</v>
      </c>
    </row>
    <row r="880" spans="1:13" x14ac:dyDescent="0.25">
      <c r="A880" s="3">
        <v>879</v>
      </c>
      <c r="B880" s="3" t="s">
        <v>1847</v>
      </c>
      <c r="C880" s="3" t="s">
        <v>1727</v>
      </c>
      <c r="D880" s="3" t="s">
        <v>1</v>
      </c>
      <c r="E880" s="3" t="s">
        <v>1848</v>
      </c>
      <c r="F880" s="5">
        <v>70</v>
      </c>
      <c r="G880" s="133">
        <f t="shared" si="31"/>
        <v>18</v>
      </c>
      <c r="H880" s="36" t="str">
        <f t="shared" si="30"/>
        <v>Regular</v>
      </c>
      <c r="I880" s="11">
        <v>7</v>
      </c>
      <c r="J880" s="11" t="s">
        <v>5988</v>
      </c>
      <c r="K880" s="11">
        <v>2</v>
      </c>
      <c r="L880" s="11">
        <v>-74.196856150000002</v>
      </c>
      <c r="M880" s="12">
        <v>4.6174276470000004</v>
      </c>
    </row>
    <row r="881" spans="1:13" x14ac:dyDescent="0.25">
      <c r="A881" s="3">
        <v>880</v>
      </c>
      <c r="B881" s="3" t="s">
        <v>1849</v>
      </c>
      <c r="C881" s="3" t="s">
        <v>1727</v>
      </c>
      <c r="D881" s="3" t="s">
        <v>1</v>
      </c>
      <c r="E881" s="3" t="s">
        <v>1850</v>
      </c>
      <c r="F881" s="5">
        <v>70</v>
      </c>
      <c r="G881" s="133">
        <f t="shared" si="31"/>
        <v>18</v>
      </c>
      <c r="H881" s="36" t="str">
        <f t="shared" si="30"/>
        <v>Regular</v>
      </c>
      <c r="I881" s="11">
        <v>7</v>
      </c>
      <c r="J881" s="11" t="s">
        <v>5988</v>
      </c>
      <c r="K881" s="11">
        <v>2</v>
      </c>
      <c r="L881" s="11">
        <v>-74.181525960000002</v>
      </c>
      <c r="M881" s="12">
        <v>4.6074924770000001</v>
      </c>
    </row>
    <row r="882" spans="1:13" x14ac:dyDescent="0.25">
      <c r="A882" s="3">
        <v>881</v>
      </c>
      <c r="B882" s="3" t="s">
        <v>1851</v>
      </c>
      <c r="C882" s="3" t="s">
        <v>1727</v>
      </c>
      <c r="D882" s="3" t="s">
        <v>1</v>
      </c>
      <c r="E882" s="3" t="s">
        <v>1852</v>
      </c>
      <c r="F882" s="5">
        <v>65</v>
      </c>
      <c r="G882" s="133">
        <f t="shared" si="31"/>
        <v>31</v>
      </c>
      <c r="H882" s="36" t="str">
        <f t="shared" si="30"/>
        <v>Aceptable</v>
      </c>
      <c r="I882" s="11">
        <v>7</v>
      </c>
      <c r="J882" s="11" t="s">
        <v>5988</v>
      </c>
      <c r="K882" s="11">
        <v>2</v>
      </c>
      <c r="L882" s="11">
        <v>-74.208172719999993</v>
      </c>
      <c r="M882" s="12">
        <v>4.6092223900000002</v>
      </c>
    </row>
    <row r="883" spans="1:13" x14ac:dyDescent="0.25">
      <c r="A883" s="3">
        <v>882</v>
      </c>
      <c r="B883" s="3" t="s">
        <v>1853</v>
      </c>
      <c r="C883" s="3" t="s">
        <v>1727</v>
      </c>
      <c r="D883" s="3" t="s">
        <v>1</v>
      </c>
      <c r="E883" s="3" t="s">
        <v>408</v>
      </c>
      <c r="F883" s="5">
        <v>65</v>
      </c>
      <c r="G883" s="133">
        <f t="shared" si="31"/>
        <v>31</v>
      </c>
      <c r="H883" s="36" t="str">
        <f t="shared" si="30"/>
        <v>Aceptable</v>
      </c>
      <c r="I883" s="11">
        <v>7</v>
      </c>
      <c r="J883" s="11" t="s">
        <v>5988</v>
      </c>
      <c r="K883" s="11">
        <v>2</v>
      </c>
      <c r="L883" s="11">
        <v>-74.205147049999994</v>
      </c>
      <c r="M883" s="12">
        <v>4.6136415360000003</v>
      </c>
    </row>
    <row r="884" spans="1:13" x14ac:dyDescent="0.25">
      <c r="A884" s="3">
        <v>883</v>
      </c>
      <c r="B884" s="3" t="s">
        <v>1854</v>
      </c>
      <c r="C884" s="3" t="s">
        <v>1727</v>
      </c>
      <c r="D884" s="3" t="s">
        <v>1</v>
      </c>
      <c r="E884" s="3" t="s">
        <v>408</v>
      </c>
      <c r="F884" s="5">
        <v>45</v>
      </c>
      <c r="G884" s="133">
        <f t="shared" si="31"/>
        <v>78.777777777777771</v>
      </c>
      <c r="H884" s="36" t="str">
        <f t="shared" si="30"/>
        <v>Muy Bueno</v>
      </c>
      <c r="I884" s="11">
        <v>7</v>
      </c>
      <c r="J884" s="11" t="s">
        <v>5988</v>
      </c>
      <c r="K884" s="11">
        <v>2</v>
      </c>
      <c r="L884" s="11">
        <v>-74.202649350000002</v>
      </c>
      <c r="M884" s="12">
        <v>4.614790878</v>
      </c>
    </row>
    <row r="885" spans="1:13" x14ac:dyDescent="0.25">
      <c r="A885" s="3">
        <v>884</v>
      </c>
      <c r="B885" s="3" t="s">
        <v>1855</v>
      </c>
      <c r="C885" s="3" t="s">
        <v>1727</v>
      </c>
      <c r="D885" s="3" t="s">
        <v>1</v>
      </c>
      <c r="E885" s="3" t="s">
        <v>408</v>
      </c>
      <c r="F885" s="5">
        <v>65</v>
      </c>
      <c r="G885" s="133">
        <f t="shared" si="31"/>
        <v>31</v>
      </c>
      <c r="H885" s="36" t="str">
        <f t="shared" si="30"/>
        <v>Aceptable</v>
      </c>
      <c r="I885" s="11">
        <v>7</v>
      </c>
      <c r="J885" s="11" t="s">
        <v>5988</v>
      </c>
      <c r="K885" s="11">
        <v>2</v>
      </c>
      <c r="L885" s="11">
        <v>-74.205984599999994</v>
      </c>
      <c r="M885" s="12">
        <v>4.6121497219999998</v>
      </c>
    </row>
    <row r="886" spans="1:13" x14ac:dyDescent="0.25">
      <c r="A886" s="3">
        <v>885</v>
      </c>
      <c r="B886" s="3" t="s">
        <v>1856</v>
      </c>
      <c r="C886" s="3" t="s">
        <v>1727</v>
      </c>
      <c r="D886" s="3" t="s">
        <v>1</v>
      </c>
      <c r="E886" s="3" t="s">
        <v>1824</v>
      </c>
      <c r="F886" s="5">
        <v>70</v>
      </c>
      <c r="G886" s="133">
        <f t="shared" si="31"/>
        <v>18</v>
      </c>
      <c r="H886" s="36" t="str">
        <f t="shared" si="30"/>
        <v>Regular</v>
      </c>
      <c r="I886" s="11">
        <v>7</v>
      </c>
      <c r="J886" s="11" t="s">
        <v>5988</v>
      </c>
      <c r="K886" s="11">
        <v>2</v>
      </c>
      <c r="L886" s="11">
        <v>-74.195542459999999</v>
      </c>
      <c r="M886" s="12">
        <v>4.6009713320000003</v>
      </c>
    </row>
    <row r="887" spans="1:13" x14ac:dyDescent="0.25">
      <c r="A887" s="3">
        <v>886</v>
      </c>
      <c r="B887" s="3" t="s">
        <v>1857</v>
      </c>
      <c r="C887" s="3" t="s">
        <v>1727</v>
      </c>
      <c r="D887" s="3" t="s">
        <v>1</v>
      </c>
      <c r="E887" s="3" t="s">
        <v>1824</v>
      </c>
      <c r="F887" s="5">
        <v>70</v>
      </c>
      <c r="G887" s="133">
        <f t="shared" si="31"/>
        <v>18</v>
      </c>
      <c r="H887" s="36" t="str">
        <f t="shared" si="30"/>
        <v>Regular</v>
      </c>
      <c r="I887" s="11">
        <v>7</v>
      </c>
      <c r="J887" s="11" t="s">
        <v>5988</v>
      </c>
      <c r="K887" s="11">
        <v>2</v>
      </c>
      <c r="L887" s="11">
        <v>-74.197248110000004</v>
      </c>
      <c r="M887" s="12">
        <v>4.6005778959999999</v>
      </c>
    </row>
    <row r="888" spans="1:13" x14ac:dyDescent="0.25">
      <c r="A888" s="3">
        <v>887</v>
      </c>
      <c r="B888" s="3" t="s">
        <v>1858</v>
      </c>
      <c r="C888" s="3" t="s">
        <v>1727</v>
      </c>
      <c r="D888" s="3" t="s">
        <v>1</v>
      </c>
      <c r="E888" s="3" t="s">
        <v>1859</v>
      </c>
      <c r="F888" s="5">
        <v>65</v>
      </c>
      <c r="G888" s="133">
        <f t="shared" si="31"/>
        <v>31</v>
      </c>
      <c r="H888" s="36" t="str">
        <f t="shared" si="30"/>
        <v>Aceptable</v>
      </c>
      <c r="I888" s="11">
        <v>7</v>
      </c>
      <c r="J888" s="11" t="s">
        <v>5988</v>
      </c>
      <c r="K888" s="11">
        <v>2</v>
      </c>
      <c r="L888" s="11">
        <v>-74.197120029999994</v>
      </c>
      <c r="M888" s="12">
        <v>4.6082768239999998</v>
      </c>
    </row>
    <row r="889" spans="1:13" x14ac:dyDescent="0.25">
      <c r="A889" s="3">
        <v>888</v>
      </c>
      <c r="B889" s="3" t="s">
        <v>1860</v>
      </c>
      <c r="C889" s="3" t="s">
        <v>1727</v>
      </c>
      <c r="D889" s="3" t="s">
        <v>1</v>
      </c>
      <c r="E889" s="3" t="s">
        <v>1861</v>
      </c>
      <c r="F889" s="5">
        <v>65</v>
      </c>
      <c r="G889" s="133">
        <f t="shared" si="31"/>
        <v>31</v>
      </c>
      <c r="H889" s="36" t="str">
        <f t="shared" si="30"/>
        <v>Aceptable</v>
      </c>
      <c r="I889" s="11">
        <v>7</v>
      </c>
      <c r="J889" s="11" t="s">
        <v>5988</v>
      </c>
      <c r="K889" s="11">
        <v>2</v>
      </c>
      <c r="L889" s="11">
        <v>-74.198674839999995</v>
      </c>
      <c r="M889" s="12">
        <v>4.6088693599999999</v>
      </c>
    </row>
    <row r="890" spans="1:13" x14ac:dyDescent="0.25">
      <c r="A890" s="3">
        <v>889</v>
      </c>
      <c r="B890" s="3" t="s">
        <v>1862</v>
      </c>
      <c r="C890" s="3" t="s">
        <v>1727</v>
      </c>
      <c r="D890" s="3" t="s">
        <v>1</v>
      </c>
      <c r="E890" s="3" t="s">
        <v>1861</v>
      </c>
      <c r="F890" s="5">
        <v>65</v>
      </c>
      <c r="G890" s="133">
        <f t="shared" si="31"/>
        <v>31</v>
      </c>
      <c r="H890" s="36" t="str">
        <f t="shared" si="30"/>
        <v>Aceptable</v>
      </c>
      <c r="I890" s="11">
        <v>7</v>
      </c>
      <c r="J890" s="11" t="s">
        <v>5988</v>
      </c>
      <c r="K890" s="11">
        <v>2</v>
      </c>
      <c r="L890" s="11">
        <v>-74.201765170000002</v>
      </c>
      <c r="M890" s="12">
        <v>4.6095275500000001</v>
      </c>
    </row>
    <row r="891" spans="1:13" x14ac:dyDescent="0.25">
      <c r="A891" s="3">
        <v>890</v>
      </c>
      <c r="B891" s="3" t="s">
        <v>1863</v>
      </c>
      <c r="C891" s="3" t="s">
        <v>1727</v>
      </c>
      <c r="D891" s="3" t="s">
        <v>1</v>
      </c>
      <c r="E891" s="3" t="s">
        <v>1861</v>
      </c>
      <c r="F891" s="5">
        <v>65</v>
      </c>
      <c r="G891" s="133">
        <f t="shared" si="31"/>
        <v>31</v>
      </c>
      <c r="H891" s="36" t="str">
        <f t="shared" si="30"/>
        <v>Aceptable</v>
      </c>
      <c r="I891" s="11">
        <v>7</v>
      </c>
      <c r="J891" s="11" t="s">
        <v>5988</v>
      </c>
      <c r="K891" s="11">
        <v>2</v>
      </c>
      <c r="L891" s="11">
        <v>-74.199707340000003</v>
      </c>
      <c r="M891" s="12">
        <v>4.6117152219999999</v>
      </c>
    </row>
    <row r="892" spans="1:13" x14ac:dyDescent="0.25">
      <c r="A892" s="3">
        <v>891</v>
      </c>
      <c r="B892" s="3" t="s">
        <v>1864</v>
      </c>
      <c r="C892" s="3" t="s">
        <v>1727</v>
      </c>
      <c r="D892" s="3" t="s">
        <v>1</v>
      </c>
      <c r="E892" s="3" t="s">
        <v>1865</v>
      </c>
      <c r="F892" s="5">
        <v>65</v>
      </c>
      <c r="G892" s="133">
        <f t="shared" si="31"/>
        <v>31</v>
      </c>
      <c r="H892" s="36" t="str">
        <f t="shared" si="30"/>
        <v>Aceptable</v>
      </c>
      <c r="I892" s="11">
        <v>7</v>
      </c>
      <c r="J892" s="11" t="s">
        <v>5988</v>
      </c>
      <c r="K892" s="11">
        <v>2</v>
      </c>
      <c r="L892" s="11">
        <v>-74.198168449999997</v>
      </c>
      <c r="M892" s="12">
        <v>4.6113869960000002</v>
      </c>
    </row>
    <row r="893" spans="1:13" x14ac:dyDescent="0.25">
      <c r="A893" s="3">
        <v>892</v>
      </c>
      <c r="B893" s="3" t="s">
        <v>1866</v>
      </c>
      <c r="C893" s="3" t="s">
        <v>1727</v>
      </c>
      <c r="D893" s="3" t="s">
        <v>1</v>
      </c>
      <c r="E893" s="3" t="s">
        <v>1867</v>
      </c>
      <c r="F893" s="5">
        <v>65</v>
      </c>
      <c r="G893" s="133">
        <f t="shared" si="31"/>
        <v>31</v>
      </c>
      <c r="H893" s="36" t="str">
        <f t="shared" si="30"/>
        <v>Aceptable</v>
      </c>
      <c r="I893" s="11">
        <v>7</v>
      </c>
      <c r="J893" s="11" t="s">
        <v>5988</v>
      </c>
      <c r="K893" s="11">
        <v>2</v>
      </c>
      <c r="L893" s="11">
        <v>-74.193430969999994</v>
      </c>
      <c r="M893" s="12">
        <v>4.610099344</v>
      </c>
    </row>
    <row r="894" spans="1:13" x14ac:dyDescent="0.25">
      <c r="A894" s="3">
        <v>893</v>
      </c>
      <c r="B894" s="3" t="s">
        <v>1868</v>
      </c>
      <c r="C894" s="3" t="s">
        <v>1727</v>
      </c>
      <c r="D894" s="3" t="s">
        <v>1</v>
      </c>
      <c r="E894" s="3" t="s">
        <v>1869</v>
      </c>
      <c r="F894" s="5">
        <v>65</v>
      </c>
      <c r="G894" s="133">
        <f t="shared" si="31"/>
        <v>31</v>
      </c>
      <c r="H894" s="36" t="str">
        <f t="shared" si="30"/>
        <v>Aceptable</v>
      </c>
      <c r="I894" s="11">
        <v>7</v>
      </c>
      <c r="J894" s="11" t="s">
        <v>5988</v>
      </c>
      <c r="K894" s="11">
        <v>2</v>
      </c>
      <c r="L894" s="11">
        <v>-74.195077209999994</v>
      </c>
      <c r="M894" s="12">
        <v>4.6107364400000002</v>
      </c>
    </row>
    <row r="895" spans="1:13" x14ac:dyDescent="0.25">
      <c r="A895" s="3">
        <v>894</v>
      </c>
      <c r="B895" s="3" t="s">
        <v>1870</v>
      </c>
      <c r="C895" s="3" t="s">
        <v>1727</v>
      </c>
      <c r="D895" s="3" t="s">
        <v>1</v>
      </c>
      <c r="E895" s="3" t="s">
        <v>1871</v>
      </c>
      <c r="F895" s="5">
        <v>70</v>
      </c>
      <c r="G895" s="133">
        <f t="shared" si="31"/>
        <v>18</v>
      </c>
      <c r="H895" s="36" t="str">
        <f t="shared" si="30"/>
        <v>Regular</v>
      </c>
      <c r="I895" s="11">
        <v>7</v>
      </c>
      <c r="J895" s="11" t="s">
        <v>5988</v>
      </c>
      <c r="K895" s="11">
        <v>2</v>
      </c>
      <c r="L895" s="11">
        <v>-74.191307460000004</v>
      </c>
      <c r="M895" s="12">
        <v>4.6016429140000001</v>
      </c>
    </row>
    <row r="896" spans="1:13" x14ac:dyDescent="0.25">
      <c r="A896" s="3">
        <v>895</v>
      </c>
      <c r="B896" s="3" t="s">
        <v>1872</v>
      </c>
      <c r="C896" s="3" t="s">
        <v>1727</v>
      </c>
      <c r="D896" s="3" t="s">
        <v>1</v>
      </c>
      <c r="E896" s="3" t="s">
        <v>1873</v>
      </c>
      <c r="F896" s="5">
        <v>70</v>
      </c>
      <c r="G896" s="133">
        <f t="shared" si="31"/>
        <v>18</v>
      </c>
      <c r="H896" s="36" t="str">
        <f t="shared" si="30"/>
        <v>Regular</v>
      </c>
      <c r="I896" s="11">
        <v>7</v>
      </c>
      <c r="J896" s="11" t="s">
        <v>5988</v>
      </c>
      <c r="K896" s="11">
        <v>2</v>
      </c>
      <c r="L896" s="11">
        <v>-74.184720459999994</v>
      </c>
      <c r="M896" s="12">
        <v>4.609904373</v>
      </c>
    </row>
    <row r="897" spans="1:13" x14ac:dyDescent="0.25">
      <c r="A897" s="3">
        <v>896</v>
      </c>
      <c r="B897" s="3" t="s">
        <v>1874</v>
      </c>
      <c r="C897" s="3" t="s">
        <v>1727</v>
      </c>
      <c r="D897" s="3" t="s">
        <v>1</v>
      </c>
      <c r="E897" s="3" t="s">
        <v>1875</v>
      </c>
      <c r="F897" s="5">
        <v>65</v>
      </c>
      <c r="G897" s="133">
        <f t="shared" si="31"/>
        <v>31</v>
      </c>
      <c r="H897" s="36" t="str">
        <f t="shared" si="30"/>
        <v>Aceptable</v>
      </c>
      <c r="I897" s="11">
        <v>7</v>
      </c>
      <c r="J897" s="11" t="s">
        <v>5988</v>
      </c>
      <c r="K897" s="11">
        <v>2</v>
      </c>
      <c r="L897" s="11">
        <v>-74.202645029999999</v>
      </c>
      <c r="M897" s="12">
        <v>4.6116070760000003</v>
      </c>
    </row>
    <row r="898" spans="1:13" x14ac:dyDescent="0.25">
      <c r="A898" s="3">
        <v>897</v>
      </c>
      <c r="B898" s="3" t="s">
        <v>1876</v>
      </c>
      <c r="C898" s="3" t="s">
        <v>1727</v>
      </c>
      <c r="D898" s="3" t="s">
        <v>1</v>
      </c>
      <c r="E898" s="3" t="s">
        <v>1877</v>
      </c>
      <c r="F898" s="5">
        <v>70</v>
      </c>
      <c r="G898" s="133">
        <f t="shared" si="31"/>
        <v>18</v>
      </c>
      <c r="H898" s="36" t="str">
        <f t="shared" si="30"/>
        <v>Regular</v>
      </c>
      <c r="I898" s="11">
        <v>7</v>
      </c>
      <c r="J898" s="11" t="s">
        <v>5988</v>
      </c>
      <c r="K898" s="11">
        <v>2</v>
      </c>
      <c r="L898" s="11">
        <v>-74.181312500000004</v>
      </c>
      <c r="M898" s="12">
        <v>4.6048024239999998</v>
      </c>
    </row>
    <row r="899" spans="1:13" x14ac:dyDescent="0.25">
      <c r="A899" s="3">
        <v>898</v>
      </c>
      <c r="B899" s="3" t="s">
        <v>1878</v>
      </c>
      <c r="C899" s="3" t="s">
        <v>1727</v>
      </c>
      <c r="D899" s="3" t="s">
        <v>1</v>
      </c>
      <c r="E899" s="3" t="s">
        <v>1879</v>
      </c>
      <c r="F899" s="5">
        <v>70</v>
      </c>
      <c r="G899" s="133">
        <f t="shared" si="31"/>
        <v>18</v>
      </c>
      <c r="H899" s="36" t="str">
        <f t="shared" si="30"/>
        <v>Regular</v>
      </c>
      <c r="I899" s="11">
        <v>7</v>
      </c>
      <c r="J899" s="11" t="s">
        <v>5988</v>
      </c>
      <c r="K899" s="11">
        <v>2</v>
      </c>
      <c r="L899" s="11">
        <v>-74.178098790000007</v>
      </c>
      <c r="M899" s="12">
        <v>4.6086032049999996</v>
      </c>
    </row>
    <row r="900" spans="1:13" x14ac:dyDescent="0.25">
      <c r="A900" s="3">
        <v>899</v>
      </c>
      <c r="B900" s="3" t="s">
        <v>1880</v>
      </c>
      <c r="C900" s="3" t="s">
        <v>1727</v>
      </c>
      <c r="D900" s="3" t="s">
        <v>1</v>
      </c>
      <c r="E900" s="3" t="s">
        <v>1867</v>
      </c>
      <c r="F900" s="5">
        <v>70</v>
      </c>
      <c r="G900" s="133">
        <f t="shared" si="31"/>
        <v>18</v>
      </c>
      <c r="H900" s="36" t="str">
        <f t="shared" si="30"/>
        <v>Regular</v>
      </c>
      <c r="I900" s="11">
        <v>7</v>
      </c>
      <c r="J900" s="11" t="s">
        <v>5988</v>
      </c>
      <c r="K900" s="11">
        <v>2</v>
      </c>
      <c r="L900" s="11">
        <v>-74.190177449999993</v>
      </c>
      <c r="M900" s="12">
        <v>4.6108965460000002</v>
      </c>
    </row>
    <row r="901" spans="1:13" x14ac:dyDescent="0.25">
      <c r="A901" s="3">
        <v>900</v>
      </c>
      <c r="B901" s="3" t="s">
        <v>1881</v>
      </c>
      <c r="C901" s="3" t="s">
        <v>1727</v>
      </c>
      <c r="D901" s="3" t="s">
        <v>1</v>
      </c>
      <c r="E901" s="3" t="s">
        <v>1824</v>
      </c>
      <c r="F901" s="5">
        <v>70</v>
      </c>
      <c r="G901" s="133">
        <f t="shared" si="31"/>
        <v>18</v>
      </c>
      <c r="H901" s="36" t="str">
        <f t="shared" si="30"/>
        <v>Regular</v>
      </c>
      <c r="I901" s="11">
        <v>7</v>
      </c>
      <c r="J901" s="11" t="s">
        <v>5988</v>
      </c>
      <c r="K901" s="11">
        <v>2</v>
      </c>
      <c r="L901" s="11">
        <v>-74.196475640000003</v>
      </c>
      <c r="M901" s="12">
        <v>4.5993640569999998</v>
      </c>
    </row>
    <row r="902" spans="1:13" x14ac:dyDescent="0.25">
      <c r="A902" s="3">
        <v>901</v>
      </c>
      <c r="B902" s="3" t="s">
        <v>1882</v>
      </c>
      <c r="C902" s="3" t="s">
        <v>1727</v>
      </c>
      <c r="D902" s="3" t="s">
        <v>1</v>
      </c>
      <c r="E902" s="3" t="s">
        <v>1883</v>
      </c>
      <c r="F902" s="5">
        <v>65</v>
      </c>
      <c r="G902" s="133">
        <f t="shared" si="31"/>
        <v>31</v>
      </c>
      <c r="H902" s="36" t="str">
        <f t="shared" si="30"/>
        <v>Aceptable</v>
      </c>
      <c r="I902" s="11">
        <v>7</v>
      </c>
      <c r="J902" s="11" t="s">
        <v>5988</v>
      </c>
      <c r="K902" s="11">
        <v>2</v>
      </c>
      <c r="L902" s="11">
        <v>-74.198411899999996</v>
      </c>
      <c r="M902" s="12">
        <v>4.6052004499999999</v>
      </c>
    </row>
    <row r="903" spans="1:13" x14ac:dyDescent="0.25">
      <c r="A903" s="3">
        <v>902</v>
      </c>
      <c r="B903" s="3" t="s">
        <v>1884</v>
      </c>
      <c r="C903" s="3" t="s">
        <v>1727</v>
      </c>
      <c r="D903" s="3" t="s">
        <v>1</v>
      </c>
      <c r="E903" s="3" t="s">
        <v>1885</v>
      </c>
      <c r="F903" s="5">
        <v>65</v>
      </c>
      <c r="G903" s="133">
        <f t="shared" si="31"/>
        <v>31</v>
      </c>
      <c r="H903" s="36" t="str">
        <f t="shared" si="30"/>
        <v>Aceptable</v>
      </c>
      <c r="I903" s="11">
        <v>7</v>
      </c>
      <c r="J903" s="11" t="s">
        <v>5988</v>
      </c>
      <c r="K903" s="11">
        <v>2</v>
      </c>
      <c r="L903" s="11">
        <v>-74.193484990000002</v>
      </c>
      <c r="M903" s="12">
        <v>4.6020177459999996</v>
      </c>
    </row>
    <row r="904" spans="1:13" x14ac:dyDescent="0.25">
      <c r="A904" s="3">
        <v>903</v>
      </c>
      <c r="B904" s="3" t="s">
        <v>1886</v>
      </c>
      <c r="C904" s="3" t="s">
        <v>1727</v>
      </c>
      <c r="D904" s="3" t="s">
        <v>1</v>
      </c>
      <c r="E904" s="3" t="s">
        <v>1887</v>
      </c>
      <c r="F904" s="5">
        <v>70</v>
      </c>
      <c r="G904" s="133">
        <f t="shared" si="31"/>
        <v>18</v>
      </c>
      <c r="H904" s="36" t="str">
        <f t="shared" si="30"/>
        <v>Regular</v>
      </c>
      <c r="I904" s="11">
        <v>7</v>
      </c>
      <c r="J904" s="11" t="s">
        <v>5988</v>
      </c>
      <c r="K904" s="11">
        <v>2</v>
      </c>
      <c r="L904" s="11">
        <v>-74.195373810000007</v>
      </c>
      <c r="M904" s="12">
        <v>4.6125982890000001</v>
      </c>
    </row>
    <row r="905" spans="1:13" x14ac:dyDescent="0.25">
      <c r="A905" s="3">
        <v>904</v>
      </c>
      <c r="B905" s="3" t="s">
        <v>1888</v>
      </c>
      <c r="C905" s="3" t="s">
        <v>1727</v>
      </c>
      <c r="D905" s="3" t="s">
        <v>1</v>
      </c>
      <c r="E905" s="3" t="s">
        <v>1889</v>
      </c>
      <c r="F905" s="5">
        <v>80</v>
      </c>
      <c r="G905" s="133">
        <f t="shared" si="31"/>
        <v>0</v>
      </c>
      <c r="H905" s="36" t="str">
        <f t="shared" si="30"/>
        <v>Malo</v>
      </c>
      <c r="I905" s="11">
        <v>7</v>
      </c>
      <c r="J905" s="11" t="s">
        <v>5988</v>
      </c>
      <c r="K905" s="11">
        <v>2</v>
      </c>
      <c r="L905" s="11">
        <v>-74.182150460000003</v>
      </c>
      <c r="M905" s="12">
        <v>4.5979994389999996</v>
      </c>
    </row>
    <row r="906" spans="1:13" x14ac:dyDescent="0.25">
      <c r="A906" s="3">
        <v>905</v>
      </c>
      <c r="B906" s="3" t="s">
        <v>1890</v>
      </c>
      <c r="C906" s="3" t="s">
        <v>1727</v>
      </c>
      <c r="D906" s="3" t="s">
        <v>1</v>
      </c>
      <c r="E906" s="3" t="s">
        <v>1891</v>
      </c>
      <c r="F906" s="5">
        <v>70</v>
      </c>
      <c r="G906" s="133">
        <f t="shared" si="31"/>
        <v>18</v>
      </c>
      <c r="H906" s="36" t="str">
        <f t="shared" si="30"/>
        <v>Regular</v>
      </c>
      <c r="I906" s="11">
        <v>7</v>
      </c>
      <c r="J906" s="11" t="s">
        <v>5988</v>
      </c>
      <c r="K906" s="11">
        <v>2</v>
      </c>
      <c r="L906" s="11">
        <v>-74.196732760000003</v>
      </c>
      <c r="M906" s="12">
        <v>4.6141218090000002</v>
      </c>
    </row>
    <row r="907" spans="1:13" x14ac:dyDescent="0.25">
      <c r="A907" s="3">
        <v>906</v>
      </c>
      <c r="B907" s="3" t="s">
        <v>1892</v>
      </c>
      <c r="C907" s="3" t="s">
        <v>1727</v>
      </c>
      <c r="D907" s="3" t="s">
        <v>1</v>
      </c>
      <c r="E907" s="3" t="s">
        <v>1893</v>
      </c>
      <c r="F907" s="5">
        <v>65</v>
      </c>
      <c r="G907" s="133">
        <f t="shared" si="31"/>
        <v>31</v>
      </c>
      <c r="H907" s="36" t="str">
        <f t="shared" si="30"/>
        <v>Aceptable</v>
      </c>
      <c r="I907" s="11">
        <v>7</v>
      </c>
      <c r="J907" s="11" t="s">
        <v>5988</v>
      </c>
      <c r="K907" s="11">
        <v>2</v>
      </c>
      <c r="L907" s="11">
        <v>-74.196895269999999</v>
      </c>
      <c r="M907" s="12">
        <v>4.6096847859999999</v>
      </c>
    </row>
    <row r="908" spans="1:13" x14ac:dyDescent="0.25">
      <c r="A908" s="3">
        <v>907</v>
      </c>
      <c r="B908" s="3" t="s">
        <v>1894</v>
      </c>
      <c r="C908" s="3" t="s">
        <v>1727</v>
      </c>
      <c r="D908" s="3" t="s">
        <v>1</v>
      </c>
      <c r="E908" s="3" t="s">
        <v>1895</v>
      </c>
      <c r="F908" s="5">
        <v>70</v>
      </c>
      <c r="G908" s="133">
        <f t="shared" si="31"/>
        <v>18</v>
      </c>
      <c r="H908" s="36" t="str">
        <f t="shared" si="30"/>
        <v>Regular</v>
      </c>
      <c r="I908" s="11">
        <v>7</v>
      </c>
      <c r="J908" s="11" t="s">
        <v>5988</v>
      </c>
      <c r="K908" s="11">
        <v>2</v>
      </c>
      <c r="L908" s="11">
        <v>-74.192161029999994</v>
      </c>
      <c r="M908" s="12">
        <v>4.6091452989999997</v>
      </c>
    </row>
    <row r="909" spans="1:13" x14ac:dyDescent="0.25">
      <c r="A909" s="3">
        <v>908</v>
      </c>
      <c r="B909" s="3" t="s">
        <v>1896</v>
      </c>
      <c r="C909" s="3" t="s">
        <v>1727</v>
      </c>
      <c r="D909" s="3" t="s">
        <v>1</v>
      </c>
      <c r="E909" s="3" t="s">
        <v>1897</v>
      </c>
      <c r="F909" s="5">
        <v>70</v>
      </c>
      <c r="G909" s="133">
        <f t="shared" si="31"/>
        <v>18</v>
      </c>
      <c r="H909" s="36" t="str">
        <f t="shared" si="30"/>
        <v>Regular</v>
      </c>
      <c r="I909" s="11">
        <v>7</v>
      </c>
      <c r="J909" s="11" t="s">
        <v>5988</v>
      </c>
      <c r="K909" s="11">
        <v>2</v>
      </c>
      <c r="L909" s="11">
        <v>-74.18282327</v>
      </c>
      <c r="M909" s="12">
        <v>4.6101207320000004</v>
      </c>
    </row>
    <row r="910" spans="1:13" x14ac:dyDescent="0.25">
      <c r="A910" s="3">
        <v>909</v>
      </c>
      <c r="B910" s="3" t="s">
        <v>1898</v>
      </c>
      <c r="C910" s="3" t="s">
        <v>1727</v>
      </c>
      <c r="D910" s="3" t="s">
        <v>1</v>
      </c>
      <c r="E910" s="3" t="s">
        <v>1899</v>
      </c>
      <c r="F910" s="5">
        <v>65</v>
      </c>
      <c r="G910" s="133">
        <f t="shared" si="31"/>
        <v>31</v>
      </c>
      <c r="H910" s="36" t="str">
        <f t="shared" si="30"/>
        <v>Aceptable</v>
      </c>
      <c r="I910" s="11">
        <v>7</v>
      </c>
      <c r="J910" s="11" t="s">
        <v>5988</v>
      </c>
      <c r="K910" s="11">
        <v>2</v>
      </c>
      <c r="L910" s="11">
        <v>-74.182948080000003</v>
      </c>
      <c r="M910" s="12">
        <v>4.5986881679999998</v>
      </c>
    </row>
    <row r="911" spans="1:13" x14ac:dyDescent="0.25">
      <c r="A911" s="3">
        <v>910</v>
      </c>
      <c r="B911" s="3" t="s">
        <v>1900</v>
      </c>
      <c r="C911" s="3" t="s">
        <v>1727</v>
      </c>
      <c r="D911" s="3" t="s">
        <v>1</v>
      </c>
      <c r="E911" s="3" t="s">
        <v>1901</v>
      </c>
      <c r="F911" s="5">
        <v>65</v>
      </c>
      <c r="G911" s="133">
        <f t="shared" si="31"/>
        <v>31</v>
      </c>
      <c r="H911" s="36" t="str">
        <f t="shared" ref="H911:H974" si="32">IF(AND(G911&gt;=86,G911&lt;=100),"Óptimo",
IF(AND(G911&gt;=71,G911&lt;=85),"Muy Bueno",
IF(AND(G911&gt;=51,G911&lt;=70),"Bueno",
IF(AND(G911&gt;=31,G911&lt;=50),"Aceptable",
IF(AND(G911&gt;=6,G911&lt;=30),"Regular",
"Malo")))))</f>
        <v>Aceptable</v>
      </c>
      <c r="I911" s="11">
        <v>7</v>
      </c>
      <c r="J911" s="11" t="s">
        <v>5988</v>
      </c>
      <c r="K911" s="11">
        <v>2</v>
      </c>
      <c r="L911" s="11">
        <v>-74.176612860000006</v>
      </c>
      <c r="M911" s="12">
        <v>4.6042106</v>
      </c>
    </row>
    <row r="912" spans="1:13" x14ac:dyDescent="0.25">
      <c r="A912" s="3">
        <v>911</v>
      </c>
      <c r="B912" s="3" t="s">
        <v>1902</v>
      </c>
      <c r="C912" s="3" t="s">
        <v>1727</v>
      </c>
      <c r="D912" s="3" t="s">
        <v>1</v>
      </c>
      <c r="E912" s="3" t="s">
        <v>1903</v>
      </c>
      <c r="F912" s="5">
        <v>65</v>
      </c>
      <c r="G912" s="133">
        <f t="shared" si="31"/>
        <v>31</v>
      </c>
      <c r="H912" s="36" t="str">
        <f t="shared" si="32"/>
        <v>Aceptable</v>
      </c>
      <c r="I912" s="11">
        <v>7</v>
      </c>
      <c r="J912" s="11" t="s">
        <v>5988</v>
      </c>
      <c r="K912" s="11">
        <v>2</v>
      </c>
      <c r="L912" s="11">
        <v>-74.198952599999998</v>
      </c>
      <c r="M912" s="12">
        <v>4.6076340670000002</v>
      </c>
    </row>
    <row r="913" spans="1:13" x14ac:dyDescent="0.25">
      <c r="A913" s="3">
        <v>912</v>
      </c>
      <c r="B913" s="3" t="s">
        <v>1904</v>
      </c>
      <c r="C913" s="3" t="s">
        <v>1727</v>
      </c>
      <c r="D913" s="3" t="s">
        <v>1</v>
      </c>
      <c r="E913" s="3" t="s">
        <v>1905</v>
      </c>
      <c r="F913" s="5">
        <v>50</v>
      </c>
      <c r="G913" s="133">
        <f t="shared" si="31"/>
        <v>71</v>
      </c>
      <c r="H913" s="36" t="str">
        <f t="shared" si="32"/>
        <v>Muy Bueno</v>
      </c>
      <c r="I913" s="11">
        <v>7</v>
      </c>
      <c r="J913" s="11" t="s">
        <v>5988</v>
      </c>
      <c r="K913" s="11">
        <v>2</v>
      </c>
      <c r="L913" s="11">
        <v>-74.212133510000001</v>
      </c>
      <c r="M913" s="12">
        <v>4.6117628970000002</v>
      </c>
    </row>
    <row r="914" spans="1:13" x14ac:dyDescent="0.25">
      <c r="A914" s="3">
        <v>913</v>
      </c>
      <c r="B914" s="3" t="s">
        <v>1906</v>
      </c>
      <c r="C914" s="3" t="s">
        <v>1727</v>
      </c>
      <c r="D914" s="3" t="s">
        <v>1</v>
      </c>
      <c r="E914" s="3" t="s">
        <v>1905</v>
      </c>
      <c r="F914" s="5">
        <v>50</v>
      </c>
      <c r="G914" s="133">
        <f t="shared" si="31"/>
        <v>71</v>
      </c>
      <c r="H914" s="36" t="str">
        <f t="shared" si="32"/>
        <v>Muy Bueno</v>
      </c>
      <c r="I914" s="11">
        <v>7</v>
      </c>
      <c r="J914" s="11" t="s">
        <v>5988</v>
      </c>
      <c r="K914" s="11">
        <v>2</v>
      </c>
      <c r="L914" s="11">
        <v>-74.211152190000007</v>
      </c>
      <c r="M914" s="12">
        <v>4.610905636</v>
      </c>
    </row>
    <row r="915" spans="1:13" x14ac:dyDescent="0.25">
      <c r="A915" s="3">
        <v>914</v>
      </c>
      <c r="B915" s="3" t="s">
        <v>1907</v>
      </c>
      <c r="C915" s="3" t="s">
        <v>1727</v>
      </c>
      <c r="D915" s="3" t="s">
        <v>1</v>
      </c>
      <c r="E915" s="3" t="s">
        <v>1908</v>
      </c>
      <c r="F915" s="5">
        <v>65</v>
      </c>
      <c r="G915" s="133">
        <f t="shared" ref="G915:G978" si="33">IF(F915&lt;=40,100-((F915-30)/(40-30))*(100-86),
IF(F915&lt;=50,85-((F915-41)/(50-41))*(85-71),
IF(F915&lt;=55,70-((F915-51)/(55-50))*(70-51),
IF(F915&lt;=65,50-((F915-55)/(65-55))*(50-31),
IF(F915&lt;=75,30-((F915-65)/(75-65))*(30-6),
5-((F915-75)/(80-75))*(5-0))))))</f>
        <v>31</v>
      </c>
      <c r="H915" s="36" t="str">
        <f t="shared" si="32"/>
        <v>Aceptable</v>
      </c>
      <c r="I915" s="11">
        <v>7</v>
      </c>
      <c r="J915" s="11" t="s">
        <v>5988</v>
      </c>
      <c r="K915" s="11">
        <v>2</v>
      </c>
      <c r="L915" s="11">
        <v>-74.192087430000001</v>
      </c>
      <c r="M915" s="12">
        <v>4.6180934980000004</v>
      </c>
    </row>
    <row r="916" spans="1:13" x14ac:dyDescent="0.25">
      <c r="A916" s="3">
        <v>915</v>
      </c>
      <c r="B916" s="3" t="s">
        <v>1909</v>
      </c>
      <c r="C916" s="3" t="s">
        <v>1727</v>
      </c>
      <c r="D916" s="3" t="s">
        <v>1</v>
      </c>
      <c r="E916" s="3" t="s">
        <v>1910</v>
      </c>
      <c r="F916" s="5">
        <v>65</v>
      </c>
      <c r="G916" s="133">
        <f t="shared" si="33"/>
        <v>31</v>
      </c>
      <c r="H916" s="36" t="str">
        <f t="shared" si="32"/>
        <v>Aceptable</v>
      </c>
      <c r="I916" s="11">
        <v>7</v>
      </c>
      <c r="J916" s="11" t="s">
        <v>5988</v>
      </c>
      <c r="K916" s="11">
        <v>2</v>
      </c>
      <c r="L916" s="11">
        <v>-74.191906639999999</v>
      </c>
      <c r="M916" s="12">
        <v>4.6043877689999997</v>
      </c>
    </row>
    <row r="917" spans="1:13" x14ac:dyDescent="0.25">
      <c r="A917" s="3">
        <v>916</v>
      </c>
      <c r="B917" s="3" t="s">
        <v>1911</v>
      </c>
      <c r="C917" s="3" t="s">
        <v>1727</v>
      </c>
      <c r="D917" s="3" t="s">
        <v>1</v>
      </c>
      <c r="E917" s="3" t="s">
        <v>1912</v>
      </c>
      <c r="F917" s="5">
        <v>70</v>
      </c>
      <c r="G917" s="133">
        <f t="shared" si="33"/>
        <v>18</v>
      </c>
      <c r="H917" s="36" t="str">
        <f t="shared" si="32"/>
        <v>Regular</v>
      </c>
      <c r="I917" s="11">
        <v>7</v>
      </c>
      <c r="J917" s="11" t="s">
        <v>5988</v>
      </c>
      <c r="K917" s="11">
        <v>1</v>
      </c>
      <c r="L917" s="11">
        <v>-74.213814529999993</v>
      </c>
      <c r="M917" s="12">
        <v>4.6161722489999999</v>
      </c>
    </row>
    <row r="918" spans="1:13" x14ac:dyDescent="0.25">
      <c r="A918" s="3">
        <v>917</v>
      </c>
      <c r="B918" s="3" t="s">
        <v>1913</v>
      </c>
      <c r="C918" s="3" t="s">
        <v>1727</v>
      </c>
      <c r="D918" s="3" t="s">
        <v>1</v>
      </c>
      <c r="E918" s="3" t="s">
        <v>1852</v>
      </c>
      <c r="F918" s="5">
        <v>70</v>
      </c>
      <c r="G918" s="133">
        <f t="shared" si="33"/>
        <v>18</v>
      </c>
      <c r="H918" s="36" t="str">
        <f t="shared" si="32"/>
        <v>Regular</v>
      </c>
      <c r="I918" s="11">
        <v>7</v>
      </c>
      <c r="J918" s="11" t="s">
        <v>5988</v>
      </c>
      <c r="K918" s="11">
        <v>2</v>
      </c>
      <c r="L918" s="11">
        <v>-74.210965200000004</v>
      </c>
      <c r="M918" s="12">
        <v>4.6093581400000003</v>
      </c>
    </row>
    <row r="919" spans="1:13" x14ac:dyDescent="0.25">
      <c r="A919" s="3">
        <v>918</v>
      </c>
      <c r="B919" s="3" t="s">
        <v>1914</v>
      </c>
      <c r="C919" s="3" t="s">
        <v>1727</v>
      </c>
      <c r="D919" s="3" t="s">
        <v>1</v>
      </c>
      <c r="E919" s="3" t="s">
        <v>1915</v>
      </c>
      <c r="F919" s="5">
        <v>70</v>
      </c>
      <c r="G919" s="133">
        <f t="shared" si="33"/>
        <v>18</v>
      </c>
      <c r="H919" s="36" t="str">
        <f t="shared" si="32"/>
        <v>Regular</v>
      </c>
      <c r="I919" s="11">
        <v>7</v>
      </c>
      <c r="J919" s="11" t="s">
        <v>5988</v>
      </c>
      <c r="K919" s="11">
        <v>2</v>
      </c>
      <c r="L919" s="11">
        <v>-74.185110089999995</v>
      </c>
      <c r="M919" s="12">
        <v>4.6069561590000001</v>
      </c>
    </row>
    <row r="920" spans="1:13" x14ac:dyDescent="0.25">
      <c r="A920" s="3">
        <v>919</v>
      </c>
      <c r="B920" s="3" t="s">
        <v>1916</v>
      </c>
      <c r="C920" s="3" t="s">
        <v>1727</v>
      </c>
      <c r="D920" s="3" t="s">
        <v>1</v>
      </c>
      <c r="E920" s="3" t="s">
        <v>1917</v>
      </c>
      <c r="F920" s="5">
        <v>70</v>
      </c>
      <c r="G920" s="133">
        <f t="shared" si="33"/>
        <v>18</v>
      </c>
      <c r="H920" s="36" t="str">
        <f t="shared" si="32"/>
        <v>Regular</v>
      </c>
      <c r="I920" s="11">
        <v>7</v>
      </c>
      <c r="J920" s="11" t="s">
        <v>5988</v>
      </c>
      <c r="K920" s="11">
        <v>2</v>
      </c>
      <c r="L920" s="11">
        <v>-74.178354549999995</v>
      </c>
      <c r="M920" s="12">
        <v>4.6058670389999996</v>
      </c>
    </row>
    <row r="921" spans="1:13" x14ac:dyDescent="0.25">
      <c r="A921" s="3">
        <v>920</v>
      </c>
      <c r="B921" s="3" t="s">
        <v>1918</v>
      </c>
      <c r="C921" s="3" t="s">
        <v>1727</v>
      </c>
      <c r="D921" s="3" t="s">
        <v>1</v>
      </c>
      <c r="E921" s="3" t="s">
        <v>1919</v>
      </c>
      <c r="F921" s="5">
        <v>70</v>
      </c>
      <c r="G921" s="133">
        <f t="shared" si="33"/>
        <v>18</v>
      </c>
      <c r="H921" s="36" t="str">
        <f t="shared" si="32"/>
        <v>Regular</v>
      </c>
      <c r="I921" s="11">
        <v>7</v>
      </c>
      <c r="J921" s="11" t="s">
        <v>5988</v>
      </c>
      <c r="K921" s="11">
        <v>2</v>
      </c>
      <c r="L921" s="11">
        <v>-74.186698770000007</v>
      </c>
      <c r="M921" s="12">
        <v>4.6009232510000002</v>
      </c>
    </row>
    <row r="922" spans="1:13" x14ac:dyDescent="0.25">
      <c r="A922" s="3">
        <v>921</v>
      </c>
      <c r="B922" s="3" t="s">
        <v>1920</v>
      </c>
      <c r="C922" s="3" t="s">
        <v>1727</v>
      </c>
      <c r="D922" s="3" t="s">
        <v>1</v>
      </c>
      <c r="E922" s="3" t="s">
        <v>1865</v>
      </c>
      <c r="F922" s="5">
        <v>65</v>
      </c>
      <c r="G922" s="133">
        <f t="shared" si="33"/>
        <v>31</v>
      </c>
      <c r="H922" s="36" t="str">
        <f t="shared" si="32"/>
        <v>Aceptable</v>
      </c>
      <c r="I922" s="11">
        <v>7</v>
      </c>
      <c r="J922" s="11" t="s">
        <v>5988</v>
      </c>
      <c r="K922" s="11">
        <v>2</v>
      </c>
      <c r="L922" s="11">
        <v>-74.196735810000007</v>
      </c>
      <c r="M922" s="12">
        <v>4.6106004440000001</v>
      </c>
    </row>
    <row r="923" spans="1:13" x14ac:dyDescent="0.25">
      <c r="A923" s="3">
        <v>922</v>
      </c>
      <c r="B923" s="3" t="s">
        <v>1921</v>
      </c>
      <c r="C923" s="3" t="s">
        <v>1727</v>
      </c>
      <c r="D923" s="3" t="s">
        <v>1</v>
      </c>
      <c r="E923" s="3" t="s">
        <v>1922</v>
      </c>
      <c r="F923" s="5">
        <v>65</v>
      </c>
      <c r="G923" s="133">
        <f t="shared" si="33"/>
        <v>31</v>
      </c>
      <c r="H923" s="36" t="str">
        <f t="shared" si="32"/>
        <v>Aceptable</v>
      </c>
      <c r="I923" s="11">
        <v>7</v>
      </c>
      <c r="J923" s="11" t="s">
        <v>5988</v>
      </c>
      <c r="K923" s="11">
        <v>2</v>
      </c>
      <c r="L923" s="11">
        <v>-74.195328680000003</v>
      </c>
      <c r="M923" s="12">
        <v>4.6093182529999996</v>
      </c>
    </row>
    <row r="924" spans="1:13" x14ac:dyDescent="0.25">
      <c r="A924" s="3">
        <v>923</v>
      </c>
      <c r="B924" s="3" t="s">
        <v>1923</v>
      </c>
      <c r="C924" s="3" t="s">
        <v>1727</v>
      </c>
      <c r="D924" s="3" t="s">
        <v>1</v>
      </c>
      <c r="E924" s="3" t="s">
        <v>1828</v>
      </c>
      <c r="F924" s="5">
        <v>70</v>
      </c>
      <c r="G924" s="133">
        <f t="shared" si="33"/>
        <v>18</v>
      </c>
      <c r="H924" s="36" t="str">
        <f t="shared" si="32"/>
        <v>Regular</v>
      </c>
      <c r="I924" s="11">
        <v>7</v>
      </c>
      <c r="J924" s="11" t="s">
        <v>5988</v>
      </c>
      <c r="K924" s="11">
        <v>2</v>
      </c>
      <c r="L924" s="11">
        <v>-74.191315549999999</v>
      </c>
      <c r="M924" s="12">
        <v>4.603646694</v>
      </c>
    </row>
    <row r="925" spans="1:13" x14ac:dyDescent="0.25">
      <c r="A925" s="3">
        <v>924</v>
      </c>
      <c r="B925" s="3" t="s">
        <v>1924</v>
      </c>
      <c r="C925" s="3" t="s">
        <v>1727</v>
      </c>
      <c r="D925" s="3" t="s">
        <v>1</v>
      </c>
      <c r="E925" s="3" t="s">
        <v>1828</v>
      </c>
      <c r="F925" s="5">
        <v>70</v>
      </c>
      <c r="G925" s="133">
        <f t="shared" si="33"/>
        <v>18</v>
      </c>
      <c r="H925" s="36" t="str">
        <f t="shared" si="32"/>
        <v>Regular</v>
      </c>
      <c r="I925" s="11">
        <v>7</v>
      </c>
      <c r="J925" s="11" t="s">
        <v>5988</v>
      </c>
      <c r="K925" s="11">
        <v>2</v>
      </c>
      <c r="L925" s="11">
        <v>-74.189946309999996</v>
      </c>
      <c r="M925" s="12">
        <v>4.6024924</v>
      </c>
    </row>
    <row r="926" spans="1:13" x14ac:dyDescent="0.25">
      <c r="A926" s="3">
        <v>925</v>
      </c>
      <c r="B926" s="3" t="s">
        <v>1925</v>
      </c>
      <c r="C926" s="3" t="s">
        <v>1727</v>
      </c>
      <c r="D926" s="3" t="s">
        <v>1</v>
      </c>
      <c r="E926" s="3" t="s">
        <v>1926</v>
      </c>
      <c r="F926" s="5">
        <v>65</v>
      </c>
      <c r="G926" s="133">
        <f t="shared" si="33"/>
        <v>31</v>
      </c>
      <c r="H926" s="36" t="str">
        <f t="shared" si="32"/>
        <v>Aceptable</v>
      </c>
      <c r="I926" s="11">
        <v>7</v>
      </c>
      <c r="J926" s="11" t="s">
        <v>5988</v>
      </c>
      <c r="K926" s="11">
        <v>2</v>
      </c>
      <c r="L926" s="11">
        <v>-74.200482910000005</v>
      </c>
      <c r="M926" s="12">
        <v>4.6030049819999999</v>
      </c>
    </row>
    <row r="927" spans="1:13" x14ac:dyDescent="0.25">
      <c r="A927" s="3">
        <v>926</v>
      </c>
      <c r="B927" s="3" t="s">
        <v>1927</v>
      </c>
      <c r="C927" s="3" t="s">
        <v>1727</v>
      </c>
      <c r="D927" s="3" t="s">
        <v>1</v>
      </c>
      <c r="E927" s="3" t="s">
        <v>1928</v>
      </c>
      <c r="F927" s="5">
        <v>65</v>
      </c>
      <c r="G927" s="133">
        <f t="shared" si="33"/>
        <v>31</v>
      </c>
      <c r="H927" s="36" t="str">
        <f t="shared" si="32"/>
        <v>Aceptable</v>
      </c>
      <c r="I927" s="11">
        <v>7</v>
      </c>
      <c r="J927" s="11" t="s">
        <v>5988</v>
      </c>
      <c r="K927" s="11">
        <v>2</v>
      </c>
      <c r="L927" s="11">
        <v>-74.198595699999998</v>
      </c>
      <c r="M927" s="12">
        <v>4.6100329330000003</v>
      </c>
    </row>
    <row r="928" spans="1:13" x14ac:dyDescent="0.25">
      <c r="A928" s="3">
        <v>927</v>
      </c>
      <c r="B928" s="3" t="s">
        <v>1929</v>
      </c>
      <c r="C928" s="3" t="s">
        <v>1727</v>
      </c>
      <c r="D928" s="3" t="s">
        <v>1</v>
      </c>
      <c r="E928" s="3" t="s">
        <v>1930</v>
      </c>
      <c r="F928" s="5">
        <v>50</v>
      </c>
      <c r="G928" s="133">
        <f t="shared" si="33"/>
        <v>71</v>
      </c>
      <c r="H928" s="36" t="str">
        <f t="shared" si="32"/>
        <v>Muy Bueno</v>
      </c>
      <c r="I928" s="11">
        <v>7</v>
      </c>
      <c r="J928" s="11" t="s">
        <v>5988</v>
      </c>
      <c r="K928" s="11">
        <v>2</v>
      </c>
      <c r="L928" s="11">
        <v>-74.214116469999993</v>
      </c>
      <c r="M928" s="12">
        <v>4.6128728859999999</v>
      </c>
    </row>
    <row r="929" spans="1:13" x14ac:dyDescent="0.25">
      <c r="A929" s="3">
        <v>928</v>
      </c>
      <c r="B929" s="3" t="s">
        <v>1931</v>
      </c>
      <c r="C929" s="3" t="s">
        <v>1727</v>
      </c>
      <c r="D929" s="3" t="s">
        <v>1</v>
      </c>
      <c r="E929" s="3" t="s">
        <v>1932</v>
      </c>
      <c r="F929" s="5">
        <v>65</v>
      </c>
      <c r="G929" s="133">
        <f t="shared" si="33"/>
        <v>31</v>
      </c>
      <c r="H929" s="36" t="str">
        <f t="shared" si="32"/>
        <v>Aceptable</v>
      </c>
      <c r="I929" s="11">
        <v>7</v>
      </c>
      <c r="J929" s="11" t="s">
        <v>5988</v>
      </c>
      <c r="K929" s="11">
        <v>2</v>
      </c>
      <c r="L929" s="11">
        <v>-74.182004070000005</v>
      </c>
      <c r="M929" s="12">
        <v>4.6055439229999999</v>
      </c>
    </row>
    <row r="930" spans="1:13" x14ac:dyDescent="0.25">
      <c r="A930" s="3">
        <v>929</v>
      </c>
      <c r="B930" s="3" t="s">
        <v>1933</v>
      </c>
      <c r="C930" s="3" t="s">
        <v>1727</v>
      </c>
      <c r="D930" s="3" t="s">
        <v>1</v>
      </c>
      <c r="E930" s="3" t="s">
        <v>1934</v>
      </c>
      <c r="F930" s="5">
        <v>65</v>
      </c>
      <c r="G930" s="133">
        <f t="shared" si="33"/>
        <v>31</v>
      </c>
      <c r="H930" s="36" t="str">
        <f t="shared" si="32"/>
        <v>Aceptable</v>
      </c>
      <c r="I930" s="11">
        <v>7</v>
      </c>
      <c r="J930" s="11" t="s">
        <v>5988</v>
      </c>
      <c r="K930" s="11">
        <v>2</v>
      </c>
      <c r="L930" s="11">
        <v>-74.185236720000006</v>
      </c>
      <c r="M930" s="12">
        <v>4.6047488530000003</v>
      </c>
    </row>
    <row r="931" spans="1:13" x14ac:dyDescent="0.25">
      <c r="A931" s="3">
        <v>930</v>
      </c>
      <c r="B931" s="3" t="s">
        <v>1935</v>
      </c>
      <c r="C931" s="3" t="s">
        <v>1727</v>
      </c>
      <c r="D931" s="3" t="s">
        <v>1</v>
      </c>
      <c r="E931" s="3" t="s">
        <v>1934</v>
      </c>
      <c r="F931" s="5">
        <v>65</v>
      </c>
      <c r="G931" s="133">
        <f t="shared" si="33"/>
        <v>31</v>
      </c>
      <c r="H931" s="36" t="str">
        <f t="shared" si="32"/>
        <v>Aceptable</v>
      </c>
      <c r="I931" s="11">
        <v>7</v>
      </c>
      <c r="J931" s="11" t="s">
        <v>5988</v>
      </c>
      <c r="K931" s="11">
        <v>2</v>
      </c>
      <c r="L931" s="11">
        <v>-74.183799160000007</v>
      </c>
      <c r="M931" s="12">
        <v>4.6046769159999998</v>
      </c>
    </row>
    <row r="932" spans="1:13" x14ac:dyDescent="0.25">
      <c r="A932" s="3">
        <v>931</v>
      </c>
      <c r="B932" s="3" t="s">
        <v>1936</v>
      </c>
      <c r="C932" s="3" t="s">
        <v>1727</v>
      </c>
      <c r="D932" s="3" t="s">
        <v>1</v>
      </c>
      <c r="E932" s="3" t="s">
        <v>1926</v>
      </c>
      <c r="F932" s="5">
        <v>65</v>
      </c>
      <c r="G932" s="133">
        <f t="shared" si="33"/>
        <v>31</v>
      </c>
      <c r="H932" s="36" t="str">
        <f t="shared" si="32"/>
        <v>Aceptable</v>
      </c>
      <c r="I932" s="11">
        <v>7</v>
      </c>
      <c r="J932" s="11" t="s">
        <v>5988</v>
      </c>
      <c r="K932" s="11">
        <v>2</v>
      </c>
      <c r="L932" s="11">
        <v>-74.201982490000006</v>
      </c>
      <c r="M932" s="12">
        <v>4.6042732160000002</v>
      </c>
    </row>
    <row r="933" spans="1:13" x14ac:dyDescent="0.25">
      <c r="A933" s="3">
        <v>932</v>
      </c>
      <c r="B933" s="3" t="s">
        <v>1937</v>
      </c>
      <c r="C933" s="3" t="s">
        <v>1727</v>
      </c>
      <c r="D933" s="3" t="s">
        <v>1</v>
      </c>
      <c r="E933" s="3" t="s">
        <v>1938</v>
      </c>
      <c r="F933" s="5">
        <v>50</v>
      </c>
      <c r="G933" s="133">
        <f t="shared" si="33"/>
        <v>71</v>
      </c>
      <c r="H933" s="36" t="str">
        <f t="shared" si="32"/>
        <v>Muy Bueno</v>
      </c>
      <c r="I933" s="11">
        <v>7</v>
      </c>
      <c r="J933" s="11" t="s">
        <v>5990</v>
      </c>
      <c r="K933" s="11">
        <v>2</v>
      </c>
      <c r="L933" s="11">
        <v>-74.19911347</v>
      </c>
      <c r="M933" s="12">
        <v>4.6396684280000002</v>
      </c>
    </row>
    <row r="934" spans="1:13" x14ac:dyDescent="0.25">
      <c r="A934" s="3">
        <v>933</v>
      </c>
      <c r="B934" s="3" t="s">
        <v>1939</v>
      </c>
      <c r="C934" s="3" t="s">
        <v>1727</v>
      </c>
      <c r="D934" s="3" t="s">
        <v>1</v>
      </c>
      <c r="E934" s="3" t="s">
        <v>1940</v>
      </c>
      <c r="F934" s="5">
        <v>70</v>
      </c>
      <c r="G934" s="133">
        <f t="shared" si="33"/>
        <v>18</v>
      </c>
      <c r="H934" s="36" t="str">
        <f t="shared" si="32"/>
        <v>Regular</v>
      </c>
      <c r="I934" s="11">
        <v>7</v>
      </c>
      <c r="J934" s="11" t="s">
        <v>5990</v>
      </c>
      <c r="K934" s="11">
        <v>2</v>
      </c>
      <c r="L934" s="11">
        <v>-74.191532629999998</v>
      </c>
      <c r="M934" s="12">
        <v>4.6334657569999997</v>
      </c>
    </row>
    <row r="935" spans="1:13" x14ac:dyDescent="0.25">
      <c r="A935" s="3">
        <v>934</v>
      </c>
      <c r="B935" s="3" t="s">
        <v>1941</v>
      </c>
      <c r="C935" s="3" t="s">
        <v>1727</v>
      </c>
      <c r="D935" s="3" t="s">
        <v>1</v>
      </c>
      <c r="E935" s="3" t="s">
        <v>1942</v>
      </c>
      <c r="F935" s="5">
        <v>65</v>
      </c>
      <c r="G935" s="133">
        <f t="shared" si="33"/>
        <v>31</v>
      </c>
      <c r="H935" s="36" t="str">
        <f t="shared" si="32"/>
        <v>Aceptable</v>
      </c>
      <c r="I935" s="11">
        <v>7</v>
      </c>
      <c r="J935" s="11" t="s">
        <v>5990</v>
      </c>
      <c r="K935" s="11">
        <v>1</v>
      </c>
      <c r="L935" s="11">
        <v>-74.193542960000002</v>
      </c>
      <c r="M935" s="12">
        <v>4.6352164</v>
      </c>
    </row>
    <row r="936" spans="1:13" x14ac:dyDescent="0.25">
      <c r="A936" s="3">
        <v>935</v>
      </c>
      <c r="B936" s="3" t="s">
        <v>1943</v>
      </c>
      <c r="C936" s="3" t="s">
        <v>1727</v>
      </c>
      <c r="D936" s="3" t="s">
        <v>1</v>
      </c>
      <c r="E936" s="3" t="s">
        <v>1944</v>
      </c>
      <c r="F936" s="5">
        <v>65</v>
      </c>
      <c r="G936" s="133">
        <f t="shared" si="33"/>
        <v>31</v>
      </c>
      <c r="H936" s="36" t="str">
        <f t="shared" si="32"/>
        <v>Aceptable</v>
      </c>
      <c r="I936" s="11">
        <v>7</v>
      </c>
      <c r="J936" s="11" t="s">
        <v>5990</v>
      </c>
      <c r="K936" s="11">
        <v>1</v>
      </c>
      <c r="L936" s="11">
        <v>-74.191322889999995</v>
      </c>
      <c r="M936" s="12">
        <v>4.6310408450000002</v>
      </c>
    </row>
    <row r="937" spans="1:13" x14ac:dyDescent="0.25">
      <c r="A937" s="3">
        <v>936</v>
      </c>
      <c r="B937" s="3" t="s">
        <v>1945</v>
      </c>
      <c r="C937" s="3" t="s">
        <v>1727</v>
      </c>
      <c r="D937" s="3" t="s">
        <v>1</v>
      </c>
      <c r="E937" s="3" t="s">
        <v>1946</v>
      </c>
      <c r="F937" s="5">
        <v>70</v>
      </c>
      <c r="G937" s="133">
        <f t="shared" si="33"/>
        <v>18</v>
      </c>
      <c r="H937" s="36" t="str">
        <f t="shared" si="32"/>
        <v>Regular</v>
      </c>
      <c r="I937" s="11">
        <v>7</v>
      </c>
      <c r="J937" s="11" t="s">
        <v>5990</v>
      </c>
      <c r="K937" s="11">
        <v>2</v>
      </c>
      <c r="L937" s="11">
        <v>-74.18454002</v>
      </c>
      <c r="M937" s="12">
        <v>4.6412584360000002</v>
      </c>
    </row>
    <row r="938" spans="1:13" x14ac:dyDescent="0.25">
      <c r="A938" s="3">
        <v>937</v>
      </c>
      <c r="B938" s="3" t="s">
        <v>1947</v>
      </c>
      <c r="C938" s="3" t="s">
        <v>1727</v>
      </c>
      <c r="D938" s="3" t="s">
        <v>1</v>
      </c>
      <c r="E938" s="3" t="s">
        <v>1948</v>
      </c>
      <c r="F938" s="5">
        <v>75</v>
      </c>
      <c r="G938" s="133">
        <f t="shared" si="33"/>
        <v>6</v>
      </c>
      <c r="H938" s="36" t="str">
        <f t="shared" si="32"/>
        <v>Regular</v>
      </c>
      <c r="I938" s="11">
        <v>7</v>
      </c>
      <c r="J938" s="11" t="s">
        <v>5990</v>
      </c>
      <c r="K938" s="11">
        <v>1</v>
      </c>
      <c r="L938" s="11">
        <v>-74.183551789999996</v>
      </c>
      <c r="M938" s="12">
        <v>4.6365394530000001</v>
      </c>
    </row>
    <row r="939" spans="1:13" x14ac:dyDescent="0.25">
      <c r="A939" s="3">
        <v>938</v>
      </c>
      <c r="B939" s="3" t="s">
        <v>1949</v>
      </c>
      <c r="C939" s="3" t="s">
        <v>1727</v>
      </c>
      <c r="D939" s="3" t="s">
        <v>1</v>
      </c>
      <c r="E939" s="3" t="s">
        <v>1950</v>
      </c>
      <c r="F939" s="5">
        <v>65</v>
      </c>
      <c r="G939" s="133">
        <f t="shared" si="33"/>
        <v>31</v>
      </c>
      <c r="H939" s="36" t="str">
        <f t="shared" si="32"/>
        <v>Aceptable</v>
      </c>
      <c r="I939" s="11">
        <v>7</v>
      </c>
      <c r="J939" s="11" t="s">
        <v>5990</v>
      </c>
      <c r="K939" s="11">
        <v>2</v>
      </c>
      <c r="L939" s="11">
        <v>-74.194906970000005</v>
      </c>
      <c r="M939" s="12">
        <v>4.6324558529999997</v>
      </c>
    </row>
    <row r="940" spans="1:13" x14ac:dyDescent="0.25">
      <c r="A940" s="3">
        <v>939</v>
      </c>
      <c r="B940" s="3" t="s">
        <v>1951</v>
      </c>
      <c r="C940" s="3" t="s">
        <v>1727</v>
      </c>
      <c r="D940" s="3" t="s">
        <v>1</v>
      </c>
      <c r="E940" s="3" t="s">
        <v>1950</v>
      </c>
      <c r="F940" s="5">
        <v>70</v>
      </c>
      <c r="G940" s="133">
        <f t="shared" si="33"/>
        <v>18</v>
      </c>
      <c r="H940" s="36" t="str">
        <f t="shared" si="32"/>
        <v>Regular</v>
      </c>
      <c r="I940" s="11">
        <v>7</v>
      </c>
      <c r="J940" s="11" t="s">
        <v>5990</v>
      </c>
      <c r="K940" s="11">
        <v>2</v>
      </c>
      <c r="L940" s="11">
        <v>-74.197379760000004</v>
      </c>
      <c r="M940" s="12">
        <v>4.6367050279999997</v>
      </c>
    </row>
    <row r="941" spans="1:13" x14ac:dyDescent="0.25">
      <c r="A941" s="3">
        <v>940</v>
      </c>
      <c r="B941" s="3" t="s">
        <v>1952</v>
      </c>
      <c r="C941" s="3" t="s">
        <v>1727</v>
      </c>
      <c r="D941" s="3" t="s">
        <v>1</v>
      </c>
      <c r="E941" s="3" t="s">
        <v>1953</v>
      </c>
      <c r="F941" s="5">
        <v>70</v>
      </c>
      <c r="G941" s="133">
        <f t="shared" si="33"/>
        <v>18</v>
      </c>
      <c r="H941" s="36" t="str">
        <f t="shared" si="32"/>
        <v>Regular</v>
      </c>
      <c r="I941" s="11">
        <v>7</v>
      </c>
      <c r="J941" s="11" t="s">
        <v>5990</v>
      </c>
      <c r="K941" s="11">
        <v>2</v>
      </c>
      <c r="L941" s="11">
        <v>-74.190065759999996</v>
      </c>
      <c r="M941" s="12">
        <v>4.6384701369999997</v>
      </c>
    </row>
    <row r="942" spans="1:13" x14ac:dyDescent="0.25">
      <c r="A942" s="3">
        <v>941</v>
      </c>
      <c r="B942" s="3" t="s">
        <v>1954</v>
      </c>
      <c r="C942" s="3" t="s">
        <v>1727</v>
      </c>
      <c r="D942" s="3" t="s">
        <v>1</v>
      </c>
      <c r="E942" s="3" t="s">
        <v>1955</v>
      </c>
      <c r="F942" s="5">
        <v>65</v>
      </c>
      <c r="G942" s="133">
        <f t="shared" si="33"/>
        <v>31</v>
      </c>
      <c r="H942" s="36" t="str">
        <f t="shared" si="32"/>
        <v>Aceptable</v>
      </c>
      <c r="I942" s="11">
        <v>7</v>
      </c>
      <c r="J942" s="11" t="s">
        <v>5990</v>
      </c>
      <c r="K942" s="11">
        <v>2</v>
      </c>
      <c r="L942" s="11">
        <v>-74.193364720000005</v>
      </c>
      <c r="M942" s="12">
        <v>4.643503967</v>
      </c>
    </row>
    <row r="943" spans="1:13" x14ac:dyDescent="0.25">
      <c r="A943" s="3">
        <v>942</v>
      </c>
      <c r="B943" s="3" t="s">
        <v>1956</v>
      </c>
      <c r="C943" s="3" t="s">
        <v>1727</v>
      </c>
      <c r="D943" s="3" t="s">
        <v>1</v>
      </c>
      <c r="E943" s="3" t="s">
        <v>1957</v>
      </c>
      <c r="F943" s="5">
        <v>70</v>
      </c>
      <c r="G943" s="133">
        <f t="shared" si="33"/>
        <v>18</v>
      </c>
      <c r="H943" s="36" t="str">
        <f t="shared" si="32"/>
        <v>Regular</v>
      </c>
      <c r="I943" s="11">
        <v>7</v>
      </c>
      <c r="J943" s="11" t="s">
        <v>5990</v>
      </c>
      <c r="K943" s="11">
        <v>1</v>
      </c>
      <c r="L943" s="11">
        <v>-74.188102119999996</v>
      </c>
      <c r="M943" s="12">
        <v>4.6340288660000004</v>
      </c>
    </row>
    <row r="944" spans="1:13" x14ac:dyDescent="0.25">
      <c r="A944" s="3">
        <v>943</v>
      </c>
      <c r="B944" s="3" t="s">
        <v>1958</v>
      </c>
      <c r="C944" s="3" t="s">
        <v>1727</v>
      </c>
      <c r="D944" s="3" t="s">
        <v>1</v>
      </c>
      <c r="E944" s="3" t="s">
        <v>1959</v>
      </c>
      <c r="F944" s="5">
        <v>65</v>
      </c>
      <c r="G944" s="133">
        <f t="shared" si="33"/>
        <v>31</v>
      </c>
      <c r="H944" s="36" t="str">
        <f t="shared" si="32"/>
        <v>Aceptable</v>
      </c>
      <c r="I944" s="11">
        <v>7</v>
      </c>
      <c r="J944" s="11" t="s">
        <v>5991</v>
      </c>
      <c r="K944" s="11">
        <v>2</v>
      </c>
      <c r="L944" s="11">
        <v>-74.189997349999999</v>
      </c>
      <c r="M944" s="12">
        <v>4.6139877250000003</v>
      </c>
    </row>
    <row r="945" spans="1:13" x14ac:dyDescent="0.25">
      <c r="A945" s="3">
        <v>944</v>
      </c>
      <c r="B945" s="3" t="s">
        <v>1960</v>
      </c>
      <c r="C945" s="3" t="s">
        <v>1727</v>
      </c>
      <c r="D945" s="3" t="s">
        <v>1</v>
      </c>
      <c r="E945" s="3" t="s">
        <v>1961</v>
      </c>
      <c r="F945" s="5">
        <v>65</v>
      </c>
      <c r="G945" s="133">
        <f t="shared" si="33"/>
        <v>31</v>
      </c>
      <c r="H945" s="36" t="str">
        <f t="shared" si="32"/>
        <v>Aceptable</v>
      </c>
      <c r="I945" s="11">
        <v>7</v>
      </c>
      <c r="J945" s="11" t="s">
        <v>5988</v>
      </c>
      <c r="K945" s="11">
        <v>2</v>
      </c>
      <c r="L945" s="11">
        <v>-74.185604159999997</v>
      </c>
      <c r="M945" s="12">
        <v>4.6128041350000002</v>
      </c>
    </row>
    <row r="946" spans="1:13" x14ac:dyDescent="0.25">
      <c r="A946" s="3">
        <v>945</v>
      </c>
      <c r="B946" s="3" t="s">
        <v>1962</v>
      </c>
      <c r="C946" s="3" t="s">
        <v>1727</v>
      </c>
      <c r="D946" s="3" t="s">
        <v>1</v>
      </c>
      <c r="E946" s="3" t="s">
        <v>1963</v>
      </c>
      <c r="F946" s="5">
        <v>70</v>
      </c>
      <c r="G946" s="133">
        <f t="shared" si="33"/>
        <v>18</v>
      </c>
      <c r="H946" s="36" t="str">
        <f t="shared" si="32"/>
        <v>Regular</v>
      </c>
      <c r="I946" s="11">
        <v>7</v>
      </c>
      <c r="J946" s="11" t="s">
        <v>5988</v>
      </c>
      <c r="K946" s="11">
        <v>2</v>
      </c>
      <c r="L946" s="11">
        <v>-74.188070300000007</v>
      </c>
      <c r="M946" s="12">
        <v>4.6119277060000003</v>
      </c>
    </row>
    <row r="947" spans="1:13" x14ac:dyDescent="0.25">
      <c r="A947" s="3">
        <v>946</v>
      </c>
      <c r="B947" s="3" t="s">
        <v>1964</v>
      </c>
      <c r="C947" s="3" t="s">
        <v>1727</v>
      </c>
      <c r="D947" s="3" t="s">
        <v>1</v>
      </c>
      <c r="E947" s="3" t="s">
        <v>1965</v>
      </c>
      <c r="F947" s="5">
        <v>70</v>
      </c>
      <c r="G947" s="133">
        <f t="shared" si="33"/>
        <v>18</v>
      </c>
      <c r="H947" s="36" t="str">
        <f t="shared" si="32"/>
        <v>Regular</v>
      </c>
      <c r="I947" s="11">
        <v>7</v>
      </c>
      <c r="J947" s="11" t="s">
        <v>5988</v>
      </c>
      <c r="K947" s="11">
        <v>2</v>
      </c>
      <c r="L947" s="11">
        <v>-74.191979779999997</v>
      </c>
      <c r="M947" s="12">
        <v>4.6104759319999999</v>
      </c>
    </row>
    <row r="948" spans="1:13" x14ac:dyDescent="0.25">
      <c r="A948" s="3">
        <v>947</v>
      </c>
      <c r="B948" s="3" t="s">
        <v>1966</v>
      </c>
      <c r="C948" s="3" t="s">
        <v>1727</v>
      </c>
      <c r="D948" s="3" t="s">
        <v>1</v>
      </c>
      <c r="E948" s="3" t="s">
        <v>1967</v>
      </c>
      <c r="F948" s="5">
        <v>55</v>
      </c>
      <c r="G948" s="133">
        <f t="shared" si="33"/>
        <v>54.8</v>
      </c>
      <c r="H948" s="36" t="str">
        <f t="shared" si="32"/>
        <v>Bueno</v>
      </c>
      <c r="I948" s="11">
        <v>7</v>
      </c>
      <c r="J948" s="11" t="s">
        <v>5991</v>
      </c>
      <c r="K948" s="11">
        <v>2</v>
      </c>
      <c r="L948" s="11">
        <v>-74.193610359999994</v>
      </c>
      <c r="M948" s="12">
        <v>4.6185485140000004</v>
      </c>
    </row>
    <row r="949" spans="1:13" x14ac:dyDescent="0.25">
      <c r="A949" s="3">
        <v>948</v>
      </c>
      <c r="B949" s="3" t="s">
        <v>1968</v>
      </c>
      <c r="C949" s="3" t="s">
        <v>1727</v>
      </c>
      <c r="D949" s="3" t="s">
        <v>1</v>
      </c>
      <c r="E949" s="3" t="s">
        <v>1969</v>
      </c>
      <c r="F949" s="5">
        <v>65</v>
      </c>
      <c r="G949" s="133">
        <f t="shared" si="33"/>
        <v>31</v>
      </c>
      <c r="H949" s="36" t="str">
        <f t="shared" si="32"/>
        <v>Aceptable</v>
      </c>
      <c r="I949" s="11">
        <v>7</v>
      </c>
      <c r="J949" s="11" t="s">
        <v>5991</v>
      </c>
      <c r="K949" s="11">
        <v>2</v>
      </c>
      <c r="L949" s="11">
        <v>-74.197436179999997</v>
      </c>
      <c r="M949" s="12">
        <v>4.6190068850000001</v>
      </c>
    </row>
    <row r="950" spans="1:13" x14ac:dyDescent="0.25">
      <c r="A950" s="3">
        <v>949</v>
      </c>
      <c r="B950" s="3" t="s">
        <v>1970</v>
      </c>
      <c r="C950" s="3" t="s">
        <v>1727</v>
      </c>
      <c r="D950" s="3" t="s">
        <v>1</v>
      </c>
      <c r="E950" s="3" t="s">
        <v>1969</v>
      </c>
      <c r="F950" s="5">
        <v>50</v>
      </c>
      <c r="G950" s="133">
        <f t="shared" si="33"/>
        <v>71</v>
      </c>
      <c r="H950" s="36" t="str">
        <f t="shared" si="32"/>
        <v>Muy Bueno</v>
      </c>
      <c r="I950" s="11">
        <v>7</v>
      </c>
      <c r="J950" s="11" t="s">
        <v>5991</v>
      </c>
      <c r="K950" s="11">
        <v>2</v>
      </c>
      <c r="L950" s="11">
        <v>-74.196130859999997</v>
      </c>
      <c r="M950" s="12">
        <v>4.617582369</v>
      </c>
    </row>
    <row r="951" spans="1:13" x14ac:dyDescent="0.25">
      <c r="A951" s="3">
        <v>950</v>
      </c>
      <c r="B951" s="3" t="s">
        <v>1971</v>
      </c>
      <c r="C951" s="3" t="s">
        <v>1727</v>
      </c>
      <c r="D951" s="3" t="s">
        <v>1</v>
      </c>
      <c r="E951" s="3" t="s">
        <v>1972</v>
      </c>
      <c r="F951" s="5">
        <v>70</v>
      </c>
      <c r="G951" s="133">
        <f t="shared" si="33"/>
        <v>18</v>
      </c>
      <c r="H951" s="36" t="str">
        <f t="shared" si="32"/>
        <v>Regular</v>
      </c>
      <c r="I951" s="11">
        <v>7</v>
      </c>
      <c r="J951" s="11" t="s">
        <v>5990</v>
      </c>
      <c r="K951" s="11">
        <v>2</v>
      </c>
      <c r="L951" s="11">
        <v>-74.201746380000003</v>
      </c>
      <c r="M951" s="12">
        <v>4.6268481169999998</v>
      </c>
    </row>
    <row r="952" spans="1:13" x14ac:dyDescent="0.25">
      <c r="A952" s="3">
        <v>951</v>
      </c>
      <c r="B952" s="3" t="s">
        <v>1973</v>
      </c>
      <c r="C952" s="3" t="s">
        <v>1727</v>
      </c>
      <c r="D952" s="3" t="s">
        <v>1</v>
      </c>
      <c r="E952" s="3" t="s">
        <v>1974</v>
      </c>
      <c r="F952" s="5">
        <v>50</v>
      </c>
      <c r="G952" s="133">
        <f t="shared" si="33"/>
        <v>71</v>
      </c>
      <c r="H952" s="36" t="str">
        <f t="shared" si="32"/>
        <v>Muy Bueno</v>
      </c>
      <c r="I952" s="11">
        <v>7</v>
      </c>
      <c r="J952" s="11" t="s">
        <v>5991</v>
      </c>
      <c r="K952" s="11">
        <v>2</v>
      </c>
      <c r="L952" s="11">
        <v>-74.185422970000005</v>
      </c>
      <c r="M952" s="12">
        <v>4.6158212990000003</v>
      </c>
    </row>
    <row r="953" spans="1:13" x14ac:dyDescent="0.25">
      <c r="A953" s="3">
        <v>952</v>
      </c>
      <c r="B953" s="3" t="s">
        <v>1975</v>
      </c>
      <c r="C953" s="3" t="s">
        <v>1727</v>
      </c>
      <c r="D953" s="3" t="s">
        <v>1</v>
      </c>
      <c r="E953" s="3" t="s">
        <v>1976</v>
      </c>
      <c r="F953" s="5">
        <v>65</v>
      </c>
      <c r="G953" s="133">
        <f t="shared" si="33"/>
        <v>31</v>
      </c>
      <c r="H953" s="36" t="str">
        <f t="shared" si="32"/>
        <v>Aceptable</v>
      </c>
      <c r="I953" s="11">
        <v>7</v>
      </c>
      <c r="J953" s="11" t="s">
        <v>5990</v>
      </c>
      <c r="K953" s="11">
        <v>2</v>
      </c>
      <c r="L953" s="11">
        <v>-74.200173680000006</v>
      </c>
      <c r="M953" s="12">
        <v>4.6275093500000004</v>
      </c>
    </row>
    <row r="954" spans="1:13" x14ac:dyDescent="0.25">
      <c r="A954" s="3">
        <v>953</v>
      </c>
      <c r="B954" s="3" t="s">
        <v>1977</v>
      </c>
      <c r="C954" s="3" t="s">
        <v>1727</v>
      </c>
      <c r="D954" s="3" t="s">
        <v>1</v>
      </c>
      <c r="E954" s="3" t="s">
        <v>1732</v>
      </c>
      <c r="F954" s="5">
        <v>65</v>
      </c>
      <c r="G954" s="133">
        <f t="shared" si="33"/>
        <v>31</v>
      </c>
      <c r="H954" s="36" t="str">
        <f t="shared" si="32"/>
        <v>Aceptable</v>
      </c>
      <c r="I954" s="11">
        <v>7</v>
      </c>
      <c r="J954" s="11" t="s">
        <v>5988</v>
      </c>
      <c r="K954" s="11">
        <v>2</v>
      </c>
      <c r="L954" s="11">
        <v>-74.165146960000001</v>
      </c>
      <c r="M954" s="12">
        <v>4.6044796320000003</v>
      </c>
    </row>
    <row r="955" spans="1:13" x14ac:dyDescent="0.25">
      <c r="A955" s="3">
        <v>954</v>
      </c>
      <c r="B955" s="3" t="s">
        <v>1978</v>
      </c>
      <c r="C955" s="3" t="s">
        <v>1727</v>
      </c>
      <c r="D955" s="3" t="s">
        <v>1</v>
      </c>
      <c r="E955" s="3" t="s">
        <v>1963</v>
      </c>
      <c r="F955" s="5">
        <v>65</v>
      </c>
      <c r="G955" s="133">
        <f t="shared" si="33"/>
        <v>31</v>
      </c>
      <c r="H955" s="36" t="str">
        <f t="shared" si="32"/>
        <v>Aceptable</v>
      </c>
      <c r="I955" s="11">
        <v>7</v>
      </c>
      <c r="J955" s="11" t="s">
        <v>5988</v>
      </c>
      <c r="K955" s="11">
        <v>2</v>
      </c>
      <c r="L955" s="11">
        <v>-74.188546189999997</v>
      </c>
      <c r="M955" s="12">
        <v>4.6130351169999999</v>
      </c>
    </row>
    <row r="956" spans="1:13" x14ac:dyDescent="0.25">
      <c r="A956" s="3">
        <v>955</v>
      </c>
      <c r="B956" s="3" t="s">
        <v>1979</v>
      </c>
      <c r="C956" s="3" t="s">
        <v>1727</v>
      </c>
      <c r="D956" s="3" t="s">
        <v>1</v>
      </c>
      <c r="E956" s="3" t="s">
        <v>1980</v>
      </c>
      <c r="F956" s="5">
        <v>50</v>
      </c>
      <c r="G956" s="133">
        <f t="shared" si="33"/>
        <v>71</v>
      </c>
      <c r="H956" s="36" t="str">
        <f t="shared" si="32"/>
        <v>Muy Bueno</v>
      </c>
      <c r="I956" s="11">
        <v>7</v>
      </c>
      <c r="J956" s="11" t="s">
        <v>5991</v>
      </c>
      <c r="K956" s="11">
        <v>2</v>
      </c>
      <c r="L956" s="11">
        <v>-74.193046960000004</v>
      </c>
      <c r="M956" s="12">
        <v>4.6265046879999998</v>
      </c>
    </row>
    <row r="957" spans="1:13" x14ac:dyDescent="0.25">
      <c r="A957" s="3">
        <v>956</v>
      </c>
      <c r="B957" s="3" t="s">
        <v>1981</v>
      </c>
      <c r="C957" s="3" t="s">
        <v>1727</v>
      </c>
      <c r="D957" s="3" t="s">
        <v>1</v>
      </c>
      <c r="E957" s="3" t="s">
        <v>1982</v>
      </c>
      <c r="F957" s="5">
        <v>45</v>
      </c>
      <c r="G957" s="133">
        <f t="shared" si="33"/>
        <v>78.777777777777771</v>
      </c>
      <c r="H957" s="36" t="str">
        <f t="shared" si="32"/>
        <v>Muy Bueno</v>
      </c>
      <c r="I957" s="11">
        <v>7</v>
      </c>
      <c r="J957" s="11" t="s">
        <v>5990</v>
      </c>
      <c r="K957" s="11">
        <v>2</v>
      </c>
      <c r="L957" s="11">
        <v>-74.206692250000003</v>
      </c>
      <c r="M957" s="12">
        <v>4.6254779099999999</v>
      </c>
    </row>
    <row r="958" spans="1:13" x14ac:dyDescent="0.25">
      <c r="A958" s="3">
        <v>957</v>
      </c>
      <c r="B958" s="3" t="s">
        <v>1983</v>
      </c>
      <c r="C958" s="3" t="s">
        <v>1727</v>
      </c>
      <c r="D958" s="3" t="s">
        <v>1</v>
      </c>
      <c r="E958" s="3" t="s">
        <v>1984</v>
      </c>
      <c r="F958" s="5">
        <v>40</v>
      </c>
      <c r="G958" s="133">
        <f t="shared" si="33"/>
        <v>86</v>
      </c>
      <c r="H958" s="36" t="str">
        <f t="shared" si="32"/>
        <v>Óptimo</v>
      </c>
      <c r="I958" s="11">
        <v>7</v>
      </c>
      <c r="J958" s="11" t="s">
        <v>5990</v>
      </c>
      <c r="K958" s="11">
        <v>2</v>
      </c>
      <c r="L958" s="11">
        <v>-74.209216580000003</v>
      </c>
      <c r="M958" s="12">
        <v>4.6268533510000003</v>
      </c>
    </row>
    <row r="959" spans="1:13" x14ac:dyDescent="0.25">
      <c r="A959" s="3">
        <v>958</v>
      </c>
      <c r="B959" s="3" t="s">
        <v>1985</v>
      </c>
      <c r="C959" s="3" t="s">
        <v>1986</v>
      </c>
      <c r="D959" s="3" t="s">
        <v>1</v>
      </c>
      <c r="E959" s="3" t="s">
        <v>1987</v>
      </c>
      <c r="F959" s="5">
        <v>70</v>
      </c>
      <c r="G959" s="133">
        <f t="shared" si="33"/>
        <v>18</v>
      </c>
      <c r="H959" s="36" t="str">
        <f t="shared" si="32"/>
        <v>Regular</v>
      </c>
      <c r="I959" s="11">
        <v>8</v>
      </c>
      <c r="J959" s="11" t="s">
        <v>5988</v>
      </c>
      <c r="K959" s="11">
        <v>2</v>
      </c>
      <c r="L959" s="11">
        <v>-74.177147250000004</v>
      </c>
      <c r="M959" s="12">
        <v>4.6077290179999997</v>
      </c>
    </row>
    <row r="960" spans="1:13" x14ac:dyDescent="0.25">
      <c r="A960" s="3">
        <v>959</v>
      </c>
      <c r="B960" s="3" t="s">
        <v>1988</v>
      </c>
      <c r="C960" s="3" t="s">
        <v>1986</v>
      </c>
      <c r="D960" s="3" t="s">
        <v>1</v>
      </c>
      <c r="E960" s="3" t="s">
        <v>1989</v>
      </c>
      <c r="F960" s="5">
        <v>70</v>
      </c>
      <c r="G960" s="133">
        <f t="shared" si="33"/>
        <v>18</v>
      </c>
      <c r="H960" s="36" t="str">
        <f t="shared" si="32"/>
        <v>Regular</v>
      </c>
      <c r="I960" s="11">
        <v>8</v>
      </c>
      <c r="J960" s="11" t="s">
        <v>5988</v>
      </c>
      <c r="K960" s="11">
        <v>2</v>
      </c>
      <c r="L960" s="11">
        <v>-74.174976529999995</v>
      </c>
      <c r="M960" s="12">
        <v>4.6052117790000002</v>
      </c>
    </row>
    <row r="961" spans="1:13" x14ac:dyDescent="0.25">
      <c r="A961" s="3">
        <v>960</v>
      </c>
      <c r="B961" s="3" t="s">
        <v>1990</v>
      </c>
      <c r="C961" s="3" t="s">
        <v>1986</v>
      </c>
      <c r="D961" s="3" t="s">
        <v>1</v>
      </c>
      <c r="E961" s="3" t="s">
        <v>1991</v>
      </c>
      <c r="F961" s="5">
        <v>70</v>
      </c>
      <c r="G961" s="133">
        <f t="shared" si="33"/>
        <v>18</v>
      </c>
      <c r="H961" s="36" t="str">
        <f t="shared" si="32"/>
        <v>Regular</v>
      </c>
      <c r="I961" s="11">
        <v>8</v>
      </c>
      <c r="J961" s="11" t="s">
        <v>5988</v>
      </c>
      <c r="K961" s="11">
        <v>2</v>
      </c>
      <c r="L961" s="11">
        <v>-74.173501220000006</v>
      </c>
      <c r="M961" s="12">
        <v>4.6051153859999996</v>
      </c>
    </row>
    <row r="962" spans="1:13" x14ac:dyDescent="0.25">
      <c r="A962" s="3">
        <v>961</v>
      </c>
      <c r="B962" s="3" t="s">
        <v>1992</v>
      </c>
      <c r="C962" s="3" t="s">
        <v>1986</v>
      </c>
      <c r="D962" s="3" t="s">
        <v>1</v>
      </c>
      <c r="E962" s="3" t="s">
        <v>1993</v>
      </c>
      <c r="F962" s="5">
        <v>70</v>
      </c>
      <c r="G962" s="133">
        <f t="shared" si="33"/>
        <v>18</v>
      </c>
      <c r="H962" s="36" t="str">
        <f t="shared" si="32"/>
        <v>Regular</v>
      </c>
      <c r="I962" s="11">
        <v>8</v>
      </c>
      <c r="J962" s="11" t="s">
        <v>5988</v>
      </c>
      <c r="K962" s="11">
        <v>2</v>
      </c>
      <c r="L962" s="11">
        <v>-74.164136830000004</v>
      </c>
      <c r="M962" s="12">
        <v>4.609311377</v>
      </c>
    </row>
    <row r="963" spans="1:13" x14ac:dyDescent="0.25">
      <c r="A963" s="3">
        <v>962</v>
      </c>
      <c r="B963" s="3" t="s">
        <v>1994</v>
      </c>
      <c r="C963" s="3" t="s">
        <v>1986</v>
      </c>
      <c r="D963" s="3" t="s">
        <v>1</v>
      </c>
      <c r="E963" s="3" t="s">
        <v>1995</v>
      </c>
      <c r="F963" s="5">
        <v>70</v>
      </c>
      <c r="G963" s="133">
        <f t="shared" si="33"/>
        <v>18</v>
      </c>
      <c r="H963" s="36" t="str">
        <f t="shared" si="32"/>
        <v>Regular</v>
      </c>
      <c r="I963" s="11">
        <v>8</v>
      </c>
      <c r="J963" s="11" t="s">
        <v>5988</v>
      </c>
      <c r="K963" s="11">
        <v>2</v>
      </c>
      <c r="L963" s="11">
        <v>-74.164123259999997</v>
      </c>
      <c r="M963" s="12">
        <v>4.6118390619999996</v>
      </c>
    </row>
    <row r="964" spans="1:13" x14ac:dyDescent="0.25">
      <c r="A964" s="3">
        <v>963</v>
      </c>
      <c r="B964" s="3" t="s">
        <v>1996</v>
      </c>
      <c r="C964" s="3" t="s">
        <v>1986</v>
      </c>
      <c r="D964" s="3" t="s">
        <v>1</v>
      </c>
      <c r="E964" s="3" t="s">
        <v>1997</v>
      </c>
      <c r="F964" s="5">
        <v>70</v>
      </c>
      <c r="G964" s="133">
        <f t="shared" si="33"/>
        <v>18</v>
      </c>
      <c r="H964" s="36" t="str">
        <f t="shared" si="32"/>
        <v>Regular</v>
      </c>
      <c r="I964" s="11">
        <v>8</v>
      </c>
      <c r="J964" s="11" t="s">
        <v>5989</v>
      </c>
      <c r="K964" s="11">
        <v>3</v>
      </c>
      <c r="L964" s="11">
        <v>-74.151703380000001</v>
      </c>
      <c r="M964" s="12">
        <v>4.6007397230000002</v>
      </c>
    </row>
    <row r="965" spans="1:13" x14ac:dyDescent="0.25">
      <c r="A965" s="3">
        <v>964</v>
      </c>
      <c r="B965" s="3" t="s">
        <v>1998</v>
      </c>
      <c r="C965" s="3" t="s">
        <v>1986</v>
      </c>
      <c r="D965" s="3" t="s">
        <v>1</v>
      </c>
      <c r="E965" s="3" t="s">
        <v>1999</v>
      </c>
      <c r="F965" s="5">
        <v>65</v>
      </c>
      <c r="G965" s="133">
        <f t="shared" si="33"/>
        <v>31</v>
      </c>
      <c r="H965" s="36" t="str">
        <f t="shared" si="32"/>
        <v>Aceptable</v>
      </c>
      <c r="I965" s="11">
        <v>8</v>
      </c>
      <c r="J965" s="11" t="s">
        <v>5989</v>
      </c>
      <c r="K965" s="11">
        <v>3</v>
      </c>
      <c r="L965" s="11">
        <v>-74.153035840000001</v>
      </c>
      <c r="M965" s="12">
        <v>4.6146594719999996</v>
      </c>
    </row>
    <row r="966" spans="1:13" x14ac:dyDescent="0.25">
      <c r="A966" s="3">
        <v>965</v>
      </c>
      <c r="B966" s="3" t="s">
        <v>2000</v>
      </c>
      <c r="C966" s="3" t="s">
        <v>1986</v>
      </c>
      <c r="D966" s="3" t="s">
        <v>1</v>
      </c>
      <c r="E966" s="3" t="s">
        <v>2001</v>
      </c>
      <c r="F966" s="5">
        <v>65</v>
      </c>
      <c r="G966" s="133">
        <f t="shared" si="33"/>
        <v>31</v>
      </c>
      <c r="H966" s="36" t="str">
        <f t="shared" si="32"/>
        <v>Aceptable</v>
      </c>
      <c r="I966" s="11">
        <v>8</v>
      </c>
      <c r="J966" s="11" t="s">
        <v>5989</v>
      </c>
      <c r="K966" s="11">
        <v>3</v>
      </c>
      <c r="L966" s="11">
        <v>-74.161692520000003</v>
      </c>
      <c r="M966" s="12">
        <v>4.6149139610000001</v>
      </c>
    </row>
    <row r="967" spans="1:13" x14ac:dyDescent="0.25">
      <c r="A967" s="3">
        <v>966</v>
      </c>
      <c r="B967" s="3" t="s">
        <v>2002</v>
      </c>
      <c r="C967" s="3" t="s">
        <v>1986</v>
      </c>
      <c r="D967" s="3" t="s">
        <v>1</v>
      </c>
      <c r="E967" s="3" t="s">
        <v>2003</v>
      </c>
      <c r="F967" s="5">
        <v>50</v>
      </c>
      <c r="G967" s="133">
        <f t="shared" si="33"/>
        <v>71</v>
      </c>
      <c r="H967" s="36" t="str">
        <f t="shared" si="32"/>
        <v>Muy Bueno</v>
      </c>
      <c r="I967" s="11">
        <v>8</v>
      </c>
      <c r="J967" s="11" t="s">
        <v>5988</v>
      </c>
      <c r="K967" s="11">
        <v>3</v>
      </c>
      <c r="L967" s="11">
        <v>-74.173877020000006</v>
      </c>
      <c r="M967" s="12">
        <v>4.6119694129999997</v>
      </c>
    </row>
    <row r="968" spans="1:13" x14ac:dyDescent="0.25">
      <c r="A968" s="3">
        <v>967</v>
      </c>
      <c r="B968" s="3" t="s">
        <v>2004</v>
      </c>
      <c r="C968" s="3" t="s">
        <v>1986</v>
      </c>
      <c r="D968" s="3" t="s">
        <v>1</v>
      </c>
      <c r="E968" s="3" t="s">
        <v>2003</v>
      </c>
      <c r="F968" s="5">
        <v>65</v>
      </c>
      <c r="G968" s="133">
        <f t="shared" si="33"/>
        <v>31</v>
      </c>
      <c r="H968" s="36" t="str">
        <f t="shared" si="32"/>
        <v>Aceptable</v>
      </c>
      <c r="I968" s="11">
        <v>8</v>
      </c>
      <c r="J968" s="11" t="s">
        <v>5988</v>
      </c>
      <c r="K968" s="11">
        <v>3</v>
      </c>
      <c r="L968" s="11">
        <v>-74.170583620000002</v>
      </c>
      <c r="M968" s="12">
        <v>4.6116122769999999</v>
      </c>
    </row>
    <row r="969" spans="1:13" x14ac:dyDescent="0.25">
      <c r="A969" s="3">
        <v>968</v>
      </c>
      <c r="B969" s="3" t="s">
        <v>2005</v>
      </c>
      <c r="C969" s="3" t="s">
        <v>1986</v>
      </c>
      <c r="D969" s="3" t="s">
        <v>1</v>
      </c>
      <c r="E969" s="3" t="s">
        <v>1993</v>
      </c>
      <c r="F969" s="5">
        <v>70</v>
      </c>
      <c r="G969" s="133">
        <f t="shared" si="33"/>
        <v>18</v>
      </c>
      <c r="H969" s="36" t="str">
        <f t="shared" si="32"/>
        <v>Regular</v>
      </c>
      <c r="I969" s="11">
        <v>8</v>
      </c>
      <c r="J969" s="11" t="s">
        <v>5988</v>
      </c>
      <c r="K969" s="11">
        <v>2</v>
      </c>
      <c r="L969" s="11">
        <v>-74.164618250000004</v>
      </c>
      <c r="M969" s="12">
        <v>4.6110326590000001</v>
      </c>
    </row>
    <row r="970" spans="1:13" x14ac:dyDescent="0.25">
      <c r="A970" s="3">
        <v>969</v>
      </c>
      <c r="B970" s="3" t="s">
        <v>2006</v>
      </c>
      <c r="C970" s="3" t="s">
        <v>1986</v>
      </c>
      <c r="D970" s="3" t="s">
        <v>1</v>
      </c>
      <c r="E970" s="3" t="s">
        <v>1989</v>
      </c>
      <c r="F970" s="5">
        <v>70</v>
      </c>
      <c r="G970" s="133">
        <f t="shared" si="33"/>
        <v>18</v>
      </c>
      <c r="H970" s="36" t="str">
        <f t="shared" si="32"/>
        <v>Regular</v>
      </c>
      <c r="I970" s="11">
        <v>8</v>
      </c>
      <c r="J970" s="11" t="s">
        <v>5988</v>
      </c>
      <c r="K970" s="11">
        <v>2</v>
      </c>
      <c r="L970" s="11">
        <v>-74.177107199999995</v>
      </c>
      <c r="M970" s="12">
        <v>4.6054977619999997</v>
      </c>
    </row>
    <row r="971" spans="1:13" x14ac:dyDescent="0.25">
      <c r="A971" s="3">
        <v>970</v>
      </c>
      <c r="B971" s="3" t="s">
        <v>2007</v>
      </c>
      <c r="C971" s="3" t="s">
        <v>1986</v>
      </c>
      <c r="D971" s="3" t="s">
        <v>1</v>
      </c>
      <c r="E971" s="3" t="s">
        <v>2008</v>
      </c>
      <c r="F971" s="5">
        <v>65</v>
      </c>
      <c r="G971" s="133">
        <f t="shared" si="33"/>
        <v>31</v>
      </c>
      <c r="H971" s="36" t="str">
        <f t="shared" si="32"/>
        <v>Aceptable</v>
      </c>
      <c r="I971" s="11">
        <v>8</v>
      </c>
      <c r="J971" s="11" t="s">
        <v>5989</v>
      </c>
      <c r="K971" s="11">
        <v>3</v>
      </c>
      <c r="L971" s="11">
        <v>-74.149329129999998</v>
      </c>
      <c r="M971" s="12">
        <v>4.6089003310000001</v>
      </c>
    </row>
    <row r="972" spans="1:13" x14ac:dyDescent="0.25">
      <c r="A972" s="3">
        <v>971</v>
      </c>
      <c r="B972" s="3" t="s">
        <v>2009</v>
      </c>
      <c r="C972" s="3" t="s">
        <v>1986</v>
      </c>
      <c r="D972" s="3" t="s">
        <v>1</v>
      </c>
      <c r="E972" s="3" t="s">
        <v>2010</v>
      </c>
      <c r="F972" s="5">
        <v>65</v>
      </c>
      <c r="G972" s="133">
        <f t="shared" si="33"/>
        <v>31</v>
      </c>
      <c r="H972" s="36" t="str">
        <f t="shared" si="32"/>
        <v>Aceptable</v>
      </c>
      <c r="I972" s="11">
        <v>8</v>
      </c>
      <c r="J972" s="11" t="s">
        <v>5989</v>
      </c>
      <c r="K972" s="11">
        <v>3</v>
      </c>
      <c r="L972" s="11">
        <v>-74.159191129999996</v>
      </c>
      <c r="M972" s="12">
        <v>4.6078791219999999</v>
      </c>
    </row>
    <row r="973" spans="1:13" x14ac:dyDescent="0.25">
      <c r="A973" s="3">
        <v>972</v>
      </c>
      <c r="B973" s="3" t="s">
        <v>2011</v>
      </c>
      <c r="C973" s="3" t="s">
        <v>1986</v>
      </c>
      <c r="D973" s="3" t="s">
        <v>1</v>
      </c>
      <c r="E973" s="3" t="s">
        <v>1989</v>
      </c>
      <c r="F973" s="5">
        <v>70</v>
      </c>
      <c r="G973" s="133">
        <f t="shared" si="33"/>
        <v>18</v>
      </c>
      <c r="H973" s="36" t="str">
        <f t="shared" si="32"/>
        <v>Regular</v>
      </c>
      <c r="I973" s="11">
        <v>8</v>
      </c>
      <c r="J973" s="11" t="s">
        <v>5988</v>
      </c>
      <c r="K973" s="11">
        <v>2</v>
      </c>
      <c r="L973" s="11">
        <v>-74.175382049999996</v>
      </c>
      <c r="M973" s="12">
        <v>4.6061083260000002</v>
      </c>
    </row>
    <row r="974" spans="1:13" x14ac:dyDescent="0.25">
      <c r="A974" s="3">
        <v>973</v>
      </c>
      <c r="B974" s="3" t="s">
        <v>2012</v>
      </c>
      <c r="C974" s="3" t="s">
        <v>1986</v>
      </c>
      <c r="D974" s="3" t="s">
        <v>1</v>
      </c>
      <c r="E974" s="3" t="s">
        <v>1989</v>
      </c>
      <c r="F974" s="5">
        <v>65</v>
      </c>
      <c r="G974" s="133">
        <f t="shared" si="33"/>
        <v>31</v>
      </c>
      <c r="H974" s="36" t="str">
        <f t="shared" si="32"/>
        <v>Aceptable</v>
      </c>
      <c r="I974" s="11">
        <v>8</v>
      </c>
      <c r="J974" s="11" t="s">
        <v>5988</v>
      </c>
      <c r="K974" s="11">
        <v>2</v>
      </c>
      <c r="L974" s="11">
        <v>-74.174491279999998</v>
      </c>
      <c r="M974" s="12">
        <v>4.6043099940000003</v>
      </c>
    </row>
    <row r="975" spans="1:13" x14ac:dyDescent="0.25">
      <c r="A975" s="3">
        <v>974</v>
      </c>
      <c r="B975" s="3" t="s">
        <v>2013</v>
      </c>
      <c r="C975" s="3" t="s">
        <v>1986</v>
      </c>
      <c r="D975" s="3" t="s">
        <v>1</v>
      </c>
      <c r="E975" s="3" t="s">
        <v>2014</v>
      </c>
      <c r="F975" s="5">
        <v>65</v>
      </c>
      <c r="G975" s="133">
        <f t="shared" si="33"/>
        <v>31</v>
      </c>
      <c r="H975" s="36" t="str">
        <f t="shared" ref="H975:H1038" si="34">IF(AND(G975&gt;=86,G975&lt;=100),"Óptimo",
IF(AND(G975&gt;=71,G975&lt;=85),"Muy Bueno",
IF(AND(G975&gt;=51,G975&lt;=70),"Bueno",
IF(AND(G975&gt;=31,G975&lt;=50),"Aceptable",
IF(AND(G975&gt;=6,G975&lt;=30),"Regular",
"Malo")))))</f>
        <v>Aceptable</v>
      </c>
      <c r="I975" s="11">
        <v>8</v>
      </c>
      <c r="J975" s="11" t="s">
        <v>5988</v>
      </c>
      <c r="K975" s="11">
        <v>2</v>
      </c>
      <c r="L975" s="11">
        <v>-74.16813089</v>
      </c>
      <c r="M975" s="12">
        <v>4.6055405030000003</v>
      </c>
    </row>
    <row r="976" spans="1:13" x14ac:dyDescent="0.25">
      <c r="A976" s="3">
        <v>975</v>
      </c>
      <c r="B976" s="3" t="s">
        <v>2015</v>
      </c>
      <c r="C976" s="3" t="s">
        <v>1986</v>
      </c>
      <c r="D976" s="3" t="s">
        <v>1</v>
      </c>
      <c r="E976" s="3" t="s">
        <v>2016</v>
      </c>
      <c r="F976" s="5">
        <v>65</v>
      </c>
      <c r="G976" s="133">
        <f t="shared" si="33"/>
        <v>31</v>
      </c>
      <c r="H976" s="36" t="str">
        <f t="shared" si="34"/>
        <v>Aceptable</v>
      </c>
      <c r="I976" s="11">
        <v>8</v>
      </c>
      <c r="J976" s="11" t="s">
        <v>5989</v>
      </c>
      <c r="K976" s="11">
        <v>3</v>
      </c>
      <c r="L976" s="11">
        <v>-74.149543449999996</v>
      </c>
      <c r="M976" s="12">
        <v>4.6073864630000001</v>
      </c>
    </row>
    <row r="977" spans="1:13" x14ac:dyDescent="0.25">
      <c r="A977" s="3">
        <v>976</v>
      </c>
      <c r="B977" s="3" t="s">
        <v>2017</v>
      </c>
      <c r="C977" s="3" t="s">
        <v>1986</v>
      </c>
      <c r="D977" s="3" t="s">
        <v>1</v>
      </c>
      <c r="E977" s="3" t="s">
        <v>2018</v>
      </c>
      <c r="F977" s="5">
        <v>65</v>
      </c>
      <c r="G977" s="133">
        <f t="shared" si="33"/>
        <v>31</v>
      </c>
      <c r="H977" s="36" t="str">
        <f t="shared" si="34"/>
        <v>Aceptable</v>
      </c>
      <c r="I977" s="11">
        <v>8</v>
      </c>
      <c r="J977" s="11" t="s">
        <v>5989</v>
      </c>
      <c r="K977" s="11">
        <v>2</v>
      </c>
      <c r="L977" s="11">
        <v>-74.147308330000001</v>
      </c>
      <c r="M977" s="12">
        <v>4.6063911639999997</v>
      </c>
    </row>
    <row r="978" spans="1:13" x14ac:dyDescent="0.25">
      <c r="A978" s="3">
        <v>977</v>
      </c>
      <c r="B978" s="3" t="s">
        <v>2019</v>
      </c>
      <c r="C978" s="3" t="s">
        <v>1986</v>
      </c>
      <c r="D978" s="3" t="s">
        <v>1</v>
      </c>
      <c r="E978" s="3" t="s">
        <v>2020</v>
      </c>
      <c r="F978" s="5">
        <v>65</v>
      </c>
      <c r="G978" s="133">
        <f t="shared" si="33"/>
        <v>31</v>
      </c>
      <c r="H978" s="36" t="str">
        <f t="shared" si="34"/>
        <v>Aceptable</v>
      </c>
      <c r="I978" s="11">
        <v>8</v>
      </c>
      <c r="J978" s="11" t="s">
        <v>5989</v>
      </c>
      <c r="K978" s="11">
        <v>3</v>
      </c>
      <c r="L978" s="11">
        <v>-74.154209510000001</v>
      </c>
      <c r="M978" s="12">
        <v>4.6035414069999998</v>
      </c>
    </row>
    <row r="979" spans="1:13" x14ac:dyDescent="0.25">
      <c r="A979" s="3">
        <v>978</v>
      </c>
      <c r="B979" s="3" t="s">
        <v>2021</v>
      </c>
      <c r="C979" s="3" t="s">
        <v>1986</v>
      </c>
      <c r="D979" s="3" t="s">
        <v>1</v>
      </c>
      <c r="E979" s="3" t="s">
        <v>2022</v>
      </c>
      <c r="F979" s="5">
        <v>65</v>
      </c>
      <c r="G979" s="133">
        <f t="shared" ref="G979:G1042" si="35">IF(F979&lt;=40,100-((F979-30)/(40-30))*(100-86),
IF(F979&lt;=50,85-((F979-41)/(50-41))*(85-71),
IF(F979&lt;=55,70-((F979-51)/(55-50))*(70-51),
IF(F979&lt;=65,50-((F979-55)/(65-55))*(50-31),
IF(F979&lt;=75,30-((F979-65)/(75-65))*(30-6),
5-((F979-75)/(80-75))*(5-0))))))</f>
        <v>31</v>
      </c>
      <c r="H979" s="36" t="str">
        <f t="shared" si="34"/>
        <v>Aceptable</v>
      </c>
      <c r="I979" s="11">
        <v>8</v>
      </c>
      <c r="J979" s="11" t="s">
        <v>5989</v>
      </c>
      <c r="K979" s="11">
        <v>3</v>
      </c>
      <c r="L979" s="11">
        <v>-74.157897539999993</v>
      </c>
      <c r="M979" s="12">
        <v>4.6081755710000003</v>
      </c>
    </row>
    <row r="980" spans="1:13" x14ac:dyDescent="0.25">
      <c r="A980" s="3">
        <v>979</v>
      </c>
      <c r="B980" s="3" t="s">
        <v>2023</v>
      </c>
      <c r="C980" s="3" t="s">
        <v>1986</v>
      </c>
      <c r="D980" s="3" t="s">
        <v>1</v>
      </c>
      <c r="E980" s="3" t="s">
        <v>2024</v>
      </c>
      <c r="F980" s="5">
        <v>65</v>
      </c>
      <c r="G980" s="133">
        <f t="shared" si="35"/>
        <v>31</v>
      </c>
      <c r="H980" s="36" t="str">
        <f t="shared" si="34"/>
        <v>Aceptable</v>
      </c>
      <c r="I980" s="11">
        <v>8</v>
      </c>
      <c r="J980" s="11" t="s">
        <v>5989</v>
      </c>
      <c r="K980" s="11">
        <v>3</v>
      </c>
      <c r="L980" s="11">
        <v>-74.146788959999995</v>
      </c>
      <c r="M980" s="12">
        <v>4.6028456450000004</v>
      </c>
    </row>
    <row r="981" spans="1:13" x14ac:dyDescent="0.25">
      <c r="A981" s="3">
        <v>980</v>
      </c>
      <c r="B981" s="3" t="s">
        <v>2025</v>
      </c>
      <c r="C981" s="3" t="s">
        <v>1986</v>
      </c>
      <c r="D981" s="3" t="s">
        <v>1</v>
      </c>
      <c r="E981" s="3" t="s">
        <v>2026</v>
      </c>
      <c r="F981" s="5">
        <v>65</v>
      </c>
      <c r="G981" s="133">
        <f t="shared" si="35"/>
        <v>31</v>
      </c>
      <c r="H981" s="36" t="str">
        <f t="shared" si="34"/>
        <v>Aceptable</v>
      </c>
      <c r="I981" s="11">
        <v>8</v>
      </c>
      <c r="J981" s="11" t="s">
        <v>5989</v>
      </c>
      <c r="K981" s="11">
        <v>3</v>
      </c>
      <c r="L981" s="11">
        <v>-74.156456680000005</v>
      </c>
      <c r="M981" s="12">
        <v>4.6146550020000001</v>
      </c>
    </row>
    <row r="982" spans="1:13" x14ac:dyDescent="0.25">
      <c r="A982" s="3">
        <v>981</v>
      </c>
      <c r="B982" s="3" t="s">
        <v>2027</v>
      </c>
      <c r="C982" s="3" t="s">
        <v>1986</v>
      </c>
      <c r="D982" s="3" t="s">
        <v>1</v>
      </c>
      <c r="E982" s="3" t="s">
        <v>2028</v>
      </c>
      <c r="F982" s="5">
        <v>50</v>
      </c>
      <c r="G982" s="133">
        <f t="shared" si="35"/>
        <v>71</v>
      </c>
      <c r="H982" s="36" t="str">
        <f t="shared" si="34"/>
        <v>Muy Bueno</v>
      </c>
      <c r="I982" s="11">
        <v>8</v>
      </c>
      <c r="J982" s="11" t="s">
        <v>5988</v>
      </c>
      <c r="K982" s="11">
        <v>3</v>
      </c>
      <c r="L982" s="11">
        <v>-74.173496299999996</v>
      </c>
      <c r="M982" s="12">
        <v>4.6077210749999997</v>
      </c>
    </row>
    <row r="983" spans="1:13" x14ac:dyDescent="0.25">
      <c r="A983" s="3">
        <v>982</v>
      </c>
      <c r="B983" s="3" t="s">
        <v>2029</v>
      </c>
      <c r="C983" s="3" t="s">
        <v>1986</v>
      </c>
      <c r="D983" s="3" t="s">
        <v>1</v>
      </c>
      <c r="E983" s="3" t="s">
        <v>1989</v>
      </c>
      <c r="F983" s="5">
        <v>70</v>
      </c>
      <c r="G983" s="133">
        <f t="shared" si="35"/>
        <v>18</v>
      </c>
      <c r="H983" s="36" t="str">
        <f t="shared" si="34"/>
        <v>Regular</v>
      </c>
      <c r="I983" s="11">
        <v>8</v>
      </c>
      <c r="J983" s="11" t="s">
        <v>5988</v>
      </c>
      <c r="K983" s="11">
        <v>2</v>
      </c>
      <c r="L983" s="11">
        <v>-74.174661909999998</v>
      </c>
      <c r="M983" s="12">
        <v>4.6074854649999999</v>
      </c>
    </row>
    <row r="984" spans="1:13" x14ac:dyDescent="0.25">
      <c r="A984" s="3">
        <v>983</v>
      </c>
      <c r="B984" s="3" t="s">
        <v>2030</v>
      </c>
      <c r="C984" s="3" t="s">
        <v>1986</v>
      </c>
      <c r="D984" s="3" t="s">
        <v>1</v>
      </c>
      <c r="E984" s="3" t="s">
        <v>1989</v>
      </c>
      <c r="F984" s="5">
        <v>70</v>
      </c>
      <c r="G984" s="133">
        <f t="shared" si="35"/>
        <v>18</v>
      </c>
      <c r="H984" s="36" t="str">
        <f t="shared" si="34"/>
        <v>Regular</v>
      </c>
      <c r="I984" s="11">
        <v>8</v>
      </c>
      <c r="J984" s="11" t="s">
        <v>5988</v>
      </c>
      <c r="K984" s="11">
        <v>2</v>
      </c>
      <c r="L984" s="11">
        <v>-74.17406785</v>
      </c>
      <c r="M984" s="12">
        <v>4.6066338330000001</v>
      </c>
    </row>
    <row r="985" spans="1:13" x14ac:dyDescent="0.25">
      <c r="A985" s="3">
        <v>984</v>
      </c>
      <c r="B985" s="3" t="s">
        <v>2031</v>
      </c>
      <c r="C985" s="3" t="s">
        <v>1986</v>
      </c>
      <c r="D985" s="3" t="s">
        <v>1</v>
      </c>
      <c r="E985" s="3" t="s">
        <v>2032</v>
      </c>
      <c r="F985" s="5">
        <v>65</v>
      </c>
      <c r="G985" s="133">
        <f t="shared" si="35"/>
        <v>31</v>
      </c>
      <c r="H985" s="36" t="str">
        <f t="shared" si="34"/>
        <v>Aceptable</v>
      </c>
      <c r="I985" s="11">
        <v>8</v>
      </c>
      <c r="J985" s="11" t="s">
        <v>5988</v>
      </c>
      <c r="K985" s="11">
        <v>2</v>
      </c>
      <c r="L985" s="11">
        <v>-74.171468610000005</v>
      </c>
      <c r="M985" s="12">
        <v>4.603709491</v>
      </c>
    </row>
    <row r="986" spans="1:13" x14ac:dyDescent="0.25">
      <c r="A986" s="3">
        <v>985</v>
      </c>
      <c r="B986" s="3" t="s">
        <v>2033</v>
      </c>
      <c r="C986" s="3" t="s">
        <v>1986</v>
      </c>
      <c r="D986" s="3" t="s">
        <v>1</v>
      </c>
      <c r="E986" s="3" t="s">
        <v>2034</v>
      </c>
      <c r="F986" s="5">
        <v>65</v>
      </c>
      <c r="G986" s="133">
        <f t="shared" si="35"/>
        <v>31</v>
      </c>
      <c r="H986" s="36" t="str">
        <f t="shared" si="34"/>
        <v>Aceptable</v>
      </c>
      <c r="I986" s="11">
        <v>8</v>
      </c>
      <c r="J986" s="11" t="s">
        <v>5989</v>
      </c>
      <c r="K986" s="11">
        <v>3</v>
      </c>
      <c r="L986" s="11">
        <v>-74.151756989999996</v>
      </c>
      <c r="M986" s="12">
        <v>4.6041274879999996</v>
      </c>
    </row>
    <row r="987" spans="1:13" x14ac:dyDescent="0.25">
      <c r="A987" s="3">
        <v>986</v>
      </c>
      <c r="B987" s="3" t="s">
        <v>2035</v>
      </c>
      <c r="C987" s="3" t="s">
        <v>1986</v>
      </c>
      <c r="D987" s="3" t="s">
        <v>1</v>
      </c>
      <c r="E987" s="3" t="s">
        <v>2036</v>
      </c>
      <c r="F987" s="5">
        <v>50</v>
      </c>
      <c r="G987" s="133">
        <f t="shared" si="35"/>
        <v>71</v>
      </c>
      <c r="H987" s="36" t="str">
        <f t="shared" si="34"/>
        <v>Muy Bueno</v>
      </c>
      <c r="I987" s="11">
        <v>8</v>
      </c>
      <c r="J987" s="11" t="s">
        <v>5988</v>
      </c>
      <c r="K987" s="11">
        <v>2</v>
      </c>
      <c r="L987" s="11">
        <v>-74.169084209999994</v>
      </c>
      <c r="M987" s="12">
        <v>4.6102302489999998</v>
      </c>
    </row>
    <row r="988" spans="1:13" x14ac:dyDescent="0.25">
      <c r="A988" s="3">
        <v>987</v>
      </c>
      <c r="B988" s="3" t="s">
        <v>2037</v>
      </c>
      <c r="C988" s="3" t="s">
        <v>1986</v>
      </c>
      <c r="D988" s="3" t="s">
        <v>1</v>
      </c>
      <c r="E988" s="3" t="s">
        <v>2038</v>
      </c>
      <c r="F988" s="5">
        <v>70</v>
      </c>
      <c r="G988" s="133">
        <f t="shared" si="35"/>
        <v>18</v>
      </c>
      <c r="H988" s="36" t="str">
        <f t="shared" si="34"/>
        <v>Regular</v>
      </c>
      <c r="I988" s="11">
        <v>8</v>
      </c>
      <c r="J988" s="11" t="s">
        <v>5989</v>
      </c>
      <c r="K988" s="11">
        <v>3</v>
      </c>
      <c r="L988" s="11">
        <v>-74.153584629999997</v>
      </c>
      <c r="M988" s="12">
        <v>4.6024944750000003</v>
      </c>
    </row>
    <row r="989" spans="1:13" x14ac:dyDescent="0.25">
      <c r="A989" s="3">
        <v>988</v>
      </c>
      <c r="B989" s="3" t="s">
        <v>2039</v>
      </c>
      <c r="C989" s="3" t="s">
        <v>1986</v>
      </c>
      <c r="D989" s="3" t="s">
        <v>1</v>
      </c>
      <c r="E989" s="3" t="s">
        <v>2040</v>
      </c>
      <c r="F989" s="5">
        <v>70</v>
      </c>
      <c r="G989" s="133">
        <f t="shared" si="35"/>
        <v>18</v>
      </c>
      <c r="H989" s="36" t="str">
        <f t="shared" si="34"/>
        <v>Regular</v>
      </c>
      <c r="I989" s="11">
        <v>8</v>
      </c>
      <c r="J989" s="11" t="s">
        <v>5988</v>
      </c>
      <c r="K989" s="11">
        <v>3</v>
      </c>
      <c r="L989" s="11">
        <v>-74.161801870000005</v>
      </c>
      <c r="M989" s="12">
        <v>4.6096413189999996</v>
      </c>
    </row>
    <row r="990" spans="1:13" x14ac:dyDescent="0.25">
      <c r="A990" s="3">
        <v>989</v>
      </c>
      <c r="B990" s="3" t="s">
        <v>2041</v>
      </c>
      <c r="C990" s="3" t="s">
        <v>1986</v>
      </c>
      <c r="D990" s="3" t="s">
        <v>1</v>
      </c>
      <c r="E990" s="3" t="s">
        <v>1993</v>
      </c>
      <c r="F990" s="5">
        <v>70</v>
      </c>
      <c r="G990" s="133">
        <f t="shared" si="35"/>
        <v>18</v>
      </c>
      <c r="H990" s="36" t="str">
        <f t="shared" si="34"/>
        <v>Regular</v>
      </c>
      <c r="I990" s="11">
        <v>8</v>
      </c>
      <c r="J990" s="11" t="s">
        <v>5988</v>
      </c>
      <c r="K990" s="11">
        <v>2</v>
      </c>
      <c r="L990" s="11">
        <v>-74.164948120000005</v>
      </c>
      <c r="M990" s="12">
        <v>4.6096567730000002</v>
      </c>
    </row>
    <row r="991" spans="1:13" x14ac:dyDescent="0.25">
      <c r="A991" s="3">
        <v>990</v>
      </c>
      <c r="B991" s="3" t="s">
        <v>2042</v>
      </c>
      <c r="C991" s="3" t="s">
        <v>1986</v>
      </c>
      <c r="D991" s="3" t="s">
        <v>1</v>
      </c>
      <c r="E991" s="3" t="s">
        <v>2043</v>
      </c>
      <c r="F991" s="5">
        <v>65</v>
      </c>
      <c r="G991" s="133">
        <f t="shared" si="35"/>
        <v>31</v>
      </c>
      <c r="H991" s="36" t="str">
        <f t="shared" si="34"/>
        <v>Aceptable</v>
      </c>
      <c r="I991" s="11">
        <v>8</v>
      </c>
      <c r="J991" s="11" t="s">
        <v>5988</v>
      </c>
      <c r="K991" s="11">
        <v>3</v>
      </c>
      <c r="L991" s="11">
        <v>-74.170492920000001</v>
      </c>
      <c r="M991" s="12">
        <v>4.6121551030000001</v>
      </c>
    </row>
    <row r="992" spans="1:13" x14ac:dyDescent="0.25">
      <c r="A992" s="3">
        <v>991</v>
      </c>
      <c r="B992" s="3" t="s">
        <v>2044</v>
      </c>
      <c r="C992" s="3" t="s">
        <v>1986</v>
      </c>
      <c r="D992" s="3" t="s">
        <v>1</v>
      </c>
      <c r="E992" s="3" t="s">
        <v>2034</v>
      </c>
      <c r="F992" s="5">
        <v>65</v>
      </c>
      <c r="G992" s="133">
        <f t="shared" si="35"/>
        <v>31</v>
      </c>
      <c r="H992" s="36" t="str">
        <f t="shared" si="34"/>
        <v>Aceptable</v>
      </c>
      <c r="I992" s="11">
        <v>8</v>
      </c>
      <c r="J992" s="11" t="s">
        <v>5989</v>
      </c>
      <c r="K992" s="11">
        <v>3</v>
      </c>
      <c r="L992" s="11">
        <v>-74.151229130000004</v>
      </c>
      <c r="M992" s="12">
        <v>4.6062764200000004</v>
      </c>
    </row>
    <row r="993" spans="1:13" x14ac:dyDescent="0.25">
      <c r="A993" s="3">
        <v>992</v>
      </c>
      <c r="B993" s="3" t="s">
        <v>2045</v>
      </c>
      <c r="C993" s="3" t="s">
        <v>1986</v>
      </c>
      <c r="D993" s="3" t="s">
        <v>1</v>
      </c>
      <c r="E993" s="3" t="s">
        <v>1989</v>
      </c>
      <c r="F993" s="5">
        <v>70</v>
      </c>
      <c r="G993" s="133">
        <f t="shared" si="35"/>
        <v>18</v>
      </c>
      <c r="H993" s="36" t="str">
        <f t="shared" si="34"/>
        <v>Regular</v>
      </c>
      <c r="I993" s="11">
        <v>8</v>
      </c>
      <c r="J993" s="11" t="s">
        <v>5988</v>
      </c>
      <c r="K993" s="11">
        <v>2</v>
      </c>
      <c r="L993" s="11">
        <v>-74.176352989999998</v>
      </c>
      <c r="M993" s="12">
        <v>4.6056774349999996</v>
      </c>
    </row>
    <row r="994" spans="1:13" x14ac:dyDescent="0.25">
      <c r="A994" s="3">
        <v>993</v>
      </c>
      <c r="B994" s="3" t="s">
        <v>2046</v>
      </c>
      <c r="C994" s="3" t="s">
        <v>1986</v>
      </c>
      <c r="D994" s="3" t="s">
        <v>1</v>
      </c>
      <c r="E994" s="3" t="s">
        <v>1993</v>
      </c>
      <c r="F994" s="5">
        <v>70</v>
      </c>
      <c r="G994" s="133">
        <f t="shared" si="35"/>
        <v>18</v>
      </c>
      <c r="H994" s="36" t="str">
        <f t="shared" si="34"/>
        <v>Regular</v>
      </c>
      <c r="I994" s="11">
        <v>8</v>
      </c>
      <c r="J994" s="11" t="s">
        <v>5988</v>
      </c>
      <c r="K994" s="11">
        <v>2</v>
      </c>
      <c r="L994" s="11">
        <v>-74.163962499999997</v>
      </c>
      <c r="M994" s="12">
        <v>4.6110520419999999</v>
      </c>
    </row>
    <row r="995" spans="1:13" x14ac:dyDescent="0.25">
      <c r="A995" s="3">
        <v>994</v>
      </c>
      <c r="B995" s="3" t="s">
        <v>2047</v>
      </c>
      <c r="C995" s="3" t="s">
        <v>1986</v>
      </c>
      <c r="D995" s="3" t="s">
        <v>1</v>
      </c>
      <c r="E995" s="3" t="s">
        <v>2048</v>
      </c>
      <c r="F995" s="5">
        <v>70</v>
      </c>
      <c r="G995" s="133">
        <f t="shared" si="35"/>
        <v>18</v>
      </c>
      <c r="H995" s="36" t="str">
        <f t="shared" si="34"/>
        <v>Regular</v>
      </c>
      <c r="I995" s="11">
        <v>8</v>
      </c>
      <c r="J995" s="11" t="s">
        <v>5988</v>
      </c>
      <c r="K995" s="11">
        <v>2</v>
      </c>
      <c r="L995" s="11">
        <v>-74.166843619999995</v>
      </c>
      <c r="M995" s="12">
        <v>4.6112069829999998</v>
      </c>
    </row>
    <row r="996" spans="1:13" x14ac:dyDescent="0.25">
      <c r="A996" s="3">
        <v>995</v>
      </c>
      <c r="B996" s="3" t="s">
        <v>2049</v>
      </c>
      <c r="C996" s="3" t="s">
        <v>1986</v>
      </c>
      <c r="D996" s="3" t="s">
        <v>1</v>
      </c>
      <c r="E996" s="3" t="s">
        <v>2034</v>
      </c>
      <c r="F996" s="5">
        <v>65</v>
      </c>
      <c r="G996" s="133">
        <f t="shared" si="35"/>
        <v>31</v>
      </c>
      <c r="H996" s="36" t="str">
        <f t="shared" si="34"/>
        <v>Aceptable</v>
      </c>
      <c r="I996" s="11">
        <v>8</v>
      </c>
      <c r="J996" s="11" t="s">
        <v>5989</v>
      </c>
      <c r="K996" s="11">
        <v>3</v>
      </c>
      <c r="L996" s="11">
        <v>-74.15437111</v>
      </c>
      <c r="M996" s="12">
        <v>4.605660458</v>
      </c>
    </row>
    <row r="997" spans="1:13" x14ac:dyDescent="0.25">
      <c r="A997" s="3">
        <v>996</v>
      </c>
      <c r="B997" s="3" t="s">
        <v>2050</v>
      </c>
      <c r="C997" s="3" t="s">
        <v>1986</v>
      </c>
      <c r="D997" s="3" t="s">
        <v>1</v>
      </c>
      <c r="E997" s="3" t="s">
        <v>2051</v>
      </c>
      <c r="F997" s="5">
        <v>70</v>
      </c>
      <c r="G997" s="133">
        <f t="shared" si="35"/>
        <v>18</v>
      </c>
      <c r="H997" s="36" t="str">
        <f t="shared" si="34"/>
        <v>Regular</v>
      </c>
      <c r="I997" s="11">
        <v>8</v>
      </c>
      <c r="J997" s="11" t="s">
        <v>5988</v>
      </c>
      <c r="K997" s="11">
        <v>2</v>
      </c>
      <c r="L997" s="11">
        <v>-74.169285650000006</v>
      </c>
      <c r="M997" s="12">
        <v>4.606222668</v>
      </c>
    </row>
    <row r="998" spans="1:13" x14ac:dyDescent="0.25">
      <c r="A998" s="3">
        <v>997</v>
      </c>
      <c r="B998" s="3" t="s">
        <v>2052</v>
      </c>
      <c r="C998" s="3" t="s">
        <v>1986</v>
      </c>
      <c r="D998" s="3" t="s">
        <v>1</v>
      </c>
      <c r="E998" s="3" t="s">
        <v>2051</v>
      </c>
      <c r="F998" s="5">
        <v>70</v>
      </c>
      <c r="G998" s="133">
        <f t="shared" si="35"/>
        <v>18</v>
      </c>
      <c r="H998" s="36" t="str">
        <f t="shared" si="34"/>
        <v>Regular</v>
      </c>
      <c r="I998" s="11">
        <v>8</v>
      </c>
      <c r="J998" s="11" t="s">
        <v>5988</v>
      </c>
      <c r="K998" s="11">
        <v>2</v>
      </c>
      <c r="L998" s="11">
        <v>-74.169301149999995</v>
      </c>
      <c r="M998" s="12">
        <v>4.6077257300000003</v>
      </c>
    </row>
    <row r="999" spans="1:13" x14ac:dyDescent="0.25">
      <c r="A999" s="3">
        <v>998</v>
      </c>
      <c r="B999" s="3" t="s">
        <v>2053</v>
      </c>
      <c r="C999" s="3" t="s">
        <v>1986</v>
      </c>
      <c r="D999" s="3" t="s">
        <v>1</v>
      </c>
      <c r="E999" s="3" t="s">
        <v>2054</v>
      </c>
      <c r="F999" s="5">
        <v>50</v>
      </c>
      <c r="G999" s="133">
        <f t="shared" si="35"/>
        <v>71</v>
      </c>
      <c r="H999" s="36" t="str">
        <f t="shared" si="34"/>
        <v>Muy Bueno</v>
      </c>
      <c r="I999" s="11">
        <v>8</v>
      </c>
      <c r="J999" s="11" t="s">
        <v>5989</v>
      </c>
      <c r="K999" s="11">
        <v>3</v>
      </c>
      <c r="L999" s="11">
        <v>-74.160132129999994</v>
      </c>
      <c r="M999" s="12">
        <v>4.615422133</v>
      </c>
    </row>
    <row r="1000" spans="1:13" x14ac:dyDescent="0.25">
      <c r="A1000" s="3">
        <v>999</v>
      </c>
      <c r="B1000" s="3" t="s">
        <v>2055</v>
      </c>
      <c r="C1000" s="3" t="s">
        <v>1986</v>
      </c>
      <c r="D1000" s="3" t="s">
        <v>1</v>
      </c>
      <c r="E1000" s="3" t="s">
        <v>2056</v>
      </c>
      <c r="F1000" s="5">
        <v>65</v>
      </c>
      <c r="G1000" s="133">
        <f t="shared" si="35"/>
        <v>31</v>
      </c>
      <c r="H1000" s="36" t="str">
        <f t="shared" si="34"/>
        <v>Aceptable</v>
      </c>
      <c r="I1000" s="11">
        <v>8</v>
      </c>
      <c r="J1000" s="11" t="s">
        <v>5989</v>
      </c>
      <c r="K1000" s="11">
        <v>3</v>
      </c>
      <c r="L1000" s="11">
        <v>-74.156504420000005</v>
      </c>
      <c r="M1000" s="12">
        <v>4.6103554750000004</v>
      </c>
    </row>
    <row r="1001" spans="1:13" x14ac:dyDescent="0.25">
      <c r="A1001" s="3">
        <v>1000</v>
      </c>
      <c r="B1001" s="3" t="s">
        <v>2057</v>
      </c>
      <c r="C1001" s="3" t="s">
        <v>1986</v>
      </c>
      <c r="D1001" s="3" t="s">
        <v>1</v>
      </c>
      <c r="E1001" s="3" t="s">
        <v>1989</v>
      </c>
      <c r="F1001" s="5">
        <v>65</v>
      </c>
      <c r="G1001" s="133">
        <f t="shared" si="35"/>
        <v>31</v>
      </c>
      <c r="H1001" s="36" t="str">
        <f t="shared" si="34"/>
        <v>Aceptable</v>
      </c>
      <c r="I1001" s="11">
        <v>8</v>
      </c>
      <c r="J1001" s="11" t="s">
        <v>5988</v>
      </c>
      <c r="K1001" s="11">
        <v>2</v>
      </c>
      <c r="L1001" s="11">
        <v>-74.175571559999995</v>
      </c>
      <c r="M1001" s="12">
        <v>4.6044927339999999</v>
      </c>
    </row>
    <row r="1002" spans="1:13" x14ac:dyDescent="0.25">
      <c r="A1002" s="3">
        <v>1001</v>
      </c>
      <c r="B1002" s="3" t="s">
        <v>2058</v>
      </c>
      <c r="C1002" s="3" t="s">
        <v>1986</v>
      </c>
      <c r="D1002" s="3" t="s">
        <v>1</v>
      </c>
      <c r="E1002" s="3" t="s">
        <v>749</v>
      </c>
      <c r="F1002" s="5">
        <v>65</v>
      </c>
      <c r="G1002" s="133">
        <f t="shared" si="35"/>
        <v>31</v>
      </c>
      <c r="H1002" s="36" t="str">
        <f t="shared" si="34"/>
        <v>Aceptable</v>
      </c>
      <c r="I1002" s="11">
        <v>8</v>
      </c>
      <c r="J1002" s="11" t="s">
        <v>5989</v>
      </c>
      <c r="K1002" s="11">
        <v>3</v>
      </c>
      <c r="L1002" s="11">
        <v>-74.149456169999993</v>
      </c>
      <c r="M1002" s="12">
        <v>4.6040956260000003</v>
      </c>
    </row>
    <row r="1003" spans="1:13" x14ac:dyDescent="0.25">
      <c r="A1003" s="3">
        <v>1002</v>
      </c>
      <c r="B1003" s="3" t="s">
        <v>2059</v>
      </c>
      <c r="C1003" s="3" t="s">
        <v>1986</v>
      </c>
      <c r="D1003" s="3" t="s">
        <v>1</v>
      </c>
      <c r="E1003" s="3" t="s">
        <v>2060</v>
      </c>
      <c r="F1003" s="5">
        <v>70</v>
      </c>
      <c r="G1003" s="133">
        <f t="shared" si="35"/>
        <v>18</v>
      </c>
      <c r="H1003" s="36" t="str">
        <f t="shared" si="34"/>
        <v>Regular</v>
      </c>
      <c r="I1003" s="11">
        <v>8</v>
      </c>
      <c r="J1003" s="11" t="s">
        <v>5989</v>
      </c>
      <c r="K1003" s="11">
        <v>3</v>
      </c>
      <c r="L1003" s="11">
        <v>-74.150253259999999</v>
      </c>
      <c r="M1003" s="12">
        <v>4.6055535010000002</v>
      </c>
    </row>
    <row r="1004" spans="1:13" x14ac:dyDescent="0.25">
      <c r="A1004" s="3">
        <v>1003</v>
      </c>
      <c r="B1004" s="3" t="s">
        <v>2061</v>
      </c>
      <c r="C1004" s="3" t="s">
        <v>1986</v>
      </c>
      <c r="D1004" s="3" t="s">
        <v>1</v>
      </c>
      <c r="E1004" s="3" t="s">
        <v>2024</v>
      </c>
      <c r="F1004" s="5">
        <v>45</v>
      </c>
      <c r="G1004" s="133">
        <f t="shared" si="35"/>
        <v>78.777777777777771</v>
      </c>
      <c r="H1004" s="36" t="str">
        <f t="shared" si="34"/>
        <v>Muy Bueno</v>
      </c>
      <c r="I1004" s="11">
        <v>8</v>
      </c>
      <c r="J1004" s="11" t="s">
        <v>5989</v>
      </c>
      <c r="K1004" s="11">
        <v>3</v>
      </c>
      <c r="L1004" s="11">
        <v>-74.147557300000003</v>
      </c>
      <c r="M1004" s="12">
        <v>4.6033631819999998</v>
      </c>
    </row>
    <row r="1005" spans="1:13" x14ac:dyDescent="0.25">
      <c r="A1005" s="3">
        <v>1004</v>
      </c>
      <c r="B1005" s="3" t="s">
        <v>2062</v>
      </c>
      <c r="C1005" s="3" t="s">
        <v>1986</v>
      </c>
      <c r="D1005" s="3" t="s">
        <v>1</v>
      </c>
      <c r="E1005" s="3" t="s">
        <v>2063</v>
      </c>
      <c r="F1005" s="5">
        <v>70</v>
      </c>
      <c r="G1005" s="133">
        <f t="shared" si="35"/>
        <v>18</v>
      </c>
      <c r="H1005" s="36" t="str">
        <f t="shared" si="34"/>
        <v>Regular</v>
      </c>
      <c r="I1005" s="11">
        <v>8</v>
      </c>
      <c r="J1005" s="11" t="s">
        <v>5989</v>
      </c>
      <c r="K1005" s="11">
        <v>3</v>
      </c>
      <c r="L1005" s="11">
        <v>-74.155245410000006</v>
      </c>
      <c r="M1005" s="12">
        <v>4.6128294509999996</v>
      </c>
    </row>
    <row r="1006" spans="1:13" x14ac:dyDescent="0.25">
      <c r="A1006" s="3">
        <v>1005</v>
      </c>
      <c r="B1006" s="3" t="s">
        <v>2064</v>
      </c>
      <c r="C1006" s="3" t="s">
        <v>1986</v>
      </c>
      <c r="D1006" s="3" t="s">
        <v>1</v>
      </c>
      <c r="E1006" s="3" t="s">
        <v>2065</v>
      </c>
      <c r="F1006" s="5">
        <v>70</v>
      </c>
      <c r="G1006" s="133">
        <f t="shared" si="35"/>
        <v>18</v>
      </c>
      <c r="H1006" s="36" t="str">
        <f t="shared" si="34"/>
        <v>Regular</v>
      </c>
      <c r="I1006" s="11">
        <v>8</v>
      </c>
      <c r="J1006" s="11" t="s">
        <v>5989</v>
      </c>
      <c r="K1006" s="11">
        <v>3</v>
      </c>
      <c r="L1006" s="11">
        <v>-74.148173099999994</v>
      </c>
      <c r="M1006" s="12">
        <v>4.6019987230000003</v>
      </c>
    </row>
    <row r="1007" spans="1:13" x14ac:dyDescent="0.25">
      <c r="A1007" s="3">
        <v>1006</v>
      </c>
      <c r="B1007" s="3" t="s">
        <v>2066</v>
      </c>
      <c r="C1007" s="3" t="s">
        <v>1986</v>
      </c>
      <c r="D1007" s="3" t="s">
        <v>1</v>
      </c>
      <c r="E1007" s="3" t="s">
        <v>2067</v>
      </c>
      <c r="F1007" s="5">
        <v>65</v>
      </c>
      <c r="G1007" s="133">
        <f t="shared" si="35"/>
        <v>31</v>
      </c>
      <c r="H1007" s="36" t="str">
        <f t="shared" si="34"/>
        <v>Aceptable</v>
      </c>
      <c r="I1007" s="11">
        <v>8</v>
      </c>
      <c r="J1007" s="11" t="s">
        <v>5989</v>
      </c>
      <c r="K1007" s="11">
        <v>3</v>
      </c>
      <c r="L1007" s="11">
        <v>-74.149581069999996</v>
      </c>
      <c r="M1007" s="12">
        <v>4.6024278340000002</v>
      </c>
    </row>
    <row r="1008" spans="1:13" x14ac:dyDescent="0.25">
      <c r="A1008" s="3">
        <v>1007</v>
      </c>
      <c r="B1008" s="3" t="s">
        <v>2068</v>
      </c>
      <c r="C1008" s="3" t="s">
        <v>1986</v>
      </c>
      <c r="D1008" s="3" t="s">
        <v>1</v>
      </c>
      <c r="E1008" s="3" t="s">
        <v>749</v>
      </c>
      <c r="F1008" s="5">
        <v>70</v>
      </c>
      <c r="G1008" s="133">
        <f t="shared" si="35"/>
        <v>18</v>
      </c>
      <c r="H1008" s="36" t="str">
        <f t="shared" si="34"/>
        <v>Regular</v>
      </c>
      <c r="I1008" s="11">
        <v>8</v>
      </c>
      <c r="J1008" s="11" t="s">
        <v>5989</v>
      </c>
      <c r="K1008" s="11">
        <v>3</v>
      </c>
      <c r="L1008" s="11">
        <v>-74.148574620000005</v>
      </c>
      <c r="M1008" s="12">
        <v>4.6055434420000001</v>
      </c>
    </row>
    <row r="1009" spans="1:13" x14ac:dyDescent="0.25">
      <c r="A1009" s="3">
        <v>1008</v>
      </c>
      <c r="B1009" s="3" t="s">
        <v>2069</v>
      </c>
      <c r="C1009" s="3" t="s">
        <v>1986</v>
      </c>
      <c r="D1009" s="3" t="s">
        <v>1</v>
      </c>
      <c r="E1009" s="3" t="s">
        <v>2070</v>
      </c>
      <c r="F1009" s="5">
        <v>65</v>
      </c>
      <c r="G1009" s="133">
        <f t="shared" si="35"/>
        <v>31</v>
      </c>
      <c r="H1009" s="36" t="str">
        <f t="shared" si="34"/>
        <v>Aceptable</v>
      </c>
      <c r="I1009" s="11">
        <v>8</v>
      </c>
      <c r="J1009" s="11" t="s">
        <v>5988</v>
      </c>
      <c r="K1009" s="11">
        <v>3</v>
      </c>
      <c r="L1009" s="11">
        <v>-74.175050859999999</v>
      </c>
      <c r="M1009" s="12">
        <v>4.6124324530000003</v>
      </c>
    </row>
    <row r="1010" spans="1:13" x14ac:dyDescent="0.25">
      <c r="A1010" s="3">
        <v>1009</v>
      </c>
      <c r="B1010" s="3" t="s">
        <v>2071</v>
      </c>
      <c r="C1010" s="3" t="s">
        <v>1986</v>
      </c>
      <c r="D1010" s="3" t="s">
        <v>1</v>
      </c>
      <c r="E1010" s="3" t="s">
        <v>2072</v>
      </c>
      <c r="F1010" s="5">
        <v>65</v>
      </c>
      <c r="G1010" s="133">
        <f t="shared" si="35"/>
        <v>31</v>
      </c>
      <c r="H1010" s="36" t="str">
        <f t="shared" si="34"/>
        <v>Aceptable</v>
      </c>
      <c r="I1010" s="11">
        <v>8</v>
      </c>
      <c r="J1010" s="11" t="s">
        <v>5988</v>
      </c>
      <c r="K1010" s="11">
        <v>3</v>
      </c>
      <c r="L1010" s="11">
        <v>-74.165368900000004</v>
      </c>
      <c r="M1010" s="12">
        <v>4.6140542279999996</v>
      </c>
    </row>
    <row r="1011" spans="1:13" x14ac:dyDescent="0.25">
      <c r="A1011" s="3">
        <v>1010</v>
      </c>
      <c r="B1011" s="3" t="s">
        <v>2073</v>
      </c>
      <c r="C1011" s="3" t="s">
        <v>1986</v>
      </c>
      <c r="D1011" s="3" t="s">
        <v>1</v>
      </c>
      <c r="E1011" s="3" t="s">
        <v>2020</v>
      </c>
      <c r="F1011" s="5">
        <v>65</v>
      </c>
      <c r="G1011" s="133">
        <f t="shared" si="35"/>
        <v>31</v>
      </c>
      <c r="H1011" s="36" t="str">
        <f t="shared" si="34"/>
        <v>Aceptable</v>
      </c>
      <c r="I1011" s="11">
        <v>8</v>
      </c>
      <c r="J1011" s="11" t="s">
        <v>5989</v>
      </c>
      <c r="K1011" s="11">
        <v>3</v>
      </c>
      <c r="L1011" s="11">
        <v>-74.152424819999993</v>
      </c>
      <c r="M1011" s="12">
        <v>4.6028612710000001</v>
      </c>
    </row>
    <row r="1012" spans="1:13" x14ac:dyDescent="0.25">
      <c r="A1012" s="3">
        <v>1011</v>
      </c>
      <c r="B1012" s="3" t="s">
        <v>2074</v>
      </c>
      <c r="C1012" s="3" t="s">
        <v>1986</v>
      </c>
      <c r="D1012" s="3" t="s">
        <v>1</v>
      </c>
      <c r="E1012" s="3" t="s">
        <v>2075</v>
      </c>
      <c r="F1012" s="5">
        <v>70</v>
      </c>
      <c r="G1012" s="133">
        <f t="shared" si="35"/>
        <v>18</v>
      </c>
      <c r="H1012" s="36" t="str">
        <f t="shared" si="34"/>
        <v>Regular</v>
      </c>
      <c r="I1012" s="11">
        <v>8</v>
      </c>
      <c r="J1012" s="11" t="s">
        <v>5989</v>
      </c>
      <c r="K1012" s="11">
        <v>3</v>
      </c>
      <c r="L1012" s="11">
        <v>-74.14642164</v>
      </c>
      <c r="M1012" s="12">
        <v>4.6042828880000002</v>
      </c>
    </row>
    <row r="1013" spans="1:13" x14ac:dyDescent="0.25">
      <c r="A1013" s="3">
        <v>1012</v>
      </c>
      <c r="B1013" s="3" t="s">
        <v>2076</v>
      </c>
      <c r="C1013" s="3" t="s">
        <v>1986</v>
      </c>
      <c r="D1013" s="3" t="s">
        <v>1</v>
      </c>
      <c r="E1013" s="3" t="s">
        <v>2077</v>
      </c>
      <c r="F1013" s="5">
        <v>65</v>
      </c>
      <c r="G1013" s="133">
        <f t="shared" si="35"/>
        <v>31</v>
      </c>
      <c r="H1013" s="36" t="str">
        <f t="shared" si="34"/>
        <v>Aceptable</v>
      </c>
      <c r="I1013" s="11">
        <v>8</v>
      </c>
      <c r="J1013" s="11" t="s">
        <v>5989</v>
      </c>
      <c r="K1013" s="11">
        <v>3</v>
      </c>
      <c r="L1013" s="11">
        <v>-74.147473750000003</v>
      </c>
      <c r="M1013" s="12">
        <v>4.6024321940000004</v>
      </c>
    </row>
    <row r="1014" spans="1:13" x14ac:dyDescent="0.25">
      <c r="A1014" s="3">
        <v>1013</v>
      </c>
      <c r="B1014" s="3" t="s">
        <v>2078</v>
      </c>
      <c r="C1014" s="3" t="s">
        <v>1986</v>
      </c>
      <c r="D1014" s="3" t="s">
        <v>1</v>
      </c>
      <c r="E1014" s="3" t="s">
        <v>2003</v>
      </c>
      <c r="F1014" s="5">
        <v>70</v>
      </c>
      <c r="G1014" s="133">
        <f t="shared" si="35"/>
        <v>18</v>
      </c>
      <c r="H1014" s="36" t="str">
        <f t="shared" si="34"/>
        <v>Regular</v>
      </c>
      <c r="I1014" s="11">
        <v>8</v>
      </c>
      <c r="J1014" s="11" t="s">
        <v>5988</v>
      </c>
      <c r="K1014" s="11">
        <v>3</v>
      </c>
      <c r="L1014" s="11">
        <v>-74.172543059999995</v>
      </c>
      <c r="M1014" s="12">
        <v>4.6119252399999997</v>
      </c>
    </row>
    <row r="1015" spans="1:13" x14ac:dyDescent="0.25">
      <c r="A1015" s="3">
        <v>1014</v>
      </c>
      <c r="B1015" s="3" t="s">
        <v>2079</v>
      </c>
      <c r="C1015" s="3" t="s">
        <v>1986</v>
      </c>
      <c r="D1015" s="3" t="s">
        <v>1</v>
      </c>
      <c r="E1015" s="3" t="s">
        <v>2080</v>
      </c>
      <c r="F1015" s="5">
        <v>65</v>
      </c>
      <c r="G1015" s="133">
        <f t="shared" si="35"/>
        <v>31</v>
      </c>
      <c r="H1015" s="36" t="str">
        <f t="shared" si="34"/>
        <v>Aceptable</v>
      </c>
      <c r="I1015" s="11">
        <v>8</v>
      </c>
      <c r="J1015" s="11" t="s">
        <v>5988</v>
      </c>
      <c r="K1015" s="11">
        <v>3</v>
      </c>
      <c r="L1015" s="11">
        <v>-74.171673040000002</v>
      </c>
      <c r="M1015" s="12">
        <v>4.6051398399999997</v>
      </c>
    </row>
    <row r="1016" spans="1:13" x14ac:dyDescent="0.25">
      <c r="A1016" s="3">
        <v>1015</v>
      </c>
      <c r="B1016" s="3" t="s">
        <v>2081</v>
      </c>
      <c r="C1016" s="3" t="s">
        <v>1986</v>
      </c>
      <c r="D1016" s="3" t="s">
        <v>1</v>
      </c>
      <c r="E1016" s="3" t="s">
        <v>2063</v>
      </c>
      <c r="F1016" s="5">
        <v>75</v>
      </c>
      <c r="G1016" s="133">
        <f t="shared" si="35"/>
        <v>6</v>
      </c>
      <c r="H1016" s="36" t="str">
        <f t="shared" si="34"/>
        <v>Regular</v>
      </c>
      <c r="I1016" s="11">
        <v>8</v>
      </c>
      <c r="J1016" s="11" t="s">
        <v>5989</v>
      </c>
      <c r="K1016" s="11">
        <v>3</v>
      </c>
      <c r="L1016" s="11">
        <v>-74.158109190000005</v>
      </c>
      <c r="M1016" s="12">
        <v>4.6124277390000001</v>
      </c>
    </row>
    <row r="1017" spans="1:13" x14ac:dyDescent="0.25">
      <c r="A1017" s="3">
        <v>1016</v>
      </c>
      <c r="B1017" s="3" t="s">
        <v>2082</v>
      </c>
      <c r="C1017" s="3" t="s">
        <v>1986</v>
      </c>
      <c r="D1017" s="3" t="s">
        <v>1</v>
      </c>
      <c r="E1017" s="3" t="s">
        <v>2063</v>
      </c>
      <c r="F1017" s="5">
        <v>65</v>
      </c>
      <c r="G1017" s="133">
        <f t="shared" si="35"/>
        <v>31</v>
      </c>
      <c r="H1017" s="36" t="str">
        <f t="shared" si="34"/>
        <v>Aceptable</v>
      </c>
      <c r="I1017" s="11">
        <v>8</v>
      </c>
      <c r="J1017" s="11" t="s">
        <v>5989</v>
      </c>
      <c r="K1017" s="11">
        <v>3</v>
      </c>
      <c r="L1017" s="11">
        <v>-74.156871339999995</v>
      </c>
      <c r="M1017" s="12">
        <v>4.6128276609999999</v>
      </c>
    </row>
    <row r="1018" spans="1:13" x14ac:dyDescent="0.25">
      <c r="A1018" s="3">
        <v>1017</v>
      </c>
      <c r="B1018" s="3" t="s">
        <v>2083</v>
      </c>
      <c r="C1018" s="3" t="s">
        <v>1986</v>
      </c>
      <c r="D1018" s="3" t="s">
        <v>1</v>
      </c>
      <c r="E1018" s="3" t="s">
        <v>2084</v>
      </c>
      <c r="F1018" s="5">
        <v>70</v>
      </c>
      <c r="G1018" s="133">
        <f t="shared" si="35"/>
        <v>18</v>
      </c>
      <c r="H1018" s="36" t="str">
        <f t="shared" si="34"/>
        <v>Regular</v>
      </c>
      <c r="I1018" s="11">
        <v>8</v>
      </c>
      <c r="J1018" s="11" t="s">
        <v>5989</v>
      </c>
      <c r="K1018" s="11">
        <v>3</v>
      </c>
      <c r="L1018" s="11">
        <v>-74.159627110000002</v>
      </c>
      <c r="M1018" s="12">
        <v>4.6136045479999996</v>
      </c>
    </row>
    <row r="1019" spans="1:13" x14ac:dyDescent="0.25">
      <c r="A1019" s="3">
        <v>1018</v>
      </c>
      <c r="B1019" s="3" t="s">
        <v>2085</v>
      </c>
      <c r="C1019" s="3" t="s">
        <v>1986</v>
      </c>
      <c r="D1019" s="3" t="s">
        <v>1</v>
      </c>
      <c r="E1019" s="3" t="s">
        <v>2086</v>
      </c>
      <c r="F1019" s="5">
        <v>65</v>
      </c>
      <c r="G1019" s="133">
        <f t="shared" si="35"/>
        <v>31</v>
      </c>
      <c r="H1019" s="36" t="str">
        <f t="shared" si="34"/>
        <v>Aceptable</v>
      </c>
      <c r="I1019" s="11">
        <v>8</v>
      </c>
      <c r="J1019" s="11" t="s">
        <v>5991</v>
      </c>
      <c r="K1019" s="11">
        <v>2</v>
      </c>
      <c r="L1019" s="11">
        <v>-74.17766872</v>
      </c>
      <c r="M1019" s="12">
        <v>4.6309940950000001</v>
      </c>
    </row>
    <row r="1020" spans="1:13" x14ac:dyDescent="0.25">
      <c r="A1020" s="3">
        <v>1019</v>
      </c>
      <c r="B1020" s="3" t="s">
        <v>2087</v>
      </c>
      <c r="C1020" s="3" t="s">
        <v>1986</v>
      </c>
      <c r="D1020" s="3" t="s">
        <v>1</v>
      </c>
      <c r="E1020" s="3" t="s">
        <v>2086</v>
      </c>
      <c r="F1020" s="5">
        <v>65</v>
      </c>
      <c r="G1020" s="133">
        <f t="shared" si="35"/>
        <v>31</v>
      </c>
      <c r="H1020" s="36" t="str">
        <f t="shared" si="34"/>
        <v>Aceptable</v>
      </c>
      <c r="I1020" s="11">
        <v>8</v>
      </c>
      <c r="J1020" s="11" t="s">
        <v>5991</v>
      </c>
      <c r="K1020" s="11">
        <v>2</v>
      </c>
      <c r="L1020" s="11">
        <v>-74.177243649999994</v>
      </c>
      <c r="M1020" s="12">
        <v>4.630086704</v>
      </c>
    </row>
    <row r="1021" spans="1:13" x14ac:dyDescent="0.25">
      <c r="A1021" s="3">
        <v>1020</v>
      </c>
      <c r="B1021" s="3" t="s">
        <v>2088</v>
      </c>
      <c r="C1021" s="3" t="s">
        <v>1986</v>
      </c>
      <c r="D1021" s="3" t="s">
        <v>1</v>
      </c>
      <c r="E1021" s="3" t="s">
        <v>2086</v>
      </c>
      <c r="F1021" s="5">
        <v>65</v>
      </c>
      <c r="G1021" s="133">
        <f t="shared" si="35"/>
        <v>31</v>
      </c>
      <c r="H1021" s="36" t="str">
        <f t="shared" si="34"/>
        <v>Aceptable</v>
      </c>
      <c r="I1021" s="11">
        <v>8</v>
      </c>
      <c r="J1021" s="11" t="s">
        <v>5991</v>
      </c>
      <c r="K1021" s="11">
        <v>2</v>
      </c>
      <c r="L1021" s="11">
        <v>-74.178890839999994</v>
      </c>
      <c r="M1021" s="12">
        <v>4.6340500479999998</v>
      </c>
    </row>
    <row r="1022" spans="1:13" x14ac:dyDescent="0.25">
      <c r="A1022" s="3">
        <v>1021</v>
      </c>
      <c r="B1022" s="3" t="s">
        <v>2089</v>
      </c>
      <c r="C1022" s="3" t="s">
        <v>1986</v>
      </c>
      <c r="D1022" s="3" t="s">
        <v>1</v>
      </c>
      <c r="E1022" s="3" t="s">
        <v>2086</v>
      </c>
      <c r="F1022" s="5">
        <v>45</v>
      </c>
      <c r="G1022" s="133">
        <f t="shared" si="35"/>
        <v>78.777777777777771</v>
      </c>
      <c r="H1022" s="36" t="str">
        <f t="shared" si="34"/>
        <v>Muy Bueno</v>
      </c>
      <c r="I1022" s="11">
        <v>8</v>
      </c>
      <c r="J1022" s="11" t="s">
        <v>5991</v>
      </c>
      <c r="K1022" s="11">
        <v>2</v>
      </c>
      <c r="L1022" s="11">
        <v>-74.178526140000002</v>
      </c>
      <c r="M1022" s="12">
        <v>4.6328681879999998</v>
      </c>
    </row>
    <row r="1023" spans="1:13" x14ac:dyDescent="0.25">
      <c r="A1023" s="3">
        <v>1022</v>
      </c>
      <c r="B1023" s="3" t="s">
        <v>2090</v>
      </c>
      <c r="C1023" s="3" t="s">
        <v>1986</v>
      </c>
      <c r="D1023" s="3" t="s">
        <v>1</v>
      </c>
      <c r="E1023" s="3" t="s">
        <v>2091</v>
      </c>
      <c r="F1023" s="5">
        <v>65</v>
      </c>
      <c r="G1023" s="133">
        <f t="shared" si="35"/>
        <v>31</v>
      </c>
      <c r="H1023" s="36" t="str">
        <f t="shared" si="34"/>
        <v>Aceptable</v>
      </c>
      <c r="I1023" s="11">
        <v>8</v>
      </c>
      <c r="J1023" s="11" t="s">
        <v>5990</v>
      </c>
      <c r="K1023" s="11">
        <v>2</v>
      </c>
      <c r="L1023" s="11">
        <v>-74.176155080000001</v>
      </c>
      <c r="M1023" s="12">
        <v>4.6368448469999999</v>
      </c>
    </row>
    <row r="1024" spans="1:13" x14ac:dyDescent="0.25">
      <c r="A1024" s="3">
        <v>1023</v>
      </c>
      <c r="B1024" s="3" t="s">
        <v>2092</v>
      </c>
      <c r="C1024" s="3" t="s">
        <v>1986</v>
      </c>
      <c r="D1024" s="3" t="s">
        <v>1</v>
      </c>
      <c r="E1024" s="3" t="s">
        <v>2091</v>
      </c>
      <c r="F1024" s="5">
        <v>65</v>
      </c>
      <c r="G1024" s="133">
        <f t="shared" si="35"/>
        <v>31</v>
      </c>
      <c r="H1024" s="36" t="str">
        <f t="shared" si="34"/>
        <v>Aceptable</v>
      </c>
      <c r="I1024" s="11">
        <v>8</v>
      </c>
      <c r="J1024" s="11" t="s">
        <v>5990</v>
      </c>
      <c r="K1024" s="11">
        <v>2</v>
      </c>
      <c r="L1024" s="11">
        <v>-74.179132069999994</v>
      </c>
      <c r="M1024" s="12">
        <v>4.6363167909999996</v>
      </c>
    </row>
    <row r="1025" spans="1:13" x14ac:dyDescent="0.25">
      <c r="A1025" s="3">
        <v>1024</v>
      </c>
      <c r="B1025" s="3" t="s">
        <v>2093</v>
      </c>
      <c r="C1025" s="3" t="s">
        <v>1986</v>
      </c>
      <c r="D1025" s="3" t="s">
        <v>1</v>
      </c>
      <c r="E1025" s="3" t="s">
        <v>2091</v>
      </c>
      <c r="F1025" s="5">
        <v>65</v>
      </c>
      <c r="G1025" s="133">
        <f t="shared" si="35"/>
        <v>31</v>
      </c>
      <c r="H1025" s="36" t="str">
        <f t="shared" si="34"/>
        <v>Aceptable</v>
      </c>
      <c r="I1025" s="11">
        <v>8</v>
      </c>
      <c r="J1025" s="11" t="s">
        <v>5991</v>
      </c>
      <c r="K1025" s="11">
        <v>2</v>
      </c>
      <c r="L1025" s="11">
        <v>-74.177507640000002</v>
      </c>
      <c r="M1025" s="12">
        <v>4.6347074389999996</v>
      </c>
    </row>
    <row r="1026" spans="1:13" x14ac:dyDescent="0.25">
      <c r="A1026" s="3">
        <v>1025</v>
      </c>
      <c r="B1026" s="3" t="s">
        <v>2094</v>
      </c>
      <c r="C1026" s="3" t="s">
        <v>1986</v>
      </c>
      <c r="D1026" s="3" t="s">
        <v>1</v>
      </c>
      <c r="E1026" s="3" t="s">
        <v>2091</v>
      </c>
      <c r="F1026" s="5">
        <v>65</v>
      </c>
      <c r="G1026" s="133">
        <f t="shared" si="35"/>
        <v>31</v>
      </c>
      <c r="H1026" s="36" t="str">
        <f t="shared" si="34"/>
        <v>Aceptable</v>
      </c>
      <c r="I1026" s="11">
        <v>8</v>
      </c>
      <c r="J1026" s="11" t="s">
        <v>5991</v>
      </c>
      <c r="K1026" s="11">
        <v>2</v>
      </c>
      <c r="L1026" s="11">
        <v>-74.17547003</v>
      </c>
      <c r="M1026" s="12">
        <v>4.6347574969999998</v>
      </c>
    </row>
    <row r="1027" spans="1:13" x14ac:dyDescent="0.25">
      <c r="A1027" s="3">
        <v>1026</v>
      </c>
      <c r="B1027" s="3" t="s">
        <v>2095</v>
      </c>
      <c r="C1027" s="3" t="s">
        <v>1986</v>
      </c>
      <c r="D1027" s="3" t="s">
        <v>1</v>
      </c>
      <c r="E1027" s="3" t="s">
        <v>2091</v>
      </c>
      <c r="F1027" s="5">
        <v>50</v>
      </c>
      <c r="G1027" s="133">
        <f t="shared" si="35"/>
        <v>71</v>
      </c>
      <c r="H1027" s="36" t="str">
        <f t="shared" si="34"/>
        <v>Muy Bueno</v>
      </c>
      <c r="I1027" s="11">
        <v>8</v>
      </c>
      <c r="J1027" s="11" t="s">
        <v>5990</v>
      </c>
      <c r="K1027" s="11">
        <v>2</v>
      </c>
      <c r="L1027" s="11">
        <v>-74.179801139999995</v>
      </c>
      <c r="M1027" s="12">
        <v>4.6354786429999999</v>
      </c>
    </row>
    <row r="1028" spans="1:13" x14ac:dyDescent="0.25">
      <c r="A1028" s="3">
        <v>1027</v>
      </c>
      <c r="B1028" s="3" t="s">
        <v>2096</v>
      </c>
      <c r="C1028" s="3" t="s">
        <v>1986</v>
      </c>
      <c r="D1028" s="3" t="s">
        <v>1</v>
      </c>
      <c r="E1028" s="3" t="s">
        <v>2091</v>
      </c>
      <c r="F1028" s="5">
        <v>70</v>
      </c>
      <c r="G1028" s="133">
        <f t="shared" si="35"/>
        <v>18</v>
      </c>
      <c r="H1028" s="36" t="str">
        <f t="shared" si="34"/>
        <v>Regular</v>
      </c>
      <c r="I1028" s="11">
        <v>8</v>
      </c>
      <c r="J1028" s="11" t="s">
        <v>5990</v>
      </c>
      <c r="K1028" s="11">
        <v>2</v>
      </c>
      <c r="L1028" s="11">
        <v>-74.177832589999994</v>
      </c>
      <c r="M1028" s="12">
        <v>4.6355551860000004</v>
      </c>
    </row>
    <row r="1029" spans="1:13" x14ac:dyDescent="0.25">
      <c r="A1029" s="3">
        <v>1028</v>
      </c>
      <c r="B1029" s="3" t="s">
        <v>2097</v>
      </c>
      <c r="C1029" s="3" t="s">
        <v>1986</v>
      </c>
      <c r="D1029" s="3" t="s">
        <v>1</v>
      </c>
      <c r="E1029" s="3" t="s">
        <v>2098</v>
      </c>
      <c r="F1029" s="5">
        <v>70</v>
      </c>
      <c r="G1029" s="133">
        <f t="shared" si="35"/>
        <v>18</v>
      </c>
      <c r="H1029" s="36" t="str">
        <f t="shared" si="34"/>
        <v>Regular</v>
      </c>
      <c r="I1029" s="11">
        <v>8</v>
      </c>
      <c r="J1029" s="11" t="s">
        <v>5991</v>
      </c>
      <c r="K1029" s="11">
        <v>2</v>
      </c>
      <c r="L1029" s="11">
        <v>-74.176277099999993</v>
      </c>
      <c r="M1029" s="12">
        <v>4.6280047309999999</v>
      </c>
    </row>
    <row r="1030" spans="1:13" x14ac:dyDescent="0.25">
      <c r="A1030" s="3">
        <v>1029</v>
      </c>
      <c r="B1030" s="3" t="s">
        <v>2099</v>
      </c>
      <c r="C1030" s="3" t="s">
        <v>1986</v>
      </c>
      <c r="D1030" s="3" t="s">
        <v>1</v>
      </c>
      <c r="E1030" s="3" t="s">
        <v>2098</v>
      </c>
      <c r="F1030" s="5">
        <v>70</v>
      </c>
      <c r="G1030" s="133">
        <f t="shared" si="35"/>
        <v>18</v>
      </c>
      <c r="H1030" s="36" t="str">
        <f t="shared" si="34"/>
        <v>Regular</v>
      </c>
      <c r="I1030" s="11">
        <v>8</v>
      </c>
      <c r="J1030" s="11" t="s">
        <v>5991</v>
      </c>
      <c r="K1030" s="11">
        <v>2</v>
      </c>
      <c r="L1030" s="11">
        <v>-74.176587990000002</v>
      </c>
      <c r="M1030" s="12">
        <v>4.6295332140000003</v>
      </c>
    </row>
    <row r="1031" spans="1:13" x14ac:dyDescent="0.25">
      <c r="A1031" s="3">
        <v>1030</v>
      </c>
      <c r="B1031" s="3" t="s">
        <v>2100</v>
      </c>
      <c r="C1031" s="3" t="s">
        <v>1986</v>
      </c>
      <c r="D1031" s="3" t="s">
        <v>1</v>
      </c>
      <c r="E1031" s="3" t="s">
        <v>2098</v>
      </c>
      <c r="F1031" s="5">
        <v>70</v>
      </c>
      <c r="G1031" s="133">
        <f t="shared" si="35"/>
        <v>18</v>
      </c>
      <c r="H1031" s="36" t="str">
        <f t="shared" si="34"/>
        <v>Regular</v>
      </c>
      <c r="I1031" s="11">
        <v>8</v>
      </c>
      <c r="J1031" s="11" t="s">
        <v>5991</v>
      </c>
      <c r="K1031" s="11">
        <v>2</v>
      </c>
      <c r="L1031" s="11">
        <v>-74.176623890000002</v>
      </c>
      <c r="M1031" s="12">
        <v>4.6314277329999998</v>
      </c>
    </row>
    <row r="1032" spans="1:13" x14ac:dyDescent="0.25">
      <c r="A1032" s="3">
        <v>1031</v>
      </c>
      <c r="B1032" s="3" t="s">
        <v>2101</v>
      </c>
      <c r="C1032" s="3" t="s">
        <v>1986</v>
      </c>
      <c r="D1032" s="3" t="s">
        <v>1</v>
      </c>
      <c r="E1032" s="3" t="s">
        <v>2098</v>
      </c>
      <c r="F1032" s="5">
        <v>40</v>
      </c>
      <c r="G1032" s="133">
        <f t="shared" si="35"/>
        <v>86</v>
      </c>
      <c r="H1032" s="36" t="str">
        <f t="shared" si="34"/>
        <v>Óptimo</v>
      </c>
      <c r="I1032" s="11">
        <v>8</v>
      </c>
      <c r="J1032" s="11" t="s">
        <v>5991</v>
      </c>
      <c r="K1032" s="11">
        <v>2</v>
      </c>
      <c r="L1032" s="11">
        <v>-74.177492150000006</v>
      </c>
      <c r="M1032" s="12">
        <v>4.6332986829999996</v>
      </c>
    </row>
    <row r="1033" spans="1:13" x14ac:dyDescent="0.25">
      <c r="A1033" s="3">
        <v>1032</v>
      </c>
      <c r="B1033" s="3" t="s">
        <v>2102</v>
      </c>
      <c r="C1033" s="3" t="s">
        <v>1986</v>
      </c>
      <c r="D1033" s="3" t="s">
        <v>1</v>
      </c>
      <c r="E1033" s="3" t="s">
        <v>2103</v>
      </c>
      <c r="F1033" s="5">
        <v>45</v>
      </c>
      <c r="G1033" s="133">
        <f t="shared" si="35"/>
        <v>78.777777777777771</v>
      </c>
      <c r="H1033" s="36" t="str">
        <f t="shared" si="34"/>
        <v>Muy Bueno</v>
      </c>
      <c r="I1033" s="11">
        <v>8</v>
      </c>
      <c r="J1033" s="11" t="s">
        <v>5991</v>
      </c>
      <c r="K1033" s="11">
        <v>2</v>
      </c>
      <c r="L1033" s="11">
        <v>-74.175882139999999</v>
      </c>
      <c r="M1033" s="12">
        <v>4.630655634</v>
      </c>
    </row>
    <row r="1034" spans="1:13" x14ac:dyDescent="0.25">
      <c r="A1034" s="3">
        <v>1033</v>
      </c>
      <c r="B1034" s="3" t="s">
        <v>2104</v>
      </c>
      <c r="C1034" s="3" t="s">
        <v>1986</v>
      </c>
      <c r="D1034" s="3" t="s">
        <v>1</v>
      </c>
      <c r="E1034" s="3" t="s">
        <v>2098</v>
      </c>
      <c r="F1034" s="5">
        <v>70</v>
      </c>
      <c r="G1034" s="133">
        <f t="shared" si="35"/>
        <v>18</v>
      </c>
      <c r="H1034" s="36" t="str">
        <f t="shared" si="34"/>
        <v>Regular</v>
      </c>
      <c r="I1034" s="11">
        <v>8</v>
      </c>
      <c r="J1034" s="11" t="s">
        <v>5991</v>
      </c>
      <c r="K1034" s="11">
        <v>2</v>
      </c>
      <c r="L1034" s="11">
        <v>-74.176098589999995</v>
      </c>
      <c r="M1034" s="12">
        <v>4.6338144129999996</v>
      </c>
    </row>
    <row r="1035" spans="1:13" x14ac:dyDescent="0.25">
      <c r="A1035" s="3">
        <v>1034</v>
      </c>
      <c r="B1035" s="3" t="s">
        <v>2105</v>
      </c>
      <c r="C1035" s="3" t="s">
        <v>1986</v>
      </c>
      <c r="D1035" s="3" t="s">
        <v>1</v>
      </c>
      <c r="E1035" s="3" t="s">
        <v>2106</v>
      </c>
      <c r="F1035" s="5">
        <v>70</v>
      </c>
      <c r="G1035" s="133">
        <f t="shared" si="35"/>
        <v>18</v>
      </c>
      <c r="H1035" s="36" t="str">
        <f t="shared" si="34"/>
        <v>Regular</v>
      </c>
      <c r="I1035" s="11">
        <v>8</v>
      </c>
      <c r="J1035" s="11" t="s">
        <v>5992</v>
      </c>
      <c r="K1035" s="11">
        <v>3</v>
      </c>
      <c r="L1035" s="11">
        <v>-74.128787169999995</v>
      </c>
      <c r="M1035" s="12">
        <v>4.6413795990000004</v>
      </c>
    </row>
    <row r="1036" spans="1:13" x14ac:dyDescent="0.25">
      <c r="A1036" s="3">
        <v>1035</v>
      </c>
      <c r="B1036" s="3" t="s">
        <v>2107</v>
      </c>
      <c r="C1036" s="3" t="s">
        <v>1986</v>
      </c>
      <c r="D1036" s="3" t="s">
        <v>1</v>
      </c>
      <c r="E1036" s="3" t="s">
        <v>2106</v>
      </c>
      <c r="F1036" s="5">
        <v>65</v>
      </c>
      <c r="G1036" s="133">
        <f t="shared" si="35"/>
        <v>31</v>
      </c>
      <c r="H1036" s="36" t="str">
        <f t="shared" si="34"/>
        <v>Aceptable</v>
      </c>
      <c r="I1036" s="11">
        <v>8</v>
      </c>
      <c r="J1036" s="11" t="s">
        <v>5992</v>
      </c>
      <c r="K1036" s="11">
        <v>4</v>
      </c>
      <c r="L1036" s="11">
        <v>-74.127770900000002</v>
      </c>
      <c r="M1036" s="12">
        <v>4.6433567250000003</v>
      </c>
    </row>
    <row r="1037" spans="1:13" x14ac:dyDescent="0.25">
      <c r="A1037" s="3">
        <v>1036</v>
      </c>
      <c r="B1037" s="3" t="s">
        <v>2108</v>
      </c>
      <c r="C1037" s="3" t="s">
        <v>1986</v>
      </c>
      <c r="D1037" s="3" t="s">
        <v>1</v>
      </c>
      <c r="E1037" s="3" t="s">
        <v>2109</v>
      </c>
      <c r="F1037" s="5">
        <v>65</v>
      </c>
      <c r="G1037" s="133">
        <f t="shared" si="35"/>
        <v>31</v>
      </c>
      <c r="H1037" s="36" t="str">
        <f t="shared" si="34"/>
        <v>Aceptable</v>
      </c>
      <c r="I1037" s="11">
        <v>8</v>
      </c>
      <c r="J1037" s="11" t="s">
        <v>5992</v>
      </c>
      <c r="K1037" s="11">
        <v>3</v>
      </c>
      <c r="L1037" s="11">
        <v>-74.132933350000002</v>
      </c>
      <c r="M1037" s="12">
        <v>4.6326047360000002</v>
      </c>
    </row>
    <row r="1038" spans="1:13" x14ac:dyDescent="0.25">
      <c r="A1038" s="3">
        <v>1037</v>
      </c>
      <c r="B1038" s="3" t="s">
        <v>2110</v>
      </c>
      <c r="C1038" s="3" t="s">
        <v>1986</v>
      </c>
      <c r="D1038" s="3" t="s">
        <v>1</v>
      </c>
      <c r="E1038" s="3" t="s">
        <v>2111</v>
      </c>
      <c r="F1038" s="5">
        <v>65</v>
      </c>
      <c r="G1038" s="133">
        <f t="shared" si="35"/>
        <v>31</v>
      </c>
      <c r="H1038" s="36" t="str">
        <f t="shared" si="34"/>
        <v>Aceptable</v>
      </c>
      <c r="I1038" s="11">
        <v>8</v>
      </c>
      <c r="J1038" s="11" t="s">
        <v>5992</v>
      </c>
      <c r="K1038" s="11">
        <v>3</v>
      </c>
      <c r="L1038" s="11">
        <v>-74.125351019999997</v>
      </c>
      <c r="M1038" s="12">
        <v>4.6315854959999996</v>
      </c>
    </row>
    <row r="1039" spans="1:13" x14ac:dyDescent="0.25">
      <c r="A1039" s="3">
        <v>1038</v>
      </c>
      <c r="B1039" s="3" t="s">
        <v>2112</v>
      </c>
      <c r="C1039" s="3" t="s">
        <v>1986</v>
      </c>
      <c r="D1039" s="3" t="s">
        <v>1</v>
      </c>
      <c r="E1039" s="3" t="s">
        <v>2113</v>
      </c>
      <c r="F1039" s="5">
        <v>70</v>
      </c>
      <c r="G1039" s="133">
        <f t="shared" si="35"/>
        <v>18</v>
      </c>
      <c r="H1039" s="36" t="str">
        <f t="shared" ref="H1039:H1102" si="36">IF(AND(G1039&gt;=86,G1039&lt;=100),"Óptimo",
IF(AND(G1039&gt;=71,G1039&lt;=85),"Muy Bueno",
IF(AND(G1039&gt;=51,G1039&lt;=70),"Bueno",
IF(AND(G1039&gt;=31,G1039&lt;=50),"Aceptable",
IF(AND(G1039&gt;=6,G1039&lt;=30),"Regular",
"Malo")))))</f>
        <v>Regular</v>
      </c>
      <c r="I1039" s="11">
        <v>8</v>
      </c>
      <c r="J1039" s="11" t="s">
        <v>5992</v>
      </c>
      <c r="K1039" s="11">
        <v>3</v>
      </c>
      <c r="L1039" s="11">
        <v>-74.124824849999996</v>
      </c>
      <c r="M1039" s="12">
        <v>4.6296977960000003</v>
      </c>
    </row>
    <row r="1040" spans="1:13" x14ac:dyDescent="0.25">
      <c r="A1040" s="3">
        <v>1039</v>
      </c>
      <c r="B1040" s="3" t="s">
        <v>2114</v>
      </c>
      <c r="C1040" s="3" t="s">
        <v>1986</v>
      </c>
      <c r="D1040" s="3" t="s">
        <v>1</v>
      </c>
      <c r="E1040" s="3" t="s">
        <v>2115</v>
      </c>
      <c r="F1040" s="5">
        <v>65</v>
      </c>
      <c r="G1040" s="133">
        <f t="shared" si="35"/>
        <v>31</v>
      </c>
      <c r="H1040" s="36" t="str">
        <f t="shared" si="36"/>
        <v>Aceptable</v>
      </c>
      <c r="I1040" s="11">
        <v>8</v>
      </c>
      <c r="J1040" s="11" t="s">
        <v>5992</v>
      </c>
      <c r="K1040" s="11">
        <v>3</v>
      </c>
      <c r="L1040" s="11">
        <v>-74.129065740000001</v>
      </c>
      <c r="M1040" s="12">
        <v>4.6355248500000004</v>
      </c>
    </row>
    <row r="1041" spans="1:13" x14ac:dyDescent="0.25">
      <c r="A1041" s="3">
        <v>1040</v>
      </c>
      <c r="B1041" s="3" t="s">
        <v>2116</v>
      </c>
      <c r="C1041" s="3" t="s">
        <v>1986</v>
      </c>
      <c r="D1041" s="3" t="s">
        <v>1</v>
      </c>
      <c r="E1041" s="3" t="s">
        <v>2106</v>
      </c>
      <c r="F1041" s="5">
        <v>65</v>
      </c>
      <c r="G1041" s="133">
        <f t="shared" si="35"/>
        <v>31</v>
      </c>
      <c r="H1041" s="36" t="str">
        <f t="shared" si="36"/>
        <v>Aceptable</v>
      </c>
      <c r="I1041" s="11">
        <v>8</v>
      </c>
      <c r="J1041" s="11" t="s">
        <v>5992</v>
      </c>
      <c r="K1041" s="11">
        <v>4</v>
      </c>
      <c r="L1041" s="11">
        <v>-74.125724719999994</v>
      </c>
      <c r="M1041" s="12">
        <v>4.6405025660000003</v>
      </c>
    </row>
    <row r="1042" spans="1:13" x14ac:dyDescent="0.25">
      <c r="A1042" s="3">
        <v>1041</v>
      </c>
      <c r="B1042" s="3" t="s">
        <v>2117</v>
      </c>
      <c r="C1042" s="3" t="s">
        <v>1986</v>
      </c>
      <c r="D1042" s="3" t="s">
        <v>1</v>
      </c>
      <c r="E1042" s="3" t="s">
        <v>2118</v>
      </c>
      <c r="F1042" s="5">
        <v>65</v>
      </c>
      <c r="G1042" s="133">
        <f t="shared" si="35"/>
        <v>31</v>
      </c>
      <c r="H1042" s="36" t="str">
        <f t="shared" si="36"/>
        <v>Aceptable</v>
      </c>
      <c r="I1042" s="11">
        <v>8</v>
      </c>
      <c r="J1042" s="11" t="s">
        <v>5992</v>
      </c>
      <c r="K1042" s="11">
        <v>3</v>
      </c>
      <c r="L1042" s="11">
        <v>-74.126867700000005</v>
      </c>
      <c r="M1042" s="12">
        <v>4.6315294920000003</v>
      </c>
    </row>
    <row r="1043" spans="1:13" x14ac:dyDescent="0.25">
      <c r="A1043" s="3">
        <v>1042</v>
      </c>
      <c r="B1043" s="3" t="s">
        <v>2119</v>
      </c>
      <c r="C1043" s="3" t="s">
        <v>1986</v>
      </c>
      <c r="D1043" s="3" t="s">
        <v>1</v>
      </c>
      <c r="E1043" s="3" t="s">
        <v>2120</v>
      </c>
      <c r="F1043" s="5">
        <v>70</v>
      </c>
      <c r="G1043" s="133">
        <f t="shared" ref="G1043:G1106" si="37">IF(F1043&lt;=40,100-((F1043-30)/(40-30))*(100-86),
IF(F1043&lt;=50,85-((F1043-41)/(50-41))*(85-71),
IF(F1043&lt;=55,70-((F1043-51)/(55-50))*(70-51),
IF(F1043&lt;=65,50-((F1043-55)/(65-55))*(50-31),
IF(F1043&lt;=75,30-((F1043-65)/(75-65))*(30-6),
5-((F1043-75)/(80-75))*(5-0))))))</f>
        <v>18</v>
      </c>
      <c r="H1043" s="36" t="str">
        <f t="shared" si="36"/>
        <v>Regular</v>
      </c>
      <c r="I1043" s="11">
        <v>8</v>
      </c>
      <c r="J1043" s="11" t="s">
        <v>5992</v>
      </c>
      <c r="K1043" s="11">
        <v>3</v>
      </c>
      <c r="L1043" s="11">
        <v>-74.122452589999995</v>
      </c>
      <c r="M1043" s="12">
        <v>4.6379225660000003</v>
      </c>
    </row>
    <row r="1044" spans="1:13" x14ac:dyDescent="0.25">
      <c r="A1044" s="3">
        <v>1043</v>
      </c>
      <c r="B1044" s="3" t="s">
        <v>2121</v>
      </c>
      <c r="C1044" s="3" t="s">
        <v>1986</v>
      </c>
      <c r="D1044" s="3" t="s">
        <v>1</v>
      </c>
      <c r="E1044" s="3" t="s">
        <v>2106</v>
      </c>
      <c r="F1044" s="5">
        <v>70</v>
      </c>
      <c r="G1044" s="133">
        <f t="shared" si="37"/>
        <v>18</v>
      </c>
      <c r="H1044" s="36" t="str">
        <f t="shared" si="36"/>
        <v>Regular</v>
      </c>
      <c r="I1044" s="11">
        <v>8</v>
      </c>
      <c r="J1044" s="11" t="s">
        <v>5992</v>
      </c>
      <c r="K1044" s="11">
        <v>4</v>
      </c>
      <c r="L1044" s="11">
        <v>-74.125722819999993</v>
      </c>
      <c r="M1044" s="12">
        <v>4.6430960289999996</v>
      </c>
    </row>
    <row r="1045" spans="1:13" x14ac:dyDescent="0.25">
      <c r="A1045" s="3">
        <v>1044</v>
      </c>
      <c r="B1045" s="3" t="s">
        <v>2122</v>
      </c>
      <c r="C1045" s="3" t="s">
        <v>1986</v>
      </c>
      <c r="D1045" s="3" t="s">
        <v>1</v>
      </c>
      <c r="E1045" s="3" t="s">
        <v>2123</v>
      </c>
      <c r="F1045" s="5">
        <v>65</v>
      </c>
      <c r="G1045" s="133">
        <f t="shared" si="37"/>
        <v>31</v>
      </c>
      <c r="H1045" s="36" t="str">
        <f t="shared" si="36"/>
        <v>Aceptable</v>
      </c>
      <c r="I1045" s="11">
        <v>8</v>
      </c>
      <c r="J1045" s="11" t="s">
        <v>5992</v>
      </c>
      <c r="K1045" s="11">
        <v>3</v>
      </c>
      <c r="L1045" s="11">
        <v>-74.125637909999995</v>
      </c>
      <c r="M1045" s="12">
        <v>4.6358755739999999</v>
      </c>
    </row>
    <row r="1046" spans="1:13" x14ac:dyDescent="0.25">
      <c r="A1046" s="3">
        <v>1045</v>
      </c>
      <c r="B1046" s="3" t="s">
        <v>2124</v>
      </c>
      <c r="C1046" s="3" t="s">
        <v>1986</v>
      </c>
      <c r="D1046" s="3" t="s">
        <v>1</v>
      </c>
      <c r="E1046" s="3" t="s">
        <v>2125</v>
      </c>
      <c r="F1046" s="5">
        <v>70</v>
      </c>
      <c r="G1046" s="133">
        <f t="shared" si="37"/>
        <v>18</v>
      </c>
      <c r="H1046" s="36" t="str">
        <f t="shared" si="36"/>
        <v>Regular</v>
      </c>
      <c r="I1046" s="11">
        <v>8</v>
      </c>
      <c r="J1046" s="11" t="s">
        <v>5992</v>
      </c>
      <c r="K1046" s="11">
        <v>3</v>
      </c>
      <c r="L1046" s="11">
        <v>-74.130371670000002</v>
      </c>
      <c r="M1046" s="12">
        <v>4.6320200070000004</v>
      </c>
    </row>
    <row r="1047" spans="1:13" x14ac:dyDescent="0.25">
      <c r="A1047" s="3">
        <v>1046</v>
      </c>
      <c r="B1047" s="3" t="s">
        <v>2126</v>
      </c>
      <c r="C1047" s="3" t="s">
        <v>1986</v>
      </c>
      <c r="D1047" s="3" t="s">
        <v>1</v>
      </c>
      <c r="E1047" s="3" t="s">
        <v>2127</v>
      </c>
      <c r="F1047" s="5">
        <v>80</v>
      </c>
      <c r="G1047" s="133">
        <f t="shared" si="37"/>
        <v>0</v>
      </c>
      <c r="H1047" s="36" t="str">
        <f t="shared" si="36"/>
        <v>Malo</v>
      </c>
      <c r="I1047" s="11">
        <v>8</v>
      </c>
      <c r="J1047" s="11" t="s">
        <v>5992</v>
      </c>
      <c r="K1047" s="11">
        <v>3</v>
      </c>
      <c r="L1047" s="11">
        <v>-74.131671580000003</v>
      </c>
      <c r="M1047" s="12">
        <v>4.6436812290000002</v>
      </c>
    </row>
    <row r="1048" spans="1:13" x14ac:dyDescent="0.25">
      <c r="A1048" s="3">
        <v>1047</v>
      </c>
      <c r="B1048" s="3" t="s">
        <v>2128</v>
      </c>
      <c r="C1048" s="3" t="s">
        <v>1986</v>
      </c>
      <c r="D1048" s="3" t="s">
        <v>1</v>
      </c>
      <c r="E1048" s="3" t="s">
        <v>2106</v>
      </c>
      <c r="F1048" s="5">
        <v>65</v>
      </c>
      <c r="G1048" s="133">
        <f t="shared" si="37"/>
        <v>31</v>
      </c>
      <c r="H1048" s="36" t="str">
        <f t="shared" si="36"/>
        <v>Aceptable</v>
      </c>
      <c r="I1048" s="11">
        <v>8</v>
      </c>
      <c r="J1048" s="11" t="s">
        <v>5992</v>
      </c>
      <c r="K1048" s="11">
        <v>4</v>
      </c>
      <c r="L1048" s="11">
        <v>-74.126825780000004</v>
      </c>
      <c r="M1048" s="12">
        <v>4.6416324839999996</v>
      </c>
    </row>
    <row r="1049" spans="1:13" x14ac:dyDescent="0.25">
      <c r="A1049" s="3">
        <v>1048</v>
      </c>
      <c r="B1049" s="3" t="s">
        <v>2129</v>
      </c>
      <c r="C1049" s="3" t="s">
        <v>1986</v>
      </c>
      <c r="D1049" s="3" t="s">
        <v>1</v>
      </c>
      <c r="E1049" s="3" t="s">
        <v>2130</v>
      </c>
      <c r="F1049" s="5">
        <v>65</v>
      </c>
      <c r="G1049" s="133">
        <f t="shared" si="37"/>
        <v>31</v>
      </c>
      <c r="H1049" s="36" t="str">
        <f t="shared" si="36"/>
        <v>Aceptable</v>
      </c>
      <c r="I1049" s="11">
        <v>8</v>
      </c>
      <c r="J1049" s="11" t="s">
        <v>5992</v>
      </c>
      <c r="K1049" s="11">
        <v>3</v>
      </c>
      <c r="L1049" s="11">
        <v>-74.124144279999996</v>
      </c>
      <c r="M1049" s="12">
        <v>4.6324055340000001</v>
      </c>
    </row>
    <row r="1050" spans="1:13" x14ac:dyDescent="0.25">
      <c r="A1050" s="3">
        <v>1049</v>
      </c>
      <c r="B1050" s="3" t="s">
        <v>2131</v>
      </c>
      <c r="C1050" s="3" t="s">
        <v>1986</v>
      </c>
      <c r="D1050" s="3" t="s">
        <v>1</v>
      </c>
      <c r="E1050" s="3" t="s">
        <v>2132</v>
      </c>
      <c r="F1050" s="5">
        <v>70</v>
      </c>
      <c r="G1050" s="133">
        <f t="shared" si="37"/>
        <v>18</v>
      </c>
      <c r="H1050" s="36" t="str">
        <f t="shared" si="36"/>
        <v>Regular</v>
      </c>
      <c r="I1050" s="11">
        <v>8</v>
      </c>
      <c r="J1050" s="11" t="s">
        <v>5989</v>
      </c>
      <c r="K1050" s="11">
        <v>2</v>
      </c>
      <c r="L1050" s="11">
        <v>-74.127866949999998</v>
      </c>
      <c r="M1050" s="12">
        <v>4.6207277690000002</v>
      </c>
    </row>
    <row r="1051" spans="1:13" x14ac:dyDescent="0.25">
      <c r="A1051" s="3">
        <v>1050</v>
      </c>
      <c r="B1051" s="3" t="s">
        <v>2133</v>
      </c>
      <c r="C1051" s="3" t="s">
        <v>1986</v>
      </c>
      <c r="D1051" s="3" t="s">
        <v>1</v>
      </c>
      <c r="E1051" s="3" t="s">
        <v>2134</v>
      </c>
      <c r="F1051" s="5">
        <v>70</v>
      </c>
      <c r="G1051" s="133">
        <f t="shared" si="37"/>
        <v>18</v>
      </c>
      <c r="H1051" s="36" t="str">
        <f t="shared" si="36"/>
        <v>Regular</v>
      </c>
      <c r="I1051" s="11">
        <v>8</v>
      </c>
      <c r="J1051" s="11" t="s">
        <v>5989</v>
      </c>
      <c r="K1051" s="11">
        <v>3</v>
      </c>
      <c r="L1051" s="11">
        <v>-74.128772949999998</v>
      </c>
      <c r="M1051" s="12">
        <v>4.616600558</v>
      </c>
    </row>
    <row r="1052" spans="1:13" x14ac:dyDescent="0.25">
      <c r="A1052" s="3">
        <v>1051</v>
      </c>
      <c r="B1052" s="3" t="s">
        <v>2135</v>
      </c>
      <c r="C1052" s="3" t="s">
        <v>1986</v>
      </c>
      <c r="D1052" s="3" t="s">
        <v>1</v>
      </c>
      <c r="E1052" s="3" t="s">
        <v>2136</v>
      </c>
      <c r="F1052" s="5">
        <v>65</v>
      </c>
      <c r="G1052" s="133">
        <f t="shared" si="37"/>
        <v>31</v>
      </c>
      <c r="H1052" s="36" t="str">
        <f t="shared" si="36"/>
        <v>Aceptable</v>
      </c>
      <c r="I1052" s="11">
        <v>8</v>
      </c>
      <c r="J1052" s="11" t="s">
        <v>5989</v>
      </c>
      <c r="K1052" s="11">
        <v>3</v>
      </c>
      <c r="L1052" s="11">
        <v>-74.143142670000003</v>
      </c>
      <c r="M1052" s="12">
        <v>4.6253136059999997</v>
      </c>
    </row>
    <row r="1053" spans="1:13" x14ac:dyDescent="0.25">
      <c r="A1053" s="3">
        <v>1052</v>
      </c>
      <c r="B1053" s="3" t="s">
        <v>2137</v>
      </c>
      <c r="C1053" s="3" t="s">
        <v>1986</v>
      </c>
      <c r="D1053" s="3" t="s">
        <v>1</v>
      </c>
      <c r="E1053" s="3" t="s">
        <v>2138</v>
      </c>
      <c r="F1053" s="5">
        <v>65</v>
      </c>
      <c r="G1053" s="133">
        <f t="shared" si="37"/>
        <v>31</v>
      </c>
      <c r="H1053" s="36" t="str">
        <f t="shared" si="36"/>
        <v>Aceptable</v>
      </c>
      <c r="I1053" s="11">
        <v>8</v>
      </c>
      <c r="J1053" s="11" t="s">
        <v>5989</v>
      </c>
      <c r="K1053" s="11">
        <v>3</v>
      </c>
      <c r="L1053" s="11">
        <v>-74.130800789999995</v>
      </c>
      <c r="M1053" s="12">
        <v>4.615130658</v>
      </c>
    </row>
    <row r="1054" spans="1:13" x14ac:dyDescent="0.25">
      <c r="A1054" s="3">
        <v>1053</v>
      </c>
      <c r="B1054" s="3" t="s">
        <v>2139</v>
      </c>
      <c r="C1054" s="3" t="s">
        <v>1986</v>
      </c>
      <c r="D1054" s="3" t="s">
        <v>1</v>
      </c>
      <c r="E1054" s="3" t="s">
        <v>2140</v>
      </c>
      <c r="F1054" s="5">
        <v>65</v>
      </c>
      <c r="G1054" s="133">
        <f t="shared" si="37"/>
        <v>31</v>
      </c>
      <c r="H1054" s="36" t="str">
        <f t="shared" si="36"/>
        <v>Aceptable</v>
      </c>
      <c r="I1054" s="11">
        <v>8</v>
      </c>
      <c r="J1054" s="11" t="s">
        <v>5989</v>
      </c>
      <c r="K1054" s="11">
        <v>3</v>
      </c>
      <c r="L1054" s="11">
        <v>-74.140382410000001</v>
      </c>
      <c r="M1054" s="12">
        <v>4.6249925709999999</v>
      </c>
    </row>
    <row r="1055" spans="1:13" x14ac:dyDescent="0.25">
      <c r="A1055" s="3">
        <v>1054</v>
      </c>
      <c r="B1055" s="3" t="s">
        <v>2141</v>
      </c>
      <c r="C1055" s="3" t="s">
        <v>1986</v>
      </c>
      <c r="D1055" s="3" t="s">
        <v>1</v>
      </c>
      <c r="E1055" s="3" t="s">
        <v>2142</v>
      </c>
      <c r="F1055" s="5">
        <v>80</v>
      </c>
      <c r="G1055" s="133">
        <f t="shared" si="37"/>
        <v>0</v>
      </c>
      <c r="H1055" s="36" t="str">
        <f t="shared" si="36"/>
        <v>Malo</v>
      </c>
      <c r="I1055" s="11">
        <v>8</v>
      </c>
      <c r="J1055" s="11" t="s">
        <v>5989</v>
      </c>
      <c r="K1055" s="11">
        <v>3</v>
      </c>
      <c r="L1055" s="11">
        <v>-74.138241679999993</v>
      </c>
      <c r="M1055" s="12">
        <v>4.6222540649999999</v>
      </c>
    </row>
    <row r="1056" spans="1:13" x14ac:dyDescent="0.25">
      <c r="A1056" s="3">
        <v>1055</v>
      </c>
      <c r="B1056" s="3" t="s">
        <v>2143</v>
      </c>
      <c r="C1056" s="3" t="s">
        <v>1986</v>
      </c>
      <c r="D1056" s="3" t="s">
        <v>1</v>
      </c>
      <c r="E1056" s="3" t="s">
        <v>2138</v>
      </c>
      <c r="F1056" s="5">
        <v>70</v>
      </c>
      <c r="G1056" s="133">
        <f t="shared" si="37"/>
        <v>18</v>
      </c>
      <c r="H1056" s="36" t="str">
        <f t="shared" si="36"/>
        <v>Regular</v>
      </c>
      <c r="I1056" s="11">
        <v>8</v>
      </c>
      <c r="J1056" s="11" t="s">
        <v>5989</v>
      </c>
      <c r="K1056" s="11">
        <v>3</v>
      </c>
      <c r="L1056" s="11">
        <v>-74.135398230000007</v>
      </c>
      <c r="M1056" s="12">
        <v>4.6157242429999998</v>
      </c>
    </row>
    <row r="1057" spans="1:13" x14ac:dyDescent="0.25">
      <c r="A1057" s="3">
        <v>1056</v>
      </c>
      <c r="B1057" s="3" t="s">
        <v>2144</v>
      </c>
      <c r="C1057" s="3" t="s">
        <v>1986</v>
      </c>
      <c r="D1057" s="3" t="s">
        <v>1</v>
      </c>
      <c r="E1057" s="3" t="s">
        <v>2145</v>
      </c>
      <c r="F1057" s="5">
        <v>70</v>
      </c>
      <c r="G1057" s="133">
        <f t="shared" si="37"/>
        <v>18</v>
      </c>
      <c r="H1057" s="36" t="str">
        <f t="shared" si="36"/>
        <v>Regular</v>
      </c>
      <c r="I1057" s="11">
        <v>8</v>
      </c>
      <c r="J1057" s="11" t="s">
        <v>5989</v>
      </c>
      <c r="K1057" s="11">
        <v>4</v>
      </c>
      <c r="L1057" s="11">
        <v>-74.142021920000005</v>
      </c>
      <c r="M1057" s="12">
        <v>4.6281330760000001</v>
      </c>
    </row>
    <row r="1058" spans="1:13" x14ac:dyDescent="0.25">
      <c r="A1058" s="3">
        <v>1057</v>
      </c>
      <c r="B1058" s="3" t="s">
        <v>2146</v>
      </c>
      <c r="C1058" s="3" t="s">
        <v>1986</v>
      </c>
      <c r="D1058" s="3" t="s">
        <v>1</v>
      </c>
      <c r="E1058" s="3" t="s">
        <v>2147</v>
      </c>
      <c r="F1058" s="5">
        <v>70</v>
      </c>
      <c r="G1058" s="133">
        <f t="shared" si="37"/>
        <v>18</v>
      </c>
      <c r="H1058" s="36" t="str">
        <f t="shared" si="36"/>
        <v>Regular</v>
      </c>
      <c r="I1058" s="11">
        <v>8</v>
      </c>
      <c r="J1058" s="11" t="s">
        <v>5989</v>
      </c>
      <c r="K1058" s="11">
        <v>3</v>
      </c>
      <c r="L1058" s="11">
        <v>-74.134657669999996</v>
      </c>
      <c r="M1058" s="12">
        <v>4.6271325110000001</v>
      </c>
    </row>
    <row r="1059" spans="1:13" x14ac:dyDescent="0.25">
      <c r="A1059" s="3">
        <v>1058</v>
      </c>
      <c r="B1059" s="3" t="s">
        <v>2148</v>
      </c>
      <c r="C1059" s="3" t="s">
        <v>1986</v>
      </c>
      <c r="D1059" s="3" t="s">
        <v>1</v>
      </c>
      <c r="E1059" s="3" t="s">
        <v>2149</v>
      </c>
      <c r="F1059" s="5">
        <v>70</v>
      </c>
      <c r="G1059" s="133">
        <f t="shared" si="37"/>
        <v>18</v>
      </c>
      <c r="H1059" s="36" t="str">
        <f t="shared" si="36"/>
        <v>Regular</v>
      </c>
      <c r="I1059" s="11">
        <v>8</v>
      </c>
      <c r="J1059" s="11" t="s">
        <v>5989</v>
      </c>
      <c r="K1059" s="11">
        <v>3</v>
      </c>
      <c r="L1059" s="11">
        <v>-74.144670349999998</v>
      </c>
      <c r="M1059" s="12">
        <v>4.6238195229999999</v>
      </c>
    </row>
    <row r="1060" spans="1:13" x14ac:dyDescent="0.25">
      <c r="A1060" s="3">
        <v>1059</v>
      </c>
      <c r="B1060" s="3" t="s">
        <v>2150</v>
      </c>
      <c r="C1060" s="3" t="s">
        <v>1986</v>
      </c>
      <c r="D1060" s="3" t="s">
        <v>1</v>
      </c>
      <c r="E1060" s="3" t="s">
        <v>2151</v>
      </c>
      <c r="F1060" s="5">
        <v>65</v>
      </c>
      <c r="G1060" s="133">
        <f t="shared" si="37"/>
        <v>31</v>
      </c>
      <c r="H1060" s="36" t="str">
        <f t="shared" si="36"/>
        <v>Aceptable</v>
      </c>
      <c r="I1060" s="11">
        <v>8</v>
      </c>
      <c r="J1060" s="11" t="s">
        <v>5989</v>
      </c>
      <c r="K1060" s="11">
        <v>3</v>
      </c>
      <c r="L1060" s="11">
        <v>-74.130373340000006</v>
      </c>
      <c r="M1060" s="12">
        <v>4.6273607800000001</v>
      </c>
    </row>
    <row r="1061" spans="1:13" x14ac:dyDescent="0.25">
      <c r="A1061" s="3">
        <v>1060</v>
      </c>
      <c r="B1061" s="3" t="s">
        <v>2152</v>
      </c>
      <c r="C1061" s="3" t="s">
        <v>1986</v>
      </c>
      <c r="D1061" s="3" t="s">
        <v>1</v>
      </c>
      <c r="E1061" s="3" t="s">
        <v>2153</v>
      </c>
      <c r="F1061" s="5">
        <v>70</v>
      </c>
      <c r="G1061" s="133">
        <f t="shared" si="37"/>
        <v>18</v>
      </c>
      <c r="H1061" s="36" t="str">
        <f t="shared" si="36"/>
        <v>Regular</v>
      </c>
      <c r="I1061" s="11">
        <v>8</v>
      </c>
      <c r="J1061" s="11" t="s">
        <v>5989</v>
      </c>
      <c r="K1061" s="11">
        <v>4</v>
      </c>
      <c r="L1061" s="11">
        <v>-74.143341930000005</v>
      </c>
      <c r="M1061" s="12">
        <v>4.6289200990000001</v>
      </c>
    </row>
    <row r="1062" spans="1:13" x14ac:dyDescent="0.25">
      <c r="A1062" s="3">
        <v>1061</v>
      </c>
      <c r="B1062" s="3" t="s">
        <v>2154</v>
      </c>
      <c r="C1062" s="3" t="s">
        <v>1986</v>
      </c>
      <c r="D1062" s="3" t="s">
        <v>1</v>
      </c>
      <c r="E1062" s="3" t="s">
        <v>2155</v>
      </c>
      <c r="F1062" s="5">
        <v>65</v>
      </c>
      <c r="G1062" s="133">
        <f t="shared" si="37"/>
        <v>31</v>
      </c>
      <c r="H1062" s="36" t="str">
        <f t="shared" si="36"/>
        <v>Aceptable</v>
      </c>
      <c r="I1062" s="11">
        <v>8</v>
      </c>
      <c r="J1062" s="11" t="s">
        <v>5989</v>
      </c>
      <c r="K1062" s="11">
        <v>4</v>
      </c>
      <c r="L1062" s="11">
        <v>-74.146153319999996</v>
      </c>
      <c r="M1062" s="12">
        <v>4.6285859589999996</v>
      </c>
    </row>
    <row r="1063" spans="1:13" x14ac:dyDescent="0.25">
      <c r="A1063" s="3">
        <v>1062</v>
      </c>
      <c r="B1063" s="3" t="s">
        <v>2156</v>
      </c>
      <c r="C1063" s="3" t="s">
        <v>1986</v>
      </c>
      <c r="D1063" s="3" t="s">
        <v>1</v>
      </c>
      <c r="E1063" s="3" t="s">
        <v>2157</v>
      </c>
      <c r="F1063" s="5">
        <v>65</v>
      </c>
      <c r="G1063" s="133">
        <f t="shared" si="37"/>
        <v>31</v>
      </c>
      <c r="H1063" s="36" t="str">
        <f t="shared" si="36"/>
        <v>Aceptable</v>
      </c>
      <c r="I1063" s="11">
        <v>8</v>
      </c>
      <c r="J1063" s="11" t="s">
        <v>5989</v>
      </c>
      <c r="K1063" s="11">
        <v>3</v>
      </c>
      <c r="L1063" s="11">
        <v>-74.141691750000007</v>
      </c>
      <c r="M1063" s="12">
        <v>4.624745592</v>
      </c>
    </row>
    <row r="1064" spans="1:13" x14ac:dyDescent="0.25">
      <c r="A1064" s="3">
        <v>1063</v>
      </c>
      <c r="B1064" s="3" t="s">
        <v>2158</v>
      </c>
      <c r="C1064" s="3" t="s">
        <v>1986</v>
      </c>
      <c r="D1064" s="3" t="s">
        <v>1</v>
      </c>
      <c r="E1064" s="3" t="s">
        <v>2145</v>
      </c>
      <c r="F1064" s="5">
        <v>80</v>
      </c>
      <c r="G1064" s="133">
        <f t="shared" si="37"/>
        <v>0</v>
      </c>
      <c r="H1064" s="36" t="str">
        <f t="shared" si="36"/>
        <v>Malo</v>
      </c>
      <c r="I1064" s="11">
        <v>8</v>
      </c>
      <c r="J1064" s="11" t="s">
        <v>5989</v>
      </c>
      <c r="K1064" s="11">
        <v>4</v>
      </c>
      <c r="L1064" s="11">
        <v>-74.141887319999995</v>
      </c>
      <c r="M1064" s="12">
        <v>4.6294587790000001</v>
      </c>
    </row>
    <row r="1065" spans="1:13" x14ac:dyDescent="0.25">
      <c r="A1065" s="3">
        <v>1064</v>
      </c>
      <c r="B1065" s="3" t="s">
        <v>2159</v>
      </c>
      <c r="C1065" s="3" t="s">
        <v>1986</v>
      </c>
      <c r="D1065" s="3" t="s">
        <v>1</v>
      </c>
      <c r="E1065" s="3" t="s">
        <v>2147</v>
      </c>
      <c r="F1065" s="5">
        <v>70</v>
      </c>
      <c r="G1065" s="133">
        <f t="shared" si="37"/>
        <v>18</v>
      </c>
      <c r="H1065" s="36" t="str">
        <f t="shared" si="36"/>
        <v>Regular</v>
      </c>
      <c r="I1065" s="11">
        <v>8</v>
      </c>
      <c r="J1065" s="11" t="s">
        <v>5989</v>
      </c>
      <c r="K1065" s="11">
        <v>3</v>
      </c>
      <c r="L1065" s="11">
        <v>-74.137188859999995</v>
      </c>
      <c r="M1065" s="12">
        <v>4.6277462270000003</v>
      </c>
    </row>
    <row r="1066" spans="1:13" x14ac:dyDescent="0.25">
      <c r="A1066" s="3">
        <v>1065</v>
      </c>
      <c r="B1066" s="3" t="s">
        <v>2160</v>
      </c>
      <c r="C1066" s="3" t="s">
        <v>1986</v>
      </c>
      <c r="D1066" s="3" t="s">
        <v>1</v>
      </c>
      <c r="E1066" s="3" t="s">
        <v>2138</v>
      </c>
      <c r="F1066" s="5">
        <v>70</v>
      </c>
      <c r="G1066" s="133">
        <f t="shared" si="37"/>
        <v>18</v>
      </c>
      <c r="H1066" s="36" t="str">
        <f t="shared" si="36"/>
        <v>Regular</v>
      </c>
      <c r="I1066" s="11">
        <v>8</v>
      </c>
      <c r="J1066" s="11" t="s">
        <v>5989</v>
      </c>
      <c r="K1066" s="11">
        <v>3</v>
      </c>
      <c r="L1066" s="11">
        <v>-74.130133400000005</v>
      </c>
      <c r="M1066" s="12">
        <v>4.613753633</v>
      </c>
    </row>
    <row r="1067" spans="1:13" x14ac:dyDescent="0.25">
      <c r="A1067" s="3">
        <v>1066</v>
      </c>
      <c r="B1067" s="3" t="s">
        <v>2161</v>
      </c>
      <c r="C1067" s="3" t="s">
        <v>1986</v>
      </c>
      <c r="D1067" s="3" t="s">
        <v>1</v>
      </c>
      <c r="E1067" s="3" t="s">
        <v>2147</v>
      </c>
      <c r="F1067" s="5">
        <v>65</v>
      </c>
      <c r="G1067" s="133">
        <f t="shared" si="37"/>
        <v>31</v>
      </c>
      <c r="H1067" s="36" t="str">
        <f t="shared" si="36"/>
        <v>Aceptable</v>
      </c>
      <c r="I1067" s="11">
        <v>8</v>
      </c>
      <c r="J1067" s="11" t="s">
        <v>5989</v>
      </c>
      <c r="K1067" s="11">
        <v>3</v>
      </c>
      <c r="L1067" s="11">
        <v>-74.137324250000006</v>
      </c>
      <c r="M1067" s="12">
        <v>4.6262878550000002</v>
      </c>
    </row>
    <row r="1068" spans="1:13" x14ac:dyDescent="0.25">
      <c r="A1068" s="3">
        <v>1067</v>
      </c>
      <c r="B1068" s="3" t="s">
        <v>2162</v>
      </c>
      <c r="C1068" s="3" t="s">
        <v>1986</v>
      </c>
      <c r="D1068" s="3" t="s">
        <v>1</v>
      </c>
      <c r="E1068" s="3" t="s">
        <v>2163</v>
      </c>
      <c r="F1068" s="5">
        <v>65</v>
      </c>
      <c r="G1068" s="133">
        <f t="shared" si="37"/>
        <v>31</v>
      </c>
      <c r="H1068" s="36" t="str">
        <f t="shared" si="36"/>
        <v>Aceptable</v>
      </c>
      <c r="I1068" s="11">
        <v>8</v>
      </c>
      <c r="J1068" s="11" t="s">
        <v>5989</v>
      </c>
      <c r="K1068" s="11">
        <v>3</v>
      </c>
      <c r="L1068" s="11">
        <v>-74.139880980000001</v>
      </c>
      <c r="M1068" s="12">
        <v>4.6190878199999998</v>
      </c>
    </row>
    <row r="1069" spans="1:13" x14ac:dyDescent="0.25">
      <c r="A1069" s="3">
        <v>1068</v>
      </c>
      <c r="B1069" s="3" t="s">
        <v>2164</v>
      </c>
      <c r="C1069" s="3" t="s">
        <v>1986</v>
      </c>
      <c r="D1069" s="3" t="s">
        <v>1</v>
      </c>
      <c r="E1069" s="3" t="s">
        <v>2142</v>
      </c>
      <c r="F1069" s="5">
        <v>80</v>
      </c>
      <c r="G1069" s="133">
        <f t="shared" si="37"/>
        <v>0</v>
      </c>
      <c r="H1069" s="36" t="str">
        <f t="shared" si="36"/>
        <v>Malo</v>
      </c>
      <c r="I1069" s="11">
        <v>8</v>
      </c>
      <c r="J1069" s="11" t="s">
        <v>5989</v>
      </c>
      <c r="K1069" s="11">
        <v>3</v>
      </c>
      <c r="L1069" s="11">
        <v>-74.137983849999998</v>
      </c>
      <c r="M1069" s="12">
        <v>4.6246203499999998</v>
      </c>
    </row>
    <row r="1070" spans="1:13" x14ac:dyDescent="0.25">
      <c r="A1070" s="3">
        <v>1069</v>
      </c>
      <c r="B1070" s="3" t="s">
        <v>2165</v>
      </c>
      <c r="C1070" s="3" t="s">
        <v>1986</v>
      </c>
      <c r="D1070" s="3" t="s">
        <v>1</v>
      </c>
      <c r="E1070" s="3" t="s">
        <v>2166</v>
      </c>
      <c r="F1070" s="5">
        <v>70</v>
      </c>
      <c r="G1070" s="133">
        <f t="shared" si="37"/>
        <v>18</v>
      </c>
      <c r="H1070" s="36" t="str">
        <f t="shared" si="36"/>
        <v>Regular</v>
      </c>
      <c r="I1070" s="11">
        <v>8</v>
      </c>
      <c r="J1070" s="11" t="s">
        <v>5989</v>
      </c>
      <c r="K1070" s="11">
        <v>3</v>
      </c>
      <c r="L1070" s="11">
        <v>-74.131313149999997</v>
      </c>
      <c r="M1070" s="12">
        <v>4.6118707030000001</v>
      </c>
    </row>
    <row r="1071" spans="1:13" x14ac:dyDescent="0.25">
      <c r="A1071" s="3">
        <v>1070</v>
      </c>
      <c r="B1071" s="3" t="s">
        <v>2167</v>
      </c>
      <c r="C1071" s="3" t="s">
        <v>1986</v>
      </c>
      <c r="D1071" s="3" t="s">
        <v>1</v>
      </c>
      <c r="E1071" s="3" t="s">
        <v>2168</v>
      </c>
      <c r="F1071" s="5">
        <v>65</v>
      </c>
      <c r="G1071" s="133">
        <f t="shared" si="37"/>
        <v>31</v>
      </c>
      <c r="H1071" s="36" t="str">
        <f t="shared" si="36"/>
        <v>Aceptable</v>
      </c>
      <c r="I1071" s="11">
        <v>8</v>
      </c>
      <c r="J1071" s="11" t="s">
        <v>5989</v>
      </c>
      <c r="K1071" s="11">
        <v>3</v>
      </c>
      <c r="L1071" s="11">
        <v>-74.127554750000002</v>
      </c>
      <c r="M1071" s="12">
        <v>4.6171282920000003</v>
      </c>
    </row>
    <row r="1072" spans="1:13" x14ac:dyDescent="0.25">
      <c r="A1072" s="3">
        <v>1071</v>
      </c>
      <c r="B1072" s="3" t="s">
        <v>2169</v>
      </c>
      <c r="C1072" s="3" t="s">
        <v>1986</v>
      </c>
      <c r="D1072" s="3" t="s">
        <v>1</v>
      </c>
      <c r="E1072" s="3" t="s">
        <v>2136</v>
      </c>
      <c r="F1072" s="5">
        <v>65</v>
      </c>
      <c r="G1072" s="133">
        <f t="shared" si="37"/>
        <v>31</v>
      </c>
      <c r="H1072" s="36" t="str">
        <f t="shared" si="36"/>
        <v>Aceptable</v>
      </c>
      <c r="I1072" s="11">
        <v>8</v>
      </c>
      <c r="J1072" s="11" t="s">
        <v>5989</v>
      </c>
      <c r="K1072" s="11">
        <v>3</v>
      </c>
      <c r="L1072" s="11">
        <v>-74.144318139999996</v>
      </c>
      <c r="M1072" s="12">
        <v>4.6260020610000003</v>
      </c>
    </row>
    <row r="1073" spans="1:13" x14ac:dyDescent="0.25">
      <c r="A1073" s="3">
        <v>1072</v>
      </c>
      <c r="B1073" s="3" t="s">
        <v>2170</v>
      </c>
      <c r="C1073" s="3" t="s">
        <v>1986</v>
      </c>
      <c r="D1073" s="3" t="s">
        <v>1</v>
      </c>
      <c r="E1073" s="3" t="s">
        <v>2171</v>
      </c>
      <c r="F1073" s="5">
        <v>70</v>
      </c>
      <c r="G1073" s="133">
        <f t="shared" si="37"/>
        <v>18</v>
      </c>
      <c r="H1073" s="36" t="str">
        <f t="shared" si="36"/>
        <v>Regular</v>
      </c>
      <c r="I1073" s="11">
        <v>8</v>
      </c>
      <c r="J1073" s="11" t="s">
        <v>5989</v>
      </c>
      <c r="K1073" s="11">
        <v>3</v>
      </c>
      <c r="L1073" s="11">
        <v>-74.139008009999998</v>
      </c>
      <c r="M1073" s="12">
        <v>4.6222059990000002</v>
      </c>
    </row>
    <row r="1074" spans="1:13" x14ac:dyDescent="0.25">
      <c r="A1074" s="3">
        <v>1073</v>
      </c>
      <c r="B1074" s="3" t="s">
        <v>2172</v>
      </c>
      <c r="C1074" s="3" t="s">
        <v>1986</v>
      </c>
      <c r="D1074" s="3" t="s">
        <v>1</v>
      </c>
      <c r="E1074" s="3" t="s">
        <v>2173</v>
      </c>
      <c r="F1074" s="5">
        <v>45</v>
      </c>
      <c r="G1074" s="133">
        <f t="shared" si="37"/>
        <v>78.777777777777771</v>
      </c>
      <c r="H1074" s="36" t="str">
        <f t="shared" si="36"/>
        <v>Muy Bueno</v>
      </c>
      <c r="I1074" s="11">
        <v>8</v>
      </c>
      <c r="J1074" s="11" t="s">
        <v>5989</v>
      </c>
      <c r="K1074" s="11">
        <v>3</v>
      </c>
      <c r="L1074" s="11">
        <v>-74.137156180000005</v>
      </c>
      <c r="M1074" s="12">
        <v>4.6288326890000002</v>
      </c>
    </row>
    <row r="1075" spans="1:13" x14ac:dyDescent="0.25">
      <c r="A1075" s="3">
        <v>1074</v>
      </c>
      <c r="B1075" s="3" t="s">
        <v>2174</v>
      </c>
      <c r="C1075" s="3" t="s">
        <v>1986</v>
      </c>
      <c r="D1075" s="3" t="s">
        <v>1</v>
      </c>
      <c r="E1075" s="3" t="s">
        <v>2175</v>
      </c>
      <c r="F1075" s="5">
        <v>65</v>
      </c>
      <c r="G1075" s="133">
        <f t="shared" si="37"/>
        <v>31</v>
      </c>
      <c r="H1075" s="36" t="str">
        <f t="shared" si="36"/>
        <v>Aceptable</v>
      </c>
      <c r="I1075" s="11">
        <v>8</v>
      </c>
      <c r="J1075" s="11" t="s">
        <v>5989</v>
      </c>
      <c r="K1075" s="11">
        <v>3</v>
      </c>
      <c r="L1075" s="11">
        <v>-74.128862089999998</v>
      </c>
      <c r="M1075" s="12">
        <v>4.6130799590000002</v>
      </c>
    </row>
    <row r="1076" spans="1:13" x14ac:dyDescent="0.25">
      <c r="A1076" s="3">
        <v>1075</v>
      </c>
      <c r="B1076" s="3" t="s">
        <v>2176</v>
      </c>
      <c r="C1076" s="3" t="s">
        <v>1986</v>
      </c>
      <c r="D1076" s="3" t="s">
        <v>1</v>
      </c>
      <c r="E1076" s="3" t="s">
        <v>2175</v>
      </c>
      <c r="F1076" s="5">
        <v>65</v>
      </c>
      <c r="G1076" s="133">
        <f t="shared" si="37"/>
        <v>31</v>
      </c>
      <c r="H1076" s="36" t="str">
        <f t="shared" si="36"/>
        <v>Aceptable</v>
      </c>
      <c r="I1076" s="11">
        <v>8</v>
      </c>
      <c r="J1076" s="11" t="s">
        <v>5989</v>
      </c>
      <c r="K1076" s="11">
        <v>3</v>
      </c>
      <c r="L1076" s="11">
        <v>-74.129207339999994</v>
      </c>
      <c r="M1076" s="12">
        <v>4.6120828109999996</v>
      </c>
    </row>
    <row r="1077" spans="1:13" x14ac:dyDescent="0.25">
      <c r="A1077" s="3">
        <v>1076</v>
      </c>
      <c r="B1077" s="3" t="s">
        <v>2177</v>
      </c>
      <c r="C1077" s="3" t="s">
        <v>1986</v>
      </c>
      <c r="D1077" s="3" t="s">
        <v>1</v>
      </c>
      <c r="E1077" s="3" t="s">
        <v>2178</v>
      </c>
      <c r="F1077" s="5">
        <v>65</v>
      </c>
      <c r="G1077" s="133">
        <f t="shared" si="37"/>
        <v>31</v>
      </c>
      <c r="H1077" s="36" t="str">
        <f t="shared" si="36"/>
        <v>Aceptable</v>
      </c>
      <c r="I1077" s="11">
        <v>8</v>
      </c>
      <c r="J1077" s="11" t="s">
        <v>5989</v>
      </c>
      <c r="K1077" s="11">
        <v>3</v>
      </c>
      <c r="L1077" s="11">
        <v>-74.138806590000002</v>
      </c>
      <c r="M1077" s="12">
        <v>4.6237480839999998</v>
      </c>
    </row>
    <row r="1078" spans="1:13" x14ac:dyDescent="0.25">
      <c r="A1078" s="3">
        <v>1077</v>
      </c>
      <c r="B1078" s="3" t="s">
        <v>2179</v>
      </c>
      <c r="C1078" s="3" t="s">
        <v>1986</v>
      </c>
      <c r="D1078" s="3" t="s">
        <v>1</v>
      </c>
      <c r="E1078" s="3" t="s">
        <v>2180</v>
      </c>
      <c r="F1078" s="5">
        <v>65</v>
      </c>
      <c r="G1078" s="133">
        <f t="shared" si="37"/>
        <v>31</v>
      </c>
      <c r="H1078" s="36" t="str">
        <f t="shared" si="36"/>
        <v>Aceptable</v>
      </c>
      <c r="I1078" s="11">
        <v>8</v>
      </c>
      <c r="J1078" s="11" t="s">
        <v>5989</v>
      </c>
      <c r="K1078" s="11">
        <v>3</v>
      </c>
      <c r="L1078" s="11">
        <v>-74.128866250000002</v>
      </c>
      <c r="M1078" s="12">
        <v>4.6113523939999999</v>
      </c>
    </row>
    <row r="1079" spans="1:13" x14ac:dyDescent="0.25">
      <c r="A1079" s="3">
        <v>1078</v>
      </c>
      <c r="B1079" s="3" t="s">
        <v>2181</v>
      </c>
      <c r="C1079" s="3" t="s">
        <v>1986</v>
      </c>
      <c r="D1079" s="3" t="s">
        <v>1</v>
      </c>
      <c r="E1079" s="3" t="s">
        <v>2155</v>
      </c>
      <c r="F1079" s="5">
        <v>80</v>
      </c>
      <c r="G1079" s="133">
        <f t="shared" si="37"/>
        <v>0</v>
      </c>
      <c r="H1079" s="36" t="str">
        <f t="shared" si="36"/>
        <v>Malo</v>
      </c>
      <c r="I1079" s="11">
        <v>8</v>
      </c>
      <c r="J1079" s="11" t="s">
        <v>5989</v>
      </c>
      <c r="K1079" s="11">
        <v>4</v>
      </c>
      <c r="L1079" s="11">
        <v>-74.146026079999999</v>
      </c>
      <c r="M1079" s="12">
        <v>4.6298794929999998</v>
      </c>
    </row>
    <row r="1080" spans="1:13" x14ac:dyDescent="0.25">
      <c r="A1080" s="3">
        <v>1079</v>
      </c>
      <c r="B1080" s="3" t="s">
        <v>2182</v>
      </c>
      <c r="C1080" s="3" t="s">
        <v>1986</v>
      </c>
      <c r="D1080" s="3" t="s">
        <v>1</v>
      </c>
      <c r="E1080" s="3" t="s">
        <v>2183</v>
      </c>
      <c r="F1080" s="5">
        <v>75</v>
      </c>
      <c r="G1080" s="133">
        <f t="shared" si="37"/>
        <v>6</v>
      </c>
      <c r="H1080" s="36" t="str">
        <f t="shared" si="36"/>
        <v>Regular</v>
      </c>
      <c r="I1080" s="11">
        <v>8</v>
      </c>
      <c r="J1080" s="11" t="s">
        <v>5989</v>
      </c>
      <c r="K1080" s="11">
        <v>4</v>
      </c>
      <c r="L1080" s="11">
        <v>-74.144932699999998</v>
      </c>
      <c r="M1080" s="12">
        <v>4.6258835219999996</v>
      </c>
    </row>
    <row r="1081" spans="1:13" x14ac:dyDescent="0.25">
      <c r="A1081" s="3">
        <v>1080</v>
      </c>
      <c r="B1081" s="3" t="s">
        <v>2184</v>
      </c>
      <c r="C1081" s="3" t="s">
        <v>1986</v>
      </c>
      <c r="D1081" s="3" t="s">
        <v>1</v>
      </c>
      <c r="E1081" s="3" t="s">
        <v>2185</v>
      </c>
      <c r="F1081" s="5">
        <v>80</v>
      </c>
      <c r="G1081" s="133">
        <f t="shared" si="37"/>
        <v>0</v>
      </c>
      <c r="H1081" s="36" t="str">
        <f t="shared" si="36"/>
        <v>Malo</v>
      </c>
      <c r="I1081" s="11">
        <v>8</v>
      </c>
      <c r="J1081" s="11" t="s">
        <v>5989</v>
      </c>
      <c r="K1081" s="11">
        <v>3</v>
      </c>
      <c r="L1081" s="11">
        <v>-74.138617519999997</v>
      </c>
      <c r="M1081" s="12">
        <v>4.628846019</v>
      </c>
    </row>
    <row r="1082" spans="1:13" x14ac:dyDescent="0.25">
      <c r="A1082" s="3">
        <v>1081</v>
      </c>
      <c r="B1082" s="3" t="s">
        <v>2186</v>
      </c>
      <c r="C1082" s="3" t="s">
        <v>1986</v>
      </c>
      <c r="D1082" s="3" t="s">
        <v>1</v>
      </c>
      <c r="E1082" s="3" t="s">
        <v>2157</v>
      </c>
      <c r="F1082" s="5">
        <v>70</v>
      </c>
      <c r="G1082" s="133">
        <f t="shared" si="37"/>
        <v>18</v>
      </c>
      <c r="H1082" s="36" t="str">
        <f t="shared" si="36"/>
        <v>Regular</v>
      </c>
      <c r="I1082" s="11">
        <v>8</v>
      </c>
      <c r="J1082" s="11" t="s">
        <v>5989</v>
      </c>
      <c r="K1082" s="11">
        <v>3</v>
      </c>
      <c r="L1082" s="11">
        <v>-74.142611990000006</v>
      </c>
      <c r="M1082" s="12">
        <v>4.624842084</v>
      </c>
    </row>
    <row r="1083" spans="1:13" x14ac:dyDescent="0.25">
      <c r="A1083" s="3">
        <v>1082</v>
      </c>
      <c r="B1083" s="3" t="s">
        <v>2187</v>
      </c>
      <c r="C1083" s="3" t="s">
        <v>1986</v>
      </c>
      <c r="D1083" s="3" t="s">
        <v>1</v>
      </c>
      <c r="E1083" s="3" t="s">
        <v>2188</v>
      </c>
      <c r="F1083" s="5">
        <v>75</v>
      </c>
      <c r="G1083" s="133">
        <f t="shared" si="37"/>
        <v>6</v>
      </c>
      <c r="H1083" s="36" t="str">
        <f t="shared" si="36"/>
        <v>Regular</v>
      </c>
      <c r="I1083" s="11">
        <v>8</v>
      </c>
      <c r="J1083" s="11" t="s">
        <v>5989</v>
      </c>
      <c r="K1083" s="11">
        <v>3</v>
      </c>
      <c r="L1083" s="11">
        <v>-74.141398429999995</v>
      </c>
      <c r="M1083" s="12">
        <v>4.6220291690000002</v>
      </c>
    </row>
    <row r="1084" spans="1:13" x14ac:dyDescent="0.25">
      <c r="A1084" s="3">
        <v>1083</v>
      </c>
      <c r="B1084" s="3" t="s">
        <v>2189</v>
      </c>
      <c r="C1084" s="3" t="s">
        <v>1986</v>
      </c>
      <c r="D1084" s="3" t="s">
        <v>1</v>
      </c>
      <c r="E1084" s="3" t="s">
        <v>2188</v>
      </c>
      <c r="F1084" s="5">
        <v>65</v>
      </c>
      <c r="G1084" s="133">
        <f t="shared" si="37"/>
        <v>31</v>
      </c>
      <c r="H1084" s="36" t="str">
        <f t="shared" si="36"/>
        <v>Aceptable</v>
      </c>
      <c r="I1084" s="11">
        <v>8</v>
      </c>
      <c r="J1084" s="11" t="s">
        <v>5989</v>
      </c>
      <c r="K1084" s="11">
        <v>3</v>
      </c>
      <c r="L1084" s="11">
        <v>-74.140076620000002</v>
      </c>
      <c r="M1084" s="12">
        <v>4.6207501349999998</v>
      </c>
    </row>
    <row r="1085" spans="1:13" x14ac:dyDescent="0.25">
      <c r="A1085" s="3">
        <v>1084</v>
      </c>
      <c r="B1085" s="3" t="s">
        <v>2190</v>
      </c>
      <c r="C1085" s="3" t="s">
        <v>1986</v>
      </c>
      <c r="D1085" s="3" t="s">
        <v>1</v>
      </c>
      <c r="E1085" s="3" t="s">
        <v>2188</v>
      </c>
      <c r="F1085" s="5">
        <v>65</v>
      </c>
      <c r="G1085" s="133">
        <f t="shared" si="37"/>
        <v>31</v>
      </c>
      <c r="H1085" s="36" t="str">
        <f t="shared" si="36"/>
        <v>Aceptable</v>
      </c>
      <c r="I1085" s="11">
        <v>8</v>
      </c>
      <c r="J1085" s="11" t="s">
        <v>5989</v>
      </c>
      <c r="K1085" s="11">
        <v>3</v>
      </c>
      <c r="L1085" s="11">
        <v>-74.142533990000004</v>
      </c>
      <c r="M1085" s="12">
        <v>4.6230461380000003</v>
      </c>
    </row>
    <row r="1086" spans="1:13" x14ac:dyDescent="0.25">
      <c r="A1086" s="3">
        <v>1085</v>
      </c>
      <c r="B1086" s="3" t="s">
        <v>2191</v>
      </c>
      <c r="C1086" s="3" t="s">
        <v>1986</v>
      </c>
      <c r="D1086" s="3" t="s">
        <v>1</v>
      </c>
      <c r="E1086" s="3" t="s">
        <v>2192</v>
      </c>
      <c r="F1086" s="5">
        <v>65</v>
      </c>
      <c r="G1086" s="133">
        <f t="shared" si="37"/>
        <v>31</v>
      </c>
      <c r="H1086" s="36" t="str">
        <f t="shared" si="36"/>
        <v>Aceptable</v>
      </c>
      <c r="I1086" s="11">
        <v>8</v>
      </c>
      <c r="J1086" s="11" t="s">
        <v>5989</v>
      </c>
      <c r="K1086" s="11">
        <v>4</v>
      </c>
      <c r="L1086" s="11">
        <v>-74.129665729999999</v>
      </c>
      <c r="M1086" s="12">
        <v>4.6203034159999996</v>
      </c>
    </row>
    <row r="1087" spans="1:13" x14ac:dyDescent="0.25">
      <c r="A1087" s="3">
        <v>1086</v>
      </c>
      <c r="B1087" s="3" t="s">
        <v>2193</v>
      </c>
      <c r="C1087" s="3" t="s">
        <v>1986</v>
      </c>
      <c r="D1087" s="3" t="s">
        <v>1</v>
      </c>
      <c r="E1087" s="3" t="s">
        <v>2192</v>
      </c>
      <c r="F1087" s="5">
        <v>70</v>
      </c>
      <c r="G1087" s="133">
        <f t="shared" si="37"/>
        <v>18</v>
      </c>
      <c r="H1087" s="36" t="str">
        <f t="shared" si="36"/>
        <v>Regular</v>
      </c>
      <c r="I1087" s="11">
        <v>8</v>
      </c>
      <c r="J1087" s="11" t="s">
        <v>5989</v>
      </c>
      <c r="K1087" s="11">
        <v>4</v>
      </c>
      <c r="L1087" s="11">
        <v>-74.130306719999993</v>
      </c>
      <c r="M1087" s="12">
        <v>4.6213845630000003</v>
      </c>
    </row>
    <row r="1088" spans="1:13" x14ac:dyDescent="0.25">
      <c r="A1088" s="3">
        <v>1087</v>
      </c>
      <c r="B1088" s="3" t="s">
        <v>2194</v>
      </c>
      <c r="C1088" s="3" t="s">
        <v>1986</v>
      </c>
      <c r="D1088" s="3" t="s">
        <v>1</v>
      </c>
      <c r="E1088" s="3" t="s">
        <v>2149</v>
      </c>
      <c r="F1088" s="5">
        <v>65</v>
      </c>
      <c r="G1088" s="133">
        <f t="shared" si="37"/>
        <v>31</v>
      </c>
      <c r="H1088" s="36" t="str">
        <f t="shared" si="36"/>
        <v>Aceptable</v>
      </c>
      <c r="I1088" s="11">
        <v>8</v>
      </c>
      <c r="J1088" s="11" t="s">
        <v>5989</v>
      </c>
      <c r="K1088" s="11">
        <v>3</v>
      </c>
      <c r="L1088" s="11">
        <v>-74.143933480000001</v>
      </c>
      <c r="M1088" s="12">
        <v>4.6235001210000002</v>
      </c>
    </row>
    <row r="1089" spans="1:13" x14ac:dyDescent="0.25">
      <c r="A1089" s="3">
        <v>1088</v>
      </c>
      <c r="B1089" s="3" t="s">
        <v>2195</v>
      </c>
      <c r="C1089" s="3" t="s">
        <v>1986</v>
      </c>
      <c r="D1089" s="3" t="s">
        <v>1</v>
      </c>
      <c r="E1089" s="3" t="s">
        <v>2196</v>
      </c>
      <c r="F1089" s="5">
        <v>70</v>
      </c>
      <c r="G1089" s="133">
        <f t="shared" si="37"/>
        <v>18</v>
      </c>
      <c r="H1089" s="36" t="str">
        <f t="shared" si="36"/>
        <v>Regular</v>
      </c>
      <c r="I1089" s="11">
        <v>8</v>
      </c>
      <c r="J1089" s="11" t="s">
        <v>5989</v>
      </c>
      <c r="K1089" s="11">
        <v>3</v>
      </c>
      <c r="L1089" s="11">
        <v>-74.129946480000001</v>
      </c>
      <c r="M1089" s="12">
        <v>4.6175899100000004</v>
      </c>
    </row>
    <row r="1090" spans="1:13" x14ac:dyDescent="0.25">
      <c r="A1090" s="3">
        <v>1089</v>
      </c>
      <c r="B1090" s="3" t="s">
        <v>2197</v>
      </c>
      <c r="C1090" s="3" t="s">
        <v>1986</v>
      </c>
      <c r="D1090" s="3" t="s">
        <v>1</v>
      </c>
      <c r="E1090" s="3" t="s">
        <v>2198</v>
      </c>
      <c r="F1090" s="5">
        <v>70</v>
      </c>
      <c r="G1090" s="133">
        <f t="shared" si="37"/>
        <v>18</v>
      </c>
      <c r="H1090" s="36" t="str">
        <f t="shared" si="36"/>
        <v>Regular</v>
      </c>
      <c r="I1090" s="11">
        <v>8</v>
      </c>
      <c r="J1090" s="11" t="s">
        <v>5989</v>
      </c>
      <c r="K1090" s="11">
        <v>3</v>
      </c>
      <c r="L1090" s="11">
        <v>-74.14241389</v>
      </c>
      <c r="M1090" s="12">
        <v>4.6222403099999996</v>
      </c>
    </row>
    <row r="1091" spans="1:13" x14ac:dyDescent="0.25">
      <c r="A1091" s="3">
        <v>1090</v>
      </c>
      <c r="B1091" s="3" t="s">
        <v>2199</v>
      </c>
      <c r="C1091" s="3" t="s">
        <v>1986</v>
      </c>
      <c r="D1091" s="3" t="s">
        <v>1</v>
      </c>
      <c r="E1091" s="3" t="s">
        <v>2200</v>
      </c>
      <c r="F1091" s="5">
        <v>70</v>
      </c>
      <c r="G1091" s="133">
        <f t="shared" si="37"/>
        <v>18</v>
      </c>
      <c r="H1091" s="36" t="str">
        <f t="shared" si="36"/>
        <v>Regular</v>
      </c>
      <c r="I1091" s="11">
        <v>8</v>
      </c>
      <c r="J1091" s="11" t="s">
        <v>5989</v>
      </c>
      <c r="K1091" s="11">
        <v>4</v>
      </c>
      <c r="L1091" s="11">
        <v>-74.144952270000005</v>
      </c>
      <c r="M1091" s="12">
        <v>4.6262397899999996</v>
      </c>
    </row>
    <row r="1092" spans="1:13" x14ac:dyDescent="0.25">
      <c r="A1092" s="3">
        <v>1091</v>
      </c>
      <c r="B1092" s="3" t="s">
        <v>2201</v>
      </c>
      <c r="C1092" s="3" t="s">
        <v>1986</v>
      </c>
      <c r="D1092" s="3" t="s">
        <v>1</v>
      </c>
      <c r="E1092" s="3" t="s">
        <v>2202</v>
      </c>
      <c r="F1092" s="5">
        <v>65</v>
      </c>
      <c r="G1092" s="133">
        <f t="shared" si="37"/>
        <v>31</v>
      </c>
      <c r="H1092" s="36" t="str">
        <f t="shared" si="36"/>
        <v>Aceptable</v>
      </c>
      <c r="I1092" s="11">
        <v>8</v>
      </c>
      <c r="J1092" s="11" t="s">
        <v>5989</v>
      </c>
      <c r="K1092" s="11">
        <v>3</v>
      </c>
      <c r="L1092" s="11">
        <v>-74.138512739999996</v>
      </c>
      <c r="M1092" s="12">
        <v>4.6273259900000001</v>
      </c>
    </row>
    <row r="1093" spans="1:13" x14ac:dyDescent="0.25">
      <c r="A1093" s="3">
        <v>1092</v>
      </c>
      <c r="B1093" s="3" t="s">
        <v>2203</v>
      </c>
      <c r="C1093" s="3" t="s">
        <v>1986</v>
      </c>
      <c r="D1093" s="3" t="s">
        <v>1</v>
      </c>
      <c r="E1093" s="3" t="s">
        <v>2198</v>
      </c>
      <c r="F1093" s="5">
        <v>70</v>
      </c>
      <c r="G1093" s="133">
        <f t="shared" si="37"/>
        <v>18</v>
      </c>
      <c r="H1093" s="36" t="str">
        <f t="shared" si="36"/>
        <v>Regular</v>
      </c>
      <c r="I1093" s="11">
        <v>8</v>
      </c>
      <c r="J1093" s="11" t="s">
        <v>5989</v>
      </c>
      <c r="K1093" s="11">
        <v>3</v>
      </c>
      <c r="L1093" s="11">
        <v>-74.142793690000005</v>
      </c>
      <c r="M1093" s="12">
        <v>4.6218561950000003</v>
      </c>
    </row>
    <row r="1094" spans="1:13" x14ac:dyDescent="0.25">
      <c r="A1094" s="3">
        <v>1093</v>
      </c>
      <c r="B1094" s="3" t="s">
        <v>2204</v>
      </c>
      <c r="C1094" s="3" t="s">
        <v>1986</v>
      </c>
      <c r="D1094" s="3" t="s">
        <v>1</v>
      </c>
      <c r="E1094" s="3" t="s">
        <v>2145</v>
      </c>
      <c r="F1094" s="5">
        <v>65</v>
      </c>
      <c r="G1094" s="133">
        <f t="shared" si="37"/>
        <v>31</v>
      </c>
      <c r="H1094" s="36" t="str">
        <f t="shared" si="36"/>
        <v>Aceptable</v>
      </c>
      <c r="I1094" s="11">
        <v>8</v>
      </c>
      <c r="J1094" s="11" t="s">
        <v>5989</v>
      </c>
      <c r="K1094" s="11">
        <v>4</v>
      </c>
      <c r="L1094" s="11">
        <v>-74.144125489999993</v>
      </c>
      <c r="M1094" s="12">
        <v>4.6276249500000004</v>
      </c>
    </row>
    <row r="1095" spans="1:13" x14ac:dyDescent="0.25">
      <c r="A1095" s="3">
        <v>1094</v>
      </c>
      <c r="B1095" s="3" t="s">
        <v>2205</v>
      </c>
      <c r="C1095" s="3" t="s">
        <v>1986</v>
      </c>
      <c r="D1095" s="3" t="s">
        <v>1</v>
      </c>
      <c r="E1095" s="3" t="s">
        <v>2166</v>
      </c>
      <c r="F1095" s="5">
        <v>75</v>
      </c>
      <c r="G1095" s="133">
        <f t="shared" si="37"/>
        <v>6</v>
      </c>
      <c r="H1095" s="36" t="str">
        <f t="shared" si="36"/>
        <v>Regular</v>
      </c>
      <c r="I1095" s="11">
        <v>8</v>
      </c>
      <c r="J1095" s="11" t="s">
        <v>5989</v>
      </c>
      <c r="K1095" s="11">
        <v>3</v>
      </c>
      <c r="L1095" s="11">
        <v>-74.131123209999998</v>
      </c>
      <c r="M1095" s="12">
        <v>4.6129927500000001</v>
      </c>
    </row>
    <row r="1096" spans="1:13" x14ac:dyDescent="0.25">
      <c r="A1096" s="3">
        <v>1095</v>
      </c>
      <c r="B1096" s="3" t="s">
        <v>2206</v>
      </c>
      <c r="C1096" s="3" t="s">
        <v>1986</v>
      </c>
      <c r="D1096" s="3" t="s">
        <v>1</v>
      </c>
      <c r="E1096" s="3" t="s">
        <v>2207</v>
      </c>
      <c r="F1096" s="5">
        <v>65</v>
      </c>
      <c r="G1096" s="133">
        <f t="shared" si="37"/>
        <v>31</v>
      </c>
      <c r="H1096" s="36" t="str">
        <f t="shared" si="36"/>
        <v>Aceptable</v>
      </c>
      <c r="I1096" s="11">
        <v>8</v>
      </c>
      <c r="J1096" s="11" t="s">
        <v>5989</v>
      </c>
      <c r="K1096" s="11">
        <v>4</v>
      </c>
      <c r="L1096" s="11">
        <v>-74.124972049999997</v>
      </c>
      <c r="M1096" s="12">
        <v>4.6241352329999996</v>
      </c>
    </row>
    <row r="1097" spans="1:13" x14ac:dyDescent="0.25">
      <c r="A1097" s="3">
        <v>1096</v>
      </c>
      <c r="B1097" s="3" t="s">
        <v>2208</v>
      </c>
      <c r="C1097" s="3" t="s">
        <v>1986</v>
      </c>
      <c r="D1097" s="3" t="s">
        <v>1</v>
      </c>
      <c r="E1097" s="3" t="s">
        <v>2207</v>
      </c>
      <c r="F1097" s="5">
        <v>70</v>
      </c>
      <c r="G1097" s="133">
        <f t="shared" si="37"/>
        <v>18</v>
      </c>
      <c r="H1097" s="36" t="str">
        <f t="shared" si="36"/>
        <v>Regular</v>
      </c>
      <c r="I1097" s="11">
        <v>8</v>
      </c>
      <c r="J1097" s="11" t="s">
        <v>5989</v>
      </c>
      <c r="K1097" s="11">
        <v>4</v>
      </c>
      <c r="L1097" s="11">
        <v>-74.125532809999996</v>
      </c>
      <c r="M1097" s="12">
        <v>4.622766092</v>
      </c>
    </row>
    <row r="1098" spans="1:13" x14ac:dyDescent="0.25">
      <c r="A1098" s="3">
        <v>1097</v>
      </c>
      <c r="B1098" s="3" t="s">
        <v>2209</v>
      </c>
      <c r="C1098" s="3" t="s">
        <v>1986</v>
      </c>
      <c r="D1098" s="3" t="s">
        <v>1</v>
      </c>
      <c r="E1098" s="3" t="s">
        <v>2210</v>
      </c>
      <c r="F1098" s="5">
        <v>70</v>
      </c>
      <c r="G1098" s="133">
        <f t="shared" si="37"/>
        <v>18</v>
      </c>
      <c r="H1098" s="36" t="str">
        <f t="shared" si="36"/>
        <v>Regular</v>
      </c>
      <c r="I1098" s="11">
        <v>8</v>
      </c>
      <c r="J1098" s="11" t="s">
        <v>5989</v>
      </c>
      <c r="K1098" s="11">
        <v>4</v>
      </c>
      <c r="L1098" s="11">
        <v>-74.125518470000003</v>
      </c>
      <c r="M1098" s="12">
        <v>4.626320722</v>
      </c>
    </row>
    <row r="1099" spans="1:13" x14ac:dyDescent="0.25">
      <c r="A1099" s="3">
        <v>1098</v>
      </c>
      <c r="B1099" s="3" t="s">
        <v>2211</v>
      </c>
      <c r="C1099" s="3" t="s">
        <v>1986</v>
      </c>
      <c r="D1099" s="3" t="s">
        <v>1</v>
      </c>
      <c r="E1099" s="3" t="s">
        <v>2212</v>
      </c>
      <c r="F1099" s="5">
        <v>65</v>
      </c>
      <c r="G1099" s="133">
        <f t="shared" si="37"/>
        <v>31</v>
      </c>
      <c r="H1099" s="36" t="str">
        <f t="shared" si="36"/>
        <v>Aceptable</v>
      </c>
      <c r="I1099" s="11">
        <v>8</v>
      </c>
      <c r="J1099" s="11" t="s">
        <v>5989</v>
      </c>
      <c r="K1099" s="11">
        <v>3</v>
      </c>
      <c r="L1099" s="11">
        <v>-74.146920809999997</v>
      </c>
      <c r="M1099" s="12">
        <v>4.5963903950000002</v>
      </c>
    </row>
    <row r="1100" spans="1:13" x14ac:dyDescent="0.25">
      <c r="A1100" s="3">
        <v>1099</v>
      </c>
      <c r="B1100" s="3" t="s">
        <v>2213</v>
      </c>
      <c r="C1100" s="3" t="s">
        <v>1986</v>
      </c>
      <c r="D1100" s="3" t="s">
        <v>1</v>
      </c>
      <c r="E1100" s="3" t="s">
        <v>2214</v>
      </c>
      <c r="F1100" s="5">
        <v>65</v>
      </c>
      <c r="G1100" s="133">
        <f t="shared" si="37"/>
        <v>31</v>
      </c>
      <c r="H1100" s="36" t="str">
        <f t="shared" si="36"/>
        <v>Aceptable</v>
      </c>
      <c r="I1100" s="11">
        <v>8</v>
      </c>
      <c r="J1100" s="11" t="s">
        <v>5989</v>
      </c>
      <c r="K1100" s="11">
        <v>3</v>
      </c>
      <c r="L1100" s="11">
        <v>-74.146960129999997</v>
      </c>
      <c r="M1100" s="12">
        <v>4.5999318239999996</v>
      </c>
    </row>
    <row r="1101" spans="1:13" x14ac:dyDescent="0.25">
      <c r="A1101" s="3">
        <v>1100</v>
      </c>
      <c r="B1101" s="3" t="s">
        <v>2215</v>
      </c>
      <c r="C1101" s="3" t="s">
        <v>1986</v>
      </c>
      <c r="D1101" s="3" t="s">
        <v>1</v>
      </c>
      <c r="E1101" s="3" t="s">
        <v>2216</v>
      </c>
      <c r="F1101" s="5">
        <v>70</v>
      </c>
      <c r="G1101" s="133">
        <f t="shared" si="37"/>
        <v>18</v>
      </c>
      <c r="H1101" s="36" t="str">
        <f t="shared" si="36"/>
        <v>Regular</v>
      </c>
      <c r="I1101" s="11">
        <v>8</v>
      </c>
      <c r="J1101" s="11" t="s">
        <v>5989</v>
      </c>
      <c r="K1101" s="11">
        <v>3</v>
      </c>
      <c r="L1101" s="11">
        <v>-74.148437959999995</v>
      </c>
      <c r="M1101" s="12">
        <v>4.6114217640000001</v>
      </c>
    </row>
    <row r="1102" spans="1:13" x14ac:dyDescent="0.25">
      <c r="A1102" s="3">
        <v>1101</v>
      </c>
      <c r="B1102" s="3" t="s">
        <v>2217</v>
      </c>
      <c r="C1102" s="3" t="s">
        <v>1986</v>
      </c>
      <c r="D1102" s="3" t="s">
        <v>1</v>
      </c>
      <c r="E1102" s="3" t="s">
        <v>2218</v>
      </c>
      <c r="F1102" s="5">
        <v>70</v>
      </c>
      <c r="G1102" s="133">
        <f t="shared" si="37"/>
        <v>18</v>
      </c>
      <c r="H1102" s="36" t="str">
        <f t="shared" si="36"/>
        <v>Regular</v>
      </c>
      <c r="I1102" s="11">
        <v>8</v>
      </c>
      <c r="J1102" s="11" t="s">
        <v>5989</v>
      </c>
      <c r="K1102" s="11">
        <v>3</v>
      </c>
      <c r="L1102" s="11">
        <v>-74.144842909999994</v>
      </c>
      <c r="M1102" s="12">
        <v>4.6097097160000002</v>
      </c>
    </row>
    <row r="1103" spans="1:13" x14ac:dyDescent="0.25">
      <c r="A1103" s="3">
        <v>1102</v>
      </c>
      <c r="B1103" s="3" t="s">
        <v>2219</v>
      </c>
      <c r="C1103" s="3" t="s">
        <v>1986</v>
      </c>
      <c r="D1103" s="3" t="s">
        <v>1</v>
      </c>
      <c r="E1103" s="3" t="s">
        <v>2138</v>
      </c>
      <c r="F1103" s="5">
        <v>65</v>
      </c>
      <c r="G1103" s="133">
        <f t="shared" si="37"/>
        <v>31</v>
      </c>
      <c r="H1103" s="36" t="str">
        <f t="shared" ref="H1103:H1114" si="38">IF(AND(G1103&gt;=86,G1103&lt;=100),"Óptimo",
IF(AND(G1103&gt;=71,G1103&lt;=85),"Muy Bueno",
IF(AND(G1103&gt;=51,G1103&lt;=70),"Bueno",
IF(AND(G1103&gt;=31,G1103&lt;=50),"Aceptable",
IF(AND(G1103&gt;=6,G1103&lt;=30),"Regular",
"Malo")))))</f>
        <v>Aceptable</v>
      </c>
      <c r="I1103" s="11">
        <v>8</v>
      </c>
      <c r="J1103" s="11" t="s">
        <v>5989</v>
      </c>
      <c r="K1103" s="11">
        <v>3</v>
      </c>
      <c r="L1103" s="11">
        <v>-74.143368659999993</v>
      </c>
      <c r="M1103" s="12">
        <v>4.6085408839999999</v>
      </c>
    </row>
    <row r="1104" spans="1:13" x14ac:dyDescent="0.25">
      <c r="A1104" s="3">
        <v>1103</v>
      </c>
      <c r="B1104" s="3" t="s">
        <v>2220</v>
      </c>
      <c r="C1104" s="3" t="s">
        <v>1986</v>
      </c>
      <c r="D1104" s="3" t="s">
        <v>1</v>
      </c>
      <c r="E1104" s="3" t="s">
        <v>2221</v>
      </c>
      <c r="F1104" s="5">
        <v>65</v>
      </c>
      <c r="G1104" s="133">
        <f t="shared" si="37"/>
        <v>31</v>
      </c>
      <c r="H1104" s="36" t="str">
        <f t="shared" si="38"/>
        <v>Aceptable</v>
      </c>
      <c r="I1104" s="11">
        <v>8</v>
      </c>
      <c r="J1104" s="11" t="s">
        <v>5989</v>
      </c>
      <c r="K1104" s="11">
        <v>2</v>
      </c>
      <c r="L1104" s="11">
        <v>-74.140689120000005</v>
      </c>
      <c r="M1104" s="12">
        <v>4.6030835369999998</v>
      </c>
    </row>
    <row r="1105" spans="1:13" x14ac:dyDescent="0.25">
      <c r="A1105" s="3">
        <v>1104</v>
      </c>
      <c r="B1105" s="3" t="s">
        <v>2222</v>
      </c>
      <c r="C1105" s="3" t="s">
        <v>1986</v>
      </c>
      <c r="D1105" s="3" t="s">
        <v>1</v>
      </c>
      <c r="E1105" s="3" t="s">
        <v>2138</v>
      </c>
      <c r="F1105" s="5">
        <v>75</v>
      </c>
      <c r="G1105" s="133">
        <f t="shared" si="37"/>
        <v>6</v>
      </c>
      <c r="H1105" s="36" t="str">
        <f t="shared" si="38"/>
        <v>Regular</v>
      </c>
      <c r="I1105" s="11">
        <v>8</v>
      </c>
      <c r="J1105" s="11" t="s">
        <v>5989</v>
      </c>
      <c r="K1105" s="11">
        <v>3</v>
      </c>
      <c r="L1105" s="11">
        <v>-74.135195539999998</v>
      </c>
      <c r="M1105" s="12">
        <v>4.6106987760000004</v>
      </c>
    </row>
    <row r="1106" spans="1:13" x14ac:dyDescent="0.25">
      <c r="A1106" s="3">
        <v>1105</v>
      </c>
      <c r="B1106" s="3" t="s">
        <v>2223</v>
      </c>
      <c r="C1106" s="3" t="s">
        <v>1986</v>
      </c>
      <c r="D1106" s="3" t="s">
        <v>1</v>
      </c>
      <c r="E1106" s="3" t="s">
        <v>2224</v>
      </c>
      <c r="F1106" s="5">
        <v>65</v>
      </c>
      <c r="G1106" s="133">
        <f t="shared" si="37"/>
        <v>31</v>
      </c>
      <c r="H1106" s="36" t="str">
        <f t="shared" si="38"/>
        <v>Aceptable</v>
      </c>
      <c r="I1106" s="11">
        <v>8</v>
      </c>
      <c r="J1106" s="11" t="s">
        <v>5989</v>
      </c>
      <c r="K1106" s="11">
        <v>3</v>
      </c>
      <c r="L1106" s="11">
        <v>-74.145855530000006</v>
      </c>
      <c r="M1106" s="12">
        <v>4.6008972850000003</v>
      </c>
    </row>
    <row r="1107" spans="1:13" x14ac:dyDescent="0.25">
      <c r="A1107" s="3">
        <v>1106</v>
      </c>
      <c r="B1107" s="3" t="s">
        <v>2225</v>
      </c>
      <c r="C1107" s="3" t="s">
        <v>1986</v>
      </c>
      <c r="D1107" s="3" t="s">
        <v>1</v>
      </c>
      <c r="E1107" s="3" t="s">
        <v>2226</v>
      </c>
      <c r="F1107" s="5">
        <v>70</v>
      </c>
      <c r="G1107" s="133">
        <f t="shared" ref="G1107:G1170" si="39">IF(F1107&lt;=40,100-((F1107-30)/(40-30))*(100-86),
IF(F1107&lt;=50,85-((F1107-41)/(50-41))*(85-71),
IF(F1107&lt;=55,70-((F1107-51)/(55-50))*(70-51),
IF(F1107&lt;=65,50-((F1107-55)/(65-55))*(50-31),
IF(F1107&lt;=75,30-((F1107-65)/(75-65))*(30-6),
5-((F1107-75)/(80-75))*(5-0))))))</f>
        <v>18</v>
      </c>
      <c r="H1107" s="36" t="str">
        <f t="shared" si="38"/>
        <v>Regular</v>
      </c>
      <c r="I1107" s="11">
        <v>8</v>
      </c>
      <c r="J1107" s="11" t="s">
        <v>5989</v>
      </c>
      <c r="K1107" s="11">
        <v>3</v>
      </c>
      <c r="L1107" s="11">
        <v>-74.144008909999997</v>
      </c>
      <c r="M1107" s="12">
        <v>4.6060011889999997</v>
      </c>
    </row>
    <row r="1108" spans="1:13" x14ac:dyDescent="0.25">
      <c r="A1108" s="3">
        <v>1107</v>
      </c>
      <c r="B1108" s="3" t="s">
        <v>2227</v>
      </c>
      <c r="C1108" s="3" t="s">
        <v>1986</v>
      </c>
      <c r="D1108" s="3" t="s">
        <v>1</v>
      </c>
      <c r="E1108" s="3" t="s">
        <v>2218</v>
      </c>
      <c r="F1108" s="5">
        <v>70</v>
      </c>
      <c r="G1108" s="133">
        <f t="shared" si="39"/>
        <v>18</v>
      </c>
      <c r="H1108" s="36" t="str">
        <f t="shared" si="38"/>
        <v>Regular</v>
      </c>
      <c r="I1108" s="11">
        <v>8</v>
      </c>
      <c r="J1108" s="11" t="s">
        <v>5989</v>
      </c>
      <c r="K1108" s="11">
        <v>3</v>
      </c>
      <c r="L1108" s="11">
        <v>-74.144472460000003</v>
      </c>
      <c r="M1108" s="12">
        <v>4.6100379150000004</v>
      </c>
    </row>
    <row r="1109" spans="1:13" x14ac:dyDescent="0.25">
      <c r="A1109" s="3">
        <v>1108</v>
      </c>
      <c r="B1109" s="3" t="s">
        <v>2228</v>
      </c>
      <c r="C1109" s="3" t="s">
        <v>1986</v>
      </c>
      <c r="D1109" s="3" t="s">
        <v>1</v>
      </c>
      <c r="E1109" s="3" t="s">
        <v>2138</v>
      </c>
      <c r="F1109" s="5">
        <v>50</v>
      </c>
      <c r="G1109" s="133">
        <f t="shared" si="39"/>
        <v>71</v>
      </c>
      <c r="H1109" s="36" t="str">
        <f t="shared" si="38"/>
        <v>Muy Bueno</v>
      </c>
      <c r="I1109" s="11">
        <v>8</v>
      </c>
      <c r="J1109" s="11" t="s">
        <v>5989</v>
      </c>
      <c r="K1109" s="11">
        <v>3</v>
      </c>
      <c r="L1109" s="11">
        <v>-74.144625160000004</v>
      </c>
      <c r="M1109" s="12">
        <v>4.6169741889999996</v>
      </c>
    </row>
    <row r="1110" spans="1:13" x14ac:dyDescent="0.25">
      <c r="A1110" s="3">
        <v>1109</v>
      </c>
      <c r="B1110" s="3" t="s">
        <v>2229</v>
      </c>
      <c r="C1110" s="3" t="s">
        <v>1986</v>
      </c>
      <c r="D1110" s="3" t="s">
        <v>1</v>
      </c>
      <c r="E1110" s="3" t="s">
        <v>2230</v>
      </c>
      <c r="F1110" s="5">
        <v>65</v>
      </c>
      <c r="G1110" s="133">
        <f t="shared" si="39"/>
        <v>31</v>
      </c>
      <c r="H1110" s="36" t="str">
        <f t="shared" si="38"/>
        <v>Aceptable</v>
      </c>
      <c r="I1110" s="11">
        <v>8</v>
      </c>
      <c r="J1110" s="11" t="s">
        <v>5989</v>
      </c>
      <c r="K1110" s="11">
        <v>3</v>
      </c>
      <c r="L1110" s="11">
        <v>-74.149653850000007</v>
      </c>
      <c r="M1110" s="12">
        <v>4.6133590010000001</v>
      </c>
    </row>
    <row r="1111" spans="1:13" x14ac:dyDescent="0.25">
      <c r="A1111" s="3">
        <v>1110</v>
      </c>
      <c r="B1111" s="3" t="s">
        <v>2231</v>
      </c>
      <c r="C1111" s="3" t="s">
        <v>1986</v>
      </c>
      <c r="D1111" s="3" t="s">
        <v>1</v>
      </c>
      <c r="E1111" s="3" t="s">
        <v>2232</v>
      </c>
      <c r="F1111" s="5">
        <v>65</v>
      </c>
      <c r="G1111" s="133">
        <f t="shared" si="39"/>
        <v>31</v>
      </c>
      <c r="H1111" s="36" t="str">
        <f t="shared" si="38"/>
        <v>Aceptable</v>
      </c>
      <c r="I1111" s="11">
        <v>8</v>
      </c>
      <c r="J1111" s="11" t="s">
        <v>5989</v>
      </c>
      <c r="K1111" s="11">
        <v>3</v>
      </c>
      <c r="L1111" s="11">
        <v>-74.146919729999993</v>
      </c>
      <c r="M1111" s="12">
        <v>4.6128372850000003</v>
      </c>
    </row>
    <row r="1112" spans="1:13" x14ac:dyDescent="0.25">
      <c r="A1112" s="3">
        <v>1111</v>
      </c>
      <c r="B1112" s="3" t="s">
        <v>2233</v>
      </c>
      <c r="C1112" s="3" t="s">
        <v>1986</v>
      </c>
      <c r="D1112" s="3" t="s">
        <v>1</v>
      </c>
      <c r="E1112" s="3" t="s">
        <v>2234</v>
      </c>
      <c r="F1112" s="5">
        <v>65</v>
      </c>
      <c r="G1112" s="133">
        <f t="shared" si="39"/>
        <v>31</v>
      </c>
      <c r="H1112" s="36" t="str">
        <f t="shared" si="38"/>
        <v>Aceptable</v>
      </c>
      <c r="I1112" s="11">
        <v>8</v>
      </c>
      <c r="J1112" s="11" t="s">
        <v>5989</v>
      </c>
      <c r="K1112" s="11">
        <v>3</v>
      </c>
      <c r="L1112" s="11">
        <v>-74.149358699999993</v>
      </c>
      <c r="M1112" s="12">
        <v>4.6173169510000003</v>
      </c>
    </row>
    <row r="1113" spans="1:13" x14ac:dyDescent="0.25">
      <c r="A1113" s="3">
        <v>1112</v>
      </c>
      <c r="B1113" s="3" t="s">
        <v>2235</v>
      </c>
      <c r="C1113" s="3" t="s">
        <v>1986</v>
      </c>
      <c r="D1113" s="3" t="s">
        <v>1</v>
      </c>
      <c r="E1113" s="3" t="s">
        <v>2224</v>
      </c>
      <c r="F1113" s="5">
        <v>60</v>
      </c>
      <c r="G1113" s="133">
        <f t="shared" si="39"/>
        <v>40.5</v>
      </c>
      <c r="H1113" s="36" t="str">
        <f t="shared" si="38"/>
        <v>Aceptable</v>
      </c>
      <c r="I1113" s="11">
        <v>8</v>
      </c>
      <c r="J1113" s="11" t="s">
        <v>5989</v>
      </c>
      <c r="K1113" s="11">
        <v>3</v>
      </c>
      <c r="L1113" s="11">
        <v>-74.146356519999998</v>
      </c>
      <c r="M1113" s="12">
        <v>4.6016491220000004</v>
      </c>
    </row>
    <row r="1114" spans="1:13" x14ac:dyDescent="0.25">
      <c r="A1114" s="3">
        <v>1113</v>
      </c>
      <c r="B1114" s="3" t="s">
        <v>2236</v>
      </c>
      <c r="C1114" s="3" t="s">
        <v>1986</v>
      </c>
      <c r="D1114" s="3" t="s">
        <v>1</v>
      </c>
      <c r="E1114" s="3" t="s">
        <v>2237</v>
      </c>
      <c r="F1114" s="5">
        <v>65</v>
      </c>
      <c r="G1114" s="133">
        <f t="shared" si="39"/>
        <v>31</v>
      </c>
      <c r="H1114" s="36" t="str">
        <f t="shared" si="38"/>
        <v>Aceptable</v>
      </c>
      <c r="I1114" s="11">
        <v>8</v>
      </c>
      <c r="J1114" s="11" t="s">
        <v>5989</v>
      </c>
      <c r="K1114" s="11">
        <v>3</v>
      </c>
      <c r="L1114" s="11">
        <v>-74.142527610000002</v>
      </c>
      <c r="M1114" s="12">
        <v>4.5976497920000003</v>
      </c>
    </row>
    <row r="1115" spans="1:13" x14ac:dyDescent="0.25">
      <c r="A1115" s="3">
        <v>1114</v>
      </c>
      <c r="B1115" s="3" t="s">
        <v>2238</v>
      </c>
      <c r="C1115" s="3" t="s">
        <v>1986</v>
      </c>
      <c r="D1115" s="3" t="s">
        <v>1</v>
      </c>
      <c r="E1115" s="3" t="s">
        <v>2230</v>
      </c>
      <c r="F1115" s="5">
        <v>65</v>
      </c>
      <c r="G1115" s="133">
        <f t="shared" si="39"/>
        <v>31</v>
      </c>
      <c r="H1115" s="36" t="str">
        <f>IF(AND(G1115&gt;=86,G1115&lt;=100),"Óptimo",
IF(AND(G1115&gt;=71,G1115&lt;=85),"Muy Bueno",
IF(AND(G1115&gt;=51,G1115&lt;=70),"Bueno",
IF(AND(G1115&gt;=31,G1115&lt;=50),"Aceptable",
IF(AND(G1115&gt;=6,G1115&lt;=30),"Regular",
"Malo")))))</f>
        <v>Aceptable</v>
      </c>
      <c r="I1115" s="11">
        <v>8</v>
      </c>
      <c r="J1115" s="11" t="s">
        <v>5989</v>
      </c>
      <c r="K1115" s="11">
        <v>3</v>
      </c>
      <c r="L1115" s="11">
        <v>-74.148331319999997</v>
      </c>
      <c r="M1115" s="12">
        <v>4.6137454580000004</v>
      </c>
    </row>
    <row r="1116" spans="1:13" x14ac:dyDescent="0.25">
      <c r="A1116" s="3">
        <v>1115</v>
      </c>
      <c r="B1116" s="3" t="s">
        <v>2239</v>
      </c>
      <c r="C1116" s="3" t="s">
        <v>1986</v>
      </c>
      <c r="D1116" s="3" t="s">
        <v>1</v>
      </c>
      <c r="E1116" s="3" t="s">
        <v>2230</v>
      </c>
      <c r="F1116" s="5">
        <v>50</v>
      </c>
      <c r="G1116" s="133">
        <f t="shared" si="39"/>
        <v>71</v>
      </c>
      <c r="H1116" s="36" t="str">
        <f t="shared" ref="H1116:H1179" si="40">IF(AND(G1116&gt;=86,G1116&lt;=100),"Óptimo",
IF(AND(G1116&gt;=71,G1116&lt;=85),"Muy Bueno",
IF(AND(G1116&gt;=51,G1116&lt;=70),"Bueno",
IF(AND(G1116&gt;=31,G1116&lt;=50),"Aceptable",
IF(AND(G1116&gt;=6,G1116&lt;=30),"Regular",
"Malo")))))</f>
        <v>Muy Bueno</v>
      </c>
      <c r="I1116" s="11">
        <v>8</v>
      </c>
      <c r="J1116" s="11" t="s">
        <v>5989</v>
      </c>
      <c r="K1116" s="11">
        <v>3</v>
      </c>
      <c r="L1116" s="11">
        <v>-74.14895885</v>
      </c>
      <c r="M1116" s="12">
        <v>4.6145117940000002</v>
      </c>
    </row>
    <row r="1117" spans="1:13" x14ac:dyDescent="0.25">
      <c r="A1117" s="3">
        <v>1116</v>
      </c>
      <c r="B1117" s="3" t="s">
        <v>2240</v>
      </c>
      <c r="C1117" s="3" t="s">
        <v>1986</v>
      </c>
      <c r="D1117" s="3" t="s">
        <v>1</v>
      </c>
      <c r="E1117" s="3" t="s">
        <v>2218</v>
      </c>
      <c r="F1117" s="5">
        <v>70</v>
      </c>
      <c r="G1117" s="133">
        <f t="shared" si="39"/>
        <v>18</v>
      </c>
      <c r="H1117" s="36" t="str">
        <f t="shared" si="40"/>
        <v>Regular</v>
      </c>
      <c r="I1117" s="11">
        <v>8</v>
      </c>
      <c r="J1117" s="11" t="s">
        <v>5989</v>
      </c>
      <c r="K1117" s="11">
        <v>3</v>
      </c>
      <c r="L1117" s="11">
        <v>-74.144359140000006</v>
      </c>
      <c r="M1117" s="12">
        <v>4.6091925050000002</v>
      </c>
    </row>
    <row r="1118" spans="1:13" x14ac:dyDescent="0.25">
      <c r="A1118" s="3">
        <v>1117</v>
      </c>
      <c r="B1118" s="3" t="s">
        <v>2241</v>
      </c>
      <c r="C1118" s="3" t="s">
        <v>1986</v>
      </c>
      <c r="D1118" s="3" t="s">
        <v>1</v>
      </c>
      <c r="E1118" s="3" t="s">
        <v>2242</v>
      </c>
      <c r="F1118" s="5">
        <v>70</v>
      </c>
      <c r="G1118" s="133">
        <f t="shared" si="39"/>
        <v>18</v>
      </c>
      <c r="H1118" s="36" t="str">
        <f t="shared" si="40"/>
        <v>Regular</v>
      </c>
      <c r="I1118" s="11">
        <v>8</v>
      </c>
      <c r="J1118" s="11" t="s">
        <v>5989</v>
      </c>
      <c r="K1118" s="11">
        <v>2</v>
      </c>
      <c r="L1118" s="11">
        <v>-74.139580760000001</v>
      </c>
      <c r="M1118" s="12">
        <v>4.5958113379999999</v>
      </c>
    </row>
    <row r="1119" spans="1:13" x14ac:dyDescent="0.25">
      <c r="A1119" s="3">
        <v>1118</v>
      </c>
      <c r="B1119" s="3" t="s">
        <v>2243</v>
      </c>
      <c r="C1119" s="3" t="s">
        <v>1986</v>
      </c>
      <c r="D1119" s="3" t="s">
        <v>1</v>
      </c>
      <c r="E1119" s="3" t="s">
        <v>2244</v>
      </c>
      <c r="F1119" s="5">
        <v>65</v>
      </c>
      <c r="G1119" s="133">
        <f t="shared" si="39"/>
        <v>31</v>
      </c>
      <c r="H1119" s="36" t="str">
        <f t="shared" si="40"/>
        <v>Aceptable</v>
      </c>
      <c r="I1119" s="11">
        <v>8</v>
      </c>
      <c r="J1119" s="11" t="s">
        <v>5989</v>
      </c>
      <c r="K1119" s="11">
        <v>3</v>
      </c>
      <c r="L1119" s="11">
        <v>-74.145810639999993</v>
      </c>
      <c r="M1119" s="12">
        <v>4.6118804569999998</v>
      </c>
    </row>
    <row r="1120" spans="1:13" x14ac:dyDescent="0.25">
      <c r="A1120" s="3">
        <v>1119</v>
      </c>
      <c r="B1120" s="3" t="s">
        <v>2245</v>
      </c>
      <c r="C1120" s="3" t="s">
        <v>1986</v>
      </c>
      <c r="D1120" s="3" t="s">
        <v>1</v>
      </c>
      <c r="E1120" s="3" t="s">
        <v>2246</v>
      </c>
      <c r="F1120" s="5">
        <v>70</v>
      </c>
      <c r="G1120" s="133">
        <f t="shared" si="39"/>
        <v>18</v>
      </c>
      <c r="H1120" s="36" t="str">
        <f t="shared" si="40"/>
        <v>Regular</v>
      </c>
      <c r="I1120" s="11">
        <v>8</v>
      </c>
      <c r="J1120" s="11" t="s">
        <v>5989</v>
      </c>
      <c r="K1120" s="11">
        <v>3</v>
      </c>
      <c r="L1120" s="11">
        <v>-74.145392759999993</v>
      </c>
      <c r="M1120" s="12">
        <v>4.6074592389999998</v>
      </c>
    </row>
    <row r="1121" spans="1:13" x14ac:dyDescent="0.25">
      <c r="A1121" s="3">
        <v>1120</v>
      </c>
      <c r="B1121" s="3" t="s">
        <v>2247</v>
      </c>
      <c r="C1121" s="3" t="s">
        <v>1986</v>
      </c>
      <c r="D1121" s="3" t="s">
        <v>1</v>
      </c>
      <c r="E1121" s="3" t="s">
        <v>2248</v>
      </c>
      <c r="F1121" s="5">
        <v>80</v>
      </c>
      <c r="G1121" s="133">
        <f t="shared" si="39"/>
        <v>0</v>
      </c>
      <c r="H1121" s="36" t="str">
        <f t="shared" si="40"/>
        <v>Malo</v>
      </c>
      <c r="I1121" s="11">
        <v>8</v>
      </c>
      <c r="J1121" s="11" t="s">
        <v>5989</v>
      </c>
      <c r="K1121" s="11">
        <v>3</v>
      </c>
      <c r="L1121" s="11">
        <v>-74.130859000000001</v>
      </c>
      <c r="M1121" s="12">
        <v>4.6099348610000002</v>
      </c>
    </row>
    <row r="1122" spans="1:13" x14ac:dyDescent="0.25">
      <c r="A1122" s="3">
        <v>1121</v>
      </c>
      <c r="B1122" s="3" t="s">
        <v>2249</v>
      </c>
      <c r="C1122" s="3" t="s">
        <v>1986</v>
      </c>
      <c r="D1122" s="3" t="s">
        <v>1</v>
      </c>
      <c r="E1122" s="3" t="s">
        <v>2250</v>
      </c>
      <c r="F1122" s="5">
        <v>65</v>
      </c>
      <c r="G1122" s="133">
        <f t="shared" si="39"/>
        <v>31</v>
      </c>
      <c r="H1122" s="36" t="str">
        <f t="shared" si="40"/>
        <v>Aceptable</v>
      </c>
      <c r="I1122" s="11">
        <v>8</v>
      </c>
      <c r="J1122" s="11" t="s">
        <v>5989</v>
      </c>
      <c r="K1122" s="11">
        <v>3</v>
      </c>
      <c r="L1122" s="11">
        <v>-74.144758049999993</v>
      </c>
      <c r="M1122" s="12">
        <v>4.6023379240000004</v>
      </c>
    </row>
    <row r="1123" spans="1:13" x14ac:dyDescent="0.25">
      <c r="A1123" s="3">
        <v>1122</v>
      </c>
      <c r="B1123" s="3" t="s">
        <v>2251</v>
      </c>
      <c r="C1123" s="3" t="s">
        <v>1986</v>
      </c>
      <c r="D1123" s="3" t="s">
        <v>1</v>
      </c>
      <c r="E1123" s="3" t="s">
        <v>2218</v>
      </c>
      <c r="F1123" s="5">
        <v>70</v>
      </c>
      <c r="G1123" s="133">
        <f t="shared" si="39"/>
        <v>18</v>
      </c>
      <c r="H1123" s="36" t="str">
        <f t="shared" si="40"/>
        <v>Regular</v>
      </c>
      <c r="I1123" s="11">
        <v>8</v>
      </c>
      <c r="J1123" s="11" t="s">
        <v>5989</v>
      </c>
      <c r="K1123" s="11">
        <v>3</v>
      </c>
      <c r="L1123" s="11">
        <v>-74.14344054</v>
      </c>
      <c r="M1123" s="12">
        <v>4.61015614</v>
      </c>
    </row>
    <row r="1124" spans="1:13" x14ac:dyDescent="0.25">
      <c r="A1124" s="3">
        <v>1123</v>
      </c>
      <c r="B1124" s="3" t="s">
        <v>2252</v>
      </c>
      <c r="C1124" s="3" t="s">
        <v>1986</v>
      </c>
      <c r="D1124" s="3" t="s">
        <v>1</v>
      </c>
      <c r="E1124" s="3" t="s">
        <v>2218</v>
      </c>
      <c r="F1124" s="5">
        <v>50</v>
      </c>
      <c r="G1124" s="133">
        <f t="shared" si="39"/>
        <v>71</v>
      </c>
      <c r="H1124" s="36" t="str">
        <f t="shared" si="40"/>
        <v>Muy Bueno</v>
      </c>
      <c r="I1124" s="11">
        <v>8</v>
      </c>
      <c r="J1124" s="11" t="s">
        <v>5989</v>
      </c>
      <c r="K1124" s="11">
        <v>3</v>
      </c>
      <c r="L1124" s="11">
        <v>-74.144181810000006</v>
      </c>
      <c r="M1124" s="12">
        <v>4.6104655890000004</v>
      </c>
    </row>
    <row r="1125" spans="1:13" x14ac:dyDescent="0.25">
      <c r="A1125" s="3">
        <v>1124</v>
      </c>
      <c r="B1125" s="3" t="s">
        <v>2253</v>
      </c>
      <c r="C1125" s="3" t="s">
        <v>1986</v>
      </c>
      <c r="D1125" s="3" t="s">
        <v>1</v>
      </c>
      <c r="E1125" s="3" t="s">
        <v>2254</v>
      </c>
      <c r="F1125" s="5">
        <v>70</v>
      </c>
      <c r="G1125" s="133">
        <f t="shared" si="39"/>
        <v>18</v>
      </c>
      <c r="H1125" s="36" t="str">
        <f t="shared" si="40"/>
        <v>Regular</v>
      </c>
      <c r="I1125" s="11">
        <v>8</v>
      </c>
      <c r="J1125" s="11" t="s">
        <v>5989</v>
      </c>
      <c r="K1125" s="11">
        <v>3</v>
      </c>
      <c r="L1125" s="11">
        <v>-74.145143300000001</v>
      </c>
      <c r="M1125" s="12">
        <v>4.5991176429999996</v>
      </c>
    </row>
    <row r="1126" spans="1:13" x14ac:dyDescent="0.25">
      <c r="A1126" s="3">
        <v>1125</v>
      </c>
      <c r="B1126" s="3" t="s">
        <v>2255</v>
      </c>
      <c r="C1126" s="3" t="s">
        <v>1986</v>
      </c>
      <c r="D1126" s="3" t="s">
        <v>1</v>
      </c>
      <c r="E1126" s="3" t="s">
        <v>2237</v>
      </c>
      <c r="F1126" s="5">
        <v>65</v>
      </c>
      <c r="G1126" s="133">
        <f t="shared" si="39"/>
        <v>31</v>
      </c>
      <c r="H1126" s="36" t="str">
        <f t="shared" si="40"/>
        <v>Aceptable</v>
      </c>
      <c r="I1126" s="11">
        <v>8</v>
      </c>
      <c r="J1126" s="11" t="s">
        <v>5989</v>
      </c>
      <c r="K1126" s="11">
        <v>3</v>
      </c>
      <c r="L1126" s="11">
        <v>-74.142853040000006</v>
      </c>
      <c r="M1126" s="12">
        <v>4.5999675910000004</v>
      </c>
    </row>
    <row r="1127" spans="1:13" x14ac:dyDescent="0.25">
      <c r="A1127" s="3">
        <v>1126</v>
      </c>
      <c r="B1127" s="3" t="s">
        <v>2256</v>
      </c>
      <c r="C1127" s="3" t="s">
        <v>1986</v>
      </c>
      <c r="D1127" s="3" t="s">
        <v>1</v>
      </c>
      <c r="E1127" s="3" t="s">
        <v>2138</v>
      </c>
      <c r="F1127" s="5">
        <v>70</v>
      </c>
      <c r="G1127" s="133">
        <f t="shared" si="39"/>
        <v>18</v>
      </c>
      <c r="H1127" s="36" t="str">
        <f t="shared" si="40"/>
        <v>Regular</v>
      </c>
      <c r="I1127" s="11">
        <v>8</v>
      </c>
      <c r="J1127" s="11" t="s">
        <v>5989</v>
      </c>
      <c r="K1127" s="11">
        <v>3</v>
      </c>
      <c r="L1127" s="11">
        <v>-74.139743350000003</v>
      </c>
      <c r="M1127" s="12">
        <v>4.6132310250000002</v>
      </c>
    </row>
    <row r="1128" spans="1:13" x14ac:dyDescent="0.25">
      <c r="A1128" s="3">
        <v>1127</v>
      </c>
      <c r="B1128" s="3" t="s">
        <v>2257</v>
      </c>
      <c r="C1128" s="3" t="s">
        <v>1986</v>
      </c>
      <c r="D1128" s="3" t="s">
        <v>1</v>
      </c>
      <c r="E1128" s="3" t="s">
        <v>2258</v>
      </c>
      <c r="F1128" s="5">
        <v>70</v>
      </c>
      <c r="G1128" s="133">
        <f t="shared" si="39"/>
        <v>18</v>
      </c>
      <c r="H1128" s="36" t="str">
        <f t="shared" si="40"/>
        <v>Regular</v>
      </c>
      <c r="I1128" s="11">
        <v>8</v>
      </c>
      <c r="J1128" s="11" t="s">
        <v>5989</v>
      </c>
      <c r="K1128" s="11">
        <v>3</v>
      </c>
      <c r="L1128" s="11">
        <v>-74.133286720000001</v>
      </c>
      <c r="M1128" s="12">
        <v>4.608183436</v>
      </c>
    </row>
    <row r="1129" spans="1:13" x14ac:dyDescent="0.25">
      <c r="A1129" s="3">
        <v>1128</v>
      </c>
      <c r="B1129" s="3" t="s">
        <v>2259</v>
      </c>
      <c r="C1129" s="3" t="s">
        <v>1986</v>
      </c>
      <c r="D1129" s="3" t="s">
        <v>1</v>
      </c>
      <c r="E1129" s="3" t="s">
        <v>2260</v>
      </c>
      <c r="F1129" s="5">
        <v>65</v>
      </c>
      <c r="G1129" s="133">
        <f t="shared" si="39"/>
        <v>31</v>
      </c>
      <c r="H1129" s="36" t="str">
        <f t="shared" si="40"/>
        <v>Aceptable</v>
      </c>
      <c r="I1129" s="11">
        <v>8</v>
      </c>
      <c r="J1129" s="11" t="s">
        <v>5989</v>
      </c>
      <c r="K1129" s="11">
        <v>3</v>
      </c>
      <c r="L1129" s="11">
        <v>-74.144594639999994</v>
      </c>
      <c r="M1129" s="12">
        <v>4.6071866840000002</v>
      </c>
    </row>
    <row r="1130" spans="1:13" x14ac:dyDescent="0.25">
      <c r="A1130" s="3">
        <v>1129</v>
      </c>
      <c r="B1130" s="3" t="s">
        <v>2261</v>
      </c>
      <c r="C1130" s="3" t="s">
        <v>1986</v>
      </c>
      <c r="D1130" s="3" t="s">
        <v>1</v>
      </c>
      <c r="E1130" s="3" t="s">
        <v>2262</v>
      </c>
      <c r="F1130" s="5">
        <v>70</v>
      </c>
      <c r="G1130" s="133">
        <f t="shared" si="39"/>
        <v>18</v>
      </c>
      <c r="H1130" s="36" t="str">
        <f t="shared" si="40"/>
        <v>Regular</v>
      </c>
      <c r="I1130" s="11">
        <v>8</v>
      </c>
      <c r="J1130" s="11" t="s">
        <v>5989</v>
      </c>
      <c r="K1130" s="11">
        <v>3</v>
      </c>
      <c r="L1130" s="11">
        <v>-74.131953260000003</v>
      </c>
      <c r="M1130" s="12">
        <v>4.6059118830000001</v>
      </c>
    </row>
    <row r="1131" spans="1:13" x14ac:dyDescent="0.25">
      <c r="A1131" s="3">
        <v>1130</v>
      </c>
      <c r="B1131" s="3" t="s">
        <v>2263</v>
      </c>
      <c r="C1131" s="3" t="s">
        <v>1986</v>
      </c>
      <c r="D1131" s="3" t="s">
        <v>1</v>
      </c>
      <c r="E1131" s="3" t="s">
        <v>2138</v>
      </c>
      <c r="F1131" s="5">
        <v>80</v>
      </c>
      <c r="G1131" s="133">
        <f t="shared" si="39"/>
        <v>0</v>
      </c>
      <c r="H1131" s="36" t="str">
        <f t="shared" si="40"/>
        <v>Malo</v>
      </c>
      <c r="I1131" s="11">
        <v>8</v>
      </c>
      <c r="J1131" s="11" t="s">
        <v>5989</v>
      </c>
      <c r="K1131" s="11">
        <v>3</v>
      </c>
      <c r="L1131" s="11">
        <v>-74.14086734</v>
      </c>
      <c r="M1131" s="12">
        <v>4.6093081199999997</v>
      </c>
    </row>
    <row r="1132" spans="1:13" x14ac:dyDescent="0.25">
      <c r="A1132" s="3">
        <v>1131</v>
      </c>
      <c r="B1132" s="3" t="s">
        <v>2264</v>
      </c>
      <c r="C1132" s="3" t="s">
        <v>1986</v>
      </c>
      <c r="D1132" s="3" t="s">
        <v>1</v>
      </c>
      <c r="E1132" s="3" t="s">
        <v>2138</v>
      </c>
      <c r="F1132" s="5">
        <v>80</v>
      </c>
      <c r="G1132" s="133">
        <f t="shared" si="39"/>
        <v>0</v>
      </c>
      <c r="H1132" s="36" t="str">
        <f t="shared" si="40"/>
        <v>Malo</v>
      </c>
      <c r="I1132" s="11">
        <v>8</v>
      </c>
      <c r="J1132" s="11" t="s">
        <v>5989</v>
      </c>
      <c r="K1132" s="11">
        <v>3</v>
      </c>
      <c r="L1132" s="11">
        <v>-74.14192697</v>
      </c>
      <c r="M1132" s="12">
        <v>4.6181611809999996</v>
      </c>
    </row>
    <row r="1133" spans="1:13" x14ac:dyDescent="0.25">
      <c r="A1133" s="3">
        <v>1132</v>
      </c>
      <c r="B1133" s="3" t="s">
        <v>2265</v>
      </c>
      <c r="C1133" s="3" t="s">
        <v>1986</v>
      </c>
      <c r="D1133" s="3" t="s">
        <v>1</v>
      </c>
      <c r="E1133" s="3" t="s">
        <v>2266</v>
      </c>
      <c r="F1133" s="5">
        <v>65</v>
      </c>
      <c r="G1133" s="133">
        <f t="shared" si="39"/>
        <v>31</v>
      </c>
      <c r="H1133" s="36" t="str">
        <f t="shared" si="40"/>
        <v>Aceptable</v>
      </c>
      <c r="I1133" s="11">
        <v>8</v>
      </c>
      <c r="J1133" s="11" t="s">
        <v>5989</v>
      </c>
      <c r="K1133" s="11">
        <v>2</v>
      </c>
      <c r="L1133" s="11">
        <v>-74.150508950000003</v>
      </c>
      <c r="M1133" s="12">
        <v>4.5982475059999999</v>
      </c>
    </row>
    <row r="1134" spans="1:13" x14ac:dyDescent="0.25">
      <c r="A1134" s="3">
        <v>1133</v>
      </c>
      <c r="B1134" s="3" t="s">
        <v>2267</v>
      </c>
      <c r="C1134" s="3" t="s">
        <v>1986</v>
      </c>
      <c r="D1134" s="3" t="s">
        <v>1</v>
      </c>
      <c r="E1134" s="3" t="s">
        <v>2234</v>
      </c>
      <c r="F1134" s="5">
        <v>80</v>
      </c>
      <c r="G1134" s="133">
        <f t="shared" si="39"/>
        <v>0</v>
      </c>
      <c r="H1134" s="36" t="str">
        <f t="shared" si="40"/>
        <v>Malo</v>
      </c>
      <c r="I1134" s="11">
        <v>8</v>
      </c>
      <c r="J1134" s="11" t="s">
        <v>5989</v>
      </c>
      <c r="K1134" s="11">
        <v>3</v>
      </c>
      <c r="L1134" s="11">
        <v>-74.151863120000002</v>
      </c>
      <c r="M1134" s="12">
        <v>4.6160841789999996</v>
      </c>
    </row>
    <row r="1135" spans="1:13" x14ac:dyDescent="0.25">
      <c r="A1135" s="3">
        <v>1134</v>
      </c>
      <c r="B1135" s="3" t="s">
        <v>2268</v>
      </c>
      <c r="C1135" s="3" t="s">
        <v>1986</v>
      </c>
      <c r="D1135" s="3" t="s">
        <v>1</v>
      </c>
      <c r="E1135" s="3" t="s">
        <v>2269</v>
      </c>
      <c r="F1135" s="5">
        <v>70</v>
      </c>
      <c r="G1135" s="133">
        <f t="shared" si="39"/>
        <v>18</v>
      </c>
      <c r="H1135" s="36" t="str">
        <f t="shared" si="40"/>
        <v>Regular</v>
      </c>
      <c r="I1135" s="11">
        <v>8</v>
      </c>
      <c r="J1135" s="11" t="s">
        <v>5989</v>
      </c>
      <c r="K1135" s="11">
        <v>3</v>
      </c>
      <c r="L1135" s="11">
        <v>-74.146819710000003</v>
      </c>
      <c r="M1135" s="12">
        <v>4.6143086220000002</v>
      </c>
    </row>
    <row r="1136" spans="1:13" x14ac:dyDescent="0.25">
      <c r="A1136" s="3">
        <v>1135</v>
      </c>
      <c r="B1136" s="3" t="s">
        <v>2270</v>
      </c>
      <c r="C1136" s="3" t="s">
        <v>1986</v>
      </c>
      <c r="D1136" s="3" t="s">
        <v>1</v>
      </c>
      <c r="E1136" s="3" t="s">
        <v>2271</v>
      </c>
      <c r="F1136" s="5">
        <v>70</v>
      </c>
      <c r="G1136" s="133">
        <f t="shared" si="39"/>
        <v>18</v>
      </c>
      <c r="H1136" s="36" t="str">
        <f t="shared" si="40"/>
        <v>Regular</v>
      </c>
      <c r="I1136" s="11">
        <v>8</v>
      </c>
      <c r="J1136" s="11" t="s">
        <v>5989</v>
      </c>
      <c r="K1136" s="11">
        <v>2</v>
      </c>
      <c r="L1136" s="11">
        <v>-74.149506279999997</v>
      </c>
      <c r="M1136" s="12">
        <v>4.596114343</v>
      </c>
    </row>
    <row r="1137" spans="1:13" x14ac:dyDescent="0.25">
      <c r="A1137" s="3">
        <v>1136</v>
      </c>
      <c r="B1137" s="3" t="s">
        <v>2272</v>
      </c>
      <c r="C1137" s="3" t="s">
        <v>1986</v>
      </c>
      <c r="D1137" s="3" t="s">
        <v>1</v>
      </c>
      <c r="E1137" s="3" t="s">
        <v>2138</v>
      </c>
      <c r="F1137" s="5">
        <v>65</v>
      </c>
      <c r="G1137" s="133">
        <f t="shared" si="39"/>
        <v>31</v>
      </c>
      <c r="H1137" s="36" t="str">
        <f t="shared" si="40"/>
        <v>Aceptable</v>
      </c>
      <c r="I1137" s="11">
        <v>8</v>
      </c>
      <c r="J1137" s="11" t="s">
        <v>5989</v>
      </c>
      <c r="K1137" s="11">
        <v>3</v>
      </c>
      <c r="L1137" s="11">
        <v>-74.141309870000001</v>
      </c>
      <c r="M1137" s="12">
        <v>4.6128476029999996</v>
      </c>
    </row>
    <row r="1138" spans="1:13" x14ac:dyDescent="0.25">
      <c r="A1138" s="3">
        <v>1137</v>
      </c>
      <c r="B1138" s="3" t="s">
        <v>2273</v>
      </c>
      <c r="C1138" s="3" t="s">
        <v>1986</v>
      </c>
      <c r="D1138" s="3" t="s">
        <v>1</v>
      </c>
      <c r="E1138" s="3" t="s">
        <v>2274</v>
      </c>
      <c r="F1138" s="5">
        <v>65</v>
      </c>
      <c r="G1138" s="133">
        <f t="shared" si="39"/>
        <v>31</v>
      </c>
      <c r="H1138" s="36" t="str">
        <f t="shared" si="40"/>
        <v>Aceptable</v>
      </c>
      <c r="I1138" s="11">
        <v>8</v>
      </c>
      <c r="J1138" s="11" t="s">
        <v>5989</v>
      </c>
      <c r="K1138" s="11">
        <v>3</v>
      </c>
      <c r="L1138" s="11">
        <v>-74.138330429999996</v>
      </c>
      <c r="M1138" s="12">
        <v>4.6060715879999998</v>
      </c>
    </row>
    <row r="1139" spans="1:13" x14ac:dyDescent="0.25">
      <c r="A1139" s="3">
        <v>1138</v>
      </c>
      <c r="B1139" s="3" t="s">
        <v>2275</v>
      </c>
      <c r="C1139" s="3" t="s">
        <v>1986</v>
      </c>
      <c r="D1139" s="3" t="s">
        <v>1</v>
      </c>
      <c r="E1139" s="3" t="s">
        <v>2276</v>
      </c>
      <c r="F1139" s="5">
        <v>75</v>
      </c>
      <c r="G1139" s="133">
        <f t="shared" si="39"/>
        <v>6</v>
      </c>
      <c r="H1139" s="36" t="str">
        <f t="shared" si="40"/>
        <v>Regular</v>
      </c>
      <c r="I1139" s="11">
        <v>8</v>
      </c>
      <c r="J1139" s="11" t="s">
        <v>5989</v>
      </c>
      <c r="K1139" s="11">
        <v>2</v>
      </c>
      <c r="L1139" s="11">
        <v>-74.133629060000004</v>
      </c>
      <c r="M1139" s="12">
        <v>4.6031262079999999</v>
      </c>
    </row>
    <row r="1140" spans="1:13" x14ac:dyDescent="0.25">
      <c r="A1140" s="3">
        <v>1139</v>
      </c>
      <c r="B1140" s="3" t="s">
        <v>2277</v>
      </c>
      <c r="C1140" s="3" t="s">
        <v>1986</v>
      </c>
      <c r="D1140" s="3" t="s">
        <v>1</v>
      </c>
      <c r="E1140" s="3" t="s">
        <v>2278</v>
      </c>
      <c r="F1140" s="5">
        <v>70</v>
      </c>
      <c r="G1140" s="133">
        <f t="shared" si="39"/>
        <v>18</v>
      </c>
      <c r="H1140" s="36" t="str">
        <f t="shared" si="40"/>
        <v>Regular</v>
      </c>
      <c r="I1140" s="11">
        <v>8</v>
      </c>
      <c r="J1140" s="11" t="s">
        <v>5989</v>
      </c>
      <c r="K1140" s="11">
        <v>2</v>
      </c>
      <c r="L1140" s="11">
        <v>-74.141493249999996</v>
      </c>
      <c r="M1140" s="12">
        <v>4.5978926849999997</v>
      </c>
    </row>
    <row r="1141" spans="1:13" x14ac:dyDescent="0.25">
      <c r="A1141" s="3">
        <v>1140</v>
      </c>
      <c r="B1141" s="3" t="s">
        <v>2279</v>
      </c>
      <c r="C1141" s="3" t="s">
        <v>1986</v>
      </c>
      <c r="D1141" s="3" t="s">
        <v>1</v>
      </c>
      <c r="E1141" s="3" t="s">
        <v>2280</v>
      </c>
      <c r="F1141" s="5">
        <v>65</v>
      </c>
      <c r="G1141" s="133">
        <f t="shared" si="39"/>
        <v>31</v>
      </c>
      <c r="H1141" s="36" t="str">
        <f t="shared" si="40"/>
        <v>Aceptable</v>
      </c>
      <c r="I1141" s="11">
        <v>8</v>
      </c>
      <c r="J1141" s="11" t="s">
        <v>5989</v>
      </c>
      <c r="K1141" s="11">
        <v>2</v>
      </c>
      <c r="L1141" s="11">
        <v>-74.140713680000005</v>
      </c>
      <c r="M1141" s="12">
        <v>4.5985004209999998</v>
      </c>
    </row>
    <row r="1142" spans="1:13" x14ac:dyDescent="0.25">
      <c r="A1142" s="3">
        <v>1141</v>
      </c>
      <c r="B1142" s="3" t="s">
        <v>2281</v>
      </c>
      <c r="C1142" s="3" t="s">
        <v>1986</v>
      </c>
      <c r="D1142" s="3" t="s">
        <v>1</v>
      </c>
      <c r="E1142" s="3" t="s">
        <v>2282</v>
      </c>
      <c r="F1142" s="5">
        <v>65</v>
      </c>
      <c r="G1142" s="133">
        <f t="shared" si="39"/>
        <v>31</v>
      </c>
      <c r="H1142" s="36" t="str">
        <f t="shared" si="40"/>
        <v>Aceptable</v>
      </c>
      <c r="I1142" s="11">
        <v>8</v>
      </c>
      <c r="J1142" s="11" t="s">
        <v>5989</v>
      </c>
      <c r="K1142" s="11">
        <v>2</v>
      </c>
      <c r="L1142" s="11">
        <v>-74.140656559999996</v>
      </c>
      <c r="M1142" s="12">
        <v>4.5961912229999999</v>
      </c>
    </row>
    <row r="1143" spans="1:13" x14ac:dyDescent="0.25">
      <c r="A1143" s="3">
        <v>1142</v>
      </c>
      <c r="B1143" s="3" t="s">
        <v>2283</v>
      </c>
      <c r="C1143" s="3" t="s">
        <v>1986</v>
      </c>
      <c r="D1143" s="3" t="s">
        <v>1</v>
      </c>
      <c r="E1143" s="3" t="s">
        <v>2284</v>
      </c>
      <c r="F1143" s="5">
        <v>70</v>
      </c>
      <c r="G1143" s="133">
        <f t="shared" si="39"/>
        <v>18</v>
      </c>
      <c r="H1143" s="36" t="str">
        <f t="shared" si="40"/>
        <v>Regular</v>
      </c>
      <c r="I1143" s="11">
        <v>8</v>
      </c>
      <c r="J1143" s="11" t="s">
        <v>5989</v>
      </c>
      <c r="K1143" s="11">
        <v>3</v>
      </c>
      <c r="L1143" s="11">
        <v>-74.138651390000007</v>
      </c>
      <c r="M1143" s="12">
        <v>4.6066224900000003</v>
      </c>
    </row>
    <row r="1144" spans="1:13" x14ac:dyDescent="0.25">
      <c r="A1144" s="3">
        <v>1143</v>
      </c>
      <c r="B1144" s="3" t="s">
        <v>2285</v>
      </c>
      <c r="C1144" s="3" t="s">
        <v>1986</v>
      </c>
      <c r="D1144" s="3" t="s">
        <v>1</v>
      </c>
      <c r="E1144" s="3" t="s">
        <v>2286</v>
      </c>
      <c r="F1144" s="5">
        <v>70</v>
      </c>
      <c r="G1144" s="133">
        <f t="shared" si="39"/>
        <v>18</v>
      </c>
      <c r="H1144" s="36" t="str">
        <f t="shared" si="40"/>
        <v>Regular</v>
      </c>
      <c r="I1144" s="11">
        <v>8</v>
      </c>
      <c r="J1144" s="11" t="s">
        <v>5992</v>
      </c>
      <c r="K1144" s="11">
        <v>2</v>
      </c>
      <c r="L1144" s="11">
        <v>-74.137805689999993</v>
      </c>
      <c r="M1144" s="12">
        <v>4.6525798089999997</v>
      </c>
    </row>
    <row r="1145" spans="1:13" x14ac:dyDescent="0.25">
      <c r="A1145" s="3">
        <v>1144</v>
      </c>
      <c r="B1145" s="3" t="s">
        <v>2287</v>
      </c>
      <c r="C1145" s="3" t="s">
        <v>1986</v>
      </c>
      <c r="D1145" s="3" t="s">
        <v>1</v>
      </c>
      <c r="E1145" s="3" t="s">
        <v>2288</v>
      </c>
      <c r="F1145" s="5">
        <v>70</v>
      </c>
      <c r="G1145" s="133">
        <f t="shared" si="39"/>
        <v>18</v>
      </c>
      <c r="H1145" s="36" t="str">
        <f t="shared" si="40"/>
        <v>Regular</v>
      </c>
      <c r="I1145" s="11">
        <v>8</v>
      </c>
      <c r="J1145" s="11" t="s">
        <v>5992</v>
      </c>
      <c r="K1145" s="11">
        <v>3</v>
      </c>
      <c r="L1145" s="11">
        <v>-74.145200180000003</v>
      </c>
      <c r="M1145" s="12">
        <v>4.6430526800000003</v>
      </c>
    </row>
    <row r="1146" spans="1:13" x14ac:dyDescent="0.25">
      <c r="A1146" s="3">
        <v>1145</v>
      </c>
      <c r="B1146" s="3" t="s">
        <v>2289</v>
      </c>
      <c r="C1146" s="3" t="s">
        <v>1986</v>
      </c>
      <c r="D1146" s="3" t="s">
        <v>1</v>
      </c>
      <c r="E1146" s="3" t="s">
        <v>2290</v>
      </c>
      <c r="F1146" s="5">
        <v>60</v>
      </c>
      <c r="G1146" s="133">
        <f t="shared" si="39"/>
        <v>40.5</v>
      </c>
      <c r="H1146" s="36" t="str">
        <f t="shared" si="40"/>
        <v>Aceptable</v>
      </c>
      <c r="I1146" s="11">
        <v>8</v>
      </c>
      <c r="J1146" s="11" t="s">
        <v>5992</v>
      </c>
      <c r="K1146" s="11">
        <v>3</v>
      </c>
      <c r="L1146" s="11">
        <v>-74.137736700000005</v>
      </c>
      <c r="M1146" s="12">
        <v>4.6465986160000003</v>
      </c>
    </row>
    <row r="1147" spans="1:13" x14ac:dyDescent="0.25">
      <c r="A1147" s="3">
        <v>1146</v>
      </c>
      <c r="B1147" s="3" t="s">
        <v>2291</v>
      </c>
      <c r="C1147" s="3" t="s">
        <v>1986</v>
      </c>
      <c r="D1147" s="3" t="s">
        <v>1</v>
      </c>
      <c r="E1147" s="3" t="s">
        <v>2290</v>
      </c>
      <c r="F1147" s="5">
        <v>50</v>
      </c>
      <c r="G1147" s="133">
        <f t="shared" si="39"/>
        <v>71</v>
      </c>
      <c r="H1147" s="36" t="str">
        <f t="shared" si="40"/>
        <v>Muy Bueno</v>
      </c>
      <c r="I1147" s="11">
        <v>8</v>
      </c>
      <c r="J1147" s="11" t="s">
        <v>5992</v>
      </c>
      <c r="K1147" s="11">
        <v>3</v>
      </c>
      <c r="L1147" s="11">
        <v>-74.133323529999998</v>
      </c>
      <c r="M1147" s="12">
        <v>4.6463535770000002</v>
      </c>
    </row>
    <row r="1148" spans="1:13" x14ac:dyDescent="0.25">
      <c r="A1148" s="3">
        <v>1147</v>
      </c>
      <c r="B1148" s="3" t="s">
        <v>2292</v>
      </c>
      <c r="C1148" s="3" t="s">
        <v>1986</v>
      </c>
      <c r="D1148" s="3" t="s">
        <v>1</v>
      </c>
      <c r="E1148" s="3" t="s">
        <v>2290</v>
      </c>
      <c r="F1148" s="5">
        <v>70</v>
      </c>
      <c r="G1148" s="133">
        <f t="shared" si="39"/>
        <v>18</v>
      </c>
      <c r="H1148" s="36" t="str">
        <f t="shared" si="40"/>
        <v>Regular</v>
      </c>
      <c r="I1148" s="11">
        <v>8</v>
      </c>
      <c r="J1148" s="11" t="s">
        <v>5992</v>
      </c>
      <c r="K1148" s="11">
        <v>3</v>
      </c>
      <c r="L1148" s="11">
        <v>-74.136491109999994</v>
      </c>
      <c r="M1148" s="12">
        <v>4.6455784400000004</v>
      </c>
    </row>
    <row r="1149" spans="1:13" x14ac:dyDescent="0.25">
      <c r="A1149" s="3">
        <v>1148</v>
      </c>
      <c r="B1149" s="3" t="s">
        <v>2293</v>
      </c>
      <c r="C1149" s="3" t="s">
        <v>1986</v>
      </c>
      <c r="D1149" s="3" t="s">
        <v>1</v>
      </c>
      <c r="E1149" s="3" t="s">
        <v>2294</v>
      </c>
      <c r="F1149" s="5">
        <v>65</v>
      </c>
      <c r="G1149" s="133">
        <f t="shared" si="39"/>
        <v>31</v>
      </c>
      <c r="H1149" s="36" t="str">
        <f t="shared" si="40"/>
        <v>Aceptable</v>
      </c>
      <c r="I1149" s="11">
        <v>8</v>
      </c>
      <c r="J1149" s="11" t="s">
        <v>5992</v>
      </c>
      <c r="K1149" s="11">
        <v>3</v>
      </c>
      <c r="L1149" s="11">
        <v>-74.134399169999995</v>
      </c>
      <c r="M1149" s="12">
        <v>4.6523976530000004</v>
      </c>
    </row>
    <row r="1150" spans="1:13" x14ac:dyDescent="0.25">
      <c r="A1150" s="3">
        <v>1149</v>
      </c>
      <c r="B1150" s="3" t="s">
        <v>2295</v>
      </c>
      <c r="C1150" s="3" t="s">
        <v>1986</v>
      </c>
      <c r="D1150" s="3" t="s">
        <v>1</v>
      </c>
      <c r="E1150" s="3" t="s">
        <v>2296</v>
      </c>
      <c r="F1150" s="5">
        <v>65</v>
      </c>
      <c r="G1150" s="133">
        <f t="shared" si="39"/>
        <v>31</v>
      </c>
      <c r="H1150" s="36" t="str">
        <f t="shared" si="40"/>
        <v>Aceptable</v>
      </c>
      <c r="I1150" s="11">
        <v>8</v>
      </c>
      <c r="J1150" s="11" t="s">
        <v>5992</v>
      </c>
      <c r="K1150" s="11">
        <v>2</v>
      </c>
      <c r="L1150" s="11">
        <v>-74.136495640000007</v>
      </c>
      <c r="M1150" s="12">
        <v>4.6523355369999999</v>
      </c>
    </row>
    <row r="1151" spans="1:13" x14ac:dyDescent="0.25">
      <c r="A1151" s="3">
        <v>1150</v>
      </c>
      <c r="B1151" s="3" t="s">
        <v>2297</v>
      </c>
      <c r="C1151" s="3" t="s">
        <v>1986</v>
      </c>
      <c r="D1151" s="3" t="s">
        <v>1</v>
      </c>
      <c r="E1151" s="3" t="s">
        <v>2298</v>
      </c>
      <c r="F1151" s="5">
        <v>65</v>
      </c>
      <c r="G1151" s="133">
        <f t="shared" si="39"/>
        <v>31</v>
      </c>
      <c r="H1151" s="36" t="str">
        <f t="shared" si="40"/>
        <v>Aceptable</v>
      </c>
      <c r="I1151" s="11">
        <v>8</v>
      </c>
      <c r="J1151" s="11" t="s">
        <v>5992</v>
      </c>
      <c r="K1151" s="11">
        <v>3</v>
      </c>
      <c r="L1151" s="11">
        <v>-74.140097650000001</v>
      </c>
      <c r="M1151" s="12">
        <v>4.643054148</v>
      </c>
    </row>
    <row r="1152" spans="1:13" x14ac:dyDescent="0.25">
      <c r="A1152" s="3">
        <v>1151</v>
      </c>
      <c r="B1152" s="3" t="s">
        <v>2299</v>
      </c>
      <c r="C1152" s="3" t="s">
        <v>1986</v>
      </c>
      <c r="D1152" s="3" t="s">
        <v>1</v>
      </c>
      <c r="E1152" s="3" t="s">
        <v>2300</v>
      </c>
      <c r="F1152" s="5">
        <v>65</v>
      </c>
      <c r="G1152" s="133">
        <f t="shared" si="39"/>
        <v>31</v>
      </c>
      <c r="H1152" s="36" t="str">
        <f t="shared" si="40"/>
        <v>Aceptable</v>
      </c>
      <c r="I1152" s="11">
        <v>8</v>
      </c>
      <c r="J1152" s="11" t="s">
        <v>5992</v>
      </c>
      <c r="K1152" s="11">
        <v>3</v>
      </c>
      <c r="L1152" s="11">
        <v>-74.135486499999999</v>
      </c>
      <c r="M1152" s="12">
        <v>4.6418197340000003</v>
      </c>
    </row>
    <row r="1153" spans="1:13" x14ac:dyDescent="0.25">
      <c r="A1153" s="3">
        <v>1152</v>
      </c>
      <c r="B1153" s="3" t="s">
        <v>2301</v>
      </c>
      <c r="C1153" s="3" t="s">
        <v>1986</v>
      </c>
      <c r="D1153" s="3" t="s">
        <v>1</v>
      </c>
      <c r="E1153" s="3" t="s">
        <v>2302</v>
      </c>
      <c r="F1153" s="5">
        <v>70</v>
      </c>
      <c r="G1153" s="133">
        <f t="shared" si="39"/>
        <v>18</v>
      </c>
      <c r="H1153" s="36" t="str">
        <f t="shared" si="40"/>
        <v>Regular</v>
      </c>
      <c r="I1153" s="11">
        <v>8</v>
      </c>
      <c r="J1153" s="11" t="s">
        <v>5992</v>
      </c>
      <c r="K1153" s="11">
        <v>3</v>
      </c>
      <c r="L1153" s="11">
        <v>-74.146982399999999</v>
      </c>
      <c r="M1153" s="12">
        <v>4.6402162579999997</v>
      </c>
    </row>
    <row r="1154" spans="1:13" x14ac:dyDescent="0.25">
      <c r="A1154" s="3">
        <v>1153</v>
      </c>
      <c r="B1154" s="3" t="s">
        <v>2303</v>
      </c>
      <c r="C1154" s="3" t="s">
        <v>1986</v>
      </c>
      <c r="D1154" s="3" t="s">
        <v>1</v>
      </c>
      <c r="E1154" s="3" t="s">
        <v>2300</v>
      </c>
      <c r="F1154" s="5">
        <v>70</v>
      </c>
      <c r="G1154" s="133">
        <f t="shared" si="39"/>
        <v>18</v>
      </c>
      <c r="H1154" s="36" t="str">
        <f t="shared" si="40"/>
        <v>Regular</v>
      </c>
      <c r="I1154" s="11">
        <v>8</v>
      </c>
      <c r="J1154" s="11" t="s">
        <v>5992</v>
      </c>
      <c r="K1154" s="11">
        <v>3</v>
      </c>
      <c r="L1154" s="11">
        <v>-74.137954660000005</v>
      </c>
      <c r="M1154" s="12">
        <v>4.6432301640000002</v>
      </c>
    </row>
    <row r="1155" spans="1:13" x14ac:dyDescent="0.25">
      <c r="A1155" s="3">
        <v>1154</v>
      </c>
      <c r="B1155" s="3" t="s">
        <v>2304</v>
      </c>
      <c r="C1155" s="3" t="s">
        <v>1986</v>
      </c>
      <c r="D1155" s="3" t="s">
        <v>1</v>
      </c>
      <c r="E1155" s="3" t="s">
        <v>2305</v>
      </c>
      <c r="F1155" s="5">
        <v>65</v>
      </c>
      <c r="G1155" s="133">
        <f t="shared" si="39"/>
        <v>31</v>
      </c>
      <c r="H1155" s="36" t="str">
        <f t="shared" si="40"/>
        <v>Aceptable</v>
      </c>
      <c r="I1155" s="11">
        <v>8</v>
      </c>
      <c r="J1155" s="11" t="s">
        <v>5992</v>
      </c>
      <c r="K1155" s="11">
        <v>3</v>
      </c>
      <c r="L1155" s="11">
        <v>-74.148650599999996</v>
      </c>
      <c r="M1155" s="12">
        <v>4.6333769819999997</v>
      </c>
    </row>
    <row r="1156" spans="1:13" x14ac:dyDescent="0.25">
      <c r="A1156" s="3">
        <v>1155</v>
      </c>
      <c r="B1156" s="3" t="s">
        <v>2306</v>
      </c>
      <c r="C1156" s="3" t="s">
        <v>1986</v>
      </c>
      <c r="D1156" s="3" t="s">
        <v>1</v>
      </c>
      <c r="E1156" s="3" t="s">
        <v>2307</v>
      </c>
      <c r="F1156" s="5">
        <v>65</v>
      </c>
      <c r="G1156" s="133">
        <f t="shared" si="39"/>
        <v>31</v>
      </c>
      <c r="H1156" s="36" t="str">
        <f t="shared" si="40"/>
        <v>Aceptable</v>
      </c>
      <c r="I1156" s="11">
        <v>8</v>
      </c>
      <c r="J1156" s="11" t="s">
        <v>5992</v>
      </c>
      <c r="K1156" s="11">
        <v>3</v>
      </c>
      <c r="L1156" s="11">
        <v>-74.147266549999998</v>
      </c>
      <c r="M1156" s="12">
        <v>4.6388249830000001</v>
      </c>
    </row>
    <row r="1157" spans="1:13" x14ac:dyDescent="0.25">
      <c r="A1157" s="3">
        <v>1156</v>
      </c>
      <c r="B1157" s="3" t="s">
        <v>2308</v>
      </c>
      <c r="C1157" s="3" t="s">
        <v>1986</v>
      </c>
      <c r="D1157" s="3" t="s">
        <v>1</v>
      </c>
      <c r="E1157" s="3" t="s">
        <v>2309</v>
      </c>
      <c r="F1157" s="5">
        <v>65</v>
      </c>
      <c r="G1157" s="133">
        <f t="shared" si="39"/>
        <v>31</v>
      </c>
      <c r="H1157" s="36" t="str">
        <f t="shared" si="40"/>
        <v>Aceptable</v>
      </c>
      <c r="I1157" s="11">
        <v>8</v>
      </c>
      <c r="J1157" s="11" t="s">
        <v>5992</v>
      </c>
      <c r="K1157" s="11">
        <v>3</v>
      </c>
      <c r="L1157" s="11">
        <v>-74.138247930000006</v>
      </c>
      <c r="M1157" s="12">
        <v>4.6349067919999998</v>
      </c>
    </row>
    <row r="1158" spans="1:13" x14ac:dyDescent="0.25">
      <c r="A1158" s="3">
        <v>1157</v>
      </c>
      <c r="B1158" s="3" t="s">
        <v>2310</v>
      </c>
      <c r="C1158" s="3" t="s">
        <v>1986</v>
      </c>
      <c r="D1158" s="3" t="s">
        <v>1</v>
      </c>
      <c r="E1158" s="3" t="s">
        <v>2311</v>
      </c>
      <c r="F1158" s="5">
        <v>75</v>
      </c>
      <c r="G1158" s="133">
        <f t="shared" si="39"/>
        <v>6</v>
      </c>
      <c r="H1158" s="36" t="str">
        <f t="shared" si="40"/>
        <v>Regular</v>
      </c>
      <c r="I1158" s="11">
        <v>8</v>
      </c>
      <c r="J1158" s="11" t="s">
        <v>5992</v>
      </c>
      <c r="K1158" s="11">
        <v>2</v>
      </c>
      <c r="L1158" s="11">
        <v>-74.141655510000007</v>
      </c>
      <c r="M1158" s="12">
        <v>4.6531958900000001</v>
      </c>
    </row>
    <row r="1159" spans="1:13" x14ac:dyDescent="0.25">
      <c r="A1159" s="3">
        <v>1158</v>
      </c>
      <c r="B1159" s="3" t="s">
        <v>2312</v>
      </c>
      <c r="C1159" s="3" t="s">
        <v>1986</v>
      </c>
      <c r="D1159" s="3" t="s">
        <v>1</v>
      </c>
      <c r="E1159" s="3" t="s">
        <v>2313</v>
      </c>
      <c r="F1159" s="5">
        <v>60</v>
      </c>
      <c r="G1159" s="133">
        <f t="shared" si="39"/>
        <v>40.5</v>
      </c>
      <c r="H1159" s="36" t="str">
        <f t="shared" si="40"/>
        <v>Aceptable</v>
      </c>
      <c r="I1159" s="11">
        <v>8</v>
      </c>
      <c r="J1159" s="11" t="s">
        <v>5992</v>
      </c>
      <c r="K1159" s="11">
        <v>3</v>
      </c>
      <c r="L1159" s="11">
        <v>-74.1470822</v>
      </c>
      <c r="M1159" s="12">
        <v>4.6322855729999999</v>
      </c>
    </row>
    <row r="1160" spans="1:13" x14ac:dyDescent="0.25">
      <c r="A1160" s="3">
        <v>1159</v>
      </c>
      <c r="B1160" s="3" t="s">
        <v>2314</v>
      </c>
      <c r="C1160" s="3" t="s">
        <v>1986</v>
      </c>
      <c r="D1160" s="3" t="s">
        <v>1</v>
      </c>
      <c r="E1160" s="3" t="s">
        <v>2315</v>
      </c>
      <c r="F1160" s="5">
        <v>50</v>
      </c>
      <c r="G1160" s="133">
        <f t="shared" si="39"/>
        <v>71</v>
      </c>
      <c r="H1160" s="36" t="str">
        <f t="shared" si="40"/>
        <v>Muy Bueno</v>
      </c>
      <c r="I1160" s="11">
        <v>8</v>
      </c>
      <c r="J1160" s="11" t="s">
        <v>5992</v>
      </c>
      <c r="K1160" s="11">
        <v>3</v>
      </c>
      <c r="L1160" s="11">
        <v>-74.143792869999999</v>
      </c>
      <c r="M1160" s="12">
        <v>4.6343942650000001</v>
      </c>
    </row>
    <row r="1161" spans="1:13" x14ac:dyDescent="0.25">
      <c r="A1161" s="3">
        <v>1160</v>
      </c>
      <c r="B1161" s="3" t="s">
        <v>2316</v>
      </c>
      <c r="C1161" s="3" t="s">
        <v>1986</v>
      </c>
      <c r="D1161" s="3" t="s">
        <v>1</v>
      </c>
      <c r="E1161" s="3" t="s">
        <v>2317</v>
      </c>
      <c r="F1161" s="5">
        <v>65</v>
      </c>
      <c r="G1161" s="133">
        <f t="shared" si="39"/>
        <v>31</v>
      </c>
      <c r="H1161" s="36" t="str">
        <f t="shared" si="40"/>
        <v>Aceptable</v>
      </c>
      <c r="I1161" s="11">
        <v>8</v>
      </c>
      <c r="J1161" s="11" t="s">
        <v>5992</v>
      </c>
      <c r="K1161" s="11">
        <v>3</v>
      </c>
      <c r="L1161" s="11">
        <v>-74.141579669999999</v>
      </c>
      <c r="M1161" s="12">
        <v>4.6448904300000002</v>
      </c>
    </row>
    <row r="1162" spans="1:13" x14ac:dyDescent="0.25">
      <c r="A1162" s="3">
        <v>1161</v>
      </c>
      <c r="B1162" s="3" t="s">
        <v>2318</v>
      </c>
      <c r="C1162" s="3" t="s">
        <v>1986</v>
      </c>
      <c r="D1162" s="3" t="s">
        <v>1</v>
      </c>
      <c r="E1162" s="3" t="s">
        <v>2319</v>
      </c>
      <c r="F1162" s="5">
        <v>65</v>
      </c>
      <c r="G1162" s="133">
        <f t="shared" si="39"/>
        <v>31</v>
      </c>
      <c r="H1162" s="36" t="str">
        <f t="shared" si="40"/>
        <v>Aceptable</v>
      </c>
      <c r="I1162" s="11">
        <v>8</v>
      </c>
      <c r="J1162" s="11" t="s">
        <v>5992</v>
      </c>
      <c r="K1162" s="11">
        <v>2</v>
      </c>
      <c r="L1162" s="11">
        <v>-74.13835014</v>
      </c>
      <c r="M1162" s="12">
        <v>4.6519936509999997</v>
      </c>
    </row>
    <row r="1163" spans="1:13" x14ac:dyDescent="0.25">
      <c r="A1163" s="3">
        <v>1162</v>
      </c>
      <c r="B1163" s="3" t="s">
        <v>2320</v>
      </c>
      <c r="C1163" s="3" t="s">
        <v>1986</v>
      </c>
      <c r="D1163" s="3" t="s">
        <v>1</v>
      </c>
      <c r="E1163" s="3" t="s">
        <v>2321</v>
      </c>
      <c r="F1163" s="5">
        <v>65</v>
      </c>
      <c r="G1163" s="133">
        <f t="shared" si="39"/>
        <v>31</v>
      </c>
      <c r="H1163" s="36" t="str">
        <f t="shared" si="40"/>
        <v>Aceptable</v>
      </c>
      <c r="I1163" s="11">
        <v>8</v>
      </c>
      <c r="J1163" s="11" t="s">
        <v>5992</v>
      </c>
      <c r="K1163" s="11">
        <v>3</v>
      </c>
      <c r="L1163" s="11">
        <v>-74.139712160000002</v>
      </c>
      <c r="M1163" s="12">
        <v>4.636803692</v>
      </c>
    </row>
    <row r="1164" spans="1:13" x14ac:dyDescent="0.25">
      <c r="A1164" s="3">
        <v>1163</v>
      </c>
      <c r="B1164" s="3" t="s">
        <v>2322</v>
      </c>
      <c r="C1164" s="3" t="s">
        <v>1986</v>
      </c>
      <c r="D1164" s="3" t="s">
        <v>1</v>
      </c>
      <c r="E1164" s="3" t="s">
        <v>2323</v>
      </c>
      <c r="F1164" s="5">
        <v>70</v>
      </c>
      <c r="G1164" s="133">
        <f t="shared" si="39"/>
        <v>18</v>
      </c>
      <c r="H1164" s="36" t="str">
        <f t="shared" si="40"/>
        <v>Regular</v>
      </c>
      <c r="I1164" s="11">
        <v>8</v>
      </c>
      <c r="J1164" s="11" t="s">
        <v>5992</v>
      </c>
      <c r="K1164" s="11">
        <v>3</v>
      </c>
      <c r="L1164" s="11">
        <v>-74.150386949999998</v>
      </c>
      <c r="M1164" s="12">
        <v>4.6373716509999996</v>
      </c>
    </row>
    <row r="1165" spans="1:13" x14ac:dyDescent="0.25">
      <c r="A1165" s="3">
        <v>1164</v>
      </c>
      <c r="B1165" s="3" t="s">
        <v>2324</v>
      </c>
      <c r="C1165" s="3" t="s">
        <v>1986</v>
      </c>
      <c r="D1165" s="3" t="s">
        <v>1</v>
      </c>
      <c r="E1165" s="3" t="s">
        <v>2300</v>
      </c>
      <c r="F1165" s="5">
        <v>70</v>
      </c>
      <c r="G1165" s="133">
        <f t="shared" si="39"/>
        <v>18</v>
      </c>
      <c r="H1165" s="36" t="str">
        <f t="shared" si="40"/>
        <v>Regular</v>
      </c>
      <c r="I1165" s="11">
        <v>8</v>
      </c>
      <c r="J1165" s="11" t="s">
        <v>5992</v>
      </c>
      <c r="K1165" s="11">
        <v>3</v>
      </c>
      <c r="L1165" s="11">
        <v>-74.136714240000003</v>
      </c>
      <c r="M1165" s="12">
        <v>4.6425946299999996</v>
      </c>
    </row>
    <row r="1166" spans="1:13" x14ac:dyDescent="0.25">
      <c r="A1166" s="3">
        <v>1165</v>
      </c>
      <c r="B1166" s="3" t="s">
        <v>2325</v>
      </c>
      <c r="C1166" s="3" t="s">
        <v>1986</v>
      </c>
      <c r="D1166" s="3" t="s">
        <v>1</v>
      </c>
      <c r="E1166" s="3" t="s">
        <v>2326</v>
      </c>
      <c r="F1166" s="5">
        <v>70</v>
      </c>
      <c r="G1166" s="133">
        <f t="shared" si="39"/>
        <v>18</v>
      </c>
      <c r="H1166" s="36" t="str">
        <f t="shared" si="40"/>
        <v>Regular</v>
      </c>
      <c r="I1166" s="11">
        <v>8</v>
      </c>
      <c r="J1166" s="11" t="s">
        <v>5992</v>
      </c>
      <c r="K1166" s="11">
        <v>3</v>
      </c>
      <c r="L1166" s="11">
        <v>-74.146345839999995</v>
      </c>
      <c r="M1166" s="12">
        <v>4.6374251930000003</v>
      </c>
    </row>
    <row r="1167" spans="1:13" x14ac:dyDescent="0.25">
      <c r="A1167" s="3">
        <v>1166</v>
      </c>
      <c r="B1167" s="3" t="s">
        <v>2327</v>
      </c>
      <c r="C1167" s="3" t="s">
        <v>1986</v>
      </c>
      <c r="D1167" s="3" t="s">
        <v>1</v>
      </c>
      <c r="E1167" s="3" t="s">
        <v>2300</v>
      </c>
      <c r="F1167" s="5">
        <v>50</v>
      </c>
      <c r="G1167" s="133">
        <f t="shared" si="39"/>
        <v>71</v>
      </c>
      <c r="H1167" s="36" t="str">
        <f t="shared" si="40"/>
        <v>Muy Bueno</v>
      </c>
      <c r="I1167" s="11">
        <v>8</v>
      </c>
      <c r="J1167" s="11" t="s">
        <v>5992</v>
      </c>
      <c r="K1167" s="11">
        <v>3</v>
      </c>
      <c r="L1167" s="11">
        <v>-74.135627970000002</v>
      </c>
      <c r="M1167" s="12">
        <v>4.6444521480000001</v>
      </c>
    </row>
    <row r="1168" spans="1:13" x14ac:dyDescent="0.25">
      <c r="A1168" s="3">
        <v>1167</v>
      </c>
      <c r="B1168" s="3" t="s">
        <v>2328</v>
      </c>
      <c r="C1168" s="3" t="s">
        <v>1986</v>
      </c>
      <c r="D1168" s="3" t="s">
        <v>1</v>
      </c>
      <c r="E1168" s="3" t="s">
        <v>2329</v>
      </c>
      <c r="F1168" s="5">
        <v>70</v>
      </c>
      <c r="G1168" s="133">
        <f t="shared" si="39"/>
        <v>18</v>
      </c>
      <c r="H1168" s="36" t="str">
        <f t="shared" si="40"/>
        <v>Regular</v>
      </c>
      <c r="I1168" s="11">
        <v>8</v>
      </c>
      <c r="J1168" s="11" t="s">
        <v>5992</v>
      </c>
      <c r="K1168" s="11">
        <v>2</v>
      </c>
      <c r="L1168" s="11">
        <v>-74.138400129999994</v>
      </c>
      <c r="M1168" s="12">
        <v>4.6534961409999998</v>
      </c>
    </row>
    <row r="1169" spans="1:13" x14ac:dyDescent="0.25">
      <c r="A1169" s="3">
        <v>1168</v>
      </c>
      <c r="B1169" s="3" t="s">
        <v>2330</v>
      </c>
      <c r="C1169" s="3" t="s">
        <v>1986</v>
      </c>
      <c r="D1169" s="3" t="s">
        <v>1</v>
      </c>
      <c r="E1169" s="3" t="s">
        <v>2331</v>
      </c>
      <c r="F1169" s="5">
        <v>75</v>
      </c>
      <c r="G1169" s="133">
        <f t="shared" si="39"/>
        <v>6</v>
      </c>
      <c r="H1169" s="36" t="str">
        <f t="shared" si="40"/>
        <v>Regular</v>
      </c>
      <c r="I1169" s="11">
        <v>8</v>
      </c>
      <c r="J1169" s="11" t="s">
        <v>5992</v>
      </c>
      <c r="K1169" s="11">
        <v>2</v>
      </c>
      <c r="L1169" s="11">
        <v>-74.146916379999993</v>
      </c>
      <c r="M1169" s="12">
        <v>4.6452244729999999</v>
      </c>
    </row>
    <row r="1170" spans="1:13" x14ac:dyDescent="0.25">
      <c r="A1170" s="3">
        <v>1169</v>
      </c>
      <c r="B1170" s="3" t="s">
        <v>2332</v>
      </c>
      <c r="C1170" s="3" t="s">
        <v>1986</v>
      </c>
      <c r="D1170" s="3" t="s">
        <v>1</v>
      </c>
      <c r="E1170" s="3" t="s">
        <v>2333</v>
      </c>
      <c r="F1170" s="5">
        <v>65</v>
      </c>
      <c r="G1170" s="133">
        <f t="shared" si="39"/>
        <v>31</v>
      </c>
      <c r="H1170" s="36" t="str">
        <f t="shared" si="40"/>
        <v>Aceptable</v>
      </c>
      <c r="I1170" s="11">
        <v>8</v>
      </c>
      <c r="J1170" s="11" t="s">
        <v>5992</v>
      </c>
      <c r="K1170" s="11">
        <v>2</v>
      </c>
      <c r="L1170" s="11">
        <v>-74.136637629999996</v>
      </c>
      <c r="M1170" s="12">
        <v>4.6539798790000004</v>
      </c>
    </row>
    <row r="1171" spans="1:13" x14ac:dyDescent="0.25">
      <c r="A1171" s="3">
        <v>1170</v>
      </c>
      <c r="B1171" s="3" t="s">
        <v>2334</v>
      </c>
      <c r="C1171" s="3" t="s">
        <v>1986</v>
      </c>
      <c r="D1171" s="3" t="s">
        <v>1</v>
      </c>
      <c r="E1171" s="3" t="s">
        <v>2335</v>
      </c>
      <c r="F1171" s="5">
        <v>60</v>
      </c>
      <c r="G1171" s="133">
        <f t="shared" ref="G1171:G1234" si="41">IF(F1171&lt;=40,100-((F1171-30)/(40-30))*(100-86),
IF(F1171&lt;=50,85-((F1171-41)/(50-41))*(85-71),
IF(F1171&lt;=55,70-((F1171-51)/(55-50))*(70-51),
IF(F1171&lt;=65,50-((F1171-55)/(65-55))*(50-31),
IF(F1171&lt;=75,30-((F1171-65)/(75-65))*(30-6),
5-((F1171-75)/(80-75))*(5-0))))))</f>
        <v>40.5</v>
      </c>
      <c r="H1171" s="36" t="str">
        <f t="shared" si="40"/>
        <v>Aceptable</v>
      </c>
      <c r="I1171" s="11">
        <v>8</v>
      </c>
      <c r="J1171" s="11" t="s">
        <v>5992</v>
      </c>
      <c r="K1171" s="11">
        <v>3</v>
      </c>
      <c r="L1171" s="11">
        <v>-74.146398719999993</v>
      </c>
      <c r="M1171" s="12">
        <v>4.6478186270000004</v>
      </c>
    </row>
    <row r="1172" spans="1:13" x14ac:dyDescent="0.25">
      <c r="A1172" s="3">
        <v>1171</v>
      </c>
      <c r="B1172" s="3" t="s">
        <v>2336</v>
      </c>
      <c r="C1172" s="3" t="s">
        <v>1986</v>
      </c>
      <c r="D1172" s="3" t="s">
        <v>1</v>
      </c>
      <c r="E1172" s="3" t="s">
        <v>2337</v>
      </c>
      <c r="F1172" s="5">
        <v>65</v>
      </c>
      <c r="G1172" s="133">
        <f t="shared" si="41"/>
        <v>31</v>
      </c>
      <c r="H1172" s="36" t="str">
        <f t="shared" si="40"/>
        <v>Aceptable</v>
      </c>
      <c r="I1172" s="11">
        <v>8</v>
      </c>
      <c r="J1172" s="11" t="s">
        <v>5992</v>
      </c>
      <c r="K1172" s="11">
        <v>3</v>
      </c>
      <c r="L1172" s="11">
        <v>-74.155136670000005</v>
      </c>
      <c r="M1172" s="12">
        <v>4.6410219379999997</v>
      </c>
    </row>
    <row r="1173" spans="1:13" x14ac:dyDescent="0.25">
      <c r="A1173" s="3">
        <v>1172</v>
      </c>
      <c r="B1173" s="3" t="s">
        <v>2338</v>
      </c>
      <c r="C1173" s="3" t="s">
        <v>1986</v>
      </c>
      <c r="D1173" s="3" t="s">
        <v>1</v>
      </c>
      <c r="E1173" s="3" t="s">
        <v>2300</v>
      </c>
      <c r="F1173" s="5">
        <v>70</v>
      </c>
      <c r="G1173" s="133">
        <f t="shared" si="41"/>
        <v>18</v>
      </c>
      <c r="H1173" s="36" t="str">
        <f t="shared" si="40"/>
        <v>Regular</v>
      </c>
      <c r="I1173" s="11">
        <v>8</v>
      </c>
      <c r="J1173" s="11" t="s">
        <v>5992</v>
      </c>
      <c r="K1173" s="11">
        <v>3</v>
      </c>
      <c r="L1173" s="11">
        <v>-74.134461549999997</v>
      </c>
      <c r="M1173" s="12">
        <v>4.6436354340000001</v>
      </c>
    </row>
    <row r="1174" spans="1:13" x14ac:dyDescent="0.25">
      <c r="A1174" s="3">
        <v>1173</v>
      </c>
      <c r="B1174" s="3" t="s">
        <v>2339</v>
      </c>
      <c r="C1174" s="3" t="s">
        <v>1986</v>
      </c>
      <c r="D1174" s="3" t="s">
        <v>1</v>
      </c>
      <c r="E1174" s="3" t="s">
        <v>2340</v>
      </c>
      <c r="F1174" s="5">
        <v>70</v>
      </c>
      <c r="G1174" s="133">
        <f t="shared" si="41"/>
        <v>18</v>
      </c>
      <c r="H1174" s="36" t="str">
        <f t="shared" si="40"/>
        <v>Regular</v>
      </c>
      <c r="I1174" s="11">
        <v>8</v>
      </c>
      <c r="J1174" s="11" t="s">
        <v>5992</v>
      </c>
      <c r="K1174" s="11">
        <v>3</v>
      </c>
      <c r="L1174" s="11">
        <v>-74.148432339999999</v>
      </c>
      <c r="M1174" s="12">
        <v>4.6354841889999996</v>
      </c>
    </row>
    <row r="1175" spans="1:13" x14ac:dyDescent="0.25">
      <c r="A1175" s="3">
        <v>1174</v>
      </c>
      <c r="B1175" s="3" t="s">
        <v>2341</v>
      </c>
      <c r="C1175" s="3" t="s">
        <v>1986</v>
      </c>
      <c r="D1175" s="3" t="s">
        <v>1</v>
      </c>
      <c r="E1175" s="3" t="s">
        <v>2342</v>
      </c>
      <c r="F1175" s="5">
        <v>80</v>
      </c>
      <c r="G1175" s="133">
        <f t="shared" si="41"/>
        <v>0</v>
      </c>
      <c r="H1175" s="36" t="str">
        <f t="shared" si="40"/>
        <v>Malo</v>
      </c>
      <c r="I1175" s="11">
        <v>8</v>
      </c>
      <c r="J1175" s="11" t="s">
        <v>5992</v>
      </c>
      <c r="K1175" s="11">
        <v>3</v>
      </c>
      <c r="L1175" s="11">
        <v>-74.151297060000005</v>
      </c>
      <c r="M1175" s="12">
        <v>4.6325632429999999</v>
      </c>
    </row>
    <row r="1176" spans="1:13" x14ac:dyDescent="0.25">
      <c r="A1176" s="3">
        <v>1175</v>
      </c>
      <c r="B1176" s="3" t="s">
        <v>2343</v>
      </c>
      <c r="C1176" s="3" t="s">
        <v>1986</v>
      </c>
      <c r="D1176" s="3" t="s">
        <v>1</v>
      </c>
      <c r="E1176" s="3" t="s">
        <v>2326</v>
      </c>
      <c r="F1176" s="5">
        <v>70</v>
      </c>
      <c r="G1176" s="133">
        <f t="shared" si="41"/>
        <v>18</v>
      </c>
      <c r="H1176" s="36" t="str">
        <f t="shared" si="40"/>
        <v>Regular</v>
      </c>
      <c r="I1176" s="11">
        <v>8</v>
      </c>
      <c r="J1176" s="11" t="s">
        <v>5992</v>
      </c>
      <c r="K1176" s="11">
        <v>3</v>
      </c>
      <c r="L1176" s="11">
        <v>-74.14454653</v>
      </c>
      <c r="M1176" s="12">
        <v>4.6359503919999998</v>
      </c>
    </row>
    <row r="1177" spans="1:13" x14ac:dyDescent="0.25">
      <c r="A1177" s="3">
        <v>1176</v>
      </c>
      <c r="B1177" s="3" t="s">
        <v>2344</v>
      </c>
      <c r="C1177" s="3" t="s">
        <v>1986</v>
      </c>
      <c r="D1177" s="3" t="s">
        <v>1</v>
      </c>
      <c r="E1177" s="3" t="s">
        <v>2317</v>
      </c>
      <c r="F1177" s="5">
        <v>45</v>
      </c>
      <c r="G1177" s="133">
        <f t="shared" si="41"/>
        <v>78.777777777777771</v>
      </c>
      <c r="H1177" s="36" t="str">
        <f t="shared" si="40"/>
        <v>Muy Bueno</v>
      </c>
      <c r="I1177" s="11">
        <v>8</v>
      </c>
      <c r="J1177" s="11" t="s">
        <v>5992</v>
      </c>
      <c r="K1177" s="11">
        <v>3</v>
      </c>
      <c r="L1177" s="11">
        <v>-74.141342559999998</v>
      </c>
      <c r="M1177" s="12">
        <v>4.6427082820000001</v>
      </c>
    </row>
    <row r="1178" spans="1:13" x14ac:dyDescent="0.25">
      <c r="A1178" s="3">
        <v>1177</v>
      </c>
      <c r="B1178" s="3" t="s">
        <v>2345</v>
      </c>
      <c r="C1178" s="3" t="s">
        <v>1986</v>
      </c>
      <c r="D1178" s="3" t="s">
        <v>1</v>
      </c>
      <c r="E1178" s="3" t="s">
        <v>2346</v>
      </c>
      <c r="F1178" s="5">
        <v>70</v>
      </c>
      <c r="G1178" s="133">
        <f t="shared" si="41"/>
        <v>18</v>
      </c>
      <c r="H1178" s="36" t="str">
        <f t="shared" si="40"/>
        <v>Regular</v>
      </c>
      <c r="I1178" s="11">
        <v>8</v>
      </c>
      <c r="J1178" s="11" t="s">
        <v>5992</v>
      </c>
      <c r="K1178" s="11">
        <v>3</v>
      </c>
      <c r="L1178" s="11">
        <v>-74.139264109999999</v>
      </c>
      <c r="M1178" s="12">
        <v>4.6382244259999998</v>
      </c>
    </row>
    <row r="1179" spans="1:13" x14ac:dyDescent="0.25">
      <c r="A1179" s="3">
        <v>1178</v>
      </c>
      <c r="B1179" s="3" t="s">
        <v>2347</v>
      </c>
      <c r="C1179" s="3" t="s">
        <v>1986</v>
      </c>
      <c r="D1179" s="3" t="s">
        <v>1</v>
      </c>
      <c r="E1179" s="3" t="s">
        <v>2348</v>
      </c>
      <c r="F1179" s="5">
        <v>65</v>
      </c>
      <c r="G1179" s="133">
        <f t="shared" si="41"/>
        <v>31</v>
      </c>
      <c r="H1179" s="36" t="str">
        <f t="shared" si="40"/>
        <v>Aceptable</v>
      </c>
      <c r="I1179" s="11">
        <v>8</v>
      </c>
      <c r="J1179" s="11" t="s">
        <v>5992</v>
      </c>
      <c r="K1179" s="11">
        <v>3</v>
      </c>
      <c r="L1179" s="11">
        <v>-74.141212409999994</v>
      </c>
      <c r="M1179" s="12">
        <v>4.6376068869999996</v>
      </c>
    </row>
    <row r="1180" spans="1:13" x14ac:dyDescent="0.25">
      <c r="A1180" s="3">
        <v>1179</v>
      </c>
      <c r="B1180" s="3" t="s">
        <v>2349</v>
      </c>
      <c r="C1180" s="3" t="s">
        <v>1986</v>
      </c>
      <c r="D1180" s="3" t="s">
        <v>1</v>
      </c>
      <c r="E1180" s="3" t="s">
        <v>2350</v>
      </c>
      <c r="F1180" s="5">
        <v>70</v>
      </c>
      <c r="G1180" s="133">
        <f t="shared" si="41"/>
        <v>18</v>
      </c>
      <c r="H1180" s="36" t="str">
        <f t="shared" ref="H1180:H1243" si="42">IF(AND(G1180&gt;=86,G1180&lt;=100),"Óptimo",
IF(AND(G1180&gt;=71,G1180&lt;=85),"Muy Bueno",
IF(AND(G1180&gt;=51,G1180&lt;=70),"Bueno",
IF(AND(G1180&gt;=31,G1180&lt;=50),"Aceptable",
IF(AND(G1180&gt;=6,G1180&lt;=30),"Regular",
"Malo")))))</f>
        <v>Regular</v>
      </c>
      <c r="I1180" s="11">
        <v>8</v>
      </c>
      <c r="J1180" s="11" t="s">
        <v>5992</v>
      </c>
      <c r="K1180" s="11">
        <v>2</v>
      </c>
      <c r="L1180" s="11">
        <v>-74.136989229999998</v>
      </c>
      <c r="M1180" s="12">
        <v>4.657318944</v>
      </c>
    </row>
    <row r="1181" spans="1:13" x14ac:dyDescent="0.25">
      <c r="A1181" s="3">
        <v>1180</v>
      </c>
      <c r="B1181" s="3" t="s">
        <v>2351</v>
      </c>
      <c r="C1181" s="3" t="s">
        <v>1986</v>
      </c>
      <c r="D1181" s="3" t="s">
        <v>1</v>
      </c>
      <c r="E1181" s="3" t="s">
        <v>2290</v>
      </c>
      <c r="F1181" s="5">
        <v>50</v>
      </c>
      <c r="G1181" s="133">
        <f t="shared" si="41"/>
        <v>71</v>
      </c>
      <c r="H1181" s="36" t="str">
        <f t="shared" si="42"/>
        <v>Muy Bueno</v>
      </c>
      <c r="I1181" s="11">
        <v>8</v>
      </c>
      <c r="J1181" s="11" t="s">
        <v>5992</v>
      </c>
      <c r="K1181" s="11">
        <v>3</v>
      </c>
      <c r="L1181" s="11">
        <v>-74.132614410000002</v>
      </c>
      <c r="M1181" s="12">
        <v>4.6469616040000004</v>
      </c>
    </row>
    <row r="1182" spans="1:13" x14ac:dyDescent="0.25">
      <c r="A1182" s="3">
        <v>1181</v>
      </c>
      <c r="B1182" s="3" t="s">
        <v>2352</v>
      </c>
      <c r="C1182" s="3" t="s">
        <v>1986</v>
      </c>
      <c r="D1182" s="3" t="s">
        <v>1</v>
      </c>
      <c r="E1182" s="3" t="s">
        <v>2353</v>
      </c>
      <c r="F1182" s="5">
        <v>75</v>
      </c>
      <c r="G1182" s="133">
        <f t="shared" si="41"/>
        <v>6</v>
      </c>
      <c r="H1182" s="36" t="str">
        <f t="shared" si="42"/>
        <v>Regular</v>
      </c>
      <c r="I1182" s="11">
        <v>8</v>
      </c>
      <c r="J1182" s="11" t="s">
        <v>5992</v>
      </c>
      <c r="K1182" s="11">
        <v>2</v>
      </c>
      <c r="L1182" s="11">
        <v>-74.141218699999996</v>
      </c>
      <c r="M1182" s="12">
        <v>4.6509979770000003</v>
      </c>
    </row>
    <row r="1183" spans="1:13" x14ac:dyDescent="0.25">
      <c r="A1183" s="3">
        <v>1182</v>
      </c>
      <c r="B1183" s="3" t="s">
        <v>2354</v>
      </c>
      <c r="C1183" s="3" t="s">
        <v>1986</v>
      </c>
      <c r="D1183" s="3" t="s">
        <v>1</v>
      </c>
      <c r="E1183" s="3" t="s">
        <v>2355</v>
      </c>
      <c r="F1183" s="5">
        <v>50</v>
      </c>
      <c r="G1183" s="133">
        <f t="shared" si="41"/>
        <v>71</v>
      </c>
      <c r="H1183" s="36" t="str">
        <f t="shared" si="42"/>
        <v>Muy Bueno</v>
      </c>
      <c r="I1183" s="11">
        <v>8</v>
      </c>
      <c r="J1183" s="11" t="s">
        <v>5992</v>
      </c>
      <c r="K1183" s="11">
        <v>3</v>
      </c>
      <c r="L1183" s="11">
        <v>-74.146676409999998</v>
      </c>
      <c r="M1183" s="12">
        <v>4.6392115929999997</v>
      </c>
    </row>
    <row r="1184" spans="1:13" x14ac:dyDescent="0.25">
      <c r="A1184" s="3">
        <v>1183</v>
      </c>
      <c r="B1184" s="3" t="s">
        <v>2356</v>
      </c>
      <c r="C1184" s="3" t="s">
        <v>1986</v>
      </c>
      <c r="D1184" s="3" t="s">
        <v>1</v>
      </c>
      <c r="E1184" s="3" t="s">
        <v>2355</v>
      </c>
      <c r="F1184" s="5">
        <v>65</v>
      </c>
      <c r="G1184" s="133">
        <f t="shared" si="41"/>
        <v>31</v>
      </c>
      <c r="H1184" s="36" t="str">
        <f t="shared" si="42"/>
        <v>Aceptable</v>
      </c>
      <c r="I1184" s="11">
        <v>8</v>
      </c>
      <c r="J1184" s="11" t="s">
        <v>5992</v>
      </c>
      <c r="K1184" s="11">
        <v>3</v>
      </c>
      <c r="L1184" s="11">
        <v>-74.147630739999997</v>
      </c>
      <c r="M1184" s="12">
        <v>4.6398245549999997</v>
      </c>
    </row>
    <row r="1185" spans="1:13" x14ac:dyDescent="0.25">
      <c r="A1185" s="3">
        <v>1184</v>
      </c>
      <c r="B1185" s="3" t="s">
        <v>2357</v>
      </c>
      <c r="C1185" s="3" t="s">
        <v>1986</v>
      </c>
      <c r="D1185" s="3" t="s">
        <v>1</v>
      </c>
      <c r="E1185" s="3" t="s">
        <v>2358</v>
      </c>
      <c r="F1185" s="5">
        <v>65</v>
      </c>
      <c r="G1185" s="133">
        <f t="shared" si="41"/>
        <v>31</v>
      </c>
      <c r="H1185" s="36" t="str">
        <f t="shared" si="42"/>
        <v>Aceptable</v>
      </c>
      <c r="I1185" s="11">
        <v>8</v>
      </c>
      <c r="J1185" s="11" t="s">
        <v>5992</v>
      </c>
      <c r="K1185" s="11">
        <v>3</v>
      </c>
      <c r="L1185" s="11">
        <v>-74.139938090000001</v>
      </c>
      <c r="M1185" s="12">
        <v>4.6338603699999998</v>
      </c>
    </row>
    <row r="1186" spans="1:13" x14ac:dyDescent="0.25">
      <c r="A1186" s="3">
        <v>1185</v>
      </c>
      <c r="B1186" s="3" t="s">
        <v>2359</v>
      </c>
      <c r="C1186" s="3" t="s">
        <v>1986</v>
      </c>
      <c r="D1186" s="3" t="s">
        <v>1</v>
      </c>
      <c r="E1186" s="3" t="s">
        <v>2360</v>
      </c>
      <c r="F1186" s="5">
        <v>65</v>
      </c>
      <c r="G1186" s="133">
        <f t="shared" si="41"/>
        <v>31</v>
      </c>
      <c r="H1186" s="36" t="str">
        <f t="shared" si="42"/>
        <v>Aceptable</v>
      </c>
      <c r="I1186" s="11">
        <v>8</v>
      </c>
      <c r="J1186" s="11" t="s">
        <v>5992</v>
      </c>
      <c r="K1186" s="11">
        <v>3</v>
      </c>
      <c r="L1186" s="11">
        <v>-74.151555569999999</v>
      </c>
      <c r="M1186" s="12">
        <v>4.6420002150000004</v>
      </c>
    </row>
    <row r="1187" spans="1:13" x14ac:dyDescent="0.25">
      <c r="A1187" s="3">
        <v>1186</v>
      </c>
      <c r="B1187" s="3" t="s">
        <v>2361</v>
      </c>
      <c r="C1187" s="3" t="s">
        <v>1986</v>
      </c>
      <c r="D1187" s="3" t="s">
        <v>1</v>
      </c>
      <c r="E1187" s="3" t="s">
        <v>2360</v>
      </c>
      <c r="F1187" s="5">
        <v>65</v>
      </c>
      <c r="G1187" s="133">
        <f t="shared" si="41"/>
        <v>31</v>
      </c>
      <c r="H1187" s="36" t="str">
        <f t="shared" si="42"/>
        <v>Aceptable</v>
      </c>
      <c r="I1187" s="11">
        <v>8</v>
      </c>
      <c r="J1187" s="11" t="s">
        <v>5992</v>
      </c>
      <c r="K1187" s="11">
        <v>3</v>
      </c>
      <c r="L1187" s="11">
        <v>-74.154302790000003</v>
      </c>
      <c r="M1187" s="12">
        <v>4.6401834710000003</v>
      </c>
    </row>
    <row r="1188" spans="1:13" x14ac:dyDescent="0.25">
      <c r="A1188" s="3">
        <v>1187</v>
      </c>
      <c r="B1188" s="3" t="s">
        <v>2362</v>
      </c>
      <c r="C1188" s="3" t="s">
        <v>1986</v>
      </c>
      <c r="D1188" s="3" t="s">
        <v>1</v>
      </c>
      <c r="E1188" s="3" t="s">
        <v>2363</v>
      </c>
      <c r="F1188" s="5">
        <v>70</v>
      </c>
      <c r="G1188" s="133">
        <f t="shared" si="41"/>
        <v>18</v>
      </c>
      <c r="H1188" s="36" t="str">
        <f t="shared" si="42"/>
        <v>Regular</v>
      </c>
      <c r="I1188" s="11">
        <v>8</v>
      </c>
      <c r="J1188" s="11" t="s">
        <v>5992</v>
      </c>
      <c r="K1188" s="11">
        <v>3</v>
      </c>
      <c r="L1188" s="11">
        <v>-74.131299920000004</v>
      </c>
      <c r="M1188" s="12">
        <v>4.6470983649999997</v>
      </c>
    </row>
    <row r="1189" spans="1:13" x14ac:dyDescent="0.25">
      <c r="A1189" s="3">
        <v>1188</v>
      </c>
      <c r="B1189" s="3" t="s">
        <v>2364</v>
      </c>
      <c r="C1189" s="3" t="s">
        <v>1986</v>
      </c>
      <c r="D1189" s="3" t="s">
        <v>1</v>
      </c>
      <c r="E1189" s="3" t="s">
        <v>2365</v>
      </c>
      <c r="F1189" s="5">
        <v>70</v>
      </c>
      <c r="G1189" s="133">
        <f t="shared" si="41"/>
        <v>18</v>
      </c>
      <c r="H1189" s="36" t="str">
        <f t="shared" si="42"/>
        <v>Regular</v>
      </c>
      <c r="I1189" s="11">
        <v>8</v>
      </c>
      <c r="J1189" s="11" t="s">
        <v>5992</v>
      </c>
      <c r="K1189" s="11">
        <v>2</v>
      </c>
      <c r="L1189" s="11">
        <v>-74.136765780000005</v>
      </c>
      <c r="M1189" s="12">
        <v>4.6527938410000003</v>
      </c>
    </row>
    <row r="1190" spans="1:13" x14ac:dyDescent="0.25">
      <c r="A1190" s="3">
        <v>1189</v>
      </c>
      <c r="B1190" s="3" t="s">
        <v>2366</v>
      </c>
      <c r="C1190" s="3" t="s">
        <v>1986</v>
      </c>
      <c r="D1190" s="3" t="s">
        <v>1</v>
      </c>
      <c r="E1190" s="3" t="s">
        <v>2360</v>
      </c>
      <c r="F1190" s="5">
        <v>70</v>
      </c>
      <c r="G1190" s="133">
        <f t="shared" si="41"/>
        <v>18</v>
      </c>
      <c r="H1190" s="36" t="str">
        <f t="shared" si="42"/>
        <v>Regular</v>
      </c>
      <c r="I1190" s="11">
        <v>8</v>
      </c>
      <c r="J1190" s="11" t="s">
        <v>5992</v>
      </c>
      <c r="K1190" s="11">
        <v>3</v>
      </c>
      <c r="L1190" s="11">
        <v>-74.153711950000002</v>
      </c>
      <c r="M1190" s="12">
        <v>4.6381525449999996</v>
      </c>
    </row>
    <row r="1191" spans="1:13" x14ac:dyDescent="0.25">
      <c r="A1191" s="3">
        <v>1190</v>
      </c>
      <c r="B1191" s="3" t="s">
        <v>2367</v>
      </c>
      <c r="C1191" s="3" t="s">
        <v>1986</v>
      </c>
      <c r="D1191" s="3" t="s">
        <v>1</v>
      </c>
      <c r="E1191" s="3" t="s">
        <v>2360</v>
      </c>
      <c r="F1191" s="5">
        <v>65</v>
      </c>
      <c r="G1191" s="133">
        <f t="shared" si="41"/>
        <v>31</v>
      </c>
      <c r="H1191" s="36" t="str">
        <f t="shared" si="42"/>
        <v>Aceptable</v>
      </c>
      <c r="I1191" s="11">
        <v>8</v>
      </c>
      <c r="J1191" s="11" t="s">
        <v>5992</v>
      </c>
      <c r="K1191" s="11">
        <v>3</v>
      </c>
      <c r="L1191" s="11">
        <v>-74.149189370000002</v>
      </c>
      <c r="M1191" s="12">
        <v>4.6376366109999996</v>
      </c>
    </row>
    <row r="1192" spans="1:13" x14ac:dyDescent="0.25">
      <c r="A1192" s="3">
        <v>1191</v>
      </c>
      <c r="B1192" s="3" t="s">
        <v>2368</v>
      </c>
      <c r="C1192" s="3" t="s">
        <v>1986</v>
      </c>
      <c r="D1192" s="3" t="s">
        <v>1</v>
      </c>
      <c r="E1192" s="3" t="s">
        <v>2348</v>
      </c>
      <c r="F1192" s="5">
        <v>65</v>
      </c>
      <c r="G1192" s="133">
        <f t="shared" si="41"/>
        <v>31</v>
      </c>
      <c r="H1192" s="36" t="str">
        <f t="shared" si="42"/>
        <v>Aceptable</v>
      </c>
      <c r="I1192" s="11">
        <v>8</v>
      </c>
      <c r="J1192" s="11" t="s">
        <v>5992</v>
      </c>
      <c r="K1192" s="11">
        <v>3</v>
      </c>
      <c r="L1192" s="11">
        <v>-74.142801590000005</v>
      </c>
      <c r="M1192" s="12">
        <v>4.6410149550000002</v>
      </c>
    </row>
    <row r="1193" spans="1:13" x14ac:dyDescent="0.25">
      <c r="A1193" s="3">
        <v>1192</v>
      </c>
      <c r="B1193" s="3" t="s">
        <v>2369</v>
      </c>
      <c r="C1193" s="3" t="s">
        <v>1986</v>
      </c>
      <c r="D1193" s="3" t="s">
        <v>1</v>
      </c>
      <c r="E1193" s="3" t="s">
        <v>2321</v>
      </c>
      <c r="F1193" s="5">
        <v>70</v>
      </c>
      <c r="G1193" s="133">
        <f t="shared" si="41"/>
        <v>18</v>
      </c>
      <c r="H1193" s="36" t="str">
        <f t="shared" si="42"/>
        <v>Regular</v>
      </c>
      <c r="I1193" s="11">
        <v>8</v>
      </c>
      <c r="J1193" s="11" t="s">
        <v>5992</v>
      </c>
      <c r="K1193" s="11">
        <v>3</v>
      </c>
      <c r="L1193" s="11">
        <v>-74.13866548</v>
      </c>
      <c r="M1193" s="12">
        <v>4.6399739179999999</v>
      </c>
    </row>
    <row r="1194" spans="1:13" x14ac:dyDescent="0.25">
      <c r="A1194" s="3">
        <v>1193</v>
      </c>
      <c r="B1194" s="3" t="s">
        <v>2370</v>
      </c>
      <c r="C1194" s="3" t="s">
        <v>1986</v>
      </c>
      <c r="D1194" s="3" t="s">
        <v>1</v>
      </c>
      <c r="E1194" s="3" t="s">
        <v>2371</v>
      </c>
      <c r="F1194" s="5">
        <v>70</v>
      </c>
      <c r="G1194" s="133">
        <f t="shared" si="41"/>
        <v>18</v>
      </c>
      <c r="H1194" s="36" t="str">
        <f t="shared" si="42"/>
        <v>Regular</v>
      </c>
      <c r="I1194" s="11">
        <v>8</v>
      </c>
      <c r="J1194" s="11" t="s">
        <v>5992</v>
      </c>
      <c r="K1194" s="11">
        <v>3</v>
      </c>
      <c r="L1194" s="11">
        <v>-74.137532780000001</v>
      </c>
      <c r="M1194" s="12">
        <v>4.6385557669999997</v>
      </c>
    </row>
    <row r="1195" spans="1:13" x14ac:dyDescent="0.25">
      <c r="A1195" s="3">
        <v>1194</v>
      </c>
      <c r="B1195" s="3" t="s">
        <v>2372</v>
      </c>
      <c r="C1195" s="3" t="s">
        <v>1986</v>
      </c>
      <c r="D1195" s="3" t="s">
        <v>1</v>
      </c>
      <c r="E1195" s="3" t="s">
        <v>2373</v>
      </c>
      <c r="F1195" s="5">
        <v>60</v>
      </c>
      <c r="G1195" s="133">
        <f t="shared" si="41"/>
        <v>40.5</v>
      </c>
      <c r="H1195" s="36" t="str">
        <f t="shared" si="42"/>
        <v>Aceptable</v>
      </c>
      <c r="I1195" s="11">
        <v>8</v>
      </c>
      <c r="J1195" s="11" t="s">
        <v>5992</v>
      </c>
      <c r="K1195" s="11">
        <v>3</v>
      </c>
      <c r="L1195" s="11">
        <v>-74.149877570000001</v>
      </c>
      <c r="M1195" s="12">
        <v>4.6354261259999996</v>
      </c>
    </row>
    <row r="1196" spans="1:13" x14ac:dyDescent="0.25">
      <c r="A1196" s="3">
        <v>1195</v>
      </c>
      <c r="B1196" s="3" t="s">
        <v>2374</v>
      </c>
      <c r="C1196" s="3" t="s">
        <v>1986</v>
      </c>
      <c r="D1196" s="3" t="s">
        <v>1</v>
      </c>
      <c r="E1196" s="3" t="s">
        <v>2375</v>
      </c>
      <c r="F1196" s="5">
        <v>50</v>
      </c>
      <c r="G1196" s="133">
        <f t="shared" si="41"/>
        <v>71</v>
      </c>
      <c r="H1196" s="36" t="str">
        <f t="shared" si="42"/>
        <v>Muy Bueno</v>
      </c>
      <c r="I1196" s="11">
        <v>8</v>
      </c>
      <c r="J1196" s="11" t="s">
        <v>5992</v>
      </c>
      <c r="K1196" s="11">
        <v>3</v>
      </c>
      <c r="L1196" s="11">
        <v>-74.143926910000005</v>
      </c>
      <c r="M1196" s="12">
        <v>4.6438754099999997</v>
      </c>
    </row>
    <row r="1197" spans="1:13" x14ac:dyDescent="0.25">
      <c r="A1197" s="3">
        <v>1196</v>
      </c>
      <c r="B1197" s="3" t="s">
        <v>2376</v>
      </c>
      <c r="C1197" s="3" t="s">
        <v>1986</v>
      </c>
      <c r="D1197" s="3" t="s">
        <v>1</v>
      </c>
      <c r="E1197" s="3" t="s">
        <v>2377</v>
      </c>
      <c r="F1197" s="5">
        <v>65</v>
      </c>
      <c r="G1197" s="133">
        <f t="shared" si="41"/>
        <v>31</v>
      </c>
      <c r="H1197" s="36" t="str">
        <f t="shared" si="42"/>
        <v>Aceptable</v>
      </c>
      <c r="I1197" s="11">
        <v>8</v>
      </c>
      <c r="J1197" s="11" t="s">
        <v>5992</v>
      </c>
      <c r="K1197" s="11">
        <v>3</v>
      </c>
      <c r="L1197" s="11">
        <v>-74.14668399</v>
      </c>
      <c r="M1197" s="12">
        <v>4.636557099</v>
      </c>
    </row>
    <row r="1198" spans="1:13" x14ac:dyDescent="0.25">
      <c r="A1198" s="3">
        <v>1197</v>
      </c>
      <c r="B1198" s="3" t="s">
        <v>2378</v>
      </c>
      <c r="C1198" s="3" t="s">
        <v>1986</v>
      </c>
      <c r="D1198" s="3" t="s">
        <v>1</v>
      </c>
      <c r="E1198" s="3" t="s">
        <v>2379</v>
      </c>
      <c r="F1198" s="5">
        <v>70</v>
      </c>
      <c r="G1198" s="133">
        <f t="shared" si="41"/>
        <v>18</v>
      </c>
      <c r="H1198" s="36" t="str">
        <f t="shared" si="42"/>
        <v>Regular</v>
      </c>
      <c r="I1198" s="11">
        <v>8</v>
      </c>
      <c r="J1198" s="11" t="s">
        <v>5992</v>
      </c>
      <c r="K1198" s="11">
        <v>3</v>
      </c>
      <c r="L1198" s="11">
        <v>-74.147434570000001</v>
      </c>
      <c r="M1198" s="12">
        <v>4.6420654389999996</v>
      </c>
    </row>
    <row r="1199" spans="1:13" x14ac:dyDescent="0.25">
      <c r="A1199" s="3">
        <v>1198</v>
      </c>
      <c r="B1199" s="3" t="s">
        <v>2380</v>
      </c>
      <c r="C1199" s="3" t="s">
        <v>1986</v>
      </c>
      <c r="D1199" s="3" t="s">
        <v>1</v>
      </c>
      <c r="E1199" s="3" t="s">
        <v>2379</v>
      </c>
      <c r="F1199" s="5">
        <v>65</v>
      </c>
      <c r="G1199" s="133">
        <f t="shared" si="41"/>
        <v>31</v>
      </c>
      <c r="H1199" s="36" t="str">
        <f t="shared" si="42"/>
        <v>Aceptable</v>
      </c>
      <c r="I1199" s="11">
        <v>8</v>
      </c>
      <c r="J1199" s="11" t="s">
        <v>5992</v>
      </c>
      <c r="K1199" s="11">
        <v>3</v>
      </c>
      <c r="L1199" s="11">
        <v>-74.145833010000004</v>
      </c>
      <c r="M1199" s="12">
        <v>4.6420943140000004</v>
      </c>
    </row>
    <row r="1200" spans="1:13" x14ac:dyDescent="0.25">
      <c r="A1200" s="3">
        <v>1199</v>
      </c>
      <c r="B1200" s="3" t="s">
        <v>2381</v>
      </c>
      <c r="C1200" s="3" t="s">
        <v>1986</v>
      </c>
      <c r="D1200" s="3" t="s">
        <v>1</v>
      </c>
      <c r="E1200" s="3" t="s">
        <v>2382</v>
      </c>
      <c r="F1200" s="5">
        <v>50</v>
      </c>
      <c r="G1200" s="133">
        <f t="shared" si="41"/>
        <v>71</v>
      </c>
      <c r="H1200" s="36" t="str">
        <f t="shared" si="42"/>
        <v>Muy Bueno</v>
      </c>
      <c r="I1200" s="11">
        <v>8</v>
      </c>
      <c r="J1200" s="11" t="s">
        <v>5992</v>
      </c>
      <c r="K1200" s="11">
        <v>3</v>
      </c>
      <c r="L1200" s="11">
        <v>-74.150018639999999</v>
      </c>
      <c r="M1200" s="12">
        <v>4.6433085050000003</v>
      </c>
    </row>
    <row r="1201" spans="1:13" x14ac:dyDescent="0.25">
      <c r="A1201" s="3">
        <v>1200</v>
      </c>
      <c r="B1201" s="3" t="s">
        <v>2383</v>
      </c>
      <c r="C1201" s="3" t="s">
        <v>1986</v>
      </c>
      <c r="D1201" s="3" t="s">
        <v>1</v>
      </c>
      <c r="E1201" s="3" t="s">
        <v>2384</v>
      </c>
      <c r="F1201" s="5">
        <v>70</v>
      </c>
      <c r="G1201" s="133">
        <f t="shared" si="41"/>
        <v>18</v>
      </c>
      <c r="H1201" s="36" t="str">
        <f t="shared" si="42"/>
        <v>Regular</v>
      </c>
      <c r="I1201" s="11">
        <v>8</v>
      </c>
      <c r="J1201" s="11" t="s">
        <v>5992</v>
      </c>
      <c r="K1201" s="11">
        <v>3</v>
      </c>
      <c r="L1201" s="11">
        <v>-74.143359469999993</v>
      </c>
      <c r="M1201" s="12">
        <v>4.6461920819999998</v>
      </c>
    </row>
    <row r="1202" spans="1:13" x14ac:dyDescent="0.25">
      <c r="A1202" s="3">
        <v>1201</v>
      </c>
      <c r="B1202" s="3" t="s">
        <v>2385</v>
      </c>
      <c r="C1202" s="3" t="s">
        <v>1986</v>
      </c>
      <c r="D1202" s="3" t="s">
        <v>1</v>
      </c>
      <c r="E1202" s="3" t="s">
        <v>2386</v>
      </c>
      <c r="F1202" s="5">
        <v>60</v>
      </c>
      <c r="G1202" s="133">
        <f t="shared" si="41"/>
        <v>40.5</v>
      </c>
      <c r="H1202" s="36" t="str">
        <f t="shared" si="42"/>
        <v>Aceptable</v>
      </c>
      <c r="I1202" s="11">
        <v>8</v>
      </c>
      <c r="J1202" s="11" t="s">
        <v>5992</v>
      </c>
      <c r="K1202" s="11">
        <v>3</v>
      </c>
      <c r="L1202" s="11">
        <v>-74.145405330000003</v>
      </c>
      <c r="M1202" s="12">
        <v>4.6468198129999996</v>
      </c>
    </row>
    <row r="1203" spans="1:13" x14ac:dyDescent="0.25">
      <c r="A1203" s="3">
        <v>1202</v>
      </c>
      <c r="B1203" s="3" t="s">
        <v>2387</v>
      </c>
      <c r="C1203" s="3" t="s">
        <v>1986</v>
      </c>
      <c r="D1203" s="3" t="s">
        <v>1</v>
      </c>
      <c r="E1203" s="3" t="s">
        <v>2388</v>
      </c>
      <c r="F1203" s="5">
        <v>70</v>
      </c>
      <c r="G1203" s="133">
        <f t="shared" si="41"/>
        <v>18</v>
      </c>
      <c r="H1203" s="36" t="str">
        <f t="shared" si="42"/>
        <v>Regular</v>
      </c>
      <c r="I1203" s="11">
        <v>8</v>
      </c>
      <c r="J1203" s="11" t="s">
        <v>5989</v>
      </c>
      <c r="K1203" s="11">
        <v>3</v>
      </c>
      <c r="L1203" s="11">
        <v>-74.152302640000002</v>
      </c>
      <c r="M1203" s="12">
        <v>4.6183712640000003</v>
      </c>
    </row>
    <row r="1204" spans="1:13" x14ac:dyDescent="0.25">
      <c r="A1204" s="3">
        <v>1203</v>
      </c>
      <c r="B1204" s="3" t="s">
        <v>2389</v>
      </c>
      <c r="C1204" s="3" t="s">
        <v>1986</v>
      </c>
      <c r="D1204" s="3" t="s">
        <v>1</v>
      </c>
      <c r="E1204" s="3" t="s">
        <v>2390</v>
      </c>
      <c r="F1204" s="5">
        <v>70</v>
      </c>
      <c r="G1204" s="133">
        <f t="shared" si="41"/>
        <v>18</v>
      </c>
      <c r="H1204" s="36" t="str">
        <f t="shared" si="42"/>
        <v>Regular</v>
      </c>
      <c r="I1204" s="11">
        <v>8</v>
      </c>
      <c r="J1204" s="11" t="s">
        <v>5989</v>
      </c>
      <c r="K1204" s="11">
        <v>3</v>
      </c>
      <c r="L1204" s="11">
        <v>-74.160432779999994</v>
      </c>
      <c r="M1204" s="12">
        <v>4.6214932129999999</v>
      </c>
    </row>
    <row r="1205" spans="1:13" x14ac:dyDescent="0.25">
      <c r="A1205" s="3">
        <v>1204</v>
      </c>
      <c r="B1205" s="3" t="s">
        <v>2391</v>
      </c>
      <c r="C1205" s="3" t="s">
        <v>1986</v>
      </c>
      <c r="D1205" s="3" t="s">
        <v>1</v>
      </c>
      <c r="E1205" s="3" t="s">
        <v>2390</v>
      </c>
      <c r="F1205" s="5">
        <v>70</v>
      </c>
      <c r="G1205" s="133">
        <f t="shared" si="41"/>
        <v>18</v>
      </c>
      <c r="H1205" s="36" t="str">
        <f t="shared" si="42"/>
        <v>Regular</v>
      </c>
      <c r="I1205" s="11">
        <v>8</v>
      </c>
      <c r="J1205" s="11" t="s">
        <v>5989</v>
      </c>
      <c r="K1205" s="11">
        <v>3</v>
      </c>
      <c r="L1205" s="11">
        <v>-74.162041579999993</v>
      </c>
      <c r="M1205" s="12">
        <v>4.6207845980000002</v>
      </c>
    </row>
    <row r="1206" spans="1:13" x14ac:dyDescent="0.25">
      <c r="A1206" s="3">
        <v>1205</v>
      </c>
      <c r="B1206" s="3" t="s">
        <v>2392</v>
      </c>
      <c r="C1206" s="3" t="s">
        <v>1986</v>
      </c>
      <c r="D1206" s="3" t="s">
        <v>1</v>
      </c>
      <c r="E1206" s="3" t="s">
        <v>2393</v>
      </c>
      <c r="F1206" s="5">
        <v>65</v>
      </c>
      <c r="G1206" s="133">
        <f t="shared" si="41"/>
        <v>31</v>
      </c>
      <c r="H1206" s="36" t="str">
        <f t="shared" si="42"/>
        <v>Aceptable</v>
      </c>
      <c r="I1206" s="11">
        <v>8</v>
      </c>
      <c r="J1206" s="11" t="s">
        <v>5989</v>
      </c>
      <c r="K1206" s="11">
        <v>3</v>
      </c>
      <c r="L1206" s="11">
        <v>-74.156291659999994</v>
      </c>
      <c r="M1206" s="12">
        <v>4.6202633999999998</v>
      </c>
    </row>
    <row r="1207" spans="1:13" x14ac:dyDescent="0.25">
      <c r="A1207" s="3">
        <v>1206</v>
      </c>
      <c r="B1207" s="3" t="s">
        <v>2394</v>
      </c>
      <c r="C1207" s="3" t="s">
        <v>1986</v>
      </c>
      <c r="D1207" s="3" t="s">
        <v>1</v>
      </c>
      <c r="E1207" s="3" t="s">
        <v>2395</v>
      </c>
      <c r="F1207" s="5">
        <v>65</v>
      </c>
      <c r="G1207" s="133">
        <f t="shared" si="41"/>
        <v>31</v>
      </c>
      <c r="H1207" s="36" t="str">
        <f t="shared" si="42"/>
        <v>Aceptable</v>
      </c>
      <c r="I1207" s="11">
        <v>8</v>
      </c>
      <c r="J1207" s="11" t="s">
        <v>5989</v>
      </c>
      <c r="K1207" s="11">
        <v>3</v>
      </c>
      <c r="L1207" s="11">
        <v>-74.149962819999999</v>
      </c>
      <c r="M1207" s="12">
        <v>4.6249348020000003</v>
      </c>
    </row>
    <row r="1208" spans="1:13" x14ac:dyDescent="0.25">
      <c r="A1208" s="3">
        <v>1207</v>
      </c>
      <c r="B1208" s="3" t="s">
        <v>2396</v>
      </c>
      <c r="C1208" s="3" t="s">
        <v>1986</v>
      </c>
      <c r="D1208" s="3" t="s">
        <v>1</v>
      </c>
      <c r="E1208" s="3" t="s">
        <v>2397</v>
      </c>
      <c r="F1208" s="5">
        <v>70</v>
      </c>
      <c r="G1208" s="133">
        <f t="shared" si="41"/>
        <v>18</v>
      </c>
      <c r="H1208" s="36" t="str">
        <f t="shared" si="42"/>
        <v>Regular</v>
      </c>
      <c r="I1208" s="11">
        <v>8</v>
      </c>
      <c r="J1208" s="11" t="s">
        <v>5989</v>
      </c>
      <c r="K1208" s="11">
        <v>3</v>
      </c>
      <c r="L1208" s="11">
        <v>-74.157387749999998</v>
      </c>
      <c r="M1208" s="12">
        <v>4.6224211970000004</v>
      </c>
    </row>
    <row r="1209" spans="1:13" x14ac:dyDescent="0.25">
      <c r="A1209" s="3">
        <v>1208</v>
      </c>
      <c r="B1209" s="3" t="s">
        <v>2398</v>
      </c>
      <c r="C1209" s="3" t="s">
        <v>1986</v>
      </c>
      <c r="D1209" s="3" t="s">
        <v>1</v>
      </c>
      <c r="E1209" s="3" t="s">
        <v>2399</v>
      </c>
      <c r="F1209" s="5">
        <v>65</v>
      </c>
      <c r="G1209" s="133">
        <f t="shared" si="41"/>
        <v>31</v>
      </c>
      <c r="H1209" s="36" t="str">
        <f t="shared" si="42"/>
        <v>Aceptable</v>
      </c>
      <c r="I1209" s="11">
        <v>8</v>
      </c>
      <c r="J1209" s="11" t="s">
        <v>5989</v>
      </c>
      <c r="K1209" s="11">
        <v>3</v>
      </c>
      <c r="L1209" s="11">
        <v>-74.158694120000007</v>
      </c>
      <c r="M1209" s="12">
        <v>4.6198059000000002</v>
      </c>
    </row>
    <row r="1210" spans="1:13" x14ac:dyDescent="0.25">
      <c r="A1210" s="3">
        <v>1209</v>
      </c>
      <c r="B1210" s="3" t="s">
        <v>2400</v>
      </c>
      <c r="C1210" s="3" t="s">
        <v>1986</v>
      </c>
      <c r="D1210" s="3" t="s">
        <v>1</v>
      </c>
      <c r="E1210" s="3" t="s">
        <v>2401</v>
      </c>
      <c r="F1210" s="5">
        <v>70</v>
      </c>
      <c r="G1210" s="133">
        <f t="shared" si="41"/>
        <v>18</v>
      </c>
      <c r="H1210" s="36" t="str">
        <f t="shared" si="42"/>
        <v>Regular</v>
      </c>
      <c r="I1210" s="11">
        <v>8</v>
      </c>
      <c r="J1210" s="11" t="s">
        <v>5989</v>
      </c>
      <c r="K1210" s="11">
        <v>3</v>
      </c>
      <c r="L1210" s="11">
        <v>-74.157616219999994</v>
      </c>
      <c r="M1210" s="12">
        <v>4.6180457930000003</v>
      </c>
    </row>
    <row r="1211" spans="1:13" x14ac:dyDescent="0.25">
      <c r="A1211" s="3">
        <v>1210</v>
      </c>
      <c r="B1211" s="3" t="s">
        <v>2402</v>
      </c>
      <c r="C1211" s="3" t="s">
        <v>1986</v>
      </c>
      <c r="D1211" s="3" t="s">
        <v>1</v>
      </c>
      <c r="E1211" s="3" t="s">
        <v>2403</v>
      </c>
      <c r="F1211" s="5">
        <v>65</v>
      </c>
      <c r="G1211" s="133">
        <f t="shared" si="41"/>
        <v>31</v>
      </c>
      <c r="H1211" s="36" t="str">
        <f t="shared" si="42"/>
        <v>Aceptable</v>
      </c>
      <c r="I1211" s="11">
        <v>8</v>
      </c>
      <c r="J1211" s="11" t="s">
        <v>5989</v>
      </c>
      <c r="K1211" s="11">
        <v>3</v>
      </c>
      <c r="L1211" s="11">
        <v>-74.146854430000005</v>
      </c>
      <c r="M1211" s="12">
        <v>4.6235126199999996</v>
      </c>
    </row>
    <row r="1212" spans="1:13" x14ac:dyDescent="0.25">
      <c r="A1212" s="3">
        <v>1211</v>
      </c>
      <c r="B1212" s="3" t="s">
        <v>2404</v>
      </c>
      <c r="C1212" s="3" t="s">
        <v>1986</v>
      </c>
      <c r="D1212" s="3" t="s">
        <v>1</v>
      </c>
      <c r="E1212" s="3" t="s">
        <v>2405</v>
      </c>
      <c r="F1212" s="5">
        <v>70</v>
      </c>
      <c r="G1212" s="133">
        <f t="shared" si="41"/>
        <v>18</v>
      </c>
      <c r="H1212" s="36" t="str">
        <f t="shared" si="42"/>
        <v>Regular</v>
      </c>
      <c r="I1212" s="11">
        <v>8</v>
      </c>
      <c r="J1212" s="11" t="s">
        <v>5989</v>
      </c>
      <c r="K1212" s="11">
        <v>3</v>
      </c>
      <c r="L1212" s="11">
        <v>-74.147278380000003</v>
      </c>
      <c r="M1212" s="12">
        <v>4.626828862</v>
      </c>
    </row>
    <row r="1213" spans="1:13" x14ac:dyDescent="0.25">
      <c r="A1213" s="3">
        <v>1212</v>
      </c>
      <c r="B1213" s="3" t="s">
        <v>2406</v>
      </c>
      <c r="C1213" s="3" t="s">
        <v>1986</v>
      </c>
      <c r="D1213" s="3" t="s">
        <v>1</v>
      </c>
      <c r="E1213" s="3" t="s">
        <v>2407</v>
      </c>
      <c r="F1213" s="5">
        <v>70</v>
      </c>
      <c r="G1213" s="133">
        <f t="shared" si="41"/>
        <v>18</v>
      </c>
      <c r="H1213" s="36" t="str">
        <f t="shared" si="42"/>
        <v>Regular</v>
      </c>
      <c r="I1213" s="11">
        <v>8</v>
      </c>
      <c r="J1213" s="11" t="s">
        <v>5989</v>
      </c>
      <c r="K1213" s="11">
        <v>3</v>
      </c>
      <c r="L1213" s="11">
        <v>-74.143456819999997</v>
      </c>
      <c r="M1213" s="12">
        <v>4.6197785189999996</v>
      </c>
    </row>
    <row r="1214" spans="1:13" x14ac:dyDescent="0.25">
      <c r="A1214" s="3">
        <v>1213</v>
      </c>
      <c r="B1214" s="3" t="s">
        <v>2408</v>
      </c>
      <c r="C1214" s="3" t="s">
        <v>1986</v>
      </c>
      <c r="D1214" s="3" t="s">
        <v>1</v>
      </c>
      <c r="E1214" s="3" t="s">
        <v>2409</v>
      </c>
      <c r="F1214" s="5">
        <v>65</v>
      </c>
      <c r="G1214" s="133">
        <f t="shared" si="41"/>
        <v>31</v>
      </c>
      <c r="H1214" s="36" t="str">
        <f t="shared" si="42"/>
        <v>Aceptable</v>
      </c>
      <c r="I1214" s="11">
        <v>8</v>
      </c>
      <c r="J1214" s="11" t="s">
        <v>5988</v>
      </c>
      <c r="K1214" s="11">
        <v>3</v>
      </c>
      <c r="L1214" s="11">
        <v>-74.164410779999997</v>
      </c>
      <c r="M1214" s="12">
        <v>4.6157729339999998</v>
      </c>
    </row>
    <row r="1215" spans="1:13" x14ac:dyDescent="0.25">
      <c r="A1215" s="3">
        <v>1214</v>
      </c>
      <c r="B1215" s="3" t="s">
        <v>2410</v>
      </c>
      <c r="C1215" s="3" t="s">
        <v>1986</v>
      </c>
      <c r="D1215" s="3" t="s">
        <v>1</v>
      </c>
      <c r="E1215" s="3" t="s">
        <v>2397</v>
      </c>
      <c r="F1215" s="5">
        <v>65</v>
      </c>
      <c r="G1215" s="133">
        <f t="shared" si="41"/>
        <v>31</v>
      </c>
      <c r="H1215" s="36" t="str">
        <f t="shared" si="42"/>
        <v>Aceptable</v>
      </c>
      <c r="I1215" s="11">
        <v>8</v>
      </c>
      <c r="J1215" s="11" t="s">
        <v>5989</v>
      </c>
      <c r="K1215" s="11">
        <v>3</v>
      </c>
      <c r="L1215" s="11">
        <v>-74.157683419999998</v>
      </c>
      <c r="M1215" s="12">
        <v>4.6206493489999998</v>
      </c>
    </row>
    <row r="1216" spans="1:13" x14ac:dyDescent="0.25">
      <c r="A1216" s="3">
        <v>1215</v>
      </c>
      <c r="B1216" s="3" t="s">
        <v>2411</v>
      </c>
      <c r="C1216" s="3" t="s">
        <v>1986</v>
      </c>
      <c r="D1216" s="3" t="s">
        <v>1</v>
      </c>
      <c r="E1216" s="3" t="s">
        <v>2393</v>
      </c>
      <c r="F1216" s="5">
        <v>70</v>
      </c>
      <c r="G1216" s="133">
        <f t="shared" si="41"/>
        <v>18</v>
      </c>
      <c r="H1216" s="36" t="str">
        <f t="shared" si="42"/>
        <v>Regular</v>
      </c>
      <c r="I1216" s="11">
        <v>8</v>
      </c>
      <c r="J1216" s="11" t="s">
        <v>5989</v>
      </c>
      <c r="K1216" s="11">
        <v>3</v>
      </c>
      <c r="L1216" s="11">
        <v>-74.15215662</v>
      </c>
      <c r="M1216" s="12">
        <v>4.6220207020000004</v>
      </c>
    </row>
    <row r="1217" spans="1:13" x14ac:dyDescent="0.25">
      <c r="A1217" s="3">
        <v>1216</v>
      </c>
      <c r="B1217" s="3" t="s">
        <v>2412</v>
      </c>
      <c r="C1217" s="3" t="s">
        <v>1986</v>
      </c>
      <c r="D1217" s="3" t="s">
        <v>1</v>
      </c>
      <c r="E1217" s="3" t="s">
        <v>2390</v>
      </c>
      <c r="F1217" s="5">
        <v>70</v>
      </c>
      <c r="G1217" s="133">
        <f t="shared" si="41"/>
        <v>18</v>
      </c>
      <c r="H1217" s="36" t="str">
        <f t="shared" si="42"/>
        <v>Regular</v>
      </c>
      <c r="I1217" s="11">
        <v>8</v>
      </c>
      <c r="J1217" s="11" t="s">
        <v>5989</v>
      </c>
      <c r="K1217" s="11">
        <v>3</v>
      </c>
      <c r="L1217" s="11">
        <v>-74.159426409999995</v>
      </c>
      <c r="M1217" s="12">
        <v>4.6223389829999997</v>
      </c>
    </row>
    <row r="1218" spans="1:13" x14ac:dyDescent="0.25">
      <c r="A1218" s="3">
        <v>1217</v>
      </c>
      <c r="B1218" s="3" t="s">
        <v>2413</v>
      </c>
      <c r="C1218" s="3" t="s">
        <v>1986</v>
      </c>
      <c r="D1218" s="3" t="s">
        <v>1</v>
      </c>
      <c r="E1218" s="3" t="s">
        <v>2390</v>
      </c>
      <c r="F1218" s="5">
        <v>70</v>
      </c>
      <c r="G1218" s="133">
        <f t="shared" si="41"/>
        <v>18</v>
      </c>
      <c r="H1218" s="36" t="str">
        <f t="shared" si="42"/>
        <v>Regular</v>
      </c>
      <c r="I1218" s="11">
        <v>8</v>
      </c>
      <c r="J1218" s="11" t="s">
        <v>5989</v>
      </c>
      <c r="K1218" s="11">
        <v>3</v>
      </c>
      <c r="L1218" s="11">
        <v>-74.159779150000006</v>
      </c>
      <c r="M1218" s="12">
        <v>4.6233462080000001</v>
      </c>
    </row>
    <row r="1219" spans="1:13" x14ac:dyDescent="0.25">
      <c r="A1219" s="3">
        <v>1218</v>
      </c>
      <c r="B1219" s="3" t="s">
        <v>2414</v>
      </c>
      <c r="C1219" s="3" t="s">
        <v>1986</v>
      </c>
      <c r="D1219" s="3" t="s">
        <v>1</v>
      </c>
      <c r="E1219" s="3" t="s">
        <v>2390</v>
      </c>
      <c r="F1219" s="5">
        <v>80</v>
      </c>
      <c r="G1219" s="133">
        <f t="shared" si="41"/>
        <v>0</v>
      </c>
      <c r="H1219" s="36" t="str">
        <f t="shared" si="42"/>
        <v>Malo</v>
      </c>
      <c r="I1219" s="11">
        <v>8</v>
      </c>
      <c r="J1219" s="11" t="s">
        <v>5989</v>
      </c>
      <c r="K1219" s="11">
        <v>3</v>
      </c>
      <c r="L1219" s="11">
        <v>-74.16042272</v>
      </c>
      <c r="M1219" s="12">
        <v>4.6239141200000002</v>
      </c>
    </row>
    <row r="1220" spans="1:13" x14ac:dyDescent="0.25">
      <c r="A1220" s="3">
        <v>1219</v>
      </c>
      <c r="B1220" s="3" t="s">
        <v>2415</v>
      </c>
      <c r="C1220" s="3" t="s">
        <v>1986</v>
      </c>
      <c r="D1220" s="3" t="s">
        <v>1</v>
      </c>
      <c r="E1220" s="3" t="s">
        <v>2416</v>
      </c>
      <c r="F1220" s="5">
        <v>70</v>
      </c>
      <c r="G1220" s="133">
        <f t="shared" si="41"/>
        <v>18</v>
      </c>
      <c r="H1220" s="36" t="str">
        <f t="shared" si="42"/>
        <v>Regular</v>
      </c>
      <c r="I1220" s="11">
        <v>8</v>
      </c>
      <c r="J1220" s="11" t="s">
        <v>5989</v>
      </c>
      <c r="K1220" s="11">
        <v>3</v>
      </c>
      <c r="L1220" s="11">
        <v>-74.151848209999997</v>
      </c>
      <c r="M1220" s="12">
        <v>4.6279468210000001</v>
      </c>
    </row>
    <row r="1221" spans="1:13" x14ac:dyDescent="0.25">
      <c r="A1221" s="3">
        <v>1220</v>
      </c>
      <c r="B1221" s="3" t="s">
        <v>2417</v>
      </c>
      <c r="C1221" s="3" t="s">
        <v>1986</v>
      </c>
      <c r="D1221" s="3" t="s">
        <v>1</v>
      </c>
      <c r="E1221" s="3" t="s">
        <v>2418</v>
      </c>
      <c r="F1221" s="5">
        <v>50</v>
      </c>
      <c r="G1221" s="133">
        <f t="shared" si="41"/>
        <v>71</v>
      </c>
      <c r="H1221" s="36" t="str">
        <f t="shared" si="42"/>
        <v>Muy Bueno</v>
      </c>
      <c r="I1221" s="11">
        <v>8</v>
      </c>
      <c r="J1221" s="11" t="s">
        <v>5989</v>
      </c>
      <c r="K1221" s="11">
        <v>3</v>
      </c>
      <c r="L1221" s="11">
        <v>-74.15787048</v>
      </c>
      <c r="M1221" s="12">
        <v>4.6240453649999997</v>
      </c>
    </row>
    <row r="1222" spans="1:13" x14ac:dyDescent="0.25">
      <c r="A1222" s="3">
        <v>1221</v>
      </c>
      <c r="B1222" s="3" t="s">
        <v>2419</v>
      </c>
      <c r="C1222" s="3" t="s">
        <v>1986</v>
      </c>
      <c r="D1222" s="3" t="s">
        <v>1</v>
      </c>
      <c r="E1222" s="3" t="s">
        <v>2420</v>
      </c>
      <c r="F1222" s="5">
        <v>65</v>
      </c>
      <c r="G1222" s="133">
        <f t="shared" si="41"/>
        <v>31</v>
      </c>
      <c r="H1222" s="36" t="str">
        <f t="shared" si="42"/>
        <v>Aceptable</v>
      </c>
      <c r="I1222" s="11">
        <v>8</v>
      </c>
      <c r="J1222" s="11" t="s">
        <v>5989</v>
      </c>
      <c r="K1222" s="11">
        <v>3</v>
      </c>
      <c r="L1222" s="11">
        <v>-74.145373910000004</v>
      </c>
      <c r="M1222" s="12">
        <v>4.6255763840000004</v>
      </c>
    </row>
    <row r="1223" spans="1:13" x14ac:dyDescent="0.25">
      <c r="A1223" s="3">
        <v>1222</v>
      </c>
      <c r="B1223" s="3" t="s">
        <v>2421</v>
      </c>
      <c r="C1223" s="3" t="s">
        <v>1986</v>
      </c>
      <c r="D1223" s="3" t="s">
        <v>1</v>
      </c>
      <c r="E1223" s="3" t="s">
        <v>2401</v>
      </c>
      <c r="F1223" s="5">
        <v>70</v>
      </c>
      <c r="G1223" s="133">
        <f t="shared" si="41"/>
        <v>18</v>
      </c>
      <c r="H1223" s="36" t="str">
        <f t="shared" si="42"/>
        <v>Regular</v>
      </c>
      <c r="I1223" s="11">
        <v>8</v>
      </c>
      <c r="J1223" s="11" t="s">
        <v>5989</v>
      </c>
      <c r="K1223" s="11">
        <v>3</v>
      </c>
      <c r="L1223" s="11">
        <v>-74.158318510000001</v>
      </c>
      <c r="M1223" s="12">
        <v>4.6167156189999998</v>
      </c>
    </row>
    <row r="1224" spans="1:13" x14ac:dyDescent="0.25">
      <c r="A1224" s="3">
        <v>1223</v>
      </c>
      <c r="B1224" s="3" t="s">
        <v>2422</v>
      </c>
      <c r="C1224" s="3" t="s">
        <v>1986</v>
      </c>
      <c r="D1224" s="3" t="s">
        <v>1</v>
      </c>
      <c r="E1224" s="3" t="s">
        <v>2423</v>
      </c>
      <c r="F1224" s="5">
        <v>50</v>
      </c>
      <c r="G1224" s="133">
        <f t="shared" si="41"/>
        <v>71</v>
      </c>
      <c r="H1224" s="36" t="str">
        <f t="shared" si="42"/>
        <v>Muy Bueno</v>
      </c>
      <c r="I1224" s="11">
        <v>8</v>
      </c>
      <c r="J1224" s="11" t="s">
        <v>5989</v>
      </c>
      <c r="K1224" s="11">
        <v>3</v>
      </c>
      <c r="L1224" s="11">
        <v>-74.162547840000002</v>
      </c>
      <c r="M1224" s="12">
        <v>4.6183401310000001</v>
      </c>
    </row>
    <row r="1225" spans="1:13" x14ac:dyDescent="0.25">
      <c r="A1225" s="3">
        <v>1224</v>
      </c>
      <c r="B1225" s="3" t="s">
        <v>2424</v>
      </c>
      <c r="C1225" s="3" t="s">
        <v>1986</v>
      </c>
      <c r="D1225" s="3" t="s">
        <v>1</v>
      </c>
      <c r="E1225" s="3" t="s">
        <v>2388</v>
      </c>
      <c r="F1225" s="5">
        <v>65</v>
      </c>
      <c r="G1225" s="133">
        <f t="shared" si="41"/>
        <v>31</v>
      </c>
      <c r="H1225" s="36" t="str">
        <f t="shared" si="42"/>
        <v>Aceptable</v>
      </c>
      <c r="I1225" s="11">
        <v>8</v>
      </c>
      <c r="J1225" s="11" t="s">
        <v>5989</v>
      </c>
      <c r="K1225" s="11">
        <v>3</v>
      </c>
      <c r="L1225" s="11">
        <v>-74.150552910000002</v>
      </c>
      <c r="M1225" s="12">
        <v>4.6182829639999996</v>
      </c>
    </row>
    <row r="1226" spans="1:13" x14ac:dyDescent="0.25">
      <c r="A1226" s="3">
        <v>1225</v>
      </c>
      <c r="B1226" s="3" t="s">
        <v>2425</v>
      </c>
      <c r="C1226" s="3" t="s">
        <v>1986</v>
      </c>
      <c r="D1226" s="3" t="s">
        <v>1</v>
      </c>
      <c r="E1226" s="3" t="s">
        <v>2401</v>
      </c>
      <c r="F1226" s="5">
        <v>65</v>
      </c>
      <c r="G1226" s="133">
        <f t="shared" si="41"/>
        <v>31</v>
      </c>
      <c r="H1226" s="36" t="str">
        <f t="shared" si="42"/>
        <v>Aceptable</v>
      </c>
      <c r="I1226" s="11">
        <v>8</v>
      </c>
      <c r="J1226" s="11" t="s">
        <v>5989</v>
      </c>
      <c r="K1226" s="11">
        <v>3</v>
      </c>
      <c r="L1226" s="11">
        <v>-74.159201800000005</v>
      </c>
      <c r="M1226" s="12">
        <v>4.6170052149999998</v>
      </c>
    </row>
    <row r="1227" spans="1:13" x14ac:dyDescent="0.25">
      <c r="A1227" s="3">
        <v>1226</v>
      </c>
      <c r="B1227" s="3" t="s">
        <v>2426</v>
      </c>
      <c r="C1227" s="3" t="s">
        <v>1986</v>
      </c>
      <c r="D1227" s="3" t="s">
        <v>1</v>
      </c>
      <c r="E1227" s="3" t="s">
        <v>2393</v>
      </c>
      <c r="F1227" s="5">
        <v>70</v>
      </c>
      <c r="G1227" s="133">
        <f t="shared" si="41"/>
        <v>18</v>
      </c>
      <c r="H1227" s="36" t="str">
        <f t="shared" si="42"/>
        <v>Regular</v>
      </c>
      <c r="I1227" s="11">
        <v>8</v>
      </c>
      <c r="J1227" s="11" t="s">
        <v>5989</v>
      </c>
      <c r="K1227" s="11">
        <v>3</v>
      </c>
      <c r="L1227" s="11">
        <v>-74.153933850000001</v>
      </c>
      <c r="M1227" s="12">
        <v>4.6196424049999996</v>
      </c>
    </row>
    <row r="1228" spans="1:13" x14ac:dyDescent="0.25">
      <c r="A1228" s="3">
        <v>1227</v>
      </c>
      <c r="B1228" s="3" t="s">
        <v>2427</v>
      </c>
      <c r="C1228" s="3" t="s">
        <v>1986</v>
      </c>
      <c r="D1228" s="3" t="s">
        <v>1</v>
      </c>
      <c r="E1228" s="3" t="s">
        <v>2388</v>
      </c>
      <c r="F1228" s="5">
        <v>70</v>
      </c>
      <c r="G1228" s="133">
        <f t="shared" si="41"/>
        <v>18</v>
      </c>
      <c r="H1228" s="36" t="str">
        <f t="shared" si="42"/>
        <v>Regular</v>
      </c>
      <c r="I1228" s="11">
        <v>8</v>
      </c>
      <c r="J1228" s="11" t="s">
        <v>5989</v>
      </c>
      <c r="K1228" s="11">
        <v>3</v>
      </c>
      <c r="L1228" s="11">
        <v>-74.148929210000006</v>
      </c>
      <c r="M1228" s="12">
        <v>4.6205179730000001</v>
      </c>
    </row>
    <row r="1229" spans="1:13" x14ac:dyDescent="0.25">
      <c r="A1229" s="3">
        <v>1228</v>
      </c>
      <c r="B1229" s="3" t="s">
        <v>2428</v>
      </c>
      <c r="C1229" s="3" t="s">
        <v>1986</v>
      </c>
      <c r="D1229" s="3" t="s">
        <v>1</v>
      </c>
      <c r="E1229" s="3" t="s">
        <v>2388</v>
      </c>
      <c r="F1229" s="5">
        <v>70</v>
      </c>
      <c r="G1229" s="133">
        <f t="shared" si="41"/>
        <v>18</v>
      </c>
      <c r="H1229" s="36" t="str">
        <f t="shared" si="42"/>
        <v>Regular</v>
      </c>
      <c r="I1229" s="11">
        <v>8</v>
      </c>
      <c r="J1229" s="11" t="s">
        <v>5989</v>
      </c>
      <c r="K1229" s="11">
        <v>3</v>
      </c>
      <c r="L1229" s="11">
        <v>-74.149787419999996</v>
      </c>
      <c r="M1229" s="12">
        <v>4.6188455900000003</v>
      </c>
    </row>
    <row r="1230" spans="1:13" x14ac:dyDescent="0.25">
      <c r="A1230" s="3">
        <v>1229</v>
      </c>
      <c r="B1230" s="3" t="s">
        <v>2429</v>
      </c>
      <c r="C1230" s="3" t="s">
        <v>1986</v>
      </c>
      <c r="D1230" s="3" t="s">
        <v>1</v>
      </c>
      <c r="E1230" s="3" t="s">
        <v>2423</v>
      </c>
      <c r="F1230" s="5">
        <v>70</v>
      </c>
      <c r="G1230" s="133">
        <f t="shared" si="41"/>
        <v>18</v>
      </c>
      <c r="H1230" s="36" t="str">
        <f t="shared" si="42"/>
        <v>Regular</v>
      </c>
      <c r="I1230" s="11">
        <v>8</v>
      </c>
      <c r="J1230" s="11" t="s">
        <v>5989</v>
      </c>
      <c r="K1230" s="11">
        <v>3</v>
      </c>
      <c r="L1230" s="11">
        <v>-74.160995439999994</v>
      </c>
      <c r="M1230" s="12">
        <v>4.6183366489999997</v>
      </c>
    </row>
    <row r="1231" spans="1:13" x14ac:dyDescent="0.25">
      <c r="A1231" s="3">
        <v>1230</v>
      </c>
      <c r="B1231" s="3" t="s">
        <v>2430</v>
      </c>
      <c r="C1231" s="3" t="s">
        <v>1986</v>
      </c>
      <c r="D1231" s="3" t="s">
        <v>1</v>
      </c>
      <c r="E1231" s="3" t="s">
        <v>2403</v>
      </c>
      <c r="F1231" s="5">
        <v>65</v>
      </c>
      <c r="G1231" s="133">
        <f t="shared" si="41"/>
        <v>31</v>
      </c>
      <c r="H1231" s="36" t="str">
        <f t="shared" si="42"/>
        <v>Aceptable</v>
      </c>
      <c r="I1231" s="11">
        <v>8</v>
      </c>
      <c r="J1231" s="11" t="s">
        <v>5989</v>
      </c>
      <c r="K1231" s="11">
        <v>3</v>
      </c>
      <c r="L1231" s="11">
        <v>-74.148987439999999</v>
      </c>
      <c r="M1231" s="12">
        <v>4.6224908239999998</v>
      </c>
    </row>
    <row r="1232" spans="1:13" x14ac:dyDescent="0.25">
      <c r="A1232" s="3">
        <v>1231</v>
      </c>
      <c r="B1232" s="3" t="s">
        <v>2431</v>
      </c>
      <c r="C1232" s="3" t="s">
        <v>1986</v>
      </c>
      <c r="D1232" s="3" t="s">
        <v>1</v>
      </c>
      <c r="E1232" s="3" t="s">
        <v>2432</v>
      </c>
      <c r="F1232" s="5">
        <v>55</v>
      </c>
      <c r="G1232" s="133">
        <f t="shared" si="41"/>
        <v>54.8</v>
      </c>
      <c r="H1232" s="36" t="str">
        <f t="shared" si="42"/>
        <v>Bueno</v>
      </c>
      <c r="I1232" s="11">
        <v>8</v>
      </c>
      <c r="J1232" s="11" t="s">
        <v>5989</v>
      </c>
      <c r="K1232" s="11">
        <v>3</v>
      </c>
      <c r="L1232" s="11">
        <v>-74.165475119999996</v>
      </c>
      <c r="M1232" s="12">
        <v>4.620529178</v>
      </c>
    </row>
    <row r="1233" spans="1:13" x14ac:dyDescent="0.25">
      <c r="A1233" s="3">
        <v>1232</v>
      </c>
      <c r="B1233" s="3" t="s">
        <v>2433</v>
      </c>
      <c r="C1233" s="3" t="s">
        <v>1986</v>
      </c>
      <c r="D1233" s="3" t="s">
        <v>1</v>
      </c>
      <c r="E1233" s="3" t="s">
        <v>2420</v>
      </c>
      <c r="F1233" s="5">
        <v>70</v>
      </c>
      <c r="G1233" s="133">
        <f t="shared" si="41"/>
        <v>18</v>
      </c>
      <c r="H1233" s="36" t="str">
        <f t="shared" si="42"/>
        <v>Regular</v>
      </c>
      <c r="I1233" s="11">
        <v>8</v>
      </c>
      <c r="J1233" s="11" t="s">
        <v>5989</v>
      </c>
      <c r="K1233" s="11">
        <v>3</v>
      </c>
      <c r="L1233" s="11">
        <v>-74.146798689999997</v>
      </c>
      <c r="M1233" s="12">
        <v>4.6257034709999996</v>
      </c>
    </row>
    <row r="1234" spans="1:13" x14ac:dyDescent="0.25">
      <c r="A1234" s="3">
        <v>1233</v>
      </c>
      <c r="B1234" s="3" t="s">
        <v>2434</v>
      </c>
      <c r="C1234" s="3" t="s">
        <v>1986</v>
      </c>
      <c r="D1234" s="3" t="s">
        <v>1</v>
      </c>
      <c r="E1234" s="3" t="s">
        <v>2435</v>
      </c>
      <c r="F1234" s="5">
        <v>80</v>
      </c>
      <c r="G1234" s="133">
        <f t="shared" si="41"/>
        <v>0</v>
      </c>
      <c r="H1234" s="36" t="str">
        <f t="shared" si="42"/>
        <v>Malo</v>
      </c>
      <c r="I1234" s="11">
        <v>8</v>
      </c>
      <c r="J1234" s="11" t="s">
        <v>5989</v>
      </c>
      <c r="K1234" s="11">
        <v>3</v>
      </c>
      <c r="L1234" s="11">
        <v>-74.148765389999994</v>
      </c>
      <c r="M1234" s="12">
        <v>4.6293879770000004</v>
      </c>
    </row>
    <row r="1235" spans="1:13" x14ac:dyDescent="0.25">
      <c r="A1235" s="3">
        <v>1234</v>
      </c>
      <c r="B1235" s="3" t="s">
        <v>2436</v>
      </c>
      <c r="C1235" s="3" t="s">
        <v>1986</v>
      </c>
      <c r="D1235" s="3" t="s">
        <v>1</v>
      </c>
      <c r="E1235" s="3" t="s">
        <v>2401</v>
      </c>
      <c r="F1235" s="5">
        <v>70</v>
      </c>
      <c r="G1235" s="133">
        <f t="shared" ref="G1235:G1298" si="43">IF(F1235&lt;=40,100-((F1235-30)/(40-30))*(100-86),
IF(F1235&lt;=50,85-((F1235-41)/(50-41))*(85-71),
IF(F1235&lt;=55,70-((F1235-51)/(55-50))*(70-51),
IF(F1235&lt;=65,50-((F1235-55)/(65-55))*(50-31),
IF(F1235&lt;=75,30-((F1235-65)/(75-65))*(30-6),
5-((F1235-75)/(80-75))*(5-0))))))</f>
        <v>18</v>
      </c>
      <c r="H1235" s="36" t="str">
        <f t="shared" si="42"/>
        <v>Regular</v>
      </c>
      <c r="I1235" s="11">
        <v>8</v>
      </c>
      <c r="J1235" s="11" t="s">
        <v>5989</v>
      </c>
      <c r="K1235" s="11">
        <v>3</v>
      </c>
      <c r="L1235" s="11">
        <v>-74.159396869999995</v>
      </c>
      <c r="M1235" s="12">
        <v>4.6177463740000002</v>
      </c>
    </row>
    <row r="1236" spans="1:13" x14ac:dyDescent="0.25">
      <c r="A1236" s="3">
        <v>1235</v>
      </c>
      <c r="B1236" s="3" t="s">
        <v>2437</v>
      </c>
      <c r="C1236" s="3" t="s">
        <v>1986</v>
      </c>
      <c r="D1236" s="3" t="s">
        <v>1</v>
      </c>
      <c r="E1236" s="3" t="s">
        <v>2438</v>
      </c>
      <c r="F1236" s="5">
        <v>75</v>
      </c>
      <c r="G1236" s="133">
        <f t="shared" si="43"/>
        <v>6</v>
      </c>
      <c r="H1236" s="36" t="str">
        <f t="shared" si="42"/>
        <v>Regular</v>
      </c>
      <c r="I1236" s="11">
        <v>8</v>
      </c>
      <c r="J1236" s="11" t="s">
        <v>5988</v>
      </c>
      <c r="K1236" s="11">
        <v>3</v>
      </c>
      <c r="L1236" s="11">
        <v>-74.166224979999996</v>
      </c>
      <c r="M1236" s="12">
        <v>4.6188853480000001</v>
      </c>
    </row>
    <row r="1237" spans="1:13" x14ac:dyDescent="0.25">
      <c r="A1237" s="3">
        <v>1236</v>
      </c>
      <c r="B1237" s="3" t="s">
        <v>2439</v>
      </c>
      <c r="C1237" s="3" t="s">
        <v>1986</v>
      </c>
      <c r="D1237" s="3" t="s">
        <v>1</v>
      </c>
      <c r="E1237" s="3" t="s">
        <v>2423</v>
      </c>
      <c r="F1237" s="5">
        <v>65</v>
      </c>
      <c r="G1237" s="133">
        <f t="shared" si="43"/>
        <v>31</v>
      </c>
      <c r="H1237" s="36" t="str">
        <f t="shared" si="42"/>
        <v>Aceptable</v>
      </c>
      <c r="I1237" s="11">
        <v>8</v>
      </c>
      <c r="J1237" s="11" t="s">
        <v>5989</v>
      </c>
      <c r="K1237" s="11">
        <v>3</v>
      </c>
      <c r="L1237" s="11">
        <v>-74.162851119999999</v>
      </c>
      <c r="M1237" s="12">
        <v>4.616086793</v>
      </c>
    </row>
    <row r="1238" spans="1:13" x14ac:dyDescent="0.25">
      <c r="A1238" s="3">
        <v>1237</v>
      </c>
      <c r="B1238" s="3" t="s">
        <v>2440</v>
      </c>
      <c r="C1238" s="3" t="s">
        <v>1986</v>
      </c>
      <c r="D1238" s="3" t="s">
        <v>1</v>
      </c>
      <c r="E1238" s="3" t="s">
        <v>2423</v>
      </c>
      <c r="F1238" s="5">
        <v>70</v>
      </c>
      <c r="G1238" s="133">
        <f t="shared" si="43"/>
        <v>18</v>
      </c>
      <c r="H1238" s="36" t="str">
        <f t="shared" si="42"/>
        <v>Regular</v>
      </c>
      <c r="I1238" s="11">
        <v>8</v>
      </c>
      <c r="J1238" s="11" t="s">
        <v>5989</v>
      </c>
      <c r="K1238" s="11">
        <v>3</v>
      </c>
      <c r="L1238" s="11">
        <v>-74.161719230000003</v>
      </c>
      <c r="M1238" s="12">
        <v>4.6167352130000001</v>
      </c>
    </row>
    <row r="1239" spans="1:13" x14ac:dyDescent="0.25">
      <c r="A1239" s="3">
        <v>1238</v>
      </c>
      <c r="B1239" s="3" t="s">
        <v>2441</v>
      </c>
      <c r="C1239" s="3" t="s">
        <v>1986</v>
      </c>
      <c r="D1239" s="3" t="s">
        <v>1</v>
      </c>
      <c r="E1239" s="3" t="s">
        <v>2442</v>
      </c>
      <c r="F1239" s="5">
        <v>70</v>
      </c>
      <c r="G1239" s="133">
        <f t="shared" si="43"/>
        <v>18</v>
      </c>
      <c r="H1239" s="36" t="str">
        <f t="shared" si="42"/>
        <v>Regular</v>
      </c>
      <c r="I1239" s="11">
        <v>8</v>
      </c>
      <c r="J1239" s="11" t="s">
        <v>5989</v>
      </c>
      <c r="K1239" s="11">
        <v>3</v>
      </c>
      <c r="L1239" s="11">
        <v>-74.156517789999995</v>
      </c>
      <c r="M1239" s="12">
        <v>4.6210586859999996</v>
      </c>
    </row>
    <row r="1240" spans="1:13" x14ac:dyDescent="0.25">
      <c r="A1240" s="3">
        <v>1239</v>
      </c>
      <c r="B1240" s="3" t="s">
        <v>2443</v>
      </c>
      <c r="C1240" s="3" t="s">
        <v>1986</v>
      </c>
      <c r="D1240" s="3" t="s">
        <v>1</v>
      </c>
      <c r="E1240" s="3" t="s">
        <v>2388</v>
      </c>
      <c r="F1240" s="5">
        <v>65</v>
      </c>
      <c r="G1240" s="133">
        <f t="shared" si="43"/>
        <v>31</v>
      </c>
      <c r="H1240" s="36" t="str">
        <f t="shared" si="42"/>
        <v>Aceptable</v>
      </c>
      <c r="I1240" s="11">
        <v>8</v>
      </c>
      <c r="J1240" s="11" t="s">
        <v>5989</v>
      </c>
      <c r="K1240" s="11">
        <v>3</v>
      </c>
      <c r="L1240" s="11">
        <v>-74.152895720000004</v>
      </c>
      <c r="M1240" s="12">
        <v>4.6193286469999997</v>
      </c>
    </row>
    <row r="1241" spans="1:13" x14ac:dyDescent="0.25">
      <c r="A1241" s="3">
        <v>1240</v>
      </c>
      <c r="B1241" s="3" t="s">
        <v>2444</v>
      </c>
      <c r="C1241" s="3" t="s">
        <v>1986</v>
      </c>
      <c r="D1241" s="3" t="s">
        <v>1</v>
      </c>
      <c r="E1241" s="3" t="s">
        <v>2442</v>
      </c>
      <c r="F1241" s="5">
        <v>70</v>
      </c>
      <c r="G1241" s="133">
        <f t="shared" si="43"/>
        <v>18</v>
      </c>
      <c r="H1241" s="36" t="str">
        <f t="shared" si="42"/>
        <v>Regular</v>
      </c>
      <c r="I1241" s="11">
        <v>8</v>
      </c>
      <c r="J1241" s="11" t="s">
        <v>5989</v>
      </c>
      <c r="K1241" s="11">
        <v>3</v>
      </c>
      <c r="L1241" s="11">
        <v>-74.155873229999997</v>
      </c>
      <c r="M1241" s="12">
        <v>4.6218355320000004</v>
      </c>
    </row>
    <row r="1242" spans="1:13" x14ac:dyDescent="0.25">
      <c r="A1242" s="3">
        <v>1241</v>
      </c>
      <c r="B1242" s="3" t="s">
        <v>2445</v>
      </c>
      <c r="C1242" s="3" t="s">
        <v>1986</v>
      </c>
      <c r="D1242" s="3" t="s">
        <v>1</v>
      </c>
      <c r="E1242" s="3" t="s">
        <v>2446</v>
      </c>
      <c r="F1242" s="5">
        <v>65</v>
      </c>
      <c r="G1242" s="133">
        <f t="shared" si="43"/>
        <v>31</v>
      </c>
      <c r="H1242" s="36" t="str">
        <f t="shared" si="42"/>
        <v>Aceptable</v>
      </c>
      <c r="I1242" s="11">
        <v>8</v>
      </c>
      <c r="J1242" s="11" t="s">
        <v>5989</v>
      </c>
      <c r="K1242" s="11">
        <v>3</v>
      </c>
      <c r="L1242" s="11">
        <v>-74.157123609999999</v>
      </c>
      <c r="M1242" s="12">
        <v>4.6205622460000004</v>
      </c>
    </row>
    <row r="1243" spans="1:13" x14ac:dyDescent="0.25">
      <c r="A1243" s="3">
        <v>1242</v>
      </c>
      <c r="B1243" s="3" t="s">
        <v>2447</v>
      </c>
      <c r="C1243" s="3" t="s">
        <v>1986</v>
      </c>
      <c r="D1243" s="3" t="s">
        <v>1</v>
      </c>
      <c r="E1243" s="3" t="s">
        <v>2448</v>
      </c>
      <c r="F1243" s="5">
        <v>65</v>
      </c>
      <c r="G1243" s="133">
        <f t="shared" si="43"/>
        <v>31</v>
      </c>
      <c r="H1243" s="36" t="str">
        <f t="shared" si="42"/>
        <v>Aceptable</v>
      </c>
      <c r="I1243" s="11">
        <v>8</v>
      </c>
      <c r="J1243" s="11" t="s">
        <v>5989</v>
      </c>
      <c r="K1243" s="11">
        <v>3</v>
      </c>
      <c r="L1243" s="11">
        <v>-74.151281960000006</v>
      </c>
      <c r="M1243" s="12">
        <v>4.6303878879999996</v>
      </c>
    </row>
    <row r="1244" spans="1:13" x14ac:dyDescent="0.25">
      <c r="A1244" s="3">
        <v>1243</v>
      </c>
      <c r="B1244" s="3" t="s">
        <v>2449</v>
      </c>
      <c r="C1244" s="3" t="s">
        <v>1986</v>
      </c>
      <c r="D1244" s="3" t="s">
        <v>1</v>
      </c>
      <c r="E1244" s="3" t="s">
        <v>2450</v>
      </c>
      <c r="F1244" s="5">
        <v>50</v>
      </c>
      <c r="G1244" s="133">
        <f t="shared" si="43"/>
        <v>71</v>
      </c>
      <c r="H1244" s="36" t="str">
        <f t="shared" ref="H1244:H1307" si="44">IF(AND(G1244&gt;=86,G1244&lt;=100),"Óptimo",
IF(AND(G1244&gt;=71,G1244&lt;=85),"Muy Bueno",
IF(AND(G1244&gt;=51,G1244&lt;=70),"Bueno",
IF(AND(G1244&gt;=31,G1244&lt;=50),"Aceptable",
IF(AND(G1244&gt;=6,G1244&lt;=30),"Regular",
"Malo")))))</f>
        <v>Muy Bueno</v>
      </c>
      <c r="I1244" s="11">
        <v>8</v>
      </c>
      <c r="J1244" s="11" t="s">
        <v>5988</v>
      </c>
      <c r="K1244" s="11">
        <v>3</v>
      </c>
      <c r="L1244" s="11">
        <v>-74.167407319999995</v>
      </c>
      <c r="M1244" s="12">
        <v>4.6180572069999997</v>
      </c>
    </row>
    <row r="1245" spans="1:13" x14ac:dyDescent="0.25">
      <c r="A1245" s="3">
        <v>1244</v>
      </c>
      <c r="B1245" s="3" t="s">
        <v>2451</v>
      </c>
      <c r="C1245" s="3" t="s">
        <v>1986</v>
      </c>
      <c r="D1245" s="3" t="s">
        <v>1</v>
      </c>
      <c r="E1245" s="3" t="s">
        <v>2401</v>
      </c>
      <c r="F1245" s="5">
        <v>70</v>
      </c>
      <c r="G1245" s="133">
        <f t="shared" si="43"/>
        <v>18</v>
      </c>
      <c r="H1245" s="36" t="str">
        <f t="shared" si="44"/>
        <v>Regular</v>
      </c>
      <c r="I1245" s="11">
        <v>8</v>
      </c>
      <c r="J1245" s="11" t="s">
        <v>5989</v>
      </c>
      <c r="K1245" s="11">
        <v>3</v>
      </c>
      <c r="L1245" s="11">
        <v>-74.15741989</v>
      </c>
      <c r="M1245" s="12">
        <v>4.6173254369999999</v>
      </c>
    </row>
    <row r="1246" spans="1:13" x14ac:dyDescent="0.25">
      <c r="A1246" s="3">
        <v>1245</v>
      </c>
      <c r="B1246" s="3" t="s">
        <v>2452</v>
      </c>
      <c r="C1246" s="3" t="s">
        <v>1986</v>
      </c>
      <c r="D1246" s="3" t="s">
        <v>1</v>
      </c>
      <c r="E1246" s="3" t="s">
        <v>2453</v>
      </c>
      <c r="F1246" s="5">
        <v>65</v>
      </c>
      <c r="G1246" s="133">
        <f t="shared" si="43"/>
        <v>31</v>
      </c>
      <c r="H1246" s="36" t="str">
        <f t="shared" si="44"/>
        <v>Aceptable</v>
      </c>
      <c r="I1246" s="11">
        <v>8</v>
      </c>
      <c r="J1246" s="11" t="s">
        <v>5988</v>
      </c>
      <c r="K1246" s="11">
        <v>3</v>
      </c>
      <c r="L1246" s="11">
        <v>-74.167540430000003</v>
      </c>
      <c r="M1246" s="12">
        <v>4.6153800460000003</v>
      </c>
    </row>
    <row r="1247" spans="1:13" x14ac:dyDescent="0.25">
      <c r="A1247" s="3">
        <v>1246</v>
      </c>
      <c r="B1247" s="3" t="s">
        <v>2454</v>
      </c>
      <c r="C1247" s="3" t="s">
        <v>1986</v>
      </c>
      <c r="D1247" s="3" t="s">
        <v>1</v>
      </c>
      <c r="E1247" s="3" t="s">
        <v>2388</v>
      </c>
      <c r="F1247" s="5">
        <v>65</v>
      </c>
      <c r="G1247" s="133">
        <f t="shared" si="43"/>
        <v>31</v>
      </c>
      <c r="H1247" s="36" t="str">
        <f t="shared" si="44"/>
        <v>Aceptable</v>
      </c>
      <c r="I1247" s="11">
        <v>8</v>
      </c>
      <c r="J1247" s="11" t="s">
        <v>5989</v>
      </c>
      <c r="K1247" s="11">
        <v>3</v>
      </c>
      <c r="L1247" s="11">
        <v>-74.150249439999996</v>
      </c>
      <c r="M1247" s="12">
        <v>4.6216287569999999</v>
      </c>
    </row>
    <row r="1248" spans="1:13" x14ac:dyDescent="0.25">
      <c r="A1248" s="3">
        <v>1247</v>
      </c>
      <c r="B1248" s="3" t="s">
        <v>2455</v>
      </c>
      <c r="C1248" s="3" t="s">
        <v>1986</v>
      </c>
      <c r="D1248" s="3" t="s">
        <v>1</v>
      </c>
      <c r="E1248" s="3" t="s">
        <v>2456</v>
      </c>
      <c r="F1248" s="5">
        <v>65</v>
      </c>
      <c r="G1248" s="133">
        <f t="shared" si="43"/>
        <v>31</v>
      </c>
      <c r="H1248" s="36" t="str">
        <f t="shared" si="44"/>
        <v>Aceptable</v>
      </c>
      <c r="I1248" s="11">
        <v>8</v>
      </c>
      <c r="J1248" s="11" t="s">
        <v>5988</v>
      </c>
      <c r="K1248" s="11">
        <v>3</v>
      </c>
      <c r="L1248" s="11">
        <v>-74.172154210000002</v>
      </c>
      <c r="M1248" s="12">
        <v>4.613891679</v>
      </c>
    </row>
    <row r="1249" spans="1:13" x14ac:dyDescent="0.25">
      <c r="A1249" s="3">
        <v>1248</v>
      </c>
      <c r="B1249" s="3" t="s">
        <v>2457</v>
      </c>
      <c r="C1249" s="3" t="s">
        <v>1986</v>
      </c>
      <c r="D1249" s="3" t="s">
        <v>1</v>
      </c>
      <c r="E1249" s="3" t="s">
        <v>2458</v>
      </c>
      <c r="F1249" s="5">
        <v>70</v>
      </c>
      <c r="G1249" s="133">
        <f t="shared" si="43"/>
        <v>18</v>
      </c>
      <c r="H1249" s="36" t="str">
        <f t="shared" si="44"/>
        <v>Regular</v>
      </c>
      <c r="I1249" s="11">
        <v>8</v>
      </c>
      <c r="J1249" s="11" t="s">
        <v>5988</v>
      </c>
      <c r="K1249" s="11">
        <v>3</v>
      </c>
      <c r="L1249" s="11">
        <v>-74.16982342</v>
      </c>
      <c r="M1249" s="12">
        <v>4.6162396479999996</v>
      </c>
    </row>
    <row r="1250" spans="1:13" x14ac:dyDescent="0.25">
      <c r="A1250" s="3">
        <v>1249</v>
      </c>
      <c r="B1250" s="3" t="s">
        <v>2459</v>
      </c>
      <c r="C1250" s="3" t="s">
        <v>1986</v>
      </c>
      <c r="D1250" s="3" t="s">
        <v>1</v>
      </c>
      <c r="E1250" s="3" t="s">
        <v>2460</v>
      </c>
      <c r="F1250" s="5">
        <v>70</v>
      </c>
      <c r="G1250" s="133">
        <f t="shared" si="43"/>
        <v>18</v>
      </c>
      <c r="H1250" s="36" t="str">
        <f t="shared" si="44"/>
        <v>Regular</v>
      </c>
      <c r="I1250" s="11">
        <v>8</v>
      </c>
      <c r="J1250" s="11" t="s">
        <v>5989</v>
      </c>
      <c r="K1250" s="11">
        <v>3</v>
      </c>
      <c r="L1250" s="11">
        <v>-74.163211410000002</v>
      </c>
      <c r="M1250" s="12">
        <v>4.619172893</v>
      </c>
    </row>
    <row r="1251" spans="1:13" x14ac:dyDescent="0.25">
      <c r="A1251" s="3">
        <v>1250</v>
      </c>
      <c r="B1251" s="3" t="s">
        <v>2461</v>
      </c>
      <c r="C1251" s="3" t="s">
        <v>1986</v>
      </c>
      <c r="D1251" s="3" t="s">
        <v>1</v>
      </c>
      <c r="E1251" s="3" t="s">
        <v>2462</v>
      </c>
      <c r="F1251" s="5">
        <v>70</v>
      </c>
      <c r="G1251" s="133">
        <f t="shared" si="43"/>
        <v>18</v>
      </c>
      <c r="H1251" s="36" t="str">
        <f t="shared" si="44"/>
        <v>Regular</v>
      </c>
      <c r="I1251" s="11">
        <v>8</v>
      </c>
      <c r="J1251" s="11" t="s">
        <v>5992</v>
      </c>
      <c r="K1251" s="11">
        <v>2</v>
      </c>
      <c r="L1251" s="11">
        <v>-74.157624799999994</v>
      </c>
      <c r="M1251" s="12">
        <v>4.6511526139999999</v>
      </c>
    </row>
    <row r="1252" spans="1:13" x14ac:dyDescent="0.25">
      <c r="A1252" s="3">
        <v>1251</v>
      </c>
      <c r="B1252" s="3" t="s">
        <v>2463</v>
      </c>
      <c r="C1252" s="3" t="s">
        <v>1986</v>
      </c>
      <c r="D1252" s="3" t="s">
        <v>1</v>
      </c>
      <c r="E1252" s="3" t="s">
        <v>2462</v>
      </c>
      <c r="F1252" s="5">
        <v>70</v>
      </c>
      <c r="G1252" s="133">
        <f t="shared" si="43"/>
        <v>18</v>
      </c>
      <c r="H1252" s="36" t="str">
        <f t="shared" si="44"/>
        <v>Regular</v>
      </c>
      <c r="I1252" s="11">
        <v>8</v>
      </c>
      <c r="J1252" s="11" t="s">
        <v>5992</v>
      </c>
      <c r="K1252" s="11">
        <v>2</v>
      </c>
      <c r="L1252" s="11">
        <v>-74.157019349999999</v>
      </c>
      <c r="M1252" s="12">
        <v>4.6532626419999996</v>
      </c>
    </row>
    <row r="1253" spans="1:13" x14ac:dyDescent="0.25">
      <c r="A1253" s="3">
        <v>1252</v>
      </c>
      <c r="B1253" s="3" t="s">
        <v>2464</v>
      </c>
      <c r="C1253" s="3" t="s">
        <v>1986</v>
      </c>
      <c r="D1253" s="3" t="s">
        <v>1</v>
      </c>
      <c r="E1253" s="3" t="s">
        <v>2465</v>
      </c>
      <c r="F1253" s="5">
        <v>50</v>
      </c>
      <c r="G1253" s="133">
        <f t="shared" si="43"/>
        <v>71</v>
      </c>
      <c r="H1253" s="36" t="str">
        <f t="shared" si="44"/>
        <v>Muy Bueno</v>
      </c>
      <c r="I1253" s="11">
        <v>8</v>
      </c>
      <c r="J1253" s="11" t="s">
        <v>5992</v>
      </c>
      <c r="K1253" s="11">
        <v>2</v>
      </c>
      <c r="L1253" s="11">
        <v>-74.158870870000001</v>
      </c>
      <c r="M1253" s="12">
        <v>4.6495800100000002</v>
      </c>
    </row>
    <row r="1254" spans="1:13" x14ac:dyDescent="0.25">
      <c r="A1254" s="3">
        <v>1253</v>
      </c>
      <c r="B1254" s="3" t="s">
        <v>2466</v>
      </c>
      <c r="C1254" s="3" t="s">
        <v>1986</v>
      </c>
      <c r="D1254" s="3" t="s">
        <v>1</v>
      </c>
      <c r="E1254" s="3" t="s">
        <v>2467</v>
      </c>
      <c r="F1254" s="5">
        <v>65</v>
      </c>
      <c r="G1254" s="133">
        <f t="shared" si="43"/>
        <v>31</v>
      </c>
      <c r="H1254" s="36" t="str">
        <f t="shared" si="44"/>
        <v>Aceptable</v>
      </c>
      <c r="I1254" s="11">
        <v>8</v>
      </c>
      <c r="J1254" s="11" t="s">
        <v>5993</v>
      </c>
      <c r="K1254" s="11">
        <v>2</v>
      </c>
      <c r="L1254" s="11">
        <v>-74.170184340000006</v>
      </c>
      <c r="M1254" s="12">
        <v>4.6464830389999996</v>
      </c>
    </row>
    <row r="1255" spans="1:13" x14ac:dyDescent="0.25">
      <c r="A1255" s="3">
        <v>1254</v>
      </c>
      <c r="B1255" s="3" t="s">
        <v>2468</v>
      </c>
      <c r="C1255" s="3" t="s">
        <v>1986</v>
      </c>
      <c r="D1255" s="3" t="s">
        <v>1</v>
      </c>
      <c r="E1255" s="3" t="s">
        <v>2469</v>
      </c>
      <c r="F1255" s="5">
        <v>70</v>
      </c>
      <c r="G1255" s="133">
        <f t="shared" si="43"/>
        <v>18</v>
      </c>
      <c r="H1255" s="36" t="str">
        <f t="shared" si="44"/>
        <v>Regular</v>
      </c>
      <c r="I1255" s="11">
        <v>8</v>
      </c>
      <c r="J1255" s="11" t="s">
        <v>5993</v>
      </c>
      <c r="K1255" s="11">
        <v>2</v>
      </c>
      <c r="L1255" s="11">
        <v>-74.163885390000004</v>
      </c>
      <c r="M1255" s="12">
        <v>4.6465724469999996</v>
      </c>
    </row>
    <row r="1256" spans="1:13" x14ac:dyDescent="0.25">
      <c r="A1256" s="3">
        <v>1255</v>
      </c>
      <c r="B1256" s="3" t="s">
        <v>2470</v>
      </c>
      <c r="C1256" s="3" t="s">
        <v>1986</v>
      </c>
      <c r="D1256" s="3" t="s">
        <v>1</v>
      </c>
      <c r="E1256" s="3" t="s">
        <v>2471</v>
      </c>
      <c r="F1256" s="5">
        <v>65</v>
      </c>
      <c r="G1256" s="133">
        <f t="shared" si="43"/>
        <v>31</v>
      </c>
      <c r="H1256" s="36" t="str">
        <f t="shared" si="44"/>
        <v>Aceptable</v>
      </c>
      <c r="I1256" s="11">
        <v>8</v>
      </c>
      <c r="J1256" s="11" t="s">
        <v>5993</v>
      </c>
      <c r="K1256" s="11">
        <v>2</v>
      </c>
      <c r="L1256" s="11">
        <v>-74.161541200000002</v>
      </c>
      <c r="M1256" s="12">
        <v>4.645281765</v>
      </c>
    </row>
    <row r="1257" spans="1:13" x14ac:dyDescent="0.25">
      <c r="A1257" s="3">
        <v>1256</v>
      </c>
      <c r="B1257" s="3" t="s">
        <v>2472</v>
      </c>
      <c r="C1257" s="3" t="s">
        <v>1986</v>
      </c>
      <c r="D1257" s="3" t="s">
        <v>1</v>
      </c>
      <c r="E1257" s="3" t="s">
        <v>2473</v>
      </c>
      <c r="F1257" s="5">
        <v>70</v>
      </c>
      <c r="G1257" s="133">
        <f t="shared" si="43"/>
        <v>18</v>
      </c>
      <c r="H1257" s="36" t="str">
        <f t="shared" si="44"/>
        <v>Regular</v>
      </c>
      <c r="I1257" s="11">
        <v>8</v>
      </c>
      <c r="J1257" s="11" t="s">
        <v>5993</v>
      </c>
      <c r="K1257" s="11">
        <v>2</v>
      </c>
      <c r="L1257" s="11">
        <v>-74.16439681</v>
      </c>
      <c r="M1257" s="12">
        <v>4.6481612989999999</v>
      </c>
    </row>
    <row r="1258" spans="1:13" x14ac:dyDescent="0.25">
      <c r="A1258" s="3">
        <v>1257</v>
      </c>
      <c r="B1258" s="3" t="s">
        <v>2474</v>
      </c>
      <c r="C1258" s="3" t="s">
        <v>1986</v>
      </c>
      <c r="D1258" s="3" t="s">
        <v>1</v>
      </c>
      <c r="E1258" s="3" t="s">
        <v>2462</v>
      </c>
      <c r="F1258" s="5">
        <v>65</v>
      </c>
      <c r="G1258" s="133">
        <f t="shared" si="43"/>
        <v>31</v>
      </c>
      <c r="H1258" s="36" t="str">
        <f t="shared" si="44"/>
        <v>Aceptable</v>
      </c>
      <c r="I1258" s="11">
        <v>8</v>
      </c>
      <c r="J1258" s="11" t="s">
        <v>5992</v>
      </c>
      <c r="K1258" s="11">
        <v>2</v>
      </c>
      <c r="L1258" s="11">
        <v>-74.155784679999996</v>
      </c>
      <c r="M1258" s="12">
        <v>4.6514460240000002</v>
      </c>
    </row>
    <row r="1259" spans="1:13" x14ac:dyDescent="0.25">
      <c r="A1259" s="3">
        <v>1258</v>
      </c>
      <c r="B1259" s="3" t="s">
        <v>2475</v>
      </c>
      <c r="C1259" s="3" t="s">
        <v>1986</v>
      </c>
      <c r="D1259" s="3" t="s">
        <v>1</v>
      </c>
      <c r="E1259" s="3" t="s">
        <v>2462</v>
      </c>
      <c r="F1259" s="5">
        <v>65</v>
      </c>
      <c r="G1259" s="133">
        <f t="shared" si="43"/>
        <v>31</v>
      </c>
      <c r="H1259" s="36" t="str">
        <f t="shared" si="44"/>
        <v>Aceptable</v>
      </c>
      <c r="I1259" s="11">
        <v>8</v>
      </c>
      <c r="J1259" s="11" t="s">
        <v>5992</v>
      </c>
      <c r="K1259" s="11">
        <v>2</v>
      </c>
      <c r="L1259" s="11">
        <v>-74.156770289999997</v>
      </c>
      <c r="M1259" s="12">
        <v>4.6496733319999999</v>
      </c>
    </row>
    <row r="1260" spans="1:13" x14ac:dyDescent="0.25">
      <c r="A1260" s="3">
        <v>1259</v>
      </c>
      <c r="B1260" s="3" t="s">
        <v>2476</v>
      </c>
      <c r="C1260" s="3" t="s">
        <v>1986</v>
      </c>
      <c r="D1260" s="3" t="s">
        <v>1</v>
      </c>
      <c r="E1260" s="3" t="s">
        <v>2462</v>
      </c>
      <c r="F1260" s="5">
        <v>45</v>
      </c>
      <c r="G1260" s="133">
        <f t="shared" si="43"/>
        <v>78.777777777777771</v>
      </c>
      <c r="H1260" s="36" t="str">
        <f t="shared" si="44"/>
        <v>Muy Bueno</v>
      </c>
      <c r="I1260" s="11">
        <v>8</v>
      </c>
      <c r="J1260" s="11" t="s">
        <v>5992</v>
      </c>
      <c r="K1260" s="11">
        <v>2</v>
      </c>
      <c r="L1260" s="11">
        <v>-74.153153939999996</v>
      </c>
      <c r="M1260" s="12">
        <v>4.6497932899999999</v>
      </c>
    </row>
    <row r="1261" spans="1:13" x14ac:dyDescent="0.25">
      <c r="A1261" s="3">
        <v>1260</v>
      </c>
      <c r="B1261" s="3" t="s">
        <v>2477</v>
      </c>
      <c r="C1261" s="3" t="s">
        <v>1986</v>
      </c>
      <c r="D1261" s="3" t="s">
        <v>1</v>
      </c>
      <c r="E1261" s="3" t="s">
        <v>2462</v>
      </c>
      <c r="F1261" s="5">
        <v>40</v>
      </c>
      <c r="G1261" s="133">
        <f t="shared" si="43"/>
        <v>86</v>
      </c>
      <c r="H1261" s="36" t="str">
        <f t="shared" si="44"/>
        <v>Óptimo</v>
      </c>
      <c r="I1261" s="11">
        <v>8</v>
      </c>
      <c r="J1261" s="11" t="s">
        <v>5992</v>
      </c>
      <c r="K1261" s="11">
        <v>2</v>
      </c>
      <c r="L1261" s="11">
        <v>-74.152939349999997</v>
      </c>
      <c r="M1261" s="12">
        <v>4.6510289680000003</v>
      </c>
    </row>
    <row r="1262" spans="1:13" x14ac:dyDescent="0.25">
      <c r="A1262" s="3">
        <v>1261</v>
      </c>
      <c r="B1262" s="3" t="s">
        <v>2478</v>
      </c>
      <c r="C1262" s="3" t="s">
        <v>1986</v>
      </c>
      <c r="D1262" s="3" t="s">
        <v>1</v>
      </c>
      <c r="E1262" s="3" t="s">
        <v>2462</v>
      </c>
      <c r="F1262" s="5">
        <v>70</v>
      </c>
      <c r="G1262" s="133">
        <f t="shared" si="43"/>
        <v>18</v>
      </c>
      <c r="H1262" s="36" t="str">
        <f t="shared" si="44"/>
        <v>Regular</v>
      </c>
      <c r="I1262" s="11">
        <v>8</v>
      </c>
      <c r="J1262" s="11" t="s">
        <v>5992</v>
      </c>
      <c r="K1262" s="11">
        <v>2</v>
      </c>
      <c r="L1262" s="11">
        <v>-74.151494540000002</v>
      </c>
      <c r="M1262" s="12">
        <v>4.6500299619999996</v>
      </c>
    </row>
    <row r="1263" spans="1:13" x14ac:dyDescent="0.25">
      <c r="A1263" s="3">
        <v>1262</v>
      </c>
      <c r="B1263" s="3" t="s">
        <v>2479</v>
      </c>
      <c r="C1263" s="3" t="s">
        <v>1986</v>
      </c>
      <c r="D1263" s="3" t="s">
        <v>1</v>
      </c>
      <c r="E1263" s="3" t="s">
        <v>2480</v>
      </c>
      <c r="F1263" s="5">
        <v>65</v>
      </c>
      <c r="G1263" s="133">
        <f t="shared" si="43"/>
        <v>31</v>
      </c>
      <c r="H1263" s="36" t="str">
        <f t="shared" si="44"/>
        <v>Aceptable</v>
      </c>
      <c r="I1263" s="11">
        <v>8</v>
      </c>
      <c r="J1263" s="11" t="s">
        <v>5993</v>
      </c>
      <c r="K1263" s="11">
        <v>2</v>
      </c>
      <c r="L1263" s="11">
        <v>-74.164339510000005</v>
      </c>
      <c r="M1263" s="12">
        <v>4.6486788600000004</v>
      </c>
    </row>
    <row r="1264" spans="1:13" x14ac:dyDescent="0.25">
      <c r="A1264" s="3">
        <v>1263</v>
      </c>
      <c r="B1264" s="3" t="s">
        <v>2481</v>
      </c>
      <c r="C1264" s="3" t="s">
        <v>1986</v>
      </c>
      <c r="D1264" s="3" t="s">
        <v>1</v>
      </c>
      <c r="E1264" s="3" t="s">
        <v>2482</v>
      </c>
      <c r="F1264" s="5">
        <v>70</v>
      </c>
      <c r="G1264" s="133">
        <f t="shared" si="43"/>
        <v>18</v>
      </c>
      <c r="H1264" s="36" t="str">
        <f t="shared" si="44"/>
        <v>Regular</v>
      </c>
      <c r="I1264" s="11">
        <v>8</v>
      </c>
      <c r="J1264" s="11" t="s">
        <v>5992</v>
      </c>
      <c r="K1264" s="11">
        <v>2</v>
      </c>
      <c r="L1264" s="11">
        <v>-74.157789159999993</v>
      </c>
      <c r="M1264" s="12">
        <v>4.6437431829999998</v>
      </c>
    </row>
    <row r="1265" spans="1:13" x14ac:dyDescent="0.25">
      <c r="A1265" s="3">
        <v>1264</v>
      </c>
      <c r="B1265" s="3" t="s">
        <v>2483</v>
      </c>
      <c r="C1265" s="3" t="s">
        <v>1986</v>
      </c>
      <c r="D1265" s="3" t="s">
        <v>1</v>
      </c>
      <c r="E1265" s="3" t="s">
        <v>2484</v>
      </c>
      <c r="F1265" s="5">
        <v>65</v>
      </c>
      <c r="G1265" s="133">
        <f t="shared" si="43"/>
        <v>31</v>
      </c>
      <c r="H1265" s="36" t="str">
        <f t="shared" si="44"/>
        <v>Aceptable</v>
      </c>
      <c r="I1265" s="11">
        <v>8</v>
      </c>
      <c r="J1265" s="11" t="s">
        <v>5993</v>
      </c>
      <c r="K1265" s="11">
        <v>2</v>
      </c>
      <c r="L1265" s="11">
        <v>-74.166281979999994</v>
      </c>
      <c r="M1265" s="12">
        <v>4.642704342</v>
      </c>
    </row>
    <row r="1266" spans="1:13" x14ac:dyDescent="0.25">
      <c r="A1266" s="3">
        <v>1265</v>
      </c>
      <c r="B1266" s="3" t="s">
        <v>2485</v>
      </c>
      <c r="C1266" s="3" t="s">
        <v>1986</v>
      </c>
      <c r="D1266" s="3" t="s">
        <v>1</v>
      </c>
      <c r="E1266" s="3" t="s">
        <v>2484</v>
      </c>
      <c r="F1266" s="5">
        <v>65</v>
      </c>
      <c r="G1266" s="133">
        <f t="shared" si="43"/>
        <v>31</v>
      </c>
      <c r="H1266" s="36" t="str">
        <f t="shared" si="44"/>
        <v>Aceptable</v>
      </c>
      <c r="I1266" s="11">
        <v>8</v>
      </c>
      <c r="J1266" s="11" t="s">
        <v>5993</v>
      </c>
      <c r="K1266" s="11">
        <v>2</v>
      </c>
      <c r="L1266" s="11">
        <v>-74.166770869999993</v>
      </c>
      <c r="M1266" s="12">
        <v>4.6422005119999996</v>
      </c>
    </row>
    <row r="1267" spans="1:13" x14ac:dyDescent="0.25">
      <c r="A1267" s="3">
        <v>1266</v>
      </c>
      <c r="B1267" s="3" t="s">
        <v>2486</v>
      </c>
      <c r="C1267" s="3" t="s">
        <v>1986</v>
      </c>
      <c r="D1267" s="3" t="s">
        <v>1</v>
      </c>
      <c r="E1267" s="3" t="s">
        <v>2487</v>
      </c>
      <c r="F1267" s="5">
        <v>45</v>
      </c>
      <c r="G1267" s="133">
        <f t="shared" si="43"/>
        <v>78.777777777777771</v>
      </c>
      <c r="H1267" s="36" t="str">
        <f t="shared" si="44"/>
        <v>Muy Bueno</v>
      </c>
      <c r="I1267" s="11">
        <v>8</v>
      </c>
      <c r="J1267" s="11" t="s">
        <v>5993</v>
      </c>
      <c r="K1267" s="11">
        <v>2</v>
      </c>
      <c r="L1267" s="11">
        <v>-74.173208239999994</v>
      </c>
      <c r="M1267" s="12">
        <v>4.6516781869999999</v>
      </c>
    </row>
    <row r="1268" spans="1:13" x14ac:dyDescent="0.25">
      <c r="A1268" s="3">
        <v>1267</v>
      </c>
      <c r="B1268" s="3" t="s">
        <v>2488</v>
      </c>
      <c r="C1268" s="3" t="s">
        <v>1986</v>
      </c>
      <c r="D1268" s="3" t="s">
        <v>1</v>
      </c>
      <c r="E1268" s="3" t="s">
        <v>2487</v>
      </c>
      <c r="F1268" s="5">
        <v>45</v>
      </c>
      <c r="G1268" s="133">
        <f t="shared" si="43"/>
        <v>78.777777777777771</v>
      </c>
      <c r="H1268" s="36" t="str">
        <f t="shared" si="44"/>
        <v>Muy Bueno</v>
      </c>
      <c r="I1268" s="11">
        <v>8</v>
      </c>
      <c r="J1268" s="11" t="s">
        <v>5993</v>
      </c>
      <c r="K1268" s="11">
        <v>2</v>
      </c>
      <c r="L1268" s="11">
        <v>-74.170879769999999</v>
      </c>
      <c r="M1268" s="12">
        <v>4.6485592029999996</v>
      </c>
    </row>
    <row r="1269" spans="1:13" x14ac:dyDescent="0.25">
      <c r="A1269" s="3">
        <v>1268</v>
      </c>
      <c r="B1269" s="3" t="s">
        <v>2489</v>
      </c>
      <c r="C1269" s="3" t="s">
        <v>1986</v>
      </c>
      <c r="D1269" s="3" t="s">
        <v>1</v>
      </c>
      <c r="E1269" s="3" t="s">
        <v>2490</v>
      </c>
      <c r="F1269" s="5">
        <v>65</v>
      </c>
      <c r="G1269" s="133">
        <f t="shared" si="43"/>
        <v>31</v>
      </c>
      <c r="H1269" s="36" t="str">
        <f t="shared" si="44"/>
        <v>Aceptable</v>
      </c>
      <c r="I1269" s="11">
        <v>8</v>
      </c>
      <c r="J1269" s="11" t="s">
        <v>5992</v>
      </c>
      <c r="K1269" s="11">
        <v>2</v>
      </c>
      <c r="L1269" s="11">
        <v>-74.159151859999994</v>
      </c>
      <c r="M1269" s="12">
        <v>4.6453160889999996</v>
      </c>
    </row>
    <row r="1270" spans="1:13" x14ac:dyDescent="0.25">
      <c r="A1270" s="3">
        <v>1269</v>
      </c>
      <c r="B1270" s="3" t="s">
        <v>2491</v>
      </c>
      <c r="C1270" s="3" t="s">
        <v>1986</v>
      </c>
      <c r="D1270" s="3" t="s">
        <v>1</v>
      </c>
      <c r="E1270" s="3" t="s">
        <v>2492</v>
      </c>
      <c r="F1270" s="5">
        <v>70</v>
      </c>
      <c r="G1270" s="133">
        <f t="shared" si="43"/>
        <v>18</v>
      </c>
      <c r="H1270" s="36" t="str">
        <f t="shared" si="44"/>
        <v>Regular</v>
      </c>
      <c r="I1270" s="11">
        <v>8</v>
      </c>
      <c r="J1270" s="11" t="s">
        <v>5993</v>
      </c>
      <c r="K1270" s="11">
        <v>2</v>
      </c>
      <c r="L1270" s="11">
        <v>-74.168576529999996</v>
      </c>
      <c r="M1270" s="12">
        <v>4.6476763129999998</v>
      </c>
    </row>
    <row r="1271" spans="1:13" x14ac:dyDescent="0.25">
      <c r="A1271" s="3">
        <v>1270</v>
      </c>
      <c r="B1271" s="3" t="s">
        <v>2493</v>
      </c>
      <c r="C1271" s="3" t="s">
        <v>1986</v>
      </c>
      <c r="D1271" s="3" t="s">
        <v>1</v>
      </c>
      <c r="E1271" s="3" t="s">
        <v>2492</v>
      </c>
      <c r="F1271" s="5">
        <v>50</v>
      </c>
      <c r="G1271" s="133">
        <f t="shared" si="43"/>
        <v>71</v>
      </c>
      <c r="H1271" s="36" t="str">
        <f t="shared" si="44"/>
        <v>Muy Bueno</v>
      </c>
      <c r="I1271" s="11">
        <v>8</v>
      </c>
      <c r="J1271" s="11" t="s">
        <v>5993</v>
      </c>
      <c r="K1271" s="11">
        <v>2</v>
      </c>
      <c r="L1271" s="11">
        <v>-74.171065749999997</v>
      </c>
      <c r="M1271" s="12">
        <v>4.6467561220000002</v>
      </c>
    </row>
    <row r="1272" spans="1:13" x14ac:dyDescent="0.25">
      <c r="A1272" s="3">
        <v>1271</v>
      </c>
      <c r="B1272" s="3" t="s">
        <v>2494</v>
      </c>
      <c r="C1272" s="3" t="s">
        <v>1986</v>
      </c>
      <c r="D1272" s="3" t="s">
        <v>1</v>
      </c>
      <c r="E1272" s="3" t="s">
        <v>2495</v>
      </c>
      <c r="F1272" s="5">
        <v>65</v>
      </c>
      <c r="G1272" s="133">
        <f t="shared" si="43"/>
        <v>31</v>
      </c>
      <c r="H1272" s="36" t="str">
        <f t="shared" si="44"/>
        <v>Aceptable</v>
      </c>
      <c r="I1272" s="11">
        <v>8</v>
      </c>
      <c r="J1272" s="11" t="s">
        <v>5992</v>
      </c>
      <c r="K1272" s="11">
        <v>3</v>
      </c>
      <c r="L1272" s="11">
        <v>-74.154004299999997</v>
      </c>
      <c r="M1272" s="12">
        <v>4.6552379410000002</v>
      </c>
    </row>
    <row r="1273" spans="1:13" x14ac:dyDescent="0.25">
      <c r="A1273" s="3">
        <v>1272</v>
      </c>
      <c r="B1273" s="3" t="s">
        <v>2496</v>
      </c>
      <c r="C1273" s="3" t="s">
        <v>1986</v>
      </c>
      <c r="D1273" s="3" t="s">
        <v>1</v>
      </c>
      <c r="E1273" s="3" t="s">
        <v>2492</v>
      </c>
      <c r="F1273" s="5">
        <v>70</v>
      </c>
      <c r="G1273" s="133">
        <f t="shared" si="43"/>
        <v>18</v>
      </c>
      <c r="H1273" s="36" t="str">
        <f t="shared" si="44"/>
        <v>Regular</v>
      </c>
      <c r="I1273" s="11">
        <v>8</v>
      </c>
      <c r="J1273" s="11" t="s">
        <v>5993</v>
      </c>
      <c r="K1273" s="11">
        <v>2</v>
      </c>
      <c r="L1273" s="11">
        <v>-74.16771962</v>
      </c>
      <c r="M1273" s="12">
        <v>4.6459532079999999</v>
      </c>
    </row>
    <row r="1274" spans="1:13" x14ac:dyDescent="0.25">
      <c r="A1274" s="3">
        <v>1273</v>
      </c>
      <c r="B1274" s="3" t="s">
        <v>2497</v>
      </c>
      <c r="C1274" s="3" t="s">
        <v>1986</v>
      </c>
      <c r="D1274" s="3" t="s">
        <v>1</v>
      </c>
      <c r="E1274" s="3" t="s">
        <v>2498</v>
      </c>
      <c r="F1274" s="5">
        <v>65</v>
      </c>
      <c r="G1274" s="133">
        <f t="shared" si="43"/>
        <v>31</v>
      </c>
      <c r="H1274" s="36" t="str">
        <f t="shared" si="44"/>
        <v>Aceptable</v>
      </c>
      <c r="I1274" s="11">
        <v>8</v>
      </c>
      <c r="J1274" s="11" t="s">
        <v>5992</v>
      </c>
      <c r="K1274" s="11">
        <v>2</v>
      </c>
      <c r="L1274" s="11">
        <v>-74.162744779999997</v>
      </c>
      <c r="M1274" s="12">
        <v>4.6495357449999997</v>
      </c>
    </row>
    <row r="1275" spans="1:13" x14ac:dyDescent="0.25">
      <c r="A1275" s="3">
        <v>1274</v>
      </c>
      <c r="B1275" s="3" t="s">
        <v>2499</v>
      </c>
      <c r="C1275" s="3" t="s">
        <v>1986</v>
      </c>
      <c r="D1275" s="3" t="s">
        <v>1</v>
      </c>
      <c r="E1275" s="3" t="s">
        <v>2500</v>
      </c>
      <c r="F1275" s="5">
        <v>70</v>
      </c>
      <c r="G1275" s="133">
        <f t="shared" si="43"/>
        <v>18</v>
      </c>
      <c r="H1275" s="36" t="str">
        <f t="shared" si="44"/>
        <v>Regular</v>
      </c>
      <c r="I1275" s="11">
        <v>8</v>
      </c>
      <c r="J1275" s="11" t="s">
        <v>5993</v>
      </c>
      <c r="K1275" s="11">
        <v>2</v>
      </c>
      <c r="L1275" s="11">
        <v>-74.168916379999999</v>
      </c>
      <c r="M1275" s="12">
        <v>4.6436007689999999</v>
      </c>
    </row>
    <row r="1276" spans="1:13" x14ac:dyDescent="0.25">
      <c r="A1276" s="3">
        <v>1275</v>
      </c>
      <c r="B1276" s="3" t="s">
        <v>2501</v>
      </c>
      <c r="C1276" s="3" t="s">
        <v>1986</v>
      </c>
      <c r="D1276" s="3" t="s">
        <v>1</v>
      </c>
      <c r="E1276" s="3" t="s">
        <v>2462</v>
      </c>
      <c r="F1276" s="5">
        <v>65</v>
      </c>
      <c r="G1276" s="133">
        <f t="shared" si="43"/>
        <v>31</v>
      </c>
      <c r="H1276" s="36" t="str">
        <f t="shared" si="44"/>
        <v>Aceptable</v>
      </c>
      <c r="I1276" s="11">
        <v>8</v>
      </c>
      <c r="J1276" s="11" t="s">
        <v>5992</v>
      </c>
      <c r="K1276" s="11">
        <v>2</v>
      </c>
      <c r="L1276" s="11">
        <v>-74.151072350000007</v>
      </c>
      <c r="M1276" s="12">
        <v>4.6522588540000003</v>
      </c>
    </row>
    <row r="1277" spans="1:13" x14ac:dyDescent="0.25">
      <c r="A1277" s="3">
        <v>1276</v>
      </c>
      <c r="B1277" s="3" t="s">
        <v>2502</v>
      </c>
      <c r="C1277" s="3" t="s">
        <v>1986</v>
      </c>
      <c r="D1277" s="3" t="s">
        <v>1</v>
      </c>
      <c r="E1277" s="3" t="s">
        <v>2462</v>
      </c>
      <c r="F1277" s="5">
        <v>65</v>
      </c>
      <c r="G1277" s="133">
        <f t="shared" si="43"/>
        <v>31</v>
      </c>
      <c r="H1277" s="36" t="str">
        <f t="shared" si="44"/>
        <v>Aceptable</v>
      </c>
      <c r="I1277" s="11">
        <v>8</v>
      </c>
      <c r="J1277" s="11" t="s">
        <v>5992</v>
      </c>
      <c r="K1277" s="11">
        <v>2</v>
      </c>
      <c r="L1277" s="11">
        <v>-74.149993730000006</v>
      </c>
      <c r="M1277" s="12">
        <v>4.6512867150000003</v>
      </c>
    </row>
    <row r="1278" spans="1:13" x14ac:dyDescent="0.25">
      <c r="A1278" s="3">
        <v>1277</v>
      </c>
      <c r="B1278" s="3" t="s">
        <v>2503</v>
      </c>
      <c r="C1278" s="3" t="s">
        <v>1986</v>
      </c>
      <c r="D1278" s="3" t="s">
        <v>1</v>
      </c>
      <c r="E1278" s="3" t="s">
        <v>2504</v>
      </c>
      <c r="F1278" s="5">
        <v>45</v>
      </c>
      <c r="G1278" s="133">
        <f t="shared" si="43"/>
        <v>78.777777777777771</v>
      </c>
      <c r="H1278" s="36" t="str">
        <f t="shared" si="44"/>
        <v>Muy Bueno</v>
      </c>
      <c r="I1278" s="11">
        <v>8</v>
      </c>
      <c r="J1278" s="11" t="s">
        <v>5992</v>
      </c>
      <c r="K1278" s="11">
        <v>2</v>
      </c>
      <c r="L1278" s="11">
        <v>-74.15403929</v>
      </c>
      <c r="M1278" s="12">
        <v>4.6491205449999997</v>
      </c>
    </row>
    <row r="1279" spans="1:13" x14ac:dyDescent="0.25">
      <c r="A1279" s="3">
        <v>1278</v>
      </c>
      <c r="B1279" s="3" t="s">
        <v>2505</v>
      </c>
      <c r="C1279" s="3" t="s">
        <v>1986</v>
      </c>
      <c r="D1279" s="3" t="s">
        <v>1</v>
      </c>
      <c r="E1279" s="3" t="s">
        <v>2504</v>
      </c>
      <c r="F1279" s="5">
        <v>65</v>
      </c>
      <c r="G1279" s="133">
        <f t="shared" si="43"/>
        <v>31</v>
      </c>
      <c r="H1279" s="36" t="str">
        <f t="shared" si="44"/>
        <v>Aceptable</v>
      </c>
      <c r="I1279" s="11">
        <v>8</v>
      </c>
      <c r="J1279" s="11" t="s">
        <v>5992</v>
      </c>
      <c r="K1279" s="11">
        <v>2</v>
      </c>
      <c r="L1279" s="11">
        <v>-74.154941210000004</v>
      </c>
      <c r="M1279" s="12">
        <v>4.6471351959999998</v>
      </c>
    </row>
    <row r="1280" spans="1:13" x14ac:dyDescent="0.25">
      <c r="A1280" s="3">
        <v>1279</v>
      </c>
      <c r="B1280" s="3" t="s">
        <v>2506</v>
      </c>
      <c r="C1280" s="3" t="s">
        <v>1986</v>
      </c>
      <c r="D1280" s="3" t="s">
        <v>1</v>
      </c>
      <c r="E1280" s="3" t="s">
        <v>2465</v>
      </c>
      <c r="F1280" s="5">
        <v>65</v>
      </c>
      <c r="G1280" s="133">
        <f t="shared" si="43"/>
        <v>31</v>
      </c>
      <c r="H1280" s="36" t="str">
        <f t="shared" si="44"/>
        <v>Aceptable</v>
      </c>
      <c r="I1280" s="11">
        <v>8</v>
      </c>
      <c r="J1280" s="11" t="s">
        <v>5992</v>
      </c>
      <c r="K1280" s="11">
        <v>2</v>
      </c>
      <c r="L1280" s="11">
        <v>-74.160440159999993</v>
      </c>
      <c r="M1280" s="12">
        <v>4.6517975209999998</v>
      </c>
    </row>
    <row r="1281" spans="1:13" x14ac:dyDescent="0.25">
      <c r="A1281" s="3">
        <v>1280</v>
      </c>
      <c r="B1281" s="3" t="s">
        <v>2507</v>
      </c>
      <c r="C1281" s="3" t="s">
        <v>1986</v>
      </c>
      <c r="D1281" s="3" t="s">
        <v>1</v>
      </c>
      <c r="E1281" s="3" t="s">
        <v>2465</v>
      </c>
      <c r="F1281" s="5">
        <v>70</v>
      </c>
      <c r="G1281" s="133">
        <f t="shared" si="43"/>
        <v>18</v>
      </c>
      <c r="H1281" s="36" t="str">
        <f t="shared" si="44"/>
        <v>Regular</v>
      </c>
      <c r="I1281" s="11">
        <v>8</v>
      </c>
      <c r="J1281" s="11" t="s">
        <v>5992</v>
      </c>
      <c r="K1281" s="11">
        <v>2</v>
      </c>
      <c r="L1281" s="11">
        <v>-74.159648110000006</v>
      </c>
      <c r="M1281" s="12">
        <v>4.6504301420000003</v>
      </c>
    </row>
    <row r="1282" spans="1:13" x14ac:dyDescent="0.25">
      <c r="A1282" s="3">
        <v>1281</v>
      </c>
      <c r="B1282" s="3" t="s">
        <v>2508</v>
      </c>
      <c r="C1282" s="3" t="s">
        <v>1986</v>
      </c>
      <c r="D1282" s="3" t="s">
        <v>1</v>
      </c>
      <c r="E1282" s="3" t="s">
        <v>2509</v>
      </c>
      <c r="F1282" s="5">
        <v>50</v>
      </c>
      <c r="G1282" s="133">
        <f t="shared" si="43"/>
        <v>71</v>
      </c>
      <c r="H1282" s="36" t="str">
        <f t="shared" si="44"/>
        <v>Muy Bueno</v>
      </c>
      <c r="I1282" s="11">
        <v>8</v>
      </c>
      <c r="J1282" s="11" t="s">
        <v>5993</v>
      </c>
      <c r="K1282" s="11">
        <v>2</v>
      </c>
      <c r="L1282" s="11">
        <v>-74.166459090000004</v>
      </c>
      <c r="M1282" s="12">
        <v>4.6485742300000004</v>
      </c>
    </row>
    <row r="1283" spans="1:13" x14ac:dyDescent="0.25">
      <c r="A1283" s="3">
        <v>1282</v>
      </c>
      <c r="B1283" s="3" t="s">
        <v>2510</v>
      </c>
      <c r="C1283" s="3" t="s">
        <v>1986</v>
      </c>
      <c r="D1283" s="3" t="s">
        <v>1</v>
      </c>
      <c r="E1283" s="3" t="s">
        <v>2511</v>
      </c>
      <c r="F1283" s="5">
        <v>65</v>
      </c>
      <c r="G1283" s="133">
        <f t="shared" si="43"/>
        <v>31</v>
      </c>
      <c r="H1283" s="36" t="str">
        <f t="shared" si="44"/>
        <v>Aceptable</v>
      </c>
      <c r="I1283" s="11">
        <v>8</v>
      </c>
      <c r="J1283" s="11" t="s">
        <v>5992</v>
      </c>
      <c r="K1283" s="11">
        <v>3</v>
      </c>
      <c r="L1283" s="11">
        <v>-74.155285289999995</v>
      </c>
      <c r="M1283" s="12">
        <v>4.6541282080000004</v>
      </c>
    </row>
    <row r="1284" spans="1:13" x14ac:dyDescent="0.25">
      <c r="A1284" s="3">
        <v>1283</v>
      </c>
      <c r="B1284" s="3" t="s">
        <v>2512</v>
      </c>
      <c r="C1284" s="3" t="s">
        <v>1986</v>
      </c>
      <c r="D1284" s="3" t="s">
        <v>1</v>
      </c>
      <c r="E1284" s="3" t="s">
        <v>2513</v>
      </c>
      <c r="F1284" s="5">
        <v>65</v>
      </c>
      <c r="G1284" s="133">
        <f t="shared" si="43"/>
        <v>31</v>
      </c>
      <c r="H1284" s="36" t="str">
        <f t="shared" si="44"/>
        <v>Aceptable</v>
      </c>
      <c r="I1284" s="11">
        <v>8</v>
      </c>
      <c r="J1284" s="11" t="s">
        <v>5992</v>
      </c>
      <c r="K1284" s="11">
        <v>2</v>
      </c>
      <c r="L1284" s="11">
        <v>-74.158299540000002</v>
      </c>
      <c r="M1284" s="12">
        <v>4.6485867509999999</v>
      </c>
    </row>
    <row r="1285" spans="1:13" x14ac:dyDescent="0.25">
      <c r="A1285" s="3">
        <v>1284</v>
      </c>
      <c r="B1285" s="3" t="s">
        <v>2514</v>
      </c>
      <c r="C1285" s="3" t="s">
        <v>1986</v>
      </c>
      <c r="D1285" s="3" t="s">
        <v>1</v>
      </c>
      <c r="E1285" s="3" t="s">
        <v>2513</v>
      </c>
      <c r="F1285" s="5">
        <v>65</v>
      </c>
      <c r="G1285" s="133">
        <f t="shared" si="43"/>
        <v>31</v>
      </c>
      <c r="H1285" s="36" t="str">
        <f t="shared" si="44"/>
        <v>Aceptable</v>
      </c>
      <c r="I1285" s="11">
        <v>8</v>
      </c>
      <c r="J1285" s="11" t="s">
        <v>5992</v>
      </c>
      <c r="K1285" s="11">
        <v>2</v>
      </c>
      <c r="L1285" s="11">
        <v>-74.157431040000006</v>
      </c>
      <c r="M1285" s="12">
        <v>4.6473170430000001</v>
      </c>
    </row>
    <row r="1286" spans="1:13" x14ac:dyDescent="0.25">
      <c r="A1286" s="3">
        <v>1285</v>
      </c>
      <c r="B1286" s="3" t="s">
        <v>2515</v>
      </c>
      <c r="C1286" s="3" t="s">
        <v>1986</v>
      </c>
      <c r="D1286" s="3" t="s">
        <v>1</v>
      </c>
      <c r="E1286" s="3" t="s">
        <v>2516</v>
      </c>
      <c r="F1286" s="5">
        <v>45</v>
      </c>
      <c r="G1286" s="133">
        <f t="shared" si="43"/>
        <v>78.777777777777771</v>
      </c>
      <c r="H1286" s="36" t="str">
        <f t="shared" si="44"/>
        <v>Muy Bueno</v>
      </c>
      <c r="I1286" s="11">
        <v>8</v>
      </c>
      <c r="J1286" s="11" t="s">
        <v>5992</v>
      </c>
      <c r="K1286" s="11">
        <v>3</v>
      </c>
      <c r="L1286" s="11">
        <v>-74.153606159999995</v>
      </c>
      <c r="M1286" s="12">
        <v>4.651922645</v>
      </c>
    </row>
    <row r="1287" spans="1:13" x14ac:dyDescent="0.25">
      <c r="A1287" s="3">
        <v>1286</v>
      </c>
      <c r="B1287" s="3" t="s">
        <v>2517</v>
      </c>
      <c r="C1287" s="3" t="s">
        <v>1986</v>
      </c>
      <c r="D1287" s="3" t="s">
        <v>1</v>
      </c>
      <c r="E1287" s="3" t="s">
        <v>2518</v>
      </c>
      <c r="F1287" s="5">
        <v>75</v>
      </c>
      <c r="G1287" s="133">
        <f t="shared" si="43"/>
        <v>6</v>
      </c>
      <c r="H1287" s="36" t="str">
        <f t="shared" si="44"/>
        <v>Regular</v>
      </c>
      <c r="I1287" s="11">
        <v>8</v>
      </c>
      <c r="J1287" s="11" t="s">
        <v>5992</v>
      </c>
      <c r="K1287" s="11">
        <v>3</v>
      </c>
      <c r="L1287" s="11">
        <v>-74.15487444</v>
      </c>
      <c r="M1287" s="12">
        <v>4.6521298609999997</v>
      </c>
    </row>
    <row r="1288" spans="1:13" x14ac:dyDescent="0.25">
      <c r="A1288" s="3">
        <v>1287</v>
      </c>
      <c r="B1288" s="3" t="s">
        <v>2519</v>
      </c>
      <c r="C1288" s="3" t="s">
        <v>1986</v>
      </c>
      <c r="D1288" s="3" t="s">
        <v>1</v>
      </c>
      <c r="E1288" s="3" t="s">
        <v>2520</v>
      </c>
      <c r="F1288" s="5">
        <v>70</v>
      </c>
      <c r="G1288" s="133">
        <f t="shared" si="43"/>
        <v>18</v>
      </c>
      <c r="H1288" s="36" t="str">
        <f t="shared" si="44"/>
        <v>Regular</v>
      </c>
      <c r="I1288" s="11">
        <v>8</v>
      </c>
      <c r="J1288" s="11" t="s">
        <v>5992</v>
      </c>
      <c r="K1288" s="11">
        <v>2</v>
      </c>
      <c r="L1288" s="11">
        <v>-74.153211929999998</v>
      </c>
      <c r="M1288" s="12">
        <v>4.6448293429999996</v>
      </c>
    </row>
    <row r="1289" spans="1:13" x14ac:dyDescent="0.25">
      <c r="A1289" s="3">
        <v>1288</v>
      </c>
      <c r="B1289" s="3" t="s">
        <v>2521</v>
      </c>
      <c r="C1289" s="3" t="s">
        <v>1986</v>
      </c>
      <c r="D1289" s="3" t="s">
        <v>1</v>
      </c>
      <c r="E1289" s="3" t="s">
        <v>2522</v>
      </c>
      <c r="F1289" s="5">
        <v>65</v>
      </c>
      <c r="G1289" s="133">
        <f t="shared" si="43"/>
        <v>31</v>
      </c>
      <c r="H1289" s="36" t="str">
        <f t="shared" si="44"/>
        <v>Aceptable</v>
      </c>
      <c r="I1289" s="11">
        <v>8</v>
      </c>
      <c r="J1289" s="11" t="s">
        <v>5992</v>
      </c>
      <c r="K1289" s="11">
        <v>2</v>
      </c>
      <c r="L1289" s="11">
        <v>-74.148472409999997</v>
      </c>
      <c r="M1289" s="12">
        <v>4.6496798510000001</v>
      </c>
    </row>
    <row r="1290" spans="1:13" x14ac:dyDescent="0.25">
      <c r="A1290" s="3">
        <v>1289</v>
      </c>
      <c r="B1290" s="3" t="s">
        <v>2523</v>
      </c>
      <c r="C1290" s="3" t="s">
        <v>1986</v>
      </c>
      <c r="D1290" s="3" t="s">
        <v>1</v>
      </c>
      <c r="E1290" s="3" t="s">
        <v>2524</v>
      </c>
      <c r="F1290" s="5">
        <v>70</v>
      </c>
      <c r="G1290" s="133">
        <f t="shared" si="43"/>
        <v>18</v>
      </c>
      <c r="H1290" s="36" t="str">
        <f t="shared" si="44"/>
        <v>Regular</v>
      </c>
      <c r="I1290" s="11">
        <v>8</v>
      </c>
      <c r="J1290" s="11" t="s">
        <v>5992</v>
      </c>
      <c r="K1290" s="11">
        <v>2</v>
      </c>
      <c r="L1290" s="11">
        <v>-74.15553156</v>
      </c>
      <c r="M1290" s="12">
        <v>4.6452826629999997</v>
      </c>
    </row>
    <row r="1291" spans="1:13" x14ac:dyDescent="0.25">
      <c r="A1291" s="3">
        <v>1290</v>
      </c>
      <c r="B1291" s="3" t="s">
        <v>2525</v>
      </c>
      <c r="C1291" s="3" t="s">
        <v>1986</v>
      </c>
      <c r="D1291" s="3" t="s">
        <v>1</v>
      </c>
      <c r="E1291" s="3" t="s">
        <v>2526</v>
      </c>
      <c r="F1291" s="5">
        <v>70</v>
      </c>
      <c r="G1291" s="133">
        <f t="shared" si="43"/>
        <v>18</v>
      </c>
      <c r="H1291" s="36" t="str">
        <f t="shared" si="44"/>
        <v>Regular</v>
      </c>
      <c r="I1291" s="11">
        <v>8</v>
      </c>
      <c r="J1291" s="11" t="s">
        <v>5993</v>
      </c>
      <c r="K1291" s="11">
        <v>2</v>
      </c>
      <c r="L1291" s="11">
        <v>-74.166629599999993</v>
      </c>
      <c r="M1291" s="12">
        <v>4.6445096829999999</v>
      </c>
    </row>
    <row r="1292" spans="1:13" x14ac:dyDescent="0.25">
      <c r="A1292" s="3">
        <v>1291</v>
      </c>
      <c r="B1292" s="3" t="s">
        <v>2527</v>
      </c>
      <c r="C1292" s="3" t="s">
        <v>1986</v>
      </c>
      <c r="D1292" s="3" t="s">
        <v>1</v>
      </c>
      <c r="E1292" s="3" t="s">
        <v>2528</v>
      </c>
      <c r="F1292" s="5">
        <v>70</v>
      </c>
      <c r="G1292" s="133">
        <f t="shared" si="43"/>
        <v>18</v>
      </c>
      <c r="H1292" s="36" t="str">
        <f t="shared" si="44"/>
        <v>Regular</v>
      </c>
      <c r="I1292" s="11">
        <v>8</v>
      </c>
      <c r="J1292" s="11" t="s">
        <v>5992</v>
      </c>
      <c r="K1292" s="11">
        <v>3</v>
      </c>
      <c r="L1292" s="11">
        <v>-74.148010490000004</v>
      </c>
      <c r="M1292" s="12">
        <v>4.651179924</v>
      </c>
    </row>
    <row r="1293" spans="1:13" x14ac:dyDescent="0.25">
      <c r="A1293" s="3">
        <v>1292</v>
      </c>
      <c r="B1293" s="3" t="s">
        <v>2529</v>
      </c>
      <c r="C1293" s="3" t="s">
        <v>1986</v>
      </c>
      <c r="D1293" s="3" t="s">
        <v>1</v>
      </c>
      <c r="E1293" s="3" t="s">
        <v>2530</v>
      </c>
      <c r="F1293" s="5">
        <v>70</v>
      </c>
      <c r="G1293" s="133">
        <f t="shared" si="43"/>
        <v>18</v>
      </c>
      <c r="H1293" s="36" t="str">
        <f t="shared" si="44"/>
        <v>Regular</v>
      </c>
      <c r="I1293" s="11">
        <v>8</v>
      </c>
      <c r="J1293" s="11" t="s">
        <v>5992</v>
      </c>
      <c r="K1293" s="11">
        <v>2</v>
      </c>
      <c r="L1293" s="11">
        <v>-74.163519919999999</v>
      </c>
      <c r="M1293" s="12">
        <v>4.6514118619999998</v>
      </c>
    </row>
    <row r="1294" spans="1:13" x14ac:dyDescent="0.25">
      <c r="A1294" s="3">
        <v>1293</v>
      </c>
      <c r="B1294" s="3" t="s">
        <v>2531</v>
      </c>
      <c r="C1294" s="3" t="s">
        <v>1986</v>
      </c>
      <c r="D1294" s="3" t="s">
        <v>1</v>
      </c>
      <c r="E1294" s="3" t="s">
        <v>2532</v>
      </c>
      <c r="F1294" s="5">
        <v>70</v>
      </c>
      <c r="G1294" s="133">
        <f t="shared" si="43"/>
        <v>18</v>
      </c>
      <c r="H1294" s="36" t="str">
        <f t="shared" si="44"/>
        <v>Regular</v>
      </c>
      <c r="I1294" s="11">
        <v>8</v>
      </c>
      <c r="J1294" s="11" t="s">
        <v>5992</v>
      </c>
      <c r="K1294" s="11">
        <v>2</v>
      </c>
      <c r="L1294" s="11">
        <v>-74.157435179999993</v>
      </c>
      <c r="M1294" s="12">
        <v>4.6559208639999996</v>
      </c>
    </row>
    <row r="1295" spans="1:13" x14ac:dyDescent="0.25">
      <c r="A1295" s="3">
        <v>1294</v>
      </c>
      <c r="B1295" s="3" t="s">
        <v>2533</v>
      </c>
      <c r="C1295" s="3" t="s">
        <v>1986</v>
      </c>
      <c r="D1295" s="3" t="s">
        <v>1</v>
      </c>
      <c r="E1295" s="3" t="s">
        <v>2534</v>
      </c>
      <c r="F1295" s="5">
        <v>50</v>
      </c>
      <c r="G1295" s="133">
        <f t="shared" si="43"/>
        <v>71</v>
      </c>
      <c r="H1295" s="36" t="str">
        <f t="shared" si="44"/>
        <v>Muy Bueno</v>
      </c>
      <c r="I1295" s="11">
        <v>8</v>
      </c>
      <c r="J1295" s="11" t="s">
        <v>5992</v>
      </c>
      <c r="K1295" s="11">
        <v>2</v>
      </c>
      <c r="L1295" s="11">
        <v>-74.158547769999998</v>
      </c>
      <c r="M1295" s="12">
        <v>4.6550250450000004</v>
      </c>
    </row>
    <row r="1296" spans="1:13" x14ac:dyDescent="0.25">
      <c r="A1296" s="3">
        <v>1295</v>
      </c>
      <c r="B1296" s="3" t="s">
        <v>2535</v>
      </c>
      <c r="C1296" s="3" t="s">
        <v>1986</v>
      </c>
      <c r="D1296" s="3" t="s">
        <v>1</v>
      </c>
      <c r="E1296" s="3" t="s">
        <v>2536</v>
      </c>
      <c r="F1296" s="5">
        <v>45</v>
      </c>
      <c r="G1296" s="133">
        <f t="shared" si="43"/>
        <v>78.777777777777771</v>
      </c>
      <c r="H1296" s="36" t="str">
        <f t="shared" si="44"/>
        <v>Muy Bueno</v>
      </c>
      <c r="I1296" s="11">
        <v>8</v>
      </c>
      <c r="J1296" s="11" t="s">
        <v>5992</v>
      </c>
      <c r="K1296" s="11">
        <v>2</v>
      </c>
      <c r="L1296" s="11">
        <v>-74.164453820000006</v>
      </c>
      <c r="M1296" s="12">
        <v>4.6525262029999999</v>
      </c>
    </row>
    <row r="1297" spans="1:13" x14ac:dyDescent="0.25">
      <c r="A1297" s="3">
        <v>1296</v>
      </c>
      <c r="B1297" s="3" t="s">
        <v>2537</v>
      </c>
      <c r="C1297" s="3" t="s">
        <v>1986</v>
      </c>
      <c r="D1297" s="3" t="s">
        <v>1</v>
      </c>
      <c r="E1297" s="3" t="s">
        <v>2538</v>
      </c>
      <c r="F1297" s="5">
        <v>75</v>
      </c>
      <c r="G1297" s="133">
        <f t="shared" si="43"/>
        <v>6</v>
      </c>
      <c r="H1297" s="36" t="str">
        <f t="shared" si="44"/>
        <v>Regular</v>
      </c>
      <c r="I1297" s="11">
        <v>8</v>
      </c>
      <c r="J1297" s="11" t="s">
        <v>5992</v>
      </c>
      <c r="K1297" s="11">
        <v>3</v>
      </c>
      <c r="L1297" s="11">
        <v>-74.149209670000005</v>
      </c>
      <c r="M1297" s="12">
        <v>4.6523044589999998</v>
      </c>
    </row>
    <row r="1298" spans="1:13" x14ac:dyDescent="0.25">
      <c r="A1298" s="3">
        <v>1297</v>
      </c>
      <c r="B1298" s="3" t="s">
        <v>2539</v>
      </c>
      <c r="C1298" s="3" t="s">
        <v>1986</v>
      </c>
      <c r="D1298" s="3" t="s">
        <v>1</v>
      </c>
      <c r="E1298" s="3" t="s">
        <v>2540</v>
      </c>
      <c r="F1298" s="5">
        <v>65</v>
      </c>
      <c r="G1298" s="133">
        <f t="shared" si="43"/>
        <v>31</v>
      </c>
      <c r="H1298" s="36" t="str">
        <f t="shared" si="44"/>
        <v>Aceptable</v>
      </c>
      <c r="I1298" s="11">
        <v>8</v>
      </c>
      <c r="J1298" s="11" t="s">
        <v>5992</v>
      </c>
      <c r="K1298" s="11">
        <v>3</v>
      </c>
      <c r="L1298" s="11">
        <v>-74.148662669999993</v>
      </c>
      <c r="M1298" s="12">
        <v>4.6535112959999996</v>
      </c>
    </row>
    <row r="1299" spans="1:13" x14ac:dyDescent="0.25">
      <c r="A1299" s="3">
        <v>1298</v>
      </c>
      <c r="B1299" s="3" t="s">
        <v>2541</v>
      </c>
      <c r="C1299" s="3" t="s">
        <v>1986</v>
      </c>
      <c r="D1299" s="3" t="s">
        <v>1</v>
      </c>
      <c r="E1299" s="3" t="s">
        <v>2542</v>
      </c>
      <c r="F1299" s="5">
        <v>65</v>
      </c>
      <c r="G1299" s="133">
        <f t="shared" ref="G1299:G1362" si="45">IF(F1299&lt;=40,100-((F1299-30)/(40-30))*(100-86),
IF(F1299&lt;=50,85-((F1299-41)/(50-41))*(85-71),
IF(F1299&lt;=55,70-((F1299-51)/(55-50))*(70-51),
IF(F1299&lt;=65,50-((F1299-55)/(65-55))*(50-31),
IF(F1299&lt;=75,30-((F1299-65)/(75-65))*(30-6),
5-((F1299-75)/(80-75))*(5-0))))))</f>
        <v>31</v>
      </c>
      <c r="H1299" s="36" t="str">
        <f t="shared" si="44"/>
        <v>Aceptable</v>
      </c>
      <c r="I1299" s="11">
        <v>8</v>
      </c>
      <c r="J1299" s="11" t="s">
        <v>5992</v>
      </c>
      <c r="K1299" s="11">
        <v>3</v>
      </c>
      <c r="L1299" s="11">
        <v>-74.146521699999994</v>
      </c>
      <c r="M1299" s="12">
        <v>4.6521058259999997</v>
      </c>
    </row>
    <row r="1300" spans="1:13" x14ac:dyDescent="0.25">
      <c r="A1300" s="3">
        <v>1299</v>
      </c>
      <c r="B1300" s="3" t="s">
        <v>2543</v>
      </c>
      <c r="C1300" s="3" t="s">
        <v>1986</v>
      </c>
      <c r="D1300" s="3" t="s">
        <v>1</v>
      </c>
      <c r="E1300" s="3" t="s">
        <v>2544</v>
      </c>
      <c r="F1300" s="5">
        <v>70</v>
      </c>
      <c r="G1300" s="133">
        <f t="shared" si="45"/>
        <v>18</v>
      </c>
      <c r="H1300" s="36" t="str">
        <f t="shared" si="44"/>
        <v>Regular</v>
      </c>
      <c r="I1300" s="11">
        <v>8</v>
      </c>
      <c r="J1300" s="11" t="s">
        <v>5993</v>
      </c>
      <c r="K1300" s="11">
        <v>2</v>
      </c>
      <c r="L1300" s="11">
        <v>-74.166909419999996</v>
      </c>
      <c r="M1300" s="12">
        <v>4.6260232920000002</v>
      </c>
    </row>
    <row r="1301" spans="1:13" x14ac:dyDescent="0.25">
      <c r="A1301" s="3">
        <v>1300</v>
      </c>
      <c r="B1301" s="3" t="s">
        <v>2545</v>
      </c>
      <c r="C1301" s="3" t="s">
        <v>1986</v>
      </c>
      <c r="D1301" s="3" t="s">
        <v>1</v>
      </c>
      <c r="E1301" s="3" t="s">
        <v>2546</v>
      </c>
      <c r="F1301" s="5">
        <v>45</v>
      </c>
      <c r="G1301" s="133">
        <f t="shared" si="45"/>
        <v>78.777777777777771</v>
      </c>
      <c r="H1301" s="36" t="str">
        <f t="shared" si="44"/>
        <v>Muy Bueno</v>
      </c>
      <c r="I1301" s="11">
        <v>8</v>
      </c>
      <c r="J1301" s="11" t="s">
        <v>5993</v>
      </c>
      <c r="K1301" s="11">
        <v>2</v>
      </c>
      <c r="L1301" s="11">
        <v>-74.162194600000007</v>
      </c>
      <c r="M1301" s="12">
        <v>4.6337721150000002</v>
      </c>
    </row>
    <row r="1302" spans="1:13" x14ac:dyDescent="0.25">
      <c r="A1302" s="3">
        <v>1301</v>
      </c>
      <c r="B1302" s="3" t="s">
        <v>2547</v>
      </c>
      <c r="C1302" s="3" t="s">
        <v>1986</v>
      </c>
      <c r="D1302" s="3" t="s">
        <v>1</v>
      </c>
      <c r="E1302" s="3" t="s">
        <v>2548</v>
      </c>
      <c r="F1302" s="5">
        <v>65</v>
      </c>
      <c r="G1302" s="133">
        <f t="shared" si="45"/>
        <v>31</v>
      </c>
      <c r="H1302" s="36" t="str">
        <f t="shared" si="44"/>
        <v>Aceptable</v>
      </c>
      <c r="I1302" s="11">
        <v>8</v>
      </c>
      <c r="J1302" s="11" t="s">
        <v>5993</v>
      </c>
      <c r="K1302" s="11">
        <v>2</v>
      </c>
      <c r="L1302" s="11">
        <v>-74.157960959999997</v>
      </c>
      <c r="M1302" s="12">
        <v>4.6366247559999998</v>
      </c>
    </row>
    <row r="1303" spans="1:13" x14ac:dyDescent="0.25">
      <c r="A1303" s="3">
        <v>1302</v>
      </c>
      <c r="B1303" s="3" t="s">
        <v>2549</v>
      </c>
      <c r="C1303" s="3" t="s">
        <v>1986</v>
      </c>
      <c r="D1303" s="3" t="s">
        <v>1</v>
      </c>
      <c r="E1303" s="3" t="s">
        <v>2550</v>
      </c>
      <c r="F1303" s="5">
        <v>80</v>
      </c>
      <c r="G1303" s="133">
        <f t="shared" si="45"/>
        <v>0</v>
      </c>
      <c r="H1303" s="36" t="str">
        <f t="shared" si="44"/>
        <v>Malo</v>
      </c>
      <c r="I1303" s="11">
        <v>8</v>
      </c>
      <c r="J1303" s="11" t="s">
        <v>5993</v>
      </c>
      <c r="K1303" s="11">
        <v>3</v>
      </c>
      <c r="L1303" s="11">
        <v>-74.156612010000003</v>
      </c>
      <c r="M1303" s="12">
        <v>4.6390225960000002</v>
      </c>
    </row>
    <row r="1304" spans="1:13" x14ac:dyDescent="0.25">
      <c r="A1304" s="3">
        <v>1303</v>
      </c>
      <c r="B1304" s="3" t="s">
        <v>2551</v>
      </c>
      <c r="C1304" s="3" t="s">
        <v>1986</v>
      </c>
      <c r="D1304" s="3" t="s">
        <v>1</v>
      </c>
      <c r="E1304" s="3" t="s">
        <v>2552</v>
      </c>
      <c r="F1304" s="5">
        <v>70</v>
      </c>
      <c r="G1304" s="133">
        <f t="shared" si="45"/>
        <v>18</v>
      </c>
      <c r="H1304" s="36" t="str">
        <f t="shared" si="44"/>
        <v>Regular</v>
      </c>
      <c r="I1304" s="11">
        <v>8</v>
      </c>
      <c r="J1304" s="11" t="s">
        <v>5991</v>
      </c>
      <c r="K1304" s="11">
        <v>2</v>
      </c>
      <c r="L1304" s="11">
        <v>-74.178068640000006</v>
      </c>
      <c r="M1304" s="12">
        <v>4.6181649179999997</v>
      </c>
    </row>
    <row r="1305" spans="1:13" x14ac:dyDescent="0.25">
      <c r="A1305" s="3">
        <v>1304</v>
      </c>
      <c r="B1305" s="3" t="s">
        <v>2553</v>
      </c>
      <c r="C1305" s="3" t="s">
        <v>1986</v>
      </c>
      <c r="D1305" s="3" t="s">
        <v>1</v>
      </c>
      <c r="E1305" s="3" t="s">
        <v>2554</v>
      </c>
      <c r="F1305" s="5">
        <v>65</v>
      </c>
      <c r="G1305" s="133">
        <f t="shared" si="45"/>
        <v>31</v>
      </c>
      <c r="H1305" s="36" t="str">
        <f t="shared" si="44"/>
        <v>Aceptable</v>
      </c>
      <c r="I1305" s="11">
        <v>8</v>
      </c>
      <c r="J1305" s="11" t="s">
        <v>5991</v>
      </c>
      <c r="K1305" s="11">
        <v>2</v>
      </c>
      <c r="L1305" s="11">
        <v>-74.175457859999995</v>
      </c>
      <c r="M1305" s="12">
        <v>4.6204755930000001</v>
      </c>
    </row>
    <row r="1306" spans="1:13" x14ac:dyDescent="0.25">
      <c r="A1306" s="3">
        <v>1305</v>
      </c>
      <c r="B1306" s="3" t="s">
        <v>2555</v>
      </c>
      <c r="C1306" s="3" t="s">
        <v>1986</v>
      </c>
      <c r="D1306" s="3" t="s">
        <v>1</v>
      </c>
      <c r="E1306" s="3" t="s">
        <v>2556</v>
      </c>
      <c r="F1306" s="5">
        <v>70</v>
      </c>
      <c r="G1306" s="133">
        <f t="shared" si="45"/>
        <v>18</v>
      </c>
      <c r="H1306" s="36" t="str">
        <f t="shared" si="44"/>
        <v>Regular</v>
      </c>
      <c r="I1306" s="11">
        <v>8</v>
      </c>
      <c r="J1306" s="11" t="s">
        <v>5991</v>
      </c>
      <c r="K1306" s="11">
        <v>2</v>
      </c>
      <c r="L1306" s="11">
        <v>-74.169372510000002</v>
      </c>
      <c r="M1306" s="12">
        <v>4.6208752100000003</v>
      </c>
    </row>
    <row r="1307" spans="1:13" x14ac:dyDescent="0.25">
      <c r="A1307" s="3">
        <v>1306</v>
      </c>
      <c r="B1307" s="3" t="s">
        <v>2557</v>
      </c>
      <c r="C1307" s="3" t="s">
        <v>1986</v>
      </c>
      <c r="D1307" s="3" t="s">
        <v>1</v>
      </c>
      <c r="E1307" s="3" t="s">
        <v>2558</v>
      </c>
      <c r="F1307" s="5">
        <v>70</v>
      </c>
      <c r="G1307" s="133">
        <f t="shared" si="45"/>
        <v>18</v>
      </c>
      <c r="H1307" s="36" t="str">
        <f t="shared" si="44"/>
        <v>Regular</v>
      </c>
      <c r="I1307" s="11">
        <v>8</v>
      </c>
      <c r="J1307" s="11" t="s">
        <v>5991</v>
      </c>
      <c r="K1307" s="11">
        <v>2</v>
      </c>
      <c r="L1307" s="11">
        <v>-74.179936839999996</v>
      </c>
      <c r="M1307" s="12">
        <v>4.612564237</v>
      </c>
    </row>
    <row r="1308" spans="1:13" x14ac:dyDescent="0.25">
      <c r="A1308" s="3">
        <v>1307</v>
      </c>
      <c r="B1308" s="3" t="s">
        <v>2559</v>
      </c>
      <c r="C1308" s="3" t="s">
        <v>1986</v>
      </c>
      <c r="D1308" s="3" t="s">
        <v>1</v>
      </c>
      <c r="E1308" s="3" t="s">
        <v>2560</v>
      </c>
      <c r="F1308" s="5">
        <v>65</v>
      </c>
      <c r="G1308" s="133">
        <f t="shared" si="45"/>
        <v>31</v>
      </c>
      <c r="H1308" s="36" t="str">
        <f t="shared" ref="H1308:H1371" si="46">IF(AND(G1308&gt;=86,G1308&lt;=100),"Óptimo",
IF(AND(G1308&gt;=71,G1308&lt;=85),"Muy Bueno",
IF(AND(G1308&gt;=51,G1308&lt;=70),"Bueno",
IF(AND(G1308&gt;=31,G1308&lt;=50),"Aceptable",
IF(AND(G1308&gt;=6,G1308&lt;=30),"Regular",
"Malo")))))</f>
        <v>Aceptable</v>
      </c>
      <c r="I1308" s="11">
        <v>8</v>
      </c>
      <c r="J1308" s="11" t="s">
        <v>5991</v>
      </c>
      <c r="K1308" s="11">
        <v>2</v>
      </c>
      <c r="L1308" s="11">
        <v>-74.176856670000006</v>
      </c>
      <c r="M1308" s="12">
        <v>4.6231741140000002</v>
      </c>
    </row>
    <row r="1309" spans="1:13" x14ac:dyDescent="0.25">
      <c r="A1309" s="3">
        <v>1308</v>
      </c>
      <c r="B1309" s="3" t="s">
        <v>2561</v>
      </c>
      <c r="C1309" s="3" t="s">
        <v>1986</v>
      </c>
      <c r="D1309" s="3" t="s">
        <v>1</v>
      </c>
      <c r="E1309" s="3" t="s">
        <v>2562</v>
      </c>
      <c r="F1309" s="5">
        <v>75</v>
      </c>
      <c r="G1309" s="133">
        <f t="shared" si="45"/>
        <v>6</v>
      </c>
      <c r="H1309" s="36" t="str">
        <f t="shared" si="46"/>
        <v>Regular</v>
      </c>
      <c r="I1309" s="11">
        <v>8</v>
      </c>
      <c r="J1309" s="11" t="s">
        <v>5991</v>
      </c>
      <c r="K1309" s="11">
        <v>2</v>
      </c>
      <c r="L1309" s="11">
        <v>-74.176140450000005</v>
      </c>
      <c r="M1309" s="12">
        <v>4.6173588829999996</v>
      </c>
    </row>
    <row r="1310" spans="1:13" x14ac:dyDescent="0.25">
      <c r="A1310" s="3">
        <v>1309</v>
      </c>
      <c r="B1310" s="3" t="s">
        <v>2563</v>
      </c>
      <c r="C1310" s="3" t="s">
        <v>1986</v>
      </c>
      <c r="D1310" s="3" t="s">
        <v>1</v>
      </c>
      <c r="E1310" s="3" t="s">
        <v>2564</v>
      </c>
      <c r="F1310" s="5">
        <v>50</v>
      </c>
      <c r="G1310" s="133">
        <f t="shared" si="45"/>
        <v>71</v>
      </c>
      <c r="H1310" s="36" t="str">
        <f t="shared" si="46"/>
        <v>Muy Bueno</v>
      </c>
      <c r="I1310" s="11">
        <v>8</v>
      </c>
      <c r="J1310" s="11" t="s">
        <v>5991</v>
      </c>
      <c r="K1310" s="11">
        <v>2</v>
      </c>
      <c r="L1310" s="11">
        <v>-74.176020230000006</v>
      </c>
      <c r="M1310" s="12">
        <v>4.6193493050000001</v>
      </c>
    </row>
    <row r="1311" spans="1:13" x14ac:dyDescent="0.25">
      <c r="A1311" s="3">
        <v>1310</v>
      </c>
      <c r="B1311" s="3" t="s">
        <v>2565</v>
      </c>
      <c r="C1311" s="3" t="s">
        <v>1986</v>
      </c>
      <c r="D1311" s="3" t="s">
        <v>1</v>
      </c>
      <c r="E1311" s="3" t="s">
        <v>2554</v>
      </c>
      <c r="F1311" s="5">
        <v>70</v>
      </c>
      <c r="G1311" s="133">
        <f t="shared" si="45"/>
        <v>18</v>
      </c>
      <c r="H1311" s="36" t="str">
        <f t="shared" si="46"/>
        <v>Regular</v>
      </c>
      <c r="I1311" s="11">
        <v>8</v>
      </c>
      <c r="J1311" s="11" t="s">
        <v>5991</v>
      </c>
      <c r="K1311" s="11">
        <v>2</v>
      </c>
      <c r="L1311" s="11">
        <v>-74.178067159999998</v>
      </c>
      <c r="M1311" s="12">
        <v>4.6212658879999999</v>
      </c>
    </row>
    <row r="1312" spans="1:13" x14ac:dyDescent="0.25">
      <c r="A1312" s="3">
        <v>1311</v>
      </c>
      <c r="B1312" s="3" t="s">
        <v>2566</v>
      </c>
      <c r="C1312" s="3" t="s">
        <v>1986</v>
      </c>
      <c r="D1312" s="3" t="s">
        <v>1</v>
      </c>
      <c r="E1312" s="3" t="s">
        <v>2554</v>
      </c>
      <c r="F1312" s="5">
        <v>70</v>
      </c>
      <c r="G1312" s="133">
        <f t="shared" si="45"/>
        <v>18</v>
      </c>
      <c r="H1312" s="36" t="str">
        <f t="shared" si="46"/>
        <v>Regular</v>
      </c>
      <c r="I1312" s="11">
        <v>8</v>
      </c>
      <c r="J1312" s="11" t="s">
        <v>5991</v>
      </c>
      <c r="K1312" s="11">
        <v>2</v>
      </c>
      <c r="L1312" s="11">
        <v>-74.175083439999995</v>
      </c>
      <c r="M1312" s="12">
        <v>4.6214132760000002</v>
      </c>
    </row>
    <row r="1313" spans="1:13" x14ac:dyDescent="0.25">
      <c r="A1313" s="3">
        <v>1312</v>
      </c>
      <c r="B1313" s="3" t="s">
        <v>2567</v>
      </c>
      <c r="C1313" s="3" t="s">
        <v>1986</v>
      </c>
      <c r="D1313" s="3" t="s">
        <v>1</v>
      </c>
      <c r="E1313" s="3" t="s">
        <v>2554</v>
      </c>
      <c r="F1313" s="5">
        <v>50</v>
      </c>
      <c r="G1313" s="133">
        <f t="shared" si="45"/>
        <v>71</v>
      </c>
      <c r="H1313" s="36" t="str">
        <f t="shared" si="46"/>
        <v>Muy Bueno</v>
      </c>
      <c r="I1313" s="11">
        <v>8</v>
      </c>
      <c r="J1313" s="11" t="s">
        <v>5991</v>
      </c>
      <c r="K1313" s="11">
        <v>2</v>
      </c>
      <c r="L1313" s="11">
        <v>-74.174449050000007</v>
      </c>
      <c r="M1313" s="12">
        <v>4.620472704</v>
      </c>
    </row>
    <row r="1314" spans="1:13" x14ac:dyDescent="0.25">
      <c r="A1314" s="3">
        <v>1313</v>
      </c>
      <c r="B1314" s="3" t="s">
        <v>2568</v>
      </c>
      <c r="C1314" s="3" t="s">
        <v>1986</v>
      </c>
      <c r="D1314" s="3" t="s">
        <v>1</v>
      </c>
      <c r="E1314" s="3" t="s">
        <v>2569</v>
      </c>
      <c r="F1314" s="5">
        <v>65</v>
      </c>
      <c r="G1314" s="133">
        <f t="shared" si="45"/>
        <v>31</v>
      </c>
      <c r="H1314" s="36" t="str">
        <f t="shared" si="46"/>
        <v>Aceptable</v>
      </c>
      <c r="I1314" s="11">
        <v>8</v>
      </c>
      <c r="J1314" s="11" t="s">
        <v>5991</v>
      </c>
      <c r="K1314" s="11">
        <v>2</v>
      </c>
      <c r="L1314" s="11">
        <v>-74.176386460000003</v>
      </c>
      <c r="M1314" s="12">
        <v>4.6220043899999999</v>
      </c>
    </row>
    <row r="1315" spans="1:13" x14ac:dyDescent="0.25">
      <c r="A1315" s="3">
        <v>1314</v>
      </c>
      <c r="B1315" s="3" t="s">
        <v>2570</v>
      </c>
      <c r="C1315" s="3" t="s">
        <v>1986</v>
      </c>
      <c r="D1315" s="3" t="s">
        <v>1</v>
      </c>
      <c r="E1315" s="3" t="s">
        <v>2571</v>
      </c>
      <c r="F1315" s="5">
        <v>70</v>
      </c>
      <c r="G1315" s="133">
        <f t="shared" si="45"/>
        <v>18</v>
      </c>
      <c r="H1315" s="36" t="str">
        <f t="shared" si="46"/>
        <v>Regular</v>
      </c>
      <c r="I1315" s="11">
        <v>8</v>
      </c>
      <c r="J1315" s="11" t="s">
        <v>5991</v>
      </c>
      <c r="K1315" s="11">
        <v>2</v>
      </c>
      <c r="L1315" s="11">
        <v>-74.174772709999999</v>
      </c>
      <c r="M1315" s="12">
        <v>4.6160150270000004</v>
      </c>
    </row>
    <row r="1316" spans="1:13" x14ac:dyDescent="0.25">
      <c r="A1316" s="3">
        <v>1315</v>
      </c>
      <c r="B1316" s="3" t="s">
        <v>2572</v>
      </c>
      <c r="C1316" s="3" t="s">
        <v>1986</v>
      </c>
      <c r="D1316" s="3" t="s">
        <v>1</v>
      </c>
      <c r="E1316" s="3" t="s">
        <v>2573</v>
      </c>
      <c r="F1316" s="5">
        <v>70</v>
      </c>
      <c r="G1316" s="133">
        <f t="shared" si="45"/>
        <v>18</v>
      </c>
      <c r="H1316" s="36" t="str">
        <f t="shared" si="46"/>
        <v>Regular</v>
      </c>
      <c r="I1316" s="11">
        <v>8</v>
      </c>
      <c r="J1316" s="11" t="s">
        <v>5991</v>
      </c>
      <c r="K1316" s="11">
        <v>2</v>
      </c>
      <c r="L1316" s="11">
        <v>-74.170733209999995</v>
      </c>
      <c r="M1316" s="12">
        <v>4.6218068969999999</v>
      </c>
    </row>
    <row r="1317" spans="1:13" x14ac:dyDescent="0.25">
      <c r="A1317" s="3">
        <v>1316</v>
      </c>
      <c r="B1317" s="3" t="s">
        <v>2574</v>
      </c>
      <c r="C1317" s="3" t="s">
        <v>1986</v>
      </c>
      <c r="D1317" s="3" t="s">
        <v>1</v>
      </c>
      <c r="E1317" s="3" t="s">
        <v>2575</v>
      </c>
      <c r="F1317" s="5">
        <v>70</v>
      </c>
      <c r="G1317" s="133">
        <f t="shared" si="45"/>
        <v>18</v>
      </c>
      <c r="H1317" s="36" t="str">
        <f t="shared" si="46"/>
        <v>Regular</v>
      </c>
      <c r="I1317" s="11">
        <v>8</v>
      </c>
      <c r="J1317" s="11" t="s">
        <v>5991</v>
      </c>
      <c r="K1317" s="11">
        <v>2</v>
      </c>
      <c r="L1317" s="11">
        <v>-74.16852025</v>
      </c>
      <c r="M1317" s="12">
        <v>4.6198518919999998</v>
      </c>
    </row>
    <row r="1318" spans="1:13" x14ac:dyDescent="0.25">
      <c r="A1318" s="3">
        <v>1317</v>
      </c>
      <c r="B1318" s="3" t="s">
        <v>2576</v>
      </c>
      <c r="C1318" s="3" t="s">
        <v>1986</v>
      </c>
      <c r="D1318" s="3" t="s">
        <v>1</v>
      </c>
      <c r="E1318" s="3" t="s">
        <v>2573</v>
      </c>
      <c r="F1318" s="5">
        <v>65</v>
      </c>
      <c r="G1318" s="133">
        <f t="shared" si="45"/>
        <v>31</v>
      </c>
      <c r="H1318" s="36" t="str">
        <f t="shared" si="46"/>
        <v>Aceptable</v>
      </c>
      <c r="I1318" s="11">
        <v>8</v>
      </c>
      <c r="J1318" s="11" t="s">
        <v>5991</v>
      </c>
      <c r="K1318" s="11">
        <v>2</v>
      </c>
      <c r="L1318" s="11">
        <v>-74.1740736</v>
      </c>
      <c r="M1318" s="12">
        <v>4.6183441199999997</v>
      </c>
    </row>
    <row r="1319" spans="1:13" x14ac:dyDescent="0.25">
      <c r="A1319" s="3">
        <v>1318</v>
      </c>
      <c r="B1319" s="3" t="s">
        <v>2577</v>
      </c>
      <c r="C1319" s="3" t="s">
        <v>1986</v>
      </c>
      <c r="D1319" s="3" t="s">
        <v>1</v>
      </c>
      <c r="E1319" s="3" t="s">
        <v>2573</v>
      </c>
      <c r="F1319" s="5">
        <v>65</v>
      </c>
      <c r="G1319" s="133">
        <f t="shared" si="45"/>
        <v>31</v>
      </c>
      <c r="H1319" s="36" t="str">
        <f t="shared" si="46"/>
        <v>Aceptable</v>
      </c>
      <c r="I1319" s="11">
        <v>8</v>
      </c>
      <c r="J1319" s="11" t="s">
        <v>5991</v>
      </c>
      <c r="K1319" s="11">
        <v>2</v>
      </c>
      <c r="L1319" s="11">
        <v>-74.172767870000001</v>
      </c>
      <c r="M1319" s="12">
        <v>4.6247607430000004</v>
      </c>
    </row>
    <row r="1320" spans="1:13" x14ac:dyDescent="0.25">
      <c r="A1320" s="3">
        <v>1319</v>
      </c>
      <c r="B1320" s="3" t="s">
        <v>2578</v>
      </c>
      <c r="C1320" s="3" t="s">
        <v>1986</v>
      </c>
      <c r="D1320" s="3" t="s">
        <v>1</v>
      </c>
      <c r="E1320" s="3" t="s">
        <v>2573</v>
      </c>
      <c r="F1320" s="5">
        <v>75</v>
      </c>
      <c r="G1320" s="133">
        <f t="shared" si="45"/>
        <v>6</v>
      </c>
      <c r="H1320" s="36" t="str">
        <f t="shared" si="46"/>
        <v>Regular</v>
      </c>
      <c r="I1320" s="11">
        <v>8</v>
      </c>
      <c r="J1320" s="11" t="s">
        <v>5991</v>
      </c>
      <c r="K1320" s="11">
        <v>2</v>
      </c>
      <c r="L1320" s="11">
        <v>-74.173177769999995</v>
      </c>
      <c r="M1320" s="12">
        <v>4.6188398770000001</v>
      </c>
    </row>
    <row r="1321" spans="1:13" x14ac:dyDescent="0.25">
      <c r="A1321" s="3">
        <v>1320</v>
      </c>
      <c r="B1321" s="3" t="s">
        <v>2579</v>
      </c>
      <c r="C1321" s="3" t="s">
        <v>1986</v>
      </c>
      <c r="D1321" s="3" t="s">
        <v>1</v>
      </c>
      <c r="E1321" s="3" t="s">
        <v>2580</v>
      </c>
      <c r="F1321" s="5">
        <v>65</v>
      </c>
      <c r="G1321" s="133">
        <f t="shared" si="45"/>
        <v>31</v>
      </c>
      <c r="H1321" s="36" t="str">
        <f t="shared" si="46"/>
        <v>Aceptable</v>
      </c>
      <c r="I1321" s="11">
        <v>8</v>
      </c>
      <c r="J1321" s="11" t="s">
        <v>5993</v>
      </c>
      <c r="K1321" s="11">
        <v>2</v>
      </c>
      <c r="L1321" s="11">
        <v>-74.171532139999997</v>
      </c>
      <c r="M1321" s="12">
        <v>4.6378014429999999</v>
      </c>
    </row>
    <row r="1322" spans="1:13" x14ac:dyDescent="0.25">
      <c r="A1322" s="3">
        <v>1321</v>
      </c>
      <c r="B1322" s="3" t="s">
        <v>2581</v>
      </c>
      <c r="C1322" s="3" t="s">
        <v>1986</v>
      </c>
      <c r="D1322" s="3" t="s">
        <v>1</v>
      </c>
      <c r="E1322" s="3" t="s">
        <v>2582</v>
      </c>
      <c r="F1322" s="5">
        <v>40</v>
      </c>
      <c r="G1322" s="133">
        <f t="shared" si="45"/>
        <v>86</v>
      </c>
      <c r="H1322" s="36" t="str">
        <f t="shared" si="46"/>
        <v>Óptimo</v>
      </c>
      <c r="I1322" s="11">
        <v>8</v>
      </c>
      <c r="J1322" s="11" t="s">
        <v>5993</v>
      </c>
      <c r="K1322" s="11">
        <v>2</v>
      </c>
      <c r="L1322" s="11">
        <v>-74.159899319999994</v>
      </c>
      <c r="M1322" s="12">
        <v>4.6405503750000001</v>
      </c>
    </row>
    <row r="1323" spans="1:13" x14ac:dyDescent="0.25">
      <c r="A1323" s="3">
        <v>1322</v>
      </c>
      <c r="B1323" s="3" t="s">
        <v>2583</v>
      </c>
      <c r="C1323" s="3" t="s">
        <v>1986</v>
      </c>
      <c r="D1323" s="3" t="s">
        <v>1</v>
      </c>
      <c r="E1323" s="3" t="s">
        <v>2584</v>
      </c>
      <c r="F1323" s="5">
        <v>80</v>
      </c>
      <c r="G1323" s="133">
        <f t="shared" si="45"/>
        <v>0</v>
      </c>
      <c r="H1323" s="36" t="str">
        <f t="shared" si="46"/>
        <v>Malo</v>
      </c>
      <c r="I1323" s="11">
        <v>8</v>
      </c>
      <c r="J1323" s="11" t="s">
        <v>5993</v>
      </c>
      <c r="K1323" s="11">
        <v>2</v>
      </c>
      <c r="L1323" s="11">
        <v>-74.166393150000005</v>
      </c>
      <c r="M1323" s="12">
        <v>4.6380316300000004</v>
      </c>
    </row>
    <row r="1324" spans="1:13" x14ac:dyDescent="0.25">
      <c r="A1324" s="3">
        <v>1323</v>
      </c>
      <c r="B1324" s="3" t="s">
        <v>2585</v>
      </c>
      <c r="C1324" s="3" t="s">
        <v>1986</v>
      </c>
      <c r="D1324" s="3" t="s">
        <v>1</v>
      </c>
      <c r="E1324" s="3" t="s">
        <v>2586</v>
      </c>
      <c r="F1324" s="5">
        <v>70</v>
      </c>
      <c r="G1324" s="133">
        <f t="shared" si="45"/>
        <v>18</v>
      </c>
      <c r="H1324" s="36" t="str">
        <f t="shared" si="46"/>
        <v>Regular</v>
      </c>
      <c r="I1324" s="11">
        <v>8</v>
      </c>
      <c r="J1324" s="11" t="s">
        <v>5993</v>
      </c>
      <c r="K1324" s="11">
        <v>2</v>
      </c>
      <c r="L1324" s="11">
        <v>-74.175429390000005</v>
      </c>
      <c r="M1324" s="12">
        <v>4.6414503439999999</v>
      </c>
    </row>
    <row r="1325" spans="1:13" x14ac:dyDescent="0.25">
      <c r="A1325" s="3">
        <v>1324</v>
      </c>
      <c r="B1325" s="3" t="s">
        <v>2587</v>
      </c>
      <c r="C1325" s="3" t="s">
        <v>1986</v>
      </c>
      <c r="D1325" s="3" t="s">
        <v>1</v>
      </c>
      <c r="E1325" s="3" t="s">
        <v>2588</v>
      </c>
      <c r="F1325" s="5">
        <v>70</v>
      </c>
      <c r="G1325" s="133">
        <f t="shared" si="45"/>
        <v>18</v>
      </c>
      <c r="H1325" s="36" t="str">
        <f t="shared" si="46"/>
        <v>Regular</v>
      </c>
      <c r="I1325" s="11">
        <v>8</v>
      </c>
      <c r="J1325" s="11" t="s">
        <v>5993</v>
      </c>
      <c r="K1325" s="11">
        <v>2</v>
      </c>
      <c r="L1325" s="11">
        <v>-74.170089869999998</v>
      </c>
      <c r="M1325" s="12">
        <v>4.6325192819999996</v>
      </c>
    </row>
    <row r="1326" spans="1:13" x14ac:dyDescent="0.25">
      <c r="A1326" s="3">
        <v>1325</v>
      </c>
      <c r="B1326" s="3" t="s">
        <v>2589</v>
      </c>
      <c r="C1326" s="3" t="s">
        <v>1986</v>
      </c>
      <c r="D1326" s="3" t="s">
        <v>1</v>
      </c>
      <c r="E1326" s="3" t="s">
        <v>2590</v>
      </c>
      <c r="F1326" s="5">
        <v>70</v>
      </c>
      <c r="G1326" s="133">
        <f t="shared" si="45"/>
        <v>18</v>
      </c>
      <c r="H1326" s="36" t="str">
        <f t="shared" si="46"/>
        <v>Regular</v>
      </c>
      <c r="I1326" s="11">
        <v>8</v>
      </c>
      <c r="J1326" s="11" t="s">
        <v>5993</v>
      </c>
      <c r="K1326" s="11">
        <v>2</v>
      </c>
      <c r="L1326" s="11">
        <v>-74.167677870000006</v>
      </c>
      <c r="M1326" s="12">
        <v>4.6308493579999999</v>
      </c>
    </row>
    <row r="1327" spans="1:13" x14ac:dyDescent="0.25">
      <c r="A1327" s="3">
        <v>1326</v>
      </c>
      <c r="B1327" s="3" t="s">
        <v>2591</v>
      </c>
      <c r="C1327" s="3" t="s">
        <v>1986</v>
      </c>
      <c r="D1327" s="3" t="s">
        <v>1</v>
      </c>
      <c r="E1327" s="3" t="s">
        <v>2592</v>
      </c>
      <c r="F1327" s="5">
        <v>65</v>
      </c>
      <c r="G1327" s="133">
        <f t="shared" si="45"/>
        <v>31</v>
      </c>
      <c r="H1327" s="36" t="str">
        <f t="shared" si="46"/>
        <v>Aceptable</v>
      </c>
      <c r="I1327" s="11">
        <v>8</v>
      </c>
      <c r="J1327" s="11" t="s">
        <v>5993</v>
      </c>
      <c r="K1327" s="11">
        <v>2</v>
      </c>
      <c r="L1327" s="11">
        <v>-74.169394560000001</v>
      </c>
      <c r="M1327" s="12">
        <v>4.6402698190000002</v>
      </c>
    </row>
    <row r="1328" spans="1:13" x14ac:dyDescent="0.25">
      <c r="A1328" s="3">
        <v>1327</v>
      </c>
      <c r="B1328" s="3" t="s">
        <v>2593</v>
      </c>
      <c r="C1328" s="3" t="s">
        <v>1986</v>
      </c>
      <c r="D1328" s="3" t="s">
        <v>1</v>
      </c>
      <c r="E1328" s="3" t="s">
        <v>2586</v>
      </c>
      <c r="F1328" s="5">
        <v>70</v>
      </c>
      <c r="G1328" s="133">
        <f t="shared" si="45"/>
        <v>18</v>
      </c>
      <c r="H1328" s="36" t="str">
        <f t="shared" si="46"/>
        <v>Regular</v>
      </c>
      <c r="I1328" s="11">
        <v>8</v>
      </c>
      <c r="J1328" s="11" t="s">
        <v>5993</v>
      </c>
      <c r="K1328" s="11">
        <v>2</v>
      </c>
      <c r="L1328" s="11">
        <v>-74.173368749999995</v>
      </c>
      <c r="M1328" s="12">
        <v>4.6385313410000002</v>
      </c>
    </row>
    <row r="1329" spans="1:13" x14ac:dyDescent="0.25">
      <c r="A1329" s="3">
        <v>1328</v>
      </c>
      <c r="B1329" s="3" t="s">
        <v>2594</v>
      </c>
      <c r="C1329" s="3" t="s">
        <v>1986</v>
      </c>
      <c r="D1329" s="3" t="s">
        <v>1</v>
      </c>
      <c r="E1329" s="3" t="s">
        <v>2595</v>
      </c>
      <c r="F1329" s="5">
        <v>70</v>
      </c>
      <c r="G1329" s="133">
        <f t="shared" si="45"/>
        <v>18</v>
      </c>
      <c r="H1329" s="36" t="str">
        <f t="shared" si="46"/>
        <v>Regular</v>
      </c>
      <c r="I1329" s="11">
        <v>8</v>
      </c>
      <c r="J1329" s="11" t="s">
        <v>5993</v>
      </c>
      <c r="K1329" s="11">
        <v>2</v>
      </c>
      <c r="L1329" s="11">
        <v>-74.166894619999994</v>
      </c>
      <c r="M1329" s="12">
        <v>4.6370061290000004</v>
      </c>
    </row>
    <row r="1330" spans="1:13" x14ac:dyDescent="0.25">
      <c r="A1330" s="3">
        <v>1329</v>
      </c>
      <c r="B1330" s="3" t="s">
        <v>2596</v>
      </c>
      <c r="C1330" s="3" t="s">
        <v>1986</v>
      </c>
      <c r="D1330" s="3" t="s">
        <v>1</v>
      </c>
      <c r="E1330" s="3" t="s">
        <v>2597</v>
      </c>
      <c r="F1330" s="5">
        <v>70</v>
      </c>
      <c r="G1330" s="133">
        <f t="shared" si="45"/>
        <v>18</v>
      </c>
      <c r="H1330" s="36" t="str">
        <f t="shared" si="46"/>
        <v>Regular</v>
      </c>
      <c r="I1330" s="11">
        <v>8</v>
      </c>
      <c r="J1330" s="11" t="s">
        <v>5993</v>
      </c>
      <c r="K1330" s="11">
        <v>2</v>
      </c>
      <c r="L1330" s="11">
        <v>-74.178521059999994</v>
      </c>
      <c r="M1330" s="12">
        <v>4.6477482849999996</v>
      </c>
    </row>
    <row r="1331" spans="1:13" x14ac:dyDescent="0.25">
      <c r="A1331" s="3">
        <v>1330</v>
      </c>
      <c r="B1331" s="3" t="s">
        <v>2598</v>
      </c>
      <c r="C1331" s="3" t="s">
        <v>1986</v>
      </c>
      <c r="D1331" s="3" t="s">
        <v>1</v>
      </c>
      <c r="E1331" s="3" t="s">
        <v>2599</v>
      </c>
      <c r="F1331" s="5">
        <v>65</v>
      </c>
      <c r="G1331" s="133">
        <f t="shared" si="45"/>
        <v>31</v>
      </c>
      <c r="H1331" s="36" t="str">
        <f t="shared" si="46"/>
        <v>Aceptable</v>
      </c>
      <c r="I1331" s="11">
        <v>8</v>
      </c>
      <c r="J1331" s="11" t="s">
        <v>5993</v>
      </c>
      <c r="K1331" s="11">
        <v>2</v>
      </c>
      <c r="L1331" s="11">
        <v>-74.172509759999997</v>
      </c>
      <c r="M1331" s="12">
        <v>4.6457857029999996</v>
      </c>
    </row>
    <row r="1332" spans="1:13" x14ac:dyDescent="0.25">
      <c r="A1332" s="3">
        <v>1331</v>
      </c>
      <c r="B1332" s="3" t="s">
        <v>2600</v>
      </c>
      <c r="C1332" s="3" t="s">
        <v>1986</v>
      </c>
      <c r="D1332" s="3" t="s">
        <v>1</v>
      </c>
      <c r="E1332" s="3" t="s">
        <v>2601</v>
      </c>
      <c r="F1332" s="5">
        <v>70</v>
      </c>
      <c r="G1332" s="133">
        <f t="shared" si="45"/>
        <v>18</v>
      </c>
      <c r="H1332" s="36" t="str">
        <f t="shared" si="46"/>
        <v>Regular</v>
      </c>
      <c r="I1332" s="11">
        <v>8</v>
      </c>
      <c r="J1332" s="11" t="s">
        <v>5993</v>
      </c>
      <c r="K1332" s="11">
        <v>2</v>
      </c>
      <c r="L1332" s="11">
        <v>-74.177499589999996</v>
      </c>
      <c r="M1332" s="12">
        <v>4.6453586949999996</v>
      </c>
    </row>
    <row r="1333" spans="1:13" x14ac:dyDescent="0.25">
      <c r="A1333" s="3">
        <v>1332</v>
      </c>
      <c r="B1333" s="3" t="s">
        <v>2602</v>
      </c>
      <c r="C1333" s="3" t="s">
        <v>1986</v>
      </c>
      <c r="D1333" s="3" t="s">
        <v>1</v>
      </c>
      <c r="E1333" s="3" t="s">
        <v>2603</v>
      </c>
      <c r="F1333" s="5">
        <v>70</v>
      </c>
      <c r="G1333" s="133">
        <f t="shared" si="45"/>
        <v>18</v>
      </c>
      <c r="H1333" s="36" t="str">
        <f t="shared" si="46"/>
        <v>Regular</v>
      </c>
      <c r="I1333" s="11">
        <v>8</v>
      </c>
      <c r="J1333" s="11" t="s">
        <v>5993</v>
      </c>
      <c r="K1333" s="11">
        <v>2</v>
      </c>
      <c r="L1333" s="11">
        <v>-74.169115700000006</v>
      </c>
      <c r="M1333" s="12">
        <v>4.641907217</v>
      </c>
    </row>
    <row r="1334" spans="1:13" x14ac:dyDescent="0.25">
      <c r="A1334" s="3">
        <v>1333</v>
      </c>
      <c r="B1334" s="3" t="s">
        <v>2604</v>
      </c>
      <c r="C1334" s="3" t="s">
        <v>1986</v>
      </c>
      <c r="D1334" s="3" t="s">
        <v>1</v>
      </c>
      <c r="E1334" s="3" t="s">
        <v>2605</v>
      </c>
      <c r="F1334" s="5">
        <v>75</v>
      </c>
      <c r="G1334" s="133">
        <f t="shared" si="45"/>
        <v>6</v>
      </c>
      <c r="H1334" s="36" t="str">
        <f t="shared" si="46"/>
        <v>Regular</v>
      </c>
      <c r="I1334" s="11">
        <v>8</v>
      </c>
      <c r="J1334" s="11" t="s">
        <v>5993</v>
      </c>
      <c r="K1334" s="11">
        <v>2</v>
      </c>
      <c r="L1334" s="11">
        <v>-74.171444289999997</v>
      </c>
      <c r="M1334" s="12">
        <v>4.6355783500000003</v>
      </c>
    </row>
    <row r="1335" spans="1:13" x14ac:dyDescent="0.25">
      <c r="A1335" s="3">
        <v>1334</v>
      </c>
      <c r="B1335" s="3" t="s">
        <v>2606</v>
      </c>
      <c r="C1335" s="3" t="s">
        <v>1986</v>
      </c>
      <c r="D1335" s="3" t="s">
        <v>1</v>
      </c>
      <c r="E1335" s="3" t="s">
        <v>2582</v>
      </c>
      <c r="F1335" s="5">
        <v>65</v>
      </c>
      <c r="G1335" s="133">
        <f t="shared" si="45"/>
        <v>31</v>
      </c>
      <c r="H1335" s="36" t="str">
        <f t="shared" si="46"/>
        <v>Aceptable</v>
      </c>
      <c r="I1335" s="11">
        <v>8</v>
      </c>
      <c r="J1335" s="11" t="s">
        <v>5993</v>
      </c>
      <c r="K1335" s="11">
        <v>2</v>
      </c>
      <c r="L1335" s="11">
        <v>-74.163860339999999</v>
      </c>
      <c r="M1335" s="12">
        <v>4.6380202519999996</v>
      </c>
    </row>
    <row r="1336" spans="1:13" x14ac:dyDescent="0.25">
      <c r="A1336" s="3">
        <v>1335</v>
      </c>
      <c r="B1336" s="3" t="s">
        <v>2607</v>
      </c>
      <c r="C1336" s="3" t="s">
        <v>1986</v>
      </c>
      <c r="D1336" s="3" t="s">
        <v>1</v>
      </c>
      <c r="E1336" s="3" t="s">
        <v>2608</v>
      </c>
      <c r="F1336" s="5">
        <v>65</v>
      </c>
      <c r="G1336" s="133">
        <f t="shared" si="45"/>
        <v>31</v>
      </c>
      <c r="H1336" s="36" t="str">
        <f t="shared" si="46"/>
        <v>Aceptable</v>
      </c>
      <c r="I1336" s="11">
        <v>8</v>
      </c>
      <c r="J1336" s="11" t="s">
        <v>5993</v>
      </c>
      <c r="K1336" s="11">
        <v>2</v>
      </c>
      <c r="L1336" s="11">
        <v>-74.159950039999998</v>
      </c>
      <c r="M1336" s="12">
        <v>4.6422042809999997</v>
      </c>
    </row>
    <row r="1337" spans="1:13" x14ac:dyDescent="0.25">
      <c r="A1337" s="3">
        <v>1336</v>
      </c>
      <c r="B1337" s="3" t="s">
        <v>2609</v>
      </c>
      <c r="C1337" s="3" t="s">
        <v>1986</v>
      </c>
      <c r="D1337" s="3" t="s">
        <v>1</v>
      </c>
      <c r="E1337" s="3" t="s">
        <v>2610</v>
      </c>
      <c r="F1337" s="5">
        <v>70</v>
      </c>
      <c r="G1337" s="133">
        <f t="shared" si="45"/>
        <v>18</v>
      </c>
      <c r="H1337" s="36" t="str">
        <f t="shared" si="46"/>
        <v>Regular</v>
      </c>
      <c r="I1337" s="11">
        <v>8</v>
      </c>
      <c r="J1337" s="11" t="s">
        <v>5993</v>
      </c>
      <c r="K1337" s="11">
        <v>2</v>
      </c>
      <c r="L1337" s="11">
        <v>-74.166574350000005</v>
      </c>
      <c r="M1337" s="12">
        <v>4.6344339689999998</v>
      </c>
    </row>
    <row r="1338" spans="1:13" x14ac:dyDescent="0.25">
      <c r="A1338" s="3">
        <v>1337</v>
      </c>
      <c r="B1338" s="3" t="s">
        <v>2611</v>
      </c>
      <c r="C1338" s="3" t="s">
        <v>1986</v>
      </c>
      <c r="D1338" s="3" t="s">
        <v>1</v>
      </c>
      <c r="E1338" s="3" t="s">
        <v>1598</v>
      </c>
      <c r="F1338" s="5">
        <v>80</v>
      </c>
      <c r="G1338" s="133">
        <f t="shared" si="45"/>
        <v>0</v>
      </c>
      <c r="H1338" s="36" t="str">
        <f t="shared" si="46"/>
        <v>Malo</v>
      </c>
      <c r="I1338" s="11">
        <v>8</v>
      </c>
      <c r="J1338" s="11" t="s">
        <v>5993</v>
      </c>
      <c r="K1338" s="11">
        <v>2</v>
      </c>
      <c r="L1338" s="11">
        <v>-74.168075709999997</v>
      </c>
      <c r="M1338" s="12">
        <v>4.6345799550000004</v>
      </c>
    </row>
    <row r="1339" spans="1:13" x14ac:dyDescent="0.25">
      <c r="A1339" s="3">
        <v>1338</v>
      </c>
      <c r="B1339" s="3" t="s">
        <v>2612</v>
      </c>
      <c r="C1339" s="3" t="s">
        <v>1986</v>
      </c>
      <c r="D1339" s="3" t="s">
        <v>1</v>
      </c>
      <c r="E1339" s="3" t="s">
        <v>2613</v>
      </c>
      <c r="F1339" s="5">
        <v>70</v>
      </c>
      <c r="G1339" s="133">
        <f t="shared" si="45"/>
        <v>18</v>
      </c>
      <c r="H1339" s="36" t="str">
        <f t="shared" si="46"/>
        <v>Regular</v>
      </c>
      <c r="I1339" s="11">
        <v>8</v>
      </c>
      <c r="J1339" s="11" t="s">
        <v>5993</v>
      </c>
      <c r="K1339" s="11">
        <v>2</v>
      </c>
      <c r="L1339" s="11">
        <v>-74.168859080000004</v>
      </c>
      <c r="M1339" s="12">
        <v>4.6345337359999998</v>
      </c>
    </row>
    <row r="1340" spans="1:13" x14ac:dyDescent="0.25">
      <c r="A1340" s="3">
        <v>1339</v>
      </c>
      <c r="B1340" s="3" t="s">
        <v>2614</v>
      </c>
      <c r="C1340" s="3" t="s">
        <v>1986</v>
      </c>
      <c r="D1340" s="3" t="s">
        <v>1</v>
      </c>
      <c r="E1340" s="3" t="s">
        <v>2615</v>
      </c>
      <c r="F1340" s="5">
        <v>70</v>
      </c>
      <c r="G1340" s="133">
        <f t="shared" si="45"/>
        <v>18</v>
      </c>
      <c r="H1340" s="36" t="str">
        <f t="shared" si="46"/>
        <v>Regular</v>
      </c>
      <c r="I1340" s="11">
        <v>8</v>
      </c>
      <c r="J1340" s="11" t="s">
        <v>5993</v>
      </c>
      <c r="K1340" s="11">
        <v>2</v>
      </c>
      <c r="L1340" s="11">
        <v>-74.170411950000002</v>
      </c>
      <c r="M1340" s="12">
        <v>4.6305955609999998</v>
      </c>
    </row>
    <row r="1341" spans="1:13" x14ac:dyDescent="0.25">
      <c r="A1341" s="3">
        <v>1340</v>
      </c>
      <c r="B1341" s="3" t="s">
        <v>2616</v>
      </c>
      <c r="C1341" s="3" t="s">
        <v>1986</v>
      </c>
      <c r="D1341" s="3" t="s">
        <v>1</v>
      </c>
      <c r="E1341" s="3" t="s">
        <v>2617</v>
      </c>
      <c r="F1341" s="5">
        <v>65</v>
      </c>
      <c r="G1341" s="133">
        <f t="shared" si="45"/>
        <v>31</v>
      </c>
      <c r="H1341" s="36" t="str">
        <f t="shared" si="46"/>
        <v>Aceptable</v>
      </c>
      <c r="I1341" s="11">
        <v>8</v>
      </c>
      <c r="J1341" s="11" t="s">
        <v>5993</v>
      </c>
      <c r="K1341" s="11">
        <v>2</v>
      </c>
      <c r="L1341" s="11">
        <v>-74.157787870000007</v>
      </c>
      <c r="M1341" s="12">
        <v>4.6414491020000002</v>
      </c>
    </row>
    <row r="1342" spans="1:13" x14ac:dyDescent="0.25">
      <c r="A1342" s="3">
        <v>1341</v>
      </c>
      <c r="B1342" s="3" t="s">
        <v>2618</v>
      </c>
      <c r="C1342" s="3" t="s">
        <v>1986</v>
      </c>
      <c r="D1342" s="3" t="s">
        <v>1</v>
      </c>
      <c r="E1342" s="3" t="s">
        <v>2619</v>
      </c>
      <c r="F1342" s="5">
        <v>45</v>
      </c>
      <c r="G1342" s="133">
        <f t="shared" si="45"/>
        <v>78.777777777777771</v>
      </c>
      <c r="H1342" s="36" t="str">
        <f t="shared" si="46"/>
        <v>Muy Bueno</v>
      </c>
      <c r="I1342" s="11">
        <v>8</v>
      </c>
      <c r="J1342" s="11" t="s">
        <v>5993</v>
      </c>
      <c r="K1342" s="11">
        <v>2</v>
      </c>
      <c r="L1342" s="11">
        <v>-74.165046279999999</v>
      </c>
      <c r="M1342" s="12">
        <v>4.6342736760000003</v>
      </c>
    </row>
    <row r="1343" spans="1:13" x14ac:dyDescent="0.25">
      <c r="A1343" s="3">
        <v>1342</v>
      </c>
      <c r="B1343" s="3" t="s">
        <v>2620</v>
      </c>
      <c r="C1343" s="3" t="s">
        <v>1986</v>
      </c>
      <c r="D1343" s="3" t="s">
        <v>1</v>
      </c>
      <c r="E1343" s="3" t="s">
        <v>2621</v>
      </c>
      <c r="F1343" s="5">
        <v>70</v>
      </c>
      <c r="G1343" s="133">
        <f t="shared" si="45"/>
        <v>18</v>
      </c>
      <c r="H1343" s="36" t="str">
        <f t="shared" si="46"/>
        <v>Regular</v>
      </c>
      <c r="I1343" s="11">
        <v>8</v>
      </c>
      <c r="J1343" s="11" t="s">
        <v>5993</v>
      </c>
      <c r="K1343" s="11">
        <v>2</v>
      </c>
      <c r="L1343" s="11">
        <v>-74.163534709999993</v>
      </c>
      <c r="M1343" s="12">
        <v>4.6400918610000002</v>
      </c>
    </row>
    <row r="1344" spans="1:13" x14ac:dyDescent="0.25">
      <c r="A1344" s="3">
        <v>1343</v>
      </c>
      <c r="B1344" s="3" t="s">
        <v>2622</v>
      </c>
      <c r="C1344" s="3" t="s">
        <v>1986</v>
      </c>
      <c r="D1344" s="3" t="s">
        <v>1</v>
      </c>
      <c r="E1344" s="3" t="s">
        <v>2608</v>
      </c>
      <c r="F1344" s="5">
        <v>65</v>
      </c>
      <c r="G1344" s="133">
        <f t="shared" si="45"/>
        <v>31</v>
      </c>
      <c r="H1344" s="36" t="str">
        <f t="shared" si="46"/>
        <v>Aceptable</v>
      </c>
      <c r="I1344" s="11">
        <v>8</v>
      </c>
      <c r="J1344" s="11" t="s">
        <v>5993</v>
      </c>
      <c r="K1344" s="11">
        <v>2</v>
      </c>
      <c r="L1344" s="11">
        <v>-74.161159900000001</v>
      </c>
      <c r="M1344" s="12">
        <v>4.6428020849999996</v>
      </c>
    </row>
    <row r="1345" spans="1:13" x14ac:dyDescent="0.25">
      <c r="A1345" s="3">
        <v>1344</v>
      </c>
      <c r="B1345" s="3" t="s">
        <v>2623</v>
      </c>
      <c r="C1345" s="3" t="s">
        <v>1986</v>
      </c>
      <c r="D1345" s="3" t="s">
        <v>1</v>
      </c>
      <c r="E1345" s="3" t="s">
        <v>2624</v>
      </c>
      <c r="F1345" s="5">
        <v>65</v>
      </c>
      <c r="G1345" s="133">
        <f t="shared" si="45"/>
        <v>31</v>
      </c>
      <c r="H1345" s="36" t="str">
        <f t="shared" si="46"/>
        <v>Aceptable</v>
      </c>
      <c r="I1345" s="11">
        <v>8</v>
      </c>
      <c r="J1345" s="11" t="s">
        <v>5993</v>
      </c>
      <c r="K1345" s="11">
        <v>2</v>
      </c>
      <c r="L1345" s="11">
        <v>-74.159981869999996</v>
      </c>
      <c r="M1345" s="12">
        <v>4.6440816659999999</v>
      </c>
    </row>
    <row r="1346" spans="1:13" x14ac:dyDescent="0.25">
      <c r="A1346" s="3">
        <v>1345</v>
      </c>
      <c r="B1346" s="3" t="s">
        <v>2625</v>
      </c>
      <c r="C1346" s="3" t="s">
        <v>1986</v>
      </c>
      <c r="D1346" s="3" t="s">
        <v>1</v>
      </c>
      <c r="E1346" s="3" t="s">
        <v>2613</v>
      </c>
      <c r="F1346" s="5">
        <v>65</v>
      </c>
      <c r="G1346" s="133">
        <f t="shared" si="45"/>
        <v>31</v>
      </c>
      <c r="H1346" s="36" t="str">
        <f t="shared" si="46"/>
        <v>Aceptable</v>
      </c>
      <c r="I1346" s="11">
        <v>8</v>
      </c>
      <c r="J1346" s="11" t="s">
        <v>5993</v>
      </c>
      <c r="K1346" s="11">
        <v>2</v>
      </c>
      <c r="L1346" s="11">
        <v>-74.171276660000004</v>
      </c>
      <c r="M1346" s="12">
        <v>4.637225419</v>
      </c>
    </row>
    <row r="1347" spans="1:13" x14ac:dyDescent="0.25">
      <c r="A1347" s="3">
        <v>1346</v>
      </c>
      <c r="B1347" s="3" t="s">
        <v>2626</v>
      </c>
      <c r="C1347" s="3" t="s">
        <v>1986</v>
      </c>
      <c r="D1347" s="3" t="s">
        <v>1</v>
      </c>
      <c r="E1347" s="3" t="s">
        <v>2003</v>
      </c>
      <c r="F1347" s="5">
        <v>50</v>
      </c>
      <c r="G1347" s="133">
        <f t="shared" si="45"/>
        <v>71</v>
      </c>
      <c r="H1347" s="36" t="str">
        <f t="shared" si="46"/>
        <v>Muy Bueno</v>
      </c>
      <c r="I1347" s="11">
        <v>8</v>
      </c>
      <c r="J1347" s="11" t="s">
        <v>5988</v>
      </c>
      <c r="K1347" s="11">
        <v>3</v>
      </c>
      <c r="L1347" s="11">
        <v>-74.175934319999996</v>
      </c>
      <c r="M1347" s="12">
        <v>4.6112141099999997</v>
      </c>
    </row>
    <row r="1348" spans="1:13" x14ac:dyDescent="0.25">
      <c r="A1348" s="3">
        <v>1347</v>
      </c>
      <c r="B1348" s="3" t="s">
        <v>2627</v>
      </c>
      <c r="C1348" s="3" t="s">
        <v>1986</v>
      </c>
      <c r="D1348" s="3" t="s">
        <v>1</v>
      </c>
      <c r="E1348" s="3" t="s">
        <v>2003</v>
      </c>
      <c r="F1348" s="5">
        <v>80</v>
      </c>
      <c r="G1348" s="133">
        <f t="shared" si="45"/>
        <v>0</v>
      </c>
      <c r="H1348" s="36" t="str">
        <f t="shared" si="46"/>
        <v>Malo</v>
      </c>
      <c r="I1348" s="11">
        <v>8</v>
      </c>
      <c r="J1348" s="11" t="s">
        <v>5988</v>
      </c>
      <c r="K1348" s="11">
        <v>3</v>
      </c>
      <c r="L1348" s="11">
        <v>-74.174933940000003</v>
      </c>
      <c r="M1348" s="12">
        <v>4.6131864130000002</v>
      </c>
    </row>
    <row r="1349" spans="1:13" x14ac:dyDescent="0.25">
      <c r="A1349" s="3">
        <v>1348</v>
      </c>
      <c r="B1349" s="3" t="s">
        <v>2628</v>
      </c>
      <c r="C1349" s="3" t="s">
        <v>1986</v>
      </c>
      <c r="D1349" s="3" t="s">
        <v>1</v>
      </c>
      <c r="E1349" s="3" t="s">
        <v>2629</v>
      </c>
      <c r="F1349" s="5">
        <v>70</v>
      </c>
      <c r="G1349" s="133">
        <f t="shared" si="45"/>
        <v>18</v>
      </c>
      <c r="H1349" s="36" t="str">
        <f t="shared" si="46"/>
        <v>Regular</v>
      </c>
      <c r="I1349" s="11">
        <v>8</v>
      </c>
      <c r="J1349" s="11" t="s">
        <v>5989</v>
      </c>
      <c r="K1349" s="11">
        <v>3</v>
      </c>
      <c r="L1349" s="11">
        <v>-74.153915589999997</v>
      </c>
      <c r="M1349" s="12">
        <v>4.6065411650000003</v>
      </c>
    </row>
    <row r="1350" spans="1:13" x14ac:dyDescent="0.25">
      <c r="A1350" s="3">
        <v>1349</v>
      </c>
      <c r="B1350" s="3" t="s">
        <v>2630</v>
      </c>
      <c r="C1350" s="3" t="s">
        <v>1986</v>
      </c>
      <c r="D1350" s="3" t="s">
        <v>1</v>
      </c>
      <c r="E1350" s="3" t="s">
        <v>2631</v>
      </c>
      <c r="F1350" s="5">
        <v>70</v>
      </c>
      <c r="G1350" s="133">
        <f t="shared" si="45"/>
        <v>18</v>
      </c>
      <c r="H1350" s="36" t="str">
        <f t="shared" si="46"/>
        <v>Regular</v>
      </c>
      <c r="I1350" s="11">
        <v>8</v>
      </c>
      <c r="J1350" s="11" t="s">
        <v>5989</v>
      </c>
      <c r="K1350" s="11">
        <v>3</v>
      </c>
      <c r="L1350" s="11">
        <v>-74.157157620000007</v>
      </c>
      <c r="M1350" s="12">
        <v>4.6061754639999997</v>
      </c>
    </row>
    <row r="1351" spans="1:13" x14ac:dyDescent="0.25">
      <c r="A1351" s="3">
        <v>1350</v>
      </c>
      <c r="B1351" s="3" t="s">
        <v>2632</v>
      </c>
      <c r="C1351" s="3" t="s">
        <v>1986</v>
      </c>
      <c r="D1351" s="3" t="s">
        <v>1</v>
      </c>
      <c r="E1351" s="3" t="s">
        <v>2034</v>
      </c>
      <c r="F1351" s="5">
        <v>65</v>
      </c>
      <c r="G1351" s="133">
        <f t="shared" si="45"/>
        <v>31</v>
      </c>
      <c r="H1351" s="36" t="str">
        <f t="shared" si="46"/>
        <v>Aceptable</v>
      </c>
      <c r="I1351" s="11">
        <v>8</v>
      </c>
      <c r="J1351" s="11" t="s">
        <v>5989</v>
      </c>
      <c r="K1351" s="11">
        <v>3</v>
      </c>
      <c r="L1351" s="11">
        <v>-74.152219389999999</v>
      </c>
      <c r="M1351" s="12">
        <v>4.6049009129999998</v>
      </c>
    </row>
    <row r="1352" spans="1:13" x14ac:dyDescent="0.25">
      <c r="A1352" s="3">
        <v>1351</v>
      </c>
      <c r="B1352" s="3" t="s">
        <v>2633</v>
      </c>
      <c r="C1352" s="3" t="s">
        <v>1986</v>
      </c>
      <c r="D1352" s="3" t="s">
        <v>1</v>
      </c>
      <c r="E1352" s="3" t="s">
        <v>2634</v>
      </c>
      <c r="F1352" s="5">
        <v>70</v>
      </c>
      <c r="G1352" s="133">
        <f t="shared" si="45"/>
        <v>18</v>
      </c>
      <c r="H1352" s="36" t="str">
        <f t="shared" si="46"/>
        <v>Regular</v>
      </c>
      <c r="I1352" s="11">
        <v>8</v>
      </c>
      <c r="J1352" s="11" t="s">
        <v>5989</v>
      </c>
      <c r="K1352" s="11">
        <v>3</v>
      </c>
      <c r="L1352" s="11">
        <v>-74.156433489999998</v>
      </c>
      <c r="M1352" s="12">
        <v>4.6042842009999996</v>
      </c>
    </row>
    <row r="1353" spans="1:13" x14ac:dyDescent="0.25">
      <c r="A1353" s="3">
        <v>1352</v>
      </c>
      <c r="B1353" s="3" t="s">
        <v>2635</v>
      </c>
      <c r="C1353" s="3" t="s">
        <v>1986</v>
      </c>
      <c r="D1353" s="3" t="s">
        <v>1</v>
      </c>
      <c r="E1353" s="3" t="s">
        <v>2063</v>
      </c>
      <c r="F1353" s="5">
        <v>70</v>
      </c>
      <c r="G1353" s="133">
        <f t="shared" si="45"/>
        <v>18</v>
      </c>
      <c r="H1353" s="36" t="str">
        <f t="shared" si="46"/>
        <v>Regular</v>
      </c>
      <c r="I1353" s="11">
        <v>8</v>
      </c>
      <c r="J1353" s="11" t="s">
        <v>5989</v>
      </c>
      <c r="K1353" s="11">
        <v>3</v>
      </c>
      <c r="L1353" s="11">
        <v>-74.155153720000001</v>
      </c>
      <c r="M1353" s="12">
        <v>4.6164524269999996</v>
      </c>
    </row>
    <row r="1354" spans="1:13" x14ac:dyDescent="0.25">
      <c r="A1354" s="3">
        <v>1353</v>
      </c>
      <c r="B1354" s="3" t="s">
        <v>2636</v>
      </c>
      <c r="C1354" s="3" t="s">
        <v>1986</v>
      </c>
      <c r="D1354" s="3" t="s">
        <v>1</v>
      </c>
      <c r="E1354" s="3" t="s">
        <v>2063</v>
      </c>
      <c r="F1354" s="5">
        <v>50</v>
      </c>
      <c r="G1354" s="133">
        <f t="shared" si="45"/>
        <v>71</v>
      </c>
      <c r="H1354" s="36" t="str">
        <f t="shared" si="46"/>
        <v>Muy Bueno</v>
      </c>
      <c r="I1354" s="11">
        <v>8</v>
      </c>
      <c r="J1354" s="11" t="s">
        <v>5989</v>
      </c>
      <c r="K1354" s="11">
        <v>3</v>
      </c>
      <c r="L1354" s="11">
        <v>-74.153864350000006</v>
      </c>
      <c r="M1354" s="12">
        <v>4.6147002129999999</v>
      </c>
    </row>
    <row r="1355" spans="1:13" x14ac:dyDescent="0.25">
      <c r="A1355" s="3">
        <v>1354</v>
      </c>
      <c r="B1355" s="3" t="s">
        <v>2637</v>
      </c>
      <c r="C1355" s="3" t="s">
        <v>1986</v>
      </c>
      <c r="D1355" s="3" t="s">
        <v>1</v>
      </c>
      <c r="E1355" s="3" t="s">
        <v>2063</v>
      </c>
      <c r="F1355" s="5">
        <v>80</v>
      </c>
      <c r="G1355" s="133">
        <f t="shared" si="45"/>
        <v>0</v>
      </c>
      <c r="H1355" s="36" t="str">
        <f t="shared" si="46"/>
        <v>Malo</v>
      </c>
      <c r="I1355" s="11">
        <v>8</v>
      </c>
      <c r="J1355" s="11" t="s">
        <v>5989</v>
      </c>
      <c r="K1355" s="11">
        <v>3</v>
      </c>
      <c r="L1355" s="11">
        <v>-74.152262300000004</v>
      </c>
      <c r="M1355" s="12">
        <v>4.6157265369999996</v>
      </c>
    </row>
    <row r="1356" spans="1:13" x14ac:dyDescent="0.25">
      <c r="A1356" s="3">
        <v>1355</v>
      </c>
      <c r="B1356" s="3" t="s">
        <v>2638</v>
      </c>
      <c r="C1356" s="3" t="s">
        <v>1986</v>
      </c>
      <c r="D1356" s="3" t="s">
        <v>1</v>
      </c>
      <c r="E1356" s="3" t="s">
        <v>2054</v>
      </c>
      <c r="F1356" s="5">
        <v>70</v>
      </c>
      <c r="G1356" s="133">
        <f t="shared" si="45"/>
        <v>18</v>
      </c>
      <c r="H1356" s="36" t="str">
        <f t="shared" si="46"/>
        <v>Regular</v>
      </c>
      <c r="I1356" s="11">
        <v>8</v>
      </c>
      <c r="J1356" s="11" t="s">
        <v>5989</v>
      </c>
      <c r="K1356" s="11">
        <v>3</v>
      </c>
      <c r="L1356" s="11">
        <v>-74.15931089</v>
      </c>
      <c r="M1356" s="12">
        <v>4.61560813</v>
      </c>
    </row>
    <row r="1357" spans="1:13" x14ac:dyDescent="0.25">
      <c r="A1357" s="3">
        <v>1356</v>
      </c>
      <c r="B1357" s="3" t="s">
        <v>2639</v>
      </c>
      <c r="C1357" s="3" t="s">
        <v>1986</v>
      </c>
      <c r="D1357" s="3" t="s">
        <v>1</v>
      </c>
      <c r="E1357" s="3" t="s">
        <v>2142</v>
      </c>
      <c r="F1357" s="5">
        <v>80</v>
      </c>
      <c r="G1357" s="133">
        <f t="shared" si="45"/>
        <v>0</v>
      </c>
      <c r="H1357" s="36" t="str">
        <f t="shared" si="46"/>
        <v>Malo</v>
      </c>
      <c r="I1357" s="11">
        <v>8</v>
      </c>
      <c r="J1357" s="11" t="s">
        <v>5989</v>
      </c>
      <c r="K1357" s="11">
        <v>3</v>
      </c>
      <c r="L1357" s="11">
        <v>-74.138511829999999</v>
      </c>
      <c r="M1357" s="12">
        <v>4.6188526789999997</v>
      </c>
    </row>
    <row r="1358" spans="1:13" x14ac:dyDescent="0.25">
      <c r="A1358" s="3">
        <v>1357</v>
      </c>
      <c r="B1358" s="3" t="s">
        <v>2640</v>
      </c>
      <c r="C1358" s="3" t="s">
        <v>1986</v>
      </c>
      <c r="D1358" s="3" t="s">
        <v>1</v>
      </c>
      <c r="E1358" s="3" t="s">
        <v>2313</v>
      </c>
      <c r="F1358" s="5">
        <v>75</v>
      </c>
      <c r="G1358" s="133">
        <f t="shared" si="45"/>
        <v>6</v>
      </c>
      <c r="H1358" s="36" t="str">
        <f t="shared" si="46"/>
        <v>Regular</v>
      </c>
      <c r="I1358" s="11">
        <v>8</v>
      </c>
      <c r="J1358" s="11" t="s">
        <v>5992</v>
      </c>
      <c r="K1358" s="11">
        <v>3</v>
      </c>
      <c r="L1358" s="11">
        <v>-74.141185809999996</v>
      </c>
      <c r="M1358" s="12">
        <v>4.634950065</v>
      </c>
    </row>
    <row r="1359" spans="1:13" x14ac:dyDescent="0.25">
      <c r="A1359" s="3">
        <v>1358</v>
      </c>
      <c r="B1359" s="3" t="s">
        <v>2641</v>
      </c>
      <c r="C1359" s="3" t="s">
        <v>1986</v>
      </c>
      <c r="D1359" s="3" t="s">
        <v>1</v>
      </c>
      <c r="E1359" s="3" t="s">
        <v>2642</v>
      </c>
      <c r="F1359" s="5">
        <v>65</v>
      </c>
      <c r="G1359" s="133">
        <f t="shared" si="45"/>
        <v>31</v>
      </c>
      <c r="H1359" s="36" t="str">
        <f t="shared" si="46"/>
        <v>Aceptable</v>
      </c>
      <c r="I1359" s="11">
        <v>8</v>
      </c>
      <c r="J1359" s="11" t="s">
        <v>5989</v>
      </c>
      <c r="K1359" s="11">
        <v>3</v>
      </c>
      <c r="L1359" s="11">
        <v>-74.145319740000005</v>
      </c>
      <c r="M1359" s="12">
        <v>4.619139541</v>
      </c>
    </row>
    <row r="1360" spans="1:13" x14ac:dyDescent="0.25">
      <c r="A1360" s="3">
        <v>1359</v>
      </c>
      <c r="B1360" s="3" t="s">
        <v>2643</v>
      </c>
      <c r="C1360" s="3" t="s">
        <v>1986</v>
      </c>
      <c r="D1360" s="3" t="s">
        <v>1</v>
      </c>
      <c r="E1360" s="3" t="s">
        <v>2642</v>
      </c>
      <c r="F1360" s="5">
        <v>75</v>
      </c>
      <c r="G1360" s="133">
        <f t="shared" si="45"/>
        <v>6</v>
      </c>
      <c r="H1360" s="36" t="str">
        <f t="shared" si="46"/>
        <v>Regular</v>
      </c>
      <c r="I1360" s="11">
        <v>8</v>
      </c>
      <c r="J1360" s="11" t="s">
        <v>5989</v>
      </c>
      <c r="K1360" s="11">
        <v>3</v>
      </c>
      <c r="L1360" s="11">
        <v>-74.146842419999999</v>
      </c>
      <c r="M1360" s="12">
        <v>4.619356142</v>
      </c>
    </row>
    <row r="1361" spans="1:13" x14ac:dyDescent="0.25">
      <c r="A1361" s="3">
        <v>1360</v>
      </c>
      <c r="B1361" s="3" t="s">
        <v>2644</v>
      </c>
      <c r="C1361" s="3" t="s">
        <v>1986</v>
      </c>
      <c r="D1361" s="3" t="s">
        <v>1</v>
      </c>
      <c r="E1361" s="3" t="s">
        <v>2645</v>
      </c>
      <c r="F1361" s="5">
        <v>80</v>
      </c>
      <c r="G1361" s="133">
        <f t="shared" si="45"/>
        <v>0</v>
      </c>
      <c r="H1361" s="36" t="str">
        <f t="shared" si="46"/>
        <v>Malo</v>
      </c>
      <c r="I1361" s="11">
        <v>8</v>
      </c>
      <c r="J1361" s="11" t="s">
        <v>5991</v>
      </c>
      <c r="K1361" s="11">
        <v>2</v>
      </c>
      <c r="L1361" s="11">
        <v>-74.171314129999999</v>
      </c>
      <c r="M1361" s="12">
        <v>4.6269600139999998</v>
      </c>
    </row>
    <row r="1362" spans="1:13" x14ac:dyDescent="0.25">
      <c r="A1362" s="3">
        <v>1361</v>
      </c>
      <c r="B1362" s="3" t="s">
        <v>2646</v>
      </c>
      <c r="C1362" s="3" t="s">
        <v>1986</v>
      </c>
      <c r="D1362" s="3" t="s">
        <v>1</v>
      </c>
      <c r="E1362" s="3" t="s">
        <v>2647</v>
      </c>
      <c r="F1362" s="5">
        <v>65</v>
      </c>
      <c r="G1362" s="133">
        <f t="shared" si="45"/>
        <v>31</v>
      </c>
      <c r="H1362" s="36" t="str">
        <f t="shared" si="46"/>
        <v>Aceptable</v>
      </c>
      <c r="I1362" s="11">
        <v>8</v>
      </c>
      <c r="J1362" s="11" t="s">
        <v>5991</v>
      </c>
      <c r="K1362" s="11">
        <v>2</v>
      </c>
      <c r="L1362" s="11">
        <v>-74.168532549999995</v>
      </c>
      <c r="M1362" s="12">
        <v>4.6226126650000001</v>
      </c>
    </row>
    <row r="1363" spans="1:13" x14ac:dyDescent="0.25">
      <c r="A1363" s="3">
        <v>1362</v>
      </c>
      <c r="B1363" s="3" t="s">
        <v>2648</v>
      </c>
      <c r="C1363" s="3" t="s">
        <v>1986</v>
      </c>
      <c r="D1363" s="3" t="s">
        <v>1</v>
      </c>
      <c r="E1363" s="3" t="s">
        <v>2649</v>
      </c>
      <c r="F1363" s="5">
        <v>70</v>
      </c>
      <c r="G1363" s="133">
        <f t="shared" ref="G1363:G1426" si="47">IF(F1363&lt;=40,100-((F1363-30)/(40-30))*(100-86),
IF(F1363&lt;=50,85-((F1363-41)/(50-41))*(85-71),
IF(F1363&lt;=55,70-((F1363-51)/(55-50))*(70-51),
IF(F1363&lt;=65,50-((F1363-55)/(65-55))*(50-31),
IF(F1363&lt;=75,30-((F1363-65)/(75-65))*(30-6),
5-((F1363-75)/(80-75))*(5-0))))))</f>
        <v>18</v>
      </c>
      <c r="H1363" s="36" t="str">
        <f t="shared" si="46"/>
        <v>Regular</v>
      </c>
      <c r="I1363" s="11">
        <v>8</v>
      </c>
      <c r="J1363" s="11" t="s">
        <v>5991</v>
      </c>
      <c r="K1363" s="11">
        <v>2</v>
      </c>
      <c r="L1363" s="11">
        <v>-74.182714000000004</v>
      </c>
      <c r="M1363" s="12">
        <v>4.6159915309999997</v>
      </c>
    </row>
    <row r="1364" spans="1:13" x14ac:dyDescent="0.25">
      <c r="A1364" s="3">
        <v>1363</v>
      </c>
      <c r="B1364" s="3" t="s">
        <v>2650</v>
      </c>
      <c r="C1364" s="3" t="s">
        <v>1986</v>
      </c>
      <c r="D1364" s="3" t="s">
        <v>1</v>
      </c>
      <c r="E1364" s="3" t="s">
        <v>2294</v>
      </c>
      <c r="F1364" s="5">
        <v>70</v>
      </c>
      <c r="G1364" s="133">
        <f t="shared" si="47"/>
        <v>18</v>
      </c>
      <c r="H1364" s="36" t="str">
        <f t="shared" si="46"/>
        <v>Regular</v>
      </c>
      <c r="I1364" s="11">
        <v>8</v>
      </c>
      <c r="J1364" s="11" t="s">
        <v>5992</v>
      </c>
      <c r="K1364" s="11">
        <v>3</v>
      </c>
      <c r="L1364" s="11">
        <v>-74.133486110000007</v>
      </c>
      <c r="M1364" s="12">
        <v>4.6506890780000001</v>
      </c>
    </row>
    <row r="1365" spans="1:13" x14ac:dyDescent="0.25">
      <c r="A1365" s="3">
        <v>1364</v>
      </c>
      <c r="B1365" s="3" t="s">
        <v>2651</v>
      </c>
      <c r="C1365" s="3" t="s">
        <v>1986</v>
      </c>
      <c r="D1365" s="3" t="s">
        <v>1</v>
      </c>
      <c r="E1365" s="3" t="s">
        <v>2573</v>
      </c>
      <c r="F1365" s="5">
        <v>65</v>
      </c>
      <c r="G1365" s="133">
        <f t="shared" si="47"/>
        <v>31</v>
      </c>
      <c r="H1365" s="36" t="str">
        <f t="shared" si="46"/>
        <v>Aceptable</v>
      </c>
      <c r="I1365" s="11">
        <v>8</v>
      </c>
      <c r="J1365" s="11" t="s">
        <v>5991</v>
      </c>
      <c r="K1365" s="11">
        <v>2</v>
      </c>
      <c r="L1365" s="11">
        <v>-74.179495860000003</v>
      </c>
      <c r="M1365" s="12">
        <v>4.6165343710000002</v>
      </c>
    </row>
    <row r="1366" spans="1:13" x14ac:dyDescent="0.25">
      <c r="A1366" s="3">
        <v>1365</v>
      </c>
      <c r="B1366" s="3" t="s">
        <v>2652</v>
      </c>
      <c r="C1366" s="3" t="s">
        <v>1986</v>
      </c>
      <c r="D1366" s="3" t="s">
        <v>1</v>
      </c>
      <c r="E1366" s="3" t="s">
        <v>2653</v>
      </c>
      <c r="F1366" s="5">
        <v>65</v>
      </c>
      <c r="G1366" s="133">
        <f t="shared" si="47"/>
        <v>31</v>
      </c>
      <c r="H1366" s="36" t="str">
        <f t="shared" si="46"/>
        <v>Aceptable</v>
      </c>
      <c r="I1366" s="11">
        <v>8</v>
      </c>
      <c r="J1366" s="11" t="s">
        <v>5991</v>
      </c>
      <c r="K1366" s="11">
        <v>2</v>
      </c>
      <c r="L1366" s="11">
        <v>-74.180091649999994</v>
      </c>
      <c r="M1366" s="12">
        <v>4.6175562259999996</v>
      </c>
    </row>
    <row r="1367" spans="1:13" x14ac:dyDescent="0.25">
      <c r="A1367" s="3">
        <v>1366</v>
      </c>
      <c r="B1367" s="3" t="s">
        <v>2654</v>
      </c>
      <c r="C1367" s="3" t="s">
        <v>1986</v>
      </c>
      <c r="D1367" s="3" t="s">
        <v>1</v>
      </c>
      <c r="E1367" s="3" t="s">
        <v>2655</v>
      </c>
      <c r="F1367" s="5">
        <v>65</v>
      </c>
      <c r="G1367" s="133">
        <f t="shared" si="47"/>
        <v>31</v>
      </c>
      <c r="H1367" s="36" t="str">
        <f t="shared" si="46"/>
        <v>Aceptable</v>
      </c>
      <c r="I1367" s="11">
        <v>8</v>
      </c>
      <c r="J1367" s="11" t="s">
        <v>5992</v>
      </c>
      <c r="K1367" s="11">
        <v>3</v>
      </c>
      <c r="L1367" s="11">
        <v>-74.137997510000005</v>
      </c>
      <c r="M1367" s="12">
        <v>4.6413035139999996</v>
      </c>
    </row>
    <row r="1368" spans="1:13" x14ac:dyDescent="0.25">
      <c r="A1368" s="3">
        <v>1367</v>
      </c>
      <c r="B1368" s="3" t="s">
        <v>2656</v>
      </c>
      <c r="C1368" s="3" t="s">
        <v>1986</v>
      </c>
      <c r="D1368" s="3" t="s">
        <v>1</v>
      </c>
      <c r="E1368" s="3" t="s">
        <v>2657</v>
      </c>
      <c r="F1368" s="5">
        <v>70</v>
      </c>
      <c r="G1368" s="133">
        <f t="shared" si="47"/>
        <v>18</v>
      </c>
      <c r="H1368" s="36" t="str">
        <f t="shared" si="46"/>
        <v>Regular</v>
      </c>
      <c r="I1368" s="11">
        <v>8</v>
      </c>
      <c r="J1368" s="11" t="s">
        <v>5993</v>
      </c>
      <c r="K1368" s="11">
        <v>2</v>
      </c>
      <c r="L1368" s="11">
        <v>-74.171117710000004</v>
      </c>
      <c r="M1368" s="12">
        <v>4.6518456019999999</v>
      </c>
    </row>
    <row r="1369" spans="1:13" x14ac:dyDescent="0.25">
      <c r="A1369" s="3">
        <v>1368</v>
      </c>
      <c r="B1369" s="3" t="s">
        <v>2658</v>
      </c>
      <c r="C1369" s="3" t="s">
        <v>2659</v>
      </c>
      <c r="D1369" s="3" t="s">
        <v>1</v>
      </c>
      <c r="E1369" s="3" t="s">
        <v>2660</v>
      </c>
      <c r="F1369" s="5">
        <v>65</v>
      </c>
      <c r="G1369" s="133">
        <f t="shared" si="47"/>
        <v>31</v>
      </c>
      <c r="H1369" s="36" t="str">
        <f t="shared" si="46"/>
        <v>Aceptable</v>
      </c>
      <c r="I1369" s="11">
        <v>9</v>
      </c>
      <c r="J1369" s="11" t="s">
        <v>5994</v>
      </c>
      <c r="K1369" s="11">
        <v>3</v>
      </c>
      <c r="L1369" s="11">
        <v>-74.152429519999998</v>
      </c>
      <c r="M1369" s="12">
        <v>4.6845778889999998</v>
      </c>
    </row>
    <row r="1370" spans="1:13" x14ac:dyDescent="0.25">
      <c r="A1370" s="3">
        <v>1369</v>
      </c>
      <c r="B1370" s="3" t="s">
        <v>2661</v>
      </c>
      <c r="C1370" s="3" t="s">
        <v>2659</v>
      </c>
      <c r="D1370" s="3" t="s">
        <v>1</v>
      </c>
      <c r="E1370" s="3" t="s">
        <v>2662</v>
      </c>
      <c r="F1370" s="5">
        <v>70</v>
      </c>
      <c r="G1370" s="133">
        <f t="shared" si="47"/>
        <v>18</v>
      </c>
      <c r="H1370" s="36" t="str">
        <f t="shared" si="46"/>
        <v>Regular</v>
      </c>
      <c r="I1370" s="11">
        <v>9</v>
      </c>
      <c r="J1370" s="11" t="s">
        <v>5994</v>
      </c>
      <c r="K1370" s="11">
        <v>3</v>
      </c>
      <c r="L1370" s="11">
        <v>-74.15102804</v>
      </c>
      <c r="M1370" s="12">
        <v>4.6779702890000001</v>
      </c>
    </row>
    <row r="1371" spans="1:13" x14ac:dyDescent="0.25">
      <c r="A1371" s="3">
        <v>1370</v>
      </c>
      <c r="B1371" s="3" t="s">
        <v>2663</v>
      </c>
      <c r="C1371" s="3" t="s">
        <v>2659</v>
      </c>
      <c r="D1371" s="3" t="s">
        <v>1</v>
      </c>
      <c r="E1371" s="3" t="s">
        <v>2664</v>
      </c>
      <c r="F1371" s="5">
        <v>65</v>
      </c>
      <c r="G1371" s="133">
        <f t="shared" si="47"/>
        <v>31</v>
      </c>
      <c r="H1371" s="36" t="str">
        <f t="shared" si="46"/>
        <v>Aceptable</v>
      </c>
      <c r="I1371" s="11">
        <v>9</v>
      </c>
      <c r="J1371" s="11" t="s">
        <v>5994</v>
      </c>
      <c r="K1371" s="11">
        <v>3</v>
      </c>
      <c r="L1371" s="11">
        <v>-74.148225299999993</v>
      </c>
      <c r="M1371" s="12">
        <v>4.6802819170000003</v>
      </c>
    </row>
    <row r="1372" spans="1:13" x14ac:dyDescent="0.25">
      <c r="A1372" s="3">
        <v>1371</v>
      </c>
      <c r="B1372" s="3" t="s">
        <v>2665</v>
      </c>
      <c r="C1372" s="3" t="s">
        <v>2659</v>
      </c>
      <c r="D1372" s="3" t="s">
        <v>1</v>
      </c>
      <c r="E1372" s="3" t="s">
        <v>2666</v>
      </c>
      <c r="F1372" s="5">
        <v>70</v>
      </c>
      <c r="G1372" s="133">
        <f t="shared" si="47"/>
        <v>18</v>
      </c>
      <c r="H1372" s="36" t="str">
        <f t="shared" ref="H1372:H1435" si="48">IF(AND(G1372&gt;=86,G1372&lt;=100),"Óptimo",
IF(AND(G1372&gt;=71,G1372&lt;=85),"Muy Bueno",
IF(AND(G1372&gt;=51,G1372&lt;=70),"Bueno",
IF(AND(G1372&gt;=31,G1372&lt;=50),"Aceptable",
IF(AND(G1372&gt;=6,G1372&lt;=30),"Regular",
"Malo")))))</f>
        <v>Regular</v>
      </c>
      <c r="I1372" s="11">
        <v>9</v>
      </c>
      <c r="J1372" s="11" t="s">
        <v>5994</v>
      </c>
      <c r="K1372" s="11">
        <v>3</v>
      </c>
      <c r="L1372" s="11">
        <v>-74.143372990000003</v>
      </c>
      <c r="M1372" s="12">
        <v>4.6678867329999996</v>
      </c>
    </row>
    <row r="1373" spans="1:13" x14ac:dyDescent="0.25">
      <c r="A1373" s="3">
        <v>1372</v>
      </c>
      <c r="B1373" s="3" t="s">
        <v>2667</v>
      </c>
      <c r="C1373" s="3" t="s">
        <v>2659</v>
      </c>
      <c r="D1373" s="3" t="s">
        <v>1</v>
      </c>
      <c r="E1373" s="3" t="s">
        <v>2660</v>
      </c>
      <c r="F1373" s="5">
        <v>75</v>
      </c>
      <c r="G1373" s="133">
        <f t="shared" si="47"/>
        <v>6</v>
      </c>
      <c r="H1373" s="36" t="str">
        <f t="shared" si="48"/>
        <v>Regular</v>
      </c>
      <c r="I1373" s="11">
        <v>9</v>
      </c>
      <c r="J1373" s="11" t="s">
        <v>5994</v>
      </c>
      <c r="K1373" s="11">
        <v>3</v>
      </c>
      <c r="L1373" s="11">
        <v>-74.152785570000006</v>
      </c>
      <c r="M1373" s="12">
        <v>4.6828983400000004</v>
      </c>
    </row>
    <row r="1374" spans="1:13" x14ac:dyDescent="0.25">
      <c r="A1374" s="3">
        <v>1373</v>
      </c>
      <c r="B1374" s="3" t="s">
        <v>2668</v>
      </c>
      <c r="C1374" s="3" t="s">
        <v>2659</v>
      </c>
      <c r="D1374" s="3" t="s">
        <v>1</v>
      </c>
      <c r="E1374" s="3" t="s">
        <v>2669</v>
      </c>
      <c r="F1374" s="5">
        <v>70</v>
      </c>
      <c r="G1374" s="133">
        <f t="shared" si="47"/>
        <v>18</v>
      </c>
      <c r="H1374" s="36" t="str">
        <f t="shared" si="48"/>
        <v>Regular</v>
      </c>
      <c r="I1374" s="11">
        <v>9</v>
      </c>
      <c r="J1374" s="11" t="s">
        <v>5994</v>
      </c>
      <c r="K1374" s="11">
        <v>3</v>
      </c>
      <c r="L1374" s="11">
        <v>-74.147443100000004</v>
      </c>
      <c r="M1374" s="12">
        <v>4.6695785409999999</v>
      </c>
    </row>
    <row r="1375" spans="1:13" x14ac:dyDescent="0.25">
      <c r="A1375" s="3">
        <v>1374</v>
      </c>
      <c r="B1375" s="3" t="s">
        <v>2670</v>
      </c>
      <c r="C1375" s="3" t="s">
        <v>2659</v>
      </c>
      <c r="D1375" s="3" t="s">
        <v>1</v>
      </c>
      <c r="E1375" s="3" t="s">
        <v>2671</v>
      </c>
      <c r="F1375" s="5">
        <v>65</v>
      </c>
      <c r="G1375" s="133">
        <f t="shared" si="47"/>
        <v>31</v>
      </c>
      <c r="H1375" s="36" t="str">
        <f t="shared" si="48"/>
        <v>Aceptable</v>
      </c>
      <c r="I1375" s="11">
        <v>9</v>
      </c>
      <c r="J1375" s="11" t="s">
        <v>5994</v>
      </c>
      <c r="K1375" s="11">
        <v>3</v>
      </c>
      <c r="L1375" s="11">
        <v>-74.140808960000001</v>
      </c>
      <c r="M1375" s="12">
        <v>4.6815746860000003</v>
      </c>
    </row>
    <row r="1376" spans="1:13" x14ac:dyDescent="0.25">
      <c r="A1376" s="3">
        <v>1375</v>
      </c>
      <c r="B1376" s="3" t="s">
        <v>2672</v>
      </c>
      <c r="C1376" s="3" t="s">
        <v>2659</v>
      </c>
      <c r="D1376" s="3" t="s">
        <v>1</v>
      </c>
      <c r="E1376" s="3" t="s">
        <v>2673</v>
      </c>
      <c r="F1376" s="5">
        <v>65</v>
      </c>
      <c r="G1376" s="133">
        <f t="shared" si="47"/>
        <v>31</v>
      </c>
      <c r="H1376" s="36" t="str">
        <f t="shared" si="48"/>
        <v>Aceptable</v>
      </c>
      <c r="I1376" s="11">
        <v>9</v>
      </c>
      <c r="J1376" s="11" t="s">
        <v>5994</v>
      </c>
      <c r="K1376" s="11">
        <v>3</v>
      </c>
      <c r="L1376" s="11">
        <v>-74.138626270000003</v>
      </c>
      <c r="M1376" s="12">
        <v>4.6715263269999996</v>
      </c>
    </row>
    <row r="1377" spans="1:13" x14ac:dyDescent="0.25">
      <c r="A1377" s="3">
        <v>1376</v>
      </c>
      <c r="B1377" s="3" t="s">
        <v>2674</v>
      </c>
      <c r="C1377" s="3" t="s">
        <v>2659</v>
      </c>
      <c r="D1377" s="3" t="s">
        <v>1</v>
      </c>
      <c r="E1377" s="3" t="s">
        <v>2675</v>
      </c>
      <c r="F1377" s="5">
        <v>65</v>
      </c>
      <c r="G1377" s="133">
        <f t="shared" si="47"/>
        <v>31</v>
      </c>
      <c r="H1377" s="36" t="str">
        <f t="shared" si="48"/>
        <v>Aceptable</v>
      </c>
      <c r="I1377" s="11">
        <v>9</v>
      </c>
      <c r="J1377" s="11" t="s">
        <v>5994</v>
      </c>
      <c r="K1377" s="11">
        <v>3</v>
      </c>
      <c r="L1377" s="11">
        <v>-74.139760570000007</v>
      </c>
      <c r="M1377" s="12">
        <v>4.6722294360000003</v>
      </c>
    </row>
    <row r="1378" spans="1:13" x14ac:dyDescent="0.25">
      <c r="A1378" s="3">
        <v>1377</v>
      </c>
      <c r="B1378" s="3" t="s">
        <v>2676</v>
      </c>
      <c r="C1378" s="3" t="s">
        <v>2659</v>
      </c>
      <c r="D1378" s="3" t="s">
        <v>1</v>
      </c>
      <c r="E1378" s="3" t="s">
        <v>2677</v>
      </c>
      <c r="F1378" s="5">
        <v>70</v>
      </c>
      <c r="G1378" s="133">
        <f t="shared" si="47"/>
        <v>18</v>
      </c>
      <c r="H1378" s="36" t="str">
        <f t="shared" si="48"/>
        <v>Regular</v>
      </c>
      <c r="I1378" s="11">
        <v>9</v>
      </c>
      <c r="J1378" s="11" t="s">
        <v>5994</v>
      </c>
      <c r="K1378" s="11">
        <v>3</v>
      </c>
      <c r="L1378" s="11">
        <v>-74.140279430000007</v>
      </c>
      <c r="M1378" s="12">
        <v>4.6674870090000002</v>
      </c>
    </row>
    <row r="1379" spans="1:13" x14ac:dyDescent="0.25">
      <c r="A1379" s="3">
        <v>1378</v>
      </c>
      <c r="B1379" s="3" t="s">
        <v>2678</v>
      </c>
      <c r="C1379" s="3" t="s">
        <v>2659</v>
      </c>
      <c r="D1379" s="3" t="s">
        <v>1</v>
      </c>
      <c r="E1379" s="3" t="s">
        <v>2679</v>
      </c>
      <c r="F1379" s="5">
        <v>70</v>
      </c>
      <c r="G1379" s="133">
        <f t="shared" si="47"/>
        <v>18</v>
      </c>
      <c r="H1379" s="36" t="str">
        <f t="shared" si="48"/>
        <v>Regular</v>
      </c>
      <c r="I1379" s="11">
        <v>9</v>
      </c>
      <c r="J1379" s="11" t="s">
        <v>5994</v>
      </c>
      <c r="K1379" s="11">
        <v>3</v>
      </c>
      <c r="L1379" s="11">
        <v>-74.135214759999997</v>
      </c>
      <c r="M1379" s="12">
        <v>4.6802741880000003</v>
      </c>
    </row>
    <row r="1380" spans="1:13" x14ac:dyDescent="0.25">
      <c r="A1380" s="3">
        <v>1379</v>
      </c>
      <c r="B1380" s="3" t="s">
        <v>2680</v>
      </c>
      <c r="C1380" s="3" t="s">
        <v>2659</v>
      </c>
      <c r="D1380" s="3" t="s">
        <v>1</v>
      </c>
      <c r="E1380" s="3" t="s">
        <v>2681</v>
      </c>
      <c r="F1380" s="5">
        <v>70</v>
      </c>
      <c r="G1380" s="133">
        <f t="shared" si="47"/>
        <v>18</v>
      </c>
      <c r="H1380" s="36" t="str">
        <f t="shared" si="48"/>
        <v>Regular</v>
      </c>
      <c r="I1380" s="11">
        <v>9</v>
      </c>
      <c r="J1380" s="11" t="s">
        <v>5994</v>
      </c>
      <c r="K1380" s="11">
        <v>3</v>
      </c>
      <c r="L1380" s="11">
        <v>-74.148938740000006</v>
      </c>
      <c r="M1380" s="12">
        <v>4.6687687269999998</v>
      </c>
    </row>
    <row r="1381" spans="1:13" x14ac:dyDescent="0.25">
      <c r="A1381" s="3">
        <v>1380</v>
      </c>
      <c r="B1381" s="3" t="s">
        <v>2682</v>
      </c>
      <c r="C1381" s="3" t="s">
        <v>2659</v>
      </c>
      <c r="D1381" s="3" t="s">
        <v>1</v>
      </c>
      <c r="E1381" s="3" t="s">
        <v>2683</v>
      </c>
      <c r="F1381" s="5">
        <v>80</v>
      </c>
      <c r="G1381" s="133">
        <f t="shared" si="47"/>
        <v>0</v>
      </c>
      <c r="H1381" s="36" t="str">
        <f t="shared" si="48"/>
        <v>Malo</v>
      </c>
      <c r="I1381" s="11">
        <v>9</v>
      </c>
      <c r="J1381" s="11" t="s">
        <v>5994</v>
      </c>
      <c r="K1381" s="11">
        <v>3</v>
      </c>
      <c r="L1381" s="11">
        <v>-74.134941769999998</v>
      </c>
      <c r="M1381" s="12">
        <v>4.6816012589999998</v>
      </c>
    </row>
    <row r="1382" spans="1:13" x14ac:dyDescent="0.25">
      <c r="A1382" s="3">
        <v>1381</v>
      </c>
      <c r="B1382" s="3" t="s">
        <v>2684</v>
      </c>
      <c r="C1382" s="3" t="s">
        <v>2659</v>
      </c>
      <c r="D1382" s="3" t="s">
        <v>1</v>
      </c>
      <c r="E1382" s="3" t="s">
        <v>2685</v>
      </c>
      <c r="F1382" s="5">
        <v>65</v>
      </c>
      <c r="G1382" s="133">
        <f t="shared" si="47"/>
        <v>31</v>
      </c>
      <c r="H1382" s="36" t="str">
        <f t="shared" si="48"/>
        <v>Aceptable</v>
      </c>
      <c r="I1382" s="11">
        <v>9</v>
      </c>
      <c r="J1382" s="11" t="s">
        <v>5994</v>
      </c>
      <c r="K1382" s="11">
        <v>3</v>
      </c>
      <c r="L1382" s="11">
        <v>-74.148060009999995</v>
      </c>
      <c r="M1382" s="12">
        <v>4.6876643079999996</v>
      </c>
    </row>
    <row r="1383" spans="1:13" x14ac:dyDescent="0.25">
      <c r="A1383" s="3">
        <v>1382</v>
      </c>
      <c r="B1383" s="3" t="s">
        <v>2686</v>
      </c>
      <c r="C1383" s="3" t="s">
        <v>2659</v>
      </c>
      <c r="D1383" s="3" t="s">
        <v>1</v>
      </c>
      <c r="E1383" s="3" t="s">
        <v>2687</v>
      </c>
      <c r="F1383" s="5">
        <v>75</v>
      </c>
      <c r="G1383" s="133">
        <f t="shared" si="47"/>
        <v>6</v>
      </c>
      <c r="H1383" s="36" t="str">
        <f t="shared" si="48"/>
        <v>Regular</v>
      </c>
      <c r="I1383" s="11">
        <v>9</v>
      </c>
      <c r="J1383" s="11" t="s">
        <v>5994</v>
      </c>
      <c r="K1383" s="11">
        <v>3</v>
      </c>
      <c r="L1383" s="11">
        <v>-74.134482320000004</v>
      </c>
      <c r="M1383" s="12">
        <v>4.6763080050000001</v>
      </c>
    </row>
    <row r="1384" spans="1:13" x14ac:dyDescent="0.25">
      <c r="A1384" s="3">
        <v>1383</v>
      </c>
      <c r="B1384" s="3" t="s">
        <v>2688</v>
      </c>
      <c r="C1384" s="3" t="s">
        <v>2659</v>
      </c>
      <c r="D1384" s="3" t="s">
        <v>1</v>
      </c>
      <c r="E1384" s="3" t="s">
        <v>2689</v>
      </c>
      <c r="F1384" s="5">
        <v>65</v>
      </c>
      <c r="G1384" s="133">
        <f t="shared" si="47"/>
        <v>31</v>
      </c>
      <c r="H1384" s="36" t="str">
        <f t="shared" si="48"/>
        <v>Aceptable</v>
      </c>
      <c r="I1384" s="11">
        <v>9</v>
      </c>
      <c r="J1384" s="11" t="s">
        <v>5994</v>
      </c>
      <c r="K1384" s="11">
        <v>3</v>
      </c>
      <c r="L1384" s="11">
        <v>-74.136204269999993</v>
      </c>
      <c r="M1384" s="12">
        <v>4.6731277960000002</v>
      </c>
    </row>
    <row r="1385" spans="1:13" x14ac:dyDescent="0.25">
      <c r="A1385" s="3">
        <v>1384</v>
      </c>
      <c r="B1385" s="3" t="s">
        <v>2690</v>
      </c>
      <c r="C1385" s="3" t="s">
        <v>2659</v>
      </c>
      <c r="D1385" s="3" t="s">
        <v>1</v>
      </c>
      <c r="E1385" s="3" t="s">
        <v>2660</v>
      </c>
      <c r="F1385" s="5">
        <v>70</v>
      </c>
      <c r="G1385" s="133">
        <f t="shared" si="47"/>
        <v>18</v>
      </c>
      <c r="H1385" s="36" t="str">
        <f t="shared" si="48"/>
        <v>Regular</v>
      </c>
      <c r="I1385" s="11">
        <v>9</v>
      </c>
      <c r="J1385" s="11" t="s">
        <v>5994</v>
      </c>
      <c r="K1385" s="11">
        <v>3</v>
      </c>
      <c r="L1385" s="11">
        <v>-74.152008039999998</v>
      </c>
      <c r="M1385" s="12">
        <v>4.683899652</v>
      </c>
    </row>
    <row r="1386" spans="1:13" x14ac:dyDescent="0.25">
      <c r="A1386" s="3">
        <v>1385</v>
      </c>
      <c r="B1386" s="3" t="s">
        <v>2691</v>
      </c>
      <c r="C1386" s="3" t="s">
        <v>2659</v>
      </c>
      <c r="D1386" s="3" t="s">
        <v>1</v>
      </c>
      <c r="E1386" s="3" t="s">
        <v>2692</v>
      </c>
      <c r="F1386" s="5">
        <v>70</v>
      </c>
      <c r="G1386" s="133">
        <f t="shared" si="47"/>
        <v>18</v>
      </c>
      <c r="H1386" s="36" t="str">
        <f t="shared" si="48"/>
        <v>Regular</v>
      </c>
      <c r="I1386" s="11">
        <v>9</v>
      </c>
      <c r="J1386" s="11" t="s">
        <v>5994</v>
      </c>
      <c r="K1386" s="11">
        <v>3</v>
      </c>
      <c r="L1386" s="11">
        <v>-74.132868770000002</v>
      </c>
      <c r="M1386" s="12">
        <v>4.6778324360000001</v>
      </c>
    </row>
    <row r="1387" spans="1:13" x14ac:dyDescent="0.25">
      <c r="A1387" s="3">
        <v>1386</v>
      </c>
      <c r="B1387" s="3" t="s">
        <v>2693</v>
      </c>
      <c r="C1387" s="3" t="s">
        <v>2659</v>
      </c>
      <c r="D1387" s="3" t="s">
        <v>1</v>
      </c>
      <c r="E1387" s="3" t="s">
        <v>2694</v>
      </c>
      <c r="F1387" s="5">
        <v>70</v>
      </c>
      <c r="G1387" s="133">
        <f t="shared" si="47"/>
        <v>18</v>
      </c>
      <c r="H1387" s="36" t="str">
        <f t="shared" si="48"/>
        <v>Regular</v>
      </c>
      <c r="I1387" s="11">
        <v>9</v>
      </c>
      <c r="J1387" s="11" t="s">
        <v>5994</v>
      </c>
      <c r="K1387" s="11">
        <v>3</v>
      </c>
      <c r="L1387" s="11">
        <v>-74.139676199999997</v>
      </c>
      <c r="M1387" s="12">
        <v>4.6663618680000001</v>
      </c>
    </row>
    <row r="1388" spans="1:13" x14ac:dyDescent="0.25">
      <c r="A1388" s="3">
        <v>1387</v>
      </c>
      <c r="B1388" s="3" t="s">
        <v>2695</v>
      </c>
      <c r="C1388" s="3" t="s">
        <v>2659</v>
      </c>
      <c r="D1388" s="3" t="s">
        <v>1</v>
      </c>
      <c r="E1388" s="3" t="s">
        <v>2696</v>
      </c>
      <c r="F1388" s="5">
        <v>70</v>
      </c>
      <c r="G1388" s="133">
        <f t="shared" si="47"/>
        <v>18</v>
      </c>
      <c r="H1388" s="36" t="str">
        <f t="shared" si="48"/>
        <v>Regular</v>
      </c>
      <c r="I1388" s="11">
        <v>9</v>
      </c>
      <c r="J1388" s="11" t="s">
        <v>5994</v>
      </c>
      <c r="K1388" s="11">
        <v>3</v>
      </c>
      <c r="L1388" s="11">
        <v>-74.143661420000001</v>
      </c>
      <c r="M1388" s="12">
        <v>4.6853329500000003</v>
      </c>
    </row>
    <row r="1389" spans="1:13" x14ac:dyDescent="0.25">
      <c r="A1389" s="3">
        <v>1388</v>
      </c>
      <c r="B1389" s="3" t="s">
        <v>2697</v>
      </c>
      <c r="C1389" s="3" t="s">
        <v>2659</v>
      </c>
      <c r="D1389" s="3" t="s">
        <v>1</v>
      </c>
      <c r="E1389" s="3" t="s">
        <v>2698</v>
      </c>
      <c r="F1389" s="5">
        <v>70</v>
      </c>
      <c r="G1389" s="133">
        <f t="shared" si="47"/>
        <v>18</v>
      </c>
      <c r="H1389" s="36" t="str">
        <f t="shared" si="48"/>
        <v>Regular</v>
      </c>
      <c r="I1389" s="11">
        <v>9</v>
      </c>
      <c r="J1389" s="11" t="s">
        <v>5994</v>
      </c>
      <c r="K1389" s="11">
        <v>3</v>
      </c>
      <c r="L1389" s="11">
        <v>-74.134091459999993</v>
      </c>
      <c r="M1389" s="12">
        <v>4.6785515440000003</v>
      </c>
    </row>
    <row r="1390" spans="1:13" x14ac:dyDescent="0.25">
      <c r="A1390" s="3">
        <v>1389</v>
      </c>
      <c r="B1390" s="3" t="s">
        <v>2699</v>
      </c>
      <c r="C1390" s="3" t="s">
        <v>2659</v>
      </c>
      <c r="D1390" s="3" t="s">
        <v>1</v>
      </c>
      <c r="E1390" s="3" t="s">
        <v>2700</v>
      </c>
      <c r="F1390" s="5">
        <v>70</v>
      </c>
      <c r="G1390" s="133">
        <f t="shared" si="47"/>
        <v>18</v>
      </c>
      <c r="H1390" s="36" t="str">
        <f t="shared" si="48"/>
        <v>Regular</v>
      </c>
      <c r="I1390" s="11">
        <v>9</v>
      </c>
      <c r="J1390" s="11" t="s">
        <v>5994</v>
      </c>
      <c r="K1390" s="11">
        <v>3</v>
      </c>
      <c r="L1390" s="11">
        <v>-74.152918439999993</v>
      </c>
      <c r="M1390" s="12">
        <v>4.677569224</v>
      </c>
    </row>
    <row r="1391" spans="1:13" x14ac:dyDescent="0.25">
      <c r="A1391" s="3">
        <v>1390</v>
      </c>
      <c r="B1391" s="3" t="s">
        <v>2701</v>
      </c>
      <c r="C1391" s="3" t="s">
        <v>2659</v>
      </c>
      <c r="D1391" s="3" t="s">
        <v>1</v>
      </c>
      <c r="E1391" s="3" t="s">
        <v>2700</v>
      </c>
      <c r="F1391" s="5">
        <v>65</v>
      </c>
      <c r="G1391" s="133">
        <f t="shared" si="47"/>
        <v>31</v>
      </c>
      <c r="H1391" s="36" t="str">
        <f t="shared" si="48"/>
        <v>Aceptable</v>
      </c>
      <c r="I1391" s="11">
        <v>9</v>
      </c>
      <c r="J1391" s="11" t="s">
        <v>5994</v>
      </c>
      <c r="K1391" s="11">
        <v>3</v>
      </c>
      <c r="L1391" s="11">
        <v>-74.15223872</v>
      </c>
      <c r="M1391" s="12">
        <v>4.6764158919999996</v>
      </c>
    </row>
    <row r="1392" spans="1:13" x14ac:dyDescent="0.25">
      <c r="A1392" s="3">
        <v>1391</v>
      </c>
      <c r="B1392" s="3" t="s">
        <v>2702</v>
      </c>
      <c r="C1392" s="3" t="s">
        <v>2659</v>
      </c>
      <c r="D1392" s="3" t="s">
        <v>1</v>
      </c>
      <c r="E1392" s="3" t="s">
        <v>2703</v>
      </c>
      <c r="F1392" s="5">
        <v>65</v>
      </c>
      <c r="G1392" s="133">
        <f t="shared" si="47"/>
        <v>31</v>
      </c>
      <c r="H1392" s="36" t="str">
        <f t="shared" si="48"/>
        <v>Aceptable</v>
      </c>
      <c r="I1392" s="11">
        <v>9</v>
      </c>
      <c r="J1392" s="11" t="s">
        <v>5994</v>
      </c>
      <c r="K1392" s="11">
        <v>3</v>
      </c>
      <c r="L1392" s="11">
        <v>-74.136289270000006</v>
      </c>
      <c r="M1392" s="12">
        <v>4.6740455499999998</v>
      </c>
    </row>
    <row r="1393" spans="1:13" x14ac:dyDescent="0.25">
      <c r="A1393" s="3">
        <v>1392</v>
      </c>
      <c r="B1393" s="3" t="s">
        <v>2704</v>
      </c>
      <c r="C1393" s="3" t="s">
        <v>2659</v>
      </c>
      <c r="D1393" s="3" t="s">
        <v>1</v>
      </c>
      <c r="E1393" s="3" t="s">
        <v>2705</v>
      </c>
      <c r="F1393" s="5">
        <v>70</v>
      </c>
      <c r="G1393" s="133">
        <f t="shared" si="47"/>
        <v>18</v>
      </c>
      <c r="H1393" s="36" t="str">
        <f t="shared" si="48"/>
        <v>Regular</v>
      </c>
      <c r="I1393" s="11">
        <v>9</v>
      </c>
      <c r="J1393" s="11" t="s">
        <v>5994</v>
      </c>
      <c r="K1393" s="11">
        <v>3</v>
      </c>
      <c r="L1393" s="11">
        <v>-74.145992370000002</v>
      </c>
      <c r="M1393" s="12">
        <v>4.6783896560000002</v>
      </c>
    </row>
    <row r="1394" spans="1:13" x14ac:dyDescent="0.25">
      <c r="A1394" s="3">
        <v>1393</v>
      </c>
      <c r="B1394" s="3" t="s">
        <v>2706</v>
      </c>
      <c r="C1394" s="3" t="s">
        <v>2659</v>
      </c>
      <c r="D1394" s="3" t="s">
        <v>1</v>
      </c>
      <c r="E1394" s="3" t="s">
        <v>2660</v>
      </c>
      <c r="F1394" s="5">
        <v>65</v>
      </c>
      <c r="G1394" s="133">
        <f t="shared" si="47"/>
        <v>31</v>
      </c>
      <c r="H1394" s="36" t="str">
        <f t="shared" si="48"/>
        <v>Aceptable</v>
      </c>
      <c r="I1394" s="11">
        <v>9</v>
      </c>
      <c r="J1394" s="11" t="s">
        <v>5994</v>
      </c>
      <c r="K1394" s="11">
        <v>3</v>
      </c>
      <c r="L1394" s="11">
        <v>-74.151318059999994</v>
      </c>
      <c r="M1394" s="12">
        <v>4.6833887000000001</v>
      </c>
    </row>
    <row r="1395" spans="1:13" x14ac:dyDescent="0.25">
      <c r="A1395" s="3">
        <v>1394</v>
      </c>
      <c r="B1395" s="3" t="s">
        <v>2707</v>
      </c>
      <c r="C1395" s="3" t="s">
        <v>2659</v>
      </c>
      <c r="D1395" s="3" t="s">
        <v>1</v>
      </c>
      <c r="E1395" s="3" t="s">
        <v>2708</v>
      </c>
      <c r="F1395" s="5">
        <v>65</v>
      </c>
      <c r="G1395" s="133">
        <f t="shared" si="47"/>
        <v>31</v>
      </c>
      <c r="H1395" s="36" t="str">
        <f t="shared" si="48"/>
        <v>Aceptable</v>
      </c>
      <c r="I1395" s="11">
        <v>9</v>
      </c>
      <c r="J1395" s="11" t="s">
        <v>5994</v>
      </c>
      <c r="K1395" s="11">
        <v>3</v>
      </c>
      <c r="L1395" s="11">
        <v>-74.153682320000001</v>
      </c>
      <c r="M1395" s="12">
        <v>4.679826512</v>
      </c>
    </row>
    <row r="1396" spans="1:13" x14ac:dyDescent="0.25">
      <c r="A1396" s="3">
        <v>1395</v>
      </c>
      <c r="B1396" s="3" t="s">
        <v>2709</v>
      </c>
      <c r="C1396" s="3" t="s">
        <v>2659</v>
      </c>
      <c r="D1396" s="3" t="s">
        <v>1</v>
      </c>
      <c r="E1396" s="3" t="s">
        <v>2710</v>
      </c>
      <c r="F1396" s="5">
        <v>80</v>
      </c>
      <c r="G1396" s="133">
        <f t="shared" si="47"/>
        <v>0</v>
      </c>
      <c r="H1396" s="36" t="str">
        <f t="shared" si="48"/>
        <v>Malo</v>
      </c>
      <c r="I1396" s="11">
        <v>9</v>
      </c>
      <c r="J1396" s="11" t="s">
        <v>5994</v>
      </c>
      <c r="K1396" s="11">
        <v>3</v>
      </c>
      <c r="L1396" s="11">
        <v>-74.141522409999993</v>
      </c>
      <c r="M1396" s="12">
        <v>4.6865096350000002</v>
      </c>
    </row>
    <row r="1397" spans="1:13" x14ac:dyDescent="0.25">
      <c r="A1397" s="3">
        <v>1396</v>
      </c>
      <c r="B1397" s="3" t="s">
        <v>2711</v>
      </c>
      <c r="C1397" s="3" t="s">
        <v>2659</v>
      </c>
      <c r="D1397" s="3" t="s">
        <v>1</v>
      </c>
      <c r="E1397" s="3" t="s">
        <v>2712</v>
      </c>
      <c r="F1397" s="5">
        <v>70</v>
      </c>
      <c r="G1397" s="133">
        <f t="shared" si="47"/>
        <v>18</v>
      </c>
      <c r="H1397" s="36" t="str">
        <f t="shared" si="48"/>
        <v>Regular</v>
      </c>
      <c r="I1397" s="11">
        <v>9</v>
      </c>
      <c r="J1397" s="11" t="s">
        <v>5994</v>
      </c>
      <c r="K1397" s="11">
        <v>3</v>
      </c>
      <c r="L1397" s="11">
        <v>-74.153520749999998</v>
      </c>
      <c r="M1397" s="12">
        <v>4.6838608349999999</v>
      </c>
    </row>
    <row r="1398" spans="1:13" x14ac:dyDescent="0.25">
      <c r="A1398" s="3">
        <v>1397</v>
      </c>
      <c r="B1398" s="3" t="s">
        <v>2713</v>
      </c>
      <c r="C1398" s="3" t="s">
        <v>2659</v>
      </c>
      <c r="D1398" s="3" t="s">
        <v>1</v>
      </c>
      <c r="E1398" s="3" t="s">
        <v>2714</v>
      </c>
      <c r="F1398" s="5">
        <v>80</v>
      </c>
      <c r="G1398" s="133">
        <f t="shared" si="47"/>
        <v>0</v>
      </c>
      <c r="H1398" s="36" t="str">
        <f t="shared" si="48"/>
        <v>Malo</v>
      </c>
      <c r="I1398" s="11">
        <v>9</v>
      </c>
      <c r="J1398" s="11" t="s">
        <v>5994</v>
      </c>
      <c r="K1398" s="11">
        <v>3</v>
      </c>
      <c r="L1398" s="11">
        <v>-74.135397319999996</v>
      </c>
      <c r="M1398" s="12">
        <v>4.6790861240000003</v>
      </c>
    </row>
    <row r="1399" spans="1:13" x14ac:dyDescent="0.25">
      <c r="A1399" s="3">
        <v>1398</v>
      </c>
      <c r="B1399" s="3" t="s">
        <v>2715</v>
      </c>
      <c r="C1399" s="3" t="s">
        <v>2659</v>
      </c>
      <c r="D1399" s="3" t="s">
        <v>1</v>
      </c>
      <c r="E1399" s="3" t="s">
        <v>2716</v>
      </c>
      <c r="F1399" s="5">
        <v>65</v>
      </c>
      <c r="G1399" s="133">
        <f t="shared" si="47"/>
        <v>31</v>
      </c>
      <c r="H1399" s="36" t="str">
        <f t="shared" si="48"/>
        <v>Aceptable</v>
      </c>
      <c r="I1399" s="11">
        <v>9</v>
      </c>
      <c r="J1399" s="11" t="s">
        <v>5994</v>
      </c>
      <c r="K1399" s="11">
        <v>3</v>
      </c>
      <c r="L1399" s="11">
        <v>-74.13487001</v>
      </c>
      <c r="M1399" s="12">
        <v>4.6740858889999997</v>
      </c>
    </row>
    <row r="1400" spans="1:13" x14ac:dyDescent="0.25">
      <c r="A1400" s="3">
        <v>1399</v>
      </c>
      <c r="B1400" s="3" t="s">
        <v>2717</v>
      </c>
      <c r="C1400" s="3" t="s">
        <v>2659</v>
      </c>
      <c r="D1400" s="3" t="s">
        <v>1</v>
      </c>
      <c r="E1400" s="3" t="s">
        <v>2718</v>
      </c>
      <c r="F1400" s="5">
        <v>70</v>
      </c>
      <c r="G1400" s="133">
        <f t="shared" si="47"/>
        <v>18</v>
      </c>
      <c r="H1400" s="36" t="str">
        <f t="shared" si="48"/>
        <v>Regular</v>
      </c>
      <c r="I1400" s="11">
        <v>9</v>
      </c>
      <c r="J1400" s="11" t="s">
        <v>5994</v>
      </c>
      <c r="K1400" s="11">
        <v>3</v>
      </c>
      <c r="L1400" s="11">
        <v>-74.141364879999998</v>
      </c>
      <c r="M1400" s="12">
        <v>4.6869535569999998</v>
      </c>
    </row>
    <row r="1401" spans="1:13" x14ac:dyDescent="0.25">
      <c r="A1401" s="3">
        <v>1400</v>
      </c>
      <c r="B1401" s="3" t="s">
        <v>2719</v>
      </c>
      <c r="C1401" s="3" t="s">
        <v>2659</v>
      </c>
      <c r="D1401" s="3" t="s">
        <v>1</v>
      </c>
      <c r="E1401" s="3" t="s">
        <v>2720</v>
      </c>
      <c r="F1401" s="5">
        <v>65</v>
      </c>
      <c r="G1401" s="133">
        <f t="shared" si="47"/>
        <v>31</v>
      </c>
      <c r="H1401" s="36" t="str">
        <f t="shared" si="48"/>
        <v>Aceptable</v>
      </c>
      <c r="I1401" s="11">
        <v>9</v>
      </c>
      <c r="J1401" s="11" t="s">
        <v>5994</v>
      </c>
      <c r="K1401" s="11">
        <v>3</v>
      </c>
      <c r="L1401" s="11">
        <v>-74.134389839999997</v>
      </c>
      <c r="M1401" s="12">
        <v>4.6753088949999997</v>
      </c>
    </row>
    <row r="1402" spans="1:13" x14ac:dyDescent="0.25">
      <c r="A1402" s="3">
        <v>1401</v>
      </c>
      <c r="B1402" s="3" t="s">
        <v>2721</v>
      </c>
      <c r="C1402" s="3" t="s">
        <v>2659</v>
      </c>
      <c r="D1402" s="3" t="s">
        <v>1</v>
      </c>
      <c r="E1402" s="3" t="s">
        <v>2722</v>
      </c>
      <c r="F1402" s="5">
        <v>70</v>
      </c>
      <c r="G1402" s="133">
        <f t="shared" si="47"/>
        <v>18</v>
      </c>
      <c r="H1402" s="36" t="str">
        <f t="shared" si="48"/>
        <v>Regular</v>
      </c>
      <c r="I1402" s="11">
        <v>9</v>
      </c>
      <c r="J1402" s="11" t="s">
        <v>5994</v>
      </c>
      <c r="K1402" s="11">
        <v>3</v>
      </c>
      <c r="L1402" s="11">
        <v>-74.137369120000002</v>
      </c>
      <c r="M1402" s="12">
        <v>4.6691366240000001</v>
      </c>
    </row>
    <row r="1403" spans="1:13" x14ac:dyDescent="0.25">
      <c r="A1403" s="3">
        <v>1402</v>
      </c>
      <c r="B1403" s="3" t="s">
        <v>2723</v>
      </c>
      <c r="C1403" s="3" t="s">
        <v>2659</v>
      </c>
      <c r="D1403" s="3" t="s">
        <v>1</v>
      </c>
      <c r="E1403" s="3" t="s">
        <v>2724</v>
      </c>
      <c r="F1403" s="5">
        <v>65</v>
      </c>
      <c r="G1403" s="133">
        <f t="shared" si="47"/>
        <v>31</v>
      </c>
      <c r="H1403" s="36" t="str">
        <f t="shared" si="48"/>
        <v>Aceptable</v>
      </c>
      <c r="I1403" s="11">
        <v>9</v>
      </c>
      <c r="J1403" s="11" t="s">
        <v>5994</v>
      </c>
      <c r="K1403" s="11">
        <v>3</v>
      </c>
      <c r="L1403" s="11">
        <v>-74.150238220000006</v>
      </c>
      <c r="M1403" s="12">
        <v>4.670981684</v>
      </c>
    </row>
    <row r="1404" spans="1:13" x14ac:dyDescent="0.25">
      <c r="A1404" s="3">
        <v>1403</v>
      </c>
      <c r="B1404" s="3" t="s">
        <v>2725</v>
      </c>
      <c r="C1404" s="3" t="s">
        <v>2659</v>
      </c>
      <c r="D1404" s="3" t="s">
        <v>1</v>
      </c>
      <c r="E1404" s="3" t="s">
        <v>2726</v>
      </c>
      <c r="F1404" s="5">
        <v>65</v>
      </c>
      <c r="G1404" s="133">
        <f t="shared" si="47"/>
        <v>31</v>
      </c>
      <c r="H1404" s="36" t="str">
        <f t="shared" si="48"/>
        <v>Aceptable</v>
      </c>
      <c r="I1404" s="11">
        <v>9</v>
      </c>
      <c r="J1404" s="11" t="s">
        <v>5994</v>
      </c>
      <c r="K1404" s="11">
        <v>3</v>
      </c>
      <c r="L1404" s="11">
        <v>-74.150096430000005</v>
      </c>
      <c r="M1404" s="12">
        <v>4.669193989</v>
      </c>
    </row>
    <row r="1405" spans="1:13" x14ac:dyDescent="0.25">
      <c r="A1405" s="3">
        <v>1404</v>
      </c>
      <c r="B1405" s="3" t="s">
        <v>2727</v>
      </c>
      <c r="C1405" s="3" t="s">
        <v>2659</v>
      </c>
      <c r="D1405" s="3" t="s">
        <v>1</v>
      </c>
      <c r="E1405" s="3" t="s">
        <v>2728</v>
      </c>
      <c r="F1405" s="5">
        <v>65</v>
      </c>
      <c r="G1405" s="133">
        <f t="shared" si="47"/>
        <v>31</v>
      </c>
      <c r="H1405" s="36" t="str">
        <f t="shared" si="48"/>
        <v>Aceptable</v>
      </c>
      <c r="I1405" s="11">
        <v>9</v>
      </c>
      <c r="J1405" s="11" t="s">
        <v>5994</v>
      </c>
      <c r="K1405" s="11">
        <v>3</v>
      </c>
      <c r="L1405" s="11">
        <v>-74.134744589999997</v>
      </c>
      <c r="M1405" s="12">
        <v>4.6735223709999998</v>
      </c>
    </row>
    <row r="1406" spans="1:13" x14ac:dyDescent="0.25">
      <c r="A1406" s="3">
        <v>1405</v>
      </c>
      <c r="B1406" s="3" t="s">
        <v>2729</v>
      </c>
      <c r="C1406" s="3" t="s">
        <v>2659</v>
      </c>
      <c r="D1406" s="3" t="s">
        <v>1</v>
      </c>
      <c r="E1406" s="3" t="s">
        <v>2730</v>
      </c>
      <c r="F1406" s="5">
        <v>70</v>
      </c>
      <c r="G1406" s="133">
        <f t="shared" si="47"/>
        <v>18</v>
      </c>
      <c r="H1406" s="36" t="str">
        <f t="shared" si="48"/>
        <v>Regular</v>
      </c>
      <c r="I1406" s="11">
        <v>9</v>
      </c>
      <c r="J1406" s="11" t="s">
        <v>5994</v>
      </c>
      <c r="K1406" s="11">
        <v>3</v>
      </c>
      <c r="L1406" s="11">
        <v>-74.152332569999999</v>
      </c>
      <c r="M1406" s="12">
        <v>4.6779093720000002</v>
      </c>
    </row>
    <row r="1407" spans="1:13" x14ac:dyDescent="0.25">
      <c r="A1407" s="3">
        <v>1406</v>
      </c>
      <c r="B1407" s="3" t="s">
        <v>2731</v>
      </c>
      <c r="C1407" s="3" t="s">
        <v>2659</v>
      </c>
      <c r="D1407" s="3" t="s">
        <v>1</v>
      </c>
      <c r="E1407" s="3" t="s">
        <v>2732</v>
      </c>
      <c r="F1407" s="5">
        <v>70</v>
      </c>
      <c r="G1407" s="133">
        <f t="shared" si="47"/>
        <v>18</v>
      </c>
      <c r="H1407" s="36" t="str">
        <f t="shared" si="48"/>
        <v>Regular</v>
      </c>
      <c r="I1407" s="11">
        <v>9</v>
      </c>
      <c r="J1407" s="11" t="s">
        <v>5994</v>
      </c>
      <c r="K1407" s="11">
        <v>3</v>
      </c>
      <c r="L1407" s="11">
        <v>-74.137161019999994</v>
      </c>
      <c r="M1407" s="12">
        <v>4.6783270310000002</v>
      </c>
    </row>
    <row r="1408" spans="1:13" x14ac:dyDescent="0.25">
      <c r="A1408" s="3">
        <v>1407</v>
      </c>
      <c r="B1408" s="3" t="s">
        <v>2733</v>
      </c>
      <c r="C1408" s="3" t="s">
        <v>2659</v>
      </c>
      <c r="D1408" s="3" t="s">
        <v>1</v>
      </c>
      <c r="E1408" s="3" t="s">
        <v>2734</v>
      </c>
      <c r="F1408" s="5">
        <v>65</v>
      </c>
      <c r="G1408" s="133">
        <f t="shared" si="47"/>
        <v>31</v>
      </c>
      <c r="H1408" s="36" t="str">
        <f t="shared" si="48"/>
        <v>Aceptable</v>
      </c>
      <c r="I1408" s="11">
        <v>9</v>
      </c>
      <c r="J1408" s="11" t="s">
        <v>5994</v>
      </c>
      <c r="K1408" s="11">
        <v>3</v>
      </c>
      <c r="L1408" s="11">
        <v>-74.152644210000005</v>
      </c>
      <c r="M1408" s="12">
        <v>4.680676558</v>
      </c>
    </row>
    <row r="1409" spans="1:13" x14ac:dyDescent="0.25">
      <c r="A1409" s="3">
        <v>1408</v>
      </c>
      <c r="B1409" s="3" t="s">
        <v>2735</v>
      </c>
      <c r="C1409" s="3" t="s">
        <v>2659</v>
      </c>
      <c r="D1409" s="3" t="s">
        <v>1</v>
      </c>
      <c r="E1409" s="3" t="s">
        <v>2736</v>
      </c>
      <c r="F1409" s="5">
        <v>65</v>
      </c>
      <c r="G1409" s="133">
        <f t="shared" si="47"/>
        <v>31</v>
      </c>
      <c r="H1409" s="36" t="str">
        <f t="shared" si="48"/>
        <v>Aceptable</v>
      </c>
      <c r="I1409" s="11">
        <v>9</v>
      </c>
      <c r="J1409" s="11" t="s">
        <v>5994</v>
      </c>
      <c r="K1409" s="11">
        <v>3</v>
      </c>
      <c r="L1409" s="11">
        <v>-74.153613780000001</v>
      </c>
      <c r="M1409" s="12">
        <v>4.6825602780000004</v>
      </c>
    </row>
    <row r="1410" spans="1:13" x14ac:dyDescent="0.25">
      <c r="A1410" s="3">
        <v>1409</v>
      </c>
      <c r="B1410" s="3" t="s">
        <v>2737</v>
      </c>
      <c r="C1410" s="3" t="s">
        <v>2659</v>
      </c>
      <c r="D1410" s="3" t="s">
        <v>1</v>
      </c>
      <c r="E1410" s="3" t="s">
        <v>2738</v>
      </c>
      <c r="F1410" s="5">
        <v>65</v>
      </c>
      <c r="G1410" s="133">
        <f t="shared" si="47"/>
        <v>31</v>
      </c>
      <c r="H1410" s="36" t="str">
        <f t="shared" si="48"/>
        <v>Aceptable</v>
      </c>
      <c r="I1410" s="11">
        <v>9</v>
      </c>
      <c r="J1410" s="11" t="s">
        <v>5994</v>
      </c>
      <c r="K1410" s="11">
        <v>3</v>
      </c>
      <c r="L1410" s="11">
        <v>-74.141813040000002</v>
      </c>
      <c r="M1410" s="12">
        <v>4.6659508980000002</v>
      </c>
    </row>
    <row r="1411" spans="1:13" x14ac:dyDescent="0.25">
      <c r="A1411" s="3">
        <v>1410</v>
      </c>
      <c r="B1411" s="3" t="s">
        <v>2739</v>
      </c>
      <c r="C1411" s="3" t="s">
        <v>2659</v>
      </c>
      <c r="D1411" s="3" t="s">
        <v>1</v>
      </c>
      <c r="E1411" s="3" t="s">
        <v>2740</v>
      </c>
      <c r="F1411" s="5">
        <v>65</v>
      </c>
      <c r="G1411" s="133">
        <f t="shared" si="47"/>
        <v>31</v>
      </c>
      <c r="H1411" s="36" t="str">
        <f t="shared" si="48"/>
        <v>Aceptable</v>
      </c>
      <c r="I1411" s="11">
        <v>9</v>
      </c>
      <c r="J1411" s="11" t="s">
        <v>5994</v>
      </c>
      <c r="K1411" s="11">
        <v>3</v>
      </c>
      <c r="L1411" s="11">
        <v>-74.134624009999996</v>
      </c>
      <c r="M1411" s="12">
        <v>4.6801716789999999</v>
      </c>
    </row>
    <row r="1412" spans="1:13" x14ac:dyDescent="0.25">
      <c r="A1412" s="3">
        <v>1411</v>
      </c>
      <c r="B1412" s="3" t="s">
        <v>2741</v>
      </c>
      <c r="C1412" s="3" t="s">
        <v>2659</v>
      </c>
      <c r="D1412" s="3" t="s">
        <v>1</v>
      </c>
      <c r="E1412" s="3" t="s">
        <v>2742</v>
      </c>
      <c r="F1412" s="5">
        <v>65</v>
      </c>
      <c r="G1412" s="133">
        <f t="shared" si="47"/>
        <v>31</v>
      </c>
      <c r="H1412" s="36" t="str">
        <f t="shared" si="48"/>
        <v>Aceptable</v>
      </c>
      <c r="I1412" s="11">
        <v>9</v>
      </c>
      <c r="J1412" s="11" t="s">
        <v>5994</v>
      </c>
      <c r="K1412" s="11">
        <v>3</v>
      </c>
      <c r="L1412" s="11">
        <v>-74.132147230000001</v>
      </c>
      <c r="M1412" s="12">
        <v>4.6791097510000004</v>
      </c>
    </row>
    <row r="1413" spans="1:13" x14ac:dyDescent="0.25">
      <c r="A1413" s="3">
        <v>1412</v>
      </c>
      <c r="B1413" s="3" t="s">
        <v>2743</v>
      </c>
      <c r="C1413" s="3" t="s">
        <v>2659</v>
      </c>
      <c r="D1413" s="3" t="s">
        <v>1</v>
      </c>
      <c r="E1413" s="3" t="s">
        <v>2744</v>
      </c>
      <c r="F1413" s="5">
        <v>70</v>
      </c>
      <c r="G1413" s="133">
        <f t="shared" si="47"/>
        <v>18</v>
      </c>
      <c r="H1413" s="36" t="str">
        <f t="shared" si="48"/>
        <v>Regular</v>
      </c>
      <c r="I1413" s="11">
        <v>9</v>
      </c>
      <c r="J1413" s="11" t="s">
        <v>5994</v>
      </c>
      <c r="K1413" s="11">
        <v>3</v>
      </c>
      <c r="L1413" s="11">
        <v>-74.151058899999995</v>
      </c>
      <c r="M1413" s="12">
        <v>4.6708457790000004</v>
      </c>
    </row>
    <row r="1414" spans="1:13" x14ac:dyDescent="0.25">
      <c r="A1414" s="3">
        <v>1413</v>
      </c>
      <c r="B1414" s="3" t="s">
        <v>2745</v>
      </c>
      <c r="C1414" s="3" t="s">
        <v>2659</v>
      </c>
      <c r="D1414" s="3" t="s">
        <v>1</v>
      </c>
      <c r="E1414" s="3" t="s">
        <v>2746</v>
      </c>
      <c r="F1414" s="5">
        <v>70</v>
      </c>
      <c r="G1414" s="133">
        <f t="shared" si="47"/>
        <v>18</v>
      </c>
      <c r="H1414" s="36" t="str">
        <f t="shared" si="48"/>
        <v>Regular</v>
      </c>
      <c r="I1414" s="11">
        <v>9</v>
      </c>
      <c r="J1414" s="11" t="s">
        <v>5994</v>
      </c>
      <c r="K1414" s="11">
        <v>3</v>
      </c>
      <c r="L1414" s="11">
        <v>-74.138613809999995</v>
      </c>
      <c r="M1414" s="12">
        <v>4.6680283520000003</v>
      </c>
    </row>
    <row r="1415" spans="1:13" x14ac:dyDescent="0.25">
      <c r="A1415" s="3">
        <v>1414</v>
      </c>
      <c r="B1415" s="3" t="s">
        <v>2747</v>
      </c>
      <c r="C1415" s="3" t="s">
        <v>2659</v>
      </c>
      <c r="D1415" s="3" t="s">
        <v>1</v>
      </c>
      <c r="E1415" s="3" t="s">
        <v>2748</v>
      </c>
      <c r="F1415" s="5">
        <v>65</v>
      </c>
      <c r="G1415" s="133">
        <f t="shared" si="47"/>
        <v>31</v>
      </c>
      <c r="H1415" s="36" t="str">
        <f t="shared" si="48"/>
        <v>Aceptable</v>
      </c>
      <c r="I1415" s="11">
        <v>9</v>
      </c>
      <c r="J1415" s="11" t="s">
        <v>5994</v>
      </c>
      <c r="K1415" s="11">
        <v>3</v>
      </c>
      <c r="L1415" s="11">
        <v>-74.140132010000002</v>
      </c>
      <c r="M1415" s="12">
        <v>4.666642907</v>
      </c>
    </row>
    <row r="1416" spans="1:13" x14ac:dyDescent="0.25">
      <c r="A1416" s="3">
        <v>1415</v>
      </c>
      <c r="B1416" s="3" t="s">
        <v>2749</v>
      </c>
      <c r="C1416" s="3" t="s">
        <v>2659</v>
      </c>
      <c r="D1416" s="3" t="s">
        <v>1</v>
      </c>
      <c r="E1416" s="3" t="s">
        <v>2750</v>
      </c>
      <c r="F1416" s="5">
        <v>50</v>
      </c>
      <c r="G1416" s="133">
        <f t="shared" si="47"/>
        <v>71</v>
      </c>
      <c r="H1416" s="36" t="str">
        <f t="shared" si="48"/>
        <v>Muy Bueno</v>
      </c>
      <c r="I1416" s="11">
        <v>9</v>
      </c>
      <c r="J1416" s="11" t="s">
        <v>5994</v>
      </c>
      <c r="K1416" s="11">
        <v>3</v>
      </c>
      <c r="L1416" s="11">
        <v>-74.138056930000005</v>
      </c>
      <c r="M1416" s="12">
        <v>4.6690176980000002</v>
      </c>
    </row>
    <row r="1417" spans="1:13" x14ac:dyDescent="0.25">
      <c r="A1417" s="3">
        <v>1416</v>
      </c>
      <c r="B1417" s="3" t="s">
        <v>2751</v>
      </c>
      <c r="C1417" s="3" t="s">
        <v>2659</v>
      </c>
      <c r="D1417" s="3" t="s">
        <v>1</v>
      </c>
      <c r="E1417" s="3" t="s">
        <v>2752</v>
      </c>
      <c r="F1417" s="5">
        <v>70</v>
      </c>
      <c r="G1417" s="133">
        <f t="shared" si="47"/>
        <v>18</v>
      </c>
      <c r="H1417" s="36" t="str">
        <f t="shared" si="48"/>
        <v>Regular</v>
      </c>
      <c r="I1417" s="11">
        <v>9</v>
      </c>
      <c r="J1417" s="11" t="s">
        <v>5994</v>
      </c>
      <c r="K1417" s="11">
        <v>3</v>
      </c>
      <c r="L1417" s="11">
        <v>-74.139616029999999</v>
      </c>
      <c r="M1417" s="12">
        <v>4.6680718910000003</v>
      </c>
    </row>
    <row r="1418" spans="1:13" x14ac:dyDescent="0.25">
      <c r="A1418" s="3">
        <v>1417</v>
      </c>
      <c r="B1418" s="3" t="s">
        <v>2753</v>
      </c>
      <c r="C1418" s="3" t="s">
        <v>2659</v>
      </c>
      <c r="D1418" s="3" t="s">
        <v>1</v>
      </c>
      <c r="E1418" s="3" t="s">
        <v>2754</v>
      </c>
      <c r="F1418" s="5">
        <v>65</v>
      </c>
      <c r="G1418" s="133">
        <f t="shared" si="47"/>
        <v>31</v>
      </c>
      <c r="H1418" s="36" t="str">
        <f t="shared" si="48"/>
        <v>Aceptable</v>
      </c>
      <c r="I1418" s="11">
        <v>9</v>
      </c>
      <c r="J1418" s="11" t="s">
        <v>169</v>
      </c>
      <c r="K1418" s="11">
        <v>4</v>
      </c>
      <c r="L1418" s="11">
        <v>-74.108482210000005</v>
      </c>
      <c r="M1418" s="12">
        <v>4.6545787519999999</v>
      </c>
    </row>
    <row r="1419" spans="1:13" x14ac:dyDescent="0.25">
      <c r="A1419" s="3">
        <v>1418</v>
      </c>
      <c r="B1419" s="3" t="s">
        <v>2755</v>
      </c>
      <c r="C1419" s="3" t="s">
        <v>2659</v>
      </c>
      <c r="D1419" s="3" t="s">
        <v>1</v>
      </c>
      <c r="E1419" s="3" t="s">
        <v>2756</v>
      </c>
      <c r="F1419" s="5">
        <v>80</v>
      </c>
      <c r="G1419" s="133">
        <f t="shared" si="47"/>
        <v>0</v>
      </c>
      <c r="H1419" s="36" t="str">
        <f t="shared" si="48"/>
        <v>Malo</v>
      </c>
      <c r="I1419" s="11">
        <v>9</v>
      </c>
      <c r="J1419" s="11" t="s">
        <v>169</v>
      </c>
      <c r="K1419" s="11">
        <v>4</v>
      </c>
      <c r="L1419" s="11">
        <v>-74.113909190000001</v>
      </c>
      <c r="M1419" s="12">
        <v>4.6571877710000003</v>
      </c>
    </row>
    <row r="1420" spans="1:13" x14ac:dyDescent="0.25">
      <c r="A1420" s="3">
        <v>1419</v>
      </c>
      <c r="B1420" s="3" t="s">
        <v>2757</v>
      </c>
      <c r="C1420" s="3" t="s">
        <v>2659</v>
      </c>
      <c r="D1420" s="3" t="s">
        <v>1</v>
      </c>
      <c r="E1420" s="3" t="s">
        <v>2754</v>
      </c>
      <c r="F1420" s="5">
        <v>80</v>
      </c>
      <c r="G1420" s="133">
        <f t="shared" si="47"/>
        <v>0</v>
      </c>
      <c r="H1420" s="36" t="str">
        <f t="shared" si="48"/>
        <v>Malo</v>
      </c>
      <c r="I1420" s="11">
        <v>9</v>
      </c>
      <c r="J1420" s="11" t="s">
        <v>169</v>
      </c>
      <c r="K1420" s="11">
        <v>4</v>
      </c>
      <c r="L1420" s="11">
        <v>-74.110389769999998</v>
      </c>
      <c r="M1420" s="12">
        <v>4.6607711470000002</v>
      </c>
    </row>
    <row r="1421" spans="1:13" x14ac:dyDescent="0.25">
      <c r="A1421" s="3">
        <v>1420</v>
      </c>
      <c r="B1421" s="3" t="s">
        <v>2758</v>
      </c>
      <c r="C1421" s="3" t="s">
        <v>2659</v>
      </c>
      <c r="D1421" s="3" t="s">
        <v>1</v>
      </c>
      <c r="E1421" s="3" t="s">
        <v>2754</v>
      </c>
      <c r="F1421" s="5">
        <v>70</v>
      </c>
      <c r="G1421" s="133">
        <f t="shared" si="47"/>
        <v>18</v>
      </c>
      <c r="H1421" s="36" t="str">
        <f t="shared" si="48"/>
        <v>Regular</v>
      </c>
      <c r="I1421" s="11">
        <v>9</v>
      </c>
      <c r="J1421" s="11" t="s">
        <v>169</v>
      </c>
      <c r="K1421" s="11">
        <v>4</v>
      </c>
      <c r="L1421" s="11">
        <v>-74.109403060000005</v>
      </c>
      <c r="M1421" s="12">
        <v>4.6592351949999999</v>
      </c>
    </row>
    <row r="1422" spans="1:13" x14ac:dyDescent="0.25">
      <c r="A1422" s="3">
        <v>1421</v>
      </c>
      <c r="B1422" s="3" t="s">
        <v>2759</v>
      </c>
      <c r="C1422" s="3" t="s">
        <v>2659</v>
      </c>
      <c r="D1422" s="3" t="s">
        <v>1</v>
      </c>
      <c r="E1422" s="3" t="s">
        <v>2754</v>
      </c>
      <c r="F1422" s="5">
        <v>70</v>
      </c>
      <c r="G1422" s="133">
        <f t="shared" si="47"/>
        <v>18</v>
      </c>
      <c r="H1422" s="36" t="str">
        <f t="shared" si="48"/>
        <v>Regular</v>
      </c>
      <c r="I1422" s="11">
        <v>9</v>
      </c>
      <c r="J1422" s="11" t="s">
        <v>169</v>
      </c>
      <c r="K1422" s="11">
        <v>4</v>
      </c>
      <c r="L1422" s="11">
        <v>-74.108445270000004</v>
      </c>
      <c r="M1422" s="12">
        <v>4.6577204280000002</v>
      </c>
    </row>
    <row r="1423" spans="1:13" x14ac:dyDescent="0.25">
      <c r="A1423" s="3">
        <v>1422</v>
      </c>
      <c r="B1423" s="3" t="s">
        <v>2760</v>
      </c>
      <c r="C1423" s="3" t="s">
        <v>2659</v>
      </c>
      <c r="D1423" s="3" t="s">
        <v>1</v>
      </c>
      <c r="E1423" s="3" t="s">
        <v>2754</v>
      </c>
      <c r="F1423" s="5">
        <v>65</v>
      </c>
      <c r="G1423" s="133">
        <f t="shared" si="47"/>
        <v>31</v>
      </c>
      <c r="H1423" s="36" t="str">
        <f t="shared" si="48"/>
        <v>Aceptable</v>
      </c>
      <c r="I1423" s="11">
        <v>9</v>
      </c>
      <c r="J1423" s="11" t="s">
        <v>169</v>
      </c>
      <c r="K1423" s="11">
        <v>4</v>
      </c>
      <c r="L1423" s="11">
        <v>-74.106998529999998</v>
      </c>
      <c r="M1423" s="12">
        <v>4.6554630829999999</v>
      </c>
    </row>
    <row r="1424" spans="1:13" x14ac:dyDescent="0.25">
      <c r="A1424" s="3">
        <v>1423</v>
      </c>
      <c r="B1424" s="3" t="s">
        <v>2761</v>
      </c>
      <c r="C1424" s="3" t="s">
        <v>2659</v>
      </c>
      <c r="D1424" s="3" t="s">
        <v>1</v>
      </c>
      <c r="E1424" s="3" t="s">
        <v>2762</v>
      </c>
      <c r="F1424" s="5">
        <v>70</v>
      </c>
      <c r="G1424" s="133">
        <f t="shared" si="47"/>
        <v>18</v>
      </c>
      <c r="H1424" s="36" t="str">
        <f t="shared" si="48"/>
        <v>Regular</v>
      </c>
      <c r="I1424" s="11">
        <v>9</v>
      </c>
      <c r="J1424" s="11" t="s">
        <v>169</v>
      </c>
      <c r="K1424" s="11">
        <v>4</v>
      </c>
      <c r="L1424" s="11">
        <v>-74.108723990000001</v>
      </c>
      <c r="M1424" s="12">
        <v>4.6509972819999996</v>
      </c>
    </row>
    <row r="1425" spans="1:13" x14ac:dyDescent="0.25">
      <c r="A1425" s="3">
        <v>1424</v>
      </c>
      <c r="B1425" s="3" t="s">
        <v>2763</v>
      </c>
      <c r="C1425" s="3" t="s">
        <v>2659</v>
      </c>
      <c r="D1425" s="3" t="s">
        <v>1</v>
      </c>
      <c r="E1425" s="3" t="s">
        <v>2762</v>
      </c>
      <c r="F1425" s="5">
        <v>70</v>
      </c>
      <c r="G1425" s="133">
        <f t="shared" si="47"/>
        <v>18</v>
      </c>
      <c r="H1425" s="36" t="str">
        <f t="shared" si="48"/>
        <v>Regular</v>
      </c>
      <c r="I1425" s="11">
        <v>9</v>
      </c>
      <c r="J1425" s="11" t="s">
        <v>169</v>
      </c>
      <c r="K1425" s="11">
        <v>4</v>
      </c>
      <c r="L1425" s="11">
        <v>-74.109527999999997</v>
      </c>
      <c r="M1425" s="12">
        <v>4.6504886189999999</v>
      </c>
    </row>
    <row r="1426" spans="1:13" x14ac:dyDescent="0.25">
      <c r="A1426" s="3">
        <v>1425</v>
      </c>
      <c r="B1426" s="3" t="s">
        <v>2764</v>
      </c>
      <c r="C1426" s="3" t="s">
        <v>2659</v>
      </c>
      <c r="D1426" s="3" t="s">
        <v>1</v>
      </c>
      <c r="E1426" s="3" t="s">
        <v>2765</v>
      </c>
      <c r="F1426" s="5">
        <v>60</v>
      </c>
      <c r="G1426" s="133">
        <f t="shared" si="47"/>
        <v>40.5</v>
      </c>
      <c r="H1426" s="36" t="str">
        <f t="shared" si="48"/>
        <v>Aceptable</v>
      </c>
      <c r="I1426" s="11">
        <v>9</v>
      </c>
      <c r="J1426" s="11" t="s">
        <v>169</v>
      </c>
      <c r="K1426" s="11">
        <v>4</v>
      </c>
      <c r="L1426" s="11">
        <v>-74.111737700000006</v>
      </c>
      <c r="M1426" s="12">
        <v>4.6494929410000001</v>
      </c>
    </row>
    <row r="1427" spans="1:13" x14ac:dyDescent="0.25">
      <c r="A1427" s="3">
        <v>1426</v>
      </c>
      <c r="B1427" s="3" t="s">
        <v>2766</v>
      </c>
      <c r="C1427" s="3" t="s">
        <v>2659</v>
      </c>
      <c r="D1427" s="3" t="s">
        <v>1</v>
      </c>
      <c r="E1427" s="3" t="s">
        <v>2754</v>
      </c>
      <c r="F1427" s="5">
        <v>80</v>
      </c>
      <c r="G1427" s="133">
        <f t="shared" ref="G1427:G1490" si="49">IF(F1427&lt;=40,100-((F1427-30)/(40-30))*(100-86),
IF(F1427&lt;=50,85-((F1427-41)/(50-41))*(85-71),
IF(F1427&lt;=55,70-((F1427-51)/(55-50))*(70-51),
IF(F1427&lt;=65,50-((F1427-55)/(65-55))*(50-31),
IF(F1427&lt;=75,30-((F1427-65)/(75-65))*(30-6),
5-((F1427-75)/(80-75))*(5-0))))))</f>
        <v>0</v>
      </c>
      <c r="H1427" s="36" t="str">
        <f t="shared" si="48"/>
        <v>Malo</v>
      </c>
      <c r="I1427" s="11">
        <v>9</v>
      </c>
      <c r="J1427" s="11" t="s">
        <v>169</v>
      </c>
      <c r="K1427" s="11">
        <v>4</v>
      </c>
      <c r="L1427" s="11">
        <v>-74.11182925</v>
      </c>
      <c r="M1427" s="12">
        <v>4.6598970020000001</v>
      </c>
    </row>
    <row r="1428" spans="1:13" x14ac:dyDescent="0.25">
      <c r="A1428" s="3">
        <v>1427</v>
      </c>
      <c r="B1428" s="3" t="s">
        <v>2767</v>
      </c>
      <c r="C1428" s="3" t="s">
        <v>2659</v>
      </c>
      <c r="D1428" s="3" t="s">
        <v>1</v>
      </c>
      <c r="E1428" s="3" t="s">
        <v>2768</v>
      </c>
      <c r="F1428" s="5">
        <v>70</v>
      </c>
      <c r="G1428" s="133">
        <f t="shared" si="49"/>
        <v>18</v>
      </c>
      <c r="H1428" s="36" t="str">
        <f t="shared" si="48"/>
        <v>Regular</v>
      </c>
      <c r="I1428" s="11">
        <v>9</v>
      </c>
      <c r="J1428" s="11" t="s">
        <v>169</v>
      </c>
      <c r="K1428" s="11">
        <v>4</v>
      </c>
      <c r="L1428" s="11">
        <v>-74.11439627</v>
      </c>
      <c r="M1428" s="12">
        <v>4.656889273</v>
      </c>
    </row>
    <row r="1429" spans="1:13" x14ac:dyDescent="0.25">
      <c r="A1429" s="3">
        <v>1428</v>
      </c>
      <c r="B1429" s="3" t="s">
        <v>2769</v>
      </c>
      <c r="C1429" s="3" t="s">
        <v>2659</v>
      </c>
      <c r="D1429" s="3" t="s">
        <v>1</v>
      </c>
      <c r="E1429" s="3" t="s">
        <v>2770</v>
      </c>
      <c r="F1429" s="5">
        <v>70</v>
      </c>
      <c r="G1429" s="133">
        <f t="shared" si="49"/>
        <v>18</v>
      </c>
      <c r="H1429" s="36" t="str">
        <f t="shared" si="48"/>
        <v>Regular</v>
      </c>
      <c r="I1429" s="11">
        <v>9</v>
      </c>
      <c r="J1429" s="11" t="s">
        <v>169</v>
      </c>
      <c r="K1429" s="11">
        <v>3</v>
      </c>
      <c r="L1429" s="11">
        <v>-74.114939980000003</v>
      </c>
      <c r="M1429" s="12">
        <v>4.6588484389999998</v>
      </c>
    </row>
    <row r="1430" spans="1:13" x14ac:dyDescent="0.25">
      <c r="A1430" s="3">
        <v>1429</v>
      </c>
      <c r="B1430" s="3" t="s">
        <v>2771</v>
      </c>
      <c r="C1430" s="3" t="s">
        <v>2659</v>
      </c>
      <c r="D1430" s="3" t="s">
        <v>1</v>
      </c>
      <c r="E1430" s="3" t="s">
        <v>2754</v>
      </c>
      <c r="F1430" s="5">
        <v>70</v>
      </c>
      <c r="G1430" s="133">
        <f t="shared" si="49"/>
        <v>18</v>
      </c>
      <c r="H1430" s="36" t="str">
        <f t="shared" si="48"/>
        <v>Regular</v>
      </c>
      <c r="I1430" s="11">
        <v>9</v>
      </c>
      <c r="J1430" s="11" t="s">
        <v>169</v>
      </c>
      <c r="K1430" s="11">
        <v>4</v>
      </c>
      <c r="L1430" s="11">
        <v>-74.109970009999998</v>
      </c>
      <c r="M1430" s="12">
        <v>4.6566626419999997</v>
      </c>
    </row>
    <row r="1431" spans="1:13" x14ac:dyDescent="0.25">
      <c r="A1431" s="3">
        <v>1430</v>
      </c>
      <c r="B1431" s="3" t="s">
        <v>2772</v>
      </c>
      <c r="C1431" s="3" t="s">
        <v>2659</v>
      </c>
      <c r="D1431" s="3" t="s">
        <v>1</v>
      </c>
      <c r="E1431" s="3" t="s">
        <v>2754</v>
      </c>
      <c r="F1431" s="5">
        <v>65</v>
      </c>
      <c r="G1431" s="133">
        <f t="shared" si="49"/>
        <v>31</v>
      </c>
      <c r="H1431" s="36" t="str">
        <f t="shared" si="48"/>
        <v>Aceptable</v>
      </c>
      <c r="I1431" s="11">
        <v>9</v>
      </c>
      <c r="J1431" s="11" t="s">
        <v>169</v>
      </c>
      <c r="K1431" s="11">
        <v>4</v>
      </c>
      <c r="L1431" s="11">
        <v>-74.110994910000002</v>
      </c>
      <c r="M1431" s="12">
        <v>4.6582689159999999</v>
      </c>
    </row>
    <row r="1432" spans="1:13" x14ac:dyDescent="0.25">
      <c r="A1432" s="3">
        <v>1431</v>
      </c>
      <c r="B1432" s="3" t="s">
        <v>2773</v>
      </c>
      <c r="C1432" s="3" t="s">
        <v>2659</v>
      </c>
      <c r="D1432" s="3" t="s">
        <v>1</v>
      </c>
      <c r="E1432" s="3" t="s">
        <v>2774</v>
      </c>
      <c r="F1432" s="5">
        <v>65</v>
      </c>
      <c r="G1432" s="133">
        <f t="shared" si="49"/>
        <v>31</v>
      </c>
      <c r="H1432" s="36" t="str">
        <f t="shared" si="48"/>
        <v>Aceptable</v>
      </c>
      <c r="I1432" s="11">
        <v>9</v>
      </c>
      <c r="J1432" s="11" t="s">
        <v>169</v>
      </c>
      <c r="K1432" s="11">
        <v>3</v>
      </c>
      <c r="L1432" s="11">
        <v>-74.118024109999993</v>
      </c>
      <c r="M1432" s="12">
        <v>4.6563548399999997</v>
      </c>
    </row>
    <row r="1433" spans="1:13" x14ac:dyDescent="0.25">
      <c r="A1433" s="3">
        <v>1432</v>
      </c>
      <c r="B1433" s="3" t="s">
        <v>2775</v>
      </c>
      <c r="C1433" s="3" t="s">
        <v>2659</v>
      </c>
      <c r="D1433" s="3" t="s">
        <v>1</v>
      </c>
      <c r="E1433" s="3" t="s">
        <v>2776</v>
      </c>
      <c r="F1433" s="5">
        <v>65</v>
      </c>
      <c r="G1433" s="133">
        <f t="shared" si="49"/>
        <v>31</v>
      </c>
      <c r="H1433" s="36" t="str">
        <f t="shared" si="48"/>
        <v>Aceptable</v>
      </c>
      <c r="I1433" s="11">
        <v>9</v>
      </c>
      <c r="J1433" s="11" t="s">
        <v>169</v>
      </c>
      <c r="K1433" s="11">
        <v>5</v>
      </c>
      <c r="L1433" s="11">
        <v>-74.107694890000005</v>
      </c>
      <c r="M1433" s="12">
        <v>4.6528011190000003</v>
      </c>
    </row>
    <row r="1434" spans="1:13" x14ac:dyDescent="0.25">
      <c r="A1434" s="3">
        <v>1433</v>
      </c>
      <c r="B1434" s="3" t="s">
        <v>2777</v>
      </c>
      <c r="C1434" s="3" t="s">
        <v>2659</v>
      </c>
      <c r="D1434" s="3" t="s">
        <v>1</v>
      </c>
      <c r="E1434" s="3" t="s">
        <v>2762</v>
      </c>
      <c r="F1434" s="5">
        <v>70</v>
      </c>
      <c r="G1434" s="133">
        <f t="shared" si="49"/>
        <v>18</v>
      </c>
      <c r="H1434" s="36" t="str">
        <f t="shared" si="48"/>
        <v>Regular</v>
      </c>
      <c r="I1434" s="11">
        <v>9</v>
      </c>
      <c r="J1434" s="11" t="s">
        <v>169</v>
      </c>
      <c r="K1434" s="11">
        <v>4</v>
      </c>
      <c r="L1434" s="11">
        <v>-74.109931470000006</v>
      </c>
      <c r="M1434" s="12">
        <v>4.6500497640000003</v>
      </c>
    </row>
    <row r="1435" spans="1:13" x14ac:dyDescent="0.25">
      <c r="A1435" s="3">
        <v>1434</v>
      </c>
      <c r="B1435" s="3" t="s">
        <v>2778</v>
      </c>
      <c r="C1435" s="3" t="s">
        <v>2659</v>
      </c>
      <c r="D1435" s="3" t="s">
        <v>1</v>
      </c>
      <c r="E1435" s="3" t="s">
        <v>2754</v>
      </c>
      <c r="F1435" s="5">
        <v>70</v>
      </c>
      <c r="G1435" s="133">
        <f t="shared" si="49"/>
        <v>18</v>
      </c>
      <c r="H1435" s="36" t="str">
        <f t="shared" si="48"/>
        <v>Regular</v>
      </c>
      <c r="I1435" s="11">
        <v>9</v>
      </c>
      <c r="J1435" s="11" t="s">
        <v>169</v>
      </c>
      <c r="K1435" s="11">
        <v>4</v>
      </c>
      <c r="L1435" s="11">
        <v>-74.107303540000004</v>
      </c>
      <c r="M1435" s="12">
        <v>4.6571926599999998</v>
      </c>
    </row>
    <row r="1436" spans="1:13" x14ac:dyDescent="0.25">
      <c r="A1436" s="3">
        <v>1435</v>
      </c>
      <c r="B1436" s="3" t="s">
        <v>2779</v>
      </c>
      <c r="C1436" s="3" t="s">
        <v>2659</v>
      </c>
      <c r="D1436" s="3" t="s">
        <v>1</v>
      </c>
      <c r="E1436" s="3" t="s">
        <v>2762</v>
      </c>
      <c r="F1436" s="5">
        <v>80</v>
      </c>
      <c r="G1436" s="133">
        <f t="shared" si="49"/>
        <v>0</v>
      </c>
      <c r="H1436" s="36" t="str">
        <f t="shared" ref="H1436:H1474" si="50">IF(AND(G1436&gt;=86,G1436&lt;=100),"Óptimo",
IF(AND(G1436&gt;=71,G1436&lt;=85),"Muy Bueno",
IF(AND(G1436&gt;=51,G1436&lt;=70),"Bueno",
IF(AND(G1436&gt;=31,G1436&lt;=50),"Aceptable",
IF(AND(G1436&gt;=6,G1436&lt;=30),"Regular",
"Malo")))))</f>
        <v>Malo</v>
      </c>
      <c r="I1436" s="11">
        <v>9</v>
      </c>
      <c r="J1436" s="11" t="s">
        <v>169</v>
      </c>
      <c r="K1436" s="11">
        <v>5</v>
      </c>
      <c r="L1436" s="11">
        <v>-74.110588019999994</v>
      </c>
      <c r="M1436" s="12">
        <v>4.6524615520000001</v>
      </c>
    </row>
    <row r="1437" spans="1:13" x14ac:dyDescent="0.25">
      <c r="A1437" s="3">
        <v>1436</v>
      </c>
      <c r="B1437" s="3" t="s">
        <v>2780</v>
      </c>
      <c r="C1437" s="3" t="s">
        <v>2659</v>
      </c>
      <c r="D1437" s="3" t="s">
        <v>1</v>
      </c>
      <c r="E1437" s="3" t="s">
        <v>2781</v>
      </c>
      <c r="F1437" s="5">
        <v>75</v>
      </c>
      <c r="G1437" s="133">
        <f t="shared" si="49"/>
        <v>6</v>
      </c>
      <c r="H1437" s="36" t="str">
        <f t="shared" si="50"/>
        <v>Regular</v>
      </c>
      <c r="I1437" s="11">
        <v>9</v>
      </c>
      <c r="J1437" s="11" t="s">
        <v>169</v>
      </c>
      <c r="K1437" s="11">
        <v>4</v>
      </c>
      <c r="L1437" s="11">
        <v>-74.108461210000002</v>
      </c>
      <c r="M1437" s="12">
        <v>4.6518997359999998</v>
      </c>
    </row>
    <row r="1438" spans="1:13" x14ac:dyDescent="0.25">
      <c r="A1438" s="3">
        <v>1437</v>
      </c>
      <c r="B1438" s="3" t="s">
        <v>2782</v>
      </c>
      <c r="C1438" s="3" t="s">
        <v>2659</v>
      </c>
      <c r="D1438" s="3" t="s">
        <v>1</v>
      </c>
      <c r="E1438" s="3" t="s">
        <v>2783</v>
      </c>
      <c r="F1438" s="5">
        <v>80</v>
      </c>
      <c r="G1438" s="133">
        <f t="shared" si="49"/>
        <v>0</v>
      </c>
      <c r="H1438" s="36" t="str">
        <f t="shared" si="50"/>
        <v>Malo</v>
      </c>
      <c r="I1438" s="11">
        <v>9</v>
      </c>
      <c r="J1438" s="11" t="s">
        <v>169</v>
      </c>
      <c r="K1438" s="11">
        <v>4</v>
      </c>
      <c r="L1438" s="11">
        <v>-74.113000900000003</v>
      </c>
      <c r="M1438" s="12">
        <v>4.6558362019999997</v>
      </c>
    </row>
    <row r="1439" spans="1:13" x14ac:dyDescent="0.25">
      <c r="A1439" s="3">
        <v>1438</v>
      </c>
      <c r="B1439" s="3" t="s">
        <v>2784</v>
      </c>
      <c r="C1439" s="3" t="s">
        <v>2659</v>
      </c>
      <c r="D1439" s="3" t="s">
        <v>1</v>
      </c>
      <c r="E1439" s="3" t="s">
        <v>2785</v>
      </c>
      <c r="F1439" s="5">
        <v>45</v>
      </c>
      <c r="G1439" s="133">
        <f t="shared" si="49"/>
        <v>78.777777777777771</v>
      </c>
      <c r="H1439" s="36" t="str">
        <f t="shared" si="50"/>
        <v>Muy Bueno</v>
      </c>
      <c r="I1439" s="11">
        <v>9</v>
      </c>
      <c r="J1439" s="11" t="s">
        <v>169</v>
      </c>
      <c r="K1439" s="11">
        <v>4</v>
      </c>
      <c r="L1439" s="11">
        <v>-74.112864220000006</v>
      </c>
      <c r="M1439" s="12">
        <v>4.6490833140000003</v>
      </c>
    </row>
    <row r="1440" spans="1:13" x14ac:dyDescent="0.25">
      <c r="A1440" s="3">
        <v>1439</v>
      </c>
      <c r="B1440" s="3" t="s">
        <v>2786</v>
      </c>
      <c r="C1440" s="3" t="s">
        <v>2659</v>
      </c>
      <c r="D1440" s="3" t="s">
        <v>1</v>
      </c>
      <c r="E1440" s="3" t="s">
        <v>2787</v>
      </c>
      <c r="F1440" s="5">
        <v>70</v>
      </c>
      <c r="G1440" s="133">
        <f t="shared" si="49"/>
        <v>18</v>
      </c>
      <c r="H1440" s="36" t="str">
        <f t="shared" si="50"/>
        <v>Regular</v>
      </c>
      <c r="I1440" s="11">
        <v>9</v>
      </c>
      <c r="J1440" s="11" t="s">
        <v>169</v>
      </c>
      <c r="K1440" s="11">
        <v>5</v>
      </c>
      <c r="L1440" s="11">
        <v>-74.113540369999996</v>
      </c>
      <c r="M1440" s="12">
        <v>4.6613267860000001</v>
      </c>
    </row>
    <row r="1441" spans="1:13" x14ac:dyDescent="0.25">
      <c r="A1441" s="3">
        <v>1440</v>
      </c>
      <c r="B1441" s="3" t="s">
        <v>2788</v>
      </c>
      <c r="C1441" s="3" t="s">
        <v>2659</v>
      </c>
      <c r="D1441" s="3" t="s">
        <v>1</v>
      </c>
      <c r="E1441" s="3" t="s">
        <v>2789</v>
      </c>
      <c r="F1441" s="5">
        <v>70</v>
      </c>
      <c r="G1441" s="133">
        <f t="shared" si="49"/>
        <v>18</v>
      </c>
      <c r="H1441" s="36" t="str">
        <f t="shared" si="50"/>
        <v>Regular</v>
      </c>
      <c r="I1441" s="11">
        <v>9</v>
      </c>
      <c r="J1441" s="11" t="s">
        <v>169</v>
      </c>
      <c r="K1441" s="11">
        <v>4</v>
      </c>
      <c r="L1441" s="11">
        <v>-74.112038429999998</v>
      </c>
      <c r="M1441" s="12">
        <v>4.6482342040000004</v>
      </c>
    </row>
    <row r="1442" spans="1:13" x14ac:dyDescent="0.25">
      <c r="A1442" s="3">
        <v>1441</v>
      </c>
      <c r="B1442" s="3" t="s">
        <v>2790</v>
      </c>
      <c r="C1442" s="3" t="s">
        <v>2659</v>
      </c>
      <c r="D1442" s="3" t="s">
        <v>1</v>
      </c>
      <c r="E1442" s="3" t="s">
        <v>2791</v>
      </c>
      <c r="F1442" s="5">
        <v>65</v>
      </c>
      <c r="G1442" s="133">
        <f t="shared" si="49"/>
        <v>31</v>
      </c>
      <c r="H1442" s="36" t="str">
        <f t="shared" si="50"/>
        <v>Aceptable</v>
      </c>
      <c r="I1442" s="11">
        <v>9</v>
      </c>
      <c r="J1442" s="11" t="s">
        <v>169</v>
      </c>
      <c r="K1442" s="11">
        <v>5</v>
      </c>
      <c r="L1442" s="11">
        <v>-74.111426100000003</v>
      </c>
      <c r="M1442" s="12">
        <v>4.6623013780000004</v>
      </c>
    </row>
    <row r="1443" spans="1:13" x14ac:dyDescent="0.25">
      <c r="A1443" s="3">
        <v>1442</v>
      </c>
      <c r="B1443" s="3" t="s">
        <v>2792</v>
      </c>
      <c r="C1443" s="3" t="s">
        <v>2659</v>
      </c>
      <c r="D1443" s="3" t="s">
        <v>1</v>
      </c>
      <c r="E1443" s="3" t="s">
        <v>2754</v>
      </c>
      <c r="F1443" s="5">
        <v>75</v>
      </c>
      <c r="G1443" s="133">
        <f t="shared" si="49"/>
        <v>6</v>
      </c>
      <c r="H1443" s="36" t="str">
        <f t="shared" si="50"/>
        <v>Regular</v>
      </c>
      <c r="I1443" s="11">
        <v>9</v>
      </c>
      <c r="J1443" s="11" t="s">
        <v>169</v>
      </c>
      <c r="K1443" s="11">
        <v>4</v>
      </c>
      <c r="L1443" s="11">
        <v>-74.108703719999994</v>
      </c>
      <c r="M1443" s="12">
        <v>4.6570035809999997</v>
      </c>
    </row>
    <row r="1444" spans="1:13" x14ac:dyDescent="0.25">
      <c r="A1444" s="3">
        <v>1443</v>
      </c>
      <c r="B1444" s="3" t="s">
        <v>2793</v>
      </c>
      <c r="C1444" s="3" t="s">
        <v>2659</v>
      </c>
      <c r="D1444" s="3" t="s">
        <v>1</v>
      </c>
      <c r="E1444" s="3" t="s">
        <v>2106</v>
      </c>
      <c r="F1444" s="5">
        <v>70</v>
      </c>
      <c r="G1444" s="133">
        <f t="shared" si="49"/>
        <v>18</v>
      </c>
      <c r="H1444" s="36" t="str">
        <f t="shared" si="50"/>
        <v>Regular</v>
      </c>
      <c r="I1444" s="11">
        <v>9</v>
      </c>
      <c r="J1444" s="11" t="s">
        <v>169</v>
      </c>
      <c r="K1444" s="11">
        <v>4</v>
      </c>
      <c r="L1444" s="11">
        <v>-74.126317499999999</v>
      </c>
      <c r="M1444" s="12">
        <v>4.6464569009999996</v>
      </c>
    </row>
    <row r="1445" spans="1:13" x14ac:dyDescent="0.25">
      <c r="A1445" s="3">
        <v>1444</v>
      </c>
      <c r="B1445" s="3" t="s">
        <v>2794</v>
      </c>
      <c r="C1445" s="3" t="s">
        <v>2659</v>
      </c>
      <c r="D1445" s="3" t="s">
        <v>1</v>
      </c>
      <c r="E1445" s="3" t="s">
        <v>2795</v>
      </c>
      <c r="F1445" s="5">
        <v>70</v>
      </c>
      <c r="G1445" s="133">
        <f t="shared" si="49"/>
        <v>18</v>
      </c>
      <c r="H1445" s="36" t="str">
        <f t="shared" si="50"/>
        <v>Regular</v>
      </c>
      <c r="I1445" s="11">
        <v>9</v>
      </c>
      <c r="J1445" s="11" t="s">
        <v>169</v>
      </c>
      <c r="K1445" s="11">
        <v>4</v>
      </c>
      <c r="L1445" s="11">
        <v>-74.13444106</v>
      </c>
      <c r="M1445" s="12">
        <v>4.666550902</v>
      </c>
    </row>
    <row r="1446" spans="1:13" x14ac:dyDescent="0.25">
      <c r="A1446" s="3">
        <v>1445</v>
      </c>
      <c r="B1446" s="3" t="s">
        <v>2796</v>
      </c>
      <c r="C1446" s="3" t="s">
        <v>2659</v>
      </c>
      <c r="D1446" s="3" t="s">
        <v>1</v>
      </c>
      <c r="E1446" s="3" t="s">
        <v>2797</v>
      </c>
      <c r="F1446" s="5">
        <v>65</v>
      </c>
      <c r="G1446" s="133">
        <f t="shared" si="49"/>
        <v>31</v>
      </c>
      <c r="H1446" s="36" t="str">
        <f t="shared" si="50"/>
        <v>Aceptable</v>
      </c>
      <c r="I1446" s="11">
        <v>9</v>
      </c>
      <c r="J1446" s="11" t="s">
        <v>169</v>
      </c>
      <c r="K1446" s="11">
        <v>3</v>
      </c>
      <c r="L1446" s="11">
        <v>-74.119451330000004</v>
      </c>
      <c r="M1446" s="12">
        <v>4.6523534089999998</v>
      </c>
    </row>
    <row r="1447" spans="1:13" x14ac:dyDescent="0.25">
      <c r="A1447" s="3">
        <v>1446</v>
      </c>
      <c r="B1447" s="3" t="s">
        <v>2798</v>
      </c>
      <c r="C1447" s="3" t="s">
        <v>2659</v>
      </c>
      <c r="D1447" s="3" t="s">
        <v>1</v>
      </c>
      <c r="E1447" s="3" t="s">
        <v>2799</v>
      </c>
      <c r="F1447" s="5">
        <v>65</v>
      </c>
      <c r="G1447" s="133">
        <f t="shared" si="49"/>
        <v>31</v>
      </c>
      <c r="H1447" s="36" t="str">
        <f t="shared" si="50"/>
        <v>Aceptable</v>
      </c>
      <c r="I1447" s="11">
        <v>9</v>
      </c>
      <c r="J1447" s="11" t="s">
        <v>169</v>
      </c>
      <c r="K1447" s="11">
        <v>2</v>
      </c>
      <c r="L1447" s="11">
        <v>-74.133190929999998</v>
      </c>
      <c r="M1447" s="12">
        <v>4.6529343409999999</v>
      </c>
    </row>
    <row r="1448" spans="1:13" x14ac:dyDescent="0.25">
      <c r="A1448" s="3">
        <v>1447</v>
      </c>
      <c r="B1448" s="3" t="s">
        <v>2800</v>
      </c>
      <c r="C1448" s="3" t="s">
        <v>2659</v>
      </c>
      <c r="D1448" s="3" t="s">
        <v>1</v>
      </c>
      <c r="E1448" s="3" t="s">
        <v>2801</v>
      </c>
      <c r="F1448" s="5">
        <v>50</v>
      </c>
      <c r="G1448" s="133">
        <f t="shared" si="49"/>
        <v>71</v>
      </c>
      <c r="H1448" s="36" t="str">
        <f t="shared" si="50"/>
        <v>Muy Bueno</v>
      </c>
      <c r="I1448" s="11">
        <v>9</v>
      </c>
      <c r="J1448" s="11" t="s">
        <v>169</v>
      </c>
      <c r="K1448" s="11">
        <v>4</v>
      </c>
      <c r="L1448" s="11">
        <v>-74.128799860000001</v>
      </c>
      <c r="M1448" s="12">
        <v>4.6608191870000004</v>
      </c>
    </row>
    <row r="1449" spans="1:13" x14ac:dyDescent="0.25">
      <c r="A1449" s="3">
        <v>1448</v>
      </c>
      <c r="B1449" s="3" t="s">
        <v>2802</v>
      </c>
      <c r="C1449" s="3" t="s">
        <v>2659</v>
      </c>
      <c r="D1449" s="3" t="s">
        <v>1</v>
      </c>
      <c r="E1449" s="3" t="s">
        <v>2803</v>
      </c>
      <c r="F1449" s="5">
        <v>70</v>
      </c>
      <c r="G1449" s="133">
        <f t="shared" si="49"/>
        <v>18</v>
      </c>
      <c r="H1449" s="36" t="str">
        <f t="shared" si="50"/>
        <v>Regular</v>
      </c>
      <c r="I1449" s="11">
        <v>9</v>
      </c>
      <c r="J1449" s="11" t="s">
        <v>169</v>
      </c>
      <c r="K1449" s="11">
        <v>3</v>
      </c>
      <c r="L1449" s="11">
        <v>-74.112794620000003</v>
      </c>
      <c r="M1449" s="12">
        <v>4.6457589639999997</v>
      </c>
    </row>
    <row r="1450" spans="1:13" x14ac:dyDescent="0.25">
      <c r="A1450" s="3">
        <v>1449</v>
      </c>
      <c r="B1450" s="3" t="s">
        <v>2804</v>
      </c>
      <c r="C1450" s="3" t="s">
        <v>2659</v>
      </c>
      <c r="D1450" s="3" t="s">
        <v>1</v>
      </c>
      <c r="E1450" s="3" t="s">
        <v>2805</v>
      </c>
      <c r="F1450" s="5">
        <v>65</v>
      </c>
      <c r="G1450" s="133">
        <f t="shared" si="49"/>
        <v>31</v>
      </c>
      <c r="H1450" s="36" t="str">
        <f t="shared" si="50"/>
        <v>Aceptable</v>
      </c>
      <c r="I1450" s="11">
        <v>9</v>
      </c>
      <c r="J1450" s="11" t="s">
        <v>169</v>
      </c>
      <c r="K1450" s="11">
        <v>4</v>
      </c>
      <c r="L1450" s="11">
        <v>-74.138039050000003</v>
      </c>
      <c r="M1450" s="12">
        <v>4.6627165479999997</v>
      </c>
    </row>
    <row r="1451" spans="1:13" x14ac:dyDescent="0.25">
      <c r="A1451" s="3">
        <v>1450</v>
      </c>
      <c r="B1451" s="3" t="s">
        <v>2806</v>
      </c>
      <c r="C1451" s="3" t="s">
        <v>2659</v>
      </c>
      <c r="D1451" s="3" t="s">
        <v>1</v>
      </c>
      <c r="E1451" s="3" t="s">
        <v>2807</v>
      </c>
      <c r="F1451" s="5">
        <v>65</v>
      </c>
      <c r="G1451" s="133">
        <f t="shared" si="49"/>
        <v>31</v>
      </c>
      <c r="H1451" s="36" t="str">
        <f t="shared" si="50"/>
        <v>Aceptable</v>
      </c>
      <c r="I1451" s="11">
        <v>9</v>
      </c>
      <c r="J1451" s="11" t="s">
        <v>169</v>
      </c>
      <c r="K1451" s="11">
        <v>3</v>
      </c>
      <c r="L1451" s="11">
        <v>-74.115576369999999</v>
      </c>
      <c r="M1451" s="12">
        <v>4.6497882629999996</v>
      </c>
    </row>
    <row r="1452" spans="1:13" x14ac:dyDescent="0.25">
      <c r="A1452" s="3">
        <v>1451</v>
      </c>
      <c r="B1452" s="3" t="s">
        <v>2808</v>
      </c>
      <c r="C1452" s="3" t="s">
        <v>2659</v>
      </c>
      <c r="D1452" s="3" t="s">
        <v>1</v>
      </c>
      <c r="E1452" s="3" t="s">
        <v>2809</v>
      </c>
      <c r="F1452" s="5">
        <v>80</v>
      </c>
      <c r="G1452" s="133">
        <f t="shared" si="49"/>
        <v>0</v>
      </c>
      <c r="H1452" s="36" t="str">
        <f t="shared" si="50"/>
        <v>Malo</v>
      </c>
      <c r="I1452" s="11">
        <v>9</v>
      </c>
      <c r="J1452" s="11" t="s">
        <v>169</v>
      </c>
      <c r="K1452" s="11">
        <v>4</v>
      </c>
      <c r="L1452" s="11">
        <v>-74.133331670000004</v>
      </c>
      <c r="M1452" s="12">
        <v>4.6604857900000001</v>
      </c>
    </row>
    <row r="1453" spans="1:13" x14ac:dyDescent="0.25">
      <c r="A1453" s="3">
        <v>1452</v>
      </c>
      <c r="B1453" s="3" t="s">
        <v>2810</v>
      </c>
      <c r="C1453" s="3" t="s">
        <v>2659</v>
      </c>
      <c r="D1453" s="3" t="s">
        <v>1</v>
      </c>
      <c r="E1453" s="3" t="s">
        <v>2811</v>
      </c>
      <c r="F1453" s="5">
        <v>55</v>
      </c>
      <c r="G1453" s="133">
        <f t="shared" si="49"/>
        <v>54.8</v>
      </c>
      <c r="H1453" s="36" t="str">
        <f t="shared" si="50"/>
        <v>Bueno</v>
      </c>
      <c r="I1453" s="11">
        <v>9</v>
      </c>
      <c r="J1453" s="11" t="s">
        <v>169</v>
      </c>
      <c r="K1453" s="11">
        <v>4</v>
      </c>
      <c r="L1453" s="11">
        <v>-74.13603019</v>
      </c>
      <c r="M1453" s="12">
        <v>4.6638658020000001</v>
      </c>
    </row>
    <row r="1454" spans="1:13" x14ac:dyDescent="0.25">
      <c r="A1454" s="3">
        <v>1453</v>
      </c>
      <c r="B1454" s="3" t="s">
        <v>2812</v>
      </c>
      <c r="C1454" s="3" t="s">
        <v>2659</v>
      </c>
      <c r="D1454" s="3" t="s">
        <v>1</v>
      </c>
      <c r="E1454" s="3" t="s">
        <v>2813</v>
      </c>
      <c r="F1454" s="5">
        <v>70</v>
      </c>
      <c r="G1454" s="133">
        <f t="shared" si="49"/>
        <v>18</v>
      </c>
      <c r="H1454" s="36" t="str">
        <f t="shared" si="50"/>
        <v>Regular</v>
      </c>
      <c r="I1454" s="11">
        <v>9</v>
      </c>
      <c r="J1454" s="11" t="s">
        <v>169</v>
      </c>
      <c r="K1454" s="11">
        <v>4</v>
      </c>
      <c r="L1454" s="11">
        <v>-74.137888050000001</v>
      </c>
      <c r="M1454" s="12">
        <v>4.6656369409999998</v>
      </c>
    </row>
    <row r="1455" spans="1:13" x14ac:dyDescent="0.25">
      <c r="A1455" s="3">
        <v>1454</v>
      </c>
      <c r="B1455" s="3" t="s">
        <v>2814</v>
      </c>
      <c r="C1455" s="3" t="s">
        <v>2659</v>
      </c>
      <c r="D1455" s="3" t="s">
        <v>1</v>
      </c>
      <c r="E1455" s="3" t="s">
        <v>2815</v>
      </c>
      <c r="F1455" s="5">
        <v>70</v>
      </c>
      <c r="G1455" s="133">
        <f t="shared" si="49"/>
        <v>18</v>
      </c>
      <c r="H1455" s="36" t="str">
        <f t="shared" si="50"/>
        <v>Regular</v>
      </c>
      <c r="I1455" s="11">
        <v>9</v>
      </c>
      <c r="J1455" s="11" t="s">
        <v>169</v>
      </c>
      <c r="K1455" s="11">
        <v>3</v>
      </c>
      <c r="L1455" s="11">
        <v>-74.12508613</v>
      </c>
      <c r="M1455" s="12">
        <v>4.6482631799999998</v>
      </c>
    </row>
    <row r="1456" spans="1:13" x14ac:dyDescent="0.25">
      <c r="A1456" s="3">
        <v>1455</v>
      </c>
      <c r="B1456" s="3" t="s">
        <v>2816</v>
      </c>
      <c r="C1456" s="3" t="s">
        <v>2659</v>
      </c>
      <c r="D1456" s="3" t="s">
        <v>1</v>
      </c>
      <c r="E1456" s="3" t="s">
        <v>2817</v>
      </c>
      <c r="F1456" s="5">
        <v>65</v>
      </c>
      <c r="G1456" s="133">
        <f t="shared" si="49"/>
        <v>31</v>
      </c>
      <c r="H1456" s="36" t="str">
        <f t="shared" si="50"/>
        <v>Aceptable</v>
      </c>
      <c r="I1456" s="11">
        <v>9</v>
      </c>
      <c r="J1456" s="11" t="s">
        <v>169</v>
      </c>
      <c r="K1456" s="11">
        <v>4</v>
      </c>
      <c r="L1456" s="11">
        <v>-74.133299179999995</v>
      </c>
      <c r="M1456" s="12">
        <v>4.6630360949999998</v>
      </c>
    </row>
    <row r="1457" spans="1:13" x14ac:dyDescent="0.25">
      <c r="A1457" s="3">
        <v>1456</v>
      </c>
      <c r="B1457" s="3" t="s">
        <v>2818</v>
      </c>
      <c r="C1457" s="3" t="s">
        <v>2659</v>
      </c>
      <c r="D1457" s="3" t="s">
        <v>1</v>
      </c>
      <c r="E1457" s="3" t="s">
        <v>2819</v>
      </c>
      <c r="F1457" s="5">
        <v>65</v>
      </c>
      <c r="G1457" s="133">
        <f t="shared" si="49"/>
        <v>31</v>
      </c>
      <c r="H1457" s="36" t="str">
        <f t="shared" si="50"/>
        <v>Aceptable</v>
      </c>
      <c r="I1457" s="11">
        <v>9</v>
      </c>
      <c r="J1457" s="11" t="s">
        <v>169</v>
      </c>
      <c r="K1457" s="11">
        <v>4</v>
      </c>
      <c r="L1457" s="11">
        <v>-74.130501609999996</v>
      </c>
      <c r="M1457" s="12">
        <v>4.655297011</v>
      </c>
    </row>
    <row r="1458" spans="1:13" x14ac:dyDescent="0.25">
      <c r="A1458" s="3">
        <v>1457</v>
      </c>
      <c r="B1458" s="3" t="s">
        <v>2820</v>
      </c>
      <c r="C1458" s="3" t="s">
        <v>2659</v>
      </c>
      <c r="D1458" s="3" t="s">
        <v>1</v>
      </c>
      <c r="E1458" s="3" t="s">
        <v>2821</v>
      </c>
      <c r="F1458" s="5">
        <v>70</v>
      </c>
      <c r="G1458" s="133">
        <f t="shared" si="49"/>
        <v>18</v>
      </c>
      <c r="H1458" s="36" t="str">
        <f t="shared" si="50"/>
        <v>Regular</v>
      </c>
      <c r="I1458" s="11">
        <v>9</v>
      </c>
      <c r="J1458" s="11" t="s">
        <v>169</v>
      </c>
      <c r="K1458" s="11">
        <v>4</v>
      </c>
      <c r="L1458" s="11">
        <v>-74.131715959999994</v>
      </c>
      <c r="M1458" s="12">
        <v>4.6576978459999996</v>
      </c>
    </row>
    <row r="1459" spans="1:13" x14ac:dyDescent="0.25">
      <c r="A1459" s="3">
        <v>1458</v>
      </c>
      <c r="B1459" s="3" t="s">
        <v>2822</v>
      </c>
      <c r="C1459" s="3" t="s">
        <v>2659</v>
      </c>
      <c r="D1459" s="3" t="s">
        <v>1</v>
      </c>
      <c r="E1459" s="3" t="s">
        <v>2823</v>
      </c>
      <c r="F1459" s="5">
        <v>70</v>
      </c>
      <c r="G1459" s="133">
        <f t="shared" si="49"/>
        <v>18</v>
      </c>
      <c r="H1459" s="36" t="str">
        <f t="shared" si="50"/>
        <v>Regular</v>
      </c>
      <c r="I1459" s="11">
        <v>9</v>
      </c>
      <c r="J1459" s="11" t="s">
        <v>169</v>
      </c>
      <c r="K1459" s="11">
        <v>4</v>
      </c>
      <c r="L1459" s="11">
        <v>-74.129256400000003</v>
      </c>
      <c r="M1459" s="12">
        <v>4.6551158739999998</v>
      </c>
    </row>
    <row r="1460" spans="1:13" x14ac:dyDescent="0.25">
      <c r="A1460" s="3">
        <v>1459</v>
      </c>
      <c r="B1460" s="3" t="s">
        <v>2824</v>
      </c>
      <c r="C1460" s="3" t="s">
        <v>2659</v>
      </c>
      <c r="D1460" s="3" t="s">
        <v>1</v>
      </c>
      <c r="E1460" s="3" t="s">
        <v>2825</v>
      </c>
      <c r="F1460" s="5">
        <v>65</v>
      </c>
      <c r="G1460" s="133">
        <f t="shared" si="49"/>
        <v>31</v>
      </c>
      <c r="H1460" s="36" t="str">
        <f t="shared" si="50"/>
        <v>Aceptable</v>
      </c>
      <c r="I1460" s="11">
        <v>9</v>
      </c>
      <c r="J1460" s="11" t="s">
        <v>169</v>
      </c>
      <c r="K1460" s="11">
        <v>4</v>
      </c>
      <c r="L1460" s="11">
        <v>-74.128146599999994</v>
      </c>
      <c r="M1460" s="12">
        <v>4.6569641839999996</v>
      </c>
    </row>
    <row r="1461" spans="1:13" x14ac:dyDescent="0.25">
      <c r="A1461" s="3">
        <v>1460</v>
      </c>
      <c r="B1461" s="3" t="s">
        <v>2826</v>
      </c>
      <c r="C1461" s="3" t="s">
        <v>2659</v>
      </c>
      <c r="D1461" s="3" t="s">
        <v>1</v>
      </c>
      <c r="E1461" s="3" t="s">
        <v>2827</v>
      </c>
      <c r="F1461" s="5">
        <v>65</v>
      </c>
      <c r="G1461" s="133">
        <f t="shared" si="49"/>
        <v>31</v>
      </c>
      <c r="H1461" s="36" t="str">
        <f t="shared" si="50"/>
        <v>Aceptable</v>
      </c>
      <c r="I1461" s="11">
        <v>9</v>
      </c>
      <c r="J1461" s="11" t="s">
        <v>169</v>
      </c>
      <c r="K1461" s="11">
        <v>4</v>
      </c>
      <c r="L1461" s="11">
        <v>-74.129557860000006</v>
      </c>
      <c r="M1461" s="12">
        <v>4.6568966359999999</v>
      </c>
    </row>
    <row r="1462" spans="1:13" x14ac:dyDescent="0.25">
      <c r="A1462" s="3">
        <v>1461</v>
      </c>
      <c r="B1462" s="3" t="s">
        <v>2828</v>
      </c>
      <c r="C1462" s="3" t="s">
        <v>2659</v>
      </c>
      <c r="D1462" s="3" t="s">
        <v>1</v>
      </c>
      <c r="E1462" s="3" t="s">
        <v>2829</v>
      </c>
      <c r="F1462" s="5">
        <v>65</v>
      </c>
      <c r="G1462" s="133">
        <f t="shared" si="49"/>
        <v>31</v>
      </c>
      <c r="H1462" s="36" t="str">
        <f t="shared" si="50"/>
        <v>Aceptable</v>
      </c>
      <c r="I1462" s="11">
        <v>9</v>
      </c>
      <c r="J1462" s="11" t="s">
        <v>169</v>
      </c>
      <c r="K1462" s="11">
        <v>4</v>
      </c>
      <c r="L1462" s="11">
        <v>-74.131883920000007</v>
      </c>
      <c r="M1462" s="12">
        <v>4.6585793720000002</v>
      </c>
    </row>
    <row r="1463" spans="1:13" x14ac:dyDescent="0.25">
      <c r="A1463" s="3">
        <v>1462</v>
      </c>
      <c r="B1463" s="3" t="s">
        <v>2830</v>
      </c>
      <c r="C1463" s="3" t="s">
        <v>2659</v>
      </c>
      <c r="D1463" s="3" t="s">
        <v>1</v>
      </c>
      <c r="E1463" s="3" t="s">
        <v>2831</v>
      </c>
      <c r="F1463" s="5">
        <v>65</v>
      </c>
      <c r="G1463" s="133">
        <f t="shared" si="49"/>
        <v>31</v>
      </c>
      <c r="H1463" s="36" t="str">
        <f t="shared" si="50"/>
        <v>Aceptable</v>
      </c>
      <c r="I1463" s="11">
        <v>9</v>
      </c>
      <c r="J1463" s="11" t="s">
        <v>169</v>
      </c>
      <c r="K1463" s="11">
        <v>4</v>
      </c>
      <c r="L1463" s="11">
        <v>-74.135877769999993</v>
      </c>
      <c r="M1463" s="12">
        <v>4.6610261900000003</v>
      </c>
    </row>
    <row r="1464" spans="1:13" x14ac:dyDescent="0.25">
      <c r="A1464" s="3">
        <v>1463</v>
      </c>
      <c r="B1464" s="3" t="s">
        <v>2832</v>
      </c>
      <c r="C1464" s="3" t="s">
        <v>2659</v>
      </c>
      <c r="D1464" s="3" t="s">
        <v>1</v>
      </c>
      <c r="E1464" s="3" t="s">
        <v>2833</v>
      </c>
      <c r="F1464" s="5">
        <v>65</v>
      </c>
      <c r="G1464" s="133">
        <f t="shared" si="49"/>
        <v>31</v>
      </c>
      <c r="H1464" s="36" t="str">
        <f t="shared" si="50"/>
        <v>Aceptable</v>
      </c>
      <c r="I1464" s="11">
        <v>9</v>
      </c>
      <c r="J1464" s="11" t="s">
        <v>169</v>
      </c>
      <c r="K1464" s="11">
        <v>4</v>
      </c>
      <c r="L1464" s="11">
        <v>-74.136606830000005</v>
      </c>
      <c r="M1464" s="12">
        <v>4.6613671319999996</v>
      </c>
    </row>
    <row r="1465" spans="1:13" x14ac:dyDescent="0.25">
      <c r="A1465" s="3">
        <v>1464</v>
      </c>
      <c r="B1465" s="3" t="s">
        <v>2834</v>
      </c>
      <c r="C1465" s="3" t="s">
        <v>2659</v>
      </c>
      <c r="D1465" s="3" t="s">
        <v>1</v>
      </c>
      <c r="E1465" s="3" t="s">
        <v>2835</v>
      </c>
      <c r="F1465" s="5">
        <v>80</v>
      </c>
      <c r="G1465" s="133">
        <f t="shared" si="49"/>
        <v>0</v>
      </c>
      <c r="H1465" s="36" t="str">
        <f t="shared" si="50"/>
        <v>Malo</v>
      </c>
      <c r="I1465" s="11">
        <v>9</v>
      </c>
      <c r="J1465" s="11" t="s">
        <v>169</v>
      </c>
      <c r="K1465" s="11">
        <v>2</v>
      </c>
      <c r="L1465" s="11">
        <v>-74.13258673</v>
      </c>
      <c r="M1465" s="12">
        <v>4.6545043660000003</v>
      </c>
    </row>
    <row r="1466" spans="1:13" x14ac:dyDescent="0.25">
      <c r="A1466" s="3">
        <v>1465</v>
      </c>
      <c r="B1466" s="3" t="s">
        <v>2836</v>
      </c>
      <c r="C1466" s="3" t="s">
        <v>2659</v>
      </c>
      <c r="D1466" s="3" t="s">
        <v>1</v>
      </c>
      <c r="E1466" s="3" t="s">
        <v>2837</v>
      </c>
      <c r="F1466" s="5">
        <v>70</v>
      </c>
      <c r="G1466" s="133">
        <f t="shared" si="49"/>
        <v>18</v>
      </c>
      <c r="H1466" s="36" t="str">
        <f t="shared" si="50"/>
        <v>Regular</v>
      </c>
      <c r="I1466" s="11">
        <v>9</v>
      </c>
      <c r="J1466" s="11" t="s">
        <v>169</v>
      </c>
      <c r="K1466" s="11">
        <v>4</v>
      </c>
      <c r="L1466" s="11">
        <v>-74.126758080000002</v>
      </c>
      <c r="M1466" s="12">
        <v>4.6530814749999996</v>
      </c>
    </row>
    <row r="1467" spans="1:13" x14ac:dyDescent="0.25">
      <c r="A1467" s="3">
        <v>1466</v>
      </c>
      <c r="B1467" s="3" t="s">
        <v>2838</v>
      </c>
      <c r="C1467" s="3" t="s">
        <v>2659</v>
      </c>
      <c r="D1467" s="3" t="s">
        <v>1</v>
      </c>
      <c r="E1467" s="3" t="s">
        <v>2839</v>
      </c>
      <c r="F1467" s="5">
        <v>70</v>
      </c>
      <c r="G1467" s="133">
        <f t="shared" si="49"/>
        <v>18</v>
      </c>
      <c r="H1467" s="36" t="str">
        <f t="shared" si="50"/>
        <v>Regular</v>
      </c>
      <c r="I1467" s="11">
        <v>9</v>
      </c>
      <c r="J1467" s="11" t="s">
        <v>169</v>
      </c>
      <c r="K1467" s="11">
        <v>4</v>
      </c>
      <c r="L1467" s="11">
        <v>-74.128399619999996</v>
      </c>
      <c r="M1467" s="12">
        <v>4.6662222460000002</v>
      </c>
    </row>
    <row r="1468" spans="1:13" x14ac:dyDescent="0.25">
      <c r="A1468" s="3">
        <v>1467</v>
      </c>
      <c r="B1468" s="3" t="s">
        <v>2840</v>
      </c>
      <c r="C1468" s="3" t="s">
        <v>2659</v>
      </c>
      <c r="D1468" s="3" t="s">
        <v>1</v>
      </c>
      <c r="E1468" s="3" t="s">
        <v>2841</v>
      </c>
      <c r="F1468" s="5">
        <v>65</v>
      </c>
      <c r="G1468" s="133">
        <f t="shared" si="49"/>
        <v>31</v>
      </c>
      <c r="H1468" s="36" t="str">
        <f t="shared" si="50"/>
        <v>Aceptable</v>
      </c>
      <c r="I1468" s="11">
        <v>9</v>
      </c>
      <c r="J1468" s="11" t="s">
        <v>169</v>
      </c>
      <c r="K1468" s="11">
        <v>4</v>
      </c>
      <c r="L1468" s="11">
        <v>-74.120071210000006</v>
      </c>
      <c r="M1468" s="12">
        <v>4.6694703769999997</v>
      </c>
    </row>
    <row r="1469" spans="1:13" x14ac:dyDescent="0.25">
      <c r="A1469" s="3">
        <v>1468</v>
      </c>
      <c r="B1469" s="3" t="s">
        <v>2842</v>
      </c>
      <c r="C1469" s="3" t="s">
        <v>2659</v>
      </c>
      <c r="D1469" s="3" t="s">
        <v>1</v>
      </c>
      <c r="E1469" s="3" t="s">
        <v>2843</v>
      </c>
      <c r="F1469" s="5">
        <v>70</v>
      </c>
      <c r="G1469" s="133">
        <f t="shared" si="49"/>
        <v>18</v>
      </c>
      <c r="H1469" s="36" t="str">
        <f t="shared" si="50"/>
        <v>Regular</v>
      </c>
      <c r="I1469" s="11">
        <v>9</v>
      </c>
      <c r="J1469" s="11" t="s">
        <v>169</v>
      </c>
      <c r="K1469" s="11">
        <v>3</v>
      </c>
      <c r="L1469" s="11">
        <v>-74.131268270000007</v>
      </c>
      <c r="M1469" s="12">
        <v>4.6699414590000003</v>
      </c>
    </row>
    <row r="1470" spans="1:13" x14ac:dyDescent="0.25">
      <c r="A1470" s="3">
        <v>1469</v>
      </c>
      <c r="B1470" s="3" t="s">
        <v>2844</v>
      </c>
      <c r="C1470" s="3" t="s">
        <v>2659</v>
      </c>
      <c r="D1470" s="3" t="s">
        <v>1</v>
      </c>
      <c r="E1470" s="3" t="s">
        <v>2845</v>
      </c>
      <c r="F1470" s="5">
        <v>65</v>
      </c>
      <c r="G1470" s="133">
        <f t="shared" si="49"/>
        <v>31</v>
      </c>
      <c r="H1470" s="36" t="str">
        <f t="shared" si="50"/>
        <v>Aceptable</v>
      </c>
      <c r="I1470" s="11">
        <v>9</v>
      </c>
      <c r="J1470" s="11" t="s">
        <v>169</v>
      </c>
      <c r="K1470" s="11">
        <v>4</v>
      </c>
      <c r="L1470" s="11">
        <v>-74.119716550000007</v>
      </c>
      <c r="M1470" s="12">
        <v>4.6723497780000001</v>
      </c>
    </row>
    <row r="1471" spans="1:13" x14ac:dyDescent="0.25">
      <c r="A1471" s="3">
        <v>1470</v>
      </c>
      <c r="B1471" s="3" t="s">
        <v>2846</v>
      </c>
      <c r="C1471" s="3" t="s">
        <v>2659</v>
      </c>
      <c r="D1471" s="3" t="s">
        <v>1</v>
      </c>
      <c r="E1471" s="3" t="s">
        <v>2847</v>
      </c>
      <c r="F1471" s="5">
        <v>80</v>
      </c>
      <c r="G1471" s="133">
        <f t="shared" si="49"/>
        <v>0</v>
      </c>
      <c r="H1471" s="36" t="str">
        <f t="shared" si="50"/>
        <v>Malo</v>
      </c>
      <c r="I1471" s="11">
        <v>9</v>
      </c>
      <c r="J1471" s="11" t="s">
        <v>169</v>
      </c>
      <c r="K1471" s="11">
        <v>4</v>
      </c>
      <c r="L1471" s="11">
        <v>-74.123410030000002</v>
      </c>
      <c r="M1471" s="12">
        <v>4.6725413509999996</v>
      </c>
    </row>
    <row r="1472" spans="1:13" x14ac:dyDescent="0.25">
      <c r="A1472" s="3">
        <v>1471</v>
      </c>
      <c r="B1472" s="3" t="s">
        <v>2848</v>
      </c>
      <c r="C1472" s="3" t="s">
        <v>2659</v>
      </c>
      <c r="D1472" s="3" t="s">
        <v>1</v>
      </c>
      <c r="E1472" s="3" t="s">
        <v>1852</v>
      </c>
      <c r="F1472" s="5">
        <v>65</v>
      </c>
      <c r="G1472" s="133">
        <f t="shared" si="49"/>
        <v>31</v>
      </c>
      <c r="H1472" s="36" t="str">
        <f t="shared" si="50"/>
        <v>Aceptable</v>
      </c>
      <c r="I1472" s="11">
        <v>9</v>
      </c>
      <c r="J1472" s="11" t="s">
        <v>169</v>
      </c>
      <c r="K1472" s="11">
        <v>4</v>
      </c>
      <c r="L1472" s="11">
        <v>-74.11670393</v>
      </c>
      <c r="M1472" s="12">
        <v>4.6632049560000004</v>
      </c>
    </row>
    <row r="1473" spans="1:13" x14ac:dyDescent="0.25">
      <c r="A1473" s="3">
        <v>1472</v>
      </c>
      <c r="B1473" s="3" t="s">
        <v>2849</v>
      </c>
      <c r="C1473" s="3" t="s">
        <v>2659</v>
      </c>
      <c r="D1473" s="3" t="s">
        <v>1</v>
      </c>
      <c r="E1473" s="3" t="s">
        <v>2850</v>
      </c>
      <c r="F1473" s="5">
        <v>65</v>
      </c>
      <c r="G1473" s="133">
        <f t="shared" si="49"/>
        <v>31</v>
      </c>
      <c r="H1473" s="36" t="str">
        <f t="shared" si="50"/>
        <v>Aceptable</v>
      </c>
      <c r="I1473" s="11">
        <v>9</v>
      </c>
      <c r="J1473" s="11" t="s">
        <v>169</v>
      </c>
      <c r="K1473" s="11">
        <v>4</v>
      </c>
      <c r="L1473" s="11">
        <v>-74.11971939</v>
      </c>
      <c r="M1473" s="12">
        <v>4.6612681609999997</v>
      </c>
    </row>
    <row r="1474" spans="1:13" x14ac:dyDescent="0.25">
      <c r="A1474" s="3">
        <v>1473</v>
      </c>
      <c r="B1474" s="3" t="s">
        <v>2851</v>
      </c>
      <c r="C1474" s="3" t="s">
        <v>2659</v>
      </c>
      <c r="D1474" s="3" t="s">
        <v>1</v>
      </c>
      <c r="E1474" s="3" t="s">
        <v>2852</v>
      </c>
      <c r="F1474" s="5">
        <v>75</v>
      </c>
      <c r="G1474" s="133">
        <f t="shared" si="49"/>
        <v>6</v>
      </c>
      <c r="H1474" s="36" t="str">
        <f t="shared" si="50"/>
        <v>Regular</v>
      </c>
      <c r="I1474" s="11">
        <v>9</v>
      </c>
      <c r="J1474" s="11" t="s">
        <v>169</v>
      </c>
      <c r="K1474" s="11">
        <v>3</v>
      </c>
      <c r="L1474" s="11">
        <v>-74.131087519999994</v>
      </c>
      <c r="M1474" s="12">
        <v>4.668836379</v>
      </c>
    </row>
    <row r="1475" spans="1:13" x14ac:dyDescent="0.25">
      <c r="A1475" s="3">
        <v>1474</v>
      </c>
      <c r="B1475" s="3" t="s">
        <v>2853</v>
      </c>
      <c r="C1475" s="3" t="s">
        <v>2659</v>
      </c>
      <c r="D1475" s="3" t="s">
        <v>1</v>
      </c>
      <c r="E1475" s="3" t="s">
        <v>1852</v>
      </c>
      <c r="F1475" s="5">
        <v>70</v>
      </c>
      <c r="G1475" s="133">
        <f t="shared" si="49"/>
        <v>18</v>
      </c>
      <c r="H1475" s="36" t="str">
        <f>IF(AND(G1475&gt;=86,G1475&lt;=100),"Óptimo",
IF(AND(G1475&gt;=71,G1475&lt;=85),"Muy Bueno",
IF(AND(G1475&gt;=51,G1475&lt;=70),"Bueno",
IF(AND(G1475&gt;=31,G1475&lt;=50),"Aceptable",
IF(AND(G1475&gt;=6,G1475&lt;=30),"Regular",
"Malo")))))</f>
        <v>Regular</v>
      </c>
      <c r="I1475" s="11">
        <v>9</v>
      </c>
      <c r="J1475" s="11" t="s">
        <v>169</v>
      </c>
      <c r="K1475" s="11">
        <v>4</v>
      </c>
      <c r="L1475" s="11">
        <v>-74.118248829999999</v>
      </c>
      <c r="M1475" s="12">
        <v>4.6614231400000001</v>
      </c>
    </row>
    <row r="1476" spans="1:13" x14ac:dyDescent="0.25">
      <c r="A1476" s="3">
        <v>1475</v>
      </c>
      <c r="B1476" s="3" t="s">
        <v>2854</v>
      </c>
      <c r="C1476" s="3" t="s">
        <v>2659</v>
      </c>
      <c r="D1476" s="3" t="s">
        <v>1</v>
      </c>
      <c r="E1476" s="3" t="s">
        <v>2855</v>
      </c>
      <c r="F1476" s="5">
        <v>65</v>
      </c>
      <c r="G1476" s="133">
        <f t="shared" si="49"/>
        <v>31</v>
      </c>
      <c r="H1476" s="36" t="str">
        <f t="shared" ref="H1476:H1487" si="51">IF(AND(G1476&gt;=86,G1476&lt;=100),"Óptimo",
IF(AND(G1476&gt;=71,G1476&lt;=85),"Muy Bueno",
IF(AND(G1476&gt;=51,G1476&lt;=70),"Bueno",
IF(AND(G1476&gt;=31,G1476&lt;=50),"Aceptable",
IF(AND(G1476&gt;=6,G1476&lt;=30),"Regular",
"Malo")))))</f>
        <v>Aceptable</v>
      </c>
      <c r="I1476" s="11">
        <v>9</v>
      </c>
      <c r="J1476" s="11" t="s">
        <v>169</v>
      </c>
      <c r="K1476" s="11">
        <v>4</v>
      </c>
      <c r="L1476" s="11">
        <v>-74.115657810000002</v>
      </c>
      <c r="M1476" s="12">
        <v>4.6643592690000002</v>
      </c>
    </row>
    <row r="1477" spans="1:13" x14ac:dyDescent="0.25">
      <c r="A1477" s="3">
        <v>1476</v>
      </c>
      <c r="B1477" s="3" t="s">
        <v>2856</v>
      </c>
      <c r="C1477" s="3" t="s">
        <v>2659</v>
      </c>
      <c r="D1477" s="3" t="s">
        <v>1</v>
      </c>
      <c r="E1477" s="3" t="s">
        <v>2857</v>
      </c>
      <c r="F1477" s="5">
        <v>65</v>
      </c>
      <c r="G1477" s="133">
        <f t="shared" si="49"/>
        <v>31</v>
      </c>
      <c r="H1477" s="36" t="str">
        <f t="shared" si="51"/>
        <v>Aceptable</v>
      </c>
      <c r="I1477" s="11">
        <v>9</v>
      </c>
      <c r="J1477" s="11" t="s">
        <v>169</v>
      </c>
      <c r="K1477" s="11">
        <v>4</v>
      </c>
      <c r="L1477" s="11">
        <v>-74.117852459999995</v>
      </c>
      <c r="M1477" s="12">
        <v>4.6667611180000002</v>
      </c>
    </row>
    <row r="1478" spans="1:13" x14ac:dyDescent="0.25">
      <c r="A1478" s="3">
        <v>1477</v>
      </c>
      <c r="B1478" s="3" t="s">
        <v>2858</v>
      </c>
      <c r="C1478" s="3" t="s">
        <v>2659</v>
      </c>
      <c r="D1478" s="3" t="s">
        <v>1</v>
      </c>
      <c r="E1478" s="3" t="s">
        <v>2841</v>
      </c>
      <c r="F1478" s="5">
        <v>65</v>
      </c>
      <c r="G1478" s="133">
        <f t="shared" si="49"/>
        <v>31</v>
      </c>
      <c r="H1478" s="36" t="str">
        <f t="shared" si="51"/>
        <v>Aceptable</v>
      </c>
      <c r="I1478" s="11">
        <v>9</v>
      </c>
      <c r="J1478" s="11" t="s">
        <v>169</v>
      </c>
      <c r="K1478" s="11">
        <v>4</v>
      </c>
      <c r="L1478" s="11">
        <v>-74.119585799999996</v>
      </c>
      <c r="M1478" s="12">
        <v>4.667908658</v>
      </c>
    </row>
    <row r="1479" spans="1:13" x14ac:dyDescent="0.25">
      <c r="A1479" s="3">
        <v>1478</v>
      </c>
      <c r="B1479" s="3" t="s">
        <v>2859</v>
      </c>
      <c r="C1479" s="3" t="s">
        <v>2659</v>
      </c>
      <c r="D1479" s="3" t="s">
        <v>1</v>
      </c>
      <c r="E1479" s="3" t="s">
        <v>2860</v>
      </c>
      <c r="F1479" s="5">
        <v>70</v>
      </c>
      <c r="G1479" s="133">
        <f t="shared" si="49"/>
        <v>18</v>
      </c>
      <c r="H1479" s="36" t="str">
        <f t="shared" si="51"/>
        <v>Regular</v>
      </c>
      <c r="I1479" s="11">
        <v>9</v>
      </c>
      <c r="J1479" s="11" t="s">
        <v>169</v>
      </c>
      <c r="K1479" s="11">
        <v>4</v>
      </c>
      <c r="L1479" s="11">
        <v>-74.122195579999996</v>
      </c>
      <c r="M1479" s="12">
        <v>4.6754293770000004</v>
      </c>
    </row>
    <row r="1480" spans="1:13" x14ac:dyDescent="0.25">
      <c r="A1480" s="3">
        <v>1479</v>
      </c>
      <c r="B1480" s="3" t="s">
        <v>2861</v>
      </c>
      <c r="C1480" s="3" t="s">
        <v>2659</v>
      </c>
      <c r="D1480" s="3" t="s">
        <v>1</v>
      </c>
      <c r="E1480" s="3" t="s">
        <v>1852</v>
      </c>
      <c r="F1480" s="5">
        <v>65</v>
      </c>
      <c r="G1480" s="133">
        <f t="shared" si="49"/>
        <v>31</v>
      </c>
      <c r="H1480" s="36" t="str">
        <f t="shared" si="51"/>
        <v>Aceptable</v>
      </c>
      <c r="I1480" s="11">
        <v>9</v>
      </c>
      <c r="J1480" s="11" t="s">
        <v>169</v>
      </c>
      <c r="K1480" s="11">
        <v>4</v>
      </c>
      <c r="L1480" s="11">
        <v>-74.119090360000001</v>
      </c>
      <c r="M1480" s="12">
        <v>4.6621707470000002</v>
      </c>
    </row>
    <row r="1481" spans="1:13" x14ac:dyDescent="0.25">
      <c r="A1481" s="3">
        <v>1480</v>
      </c>
      <c r="B1481" s="3" t="s">
        <v>2862</v>
      </c>
      <c r="C1481" s="3" t="s">
        <v>2659</v>
      </c>
      <c r="D1481" s="3" t="s">
        <v>1</v>
      </c>
      <c r="E1481" s="3" t="s">
        <v>2863</v>
      </c>
      <c r="F1481" s="5">
        <v>80</v>
      </c>
      <c r="G1481" s="133">
        <f t="shared" si="49"/>
        <v>0</v>
      </c>
      <c r="H1481" s="36" t="str">
        <f t="shared" si="51"/>
        <v>Malo</v>
      </c>
      <c r="I1481" s="11">
        <v>9</v>
      </c>
      <c r="J1481" s="11" t="s">
        <v>169</v>
      </c>
      <c r="K1481" s="11">
        <v>4</v>
      </c>
      <c r="L1481" s="11">
        <v>-74.125496979999994</v>
      </c>
      <c r="M1481" s="12">
        <v>4.6705146370000001</v>
      </c>
    </row>
    <row r="1482" spans="1:13" x14ac:dyDescent="0.25">
      <c r="A1482" s="3">
        <v>1481</v>
      </c>
      <c r="B1482" s="3" t="s">
        <v>2864</v>
      </c>
      <c r="C1482" s="3" t="s">
        <v>2659</v>
      </c>
      <c r="D1482" s="3" t="s">
        <v>1</v>
      </c>
      <c r="E1482" s="3" t="s">
        <v>2865</v>
      </c>
      <c r="F1482" s="5">
        <v>65</v>
      </c>
      <c r="G1482" s="133">
        <f t="shared" si="49"/>
        <v>31</v>
      </c>
      <c r="H1482" s="36" t="str">
        <f t="shared" si="51"/>
        <v>Aceptable</v>
      </c>
      <c r="I1482" s="11">
        <v>9</v>
      </c>
      <c r="J1482" s="11" t="s">
        <v>169</v>
      </c>
      <c r="K1482" s="11">
        <v>4</v>
      </c>
      <c r="L1482" s="11">
        <v>-74.124942399999995</v>
      </c>
      <c r="M1482" s="12">
        <v>4.6607188959999997</v>
      </c>
    </row>
    <row r="1483" spans="1:13" x14ac:dyDescent="0.25">
      <c r="A1483" s="3">
        <v>1482</v>
      </c>
      <c r="B1483" s="3" t="s">
        <v>2866</v>
      </c>
      <c r="C1483" s="3" t="s">
        <v>2659</v>
      </c>
      <c r="D1483" s="3" t="s">
        <v>1</v>
      </c>
      <c r="E1483" s="3" t="s">
        <v>2867</v>
      </c>
      <c r="F1483" s="5">
        <v>65</v>
      </c>
      <c r="G1483" s="133">
        <f t="shared" si="49"/>
        <v>31</v>
      </c>
      <c r="H1483" s="36" t="str">
        <f t="shared" si="51"/>
        <v>Aceptable</v>
      </c>
      <c r="I1483" s="11">
        <v>9</v>
      </c>
      <c r="J1483" s="11" t="s">
        <v>169</v>
      </c>
      <c r="K1483" s="11">
        <v>4</v>
      </c>
      <c r="L1483" s="11">
        <v>-74.123658860000006</v>
      </c>
      <c r="M1483" s="12">
        <v>4.6657023579999999</v>
      </c>
    </row>
    <row r="1484" spans="1:13" x14ac:dyDescent="0.25">
      <c r="A1484" s="3">
        <v>1483</v>
      </c>
      <c r="B1484" s="3" t="s">
        <v>2868</v>
      </c>
      <c r="C1484" s="3" t="s">
        <v>2659</v>
      </c>
      <c r="D1484" s="3" t="s">
        <v>1</v>
      </c>
      <c r="E1484" s="3" t="s">
        <v>2869</v>
      </c>
      <c r="F1484" s="5">
        <v>70</v>
      </c>
      <c r="G1484" s="133">
        <f t="shared" si="49"/>
        <v>18</v>
      </c>
      <c r="H1484" s="36" t="str">
        <f t="shared" si="51"/>
        <v>Regular</v>
      </c>
      <c r="I1484" s="11">
        <v>9</v>
      </c>
      <c r="J1484" s="11" t="s">
        <v>169</v>
      </c>
      <c r="K1484" s="11">
        <v>4</v>
      </c>
      <c r="L1484" s="11">
        <v>-74.12602665</v>
      </c>
      <c r="M1484" s="12">
        <v>4.6639226369999998</v>
      </c>
    </row>
    <row r="1485" spans="1:13" x14ac:dyDescent="0.25">
      <c r="A1485" s="3">
        <v>1484</v>
      </c>
      <c r="B1485" s="3" t="s">
        <v>2870</v>
      </c>
      <c r="C1485" s="3" t="s">
        <v>2659</v>
      </c>
      <c r="D1485" s="3" t="s">
        <v>1</v>
      </c>
      <c r="E1485" s="3" t="s">
        <v>2865</v>
      </c>
      <c r="F1485" s="5">
        <v>65</v>
      </c>
      <c r="G1485" s="133">
        <f t="shared" si="49"/>
        <v>31</v>
      </c>
      <c r="H1485" s="36" t="str">
        <f t="shared" si="51"/>
        <v>Aceptable</v>
      </c>
      <c r="I1485" s="11">
        <v>9</v>
      </c>
      <c r="J1485" s="11" t="s">
        <v>169</v>
      </c>
      <c r="K1485" s="11">
        <v>4</v>
      </c>
      <c r="L1485" s="11">
        <v>-74.123271279999997</v>
      </c>
      <c r="M1485" s="12">
        <v>4.662178902</v>
      </c>
    </row>
    <row r="1486" spans="1:13" x14ac:dyDescent="0.25">
      <c r="A1486" s="3">
        <v>1485</v>
      </c>
      <c r="B1486" s="3" t="s">
        <v>2871</v>
      </c>
      <c r="C1486" s="3" t="s">
        <v>2659</v>
      </c>
      <c r="D1486" s="3" t="s">
        <v>1</v>
      </c>
      <c r="E1486" s="3" t="s">
        <v>2872</v>
      </c>
      <c r="F1486" s="5">
        <v>65</v>
      </c>
      <c r="G1486" s="133">
        <f t="shared" si="49"/>
        <v>31</v>
      </c>
      <c r="H1486" s="36" t="str">
        <f t="shared" si="51"/>
        <v>Aceptable</v>
      </c>
      <c r="I1486" s="11">
        <v>9</v>
      </c>
      <c r="J1486" s="11" t="s">
        <v>169</v>
      </c>
      <c r="K1486" s="11">
        <v>4</v>
      </c>
      <c r="L1486" s="11">
        <v>-74.129155429999997</v>
      </c>
      <c r="M1486" s="12">
        <v>4.6701239289999998</v>
      </c>
    </row>
    <row r="1487" spans="1:13" x14ac:dyDescent="0.25">
      <c r="A1487" s="3">
        <v>1486</v>
      </c>
      <c r="B1487" s="3" t="s">
        <v>2873</v>
      </c>
      <c r="C1487" s="3" t="s">
        <v>2659</v>
      </c>
      <c r="D1487" s="3" t="s">
        <v>1</v>
      </c>
      <c r="E1487" s="3" t="s">
        <v>2841</v>
      </c>
      <c r="F1487" s="5">
        <v>65</v>
      </c>
      <c r="G1487" s="133">
        <f t="shared" si="49"/>
        <v>31</v>
      </c>
      <c r="H1487" s="36" t="str">
        <f t="shared" si="51"/>
        <v>Aceptable</v>
      </c>
      <c r="I1487" s="11">
        <v>9</v>
      </c>
      <c r="J1487" s="11" t="s">
        <v>169</v>
      </c>
      <c r="K1487" s="11">
        <v>4</v>
      </c>
      <c r="L1487" s="11">
        <v>-74.121711039999994</v>
      </c>
      <c r="M1487" s="12">
        <v>4.6686690049999999</v>
      </c>
    </row>
    <row r="1488" spans="1:13" x14ac:dyDescent="0.25">
      <c r="A1488" s="3">
        <v>1487</v>
      </c>
      <c r="B1488" s="3" t="s">
        <v>2874</v>
      </c>
      <c r="C1488" s="3" t="s">
        <v>2659</v>
      </c>
      <c r="D1488" s="3" t="s">
        <v>1</v>
      </c>
      <c r="E1488" s="3" t="s">
        <v>2841</v>
      </c>
      <c r="F1488" s="5">
        <v>65</v>
      </c>
      <c r="G1488" s="133">
        <f t="shared" si="49"/>
        <v>31</v>
      </c>
      <c r="H1488" s="36" t="str">
        <f>IF(AND(G1488&gt;=86,G1488&lt;=100),"Óptimo",
IF(AND(G1488&gt;=71,G1488&lt;=85),"Muy Bueno",
IF(AND(G1488&gt;=51,G1488&lt;=70),"Bueno",
IF(AND(G1488&gt;=31,G1488&lt;=50),"Aceptable",
IF(AND(G1488&gt;=6,G1488&lt;=30),"Regular",
"Malo")))))</f>
        <v>Aceptable</v>
      </c>
      <c r="I1488" s="11">
        <v>9</v>
      </c>
      <c r="J1488" s="11" t="s">
        <v>169</v>
      </c>
      <c r="K1488" s="11">
        <v>4</v>
      </c>
      <c r="L1488" s="11">
        <v>-74.120762279999994</v>
      </c>
      <c r="M1488" s="12">
        <v>4.670601145</v>
      </c>
    </row>
    <row r="1489" spans="1:13" x14ac:dyDescent="0.25">
      <c r="A1489" s="3">
        <v>1488</v>
      </c>
      <c r="B1489" s="3" t="s">
        <v>2875</v>
      </c>
      <c r="C1489" s="3" t="s">
        <v>2659</v>
      </c>
      <c r="D1489" s="3" t="s">
        <v>1</v>
      </c>
      <c r="E1489" s="3" t="s">
        <v>2876</v>
      </c>
      <c r="F1489" s="5">
        <v>65</v>
      </c>
      <c r="G1489" s="133">
        <f t="shared" si="49"/>
        <v>31</v>
      </c>
      <c r="H1489" s="36" t="str">
        <f t="shared" ref="H1489:H1552" si="52">IF(AND(G1489&gt;=86,G1489&lt;=100),"Óptimo",
IF(AND(G1489&gt;=71,G1489&lt;=85),"Muy Bueno",
IF(AND(G1489&gt;=51,G1489&lt;=70),"Bueno",
IF(AND(G1489&gt;=31,G1489&lt;=50),"Aceptable",
IF(AND(G1489&gt;=6,G1489&lt;=30),"Regular",
"Malo")))))</f>
        <v>Aceptable</v>
      </c>
      <c r="I1489" s="11">
        <v>9</v>
      </c>
      <c r="J1489" s="11" t="s">
        <v>169</v>
      </c>
      <c r="K1489" s="11">
        <v>4</v>
      </c>
      <c r="L1489" s="11">
        <v>-74.117798739999998</v>
      </c>
      <c r="M1489" s="12">
        <v>4.6690111090000004</v>
      </c>
    </row>
    <row r="1490" spans="1:13" x14ac:dyDescent="0.25">
      <c r="A1490" s="3">
        <v>1489</v>
      </c>
      <c r="B1490" s="3" t="s">
        <v>2877</v>
      </c>
      <c r="C1490" s="3" t="s">
        <v>2659</v>
      </c>
      <c r="D1490" s="3" t="s">
        <v>1</v>
      </c>
      <c r="E1490" s="3" t="s">
        <v>2841</v>
      </c>
      <c r="F1490" s="5">
        <v>65</v>
      </c>
      <c r="G1490" s="133">
        <f t="shared" si="49"/>
        <v>31</v>
      </c>
      <c r="H1490" s="36" t="str">
        <f t="shared" si="52"/>
        <v>Aceptable</v>
      </c>
      <c r="I1490" s="11">
        <v>9</v>
      </c>
      <c r="J1490" s="11" t="s">
        <v>169</v>
      </c>
      <c r="K1490" s="11">
        <v>4</v>
      </c>
      <c r="L1490" s="11">
        <v>-74.118585659999994</v>
      </c>
      <c r="M1490" s="12">
        <v>4.6706989349999999</v>
      </c>
    </row>
    <row r="1491" spans="1:13" x14ac:dyDescent="0.25">
      <c r="A1491" s="3">
        <v>1490</v>
      </c>
      <c r="B1491" s="3" t="s">
        <v>2878</v>
      </c>
      <c r="C1491" s="3" t="s">
        <v>2659</v>
      </c>
      <c r="D1491" s="3" t="s">
        <v>1</v>
      </c>
      <c r="E1491" s="3" t="s">
        <v>2876</v>
      </c>
      <c r="F1491" s="5">
        <v>65</v>
      </c>
      <c r="G1491" s="133">
        <f t="shared" ref="G1491:G1554" si="53">IF(F1491&lt;=40,100-((F1491-30)/(40-30))*(100-86),
IF(F1491&lt;=50,85-((F1491-41)/(50-41))*(85-71),
IF(F1491&lt;=55,70-((F1491-51)/(55-50))*(70-51),
IF(F1491&lt;=65,50-((F1491-55)/(65-55))*(50-31),
IF(F1491&lt;=75,30-((F1491-65)/(75-65))*(30-6),
5-((F1491-75)/(80-75))*(5-0))))))</f>
        <v>31</v>
      </c>
      <c r="H1491" s="36" t="str">
        <f t="shared" si="52"/>
        <v>Aceptable</v>
      </c>
      <c r="I1491" s="11">
        <v>9</v>
      </c>
      <c r="J1491" s="11" t="s">
        <v>169</v>
      </c>
      <c r="K1491" s="11">
        <v>4</v>
      </c>
      <c r="L1491" s="11">
        <v>-74.11791624</v>
      </c>
      <c r="M1491" s="12">
        <v>4.6715657830000001</v>
      </c>
    </row>
    <row r="1492" spans="1:13" x14ac:dyDescent="0.25">
      <c r="A1492" s="3">
        <v>1491</v>
      </c>
      <c r="B1492" s="3" t="s">
        <v>2879</v>
      </c>
      <c r="C1492" s="3" t="s">
        <v>2659</v>
      </c>
      <c r="D1492" s="3" t="s">
        <v>1</v>
      </c>
      <c r="E1492" s="3" t="s">
        <v>2880</v>
      </c>
      <c r="F1492" s="5">
        <v>65</v>
      </c>
      <c r="G1492" s="133">
        <f t="shared" si="53"/>
        <v>31</v>
      </c>
      <c r="H1492" s="36" t="str">
        <f t="shared" si="52"/>
        <v>Aceptable</v>
      </c>
      <c r="I1492" s="11">
        <v>9</v>
      </c>
      <c r="J1492" s="11" t="s">
        <v>169</v>
      </c>
      <c r="K1492" s="11">
        <v>4</v>
      </c>
      <c r="L1492" s="11">
        <v>-74.120561710000004</v>
      </c>
      <c r="M1492" s="12">
        <v>4.6618741540000004</v>
      </c>
    </row>
    <row r="1493" spans="1:13" x14ac:dyDescent="0.25">
      <c r="A1493" s="3">
        <v>1492</v>
      </c>
      <c r="B1493" s="3" t="s">
        <v>2881</v>
      </c>
      <c r="C1493" s="3" t="s">
        <v>2659</v>
      </c>
      <c r="D1493" s="3" t="s">
        <v>1</v>
      </c>
      <c r="E1493" s="3" t="s">
        <v>2882</v>
      </c>
      <c r="F1493" s="5">
        <v>60</v>
      </c>
      <c r="G1493" s="133">
        <f t="shared" si="53"/>
        <v>40.5</v>
      </c>
      <c r="H1493" s="36" t="str">
        <f t="shared" si="52"/>
        <v>Aceptable</v>
      </c>
      <c r="I1493" s="11">
        <v>9</v>
      </c>
      <c r="J1493" s="11" t="s">
        <v>169</v>
      </c>
      <c r="K1493" s="11">
        <v>4</v>
      </c>
      <c r="L1493" s="11">
        <v>-74.127855850000003</v>
      </c>
      <c r="M1493" s="12">
        <v>4.6688066519999998</v>
      </c>
    </row>
    <row r="1494" spans="1:13" x14ac:dyDescent="0.25">
      <c r="A1494" s="3">
        <v>1493</v>
      </c>
      <c r="B1494" s="3" t="s">
        <v>2883</v>
      </c>
      <c r="C1494" s="3" t="s">
        <v>2659</v>
      </c>
      <c r="D1494" s="3" t="s">
        <v>1</v>
      </c>
      <c r="E1494" s="3" t="s">
        <v>1852</v>
      </c>
      <c r="F1494" s="5">
        <v>80</v>
      </c>
      <c r="G1494" s="133">
        <f t="shared" si="53"/>
        <v>0</v>
      </c>
      <c r="H1494" s="36" t="str">
        <f t="shared" si="52"/>
        <v>Malo</v>
      </c>
      <c r="I1494" s="11">
        <v>9</v>
      </c>
      <c r="J1494" s="11" t="s">
        <v>169</v>
      </c>
      <c r="K1494" s="11">
        <v>4</v>
      </c>
      <c r="L1494" s="11">
        <v>-74.118188380000007</v>
      </c>
      <c r="M1494" s="12">
        <v>4.6630272530000001</v>
      </c>
    </row>
    <row r="1495" spans="1:13" x14ac:dyDescent="0.25">
      <c r="A1495" s="3">
        <v>1494</v>
      </c>
      <c r="B1495" s="3" t="s">
        <v>2884</v>
      </c>
      <c r="C1495" s="3" t="s">
        <v>2659</v>
      </c>
      <c r="D1495" s="3" t="s">
        <v>1</v>
      </c>
      <c r="E1495" s="3" t="s">
        <v>1852</v>
      </c>
      <c r="F1495" s="5">
        <v>45</v>
      </c>
      <c r="G1495" s="133">
        <f t="shared" si="53"/>
        <v>78.777777777777771</v>
      </c>
      <c r="H1495" s="36" t="str">
        <f t="shared" si="52"/>
        <v>Muy Bueno</v>
      </c>
      <c r="I1495" s="11">
        <v>9</v>
      </c>
      <c r="J1495" s="11" t="s">
        <v>169</v>
      </c>
      <c r="K1495" s="11">
        <v>4</v>
      </c>
      <c r="L1495" s="11">
        <v>-74.117292739999996</v>
      </c>
      <c r="M1495" s="12">
        <v>4.6625330839999997</v>
      </c>
    </row>
    <row r="1496" spans="1:13" x14ac:dyDescent="0.25">
      <c r="A1496" s="3">
        <v>1495</v>
      </c>
      <c r="B1496" s="3" t="s">
        <v>2885</v>
      </c>
      <c r="C1496" s="3" t="s">
        <v>2659</v>
      </c>
      <c r="D1496" s="3" t="s">
        <v>1</v>
      </c>
      <c r="E1496" s="3" t="s">
        <v>2839</v>
      </c>
      <c r="F1496" s="5">
        <v>65</v>
      </c>
      <c r="G1496" s="133">
        <f t="shared" si="53"/>
        <v>31</v>
      </c>
      <c r="H1496" s="36" t="str">
        <f t="shared" si="52"/>
        <v>Aceptable</v>
      </c>
      <c r="I1496" s="11">
        <v>9</v>
      </c>
      <c r="J1496" s="11" t="s">
        <v>169</v>
      </c>
      <c r="K1496" s="11">
        <v>4</v>
      </c>
      <c r="L1496" s="11">
        <v>-74.129728589999999</v>
      </c>
      <c r="M1496" s="12">
        <v>4.6660238820000002</v>
      </c>
    </row>
    <row r="1497" spans="1:13" x14ac:dyDescent="0.25">
      <c r="A1497" s="3">
        <v>1496</v>
      </c>
      <c r="B1497" s="3" t="s">
        <v>2886</v>
      </c>
      <c r="C1497" s="3" t="s">
        <v>2659</v>
      </c>
      <c r="D1497" s="3" t="s">
        <v>1</v>
      </c>
      <c r="E1497" s="3" t="s">
        <v>1852</v>
      </c>
      <c r="F1497" s="5">
        <v>65</v>
      </c>
      <c r="G1497" s="133">
        <f t="shared" si="53"/>
        <v>31</v>
      </c>
      <c r="H1497" s="36" t="str">
        <f t="shared" si="52"/>
        <v>Aceptable</v>
      </c>
      <c r="I1497" s="11">
        <v>9</v>
      </c>
      <c r="J1497" s="11" t="s">
        <v>169</v>
      </c>
      <c r="K1497" s="11">
        <v>4</v>
      </c>
      <c r="L1497" s="11">
        <v>-74.117164450000004</v>
      </c>
      <c r="M1497" s="12">
        <v>4.6641982869999996</v>
      </c>
    </row>
    <row r="1498" spans="1:13" x14ac:dyDescent="0.25">
      <c r="A1498" s="3">
        <v>1497</v>
      </c>
      <c r="B1498" s="3" t="s">
        <v>2887</v>
      </c>
      <c r="C1498" s="3" t="s">
        <v>2659</v>
      </c>
      <c r="D1498" s="3" t="s">
        <v>1</v>
      </c>
      <c r="E1498" s="3" t="s">
        <v>2852</v>
      </c>
      <c r="F1498" s="5">
        <v>75</v>
      </c>
      <c r="G1498" s="133">
        <f t="shared" si="53"/>
        <v>6</v>
      </c>
      <c r="H1498" s="36" t="str">
        <f t="shared" si="52"/>
        <v>Regular</v>
      </c>
      <c r="I1498" s="11">
        <v>9</v>
      </c>
      <c r="J1498" s="11" t="s">
        <v>169</v>
      </c>
      <c r="K1498" s="11">
        <v>3</v>
      </c>
      <c r="L1498" s="11">
        <v>-74.131692369999996</v>
      </c>
      <c r="M1498" s="12">
        <v>4.6681005989999997</v>
      </c>
    </row>
    <row r="1499" spans="1:13" x14ac:dyDescent="0.25">
      <c r="A1499" s="3">
        <v>1498</v>
      </c>
      <c r="B1499" s="3" t="s">
        <v>2888</v>
      </c>
      <c r="C1499" s="3" t="s">
        <v>2659</v>
      </c>
      <c r="D1499" s="3" t="s">
        <v>1</v>
      </c>
      <c r="E1499" s="3" t="s">
        <v>2889</v>
      </c>
      <c r="F1499" s="5">
        <v>65</v>
      </c>
      <c r="G1499" s="133">
        <f t="shared" si="53"/>
        <v>31</v>
      </c>
      <c r="H1499" s="36" t="str">
        <f t="shared" si="52"/>
        <v>Aceptable</v>
      </c>
      <c r="I1499" s="11">
        <v>9</v>
      </c>
      <c r="J1499" s="11" t="s">
        <v>169</v>
      </c>
      <c r="K1499" s="11">
        <v>4</v>
      </c>
      <c r="L1499" s="11">
        <v>-74.130251470000005</v>
      </c>
      <c r="M1499" s="12">
        <v>4.6676047580000004</v>
      </c>
    </row>
    <row r="1500" spans="1:13" x14ac:dyDescent="0.25">
      <c r="A1500" s="3">
        <v>1499</v>
      </c>
      <c r="B1500" s="3" t="s">
        <v>2890</v>
      </c>
      <c r="C1500" s="3" t="s">
        <v>2659</v>
      </c>
      <c r="D1500" s="3" t="s">
        <v>1</v>
      </c>
      <c r="E1500" s="3" t="s">
        <v>2891</v>
      </c>
      <c r="F1500" s="5">
        <v>65</v>
      </c>
      <c r="G1500" s="133">
        <f t="shared" si="53"/>
        <v>31</v>
      </c>
      <c r="H1500" s="36" t="str">
        <f t="shared" si="52"/>
        <v>Aceptable</v>
      </c>
      <c r="I1500" s="11">
        <v>9</v>
      </c>
      <c r="J1500" s="11" t="s">
        <v>169</v>
      </c>
      <c r="K1500" s="11">
        <v>4</v>
      </c>
      <c r="L1500" s="11">
        <v>-74.130457089999993</v>
      </c>
      <c r="M1500" s="12">
        <v>4.670934806</v>
      </c>
    </row>
    <row r="1501" spans="1:13" x14ac:dyDescent="0.25">
      <c r="A1501" s="3">
        <v>1500</v>
      </c>
      <c r="B1501" s="3" t="s">
        <v>2892</v>
      </c>
      <c r="C1501" s="3" t="s">
        <v>2659</v>
      </c>
      <c r="D1501" s="3" t="s">
        <v>1</v>
      </c>
      <c r="E1501" s="3" t="s">
        <v>2893</v>
      </c>
      <c r="F1501" s="5">
        <v>65</v>
      </c>
      <c r="G1501" s="133">
        <f t="shared" si="53"/>
        <v>31</v>
      </c>
      <c r="H1501" s="36" t="str">
        <f t="shared" si="52"/>
        <v>Aceptable</v>
      </c>
      <c r="I1501" s="11">
        <v>9</v>
      </c>
      <c r="J1501" s="11" t="s">
        <v>169</v>
      </c>
      <c r="K1501" s="11">
        <v>4</v>
      </c>
      <c r="L1501" s="11">
        <v>-74.122157240000007</v>
      </c>
      <c r="M1501" s="12">
        <v>4.6719557810000003</v>
      </c>
    </row>
    <row r="1502" spans="1:13" x14ac:dyDescent="0.25">
      <c r="A1502" s="3">
        <v>1501</v>
      </c>
      <c r="B1502" s="3" t="s">
        <v>2894</v>
      </c>
      <c r="C1502" s="3" t="s">
        <v>2659</v>
      </c>
      <c r="D1502" s="3" t="s">
        <v>1</v>
      </c>
      <c r="E1502" s="3" t="s">
        <v>2895</v>
      </c>
      <c r="F1502" s="5">
        <v>65</v>
      </c>
      <c r="G1502" s="133">
        <f t="shared" si="53"/>
        <v>31</v>
      </c>
      <c r="H1502" s="36" t="str">
        <f t="shared" si="52"/>
        <v>Aceptable</v>
      </c>
      <c r="I1502" s="11">
        <v>9</v>
      </c>
      <c r="J1502" s="11" t="s">
        <v>169</v>
      </c>
      <c r="K1502" s="11">
        <v>3</v>
      </c>
      <c r="L1502" s="11">
        <v>-74.123185989999996</v>
      </c>
      <c r="M1502" s="12">
        <v>4.6705430320000003</v>
      </c>
    </row>
    <row r="1503" spans="1:13" x14ac:dyDescent="0.25">
      <c r="A1503" s="3">
        <v>1502</v>
      </c>
      <c r="B1503" s="3" t="s">
        <v>2896</v>
      </c>
      <c r="C1503" s="3" t="s">
        <v>2659</v>
      </c>
      <c r="D1503" s="3" t="s">
        <v>1</v>
      </c>
      <c r="E1503" s="3" t="s">
        <v>2897</v>
      </c>
      <c r="F1503" s="5">
        <v>65</v>
      </c>
      <c r="G1503" s="133">
        <f t="shared" si="53"/>
        <v>31</v>
      </c>
      <c r="H1503" s="36" t="str">
        <f t="shared" si="52"/>
        <v>Aceptable</v>
      </c>
      <c r="I1503" s="11">
        <v>9</v>
      </c>
      <c r="J1503" s="11" t="s">
        <v>169</v>
      </c>
      <c r="K1503" s="11">
        <v>4</v>
      </c>
      <c r="L1503" s="11">
        <v>-74.131984590000002</v>
      </c>
      <c r="M1503" s="12">
        <v>4.6717240560000004</v>
      </c>
    </row>
    <row r="1504" spans="1:13" x14ac:dyDescent="0.25">
      <c r="A1504" s="3">
        <v>1503</v>
      </c>
      <c r="B1504" s="3" t="s">
        <v>2898</v>
      </c>
      <c r="C1504" s="3" t="s">
        <v>2659</v>
      </c>
      <c r="D1504" s="3" t="s">
        <v>1</v>
      </c>
      <c r="E1504" s="3" t="s">
        <v>2899</v>
      </c>
      <c r="F1504" s="5">
        <v>65</v>
      </c>
      <c r="G1504" s="133">
        <f t="shared" si="53"/>
        <v>31</v>
      </c>
      <c r="H1504" s="36" t="str">
        <f t="shared" si="52"/>
        <v>Aceptable</v>
      </c>
      <c r="I1504" s="11">
        <v>9</v>
      </c>
      <c r="J1504" s="11" t="s">
        <v>169</v>
      </c>
      <c r="K1504" s="11">
        <v>4</v>
      </c>
      <c r="L1504" s="11">
        <v>-74.125901850000005</v>
      </c>
      <c r="M1504" s="12">
        <v>4.6687095889999997</v>
      </c>
    </row>
    <row r="1505" spans="1:13" x14ac:dyDescent="0.25">
      <c r="A1505" s="3">
        <v>1504</v>
      </c>
      <c r="B1505" s="3" t="s">
        <v>2900</v>
      </c>
      <c r="C1505" s="3" t="s">
        <v>2659</v>
      </c>
      <c r="D1505" s="3" t="s">
        <v>1</v>
      </c>
      <c r="E1505" s="3" t="s">
        <v>2855</v>
      </c>
      <c r="F1505" s="5">
        <v>70</v>
      </c>
      <c r="G1505" s="133">
        <f t="shared" si="53"/>
        <v>18</v>
      </c>
      <c r="H1505" s="36" t="str">
        <f t="shared" si="52"/>
        <v>Regular</v>
      </c>
      <c r="I1505" s="11">
        <v>9</v>
      </c>
      <c r="J1505" s="11" t="s">
        <v>169</v>
      </c>
      <c r="K1505" s="11">
        <v>4</v>
      </c>
      <c r="L1505" s="11">
        <v>-74.113076800000002</v>
      </c>
      <c r="M1505" s="12">
        <v>4.6656173670000003</v>
      </c>
    </row>
    <row r="1506" spans="1:13" x14ac:dyDescent="0.25">
      <c r="A1506" s="3">
        <v>1505</v>
      </c>
      <c r="B1506" s="3" t="s">
        <v>2901</v>
      </c>
      <c r="C1506" s="3" t="s">
        <v>2659</v>
      </c>
      <c r="D1506" s="3" t="s">
        <v>1</v>
      </c>
      <c r="E1506" s="3" t="s">
        <v>2865</v>
      </c>
      <c r="F1506" s="5">
        <v>65</v>
      </c>
      <c r="G1506" s="133">
        <f t="shared" si="53"/>
        <v>31</v>
      </c>
      <c r="H1506" s="36" t="str">
        <f t="shared" si="52"/>
        <v>Aceptable</v>
      </c>
      <c r="I1506" s="11">
        <v>9</v>
      </c>
      <c r="J1506" s="11" t="s">
        <v>169</v>
      </c>
      <c r="K1506" s="11">
        <v>4</v>
      </c>
      <c r="L1506" s="11">
        <v>-74.124369160000001</v>
      </c>
      <c r="M1506" s="12">
        <v>4.660806344</v>
      </c>
    </row>
    <row r="1507" spans="1:13" x14ac:dyDescent="0.25">
      <c r="A1507" s="3">
        <v>1506</v>
      </c>
      <c r="B1507" s="3" t="s">
        <v>2902</v>
      </c>
      <c r="C1507" s="3" t="s">
        <v>2659</v>
      </c>
      <c r="D1507" s="3" t="s">
        <v>1</v>
      </c>
      <c r="E1507" s="3" t="s">
        <v>2903</v>
      </c>
      <c r="F1507" s="5">
        <v>80</v>
      </c>
      <c r="G1507" s="133">
        <f t="shared" si="53"/>
        <v>0</v>
      </c>
      <c r="H1507" s="36" t="str">
        <f t="shared" si="52"/>
        <v>Malo</v>
      </c>
      <c r="I1507" s="11">
        <v>9</v>
      </c>
      <c r="J1507" s="11" t="s">
        <v>169</v>
      </c>
      <c r="K1507" s="11">
        <v>4</v>
      </c>
      <c r="L1507" s="11">
        <v>-74.126614549999999</v>
      </c>
      <c r="M1507" s="12">
        <v>4.6693292289999997</v>
      </c>
    </row>
    <row r="1508" spans="1:13" x14ac:dyDescent="0.25">
      <c r="A1508" s="3">
        <v>1507</v>
      </c>
      <c r="B1508" s="3" t="s">
        <v>2904</v>
      </c>
      <c r="C1508" s="3" t="s">
        <v>2659</v>
      </c>
      <c r="D1508" s="3" t="s">
        <v>1</v>
      </c>
      <c r="E1508" s="3" t="s">
        <v>2905</v>
      </c>
      <c r="F1508" s="5">
        <v>70</v>
      </c>
      <c r="G1508" s="133">
        <f t="shared" si="53"/>
        <v>18</v>
      </c>
      <c r="H1508" s="36" t="str">
        <f t="shared" si="52"/>
        <v>Regular</v>
      </c>
      <c r="I1508" s="11">
        <v>9</v>
      </c>
      <c r="J1508" s="11" t="s">
        <v>169</v>
      </c>
      <c r="K1508" s="11">
        <v>4</v>
      </c>
      <c r="L1508" s="11">
        <v>-74.127766460000004</v>
      </c>
      <c r="M1508" s="12">
        <v>4.6700453880000001</v>
      </c>
    </row>
    <row r="1509" spans="1:13" x14ac:dyDescent="0.25">
      <c r="A1509" s="3">
        <v>1508</v>
      </c>
      <c r="B1509" s="3" t="s">
        <v>2906</v>
      </c>
      <c r="C1509" s="3" t="s">
        <v>2659</v>
      </c>
      <c r="D1509" s="3" t="s">
        <v>1</v>
      </c>
      <c r="E1509" s="3" t="s">
        <v>2907</v>
      </c>
      <c r="F1509" s="5">
        <v>75</v>
      </c>
      <c r="G1509" s="133">
        <f t="shared" si="53"/>
        <v>6</v>
      </c>
      <c r="H1509" s="36" t="str">
        <f t="shared" si="52"/>
        <v>Regular</v>
      </c>
      <c r="I1509" s="11">
        <v>9</v>
      </c>
      <c r="J1509" s="11" t="s">
        <v>5994</v>
      </c>
      <c r="K1509" s="11">
        <v>3</v>
      </c>
      <c r="L1509" s="11">
        <v>-74.129675750000004</v>
      </c>
      <c r="M1509" s="12">
        <v>4.6853030569999996</v>
      </c>
    </row>
    <row r="1510" spans="1:13" x14ac:dyDescent="0.25">
      <c r="A1510" s="3">
        <v>1509</v>
      </c>
      <c r="B1510" s="3" t="s">
        <v>2908</v>
      </c>
      <c r="C1510" s="3" t="s">
        <v>2659</v>
      </c>
      <c r="D1510" s="3" t="s">
        <v>1</v>
      </c>
      <c r="E1510" s="3" t="s">
        <v>2742</v>
      </c>
      <c r="F1510" s="5">
        <v>75</v>
      </c>
      <c r="G1510" s="133">
        <f t="shared" si="53"/>
        <v>6</v>
      </c>
      <c r="H1510" s="36" t="str">
        <f t="shared" si="52"/>
        <v>Regular</v>
      </c>
      <c r="I1510" s="11">
        <v>9</v>
      </c>
      <c r="J1510" s="11" t="s">
        <v>5994</v>
      </c>
      <c r="K1510" s="11">
        <v>3</v>
      </c>
      <c r="L1510" s="11">
        <v>-74.130900440000005</v>
      </c>
      <c r="M1510" s="12">
        <v>4.6798550370000003</v>
      </c>
    </row>
    <row r="1511" spans="1:13" x14ac:dyDescent="0.25">
      <c r="A1511" s="3">
        <v>1510</v>
      </c>
      <c r="B1511" s="3" t="s">
        <v>2909</v>
      </c>
      <c r="C1511" s="3" t="s">
        <v>2659</v>
      </c>
      <c r="D1511" s="3" t="s">
        <v>1</v>
      </c>
      <c r="E1511" s="3" t="s">
        <v>2910</v>
      </c>
      <c r="F1511" s="5">
        <v>70</v>
      </c>
      <c r="G1511" s="133">
        <f t="shared" si="53"/>
        <v>18</v>
      </c>
      <c r="H1511" s="36" t="str">
        <f t="shared" si="52"/>
        <v>Regular</v>
      </c>
      <c r="I1511" s="11">
        <v>9</v>
      </c>
      <c r="J1511" s="11" t="s">
        <v>5994</v>
      </c>
      <c r="K1511" s="11">
        <v>3</v>
      </c>
      <c r="L1511" s="11">
        <v>-74.131961709999999</v>
      </c>
      <c r="M1511" s="12">
        <v>4.6846014900000004</v>
      </c>
    </row>
    <row r="1512" spans="1:13" x14ac:dyDescent="0.25">
      <c r="A1512" s="3">
        <v>1511</v>
      </c>
      <c r="B1512" s="3" t="s">
        <v>2911</v>
      </c>
      <c r="C1512" s="3" t="s">
        <v>2659</v>
      </c>
      <c r="D1512" s="3" t="s">
        <v>1</v>
      </c>
      <c r="E1512" s="3" t="s">
        <v>2912</v>
      </c>
      <c r="F1512" s="5">
        <v>65</v>
      </c>
      <c r="G1512" s="133">
        <f t="shared" si="53"/>
        <v>31</v>
      </c>
      <c r="H1512" s="36" t="str">
        <f t="shared" si="52"/>
        <v>Aceptable</v>
      </c>
      <c r="I1512" s="11">
        <v>9</v>
      </c>
      <c r="J1512" s="11" t="s">
        <v>5994</v>
      </c>
      <c r="K1512" s="11">
        <v>3</v>
      </c>
      <c r="L1512" s="11">
        <v>-74.135002940000007</v>
      </c>
      <c r="M1512" s="12">
        <v>4.6828086960000004</v>
      </c>
    </row>
    <row r="1513" spans="1:13" x14ac:dyDescent="0.25">
      <c r="A1513" s="3">
        <v>1512</v>
      </c>
      <c r="B1513" s="3" t="s">
        <v>2913</v>
      </c>
      <c r="C1513" s="3" t="s">
        <v>2659</v>
      </c>
      <c r="D1513" s="3" t="s">
        <v>1</v>
      </c>
      <c r="E1513" s="3" t="s">
        <v>2914</v>
      </c>
      <c r="F1513" s="5">
        <v>80</v>
      </c>
      <c r="G1513" s="133">
        <f t="shared" si="53"/>
        <v>0</v>
      </c>
      <c r="H1513" s="36" t="str">
        <f t="shared" si="52"/>
        <v>Malo</v>
      </c>
      <c r="I1513" s="11">
        <v>9</v>
      </c>
      <c r="J1513" s="11" t="s">
        <v>5994</v>
      </c>
      <c r="K1513" s="11">
        <v>3</v>
      </c>
      <c r="L1513" s="11">
        <v>-74.13231098</v>
      </c>
      <c r="M1513" s="12">
        <v>4.6863055249999999</v>
      </c>
    </row>
    <row r="1514" spans="1:13" x14ac:dyDescent="0.25">
      <c r="A1514" s="3">
        <v>1513</v>
      </c>
      <c r="B1514" s="3" t="s">
        <v>2915</v>
      </c>
      <c r="C1514" s="3" t="s">
        <v>2659</v>
      </c>
      <c r="D1514" s="3" t="s">
        <v>1</v>
      </c>
      <c r="E1514" s="3" t="s">
        <v>2916</v>
      </c>
      <c r="F1514" s="5">
        <v>65</v>
      </c>
      <c r="G1514" s="133">
        <f t="shared" si="53"/>
        <v>31</v>
      </c>
      <c r="H1514" s="36" t="str">
        <f t="shared" si="52"/>
        <v>Aceptable</v>
      </c>
      <c r="I1514" s="11">
        <v>9</v>
      </c>
      <c r="J1514" s="11" t="s">
        <v>169</v>
      </c>
      <c r="K1514" s="11">
        <v>4</v>
      </c>
      <c r="L1514" s="11">
        <v>-74.126574829999996</v>
      </c>
      <c r="M1514" s="12">
        <v>4.6743512679999997</v>
      </c>
    </row>
    <row r="1515" spans="1:13" x14ac:dyDescent="0.25">
      <c r="A1515" s="3">
        <v>1514</v>
      </c>
      <c r="B1515" s="3" t="s">
        <v>2917</v>
      </c>
      <c r="C1515" s="3" t="s">
        <v>2659</v>
      </c>
      <c r="D1515" s="3" t="s">
        <v>1</v>
      </c>
      <c r="E1515" s="3" t="s">
        <v>2918</v>
      </c>
      <c r="F1515" s="5">
        <v>45</v>
      </c>
      <c r="G1515" s="133">
        <f t="shared" si="53"/>
        <v>78.777777777777771</v>
      </c>
      <c r="H1515" s="36" t="str">
        <f t="shared" si="52"/>
        <v>Muy Bueno</v>
      </c>
      <c r="I1515" s="11">
        <v>9</v>
      </c>
      <c r="J1515" s="11" t="s">
        <v>5994</v>
      </c>
      <c r="K1515" s="11">
        <v>3</v>
      </c>
      <c r="L1515" s="11">
        <v>-74.131010959999998</v>
      </c>
      <c r="M1515" s="12">
        <v>4.6839987689999996</v>
      </c>
    </row>
    <row r="1516" spans="1:13" x14ac:dyDescent="0.25">
      <c r="A1516" s="3">
        <v>1515</v>
      </c>
      <c r="B1516" s="3" t="s">
        <v>2919</v>
      </c>
      <c r="C1516" s="3" t="s">
        <v>2659</v>
      </c>
      <c r="D1516" s="3" t="s">
        <v>1</v>
      </c>
      <c r="E1516" s="3" t="s">
        <v>2920</v>
      </c>
      <c r="F1516" s="5">
        <v>70</v>
      </c>
      <c r="G1516" s="133">
        <f t="shared" si="53"/>
        <v>18</v>
      </c>
      <c r="H1516" s="36" t="str">
        <f t="shared" si="52"/>
        <v>Regular</v>
      </c>
      <c r="I1516" s="11">
        <v>9</v>
      </c>
      <c r="J1516" s="11" t="s">
        <v>169</v>
      </c>
      <c r="K1516" s="11">
        <v>4</v>
      </c>
      <c r="L1516" s="11">
        <v>-74.127872769999996</v>
      </c>
      <c r="M1516" s="12">
        <v>4.6733277270000002</v>
      </c>
    </row>
    <row r="1517" spans="1:13" x14ac:dyDescent="0.25">
      <c r="A1517" s="3">
        <v>1516</v>
      </c>
      <c r="B1517" s="3" t="s">
        <v>2921</v>
      </c>
      <c r="C1517" s="3" t="s">
        <v>2659</v>
      </c>
      <c r="D1517" s="3" t="s">
        <v>1</v>
      </c>
      <c r="E1517" s="3" t="s">
        <v>2922</v>
      </c>
      <c r="F1517" s="5">
        <v>65</v>
      </c>
      <c r="G1517" s="133">
        <f t="shared" si="53"/>
        <v>31</v>
      </c>
      <c r="H1517" s="36" t="str">
        <f t="shared" si="52"/>
        <v>Aceptable</v>
      </c>
      <c r="I1517" s="11">
        <v>9</v>
      </c>
      <c r="J1517" s="11" t="s">
        <v>169</v>
      </c>
      <c r="K1517" s="11">
        <v>4</v>
      </c>
      <c r="L1517" s="11">
        <v>-74.129946860000004</v>
      </c>
      <c r="M1517" s="12">
        <v>4.6727842270000002</v>
      </c>
    </row>
    <row r="1518" spans="1:13" x14ac:dyDescent="0.25">
      <c r="A1518" s="3">
        <v>1517</v>
      </c>
      <c r="B1518" s="3" t="s">
        <v>2923</v>
      </c>
      <c r="C1518" s="3" t="s">
        <v>2659</v>
      </c>
      <c r="D1518" s="3" t="s">
        <v>1</v>
      </c>
      <c r="E1518" s="3" t="s">
        <v>2924</v>
      </c>
      <c r="F1518" s="5">
        <v>70</v>
      </c>
      <c r="G1518" s="133">
        <f t="shared" si="53"/>
        <v>18</v>
      </c>
      <c r="H1518" s="36" t="str">
        <f t="shared" si="52"/>
        <v>Regular</v>
      </c>
      <c r="I1518" s="11">
        <v>9</v>
      </c>
      <c r="J1518" s="11" t="s">
        <v>169</v>
      </c>
      <c r="K1518" s="11">
        <v>3</v>
      </c>
      <c r="L1518" s="11">
        <v>-74.128676999999996</v>
      </c>
      <c r="M1518" s="12">
        <v>4.676500377</v>
      </c>
    </row>
    <row r="1519" spans="1:13" x14ac:dyDescent="0.25">
      <c r="A1519" s="3">
        <v>1518</v>
      </c>
      <c r="B1519" s="3" t="s">
        <v>2925</v>
      </c>
      <c r="C1519" s="3" t="s">
        <v>2659</v>
      </c>
      <c r="D1519" s="3" t="s">
        <v>1</v>
      </c>
      <c r="E1519" s="3" t="s">
        <v>2926</v>
      </c>
      <c r="F1519" s="5">
        <v>70</v>
      </c>
      <c r="G1519" s="133">
        <f t="shared" si="53"/>
        <v>18</v>
      </c>
      <c r="H1519" s="36" t="str">
        <f t="shared" si="52"/>
        <v>Regular</v>
      </c>
      <c r="I1519" s="11">
        <v>9</v>
      </c>
      <c r="J1519" s="11" t="s">
        <v>169</v>
      </c>
      <c r="K1519" s="11">
        <v>3</v>
      </c>
      <c r="L1519" s="11">
        <v>-74.127411910000006</v>
      </c>
      <c r="M1519" s="12">
        <v>4.6772255759999997</v>
      </c>
    </row>
    <row r="1520" spans="1:13" x14ac:dyDescent="0.25">
      <c r="A1520" s="3">
        <v>1519</v>
      </c>
      <c r="B1520" s="3" t="s">
        <v>2927</v>
      </c>
      <c r="C1520" s="3" t="s">
        <v>2659</v>
      </c>
      <c r="D1520" s="3" t="s">
        <v>1</v>
      </c>
      <c r="E1520" s="3" t="s">
        <v>2928</v>
      </c>
      <c r="F1520" s="5">
        <v>70</v>
      </c>
      <c r="G1520" s="133">
        <f t="shared" si="53"/>
        <v>18</v>
      </c>
      <c r="H1520" s="36" t="str">
        <f t="shared" si="52"/>
        <v>Regular</v>
      </c>
      <c r="I1520" s="11">
        <v>9</v>
      </c>
      <c r="J1520" s="11" t="s">
        <v>5994</v>
      </c>
      <c r="K1520" s="11">
        <v>3</v>
      </c>
      <c r="L1520" s="11">
        <v>-74.130609199999995</v>
      </c>
      <c r="M1520" s="12">
        <v>4.6840049090000004</v>
      </c>
    </row>
    <row r="1521" spans="1:13" x14ac:dyDescent="0.25">
      <c r="A1521" s="3">
        <v>1520</v>
      </c>
      <c r="B1521" s="3" t="s">
        <v>2929</v>
      </c>
      <c r="C1521" s="3" t="s">
        <v>2659</v>
      </c>
      <c r="D1521" s="3" t="s">
        <v>1</v>
      </c>
      <c r="E1521" s="3" t="s">
        <v>2930</v>
      </c>
      <c r="F1521" s="5">
        <v>65</v>
      </c>
      <c r="G1521" s="133">
        <f t="shared" si="53"/>
        <v>31</v>
      </c>
      <c r="H1521" s="36" t="str">
        <f t="shared" si="52"/>
        <v>Aceptable</v>
      </c>
      <c r="I1521" s="11">
        <v>9</v>
      </c>
      <c r="J1521" s="11" t="s">
        <v>169</v>
      </c>
      <c r="K1521" s="11">
        <v>4</v>
      </c>
      <c r="L1521" s="11">
        <v>-74.127891000000005</v>
      </c>
      <c r="M1521" s="12">
        <v>4.6710194349999998</v>
      </c>
    </row>
    <row r="1522" spans="1:13" x14ac:dyDescent="0.25">
      <c r="A1522" s="3">
        <v>1521</v>
      </c>
      <c r="B1522" s="3" t="s">
        <v>2931</v>
      </c>
      <c r="C1522" s="3" t="s">
        <v>2659</v>
      </c>
      <c r="D1522" s="3" t="s">
        <v>1</v>
      </c>
      <c r="E1522" s="3" t="s">
        <v>2932</v>
      </c>
      <c r="F1522" s="5">
        <v>70</v>
      </c>
      <c r="G1522" s="133">
        <f t="shared" si="53"/>
        <v>18</v>
      </c>
      <c r="H1522" s="36" t="str">
        <f t="shared" si="52"/>
        <v>Regular</v>
      </c>
      <c r="I1522" s="11">
        <v>9</v>
      </c>
      <c r="J1522" s="11" t="s">
        <v>169</v>
      </c>
      <c r="K1522" s="11">
        <v>4</v>
      </c>
      <c r="L1522" s="11">
        <v>-74.127027659999996</v>
      </c>
      <c r="M1522" s="12">
        <v>4.6719457149999997</v>
      </c>
    </row>
    <row r="1523" spans="1:13" x14ac:dyDescent="0.25">
      <c r="A1523" s="3">
        <v>1522</v>
      </c>
      <c r="B1523" s="3" t="s">
        <v>2933</v>
      </c>
      <c r="C1523" s="3" t="s">
        <v>2659</v>
      </c>
      <c r="D1523" s="3" t="s">
        <v>1</v>
      </c>
      <c r="E1523" s="3" t="s">
        <v>2914</v>
      </c>
      <c r="F1523" s="5">
        <v>60</v>
      </c>
      <c r="G1523" s="133">
        <f t="shared" si="53"/>
        <v>40.5</v>
      </c>
      <c r="H1523" s="36" t="str">
        <f t="shared" si="52"/>
        <v>Aceptable</v>
      </c>
      <c r="I1523" s="11">
        <v>9</v>
      </c>
      <c r="J1523" s="11" t="s">
        <v>5994</v>
      </c>
      <c r="K1523" s="11">
        <v>3</v>
      </c>
      <c r="L1523" s="11">
        <v>-74.133357480000001</v>
      </c>
      <c r="M1523" s="12">
        <v>4.6854558050000001</v>
      </c>
    </row>
    <row r="1524" spans="1:13" x14ac:dyDescent="0.25">
      <c r="A1524" s="3">
        <v>1523</v>
      </c>
      <c r="B1524" s="3" t="s">
        <v>2934</v>
      </c>
      <c r="C1524" s="3" t="s">
        <v>2659</v>
      </c>
      <c r="D1524" s="3" t="s">
        <v>1</v>
      </c>
      <c r="E1524" s="3" t="s">
        <v>2935</v>
      </c>
      <c r="F1524" s="5">
        <v>70</v>
      </c>
      <c r="G1524" s="133">
        <f t="shared" si="53"/>
        <v>18</v>
      </c>
      <c r="H1524" s="36" t="str">
        <f t="shared" si="52"/>
        <v>Regular</v>
      </c>
      <c r="I1524" s="11">
        <v>9</v>
      </c>
      <c r="J1524" s="11" t="s">
        <v>169</v>
      </c>
      <c r="K1524" s="11">
        <v>3</v>
      </c>
      <c r="L1524" s="11">
        <v>-74.127570449999993</v>
      </c>
      <c r="M1524" s="12">
        <v>4.6786966000000003</v>
      </c>
    </row>
    <row r="1525" spans="1:13" x14ac:dyDescent="0.25">
      <c r="A1525" s="3">
        <v>1524</v>
      </c>
      <c r="B1525" s="3" t="s">
        <v>2936</v>
      </c>
      <c r="C1525" s="3" t="s">
        <v>2659</v>
      </c>
      <c r="D1525" s="3" t="s">
        <v>1</v>
      </c>
      <c r="E1525" s="3" t="s">
        <v>2742</v>
      </c>
      <c r="F1525" s="5">
        <v>65</v>
      </c>
      <c r="G1525" s="133">
        <f t="shared" si="53"/>
        <v>31</v>
      </c>
      <c r="H1525" s="36" t="str">
        <f t="shared" si="52"/>
        <v>Aceptable</v>
      </c>
      <c r="I1525" s="11">
        <v>9</v>
      </c>
      <c r="J1525" s="11" t="s">
        <v>5994</v>
      </c>
      <c r="K1525" s="11">
        <v>3</v>
      </c>
      <c r="L1525" s="11">
        <v>-74.131745129999999</v>
      </c>
      <c r="M1525" s="12">
        <v>4.6816483370000004</v>
      </c>
    </row>
    <row r="1526" spans="1:13" x14ac:dyDescent="0.25">
      <c r="A1526" s="3">
        <v>1525</v>
      </c>
      <c r="B1526" s="3" t="s">
        <v>2937</v>
      </c>
      <c r="C1526" s="3" t="s">
        <v>2659</v>
      </c>
      <c r="D1526" s="3" t="s">
        <v>1</v>
      </c>
      <c r="E1526" s="3" t="s">
        <v>2742</v>
      </c>
      <c r="F1526" s="5">
        <v>70</v>
      </c>
      <c r="G1526" s="133">
        <f t="shared" si="53"/>
        <v>18</v>
      </c>
      <c r="H1526" s="36" t="str">
        <f t="shared" si="52"/>
        <v>Regular</v>
      </c>
      <c r="I1526" s="11">
        <v>9</v>
      </c>
      <c r="J1526" s="11" t="s">
        <v>5994</v>
      </c>
      <c r="K1526" s="11">
        <v>3</v>
      </c>
      <c r="L1526" s="11">
        <v>-74.132203270000005</v>
      </c>
      <c r="M1526" s="12">
        <v>4.6806220959999996</v>
      </c>
    </row>
    <row r="1527" spans="1:13" x14ac:dyDescent="0.25">
      <c r="A1527" s="3">
        <v>1526</v>
      </c>
      <c r="B1527" s="3" t="s">
        <v>2938</v>
      </c>
      <c r="C1527" s="3" t="s">
        <v>2659</v>
      </c>
      <c r="D1527" s="3" t="s">
        <v>1</v>
      </c>
      <c r="E1527" s="3" t="s">
        <v>2939</v>
      </c>
      <c r="F1527" s="5">
        <v>70</v>
      </c>
      <c r="G1527" s="133">
        <f t="shared" si="53"/>
        <v>18</v>
      </c>
      <c r="H1527" s="36" t="str">
        <f t="shared" si="52"/>
        <v>Regular</v>
      </c>
      <c r="I1527" s="11">
        <v>9</v>
      </c>
      <c r="J1527" s="11" t="s">
        <v>5994</v>
      </c>
      <c r="K1527" s="11">
        <v>3</v>
      </c>
      <c r="L1527" s="11">
        <v>-74.128094270000005</v>
      </c>
      <c r="M1527" s="12">
        <v>4.6836838480000003</v>
      </c>
    </row>
    <row r="1528" spans="1:13" x14ac:dyDescent="0.25">
      <c r="A1528" s="3">
        <v>1527</v>
      </c>
      <c r="B1528" s="3" t="s">
        <v>2940</v>
      </c>
      <c r="C1528" s="3" t="s">
        <v>2659</v>
      </c>
      <c r="D1528" s="3" t="s">
        <v>1</v>
      </c>
      <c r="E1528" s="3" t="s">
        <v>2941</v>
      </c>
      <c r="F1528" s="5">
        <v>70</v>
      </c>
      <c r="G1528" s="133">
        <f t="shared" si="53"/>
        <v>18</v>
      </c>
      <c r="H1528" s="36" t="str">
        <f t="shared" si="52"/>
        <v>Regular</v>
      </c>
      <c r="I1528" s="11">
        <v>9</v>
      </c>
      <c r="J1528" s="11" t="s">
        <v>5994</v>
      </c>
      <c r="K1528" s="11">
        <v>3</v>
      </c>
      <c r="L1528" s="11">
        <v>-74.128215060000002</v>
      </c>
      <c r="M1528" s="12">
        <v>4.6847864120000002</v>
      </c>
    </row>
    <row r="1529" spans="1:13" x14ac:dyDescent="0.25">
      <c r="A1529" s="3">
        <v>1528</v>
      </c>
      <c r="B1529" s="3" t="s">
        <v>2942</v>
      </c>
      <c r="C1529" s="3" t="s">
        <v>2659</v>
      </c>
      <c r="D1529" s="3" t="s">
        <v>1</v>
      </c>
      <c r="E1529" s="3" t="s">
        <v>2943</v>
      </c>
      <c r="F1529" s="5">
        <v>65</v>
      </c>
      <c r="G1529" s="133">
        <f t="shared" si="53"/>
        <v>31</v>
      </c>
      <c r="H1529" s="36" t="str">
        <f t="shared" si="52"/>
        <v>Aceptable</v>
      </c>
      <c r="I1529" s="11">
        <v>9</v>
      </c>
      <c r="J1529" s="11" t="s">
        <v>169</v>
      </c>
      <c r="K1529" s="11">
        <v>4</v>
      </c>
      <c r="L1529" s="11">
        <v>-74.118198179999993</v>
      </c>
      <c r="M1529" s="12">
        <v>4.6730019560000002</v>
      </c>
    </row>
    <row r="1530" spans="1:13" x14ac:dyDescent="0.25">
      <c r="A1530" s="3">
        <v>1529</v>
      </c>
      <c r="B1530" s="3" t="s">
        <v>2944</v>
      </c>
      <c r="C1530" s="3" t="s">
        <v>2659</v>
      </c>
      <c r="D1530" s="3" t="s">
        <v>1</v>
      </c>
      <c r="E1530" s="3" t="s">
        <v>2945</v>
      </c>
      <c r="F1530" s="5">
        <v>80</v>
      </c>
      <c r="G1530" s="133">
        <f t="shared" si="53"/>
        <v>0</v>
      </c>
      <c r="H1530" s="36" t="str">
        <f t="shared" si="52"/>
        <v>Malo</v>
      </c>
      <c r="I1530" s="11">
        <v>9</v>
      </c>
      <c r="J1530" s="11" t="s">
        <v>169</v>
      </c>
      <c r="K1530" s="11">
        <v>4</v>
      </c>
      <c r="L1530" s="11">
        <v>-74.11703584</v>
      </c>
      <c r="M1530" s="12">
        <v>4.6735546909999997</v>
      </c>
    </row>
    <row r="1531" spans="1:13" x14ac:dyDescent="0.25">
      <c r="A1531" s="3">
        <v>1530</v>
      </c>
      <c r="B1531" s="3" t="s">
        <v>2946</v>
      </c>
      <c r="C1531" s="3" t="s">
        <v>2659</v>
      </c>
      <c r="D1531" s="3" t="s">
        <v>1</v>
      </c>
      <c r="E1531" s="3" t="s">
        <v>2945</v>
      </c>
      <c r="F1531" s="5">
        <v>65</v>
      </c>
      <c r="G1531" s="133">
        <f t="shared" si="53"/>
        <v>31</v>
      </c>
      <c r="H1531" s="36" t="str">
        <f t="shared" si="52"/>
        <v>Aceptable</v>
      </c>
      <c r="I1531" s="11">
        <v>9</v>
      </c>
      <c r="J1531" s="11" t="s">
        <v>169</v>
      </c>
      <c r="K1531" s="11">
        <v>4</v>
      </c>
      <c r="L1531" s="11">
        <v>-74.117729400000002</v>
      </c>
      <c r="M1531" s="12">
        <v>4.6732370889999997</v>
      </c>
    </row>
    <row r="1532" spans="1:13" x14ac:dyDescent="0.25">
      <c r="A1532" s="3">
        <v>1531</v>
      </c>
      <c r="B1532" s="3" t="s">
        <v>2947</v>
      </c>
      <c r="C1532" s="3" t="s">
        <v>2659</v>
      </c>
      <c r="D1532" s="3" t="s">
        <v>1</v>
      </c>
      <c r="E1532" s="3" t="s">
        <v>2948</v>
      </c>
      <c r="F1532" s="5">
        <v>70</v>
      </c>
      <c r="G1532" s="133">
        <f t="shared" si="53"/>
        <v>18</v>
      </c>
      <c r="H1532" s="36" t="str">
        <f t="shared" si="52"/>
        <v>Regular</v>
      </c>
      <c r="I1532" s="11">
        <v>9</v>
      </c>
      <c r="J1532" s="11" t="s">
        <v>5994</v>
      </c>
      <c r="K1532" s="11">
        <v>3</v>
      </c>
      <c r="L1532" s="11">
        <v>-74.129499319999994</v>
      </c>
      <c r="M1532" s="12">
        <v>4.6799486110000004</v>
      </c>
    </row>
    <row r="1533" spans="1:13" x14ac:dyDescent="0.25">
      <c r="A1533" s="3">
        <v>1532</v>
      </c>
      <c r="B1533" s="3" t="s">
        <v>2949</v>
      </c>
      <c r="C1533" s="3" t="s">
        <v>2659</v>
      </c>
      <c r="D1533" s="3" t="s">
        <v>1</v>
      </c>
      <c r="E1533" s="3" t="s">
        <v>2950</v>
      </c>
      <c r="F1533" s="5">
        <v>70</v>
      </c>
      <c r="G1533" s="133">
        <f t="shared" si="53"/>
        <v>18</v>
      </c>
      <c r="H1533" s="36" t="str">
        <f t="shared" si="52"/>
        <v>Regular</v>
      </c>
      <c r="I1533" s="11">
        <v>9</v>
      </c>
      <c r="J1533" s="11" t="s">
        <v>169</v>
      </c>
      <c r="K1533" s="11">
        <v>3</v>
      </c>
      <c r="L1533" s="11">
        <v>-74.123407970000002</v>
      </c>
      <c r="M1533" s="12">
        <v>4.678378554</v>
      </c>
    </row>
    <row r="1534" spans="1:13" x14ac:dyDescent="0.25">
      <c r="A1534" s="3">
        <v>1533</v>
      </c>
      <c r="B1534" s="3" t="s">
        <v>2951</v>
      </c>
      <c r="C1534" s="3" t="s">
        <v>2659</v>
      </c>
      <c r="D1534" s="3" t="s">
        <v>1</v>
      </c>
      <c r="E1534" s="3" t="s">
        <v>2952</v>
      </c>
      <c r="F1534" s="5">
        <v>65</v>
      </c>
      <c r="G1534" s="133">
        <f t="shared" si="53"/>
        <v>31</v>
      </c>
      <c r="H1534" s="36" t="str">
        <f t="shared" si="52"/>
        <v>Aceptable</v>
      </c>
      <c r="I1534" s="11">
        <v>9</v>
      </c>
      <c r="J1534" s="11" t="s">
        <v>5994</v>
      </c>
      <c r="K1534" s="11">
        <v>3</v>
      </c>
      <c r="L1534" s="11">
        <v>-74.156565569999998</v>
      </c>
      <c r="M1534" s="12">
        <v>4.6857092409999996</v>
      </c>
    </row>
    <row r="1535" spans="1:13" x14ac:dyDescent="0.25">
      <c r="A1535" s="3">
        <v>1534</v>
      </c>
      <c r="B1535" s="3" t="s">
        <v>2953</v>
      </c>
      <c r="C1535" s="3" t="s">
        <v>2659</v>
      </c>
      <c r="D1535" s="3" t="s">
        <v>1</v>
      </c>
      <c r="E1535" s="3" t="s">
        <v>2954</v>
      </c>
      <c r="F1535" s="5">
        <v>65</v>
      </c>
      <c r="G1535" s="133">
        <f t="shared" si="53"/>
        <v>31</v>
      </c>
      <c r="H1535" s="36" t="str">
        <f t="shared" si="52"/>
        <v>Aceptable</v>
      </c>
      <c r="I1535" s="11">
        <v>9</v>
      </c>
      <c r="J1535" s="11" t="s">
        <v>5994</v>
      </c>
      <c r="K1535" s="11">
        <v>2</v>
      </c>
      <c r="L1535" s="11">
        <v>-74.160181089999995</v>
      </c>
      <c r="M1535" s="12">
        <v>4.6974318420000003</v>
      </c>
    </row>
    <row r="1536" spans="1:13" x14ac:dyDescent="0.25">
      <c r="A1536" s="3">
        <v>1535</v>
      </c>
      <c r="B1536" s="3" t="s">
        <v>2955</v>
      </c>
      <c r="C1536" s="3" t="s">
        <v>2659</v>
      </c>
      <c r="D1536" s="3" t="s">
        <v>1</v>
      </c>
      <c r="E1536" s="3" t="s">
        <v>2956</v>
      </c>
      <c r="F1536" s="5">
        <v>70</v>
      </c>
      <c r="G1536" s="133">
        <f t="shared" si="53"/>
        <v>18</v>
      </c>
      <c r="H1536" s="36" t="str">
        <f t="shared" si="52"/>
        <v>Regular</v>
      </c>
      <c r="I1536" s="11">
        <v>9</v>
      </c>
      <c r="J1536" s="11" t="s">
        <v>5994</v>
      </c>
      <c r="K1536" s="11">
        <v>3</v>
      </c>
      <c r="L1536" s="11">
        <v>-74.154939189999993</v>
      </c>
      <c r="M1536" s="12">
        <v>4.6863313739999999</v>
      </c>
    </row>
    <row r="1537" spans="1:13" x14ac:dyDescent="0.25">
      <c r="A1537" s="3">
        <v>1536</v>
      </c>
      <c r="B1537" s="3" t="s">
        <v>2957</v>
      </c>
      <c r="C1537" s="3" t="s">
        <v>2659</v>
      </c>
      <c r="D1537" s="3" t="s">
        <v>1</v>
      </c>
      <c r="E1537" s="3" t="s">
        <v>2958</v>
      </c>
      <c r="F1537" s="5">
        <v>70</v>
      </c>
      <c r="G1537" s="133">
        <f t="shared" si="53"/>
        <v>18</v>
      </c>
      <c r="H1537" s="36" t="str">
        <f t="shared" si="52"/>
        <v>Regular</v>
      </c>
      <c r="I1537" s="11">
        <v>9</v>
      </c>
      <c r="J1537" s="11" t="s">
        <v>5994</v>
      </c>
      <c r="K1537" s="11">
        <v>3</v>
      </c>
      <c r="L1537" s="11">
        <v>-74.154448900000006</v>
      </c>
      <c r="M1537" s="12">
        <v>4.6869556660000002</v>
      </c>
    </row>
    <row r="1538" spans="1:13" x14ac:dyDescent="0.25">
      <c r="A1538" s="3">
        <v>1537</v>
      </c>
      <c r="B1538" s="3" t="s">
        <v>2959</v>
      </c>
      <c r="C1538" s="3" t="s">
        <v>2659</v>
      </c>
      <c r="D1538" s="3" t="s">
        <v>1</v>
      </c>
      <c r="E1538" s="3" t="s">
        <v>2954</v>
      </c>
      <c r="F1538" s="5">
        <v>65</v>
      </c>
      <c r="G1538" s="133">
        <f t="shared" si="53"/>
        <v>31</v>
      </c>
      <c r="H1538" s="36" t="str">
        <f t="shared" si="52"/>
        <v>Aceptable</v>
      </c>
      <c r="I1538" s="11">
        <v>9</v>
      </c>
      <c r="J1538" s="11" t="s">
        <v>5994</v>
      </c>
      <c r="K1538" s="11">
        <v>2</v>
      </c>
      <c r="L1538" s="11">
        <v>-74.159537380000003</v>
      </c>
      <c r="M1538" s="12">
        <v>4.7001172750000002</v>
      </c>
    </row>
    <row r="1539" spans="1:13" x14ac:dyDescent="0.25">
      <c r="A1539" s="3">
        <v>1538</v>
      </c>
      <c r="B1539" s="3" t="s">
        <v>2960</v>
      </c>
      <c r="C1539" s="3" t="s">
        <v>2659</v>
      </c>
      <c r="D1539" s="3" t="s">
        <v>1</v>
      </c>
      <c r="E1539" s="3" t="s">
        <v>2961</v>
      </c>
      <c r="F1539" s="5">
        <v>65</v>
      </c>
      <c r="G1539" s="133">
        <f t="shared" si="53"/>
        <v>31</v>
      </c>
      <c r="H1539" s="36" t="str">
        <f t="shared" si="52"/>
        <v>Aceptable</v>
      </c>
      <c r="I1539" s="11">
        <v>9</v>
      </c>
      <c r="J1539" s="11" t="s">
        <v>5994</v>
      </c>
      <c r="K1539" s="11">
        <v>3</v>
      </c>
      <c r="L1539" s="11">
        <v>-74.154678730000001</v>
      </c>
      <c r="M1539" s="12">
        <v>4.6849961779999996</v>
      </c>
    </row>
    <row r="1540" spans="1:13" x14ac:dyDescent="0.25">
      <c r="A1540" s="3">
        <v>1539</v>
      </c>
      <c r="B1540" s="3" t="s">
        <v>2962</v>
      </c>
      <c r="C1540" s="3" t="s">
        <v>2659</v>
      </c>
      <c r="D1540" s="3" t="s">
        <v>1</v>
      </c>
      <c r="E1540" s="3" t="s">
        <v>2963</v>
      </c>
      <c r="F1540" s="5">
        <v>65</v>
      </c>
      <c r="G1540" s="133">
        <f t="shared" si="53"/>
        <v>31</v>
      </c>
      <c r="H1540" s="36" t="str">
        <f t="shared" si="52"/>
        <v>Aceptable</v>
      </c>
      <c r="I1540" s="11">
        <v>9</v>
      </c>
      <c r="J1540" s="11" t="s">
        <v>5994</v>
      </c>
      <c r="K1540" s="11">
        <v>2</v>
      </c>
      <c r="L1540" s="11">
        <v>-74.152699269999999</v>
      </c>
      <c r="M1540" s="12">
        <v>4.6938691700000001</v>
      </c>
    </row>
    <row r="1541" spans="1:13" x14ac:dyDescent="0.25">
      <c r="A1541" s="3">
        <v>1540</v>
      </c>
      <c r="B1541" s="3" t="s">
        <v>2964</v>
      </c>
      <c r="C1541" s="3" t="s">
        <v>2659</v>
      </c>
      <c r="D1541" s="3" t="s">
        <v>1</v>
      </c>
      <c r="E1541" s="3" t="s">
        <v>2850</v>
      </c>
      <c r="F1541" s="5">
        <v>80</v>
      </c>
      <c r="G1541" s="133">
        <f t="shared" si="53"/>
        <v>0</v>
      </c>
      <c r="H1541" s="36" t="str">
        <f t="shared" si="52"/>
        <v>Malo</v>
      </c>
      <c r="I1541" s="11">
        <v>9</v>
      </c>
      <c r="J1541" s="11" t="s">
        <v>5994</v>
      </c>
      <c r="K1541" s="11">
        <v>2</v>
      </c>
      <c r="L1541" s="11">
        <v>-74.152627319999993</v>
      </c>
      <c r="M1541" s="12">
        <v>4.6950187989999996</v>
      </c>
    </row>
    <row r="1542" spans="1:13" x14ac:dyDescent="0.25">
      <c r="A1542" s="3">
        <v>1541</v>
      </c>
      <c r="B1542" s="3" t="s">
        <v>2965</v>
      </c>
      <c r="C1542" s="3" t="s">
        <v>2659</v>
      </c>
      <c r="D1542" s="3" t="s">
        <v>1</v>
      </c>
      <c r="E1542" s="3" t="s">
        <v>2850</v>
      </c>
      <c r="F1542" s="5">
        <v>65</v>
      </c>
      <c r="G1542" s="133">
        <f t="shared" si="53"/>
        <v>31</v>
      </c>
      <c r="H1542" s="36" t="str">
        <f t="shared" si="52"/>
        <v>Aceptable</v>
      </c>
      <c r="I1542" s="11">
        <v>9</v>
      </c>
      <c r="J1542" s="11" t="s">
        <v>5994</v>
      </c>
      <c r="K1542" s="11">
        <v>2</v>
      </c>
      <c r="L1542" s="11">
        <v>-74.153781319999993</v>
      </c>
      <c r="M1542" s="12">
        <v>4.6940944480000004</v>
      </c>
    </row>
    <row r="1543" spans="1:13" x14ac:dyDescent="0.25">
      <c r="A1543" s="3">
        <v>1542</v>
      </c>
      <c r="B1543" s="3" t="s">
        <v>2966</v>
      </c>
      <c r="C1543" s="3" t="s">
        <v>2659</v>
      </c>
      <c r="D1543" s="3" t="s">
        <v>1</v>
      </c>
      <c r="E1543" s="3" t="s">
        <v>2967</v>
      </c>
      <c r="F1543" s="5">
        <v>65</v>
      </c>
      <c r="G1543" s="133">
        <f t="shared" si="53"/>
        <v>31</v>
      </c>
      <c r="H1543" s="36" t="str">
        <f t="shared" si="52"/>
        <v>Aceptable</v>
      </c>
      <c r="I1543" s="11">
        <v>9</v>
      </c>
      <c r="J1543" s="11" t="s">
        <v>5994</v>
      </c>
      <c r="K1543" s="11">
        <v>2</v>
      </c>
      <c r="L1543" s="11">
        <v>-74.149657529999999</v>
      </c>
      <c r="M1543" s="12">
        <v>4.6887976059999996</v>
      </c>
    </row>
    <row r="1544" spans="1:13" x14ac:dyDescent="0.25">
      <c r="A1544" s="3">
        <v>1543</v>
      </c>
      <c r="B1544" s="3" t="s">
        <v>2968</v>
      </c>
      <c r="C1544" s="3" t="s">
        <v>2659</v>
      </c>
      <c r="D1544" s="3" t="s">
        <v>1</v>
      </c>
      <c r="E1544" s="3" t="s">
        <v>2969</v>
      </c>
      <c r="F1544" s="5">
        <v>65</v>
      </c>
      <c r="G1544" s="133">
        <f t="shared" si="53"/>
        <v>31</v>
      </c>
      <c r="H1544" s="36" t="str">
        <f t="shared" si="52"/>
        <v>Aceptable</v>
      </c>
      <c r="I1544" s="11">
        <v>9</v>
      </c>
      <c r="J1544" s="11" t="s">
        <v>5994</v>
      </c>
      <c r="K1544" s="11">
        <v>2</v>
      </c>
      <c r="L1544" s="11">
        <v>-74.151566579999994</v>
      </c>
      <c r="M1544" s="12">
        <v>4.6898991150000002</v>
      </c>
    </row>
    <row r="1545" spans="1:13" x14ac:dyDescent="0.25">
      <c r="A1545" s="3">
        <v>1544</v>
      </c>
      <c r="B1545" s="3" t="s">
        <v>2970</v>
      </c>
      <c r="C1545" s="3" t="s">
        <v>2659</v>
      </c>
      <c r="D1545" s="3" t="s">
        <v>1</v>
      </c>
      <c r="E1545" s="3" t="s">
        <v>882</v>
      </c>
      <c r="F1545" s="5">
        <v>65</v>
      </c>
      <c r="G1545" s="133">
        <f t="shared" si="53"/>
        <v>31</v>
      </c>
      <c r="H1545" s="36" t="str">
        <f t="shared" si="52"/>
        <v>Aceptable</v>
      </c>
      <c r="I1545" s="11">
        <v>9</v>
      </c>
      <c r="J1545" s="11" t="s">
        <v>5994</v>
      </c>
      <c r="K1545" s="11">
        <v>3</v>
      </c>
      <c r="L1545" s="11">
        <v>-74.156731539999996</v>
      </c>
      <c r="M1545" s="12">
        <v>4.6886470329999996</v>
      </c>
    </row>
    <row r="1546" spans="1:13" x14ac:dyDescent="0.25">
      <c r="A1546" s="3">
        <v>1545</v>
      </c>
      <c r="B1546" s="3" t="s">
        <v>2971</v>
      </c>
      <c r="C1546" s="3" t="s">
        <v>2659</v>
      </c>
      <c r="D1546" s="3" t="s">
        <v>1</v>
      </c>
      <c r="E1546" s="3" t="s">
        <v>2972</v>
      </c>
      <c r="F1546" s="5">
        <v>70</v>
      </c>
      <c r="G1546" s="133">
        <f t="shared" si="53"/>
        <v>18</v>
      </c>
      <c r="H1546" s="36" t="str">
        <f t="shared" si="52"/>
        <v>Regular</v>
      </c>
      <c r="I1546" s="11">
        <v>9</v>
      </c>
      <c r="J1546" s="11" t="s">
        <v>5994</v>
      </c>
      <c r="K1546" s="11">
        <v>2</v>
      </c>
      <c r="L1546" s="11">
        <v>-74.151702569999998</v>
      </c>
      <c r="M1546" s="12">
        <v>4.6921531380000001</v>
      </c>
    </row>
    <row r="1547" spans="1:13" x14ac:dyDescent="0.25">
      <c r="A1547" s="3">
        <v>1546</v>
      </c>
      <c r="B1547" s="3" t="s">
        <v>2973</v>
      </c>
      <c r="C1547" s="3" t="s">
        <v>2659</v>
      </c>
      <c r="D1547" s="3" t="s">
        <v>1</v>
      </c>
      <c r="E1547" s="3" t="s">
        <v>2974</v>
      </c>
      <c r="F1547" s="5">
        <v>70</v>
      </c>
      <c r="G1547" s="133">
        <f t="shared" si="53"/>
        <v>18</v>
      </c>
      <c r="H1547" s="36" t="str">
        <f t="shared" si="52"/>
        <v>Regular</v>
      </c>
      <c r="I1547" s="11">
        <v>9</v>
      </c>
      <c r="J1547" s="11" t="s">
        <v>5994</v>
      </c>
      <c r="K1547" s="11">
        <v>3</v>
      </c>
      <c r="L1547" s="11">
        <v>-74.153585870000001</v>
      </c>
      <c r="M1547" s="12">
        <v>4.6859061899999999</v>
      </c>
    </row>
    <row r="1548" spans="1:13" x14ac:dyDescent="0.25">
      <c r="A1548" s="3">
        <v>1547</v>
      </c>
      <c r="B1548" s="3" t="s">
        <v>2975</v>
      </c>
      <c r="C1548" s="3" t="s">
        <v>2659</v>
      </c>
      <c r="D1548" s="3" t="s">
        <v>1</v>
      </c>
      <c r="E1548" s="3" t="s">
        <v>2976</v>
      </c>
      <c r="F1548" s="5">
        <v>70</v>
      </c>
      <c r="G1548" s="133">
        <f t="shared" si="53"/>
        <v>18</v>
      </c>
      <c r="H1548" s="36" t="str">
        <f t="shared" si="52"/>
        <v>Regular</v>
      </c>
      <c r="I1548" s="11">
        <v>9</v>
      </c>
      <c r="J1548" s="11" t="s">
        <v>5994</v>
      </c>
      <c r="K1548" s="11">
        <v>3</v>
      </c>
      <c r="L1548" s="11">
        <v>-74.15379867</v>
      </c>
      <c r="M1548" s="12">
        <v>4.6848385989999999</v>
      </c>
    </row>
    <row r="1549" spans="1:13" x14ac:dyDescent="0.25">
      <c r="A1549" s="3">
        <v>1548</v>
      </c>
      <c r="B1549" s="3" t="s">
        <v>2977</v>
      </c>
      <c r="C1549" s="3" t="s">
        <v>2659</v>
      </c>
      <c r="D1549" s="3" t="s">
        <v>1</v>
      </c>
      <c r="E1549" s="3" t="s">
        <v>2978</v>
      </c>
      <c r="F1549" s="5">
        <v>70</v>
      </c>
      <c r="G1549" s="133">
        <f t="shared" si="53"/>
        <v>18</v>
      </c>
      <c r="H1549" s="36" t="str">
        <f t="shared" si="52"/>
        <v>Regular</v>
      </c>
      <c r="I1549" s="11">
        <v>9</v>
      </c>
      <c r="J1549" s="11" t="s">
        <v>5994</v>
      </c>
      <c r="K1549" s="11">
        <v>3</v>
      </c>
      <c r="L1549" s="11">
        <v>-74.158226679999999</v>
      </c>
      <c r="M1549" s="12">
        <v>4.6924431579999997</v>
      </c>
    </row>
    <row r="1550" spans="1:13" x14ac:dyDescent="0.25">
      <c r="A1550" s="3">
        <v>1549</v>
      </c>
      <c r="B1550" s="3" t="s">
        <v>2979</v>
      </c>
      <c r="C1550" s="3" t="s">
        <v>2659</v>
      </c>
      <c r="D1550" s="3" t="s">
        <v>1</v>
      </c>
      <c r="E1550" s="3" t="s">
        <v>2980</v>
      </c>
      <c r="F1550" s="5">
        <v>65</v>
      </c>
      <c r="G1550" s="133">
        <f t="shared" si="53"/>
        <v>31</v>
      </c>
      <c r="H1550" s="36" t="str">
        <f t="shared" si="52"/>
        <v>Aceptable</v>
      </c>
      <c r="I1550" s="11">
        <v>9</v>
      </c>
      <c r="J1550" s="11" t="s">
        <v>5994</v>
      </c>
      <c r="K1550" s="11">
        <v>2</v>
      </c>
      <c r="L1550" s="11">
        <v>-74.153148549999997</v>
      </c>
      <c r="M1550" s="12">
        <v>4.691872654</v>
      </c>
    </row>
    <row r="1551" spans="1:13" x14ac:dyDescent="0.25">
      <c r="A1551" s="3">
        <v>1550</v>
      </c>
      <c r="B1551" s="3" t="s">
        <v>2981</v>
      </c>
      <c r="C1551" s="3" t="s">
        <v>2659</v>
      </c>
      <c r="D1551" s="3" t="s">
        <v>1</v>
      </c>
      <c r="E1551" s="3" t="s">
        <v>2982</v>
      </c>
      <c r="F1551" s="5">
        <v>65</v>
      </c>
      <c r="G1551" s="133">
        <f t="shared" si="53"/>
        <v>31</v>
      </c>
      <c r="H1551" s="36" t="str">
        <f t="shared" si="52"/>
        <v>Aceptable</v>
      </c>
      <c r="I1551" s="11">
        <v>9</v>
      </c>
      <c r="J1551" s="11" t="s">
        <v>5994</v>
      </c>
      <c r="K1551" s="11">
        <v>2</v>
      </c>
      <c r="L1551" s="11">
        <v>-74.161615100000006</v>
      </c>
      <c r="M1551" s="12">
        <v>4.6906112670000004</v>
      </c>
    </row>
    <row r="1552" spans="1:13" x14ac:dyDescent="0.25">
      <c r="A1552" s="3">
        <v>1551</v>
      </c>
      <c r="B1552" s="3" t="s">
        <v>2983</v>
      </c>
      <c r="C1552" s="3" t="s">
        <v>2659</v>
      </c>
      <c r="D1552" s="3" t="s">
        <v>1</v>
      </c>
      <c r="E1552" s="3" t="s">
        <v>2984</v>
      </c>
      <c r="F1552" s="5">
        <v>70</v>
      </c>
      <c r="G1552" s="133">
        <f t="shared" si="53"/>
        <v>18</v>
      </c>
      <c r="H1552" s="36" t="str">
        <f t="shared" si="52"/>
        <v>Regular</v>
      </c>
      <c r="I1552" s="11">
        <v>9</v>
      </c>
      <c r="J1552" s="11" t="s">
        <v>5994</v>
      </c>
      <c r="K1552" s="11">
        <v>2</v>
      </c>
      <c r="L1552" s="11">
        <v>-74.154328289999995</v>
      </c>
      <c r="M1552" s="12">
        <v>4.6961692169999996</v>
      </c>
    </row>
    <row r="1553" spans="1:13" x14ac:dyDescent="0.25">
      <c r="A1553" s="3">
        <v>1552</v>
      </c>
      <c r="B1553" s="3" t="s">
        <v>2985</v>
      </c>
      <c r="C1553" s="3" t="s">
        <v>2659</v>
      </c>
      <c r="D1553" s="3" t="s">
        <v>1</v>
      </c>
      <c r="E1553" s="3" t="s">
        <v>2986</v>
      </c>
      <c r="F1553" s="5">
        <v>65</v>
      </c>
      <c r="G1553" s="133">
        <f t="shared" si="53"/>
        <v>31</v>
      </c>
      <c r="H1553" s="36" t="str">
        <f t="shared" ref="H1553:H1616" si="54">IF(AND(G1553&gt;=86,G1553&lt;=100),"Óptimo",
IF(AND(G1553&gt;=71,G1553&lt;=85),"Muy Bueno",
IF(AND(G1553&gt;=51,G1553&lt;=70),"Bueno",
IF(AND(G1553&gt;=31,G1553&lt;=50),"Aceptable",
IF(AND(G1553&gt;=6,G1553&lt;=30),"Regular",
"Malo")))))</f>
        <v>Aceptable</v>
      </c>
      <c r="I1553" s="11">
        <v>9</v>
      </c>
      <c r="J1553" s="11" t="s">
        <v>5994</v>
      </c>
      <c r="K1553" s="11">
        <v>2</v>
      </c>
      <c r="L1553" s="11">
        <v>-74.156005519999994</v>
      </c>
      <c r="M1553" s="12">
        <v>4.694916568</v>
      </c>
    </row>
    <row r="1554" spans="1:13" x14ac:dyDescent="0.25">
      <c r="A1554" s="3">
        <v>1553</v>
      </c>
      <c r="B1554" s="3" t="s">
        <v>2987</v>
      </c>
      <c r="C1554" s="3" t="s">
        <v>2659</v>
      </c>
      <c r="D1554" s="3" t="s">
        <v>1</v>
      </c>
      <c r="E1554" s="3" t="s">
        <v>2988</v>
      </c>
      <c r="F1554" s="5">
        <v>70</v>
      </c>
      <c r="G1554" s="133">
        <f t="shared" si="53"/>
        <v>18</v>
      </c>
      <c r="H1554" s="36" t="str">
        <f t="shared" si="54"/>
        <v>Regular</v>
      </c>
      <c r="I1554" s="11">
        <v>9</v>
      </c>
      <c r="J1554" s="11" t="s">
        <v>5994</v>
      </c>
      <c r="K1554" s="11">
        <v>2</v>
      </c>
      <c r="L1554" s="11">
        <v>-74.166179729999996</v>
      </c>
      <c r="M1554" s="12">
        <v>4.6926313049999999</v>
      </c>
    </row>
    <row r="1555" spans="1:13" x14ac:dyDescent="0.25">
      <c r="A1555" s="3">
        <v>1554</v>
      </c>
      <c r="B1555" s="3" t="s">
        <v>2989</v>
      </c>
      <c r="C1555" s="3" t="s">
        <v>2659</v>
      </c>
      <c r="D1555" s="3" t="s">
        <v>1</v>
      </c>
      <c r="E1555" s="3" t="s">
        <v>2988</v>
      </c>
      <c r="F1555" s="5">
        <v>65</v>
      </c>
      <c r="G1555" s="133">
        <f t="shared" ref="G1555:G1618" si="55">IF(F1555&lt;=40,100-((F1555-30)/(40-30))*(100-86),
IF(F1555&lt;=50,85-((F1555-41)/(50-41))*(85-71),
IF(F1555&lt;=55,70-((F1555-51)/(55-50))*(70-51),
IF(F1555&lt;=65,50-((F1555-55)/(65-55))*(50-31),
IF(F1555&lt;=75,30-((F1555-65)/(75-65))*(30-6),
5-((F1555-75)/(80-75))*(5-0))))))</f>
        <v>31</v>
      </c>
      <c r="H1555" s="36" t="str">
        <f t="shared" si="54"/>
        <v>Aceptable</v>
      </c>
      <c r="I1555" s="11">
        <v>9</v>
      </c>
      <c r="J1555" s="11" t="s">
        <v>5994</v>
      </c>
      <c r="K1555" s="11">
        <v>2</v>
      </c>
      <c r="L1555" s="11">
        <v>-74.165424720000004</v>
      </c>
      <c r="M1555" s="12">
        <v>4.6935102899999999</v>
      </c>
    </row>
    <row r="1556" spans="1:13" x14ac:dyDescent="0.25">
      <c r="A1556" s="3">
        <v>1555</v>
      </c>
      <c r="B1556" s="3" t="s">
        <v>2990</v>
      </c>
      <c r="C1556" s="3" t="s">
        <v>2659</v>
      </c>
      <c r="D1556" s="3" t="s">
        <v>1</v>
      </c>
      <c r="E1556" s="3" t="s">
        <v>2988</v>
      </c>
      <c r="F1556" s="5">
        <v>65</v>
      </c>
      <c r="G1556" s="133">
        <f t="shared" si="55"/>
        <v>31</v>
      </c>
      <c r="H1556" s="36" t="str">
        <f t="shared" si="54"/>
        <v>Aceptable</v>
      </c>
      <c r="I1556" s="11">
        <v>9</v>
      </c>
      <c r="J1556" s="11" t="s">
        <v>5994</v>
      </c>
      <c r="K1556" s="11">
        <v>2</v>
      </c>
      <c r="L1556" s="11">
        <v>-74.165530790000005</v>
      </c>
      <c r="M1556" s="12">
        <v>4.6947302000000004</v>
      </c>
    </row>
    <row r="1557" spans="1:13" x14ac:dyDescent="0.25">
      <c r="A1557" s="3">
        <v>1556</v>
      </c>
      <c r="B1557" s="3" t="s">
        <v>2991</v>
      </c>
      <c r="C1557" s="3" t="s">
        <v>2659</v>
      </c>
      <c r="D1557" s="3" t="s">
        <v>1</v>
      </c>
      <c r="E1557" s="3" t="s">
        <v>2992</v>
      </c>
      <c r="F1557" s="5">
        <v>65</v>
      </c>
      <c r="G1557" s="133">
        <f t="shared" si="55"/>
        <v>31</v>
      </c>
      <c r="H1557" s="36" t="str">
        <f t="shared" si="54"/>
        <v>Aceptable</v>
      </c>
      <c r="I1557" s="11">
        <v>9</v>
      </c>
      <c r="J1557" s="11" t="s">
        <v>5994</v>
      </c>
      <c r="K1557" s="11">
        <v>2</v>
      </c>
      <c r="L1557" s="11">
        <v>-74.164560640000005</v>
      </c>
      <c r="M1557" s="12">
        <v>4.694930158</v>
      </c>
    </row>
    <row r="1558" spans="1:13" x14ac:dyDescent="0.25">
      <c r="A1558" s="3">
        <v>1557</v>
      </c>
      <c r="B1558" s="3" t="s">
        <v>2993</v>
      </c>
      <c r="C1558" s="3" t="s">
        <v>2659</v>
      </c>
      <c r="D1558" s="3" t="s">
        <v>1</v>
      </c>
      <c r="E1558" s="3" t="s">
        <v>2994</v>
      </c>
      <c r="F1558" s="5">
        <v>70</v>
      </c>
      <c r="G1558" s="133">
        <f t="shared" si="55"/>
        <v>18</v>
      </c>
      <c r="H1558" s="36" t="str">
        <f t="shared" si="54"/>
        <v>Regular</v>
      </c>
      <c r="I1558" s="11">
        <v>9</v>
      </c>
      <c r="J1558" s="11" t="s">
        <v>5994</v>
      </c>
      <c r="K1558" s="11">
        <v>3</v>
      </c>
      <c r="L1558" s="11">
        <v>-74.151628639999998</v>
      </c>
      <c r="M1558" s="12">
        <v>4.686802149</v>
      </c>
    </row>
    <row r="1559" spans="1:13" x14ac:dyDescent="0.25">
      <c r="A1559" s="3">
        <v>1558</v>
      </c>
      <c r="B1559" s="3" t="s">
        <v>2995</v>
      </c>
      <c r="C1559" s="3" t="s">
        <v>2659</v>
      </c>
      <c r="D1559" s="3" t="s">
        <v>1</v>
      </c>
      <c r="E1559" s="3" t="s">
        <v>2996</v>
      </c>
      <c r="F1559" s="5">
        <v>70</v>
      </c>
      <c r="G1559" s="133">
        <f t="shared" si="55"/>
        <v>18</v>
      </c>
      <c r="H1559" s="36" t="str">
        <f t="shared" si="54"/>
        <v>Regular</v>
      </c>
      <c r="I1559" s="11">
        <v>9</v>
      </c>
      <c r="J1559" s="11" t="s">
        <v>5994</v>
      </c>
      <c r="K1559" s="11">
        <v>3</v>
      </c>
      <c r="L1559" s="11">
        <v>-74.153727720000006</v>
      </c>
      <c r="M1559" s="12">
        <v>4.6882501559999996</v>
      </c>
    </row>
    <row r="1560" spans="1:13" x14ac:dyDescent="0.25">
      <c r="A1560" s="3">
        <v>1559</v>
      </c>
      <c r="B1560" s="3" t="s">
        <v>2997</v>
      </c>
      <c r="C1560" s="3" t="s">
        <v>2659</v>
      </c>
      <c r="D1560" s="3" t="s">
        <v>1</v>
      </c>
      <c r="E1560" s="3" t="s">
        <v>2998</v>
      </c>
      <c r="F1560" s="5">
        <v>65</v>
      </c>
      <c r="G1560" s="133">
        <f t="shared" si="55"/>
        <v>31</v>
      </c>
      <c r="H1560" s="36" t="str">
        <f t="shared" si="54"/>
        <v>Aceptable</v>
      </c>
      <c r="I1560" s="11">
        <v>9</v>
      </c>
      <c r="J1560" s="11" t="s">
        <v>5994</v>
      </c>
      <c r="K1560" s="11">
        <v>2</v>
      </c>
      <c r="L1560" s="11">
        <v>-74.152218779999998</v>
      </c>
      <c r="M1560" s="12">
        <v>4.6905630980000002</v>
      </c>
    </row>
    <row r="1561" spans="1:13" x14ac:dyDescent="0.25">
      <c r="A1561" s="3">
        <v>1560</v>
      </c>
      <c r="B1561" s="3" t="s">
        <v>2999</v>
      </c>
      <c r="C1561" s="3" t="s">
        <v>2659</v>
      </c>
      <c r="D1561" s="3" t="s">
        <v>1</v>
      </c>
      <c r="E1561" s="3" t="s">
        <v>3000</v>
      </c>
      <c r="F1561" s="5">
        <v>65</v>
      </c>
      <c r="G1561" s="133">
        <f t="shared" si="55"/>
        <v>31</v>
      </c>
      <c r="H1561" s="36" t="str">
        <f t="shared" si="54"/>
        <v>Aceptable</v>
      </c>
      <c r="I1561" s="11">
        <v>9</v>
      </c>
      <c r="J1561" s="11" t="s">
        <v>5994</v>
      </c>
      <c r="K1561" s="11">
        <v>2</v>
      </c>
      <c r="L1561" s="11">
        <v>-74.150274609999997</v>
      </c>
      <c r="M1561" s="12">
        <v>4.6914988480000002</v>
      </c>
    </row>
    <row r="1562" spans="1:13" x14ac:dyDescent="0.25">
      <c r="A1562" s="3">
        <v>1561</v>
      </c>
      <c r="B1562" s="3" t="s">
        <v>3001</v>
      </c>
      <c r="C1562" s="3" t="s">
        <v>2659</v>
      </c>
      <c r="D1562" s="3" t="s">
        <v>1</v>
      </c>
      <c r="E1562" s="3" t="s">
        <v>3002</v>
      </c>
      <c r="F1562" s="5">
        <v>70</v>
      </c>
      <c r="G1562" s="133">
        <f t="shared" si="55"/>
        <v>18</v>
      </c>
      <c r="H1562" s="36" t="str">
        <f t="shared" si="54"/>
        <v>Regular</v>
      </c>
      <c r="I1562" s="11">
        <v>9</v>
      </c>
      <c r="J1562" s="11" t="s">
        <v>5994</v>
      </c>
      <c r="K1562" s="11">
        <v>3</v>
      </c>
      <c r="L1562" s="11">
        <v>-74.129964950000002</v>
      </c>
      <c r="M1562" s="12">
        <v>4.6901399770000003</v>
      </c>
    </row>
    <row r="1563" spans="1:13" x14ac:dyDescent="0.25">
      <c r="A1563" s="3">
        <v>1562</v>
      </c>
      <c r="B1563" s="3" t="s">
        <v>3003</v>
      </c>
      <c r="C1563" s="3" t="s">
        <v>2659</v>
      </c>
      <c r="D1563" s="3" t="s">
        <v>1</v>
      </c>
      <c r="E1563" s="3" t="s">
        <v>3004</v>
      </c>
      <c r="F1563" s="5">
        <v>70</v>
      </c>
      <c r="G1563" s="133">
        <f t="shared" si="55"/>
        <v>18</v>
      </c>
      <c r="H1563" s="36" t="str">
        <f t="shared" si="54"/>
        <v>Regular</v>
      </c>
      <c r="I1563" s="11">
        <v>9</v>
      </c>
      <c r="J1563" s="11" t="s">
        <v>5994</v>
      </c>
      <c r="K1563" s="11">
        <v>2</v>
      </c>
      <c r="L1563" s="11">
        <v>-74.155770000000004</v>
      </c>
      <c r="M1563" s="12">
        <v>4.6769711200000001</v>
      </c>
    </row>
    <row r="1564" spans="1:13" x14ac:dyDescent="0.25">
      <c r="A1564" s="3">
        <v>1563</v>
      </c>
      <c r="B1564" s="3" t="s">
        <v>3005</v>
      </c>
      <c r="C1564" s="3" t="s">
        <v>2659</v>
      </c>
      <c r="D1564" s="3" t="s">
        <v>1</v>
      </c>
      <c r="E1564" s="3" t="s">
        <v>2649</v>
      </c>
      <c r="F1564" s="5">
        <v>80</v>
      </c>
      <c r="G1564" s="133">
        <f t="shared" si="55"/>
        <v>0</v>
      </c>
      <c r="H1564" s="36" t="str">
        <f t="shared" si="54"/>
        <v>Malo</v>
      </c>
      <c r="I1564" s="11">
        <v>9</v>
      </c>
      <c r="J1564" s="11" t="s">
        <v>5994</v>
      </c>
      <c r="K1564" s="11">
        <v>2</v>
      </c>
      <c r="L1564" s="11">
        <v>-74.152231220000004</v>
      </c>
      <c r="M1564" s="12">
        <v>4.6696079590000004</v>
      </c>
    </row>
    <row r="1565" spans="1:13" x14ac:dyDescent="0.25">
      <c r="A1565" s="3">
        <v>1564</v>
      </c>
      <c r="B1565" s="3" t="s">
        <v>3006</v>
      </c>
      <c r="C1565" s="3" t="s">
        <v>2659</v>
      </c>
      <c r="D1565" s="3" t="s">
        <v>1</v>
      </c>
      <c r="E1565" s="3" t="s">
        <v>3007</v>
      </c>
      <c r="F1565" s="5">
        <v>70</v>
      </c>
      <c r="G1565" s="133">
        <f t="shared" si="55"/>
        <v>18</v>
      </c>
      <c r="H1565" s="36" t="str">
        <f t="shared" si="54"/>
        <v>Regular</v>
      </c>
      <c r="I1565" s="11">
        <v>9</v>
      </c>
      <c r="J1565" s="11" t="s">
        <v>5994</v>
      </c>
      <c r="K1565" s="11">
        <v>2</v>
      </c>
      <c r="L1565" s="11">
        <v>-74.155726119999997</v>
      </c>
      <c r="M1565" s="12">
        <v>4.6662567050000003</v>
      </c>
    </row>
    <row r="1566" spans="1:13" x14ac:dyDescent="0.25">
      <c r="A1566" s="3">
        <v>1565</v>
      </c>
      <c r="B1566" s="3" t="s">
        <v>3008</v>
      </c>
      <c r="C1566" s="3" t="s">
        <v>2659</v>
      </c>
      <c r="D1566" s="3" t="s">
        <v>1</v>
      </c>
      <c r="E1566" s="3" t="s">
        <v>3009</v>
      </c>
      <c r="F1566" s="5">
        <v>65</v>
      </c>
      <c r="G1566" s="133">
        <f t="shared" si="55"/>
        <v>31</v>
      </c>
      <c r="H1566" s="36" t="str">
        <f t="shared" si="54"/>
        <v>Aceptable</v>
      </c>
      <c r="I1566" s="11">
        <v>9</v>
      </c>
      <c r="J1566" s="11" t="s">
        <v>5994</v>
      </c>
      <c r="K1566" s="11">
        <v>2</v>
      </c>
      <c r="L1566" s="11">
        <v>-74.152572660000004</v>
      </c>
      <c r="M1566" s="12">
        <v>4.6654292130000004</v>
      </c>
    </row>
    <row r="1567" spans="1:13" x14ac:dyDescent="0.25">
      <c r="A1567" s="3">
        <v>1566</v>
      </c>
      <c r="B1567" s="3" t="s">
        <v>3010</v>
      </c>
      <c r="C1567" s="3" t="s">
        <v>2659</v>
      </c>
      <c r="D1567" s="3" t="s">
        <v>1</v>
      </c>
      <c r="E1567" s="3" t="s">
        <v>3011</v>
      </c>
      <c r="F1567" s="5">
        <v>50</v>
      </c>
      <c r="G1567" s="133">
        <f t="shared" si="55"/>
        <v>71</v>
      </c>
      <c r="H1567" s="36" t="str">
        <f t="shared" si="54"/>
        <v>Muy Bueno</v>
      </c>
      <c r="I1567" s="11">
        <v>9</v>
      </c>
      <c r="J1567" s="11" t="s">
        <v>5994</v>
      </c>
      <c r="K1567" s="11">
        <v>2</v>
      </c>
      <c r="L1567" s="11">
        <v>-74.164788970000004</v>
      </c>
      <c r="M1567" s="12">
        <v>4.6766030179999998</v>
      </c>
    </row>
    <row r="1568" spans="1:13" x14ac:dyDescent="0.25">
      <c r="A1568" s="3">
        <v>1567</v>
      </c>
      <c r="B1568" s="3" t="s">
        <v>3012</v>
      </c>
      <c r="C1568" s="3" t="s">
        <v>2659</v>
      </c>
      <c r="D1568" s="3" t="s">
        <v>1</v>
      </c>
      <c r="E1568" s="3" t="s">
        <v>3013</v>
      </c>
      <c r="F1568" s="5">
        <v>70</v>
      </c>
      <c r="G1568" s="133">
        <f t="shared" si="55"/>
        <v>18</v>
      </c>
      <c r="H1568" s="36" t="str">
        <f t="shared" si="54"/>
        <v>Regular</v>
      </c>
      <c r="I1568" s="11">
        <v>9</v>
      </c>
      <c r="J1568" s="11" t="s">
        <v>5994</v>
      </c>
      <c r="K1568" s="11">
        <v>3</v>
      </c>
      <c r="L1568" s="11">
        <v>-74.161486909999994</v>
      </c>
      <c r="M1568" s="12">
        <v>4.6857919900000002</v>
      </c>
    </row>
    <row r="1569" spans="1:13" x14ac:dyDescent="0.25">
      <c r="A1569" s="3">
        <v>1568</v>
      </c>
      <c r="B1569" s="3" t="s">
        <v>3014</v>
      </c>
      <c r="C1569" s="3" t="s">
        <v>2659</v>
      </c>
      <c r="D1569" s="3" t="s">
        <v>1</v>
      </c>
      <c r="E1569" s="3" t="s">
        <v>3015</v>
      </c>
      <c r="F1569" s="5">
        <v>65</v>
      </c>
      <c r="G1569" s="133">
        <f t="shared" si="55"/>
        <v>31</v>
      </c>
      <c r="H1569" s="36" t="str">
        <f t="shared" si="54"/>
        <v>Aceptable</v>
      </c>
      <c r="I1569" s="11">
        <v>9</v>
      </c>
      <c r="J1569" s="11" t="s">
        <v>5994</v>
      </c>
      <c r="K1569" s="11">
        <v>2</v>
      </c>
      <c r="L1569" s="11">
        <v>-74.157452669999998</v>
      </c>
      <c r="M1569" s="12">
        <v>4.671258688</v>
      </c>
    </row>
    <row r="1570" spans="1:13" x14ac:dyDescent="0.25">
      <c r="A1570" s="3">
        <v>1569</v>
      </c>
      <c r="B1570" s="3" t="s">
        <v>3016</v>
      </c>
      <c r="C1570" s="3" t="s">
        <v>2659</v>
      </c>
      <c r="D1570" s="3" t="s">
        <v>1</v>
      </c>
      <c r="E1570" s="3" t="s">
        <v>3007</v>
      </c>
      <c r="F1570" s="5">
        <v>65</v>
      </c>
      <c r="G1570" s="133">
        <f t="shared" si="55"/>
        <v>31</v>
      </c>
      <c r="H1570" s="36" t="str">
        <f t="shared" si="54"/>
        <v>Aceptable</v>
      </c>
      <c r="I1570" s="11">
        <v>9</v>
      </c>
      <c r="J1570" s="11" t="s">
        <v>5994</v>
      </c>
      <c r="K1570" s="11">
        <v>2</v>
      </c>
      <c r="L1570" s="11">
        <v>-74.155103620000006</v>
      </c>
      <c r="M1570" s="12">
        <v>4.6652588880000003</v>
      </c>
    </row>
    <row r="1571" spans="1:13" x14ac:dyDescent="0.25">
      <c r="A1571" s="3">
        <v>1570</v>
      </c>
      <c r="B1571" s="3" t="s">
        <v>3017</v>
      </c>
      <c r="C1571" s="3" t="s">
        <v>2659</v>
      </c>
      <c r="D1571" s="3" t="s">
        <v>1</v>
      </c>
      <c r="E1571" s="3" t="s">
        <v>3018</v>
      </c>
      <c r="F1571" s="5">
        <v>65</v>
      </c>
      <c r="G1571" s="133">
        <f t="shared" si="55"/>
        <v>31</v>
      </c>
      <c r="H1571" s="36" t="str">
        <f t="shared" si="54"/>
        <v>Aceptable</v>
      </c>
      <c r="I1571" s="11">
        <v>9</v>
      </c>
      <c r="J1571" s="11" t="s">
        <v>5994</v>
      </c>
      <c r="K1571" s="11">
        <v>2</v>
      </c>
      <c r="L1571" s="11">
        <v>-74.154933220000004</v>
      </c>
      <c r="M1571" s="12">
        <v>4.6715030290000001</v>
      </c>
    </row>
    <row r="1572" spans="1:13" x14ac:dyDescent="0.25">
      <c r="A1572" s="3">
        <v>1571</v>
      </c>
      <c r="B1572" s="3" t="s">
        <v>3019</v>
      </c>
      <c r="C1572" s="3" t="s">
        <v>2659</v>
      </c>
      <c r="D1572" s="3" t="s">
        <v>1</v>
      </c>
      <c r="E1572" s="3" t="s">
        <v>3020</v>
      </c>
      <c r="F1572" s="5">
        <v>50</v>
      </c>
      <c r="G1572" s="133">
        <f t="shared" si="55"/>
        <v>71</v>
      </c>
      <c r="H1572" s="36" t="str">
        <f t="shared" si="54"/>
        <v>Muy Bueno</v>
      </c>
      <c r="I1572" s="11">
        <v>9</v>
      </c>
      <c r="J1572" s="11" t="s">
        <v>5994</v>
      </c>
      <c r="K1572" s="11">
        <v>2</v>
      </c>
      <c r="L1572" s="11">
        <v>-74.169754979999993</v>
      </c>
      <c r="M1572" s="12">
        <v>4.680958833</v>
      </c>
    </row>
    <row r="1573" spans="1:13" x14ac:dyDescent="0.25">
      <c r="A1573" s="3">
        <v>1572</v>
      </c>
      <c r="B1573" s="3" t="s">
        <v>3021</v>
      </c>
      <c r="C1573" s="3" t="s">
        <v>2659</v>
      </c>
      <c r="D1573" s="3" t="s">
        <v>1</v>
      </c>
      <c r="E1573" s="3" t="s">
        <v>3022</v>
      </c>
      <c r="F1573" s="5">
        <v>65</v>
      </c>
      <c r="G1573" s="133">
        <f t="shared" si="55"/>
        <v>31</v>
      </c>
      <c r="H1573" s="36" t="str">
        <f t="shared" si="54"/>
        <v>Aceptable</v>
      </c>
      <c r="I1573" s="11">
        <v>9</v>
      </c>
      <c r="J1573" s="11" t="s">
        <v>5994</v>
      </c>
      <c r="K1573" s="11">
        <v>2</v>
      </c>
      <c r="L1573" s="11">
        <v>-74.158828650000004</v>
      </c>
      <c r="M1573" s="12">
        <v>4.6833428789999996</v>
      </c>
    </row>
    <row r="1574" spans="1:13" x14ac:dyDescent="0.25">
      <c r="A1574" s="3">
        <v>1573</v>
      </c>
      <c r="B1574" s="3" t="s">
        <v>3023</v>
      </c>
      <c r="C1574" s="3" t="s">
        <v>2659</v>
      </c>
      <c r="D1574" s="3" t="s">
        <v>1</v>
      </c>
      <c r="E1574" s="3" t="s">
        <v>3024</v>
      </c>
      <c r="F1574" s="5">
        <v>65</v>
      </c>
      <c r="G1574" s="133">
        <f t="shared" si="55"/>
        <v>31</v>
      </c>
      <c r="H1574" s="36" t="str">
        <f t="shared" si="54"/>
        <v>Aceptable</v>
      </c>
      <c r="I1574" s="11">
        <v>9</v>
      </c>
      <c r="J1574" s="11" t="s">
        <v>5994</v>
      </c>
      <c r="K1574" s="11">
        <v>2</v>
      </c>
      <c r="L1574" s="11">
        <v>-74.153891279999996</v>
      </c>
      <c r="M1574" s="12">
        <v>4.6688135510000004</v>
      </c>
    </row>
    <row r="1575" spans="1:13" x14ac:dyDescent="0.25">
      <c r="A1575" s="3">
        <v>1574</v>
      </c>
      <c r="B1575" s="3" t="s">
        <v>3025</v>
      </c>
      <c r="C1575" s="3" t="s">
        <v>2659</v>
      </c>
      <c r="D1575" s="3" t="s">
        <v>1</v>
      </c>
      <c r="E1575" s="3" t="s">
        <v>3026</v>
      </c>
      <c r="F1575" s="5">
        <v>45</v>
      </c>
      <c r="G1575" s="133">
        <f t="shared" si="55"/>
        <v>78.777777777777771</v>
      </c>
      <c r="H1575" s="36" t="str">
        <f t="shared" si="54"/>
        <v>Muy Bueno</v>
      </c>
      <c r="I1575" s="11">
        <v>9</v>
      </c>
      <c r="J1575" s="11" t="s">
        <v>5994</v>
      </c>
      <c r="K1575" s="11">
        <v>2</v>
      </c>
      <c r="L1575" s="11">
        <v>-74.158997909999997</v>
      </c>
      <c r="M1575" s="12">
        <v>4.6660774309999997</v>
      </c>
    </row>
    <row r="1576" spans="1:13" x14ac:dyDescent="0.25">
      <c r="A1576" s="3">
        <v>1575</v>
      </c>
      <c r="B1576" s="3" t="s">
        <v>3027</v>
      </c>
      <c r="C1576" s="3" t="s">
        <v>2659</v>
      </c>
      <c r="D1576" s="3" t="s">
        <v>1</v>
      </c>
      <c r="E1576" s="3" t="s">
        <v>3028</v>
      </c>
      <c r="F1576" s="5">
        <v>70</v>
      </c>
      <c r="G1576" s="133">
        <f t="shared" si="55"/>
        <v>18</v>
      </c>
      <c r="H1576" s="36" t="str">
        <f t="shared" si="54"/>
        <v>Regular</v>
      </c>
      <c r="I1576" s="11">
        <v>9</v>
      </c>
      <c r="J1576" s="11" t="s">
        <v>5994</v>
      </c>
      <c r="K1576" s="11">
        <v>2</v>
      </c>
      <c r="L1576" s="11">
        <v>-74.153033649999998</v>
      </c>
      <c r="M1576" s="12">
        <v>4.6673145690000002</v>
      </c>
    </row>
    <row r="1577" spans="1:13" x14ac:dyDescent="0.25">
      <c r="A1577" s="3">
        <v>1576</v>
      </c>
      <c r="B1577" s="3" t="s">
        <v>3029</v>
      </c>
      <c r="C1577" s="3" t="s">
        <v>2659</v>
      </c>
      <c r="D1577" s="3" t="s">
        <v>1</v>
      </c>
      <c r="E1577" s="3" t="s">
        <v>3030</v>
      </c>
      <c r="F1577" s="5">
        <v>50</v>
      </c>
      <c r="G1577" s="133">
        <f t="shared" si="55"/>
        <v>71</v>
      </c>
      <c r="H1577" s="36" t="str">
        <f t="shared" si="54"/>
        <v>Muy Bueno</v>
      </c>
      <c r="I1577" s="11">
        <v>9</v>
      </c>
      <c r="J1577" s="11" t="s">
        <v>5994</v>
      </c>
      <c r="K1577" s="11">
        <v>3</v>
      </c>
      <c r="L1577" s="11">
        <v>-74.162420900000001</v>
      </c>
      <c r="M1577" s="12">
        <v>4.6856475929999997</v>
      </c>
    </row>
    <row r="1578" spans="1:13" x14ac:dyDescent="0.25">
      <c r="A1578" s="3">
        <v>1577</v>
      </c>
      <c r="B1578" s="3" t="s">
        <v>3031</v>
      </c>
      <c r="C1578" s="3" t="s">
        <v>2659</v>
      </c>
      <c r="D1578" s="3" t="s">
        <v>1</v>
      </c>
      <c r="E1578" s="3" t="s">
        <v>3032</v>
      </c>
      <c r="F1578" s="5">
        <v>50</v>
      </c>
      <c r="G1578" s="133">
        <f t="shared" si="55"/>
        <v>71</v>
      </c>
      <c r="H1578" s="36" t="str">
        <f t="shared" si="54"/>
        <v>Muy Bueno</v>
      </c>
      <c r="I1578" s="11">
        <v>9</v>
      </c>
      <c r="J1578" s="11" t="s">
        <v>5994</v>
      </c>
      <c r="K1578" s="11">
        <v>3</v>
      </c>
      <c r="L1578" s="11">
        <v>-74.164384699999999</v>
      </c>
      <c r="M1578" s="12">
        <v>4.685761737</v>
      </c>
    </row>
    <row r="1579" spans="1:13" x14ac:dyDescent="0.25">
      <c r="A1579" s="3">
        <v>1578</v>
      </c>
      <c r="B1579" s="3" t="s">
        <v>3033</v>
      </c>
      <c r="C1579" s="3" t="s">
        <v>2659</v>
      </c>
      <c r="D1579" s="3" t="s">
        <v>1</v>
      </c>
      <c r="E1579" s="3" t="s">
        <v>3024</v>
      </c>
      <c r="F1579" s="5">
        <v>65</v>
      </c>
      <c r="G1579" s="133">
        <f t="shared" si="55"/>
        <v>31</v>
      </c>
      <c r="H1579" s="36" t="str">
        <f t="shared" si="54"/>
        <v>Aceptable</v>
      </c>
      <c r="I1579" s="11">
        <v>9</v>
      </c>
      <c r="J1579" s="11" t="s">
        <v>5994</v>
      </c>
      <c r="K1579" s="11">
        <v>2</v>
      </c>
      <c r="L1579" s="11">
        <v>-74.153239769999999</v>
      </c>
      <c r="M1579" s="12">
        <v>4.6728980130000002</v>
      </c>
    </row>
    <row r="1580" spans="1:13" x14ac:dyDescent="0.25">
      <c r="A1580" s="3">
        <v>1579</v>
      </c>
      <c r="B1580" s="3" t="s">
        <v>3034</v>
      </c>
      <c r="C1580" s="3" t="s">
        <v>2659</v>
      </c>
      <c r="D1580" s="3" t="s">
        <v>1</v>
      </c>
      <c r="E1580" s="3" t="s">
        <v>3035</v>
      </c>
      <c r="F1580" s="5">
        <v>70</v>
      </c>
      <c r="G1580" s="133">
        <f t="shared" si="55"/>
        <v>18</v>
      </c>
      <c r="H1580" s="36" t="str">
        <f t="shared" si="54"/>
        <v>Regular</v>
      </c>
      <c r="I1580" s="11">
        <v>9</v>
      </c>
      <c r="J1580" s="11" t="s">
        <v>5994</v>
      </c>
      <c r="K1580" s="11">
        <v>2</v>
      </c>
      <c r="L1580" s="11">
        <v>-74.151519089999994</v>
      </c>
      <c r="M1580" s="12">
        <v>4.6657866019999998</v>
      </c>
    </row>
    <row r="1581" spans="1:13" x14ac:dyDescent="0.25">
      <c r="A1581" s="3">
        <v>1580</v>
      </c>
      <c r="B1581" s="3" t="s">
        <v>3036</v>
      </c>
      <c r="C1581" s="3" t="s">
        <v>2659</v>
      </c>
      <c r="D1581" s="3" t="s">
        <v>1</v>
      </c>
      <c r="E1581" s="3" t="s">
        <v>3037</v>
      </c>
      <c r="F1581" s="5">
        <v>70</v>
      </c>
      <c r="G1581" s="133">
        <f t="shared" si="55"/>
        <v>18</v>
      </c>
      <c r="H1581" s="36" t="str">
        <f t="shared" si="54"/>
        <v>Regular</v>
      </c>
      <c r="I1581" s="11">
        <v>9</v>
      </c>
      <c r="J1581" s="11" t="s">
        <v>5994</v>
      </c>
      <c r="K1581" s="11">
        <v>2</v>
      </c>
      <c r="L1581" s="11">
        <v>-74.170470390000006</v>
      </c>
      <c r="M1581" s="12">
        <v>4.6801833290000001</v>
      </c>
    </row>
    <row r="1582" spans="1:13" x14ac:dyDescent="0.25">
      <c r="A1582" s="3">
        <v>1581</v>
      </c>
      <c r="B1582" s="3" t="s">
        <v>3038</v>
      </c>
      <c r="C1582" s="3" t="s">
        <v>2659</v>
      </c>
      <c r="D1582" s="3" t="s">
        <v>1</v>
      </c>
      <c r="E1582" s="3" t="s">
        <v>3039</v>
      </c>
      <c r="F1582" s="5">
        <v>65</v>
      </c>
      <c r="G1582" s="133">
        <f t="shared" si="55"/>
        <v>31</v>
      </c>
      <c r="H1582" s="36" t="str">
        <f t="shared" si="54"/>
        <v>Aceptable</v>
      </c>
      <c r="I1582" s="11">
        <v>9</v>
      </c>
      <c r="J1582" s="11" t="s">
        <v>5994</v>
      </c>
      <c r="K1582" s="11">
        <v>3</v>
      </c>
      <c r="L1582" s="11">
        <v>-74.152880280000005</v>
      </c>
      <c r="M1582" s="12">
        <v>4.6802478199999999</v>
      </c>
    </row>
    <row r="1583" spans="1:13" x14ac:dyDescent="0.25">
      <c r="A1583" s="3">
        <v>1582</v>
      </c>
      <c r="B1583" s="3" t="s">
        <v>3040</v>
      </c>
      <c r="C1583" s="3" t="s">
        <v>2659</v>
      </c>
      <c r="D1583" s="3" t="s">
        <v>1</v>
      </c>
      <c r="E1583" s="3" t="s">
        <v>3041</v>
      </c>
      <c r="F1583" s="5">
        <v>65</v>
      </c>
      <c r="G1583" s="133">
        <f t="shared" si="55"/>
        <v>31</v>
      </c>
      <c r="H1583" s="36" t="str">
        <f t="shared" si="54"/>
        <v>Aceptable</v>
      </c>
      <c r="I1583" s="11">
        <v>9</v>
      </c>
      <c r="J1583" s="11" t="s">
        <v>5994</v>
      </c>
      <c r="K1583" s="11">
        <v>3</v>
      </c>
      <c r="L1583" s="11">
        <v>-74.154233270000006</v>
      </c>
      <c r="M1583" s="12">
        <v>4.6794009120000002</v>
      </c>
    </row>
    <row r="1584" spans="1:13" x14ac:dyDescent="0.25">
      <c r="A1584" s="3">
        <v>1583</v>
      </c>
      <c r="B1584" s="3" t="s">
        <v>3042</v>
      </c>
      <c r="C1584" s="3" t="s">
        <v>2659</v>
      </c>
      <c r="D1584" s="3" t="s">
        <v>1</v>
      </c>
      <c r="E1584" s="3" t="s">
        <v>2897</v>
      </c>
      <c r="F1584" s="5">
        <v>65</v>
      </c>
      <c r="G1584" s="133">
        <f t="shared" si="55"/>
        <v>31</v>
      </c>
      <c r="H1584" s="36" t="str">
        <f t="shared" si="54"/>
        <v>Aceptable</v>
      </c>
      <c r="I1584" s="11">
        <v>9</v>
      </c>
      <c r="J1584" s="11" t="s">
        <v>169</v>
      </c>
      <c r="K1584" s="11">
        <v>4</v>
      </c>
      <c r="L1584" s="11">
        <v>-74.133189729999998</v>
      </c>
      <c r="M1584" s="12">
        <v>4.6714547050000004</v>
      </c>
    </row>
    <row r="1585" spans="1:13" x14ac:dyDescent="0.25">
      <c r="A1585" s="3">
        <v>1584</v>
      </c>
      <c r="B1585" s="3" t="s">
        <v>3043</v>
      </c>
      <c r="C1585" s="3" t="s">
        <v>3044</v>
      </c>
      <c r="D1585" s="3" t="s">
        <v>1</v>
      </c>
      <c r="E1585" s="3" t="s">
        <v>3045</v>
      </c>
      <c r="F1585" s="5">
        <v>70</v>
      </c>
      <c r="G1585" s="133">
        <f t="shared" si="55"/>
        <v>18</v>
      </c>
      <c r="H1585" s="36" t="str">
        <f t="shared" si="54"/>
        <v>Regular</v>
      </c>
      <c r="I1585" s="11">
        <v>10</v>
      </c>
      <c r="J1585" s="11" t="s">
        <v>168</v>
      </c>
      <c r="K1585" s="11">
        <v>3</v>
      </c>
      <c r="L1585" s="11">
        <v>-74.106250430000003</v>
      </c>
      <c r="M1585" s="12">
        <v>4.677794746</v>
      </c>
    </row>
    <row r="1586" spans="1:13" x14ac:dyDescent="0.25">
      <c r="A1586" s="3">
        <v>1585</v>
      </c>
      <c r="B1586" s="3" t="s">
        <v>3046</v>
      </c>
      <c r="C1586" s="3" t="s">
        <v>3044</v>
      </c>
      <c r="D1586" s="3" t="s">
        <v>1</v>
      </c>
      <c r="E1586" s="3" t="s">
        <v>3047</v>
      </c>
      <c r="F1586" s="5">
        <v>70</v>
      </c>
      <c r="G1586" s="133">
        <f t="shared" si="55"/>
        <v>18</v>
      </c>
      <c r="H1586" s="36" t="str">
        <f t="shared" si="54"/>
        <v>Regular</v>
      </c>
      <c r="I1586" s="11">
        <v>10</v>
      </c>
      <c r="J1586" s="11" t="s">
        <v>169</v>
      </c>
      <c r="K1586" s="11">
        <v>4</v>
      </c>
      <c r="L1586" s="11">
        <v>-74.109809339999998</v>
      </c>
      <c r="M1586" s="12">
        <v>4.6743406199999997</v>
      </c>
    </row>
    <row r="1587" spans="1:13" x14ac:dyDescent="0.25">
      <c r="A1587" s="3">
        <v>1586</v>
      </c>
      <c r="B1587" s="3" t="s">
        <v>3048</v>
      </c>
      <c r="C1587" s="3" t="s">
        <v>3044</v>
      </c>
      <c r="D1587" s="3" t="s">
        <v>1</v>
      </c>
      <c r="E1587" s="3" t="s">
        <v>3049</v>
      </c>
      <c r="F1587" s="5">
        <v>65</v>
      </c>
      <c r="G1587" s="133">
        <f t="shared" si="55"/>
        <v>31</v>
      </c>
      <c r="H1587" s="36" t="str">
        <f t="shared" si="54"/>
        <v>Aceptable</v>
      </c>
      <c r="I1587" s="11">
        <v>10</v>
      </c>
      <c r="J1587" s="11" t="s">
        <v>169</v>
      </c>
      <c r="K1587" s="11">
        <v>4</v>
      </c>
      <c r="L1587" s="11">
        <v>-74.10727421</v>
      </c>
      <c r="M1587" s="12">
        <v>4.6737681230000003</v>
      </c>
    </row>
    <row r="1588" spans="1:13" x14ac:dyDescent="0.25">
      <c r="A1588" s="3">
        <v>1587</v>
      </c>
      <c r="B1588" s="3" t="s">
        <v>3050</v>
      </c>
      <c r="C1588" s="3" t="s">
        <v>3044</v>
      </c>
      <c r="D1588" s="3" t="s">
        <v>1</v>
      </c>
      <c r="E1588" s="3" t="s">
        <v>3051</v>
      </c>
      <c r="F1588" s="5">
        <v>70</v>
      </c>
      <c r="G1588" s="133">
        <f t="shared" si="55"/>
        <v>18</v>
      </c>
      <c r="H1588" s="36" t="str">
        <f t="shared" si="54"/>
        <v>Regular</v>
      </c>
      <c r="I1588" s="11">
        <v>10</v>
      </c>
      <c r="J1588" s="11" t="s">
        <v>169</v>
      </c>
      <c r="K1588" s="11">
        <v>3</v>
      </c>
      <c r="L1588" s="11">
        <v>-74.112918030000003</v>
      </c>
      <c r="M1588" s="12">
        <v>4.6803931759999999</v>
      </c>
    </row>
    <row r="1589" spans="1:13" x14ac:dyDescent="0.25">
      <c r="A1589" s="3">
        <v>1588</v>
      </c>
      <c r="B1589" s="3" t="s">
        <v>3052</v>
      </c>
      <c r="C1589" s="3" t="s">
        <v>3044</v>
      </c>
      <c r="D1589" s="3" t="s">
        <v>1</v>
      </c>
      <c r="E1589" s="3" t="s">
        <v>3051</v>
      </c>
      <c r="F1589" s="5">
        <v>75</v>
      </c>
      <c r="G1589" s="133">
        <f t="shared" si="55"/>
        <v>6</v>
      </c>
      <c r="H1589" s="36" t="str">
        <f t="shared" si="54"/>
        <v>Regular</v>
      </c>
      <c r="I1589" s="11">
        <v>10</v>
      </c>
      <c r="J1589" s="11" t="s">
        <v>169</v>
      </c>
      <c r="K1589" s="11">
        <v>3</v>
      </c>
      <c r="L1589" s="11">
        <v>-74.11406436</v>
      </c>
      <c r="M1589" s="12">
        <v>4.6818618399999998</v>
      </c>
    </row>
    <row r="1590" spans="1:13" x14ac:dyDescent="0.25">
      <c r="A1590" s="3">
        <v>1589</v>
      </c>
      <c r="B1590" s="3" t="s">
        <v>3053</v>
      </c>
      <c r="C1590" s="3" t="s">
        <v>3044</v>
      </c>
      <c r="D1590" s="3" t="s">
        <v>1</v>
      </c>
      <c r="E1590" s="3" t="s">
        <v>3054</v>
      </c>
      <c r="F1590" s="5">
        <v>70</v>
      </c>
      <c r="G1590" s="133">
        <f t="shared" si="55"/>
        <v>18</v>
      </c>
      <c r="H1590" s="36" t="str">
        <f t="shared" si="54"/>
        <v>Regular</v>
      </c>
      <c r="I1590" s="11">
        <v>10</v>
      </c>
      <c r="J1590" s="11" t="s">
        <v>168</v>
      </c>
      <c r="K1590" s="11">
        <v>3</v>
      </c>
      <c r="L1590" s="11">
        <v>-74.10237558</v>
      </c>
      <c r="M1590" s="12">
        <v>4.679432094</v>
      </c>
    </row>
    <row r="1591" spans="1:13" x14ac:dyDescent="0.25">
      <c r="A1591" s="3">
        <v>1590</v>
      </c>
      <c r="B1591" s="3" t="s">
        <v>3055</v>
      </c>
      <c r="C1591" s="3" t="s">
        <v>3044</v>
      </c>
      <c r="D1591" s="3" t="s">
        <v>1</v>
      </c>
      <c r="E1591" s="3" t="s">
        <v>3056</v>
      </c>
      <c r="F1591" s="5">
        <v>70</v>
      </c>
      <c r="G1591" s="133">
        <f t="shared" si="55"/>
        <v>18</v>
      </c>
      <c r="H1591" s="36" t="str">
        <f t="shared" si="54"/>
        <v>Regular</v>
      </c>
      <c r="I1591" s="11">
        <v>10</v>
      </c>
      <c r="J1591" s="11" t="s">
        <v>169</v>
      </c>
      <c r="K1591" s="11">
        <v>4</v>
      </c>
      <c r="L1591" s="11">
        <v>-74.107831680000004</v>
      </c>
      <c r="M1591" s="12">
        <v>4.670994887</v>
      </c>
    </row>
    <row r="1592" spans="1:13" x14ac:dyDescent="0.25">
      <c r="A1592" s="3">
        <v>1591</v>
      </c>
      <c r="B1592" s="3" t="s">
        <v>3057</v>
      </c>
      <c r="C1592" s="3" t="s">
        <v>3044</v>
      </c>
      <c r="D1592" s="3" t="s">
        <v>1</v>
      </c>
      <c r="E1592" s="3" t="s">
        <v>3058</v>
      </c>
      <c r="F1592" s="5">
        <v>65</v>
      </c>
      <c r="G1592" s="133">
        <f t="shared" si="55"/>
        <v>31</v>
      </c>
      <c r="H1592" s="36" t="str">
        <f t="shared" si="54"/>
        <v>Aceptable</v>
      </c>
      <c r="I1592" s="11">
        <v>10</v>
      </c>
      <c r="J1592" s="11" t="s">
        <v>169</v>
      </c>
      <c r="K1592" s="11">
        <v>4</v>
      </c>
      <c r="L1592" s="11">
        <v>-74.109705270000006</v>
      </c>
      <c r="M1592" s="12">
        <v>4.6716760710000003</v>
      </c>
    </row>
    <row r="1593" spans="1:13" x14ac:dyDescent="0.25">
      <c r="A1593" s="3">
        <v>1592</v>
      </c>
      <c r="B1593" s="3" t="s">
        <v>3059</v>
      </c>
      <c r="C1593" s="3" t="s">
        <v>3044</v>
      </c>
      <c r="D1593" s="3" t="s">
        <v>1</v>
      </c>
      <c r="E1593" s="3" t="s">
        <v>3060</v>
      </c>
      <c r="F1593" s="5">
        <v>70</v>
      </c>
      <c r="G1593" s="133">
        <f t="shared" si="55"/>
        <v>18</v>
      </c>
      <c r="H1593" s="36" t="str">
        <f t="shared" si="54"/>
        <v>Regular</v>
      </c>
      <c r="I1593" s="11">
        <v>10</v>
      </c>
      <c r="J1593" s="11" t="s">
        <v>168</v>
      </c>
      <c r="K1593" s="11">
        <v>3</v>
      </c>
      <c r="L1593" s="11">
        <v>-74.105195710000004</v>
      </c>
      <c r="M1593" s="12">
        <v>4.678823178</v>
      </c>
    </row>
    <row r="1594" spans="1:13" x14ac:dyDescent="0.25">
      <c r="A1594" s="3">
        <v>1593</v>
      </c>
      <c r="B1594" s="3" t="s">
        <v>3061</v>
      </c>
      <c r="C1594" s="3" t="s">
        <v>3044</v>
      </c>
      <c r="D1594" s="3" t="s">
        <v>1</v>
      </c>
      <c r="E1594" s="3" t="s">
        <v>3062</v>
      </c>
      <c r="F1594" s="5">
        <v>70</v>
      </c>
      <c r="G1594" s="133">
        <f t="shared" si="55"/>
        <v>18</v>
      </c>
      <c r="H1594" s="36" t="str">
        <f t="shared" si="54"/>
        <v>Regular</v>
      </c>
      <c r="I1594" s="11">
        <v>10</v>
      </c>
      <c r="J1594" s="11" t="s">
        <v>169</v>
      </c>
      <c r="K1594" s="11">
        <v>4</v>
      </c>
      <c r="L1594" s="11">
        <v>-74.10805723</v>
      </c>
      <c r="M1594" s="12">
        <v>4.667896238</v>
      </c>
    </row>
    <row r="1595" spans="1:13" x14ac:dyDescent="0.25">
      <c r="A1595" s="3">
        <v>1594</v>
      </c>
      <c r="B1595" s="3" t="s">
        <v>3063</v>
      </c>
      <c r="C1595" s="3" t="s">
        <v>3044</v>
      </c>
      <c r="D1595" s="3" t="s">
        <v>1</v>
      </c>
      <c r="E1595" s="3" t="s">
        <v>3062</v>
      </c>
      <c r="F1595" s="5">
        <v>70</v>
      </c>
      <c r="G1595" s="133">
        <f t="shared" si="55"/>
        <v>18</v>
      </c>
      <c r="H1595" s="36" t="str">
        <f t="shared" si="54"/>
        <v>Regular</v>
      </c>
      <c r="I1595" s="11">
        <v>10</v>
      </c>
      <c r="J1595" s="11" t="s">
        <v>169</v>
      </c>
      <c r="K1595" s="11">
        <v>4</v>
      </c>
      <c r="L1595" s="11">
        <v>-74.105961969999996</v>
      </c>
      <c r="M1595" s="12">
        <v>4.6684659929999999</v>
      </c>
    </row>
    <row r="1596" spans="1:13" x14ac:dyDescent="0.25">
      <c r="A1596" s="3">
        <v>1595</v>
      </c>
      <c r="B1596" s="3" t="s">
        <v>3064</v>
      </c>
      <c r="C1596" s="3" t="s">
        <v>3044</v>
      </c>
      <c r="D1596" s="3" t="s">
        <v>1</v>
      </c>
      <c r="E1596" s="3" t="s">
        <v>3056</v>
      </c>
      <c r="F1596" s="5">
        <v>65</v>
      </c>
      <c r="G1596" s="133">
        <f t="shared" si="55"/>
        <v>31</v>
      </c>
      <c r="H1596" s="36" t="str">
        <f t="shared" si="54"/>
        <v>Aceptable</v>
      </c>
      <c r="I1596" s="11">
        <v>10</v>
      </c>
      <c r="J1596" s="11" t="s">
        <v>169</v>
      </c>
      <c r="K1596" s="11">
        <v>4</v>
      </c>
      <c r="L1596" s="11">
        <v>-74.110742950000002</v>
      </c>
      <c r="M1596" s="12">
        <v>4.6694830239999998</v>
      </c>
    </row>
    <row r="1597" spans="1:13" x14ac:dyDescent="0.25">
      <c r="A1597" s="3">
        <v>1596</v>
      </c>
      <c r="B1597" s="3" t="s">
        <v>3065</v>
      </c>
      <c r="C1597" s="3" t="s">
        <v>3044</v>
      </c>
      <c r="D1597" s="3" t="s">
        <v>1</v>
      </c>
      <c r="E1597" s="3" t="s">
        <v>3047</v>
      </c>
      <c r="F1597" s="5">
        <v>65</v>
      </c>
      <c r="G1597" s="133">
        <f t="shared" si="55"/>
        <v>31</v>
      </c>
      <c r="H1597" s="36" t="str">
        <f t="shared" si="54"/>
        <v>Aceptable</v>
      </c>
      <c r="I1597" s="11">
        <v>10</v>
      </c>
      <c r="J1597" s="11" t="s">
        <v>169</v>
      </c>
      <c r="K1597" s="11">
        <v>4</v>
      </c>
      <c r="L1597" s="11">
        <v>-74.11108505</v>
      </c>
      <c r="M1597" s="12">
        <v>4.6722500360000003</v>
      </c>
    </row>
    <row r="1598" spans="1:13" x14ac:dyDescent="0.25">
      <c r="A1598" s="3">
        <v>1597</v>
      </c>
      <c r="B1598" s="3" t="s">
        <v>3066</v>
      </c>
      <c r="C1598" s="3" t="s">
        <v>3044</v>
      </c>
      <c r="D1598" s="3" t="s">
        <v>1</v>
      </c>
      <c r="E1598" s="3" t="s">
        <v>3067</v>
      </c>
      <c r="F1598" s="5">
        <v>80</v>
      </c>
      <c r="G1598" s="133">
        <f t="shared" si="55"/>
        <v>0</v>
      </c>
      <c r="H1598" s="36" t="str">
        <f t="shared" si="54"/>
        <v>Malo</v>
      </c>
      <c r="I1598" s="11">
        <v>10</v>
      </c>
      <c r="J1598" s="11" t="s">
        <v>168</v>
      </c>
      <c r="K1598" s="11">
        <v>3</v>
      </c>
      <c r="L1598" s="11">
        <v>-74.11115135</v>
      </c>
      <c r="M1598" s="12">
        <v>4.6861920509999999</v>
      </c>
    </row>
    <row r="1599" spans="1:13" x14ac:dyDescent="0.25">
      <c r="A1599" s="3">
        <v>1598</v>
      </c>
      <c r="B1599" s="3" t="s">
        <v>3068</v>
      </c>
      <c r="C1599" s="3" t="s">
        <v>3044</v>
      </c>
      <c r="D1599" s="3" t="s">
        <v>1</v>
      </c>
      <c r="E1599" s="3" t="s">
        <v>3051</v>
      </c>
      <c r="F1599" s="5">
        <v>80</v>
      </c>
      <c r="G1599" s="133">
        <f t="shared" si="55"/>
        <v>0</v>
      </c>
      <c r="H1599" s="36" t="str">
        <f t="shared" si="54"/>
        <v>Malo</v>
      </c>
      <c r="I1599" s="11">
        <v>10</v>
      </c>
      <c r="J1599" s="11" t="s">
        <v>169</v>
      </c>
      <c r="K1599" s="11">
        <v>3</v>
      </c>
      <c r="L1599" s="11">
        <v>-74.114888579999999</v>
      </c>
      <c r="M1599" s="12">
        <v>4.6821173810000003</v>
      </c>
    </row>
    <row r="1600" spans="1:13" x14ac:dyDescent="0.25">
      <c r="A1600" s="3">
        <v>1599</v>
      </c>
      <c r="B1600" s="3" t="s">
        <v>3069</v>
      </c>
      <c r="C1600" s="3" t="s">
        <v>3044</v>
      </c>
      <c r="D1600" s="3" t="s">
        <v>1</v>
      </c>
      <c r="E1600" s="3" t="s">
        <v>3070</v>
      </c>
      <c r="F1600" s="5">
        <v>65</v>
      </c>
      <c r="G1600" s="133">
        <f t="shared" si="55"/>
        <v>31</v>
      </c>
      <c r="H1600" s="36" t="str">
        <f t="shared" si="54"/>
        <v>Aceptable</v>
      </c>
      <c r="I1600" s="11">
        <v>10</v>
      </c>
      <c r="J1600" s="11" t="s">
        <v>169</v>
      </c>
      <c r="K1600" s="11">
        <v>4</v>
      </c>
      <c r="L1600" s="11">
        <v>-74.103148360000006</v>
      </c>
      <c r="M1600" s="12">
        <v>4.6718655419999999</v>
      </c>
    </row>
    <row r="1601" spans="1:13" x14ac:dyDescent="0.25">
      <c r="A1601" s="3">
        <v>1600</v>
      </c>
      <c r="B1601" s="3" t="s">
        <v>3071</v>
      </c>
      <c r="C1601" s="3" t="s">
        <v>3044</v>
      </c>
      <c r="D1601" s="3" t="s">
        <v>1</v>
      </c>
      <c r="E1601" s="3" t="s">
        <v>3049</v>
      </c>
      <c r="F1601" s="5">
        <v>70</v>
      </c>
      <c r="G1601" s="133">
        <f t="shared" si="55"/>
        <v>18</v>
      </c>
      <c r="H1601" s="36" t="str">
        <f t="shared" si="54"/>
        <v>Regular</v>
      </c>
      <c r="I1601" s="11">
        <v>10</v>
      </c>
      <c r="J1601" s="11" t="s">
        <v>169</v>
      </c>
      <c r="K1601" s="11">
        <v>4</v>
      </c>
      <c r="L1601" s="11">
        <v>-74.108052220000005</v>
      </c>
      <c r="M1601" s="12">
        <v>4.6749412509999999</v>
      </c>
    </row>
    <row r="1602" spans="1:13" x14ac:dyDescent="0.25">
      <c r="A1602" s="3">
        <v>1601</v>
      </c>
      <c r="B1602" s="3" t="s">
        <v>3072</v>
      </c>
      <c r="C1602" s="3" t="s">
        <v>3044</v>
      </c>
      <c r="D1602" s="3" t="s">
        <v>1</v>
      </c>
      <c r="E1602" s="3" t="s">
        <v>3062</v>
      </c>
      <c r="F1602" s="5">
        <v>70</v>
      </c>
      <c r="G1602" s="133">
        <f t="shared" si="55"/>
        <v>18</v>
      </c>
      <c r="H1602" s="36" t="str">
        <f t="shared" si="54"/>
        <v>Regular</v>
      </c>
      <c r="I1602" s="11">
        <v>10</v>
      </c>
      <c r="J1602" s="11" t="s">
        <v>169</v>
      </c>
      <c r="K1602" s="11">
        <v>4</v>
      </c>
      <c r="L1602" s="11">
        <v>-74.108477840000006</v>
      </c>
      <c r="M1602" s="12">
        <v>4.6653798499999999</v>
      </c>
    </row>
    <row r="1603" spans="1:13" x14ac:dyDescent="0.25">
      <c r="A1603" s="3">
        <v>1602</v>
      </c>
      <c r="B1603" s="3" t="s">
        <v>3073</v>
      </c>
      <c r="C1603" s="3" t="s">
        <v>3044</v>
      </c>
      <c r="D1603" s="3" t="s">
        <v>1</v>
      </c>
      <c r="E1603" s="3" t="s">
        <v>3074</v>
      </c>
      <c r="F1603" s="5">
        <v>70</v>
      </c>
      <c r="G1603" s="133">
        <f t="shared" si="55"/>
        <v>18</v>
      </c>
      <c r="H1603" s="36" t="str">
        <f t="shared" si="54"/>
        <v>Regular</v>
      </c>
      <c r="I1603" s="11">
        <v>10</v>
      </c>
      <c r="J1603" s="11" t="s">
        <v>168</v>
      </c>
      <c r="K1603" s="11">
        <v>3</v>
      </c>
      <c r="L1603" s="11">
        <v>-74.108283049999997</v>
      </c>
      <c r="M1603" s="12">
        <v>4.6875570209999999</v>
      </c>
    </row>
    <row r="1604" spans="1:13" x14ac:dyDescent="0.25">
      <c r="A1604" s="3">
        <v>1603</v>
      </c>
      <c r="B1604" s="3" t="s">
        <v>3075</v>
      </c>
      <c r="C1604" s="3" t="s">
        <v>3044</v>
      </c>
      <c r="D1604" s="3" t="s">
        <v>1</v>
      </c>
      <c r="E1604" s="3" t="s">
        <v>3047</v>
      </c>
      <c r="F1604" s="5">
        <v>70</v>
      </c>
      <c r="G1604" s="133">
        <f t="shared" si="55"/>
        <v>18</v>
      </c>
      <c r="H1604" s="36" t="str">
        <f t="shared" si="54"/>
        <v>Regular</v>
      </c>
      <c r="I1604" s="11">
        <v>10</v>
      </c>
      <c r="J1604" s="11" t="s">
        <v>169</v>
      </c>
      <c r="K1604" s="11">
        <v>4</v>
      </c>
      <c r="L1604" s="11">
        <v>-74.112930250000005</v>
      </c>
      <c r="M1604" s="12">
        <v>4.6703781089999996</v>
      </c>
    </row>
    <row r="1605" spans="1:13" x14ac:dyDescent="0.25">
      <c r="A1605" s="3">
        <v>1604</v>
      </c>
      <c r="B1605" s="3" t="s">
        <v>3076</v>
      </c>
      <c r="C1605" s="3" t="s">
        <v>3044</v>
      </c>
      <c r="D1605" s="3" t="s">
        <v>1</v>
      </c>
      <c r="E1605" s="3" t="s">
        <v>3051</v>
      </c>
      <c r="F1605" s="5">
        <v>70</v>
      </c>
      <c r="G1605" s="133">
        <f t="shared" si="55"/>
        <v>18</v>
      </c>
      <c r="H1605" s="36" t="str">
        <f t="shared" si="54"/>
        <v>Regular</v>
      </c>
      <c r="I1605" s="11">
        <v>10</v>
      </c>
      <c r="J1605" s="11" t="s">
        <v>169</v>
      </c>
      <c r="K1605" s="11">
        <v>3</v>
      </c>
      <c r="L1605" s="11">
        <v>-74.115419900000006</v>
      </c>
      <c r="M1605" s="12">
        <v>4.6809371889999998</v>
      </c>
    </row>
    <row r="1606" spans="1:13" x14ac:dyDescent="0.25">
      <c r="A1606" s="3">
        <v>1605</v>
      </c>
      <c r="B1606" s="3" t="s">
        <v>3077</v>
      </c>
      <c r="C1606" s="3" t="s">
        <v>3044</v>
      </c>
      <c r="D1606" s="3" t="s">
        <v>1</v>
      </c>
      <c r="E1606" s="3" t="s">
        <v>3049</v>
      </c>
      <c r="F1606" s="5">
        <v>65</v>
      </c>
      <c r="G1606" s="133">
        <f t="shared" si="55"/>
        <v>31</v>
      </c>
      <c r="H1606" s="36" t="str">
        <f t="shared" si="54"/>
        <v>Aceptable</v>
      </c>
      <c r="I1606" s="11">
        <v>10</v>
      </c>
      <c r="J1606" s="11" t="s">
        <v>169</v>
      </c>
      <c r="K1606" s="11">
        <v>4</v>
      </c>
      <c r="L1606" s="11">
        <v>-74.105643999999998</v>
      </c>
      <c r="M1606" s="12">
        <v>4.6738552799999997</v>
      </c>
    </row>
    <row r="1607" spans="1:13" x14ac:dyDescent="0.25">
      <c r="A1607" s="3">
        <v>1606</v>
      </c>
      <c r="B1607" s="3" t="s">
        <v>3078</v>
      </c>
      <c r="C1607" s="3" t="s">
        <v>3044</v>
      </c>
      <c r="D1607" s="3" t="s">
        <v>1</v>
      </c>
      <c r="E1607" s="3" t="s">
        <v>3051</v>
      </c>
      <c r="F1607" s="5">
        <v>80</v>
      </c>
      <c r="G1607" s="133">
        <f t="shared" si="55"/>
        <v>0</v>
      </c>
      <c r="H1607" s="36" t="str">
        <f t="shared" si="54"/>
        <v>Malo</v>
      </c>
      <c r="I1607" s="11">
        <v>10</v>
      </c>
      <c r="J1607" s="11" t="s">
        <v>169</v>
      </c>
      <c r="K1607" s="11">
        <v>3</v>
      </c>
      <c r="L1607" s="11">
        <v>-74.112239489999993</v>
      </c>
      <c r="M1607" s="12">
        <v>4.6812224960000002</v>
      </c>
    </row>
    <row r="1608" spans="1:13" x14ac:dyDescent="0.25">
      <c r="A1608" s="3">
        <v>1607</v>
      </c>
      <c r="B1608" s="3" t="s">
        <v>3079</v>
      </c>
      <c r="C1608" s="3" t="s">
        <v>3044</v>
      </c>
      <c r="D1608" s="3" t="s">
        <v>1</v>
      </c>
      <c r="E1608" s="3" t="s">
        <v>3080</v>
      </c>
      <c r="F1608" s="5">
        <v>70</v>
      </c>
      <c r="G1608" s="133">
        <f t="shared" si="55"/>
        <v>18</v>
      </c>
      <c r="H1608" s="36" t="str">
        <f t="shared" si="54"/>
        <v>Regular</v>
      </c>
      <c r="I1608" s="11">
        <v>10</v>
      </c>
      <c r="J1608" s="11" t="s">
        <v>168</v>
      </c>
      <c r="K1608" s="11">
        <v>3</v>
      </c>
      <c r="L1608" s="11">
        <v>-74.101243449999998</v>
      </c>
      <c r="M1608" s="12">
        <v>4.6795259920000003</v>
      </c>
    </row>
    <row r="1609" spans="1:13" x14ac:dyDescent="0.25">
      <c r="A1609" s="3">
        <v>1608</v>
      </c>
      <c r="B1609" s="3" t="s">
        <v>3081</v>
      </c>
      <c r="C1609" s="3" t="s">
        <v>3044</v>
      </c>
      <c r="D1609" s="3" t="s">
        <v>1</v>
      </c>
      <c r="E1609" s="3" t="s">
        <v>3082</v>
      </c>
      <c r="F1609" s="5">
        <v>80</v>
      </c>
      <c r="G1609" s="133">
        <f t="shared" si="55"/>
        <v>0</v>
      </c>
      <c r="H1609" s="36" t="str">
        <f t="shared" si="54"/>
        <v>Malo</v>
      </c>
      <c r="I1609" s="11">
        <v>10</v>
      </c>
      <c r="J1609" s="11" t="s">
        <v>169</v>
      </c>
      <c r="K1609" s="11">
        <v>4</v>
      </c>
      <c r="L1609" s="11">
        <v>-74.105007220000005</v>
      </c>
      <c r="M1609" s="12">
        <v>4.6749882740000004</v>
      </c>
    </row>
    <row r="1610" spans="1:13" x14ac:dyDescent="0.25">
      <c r="A1610" s="3">
        <v>1609</v>
      </c>
      <c r="B1610" s="3" t="s">
        <v>3083</v>
      </c>
      <c r="C1610" s="3" t="s">
        <v>3044</v>
      </c>
      <c r="D1610" s="3" t="s">
        <v>1</v>
      </c>
      <c r="E1610" s="3" t="s">
        <v>3084</v>
      </c>
      <c r="F1610" s="5">
        <v>70</v>
      </c>
      <c r="G1610" s="133">
        <f t="shared" si="55"/>
        <v>18</v>
      </c>
      <c r="H1610" s="36" t="str">
        <f t="shared" si="54"/>
        <v>Regular</v>
      </c>
      <c r="I1610" s="11">
        <v>10</v>
      </c>
      <c r="J1610" s="11" t="s">
        <v>168</v>
      </c>
      <c r="K1610" s="11">
        <v>3</v>
      </c>
      <c r="L1610" s="11">
        <v>-74.113179979999998</v>
      </c>
      <c r="M1610" s="12">
        <v>4.6848600539999996</v>
      </c>
    </row>
    <row r="1611" spans="1:13" x14ac:dyDescent="0.25">
      <c r="A1611" s="3">
        <v>1610</v>
      </c>
      <c r="B1611" s="3" t="s">
        <v>3085</v>
      </c>
      <c r="C1611" s="3" t="s">
        <v>3044</v>
      </c>
      <c r="D1611" s="3" t="s">
        <v>1</v>
      </c>
      <c r="E1611" s="3" t="s">
        <v>3086</v>
      </c>
      <c r="F1611" s="5">
        <v>80</v>
      </c>
      <c r="G1611" s="133">
        <f t="shared" si="55"/>
        <v>0</v>
      </c>
      <c r="H1611" s="36" t="str">
        <f t="shared" si="54"/>
        <v>Malo</v>
      </c>
      <c r="I1611" s="11">
        <v>10</v>
      </c>
      <c r="J1611" s="11" t="s">
        <v>169</v>
      </c>
      <c r="K1611" s="11">
        <v>4</v>
      </c>
      <c r="L1611" s="11">
        <v>-74.107026680000004</v>
      </c>
      <c r="M1611" s="12">
        <v>4.676763384</v>
      </c>
    </row>
    <row r="1612" spans="1:13" x14ac:dyDescent="0.25">
      <c r="A1612" s="3">
        <v>1611</v>
      </c>
      <c r="B1612" s="3" t="s">
        <v>3087</v>
      </c>
      <c r="C1612" s="3" t="s">
        <v>3044</v>
      </c>
      <c r="D1612" s="3" t="s">
        <v>1</v>
      </c>
      <c r="E1612" s="3" t="s">
        <v>3070</v>
      </c>
      <c r="F1612" s="5">
        <v>65</v>
      </c>
      <c r="G1612" s="133">
        <f t="shared" si="55"/>
        <v>31</v>
      </c>
      <c r="H1612" s="36" t="str">
        <f t="shared" si="54"/>
        <v>Aceptable</v>
      </c>
      <c r="I1612" s="11">
        <v>10</v>
      </c>
      <c r="J1612" s="11" t="s">
        <v>169</v>
      </c>
      <c r="K1612" s="11">
        <v>4</v>
      </c>
      <c r="L1612" s="11">
        <v>-74.104058910000006</v>
      </c>
      <c r="M1612" s="12">
        <v>4.6703144070000002</v>
      </c>
    </row>
    <row r="1613" spans="1:13" x14ac:dyDescent="0.25">
      <c r="A1613" s="3">
        <v>1612</v>
      </c>
      <c r="B1613" s="3" t="s">
        <v>3088</v>
      </c>
      <c r="C1613" s="3" t="s">
        <v>3044</v>
      </c>
      <c r="D1613" s="3" t="s">
        <v>1</v>
      </c>
      <c r="E1613" s="3" t="s">
        <v>3089</v>
      </c>
      <c r="F1613" s="5">
        <v>70</v>
      </c>
      <c r="G1613" s="133">
        <f t="shared" si="55"/>
        <v>18</v>
      </c>
      <c r="H1613" s="36" t="str">
        <f t="shared" si="54"/>
        <v>Regular</v>
      </c>
      <c r="I1613" s="11">
        <v>10</v>
      </c>
      <c r="J1613" s="11" t="s">
        <v>168</v>
      </c>
      <c r="K1613" s="11">
        <v>3</v>
      </c>
      <c r="L1613" s="11">
        <v>-74.112061629999999</v>
      </c>
      <c r="M1613" s="12">
        <v>4.6830445090000001</v>
      </c>
    </row>
    <row r="1614" spans="1:13" x14ac:dyDescent="0.25">
      <c r="A1614" s="3">
        <v>1613</v>
      </c>
      <c r="B1614" s="3" t="s">
        <v>3090</v>
      </c>
      <c r="C1614" s="3" t="s">
        <v>3044</v>
      </c>
      <c r="D1614" s="3" t="s">
        <v>1</v>
      </c>
      <c r="E1614" s="3" t="s">
        <v>3091</v>
      </c>
      <c r="F1614" s="5">
        <v>70</v>
      </c>
      <c r="G1614" s="133">
        <f t="shared" si="55"/>
        <v>18</v>
      </c>
      <c r="H1614" s="36" t="str">
        <f t="shared" si="54"/>
        <v>Regular</v>
      </c>
      <c r="I1614" s="11">
        <v>10</v>
      </c>
      <c r="J1614" s="11" t="s">
        <v>169</v>
      </c>
      <c r="K1614" s="11">
        <v>4</v>
      </c>
      <c r="L1614" s="11">
        <v>-74.107985060000004</v>
      </c>
      <c r="M1614" s="12">
        <v>4.6776900120000002</v>
      </c>
    </row>
    <row r="1615" spans="1:13" x14ac:dyDescent="0.25">
      <c r="A1615" s="3">
        <v>1614</v>
      </c>
      <c r="B1615" s="3" t="s">
        <v>3092</v>
      </c>
      <c r="C1615" s="3" t="s">
        <v>3044</v>
      </c>
      <c r="D1615" s="3" t="s">
        <v>1</v>
      </c>
      <c r="E1615" s="3" t="s">
        <v>3084</v>
      </c>
      <c r="F1615" s="5">
        <v>80</v>
      </c>
      <c r="G1615" s="133">
        <f t="shared" si="55"/>
        <v>0</v>
      </c>
      <c r="H1615" s="36" t="str">
        <f t="shared" si="54"/>
        <v>Malo</v>
      </c>
      <c r="I1615" s="11">
        <v>10</v>
      </c>
      <c r="J1615" s="11" t="s">
        <v>168</v>
      </c>
      <c r="K1615" s="11">
        <v>3</v>
      </c>
      <c r="L1615" s="11">
        <v>-74.112552519999994</v>
      </c>
      <c r="M1615" s="12">
        <v>4.6842047329999996</v>
      </c>
    </row>
    <row r="1616" spans="1:13" x14ac:dyDescent="0.25">
      <c r="A1616" s="3">
        <v>1615</v>
      </c>
      <c r="B1616" s="3" t="s">
        <v>3093</v>
      </c>
      <c r="C1616" s="3" t="s">
        <v>3044</v>
      </c>
      <c r="D1616" s="3" t="s">
        <v>1</v>
      </c>
      <c r="E1616" s="3" t="s">
        <v>3094</v>
      </c>
      <c r="F1616" s="5">
        <v>80</v>
      </c>
      <c r="G1616" s="133">
        <f t="shared" si="55"/>
        <v>0</v>
      </c>
      <c r="H1616" s="36" t="str">
        <f t="shared" si="54"/>
        <v>Malo</v>
      </c>
      <c r="I1616" s="11">
        <v>10</v>
      </c>
      <c r="J1616" s="11" t="s">
        <v>169</v>
      </c>
      <c r="K1616" s="11">
        <v>3</v>
      </c>
      <c r="L1616" s="11">
        <v>-74.112903470000006</v>
      </c>
      <c r="M1616" s="12">
        <v>4.6816312050000004</v>
      </c>
    </row>
    <row r="1617" spans="1:13" x14ac:dyDescent="0.25">
      <c r="A1617" s="3">
        <v>1616</v>
      </c>
      <c r="B1617" s="3" t="s">
        <v>3095</v>
      </c>
      <c r="C1617" s="3" t="s">
        <v>3044</v>
      </c>
      <c r="D1617" s="3" t="s">
        <v>1</v>
      </c>
      <c r="E1617" s="3" t="s">
        <v>3096</v>
      </c>
      <c r="F1617" s="5">
        <v>65</v>
      </c>
      <c r="G1617" s="133">
        <f t="shared" si="55"/>
        <v>31</v>
      </c>
      <c r="H1617" s="36" t="str">
        <f t="shared" ref="H1617:H1651" si="56">IF(AND(G1617&gt;=86,G1617&lt;=100),"Óptimo",
IF(AND(G1617&gt;=71,G1617&lt;=85),"Muy Bueno",
IF(AND(G1617&gt;=51,G1617&lt;=70),"Bueno",
IF(AND(G1617&gt;=31,G1617&lt;=50),"Aceptable",
IF(AND(G1617&gt;=6,G1617&lt;=30),"Regular",
"Malo")))))</f>
        <v>Aceptable</v>
      </c>
      <c r="I1617" s="11">
        <v>10</v>
      </c>
      <c r="J1617" s="11" t="s">
        <v>168</v>
      </c>
      <c r="K1617" s="11">
        <v>3</v>
      </c>
      <c r="L1617" s="11">
        <v>-74.104119519999998</v>
      </c>
      <c r="M1617" s="12">
        <v>4.675494606</v>
      </c>
    </row>
    <row r="1618" spans="1:13" x14ac:dyDescent="0.25">
      <c r="A1618" s="3">
        <v>1617</v>
      </c>
      <c r="B1618" s="3" t="s">
        <v>3097</v>
      </c>
      <c r="C1618" s="3" t="s">
        <v>3044</v>
      </c>
      <c r="D1618" s="3" t="s">
        <v>1</v>
      </c>
      <c r="E1618" s="3" t="s">
        <v>3051</v>
      </c>
      <c r="F1618" s="5">
        <v>80</v>
      </c>
      <c r="G1618" s="133">
        <f t="shared" si="55"/>
        <v>0</v>
      </c>
      <c r="H1618" s="36" t="str">
        <f t="shared" si="56"/>
        <v>Malo</v>
      </c>
      <c r="I1618" s="11">
        <v>10</v>
      </c>
      <c r="J1618" s="11" t="s">
        <v>169</v>
      </c>
      <c r="K1618" s="11">
        <v>3</v>
      </c>
      <c r="L1618" s="11">
        <v>-74.113986499999996</v>
      </c>
      <c r="M1618" s="12">
        <v>4.6797058749999998</v>
      </c>
    </row>
    <row r="1619" spans="1:13" x14ac:dyDescent="0.25">
      <c r="A1619" s="3">
        <v>1618</v>
      </c>
      <c r="B1619" s="3" t="s">
        <v>3098</v>
      </c>
      <c r="C1619" s="3" t="s">
        <v>3044</v>
      </c>
      <c r="D1619" s="3" t="s">
        <v>1</v>
      </c>
      <c r="E1619" s="3" t="s">
        <v>3099</v>
      </c>
      <c r="F1619" s="5">
        <v>65</v>
      </c>
      <c r="G1619" s="133">
        <f t="shared" ref="G1619:G1682" si="57">IF(F1619&lt;=40,100-((F1619-30)/(40-30))*(100-86),
IF(F1619&lt;=50,85-((F1619-41)/(50-41))*(85-71),
IF(F1619&lt;=55,70-((F1619-51)/(55-50))*(70-51),
IF(F1619&lt;=65,50-((F1619-55)/(65-55))*(50-31),
IF(F1619&lt;=75,30-((F1619-65)/(75-65))*(30-6),
5-((F1619-75)/(80-75))*(5-0))))))</f>
        <v>31</v>
      </c>
      <c r="H1619" s="36" t="str">
        <f t="shared" si="56"/>
        <v>Aceptable</v>
      </c>
      <c r="I1619" s="11">
        <v>10</v>
      </c>
      <c r="J1619" s="11" t="s">
        <v>168</v>
      </c>
      <c r="K1619" s="11">
        <v>3</v>
      </c>
      <c r="L1619" s="11">
        <v>-74.109740909999999</v>
      </c>
      <c r="M1619" s="12">
        <v>4.6887929130000003</v>
      </c>
    </row>
    <row r="1620" spans="1:13" x14ac:dyDescent="0.25">
      <c r="A1620" s="3">
        <v>1619</v>
      </c>
      <c r="B1620" s="3" t="s">
        <v>3100</v>
      </c>
      <c r="C1620" s="3" t="s">
        <v>3044</v>
      </c>
      <c r="D1620" s="3" t="s">
        <v>1</v>
      </c>
      <c r="E1620" s="3" t="s">
        <v>3101</v>
      </c>
      <c r="F1620" s="5">
        <v>75</v>
      </c>
      <c r="G1620" s="133">
        <f t="shared" si="57"/>
        <v>6</v>
      </c>
      <c r="H1620" s="36" t="str">
        <f t="shared" si="56"/>
        <v>Regular</v>
      </c>
      <c r="I1620" s="11">
        <v>10</v>
      </c>
      <c r="J1620" s="11" t="s">
        <v>169</v>
      </c>
      <c r="K1620" s="11">
        <v>3</v>
      </c>
      <c r="L1620" s="11">
        <v>-74.113499959999999</v>
      </c>
      <c r="M1620" s="12">
        <v>4.6784542770000002</v>
      </c>
    </row>
    <row r="1621" spans="1:13" x14ac:dyDescent="0.25">
      <c r="A1621" s="3">
        <v>1620</v>
      </c>
      <c r="B1621" s="3" t="s">
        <v>3102</v>
      </c>
      <c r="C1621" s="3" t="s">
        <v>3044</v>
      </c>
      <c r="D1621" s="3" t="s">
        <v>1</v>
      </c>
      <c r="E1621" s="3" t="s">
        <v>3103</v>
      </c>
      <c r="F1621" s="5">
        <v>70</v>
      </c>
      <c r="G1621" s="133">
        <f t="shared" si="57"/>
        <v>18</v>
      </c>
      <c r="H1621" s="36" t="str">
        <f t="shared" si="56"/>
        <v>Regular</v>
      </c>
      <c r="I1621" s="11">
        <v>10</v>
      </c>
      <c r="J1621" s="11" t="s">
        <v>169</v>
      </c>
      <c r="K1621" s="11">
        <v>3</v>
      </c>
      <c r="L1621" s="11">
        <v>-74.112331010000005</v>
      </c>
      <c r="M1621" s="12">
        <v>4.6804218439999996</v>
      </c>
    </row>
    <row r="1622" spans="1:13" x14ac:dyDescent="0.25">
      <c r="A1622" s="3">
        <v>1621</v>
      </c>
      <c r="B1622" s="3" t="s">
        <v>3104</v>
      </c>
      <c r="C1622" s="3" t="s">
        <v>3044</v>
      </c>
      <c r="D1622" s="3" t="s">
        <v>1</v>
      </c>
      <c r="E1622" s="3" t="s">
        <v>3105</v>
      </c>
      <c r="F1622" s="5">
        <v>70</v>
      </c>
      <c r="G1622" s="133">
        <f t="shared" si="57"/>
        <v>18</v>
      </c>
      <c r="H1622" s="36" t="str">
        <f t="shared" si="56"/>
        <v>Regular</v>
      </c>
      <c r="I1622" s="11">
        <v>10</v>
      </c>
      <c r="J1622" s="11" t="s">
        <v>169</v>
      </c>
      <c r="K1622" s="11">
        <v>3</v>
      </c>
      <c r="L1622" s="11">
        <v>-74.111687450000005</v>
      </c>
      <c r="M1622" s="12">
        <v>4.6795454850000002</v>
      </c>
    </row>
    <row r="1623" spans="1:13" x14ac:dyDescent="0.25">
      <c r="A1623" s="3">
        <v>1622</v>
      </c>
      <c r="B1623" s="3" t="s">
        <v>3106</v>
      </c>
      <c r="C1623" s="3" t="s">
        <v>3044</v>
      </c>
      <c r="D1623" s="3" t="s">
        <v>1</v>
      </c>
      <c r="E1623" s="3" t="s">
        <v>3105</v>
      </c>
      <c r="F1623" s="5">
        <v>65</v>
      </c>
      <c r="G1623" s="133">
        <f t="shared" si="57"/>
        <v>31</v>
      </c>
      <c r="H1623" s="36" t="str">
        <f t="shared" si="56"/>
        <v>Aceptable</v>
      </c>
      <c r="I1623" s="11">
        <v>10</v>
      </c>
      <c r="J1623" s="11" t="s">
        <v>169</v>
      </c>
      <c r="K1623" s="11">
        <v>3</v>
      </c>
      <c r="L1623" s="11">
        <v>-74.11055417</v>
      </c>
      <c r="M1623" s="12">
        <v>4.6784531039999999</v>
      </c>
    </row>
    <row r="1624" spans="1:13" x14ac:dyDescent="0.25">
      <c r="A1624" s="3">
        <v>1623</v>
      </c>
      <c r="B1624" s="3" t="s">
        <v>3107</v>
      </c>
      <c r="C1624" s="3" t="s">
        <v>3044</v>
      </c>
      <c r="D1624" s="3" t="s">
        <v>1</v>
      </c>
      <c r="E1624" s="3" t="s">
        <v>3105</v>
      </c>
      <c r="F1624" s="5">
        <v>65</v>
      </c>
      <c r="G1624" s="133">
        <f t="shared" si="57"/>
        <v>31</v>
      </c>
      <c r="H1624" s="36" t="str">
        <f t="shared" si="56"/>
        <v>Aceptable</v>
      </c>
      <c r="I1624" s="11">
        <v>10</v>
      </c>
      <c r="J1624" s="11" t="s">
        <v>169</v>
      </c>
      <c r="K1624" s="11">
        <v>3</v>
      </c>
      <c r="L1624" s="11">
        <v>-74.11254606</v>
      </c>
      <c r="M1624" s="12">
        <v>4.6776809940000001</v>
      </c>
    </row>
    <row r="1625" spans="1:13" x14ac:dyDescent="0.25">
      <c r="A1625" s="3">
        <v>1624</v>
      </c>
      <c r="B1625" s="3" t="s">
        <v>3108</v>
      </c>
      <c r="C1625" s="3" t="s">
        <v>3044</v>
      </c>
      <c r="D1625" s="3" t="s">
        <v>1</v>
      </c>
      <c r="E1625" s="3" t="s">
        <v>3105</v>
      </c>
      <c r="F1625" s="5">
        <v>80</v>
      </c>
      <c r="G1625" s="133">
        <f t="shared" si="57"/>
        <v>0</v>
      </c>
      <c r="H1625" s="36" t="str">
        <f t="shared" si="56"/>
        <v>Malo</v>
      </c>
      <c r="I1625" s="11">
        <v>10</v>
      </c>
      <c r="J1625" s="11" t="s">
        <v>169</v>
      </c>
      <c r="K1625" s="11">
        <v>3</v>
      </c>
      <c r="L1625" s="11">
        <v>-74.110789069999996</v>
      </c>
      <c r="M1625" s="12">
        <v>4.6768241130000003</v>
      </c>
    </row>
    <row r="1626" spans="1:13" x14ac:dyDescent="0.25">
      <c r="A1626" s="3">
        <v>1625</v>
      </c>
      <c r="B1626" s="3" t="s">
        <v>3109</v>
      </c>
      <c r="C1626" s="3" t="s">
        <v>3044</v>
      </c>
      <c r="D1626" s="3" t="s">
        <v>1</v>
      </c>
      <c r="E1626" s="3" t="s">
        <v>3105</v>
      </c>
      <c r="F1626" s="5">
        <v>75</v>
      </c>
      <c r="G1626" s="133">
        <f t="shared" si="57"/>
        <v>6</v>
      </c>
      <c r="H1626" s="36" t="str">
        <f t="shared" si="56"/>
        <v>Regular</v>
      </c>
      <c r="I1626" s="11">
        <v>10</v>
      </c>
      <c r="J1626" s="11" t="s">
        <v>169</v>
      </c>
      <c r="K1626" s="11">
        <v>3</v>
      </c>
      <c r="L1626" s="11">
        <v>-74.109655549999999</v>
      </c>
      <c r="M1626" s="12">
        <v>4.677340203</v>
      </c>
    </row>
    <row r="1627" spans="1:13" x14ac:dyDescent="0.25">
      <c r="A1627" s="3">
        <v>1626</v>
      </c>
      <c r="B1627" s="3" t="s">
        <v>3110</v>
      </c>
      <c r="C1627" s="3" t="s">
        <v>3044</v>
      </c>
      <c r="D1627" s="3" t="s">
        <v>1</v>
      </c>
      <c r="E1627" s="3" t="s">
        <v>3105</v>
      </c>
      <c r="F1627" s="5">
        <v>75</v>
      </c>
      <c r="G1627" s="133">
        <f t="shared" si="57"/>
        <v>6</v>
      </c>
      <c r="H1627" s="36" t="str">
        <f t="shared" si="56"/>
        <v>Regular</v>
      </c>
      <c r="I1627" s="11">
        <v>10</v>
      </c>
      <c r="J1627" s="11" t="s">
        <v>169</v>
      </c>
      <c r="K1627" s="11">
        <v>3</v>
      </c>
      <c r="L1627" s="11">
        <v>-74.111136099999996</v>
      </c>
      <c r="M1627" s="12">
        <v>4.6755513559999997</v>
      </c>
    </row>
    <row r="1628" spans="1:13" x14ac:dyDescent="0.25">
      <c r="A1628" s="3">
        <v>1627</v>
      </c>
      <c r="B1628" s="3" t="s">
        <v>3111</v>
      </c>
      <c r="C1628" s="3" t="s">
        <v>3044</v>
      </c>
      <c r="D1628" s="3" t="s">
        <v>1</v>
      </c>
      <c r="E1628" s="3" t="s">
        <v>3112</v>
      </c>
      <c r="F1628" s="5">
        <v>70</v>
      </c>
      <c r="G1628" s="133">
        <f t="shared" si="57"/>
        <v>18</v>
      </c>
      <c r="H1628" s="36" t="str">
        <f t="shared" si="56"/>
        <v>Regular</v>
      </c>
      <c r="I1628" s="11">
        <v>10</v>
      </c>
      <c r="J1628" s="11" t="s">
        <v>169</v>
      </c>
      <c r="K1628" s="11">
        <v>3</v>
      </c>
      <c r="L1628" s="11">
        <v>-74.103743570000006</v>
      </c>
      <c r="M1628" s="12">
        <v>4.6601122869999996</v>
      </c>
    </row>
    <row r="1629" spans="1:13" x14ac:dyDescent="0.25">
      <c r="A1629" s="3">
        <v>1628</v>
      </c>
      <c r="B1629" s="3" t="s">
        <v>3113</v>
      </c>
      <c r="C1629" s="3" t="s">
        <v>3044</v>
      </c>
      <c r="D1629" s="3" t="s">
        <v>1</v>
      </c>
      <c r="E1629" s="3" t="s">
        <v>3114</v>
      </c>
      <c r="F1629" s="5">
        <v>65</v>
      </c>
      <c r="G1629" s="133">
        <f t="shared" si="57"/>
        <v>31</v>
      </c>
      <c r="H1629" s="36" t="str">
        <f t="shared" si="56"/>
        <v>Aceptable</v>
      </c>
      <c r="I1629" s="11">
        <v>10</v>
      </c>
      <c r="J1629" s="11" t="s">
        <v>169</v>
      </c>
      <c r="K1629" s="11">
        <v>3</v>
      </c>
      <c r="L1629" s="11">
        <v>-74.100208780000003</v>
      </c>
      <c r="M1629" s="12">
        <v>4.6591537340000002</v>
      </c>
    </row>
    <row r="1630" spans="1:13" x14ac:dyDescent="0.25">
      <c r="A1630" s="3">
        <v>1629</v>
      </c>
      <c r="B1630" s="3" t="s">
        <v>3115</v>
      </c>
      <c r="C1630" s="3" t="s">
        <v>3044</v>
      </c>
      <c r="D1630" s="3" t="s">
        <v>1</v>
      </c>
      <c r="E1630" s="3" t="s">
        <v>3116</v>
      </c>
      <c r="F1630" s="5">
        <v>70</v>
      </c>
      <c r="G1630" s="133">
        <f t="shared" si="57"/>
        <v>18</v>
      </c>
      <c r="H1630" s="36" t="str">
        <f t="shared" si="56"/>
        <v>Regular</v>
      </c>
      <c r="I1630" s="11">
        <v>10</v>
      </c>
      <c r="J1630" s="11" t="s">
        <v>169</v>
      </c>
      <c r="K1630" s="11">
        <v>3</v>
      </c>
      <c r="L1630" s="11">
        <v>-74.102958270000002</v>
      </c>
      <c r="M1630" s="12">
        <v>4.662062422</v>
      </c>
    </row>
    <row r="1631" spans="1:13" x14ac:dyDescent="0.25">
      <c r="A1631" s="3">
        <v>1630</v>
      </c>
      <c r="B1631" s="3" t="s">
        <v>3117</v>
      </c>
      <c r="C1631" s="3" t="s">
        <v>3044</v>
      </c>
      <c r="D1631" s="3" t="s">
        <v>1</v>
      </c>
      <c r="E1631" s="3" t="s">
        <v>3118</v>
      </c>
      <c r="F1631" s="5">
        <v>65</v>
      </c>
      <c r="G1631" s="133">
        <f t="shared" si="57"/>
        <v>31</v>
      </c>
      <c r="H1631" s="36" t="str">
        <f t="shared" si="56"/>
        <v>Aceptable</v>
      </c>
      <c r="I1631" s="11">
        <v>10</v>
      </c>
      <c r="J1631" s="11" t="s">
        <v>168</v>
      </c>
      <c r="K1631" s="11">
        <v>3</v>
      </c>
      <c r="L1631" s="11">
        <v>-74.110775680000003</v>
      </c>
      <c r="M1631" s="12">
        <v>4.6886995459999996</v>
      </c>
    </row>
    <row r="1632" spans="1:13" x14ac:dyDescent="0.25">
      <c r="A1632" s="3">
        <v>1631</v>
      </c>
      <c r="B1632" s="3" t="s">
        <v>3119</v>
      </c>
      <c r="C1632" s="3" t="s">
        <v>3044</v>
      </c>
      <c r="D1632" s="3" t="s">
        <v>1</v>
      </c>
      <c r="E1632" s="3" t="s">
        <v>3120</v>
      </c>
      <c r="F1632" s="5">
        <v>70</v>
      </c>
      <c r="G1632" s="133">
        <f t="shared" si="57"/>
        <v>18</v>
      </c>
      <c r="H1632" s="36" t="str">
        <f t="shared" si="56"/>
        <v>Regular</v>
      </c>
      <c r="I1632" s="11">
        <v>10</v>
      </c>
      <c r="J1632" s="11" t="s">
        <v>169</v>
      </c>
      <c r="K1632" s="11">
        <v>3</v>
      </c>
      <c r="L1632" s="11">
        <v>-74.118520369999999</v>
      </c>
      <c r="M1632" s="12">
        <v>4.6811679210000001</v>
      </c>
    </row>
    <row r="1633" spans="1:13" x14ac:dyDescent="0.25">
      <c r="A1633" s="3">
        <v>1632</v>
      </c>
      <c r="B1633" s="3" t="s">
        <v>3121</v>
      </c>
      <c r="C1633" s="3" t="s">
        <v>3044</v>
      </c>
      <c r="D1633" s="3" t="s">
        <v>1</v>
      </c>
      <c r="E1633" s="3" t="s">
        <v>3122</v>
      </c>
      <c r="F1633" s="5">
        <v>70</v>
      </c>
      <c r="G1633" s="133">
        <f t="shared" si="57"/>
        <v>18</v>
      </c>
      <c r="H1633" s="36" t="str">
        <f t="shared" si="56"/>
        <v>Regular</v>
      </c>
      <c r="I1633" s="11">
        <v>10</v>
      </c>
      <c r="J1633" s="11" t="s">
        <v>168</v>
      </c>
      <c r="K1633" s="11">
        <v>3</v>
      </c>
      <c r="L1633" s="11">
        <v>-74.113141130000002</v>
      </c>
      <c r="M1633" s="12">
        <v>4.6901709970000001</v>
      </c>
    </row>
    <row r="1634" spans="1:13" x14ac:dyDescent="0.25">
      <c r="A1634" s="3">
        <v>1633</v>
      </c>
      <c r="B1634" s="3" t="s">
        <v>3123</v>
      </c>
      <c r="C1634" s="3" t="s">
        <v>3044</v>
      </c>
      <c r="D1634" s="3" t="s">
        <v>1</v>
      </c>
      <c r="E1634" s="3" t="s">
        <v>3124</v>
      </c>
      <c r="F1634" s="5">
        <v>70</v>
      </c>
      <c r="G1634" s="133">
        <f t="shared" si="57"/>
        <v>18</v>
      </c>
      <c r="H1634" s="36" t="str">
        <f t="shared" si="56"/>
        <v>Regular</v>
      </c>
      <c r="I1634" s="11">
        <v>10</v>
      </c>
      <c r="J1634" s="11" t="s">
        <v>169</v>
      </c>
      <c r="K1634" s="11">
        <v>3</v>
      </c>
      <c r="L1634" s="11">
        <v>-74.11778108</v>
      </c>
      <c r="M1634" s="12">
        <v>4.6823947070000003</v>
      </c>
    </row>
    <row r="1635" spans="1:13" x14ac:dyDescent="0.25">
      <c r="A1635" s="3">
        <v>1634</v>
      </c>
      <c r="B1635" s="3" t="s">
        <v>3125</v>
      </c>
      <c r="C1635" s="3" t="s">
        <v>3044</v>
      </c>
      <c r="D1635" s="3" t="s">
        <v>1</v>
      </c>
      <c r="E1635" s="3" t="s">
        <v>3126</v>
      </c>
      <c r="F1635" s="5">
        <v>70</v>
      </c>
      <c r="G1635" s="133">
        <f t="shared" si="57"/>
        <v>18</v>
      </c>
      <c r="H1635" s="36" t="str">
        <f t="shared" si="56"/>
        <v>Regular</v>
      </c>
      <c r="I1635" s="11">
        <v>10</v>
      </c>
      <c r="J1635" s="11" t="s">
        <v>169</v>
      </c>
      <c r="K1635" s="11">
        <v>3</v>
      </c>
      <c r="L1635" s="11">
        <v>-74.115125860000006</v>
      </c>
      <c r="M1635" s="12">
        <v>4.6755537870000001</v>
      </c>
    </row>
    <row r="1636" spans="1:13" x14ac:dyDescent="0.25">
      <c r="A1636" s="3">
        <v>1635</v>
      </c>
      <c r="B1636" s="3" t="s">
        <v>3127</v>
      </c>
      <c r="C1636" s="3" t="s">
        <v>3044</v>
      </c>
      <c r="D1636" s="3" t="s">
        <v>1</v>
      </c>
      <c r="E1636" s="3" t="s">
        <v>3118</v>
      </c>
      <c r="F1636" s="5">
        <v>70</v>
      </c>
      <c r="G1636" s="133">
        <f t="shared" si="57"/>
        <v>18</v>
      </c>
      <c r="H1636" s="36" t="str">
        <f t="shared" si="56"/>
        <v>Regular</v>
      </c>
      <c r="I1636" s="11">
        <v>10</v>
      </c>
      <c r="J1636" s="11" t="s">
        <v>168</v>
      </c>
      <c r="K1636" s="11">
        <v>3</v>
      </c>
      <c r="L1636" s="11">
        <v>-74.110515160000006</v>
      </c>
      <c r="M1636" s="12">
        <v>4.6899448750000001</v>
      </c>
    </row>
    <row r="1637" spans="1:13" x14ac:dyDescent="0.25">
      <c r="A1637" s="3">
        <v>1636</v>
      </c>
      <c r="B1637" s="3" t="s">
        <v>3128</v>
      </c>
      <c r="C1637" s="3" t="s">
        <v>3044</v>
      </c>
      <c r="D1637" s="3" t="s">
        <v>1</v>
      </c>
      <c r="E1637" s="3" t="s">
        <v>3129</v>
      </c>
      <c r="F1637" s="5">
        <v>70</v>
      </c>
      <c r="G1637" s="133">
        <f t="shared" si="57"/>
        <v>18</v>
      </c>
      <c r="H1637" s="36" t="str">
        <f t="shared" si="56"/>
        <v>Regular</v>
      </c>
      <c r="I1637" s="11">
        <v>10</v>
      </c>
      <c r="J1637" s="11" t="s">
        <v>168</v>
      </c>
      <c r="K1637" s="11">
        <v>3</v>
      </c>
      <c r="L1637" s="11">
        <v>-74.11770199</v>
      </c>
      <c r="M1637" s="12">
        <v>4.6898885559999997</v>
      </c>
    </row>
    <row r="1638" spans="1:13" x14ac:dyDescent="0.25">
      <c r="A1638" s="3">
        <v>1637</v>
      </c>
      <c r="B1638" s="3" t="s">
        <v>3130</v>
      </c>
      <c r="C1638" s="3" t="s">
        <v>3044</v>
      </c>
      <c r="D1638" s="3" t="s">
        <v>1</v>
      </c>
      <c r="E1638" s="3" t="s">
        <v>3131</v>
      </c>
      <c r="F1638" s="5">
        <v>70</v>
      </c>
      <c r="G1638" s="133">
        <f t="shared" si="57"/>
        <v>18</v>
      </c>
      <c r="H1638" s="36" t="str">
        <f t="shared" si="56"/>
        <v>Regular</v>
      </c>
      <c r="I1638" s="11">
        <v>10</v>
      </c>
      <c r="J1638" s="11" t="s">
        <v>169</v>
      </c>
      <c r="K1638" s="11">
        <v>3</v>
      </c>
      <c r="L1638" s="11">
        <v>-74.119985819999997</v>
      </c>
      <c r="M1638" s="12">
        <v>4.6867832079999996</v>
      </c>
    </row>
    <row r="1639" spans="1:13" x14ac:dyDescent="0.25">
      <c r="A1639" s="3">
        <v>1638</v>
      </c>
      <c r="B1639" s="3" t="s">
        <v>3132</v>
      </c>
      <c r="C1639" s="3" t="s">
        <v>3044</v>
      </c>
      <c r="D1639" s="3" t="s">
        <v>1</v>
      </c>
      <c r="E1639" s="3" t="s">
        <v>3133</v>
      </c>
      <c r="F1639" s="5">
        <v>75</v>
      </c>
      <c r="G1639" s="133">
        <f t="shared" si="57"/>
        <v>6</v>
      </c>
      <c r="H1639" s="36" t="str">
        <f t="shared" si="56"/>
        <v>Regular</v>
      </c>
      <c r="I1639" s="11">
        <v>10</v>
      </c>
      <c r="J1639" s="11" t="s">
        <v>5995</v>
      </c>
      <c r="K1639" s="11">
        <v>3</v>
      </c>
      <c r="L1639" s="11">
        <v>-74.120596950000007</v>
      </c>
      <c r="M1639" s="12">
        <v>4.6955859599999998</v>
      </c>
    </row>
    <row r="1640" spans="1:13" x14ac:dyDescent="0.25">
      <c r="A1640" s="3">
        <v>1639</v>
      </c>
      <c r="B1640" s="3" t="s">
        <v>3134</v>
      </c>
      <c r="C1640" s="3" t="s">
        <v>3044</v>
      </c>
      <c r="D1640" s="3" t="s">
        <v>1</v>
      </c>
      <c r="E1640" s="3" t="s">
        <v>3135</v>
      </c>
      <c r="F1640" s="5">
        <v>65</v>
      </c>
      <c r="G1640" s="133">
        <f t="shared" si="57"/>
        <v>31</v>
      </c>
      <c r="H1640" s="36" t="str">
        <f t="shared" si="56"/>
        <v>Aceptable</v>
      </c>
      <c r="I1640" s="11">
        <v>10</v>
      </c>
      <c r="J1640" s="11" t="s">
        <v>168</v>
      </c>
      <c r="K1640" s="11">
        <v>3</v>
      </c>
      <c r="L1640" s="11">
        <v>-74.11336412</v>
      </c>
      <c r="M1640" s="12">
        <v>4.6860026939999999</v>
      </c>
    </row>
    <row r="1641" spans="1:13" x14ac:dyDescent="0.25">
      <c r="A1641" s="3">
        <v>1640</v>
      </c>
      <c r="B1641" s="3" t="s">
        <v>3136</v>
      </c>
      <c r="C1641" s="3" t="s">
        <v>3044</v>
      </c>
      <c r="D1641" s="3" t="s">
        <v>1</v>
      </c>
      <c r="E1641" s="3" t="s">
        <v>3137</v>
      </c>
      <c r="F1641" s="5">
        <v>70</v>
      </c>
      <c r="G1641" s="133">
        <f t="shared" si="57"/>
        <v>18</v>
      </c>
      <c r="H1641" s="36" t="str">
        <f t="shared" si="56"/>
        <v>Regular</v>
      </c>
      <c r="I1641" s="11">
        <v>10</v>
      </c>
      <c r="J1641" s="11" t="s">
        <v>168</v>
      </c>
      <c r="K1641" s="11">
        <v>3</v>
      </c>
      <c r="L1641" s="11">
        <v>-74.115076380000005</v>
      </c>
      <c r="M1641" s="12">
        <v>4.6853279409999997</v>
      </c>
    </row>
    <row r="1642" spans="1:13" x14ac:dyDescent="0.25">
      <c r="A1642" s="3">
        <v>1641</v>
      </c>
      <c r="B1642" s="3" t="s">
        <v>3138</v>
      </c>
      <c r="C1642" s="3" t="s">
        <v>3044</v>
      </c>
      <c r="D1642" s="3" t="s">
        <v>1</v>
      </c>
      <c r="E1642" s="3" t="s">
        <v>3139</v>
      </c>
      <c r="F1642" s="5">
        <v>70</v>
      </c>
      <c r="G1642" s="133">
        <f t="shared" si="57"/>
        <v>18</v>
      </c>
      <c r="H1642" s="36" t="str">
        <f t="shared" si="56"/>
        <v>Regular</v>
      </c>
      <c r="I1642" s="11">
        <v>10</v>
      </c>
      <c r="J1642" s="11" t="s">
        <v>168</v>
      </c>
      <c r="K1642" s="11">
        <v>3</v>
      </c>
      <c r="L1642" s="11">
        <v>-74.114526580000003</v>
      </c>
      <c r="M1642" s="12">
        <v>4.6846455809999998</v>
      </c>
    </row>
    <row r="1643" spans="1:13" x14ac:dyDescent="0.25">
      <c r="A1643" s="3">
        <v>1642</v>
      </c>
      <c r="B1643" s="3" t="s">
        <v>3140</v>
      </c>
      <c r="C1643" s="3" t="s">
        <v>3044</v>
      </c>
      <c r="D1643" s="3" t="s">
        <v>1</v>
      </c>
      <c r="E1643" s="3" t="s">
        <v>3141</v>
      </c>
      <c r="F1643" s="5">
        <v>70</v>
      </c>
      <c r="G1643" s="133">
        <f t="shared" si="57"/>
        <v>18</v>
      </c>
      <c r="H1643" s="36" t="str">
        <f t="shared" si="56"/>
        <v>Regular</v>
      </c>
      <c r="I1643" s="11">
        <v>10</v>
      </c>
      <c r="J1643" s="11" t="s">
        <v>168</v>
      </c>
      <c r="K1643" s="11">
        <v>3</v>
      </c>
      <c r="L1643" s="11">
        <v>-74.114629269999995</v>
      </c>
      <c r="M1643" s="12">
        <v>4.6878994699999996</v>
      </c>
    </row>
    <row r="1644" spans="1:13" x14ac:dyDescent="0.25">
      <c r="A1644" s="3">
        <v>1643</v>
      </c>
      <c r="B1644" s="3" t="s">
        <v>3142</v>
      </c>
      <c r="C1644" s="3" t="s">
        <v>3044</v>
      </c>
      <c r="D1644" s="3" t="s">
        <v>1</v>
      </c>
      <c r="E1644" s="3" t="s">
        <v>3143</v>
      </c>
      <c r="F1644" s="5">
        <v>70</v>
      </c>
      <c r="G1644" s="133">
        <f t="shared" si="57"/>
        <v>18</v>
      </c>
      <c r="H1644" s="36" t="str">
        <f t="shared" si="56"/>
        <v>Regular</v>
      </c>
      <c r="I1644" s="11">
        <v>10</v>
      </c>
      <c r="J1644" s="11" t="s">
        <v>5995</v>
      </c>
      <c r="K1644" s="11">
        <v>3</v>
      </c>
      <c r="L1644" s="11">
        <v>-74.122391870000001</v>
      </c>
      <c r="M1644" s="12">
        <v>4.6936309280000001</v>
      </c>
    </row>
    <row r="1645" spans="1:13" x14ac:dyDescent="0.25">
      <c r="A1645" s="3">
        <v>1644</v>
      </c>
      <c r="B1645" s="3" t="s">
        <v>3144</v>
      </c>
      <c r="C1645" s="3" t="s">
        <v>3044</v>
      </c>
      <c r="D1645" s="3" t="s">
        <v>1</v>
      </c>
      <c r="E1645" s="3" t="s">
        <v>3145</v>
      </c>
      <c r="F1645" s="5">
        <v>70</v>
      </c>
      <c r="G1645" s="133">
        <f t="shared" si="57"/>
        <v>18</v>
      </c>
      <c r="H1645" s="36" t="str">
        <f t="shared" si="56"/>
        <v>Regular</v>
      </c>
      <c r="I1645" s="11">
        <v>10</v>
      </c>
      <c r="J1645" s="11" t="s">
        <v>169</v>
      </c>
      <c r="K1645" s="11">
        <v>3</v>
      </c>
      <c r="L1645" s="11">
        <v>-74.119124630000002</v>
      </c>
      <c r="M1645" s="12">
        <v>4.684624532</v>
      </c>
    </row>
    <row r="1646" spans="1:13" x14ac:dyDescent="0.25">
      <c r="A1646" s="3">
        <v>1645</v>
      </c>
      <c r="B1646" s="3" t="s">
        <v>3146</v>
      </c>
      <c r="C1646" s="3" t="s">
        <v>3044</v>
      </c>
      <c r="D1646" s="3" t="s">
        <v>1</v>
      </c>
      <c r="E1646" s="3" t="s">
        <v>3147</v>
      </c>
      <c r="F1646" s="5">
        <v>65</v>
      </c>
      <c r="G1646" s="133">
        <f t="shared" si="57"/>
        <v>31</v>
      </c>
      <c r="H1646" s="36" t="str">
        <f t="shared" si="56"/>
        <v>Aceptable</v>
      </c>
      <c r="I1646" s="11">
        <v>10</v>
      </c>
      <c r="J1646" s="11" t="s">
        <v>168</v>
      </c>
      <c r="K1646" s="11">
        <v>3</v>
      </c>
      <c r="L1646" s="11">
        <v>-74.11364356</v>
      </c>
      <c r="M1646" s="12">
        <v>4.6909160889999999</v>
      </c>
    </row>
    <row r="1647" spans="1:13" x14ac:dyDescent="0.25">
      <c r="A1647" s="3">
        <v>1646</v>
      </c>
      <c r="B1647" s="3" t="s">
        <v>3148</v>
      </c>
      <c r="C1647" s="3" t="s">
        <v>3044</v>
      </c>
      <c r="D1647" s="3" t="s">
        <v>1</v>
      </c>
      <c r="E1647" s="3" t="s">
        <v>3147</v>
      </c>
      <c r="F1647" s="5">
        <v>70</v>
      </c>
      <c r="G1647" s="133">
        <f t="shared" si="57"/>
        <v>18</v>
      </c>
      <c r="H1647" s="36" t="str">
        <f t="shared" si="56"/>
        <v>Regular</v>
      </c>
      <c r="I1647" s="11">
        <v>10</v>
      </c>
      <c r="J1647" s="11" t="s">
        <v>168</v>
      </c>
      <c r="K1647" s="11">
        <v>3</v>
      </c>
      <c r="L1647" s="11">
        <v>-74.112209789999994</v>
      </c>
      <c r="M1647" s="12">
        <v>4.6898627660000001</v>
      </c>
    </row>
    <row r="1648" spans="1:13" x14ac:dyDescent="0.25">
      <c r="A1648" s="3">
        <v>1647</v>
      </c>
      <c r="B1648" s="3" t="s">
        <v>3149</v>
      </c>
      <c r="C1648" s="3" t="s">
        <v>3044</v>
      </c>
      <c r="D1648" s="3" t="s">
        <v>1</v>
      </c>
      <c r="E1648" s="3" t="s">
        <v>3150</v>
      </c>
      <c r="F1648" s="5">
        <v>70</v>
      </c>
      <c r="G1648" s="133">
        <f t="shared" si="57"/>
        <v>18</v>
      </c>
      <c r="H1648" s="36" t="str">
        <f t="shared" si="56"/>
        <v>Regular</v>
      </c>
      <c r="I1648" s="11">
        <v>10</v>
      </c>
      <c r="J1648" s="11" t="s">
        <v>169</v>
      </c>
      <c r="K1648" s="11">
        <v>3</v>
      </c>
      <c r="L1648" s="11">
        <v>-74.117640739999999</v>
      </c>
      <c r="M1648" s="12">
        <v>4.6833388090000003</v>
      </c>
    </row>
    <row r="1649" spans="1:13" x14ac:dyDescent="0.25">
      <c r="A1649" s="3">
        <v>1648</v>
      </c>
      <c r="B1649" s="3" t="s">
        <v>3151</v>
      </c>
      <c r="C1649" s="3" t="s">
        <v>3044</v>
      </c>
      <c r="D1649" s="3" t="s">
        <v>1</v>
      </c>
      <c r="E1649" s="3" t="s">
        <v>3152</v>
      </c>
      <c r="F1649" s="5">
        <v>80</v>
      </c>
      <c r="G1649" s="133">
        <f t="shared" si="57"/>
        <v>0</v>
      </c>
      <c r="H1649" s="36" t="str">
        <f t="shared" si="56"/>
        <v>Malo</v>
      </c>
      <c r="I1649" s="11">
        <v>10</v>
      </c>
      <c r="J1649" s="11" t="s">
        <v>169</v>
      </c>
      <c r="K1649" s="11">
        <v>3</v>
      </c>
      <c r="L1649" s="11">
        <v>-74.116513429999998</v>
      </c>
      <c r="M1649" s="12">
        <v>4.6852976169999998</v>
      </c>
    </row>
    <row r="1650" spans="1:13" x14ac:dyDescent="0.25">
      <c r="A1650" s="3">
        <v>1649</v>
      </c>
      <c r="B1650" s="3" t="s">
        <v>3153</v>
      </c>
      <c r="C1650" s="3" t="s">
        <v>3044</v>
      </c>
      <c r="D1650" s="3" t="s">
        <v>1</v>
      </c>
      <c r="E1650" s="3" t="s">
        <v>3154</v>
      </c>
      <c r="F1650" s="5">
        <v>65</v>
      </c>
      <c r="G1650" s="133">
        <f t="shared" si="57"/>
        <v>31</v>
      </c>
      <c r="H1650" s="36" t="str">
        <f t="shared" si="56"/>
        <v>Aceptable</v>
      </c>
      <c r="I1650" s="11">
        <v>10</v>
      </c>
      <c r="J1650" s="11" t="s">
        <v>169</v>
      </c>
      <c r="K1650" s="11">
        <v>3</v>
      </c>
      <c r="L1650" s="11">
        <v>-74.114338219999993</v>
      </c>
      <c r="M1650" s="12">
        <v>4.6752907989999999</v>
      </c>
    </row>
    <row r="1651" spans="1:13" x14ac:dyDescent="0.25">
      <c r="A1651" s="3">
        <v>1650</v>
      </c>
      <c r="B1651" s="3" t="s">
        <v>3155</v>
      </c>
      <c r="C1651" s="3" t="s">
        <v>3044</v>
      </c>
      <c r="D1651" s="3" t="s">
        <v>1</v>
      </c>
      <c r="E1651" s="3" t="s">
        <v>3156</v>
      </c>
      <c r="F1651" s="5">
        <v>70</v>
      </c>
      <c r="G1651" s="133">
        <f t="shared" si="57"/>
        <v>18</v>
      </c>
      <c r="H1651" s="36" t="str">
        <f t="shared" si="56"/>
        <v>Regular</v>
      </c>
      <c r="I1651" s="11">
        <v>10</v>
      </c>
      <c r="J1651" s="11" t="s">
        <v>168</v>
      </c>
      <c r="K1651" s="11">
        <v>4</v>
      </c>
      <c r="L1651" s="11">
        <v>-74.085562839999994</v>
      </c>
      <c r="M1651" s="12">
        <v>4.6930211650000002</v>
      </c>
    </row>
    <row r="1652" spans="1:13" x14ac:dyDescent="0.25">
      <c r="A1652" s="3">
        <v>1651</v>
      </c>
      <c r="B1652" s="3" t="s">
        <v>3157</v>
      </c>
      <c r="C1652" s="3" t="s">
        <v>3044</v>
      </c>
      <c r="D1652" s="3" t="s">
        <v>1</v>
      </c>
      <c r="E1652" s="3" t="s">
        <v>3156</v>
      </c>
      <c r="F1652" s="5">
        <v>65</v>
      </c>
      <c r="G1652" s="133">
        <f t="shared" si="57"/>
        <v>31</v>
      </c>
      <c r="H1652" s="36" t="str">
        <f>IF(AND(G1652&gt;=86,G1652&lt;=100),"Óptimo",
IF(AND(G1652&gt;=71,G1652&lt;=85),"Muy Bueno",
IF(AND(G1652&gt;=51,G1652&lt;=70),"Bueno",
IF(AND(G1652&gt;=31,G1652&lt;=50),"Aceptable",
IF(AND(G1652&gt;=6,G1652&lt;=30),"Regular",
"Malo")))))</f>
        <v>Aceptable</v>
      </c>
      <c r="I1652" s="11">
        <v>10</v>
      </c>
      <c r="J1652" s="11" t="s">
        <v>168</v>
      </c>
      <c r="K1652" s="11">
        <v>4</v>
      </c>
      <c r="L1652" s="11">
        <v>-74.084943859999996</v>
      </c>
      <c r="M1652" s="12">
        <v>4.6940344999999999</v>
      </c>
    </row>
    <row r="1653" spans="1:13" x14ac:dyDescent="0.25">
      <c r="A1653" s="3">
        <v>1652</v>
      </c>
      <c r="B1653" s="3" t="s">
        <v>3158</v>
      </c>
      <c r="C1653" s="3" t="s">
        <v>3044</v>
      </c>
      <c r="D1653" s="3" t="s">
        <v>1</v>
      </c>
      <c r="E1653" s="3" t="s">
        <v>3159</v>
      </c>
      <c r="F1653" s="5">
        <v>65</v>
      </c>
      <c r="G1653" s="133">
        <f t="shared" si="57"/>
        <v>31</v>
      </c>
      <c r="H1653" s="36" t="str">
        <f t="shared" ref="H1653:H1716" si="58">IF(AND(G1653&gt;=86,G1653&lt;=100),"Óptimo",
IF(AND(G1653&gt;=71,G1653&lt;=85),"Muy Bueno",
IF(AND(G1653&gt;=51,G1653&lt;=70),"Bueno",
IF(AND(G1653&gt;=31,G1653&lt;=50),"Aceptable",
IF(AND(G1653&gt;=6,G1653&lt;=30),"Regular",
"Malo")))))</f>
        <v>Aceptable</v>
      </c>
      <c r="I1653" s="11">
        <v>10</v>
      </c>
      <c r="J1653" s="11" t="s">
        <v>168</v>
      </c>
      <c r="K1653" s="11">
        <v>3</v>
      </c>
      <c r="L1653" s="11">
        <v>-74.092393479999998</v>
      </c>
      <c r="M1653" s="12">
        <v>4.6797958660000001</v>
      </c>
    </row>
    <row r="1654" spans="1:13" x14ac:dyDescent="0.25">
      <c r="A1654" s="3">
        <v>1653</v>
      </c>
      <c r="B1654" s="3" t="s">
        <v>3160</v>
      </c>
      <c r="C1654" s="3" t="s">
        <v>3044</v>
      </c>
      <c r="D1654" s="3" t="s">
        <v>1</v>
      </c>
      <c r="E1654" s="3" t="s">
        <v>3161</v>
      </c>
      <c r="F1654" s="5">
        <v>45</v>
      </c>
      <c r="G1654" s="133">
        <f t="shared" si="57"/>
        <v>78.777777777777771</v>
      </c>
      <c r="H1654" s="36" t="str">
        <f t="shared" si="58"/>
        <v>Muy Bueno</v>
      </c>
      <c r="I1654" s="11">
        <v>10</v>
      </c>
      <c r="J1654" s="11" t="s">
        <v>168</v>
      </c>
      <c r="K1654" s="11">
        <v>3</v>
      </c>
      <c r="L1654" s="11">
        <v>-74.097096980000003</v>
      </c>
      <c r="M1654" s="12">
        <v>4.6818484009999999</v>
      </c>
    </row>
    <row r="1655" spans="1:13" x14ac:dyDescent="0.25">
      <c r="A1655" s="3">
        <v>1654</v>
      </c>
      <c r="B1655" s="3" t="s">
        <v>3162</v>
      </c>
      <c r="C1655" s="3" t="s">
        <v>3044</v>
      </c>
      <c r="D1655" s="3" t="s">
        <v>1</v>
      </c>
      <c r="E1655" s="3" t="s">
        <v>3163</v>
      </c>
      <c r="F1655" s="5">
        <v>65</v>
      </c>
      <c r="G1655" s="133">
        <f t="shared" si="57"/>
        <v>31</v>
      </c>
      <c r="H1655" s="36" t="str">
        <f t="shared" si="58"/>
        <v>Aceptable</v>
      </c>
      <c r="I1655" s="11">
        <v>10</v>
      </c>
      <c r="J1655" s="11" t="s">
        <v>168</v>
      </c>
      <c r="K1655" s="11">
        <v>3</v>
      </c>
      <c r="L1655" s="11">
        <v>-74.089421650000006</v>
      </c>
      <c r="M1655" s="12">
        <v>4.6894801519999998</v>
      </c>
    </row>
    <row r="1656" spans="1:13" x14ac:dyDescent="0.25">
      <c r="A1656" s="3">
        <v>1655</v>
      </c>
      <c r="B1656" s="3" t="s">
        <v>3164</v>
      </c>
      <c r="C1656" s="3" t="s">
        <v>3044</v>
      </c>
      <c r="D1656" s="3" t="s">
        <v>1</v>
      </c>
      <c r="E1656" s="3" t="s">
        <v>3165</v>
      </c>
      <c r="F1656" s="5">
        <v>75</v>
      </c>
      <c r="G1656" s="133">
        <f t="shared" si="57"/>
        <v>6</v>
      </c>
      <c r="H1656" s="36" t="str">
        <f t="shared" si="58"/>
        <v>Regular</v>
      </c>
      <c r="I1656" s="11">
        <v>10</v>
      </c>
      <c r="J1656" s="11" t="s">
        <v>168</v>
      </c>
      <c r="K1656" s="11">
        <v>3</v>
      </c>
      <c r="L1656" s="11">
        <v>-74.092915579999996</v>
      </c>
      <c r="M1656" s="12">
        <v>4.6733319179999997</v>
      </c>
    </row>
    <row r="1657" spans="1:13" x14ac:dyDescent="0.25">
      <c r="A1657" s="3">
        <v>1656</v>
      </c>
      <c r="B1657" s="3" t="s">
        <v>3166</v>
      </c>
      <c r="C1657" s="3" t="s">
        <v>3044</v>
      </c>
      <c r="D1657" s="3" t="s">
        <v>1</v>
      </c>
      <c r="E1657" s="3" t="s">
        <v>3167</v>
      </c>
      <c r="F1657" s="5">
        <v>65</v>
      </c>
      <c r="G1657" s="133">
        <f t="shared" si="57"/>
        <v>31</v>
      </c>
      <c r="H1657" s="36" t="str">
        <f t="shared" si="58"/>
        <v>Aceptable</v>
      </c>
      <c r="I1657" s="11">
        <v>10</v>
      </c>
      <c r="J1657" s="11" t="s">
        <v>168</v>
      </c>
      <c r="K1657" s="11">
        <v>3</v>
      </c>
      <c r="L1657" s="11">
        <v>-74.082771949999994</v>
      </c>
      <c r="M1657" s="12">
        <v>4.6899338129999997</v>
      </c>
    </row>
    <row r="1658" spans="1:13" x14ac:dyDescent="0.25">
      <c r="A1658" s="3">
        <v>1657</v>
      </c>
      <c r="B1658" s="3" t="s">
        <v>3168</v>
      </c>
      <c r="C1658" s="3" t="s">
        <v>3044</v>
      </c>
      <c r="D1658" s="3" t="s">
        <v>1</v>
      </c>
      <c r="E1658" s="3" t="s">
        <v>3169</v>
      </c>
      <c r="F1658" s="5">
        <v>70</v>
      </c>
      <c r="G1658" s="133">
        <f t="shared" si="57"/>
        <v>18</v>
      </c>
      <c r="H1658" s="36" t="str">
        <f t="shared" si="58"/>
        <v>Regular</v>
      </c>
      <c r="I1658" s="11">
        <v>10</v>
      </c>
      <c r="J1658" s="11" t="s">
        <v>168</v>
      </c>
      <c r="K1658" s="11">
        <v>3</v>
      </c>
      <c r="L1658" s="11">
        <v>-74.078244179999999</v>
      </c>
      <c r="M1658" s="12">
        <v>4.685232515</v>
      </c>
    </row>
    <row r="1659" spans="1:13" x14ac:dyDescent="0.25">
      <c r="A1659" s="3">
        <v>1658</v>
      </c>
      <c r="B1659" s="3" t="s">
        <v>3170</v>
      </c>
      <c r="C1659" s="3" t="s">
        <v>3044</v>
      </c>
      <c r="D1659" s="3" t="s">
        <v>1</v>
      </c>
      <c r="E1659" s="3" t="s">
        <v>3171</v>
      </c>
      <c r="F1659" s="5">
        <v>70</v>
      </c>
      <c r="G1659" s="133">
        <f t="shared" si="57"/>
        <v>18</v>
      </c>
      <c r="H1659" s="36" t="str">
        <f t="shared" si="58"/>
        <v>Regular</v>
      </c>
      <c r="I1659" s="11">
        <v>10</v>
      </c>
      <c r="J1659" s="11" t="s">
        <v>168</v>
      </c>
      <c r="K1659" s="11">
        <v>4</v>
      </c>
      <c r="L1659" s="11">
        <v>-74.081450660000002</v>
      </c>
      <c r="M1659" s="12">
        <v>4.6839508060000004</v>
      </c>
    </row>
    <row r="1660" spans="1:13" x14ac:dyDescent="0.25">
      <c r="A1660" s="3">
        <v>1659</v>
      </c>
      <c r="B1660" s="3" t="s">
        <v>3172</v>
      </c>
      <c r="C1660" s="3" t="s">
        <v>3044</v>
      </c>
      <c r="D1660" s="3" t="s">
        <v>1</v>
      </c>
      <c r="E1660" s="3" t="s">
        <v>3173</v>
      </c>
      <c r="F1660" s="5">
        <v>65</v>
      </c>
      <c r="G1660" s="133">
        <f t="shared" si="57"/>
        <v>31</v>
      </c>
      <c r="H1660" s="36" t="str">
        <f t="shared" si="58"/>
        <v>Aceptable</v>
      </c>
      <c r="I1660" s="11">
        <v>10</v>
      </c>
      <c r="J1660" s="11" t="s">
        <v>168</v>
      </c>
      <c r="K1660" s="11">
        <v>3</v>
      </c>
      <c r="L1660" s="11">
        <v>-74.087516429999994</v>
      </c>
      <c r="M1660" s="12">
        <v>4.6893158640000001</v>
      </c>
    </row>
    <row r="1661" spans="1:13" x14ac:dyDescent="0.25">
      <c r="A1661" s="3">
        <v>1660</v>
      </c>
      <c r="B1661" s="3" t="s">
        <v>3174</v>
      </c>
      <c r="C1661" s="3" t="s">
        <v>3044</v>
      </c>
      <c r="D1661" s="3" t="s">
        <v>1</v>
      </c>
      <c r="E1661" s="3" t="s">
        <v>3175</v>
      </c>
      <c r="F1661" s="5">
        <v>65</v>
      </c>
      <c r="G1661" s="133">
        <f t="shared" si="57"/>
        <v>31</v>
      </c>
      <c r="H1661" s="36" t="str">
        <f t="shared" si="58"/>
        <v>Aceptable</v>
      </c>
      <c r="I1661" s="11">
        <v>10</v>
      </c>
      <c r="J1661" s="11" t="s">
        <v>168</v>
      </c>
      <c r="K1661" s="11">
        <v>3</v>
      </c>
      <c r="L1661" s="11">
        <v>-74.091791459999996</v>
      </c>
      <c r="M1661" s="12">
        <v>4.675480136</v>
      </c>
    </row>
    <row r="1662" spans="1:13" x14ac:dyDescent="0.25">
      <c r="A1662" s="3">
        <v>1661</v>
      </c>
      <c r="B1662" s="3" t="s">
        <v>3176</v>
      </c>
      <c r="C1662" s="3" t="s">
        <v>3044</v>
      </c>
      <c r="D1662" s="3" t="s">
        <v>1</v>
      </c>
      <c r="E1662" s="3" t="s">
        <v>3177</v>
      </c>
      <c r="F1662" s="5">
        <v>65</v>
      </c>
      <c r="G1662" s="133">
        <f t="shared" si="57"/>
        <v>31</v>
      </c>
      <c r="H1662" s="36" t="str">
        <f t="shared" si="58"/>
        <v>Aceptable</v>
      </c>
      <c r="I1662" s="11">
        <v>10</v>
      </c>
      <c r="J1662" s="11" t="s">
        <v>168</v>
      </c>
      <c r="K1662" s="11">
        <v>3</v>
      </c>
      <c r="L1662" s="11">
        <v>-74.090222769999997</v>
      </c>
      <c r="M1662" s="12">
        <v>4.6763606490000003</v>
      </c>
    </row>
    <row r="1663" spans="1:13" x14ac:dyDescent="0.25">
      <c r="A1663" s="3">
        <v>1662</v>
      </c>
      <c r="B1663" s="3" t="s">
        <v>3178</v>
      </c>
      <c r="C1663" s="3" t="s">
        <v>3044</v>
      </c>
      <c r="D1663" s="3" t="s">
        <v>1</v>
      </c>
      <c r="E1663" s="3" t="s">
        <v>3179</v>
      </c>
      <c r="F1663" s="5">
        <v>70</v>
      </c>
      <c r="G1663" s="133">
        <f t="shared" si="57"/>
        <v>18</v>
      </c>
      <c r="H1663" s="36" t="str">
        <f t="shared" si="58"/>
        <v>Regular</v>
      </c>
      <c r="I1663" s="11">
        <v>10</v>
      </c>
      <c r="J1663" s="11" t="s">
        <v>168</v>
      </c>
      <c r="K1663" s="11">
        <v>3</v>
      </c>
      <c r="L1663" s="11">
        <v>-74.091557190000003</v>
      </c>
      <c r="M1663" s="12">
        <v>4.6857104310000004</v>
      </c>
    </row>
    <row r="1664" spans="1:13" x14ac:dyDescent="0.25">
      <c r="A1664" s="3">
        <v>1663</v>
      </c>
      <c r="B1664" s="3" t="s">
        <v>3180</v>
      </c>
      <c r="C1664" s="3" t="s">
        <v>3044</v>
      </c>
      <c r="D1664" s="3" t="s">
        <v>1</v>
      </c>
      <c r="E1664" s="3" t="s">
        <v>3181</v>
      </c>
      <c r="F1664" s="5">
        <v>60</v>
      </c>
      <c r="G1664" s="133">
        <f t="shared" si="57"/>
        <v>40.5</v>
      </c>
      <c r="H1664" s="36" t="str">
        <f t="shared" si="58"/>
        <v>Aceptable</v>
      </c>
      <c r="I1664" s="11">
        <v>10</v>
      </c>
      <c r="J1664" s="11" t="s">
        <v>168</v>
      </c>
      <c r="K1664" s="11">
        <v>3</v>
      </c>
      <c r="L1664" s="11">
        <v>-74.099527780000003</v>
      </c>
      <c r="M1664" s="12">
        <v>4.6784141860000004</v>
      </c>
    </row>
    <row r="1665" spans="1:13" x14ac:dyDescent="0.25">
      <c r="A1665" s="3">
        <v>1664</v>
      </c>
      <c r="B1665" s="3" t="s">
        <v>3182</v>
      </c>
      <c r="C1665" s="3" t="s">
        <v>3044</v>
      </c>
      <c r="D1665" s="3" t="s">
        <v>1</v>
      </c>
      <c r="E1665" s="3" t="s">
        <v>3183</v>
      </c>
      <c r="F1665" s="5">
        <v>80</v>
      </c>
      <c r="G1665" s="133">
        <f t="shared" si="57"/>
        <v>0</v>
      </c>
      <c r="H1665" s="36" t="str">
        <f t="shared" si="58"/>
        <v>Malo</v>
      </c>
      <c r="I1665" s="11">
        <v>10</v>
      </c>
      <c r="J1665" s="11" t="s">
        <v>168</v>
      </c>
      <c r="K1665" s="11">
        <v>3</v>
      </c>
      <c r="L1665" s="11">
        <v>-74.0989577</v>
      </c>
      <c r="M1665" s="12">
        <v>4.6794129919999996</v>
      </c>
    </row>
    <row r="1666" spans="1:13" x14ac:dyDescent="0.25">
      <c r="A1666" s="3">
        <v>1665</v>
      </c>
      <c r="B1666" s="3" t="s">
        <v>3184</v>
      </c>
      <c r="C1666" s="3" t="s">
        <v>3044</v>
      </c>
      <c r="D1666" s="3" t="s">
        <v>1</v>
      </c>
      <c r="E1666" s="3" t="s">
        <v>3185</v>
      </c>
      <c r="F1666" s="5">
        <v>70</v>
      </c>
      <c r="G1666" s="133">
        <f t="shared" si="57"/>
        <v>18</v>
      </c>
      <c r="H1666" s="36" t="str">
        <f t="shared" si="58"/>
        <v>Regular</v>
      </c>
      <c r="I1666" s="11">
        <v>10</v>
      </c>
      <c r="J1666" s="11" t="s">
        <v>168</v>
      </c>
      <c r="K1666" s="11">
        <v>3</v>
      </c>
      <c r="L1666" s="11">
        <v>-74.094846989999994</v>
      </c>
      <c r="M1666" s="12">
        <v>4.6846265909999998</v>
      </c>
    </row>
    <row r="1667" spans="1:13" x14ac:dyDescent="0.25">
      <c r="A1667" s="3">
        <v>1666</v>
      </c>
      <c r="B1667" s="3" t="s">
        <v>3186</v>
      </c>
      <c r="C1667" s="3" t="s">
        <v>3044</v>
      </c>
      <c r="D1667" s="3" t="s">
        <v>1</v>
      </c>
      <c r="E1667" s="3" t="s">
        <v>3187</v>
      </c>
      <c r="F1667" s="5">
        <v>75</v>
      </c>
      <c r="G1667" s="133">
        <f t="shared" si="57"/>
        <v>6</v>
      </c>
      <c r="H1667" s="36" t="str">
        <f t="shared" si="58"/>
        <v>Regular</v>
      </c>
      <c r="I1667" s="11">
        <v>10</v>
      </c>
      <c r="J1667" s="11" t="s">
        <v>168</v>
      </c>
      <c r="K1667" s="11">
        <v>3</v>
      </c>
      <c r="L1667" s="11">
        <v>-74.09586084</v>
      </c>
      <c r="M1667" s="12">
        <v>4.6714474900000003</v>
      </c>
    </row>
    <row r="1668" spans="1:13" x14ac:dyDescent="0.25">
      <c r="A1668" s="3">
        <v>1667</v>
      </c>
      <c r="B1668" s="3" t="s">
        <v>3188</v>
      </c>
      <c r="C1668" s="3" t="s">
        <v>3044</v>
      </c>
      <c r="D1668" s="3" t="s">
        <v>1</v>
      </c>
      <c r="E1668" s="3" t="s">
        <v>3189</v>
      </c>
      <c r="F1668" s="5">
        <v>65</v>
      </c>
      <c r="G1668" s="133">
        <f t="shared" si="57"/>
        <v>31</v>
      </c>
      <c r="H1668" s="36" t="str">
        <f t="shared" si="58"/>
        <v>Aceptable</v>
      </c>
      <c r="I1668" s="11">
        <v>10</v>
      </c>
      <c r="J1668" s="11" t="s">
        <v>168</v>
      </c>
      <c r="K1668" s="11">
        <v>3</v>
      </c>
      <c r="L1668" s="11">
        <v>-74.088046489999996</v>
      </c>
      <c r="M1668" s="12">
        <v>4.6762741349999999</v>
      </c>
    </row>
    <row r="1669" spans="1:13" x14ac:dyDescent="0.25">
      <c r="A1669" s="3">
        <v>1668</v>
      </c>
      <c r="B1669" s="3" t="s">
        <v>3190</v>
      </c>
      <c r="C1669" s="3" t="s">
        <v>3044</v>
      </c>
      <c r="D1669" s="3" t="s">
        <v>1</v>
      </c>
      <c r="E1669" s="3" t="s">
        <v>3191</v>
      </c>
      <c r="F1669" s="5">
        <v>65</v>
      </c>
      <c r="G1669" s="133">
        <f t="shared" si="57"/>
        <v>31</v>
      </c>
      <c r="H1669" s="36" t="str">
        <f t="shared" si="58"/>
        <v>Aceptable</v>
      </c>
      <c r="I1669" s="11">
        <v>10</v>
      </c>
      <c r="J1669" s="11" t="s">
        <v>168</v>
      </c>
      <c r="K1669" s="11">
        <v>3</v>
      </c>
      <c r="L1669" s="11">
        <v>-74.098574909999996</v>
      </c>
      <c r="M1669" s="12">
        <v>4.6700885430000003</v>
      </c>
    </row>
    <row r="1670" spans="1:13" x14ac:dyDescent="0.25">
      <c r="A1670" s="3">
        <v>1669</v>
      </c>
      <c r="B1670" s="3" t="s">
        <v>3192</v>
      </c>
      <c r="C1670" s="3" t="s">
        <v>3044</v>
      </c>
      <c r="D1670" s="3" t="s">
        <v>1</v>
      </c>
      <c r="E1670" s="3" t="s">
        <v>3193</v>
      </c>
      <c r="F1670" s="5">
        <v>60</v>
      </c>
      <c r="G1670" s="133">
        <f t="shared" si="57"/>
        <v>40.5</v>
      </c>
      <c r="H1670" s="36" t="str">
        <f t="shared" si="58"/>
        <v>Aceptable</v>
      </c>
      <c r="I1670" s="11">
        <v>10</v>
      </c>
      <c r="J1670" s="11" t="s">
        <v>168</v>
      </c>
      <c r="K1670" s="11">
        <v>3</v>
      </c>
      <c r="L1670" s="11">
        <v>-74.098371479999997</v>
      </c>
      <c r="M1670" s="12">
        <v>4.6730405680000002</v>
      </c>
    </row>
    <row r="1671" spans="1:13" x14ac:dyDescent="0.25">
      <c r="A1671" s="3">
        <v>1670</v>
      </c>
      <c r="B1671" s="3" t="s">
        <v>3194</v>
      </c>
      <c r="C1671" s="3" t="s">
        <v>3044</v>
      </c>
      <c r="D1671" s="3" t="s">
        <v>1</v>
      </c>
      <c r="E1671" s="3" t="s">
        <v>3179</v>
      </c>
      <c r="F1671" s="5">
        <v>70</v>
      </c>
      <c r="G1671" s="133">
        <f t="shared" si="57"/>
        <v>18</v>
      </c>
      <c r="H1671" s="36" t="str">
        <f t="shared" si="58"/>
        <v>Regular</v>
      </c>
      <c r="I1671" s="11">
        <v>10</v>
      </c>
      <c r="J1671" s="11" t="s">
        <v>168</v>
      </c>
      <c r="K1671" s="11">
        <v>3</v>
      </c>
      <c r="L1671" s="11">
        <v>-74.091953590000003</v>
      </c>
      <c r="M1671" s="12">
        <v>4.6887522820000003</v>
      </c>
    </row>
    <row r="1672" spans="1:13" x14ac:dyDescent="0.25">
      <c r="A1672" s="3">
        <v>1671</v>
      </c>
      <c r="B1672" s="3" t="s">
        <v>3195</v>
      </c>
      <c r="C1672" s="3" t="s">
        <v>3044</v>
      </c>
      <c r="D1672" s="3" t="s">
        <v>1</v>
      </c>
      <c r="E1672" s="3" t="s">
        <v>3179</v>
      </c>
      <c r="F1672" s="5">
        <v>70</v>
      </c>
      <c r="G1672" s="133">
        <f t="shared" si="57"/>
        <v>18</v>
      </c>
      <c r="H1672" s="36" t="str">
        <f t="shared" si="58"/>
        <v>Regular</v>
      </c>
      <c r="I1672" s="11">
        <v>10</v>
      </c>
      <c r="J1672" s="11" t="s">
        <v>168</v>
      </c>
      <c r="K1672" s="11">
        <v>3</v>
      </c>
      <c r="L1672" s="11">
        <v>-74.090186489999994</v>
      </c>
      <c r="M1672" s="12">
        <v>4.687665827</v>
      </c>
    </row>
    <row r="1673" spans="1:13" x14ac:dyDescent="0.25">
      <c r="A1673" s="3">
        <v>1672</v>
      </c>
      <c r="B1673" s="3" t="s">
        <v>3196</v>
      </c>
      <c r="C1673" s="3" t="s">
        <v>3044</v>
      </c>
      <c r="D1673" s="3" t="s">
        <v>1</v>
      </c>
      <c r="E1673" s="3" t="s">
        <v>3197</v>
      </c>
      <c r="F1673" s="5">
        <v>70</v>
      </c>
      <c r="G1673" s="133">
        <f t="shared" si="57"/>
        <v>18</v>
      </c>
      <c r="H1673" s="36" t="str">
        <f t="shared" si="58"/>
        <v>Regular</v>
      </c>
      <c r="I1673" s="11">
        <v>10</v>
      </c>
      <c r="J1673" s="11" t="s">
        <v>168</v>
      </c>
      <c r="K1673" s="11">
        <v>3</v>
      </c>
      <c r="L1673" s="11">
        <v>-74.096946990000006</v>
      </c>
      <c r="M1673" s="12">
        <v>4.6776611509999997</v>
      </c>
    </row>
    <row r="1674" spans="1:13" x14ac:dyDescent="0.25">
      <c r="A1674" s="3">
        <v>1673</v>
      </c>
      <c r="B1674" s="3" t="s">
        <v>3198</v>
      </c>
      <c r="C1674" s="3" t="s">
        <v>3044</v>
      </c>
      <c r="D1674" s="3" t="s">
        <v>1</v>
      </c>
      <c r="E1674" s="3" t="s">
        <v>3199</v>
      </c>
      <c r="F1674" s="5">
        <v>75</v>
      </c>
      <c r="G1674" s="133">
        <f t="shared" si="57"/>
        <v>6</v>
      </c>
      <c r="H1674" s="36" t="str">
        <f t="shared" si="58"/>
        <v>Regular</v>
      </c>
      <c r="I1674" s="11">
        <v>10</v>
      </c>
      <c r="J1674" s="11" t="s">
        <v>168</v>
      </c>
      <c r="K1674" s="11">
        <v>3</v>
      </c>
      <c r="L1674" s="11">
        <v>-74.096051209999999</v>
      </c>
      <c r="M1674" s="12">
        <v>4.6686793160000004</v>
      </c>
    </row>
    <row r="1675" spans="1:13" x14ac:dyDescent="0.25">
      <c r="A1675" s="3">
        <v>1674</v>
      </c>
      <c r="B1675" s="3" t="s">
        <v>3200</v>
      </c>
      <c r="C1675" s="3" t="s">
        <v>3044</v>
      </c>
      <c r="D1675" s="3" t="s">
        <v>1</v>
      </c>
      <c r="E1675" s="3" t="s">
        <v>3201</v>
      </c>
      <c r="F1675" s="5">
        <v>70</v>
      </c>
      <c r="G1675" s="133">
        <f t="shared" si="57"/>
        <v>18</v>
      </c>
      <c r="H1675" s="36" t="str">
        <f t="shared" si="58"/>
        <v>Regular</v>
      </c>
      <c r="I1675" s="11">
        <v>10</v>
      </c>
      <c r="J1675" s="11" t="s">
        <v>168</v>
      </c>
      <c r="K1675" s="11">
        <v>3</v>
      </c>
      <c r="L1675" s="11">
        <v>-74.091818329999995</v>
      </c>
      <c r="M1675" s="12">
        <v>4.6716488610000004</v>
      </c>
    </row>
    <row r="1676" spans="1:13" x14ac:dyDescent="0.25">
      <c r="A1676" s="3">
        <v>1675</v>
      </c>
      <c r="B1676" s="3" t="s">
        <v>3202</v>
      </c>
      <c r="C1676" s="3" t="s">
        <v>3044</v>
      </c>
      <c r="D1676" s="3" t="s">
        <v>1</v>
      </c>
      <c r="E1676" s="3" t="s">
        <v>3169</v>
      </c>
      <c r="F1676" s="5">
        <v>65</v>
      </c>
      <c r="G1676" s="133">
        <f t="shared" si="57"/>
        <v>31</v>
      </c>
      <c r="H1676" s="36" t="str">
        <f t="shared" si="58"/>
        <v>Aceptable</v>
      </c>
      <c r="I1676" s="11">
        <v>10</v>
      </c>
      <c r="J1676" s="11" t="s">
        <v>168</v>
      </c>
      <c r="K1676" s="11">
        <v>3</v>
      </c>
      <c r="L1676" s="11">
        <v>-74.078214579999994</v>
      </c>
      <c r="M1676" s="12">
        <v>4.6860851419999996</v>
      </c>
    </row>
    <row r="1677" spans="1:13" x14ac:dyDescent="0.25">
      <c r="A1677" s="3">
        <v>1676</v>
      </c>
      <c r="B1677" s="3" t="s">
        <v>3203</v>
      </c>
      <c r="C1677" s="3" t="s">
        <v>3044</v>
      </c>
      <c r="D1677" s="3" t="s">
        <v>1</v>
      </c>
      <c r="E1677" s="3" t="s">
        <v>3204</v>
      </c>
      <c r="F1677" s="5">
        <v>65</v>
      </c>
      <c r="G1677" s="133">
        <f t="shared" si="57"/>
        <v>31</v>
      </c>
      <c r="H1677" s="36" t="str">
        <f t="shared" si="58"/>
        <v>Aceptable</v>
      </c>
      <c r="I1677" s="11">
        <v>10</v>
      </c>
      <c r="J1677" s="11" t="s">
        <v>168</v>
      </c>
      <c r="K1677" s="11">
        <v>4</v>
      </c>
      <c r="L1677" s="11">
        <v>-74.08520695</v>
      </c>
      <c r="M1677" s="12">
        <v>4.6794295159999999</v>
      </c>
    </row>
    <row r="1678" spans="1:13" x14ac:dyDescent="0.25">
      <c r="A1678" s="3">
        <v>1677</v>
      </c>
      <c r="B1678" s="3" t="s">
        <v>3205</v>
      </c>
      <c r="C1678" s="3" t="s">
        <v>3044</v>
      </c>
      <c r="D1678" s="3" t="s">
        <v>1</v>
      </c>
      <c r="E1678" s="3" t="s">
        <v>3206</v>
      </c>
      <c r="F1678" s="5">
        <v>65</v>
      </c>
      <c r="G1678" s="133">
        <f t="shared" si="57"/>
        <v>31</v>
      </c>
      <c r="H1678" s="36" t="str">
        <f t="shared" si="58"/>
        <v>Aceptable</v>
      </c>
      <c r="I1678" s="11">
        <v>10</v>
      </c>
      <c r="J1678" s="11" t="s">
        <v>168</v>
      </c>
      <c r="K1678" s="11">
        <v>3</v>
      </c>
      <c r="L1678" s="11">
        <v>-74.100810240000001</v>
      </c>
      <c r="M1678" s="12">
        <v>4.6765755029999996</v>
      </c>
    </row>
    <row r="1679" spans="1:13" x14ac:dyDescent="0.25">
      <c r="A1679" s="3">
        <v>1678</v>
      </c>
      <c r="B1679" s="3" t="s">
        <v>3207</v>
      </c>
      <c r="C1679" s="3" t="s">
        <v>3044</v>
      </c>
      <c r="D1679" s="3" t="s">
        <v>1</v>
      </c>
      <c r="E1679" s="3" t="s">
        <v>3208</v>
      </c>
      <c r="F1679" s="5">
        <v>70</v>
      </c>
      <c r="G1679" s="133">
        <f t="shared" si="57"/>
        <v>18</v>
      </c>
      <c r="H1679" s="36" t="str">
        <f t="shared" si="58"/>
        <v>Regular</v>
      </c>
      <c r="I1679" s="11">
        <v>10</v>
      </c>
      <c r="J1679" s="11" t="s">
        <v>168</v>
      </c>
      <c r="K1679" s="11">
        <v>3</v>
      </c>
      <c r="L1679" s="11">
        <v>-74.081626600000007</v>
      </c>
      <c r="M1679" s="12">
        <v>4.6882101360000004</v>
      </c>
    </row>
    <row r="1680" spans="1:13" x14ac:dyDescent="0.25">
      <c r="A1680" s="3">
        <v>1679</v>
      </c>
      <c r="B1680" s="3" t="s">
        <v>3209</v>
      </c>
      <c r="C1680" s="3" t="s">
        <v>3044</v>
      </c>
      <c r="D1680" s="3" t="s">
        <v>1</v>
      </c>
      <c r="E1680" s="3" t="s">
        <v>3210</v>
      </c>
      <c r="F1680" s="5">
        <v>65</v>
      </c>
      <c r="G1680" s="133">
        <f t="shared" si="57"/>
        <v>31</v>
      </c>
      <c r="H1680" s="36" t="str">
        <f t="shared" si="58"/>
        <v>Aceptable</v>
      </c>
      <c r="I1680" s="11">
        <v>10</v>
      </c>
      <c r="J1680" s="11" t="s">
        <v>168</v>
      </c>
      <c r="K1680" s="11">
        <v>3</v>
      </c>
      <c r="L1680" s="11">
        <v>-74.091972819999995</v>
      </c>
      <c r="M1680" s="12">
        <v>4.6769130199999998</v>
      </c>
    </row>
    <row r="1681" spans="1:13" x14ac:dyDescent="0.25">
      <c r="A1681" s="3">
        <v>1680</v>
      </c>
      <c r="B1681" s="3" t="s">
        <v>3211</v>
      </c>
      <c r="C1681" s="3" t="s">
        <v>3044</v>
      </c>
      <c r="D1681" s="3" t="s">
        <v>1</v>
      </c>
      <c r="E1681" s="3" t="s">
        <v>3212</v>
      </c>
      <c r="F1681" s="5">
        <v>70</v>
      </c>
      <c r="G1681" s="133">
        <f t="shared" si="57"/>
        <v>18</v>
      </c>
      <c r="H1681" s="36" t="str">
        <f t="shared" si="58"/>
        <v>Regular</v>
      </c>
      <c r="I1681" s="11">
        <v>10</v>
      </c>
      <c r="J1681" s="11" t="s">
        <v>168</v>
      </c>
      <c r="K1681" s="11">
        <v>3</v>
      </c>
      <c r="L1681" s="11">
        <v>-74.080474659999993</v>
      </c>
      <c r="M1681" s="12">
        <v>4.6873596439999998</v>
      </c>
    </row>
    <row r="1682" spans="1:13" x14ac:dyDescent="0.25">
      <c r="A1682" s="3">
        <v>1681</v>
      </c>
      <c r="B1682" s="3" t="s">
        <v>3213</v>
      </c>
      <c r="C1682" s="3" t="s">
        <v>3044</v>
      </c>
      <c r="D1682" s="3" t="s">
        <v>1</v>
      </c>
      <c r="E1682" s="3" t="s">
        <v>3212</v>
      </c>
      <c r="F1682" s="5">
        <v>70</v>
      </c>
      <c r="G1682" s="133">
        <f t="shared" si="57"/>
        <v>18</v>
      </c>
      <c r="H1682" s="36" t="str">
        <f t="shared" si="58"/>
        <v>Regular</v>
      </c>
      <c r="I1682" s="11">
        <v>10</v>
      </c>
      <c r="J1682" s="11" t="s">
        <v>168</v>
      </c>
      <c r="K1682" s="11">
        <v>3</v>
      </c>
      <c r="L1682" s="11">
        <v>-74.079862989999995</v>
      </c>
      <c r="M1682" s="12">
        <v>4.6878418709999998</v>
      </c>
    </row>
    <row r="1683" spans="1:13" x14ac:dyDescent="0.25">
      <c r="A1683" s="3">
        <v>1682</v>
      </c>
      <c r="B1683" s="3" t="s">
        <v>3214</v>
      </c>
      <c r="C1683" s="3" t="s">
        <v>3044</v>
      </c>
      <c r="D1683" s="3" t="s">
        <v>1</v>
      </c>
      <c r="E1683" s="3" t="s">
        <v>3201</v>
      </c>
      <c r="F1683" s="5">
        <v>70</v>
      </c>
      <c r="G1683" s="133">
        <f t="shared" ref="G1683:G1746" si="59">IF(F1683&lt;=40,100-((F1683-30)/(40-30))*(100-86),
IF(F1683&lt;=50,85-((F1683-41)/(50-41))*(85-71),
IF(F1683&lt;=55,70-((F1683-51)/(55-50))*(70-51),
IF(F1683&lt;=65,50-((F1683-55)/(65-55))*(50-31),
IF(F1683&lt;=75,30-((F1683-65)/(75-65))*(30-6),
5-((F1683-75)/(80-75))*(5-0))))))</f>
        <v>18</v>
      </c>
      <c r="H1683" s="36" t="str">
        <f t="shared" si="58"/>
        <v>Regular</v>
      </c>
      <c r="I1683" s="11">
        <v>10</v>
      </c>
      <c r="J1683" s="11" t="s">
        <v>168</v>
      </c>
      <c r="K1683" s="11">
        <v>3</v>
      </c>
      <c r="L1683" s="11">
        <v>-74.092940530000007</v>
      </c>
      <c r="M1683" s="12">
        <v>4.6722997309999998</v>
      </c>
    </row>
    <row r="1684" spans="1:13" x14ac:dyDescent="0.25">
      <c r="A1684" s="3">
        <v>1683</v>
      </c>
      <c r="B1684" s="3" t="s">
        <v>3215</v>
      </c>
      <c r="C1684" s="3" t="s">
        <v>3044</v>
      </c>
      <c r="D1684" s="3" t="s">
        <v>1</v>
      </c>
      <c r="E1684" s="3" t="s">
        <v>3216</v>
      </c>
      <c r="F1684" s="5">
        <v>65</v>
      </c>
      <c r="G1684" s="133">
        <f t="shared" si="59"/>
        <v>31</v>
      </c>
      <c r="H1684" s="36" t="str">
        <f t="shared" si="58"/>
        <v>Aceptable</v>
      </c>
      <c r="I1684" s="11">
        <v>10</v>
      </c>
      <c r="J1684" s="11" t="s">
        <v>168</v>
      </c>
      <c r="K1684" s="11">
        <v>4</v>
      </c>
      <c r="L1684" s="11">
        <v>-74.084214919999994</v>
      </c>
      <c r="M1684" s="12">
        <v>4.6925458679999998</v>
      </c>
    </row>
    <row r="1685" spans="1:13" x14ac:dyDescent="0.25">
      <c r="A1685" s="3">
        <v>1684</v>
      </c>
      <c r="B1685" s="3" t="s">
        <v>3217</v>
      </c>
      <c r="C1685" s="3" t="s">
        <v>3044</v>
      </c>
      <c r="D1685" s="3" t="s">
        <v>1</v>
      </c>
      <c r="E1685" s="3" t="s">
        <v>3218</v>
      </c>
      <c r="F1685" s="5">
        <v>65</v>
      </c>
      <c r="G1685" s="133">
        <f t="shared" si="59"/>
        <v>31</v>
      </c>
      <c r="H1685" s="36" t="str">
        <f t="shared" si="58"/>
        <v>Aceptable</v>
      </c>
      <c r="I1685" s="11">
        <v>10</v>
      </c>
      <c r="J1685" s="11" t="s">
        <v>168</v>
      </c>
      <c r="K1685" s="11">
        <v>3</v>
      </c>
      <c r="L1685" s="11">
        <v>-74.092857780000003</v>
      </c>
      <c r="M1685" s="12">
        <v>4.6868044119999999</v>
      </c>
    </row>
    <row r="1686" spans="1:13" x14ac:dyDescent="0.25">
      <c r="A1686" s="3">
        <v>1685</v>
      </c>
      <c r="B1686" s="3" t="s">
        <v>3219</v>
      </c>
      <c r="C1686" s="3" t="s">
        <v>3044</v>
      </c>
      <c r="D1686" s="3" t="s">
        <v>1</v>
      </c>
      <c r="E1686" s="3" t="s">
        <v>3220</v>
      </c>
      <c r="F1686" s="5">
        <v>70</v>
      </c>
      <c r="G1686" s="133">
        <f t="shared" si="59"/>
        <v>18</v>
      </c>
      <c r="H1686" s="36" t="str">
        <f t="shared" si="58"/>
        <v>Regular</v>
      </c>
      <c r="I1686" s="11">
        <v>10</v>
      </c>
      <c r="J1686" s="11" t="s">
        <v>168</v>
      </c>
      <c r="K1686" s="11">
        <v>3</v>
      </c>
      <c r="L1686" s="11">
        <v>-74.086184230000001</v>
      </c>
      <c r="M1686" s="12">
        <v>4.686068884</v>
      </c>
    </row>
    <row r="1687" spans="1:13" x14ac:dyDescent="0.25">
      <c r="A1687" s="3">
        <v>1686</v>
      </c>
      <c r="B1687" s="3" t="s">
        <v>3221</v>
      </c>
      <c r="C1687" s="3" t="s">
        <v>3044</v>
      </c>
      <c r="D1687" s="3" t="s">
        <v>1</v>
      </c>
      <c r="E1687" s="3" t="s">
        <v>3222</v>
      </c>
      <c r="F1687" s="5">
        <v>65</v>
      </c>
      <c r="G1687" s="133">
        <f t="shared" si="59"/>
        <v>31</v>
      </c>
      <c r="H1687" s="36" t="str">
        <f t="shared" si="58"/>
        <v>Aceptable</v>
      </c>
      <c r="I1687" s="11">
        <v>10</v>
      </c>
      <c r="J1687" s="11" t="s">
        <v>168</v>
      </c>
      <c r="K1687" s="11">
        <v>3</v>
      </c>
      <c r="L1687" s="11">
        <v>-74.088087799999997</v>
      </c>
      <c r="M1687" s="12">
        <v>4.6830608140000001</v>
      </c>
    </row>
    <row r="1688" spans="1:13" x14ac:dyDescent="0.25">
      <c r="A1688" s="3">
        <v>1687</v>
      </c>
      <c r="B1688" s="3" t="s">
        <v>3223</v>
      </c>
      <c r="C1688" s="3" t="s">
        <v>3044</v>
      </c>
      <c r="D1688" s="3" t="s">
        <v>1</v>
      </c>
      <c r="E1688" s="3" t="s">
        <v>3224</v>
      </c>
      <c r="F1688" s="5">
        <v>75</v>
      </c>
      <c r="G1688" s="133">
        <f t="shared" si="59"/>
        <v>6</v>
      </c>
      <c r="H1688" s="36" t="str">
        <f t="shared" si="58"/>
        <v>Regular</v>
      </c>
      <c r="I1688" s="11">
        <v>10</v>
      </c>
      <c r="J1688" s="11" t="s">
        <v>168</v>
      </c>
      <c r="K1688" s="11">
        <v>3</v>
      </c>
      <c r="L1688" s="11">
        <v>-74.093546200000006</v>
      </c>
      <c r="M1688" s="12">
        <v>4.6830994410000004</v>
      </c>
    </row>
    <row r="1689" spans="1:13" x14ac:dyDescent="0.25">
      <c r="A1689" s="3">
        <v>1688</v>
      </c>
      <c r="B1689" s="3" t="s">
        <v>3225</v>
      </c>
      <c r="C1689" s="3" t="s">
        <v>3044</v>
      </c>
      <c r="D1689" s="3" t="s">
        <v>1</v>
      </c>
      <c r="E1689" s="3" t="s">
        <v>3226</v>
      </c>
      <c r="F1689" s="5">
        <v>65</v>
      </c>
      <c r="G1689" s="133">
        <f t="shared" si="59"/>
        <v>31</v>
      </c>
      <c r="H1689" s="36" t="str">
        <f t="shared" si="58"/>
        <v>Aceptable</v>
      </c>
      <c r="I1689" s="11">
        <v>10</v>
      </c>
      <c r="J1689" s="11" t="s">
        <v>168</v>
      </c>
      <c r="K1689" s="11">
        <v>4</v>
      </c>
      <c r="L1689" s="11">
        <v>-74.086171859999993</v>
      </c>
      <c r="M1689" s="12">
        <v>4.6937461320000002</v>
      </c>
    </row>
    <row r="1690" spans="1:13" x14ac:dyDescent="0.25">
      <c r="A1690" s="3">
        <v>1689</v>
      </c>
      <c r="B1690" s="3" t="s">
        <v>3227</v>
      </c>
      <c r="C1690" s="3" t="s">
        <v>3044</v>
      </c>
      <c r="D1690" s="3" t="s">
        <v>1</v>
      </c>
      <c r="E1690" s="3" t="s">
        <v>3228</v>
      </c>
      <c r="F1690" s="5">
        <v>70</v>
      </c>
      <c r="G1690" s="133">
        <f t="shared" si="59"/>
        <v>18</v>
      </c>
      <c r="H1690" s="36" t="str">
        <f t="shared" si="58"/>
        <v>Regular</v>
      </c>
      <c r="I1690" s="11">
        <v>10</v>
      </c>
      <c r="J1690" s="11" t="s">
        <v>168</v>
      </c>
      <c r="K1690" s="11">
        <v>4</v>
      </c>
      <c r="L1690" s="11">
        <v>-74.081303739999996</v>
      </c>
      <c r="M1690" s="12">
        <v>4.6901605799999997</v>
      </c>
    </row>
    <row r="1691" spans="1:13" x14ac:dyDescent="0.25">
      <c r="A1691" s="3">
        <v>1690</v>
      </c>
      <c r="B1691" s="3" t="s">
        <v>3229</v>
      </c>
      <c r="C1691" s="3" t="s">
        <v>3044</v>
      </c>
      <c r="D1691" s="3" t="s">
        <v>1</v>
      </c>
      <c r="E1691" s="3" t="s">
        <v>3230</v>
      </c>
      <c r="F1691" s="5">
        <v>70</v>
      </c>
      <c r="G1691" s="133">
        <f t="shared" si="59"/>
        <v>18</v>
      </c>
      <c r="H1691" s="36" t="str">
        <f t="shared" si="58"/>
        <v>Regular</v>
      </c>
      <c r="I1691" s="11">
        <v>10</v>
      </c>
      <c r="J1691" s="11" t="s">
        <v>168</v>
      </c>
      <c r="K1691" s="11">
        <v>4</v>
      </c>
      <c r="L1691" s="11">
        <v>-74.085552489999998</v>
      </c>
      <c r="M1691" s="12">
        <v>4.6954968089999998</v>
      </c>
    </row>
    <row r="1692" spans="1:13" x14ac:dyDescent="0.25">
      <c r="A1692" s="3">
        <v>1691</v>
      </c>
      <c r="B1692" s="3" t="s">
        <v>3231</v>
      </c>
      <c r="C1692" s="3" t="s">
        <v>3044</v>
      </c>
      <c r="D1692" s="3" t="s">
        <v>1</v>
      </c>
      <c r="E1692" s="3" t="s">
        <v>3232</v>
      </c>
      <c r="F1692" s="5">
        <v>70</v>
      </c>
      <c r="G1692" s="133">
        <f t="shared" si="59"/>
        <v>18</v>
      </c>
      <c r="H1692" s="36" t="str">
        <f t="shared" si="58"/>
        <v>Regular</v>
      </c>
      <c r="I1692" s="11">
        <v>10</v>
      </c>
      <c r="J1692" s="11" t="s">
        <v>168</v>
      </c>
      <c r="K1692" s="11">
        <v>4</v>
      </c>
      <c r="L1692" s="11">
        <v>-74.085181980000002</v>
      </c>
      <c r="M1692" s="12">
        <v>4.6923993020000001</v>
      </c>
    </row>
    <row r="1693" spans="1:13" x14ac:dyDescent="0.25">
      <c r="A1693" s="3">
        <v>1692</v>
      </c>
      <c r="B1693" s="3" t="s">
        <v>3233</v>
      </c>
      <c r="C1693" s="3" t="s">
        <v>3044</v>
      </c>
      <c r="D1693" s="3" t="s">
        <v>1</v>
      </c>
      <c r="E1693" s="3" t="s">
        <v>3234</v>
      </c>
      <c r="F1693" s="5">
        <v>65</v>
      </c>
      <c r="G1693" s="133">
        <f t="shared" si="59"/>
        <v>31</v>
      </c>
      <c r="H1693" s="36" t="str">
        <f t="shared" si="58"/>
        <v>Aceptable</v>
      </c>
      <c r="I1693" s="11">
        <v>10</v>
      </c>
      <c r="J1693" s="11" t="s">
        <v>168</v>
      </c>
      <c r="K1693" s="11">
        <v>4</v>
      </c>
      <c r="L1693" s="11">
        <v>-74.082163469999998</v>
      </c>
      <c r="M1693" s="12">
        <v>4.6820628190000004</v>
      </c>
    </row>
    <row r="1694" spans="1:13" x14ac:dyDescent="0.25">
      <c r="A1694" s="3">
        <v>1693</v>
      </c>
      <c r="B1694" s="3" t="s">
        <v>3235</v>
      </c>
      <c r="C1694" s="3" t="s">
        <v>3044</v>
      </c>
      <c r="D1694" s="3" t="s">
        <v>1</v>
      </c>
      <c r="E1694" s="3" t="s">
        <v>3236</v>
      </c>
      <c r="F1694" s="5">
        <v>65</v>
      </c>
      <c r="G1694" s="133">
        <f t="shared" si="59"/>
        <v>31</v>
      </c>
      <c r="H1694" s="36" t="str">
        <f t="shared" si="58"/>
        <v>Aceptable</v>
      </c>
      <c r="I1694" s="11">
        <v>10</v>
      </c>
      <c r="J1694" s="11" t="s">
        <v>168</v>
      </c>
      <c r="K1694" s="11">
        <v>4</v>
      </c>
      <c r="L1694" s="11">
        <v>-74.082334160000002</v>
      </c>
      <c r="M1694" s="12">
        <v>4.6919973930000003</v>
      </c>
    </row>
    <row r="1695" spans="1:13" x14ac:dyDescent="0.25">
      <c r="A1695" s="3">
        <v>1694</v>
      </c>
      <c r="B1695" s="3" t="s">
        <v>3237</v>
      </c>
      <c r="C1695" s="3" t="s">
        <v>3044</v>
      </c>
      <c r="D1695" s="3" t="s">
        <v>1</v>
      </c>
      <c r="E1695" s="3" t="s">
        <v>3238</v>
      </c>
      <c r="F1695" s="5">
        <v>65</v>
      </c>
      <c r="G1695" s="133">
        <f t="shared" si="59"/>
        <v>31</v>
      </c>
      <c r="H1695" s="36" t="str">
        <f t="shared" si="58"/>
        <v>Aceptable</v>
      </c>
      <c r="I1695" s="11">
        <v>10</v>
      </c>
      <c r="J1695" s="11" t="s">
        <v>168</v>
      </c>
      <c r="K1695" s="11">
        <v>3</v>
      </c>
      <c r="L1695" s="11">
        <v>-74.093271630000004</v>
      </c>
      <c r="M1695" s="12">
        <v>4.6706414650000001</v>
      </c>
    </row>
    <row r="1696" spans="1:13" x14ac:dyDescent="0.25">
      <c r="A1696" s="3">
        <v>1695</v>
      </c>
      <c r="B1696" s="3" t="s">
        <v>3239</v>
      </c>
      <c r="C1696" s="3" t="s">
        <v>3044</v>
      </c>
      <c r="D1696" s="3" t="s">
        <v>1</v>
      </c>
      <c r="E1696" s="3" t="s">
        <v>3240</v>
      </c>
      <c r="F1696" s="5">
        <v>45</v>
      </c>
      <c r="G1696" s="133">
        <f t="shared" si="59"/>
        <v>78.777777777777771</v>
      </c>
      <c r="H1696" s="36" t="str">
        <f t="shared" si="58"/>
        <v>Muy Bueno</v>
      </c>
      <c r="I1696" s="11">
        <v>10</v>
      </c>
      <c r="J1696" s="11" t="s">
        <v>168</v>
      </c>
      <c r="K1696" s="11">
        <v>3</v>
      </c>
      <c r="L1696" s="11">
        <v>-74.094370729999994</v>
      </c>
      <c r="M1696" s="12">
        <v>4.6870958659999999</v>
      </c>
    </row>
    <row r="1697" spans="1:13" x14ac:dyDescent="0.25">
      <c r="A1697" s="3">
        <v>1696</v>
      </c>
      <c r="B1697" s="3" t="s">
        <v>3241</v>
      </c>
      <c r="C1697" s="3" t="s">
        <v>3044</v>
      </c>
      <c r="D1697" s="3" t="s">
        <v>1</v>
      </c>
      <c r="E1697" s="3" t="s">
        <v>3242</v>
      </c>
      <c r="F1697" s="5">
        <v>65</v>
      </c>
      <c r="G1697" s="133">
        <f t="shared" si="59"/>
        <v>31</v>
      </c>
      <c r="H1697" s="36" t="str">
        <f t="shared" si="58"/>
        <v>Aceptable</v>
      </c>
      <c r="I1697" s="11">
        <v>10</v>
      </c>
      <c r="J1697" s="11" t="s">
        <v>5995</v>
      </c>
      <c r="K1697" s="11">
        <v>2</v>
      </c>
      <c r="L1697" s="11">
        <v>-74.136294140000004</v>
      </c>
      <c r="M1697" s="12">
        <v>4.7147758560000002</v>
      </c>
    </row>
    <row r="1698" spans="1:13" x14ac:dyDescent="0.25">
      <c r="A1698" s="3">
        <v>1697</v>
      </c>
      <c r="B1698" s="3" t="s">
        <v>3243</v>
      </c>
      <c r="C1698" s="3" t="s">
        <v>3044</v>
      </c>
      <c r="D1698" s="3" t="s">
        <v>1</v>
      </c>
      <c r="E1698" s="3" t="s">
        <v>3244</v>
      </c>
      <c r="F1698" s="5">
        <v>65</v>
      </c>
      <c r="G1698" s="133">
        <f t="shared" si="59"/>
        <v>31</v>
      </c>
      <c r="H1698" s="36" t="str">
        <f t="shared" si="58"/>
        <v>Aceptable</v>
      </c>
      <c r="I1698" s="11">
        <v>10</v>
      </c>
      <c r="J1698" s="11" t="s">
        <v>5995</v>
      </c>
      <c r="K1698" s="11">
        <v>2</v>
      </c>
      <c r="L1698" s="11">
        <v>-74.136016060000003</v>
      </c>
      <c r="M1698" s="12">
        <v>4.7103229300000002</v>
      </c>
    </row>
    <row r="1699" spans="1:13" x14ac:dyDescent="0.25">
      <c r="A1699" s="3">
        <v>1698</v>
      </c>
      <c r="B1699" s="3" t="s">
        <v>3245</v>
      </c>
      <c r="C1699" s="3" t="s">
        <v>3044</v>
      </c>
      <c r="D1699" s="3" t="s">
        <v>1</v>
      </c>
      <c r="E1699" s="3" t="s">
        <v>3246</v>
      </c>
      <c r="F1699" s="5">
        <v>65</v>
      </c>
      <c r="G1699" s="133">
        <f t="shared" si="59"/>
        <v>31</v>
      </c>
      <c r="H1699" s="36" t="str">
        <f t="shared" si="58"/>
        <v>Aceptable</v>
      </c>
      <c r="I1699" s="11">
        <v>10</v>
      </c>
      <c r="J1699" s="11" t="s">
        <v>5995</v>
      </c>
      <c r="K1699" s="11">
        <v>2</v>
      </c>
      <c r="L1699" s="11">
        <v>-74.139782659999995</v>
      </c>
      <c r="M1699" s="12">
        <v>4.7091335580000004</v>
      </c>
    </row>
    <row r="1700" spans="1:13" x14ac:dyDescent="0.25">
      <c r="A1700" s="3">
        <v>1699</v>
      </c>
      <c r="B1700" s="3" t="s">
        <v>3247</v>
      </c>
      <c r="C1700" s="3" t="s">
        <v>3044</v>
      </c>
      <c r="D1700" s="3" t="s">
        <v>1</v>
      </c>
      <c r="E1700" s="3" t="s">
        <v>3248</v>
      </c>
      <c r="F1700" s="5">
        <v>70</v>
      </c>
      <c r="G1700" s="133">
        <f t="shared" si="59"/>
        <v>18</v>
      </c>
      <c r="H1700" s="36" t="str">
        <f t="shared" si="58"/>
        <v>Regular</v>
      </c>
      <c r="I1700" s="11">
        <v>10</v>
      </c>
      <c r="J1700" s="11" t="s">
        <v>5995</v>
      </c>
      <c r="K1700" s="11">
        <v>2</v>
      </c>
      <c r="L1700" s="11">
        <v>-74.134897230000007</v>
      </c>
      <c r="M1700" s="12">
        <v>4.7163197730000004</v>
      </c>
    </row>
    <row r="1701" spans="1:13" x14ac:dyDescent="0.25">
      <c r="A1701" s="3">
        <v>1700</v>
      </c>
      <c r="B1701" s="3" t="s">
        <v>3249</v>
      </c>
      <c r="C1701" s="3" t="s">
        <v>3044</v>
      </c>
      <c r="D1701" s="3" t="s">
        <v>1</v>
      </c>
      <c r="E1701" s="3" t="s">
        <v>3250</v>
      </c>
      <c r="F1701" s="5">
        <v>70</v>
      </c>
      <c r="G1701" s="133">
        <f t="shared" si="59"/>
        <v>18</v>
      </c>
      <c r="H1701" s="36" t="str">
        <f t="shared" si="58"/>
        <v>Regular</v>
      </c>
      <c r="I1701" s="11">
        <v>10</v>
      </c>
      <c r="J1701" s="11" t="s">
        <v>5995</v>
      </c>
      <c r="K1701" s="11">
        <v>2</v>
      </c>
      <c r="L1701" s="11">
        <v>-74.133786319999999</v>
      </c>
      <c r="M1701" s="12">
        <v>4.7076334739999997</v>
      </c>
    </row>
    <row r="1702" spans="1:13" x14ac:dyDescent="0.25">
      <c r="A1702" s="3">
        <v>1701</v>
      </c>
      <c r="B1702" s="3" t="s">
        <v>3251</v>
      </c>
      <c r="C1702" s="3" t="s">
        <v>3044</v>
      </c>
      <c r="D1702" s="3" t="s">
        <v>1</v>
      </c>
      <c r="E1702" s="3" t="s">
        <v>3252</v>
      </c>
      <c r="F1702" s="5">
        <v>70</v>
      </c>
      <c r="G1702" s="133">
        <f t="shared" si="59"/>
        <v>18</v>
      </c>
      <c r="H1702" s="36" t="str">
        <f t="shared" si="58"/>
        <v>Regular</v>
      </c>
      <c r="I1702" s="11">
        <v>10</v>
      </c>
      <c r="J1702" s="11" t="s">
        <v>5995</v>
      </c>
      <c r="K1702" s="11">
        <v>2</v>
      </c>
      <c r="L1702" s="11">
        <v>-74.145019809999994</v>
      </c>
      <c r="M1702" s="12">
        <v>4.7104476049999997</v>
      </c>
    </row>
    <row r="1703" spans="1:13" x14ac:dyDescent="0.25">
      <c r="A1703" s="3">
        <v>1702</v>
      </c>
      <c r="B1703" s="3" t="s">
        <v>3253</v>
      </c>
      <c r="C1703" s="3" t="s">
        <v>3044</v>
      </c>
      <c r="D1703" s="3" t="s">
        <v>1</v>
      </c>
      <c r="E1703" s="3" t="s">
        <v>3254</v>
      </c>
      <c r="F1703" s="5">
        <v>70</v>
      </c>
      <c r="G1703" s="133">
        <f t="shared" si="59"/>
        <v>18</v>
      </c>
      <c r="H1703" s="36" t="str">
        <f t="shared" si="58"/>
        <v>Regular</v>
      </c>
      <c r="I1703" s="11">
        <v>10</v>
      </c>
      <c r="J1703" s="11" t="s">
        <v>5995</v>
      </c>
      <c r="K1703" s="11">
        <v>2</v>
      </c>
      <c r="L1703" s="11">
        <v>-74.141771680000005</v>
      </c>
      <c r="M1703" s="12">
        <v>4.7152324319999996</v>
      </c>
    </row>
    <row r="1704" spans="1:13" x14ac:dyDescent="0.25">
      <c r="A1704" s="3">
        <v>1703</v>
      </c>
      <c r="B1704" s="3" t="s">
        <v>3255</v>
      </c>
      <c r="C1704" s="3" t="s">
        <v>3044</v>
      </c>
      <c r="D1704" s="3" t="s">
        <v>1</v>
      </c>
      <c r="E1704" s="3" t="s">
        <v>3256</v>
      </c>
      <c r="F1704" s="5">
        <v>65</v>
      </c>
      <c r="G1704" s="133">
        <f t="shared" si="59"/>
        <v>31</v>
      </c>
      <c r="H1704" s="36" t="str">
        <f t="shared" si="58"/>
        <v>Aceptable</v>
      </c>
      <c r="I1704" s="11">
        <v>10</v>
      </c>
      <c r="J1704" s="11" t="s">
        <v>5995</v>
      </c>
      <c r="K1704" s="11">
        <v>2</v>
      </c>
      <c r="L1704" s="11">
        <v>-74.135124140000002</v>
      </c>
      <c r="M1704" s="12">
        <v>4.7129295229999997</v>
      </c>
    </row>
    <row r="1705" spans="1:13" x14ac:dyDescent="0.25">
      <c r="A1705" s="3">
        <v>1704</v>
      </c>
      <c r="B1705" s="3" t="s">
        <v>3257</v>
      </c>
      <c r="C1705" s="3" t="s">
        <v>3044</v>
      </c>
      <c r="D1705" s="3" t="s">
        <v>1</v>
      </c>
      <c r="E1705" s="3" t="s">
        <v>3258</v>
      </c>
      <c r="F1705" s="5">
        <v>70</v>
      </c>
      <c r="G1705" s="133">
        <f t="shared" si="59"/>
        <v>18</v>
      </c>
      <c r="H1705" s="36" t="str">
        <f t="shared" si="58"/>
        <v>Regular</v>
      </c>
      <c r="I1705" s="11">
        <v>10</v>
      </c>
      <c r="J1705" s="11" t="s">
        <v>5995</v>
      </c>
      <c r="K1705" s="11">
        <v>2</v>
      </c>
      <c r="L1705" s="11">
        <v>-74.130570829999996</v>
      </c>
      <c r="M1705" s="12">
        <v>4.7108436669999998</v>
      </c>
    </row>
    <row r="1706" spans="1:13" x14ac:dyDescent="0.25">
      <c r="A1706" s="3">
        <v>1705</v>
      </c>
      <c r="B1706" s="3" t="s">
        <v>3259</v>
      </c>
      <c r="C1706" s="3" t="s">
        <v>3044</v>
      </c>
      <c r="D1706" s="3" t="s">
        <v>1</v>
      </c>
      <c r="E1706" s="3" t="s">
        <v>3260</v>
      </c>
      <c r="F1706" s="5">
        <v>65</v>
      </c>
      <c r="G1706" s="133">
        <f t="shared" si="59"/>
        <v>31</v>
      </c>
      <c r="H1706" s="36" t="str">
        <f t="shared" si="58"/>
        <v>Aceptable</v>
      </c>
      <c r="I1706" s="11">
        <v>10</v>
      </c>
      <c r="J1706" s="11" t="s">
        <v>5995</v>
      </c>
      <c r="K1706" s="11">
        <v>2</v>
      </c>
      <c r="L1706" s="11">
        <v>-74.131164589999997</v>
      </c>
      <c r="M1706" s="12">
        <v>4.7047121990000003</v>
      </c>
    </row>
    <row r="1707" spans="1:13" x14ac:dyDescent="0.25">
      <c r="A1707" s="3">
        <v>1706</v>
      </c>
      <c r="B1707" s="3" t="s">
        <v>3261</v>
      </c>
      <c r="C1707" s="3" t="s">
        <v>3044</v>
      </c>
      <c r="D1707" s="3" t="s">
        <v>1</v>
      </c>
      <c r="E1707" s="3" t="s">
        <v>3262</v>
      </c>
      <c r="F1707" s="5">
        <v>65</v>
      </c>
      <c r="G1707" s="133">
        <f t="shared" si="59"/>
        <v>31</v>
      </c>
      <c r="H1707" s="36" t="str">
        <f t="shared" si="58"/>
        <v>Aceptable</v>
      </c>
      <c r="I1707" s="11">
        <v>10</v>
      </c>
      <c r="J1707" s="11" t="s">
        <v>5995</v>
      </c>
      <c r="K1707" s="11">
        <v>2</v>
      </c>
      <c r="L1707" s="11">
        <v>-74.135156989999999</v>
      </c>
      <c r="M1707" s="12">
        <v>4.7051628230000002</v>
      </c>
    </row>
    <row r="1708" spans="1:13" x14ac:dyDescent="0.25">
      <c r="A1708" s="3">
        <v>1707</v>
      </c>
      <c r="B1708" s="3" t="s">
        <v>3263</v>
      </c>
      <c r="C1708" s="3" t="s">
        <v>3044</v>
      </c>
      <c r="D1708" s="3" t="s">
        <v>1</v>
      </c>
      <c r="E1708" s="3" t="s">
        <v>3262</v>
      </c>
      <c r="F1708" s="5">
        <v>70</v>
      </c>
      <c r="G1708" s="133">
        <f t="shared" si="59"/>
        <v>18</v>
      </c>
      <c r="H1708" s="36" t="str">
        <f t="shared" si="58"/>
        <v>Regular</v>
      </c>
      <c r="I1708" s="11">
        <v>10</v>
      </c>
      <c r="J1708" s="11" t="s">
        <v>5995</v>
      </c>
      <c r="K1708" s="11">
        <v>2</v>
      </c>
      <c r="L1708" s="11">
        <v>-74.13507267</v>
      </c>
      <c r="M1708" s="12">
        <v>4.7033903459999999</v>
      </c>
    </row>
    <row r="1709" spans="1:13" x14ac:dyDescent="0.25">
      <c r="A1709" s="3">
        <v>1708</v>
      </c>
      <c r="B1709" s="3" t="s">
        <v>3264</v>
      </c>
      <c r="C1709" s="3" t="s">
        <v>3044</v>
      </c>
      <c r="D1709" s="3" t="s">
        <v>1</v>
      </c>
      <c r="E1709" s="3" t="s">
        <v>3265</v>
      </c>
      <c r="F1709" s="5">
        <v>70</v>
      </c>
      <c r="G1709" s="133">
        <f t="shared" si="59"/>
        <v>18</v>
      </c>
      <c r="H1709" s="36" t="str">
        <f t="shared" si="58"/>
        <v>Regular</v>
      </c>
      <c r="I1709" s="11">
        <v>10</v>
      </c>
      <c r="J1709" s="11" t="s">
        <v>5995</v>
      </c>
      <c r="K1709" s="11">
        <v>2</v>
      </c>
      <c r="L1709" s="11">
        <v>-74.136915099999996</v>
      </c>
      <c r="M1709" s="12">
        <v>4.7111285399999998</v>
      </c>
    </row>
    <row r="1710" spans="1:13" x14ac:dyDescent="0.25">
      <c r="A1710" s="3">
        <v>1709</v>
      </c>
      <c r="B1710" s="3" t="s">
        <v>3266</v>
      </c>
      <c r="C1710" s="3" t="s">
        <v>3044</v>
      </c>
      <c r="D1710" s="3" t="s">
        <v>1</v>
      </c>
      <c r="E1710" s="3" t="s">
        <v>3267</v>
      </c>
      <c r="F1710" s="5">
        <v>65</v>
      </c>
      <c r="G1710" s="133">
        <f t="shared" si="59"/>
        <v>31</v>
      </c>
      <c r="H1710" s="36" t="str">
        <f t="shared" si="58"/>
        <v>Aceptable</v>
      </c>
      <c r="I1710" s="11">
        <v>10</v>
      </c>
      <c r="J1710" s="11" t="s">
        <v>5995</v>
      </c>
      <c r="K1710" s="11">
        <v>2</v>
      </c>
      <c r="L1710" s="11">
        <v>-74.127978769999999</v>
      </c>
      <c r="M1710" s="12">
        <v>4.7088981419999998</v>
      </c>
    </row>
    <row r="1711" spans="1:13" x14ac:dyDescent="0.25">
      <c r="A1711" s="3">
        <v>1710</v>
      </c>
      <c r="B1711" s="3" t="s">
        <v>3268</v>
      </c>
      <c r="C1711" s="3" t="s">
        <v>3044</v>
      </c>
      <c r="D1711" s="3" t="s">
        <v>1</v>
      </c>
      <c r="E1711" s="3" t="s">
        <v>3258</v>
      </c>
      <c r="F1711" s="5">
        <v>70</v>
      </c>
      <c r="G1711" s="133">
        <f t="shared" si="59"/>
        <v>18</v>
      </c>
      <c r="H1711" s="36" t="str">
        <f t="shared" si="58"/>
        <v>Regular</v>
      </c>
      <c r="I1711" s="11">
        <v>10</v>
      </c>
      <c r="J1711" s="11" t="s">
        <v>5995</v>
      </c>
      <c r="K1711" s="11">
        <v>2</v>
      </c>
      <c r="L1711" s="11">
        <v>-74.132332160000004</v>
      </c>
      <c r="M1711" s="12">
        <v>4.7120869169999997</v>
      </c>
    </row>
    <row r="1712" spans="1:13" x14ac:dyDescent="0.25">
      <c r="A1712" s="3">
        <v>1711</v>
      </c>
      <c r="B1712" s="3" t="s">
        <v>3269</v>
      </c>
      <c r="C1712" s="3" t="s">
        <v>3044</v>
      </c>
      <c r="D1712" s="3" t="s">
        <v>1</v>
      </c>
      <c r="E1712" s="3" t="s">
        <v>3270</v>
      </c>
      <c r="F1712" s="5">
        <v>65</v>
      </c>
      <c r="G1712" s="133">
        <f t="shared" si="59"/>
        <v>31</v>
      </c>
      <c r="H1712" s="36" t="str">
        <f t="shared" si="58"/>
        <v>Aceptable</v>
      </c>
      <c r="I1712" s="11">
        <v>10</v>
      </c>
      <c r="J1712" s="11" t="s">
        <v>5995</v>
      </c>
      <c r="K1712" s="11">
        <v>2</v>
      </c>
      <c r="L1712" s="11">
        <v>-74.136050600000004</v>
      </c>
      <c r="M1712" s="12">
        <v>4.7075696779999996</v>
      </c>
    </row>
    <row r="1713" spans="1:13" x14ac:dyDescent="0.25">
      <c r="A1713" s="3">
        <v>1712</v>
      </c>
      <c r="B1713" s="3" t="s">
        <v>3271</v>
      </c>
      <c r="C1713" s="3" t="s">
        <v>3044</v>
      </c>
      <c r="D1713" s="3" t="s">
        <v>1</v>
      </c>
      <c r="E1713" s="3" t="s">
        <v>3260</v>
      </c>
      <c r="F1713" s="5">
        <v>65</v>
      </c>
      <c r="G1713" s="133">
        <f t="shared" si="59"/>
        <v>31</v>
      </c>
      <c r="H1713" s="36" t="str">
        <f t="shared" si="58"/>
        <v>Aceptable</v>
      </c>
      <c r="I1713" s="11">
        <v>10</v>
      </c>
      <c r="J1713" s="11" t="s">
        <v>5995</v>
      </c>
      <c r="K1713" s="11">
        <v>2</v>
      </c>
      <c r="L1713" s="11">
        <v>-74.132140820000004</v>
      </c>
      <c r="M1713" s="12">
        <v>4.704927691</v>
      </c>
    </row>
    <row r="1714" spans="1:13" x14ac:dyDescent="0.25">
      <c r="A1714" s="3">
        <v>1713</v>
      </c>
      <c r="B1714" s="3" t="s">
        <v>3272</v>
      </c>
      <c r="C1714" s="3" t="s">
        <v>3044</v>
      </c>
      <c r="D1714" s="3" t="s">
        <v>1</v>
      </c>
      <c r="E1714" s="3" t="s">
        <v>3273</v>
      </c>
      <c r="F1714" s="5">
        <v>70</v>
      </c>
      <c r="G1714" s="133">
        <f t="shared" si="59"/>
        <v>18</v>
      </c>
      <c r="H1714" s="36" t="str">
        <f t="shared" si="58"/>
        <v>Regular</v>
      </c>
      <c r="I1714" s="11">
        <v>10</v>
      </c>
      <c r="J1714" s="11" t="s">
        <v>5995</v>
      </c>
      <c r="K1714" s="11">
        <v>2</v>
      </c>
      <c r="L1714" s="11">
        <v>-74.135853089999998</v>
      </c>
      <c r="M1714" s="12">
        <v>4.7141532320000001</v>
      </c>
    </row>
    <row r="1715" spans="1:13" x14ac:dyDescent="0.25">
      <c r="A1715" s="3">
        <v>1714</v>
      </c>
      <c r="B1715" s="3" t="s">
        <v>3274</v>
      </c>
      <c r="C1715" s="3" t="s">
        <v>3044</v>
      </c>
      <c r="D1715" s="3" t="s">
        <v>1</v>
      </c>
      <c r="E1715" s="3" t="s">
        <v>3275</v>
      </c>
      <c r="F1715" s="5">
        <v>70</v>
      </c>
      <c r="G1715" s="133">
        <f t="shared" si="59"/>
        <v>18</v>
      </c>
      <c r="H1715" s="36" t="str">
        <f t="shared" si="58"/>
        <v>Regular</v>
      </c>
      <c r="I1715" s="11">
        <v>10</v>
      </c>
      <c r="J1715" s="11" t="s">
        <v>5995</v>
      </c>
      <c r="K1715" s="11">
        <v>3</v>
      </c>
      <c r="L1715" s="11">
        <v>-74.139327429999994</v>
      </c>
      <c r="M1715" s="12">
        <v>4.7062485970000001</v>
      </c>
    </row>
    <row r="1716" spans="1:13" x14ac:dyDescent="0.25">
      <c r="A1716" s="3">
        <v>1715</v>
      </c>
      <c r="B1716" s="3" t="s">
        <v>3276</v>
      </c>
      <c r="C1716" s="3" t="s">
        <v>3044</v>
      </c>
      <c r="D1716" s="3" t="s">
        <v>1</v>
      </c>
      <c r="E1716" s="3" t="s">
        <v>3277</v>
      </c>
      <c r="F1716" s="5">
        <v>75</v>
      </c>
      <c r="G1716" s="133">
        <f t="shared" si="59"/>
        <v>6</v>
      </c>
      <c r="H1716" s="36" t="str">
        <f t="shared" si="58"/>
        <v>Regular</v>
      </c>
      <c r="I1716" s="11">
        <v>10</v>
      </c>
      <c r="J1716" s="11" t="s">
        <v>5995</v>
      </c>
      <c r="K1716" s="11">
        <v>2</v>
      </c>
      <c r="L1716" s="11">
        <v>-74.138291100000004</v>
      </c>
      <c r="M1716" s="12">
        <v>4.7137104860000001</v>
      </c>
    </row>
    <row r="1717" spans="1:13" x14ac:dyDescent="0.25">
      <c r="A1717" s="3">
        <v>1716</v>
      </c>
      <c r="B1717" s="3" t="s">
        <v>3278</v>
      </c>
      <c r="C1717" s="3" t="s">
        <v>3044</v>
      </c>
      <c r="D1717" s="3" t="s">
        <v>1</v>
      </c>
      <c r="E1717" s="3" t="s">
        <v>3279</v>
      </c>
      <c r="F1717" s="5">
        <v>80</v>
      </c>
      <c r="G1717" s="133">
        <f t="shared" si="59"/>
        <v>0</v>
      </c>
      <c r="H1717" s="36" t="str">
        <f t="shared" ref="H1717:H1733" si="60">IF(AND(G1717&gt;=86,G1717&lt;=100),"Óptimo",
IF(AND(G1717&gt;=71,G1717&lt;=85),"Muy Bueno",
IF(AND(G1717&gt;=51,G1717&lt;=70),"Bueno",
IF(AND(G1717&gt;=31,G1717&lt;=50),"Aceptable",
IF(AND(G1717&gt;=6,G1717&lt;=30),"Regular",
"Malo")))))</f>
        <v>Malo</v>
      </c>
      <c r="I1717" s="11">
        <v>10</v>
      </c>
      <c r="J1717" s="11" t="s">
        <v>5995</v>
      </c>
      <c r="K1717" s="11">
        <v>2</v>
      </c>
      <c r="L1717" s="11">
        <v>-74.129577920000003</v>
      </c>
      <c r="M1717" s="12">
        <v>4.7070055890000004</v>
      </c>
    </row>
    <row r="1718" spans="1:13" x14ac:dyDescent="0.25">
      <c r="A1718" s="3">
        <v>1717</v>
      </c>
      <c r="B1718" s="3" t="s">
        <v>3280</v>
      </c>
      <c r="C1718" s="3" t="s">
        <v>3044</v>
      </c>
      <c r="D1718" s="3" t="s">
        <v>1</v>
      </c>
      <c r="E1718" s="3" t="s">
        <v>3281</v>
      </c>
      <c r="F1718" s="5">
        <v>65</v>
      </c>
      <c r="G1718" s="133">
        <f t="shared" si="59"/>
        <v>31</v>
      </c>
      <c r="H1718" s="36" t="str">
        <f t="shared" si="60"/>
        <v>Aceptable</v>
      </c>
      <c r="I1718" s="11">
        <v>10</v>
      </c>
      <c r="J1718" s="11" t="s">
        <v>5995</v>
      </c>
      <c r="K1718" s="11">
        <v>2</v>
      </c>
      <c r="L1718" s="11">
        <v>-74.14248413</v>
      </c>
      <c r="M1718" s="12">
        <v>4.7108641310000001</v>
      </c>
    </row>
    <row r="1719" spans="1:13" x14ac:dyDescent="0.25">
      <c r="A1719" s="3">
        <v>1718</v>
      </c>
      <c r="B1719" s="3" t="s">
        <v>3282</v>
      </c>
      <c r="C1719" s="3" t="s">
        <v>3044</v>
      </c>
      <c r="D1719" s="3" t="s">
        <v>1</v>
      </c>
      <c r="E1719" s="3" t="s">
        <v>3283</v>
      </c>
      <c r="F1719" s="5">
        <v>70</v>
      </c>
      <c r="G1719" s="133">
        <f t="shared" si="59"/>
        <v>18</v>
      </c>
      <c r="H1719" s="36" t="str">
        <f t="shared" si="60"/>
        <v>Regular</v>
      </c>
      <c r="I1719" s="11">
        <v>10</v>
      </c>
      <c r="J1719" s="11" t="s">
        <v>5995</v>
      </c>
      <c r="K1719" s="11">
        <v>2</v>
      </c>
      <c r="L1719" s="11">
        <v>-74.127480430000006</v>
      </c>
      <c r="M1719" s="12">
        <v>4.6992247410000001</v>
      </c>
    </row>
    <row r="1720" spans="1:13" x14ac:dyDescent="0.25">
      <c r="A1720" s="3">
        <v>1719</v>
      </c>
      <c r="B1720" s="3" t="s">
        <v>3284</v>
      </c>
      <c r="C1720" s="3" t="s">
        <v>3044</v>
      </c>
      <c r="D1720" s="3" t="s">
        <v>1</v>
      </c>
      <c r="E1720" s="3" t="s">
        <v>3285</v>
      </c>
      <c r="F1720" s="5">
        <v>75</v>
      </c>
      <c r="G1720" s="133">
        <f t="shared" si="59"/>
        <v>6</v>
      </c>
      <c r="H1720" s="36" t="str">
        <f t="shared" si="60"/>
        <v>Regular</v>
      </c>
      <c r="I1720" s="11">
        <v>10</v>
      </c>
      <c r="J1720" s="11" t="s">
        <v>5995</v>
      </c>
      <c r="K1720" s="11">
        <v>2</v>
      </c>
      <c r="L1720" s="11">
        <v>-74.134062869999994</v>
      </c>
      <c r="M1720" s="12">
        <v>4.7142506529999997</v>
      </c>
    </row>
    <row r="1721" spans="1:13" x14ac:dyDescent="0.25">
      <c r="A1721" s="3">
        <v>1720</v>
      </c>
      <c r="B1721" s="3" t="s">
        <v>3286</v>
      </c>
      <c r="C1721" s="3" t="s">
        <v>3044</v>
      </c>
      <c r="D1721" s="3" t="s">
        <v>1</v>
      </c>
      <c r="E1721" s="3" t="s">
        <v>3287</v>
      </c>
      <c r="F1721" s="5">
        <v>60</v>
      </c>
      <c r="G1721" s="133">
        <f t="shared" si="59"/>
        <v>40.5</v>
      </c>
      <c r="H1721" s="36" t="str">
        <f t="shared" si="60"/>
        <v>Aceptable</v>
      </c>
      <c r="I1721" s="11">
        <v>10</v>
      </c>
      <c r="J1721" s="11" t="s">
        <v>5995</v>
      </c>
      <c r="K1721" s="11">
        <v>2</v>
      </c>
      <c r="L1721" s="11">
        <v>-74.140066849999997</v>
      </c>
      <c r="M1721" s="12">
        <v>4.7126401820000003</v>
      </c>
    </row>
    <row r="1722" spans="1:13" x14ac:dyDescent="0.25">
      <c r="A1722" s="3">
        <v>1721</v>
      </c>
      <c r="B1722" s="3" t="s">
        <v>3288</v>
      </c>
      <c r="C1722" s="3" t="s">
        <v>3044</v>
      </c>
      <c r="D1722" s="3" t="s">
        <v>1</v>
      </c>
      <c r="E1722" s="3" t="s">
        <v>3289</v>
      </c>
      <c r="F1722" s="5">
        <v>70</v>
      </c>
      <c r="G1722" s="133">
        <f t="shared" si="59"/>
        <v>18</v>
      </c>
      <c r="H1722" s="36" t="str">
        <f t="shared" si="60"/>
        <v>Regular</v>
      </c>
      <c r="I1722" s="11">
        <v>10</v>
      </c>
      <c r="J1722" s="11" t="s">
        <v>5995</v>
      </c>
      <c r="K1722" s="11">
        <v>2</v>
      </c>
      <c r="L1722" s="11">
        <v>-74.135315180000006</v>
      </c>
      <c r="M1722" s="12">
        <v>4.7089836930000004</v>
      </c>
    </row>
    <row r="1723" spans="1:13" x14ac:dyDescent="0.25">
      <c r="A1723" s="3">
        <v>1722</v>
      </c>
      <c r="B1723" s="3" t="s">
        <v>3290</v>
      </c>
      <c r="C1723" s="3" t="s">
        <v>3044</v>
      </c>
      <c r="D1723" s="3" t="s">
        <v>1</v>
      </c>
      <c r="E1723" s="3" t="s">
        <v>3291</v>
      </c>
      <c r="F1723" s="5">
        <v>70</v>
      </c>
      <c r="G1723" s="133">
        <f t="shared" si="59"/>
        <v>18</v>
      </c>
      <c r="H1723" s="36" t="str">
        <f t="shared" si="60"/>
        <v>Regular</v>
      </c>
      <c r="I1723" s="11">
        <v>10</v>
      </c>
      <c r="J1723" s="11" t="s">
        <v>5995</v>
      </c>
      <c r="K1723" s="11">
        <v>2</v>
      </c>
      <c r="L1723" s="11">
        <v>-74.135797789999998</v>
      </c>
      <c r="M1723" s="12">
        <v>4.7148489800000002</v>
      </c>
    </row>
    <row r="1724" spans="1:13" x14ac:dyDescent="0.25">
      <c r="A1724" s="3">
        <v>1723</v>
      </c>
      <c r="B1724" s="3" t="s">
        <v>3292</v>
      </c>
      <c r="C1724" s="3" t="s">
        <v>3044</v>
      </c>
      <c r="D1724" s="3" t="s">
        <v>1</v>
      </c>
      <c r="E1724" s="3" t="s">
        <v>3293</v>
      </c>
      <c r="F1724" s="5">
        <v>65</v>
      </c>
      <c r="G1724" s="133">
        <f t="shared" si="59"/>
        <v>31</v>
      </c>
      <c r="H1724" s="36" t="str">
        <f t="shared" si="60"/>
        <v>Aceptable</v>
      </c>
      <c r="I1724" s="11">
        <v>10</v>
      </c>
      <c r="J1724" s="11" t="s">
        <v>5995</v>
      </c>
      <c r="K1724" s="11">
        <v>2</v>
      </c>
      <c r="L1724" s="11">
        <v>-74.134764480000001</v>
      </c>
      <c r="M1724" s="12">
        <v>4.707382709</v>
      </c>
    </row>
    <row r="1725" spans="1:13" x14ac:dyDescent="0.25">
      <c r="A1725" s="3">
        <v>1724</v>
      </c>
      <c r="B1725" s="3" t="s">
        <v>3294</v>
      </c>
      <c r="C1725" s="3" t="s">
        <v>3044</v>
      </c>
      <c r="D1725" s="3" t="s">
        <v>1</v>
      </c>
      <c r="E1725" s="3" t="s">
        <v>3295</v>
      </c>
      <c r="F1725" s="5">
        <v>65</v>
      </c>
      <c r="G1725" s="133">
        <f t="shared" si="59"/>
        <v>31</v>
      </c>
      <c r="H1725" s="36" t="str">
        <f t="shared" si="60"/>
        <v>Aceptable</v>
      </c>
      <c r="I1725" s="11">
        <v>10</v>
      </c>
      <c r="J1725" s="11" t="s">
        <v>5995</v>
      </c>
      <c r="K1725" s="11">
        <v>2</v>
      </c>
      <c r="L1725" s="11">
        <v>-74.127481700000004</v>
      </c>
      <c r="M1725" s="12">
        <v>4.70274474</v>
      </c>
    </row>
    <row r="1726" spans="1:13" x14ac:dyDescent="0.25">
      <c r="A1726" s="3">
        <v>1725</v>
      </c>
      <c r="B1726" s="3" t="s">
        <v>3296</v>
      </c>
      <c r="C1726" s="3" t="s">
        <v>3044</v>
      </c>
      <c r="D1726" s="3" t="s">
        <v>1</v>
      </c>
      <c r="E1726" s="3" t="s">
        <v>3297</v>
      </c>
      <c r="F1726" s="5">
        <v>70</v>
      </c>
      <c r="G1726" s="133">
        <f t="shared" si="59"/>
        <v>18</v>
      </c>
      <c r="H1726" s="36" t="str">
        <f t="shared" si="60"/>
        <v>Regular</v>
      </c>
      <c r="I1726" s="11">
        <v>10</v>
      </c>
      <c r="J1726" s="11" t="s">
        <v>5995</v>
      </c>
      <c r="K1726" s="11">
        <v>3</v>
      </c>
      <c r="L1726" s="11">
        <v>-74.118740759999994</v>
      </c>
      <c r="M1726" s="12">
        <v>4.6988362979999998</v>
      </c>
    </row>
    <row r="1727" spans="1:13" x14ac:dyDescent="0.25">
      <c r="A1727" s="3">
        <v>1726</v>
      </c>
      <c r="B1727" s="3" t="s">
        <v>3298</v>
      </c>
      <c r="C1727" s="3" t="s">
        <v>3044</v>
      </c>
      <c r="D1727" s="3" t="s">
        <v>1</v>
      </c>
      <c r="E1727" s="3" t="s">
        <v>3299</v>
      </c>
      <c r="F1727" s="5">
        <v>70</v>
      </c>
      <c r="G1727" s="133">
        <f t="shared" si="59"/>
        <v>18</v>
      </c>
      <c r="H1727" s="36" t="str">
        <f t="shared" si="60"/>
        <v>Regular</v>
      </c>
      <c r="I1727" s="11">
        <v>10</v>
      </c>
      <c r="J1727" s="11" t="s">
        <v>5995</v>
      </c>
      <c r="K1727" s="11">
        <v>3</v>
      </c>
      <c r="L1727" s="11">
        <v>-74.117401389999998</v>
      </c>
      <c r="M1727" s="12">
        <v>4.6986890099999998</v>
      </c>
    </row>
    <row r="1728" spans="1:13" x14ac:dyDescent="0.25">
      <c r="A1728" s="3">
        <v>1727</v>
      </c>
      <c r="B1728" s="3" t="s">
        <v>3300</v>
      </c>
      <c r="C1728" s="3" t="s">
        <v>3044</v>
      </c>
      <c r="D1728" s="3" t="s">
        <v>1</v>
      </c>
      <c r="E1728" s="3" t="s">
        <v>3301</v>
      </c>
      <c r="F1728" s="5">
        <v>65</v>
      </c>
      <c r="G1728" s="133">
        <f t="shared" si="59"/>
        <v>31</v>
      </c>
      <c r="H1728" s="36" t="str">
        <f t="shared" si="60"/>
        <v>Aceptable</v>
      </c>
      <c r="I1728" s="11">
        <v>10</v>
      </c>
      <c r="J1728" s="11" t="s">
        <v>5995</v>
      </c>
      <c r="K1728" s="11">
        <v>2</v>
      </c>
      <c r="L1728" s="11">
        <v>-74.122923709999995</v>
      </c>
      <c r="M1728" s="12">
        <v>4.7096370619999997</v>
      </c>
    </row>
    <row r="1729" spans="1:13" x14ac:dyDescent="0.25">
      <c r="A1729" s="3">
        <v>1728</v>
      </c>
      <c r="B1729" s="3" t="s">
        <v>3302</v>
      </c>
      <c r="C1729" s="3" t="s">
        <v>3044</v>
      </c>
      <c r="D1729" s="3" t="s">
        <v>1</v>
      </c>
      <c r="E1729" s="3" t="s">
        <v>3303</v>
      </c>
      <c r="F1729" s="5">
        <v>70</v>
      </c>
      <c r="G1729" s="133">
        <f t="shared" si="59"/>
        <v>18</v>
      </c>
      <c r="H1729" s="36" t="str">
        <f t="shared" si="60"/>
        <v>Regular</v>
      </c>
      <c r="I1729" s="11">
        <v>10</v>
      </c>
      <c r="J1729" s="11" t="s">
        <v>5995</v>
      </c>
      <c r="K1729" s="11">
        <v>3</v>
      </c>
      <c r="L1729" s="11">
        <v>-74.117632020000002</v>
      </c>
      <c r="M1729" s="12">
        <v>4.7108959400000003</v>
      </c>
    </row>
    <row r="1730" spans="1:13" x14ac:dyDescent="0.25">
      <c r="A1730" s="3">
        <v>1729</v>
      </c>
      <c r="B1730" s="3" t="s">
        <v>3304</v>
      </c>
      <c r="C1730" s="3" t="s">
        <v>3044</v>
      </c>
      <c r="D1730" s="3" t="s">
        <v>1</v>
      </c>
      <c r="E1730" s="3" t="s">
        <v>3305</v>
      </c>
      <c r="F1730" s="5">
        <v>65</v>
      </c>
      <c r="G1730" s="133">
        <f t="shared" si="59"/>
        <v>31</v>
      </c>
      <c r="H1730" s="36" t="str">
        <f t="shared" si="60"/>
        <v>Aceptable</v>
      </c>
      <c r="I1730" s="11">
        <v>10</v>
      </c>
      <c r="J1730" s="11" t="s">
        <v>5995</v>
      </c>
      <c r="K1730" s="11">
        <v>3</v>
      </c>
      <c r="L1730" s="11">
        <v>-74.123883980000002</v>
      </c>
      <c r="M1730" s="12">
        <v>4.7154017760000002</v>
      </c>
    </row>
    <row r="1731" spans="1:13" x14ac:dyDescent="0.25">
      <c r="A1731" s="3">
        <v>1730</v>
      </c>
      <c r="B1731" s="3" t="s">
        <v>3306</v>
      </c>
      <c r="C1731" s="3" t="s">
        <v>3044</v>
      </c>
      <c r="D1731" s="3" t="s">
        <v>1</v>
      </c>
      <c r="E1731" s="3" t="s">
        <v>3307</v>
      </c>
      <c r="F1731" s="5">
        <v>70</v>
      </c>
      <c r="G1731" s="133">
        <f t="shared" si="59"/>
        <v>18</v>
      </c>
      <c r="H1731" s="36" t="str">
        <f t="shared" si="60"/>
        <v>Regular</v>
      </c>
      <c r="I1731" s="11">
        <v>10</v>
      </c>
      <c r="J1731" s="11" t="s">
        <v>5995</v>
      </c>
      <c r="K1731" s="11">
        <v>3</v>
      </c>
      <c r="L1731" s="11">
        <v>-74.12223213</v>
      </c>
      <c r="M1731" s="12">
        <v>4.7143932419999999</v>
      </c>
    </row>
    <row r="1732" spans="1:13" x14ac:dyDescent="0.25">
      <c r="A1732" s="3">
        <v>1731</v>
      </c>
      <c r="B1732" s="3" t="s">
        <v>3308</v>
      </c>
      <c r="C1732" s="3" t="s">
        <v>3044</v>
      </c>
      <c r="D1732" s="3" t="s">
        <v>1</v>
      </c>
      <c r="E1732" s="3" t="s">
        <v>3301</v>
      </c>
      <c r="F1732" s="5">
        <v>80</v>
      </c>
      <c r="G1732" s="133">
        <f t="shared" si="59"/>
        <v>0</v>
      </c>
      <c r="H1732" s="36" t="str">
        <f t="shared" si="60"/>
        <v>Malo</v>
      </c>
      <c r="I1732" s="11">
        <v>10</v>
      </c>
      <c r="J1732" s="11" t="s">
        <v>5995</v>
      </c>
      <c r="K1732" s="11">
        <v>2</v>
      </c>
      <c r="L1732" s="11">
        <v>-74.123914720000002</v>
      </c>
      <c r="M1732" s="12">
        <v>4.7104278370000001</v>
      </c>
    </row>
    <row r="1733" spans="1:13" x14ac:dyDescent="0.25">
      <c r="A1733" s="3">
        <v>1732</v>
      </c>
      <c r="B1733" s="3" t="s">
        <v>3309</v>
      </c>
      <c r="C1733" s="3" t="s">
        <v>3044</v>
      </c>
      <c r="D1733" s="3" t="s">
        <v>1</v>
      </c>
      <c r="E1733" s="3" t="s">
        <v>3301</v>
      </c>
      <c r="F1733" s="5">
        <v>65</v>
      </c>
      <c r="G1733" s="133">
        <f t="shared" si="59"/>
        <v>31</v>
      </c>
      <c r="H1733" s="36" t="str">
        <f t="shared" si="60"/>
        <v>Aceptable</v>
      </c>
      <c r="I1733" s="11">
        <v>10</v>
      </c>
      <c r="J1733" s="11" t="s">
        <v>5995</v>
      </c>
      <c r="K1733" s="11">
        <v>2</v>
      </c>
      <c r="L1733" s="11">
        <v>-74.124991660000006</v>
      </c>
      <c r="M1733" s="12">
        <v>4.711331575</v>
      </c>
    </row>
    <row r="1734" spans="1:13" x14ac:dyDescent="0.25">
      <c r="A1734" s="3">
        <v>1733</v>
      </c>
      <c r="B1734" s="3" t="s">
        <v>3310</v>
      </c>
      <c r="C1734" s="3" t="s">
        <v>3044</v>
      </c>
      <c r="D1734" s="3" t="s">
        <v>1</v>
      </c>
      <c r="E1734" s="3" t="s">
        <v>3305</v>
      </c>
      <c r="F1734" s="5">
        <v>55</v>
      </c>
      <c r="G1734" s="133">
        <f t="shared" si="59"/>
        <v>54.8</v>
      </c>
      <c r="H1734" s="36" t="str">
        <f>IF(AND(G1734&gt;=86,G1734&lt;=100),"Óptimo",
IF(AND(G1734&gt;=71,G1734&lt;=85),"Muy Bueno",
IF(AND(G1734&gt;=51,G1734&lt;=70),"Bueno",
IF(AND(G1734&gt;=31,G1734&lt;=50),"Aceptable",
IF(AND(G1734&gt;=6,G1734&lt;=30),"Regular",
"Malo")))))</f>
        <v>Bueno</v>
      </c>
      <c r="I1734" s="11">
        <v>10</v>
      </c>
      <c r="J1734" s="11" t="s">
        <v>5995</v>
      </c>
      <c r="K1734" s="11">
        <v>3</v>
      </c>
      <c r="L1734" s="11">
        <v>-74.126177040000002</v>
      </c>
      <c r="M1734" s="12">
        <v>4.7151884329999998</v>
      </c>
    </row>
    <row r="1735" spans="1:13" x14ac:dyDescent="0.25">
      <c r="A1735" s="3">
        <v>1734</v>
      </c>
      <c r="B1735" s="3" t="s">
        <v>3311</v>
      </c>
      <c r="C1735" s="3" t="s">
        <v>3044</v>
      </c>
      <c r="D1735" s="3" t="s">
        <v>1</v>
      </c>
      <c r="E1735" s="3" t="s">
        <v>3305</v>
      </c>
      <c r="F1735" s="5">
        <v>65</v>
      </c>
      <c r="G1735" s="133">
        <f t="shared" si="59"/>
        <v>31</v>
      </c>
      <c r="H1735" s="36" t="str">
        <f t="shared" ref="H1735:H1798" si="61">IF(AND(G1735&gt;=86,G1735&lt;=100),"Óptimo",
IF(AND(G1735&gt;=71,G1735&lt;=85),"Muy Bueno",
IF(AND(G1735&gt;=51,G1735&lt;=70),"Bueno",
IF(AND(G1735&gt;=31,G1735&lt;=50),"Aceptable",
IF(AND(G1735&gt;=6,G1735&lt;=30),"Regular",
"Malo")))))</f>
        <v>Aceptable</v>
      </c>
      <c r="I1735" s="11">
        <v>10</v>
      </c>
      <c r="J1735" s="11" t="s">
        <v>5995</v>
      </c>
      <c r="K1735" s="11">
        <v>3</v>
      </c>
      <c r="L1735" s="11">
        <v>-74.121295860000004</v>
      </c>
      <c r="M1735" s="12">
        <v>4.7153173129999999</v>
      </c>
    </row>
    <row r="1736" spans="1:13" x14ac:dyDescent="0.25">
      <c r="A1736" s="3">
        <v>1735</v>
      </c>
      <c r="B1736" s="3" t="s">
        <v>3312</v>
      </c>
      <c r="C1736" s="3" t="s">
        <v>3044</v>
      </c>
      <c r="D1736" s="3" t="s">
        <v>1</v>
      </c>
      <c r="E1736" s="3" t="s">
        <v>3305</v>
      </c>
      <c r="F1736" s="5">
        <v>50</v>
      </c>
      <c r="G1736" s="133">
        <f t="shared" si="59"/>
        <v>71</v>
      </c>
      <c r="H1736" s="36" t="str">
        <f t="shared" si="61"/>
        <v>Muy Bueno</v>
      </c>
      <c r="I1736" s="11">
        <v>10</v>
      </c>
      <c r="J1736" s="11" t="s">
        <v>5995</v>
      </c>
      <c r="K1736" s="11">
        <v>3</v>
      </c>
      <c r="L1736" s="11">
        <v>-74.125487000000007</v>
      </c>
      <c r="M1736" s="12">
        <v>4.7142808470000004</v>
      </c>
    </row>
    <row r="1737" spans="1:13" x14ac:dyDescent="0.25">
      <c r="A1737" s="3">
        <v>1736</v>
      </c>
      <c r="B1737" s="3" t="s">
        <v>3313</v>
      </c>
      <c r="C1737" s="3" t="s">
        <v>3044</v>
      </c>
      <c r="D1737" s="3" t="s">
        <v>1</v>
      </c>
      <c r="E1737" s="3" t="s">
        <v>3305</v>
      </c>
      <c r="F1737" s="5">
        <v>65</v>
      </c>
      <c r="G1737" s="133">
        <f t="shared" si="59"/>
        <v>31</v>
      </c>
      <c r="H1737" s="36" t="str">
        <f t="shared" si="61"/>
        <v>Aceptable</v>
      </c>
      <c r="I1737" s="11">
        <v>10</v>
      </c>
      <c r="J1737" s="11" t="s">
        <v>5995</v>
      </c>
      <c r="K1737" s="11">
        <v>3</v>
      </c>
      <c r="L1737" s="11">
        <v>-74.121896500000005</v>
      </c>
      <c r="M1737" s="12">
        <v>4.7188556869999996</v>
      </c>
    </row>
    <row r="1738" spans="1:13" x14ac:dyDescent="0.25">
      <c r="A1738" s="3">
        <v>1737</v>
      </c>
      <c r="B1738" s="3" t="s">
        <v>3314</v>
      </c>
      <c r="C1738" s="3" t="s">
        <v>3044</v>
      </c>
      <c r="D1738" s="3" t="s">
        <v>1</v>
      </c>
      <c r="E1738" s="3" t="s">
        <v>3315</v>
      </c>
      <c r="F1738" s="5">
        <v>70</v>
      </c>
      <c r="G1738" s="133">
        <f t="shared" si="59"/>
        <v>18</v>
      </c>
      <c r="H1738" s="36" t="str">
        <f t="shared" si="61"/>
        <v>Regular</v>
      </c>
      <c r="I1738" s="11">
        <v>10</v>
      </c>
      <c r="J1738" s="11" t="s">
        <v>5995</v>
      </c>
      <c r="K1738" s="11">
        <v>3</v>
      </c>
      <c r="L1738" s="11">
        <v>-74.113304319999997</v>
      </c>
      <c r="M1738" s="12">
        <v>4.7071705919999998</v>
      </c>
    </row>
    <row r="1739" spans="1:13" x14ac:dyDescent="0.25">
      <c r="A1739" s="3">
        <v>1738</v>
      </c>
      <c r="B1739" s="3" t="s">
        <v>3316</v>
      </c>
      <c r="C1739" s="3" t="s">
        <v>3044</v>
      </c>
      <c r="D1739" s="3" t="s">
        <v>1</v>
      </c>
      <c r="E1739" s="3" t="s">
        <v>3317</v>
      </c>
      <c r="F1739" s="5">
        <v>70</v>
      </c>
      <c r="G1739" s="133">
        <f t="shared" si="59"/>
        <v>18</v>
      </c>
      <c r="H1739" s="36" t="str">
        <f t="shared" si="61"/>
        <v>Regular</v>
      </c>
      <c r="I1739" s="11">
        <v>10</v>
      </c>
      <c r="J1739" s="11" t="s">
        <v>5995</v>
      </c>
      <c r="K1739" s="11">
        <v>3</v>
      </c>
      <c r="L1739" s="11">
        <v>-74.115694360000006</v>
      </c>
      <c r="M1739" s="12">
        <v>4.7113044129999997</v>
      </c>
    </row>
    <row r="1740" spans="1:13" x14ac:dyDescent="0.25">
      <c r="A1740" s="3">
        <v>1739</v>
      </c>
      <c r="B1740" s="3" t="s">
        <v>3318</v>
      </c>
      <c r="C1740" s="3" t="s">
        <v>3044</v>
      </c>
      <c r="D1740" s="3" t="s">
        <v>1</v>
      </c>
      <c r="E1740" s="3" t="s">
        <v>3319</v>
      </c>
      <c r="F1740" s="5">
        <v>70</v>
      </c>
      <c r="G1740" s="133">
        <f t="shared" si="59"/>
        <v>18</v>
      </c>
      <c r="H1740" s="36" t="str">
        <f t="shared" si="61"/>
        <v>Regular</v>
      </c>
      <c r="I1740" s="11">
        <v>10</v>
      </c>
      <c r="J1740" s="11" t="s">
        <v>5995</v>
      </c>
      <c r="K1740" s="11">
        <v>3</v>
      </c>
      <c r="L1740" s="11">
        <v>-74.119928150000007</v>
      </c>
      <c r="M1740" s="12">
        <v>4.7075264649999999</v>
      </c>
    </row>
    <row r="1741" spans="1:13" x14ac:dyDescent="0.25">
      <c r="A1741" s="3">
        <v>1740</v>
      </c>
      <c r="B1741" s="3" t="s">
        <v>3320</v>
      </c>
      <c r="C1741" s="3" t="s">
        <v>3044</v>
      </c>
      <c r="D1741" s="3" t="s">
        <v>1</v>
      </c>
      <c r="E1741" s="3" t="s">
        <v>3321</v>
      </c>
      <c r="F1741" s="5">
        <v>80</v>
      </c>
      <c r="G1741" s="133">
        <f t="shared" si="59"/>
        <v>0</v>
      </c>
      <c r="H1741" s="36" t="str">
        <f t="shared" si="61"/>
        <v>Malo</v>
      </c>
      <c r="I1741" s="11">
        <v>10</v>
      </c>
      <c r="J1741" s="11" t="s">
        <v>5995</v>
      </c>
      <c r="K1741" s="11">
        <v>3</v>
      </c>
      <c r="L1741" s="11">
        <v>-74.121726449999997</v>
      </c>
      <c r="M1741" s="12">
        <v>4.7070447660000001</v>
      </c>
    </row>
    <row r="1742" spans="1:13" x14ac:dyDescent="0.25">
      <c r="A1742" s="3">
        <v>1741</v>
      </c>
      <c r="B1742" s="3" t="s">
        <v>3322</v>
      </c>
      <c r="C1742" s="3" t="s">
        <v>3044</v>
      </c>
      <c r="D1742" s="3" t="s">
        <v>1</v>
      </c>
      <c r="E1742" s="3" t="s">
        <v>3303</v>
      </c>
      <c r="F1742" s="5">
        <v>65</v>
      </c>
      <c r="G1742" s="133">
        <f t="shared" si="59"/>
        <v>31</v>
      </c>
      <c r="H1742" s="36" t="str">
        <f t="shared" si="61"/>
        <v>Aceptable</v>
      </c>
      <c r="I1742" s="11">
        <v>10</v>
      </c>
      <c r="J1742" s="11" t="s">
        <v>5995</v>
      </c>
      <c r="K1742" s="11">
        <v>3</v>
      </c>
      <c r="L1742" s="11">
        <v>-74.116874159999995</v>
      </c>
      <c r="M1742" s="12">
        <v>4.7135883019999998</v>
      </c>
    </row>
    <row r="1743" spans="1:13" x14ac:dyDescent="0.25">
      <c r="A1743" s="3">
        <v>1742</v>
      </c>
      <c r="B1743" s="3" t="s">
        <v>3323</v>
      </c>
      <c r="C1743" s="3" t="s">
        <v>3044</v>
      </c>
      <c r="D1743" s="3" t="s">
        <v>1</v>
      </c>
      <c r="E1743" s="3" t="s">
        <v>3303</v>
      </c>
      <c r="F1743" s="5">
        <v>70</v>
      </c>
      <c r="G1743" s="133">
        <f t="shared" si="59"/>
        <v>18</v>
      </c>
      <c r="H1743" s="36" t="str">
        <f t="shared" si="61"/>
        <v>Regular</v>
      </c>
      <c r="I1743" s="11">
        <v>10</v>
      </c>
      <c r="J1743" s="11" t="s">
        <v>5995</v>
      </c>
      <c r="K1743" s="11">
        <v>3</v>
      </c>
      <c r="L1743" s="11">
        <v>-74.121267160000002</v>
      </c>
      <c r="M1743" s="12">
        <v>4.7097607039999998</v>
      </c>
    </row>
    <row r="1744" spans="1:13" x14ac:dyDescent="0.25">
      <c r="A1744" s="3">
        <v>1743</v>
      </c>
      <c r="B1744" s="3" t="s">
        <v>3324</v>
      </c>
      <c r="C1744" s="3" t="s">
        <v>3044</v>
      </c>
      <c r="D1744" s="3" t="s">
        <v>1</v>
      </c>
      <c r="E1744" s="3" t="s">
        <v>3325</v>
      </c>
      <c r="F1744" s="5">
        <v>80</v>
      </c>
      <c r="G1744" s="133">
        <f t="shared" si="59"/>
        <v>0</v>
      </c>
      <c r="H1744" s="36" t="str">
        <f t="shared" si="61"/>
        <v>Malo</v>
      </c>
      <c r="I1744" s="11">
        <v>10</v>
      </c>
      <c r="J1744" s="11" t="s">
        <v>5995</v>
      </c>
      <c r="K1744" s="11">
        <v>3</v>
      </c>
      <c r="L1744" s="11">
        <v>-74.115138790000003</v>
      </c>
      <c r="M1744" s="12">
        <v>4.7126015389999996</v>
      </c>
    </row>
    <row r="1745" spans="1:13" x14ac:dyDescent="0.25">
      <c r="A1745" s="3">
        <v>1744</v>
      </c>
      <c r="B1745" s="3" t="s">
        <v>3326</v>
      </c>
      <c r="C1745" s="3" t="s">
        <v>3044</v>
      </c>
      <c r="D1745" s="3" t="s">
        <v>1</v>
      </c>
      <c r="E1745" s="3" t="s">
        <v>3327</v>
      </c>
      <c r="F1745" s="5">
        <v>70</v>
      </c>
      <c r="G1745" s="133">
        <f t="shared" si="59"/>
        <v>18</v>
      </c>
      <c r="H1745" s="36" t="str">
        <f t="shared" si="61"/>
        <v>Regular</v>
      </c>
      <c r="I1745" s="11">
        <v>10</v>
      </c>
      <c r="J1745" s="11" t="s">
        <v>5995</v>
      </c>
      <c r="K1745" s="11">
        <v>3</v>
      </c>
      <c r="L1745" s="11">
        <v>-74.120989699999996</v>
      </c>
      <c r="M1745" s="12">
        <v>4.7080525409999998</v>
      </c>
    </row>
    <row r="1746" spans="1:13" x14ac:dyDescent="0.25">
      <c r="A1746" s="3">
        <v>1745</v>
      </c>
      <c r="B1746" s="3" t="s">
        <v>3328</v>
      </c>
      <c r="C1746" s="3" t="s">
        <v>3044</v>
      </c>
      <c r="D1746" s="3" t="s">
        <v>1</v>
      </c>
      <c r="E1746" s="3" t="s">
        <v>3303</v>
      </c>
      <c r="F1746" s="5">
        <v>80</v>
      </c>
      <c r="G1746" s="133">
        <f t="shared" si="59"/>
        <v>0</v>
      </c>
      <c r="H1746" s="36" t="str">
        <f t="shared" si="61"/>
        <v>Malo</v>
      </c>
      <c r="I1746" s="11">
        <v>10</v>
      </c>
      <c r="J1746" s="11" t="s">
        <v>5995</v>
      </c>
      <c r="K1746" s="11">
        <v>3</v>
      </c>
      <c r="L1746" s="11">
        <v>-74.117688490000006</v>
      </c>
      <c r="M1746" s="12">
        <v>4.7154033670000004</v>
      </c>
    </row>
    <row r="1747" spans="1:13" x14ac:dyDescent="0.25">
      <c r="A1747" s="3">
        <v>1746</v>
      </c>
      <c r="B1747" s="3" t="s">
        <v>3329</v>
      </c>
      <c r="C1747" s="3" t="s">
        <v>3044</v>
      </c>
      <c r="D1747" s="3" t="s">
        <v>1</v>
      </c>
      <c r="E1747" s="3" t="s">
        <v>3303</v>
      </c>
      <c r="F1747" s="5">
        <v>65</v>
      </c>
      <c r="G1747" s="133">
        <f t="shared" ref="G1747:G1810" si="62">IF(F1747&lt;=40,100-((F1747-30)/(40-30))*(100-86),
IF(F1747&lt;=50,85-((F1747-41)/(50-41))*(85-71),
IF(F1747&lt;=55,70-((F1747-51)/(55-50))*(70-51),
IF(F1747&lt;=65,50-((F1747-55)/(65-55))*(50-31),
IF(F1747&lt;=75,30-((F1747-65)/(75-65))*(30-6),
5-((F1747-75)/(80-75))*(5-0))))))</f>
        <v>31</v>
      </c>
      <c r="H1747" s="36" t="str">
        <f t="shared" si="61"/>
        <v>Aceptable</v>
      </c>
      <c r="I1747" s="11">
        <v>10</v>
      </c>
      <c r="J1747" s="11" t="s">
        <v>5995</v>
      </c>
      <c r="K1747" s="11">
        <v>3</v>
      </c>
      <c r="L1747" s="11">
        <v>-74.120530930000001</v>
      </c>
      <c r="M1747" s="12">
        <v>4.7094056279999998</v>
      </c>
    </row>
    <row r="1748" spans="1:13" x14ac:dyDescent="0.25">
      <c r="A1748" s="3">
        <v>1747</v>
      </c>
      <c r="B1748" s="3" t="s">
        <v>3330</v>
      </c>
      <c r="C1748" s="3" t="s">
        <v>3044</v>
      </c>
      <c r="D1748" s="3" t="s">
        <v>1</v>
      </c>
      <c r="E1748" s="3" t="s">
        <v>3303</v>
      </c>
      <c r="F1748" s="5">
        <v>65</v>
      </c>
      <c r="G1748" s="133">
        <f t="shared" si="62"/>
        <v>31</v>
      </c>
      <c r="H1748" s="36" t="str">
        <f t="shared" si="61"/>
        <v>Aceptable</v>
      </c>
      <c r="I1748" s="11">
        <v>10</v>
      </c>
      <c r="J1748" s="11" t="s">
        <v>5995</v>
      </c>
      <c r="K1748" s="11">
        <v>3</v>
      </c>
      <c r="L1748" s="11">
        <v>-74.118931979999999</v>
      </c>
      <c r="M1748" s="12">
        <v>4.7084178229999996</v>
      </c>
    </row>
    <row r="1749" spans="1:13" x14ac:dyDescent="0.25">
      <c r="A1749" s="3">
        <v>1748</v>
      </c>
      <c r="B1749" s="3" t="s">
        <v>3331</v>
      </c>
      <c r="C1749" s="3" t="s">
        <v>3044</v>
      </c>
      <c r="D1749" s="3" t="s">
        <v>1</v>
      </c>
      <c r="E1749" s="3" t="s">
        <v>3307</v>
      </c>
      <c r="F1749" s="5">
        <v>65</v>
      </c>
      <c r="G1749" s="133">
        <f t="shared" si="62"/>
        <v>31</v>
      </c>
      <c r="H1749" s="36" t="str">
        <f t="shared" si="61"/>
        <v>Aceptable</v>
      </c>
      <c r="I1749" s="11">
        <v>10</v>
      </c>
      <c r="J1749" s="11" t="s">
        <v>5995</v>
      </c>
      <c r="K1749" s="11">
        <v>3</v>
      </c>
      <c r="L1749" s="11">
        <v>-74.123056529999999</v>
      </c>
      <c r="M1749" s="12">
        <v>4.7134571200000002</v>
      </c>
    </row>
    <row r="1750" spans="1:13" x14ac:dyDescent="0.25">
      <c r="A1750" s="3">
        <v>1749</v>
      </c>
      <c r="B1750" s="3" t="s">
        <v>3332</v>
      </c>
      <c r="C1750" s="3" t="s">
        <v>3044</v>
      </c>
      <c r="D1750" s="3" t="s">
        <v>1</v>
      </c>
      <c r="E1750" s="3" t="s">
        <v>3333</v>
      </c>
      <c r="F1750" s="5">
        <v>45</v>
      </c>
      <c r="G1750" s="133">
        <f t="shared" si="62"/>
        <v>78.777777777777771</v>
      </c>
      <c r="H1750" s="36" t="str">
        <f t="shared" si="61"/>
        <v>Muy Bueno</v>
      </c>
      <c r="I1750" s="11">
        <v>10</v>
      </c>
      <c r="J1750" s="11" t="s">
        <v>5995</v>
      </c>
      <c r="K1750" s="11">
        <v>3</v>
      </c>
      <c r="L1750" s="11">
        <v>-74.115729250000001</v>
      </c>
      <c r="M1750" s="12">
        <v>4.6995301960000004</v>
      </c>
    </row>
    <row r="1751" spans="1:13" x14ac:dyDescent="0.25">
      <c r="A1751" s="3">
        <v>1750</v>
      </c>
      <c r="B1751" s="3" t="s">
        <v>3334</v>
      </c>
      <c r="C1751" s="3" t="s">
        <v>3044</v>
      </c>
      <c r="D1751" s="3" t="s">
        <v>1</v>
      </c>
      <c r="E1751" s="3" t="s">
        <v>3335</v>
      </c>
      <c r="F1751" s="5">
        <v>65</v>
      </c>
      <c r="G1751" s="133">
        <f t="shared" si="62"/>
        <v>31</v>
      </c>
      <c r="H1751" s="36" t="str">
        <f t="shared" si="61"/>
        <v>Aceptable</v>
      </c>
      <c r="I1751" s="11">
        <v>10</v>
      </c>
      <c r="J1751" s="11" t="s">
        <v>5995</v>
      </c>
      <c r="K1751" s="11">
        <v>3</v>
      </c>
      <c r="L1751" s="11">
        <v>-74.12780309</v>
      </c>
      <c r="M1751" s="12">
        <v>4.7155895000000001</v>
      </c>
    </row>
    <row r="1752" spans="1:13" x14ac:dyDescent="0.25">
      <c r="A1752" s="3">
        <v>1751</v>
      </c>
      <c r="B1752" s="3" t="s">
        <v>3336</v>
      </c>
      <c r="C1752" s="3" t="s">
        <v>3044</v>
      </c>
      <c r="D1752" s="3" t="s">
        <v>1</v>
      </c>
      <c r="E1752" s="3" t="s">
        <v>3337</v>
      </c>
      <c r="F1752" s="5">
        <v>65</v>
      </c>
      <c r="G1752" s="133">
        <f t="shared" si="62"/>
        <v>31</v>
      </c>
      <c r="H1752" s="36" t="str">
        <f t="shared" si="61"/>
        <v>Aceptable</v>
      </c>
      <c r="I1752" s="11">
        <v>10</v>
      </c>
      <c r="J1752" s="11" t="s">
        <v>5995</v>
      </c>
      <c r="K1752" s="11">
        <v>3</v>
      </c>
      <c r="L1752" s="11">
        <v>-74.118308020000001</v>
      </c>
      <c r="M1752" s="12">
        <v>4.7020957169999997</v>
      </c>
    </row>
    <row r="1753" spans="1:13" x14ac:dyDescent="0.25">
      <c r="A1753" s="3">
        <v>1752</v>
      </c>
      <c r="B1753" s="3" t="s">
        <v>3338</v>
      </c>
      <c r="C1753" s="3" t="s">
        <v>3044</v>
      </c>
      <c r="D1753" s="3" t="s">
        <v>1</v>
      </c>
      <c r="E1753" s="3" t="s">
        <v>3339</v>
      </c>
      <c r="F1753" s="5">
        <v>80</v>
      </c>
      <c r="G1753" s="133">
        <f t="shared" si="62"/>
        <v>0</v>
      </c>
      <c r="H1753" s="36" t="str">
        <f t="shared" si="61"/>
        <v>Malo</v>
      </c>
      <c r="I1753" s="11">
        <v>10</v>
      </c>
      <c r="J1753" s="11" t="s">
        <v>5995</v>
      </c>
      <c r="K1753" s="11">
        <v>3</v>
      </c>
      <c r="L1753" s="11">
        <v>-74.123031830000002</v>
      </c>
      <c r="M1753" s="12">
        <v>4.7051565440000003</v>
      </c>
    </row>
    <row r="1754" spans="1:13" x14ac:dyDescent="0.25">
      <c r="A1754" s="3">
        <v>1753</v>
      </c>
      <c r="B1754" s="3" t="s">
        <v>3340</v>
      </c>
      <c r="C1754" s="3" t="s">
        <v>3044</v>
      </c>
      <c r="D1754" s="3" t="s">
        <v>1</v>
      </c>
      <c r="E1754" s="3" t="s">
        <v>3303</v>
      </c>
      <c r="F1754" s="5">
        <v>70</v>
      </c>
      <c r="G1754" s="133">
        <f t="shared" si="62"/>
        <v>18</v>
      </c>
      <c r="H1754" s="36" t="str">
        <f t="shared" si="61"/>
        <v>Regular</v>
      </c>
      <c r="I1754" s="11">
        <v>10</v>
      </c>
      <c r="J1754" s="11" t="s">
        <v>5995</v>
      </c>
      <c r="K1754" s="11">
        <v>3</v>
      </c>
      <c r="L1754" s="11">
        <v>-74.121181989999997</v>
      </c>
      <c r="M1754" s="12">
        <v>4.7114671980000002</v>
      </c>
    </row>
    <row r="1755" spans="1:13" x14ac:dyDescent="0.25">
      <c r="A1755" s="3">
        <v>1754</v>
      </c>
      <c r="B1755" s="3" t="s">
        <v>3341</v>
      </c>
      <c r="C1755" s="3" t="s">
        <v>3044</v>
      </c>
      <c r="D1755" s="3" t="s">
        <v>1</v>
      </c>
      <c r="E1755" s="3" t="s">
        <v>3342</v>
      </c>
      <c r="F1755" s="5">
        <v>70</v>
      </c>
      <c r="G1755" s="133">
        <f t="shared" si="62"/>
        <v>18</v>
      </c>
      <c r="H1755" s="36" t="str">
        <f t="shared" si="61"/>
        <v>Regular</v>
      </c>
      <c r="I1755" s="11">
        <v>10</v>
      </c>
      <c r="J1755" s="11" t="s">
        <v>5995</v>
      </c>
      <c r="K1755" s="11">
        <v>3</v>
      </c>
      <c r="L1755" s="11">
        <v>-74.116538109999993</v>
      </c>
      <c r="M1755" s="12">
        <v>4.7016370140000001</v>
      </c>
    </row>
    <row r="1756" spans="1:13" x14ac:dyDescent="0.25">
      <c r="A1756" s="3">
        <v>1755</v>
      </c>
      <c r="B1756" s="3" t="s">
        <v>3343</v>
      </c>
      <c r="C1756" s="3" t="s">
        <v>3044</v>
      </c>
      <c r="D1756" s="3" t="s">
        <v>1</v>
      </c>
      <c r="E1756" s="3" t="s">
        <v>3342</v>
      </c>
      <c r="F1756" s="5">
        <v>80</v>
      </c>
      <c r="G1756" s="133">
        <f t="shared" si="62"/>
        <v>0</v>
      </c>
      <c r="H1756" s="36" t="str">
        <f t="shared" si="61"/>
        <v>Malo</v>
      </c>
      <c r="I1756" s="11">
        <v>10</v>
      </c>
      <c r="J1756" s="11" t="s">
        <v>5995</v>
      </c>
      <c r="K1756" s="11">
        <v>3</v>
      </c>
      <c r="L1756" s="11">
        <v>-74.114835029999995</v>
      </c>
      <c r="M1756" s="12">
        <v>4.7012107370000003</v>
      </c>
    </row>
    <row r="1757" spans="1:13" x14ac:dyDescent="0.25">
      <c r="A1757" s="3">
        <v>1756</v>
      </c>
      <c r="B1757" s="3" t="s">
        <v>3344</v>
      </c>
      <c r="C1757" s="3" t="s">
        <v>3044</v>
      </c>
      <c r="D1757" s="3" t="s">
        <v>1</v>
      </c>
      <c r="E1757" s="3" t="s">
        <v>3345</v>
      </c>
      <c r="F1757" s="5">
        <v>65</v>
      </c>
      <c r="G1757" s="133">
        <f t="shared" si="62"/>
        <v>31</v>
      </c>
      <c r="H1757" s="36" t="str">
        <f t="shared" si="61"/>
        <v>Aceptable</v>
      </c>
      <c r="I1757" s="11">
        <v>10</v>
      </c>
      <c r="J1757" s="11" t="s">
        <v>5995</v>
      </c>
      <c r="K1757" s="11">
        <v>3</v>
      </c>
      <c r="L1757" s="11">
        <v>-74.116110329999998</v>
      </c>
      <c r="M1757" s="12">
        <v>4.7095939199999997</v>
      </c>
    </row>
    <row r="1758" spans="1:13" x14ac:dyDescent="0.25">
      <c r="A1758" s="3">
        <v>1757</v>
      </c>
      <c r="B1758" s="3" t="s">
        <v>3346</v>
      </c>
      <c r="C1758" s="3" t="s">
        <v>3044</v>
      </c>
      <c r="D1758" s="3" t="s">
        <v>1</v>
      </c>
      <c r="E1758" s="3" t="s">
        <v>3335</v>
      </c>
      <c r="F1758" s="5">
        <v>65</v>
      </c>
      <c r="G1758" s="133">
        <f t="shared" si="62"/>
        <v>31</v>
      </c>
      <c r="H1758" s="36" t="str">
        <f t="shared" si="61"/>
        <v>Aceptable</v>
      </c>
      <c r="I1758" s="11">
        <v>10</v>
      </c>
      <c r="J1758" s="11" t="s">
        <v>5995</v>
      </c>
      <c r="K1758" s="11">
        <v>3</v>
      </c>
      <c r="L1758" s="11">
        <v>-74.126727070000001</v>
      </c>
      <c r="M1758" s="12">
        <v>4.7164808489999999</v>
      </c>
    </row>
    <row r="1759" spans="1:13" x14ac:dyDescent="0.25">
      <c r="A1759" s="3">
        <v>1758</v>
      </c>
      <c r="B1759" s="3" t="s">
        <v>3347</v>
      </c>
      <c r="C1759" s="3" t="s">
        <v>3044</v>
      </c>
      <c r="D1759" s="3" t="s">
        <v>1</v>
      </c>
      <c r="E1759" s="3" t="s">
        <v>3348</v>
      </c>
      <c r="F1759" s="5">
        <v>70</v>
      </c>
      <c r="G1759" s="133">
        <f t="shared" si="62"/>
        <v>18</v>
      </c>
      <c r="H1759" s="36" t="str">
        <f t="shared" si="61"/>
        <v>Regular</v>
      </c>
      <c r="I1759" s="11">
        <v>10</v>
      </c>
      <c r="J1759" s="11" t="s">
        <v>5995</v>
      </c>
      <c r="K1759" s="11">
        <v>3</v>
      </c>
      <c r="L1759" s="11">
        <v>-74.122495720000003</v>
      </c>
      <c r="M1759" s="12">
        <v>4.7199967699999998</v>
      </c>
    </row>
    <row r="1760" spans="1:13" x14ac:dyDescent="0.25">
      <c r="A1760" s="3">
        <v>1759</v>
      </c>
      <c r="B1760" s="3" t="s">
        <v>3349</v>
      </c>
      <c r="C1760" s="3" t="s">
        <v>3044</v>
      </c>
      <c r="D1760" s="3" t="s">
        <v>1</v>
      </c>
      <c r="E1760" s="3" t="s">
        <v>3350</v>
      </c>
      <c r="F1760" s="5">
        <v>70</v>
      </c>
      <c r="G1760" s="133">
        <f t="shared" si="62"/>
        <v>18</v>
      </c>
      <c r="H1760" s="36" t="str">
        <f t="shared" si="61"/>
        <v>Regular</v>
      </c>
      <c r="I1760" s="11">
        <v>10</v>
      </c>
      <c r="J1760" s="11" t="s">
        <v>5995</v>
      </c>
      <c r="K1760" s="11">
        <v>3</v>
      </c>
      <c r="L1760" s="11">
        <v>-74.119927099999998</v>
      </c>
      <c r="M1760" s="12">
        <v>4.7164830269999998</v>
      </c>
    </row>
    <row r="1761" spans="1:13" x14ac:dyDescent="0.25">
      <c r="A1761" s="3">
        <v>1760</v>
      </c>
      <c r="B1761" s="3" t="s">
        <v>3351</v>
      </c>
      <c r="C1761" s="3" t="s">
        <v>3044</v>
      </c>
      <c r="D1761" s="3" t="s">
        <v>1</v>
      </c>
      <c r="E1761" s="3" t="s">
        <v>3352</v>
      </c>
      <c r="F1761" s="5">
        <v>70</v>
      </c>
      <c r="G1761" s="133">
        <f t="shared" si="62"/>
        <v>18</v>
      </c>
      <c r="H1761" s="36" t="str">
        <f t="shared" si="61"/>
        <v>Regular</v>
      </c>
      <c r="I1761" s="11">
        <v>10</v>
      </c>
      <c r="J1761" s="11" t="s">
        <v>5995</v>
      </c>
      <c r="K1761" s="11">
        <v>3</v>
      </c>
      <c r="L1761" s="11">
        <v>-74.126903909999996</v>
      </c>
      <c r="M1761" s="12">
        <v>4.7134844170000001</v>
      </c>
    </row>
    <row r="1762" spans="1:13" x14ac:dyDescent="0.25">
      <c r="A1762" s="3">
        <v>1761</v>
      </c>
      <c r="B1762" s="3" t="s">
        <v>3353</v>
      </c>
      <c r="C1762" s="3" t="s">
        <v>3044</v>
      </c>
      <c r="D1762" s="3" t="s">
        <v>1</v>
      </c>
      <c r="E1762" s="3" t="s">
        <v>3354</v>
      </c>
      <c r="F1762" s="5">
        <v>70</v>
      </c>
      <c r="G1762" s="133">
        <f t="shared" si="62"/>
        <v>18</v>
      </c>
      <c r="H1762" s="36" t="str">
        <f t="shared" si="61"/>
        <v>Regular</v>
      </c>
      <c r="I1762" s="11">
        <v>10</v>
      </c>
      <c r="J1762" s="11" t="s">
        <v>5995</v>
      </c>
      <c r="K1762" s="11">
        <v>3</v>
      </c>
      <c r="L1762" s="11">
        <v>-74.115226930000006</v>
      </c>
      <c r="M1762" s="12">
        <v>4.7089998350000002</v>
      </c>
    </row>
    <row r="1763" spans="1:13" x14ac:dyDescent="0.25">
      <c r="A1763" s="3">
        <v>1762</v>
      </c>
      <c r="B1763" s="3" t="s">
        <v>3355</v>
      </c>
      <c r="C1763" s="3" t="s">
        <v>3044</v>
      </c>
      <c r="D1763" s="3" t="s">
        <v>1</v>
      </c>
      <c r="E1763" s="3" t="s">
        <v>3356</v>
      </c>
      <c r="F1763" s="5">
        <v>70</v>
      </c>
      <c r="G1763" s="133">
        <f t="shared" si="62"/>
        <v>18</v>
      </c>
      <c r="H1763" s="36" t="str">
        <f t="shared" si="61"/>
        <v>Regular</v>
      </c>
      <c r="I1763" s="11">
        <v>10</v>
      </c>
      <c r="J1763" s="11" t="s">
        <v>5995</v>
      </c>
      <c r="K1763" s="11">
        <v>3</v>
      </c>
      <c r="L1763" s="11">
        <v>-74.127042279999998</v>
      </c>
      <c r="M1763" s="12">
        <v>4.7178301649999996</v>
      </c>
    </row>
    <row r="1764" spans="1:13" x14ac:dyDescent="0.25">
      <c r="A1764" s="3">
        <v>1763</v>
      </c>
      <c r="B1764" s="3" t="s">
        <v>3357</v>
      </c>
      <c r="C1764" s="3" t="s">
        <v>3044</v>
      </c>
      <c r="D1764" s="3" t="s">
        <v>1</v>
      </c>
      <c r="E1764" s="3" t="s">
        <v>3358</v>
      </c>
      <c r="F1764" s="5">
        <v>70</v>
      </c>
      <c r="G1764" s="133">
        <f t="shared" si="62"/>
        <v>18</v>
      </c>
      <c r="H1764" s="36" t="str">
        <f t="shared" si="61"/>
        <v>Regular</v>
      </c>
      <c r="I1764" s="11">
        <v>10</v>
      </c>
      <c r="J1764" s="11" t="s">
        <v>5995</v>
      </c>
      <c r="K1764" s="11">
        <v>3</v>
      </c>
      <c r="L1764" s="11">
        <v>-74.114703280000001</v>
      </c>
      <c r="M1764" s="12">
        <v>4.7041870790000004</v>
      </c>
    </row>
    <row r="1765" spans="1:13" x14ac:dyDescent="0.25">
      <c r="A1765" s="3">
        <v>1764</v>
      </c>
      <c r="B1765" s="3" t="s">
        <v>3359</v>
      </c>
      <c r="C1765" s="3" t="s">
        <v>3044</v>
      </c>
      <c r="D1765" s="3" t="s">
        <v>1</v>
      </c>
      <c r="E1765" s="3" t="s">
        <v>3307</v>
      </c>
      <c r="F1765" s="5">
        <v>65</v>
      </c>
      <c r="G1765" s="133">
        <f t="shared" si="62"/>
        <v>31</v>
      </c>
      <c r="H1765" s="36" t="str">
        <f t="shared" si="61"/>
        <v>Aceptable</v>
      </c>
      <c r="I1765" s="11">
        <v>10</v>
      </c>
      <c r="J1765" s="11" t="s">
        <v>5995</v>
      </c>
      <c r="K1765" s="11">
        <v>3</v>
      </c>
      <c r="L1765" s="11">
        <v>-74.123870100000005</v>
      </c>
      <c r="M1765" s="12">
        <v>4.7128613509999999</v>
      </c>
    </row>
    <row r="1766" spans="1:13" x14ac:dyDescent="0.25">
      <c r="A1766" s="3">
        <v>1765</v>
      </c>
      <c r="B1766" s="3" t="s">
        <v>3360</v>
      </c>
      <c r="C1766" s="3" t="s">
        <v>3044</v>
      </c>
      <c r="D1766" s="3" t="s">
        <v>1</v>
      </c>
      <c r="E1766" s="3" t="s">
        <v>3361</v>
      </c>
      <c r="F1766" s="5">
        <v>65</v>
      </c>
      <c r="G1766" s="133">
        <f t="shared" si="62"/>
        <v>31</v>
      </c>
      <c r="H1766" s="36" t="str">
        <f t="shared" si="61"/>
        <v>Aceptable</v>
      </c>
      <c r="I1766" s="11">
        <v>10</v>
      </c>
      <c r="J1766" s="11" t="s">
        <v>5995</v>
      </c>
      <c r="K1766" s="11">
        <v>3</v>
      </c>
      <c r="L1766" s="11">
        <v>-74.118520970000006</v>
      </c>
      <c r="M1766" s="12">
        <v>4.7008664849999997</v>
      </c>
    </row>
    <row r="1767" spans="1:13" x14ac:dyDescent="0.25">
      <c r="A1767" s="3">
        <v>1766</v>
      </c>
      <c r="B1767" s="3" t="s">
        <v>3362</v>
      </c>
      <c r="C1767" s="3" t="s">
        <v>3044</v>
      </c>
      <c r="D1767" s="3" t="s">
        <v>1</v>
      </c>
      <c r="E1767" s="3" t="s">
        <v>3363</v>
      </c>
      <c r="F1767" s="5">
        <v>70</v>
      </c>
      <c r="G1767" s="133">
        <f t="shared" si="62"/>
        <v>18</v>
      </c>
      <c r="H1767" s="36" t="str">
        <f t="shared" si="61"/>
        <v>Regular</v>
      </c>
      <c r="I1767" s="11">
        <v>10</v>
      </c>
      <c r="J1767" s="11" t="s">
        <v>5995</v>
      </c>
      <c r="K1767" s="11">
        <v>3</v>
      </c>
      <c r="L1767" s="11">
        <v>-74.121458689999997</v>
      </c>
      <c r="M1767" s="12">
        <v>4.7025851200000002</v>
      </c>
    </row>
    <row r="1768" spans="1:13" x14ac:dyDescent="0.25">
      <c r="A1768" s="3">
        <v>1767</v>
      </c>
      <c r="B1768" s="3" t="s">
        <v>3364</v>
      </c>
      <c r="C1768" s="3" t="s">
        <v>3044</v>
      </c>
      <c r="D1768" s="3" t="s">
        <v>1</v>
      </c>
      <c r="E1768" s="3" t="s">
        <v>3307</v>
      </c>
      <c r="F1768" s="5">
        <v>65</v>
      </c>
      <c r="G1768" s="133">
        <f t="shared" si="62"/>
        <v>31</v>
      </c>
      <c r="H1768" s="36" t="str">
        <f t="shared" si="61"/>
        <v>Aceptable</v>
      </c>
      <c r="I1768" s="11">
        <v>10</v>
      </c>
      <c r="J1768" s="11" t="s">
        <v>5995</v>
      </c>
      <c r="K1768" s="11">
        <v>3</v>
      </c>
      <c r="L1768" s="11">
        <v>-74.124515310000007</v>
      </c>
      <c r="M1768" s="12">
        <v>4.7134957269999997</v>
      </c>
    </row>
    <row r="1769" spans="1:13" x14ac:dyDescent="0.25">
      <c r="A1769" s="3">
        <v>1768</v>
      </c>
      <c r="B1769" s="3" t="s">
        <v>3365</v>
      </c>
      <c r="C1769" s="3" t="s">
        <v>3044</v>
      </c>
      <c r="D1769" s="3" t="s">
        <v>1</v>
      </c>
      <c r="E1769" s="3" t="s">
        <v>3366</v>
      </c>
      <c r="F1769" s="5">
        <v>65</v>
      </c>
      <c r="G1769" s="133">
        <f t="shared" si="62"/>
        <v>31</v>
      </c>
      <c r="H1769" s="36" t="str">
        <f t="shared" si="61"/>
        <v>Aceptable</v>
      </c>
      <c r="I1769" s="11">
        <v>10</v>
      </c>
      <c r="J1769" s="11" t="s">
        <v>5995</v>
      </c>
      <c r="K1769" s="11">
        <v>3</v>
      </c>
      <c r="L1769" s="11">
        <v>-74.118847360000004</v>
      </c>
      <c r="M1769" s="12">
        <v>4.6973744159999997</v>
      </c>
    </row>
    <row r="1770" spans="1:13" x14ac:dyDescent="0.25">
      <c r="A1770" s="3">
        <v>1769</v>
      </c>
      <c r="B1770" s="3" t="s">
        <v>3367</v>
      </c>
      <c r="C1770" s="3" t="s">
        <v>3044</v>
      </c>
      <c r="D1770" s="3" t="s">
        <v>1</v>
      </c>
      <c r="E1770" s="3" t="s">
        <v>3368</v>
      </c>
      <c r="F1770" s="5">
        <v>70</v>
      </c>
      <c r="G1770" s="133">
        <f t="shared" si="62"/>
        <v>18</v>
      </c>
      <c r="H1770" s="36" t="str">
        <f t="shared" si="61"/>
        <v>Regular</v>
      </c>
      <c r="I1770" s="11">
        <v>10</v>
      </c>
      <c r="J1770" s="11" t="s">
        <v>5995</v>
      </c>
      <c r="K1770" s="11">
        <v>3</v>
      </c>
      <c r="L1770" s="11">
        <v>-74.117654939999994</v>
      </c>
      <c r="M1770" s="12">
        <v>4.6963789230000001</v>
      </c>
    </row>
    <row r="1771" spans="1:13" x14ac:dyDescent="0.25">
      <c r="A1771" s="3">
        <v>1770</v>
      </c>
      <c r="B1771" s="3" t="s">
        <v>3369</v>
      </c>
      <c r="C1771" s="3" t="s">
        <v>3044</v>
      </c>
      <c r="D1771" s="3" t="s">
        <v>1</v>
      </c>
      <c r="E1771" s="3" t="s">
        <v>3305</v>
      </c>
      <c r="F1771" s="5">
        <v>70</v>
      </c>
      <c r="G1771" s="133">
        <f t="shared" si="62"/>
        <v>18</v>
      </c>
      <c r="H1771" s="36" t="str">
        <f t="shared" si="61"/>
        <v>Regular</v>
      </c>
      <c r="I1771" s="11">
        <v>10</v>
      </c>
      <c r="J1771" s="11" t="s">
        <v>5995</v>
      </c>
      <c r="K1771" s="11">
        <v>3</v>
      </c>
      <c r="L1771" s="11">
        <v>-74.123421250000007</v>
      </c>
      <c r="M1771" s="12">
        <v>4.7174556350000003</v>
      </c>
    </row>
    <row r="1772" spans="1:13" x14ac:dyDescent="0.25">
      <c r="A1772" s="3">
        <v>1771</v>
      </c>
      <c r="B1772" s="3" t="s">
        <v>3370</v>
      </c>
      <c r="C1772" s="3" t="s">
        <v>3044</v>
      </c>
      <c r="D1772" s="3" t="s">
        <v>1</v>
      </c>
      <c r="E1772" s="3" t="s">
        <v>3305</v>
      </c>
      <c r="F1772" s="5">
        <v>70</v>
      </c>
      <c r="G1772" s="133">
        <f t="shared" si="62"/>
        <v>18</v>
      </c>
      <c r="H1772" s="36" t="str">
        <f t="shared" si="61"/>
        <v>Regular</v>
      </c>
      <c r="I1772" s="11">
        <v>10</v>
      </c>
      <c r="J1772" s="11" t="s">
        <v>5995</v>
      </c>
      <c r="K1772" s="11">
        <v>3</v>
      </c>
      <c r="L1772" s="11">
        <v>-74.124634630000003</v>
      </c>
      <c r="M1772" s="12">
        <v>4.716385668</v>
      </c>
    </row>
    <row r="1773" spans="1:13" x14ac:dyDescent="0.25">
      <c r="A1773" s="3">
        <v>1772</v>
      </c>
      <c r="B1773" s="3" t="s">
        <v>3371</v>
      </c>
      <c r="C1773" s="3" t="s">
        <v>3044</v>
      </c>
      <c r="D1773" s="3" t="s">
        <v>1</v>
      </c>
      <c r="E1773" s="3" t="s">
        <v>3372</v>
      </c>
      <c r="F1773" s="5">
        <v>70</v>
      </c>
      <c r="G1773" s="133">
        <f t="shared" si="62"/>
        <v>18</v>
      </c>
      <c r="H1773" s="36" t="str">
        <f t="shared" si="61"/>
        <v>Regular</v>
      </c>
      <c r="I1773" s="11">
        <v>10</v>
      </c>
      <c r="J1773" s="11" t="s">
        <v>5995</v>
      </c>
      <c r="K1773" s="11">
        <v>2</v>
      </c>
      <c r="L1773" s="11">
        <v>-74.124146670000002</v>
      </c>
      <c r="M1773" s="12">
        <v>4.7075957329999998</v>
      </c>
    </row>
    <row r="1774" spans="1:13" x14ac:dyDescent="0.25">
      <c r="A1774" s="3">
        <v>1773</v>
      </c>
      <c r="B1774" s="3" t="s">
        <v>3373</v>
      </c>
      <c r="C1774" s="3" t="s">
        <v>3044</v>
      </c>
      <c r="D1774" s="3" t="s">
        <v>1</v>
      </c>
      <c r="E1774" s="3" t="s">
        <v>3372</v>
      </c>
      <c r="F1774" s="5">
        <v>65</v>
      </c>
      <c r="G1774" s="133">
        <f t="shared" si="62"/>
        <v>31</v>
      </c>
      <c r="H1774" s="36" t="str">
        <f t="shared" si="61"/>
        <v>Aceptable</v>
      </c>
      <c r="I1774" s="11">
        <v>10</v>
      </c>
      <c r="J1774" s="11" t="s">
        <v>5995</v>
      </c>
      <c r="K1774" s="11">
        <v>2</v>
      </c>
      <c r="L1774" s="11">
        <v>-74.12492039</v>
      </c>
      <c r="M1774" s="12">
        <v>4.7058955740000004</v>
      </c>
    </row>
    <row r="1775" spans="1:13" x14ac:dyDescent="0.25">
      <c r="A1775" s="3">
        <v>1774</v>
      </c>
      <c r="B1775" s="3" t="s">
        <v>3374</v>
      </c>
      <c r="C1775" s="3" t="s">
        <v>3044</v>
      </c>
      <c r="D1775" s="3" t="s">
        <v>1</v>
      </c>
      <c r="E1775" s="3" t="s">
        <v>3303</v>
      </c>
      <c r="F1775" s="5">
        <v>70</v>
      </c>
      <c r="G1775" s="133">
        <f t="shared" si="62"/>
        <v>18</v>
      </c>
      <c r="H1775" s="36" t="str">
        <f t="shared" si="61"/>
        <v>Regular</v>
      </c>
      <c r="I1775" s="11">
        <v>10</v>
      </c>
      <c r="J1775" s="11" t="s">
        <v>5995</v>
      </c>
      <c r="K1775" s="11">
        <v>3</v>
      </c>
      <c r="L1775" s="11">
        <v>-74.11944167</v>
      </c>
      <c r="M1775" s="12">
        <v>4.7135324570000003</v>
      </c>
    </row>
    <row r="1776" spans="1:13" x14ac:dyDescent="0.25">
      <c r="A1776" s="3">
        <v>1775</v>
      </c>
      <c r="B1776" s="3" t="s">
        <v>3375</v>
      </c>
      <c r="C1776" s="3" t="s">
        <v>3044</v>
      </c>
      <c r="D1776" s="3" t="s">
        <v>1</v>
      </c>
      <c r="E1776" s="3" t="s">
        <v>3376</v>
      </c>
      <c r="F1776" s="5">
        <v>80</v>
      </c>
      <c r="G1776" s="133">
        <f t="shared" si="62"/>
        <v>0</v>
      </c>
      <c r="H1776" s="36" t="str">
        <f t="shared" si="61"/>
        <v>Malo</v>
      </c>
      <c r="I1776" s="11">
        <v>10</v>
      </c>
      <c r="J1776" s="11" t="s">
        <v>5995</v>
      </c>
      <c r="K1776" s="11">
        <v>3</v>
      </c>
      <c r="L1776" s="11">
        <v>-74.120699979999998</v>
      </c>
      <c r="M1776" s="12">
        <v>4.7059580499999996</v>
      </c>
    </row>
    <row r="1777" spans="1:13" x14ac:dyDescent="0.25">
      <c r="A1777" s="3">
        <v>1776</v>
      </c>
      <c r="B1777" s="3" t="s">
        <v>3377</v>
      </c>
      <c r="C1777" s="3" t="s">
        <v>3044</v>
      </c>
      <c r="D1777" s="3" t="s">
        <v>1</v>
      </c>
      <c r="E1777" s="3" t="s">
        <v>3378</v>
      </c>
      <c r="F1777" s="5">
        <v>65</v>
      </c>
      <c r="G1777" s="133">
        <f t="shared" si="62"/>
        <v>31</v>
      </c>
      <c r="H1777" s="36" t="str">
        <f t="shared" si="61"/>
        <v>Aceptable</v>
      </c>
      <c r="I1777" s="11">
        <v>10</v>
      </c>
      <c r="J1777" s="11" t="s">
        <v>5995</v>
      </c>
      <c r="K1777" s="11">
        <v>3</v>
      </c>
      <c r="L1777" s="11">
        <v>-74.120854260000002</v>
      </c>
      <c r="M1777" s="12">
        <v>4.6992552940000003</v>
      </c>
    </row>
    <row r="1778" spans="1:13" x14ac:dyDescent="0.25">
      <c r="A1778" s="3">
        <v>1777</v>
      </c>
      <c r="B1778" s="3" t="s">
        <v>3379</v>
      </c>
      <c r="C1778" s="3" t="s">
        <v>3044</v>
      </c>
      <c r="D1778" s="3" t="s">
        <v>1</v>
      </c>
      <c r="E1778" s="3" t="s">
        <v>3376</v>
      </c>
      <c r="F1778" s="5">
        <v>80</v>
      </c>
      <c r="G1778" s="133">
        <f t="shared" si="62"/>
        <v>0</v>
      </c>
      <c r="H1778" s="36" t="str">
        <f t="shared" si="61"/>
        <v>Malo</v>
      </c>
      <c r="I1778" s="11">
        <v>10</v>
      </c>
      <c r="J1778" s="11" t="s">
        <v>5995</v>
      </c>
      <c r="K1778" s="11">
        <v>3</v>
      </c>
      <c r="L1778" s="11">
        <v>-74.120302199999998</v>
      </c>
      <c r="M1778" s="12">
        <v>4.7056315829999997</v>
      </c>
    </row>
    <row r="1779" spans="1:13" x14ac:dyDescent="0.25">
      <c r="A1779" s="3">
        <v>1778</v>
      </c>
      <c r="B1779" s="3" t="s">
        <v>3380</v>
      </c>
      <c r="C1779" s="3" t="s">
        <v>3044</v>
      </c>
      <c r="D1779" s="3" t="s">
        <v>1</v>
      </c>
      <c r="E1779" s="3" t="s">
        <v>3303</v>
      </c>
      <c r="F1779" s="5">
        <v>65</v>
      </c>
      <c r="G1779" s="133">
        <f t="shared" si="62"/>
        <v>31</v>
      </c>
      <c r="H1779" s="36" t="str">
        <f t="shared" si="61"/>
        <v>Aceptable</v>
      </c>
      <c r="I1779" s="11">
        <v>10</v>
      </c>
      <c r="J1779" s="11" t="s">
        <v>5995</v>
      </c>
      <c r="K1779" s="11">
        <v>3</v>
      </c>
      <c r="L1779" s="11">
        <v>-74.121887150000006</v>
      </c>
      <c r="M1779" s="12">
        <v>4.7102944730000003</v>
      </c>
    </row>
    <row r="1780" spans="1:13" x14ac:dyDescent="0.25">
      <c r="A1780" s="3">
        <v>1779</v>
      </c>
      <c r="B1780" s="3" t="s">
        <v>3381</v>
      </c>
      <c r="C1780" s="3" t="s">
        <v>3044</v>
      </c>
      <c r="D1780" s="3" t="s">
        <v>1</v>
      </c>
      <c r="E1780" s="3" t="s">
        <v>3303</v>
      </c>
      <c r="F1780" s="5">
        <v>70</v>
      </c>
      <c r="G1780" s="133">
        <f t="shared" si="62"/>
        <v>18</v>
      </c>
      <c r="H1780" s="36" t="str">
        <f t="shared" si="61"/>
        <v>Regular</v>
      </c>
      <c r="I1780" s="11">
        <v>10</v>
      </c>
      <c r="J1780" s="11" t="s">
        <v>5995</v>
      </c>
      <c r="K1780" s="11">
        <v>3</v>
      </c>
      <c r="L1780" s="11">
        <v>-74.118757790000004</v>
      </c>
      <c r="M1780" s="12">
        <v>4.7109493469999997</v>
      </c>
    </row>
    <row r="1781" spans="1:13" x14ac:dyDescent="0.25">
      <c r="A1781" s="3">
        <v>1780</v>
      </c>
      <c r="B1781" s="3" t="s">
        <v>3382</v>
      </c>
      <c r="C1781" s="3" t="s">
        <v>3044</v>
      </c>
      <c r="D1781" s="3" t="s">
        <v>1</v>
      </c>
      <c r="E1781" s="3" t="s">
        <v>3383</v>
      </c>
      <c r="F1781" s="5">
        <v>65</v>
      </c>
      <c r="G1781" s="133">
        <f t="shared" si="62"/>
        <v>31</v>
      </c>
      <c r="H1781" s="36" t="str">
        <f t="shared" si="61"/>
        <v>Aceptable</v>
      </c>
      <c r="I1781" s="11">
        <v>10</v>
      </c>
      <c r="J1781" s="11" t="s">
        <v>5995</v>
      </c>
      <c r="K1781" s="11">
        <v>3</v>
      </c>
      <c r="L1781" s="11">
        <v>-74.124109279999999</v>
      </c>
      <c r="M1781" s="12">
        <v>4.7187324669999997</v>
      </c>
    </row>
    <row r="1782" spans="1:13" x14ac:dyDescent="0.25">
      <c r="A1782" s="3">
        <v>1781</v>
      </c>
      <c r="B1782" s="3" t="s">
        <v>3384</v>
      </c>
      <c r="C1782" s="3" t="s">
        <v>3044</v>
      </c>
      <c r="D1782" s="3" t="s">
        <v>1</v>
      </c>
      <c r="E1782" s="3" t="s">
        <v>3385</v>
      </c>
      <c r="F1782" s="5">
        <v>50</v>
      </c>
      <c r="G1782" s="133">
        <f t="shared" si="62"/>
        <v>71</v>
      </c>
      <c r="H1782" s="36" t="str">
        <f t="shared" si="61"/>
        <v>Muy Bueno</v>
      </c>
      <c r="I1782" s="11">
        <v>10</v>
      </c>
      <c r="J1782" s="11" t="s">
        <v>5995</v>
      </c>
      <c r="K1782" s="11">
        <v>3</v>
      </c>
      <c r="L1782" s="11">
        <v>-74.124573810000001</v>
      </c>
      <c r="M1782" s="12">
        <v>4.7211208989999998</v>
      </c>
    </row>
    <row r="1783" spans="1:13" x14ac:dyDescent="0.25">
      <c r="A1783" s="3">
        <v>1782</v>
      </c>
      <c r="B1783" s="3" t="s">
        <v>3386</v>
      </c>
      <c r="C1783" s="3" t="s">
        <v>3044</v>
      </c>
      <c r="D1783" s="3" t="s">
        <v>1</v>
      </c>
      <c r="E1783" s="3" t="s">
        <v>3387</v>
      </c>
      <c r="F1783" s="5">
        <v>70</v>
      </c>
      <c r="G1783" s="133">
        <f t="shared" si="62"/>
        <v>18</v>
      </c>
      <c r="H1783" s="36" t="str">
        <f t="shared" si="61"/>
        <v>Regular</v>
      </c>
      <c r="I1783" s="11">
        <v>10</v>
      </c>
      <c r="J1783" s="11" t="s">
        <v>5995</v>
      </c>
      <c r="K1783" s="11">
        <v>3</v>
      </c>
      <c r="L1783" s="11">
        <v>-74.119084389999998</v>
      </c>
      <c r="M1783" s="12">
        <v>4.7074704489999997</v>
      </c>
    </row>
    <row r="1784" spans="1:13" x14ac:dyDescent="0.25">
      <c r="A1784" s="3">
        <v>1783</v>
      </c>
      <c r="B1784" s="3" t="s">
        <v>3388</v>
      </c>
      <c r="C1784" s="3" t="s">
        <v>3044</v>
      </c>
      <c r="D1784" s="3" t="s">
        <v>1</v>
      </c>
      <c r="E1784" s="3" t="s">
        <v>3385</v>
      </c>
      <c r="F1784" s="5">
        <v>65</v>
      </c>
      <c r="G1784" s="133">
        <f t="shared" si="62"/>
        <v>31</v>
      </c>
      <c r="H1784" s="36" t="str">
        <f t="shared" si="61"/>
        <v>Aceptable</v>
      </c>
      <c r="I1784" s="11">
        <v>10</v>
      </c>
      <c r="J1784" s="11" t="s">
        <v>5995</v>
      </c>
      <c r="K1784" s="11">
        <v>3</v>
      </c>
      <c r="L1784" s="11">
        <v>-74.12476479</v>
      </c>
      <c r="M1784" s="12">
        <v>4.719473314</v>
      </c>
    </row>
    <row r="1785" spans="1:13" x14ac:dyDescent="0.25">
      <c r="A1785" s="3">
        <v>1784</v>
      </c>
      <c r="B1785" s="3" t="s">
        <v>3389</v>
      </c>
      <c r="C1785" s="3" t="s">
        <v>3044</v>
      </c>
      <c r="D1785" s="3" t="s">
        <v>1</v>
      </c>
      <c r="E1785" s="3" t="s">
        <v>3303</v>
      </c>
      <c r="F1785" s="5">
        <v>65</v>
      </c>
      <c r="G1785" s="133">
        <f t="shared" si="62"/>
        <v>31</v>
      </c>
      <c r="H1785" s="36" t="str">
        <f t="shared" si="61"/>
        <v>Aceptable</v>
      </c>
      <c r="I1785" s="11">
        <v>10</v>
      </c>
      <c r="J1785" s="11" t="s">
        <v>5995</v>
      </c>
      <c r="K1785" s="11">
        <v>3</v>
      </c>
      <c r="L1785" s="11">
        <v>-74.118036910000001</v>
      </c>
      <c r="M1785" s="12">
        <v>4.7132426770000002</v>
      </c>
    </row>
    <row r="1786" spans="1:13" x14ac:dyDescent="0.25">
      <c r="A1786" s="3">
        <v>1785</v>
      </c>
      <c r="B1786" s="3" t="s">
        <v>3390</v>
      </c>
      <c r="C1786" s="3" t="s">
        <v>3044</v>
      </c>
      <c r="D1786" s="3" t="s">
        <v>1</v>
      </c>
      <c r="E1786" s="3" t="s">
        <v>3391</v>
      </c>
      <c r="F1786" s="5">
        <v>70</v>
      </c>
      <c r="G1786" s="133">
        <f t="shared" si="62"/>
        <v>18</v>
      </c>
      <c r="H1786" s="36" t="str">
        <f t="shared" si="61"/>
        <v>Regular</v>
      </c>
      <c r="I1786" s="11">
        <v>10</v>
      </c>
      <c r="J1786" s="11" t="s">
        <v>5995</v>
      </c>
      <c r="K1786" s="11">
        <v>3</v>
      </c>
      <c r="L1786" s="11">
        <v>-74.116057909999995</v>
      </c>
      <c r="M1786" s="12">
        <v>4.7003886890000004</v>
      </c>
    </row>
    <row r="1787" spans="1:13" x14ac:dyDescent="0.25">
      <c r="A1787" s="3">
        <v>1786</v>
      </c>
      <c r="B1787" s="3" t="s">
        <v>3392</v>
      </c>
      <c r="C1787" s="3" t="s">
        <v>3044</v>
      </c>
      <c r="D1787" s="3" t="s">
        <v>1</v>
      </c>
      <c r="E1787" s="3" t="s">
        <v>3305</v>
      </c>
      <c r="F1787" s="5">
        <v>50</v>
      </c>
      <c r="G1787" s="133">
        <f t="shared" si="62"/>
        <v>71</v>
      </c>
      <c r="H1787" s="36" t="str">
        <f t="shared" si="61"/>
        <v>Muy Bueno</v>
      </c>
      <c r="I1787" s="11">
        <v>10</v>
      </c>
      <c r="J1787" s="11" t="s">
        <v>5995</v>
      </c>
      <c r="K1787" s="11">
        <v>3</v>
      </c>
      <c r="L1787" s="11">
        <v>-74.120940340000004</v>
      </c>
      <c r="M1787" s="12">
        <v>4.717452873</v>
      </c>
    </row>
    <row r="1788" spans="1:13" x14ac:dyDescent="0.25">
      <c r="A1788" s="3">
        <v>1787</v>
      </c>
      <c r="B1788" s="3" t="s">
        <v>3393</v>
      </c>
      <c r="C1788" s="3" t="s">
        <v>3044</v>
      </c>
      <c r="D1788" s="3" t="s">
        <v>1</v>
      </c>
      <c r="E1788" s="3" t="s">
        <v>3394</v>
      </c>
      <c r="F1788" s="5">
        <v>65</v>
      </c>
      <c r="G1788" s="133">
        <f t="shared" si="62"/>
        <v>31</v>
      </c>
      <c r="H1788" s="36" t="str">
        <f t="shared" si="61"/>
        <v>Aceptable</v>
      </c>
      <c r="I1788" s="11">
        <v>10</v>
      </c>
      <c r="J1788" s="11" t="s">
        <v>5995</v>
      </c>
      <c r="K1788" s="11">
        <v>3</v>
      </c>
      <c r="L1788" s="11">
        <v>-74.127642989999998</v>
      </c>
      <c r="M1788" s="12">
        <v>4.7189203519999996</v>
      </c>
    </row>
    <row r="1789" spans="1:13" x14ac:dyDescent="0.25">
      <c r="A1789" s="3">
        <v>1788</v>
      </c>
      <c r="B1789" s="3" t="s">
        <v>3395</v>
      </c>
      <c r="C1789" s="3" t="s">
        <v>3044</v>
      </c>
      <c r="D1789" s="3" t="s">
        <v>1</v>
      </c>
      <c r="E1789" s="3" t="s">
        <v>3396</v>
      </c>
      <c r="F1789" s="5">
        <v>65</v>
      </c>
      <c r="G1789" s="133">
        <f t="shared" si="62"/>
        <v>31</v>
      </c>
      <c r="H1789" s="36" t="str">
        <f t="shared" si="61"/>
        <v>Aceptable</v>
      </c>
      <c r="I1789" s="11">
        <v>10</v>
      </c>
      <c r="J1789" s="11" t="s">
        <v>5995</v>
      </c>
      <c r="K1789" s="11">
        <v>3</v>
      </c>
      <c r="L1789" s="11">
        <v>-74.116984340000002</v>
      </c>
      <c r="M1789" s="12">
        <v>4.699646059</v>
      </c>
    </row>
    <row r="1790" spans="1:13" x14ac:dyDescent="0.25">
      <c r="A1790" s="3">
        <v>1789</v>
      </c>
      <c r="B1790" s="3" t="s">
        <v>3397</v>
      </c>
      <c r="C1790" s="3" t="s">
        <v>3044</v>
      </c>
      <c r="D1790" s="3" t="s">
        <v>1</v>
      </c>
      <c r="E1790" s="3" t="s">
        <v>3398</v>
      </c>
      <c r="F1790" s="5">
        <v>70</v>
      </c>
      <c r="G1790" s="133">
        <f t="shared" si="62"/>
        <v>18</v>
      </c>
      <c r="H1790" s="36" t="str">
        <f t="shared" si="61"/>
        <v>Regular</v>
      </c>
      <c r="I1790" s="11">
        <v>10</v>
      </c>
      <c r="J1790" s="11" t="s">
        <v>5995</v>
      </c>
      <c r="K1790" s="11">
        <v>2</v>
      </c>
      <c r="L1790" s="11">
        <v>-74.134466029999999</v>
      </c>
      <c r="M1790" s="12">
        <v>4.722032617</v>
      </c>
    </row>
    <row r="1791" spans="1:13" x14ac:dyDescent="0.25">
      <c r="A1791" s="3">
        <v>1790</v>
      </c>
      <c r="B1791" s="3" t="s">
        <v>3399</v>
      </c>
      <c r="C1791" s="3" t="s">
        <v>3044</v>
      </c>
      <c r="D1791" s="3" t="s">
        <v>1</v>
      </c>
      <c r="E1791" s="3" t="s">
        <v>3400</v>
      </c>
      <c r="F1791" s="5">
        <v>50</v>
      </c>
      <c r="G1791" s="133">
        <f t="shared" si="62"/>
        <v>71</v>
      </c>
      <c r="H1791" s="36" t="str">
        <f t="shared" si="61"/>
        <v>Muy Bueno</v>
      </c>
      <c r="I1791" s="11">
        <v>10</v>
      </c>
      <c r="J1791" s="11" t="s">
        <v>5995</v>
      </c>
      <c r="K1791" s="11">
        <v>3</v>
      </c>
      <c r="L1791" s="11">
        <v>-74.130135620000004</v>
      </c>
      <c r="M1791" s="12">
        <v>4.7209678940000002</v>
      </c>
    </row>
    <row r="1792" spans="1:13" x14ac:dyDescent="0.25">
      <c r="A1792" s="3">
        <v>1791</v>
      </c>
      <c r="B1792" s="3" t="s">
        <v>3401</v>
      </c>
      <c r="C1792" s="3" t="s">
        <v>3044</v>
      </c>
      <c r="D1792" s="3" t="s">
        <v>1</v>
      </c>
      <c r="E1792" s="3" t="s">
        <v>3402</v>
      </c>
      <c r="F1792" s="5">
        <v>65</v>
      </c>
      <c r="G1792" s="133">
        <f t="shared" si="62"/>
        <v>31</v>
      </c>
      <c r="H1792" s="36" t="str">
        <f t="shared" si="61"/>
        <v>Aceptable</v>
      </c>
      <c r="I1792" s="11">
        <v>10</v>
      </c>
      <c r="J1792" s="11" t="s">
        <v>5995</v>
      </c>
      <c r="K1792" s="11">
        <v>4</v>
      </c>
      <c r="L1792" s="11">
        <v>-74.129714000000007</v>
      </c>
      <c r="M1792" s="12">
        <v>4.7196883109999996</v>
      </c>
    </row>
    <row r="1793" spans="1:13" x14ac:dyDescent="0.25">
      <c r="A1793" s="3">
        <v>1792</v>
      </c>
      <c r="B1793" s="3" t="s">
        <v>3403</v>
      </c>
      <c r="C1793" s="3" t="s">
        <v>3044</v>
      </c>
      <c r="D1793" s="3" t="s">
        <v>1</v>
      </c>
      <c r="E1793" s="3" t="s">
        <v>3404</v>
      </c>
      <c r="F1793" s="5">
        <v>60</v>
      </c>
      <c r="G1793" s="133">
        <f t="shared" si="62"/>
        <v>40.5</v>
      </c>
      <c r="H1793" s="36" t="str">
        <f t="shared" si="61"/>
        <v>Aceptable</v>
      </c>
      <c r="I1793" s="11">
        <v>10</v>
      </c>
      <c r="J1793" s="11" t="s">
        <v>5995</v>
      </c>
      <c r="K1793" s="11">
        <v>3</v>
      </c>
      <c r="L1793" s="11">
        <v>-74.129858709999993</v>
      </c>
      <c r="M1793" s="12">
        <v>4.7179490040000003</v>
      </c>
    </row>
    <row r="1794" spans="1:13" x14ac:dyDescent="0.25">
      <c r="A1794" s="3">
        <v>1793</v>
      </c>
      <c r="B1794" s="3" t="s">
        <v>3405</v>
      </c>
      <c r="C1794" s="3" t="s">
        <v>3044</v>
      </c>
      <c r="D1794" s="3" t="s">
        <v>1</v>
      </c>
      <c r="E1794" s="3" t="s">
        <v>3406</v>
      </c>
      <c r="F1794" s="5">
        <v>50</v>
      </c>
      <c r="G1794" s="133">
        <f t="shared" si="62"/>
        <v>71</v>
      </c>
      <c r="H1794" s="36" t="str">
        <f t="shared" si="61"/>
        <v>Muy Bueno</v>
      </c>
      <c r="I1794" s="11">
        <v>10</v>
      </c>
      <c r="J1794" s="11" t="s">
        <v>5995</v>
      </c>
      <c r="K1794" s="11">
        <v>3</v>
      </c>
      <c r="L1794" s="11">
        <v>-74.128928040000005</v>
      </c>
      <c r="M1794" s="12">
        <v>4.7169613730000002</v>
      </c>
    </row>
    <row r="1795" spans="1:13" x14ac:dyDescent="0.25">
      <c r="A1795" s="3">
        <v>1794</v>
      </c>
      <c r="B1795" s="3" t="s">
        <v>3407</v>
      </c>
      <c r="C1795" s="3" t="s">
        <v>3044</v>
      </c>
      <c r="D1795" s="3" t="s">
        <v>1</v>
      </c>
      <c r="E1795" s="3" t="s">
        <v>3398</v>
      </c>
      <c r="F1795" s="5">
        <v>50</v>
      </c>
      <c r="G1795" s="133">
        <f t="shared" si="62"/>
        <v>71</v>
      </c>
      <c r="H1795" s="36" t="str">
        <f t="shared" si="61"/>
        <v>Muy Bueno</v>
      </c>
      <c r="I1795" s="11">
        <v>10</v>
      </c>
      <c r="J1795" s="11" t="s">
        <v>5995</v>
      </c>
      <c r="K1795" s="11">
        <v>4</v>
      </c>
      <c r="L1795" s="11">
        <v>-74.133557379999999</v>
      </c>
      <c r="M1795" s="12">
        <v>4.7238713130000001</v>
      </c>
    </row>
    <row r="1796" spans="1:13" x14ac:dyDescent="0.25">
      <c r="A1796" s="3">
        <v>1795</v>
      </c>
      <c r="B1796" s="3" t="s">
        <v>3408</v>
      </c>
      <c r="C1796" s="3" t="s">
        <v>3044</v>
      </c>
      <c r="D1796" s="3" t="s">
        <v>1</v>
      </c>
      <c r="E1796" s="3" t="s">
        <v>3409</v>
      </c>
      <c r="F1796" s="5">
        <v>65</v>
      </c>
      <c r="G1796" s="133">
        <f t="shared" si="62"/>
        <v>31</v>
      </c>
      <c r="H1796" s="36" t="str">
        <f t="shared" si="61"/>
        <v>Aceptable</v>
      </c>
      <c r="I1796" s="11">
        <v>10</v>
      </c>
      <c r="J1796" s="11" t="s">
        <v>5995</v>
      </c>
      <c r="K1796" s="11">
        <v>4</v>
      </c>
      <c r="L1796" s="11">
        <v>-74.134359549999999</v>
      </c>
      <c r="M1796" s="12">
        <v>4.724027306</v>
      </c>
    </row>
    <row r="1797" spans="1:13" x14ac:dyDescent="0.25">
      <c r="A1797" s="3">
        <v>1796</v>
      </c>
      <c r="B1797" s="3" t="s">
        <v>3410</v>
      </c>
      <c r="C1797" s="3" t="s">
        <v>3044</v>
      </c>
      <c r="D1797" s="3" t="s">
        <v>1</v>
      </c>
      <c r="E1797" s="3" t="s">
        <v>3409</v>
      </c>
      <c r="F1797" s="5">
        <v>50</v>
      </c>
      <c r="G1797" s="133">
        <f t="shared" si="62"/>
        <v>71</v>
      </c>
      <c r="H1797" s="36" t="str">
        <f t="shared" si="61"/>
        <v>Muy Bueno</v>
      </c>
      <c r="I1797" s="11">
        <v>10</v>
      </c>
      <c r="J1797" s="11" t="s">
        <v>5995</v>
      </c>
      <c r="K1797" s="11">
        <v>4</v>
      </c>
      <c r="L1797" s="11">
        <v>-74.134383260000007</v>
      </c>
      <c r="M1797" s="12">
        <v>4.7250705990000004</v>
      </c>
    </row>
    <row r="1798" spans="1:13" x14ac:dyDescent="0.25">
      <c r="A1798" s="3">
        <v>1797</v>
      </c>
      <c r="B1798" s="3" t="s">
        <v>3411</v>
      </c>
      <c r="C1798" s="3" t="s">
        <v>3044</v>
      </c>
      <c r="D1798" s="3" t="s">
        <v>1</v>
      </c>
      <c r="E1798" s="3" t="s">
        <v>3412</v>
      </c>
      <c r="F1798" s="5">
        <v>50</v>
      </c>
      <c r="G1798" s="133">
        <f t="shared" si="62"/>
        <v>71</v>
      </c>
      <c r="H1798" s="36" t="str">
        <f t="shared" si="61"/>
        <v>Muy Bueno</v>
      </c>
      <c r="I1798" s="11">
        <v>10</v>
      </c>
      <c r="J1798" s="11" t="s">
        <v>5995</v>
      </c>
      <c r="K1798" s="11">
        <v>3</v>
      </c>
      <c r="L1798" s="11">
        <v>-74.115696749999998</v>
      </c>
      <c r="M1798" s="12">
        <v>4.715041287</v>
      </c>
    </row>
    <row r="1799" spans="1:13" x14ac:dyDescent="0.25">
      <c r="A1799" s="3">
        <v>1798</v>
      </c>
      <c r="B1799" s="3" t="s">
        <v>3413</v>
      </c>
      <c r="C1799" s="3" t="s">
        <v>3044</v>
      </c>
      <c r="D1799" s="3" t="s">
        <v>1</v>
      </c>
      <c r="E1799" s="3" t="s">
        <v>3414</v>
      </c>
      <c r="F1799" s="5">
        <v>70</v>
      </c>
      <c r="G1799" s="133">
        <f t="shared" si="62"/>
        <v>18</v>
      </c>
      <c r="H1799" s="36" t="str">
        <f t="shared" ref="H1799:H1862" si="63">IF(AND(G1799&gt;=86,G1799&lt;=100),"Óptimo",
IF(AND(G1799&gt;=71,G1799&lt;=85),"Muy Bueno",
IF(AND(G1799&gt;=51,G1799&lt;=70),"Bueno",
IF(AND(G1799&gt;=31,G1799&lt;=50),"Aceptable",
IF(AND(G1799&gt;=6,G1799&lt;=30),"Regular",
"Malo")))))</f>
        <v>Regular</v>
      </c>
      <c r="I1799" s="11">
        <v>10</v>
      </c>
      <c r="J1799" s="11" t="s">
        <v>5995</v>
      </c>
      <c r="K1799" s="11">
        <v>3</v>
      </c>
      <c r="L1799" s="11">
        <v>-74.107434830000003</v>
      </c>
      <c r="M1799" s="12">
        <v>4.7212453019999998</v>
      </c>
    </row>
    <row r="1800" spans="1:13" x14ac:dyDescent="0.25">
      <c r="A1800" s="3">
        <v>1799</v>
      </c>
      <c r="B1800" s="3" t="s">
        <v>3415</v>
      </c>
      <c r="C1800" s="3" t="s">
        <v>3044</v>
      </c>
      <c r="D1800" s="3" t="s">
        <v>1</v>
      </c>
      <c r="E1800" s="3" t="s">
        <v>3416</v>
      </c>
      <c r="F1800" s="5">
        <v>65</v>
      </c>
      <c r="G1800" s="133">
        <f t="shared" si="62"/>
        <v>31</v>
      </c>
      <c r="H1800" s="36" t="str">
        <f t="shared" si="63"/>
        <v>Aceptable</v>
      </c>
      <c r="I1800" s="11">
        <v>10</v>
      </c>
      <c r="J1800" s="11" t="s">
        <v>5995</v>
      </c>
      <c r="K1800" s="11">
        <v>3</v>
      </c>
      <c r="L1800" s="11">
        <v>-74.110983750000003</v>
      </c>
      <c r="M1800" s="12">
        <v>4.7174945839999998</v>
      </c>
    </row>
    <row r="1801" spans="1:13" x14ac:dyDescent="0.25">
      <c r="A1801" s="3">
        <v>1800</v>
      </c>
      <c r="B1801" s="3" t="s">
        <v>3417</v>
      </c>
      <c r="C1801" s="3" t="s">
        <v>3044</v>
      </c>
      <c r="D1801" s="3" t="s">
        <v>1</v>
      </c>
      <c r="E1801" s="3" t="s">
        <v>3418</v>
      </c>
      <c r="F1801" s="5">
        <v>65</v>
      </c>
      <c r="G1801" s="133">
        <f t="shared" si="62"/>
        <v>31</v>
      </c>
      <c r="H1801" s="36" t="str">
        <f t="shared" si="63"/>
        <v>Aceptable</v>
      </c>
      <c r="I1801" s="11">
        <v>10</v>
      </c>
      <c r="J1801" s="11" t="s">
        <v>5995</v>
      </c>
      <c r="K1801" s="11">
        <v>3</v>
      </c>
      <c r="L1801" s="11">
        <v>-74.118336630000002</v>
      </c>
      <c r="M1801" s="12">
        <v>4.7288060280000002</v>
      </c>
    </row>
    <row r="1802" spans="1:13" x14ac:dyDescent="0.25">
      <c r="A1802" s="3">
        <v>1801</v>
      </c>
      <c r="B1802" s="3" t="s">
        <v>3419</v>
      </c>
      <c r="C1802" s="3" t="s">
        <v>3044</v>
      </c>
      <c r="D1802" s="3" t="s">
        <v>1</v>
      </c>
      <c r="E1802" s="3" t="s">
        <v>3420</v>
      </c>
      <c r="F1802" s="5">
        <v>70</v>
      </c>
      <c r="G1802" s="133">
        <f t="shared" si="62"/>
        <v>18</v>
      </c>
      <c r="H1802" s="36" t="str">
        <f t="shared" si="63"/>
        <v>Regular</v>
      </c>
      <c r="I1802" s="11">
        <v>10</v>
      </c>
      <c r="J1802" s="11" t="s">
        <v>5995</v>
      </c>
      <c r="K1802" s="11">
        <v>3</v>
      </c>
      <c r="L1802" s="11">
        <v>-74.115794989999998</v>
      </c>
      <c r="M1802" s="12">
        <v>4.7216287330000002</v>
      </c>
    </row>
    <row r="1803" spans="1:13" x14ac:dyDescent="0.25">
      <c r="A1803" s="3">
        <v>1802</v>
      </c>
      <c r="B1803" s="3" t="s">
        <v>3421</v>
      </c>
      <c r="C1803" s="3" t="s">
        <v>3044</v>
      </c>
      <c r="D1803" s="3" t="s">
        <v>1</v>
      </c>
      <c r="E1803" s="3" t="s">
        <v>3422</v>
      </c>
      <c r="F1803" s="5">
        <v>70</v>
      </c>
      <c r="G1803" s="133">
        <f t="shared" si="62"/>
        <v>18</v>
      </c>
      <c r="H1803" s="36" t="str">
        <f t="shared" si="63"/>
        <v>Regular</v>
      </c>
      <c r="I1803" s="11">
        <v>10</v>
      </c>
      <c r="J1803" s="11" t="s">
        <v>5995</v>
      </c>
      <c r="K1803" s="11">
        <v>3</v>
      </c>
      <c r="L1803" s="11">
        <v>-74.113456540000001</v>
      </c>
      <c r="M1803" s="12">
        <v>4.713359906</v>
      </c>
    </row>
    <row r="1804" spans="1:13" x14ac:dyDescent="0.25">
      <c r="A1804" s="3">
        <v>1803</v>
      </c>
      <c r="B1804" s="3" t="s">
        <v>3423</v>
      </c>
      <c r="C1804" s="3" t="s">
        <v>3044</v>
      </c>
      <c r="D1804" s="3" t="s">
        <v>1</v>
      </c>
      <c r="E1804" s="3" t="s">
        <v>3424</v>
      </c>
      <c r="F1804" s="5">
        <v>70</v>
      </c>
      <c r="G1804" s="133">
        <f t="shared" si="62"/>
        <v>18</v>
      </c>
      <c r="H1804" s="36" t="str">
        <f t="shared" si="63"/>
        <v>Regular</v>
      </c>
      <c r="I1804" s="11">
        <v>10</v>
      </c>
      <c r="J1804" s="11" t="s">
        <v>5995</v>
      </c>
      <c r="K1804" s="11">
        <v>3</v>
      </c>
      <c r="L1804" s="11">
        <v>-74.112470419999994</v>
      </c>
      <c r="M1804" s="12">
        <v>4.7271409889999996</v>
      </c>
    </row>
    <row r="1805" spans="1:13" x14ac:dyDescent="0.25">
      <c r="A1805" s="3">
        <v>1804</v>
      </c>
      <c r="B1805" s="3" t="s">
        <v>3425</v>
      </c>
      <c r="C1805" s="3" t="s">
        <v>3044</v>
      </c>
      <c r="D1805" s="3" t="s">
        <v>1</v>
      </c>
      <c r="E1805" s="3" t="s">
        <v>3426</v>
      </c>
      <c r="F1805" s="5">
        <v>65</v>
      </c>
      <c r="G1805" s="133">
        <f t="shared" si="62"/>
        <v>31</v>
      </c>
      <c r="H1805" s="36" t="str">
        <f t="shared" si="63"/>
        <v>Aceptable</v>
      </c>
      <c r="I1805" s="11">
        <v>10</v>
      </c>
      <c r="J1805" s="11" t="s">
        <v>5995</v>
      </c>
      <c r="K1805" s="11">
        <v>3</v>
      </c>
      <c r="L1805" s="11">
        <v>-74.115143250000003</v>
      </c>
      <c r="M1805" s="12">
        <v>4.7184328290000002</v>
      </c>
    </row>
    <row r="1806" spans="1:13" x14ac:dyDescent="0.25">
      <c r="A1806" s="3">
        <v>1805</v>
      </c>
      <c r="B1806" s="3" t="s">
        <v>3427</v>
      </c>
      <c r="C1806" s="3" t="s">
        <v>3044</v>
      </c>
      <c r="D1806" s="3" t="s">
        <v>1</v>
      </c>
      <c r="E1806" s="3" t="s">
        <v>3428</v>
      </c>
      <c r="F1806" s="5">
        <v>70</v>
      </c>
      <c r="G1806" s="133">
        <f t="shared" si="62"/>
        <v>18</v>
      </c>
      <c r="H1806" s="36" t="str">
        <f t="shared" si="63"/>
        <v>Regular</v>
      </c>
      <c r="I1806" s="11">
        <v>10</v>
      </c>
      <c r="J1806" s="11" t="s">
        <v>5995</v>
      </c>
      <c r="K1806" s="11">
        <v>3</v>
      </c>
      <c r="L1806" s="11">
        <v>-74.114413200000001</v>
      </c>
      <c r="M1806" s="12">
        <v>4.7298619180000001</v>
      </c>
    </row>
    <row r="1807" spans="1:13" x14ac:dyDescent="0.25">
      <c r="A1807" s="3">
        <v>1806</v>
      </c>
      <c r="B1807" s="3" t="s">
        <v>3429</v>
      </c>
      <c r="C1807" s="3" t="s">
        <v>3044</v>
      </c>
      <c r="D1807" s="3" t="s">
        <v>1</v>
      </c>
      <c r="E1807" s="3" t="s">
        <v>3428</v>
      </c>
      <c r="F1807" s="5">
        <v>70</v>
      </c>
      <c r="G1807" s="133">
        <f t="shared" si="62"/>
        <v>18</v>
      </c>
      <c r="H1807" s="36" t="str">
        <f t="shared" si="63"/>
        <v>Regular</v>
      </c>
      <c r="I1807" s="11">
        <v>10</v>
      </c>
      <c r="J1807" s="11" t="s">
        <v>5995</v>
      </c>
      <c r="K1807" s="11">
        <v>3</v>
      </c>
      <c r="L1807" s="11">
        <v>-74.116332389999997</v>
      </c>
      <c r="M1807" s="12">
        <v>4.7275346039999997</v>
      </c>
    </row>
    <row r="1808" spans="1:13" x14ac:dyDescent="0.25">
      <c r="A1808" s="3">
        <v>1807</v>
      </c>
      <c r="B1808" s="3" t="s">
        <v>3430</v>
      </c>
      <c r="C1808" s="3" t="s">
        <v>3044</v>
      </c>
      <c r="D1808" s="3" t="s">
        <v>1</v>
      </c>
      <c r="E1808" s="3" t="s">
        <v>3428</v>
      </c>
      <c r="F1808" s="5">
        <v>70</v>
      </c>
      <c r="G1808" s="133">
        <f t="shared" si="62"/>
        <v>18</v>
      </c>
      <c r="H1808" s="36" t="str">
        <f t="shared" si="63"/>
        <v>Regular</v>
      </c>
      <c r="I1808" s="11">
        <v>10</v>
      </c>
      <c r="J1808" s="11" t="s">
        <v>5995</v>
      </c>
      <c r="K1808" s="11">
        <v>3</v>
      </c>
      <c r="L1808" s="11">
        <v>-74.116287670000006</v>
      </c>
      <c r="M1808" s="12">
        <v>4.7301809859999997</v>
      </c>
    </row>
    <row r="1809" spans="1:13" x14ac:dyDescent="0.25">
      <c r="A1809" s="3">
        <v>1808</v>
      </c>
      <c r="B1809" s="3" t="s">
        <v>3431</v>
      </c>
      <c r="C1809" s="3" t="s">
        <v>3044</v>
      </c>
      <c r="D1809" s="3" t="s">
        <v>1</v>
      </c>
      <c r="E1809" s="3" t="s">
        <v>3432</v>
      </c>
      <c r="F1809" s="5">
        <v>70</v>
      </c>
      <c r="G1809" s="133">
        <f t="shared" si="62"/>
        <v>18</v>
      </c>
      <c r="H1809" s="36" t="str">
        <f t="shared" si="63"/>
        <v>Regular</v>
      </c>
      <c r="I1809" s="11">
        <v>10</v>
      </c>
      <c r="J1809" s="11" t="s">
        <v>5995</v>
      </c>
      <c r="K1809" s="11">
        <v>3</v>
      </c>
      <c r="L1809" s="11">
        <v>-74.116548339999994</v>
      </c>
      <c r="M1809" s="12">
        <v>4.7232781209999999</v>
      </c>
    </row>
    <row r="1810" spans="1:13" x14ac:dyDescent="0.25">
      <c r="A1810" s="3">
        <v>1809</v>
      </c>
      <c r="B1810" s="3" t="s">
        <v>3433</v>
      </c>
      <c r="C1810" s="3" t="s">
        <v>3044</v>
      </c>
      <c r="D1810" s="3" t="s">
        <v>1</v>
      </c>
      <c r="E1810" s="3" t="s">
        <v>3434</v>
      </c>
      <c r="F1810" s="5">
        <v>70</v>
      </c>
      <c r="G1810" s="133">
        <f t="shared" si="62"/>
        <v>18</v>
      </c>
      <c r="H1810" s="36" t="str">
        <f t="shared" si="63"/>
        <v>Regular</v>
      </c>
      <c r="I1810" s="11">
        <v>10</v>
      </c>
      <c r="J1810" s="11" t="s">
        <v>5995</v>
      </c>
      <c r="K1810" s="11">
        <v>3</v>
      </c>
      <c r="L1810" s="11">
        <v>-74.113552560000002</v>
      </c>
      <c r="M1810" s="12">
        <v>4.715706151</v>
      </c>
    </row>
    <row r="1811" spans="1:13" x14ac:dyDescent="0.25">
      <c r="A1811" s="3">
        <v>1810</v>
      </c>
      <c r="B1811" s="3" t="s">
        <v>3435</v>
      </c>
      <c r="C1811" s="3" t="s">
        <v>3044</v>
      </c>
      <c r="D1811" s="3" t="s">
        <v>1</v>
      </c>
      <c r="E1811" s="3" t="s">
        <v>3424</v>
      </c>
      <c r="F1811" s="5">
        <v>75</v>
      </c>
      <c r="G1811" s="133">
        <f t="shared" ref="G1811:G1874" si="64">IF(F1811&lt;=40,100-((F1811-30)/(40-30))*(100-86),
IF(F1811&lt;=50,85-((F1811-41)/(50-41))*(85-71),
IF(F1811&lt;=55,70-((F1811-51)/(55-50))*(70-51),
IF(F1811&lt;=65,50-((F1811-55)/(65-55))*(50-31),
IF(F1811&lt;=75,30-((F1811-65)/(75-65))*(30-6),
5-((F1811-75)/(80-75))*(5-0))))))</f>
        <v>6</v>
      </c>
      <c r="H1811" s="36" t="str">
        <f t="shared" si="63"/>
        <v>Regular</v>
      </c>
      <c r="I1811" s="11">
        <v>10</v>
      </c>
      <c r="J1811" s="11" t="s">
        <v>5995</v>
      </c>
      <c r="K1811" s="11">
        <v>3</v>
      </c>
      <c r="L1811" s="11">
        <v>-74.111259349999997</v>
      </c>
      <c r="M1811" s="12">
        <v>4.7227617669999997</v>
      </c>
    </row>
    <row r="1812" spans="1:13" x14ac:dyDescent="0.25">
      <c r="A1812" s="3">
        <v>1811</v>
      </c>
      <c r="B1812" s="3" t="s">
        <v>3436</v>
      </c>
      <c r="C1812" s="3" t="s">
        <v>3044</v>
      </c>
      <c r="D1812" s="3" t="s">
        <v>1</v>
      </c>
      <c r="E1812" s="3" t="s">
        <v>3414</v>
      </c>
      <c r="F1812" s="5">
        <v>65</v>
      </c>
      <c r="G1812" s="133">
        <f t="shared" si="64"/>
        <v>31</v>
      </c>
      <c r="H1812" s="36" t="str">
        <f t="shared" si="63"/>
        <v>Aceptable</v>
      </c>
      <c r="I1812" s="11">
        <v>10</v>
      </c>
      <c r="J1812" s="11" t="s">
        <v>5995</v>
      </c>
      <c r="K1812" s="11">
        <v>3</v>
      </c>
      <c r="L1812" s="11">
        <v>-74.108598740000005</v>
      </c>
      <c r="M1812" s="12">
        <v>4.7196614649999997</v>
      </c>
    </row>
    <row r="1813" spans="1:13" x14ac:dyDescent="0.25">
      <c r="A1813" s="3">
        <v>1812</v>
      </c>
      <c r="B1813" s="3" t="s">
        <v>3437</v>
      </c>
      <c r="C1813" s="3" t="s">
        <v>3044</v>
      </c>
      <c r="D1813" s="3" t="s">
        <v>1</v>
      </c>
      <c r="E1813" s="3" t="s">
        <v>3428</v>
      </c>
      <c r="F1813" s="5">
        <v>35</v>
      </c>
      <c r="G1813" s="133">
        <f t="shared" si="64"/>
        <v>93</v>
      </c>
      <c r="H1813" s="36" t="str">
        <f t="shared" si="63"/>
        <v>Óptimo</v>
      </c>
      <c r="I1813" s="11">
        <v>10</v>
      </c>
      <c r="J1813" s="11" t="s">
        <v>5995</v>
      </c>
      <c r="K1813" s="11">
        <v>3</v>
      </c>
      <c r="L1813" s="11">
        <v>-74.114510899999999</v>
      </c>
      <c r="M1813" s="12">
        <v>4.7276538749999997</v>
      </c>
    </row>
    <row r="1814" spans="1:13" x14ac:dyDescent="0.25">
      <c r="A1814" s="3">
        <v>1813</v>
      </c>
      <c r="B1814" s="3" t="s">
        <v>3438</v>
      </c>
      <c r="C1814" s="3" t="s">
        <v>3044</v>
      </c>
      <c r="D1814" s="3" t="s">
        <v>1</v>
      </c>
      <c r="E1814" s="3" t="s">
        <v>3432</v>
      </c>
      <c r="F1814" s="5">
        <v>70</v>
      </c>
      <c r="G1814" s="133">
        <f t="shared" si="64"/>
        <v>18</v>
      </c>
      <c r="H1814" s="36" t="str">
        <f t="shared" si="63"/>
        <v>Regular</v>
      </c>
      <c r="I1814" s="11">
        <v>10</v>
      </c>
      <c r="J1814" s="11" t="s">
        <v>5995</v>
      </c>
      <c r="K1814" s="11">
        <v>3</v>
      </c>
      <c r="L1814" s="11">
        <v>-74.112090629999997</v>
      </c>
      <c r="M1814" s="12">
        <v>4.7280118529999999</v>
      </c>
    </row>
    <row r="1815" spans="1:13" x14ac:dyDescent="0.25">
      <c r="A1815" s="3">
        <v>1814</v>
      </c>
      <c r="B1815" s="3" t="s">
        <v>3439</v>
      </c>
      <c r="C1815" s="3" t="s">
        <v>3044</v>
      </c>
      <c r="D1815" s="3" t="s">
        <v>1</v>
      </c>
      <c r="E1815" s="3" t="s">
        <v>3440</v>
      </c>
      <c r="F1815" s="5">
        <v>65</v>
      </c>
      <c r="G1815" s="133">
        <f t="shared" si="64"/>
        <v>31</v>
      </c>
      <c r="H1815" s="36" t="str">
        <f t="shared" si="63"/>
        <v>Aceptable</v>
      </c>
      <c r="I1815" s="11">
        <v>10</v>
      </c>
      <c r="J1815" s="11" t="s">
        <v>5995</v>
      </c>
      <c r="K1815" s="11">
        <v>3</v>
      </c>
      <c r="L1815" s="11">
        <v>-74.113852899999998</v>
      </c>
      <c r="M1815" s="12">
        <v>4.7122293910000002</v>
      </c>
    </row>
    <row r="1816" spans="1:13" x14ac:dyDescent="0.25">
      <c r="A1816" s="3">
        <v>1815</v>
      </c>
      <c r="B1816" s="3" t="s">
        <v>3441</v>
      </c>
      <c r="C1816" s="3" t="s">
        <v>3044</v>
      </c>
      <c r="D1816" s="3" t="s">
        <v>1</v>
      </c>
      <c r="E1816" s="3" t="s">
        <v>3420</v>
      </c>
      <c r="F1816" s="5">
        <v>75</v>
      </c>
      <c r="G1816" s="133">
        <f t="shared" si="64"/>
        <v>6</v>
      </c>
      <c r="H1816" s="36" t="str">
        <f t="shared" si="63"/>
        <v>Regular</v>
      </c>
      <c r="I1816" s="11">
        <v>10</v>
      </c>
      <c r="J1816" s="11" t="s">
        <v>5995</v>
      </c>
      <c r="K1816" s="11">
        <v>3</v>
      </c>
      <c r="L1816" s="11">
        <v>-74.113488500000003</v>
      </c>
      <c r="M1816" s="12">
        <v>4.7244339240000004</v>
      </c>
    </row>
    <row r="1817" spans="1:13" x14ac:dyDescent="0.25">
      <c r="A1817" s="3">
        <v>1816</v>
      </c>
      <c r="B1817" s="3" t="s">
        <v>3442</v>
      </c>
      <c r="C1817" s="3" t="s">
        <v>3044</v>
      </c>
      <c r="D1817" s="3" t="s">
        <v>1</v>
      </c>
      <c r="E1817" s="3" t="s">
        <v>3443</v>
      </c>
      <c r="F1817" s="5">
        <v>65</v>
      </c>
      <c r="G1817" s="133">
        <f t="shared" si="64"/>
        <v>31</v>
      </c>
      <c r="H1817" s="36" t="str">
        <f t="shared" si="63"/>
        <v>Aceptable</v>
      </c>
      <c r="I1817" s="11">
        <v>10</v>
      </c>
      <c r="J1817" s="11" t="s">
        <v>5995</v>
      </c>
      <c r="K1817" s="11">
        <v>3</v>
      </c>
      <c r="L1817" s="11">
        <v>-74.121478089999997</v>
      </c>
      <c r="M1817" s="12">
        <v>4.7282368730000002</v>
      </c>
    </row>
    <row r="1818" spans="1:13" x14ac:dyDescent="0.25">
      <c r="A1818" s="3">
        <v>1817</v>
      </c>
      <c r="B1818" s="3" t="s">
        <v>3444</v>
      </c>
      <c r="C1818" s="3" t="s">
        <v>3044</v>
      </c>
      <c r="D1818" s="3" t="s">
        <v>1</v>
      </c>
      <c r="E1818" s="3" t="s">
        <v>3445</v>
      </c>
      <c r="F1818" s="5">
        <v>70</v>
      </c>
      <c r="G1818" s="133">
        <f t="shared" si="64"/>
        <v>18</v>
      </c>
      <c r="H1818" s="36" t="str">
        <f t="shared" si="63"/>
        <v>Regular</v>
      </c>
      <c r="I1818" s="11">
        <v>10</v>
      </c>
      <c r="J1818" s="11" t="s">
        <v>5995</v>
      </c>
      <c r="K1818" s="11">
        <v>3</v>
      </c>
      <c r="L1818" s="11">
        <v>-74.113403750000003</v>
      </c>
      <c r="M1818" s="12">
        <v>4.7168595939999998</v>
      </c>
    </row>
    <row r="1819" spans="1:13" x14ac:dyDescent="0.25">
      <c r="A1819" s="3">
        <v>1818</v>
      </c>
      <c r="B1819" s="3" t="s">
        <v>3446</v>
      </c>
      <c r="C1819" s="3" t="s">
        <v>3044</v>
      </c>
      <c r="D1819" s="3" t="s">
        <v>1</v>
      </c>
      <c r="E1819" s="3" t="s">
        <v>3424</v>
      </c>
      <c r="F1819" s="5">
        <v>65</v>
      </c>
      <c r="G1819" s="133">
        <f t="shared" si="64"/>
        <v>31</v>
      </c>
      <c r="H1819" s="36" t="str">
        <f t="shared" si="63"/>
        <v>Aceptable</v>
      </c>
      <c r="I1819" s="11">
        <v>10</v>
      </c>
      <c r="J1819" s="11" t="s">
        <v>5995</v>
      </c>
      <c r="K1819" s="11">
        <v>3</v>
      </c>
      <c r="L1819" s="11">
        <v>-74.109096620000003</v>
      </c>
      <c r="M1819" s="12">
        <v>4.7238489279999998</v>
      </c>
    </row>
    <row r="1820" spans="1:13" x14ac:dyDescent="0.25">
      <c r="A1820" s="3">
        <v>1819</v>
      </c>
      <c r="B1820" s="3" t="s">
        <v>3447</v>
      </c>
      <c r="C1820" s="3" t="s">
        <v>3044</v>
      </c>
      <c r="D1820" s="3" t="s">
        <v>1</v>
      </c>
      <c r="E1820" s="3" t="s">
        <v>3448</v>
      </c>
      <c r="F1820" s="5">
        <v>65</v>
      </c>
      <c r="G1820" s="133">
        <f t="shared" si="64"/>
        <v>31</v>
      </c>
      <c r="H1820" s="36" t="str">
        <f t="shared" si="63"/>
        <v>Aceptable</v>
      </c>
      <c r="I1820" s="11">
        <v>10</v>
      </c>
      <c r="J1820" s="11" t="s">
        <v>5995</v>
      </c>
      <c r="K1820" s="11">
        <v>3</v>
      </c>
      <c r="L1820" s="11">
        <v>-74.112151690000005</v>
      </c>
      <c r="M1820" s="12">
        <v>4.720468404</v>
      </c>
    </row>
    <row r="1821" spans="1:13" x14ac:dyDescent="0.25">
      <c r="A1821" s="3">
        <v>1820</v>
      </c>
      <c r="B1821" s="3" t="s">
        <v>3449</v>
      </c>
      <c r="C1821" s="3" t="s">
        <v>3044</v>
      </c>
      <c r="D1821" s="3" t="s">
        <v>1</v>
      </c>
      <c r="E1821" s="3" t="s">
        <v>3450</v>
      </c>
      <c r="F1821" s="5">
        <v>70</v>
      </c>
      <c r="G1821" s="133">
        <f t="shared" si="64"/>
        <v>18</v>
      </c>
      <c r="H1821" s="36" t="str">
        <f t="shared" si="63"/>
        <v>Regular</v>
      </c>
      <c r="I1821" s="11">
        <v>10</v>
      </c>
      <c r="J1821" s="11" t="s">
        <v>5995</v>
      </c>
      <c r="K1821" s="11">
        <v>3</v>
      </c>
      <c r="L1821" s="11">
        <v>-74.116767120000006</v>
      </c>
      <c r="M1821" s="12">
        <v>4.7270769650000002</v>
      </c>
    </row>
    <row r="1822" spans="1:13" x14ac:dyDescent="0.25">
      <c r="A1822" s="3">
        <v>1821</v>
      </c>
      <c r="B1822" s="3" t="s">
        <v>3451</v>
      </c>
      <c r="C1822" s="3" t="s">
        <v>3044</v>
      </c>
      <c r="D1822" s="3" t="s">
        <v>1</v>
      </c>
      <c r="E1822" s="3" t="s">
        <v>3445</v>
      </c>
      <c r="F1822" s="5">
        <v>65</v>
      </c>
      <c r="G1822" s="133">
        <f t="shared" si="64"/>
        <v>31</v>
      </c>
      <c r="H1822" s="36" t="str">
        <f t="shared" si="63"/>
        <v>Aceptable</v>
      </c>
      <c r="I1822" s="11">
        <v>10</v>
      </c>
      <c r="J1822" s="11" t="s">
        <v>5995</v>
      </c>
      <c r="K1822" s="11">
        <v>3</v>
      </c>
      <c r="L1822" s="11">
        <v>-74.111942389999996</v>
      </c>
      <c r="M1822" s="12">
        <v>4.719555046</v>
      </c>
    </row>
    <row r="1823" spans="1:13" x14ac:dyDescent="0.25">
      <c r="A1823" s="3">
        <v>1822</v>
      </c>
      <c r="B1823" s="3" t="s">
        <v>3452</v>
      </c>
      <c r="C1823" s="3" t="s">
        <v>3044</v>
      </c>
      <c r="D1823" s="3" t="s">
        <v>1</v>
      </c>
      <c r="E1823" s="3" t="s">
        <v>3420</v>
      </c>
      <c r="F1823" s="5">
        <v>70</v>
      </c>
      <c r="G1823" s="133">
        <f t="shared" si="64"/>
        <v>18</v>
      </c>
      <c r="H1823" s="36" t="str">
        <f t="shared" si="63"/>
        <v>Regular</v>
      </c>
      <c r="I1823" s="11">
        <v>10</v>
      </c>
      <c r="J1823" s="11" t="s">
        <v>5995</v>
      </c>
      <c r="K1823" s="11">
        <v>3</v>
      </c>
      <c r="L1823" s="11">
        <v>-74.109765679999995</v>
      </c>
      <c r="M1823" s="12">
        <v>4.7220209190000002</v>
      </c>
    </row>
    <row r="1824" spans="1:13" x14ac:dyDescent="0.25">
      <c r="A1824" s="3">
        <v>1823</v>
      </c>
      <c r="B1824" s="3" t="s">
        <v>3453</v>
      </c>
      <c r="C1824" s="3" t="s">
        <v>3044</v>
      </c>
      <c r="D1824" s="3" t="s">
        <v>1</v>
      </c>
      <c r="E1824" s="3" t="s">
        <v>3448</v>
      </c>
      <c r="F1824" s="5">
        <v>65</v>
      </c>
      <c r="G1824" s="133">
        <f t="shared" si="64"/>
        <v>31</v>
      </c>
      <c r="H1824" s="36" t="str">
        <f t="shared" si="63"/>
        <v>Aceptable</v>
      </c>
      <c r="I1824" s="11">
        <v>10</v>
      </c>
      <c r="J1824" s="11" t="s">
        <v>5995</v>
      </c>
      <c r="K1824" s="11">
        <v>3</v>
      </c>
      <c r="L1824" s="11">
        <v>-74.111927219999998</v>
      </c>
      <c r="M1824" s="12">
        <v>4.7222315999999998</v>
      </c>
    </row>
    <row r="1825" spans="1:13" x14ac:dyDescent="0.25">
      <c r="A1825" s="3">
        <v>1824</v>
      </c>
      <c r="B1825" s="3" t="s">
        <v>3454</v>
      </c>
      <c r="C1825" s="3" t="s">
        <v>3044</v>
      </c>
      <c r="D1825" s="3" t="s">
        <v>1</v>
      </c>
      <c r="E1825" s="3" t="s">
        <v>3455</v>
      </c>
      <c r="F1825" s="5">
        <v>75</v>
      </c>
      <c r="G1825" s="133">
        <f t="shared" si="64"/>
        <v>6</v>
      </c>
      <c r="H1825" s="36" t="str">
        <f t="shared" si="63"/>
        <v>Regular</v>
      </c>
      <c r="I1825" s="11">
        <v>10</v>
      </c>
      <c r="J1825" s="11" t="s">
        <v>5995</v>
      </c>
      <c r="K1825" s="11">
        <v>3</v>
      </c>
      <c r="L1825" s="11">
        <v>-74.109943630000004</v>
      </c>
      <c r="M1825" s="12">
        <v>4.7173388889999996</v>
      </c>
    </row>
    <row r="1826" spans="1:13" x14ac:dyDescent="0.25">
      <c r="A1826" s="3">
        <v>1825</v>
      </c>
      <c r="B1826" s="3" t="s">
        <v>3456</v>
      </c>
      <c r="C1826" s="3" t="s">
        <v>3044</v>
      </c>
      <c r="D1826" s="3" t="s">
        <v>1</v>
      </c>
      <c r="E1826" s="3" t="s">
        <v>3428</v>
      </c>
      <c r="F1826" s="5">
        <v>70</v>
      </c>
      <c r="G1826" s="133">
        <f t="shared" si="64"/>
        <v>18</v>
      </c>
      <c r="H1826" s="36" t="str">
        <f t="shared" si="63"/>
        <v>Regular</v>
      </c>
      <c r="I1826" s="11">
        <v>10</v>
      </c>
      <c r="J1826" s="11" t="s">
        <v>5995</v>
      </c>
      <c r="K1826" s="11">
        <v>3</v>
      </c>
      <c r="L1826" s="11">
        <v>-74.116542010000003</v>
      </c>
      <c r="M1826" s="12">
        <v>4.7325889029999999</v>
      </c>
    </row>
    <row r="1827" spans="1:13" x14ac:dyDescent="0.25">
      <c r="A1827" s="3">
        <v>1826</v>
      </c>
      <c r="B1827" s="3" t="s">
        <v>3457</v>
      </c>
      <c r="C1827" s="3" t="s">
        <v>3044</v>
      </c>
      <c r="D1827" s="3" t="s">
        <v>1</v>
      </c>
      <c r="E1827" s="3" t="s">
        <v>3428</v>
      </c>
      <c r="F1827" s="5">
        <v>70</v>
      </c>
      <c r="G1827" s="133">
        <f t="shared" si="64"/>
        <v>18</v>
      </c>
      <c r="H1827" s="36" t="str">
        <f t="shared" si="63"/>
        <v>Regular</v>
      </c>
      <c r="I1827" s="11">
        <v>10</v>
      </c>
      <c r="J1827" s="11" t="s">
        <v>5995</v>
      </c>
      <c r="K1827" s="11">
        <v>3</v>
      </c>
      <c r="L1827" s="11">
        <v>-74.118989470000002</v>
      </c>
      <c r="M1827" s="12">
        <v>4.7314621849999998</v>
      </c>
    </row>
    <row r="1828" spans="1:13" x14ac:dyDescent="0.25">
      <c r="A1828" s="3">
        <v>1827</v>
      </c>
      <c r="B1828" s="3" t="s">
        <v>3458</v>
      </c>
      <c r="C1828" s="3" t="s">
        <v>3044</v>
      </c>
      <c r="D1828" s="3" t="s">
        <v>1</v>
      </c>
      <c r="E1828" s="3" t="s">
        <v>3432</v>
      </c>
      <c r="F1828" s="5">
        <v>70</v>
      </c>
      <c r="G1828" s="133">
        <f t="shared" si="64"/>
        <v>18</v>
      </c>
      <c r="H1828" s="36" t="str">
        <f t="shared" si="63"/>
        <v>Regular</v>
      </c>
      <c r="I1828" s="11">
        <v>10</v>
      </c>
      <c r="J1828" s="11" t="s">
        <v>5995</v>
      </c>
      <c r="K1828" s="11">
        <v>3</v>
      </c>
      <c r="L1828" s="11">
        <v>-74.114778529999995</v>
      </c>
      <c r="M1828" s="12">
        <v>4.7251562209999998</v>
      </c>
    </row>
    <row r="1829" spans="1:13" x14ac:dyDescent="0.25">
      <c r="A1829" s="3">
        <v>1828</v>
      </c>
      <c r="B1829" s="3" t="s">
        <v>3459</v>
      </c>
      <c r="C1829" s="3" t="s">
        <v>3044</v>
      </c>
      <c r="D1829" s="3" t="s">
        <v>1</v>
      </c>
      <c r="E1829" s="3" t="s">
        <v>3460</v>
      </c>
      <c r="F1829" s="5">
        <v>70</v>
      </c>
      <c r="G1829" s="133">
        <f t="shared" si="64"/>
        <v>18</v>
      </c>
      <c r="H1829" s="36" t="str">
        <f t="shared" si="63"/>
        <v>Regular</v>
      </c>
      <c r="I1829" s="11">
        <v>10</v>
      </c>
      <c r="J1829" s="11" t="s">
        <v>5995</v>
      </c>
      <c r="K1829" s="11">
        <v>3</v>
      </c>
      <c r="L1829" s="11">
        <v>-74.10692426</v>
      </c>
      <c r="M1829" s="12">
        <v>4.7181568260000004</v>
      </c>
    </row>
    <row r="1830" spans="1:13" x14ac:dyDescent="0.25">
      <c r="A1830" s="3">
        <v>1829</v>
      </c>
      <c r="B1830" s="3" t="s">
        <v>3461</v>
      </c>
      <c r="C1830" s="3" t="s">
        <v>3044</v>
      </c>
      <c r="D1830" s="3" t="s">
        <v>1</v>
      </c>
      <c r="E1830" s="3" t="s">
        <v>3462</v>
      </c>
      <c r="F1830" s="5">
        <v>70</v>
      </c>
      <c r="G1830" s="133">
        <f t="shared" si="64"/>
        <v>18</v>
      </c>
      <c r="H1830" s="36" t="str">
        <f t="shared" si="63"/>
        <v>Regular</v>
      </c>
      <c r="I1830" s="11">
        <v>10</v>
      </c>
      <c r="J1830" s="11" t="s">
        <v>5995</v>
      </c>
      <c r="K1830" s="11">
        <v>3</v>
      </c>
      <c r="L1830" s="11">
        <v>-74.120393890000003</v>
      </c>
      <c r="M1830" s="12">
        <v>4.7299915439999998</v>
      </c>
    </row>
    <row r="1831" spans="1:13" x14ac:dyDescent="0.25">
      <c r="A1831" s="3">
        <v>1830</v>
      </c>
      <c r="B1831" s="3" t="s">
        <v>3463</v>
      </c>
      <c r="C1831" s="3" t="s">
        <v>3044</v>
      </c>
      <c r="D1831" s="3" t="s">
        <v>1</v>
      </c>
      <c r="E1831" s="3" t="s">
        <v>3464</v>
      </c>
      <c r="F1831" s="5">
        <v>50</v>
      </c>
      <c r="G1831" s="133">
        <f t="shared" si="64"/>
        <v>71</v>
      </c>
      <c r="H1831" s="36" t="str">
        <f t="shared" si="63"/>
        <v>Muy Bueno</v>
      </c>
      <c r="I1831" s="11">
        <v>10</v>
      </c>
      <c r="J1831" s="11" t="s">
        <v>5995</v>
      </c>
      <c r="K1831" s="11">
        <v>3</v>
      </c>
      <c r="L1831" s="11">
        <v>-74.118665609999994</v>
      </c>
      <c r="M1831" s="12">
        <v>4.7199788329999999</v>
      </c>
    </row>
    <row r="1832" spans="1:13" x14ac:dyDescent="0.25">
      <c r="A1832" s="3">
        <v>1831</v>
      </c>
      <c r="B1832" s="3" t="s">
        <v>3465</v>
      </c>
      <c r="C1832" s="3" t="s">
        <v>3044</v>
      </c>
      <c r="D1832" s="3" t="s">
        <v>1</v>
      </c>
      <c r="E1832" s="3" t="s">
        <v>3466</v>
      </c>
      <c r="F1832" s="5">
        <v>70</v>
      </c>
      <c r="G1832" s="133">
        <f t="shared" si="64"/>
        <v>18</v>
      </c>
      <c r="H1832" s="36" t="str">
        <f t="shared" si="63"/>
        <v>Regular</v>
      </c>
      <c r="I1832" s="11">
        <v>10</v>
      </c>
      <c r="J1832" s="11" t="s">
        <v>168</v>
      </c>
      <c r="K1832" s="11">
        <v>3</v>
      </c>
      <c r="L1832" s="11">
        <v>-74.104994070000004</v>
      </c>
      <c r="M1832" s="12">
        <v>4.7009927129999998</v>
      </c>
    </row>
    <row r="1833" spans="1:13" x14ac:dyDescent="0.25">
      <c r="A1833" s="3">
        <v>1832</v>
      </c>
      <c r="B1833" s="3" t="s">
        <v>3467</v>
      </c>
      <c r="C1833" s="3" t="s">
        <v>3044</v>
      </c>
      <c r="D1833" s="3" t="s">
        <v>1</v>
      </c>
      <c r="E1833" s="3" t="s">
        <v>3468</v>
      </c>
      <c r="F1833" s="5">
        <v>65</v>
      </c>
      <c r="G1833" s="133">
        <f t="shared" si="64"/>
        <v>31</v>
      </c>
      <c r="H1833" s="36" t="str">
        <f t="shared" si="63"/>
        <v>Aceptable</v>
      </c>
      <c r="I1833" s="11">
        <v>10</v>
      </c>
      <c r="J1833" s="11" t="s">
        <v>168</v>
      </c>
      <c r="K1833" s="11">
        <v>3</v>
      </c>
      <c r="L1833" s="11">
        <v>-74.105640679999993</v>
      </c>
      <c r="M1833" s="12">
        <v>4.6899461860000002</v>
      </c>
    </row>
    <row r="1834" spans="1:13" x14ac:dyDescent="0.25">
      <c r="A1834" s="3">
        <v>1833</v>
      </c>
      <c r="B1834" s="3" t="s">
        <v>3469</v>
      </c>
      <c r="C1834" s="3" t="s">
        <v>3044</v>
      </c>
      <c r="D1834" s="3" t="s">
        <v>1</v>
      </c>
      <c r="E1834" s="3" t="s">
        <v>3470</v>
      </c>
      <c r="F1834" s="5">
        <v>60</v>
      </c>
      <c r="G1834" s="133">
        <f t="shared" si="64"/>
        <v>40.5</v>
      </c>
      <c r="H1834" s="36" t="str">
        <f t="shared" si="63"/>
        <v>Aceptable</v>
      </c>
      <c r="I1834" s="11">
        <v>10</v>
      </c>
      <c r="J1834" s="11" t="s">
        <v>168</v>
      </c>
      <c r="K1834" s="11">
        <v>3</v>
      </c>
      <c r="L1834" s="11">
        <v>-74.100391290000005</v>
      </c>
      <c r="M1834" s="12">
        <v>4.6837679569999997</v>
      </c>
    </row>
    <row r="1835" spans="1:13" x14ac:dyDescent="0.25">
      <c r="A1835" s="3">
        <v>1834</v>
      </c>
      <c r="B1835" s="3" t="s">
        <v>3471</v>
      </c>
      <c r="C1835" s="3" t="s">
        <v>3044</v>
      </c>
      <c r="D1835" s="3" t="s">
        <v>1</v>
      </c>
      <c r="E1835" s="3" t="s">
        <v>3472</v>
      </c>
      <c r="F1835" s="5">
        <v>65</v>
      </c>
      <c r="G1835" s="133">
        <f t="shared" si="64"/>
        <v>31</v>
      </c>
      <c r="H1835" s="36" t="str">
        <f t="shared" si="63"/>
        <v>Aceptable</v>
      </c>
      <c r="I1835" s="11">
        <v>10</v>
      </c>
      <c r="J1835" s="11" t="s">
        <v>168</v>
      </c>
      <c r="K1835" s="11">
        <v>3</v>
      </c>
      <c r="L1835" s="11">
        <v>-74.107767999999993</v>
      </c>
      <c r="M1835" s="12">
        <v>4.6966204180000002</v>
      </c>
    </row>
    <row r="1836" spans="1:13" x14ac:dyDescent="0.25">
      <c r="A1836" s="3">
        <v>1835</v>
      </c>
      <c r="B1836" s="3" t="s">
        <v>3473</v>
      </c>
      <c r="C1836" s="3" t="s">
        <v>3044</v>
      </c>
      <c r="D1836" s="3" t="s">
        <v>1</v>
      </c>
      <c r="E1836" s="3" t="s">
        <v>3474</v>
      </c>
      <c r="F1836" s="5">
        <v>65</v>
      </c>
      <c r="G1836" s="133">
        <f t="shared" si="64"/>
        <v>31</v>
      </c>
      <c r="H1836" s="36" t="str">
        <f t="shared" si="63"/>
        <v>Aceptable</v>
      </c>
      <c r="I1836" s="11">
        <v>10</v>
      </c>
      <c r="J1836" s="11" t="s">
        <v>168</v>
      </c>
      <c r="K1836" s="11">
        <v>3</v>
      </c>
      <c r="L1836" s="11">
        <v>-74.098471509999996</v>
      </c>
      <c r="M1836" s="12">
        <v>4.6867996620000003</v>
      </c>
    </row>
    <row r="1837" spans="1:13" x14ac:dyDescent="0.25">
      <c r="A1837" s="3">
        <v>1836</v>
      </c>
      <c r="B1837" s="3" t="s">
        <v>3475</v>
      </c>
      <c r="C1837" s="3" t="s">
        <v>3044</v>
      </c>
      <c r="D1837" s="3" t="s">
        <v>1</v>
      </c>
      <c r="E1837" s="3" t="s">
        <v>3476</v>
      </c>
      <c r="F1837" s="5">
        <v>60</v>
      </c>
      <c r="G1837" s="133">
        <f t="shared" si="64"/>
        <v>40.5</v>
      </c>
      <c r="H1837" s="36" t="str">
        <f t="shared" si="63"/>
        <v>Aceptable</v>
      </c>
      <c r="I1837" s="11">
        <v>10</v>
      </c>
      <c r="J1837" s="11" t="s">
        <v>168</v>
      </c>
      <c r="K1837" s="11">
        <v>3</v>
      </c>
      <c r="L1837" s="11">
        <v>-74.092131309999999</v>
      </c>
      <c r="M1837" s="12">
        <v>4.6933549829999999</v>
      </c>
    </row>
    <row r="1838" spans="1:13" x14ac:dyDescent="0.25">
      <c r="A1838" s="3">
        <v>1837</v>
      </c>
      <c r="B1838" s="3" t="s">
        <v>3477</v>
      </c>
      <c r="C1838" s="3" t="s">
        <v>3044</v>
      </c>
      <c r="D1838" s="3" t="s">
        <v>1</v>
      </c>
      <c r="E1838" s="3" t="s">
        <v>3478</v>
      </c>
      <c r="F1838" s="5">
        <v>80</v>
      </c>
      <c r="G1838" s="133">
        <f t="shared" si="64"/>
        <v>0</v>
      </c>
      <c r="H1838" s="36" t="str">
        <f t="shared" si="63"/>
        <v>Malo</v>
      </c>
      <c r="I1838" s="11">
        <v>10</v>
      </c>
      <c r="J1838" s="11" t="s">
        <v>168</v>
      </c>
      <c r="K1838" s="11">
        <v>3</v>
      </c>
      <c r="L1838" s="11">
        <v>-74.097230120000006</v>
      </c>
      <c r="M1838" s="12">
        <v>4.6983510949999996</v>
      </c>
    </row>
    <row r="1839" spans="1:13" x14ac:dyDescent="0.25">
      <c r="A1839" s="3">
        <v>1838</v>
      </c>
      <c r="B1839" s="3" t="s">
        <v>3479</v>
      </c>
      <c r="C1839" s="3" t="s">
        <v>3044</v>
      </c>
      <c r="D1839" s="3" t="s">
        <v>1</v>
      </c>
      <c r="E1839" s="3" t="s">
        <v>3480</v>
      </c>
      <c r="F1839" s="5">
        <v>80</v>
      </c>
      <c r="G1839" s="133">
        <f t="shared" si="64"/>
        <v>0</v>
      </c>
      <c r="H1839" s="36" t="str">
        <f t="shared" si="63"/>
        <v>Malo</v>
      </c>
      <c r="I1839" s="11">
        <v>10</v>
      </c>
      <c r="J1839" s="11" t="s">
        <v>168</v>
      </c>
      <c r="K1839" s="11">
        <v>3</v>
      </c>
      <c r="L1839" s="11">
        <v>-74.102105710000004</v>
      </c>
      <c r="M1839" s="12">
        <v>4.7024652470000001</v>
      </c>
    </row>
    <row r="1840" spans="1:13" x14ac:dyDescent="0.25">
      <c r="A1840" s="3">
        <v>1839</v>
      </c>
      <c r="B1840" s="3" t="s">
        <v>3481</v>
      </c>
      <c r="C1840" s="3" t="s">
        <v>3044</v>
      </c>
      <c r="D1840" s="3" t="s">
        <v>1</v>
      </c>
      <c r="E1840" s="3" t="s">
        <v>3482</v>
      </c>
      <c r="F1840" s="5">
        <v>75</v>
      </c>
      <c r="G1840" s="133">
        <f t="shared" si="64"/>
        <v>6</v>
      </c>
      <c r="H1840" s="36" t="str">
        <f t="shared" si="63"/>
        <v>Regular</v>
      </c>
      <c r="I1840" s="11">
        <v>10</v>
      </c>
      <c r="J1840" s="11" t="s">
        <v>168</v>
      </c>
      <c r="K1840" s="11">
        <v>3</v>
      </c>
      <c r="L1840" s="11">
        <v>-74.101832099999996</v>
      </c>
      <c r="M1840" s="12">
        <v>4.6954501019999997</v>
      </c>
    </row>
    <row r="1841" spans="1:13" x14ac:dyDescent="0.25">
      <c r="A1841" s="3">
        <v>1840</v>
      </c>
      <c r="B1841" s="3" t="s">
        <v>3483</v>
      </c>
      <c r="C1841" s="3" t="s">
        <v>3044</v>
      </c>
      <c r="D1841" s="3" t="s">
        <v>1</v>
      </c>
      <c r="E1841" s="3" t="s">
        <v>3472</v>
      </c>
      <c r="F1841" s="5">
        <v>65</v>
      </c>
      <c r="G1841" s="133">
        <f t="shared" si="64"/>
        <v>31</v>
      </c>
      <c r="H1841" s="36" t="str">
        <f t="shared" si="63"/>
        <v>Aceptable</v>
      </c>
      <c r="I1841" s="11">
        <v>10</v>
      </c>
      <c r="J1841" s="11" t="s">
        <v>168</v>
      </c>
      <c r="K1841" s="11">
        <v>3</v>
      </c>
      <c r="L1841" s="11">
        <v>-74.108392609999996</v>
      </c>
      <c r="M1841" s="12">
        <v>4.6960340809999996</v>
      </c>
    </row>
    <row r="1842" spans="1:13" x14ac:dyDescent="0.25">
      <c r="A1842" s="3">
        <v>1841</v>
      </c>
      <c r="B1842" s="3" t="s">
        <v>3484</v>
      </c>
      <c r="C1842" s="3" t="s">
        <v>3044</v>
      </c>
      <c r="D1842" s="3" t="s">
        <v>1</v>
      </c>
      <c r="E1842" s="3" t="s">
        <v>3485</v>
      </c>
      <c r="F1842" s="5">
        <v>70</v>
      </c>
      <c r="G1842" s="133">
        <f t="shared" si="64"/>
        <v>18</v>
      </c>
      <c r="H1842" s="36" t="str">
        <f t="shared" si="63"/>
        <v>Regular</v>
      </c>
      <c r="I1842" s="11">
        <v>10</v>
      </c>
      <c r="J1842" s="11" t="s">
        <v>168</v>
      </c>
      <c r="K1842" s="11">
        <v>3</v>
      </c>
      <c r="L1842" s="11">
        <v>-74.099581479999998</v>
      </c>
      <c r="M1842" s="12">
        <v>4.692447145</v>
      </c>
    </row>
    <row r="1843" spans="1:13" x14ac:dyDescent="0.25">
      <c r="A1843" s="3">
        <v>1842</v>
      </c>
      <c r="B1843" s="3" t="s">
        <v>3486</v>
      </c>
      <c r="C1843" s="3" t="s">
        <v>3044</v>
      </c>
      <c r="D1843" s="3" t="s">
        <v>1</v>
      </c>
      <c r="E1843" s="3" t="s">
        <v>3487</v>
      </c>
      <c r="F1843" s="5">
        <v>65</v>
      </c>
      <c r="G1843" s="133">
        <f t="shared" si="64"/>
        <v>31</v>
      </c>
      <c r="H1843" s="36" t="str">
        <f t="shared" si="63"/>
        <v>Aceptable</v>
      </c>
      <c r="I1843" s="11">
        <v>10</v>
      </c>
      <c r="J1843" s="11" t="s">
        <v>168</v>
      </c>
      <c r="K1843" s="11">
        <v>3</v>
      </c>
      <c r="L1843" s="11">
        <v>-74.108476300000007</v>
      </c>
      <c r="M1843" s="12">
        <v>4.7004176790000001</v>
      </c>
    </row>
    <row r="1844" spans="1:13" x14ac:dyDescent="0.25">
      <c r="A1844" s="3">
        <v>1843</v>
      </c>
      <c r="B1844" s="3" t="s">
        <v>3488</v>
      </c>
      <c r="C1844" s="3" t="s">
        <v>3044</v>
      </c>
      <c r="D1844" s="3" t="s">
        <v>1</v>
      </c>
      <c r="E1844" s="3" t="s">
        <v>3487</v>
      </c>
      <c r="F1844" s="5">
        <v>70</v>
      </c>
      <c r="G1844" s="133">
        <f t="shared" si="64"/>
        <v>18</v>
      </c>
      <c r="H1844" s="36" t="str">
        <f t="shared" si="63"/>
        <v>Regular</v>
      </c>
      <c r="I1844" s="11">
        <v>10</v>
      </c>
      <c r="J1844" s="11" t="s">
        <v>168</v>
      </c>
      <c r="K1844" s="11">
        <v>3</v>
      </c>
      <c r="L1844" s="11">
        <v>-74.1073758</v>
      </c>
      <c r="M1844" s="12">
        <v>4.6997484460000001</v>
      </c>
    </row>
    <row r="1845" spans="1:13" x14ac:dyDescent="0.25">
      <c r="A1845" s="3">
        <v>1844</v>
      </c>
      <c r="B1845" s="3" t="s">
        <v>3489</v>
      </c>
      <c r="C1845" s="3" t="s">
        <v>3044</v>
      </c>
      <c r="D1845" s="3" t="s">
        <v>1</v>
      </c>
      <c r="E1845" s="3" t="s">
        <v>3490</v>
      </c>
      <c r="F1845" s="5">
        <v>65</v>
      </c>
      <c r="G1845" s="133">
        <f t="shared" si="64"/>
        <v>31</v>
      </c>
      <c r="H1845" s="36" t="str">
        <f t="shared" si="63"/>
        <v>Aceptable</v>
      </c>
      <c r="I1845" s="11">
        <v>10</v>
      </c>
      <c r="J1845" s="11" t="s">
        <v>168</v>
      </c>
      <c r="K1845" s="11">
        <v>3</v>
      </c>
      <c r="L1845" s="11">
        <v>-74.113164049999995</v>
      </c>
      <c r="M1845" s="12">
        <v>4.6977723899999999</v>
      </c>
    </row>
    <row r="1846" spans="1:13" x14ac:dyDescent="0.25">
      <c r="A1846" s="3">
        <v>1845</v>
      </c>
      <c r="B1846" s="3" t="s">
        <v>3491</v>
      </c>
      <c r="C1846" s="3" t="s">
        <v>3044</v>
      </c>
      <c r="D1846" s="3" t="s">
        <v>1</v>
      </c>
      <c r="E1846" s="3" t="s">
        <v>3492</v>
      </c>
      <c r="F1846" s="5">
        <v>70</v>
      </c>
      <c r="G1846" s="133">
        <f t="shared" si="64"/>
        <v>18</v>
      </c>
      <c r="H1846" s="36" t="str">
        <f t="shared" si="63"/>
        <v>Regular</v>
      </c>
      <c r="I1846" s="11">
        <v>10</v>
      </c>
      <c r="J1846" s="11" t="s">
        <v>168</v>
      </c>
      <c r="K1846" s="11">
        <v>3</v>
      </c>
      <c r="L1846" s="11">
        <v>-74.114372209999999</v>
      </c>
      <c r="M1846" s="12">
        <v>4.6970318359999998</v>
      </c>
    </row>
    <row r="1847" spans="1:13" x14ac:dyDescent="0.25">
      <c r="A1847" s="3">
        <v>1846</v>
      </c>
      <c r="B1847" s="3" t="s">
        <v>3493</v>
      </c>
      <c r="C1847" s="3" t="s">
        <v>3044</v>
      </c>
      <c r="D1847" s="3" t="s">
        <v>1</v>
      </c>
      <c r="E1847" s="3" t="s">
        <v>3494</v>
      </c>
      <c r="F1847" s="5">
        <v>45</v>
      </c>
      <c r="G1847" s="133">
        <f t="shared" si="64"/>
        <v>78.777777777777771</v>
      </c>
      <c r="H1847" s="36" t="str">
        <f t="shared" si="63"/>
        <v>Muy Bueno</v>
      </c>
      <c r="I1847" s="11">
        <v>10</v>
      </c>
      <c r="J1847" s="11" t="s">
        <v>168</v>
      </c>
      <c r="K1847" s="11">
        <v>3</v>
      </c>
      <c r="L1847" s="11">
        <v>-74.105101989999994</v>
      </c>
      <c r="M1847" s="12">
        <v>4.6983089189999996</v>
      </c>
    </row>
    <row r="1848" spans="1:13" x14ac:dyDescent="0.25">
      <c r="A1848" s="3">
        <v>1847</v>
      </c>
      <c r="B1848" s="3" t="s">
        <v>3495</v>
      </c>
      <c r="C1848" s="3" t="s">
        <v>3044</v>
      </c>
      <c r="D1848" s="3" t="s">
        <v>1</v>
      </c>
      <c r="E1848" s="3" t="s">
        <v>3496</v>
      </c>
      <c r="F1848" s="5">
        <v>70</v>
      </c>
      <c r="G1848" s="133">
        <f t="shared" si="64"/>
        <v>18</v>
      </c>
      <c r="H1848" s="36" t="str">
        <f t="shared" si="63"/>
        <v>Regular</v>
      </c>
      <c r="I1848" s="11">
        <v>10</v>
      </c>
      <c r="J1848" s="11" t="s">
        <v>168</v>
      </c>
      <c r="K1848" s="11">
        <v>3</v>
      </c>
      <c r="L1848" s="11">
        <v>-74.102137549999995</v>
      </c>
      <c r="M1848" s="12">
        <v>4.6895884539999999</v>
      </c>
    </row>
    <row r="1849" spans="1:13" x14ac:dyDescent="0.25">
      <c r="A1849" s="3">
        <v>1848</v>
      </c>
      <c r="B1849" s="3" t="s">
        <v>3497</v>
      </c>
      <c r="C1849" s="3" t="s">
        <v>3044</v>
      </c>
      <c r="D1849" s="3" t="s">
        <v>1</v>
      </c>
      <c r="E1849" s="3" t="s">
        <v>3498</v>
      </c>
      <c r="F1849" s="5">
        <v>75</v>
      </c>
      <c r="G1849" s="133">
        <f t="shared" si="64"/>
        <v>6</v>
      </c>
      <c r="H1849" s="36" t="str">
        <f t="shared" si="63"/>
        <v>Regular</v>
      </c>
      <c r="I1849" s="11">
        <v>10</v>
      </c>
      <c r="J1849" s="11" t="s">
        <v>168</v>
      </c>
      <c r="K1849" s="11">
        <v>3</v>
      </c>
      <c r="L1849" s="11">
        <v>-74.112057789999994</v>
      </c>
      <c r="M1849" s="12">
        <v>4.6985704579999998</v>
      </c>
    </row>
    <row r="1850" spans="1:13" x14ac:dyDescent="0.25">
      <c r="A1850" s="3">
        <v>1849</v>
      </c>
      <c r="B1850" s="3" t="s">
        <v>3499</v>
      </c>
      <c r="C1850" s="3" t="s">
        <v>3044</v>
      </c>
      <c r="D1850" s="3" t="s">
        <v>1</v>
      </c>
      <c r="E1850" s="3" t="s">
        <v>3498</v>
      </c>
      <c r="F1850" s="5">
        <v>45</v>
      </c>
      <c r="G1850" s="133">
        <f t="shared" si="64"/>
        <v>78.777777777777771</v>
      </c>
      <c r="H1850" s="36" t="str">
        <f t="shared" si="63"/>
        <v>Muy Bueno</v>
      </c>
      <c r="I1850" s="11">
        <v>10</v>
      </c>
      <c r="J1850" s="11" t="s">
        <v>168</v>
      </c>
      <c r="K1850" s="11">
        <v>3</v>
      </c>
      <c r="L1850" s="11">
        <v>-74.111547889999997</v>
      </c>
      <c r="M1850" s="12">
        <v>4.6984721550000001</v>
      </c>
    </row>
    <row r="1851" spans="1:13" x14ac:dyDescent="0.25">
      <c r="A1851" s="3">
        <v>1850</v>
      </c>
      <c r="B1851" s="3" t="s">
        <v>3500</v>
      </c>
      <c r="C1851" s="3" t="s">
        <v>3044</v>
      </c>
      <c r="D1851" s="3" t="s">
        <v>1</v>
      </c>
      <c r="E1851" s="3" t="s">
        <v>3498</v>
      </c>
      <c r="F1851" s="5">
        <v>65</v>
      </c>
      <c r="G1851" s="133">
        <f t="shared" si="64"/>
        <v>31</v>
      </c>
      <c r="H1851" s="36" t="str">
        <f t="shared" si="63"/>
        <v>Aceptable</v>
      </c>
      <c r="I1851" s="11">
        <v>10</v>
      </c>
      <c r="J1851" s="11" t="s">
        <v>168</v>
      </c>
      <c r="K1851" s="11">
        <v>3</v>
      </c>
      <c r="L1851" s="11">
        <v>-74.112841070000002</v>
      </c>
      <c r="M1851" s="12">
        <v>4.6989261180000002</v>
      </c>
    </row>
    <row r="1852" spans="1:13" x14ac:dyDescent="0.25">
      <c r="A1852" s="3">
        <v>1851</v>
      </c>
      <c r="B1852" s="3" t="s">
        <v>3501</v>
      </c>
      <c r="C1852" s="3" t="s">
        <v>3044</v>
      </c>
      <c r="D1852" s="3" t="s">
        <v>1</v>
      </c>
      <c r="E1852" s="3" t="s">
        <v>3498</v>
      </c>
      <c r="F1852" s="5">
        <v>70</v>
      </c>
      <c r="G1852" s="133">
        <f t="shared" si="64"/>
        <v>18</v>
      </c>
      <c r="H1852" s="36" t="str">
        <f t="shared" si="63"/>
        <v>Regular</v>
      </c>
      <c r="I1852" s="11">
        <v>10</v>
      </c>
      <c r="J1852" s="11" t="s">
        <v>168</v>
      </c>
      <c r="K1852" s="11">
        <v>3</v>
      </c>
      <c r="L1852" s="11">
        <v>-74.1137382</v>
      </c>
      <c r="M1852" s="12">
        <v>4.6995328799999996</v>
      </c>
    </row>
    <row r="1853" spans="1:13" x14ac:dyDescent="0.25">
      <c r="A1853" s="3">
        <v>1852</v>
      </c>
      <c r="B1853" s="3" t="s">
        <v>3502</v>
      </c>
      <c r="C1853" s="3" t="s">
        <v>3044</v>
      </c>
      <c r="D1853" s="3" t="s">
        <v>1</v>
      </c>
      <c r="E1853" s="3" t="s">
        <v>3503</v>
      </c>
      <c r="F1853" s="5">
        <v>70</v>
      </c>
      <c r="G1853" s="133">
        <f t="shared" si="64"/>
        <v>18</v>
      </c>
      <c r="H1853" s="36" t="str">
        <f t="shared" si="63"/>
        <v>Regular</v>
      </c>
      <c r="I1853" s="11">
        <v>10</v>
      </c>
      <c r="J1853" s="11" t="s">
        <v>168</v>
      </c>
      <c r="K1853" s="11">
        <v>3</v>
      </c>
      <c r="L1853" s="11">
        <v>-74.108167699999996</v>
      </c>
      <c r="M1853" s="12">
        <v>4.7040065090000001</v>
      </c>
    </row>
    <row r="1854" spans="1:13" x14ac:dyDescent="0.25">
      <c r="A1854" s="3">
        <v>1853</v>
      </c>
      <c r="B1854" s="3" t="s">
        <v>3504</v>
      </c>
      <c r="C1854" s="3" t="s">
        <v>3044</v>
      </c>
      <c r="D1854" s="3" t="s">
        <v>1</v>
      </c>
      <c r="E1854" s="3" t="s">
        <v>3505</v>
      </c>
      <c r="F1854" s="5">
        <v>70</v>
      </c>
      <c r="G1854" s="133">
        <f t="shared" si="64"/>
        <v>18</v>
      </c>
      <c r="H1854" s="36" t="str">
        <f t="shared" si="63"/>
        <v>Regular</v>
      </c>
      <c r="I1854" s="11">
        <v>10</v>
      </c>
      <c r="J1854" s="11" t="s">
        <v>168</v>
      </c>
      <c r="K1854" s="11">
        <v>3</v>
      </c>
      <c r="L1854" s="11">
        <v>-74.094720339999995</v>
      </c>
      <c r="M1854" s="12">
        <v>4.69197416</v>
      </c>
    </row>
    <row r="1855" spans="1:13" x14ac:dyDescent="0.25">
      <c r="A1855" s="3">
        <v>1854</v>
      </c>
      <c r="B1855" s="3" t="s">
        <v>3506</v>
      </c>
      <c r="C1855" s="3" t="s">
        <v>3044</v>
      </c>
      <c r="D1855" s="3" t="s">
        <v>1</v>
      </c>
      <c r="E1855" s="3" t="s">
        <v>3507</v>
      </c>
      <c r="F1855" s="5">
        <v>70</v>
      </c>
      <c r="G1855" s="133">
        <f t="shared" si="64"/>
        <v>18</v>
      </c>
      <c r="H1855" s="36" t="str">
        <f t="shared" si="63"/>
        <v>Regular</v>
      </c>
      <c r="I1855" s="11">
        <v>10</v>
      </c>
      <c r="J1855" s="11" t="s">
        <v>168</v>
      </c>
      <c r="K1855" s="11">
        <v>3</v>
      </c>
      <c r="L1855" s="11">
        <v>-74.098581499999995</v>
      </c>
      <c r="M1855" s="12">
        <v>4.6960122430000002</v>
      </c>
    </row>
    <row r="1856" spans="1:13" x14ac:dyDescent="0.25">
      <c r="A1856" s="3">
        <v>1855</v>
      </c>
      <c r="B1856" s="3" t="s">
        <v>3508</v>
      </c>
      <c r="C1856" s="3" t="s">
        <v>3044</v>
      </c>
      <c r="D1856" s="3" t="s">
        <v>1</v>
      </c>
      <c r="E1856" s="3" t="s">
        <v>3509</v>
      </c>
      <c r="F1856" s="5">
        <v>70</v>
      </c>
      <c r="G1856" s="133">
        <f t="shared" si="64"/>
        <v>18</v>
      </c>
      <c r="H1856" s="36" t="str">
        <f t="shared" si="63"/>
        <v>Regular</v>
      </c>
      <c r="I1856" s="11">
        <v>10</v>
      </c>
      <c r="J1856" s="11" t="s">
        <v>168</v>
      </c>
      <c r="K1856" s="11">
        <v>3</v>
      </c>
      <c r="L1856" s="11">
        <v>-74.100391549999998</v>
      </c>
      <c r="M1856" s="12">
        <v>4.6927867489999997</v>
      </c>
    </row>
    <row r="1857" spans="1:13" x14ac:dyDescent="0.25">
      <c r="A1857" s="3">
        <v>1856</v>
      </c>
      <c r="B1857" s="3" t="s">
        <v>3510</v>
      </c>
      <c r="C1857" s="3" t="s">
        <v>3044</v>
      </c>
      <c r="D1857" s="3" t="s">
        <v>1</v>
      </c>
      <c r="E1857" s="3" t="s">
        <v>3511</v>
      </c>
      <c r="F1857" s="5">
        <v>65</v>
      </c>
      <c r="G1857" s="133">
        <f t="shared" si="64"/>
        <v>31</v>
      </c>
      <c r="H1857" s="36" t="str">
        <f t="shared" si="63"/>
        <v>Aceptable</v>
      </c>
      <c r="I1857" s="11">
        <v>10</v>
      </c>
      <c r="J1857" s="11" t="s">
        <v>168</v>
      </c>
      <c r="K1857" s="11">
        <v>3</v>
      </c>
      <c r="L1857" s="11">
        <v>-74.108727799999997</v>
      </c>
      <c r="M1857" s="12">
        <v>4.6990208180000002</v>
      </c>
    </row>
    <row r="1858" spans="1:13" x14ac:dyDescent="0.25">
      <c r="A1858" s="3">
        <v>1857</v>
      </c>
      <c r="B1858" s="3" t="s">
        <v>3512</v>
      </c>
      <c r="C1858" s="3" t="s">
        <v>3044</v>
      </c>
      <c r="D1858" s="3" t="s">
        <v>1</v>
      </c>
      <c r="E1858" s="3" t="s">
        <v>3513</v>
      </c>
      <c r="F1858" s="5">
        <v>65</v>
      </c>
      <c r="G1858" s="133">
        <f t="shared" si="64"/>
        <v>31</v>
      </c>
      <c r="H1858" s="36" t="str">
        <f t="shared" si="63"/>
        <v>Aceptable</v>
      </c>
      <c r="I1858" s="11">
        <v>10</v>
      </c>
      <c r="J1858" s="11" t="s">
        <v>168</v>
      </c>
      <c r="K1858" s="11">
        <v>3</v>
      </c>
      <c r="L1858" s="11">
        <v>-74.113210719999998</v>
      </c>
      <c r="M1858" s="12">
        <v>4.699290865</v>
      </c>
    </row>
    <row r="1859" spans="1:13" x14ac:dyDescent="0.25">
      <c r="A1859" s="3">
        <v>1858</v>
      </c>
      <c r="B1859" s="3" t="s">
        <v>3514</v>
      </c>
      <c r="C1859" s="3" t="s">
        <v>3044</v>
      </c>
      <c r="D1859" s="3" t="s">
        <v>1</v>
      </c>
      <c r="E1859" s="3" t="s">
        <v>3515</v>
      </c>
      <c r="F1859" s="5">
        <v>70</v>
      </c>
      <c r="G1859" s="133">
        <f t="shared" si="64"/>
        <v>18</v>
      </c>
      <c r="H1859" s="36" t="str">
        <f t="shared" si="63"/>
        <v>Regular</v>
      </c>
      <c r="I1859" s="11">
        <v>10</v>
      </c>
      <c r="J1859" s="11" t="s">
        <v>168</v>
      </c>
      <c r="K1859" s="11">
        <v>3</v>
      </c>
      <c r="L1859" s="11">
        <v>-74.110939650000006</v>
      </c>
      <c r="M1859" s="12">
        <v>4.6933019109999998</v>
      </c>
    </row>
    <row r="1860" spans="1:13" x14ac:dyDescent="0.25">
      <c r="A1860" s="3">
        <v>1859</v>
      </c>
      <c r="B1860" s="3" t="s">
        <v>3516</v>
      </c>
      <c r="C1860" s="3" t="s">
        <v>3044</v>
      </c>
      <c r="D1860" s="3" t="s">
        <v>1</v>
      </c>
      <c r="E1860" s="3" t="s">
        <v>3517</v>
      </c>
      <c r="F1860" s="5">
        <v>65</v>
      </c>
      <c r="G1860" s="133">
        <f t="shared" si="64"/>
        <v>31</v>
      </c>
      <c r="H1860" s="36" t="str">
        <f t="shared" si="63"/>
        <v>Aceptable</v>
      </c>
      <c r="I1860" s="11">
        <v>10</v>
      </c>
      <c r="J1860" s="11" t="s">
        <v>168</v>
      </c>
      <c r="K1860" s="11">
        <v>3</v>
      </c>
      <c r="L1860" s="11">
        <v>-74.106071249999999</v>
      </c>
      <c r="M1860" s="12">
        <v>4.6927793409999996</v>
      </c>
    </row>
    <row r="1861" spans="1:13" x14ac:dyDescent="0.25">
      <c r="A1861" s="3">
        <v>1860</v>
      </c>
      <c r="B1861" s="3" t="s">
        <v>3518</v>
      </c>
      <c r="C1861" s="3" t="s">
        <v>3044</v>
      </c>
      <c r="D1861" s="3" t="s">
        <v>1</v>
      </c>
      <c r="E1861" s="3" t="s">
        <v>3519</v>
      </c>
      <c r="F1861" s="5">
        <v>70</v>
      </c>
      <c r="G1861" s="133">
        <f t="shared" si="64"/>
        <v>18</v>
      </c>
      <c r="H1861" s="36" t="str">
        <f t="shared" si="63"/>
        <v>Regular</v>
      </c>
      <c r="I1861" s="11">
        <v>10</v>
      </c>
      <c r="J1861" s="11" t="s">
        <v>168</v>
      </c>
      <c r="K1861" s="11">
        <v>3</v>
      </c>
      <c r="L1861" s="11">
        <v>-74.106357689999996</v>
      </c>
      <c r="M1861" s="12">
        <v>4.6888846620000004</v>
      </c>
    </row>
    <row r="1862" spans="1:13" x14ac:dyDescent="0.25">
      <c r="A1862" s="3">
        <v>1861</v>
      </c>
      <c r="B1862" s="3" t="s">
        <v>3520</v>
      </c>
      <c r="C1862" s="3" t="s">
        <v>3044</v>
      </c>
      <c r="D1862" s="3" t="s">
        <v>1</v>
      </c>
      <c r="E1862" s="3" t="s">
        <v>3521</v>
      </c>
      <c r="F1862" s="5">
        <v>60</v>
      </c>
      <c r="G1862" s="133">
        <f t="shared" si="64"/>
        <v>40.5</v>
      </c>
      <c r="H1862" s="36" t="str">
        <f t="shared" si="63"/>
        <v>Aceptable</v>
      </c>
      <c r="I1862" s="11">
        <v>10</v>
      </c>
      <c r="J1862" s="11" t="s">
        <v>168</v>
      </c>
      <c r="K1862" s="11">
        <v>3</v>
      </c>
      <c r="L1862" s="11">
        <v>-74.108408069999996</v>
      </c>
      <c r="M1862" s="12">
        <v>4.6954606710000002</v>
      </c>
    </row>
    <row r="1863" spans="1:13" x14ac:dyDescent="0.25">
      <c r="A1863" s="3">
        <v>1862</v>
      </c>
      <c r="B1863" s="3" t="s">
        <v>3522</v>
      </c>
      <c r="C1863" s="3" t="s">
        <v>3044</v>
      </c>
      <c r="D1863" s="3" t="s">
        <v>1</v>
      </c>
      <c r="E1863" s="3" t="s">
        <v>3523</v>
      </c>
      <c r="F1863" s="5">
        <v>70</v>
      </c>
      <c r="G1863" s="133">
        <f t="shared" si="64"/>
        <v>18</v>
      </c>
      <c r="H1863" s="36" t="str">
        <f t="shared" ref="H1863:H1926" si="65">IF(AND(G1863&gt;=86,G1863&lt;=100),"Óptimo",
IF(AND(G1863&gt;=71,G1863&lt;=85),"Muy Bueno",
IF(AND(G1863&gt;=51,G1863&lt;=70),"Bueno",
IF(AND(G1863&gt;=31,G1863&lt;=50),"Aceptable",
IF(AND(G1863&gt;=6,G1863&lt;=30),"Regular",
"Malo")))))</f>
        <v>Regular</v>
      </c>
      <c r="I1863" s="11">
        <v>10</v>
      </c>
      <c r="J1863" s="11" t="s">
        <v>168</v>
      </c>
      <c r="K1863" s="11">
        <v>3</v>
      </c>
      <c r="L1863" s="11">
        <v>-74.110210719999998</v>
      </c>
      <c r="M1863" s="12">
        <v>4.6964279319999997</v>
      </c>
    </row>
    <row r="1864" spans="1:13" x14ac:dyDescent="0.25">
      <c r="A1864" s="3">
        <v>1863</v>
      </c>
      <c r="B1864" s="3" t="s">
        <v>3524</v>
      </c>
      <c r="C1864" s="3" t="s">
        <v>3044</v>
      </c>
      <c r="D1864" s="3" t="s">
        <v>1</v>
      </c>
      <c r="E1864" s="3" t="s">
        <v>3525</v>
      </c>
      <c r="F1864" s="5">
        <v>45</v>
      </c>
      <c r="G1864" s="133">
        <f t="shared" si="64"/>
        <v>78.777777777777771</v>
      </c>
      <c r="H1864" s="36" t="str">
        <f t="shared" si="65"/>
        <v>Muy Bueno</v>
      </c>
      <c r="I1864" s="11">
        <v>10</v>
      </c>
      <c r="J1864" s="11" t="s">
        <v>168</v>
      </c>
      <c r="K1864" s="11">
        <v>3</v>
      </c>
      <c r="L1864" s="11">
        <v>-74.102976440000006</v>
      </c>
      <c r="M1864" s="12">
        <v>4.7030423409999997</v>
      </c>
    </row>
    <row r="1865" spans="1:13" x14ac:dyDescent="0.25">
      <c r="A1865" s="3">
        <v>1864</v>
      </c>
      <c r="B1865" s="3" t="s">
        <v>3526</v>
      </c>
      <c r="C1865" s="3" t="s">
        <v>3044</v>
      </c>
      <c r="D1865" s="3" t="s">
        <v>1</v>
      </c>
      <c r="E1865" s="3" t="s">
        <v>3468</v>
      </c>
      <c r="F1865" s="5">
        <v>65</v>
      </c>
      <c r="G1865" s="133">
        <f t="shared" si="64"/>
        <v>31</v>
      </c>
      <c r="H1865" s="36" t="str">
        <f t="shared" si="65"/>
        <v>Aceptable</v>
      </c>
      <c r="I1865" s="11">
        <v>10</v>
      </c>
      <c r="J1865" s="11" t="s">
        <v>168</v>
      </c>
      <c r="K1865" s="11">
        <v>3</v>
      </c>
      <c r="L1865" s="11">
        <v>-74.104150680000004</v>
      </c>
      <c r="M1865" s="12">
        <v>4.6924057100000001</v>
      </c>
    </row>
    <row r="1866" spans="1:13" x14ac:dyDescent="0.25">
      <c r="A1866" s="3">
        <v>1865</v>
      </c>
      <c r="B1866" s="3" t="s">
        <v>3527</v>
      </c>
      <c r="C1866" s="3" t="s">
        <v>3044</v>
      </c>
      <c r="D1866" s="3" t="s">
        <v>1</v>
      </c>
      <c r="E1866" s="3" t="s">
        <v>3528</v>
      </c>
      <c r="F1866" s="5">
        <v>70</v>
      </c>
      <c r="G1866" s="133">
        <f t="shared" si="64"/>
        <v>18</v>
      </c>
      <c r="H1866" s="36" t="str">
        <f t="shared" si="65"/>
        <v>Regular</v>
      </c>
      <c r="I1866" s="11">
        <v>10</v>
      </c>
      <c r="J1866" s="11" t="s">
        <v>168</v>
      </c>
      <c r="K1866" s="11">
        <v>3</v>
      </c>
      <c r="L1866" s="11">
        <v>-74.104010810000005</v>
      </c>
      <c r="M1866" s="12">
        <v>4.6964846900000001</v>
      </c>
    </row>
    <row r="1867" spans="1:13" x14ac:dyDescent="0.25">
      <c r="A1867" s="3">
        <v>1866</v>
      </c>
      <c r="B1867" s="3" t="s">
        <v>3529</v>
      </c>
      <c r="C1867" s="3" t="s">
        <v>3044</v>
      </c>
      <c r="D1867" s="3" t="s">
        <v>1</v>
      </c>
      <c r="E1867" s="3" t="s">
        <v>3530</v>
      </c>
      <c r="F1867" s="5">
        <v>65</v>
      </c>
      <c r="G1867" s="133">
        <f t="shared" si="64"/>
        <v>31</v>
      </c>
      <c r="H1867" s="36" t="str">
        <f t="shared" si="65"/>
        <v>Aceptable</v>
      </c>
      <c r="I1867" s="11">
        <v>10</v>
      </c>
      <c r="J1867" s="11" t="s">
        <v>168</v>
      </c>
      <c r="K1867" s="11">
        <v>3</v>
      </c>
      <c r="L1867" s="11">
        <v>-74.106737429999995</v>
      </c>
      <c r="M1867" s="12">
        <v>4.7028166980000004</v>
      </c>
    </row>
    <row r="1868" spans="1:13" x14ac:dyDescent="0.25">
      <c r="A1868" s="3">
        <v>1867</v>
      </c>
      <c r="B1868" s="3" t="s">
        <v>3531</v>
      </c>
      <c r="C1868" s="3" t="s">
        <v>3044</v>
      </c>
      <c r="D1868" s="3" t="s">
        <v>1</v>
      </c>
      <c r="E1868" s="3" t="s">
        <v>3532</v>
      </c>
      <c r="F1868" s="5">
        <v>50</v>
      </c>
      <c r="G1868" s="133">
        <f t="shared" si="64"/>
        <v>71</v>
      </c>
      <c r="H1868" s="36" t="str">
        <f t="shared" si="65"/>
        <v>Muy Bueno</v>
      </c>
      <c r="I1868" s="11">
        <v>10</v>
      </c>
      <c r="J1868" s="11" t="s">
        <v>168</v>
      </c>
      <c r="K1868" s="11">
        <v>3</v>
      </c>
      <c r="L1868" s="11">
        <v>-74.100637629999994</v>
      </c>
      <c r="M1868" s="12">
        <v>4.6950616490000003</v>
      </c>
    </row>
    <row r="1869" spans="1:13" x14ac:dyDescent="0.25">
      <c r="A1869" s="3">
        <v>1868</v>
      </c>
      <c r="B1869" s="3" t="s">
        <v>3533</v>
      </c>
      <c r="C1869" s="3" t="s">
        <v>3044</v>
      </c>
      <c r="D1869" s="3" t="s">
        <v>1</v>
      </c>
      <c r="E1869" s="3" t="s">
        <v>3532</v>
      </c>
      <c r="F1869" s="5">
        <v>65</v>
      </c>
      <c r="G1869" s="133">
        <f t="shared" si="64"/>
        <v>31</v>
      </c>
      <c r="H1869" s="36" t="str">
        <f t="shared" si="65"/>
        <v>Aceptable</v>
      </c>
      <c r="I1869" s="11">
        <v>10</v>
      </c>
      <c r="J1869" s="11" t="s">
        <v>168</v>
      </c>
      <c r="K1869" s="11">
        <v>3</v>
      </c>
      <c r="L1869" s="11">
        <v>-74.101472759999993</v>
      </c>
      <c r="M1869" s="12">
        <v>4.694007719</v>
      </c>
    </row>
    <row r="1870" spans="1:13" x14ac:dyDescent="0.25">
      <c r="A1870" s="3">
        <v>1869</v>
      </c>
      <c r="B1870" s="3" t="s">
        <v>3534</v>
      </c>
      <c r="C1870" s="3" t="s">
        <v>3044</v>
      </c>
      <c r="D1870" s="3" t="s">
        <v>1</v>
      </c>
      <c r="E1870" s="3" t="s">
        <v>3492</v>
      </c>
      <c r="F1870" s="5">
        <v>70</v>
      </c>
      <c r="G1870" s="133">
        <f t="shared" si="64"/>
        <v>18</v>
      </c>
      <c r="H1870" s="36" t="str">
        <f t="shared" si="65"/>
        <v>Regular</v>
      </c>
      <c r="I1870" s="11">
        <v>10</v>
      </c>
      <c r="J1870" s="11" t="s">
        <v>168</v>
      </c>
      <c r="K1870" s="11">
        <v>3</v>
      </c>
      <c r="L1870" s="11">
        <v>-74.114367720000004</v>
      </c>
      <c r="M1870" s="12">
        <v>4.6986195930000001</v>
      </c>
    </row>
    <row r="1871" spans="1:13" x14ac:dyDescent="0.25">
      <c r="A1871" s="3">
        <v>1870</v>
      </c>
      <c r="B1871" s="3" t="s">
        <v>3535</v>
      </c>
      <c r="C1871" s="3" t="s">
        <v>3044</v>
      </c>
      <c r="D1871" s="3" t="s">
        <v>1</v>
      </c>
      <c r="E1871" s="3" t="s">
        <v>3536</v>
      </c>
      <c r="F1871" s="5">
        <v>70</v>
      </c>
      <c r="G1871" s="133">
        <f t="shared" si="64"/>
        <v>18</v>
      </c>
      <c r="H1871" s="36" t="str">
        <f t="shared" si="65"/>
        <v>Regular</v>
      </c>
      <c r="I1871" s="11">
        <v>10</v>
      </c>
      <c r="J1871" s="11" t="s">
        <v>168</v>
      </c>
      <c r="K1871" s="11">
        <v>3</v>
      </c>
      <c r="L1871" s="11">
        <v>-74.111807529999993</v>
      </c>
      <c r="M1871" s="12">
        <v>4.6996185539999997</v>
      </c>
    </row>
    <row r="1872" spans="1:13" x14ac:dyDescent="0.25">
      <c r="A1872" s="3">
        <v>1871</v>
      </c>
      <c r="B1872" s="3" t="s">
        <v>3537</v>
      </c>
      <c r="C1872" s="3" t="s">
        <v>3044</v>
      </c>
      <c r="D1872" s="3" t="s">
        <v>1</v>
      </c>
      <c r="E1872" s="3" t="s">
        <v>3538</v>
      </c>
      <c r="F1872" s="5">
        <v>65</v>
      </c>
      <c r="G1872" s="133">
        <f t="shared" si="64"/>
        <v>31</v>
      </c>
      <c r="H1872" s="36" t="str">
        <f t="shared" si="65"/>
        <v>Aceptable</v>
      </c>
      <c r="I1872" s="11">
        <v>10</v>
      </c>
      <c r="J1872" s="11" t="s">
        <v>168</v>
      </c>
      <c r="K1872" s="11">
        <v>3</v>
      </c>
      <c r="L1872" s="11">
        <v>-74.111982659999995</v>
      </c>
      <c r="M1872" s="12">
        <v>4.7005810280000002</v>
      </c>
    </row>
    <row r="1873" spans="1:13" x14ac:dyDescent="0.25">
      <c r="A1873" s="3">
        <v>1872</v>
      </c>
      <c r="B1873" s="3" t="s">
        <v>3539</v>
      </c>
      <c r="C1873" s="3" t="s">
        <v>3044</v>
      </c>
      <c r="D1873" s="3" t="s">
        <v>1</v>
      </c>
      <c r="E1873" s="3" t="s">
        <v>3540</v>
      </c>
      <c r="F1873" s="5">
        <v>70</v>
      </c>
      <c r="G1873" s="133">
        <f t="shared" si="64"/>
        <v>18</v>
      </c>
      <c r="H1873" s="36" t="str">
        <f t="shared" si="65"/>
        <v>Regular</v>
      </c>
      <c r="I1873" s="11">
        <v>10</v>
      </c>
      <c r="J1873" s="11" t="s">
        <v>168</v>
      </c>
      <c r="K1873" s="11">
        <v>3</v>
      </c>
      <c r="L1873" s="11">
        <v>-74.106314330000004</v>
      </c>
      <c r="M1873" s="12">
        <v>4.6969539229999997</v>
      </c>
    </row>
    <row r="1874" spans="1:13" x14ac:dyDescent="0.25">
      <c r="A1874" s="3">
        <v>1873</v>
      </c>
      <c r="B1874" s="3" t="s">
        <v>3541</v>
      </c>
      <c r="C1874" s="3" t="s">
        <v>3044</v>
      </c>
      <c r="D1874" s="3" t="s">
        <v>1</v>
      </c>
      <c r="E1874" s="3" t="s">
        <v>3542</v>
      </c>
      <c r="F1874" s="5">
        <v>65</v>
      </c>
      <c r="G1874" s="133">
        <f t="shared" si="64"/>
        <v>31</v>
      </c>
      <c r="H1874" s="36" t="str">
        <f t="shared" si="65"/>
        <v>Aceptable</v>
      </c>
      <c r="I1874" s="11">
        <v>10</v>
      </c>
      <c r="J1874" s="11" t="s">
        <v>168</v>
      </c>
      <c r="K1874" s="11">
        <v>3</v>
      </c>
      <c r="L1874" s="11">
        <v>-74.112738770000007</v>
      </c>
      <c r="M1874" s="12">
        <v>4.7016105320000001</v>
      </c>
    </row>
    <row r="1875" spans="1:13" x14ac:dyDescent="0.25">
      <c r="A1875" s="3">
        <v>1874</v>
      </c>
      <c r="B1875" s="3" t="s">
        <v>3543</v>
      </c>
      <c r="C1875" s="3" t="s">
        <v>3044</v>
      </c>
      <c r="D1875" s="3" t="s">
        <v>1</v>
      </c>
      <c r="E1875" s="3" t="s">
        <v>3498</v>
      </c>
      <c r="F1875" s="5">
        <v>45</v>
      </c>
      <c r="G1875" s="133">
        <f t="shared" ref="G1875:G1938" si="66">IF(F1875&lt;=40,100-((F1875-30)/(40-30))*(100-86),
IF(F1875&lt;=50,85-((F1875-41)/(50-41))*(85-71),
IF(F1875&lt;=55,70-((F1875-51)/(55-50))*(70-51),
IF(F1875&lt;=65,50-((F1875-55)/(65-55))*(50-31),
IF(F1875&lt;=75,30-((F1875-65)/(75-65))*(30-6),
5-((F1875-75)/(80-75))*(5-0))))))</f>
        <v>78.777777777777771</v>
      </c>
      <c r="H1875" s="36" t="str">
        <f t="shared" si="65"/>
        <v>Muy Bueno</v>
      </c>
      <c r="I1875" s="11">
        <v>10</v>
      </c>
      <c r="J1875" s="11" t="s">
        <v>168</v>
      </c>
      <c r="K1875" s="11">
        <v>3</v>
      </c>
      <c r="L1875" s="11">
        <v>-74.111190590000007</v>
      </c>
      <c r="M1875" s="12">
        <v>4.6985791700000004</v>
      </c>
    </row>
    <row r="1876" spans="1:13" x14ac:dyDescent="0.25">
      <c r="A1876" s="3">
        <v>1875</v>
      </c>
      <c r="B1876" s="3" t="s">
        <v>3544</v>
      </c>
      <c r="C1876" s="3" t="s">
        <v>3044</v>
      </c>
      <c r="D1876" s="3" t="s">
        <v>1</v>
      </c>
      <c r="E1876" s="3" t="s">
        <v>3545</v>
      </c>
      <c r="F1876" s="5">
        <v>70</v>
      </c>
      <c r="G1876" s="133">
        <f t="shared" si="66"/>
        <v>18</v>
      </c>
      <c r="H1876" s="36" t="str">
        <f t="shared" si="65"/>
        <v>Regular</v>
      </c>
      <c r="I1876" s="11">
        <v>10</v>
      </c>
      <c r="J1876" s="11" t="s">
        <v>168</v>
      </c>
      <c r="K1876" s="11">
        <v>3</v>
      </c>
      <c r="L1876" s="11">
        <v>-74.100550679999998</v>
      </c>
      <c r="M1876" s="12">
        <v>4.6978783220000002</v>
      </c>
    </row>
    <row r="1877" spans="1:13" x14ac:dyDescent="0.25">
      <c r="A1877" s="3">
        <v>1876</v>
      </c>
      <c r="B1877" s="3" t="s">
        <v>3546</v>
      </c>
      <c r="C1877" s="3" t="s">
        <v>3044</v>
      </c>
      <c r="D1877" s="3" t="s">
        <v>1</v>
      </c>
      <c r="E1877" s="3" t="s">
        <v>3547</v>
      </c>
      <c r="F1877" s="5">
        <v>50</v>
      </c>
      <c r="G1877" s="133">
        <f t="shared" si="66"/>
        <v>71</v>
      </c>
      <c r="H1877" s="36" t="str">
        <f t="shared" si="65"/>
        <v>Muy Bueno</v>
      </c>
      <c r="I1877" s="11">
        <v>10</v>
      </c>
      <c r="J1877" s="11" t="s">
        <v>168</v>
      </c>
      <c r="K1877" s="11">
        <v>3</v>
      </c>
      <c r="L1877" s="11">
        <v>-74.106388269999997</v>
      </c>
      <c r="M1877" s="12">
        <v>4.7002075960000003</v>
      </c>
    </row>
    <row r="1878" spans="1:13" x14ac:dyDescent="0.25">
      <c r="A1878" s="3">
        <v>1877</v>
      </c>
      <c r="B1878" s="3" t="s">
        <v>3548</v>
      </c>
      <c r="C1878" s="3" t="s">
        <v>3044</v>
      </c>
      <c r="D1878" s="3" t="s">
        <v>1</v>
      </c>
      <c r="E1878" s="3" t="s">
        <v>3542</v>
      </c>
      <c r="F1878" s="5">
        <v>75</v>
      </c>
      <c r="G1878" s="133">
        <f t="shared" si="66"/>
        <v>6</v>
      </c>
      <c r="H1878" s="36" t="str">
        <f t="shared" si="65"/>
        <v>Regular</v>
      </c>
      <c r="I1878" s="11">
        <v>10</v>
      </c>
      <c r="J1878" s="11" t="s">
        <v>168</v>
      </c>
      <c r="K1878" s="11">
        <v>3</v>
      </c>
      <c r="L1878" s="11">
        <v>-74.109699649999996</v>
      </c>
      <c r="M1878" s="12">
        <v>4.7052098899999999</v>
      </c>
    </row>
    <row r="1879" spans="1:13" x14ac:dyDescent="0.25">
      <c r="A1879" s="3">
        <v>1878</v>
      </c>
      <c r="B1879" s="3" t="s">
        <v>3549</v>
      </c>
      <c r="C1879" s="3" t="s">
        <v>3044</v>
      </c>
      <c r="D1879" s="3" t="s">
        <v>1</v>
      </c>
      <c r="E1879" s="3" t="s">
        <v>3550</v>
      </c>
      <c r="F1879" s="5">
        <v>65</v>
      </c>
      <c r="G1879" s="133">
        <f t="shared" si="66"/>
        <v>31</v>
      </c>
      <c r="H1879" s="36" t="str">
        <f t="shared" si="65"/>
        <v>Aceptable</v>
      </c>
      <c r="I1879" s="11">
        <v>10</v>
      </c>
      <c r="J1879" s="11" t="s">
        <v>168</v>
      </c>
      <c r="K1879" s="11">
        <v>3</v>
      </c>
      <c r="L1879" s="11">
        <v>-74.111792440000002</v>
      </c>
      <c r="M1879" s="12">
        <v>4.6965917069999996</v>
      </c>
    </row>
    <row r="1880" spans="1:13" x14ac:dyDescent="0.25">
      <c r="A1880" s="3">
        <v>1879</v>
      </c>
      <c r="B1880" s="3" t="s">
        <v>3551</v>
      </c>
      <c r="C1880" s="3" t="s">
        <v>3044</v>
      </c>
      <c r="D1880" s="3" t="s">
        <v>1</v>
      </c>
      <c r="E1880" s="3" t="s">
        <v>3490</v>
      </c>
      <c r="F1880" s="5">
        <v>70</v>
      </c>
      <c r="G1880" s="133">
        <f t="shared" si="66"/>
        <v>18</v>
      </c>
      <c r="H1880" s="36" t="str">
        <f t="shared" si="65"/>
        <v>Regular</v>
      </c>
      <c r="I1880" s="11">
        <v>10</v>
      </c>
      <c r="J1880" s="11" t="s">
        <v>168</v>
      </c>
      <c r="K1880" s="11">
        <v>3</v>
      </c>
      <c r="L1880" s="11">
        <v>-74.113313349999999</v>
      </c>
      <c r="M1880" s="12">
        <v>4.6963828940000001</v>
      </c>
    </row>
    <row r="1881" spans="1:13" x14ac:dyDescent="0.25">
      <c r="A1881" s="3">
        <v>1880</v>
      </c>
      <c r="B1881" s="3" t="s">
        <v>3552</v>
      </c>
      <c r="C1881" s="3" t="s">
        <v>3044</v>
      </c>
      <c r="D1881" s="3" t="s">
        <v>1</v>
      </c>
      <c r="E1881" s="3" t="s">
        <v>3490</v>
      </c>
      <c r="F1881" s="5">
        <v>70</v>
      </c>
      <c r="G1881" s="133">
        <f t="shared" si="66"/>
        <v>18</v>
      </c>
      <c r="H1881" s="36" t="str">
        <f t="shared" si="65"/>
        <v>Regular</v>
      </c>
      <c r="I1881" s="11">
        <v>10</v>
      </c>
      <c r="J1881" s="11" t="s">
        <v>168</v>
      </c>
      <c r="K1881" s="11">
        <v>3</v>
      </c>
      <c r="L1881" s="11">
        <v>-74.111320620000001</v>
      </c>
      <c r="M1881" s="12">
        <v>4.6951834740000002</v>
      </c>
    </row>
    <row r="1882" spans="1:13" x14ac:dyDescent="0.25">
      <c r="A1882" s="3">
        <v>1881</v>
      </c>
      <c r="B1882" s="3" t="s">
        <v>3553</v>
      </c>
      <c r="C1882" s="3" t="s">
        <v>3044</v>
      </c>
      <c r="D1882" s="3" t="s">
        <v>1</v>
      </c>
      <c r="E1882" s="3" t="s">
        <v>3554</v>
      </c>
      <c r="F1882" s="5">
        <v>70</v>
      </c>
      <c r="G1882" s="133">
        <f t="shared" si="66"/>
        <v>18</v>
      </c>
      <c r="H1882" s="36" t="str">
        <f t="shared" si="65"/>
        <v>Regular</v>
      </c>
      <c r="I1882" s="11">
        <v>10</v>
      </c>
      <c r="J1882" s="11" t="s">
        <v>168</v>
      </c>
      <c r="K1882" s="11">
        <v>3</v>
      </c>
      <c r="L1882" s="11">
        <v>-74.097366649999998</v>
      </c>
      <c r="M1882" s="12">
        <v>4.6911840629999997</v>
      </c>
    </row>
    <row r="1883" spans="1:13" x14ac:dyDescent="0.25">
      <c r="A1883" s="3">
        <v>1882</v>
      </c>
      <c r="B1883" s="3" t="s">
        <v>3555</v>
      </c>
      <c r="C1883" s="3" t="s">
        <v>3044</v>
      </c>
      <c r="D1883" s="3" t="s">
        <v>1</v>
      </c>
      <c r="E1883" s="3" t="s">
        <v>3556</v>
      </c>
      <c r="F1883" s="5">
        <v>80</v>
      </c>
      <c r="G1883" s="133">
        <f t="shared" si="66"/>
        <v>0</v>
      </c>
      <c r="H1883" s="36" t="str">
        <f t="shared" si="65"/>
        <v>Malo</v>
      </c>
      <c r="I1883" s="11">
        <v>10</v>
      </c>
      <c r="J1883" s="11" t="s">
        <v>168</v>
      </c>
      <c r="K1883" s="11">
        <v>3</v>
      </c>
      <c r="L1883" s="11">
        <v>-74.091747369999993</v>
      </c>
      <c r="M1883" s="12">
        <v>4.6956744979999998</v>
      </c>
    </row>
    <row r="1884" spans="1:13" x14ac:dyDescent="0.25">
      <c r="A1884" s="3">
        <v>1883</v>
      </c>
      <c r="B1884" s="3" t="s">
        <v>3557</v>
      </c>
      <c r="C1884" s="3" t="s">
        <v>3044</v>
      </c>
      <c r="D1884" s="3" t="s">
        <v>1</v>
      </c>
      <c r="E1884" s="3" t="s">
        <v>3542</v>
      </c>
      <c r="F1884" s="5">
        <v>80</v>
      </c>
      <c r="G1884" s="133">
        <f t="shared" si="66"/>
        <v>0</v>
      </c>
      <c r="H1884" s="36" t="str">
        <f t="shared" si="65"/>
        <v>Malo</v>
      </c>
      <c r="I1884" s="11">
        <v>10</v>
      </c>
      <c r="J1884" s="11" t="s">
        <v>168</v>
      </c>
      <c r="K1884" s="11">
        <v>3</v>
      </c>
      <c r="L1884" s="11">
        <v>-74.109820850000006</v>
      </c>
      <c r="M1884" s="12">
        <v>4.7063612539999999</v>
      </c>
    </row>
    <row r="1885" spans="1:13" x14ac:dyDescent="0.25">
      <c r="A1885" s="3">
        <v>1884</v>
      </c>
      <c r="B1885" s="3" t="s">
        <v>3558</v>
      </c>
      <c r="C1885" s="3" t="s">
        <v>3044</v>
      </c>
      <c r="D1885" s="3" t="s">
        <v>1</v>
      </c>
      <c r="E1885" s="3" t="s">
        <v>3547</v>
      </c>
      <c r="F1885" s="5">
        <v>50</v>
      </c>
      <c r="G1885" s="133">
        <f t="shared" si="66"/>
        <v>71</v>
      </c>
      <c r="H1885" s="36" t="str">
        <f t="shared" si="65"/>
        <v>Muy Bueno</v>
      </c>
      <c r="I1885" s="11">
        <v>10</v>
      </c>
      <c r="J1885" s="11" t="s">
        <v>168</v>
      </c>
      <c r="K1885" s="11">
        <v>3</v>
      </c>
      <c r="L1885" s="11">
        <v>-74.107578899999993</v>
      </c>
      <c r="M1885" s="12">
        <v>4.7008764300000001</v>
      </c>
    </row>
    <row r="1886" spans="1:13" x14ac:dyDescent="0.25">
      <c r="A1886" s="3">
        <v>1885</v>
      </c>
      <c r="B1886" s="3" t="s">
        <v>3559</v>
      </c>
      <c r="C1886" s="3" t="s">
        <v>3044</v>
      </c>
      <c r="D1886" s="3" t="s">
        <v>1</v>
      </c>
      <c r="E1886" s="3" t="s">
        <v>3560</v>
      </c>
      <c r="F1886" s="5">
        <v>70</v>
      </c>
      <c r="G1886" s="133">
        <f t="shared" si="66"/>
        <v>18</v>
      </c>
      <c r="H1886" s="36" t="str">
        <f t="shared" si="65"/>
        <v>Regular</v>
      </c>
      <c r="I1886" s="11">
        <v>10</v>
      </c>
      <c r="J1886" s="11" t="s">
        <v>168</v>
      </c>
      <c r="K1886" s="11">
        <v>4</v>
      </c>
      <c r="L1886" s="11">
        <v>-74.098951189999994</v>
      </c>
      <c r="M1886" s="12">
        <v>4.683031465</v>
      </c>
    </row>
    <row r="1887" spans="1:13" x14ac:dyDescent="0.25">
      <c r="A1887" s="3">
        <v>1886</v>
      </c>
      <c r="B1887" s="3" t="s">
        <v>3561</v>
      </c>
      <c r="C1887" s="3" t="s">
        <v>3044</v>
      </c>
      <c r="D1887" s="3" t="s">
        <v>1</v>
      </c>
      <c r="E1887" s="3" t="s">
        <v>3562</v>
      </c>
      <c r="F1887" s="5">
        <v>65</v>
      </c>
      <c r="G1887" s="133">
        <f t="shared" si="66"/>
        <v>31</v>
      </c>
      <c r="H1887" s="36" t="str">
        <f t="shared" si="65"/>
        <v>Aceptable</v>
      </c>
      <c r="I1887" s="11">
        <v>10</v>
      </c>
      <c r="J1887" s="11" t="s">
        <v>168</v>
      </c>
      <c r="K1887" s="11">
        <v>3</v>
      </c>
      <c r="L1887" s="11">
        <v>-74.105481179999998</v>
      </c>
      <c r="M1887" s="12">
        <v>4.6989387169999999</v>
      </c>
    </row>
    <row r="1888" spans="1:13" x14ac:dyDescent="0.25">
      <c r="A1888" s="3">
        <v>1887</v>
      </c>
      <c r="B1888" s="3" t="s">
        <v>3563</v>
      </c>
      <c r="C1888" s="3" t="s">
        <v>3044</v>
      </c>
      <c r="D1888" s="3" t="s">
        <v>1</v>
      </c>
      <c r="E1888" s="3" t="s">
        <v>3564</v>
      </c>
      <c r="F1888" s="5">
        <v>65</v>
      </c>
      <c r="G1888" s="133">
        <f t="shared" si="66"/>
        <v>31</v>
      </c>
      <c r="H1888" s="36" t="str">
        <f t="shared" si="65"/>
        <v>Aceptable</v>
      </c>
      <c r="I1888" s="11">
        <v>10</v>
      </c>
      <c r="J1888" s="11" t="s">
        <v>168</v>
      </c>
      <c r="K1888" s="11">
        <v>2</v>
      </c>
      <c r="L1888" s="11">
        <v>-74.107814500000003</v>
      </c>
      <c r="M1888" s="12">
        <v>4.7110538650000002</v>
      </c>
    </row>
    <row r="1889" spans="1:13" x14ac:dyDescent="0.25">
      <c r="A1889" s="3">
        <v>1888</v>
      </c>
      <c r="B1889" s="3" t="s">
        <v>3565</v>
      </c>
      <c r="C1889" s="3" t="s">
        <v>3044</v>
      </c>
      <c r="D1889" s="3" t="s">
        <v>1</v>
      </c>
      <c r="E1889" s="3" t="s">
        <v>3566</v>
      </c>
      <c r="F1889" s="5">
        <v>70</v>
      </c>
      <c r="G1889" s="133">
        <f t="shared" si="66"/>
        <v>18</v>
      </c>
      <c r="H1889" s="36" t="str">
        <f t="shared" si="65"/>
        <v>Regular</v>
      </c>
      <c r="I1889" s="11">
        <v>10</v>
      </c>
      <c r="J1889" s="11" t="s">
        <v>168</v>
      </c>
      <c r="K1889" s="11">
        <v>3</v>
      </c>
      <c r="L1889" s="11">
        <v>-74.101885109999998</v>
      </c>
      <c r="M1889" s="12">
        <v>4.7107565109999996</v>
      </c>
    </row>
    <row r="1890" spans="1:13" x14ac:dyDescent="0.25">
      <c r="A1890" s="3">
        <v>1889</v>
      </c>
      <c r="B1890" s="3" t="s">
        <v>3567</v>
      </c>
      <c r="C1890" s="3" t="s">
        <v>3044</v>
      </c>
      <c r="D1890" s="3" t="s">
        <v>1</v>
      </c>
      <c r="E1890" s="3" t="s">
        <v>3566</v>
      </c>
      <c r="F1890" s="5">
        <v>65</v>
      </c>
      <c r="G1890" s="133">
        <f t="shared" si="66"/>
        <v>31</v>
      </c>
      <c r="H1890" s="36" t="str">
        <f t="shared" si="65"/>
        <v>Aceptable</v>
      </c>
      <c r="I1890" s="11">
        <v>10</v>
      </c>
      <c r="J1890" s="11" t="s">
        <v>168</v>
      </c>
      <c r="K1890" s="11">
        <v>3</v>
      </c>
      <c r="L1890" s="11">
        <v>-74.102433829999995</v>
      </c>
      <c r="M1890" s="12">
        <v>4.7090966459999999</v>
      </c>
    </row>
    <row r="1891" spans="1:13" x14ac:dyDescent="0.25">
      <c r="A1891" s="3">
        <v>1890</v>
      </c>
      <c r="B1891" s="3" t="s">
        <v>3568</v>
      </c>
      <c r="C1891" s="3" t="s">
        <v>3044</v>
      </c>
      <c r="D1891" s="3" t="s">
        <v>1</v>
      </c>
      <c r="E1891" s="3" t="s">
        <v>3566</v>
      </c>
      <c r="F1891" s="5">
        <v>70</v>
      </c>
      <c r="G1891" s="133">
        <f t="shared" si="66"/>
        <v>18</v>
      </c>
      <c r="H1891" s="36" t="str">
        <f t="shared" si="65"/>
        <v>Regular</v>
      </c>
      <c r="I1891" s="11">
        <v>10</v>
      </c>
      <c r="J1891" s="11" t="s">
        <v>168</v>
      </c>
      <c r="K1891" s="11">
        <v>3</v>
      </c>
      <c r="L1891" s="11">
        <v>-74.102650830000002</v>
      </c>
      <c r="M1891" s="12">
        <v>4.7081195530000004</v>
      </c>
    </row>
    <row r="1892" spans="1:13" x14ac:dyDescent="0.25">
      <c r="A1892" s="3">
        <v>1891</v>
      </c>
      <c r="B1892" s="3" t="s">
        <v>3569</v>
      </c>
      <c r="C1892" s="3" t="s">
        <v>3044</v>
      </c>
      <c r="D1892" s="3" t="s">
        <v>1</v>
      </c>
      <c r="E1892" s="3" t="s">
        <v>3566</v>
      </c>
      <c r="F1892" s="5">
        <v>75</v>
      </c>
      <c r="G1892" s="133">
        <f t="shared" si="66"/>
        <v>6</v>
      </c>
      <c r="H1892" s="36" t="str">
        <f t="shared" si="65"/>
        <v>Regular</v>
      </c>
      <c r="I1892" s="11">
        <v>10</v>
      </c>
      <c r="J1892" s="11" t="s">
        <v>168</v>
      </c>
      <c r="K1892" s="11">
        <v>3</v>
      </c>
      <c r="L1892" s="11">
        <v>-74.101006780000006</v>
      </c>
      <c r="M1892" s="12">
        <v>4.712646844</v>
      </c>
    </row>
    <row r="1893" spans="1:13" x14ac:dyDescent="0.25">
      <c r="A1893" s="3">
        <v>1892</v>
      </c>
      <c r="B1893" s="3" t="s">
        <v>3570</v>
      </c>
      <c r="C1893" s="3" t="s">
        <v>3044</v>
      </c>
      <c r="D1893" s="3" t="s">
        <v>1</v>
      </c>
      <c r="E1893" s="3" t="s">
        <v>3571</v>
      </c>
      <c r="F1893" s="5">
        <v>70</v>
      </c>
      <c r="G1893" s="133">
        <f t="shared" si="66"/>
        <v>18</v>
      </c>
      <c r="H1893" s="36" t="str">
        <f t="shared" si="65"/>
        <v>Regular</v>
      </c>
      <c r="I1893" s="11">
        <v>10</v>
      </c>
      <c r="J1893" s="11" t="s">
        <v>168</v>
      </c>
      <c r="K1893" s="11">
        <v>3</v>
      </c>
      <c r="L1893" s="11">
        <v>-74.095258040000004</v>
      </c>
      <c r="M1893" s="12">
        <v>4.7020476709999999</v>
      </c>
    </row>
    <row r="1894" spans="1:13" x14ac:dyDescent="0.25">
      <c r="A1894" s="3">
        <v>1893</v>
      </c>
      <c r="B1894" s="3" t="s">
        <v>3572</v>
      </c>
      <c r="C1894" s="3" t="s">
        <v>3044</v>
      </c>
      <c r="D1894" s="3" t="s">
        <v>1</v>
      </c>
      <c r="E1894" s="3" t="s">
        <v>3566</v>
      </c>
      <c r="F1894" s="5">
        <v>70</v>
      </c>
      <c r="G1894" s="133">
        <f t="shared" si="66"/>
        <v>18</v>
      </c>
      <c r="H1894" s="36" t="str">
        <f t="shared" si="65"/>
        <v>Regular</v>
      </c>
      <c r="I1894" s="11">
        <v>10</v>
      </c>
      <c r="J1894" s="11" t="s">
        <v>168</v>
      </c>
      <c r="K1894" s="11">
        <v>3</v>
      </c>
      <c r="L1894" s="11">
        <v>-74.107189770000005</v>
      </c>
      <c r="M1894" s="12">
        <v>4.708461722</v>
      </c>
    </row>
    <row r="1895" spans="1:13" x14ac:dyDescent="0.25">
      <c r="A1895" s="3">
        <v>1894</v>
      </c>
      <c r="B1895" s="3" t="s">
        <v>3573</v>
      </c>
      <c r="C1895" s="3" t="s">
        <v>3044</v>
      </c>
      <c r="D1895" s="3" t="s">
        <v>1</v>
      </c>
      <c r="E1895" s="3" t="s">
        <v>3574</v>
      </c>
      <c r="F1895" s="5">
        <v>65</v>
      </c>
      <c r="G1895" s="133">
        <f t="shared" si="66"/>
        <v>31</v>
      </c>
      <c r="H1895" s="36" t="str">
        <f t="shared" si="65"/>
        <v>Aceptable</v>
      </c>
      <c r="I1895" s="11">
        <v>10</v>
      </c>
      <c r="J1895" s="11" t="s">
        <v>168</v>
      </c>
      <c r="K1895" s="11">
        <v>2</v>
      </c>
      <c r="L1895" s="11">
        <v>-74.102854170000001</v>
      </c>
      <c r="M1895" s="12">
        <v>4.7189662300000004</v>
      </c>
    </row>
    <row r="1896" spans="1:13" x14ac:dyDescent="0.25">
      <c r="A1896" s="3">
        <v>1895</v>
      </c>
      <c r="B1896" s="3" t="s">
        <v>3575</v>
      </c>
      <c r="C1896" s="3" t="s">
        <v>3044</v>
      </c>
      <c r="D1896" s="3" t="s">
        <v>1</v>
      </c>
      <c r="E1896" s="3" t="s">
        <v>3576</v>
      </c>
      <c r="F1896" s="5">
        <v>65</v>
      </c>
      <c r="G1896" s="133">
        <f t="shared" si="66"/>
        <v>31</v>
      </c>
      <c r="H1896" s="36" t="str">
        <f t="shared" si="65"/>
        <v>Aceptable</v>
      </c>
      <c r="I1896" s="11">
        <v>10</v>
      </c>
      <c r="J1896" s="11" t="s">
        <v>168</v>
      </c>
      <c r="K1896" s="11">
        <v>2</v>
      </c>
      <c r="L1896" s="11">
        <v>-74.106466260000005</v>
      </c>
      <c r="M1896" s="12">
        <v>4.7096014110000004</v>
      </c>
    </row>
    <row r="1897" spans="1:13" x14ac:dyDescent="0.25">
      <c r="A1897" s="3">
        <v>1896</v>
      </c>
      <c r="B1897" s="3" t="s">
        <v>3577</v>
      </c>
      <c r="C1897" s="3" t="s">
        <v>3044</v>
      </c>
      <c r="D1897" s="3" t="s">
        <v>1</v>
      </c>
      <c r="E1897" s="3" t="s">
        <v>3566</v>
      </c>
      <c r="F1897" s="5">
        <v>70</v>
      </c>
      <c r="G1897" s="133">
        <f t="shared" si="66"/>
        <v>18</v>
      </c>
      <c r="H1897" s="36" t="str">
        <f t="shared" si="65"/>
        <v>Regular</v>
      </c>
      <c r="I1897" s="11">
        <v>10</v>
      </c>
      <c r="J1897" s="11" t="s">
        <v>168</v>
      </c>
      <c r="K1897" s="11">
        <v>3</v>
      </c>
      <c r="L1897" s="11">
        <v>-74.099808730000007</v>
      </c>
      <c r="M1897" s="12">
        <v>4.7123307069999996</v>
      </c>
    </row>
    <row r="1898" spans="1:13" x14ac:dyDescent="0.25">
      <c r="A1898" s="3">
        <v>1897</v>
      </c>
      <c r="B1898" s="3" t="s">
        <v>3578</v>
      </c>
      <c r="C1898" s="3" t="s">
        <v>3044</v>
      </c>
      <c r="D1898" s="3" t="s">
        <v>1</v>
      </c>
      <c r="E1898" s="3" t="s">
        <v>3579</v>
      </c>
      <c r="F1898" s="5">
        <v>65</v>
      </c>
      <c r="G1898" s="133">
        <f t="shared" si="66"/>
        <v>31</v>
      </c>
      <c r="H1898" s="36" t="str">
        <f t="shared" si="65"/>
        <v>Aceptable</v>
      </c>
      <c r="I1898" s="11">
        <v>10</v>
      </c>
      <c r="J1898" s="11" t="s">
        <v>168</v>
      </c>
      <c r="K1898" s="11">
        <v>2</v>
      </c>
      <c r="L1898" s="11">
        <v>-74.105600929999994</v>
      </c>
      <c r="M1898" s="12">
        <v>4.7101461420000001</v>
      </c>
    </row>
    <row r="1899" spans="1:13" x14ac:dyDescent="0.25">
      <c r="A1899" s="3">
        <v>1898</v>
      </c>
      <c r="B1899" s="3" t="s">
        <v>3580</v>
      </c>
      <c r="C1899" s="3" t="s">
        <v>3044</v>
      </c>
      <c r="D1899" s="3" t="s">
        <v>1</v>
      </c>
      <c r="E1899" s="3" t="s">
        <v>3581</v>
      </c>
      <c r="F1899" s="5">
        <v>70</v>
      </c>
      <c r="G1899" s="133">
        <f t="shared" si="66"/>
        <v>18</v>
      </c>
      <c r="H1899" s="36" t="str">
        <f t="shared" si="65"/>
        <v>Regular</v>
      </c>
      <c r="I1899" s="11">
        <v>10</v>
      </c>
      <c r="J1899" s="11" t="s">
        <v>168</v>
      </c>
      <c r="K1899" s="11">
        <v>2</v>
      </c>
      <c r="L1899" s="11">
        <v>-74.098430519999994</v>
      </c>
      <c r="M1899" s="12">
        <v>4.7155649640000004</v>
      </c>
    </row>
    <row r="1900" spans="1:13" x14ac:dyDescent="0.25">
      <c r="A1900" s="3">
        <v>1899</v>
      </c>
      <c r="B1900" s="3" t="s">
        <v>3582</v>
      </c>
      <c r="C1900" s="3" t="s">
        <v>3044</v>
      </c>
      <c r="D1900" s="3" t="s">
        <v>1</v>
      </c>
      <c r="E1900" s="3" t="s">
        <v>3583</v>
      </c>
      <c r="F1900" s="5">
        <v>70</v>
      </c>
      <c r="G1900" s="133">
        <f t="shared" si="66"/>
        <v>18</v>
      </c>
      <c r="H1900" s="36" t="str">
        <f t="shared" si="65"/>
        <v>Regular</v>
      </c>
      <c r="I1900" s="11">
        <v>10</v>
      </c>
      <c r="J1900" s="11" t="s">
        <v>168</v>
      </c>
      <c r="K1900" s="11">
        <v>3</v>
      </c>
      <c r="L1900" s="11">
        <v>-74.09562871</v>
      </c>
      <c r="M1900" s="12">
        <v>4.7007883619999999</v>
      </c>
    </row>
    <row r="1901" spans="1:13" x14ac:dyDescent="0.25">
      <c r="A1901" s="3">
        <v>1900</v>
      </c>
      <c r="B1901" s="3" t="s">
        <v>3584</v>
      </c>
      <c r="C1901" s="3" t="s">
        <v>3044</v>
      </c>
      <c r="D1901" s="3" t="s">
        <v>1</v>
      </c>
      <c r="E1901" s="3" t="s">
        <v>3585</v>
      </c>
      <c r="F1901" s="5">
        <v>65</v>
      </c>
      <c r="G1901" s="133">
        <f t="shared" si="66"/>
        <v>31</v>
      </c>
      <c r="H1901" s="36" t="str">
        <f t="shared" si="65"/>
        <v>Aceptable</v>
      </c>
      <c r="I1901" s="11">
        <v>10</v>
      </c>
      <c r="J1901" s="11" t="s">
        <v>168</v>
      </c>
      <c r="K1901" s="11">
        <v>3</v>
      </c>
      <c r="L1901" s="11">
        <v>-74.093087620000006</v>
      </c>
      <c r="M1901" s="12">
        <v>4.7044148039999998</v>
      </c>
    </row>
    <row r="1902" spans="1:13" x14ac:dyDescent="0.25">
      <c r="A1902" s="3">
        <v>1901</v>
      </c>
      <c r="B1902" s="3" t="s">
        <v>3586</v>
      </c>
      <c r="C1902" s="3" t="s">
        <v>3044</v>
      </c>
      <c r="D1902" s="3" t="s">
        <v>1</v>
      </c>
      <c r="E1902" s="3" t="s">
        <v>3585</v>
      </c>
      <c r="F1902" s="5">
        <v>70</v>
      </c>
      <c r="G1902" s="133">
        <f t="shared" si="66"/>
        <v>18</v>
      </c>
      <c r="H1902" s="36" t="str">
        <f t="shared" si="65"/>
        <v>Regular</v>
      </c>
      <c r="I1902" s="11">
        <v>10</v>
      </c>
      <c r="J1902" s="11" t="s">
        <v>168</v>
      </c>
      <c r="K1902" s="11">
        <v>3</v>
      </c>
      <c r="L1902" s="11">
        <v>-74.093084349999998</v>
      </c>
      <c r="M1902" s="12">
        <v>4.7052896789999998</v>
      </c>
    </row>
    <row r="1903" spans="1:13" x14ac:dyDescent="0.25">
      <c r="A1903" s="3">
        <v>1902</v>
      </c>
      <c r="B1903" s="3" t="s">
        <v>3587</v>
      </c>
      <c r="C1903" s="3" t="s">
        <v>3044</v>
      </c>
      <c r="D1903" s="3" t="s">
        <v>1</v>
      </c>
      <c r="E1903" s="3" t="s">
        <v>1965</v>
      </c>
      <c r="F1903" s="5">
        <v>65</v>
      </c>
      <c r="G1903" s="133">
        <f t="shared" si="66"/>
        <v>31</v>
      </c>
      <c r="H1903" s="36" t="str">
        <f t="shared" si="65"/>
        <v>Aceptable</v>
      </c>
      <c r="I1903" s="11">
        <v>10</v>
      </c>
      <c r="J1903" s="11" t="s">
        <v>168</v>
      </c>
      <c r="K1903" s="11">
        <v>3</v>
      </c>
      <c r="L1903" s="11">
        <v>-74.093039849999997</v>
      </c>
      <c r="M1903" s="12">
        <v>4.6984585210000001</v>
      </c>
    </row>
    <row r="1904" spans="1:13" x14ac:dyDescent="0.25">
      <c r="A1904" s="3">
        <v>1903</v>
      </c>
      <c r="B1904" s="3" t="s">
        <v>3588</v>
      </c>
      <c r="C1904" s="3" t="s">
        <v>3044</v>
      </c>
      <c r="D1904" s="3" t="s">
        <v>1</v>
      </c>
      <c r="E1904" s="3" t="s">
        <v>3566</v>
      </c>
      <c r="F1904" s="5">
        <v>65</v>
      </c>
      <c r="G1904" s="133">
        <f t="shared" si="66"/>
        <v>31</v>
      </c>
      <c r="H1904" s="36" t="str">
        <f t="shared" si="65"/>
        <v>Aceptable</v>
      </c>
      <c r="I1904" s="11">
        <v>10</v>
      </c>
      <c r="J1904" s="11" t="s">
        <v>168</v>
      </c>
      <c r="K1904" s="11">
        <v>3</v>
      </c>
      <c r="L1904" s="11">
        <v>-74.107367310000001</v>
      </c>
      <c r="M1904" s="12">
        <v>4.7078569210000003</v>
      </c>
    </row>
    <row r="1905" spans="1:13" x14ac:dyDescent="0.25">
      <c r="A1905" s="3">
        <v>1904</v>
      </c>
      <c r="B1905" s="3" t="s">
        <v>3589</v>
      </c>
      <c r="C1905" s="3" t="s">
        <v>3044</v>
      </c>
      <c r="D1905" s="3" t="s">
        <v>1</v>
      </c>
      <c r="E1905" s="3" t="s">
        <v>3566</v>
      </c>
      <c r="F1905" s="5">
        <v>70</v>
      </c>
      <c r="G1905" s="133">
        <f t="shared" si="66"/>
        <v>18</v>
      </c>
      <c r="H1905" s="36" t="str">
        <f t="shared" si="65"/>
        <v>Regular</v>
      </c>
      <c r="I1905" s="11">
        <v>10</v>
      </c>
      <c r="J1905" s="11" t="s">
        <v>168</v>
      </c>
      <c r="K1905" s="11">
        <v>3</v>
      </c>
      <c r="L1905" s="11">
        <v>-74.107478319999998</v>
      </c>
      <c r="M1905" s="12">
        <v>4.7072657470000001</v>
      </c>
    </row>
    <row r="1906" spans="1:13" x14ac:dyDescent="0.25">
      <c r="A1906" s="3">
        <v>1905</v>
      </c>
      <c r="B1906" s="3" t="s">
        <v>3590</v>
      </c>
      <c r="C1906" s="3" t="s">
        <v>3044</v>
      </c>
      <c r="D1906" s="3" t="s">
        <v>1</v>
      </c>
      <c r="E1906" s="3" t="s">
        <v>3591</v>
      </c>
      <c r="F1906" s="5">
        <v>70</v>
      </c>
      <c r="G1906" s="133">
        <f t="shared" si="66"/>
        <v>18</v>
      </c>
      <c r="H1906" s="36" t="str">
        <f t="shared" si="65"/>
        <v>Regular</v>
      </c>
      <c r="I1906" s="11">
        <v>10</v>
      </c>
      <c r="J1906" s="11" t="s">
        <v>168</v>
      </c>
      <c r="K1906" s="11">
        <v>3</v>
      </c>
      <c r="L1906" s="11">
        <v>-74.087802389999993</v>
      </c>
      <c r="M1906" s="12">
        <v>4.696460074</v>
      </c>
    </row>
    <row r="1907" spans="1:13" x14ac:dyDescent="0.25">
      <c r="A1907" s="3">
        <v>1906</v>
      </c>
      <c r="B1907" s="3" t="s">
        <v>3592</v>
      </c>
      <c r="C1907" s="3" t="s">
        <v>3044</v>
      </c>
      <c r="D1907" s="3" t="s">
        <v>1</v>
      </c>
      <c r="E1907" s="3" t="s">
        <v>3593</v>
      </c>
      <c r="F1907" s="5">
        <v>65</v>
      </c>
      <c r="G1907" s="133">
        <f t="shared" si="66"/>
        <v>31</v>
      </c>
      <c r="H1907" s="36" t="str">
        <f t="shared" si="65"/>
        <v>Aceptable</v>
      </c>
      <c r="I1907" s="11">
        <v>10</v>
      </c>
      <c r="J1907" s="11" t="s">
        <v>168</v>
      </c>
      <c r="K1907" s="11">
        <v>3</v>
      </c>
      <c r="L1907" s="11">
        <v>-74.092640660000001</v>
      </c>
      <c r="M1907" s="12">
        <v>4.7027189070000004</v>
      </c>
    </row>
    <row r="1908" spans="1:13" x14ac:dyDescent="0.25">
      <c r="A1908" s="3">
        <v>1907</v>
      </c>
      <c r="B1908" s="3" t="s">
        <v>3594</v>
      </c>
      <c r="C1908" s="3" t="s">
        <v>3044</v>
      </c>
      <c r="D1908" s="3" t="s">
        <v>1</v>
      </c>
      <c r="E1908" s="3" t="s">
        <v>3571</v>
      </c>
      <c r="F1908" s="5">
        <v>70</v>
      </c>
      <c r="G1908" s="133">
        <f t="shared" si="66"/>
        <v>18</v>
      </c>
      <c r="H1908" s="36" t="str">
        <f t="shared" si="65"/>
        <v>Regular</v>
      </c>
      <c r="I1908" s="11">
        <v>10</v>
      </c>
      <c r="J1908" s="11" t="s">
        <v>168</v>
      </c>
      <c r="K1908" s="11">
        <v>3</v>
      </c>
      <c r="L1908" s="11">
        <v>-74.092948559999996</v>
      </c>
      <c r="M1908" s="12">
        <v>4.7017801260000001</v>
      </c>
    </row>
    <row r="1909" spans="1:13" x14ac:dyDescent="0.25">
      <c r="A1909" s="3">
        <v>1908</v>
      </c>
      <c r="B1909" s="3" t="s">
        <v>3595</v>
      </c>
      <c r="C1909" s="3" t="s">
        <v>3044</v>
      </c>
      <c r="D1909" s="3" t="s">
        <v>1</v>
      </c>
      <c r="E1909" s="3" t="s">
        <v>3566</v>
      </c>
      <c r="F1909" s="5">
        <v>70</v>
      </c>
      <c r="G1909" s="133">
        <f t="shared" si="66"/>
        <v>18</v>
      </c>
      <c r="H1909" s="36" t="str">
        <f t="shared" si="65"/>
        <v>Regular</v>
      </c>
      <c r="I1909" s="11">
        <v>10</v>
      </c>
      <c r="J1909" s="11" t="s">
        <v>168</v>
      </c>
      <c r="K1909" s="11">
        <v>3</v>
      </c>
      <c r="L1909" s="11">
        <v>-74.104110489999997</v>
      </c>
      <c r="M1909" s="12">
        <v>4.7106087590000003</v>
      </c>
    </row>
    <row r="1910" spans="1:13" x14ac:dyDescent="0.25">
      <c r="A1910" s="3">
        <v>1909</v>
      </c>
      <c r="B1910" s="3" t="s">
        <v>3596</v>
      </c>
      <c r="C1910" s="3" t="s">
        <v>3044</v>
      </c>
      <c r="D1910" s="3" t="s">
        <v>1</v>
      </c>
      <c r="E1910" s="3" t="s">
        <v>1965</v>
      </c>
      <c r="F1910" s="5">
        <v>50</v>
      </c>
      <c r="G1910" s="133">
        <f t="shared" si="66"/>
        <v>71</v>
      </c>
      <c r="H1910" s="36" t="str">
        <f t="shared" si="65"/>
        <v>Muy Bueno</v>
      </c>
      <c r="I1910" s="11">
        <v>10</v>
      </c>
      <c r="J1910" s="11" t="s">
        <v>168</v>
      </c>
      <c r="K1910" s="11">
        <v>3</v>
      </c>
      <c r="L1910" s="11">
        <v>-74.093032050000005</v>
      </c>
      <c r="M1910" s="12">
        <v>4.7005862629999999</v>
      </c>
    </row>
    <row r="1911" spans="1:13" x14ac:dyDescent="0.25">
      <c r="A1911" s="3">
        <v>1910</v>
      </c>
      <c r="B1911" s="3" t="s">
        <v>3597</v>
      </c>
      <c r="C1911" s="3" t="s">
        <v>3044</v>
      </c>
      <c r="D1911" s="3" t="s">
        <v>1</v>
      </c>
      <c r="E1911" s="3" t="s">
        <v>3566</v>
      </c>
      <c r="F1911" s="5">
        <v>70</v>
      </c>
      <c r="G1911" s="133">
        <f t="shared" si="66"/>
        <v>18</v>
      </c>
      <c r="H1911" s="36" t="str">
        <f t="shared" si="65"/>
        <v>Regular</v>
      </c>
      <c r="I1911" s="11">
        <v>10</v>
      </c>
      <c r="J1911" s="11" t="s">
        <v>168</v>
      </c>
      <c r="K1911" s="11">
        <v>3</v>
      </c>
      <c r="L1911" s="11">
        <v>-74.107990290000004</v>
      </c>
      <c r="M1911" s="12">
        <v>4.7067119440000003</v>
      </c>
    </row>
    <row r="1912" spans="1:13" x14ac:dyDescent="0.25">
      <c r="A1912" s="3">
        <v>1911</v>
      </c>
      <c r="B1912" s="3" t="s">
        <v>3598</v>
      </c>
      <c r="C1912" s="3" t="s">
        <v>3044</v>
      </c>
      <c r="D1912" s="3" t="s">
        <v>1</v>
      </c>
      <c r="E1912" s="3" t="s">
        <v>3571</v>
      </c>
      <c r="F1912" s="5">
        <v>65</v>
      </c>
      <c r="G1912" s="133">
        <f t="shared" si="66"/>
        <v>31</v>
      </c>
      <c r="H1912" s="36" t="str">
        <f t="shared" si="65"/>
        <v>Aceptable</v>
      </c>
      <c r="I1912" s="11">
        <v>10</v>
      </c>
      <c r="J1912" s="11" t="s">
        <v>168</v>
      </c>
      <c r="K1912" s="11">
        <v>3</v>
      </c>
      <c r="L1912" s="11">
        <v>-74.09354476</v>
      </c>
      <c r="M1912" s="12">
        <v>4.7028137010000002</v>
      </c>
    </row>
    <row r="1913" spans="1:13" x14ac:dyDescent="0.25">
      <c r="A1913" s="3">
        <v>1912</v>
      </c>
      <c r="B1913" s="3" t="s">
        <v>3599</v>
      </c>
      <c r="C1913" s="3" t="s">
        <v>3044</v>
      </c>
      <c r="D1913" s="3" t="s">
        <v>1</v>
      </c>
      <c r="E1913" s="3" t="s">
        <v>3571</v>
      </c>
      <c r="F1913" s="5">
        <v>65</v>
      </c>
      <c r="G1913" s="133">
        <f t="shared" si="66"/>
        <v>31</v>
      </c>
      <c r="H1913" s="36" t="str">
        <f t="shared" si="65"/>
        <v>Aceptable</v>
      </c>
      <c r="I1913" s="11">
        <v>10</v>
      </c>
      <c r="J1913" s="11" t="s">
        <v>168</v>
      </c>
      <c r="K1913" s="11">
        <v>3</v>
      </c>
      <c r="L1913" s="11">
        <v>-74.092100200000004</v>
      </c>
      <c r="M1913" s="12">
        <v>4.7013672130000002</v>
      </c>
    </row>
    <row r="1914" spans="1:13" x14ac:dyDescent="0.25">
      <c r="A1914" s="3">
        <v>1913</v>
      </c>
      <c r="B1914" s="3" t="s">
        <v>3600</v>
      </c>
      <c r="C1914" s="3" t="s">
        <v>3044</v>
      </c>
      <c r="D1914" s="3" t="s">
        <v>1</v>
      </c>
      <c r="E1914" s="3" t="s">
        <v>3566</v>
      </c>
      <c r="F1914" s="5">
        <v>70</v>
      </c>
      <c r="G1914" s="133">
        <f t="shared" si="66"/>
        <v>18</v>
      </c>
      <c r="H1914" s="36" t="str">
        <f t="shared" si="65"/>
        <v>Regular</v>
      </c>
      <c r="I1914" s="11">
        <v>10</v>
      </c>
      <c r="J1914" s="11" t="s">
        <v>168</v>
      </c>
      <c r="K1914" s="11">
        <v>3</v>
      </c>
      <c r="L1914" s="11">
        <v>-74.098412640000006</v>
      </c>
      <c r="M1914" s="12">
        <v>4.7117497369999999</v>
      </c>
    </row>
    <row r="1915" spans="1:13" x14ac:dyDescent="0.25">
      <c r="A1915" s="3">
        <v>1914</v>
      </c>
      <c r="B1915" s="3" t="s">
        <v>3601</v>
      </c>
      <c r="C1915" s="3" t="s">
        <v>3044</v>
      </c>
      <c r="D1915" s="3" t="s">
        <v>1</v>
      </c>
      <c r="E1915" s="3" t="s">
        <v>3585</v>
      </c>
      <c r="F1915" s="5">
        <v>70</v>
      </c>
      <c r="G1915" s="133">
        <f t="shared" si="66"/>
        <v>18</v>
      </c>
      <c r="H1915" s="36" t="str">
        <f t="shared" si="65"/>
        <v>Regular</v>
      </c>
      <c r="I1915" s="11">
        <v>10</v>
      </c>
      <c r="J1915" s="11" t="s">
        <v>168</v>
      </c>
      <c r="K1915" s="11">
        <v>3</v>
      </c>
      <c r="L1915" s="11">
        <v>-74.09840939</v>
      </c>
      <c r="M1915" s="12">
        <v>4.7054946539999998</v>
      </c>
    </row>
    <row r="1916" spans="1:13" x14ac:dyDescent="0.25">
      <c r="A1916" s="3">
        <v>1915</v>
      </c>
      <c r="B1916" s="3" t="s">
        <v>3602</v>
      </c>
      <c r="C1916" s="3" t="s">
        <v>3044</v>
      </c>
      <c r="D1916" s="3" t="s">
        <v>1</v>
      </c>
      <c r="E1916" s="3" t="s">
        <v>3585</v>
      </c>
      <c r="F1916" s="5">
        <v>50</v>
      </c>
      <c r="G1916" s="133">
        <f t="shared" si="66"/>
        <v>71</v>
      </c>
      <c r="H1916" s="36" t="str">
        <f t="shared" si="65"/>
        <v>Muy Bueno</v>
      </c>
      <c r="I1916" s="11">
        <v>10</v>
      </c>
      <c r="J1916" s="11" t="s">
        <v>168</v>
      </c>
      <c r="K1916" s="11">
        <v>3</v>
      </c>
      <c r="L1916" s="11">
        <v>-74.097687030000003</v>
      </c>
      <c r="M1916" s="12">
        <v>4.7057133740000001</v>
      </c>
    </row>
    <row r="1917" spans="1:13" x14ac:dyDescent="0.25">
      <c r="A1917" s="3">
        <v>1916</v>
      </c>
      <c r="B1917" s="3" t="s">
        <v>3603</v>
      </c>
      <c r="C1917" s="3" t="s">
        <v>3044</v>
      </c>
      <c r="D1917" s="3" t="s">
        <v>1</v>
      </c>
      <c r="E1917" s="3" t="s">
        <v>3585</v>
      </c>
      <c r="F1917" s="5">
        <v>65</v>
      </c>
      <c r="G1917" s="133">
        <f t="shared" si="66"/>
        <v>31</v>
      </c>
      <c r="H1917" s="36" t="str">
        <f t="shared" si="65"/>
        <v>Aceptable</v>
      </c>
      <c r="I1917" s="11">
        <v>10</v>
      </c>
      <c r="J1917" s="11" t="s">
        <v>168</v>
      </c>
      <c r="K1917" s="11">
        <v>3</v>
      </c>
      <c r="L1917" s="11">
        <v>-74.099420370000004</v>
      </c>
      <c r="M1917" s="12">
        <v>4.705461541</v>
      </c>
    </row>
    <row r="1918" spans="1:13" x14ac:dyDescent="0.25">
      <c r="A1918" s="3">
        <v>1917</v>
      </c>
      <c r="B1918" s="3" t="s">
        <v>3604</v>
      </c>
      <c r="C1918" s="3" t="s">
        <v>3044</v>
      </c>
      <c r="D1918" s="3" t="s">
        <v>1</v>
      </c>
      <c r="E1918" s="3" t="s">
        <v>3566</v>
      </c>
      <c r="F1918" s="5">
        <v>65</v>
      </c>
      <c r="G1918" s="133">
        <f t="shared" si="66"/>
        <v>31</v>
      </c>
      <c r="H1918" s="36" t="str">
        <f t="shared" si="65"/>
        <v>Aceptable</v>
      </c>
      <c r="I1918" s="11">
        <v>10</v>
      </c>
      <c r="J1918" s="11" t="s">
        <v>168</v>
      </c>
      <c r="K1918" s="11">
        <v>3</v>
      </c>
      <c r="L1918" s="11">
        <v>-74.103999819999999</v>
      </c>
      <c r="M1918" s="12">
        <v>4.7080810580000003</v>
      </c>
    </row>
    <row r="1919" spans="1:13" x14ac:dyDescent="0.25">
      <c r="A1919" s="3">
        <v>1918</v>
      </c>
      <c r="B1919" s="3" t="s">
        <v>3605</v>
      </c>
      <c r="C1919" s="3" t="s">
        <v>3044</v>
      </c>
      <c r="D1919" s="3" t="s">
        <v>1</v>
      </c>
      <c r="E1919" s="3" t="s">
        <v>3566</v>
      </c>
      <c r="F1919" s="5">
        <v>70</v>
      </c>
      <c r="G1919" s="133">
        <f t="shared" si="66"/>
        <v>18</v>
      </c>
      <c r="H1919" s="36" t="str">
        <f t="shared" si="65"/>
        <v>Regular</v>
      </c>
      <c r="I1919" s="11">
        <v>10</v>
      </c>
      <c r="J1919" s="11" t="s">
        <v>168</v>
      </c>
      <c r="K1919" s="11">
        <v>3</v>
      </c>
      <c r="L1919" s="11">
        <v>-74.100293690000001</v>
      </c>
      <c r="M1919" s="12">
        <v>4.7106303199999999</v>
      </c>
    </row>
    <row r="1920" spans="1:13" x14ac:dyDescent="0.25">
      <c r="A1920" s="3">
        <v>1919</v>
      </c>
      <c r="B1920" s="3" t="s">
        <v>3606</v>
      </c>
      <c r="C1920" s="3" t="s">
        <v>3044</v>
      </c>
      <c r="D1920" s="3" t="s">
        <v>1</v>
      </c>
      <c r="E1920" s="3" t="s">
        <v>3566</v>
      </c>
      <c r="F1920" s="5">
        <v>70</v>
      </c>
      <c r="G1920" s="133">
        <f t="shared" si="66"/>
        <v>18</v>
      </c>
      <c r="H1920" s="36" t="str">
        <f t="shared" si="65"/>
        <v>Regular</v>
      </c>
      <c r="I1920" s="11">
        <v>10</v>
      </c>
      <c r="J1920" s="11" t="s">
        <v>168</v>
      </c>
      <c r="K1920" s="11">
        <v>3</v>
      </c>
      <c r="L1920" s="11">
        <v>-74.098732339999998</v>
      </c>
      <c r="M1920" s="12">
        <v>4.7127584430000002</v>
      </c>
    </row>
    <row r="1921" spans="1:13" x14ac:dyDescent="0.25">
      <c r="A1921" s="3">
        <v>1920</v>
      </c>
      <c r="B1921" s="3" t="s">
        <v>3607</v>
      </c>
      <c r="C1921" s="3" t="s">
        <v>3044</v>
      </c>
      <c r="D1921" s="3" t="s">
        <v>1</v>
      </c>
      <c r="E1921" s="3" t="s">
        <v>3608</v>
      </c>
      <c r="F1921" s="5">
        <v>65</v>
      </c>
      <c r="G1921" s="133">
        <f t="shared" si="66"/>
        <v>31</v>
      </c>
      <c r="H1921" s="36" t="str">
        <f t="shared" si="65"/>
        <v>Aceptable</v>
      </c>
      <c r="I1921" s="11">
        <v>10</v>
      </c>
      <c r="J1921" s="11" t="s">
        <v>168</v>
      </c>
      <c r="K1921" s="11">
        <v>3</v>
      </c>
      <c r="L1921" s="11">
        <v>-74.099632110000002</v>
      </c>
      <c r="M1921" s="12">
        <v>4.7091444850000004</v>
      </c>
    </row>
    <row r="1922" spans="1:13" x14ac:dyDescent="0.25">
      <c r="A1922" s="3">
        <v>1921</v>
      </c>
      <c r="B1922" s="3" t="s">
        <v>3609</v>
      </c>
      <c r="C1922" s="3" t="s">
        <v>3044</v>
      </c>
      <c r="D1922" s="3" t="s">
        <v>1</v>
      </c>
      <c r="E1922" s="3" t="s">
        <v>3566</v>
      </c>
      <c r="F1922" s="5">
        <v>65</v>
      </c>
      <c r="G1922" s="133">
        <f t="shared" si="66"/>
        <v>31</v>
      </c>
      <c r="H1922" s="36" t="str">
        <f t="shared" si="65"/>
        <v>Aceptable</v>
      </c>
      <c r="I1922" s="11">
        <v>10</v>
      </c>
      <c r="J1922" s="11" t="s">
        <v>168</v>
      </c>
      <c r="K1922" s="11">
        <v>3</v>
      </c>
      <c r="L1922" s="11">
        <v>-74.101061700000002</v>
      </c>
      <c r="M1922" s="12">
        <v>4.7083954099999996</v>
      </c>
    </row>
    <row r="1923" spans="1:13" x14ac:dyDescent="0.25">
      <c r="A1923" s="3">
        <v>1922</v>
      </c>
      <c r="B1923" s="3" t="s">
        <v>3610</v>
      </c>
      <c r="C1923" s="3" t="s">
        <v>3044</v>
      </c>
      <c r="D1923" s="3" t="s">
        <v>1</v>
      </c>
      <c r="E1923" s="3" t="s">
        <v>3611</v>
      </c>
      <c r="F1923" s="5">
        <v>70</v>
      </c>
      <c r="G1923" s="133">
        <f t="shared" si="66"/>
        <v>18</v>
      </c>
      <c r="H1923" s="36" t="str">
        <f t="shared" si="65"/>
        <v>Regular</v>
      </c>
      <c r="I1923" s="11">
        <v>10</v>
      </c>
      <c r="J1923" s="11" t="s">
        <v>168</v>
      </c>
      <c r="K1923" s="11">
        <v>2</v>
      </c>
      <c r="L1923" s="11">
        <v>-74.103104720000005</v>
      </c>
      <c r="M1923" s="12">
        <v>4.7157350190000002</v>
      </c>
    </row>
    <row r="1924" spans="1:13" x14ac:dyDescent="0.25">
      <c r="A1924" s="3">
        <v>1923</v>
      </c>
      <c r="B1924" s="3" t="s">
        <v>3612</v>
      </c>
      <c r="C1924" s="3" t="s">
        <v>3044</v>
      </c>
      <c r="D1924" s="3" t="s">
        <v>1</v>
      </c>
      <c r="E1924" s="3" t="s">
        <v>3585</v>
      </c>
      <c r="F1924" s="5">
        <v>65</v>
      </c>
      <c r="G1924" s="133">
        <f t="shared" si="66"/>
        <v>31</v>
      </c>
      <c r="H1924" s="36" t="str">
        <f t="shared" si="65"/>
        <v>Aceptable</v>
      </c>
      <c r="I1924" s="11">
        <v>10</v>
      </c>
      <c r="J1924" s="11" t="s">
        <v>168</v>
      </c>
      <c r="K1924" s="11">
        <v>3</v>
      </c>
      <c r="L1924" s="11">
        <v>-74.094770519999997</v>
      </c>
      <c r="M1924" s="12">
        <v>4.7053420969999999</v>
      </c>
    </row>
    <row r="1925" spans="1:13" x14ac:dyDescent="0.25">
      <c r="A1925" s="3">
        <v>1924</v>
      </c>
      <c r="B1925" s="3" t="s">
        <v>3613</v>
      </c>
      <c r="C1925" s="3" t="s">
        <v>3044</v>
      </c>
      <c r="D1925" s="3" t="s">
        <v>1</v>
      </c>
      <c r="E1925" s="3" t="s">
        <v>1085</v>
      </c>
      <c r="F1925" s="5">
        <v>45</v>
      </c>
      <c r="G1925" s="133">
        <f t="shared" si="66"/>
        <v>78.777777777777771</v>
      </c>
      <c r="H1925" s="36" t="str">
        <f t="shared" si="65"/>
        <v>Muy Bueno</v>
      </c>
      <c r="I1925" s="11">
        <v>10</v>
      </c>
      <c r="J1925" s="11" t="s">
        <v>168</v>
      </c>
      <c r="K1925" s="11">
        <v>2</v>
      </c>
      <c r="L1925" s="11">
        <v>-74.103283410000003</v>
      </c>
      <c r="M1925" s="12">
        <v>4.7215107080000003</v>
      </c>
    </row>
    <row r="1926" spans="1:13" x14ac:dyDescent="0.25">
      <c r="A1926" s="3">
        <v>1925</v>
      </c>
      <c r="B1926" s="3" t="s">
        <v>3614</v>
      </c>
      <c r="C1926" s="3" t="s">
        <v>3044</v>
      </c>
      <c r="D1926" s="3" t="s">
        <v>1</v>
      </c>
      <c r="E1926" s="3" t="s">
        <v>3585</v>
      </c>
      <c r="F1926" s="5">
        <v>70</v>
      </c>
      <c r="G1926" s="133">
        <f t="shared" si="66"/>
        <v>18</v>
      </c>
      <c r="H1926" s="36" t="str">
        <f t="shared" si="65"/>
        <v>Regular</v>
      </c>
      <c r="I1926" s="11">
        <v>10</v>
      </c>
      <c r="J1926" s="11" t="s">
        <v>168</v>
      </c>
      <c r="K1926" s="11">
        <v>3</v>
      </c>
      <c r="L1926" s="11">
        <v>-74.096015440000002</v>
      </c>
      <c r="M1926" s="12">
        <v>4.7053743240000001</v>
      </c>
    </row>
    <row r="1927" spans="1:13" x14ac:dyDescent="0.25">
      <c r="A1927" s="3">
        <v>1926</v>
      </c>
      <c r="B1927" s="3" t="s">
        <v>3615</v>
      </c>
      <c r="C1927" s="3" t="s">
        <v>3044</v>
      </c>
      <c r="D1927" s="3" t="s">
        <v>1</v>
      </c>
      <c r="E1927" s="3" t="s">
        <v>3571</v>
      </c>
      <c r="F1927" s="5">
        <v>50</v>
      </c>
      <c r="G1927" s="133">
        <f t="shared" si="66"/>
        <v>71</v>
      </c>
      <c r="H1927" s="36" t="str">
        <f t="shared" ref="H1927:H1990" si="67">IF(AND(G1927&gt;=86,G1927&lt;=100),"Óptimo",
IF(AND(G1927&gt;=71,G1927&lt;=85),"Muy Bueno",
IF(AND(G1927&gt;=51,G1927&lt;=70),"Bueno",
IF(AND(G1927&gt;=31,G1927&lt;=50),"Aceptable",
IF(AND(G1927&gt;=6,G1927&lt;=30),"Regular",
"Malo")))))</f>
        <v>Muy Bueno</v>
      </c>
      <c r="I1927" s="11">
        <v>10</v>
      </c>
      <c r="J1927" s="11" t="s">
        <v>168</v>
      </c>
      <c r="K1927" s="11">
        <v>3</v>
      </c>
      <c r="L1927" s="11">
        <v>-74.094467460000004</v>
      </c>
      <c r="M1927" s="12">
        <v>4.7026547430000001</v>
      </c>
    </row>
    <row r="1928" spans="1:13" x14ac:dyDescent="0.25">
      <c r="A1928" s="3">
        <v>1927</v>
      </c>
      <c r="B1928" s="3" t="s">
        <v>3616</v>
      </c>
      <c r="C1928" s="3" t="s">
        <v>3044</v>
      </c>
      <c r="D1928" s="3" t="s">
        <v>1</v>
      </c>
      <c r="E1928" s="3" t="s">
        <v>3617</v>
      </c>
      <c r="F1928" s="5">
        <v>70</v>
      </c>
      <c r="G1928" s="133">
        <f t="shared" si="66"/>
        <v>18</v>
      </c>
      <c r="H1928" s="36" t="str">
        <f t="shared" si="67"/>
        <v>Regular</v>
      </c>
      <c r="I1928" s="11">
        <v>10</v>
      </c>
      <c r="J1928" s="11" t="s">
        <v>168</v>
      </c>
      <c r="K1928" s="11">
        <v>3</v>
      </c>
      <c r="L1928" s="11">
        <v>-74.089146020000001</v>
      </c>
      <c r="M1928" s="12">
        <v>4.6973911810000004</v>
      </c>
    </row>
    <row r="1929" spans="1:13" x14ac:dyDescent="0.25">
      <c r="A1929" s="3">
        <v>1928</v>
      </c>
      <c r="B1929" s="3" t="s">
        <v>3618</v>
      </c>
      <c r="C1929" s="3" t="s">
        <v>3044</v>
      </c>
      <c r="D1929" s="3" t="s">
        <v>1</v>
      </c>
      <c r="E1929" s="3" t="s">
        <v>3564</v>
      </c>
      <c r="F1929" s="5">
        <v>65</v>
      </c>
      <c r="G1929" s="133">
        <f t="shared" si="66"/>
        <v>31</v>
      </c>
      <c r="H1929" s="36" t="str">
        <f t="shared" si="67"/>
        <v>Aceptable</v>
      </c>
      <c r="I1929" s="11">
        <v>10</v>
      </c>
      <c r="J1929" s="11" t="s">
        <v>168</v>
      </c>
      <c r="K1929" s="11">
        <v>2</v>
      </c>
      <c r="L1929" s="11">
        <v>-74.108431850000002</v>
      </c>
      <c r="M1929" s="12">
        <v>4.7091328819999996</v>
      </c>
    </row>
    <row r="1930" spans="1:13" x14ac:dyDescent="0.25">
      <c r="A1930" s="3">
        <v>1929</v>
      </c>
      <c r="B1930" s="3" t="s">
        <v>3619</v>
      </c>
      <c r="C1930" s="3" t="s">
        <v>3044</v>
      </c>
      <c r="D1930" s="3" t="s">
        <v>1</v>
      </c>
      <c r="E1930" s="3" t="s">
        <v>3585</v>
      </c>
      <c r="F1930" s="5">
        <v>65</v>
      </c>
      <c r="G1930" s="133">
        <f t="shared" si="66"/>
        <v>31</v>
      </c>
      <c r="H1930" s="36" t="str">
        <f t="shared" si="67"/>
        <v>Aceptable</v>
      </c>
      <c r="I1930" s="11">
        <v>10</v>
      </c>
      <c r="J1930" s="11" t="s">
        <v>168</v>
      </c>
      <c r="K1930" s="11">
        <v>3</v>
      </c>
      <c r="L1930" s="11">
        <v>-74.094820440000007</v>
      </c>
      <c r="M1930" s="12">
        <v>4.7044665170000002</v>
      </c>
    </row>
    <row r="1931" spans="1:13" x14ac:dyDescent="0.25">
      <c r="A1931" s="3">
        <v>1930</v>
      </c>
      <c r="B1931" s="3" t="s">
        <v>3620</v>
      </c>
      <c r="C1931" s="3" t="s">
        <v>3044</v>
      </c>
      <c r="D1931" s="3" t="s">
        <v>1</v>
      </c>
      <c r="E1931" s="3" t="s">
        <v>3621</v>
      </c>
      <c r="F1931" s="5">
        <v>75</v>
      </c>
      <c r="G1931" s="133">
        <f t="shared" si="66"/>
        <v>6</v>
      </c>
      <c r="H1931" s="36" t="str">
        <f t="shared" si="67"/>
        <v>Regular</v>
      </c>
      <c r="I1931" s="11">
        <v>10</v>
      </c>
      <c r="J1931" s="11" t="s">
        <v>168</v>
      </c>
      <c r="K1931" s="11">
        <v>3</v>
      </c>
      <c r="L1931" s="11">
        <v>-74.095419739999997</v>
      </c>
      <c r="M1931" s="12">
        <v>4.7129853449999999</v>
      </c>
    </row>
    <row r="1932" spans="1:13" x14ac:dyDescent="0.25">
      <c r="A1932" s="3">
        <v>1931</v>
      </c>
      <c r="B1932" s="3" t="s">
        <v>3622</v>
      </c>
      <c r="C1932" s="3" t="s">
        <v>3044</v>
      </c>
      <c r="D1932" s="3" t="s">
        <v>1</v>
      </c>
      <c r="E1932" s="3" t="s">
        <v>3571</v>
      </c>
      <c r="F1932" s="5">
        <v>65</v>
      </c>
      <c r="G1932" s="133">
        <f t="shared" si="66"/>
        <v>31</v>
      </c>
      <c r="H1932" s="36" t="str">
        <f t="shared" si="67"/>
        <v>Aceptable</v>
      </c>
      <c r="I1932" s="11">
        <v>10</v>
      </c>
      <c r="J1932" s="11" t="s">
        <v>168</v>
      </c>
      <c r="K1932" s="11">
        <v>3</v>
      </c>
      <c r="L1932" s="11">
        <v>-74.096689720000001</v>
      </c>
      <c r="M1932" s="12">
        <v>4.7017718449999997</v>
      </c>
    </row>
    <row r="1933" spans="1:13" x14ac:dyDescent="0.25">
      <c r="A1933" s="3">
        <v>1932</v>
      </c>
      <c r="B1933" s="3" t="s">
        <v>3623</v>
      </c>
      <c r="C1933" s="3" t="s">
        <v>3044</v>
      </c>
      <c r="D1933" s="3" t="s">
        <v>1</v>
      </c>
      <c r="E1933" s="3" t="s">
        <v>3585</v>
      </c>
      <c r="F1933" s="5">
        <v>65</v>
      </c>
      <c r="G1933" s="133">
        <f t="shared" si="66"/>
        <v>31</v>
      </c>
      <c r="H1933" s="36" t="str">
        <f t="shared" si="67"/>
        <v>Aceptable</v>
      </c>
      <c r="I1933" s="11">
        <v>10</v>
      </c>
      <c r="J1933" s="11" t="s">
        <v>168</v>
      </c>
      <c r="K1933" s="11">
        <v>3</v>
      </c>
      <c r="L1933" s="11">
        <v>-74.100851910000003</v>
      </c>
      <c r="M1933" s="12">
        <v>4.7037724660000002</v>
      </c>
    </row>
    <row r="1934" spans="1:13" x14ac:dyDescent="0.25">
      <c r="A1934" s="3">
        <v>1933</v>
      </c>
      <c r="B1934" s="3" t="s">
        <v>3624</v>
      </c>
      <c r="C1934" s="3" t="s">
        <v>3044</v>
      </c>
      <c r="D1934" s="3" t="s">
        <v>1</v>
      </c>
      <c r="E1934" s="3" t="s">
        <v>3625</v>
      </c>
      <c r="F1934" s="5">
        <v>65</v>
      </c>
      <c r="G1934" s="133">
        <f t="shared" si="66"/>
        <v>31</v>
      </c>
      <c r="H1934" s="36" t="str">
        <f t="shared" si="67"/>
        <v>Aceptable</v>
      </c>
      <c r="I1934" s="11">
        <v>10</v>
      </c>
      <c r="J1934" s="11" t="s">
        <v>168</v>
      </c>
      <c r="K1934" s="11">
        <v>3</v>
      </c>
      <c r="L1934" s="11">
        <v>-74.094074610000007</v>
      </c>
      <c r="M1934" s="12">
        <v>4.7119722020000001</v>
      </c>
    </row>
    <row r="1935" spans="1:13" x14ac:dyDescent="0.25">
      <c r="A1935" s="3">
        <v>1934</v>
      </c>
      <c r="B1935" s="3" t="s">
        <v>3626</v>
      </c>
      <c r="C1935" s="3" t="s">
        <v>3044</v>
      </c>
      <c r="D1935" s="3" t="s">
        <v>1</v>
      </c>
      <c r="E1935" s="3" t="s">
        <v>3566</v>
      </c>
      <c r="F1935" s="5">
        <v>70</v>
      </c>
      <c r="G1935" s="133">
        <f t="shared" si="66"/>
        <v>18</v>
      </c>
      <c r="H1935" s="36" t="str">
        <f t="shared" si="67"/>
        <v>Regular</v>
      </c>
      <c r="I1935" s="11">
        <v>10</v>
      </c>
      <c r="J1935" s="11" t="s">
        <v>168</v>
      </c>
      <c r="K1935" s="11">
        <v>3</v>
      </c>
      <c r="L1935" s="11">
        <v>-74.10596683</v>
      </c>
      <c r="M1935" s="12">
        <v>4.708227527</v>
      </c>
    </row>
    <row r="1936" spans="1:13" x14ac:dyDescent="0.25">
      <c r="A1936" s="3">
        <v>1935</v>
      </c>
      <c r="B1936" s="3" t="s">
        <v>3627</v>
      </c>
      <c r="C1936" s="3" t="s">
        <v>3044</v>
      </c>
      <c r="D1936" s="3" t="s">
        <v>1</v>
      </c>
      <c r="E1936" s="3" t="s">
        <v>3628</v>
      </c>
      <c r="F1936" s="5">
        <v>70</v>
      </c>
      <c r="G1936" s="133">
        <f t="shared" si="66"/>
        <v>18</v>
      </c>
      <c r="H1936" s="36" t="str">
        <f t="shared" si="67"/>
        <v>Regular</v>
      </c>
      <c r="I1936" s="11">
        <v>10</v>
      </c>
      <c r="J1936" s="11" t="s">
        <v>168</v>
      </c>
      <c r="K1936" s="11">
        <v>2</v>
      </c>
      <c r="L1936" s="11">
        <v>-74.100086540000007</v>
      </c>
      <c r="M1936" s="12">
        <v>4.7171669700000001</v>
      </c>
    </row>
    <row r="1937" spans="1:13" x14ac:dyDescent="0.25">
      <c r="A1937" s="3">
        <v>1936</v>
      </c>
      <c r="B1937" s="3" t="s">
        <v>3629</v>
      </c>
      <c r="C1937" s="3" t="s">
        <v>3044</v>
      </c>
      <c r="D1937" s="3" t="s">
        <v>1</v>
      </c>
      <c r="E1937" s="3" t="s">
        <v>3566</v>
      </c>
      <c r="F1937" s="5">
        <v>70</v>
      </c>
      <c r="G1937" s="133">
        <f t="shared" si="66"/>
        <v>18</v>
      </c>
      <c r="H1937" s="36" t="str">
        <f t="shared" si="67"/>
        <v>Regular</v>
      </c>
      <c r="I1937" s="11">
        <v>10</v>
      </c>
      <c r="J1937" s="11" t="s">
        <v>168</v>
      </c>
      <c r="K1937" s="11">
        <v>3</v>
      </c>
      <c r="L1937" s="11">
        <v>-74.107790350000002</v>
      </c>
      <c r="M1937" s="12">
        <v>4.7080379600000004</v>
      </c>
    </row>
    <row r="1938" spans="1:13" x14ac:dyDescent="0.25">
      <c r="A1938" s="3">
        <v>1937</v>
      </c>
      <c r="B1938" s="3" t="s">
        <v>3630</v>
      </c>
      <c r="C1938" s="3" t="s">
        <v>3044</v>
      </c>
      <c r="D1938" s="3" t="s">
        <v>1</v>
      </c>
      <c r="E1938" s="3" t="s">
        <v>3566</v>
      </c>
      <c r="F1938" s="5">
        <v>70</v>
      </c>
      <c r="G1938" s="133">
        <f t="shared" si="66"/>
        <v>18</v>
      </c>
      <c r="H1938" s="36" t="str">
        <f t="shared" si="67"/>
        <v>Regular</v>
      </c>
      <c r="I1938" s="11">
        <v>10</v>
      </c>
      <c r="J1938" s="11" t="s">
        <v>168</v>
      </c>
      <c r="K1938" s="11">
        <v>3</v>
      </c>
      <c r="L1938" s="11">
        <v>-74.101843279999997</v>
      </c>
      <c r="M1938" s="12">
        <v>4.7115369549999997</v>
      </c>
    </row>
    <row r="1939" spans="1:13" x14ac:dyDescent="0.25">
      <c r="A1939" s="3">
        <v>1938</v>
      </c>
      <c r="B1939" s="3" t="s">
        <v>3631</v>
      </c>
      <c r="C1939" s="3" t="s">
        <v>3044</v>
      </c>
      <c r="D1939" s="3" t="s">
        <v>1</v>
      </c>
      <c r="E1939" s="3" t="s">
        <v>3566</v>
      </c>
      <c r="F1939" s="5">
        <v>70</v>
      </c>
      <c r="G1939" s="133">
        <f t="shared" ref="G1939:G2002" si="68">IF(F1939&lt;=40,100-((F1939-30)/(40-30))*(100-86),
IF(F1939&lt;=50,85-((F1939-41)/(50-41))*(85-71),
IF(F1939&lt;=55,70-((F1939-51)/(55-50))*(70-51),
IF(F1939&lt;=65,50-((F1939-55)/(65-55))*(50-31),
IF(F1939&lt;=75,30-((F1939-65)/(75-65))*(30-6),
5-((F1939-75)/(80-75))*(5-0))))))</f>
        <v>18</v>
      </c>
      <c r="H1939" s="36" t="str">
        <f t="shared" si="67"/>
        <v>Regular</v>
      </c>
      <c r="I1939" s="11">
        <v>10</v>
      </c>
      <c r="J1939" s="11" t="s">
        <v>168</v>
      </c>
      <c r="K1939" s="11">
        <v>3</v>
      </c>
      <c r="L1939" s="11">
        <v>-74.099480310000004</v>
      </c>
      <c r="M1939" s="12">
        <v>4.7109427740000003</v>
      </c>
    </row>
    <row r="1940" spans="1:13" x14ac:dyDescent="0.25">
      <c r="A1940" s="3">
        <v>1939</v>
      </c>
      <c r="B1940" s="3" t="s">
        <v>3632</v>
      </c>
      <c r="C1940" s="3" t="s">
        <v>3044</v>
      </c>
      <c r="D1940" s="3" t="s">
        <v>1</v>
      </c>
      <c r="E1940" s="3" t="s">
        <v>3566</v>
      </c>
      <c r="F1940" s="5">
        <v>65</v>
      </c>
      <c r="G1940" s="133">
        <f t="shared" si="68"/>
        <v>31</v>
      </c>
      <c r="H1940" s="36" t="str">
        <f t="shared" si="67"/>
        <v>Aceptable</v>
      </c>
      <c r="I1940" s="11">
        <v>10</v>
      </c>
      <c r="J1940" s="11" t="s">
        <v>168</v>
      </c>
      <c r="K1940" s="11">
        <v>3</v>
      </c>
      <c r="L1940" s="11">
        <v>-74.104924440000005</v>
      </c>
      <c r="M1940" s="12">
        <v>4.7093850770000003</v>
      </c>
    </row>
    <row r="1941" spans="1:13" x14ac:dyDescent="0.25">
      <c r="A1941" s="3">
        <v>1940</v>
      </c>
      <c r="B1941" s="3" t="s">
        <v>3633</v>
      </c>
      <c r="C1941" s="3" t="s">
        <v>3044</v>
      </c>
      <c r="D1941" s="3" t="s">
        <v>1</v>
      </c>
      <c r="E1941" s="3" t="s">
        <v>3566</v>
      </c>
      <c r="F1941" s="5">
        <v>65</v>
      </c>
      <c r="G1941" s="133">
        <f t="shared" si="68"/>
        <v>31</v>
      </c>
      <c r="H1941" s="36" t="str">
        <f t="shared" si="67"/>
        <v>Aceptable</v>
      </c>
      <c r="I1941" s="11">
        <v>10</v>
      </c>
      <c r="J1941" s="11" t="s">
        <v>168</v>
      </c>
      <c r="K1941" s="11">
        <v>3</v>
      </c>
      <c r="L1941" s="11">
        <v>-74.104418089999996</v>
      </c>
      <c r="M1941" s="12">
        <v>4.7092962329999999</v>
      </c>
    </row>
    <row r="1942" spans="1:13" x14ac:dyDescent="0.25">
      <c r="A1942" s="3">
        <v>1941</v>
      </c>
      <c r="B1942" s="3" t="s">
        <v>3634</v>
      </c>
      <c r="C1942" s="3" t="s">
        <v>3044</v>
      </c>
      <c r="D1942" s="3" t="s">
        <v>1</v>
      </c>
      <c r="E1942" s="3" t="s">
        <v>3566</v>
      </c>
      <c r="F1942" s="5">
        <v>70</v>
      </c>
      <c r="G1942" s="133">
        <f t="shared" si="68"/>
        <v>18</v>
      </c>
      <c r="H1942" s="36" t="str">
        <f t="shared" si="67"/>
        <v>Regular</v>
      </c>
      <c r="I1942" s="11">
        <v>10</v>
      </c>
      <c r="J1942" s="11" t="s">
        <v>168</v>
      </c>
      <c r="K1942" s="11">
        <v>3</v>
      </c>
      <c r="L1942" s="11">
        <v>-74.102860390000004</v>
      </c>
      <c r="M1942" s="12">
        <v>4.7103172190000002</v>
      </c>
    </row>
    <row r="1943" spans="1:13" x14ac:dyDescent="0.25">
      <c r="A1943" s="3">
        <v>1942</v>
      </c>
      <c r="B1943" s="3" t="s">
        <v>3635</v>
      </c>
      <c r="C1943" s="3" t="s">
        <v>3044</v>
      </c>
      <c r="D1943" s="3" t="s">
        <v>1</v>
      </c>
      <c r="E1943" s="3" t="s">
        <v>3566</v>
      </c>
      <c r="F1943" s="5">
        <v>65</v>
      </c>
      <c r="G1943" s="133">
        <f t="shared" si="68"/>
        <v>31</v>
      </c>
      <c r="H1943" s="36" t="str">
        <f t="shared" si="67"/>
        <v>Aceptable</v>
      </c>
      <c r="I1943" s="11">
        <v>10</v>
      </c>
      <c r="J1943" s="11" t="s">
        <v>168</v>
      </c>
      <c r="K1943" s="11">
        <v>3</v>
      </c>
      <c r="L1943" s="11">
        <v>-74.101359439999996</v>
      </c>
      <c r="M1943" s="12">
        <v>4.7113452300000001</v>
      </c>
    </row>
    <row r="1944" spans="1:13" x14ac:dyDescent="0.25">
      <c r="A1944" s="3">
        <v>1943</v>
      </c>
      <c r="B1944" s="3" t="s">
        <v>3636</v>
      </c>
      <c r="C1944" s="3" t="s">
        <v>3044</v>
      </c>
      <c r="D1944" s="3" t="s">
        <v>1</v>
      </c>
      <c r="E1944" s="3" t="s">
        <v>3585</v>
      </c>
      <c r="F1944" s="5">
        <v>70</v>
      </c>
      <c r="G1944" s="133">
        <f t="shared" si="68"/>
        <v>18</v>
      </c>
      <c r="H1944" s="36" t="str">
        <f t="shared" si="67"/>
        <v>Regular</v>
      </c>
      <c r="I1944" s="11">
        <v>10</v>
      </c>
      <c r="J1944" s="11" t="s">
        <v>168</v>
      </c>
      <c r="K1944" s="11">
        <v>3</v>
      </c>
      <c r="L1944" s="11">
        <v>-74.096880999999996</v>
      </c>
      <c r="M1944" s="12">
        <v>4.7045290629999998</v>
      </c>
    </row>
    <row r="1945" spans="1:13" x14ac:dyDescent="0.25">
      <c r="A1945" s="3">
        <v>1944</v>
      </c>
      <c r="B1945" s="3" t="s">
        <v>3637</v>
      </c>
      <c r="C1945" s="3" t="s">
        <v>3044</v>
      </c>
      <c r="D1945" s="3" t="s">
        <v>1</v>
      </c>
      <c r="E1945" s="3" t="s">
        <v>3585</v>
      </c>
      <c r="F1945" s="5">
        <v>65</v>
      </c>
      <c r="G1945" s="133">
        <f t="shared" si="68"/>
        <v>31</v>
      </c>
      <c r="H1945" s="36" t="str">
        <f t="shared" si="67"/>
        <v>Aceptable</v>
      </c>
      <c r="I1945" s="11">
        <v>10</v>
      </c>
      <c r="J1945" s="11" t="s">
        <v>168</v>
      </c>
      <c r="K1945" s="11">
        <v>3</v>
      </c>
      <c r="L1945" s="11">
        <v>-74.093935729999998</v>
      </c>
      <c r="M1945" s="12">
        <v>4.7044420919999999</v>
      </c>
    </row>
    <row r="1946" spans="1:13" x14ac:dyDescent="0.25">
      <c r="A1946" s="3">
        <v>1945</v>
      </c>
      <c r="B1946" s="3" t="s">
        <v>3638</v>
      </c>
      <c r="C1946" s="3" t="s">
        <v>3044</v>
      </c>
      <c r="D1946" s="3" t="s">
        <v>1</v>
      </c>
      <c r="E1946" s="3" t="s">
        <v>3585</v>
      </c>
      <c r="F1946" s="5">
        <v>65</v>
      </c>
      <c r="G1946" s="133">
        <f t="shared" si="68"/>
        <v>31</v>
      </c>
      <c r="H1946" s="36" t="str">
        <f t="shared" si="67"/>
        <v>Aceptable</v>
      </c>
      <c r="I1946" s="11">
        <v>10</v>
      </c>
      <c r="J1946" s="11" t="s">
        <v>168</v>
      </c>
      <c r="K1946" s="11">
        <v>3</v>
      </c>
      <c r="L1946" s="11">
        <v>-74.093922950000007</v>
      </c>
      <c r="M1946" s="12">
        <v>4.7053151570000002</v>
      </c>
    </row>
    <row r="1947" spans="1:13" x14ac:dyDescent="0.25">
      <c r="A1947" s="3">
        <v>1946</v>
      </c>
      <c r="B1947" s="3" t="s">
        <v>3639</v>
      </c>
      <c r="C1947" s="3" t="s">
        <v>3044</v>
      </c>
      <c r="D1947" s="3" t="s">
        <v>1</v>
      </c>
      <c r="E1947" s="3" t="s">
        <v>3585</v>
      </c>
      <c r="F1947" s="5">
        <v>70</v>
      </c>
      <c r="G1947" s="133">
        <f t="shared" si="68"/>
        <v>18</v>
      </c>
      <c r="H1947" s="36" t="str">
        <f t="shared" si="67"/>
        <v>Regular</v>
      </c>
      <c r="I1947" s="11">
        <v>10</v>
      </c>
      <c r="J1947" s="11" t="s">
        <v>168</v>
      </c>
      <c r="K1947" s="11">
        <v>3</v>
      </c>
      <c r="L1947" s="11">
        <v>-74.096799270000005</v>
      </c>
      <c r="M1947" s="12">
        <v>4.7054010179999999</v>
      </c>
    </row>
    <row r="1948" spans="1:13" x14ac:dyDescent="0.25">
      <c r="A1948" s="3">
        <v>1947</v>
      </c>
      <c r="B1948" s="3" t="s">
        <v>3640</v>
      </c>
      <c r="C1948" s="3" t="s">
        <v>3044</v>
      </c>
      <c r="D1948" s="3" t="s">
        <v>1</v>
      </c>
      <c r="E1948" s="3" t="s">
        <v>3641</v>
      </c>
      <c r="F1948" s="5">
        <v>75</v>
      </c>
      <c r="G1948" s="133">
        <f t="shared" si="68"/>
        <v>6</v>
      </c>
      <c r="H1948" s="36" t="str">
        <f t="shared" si="67"/>
        <v>Regular</v>
      </c>
      <c r="I1948" s="11">
        <v>10</v>
      </c>
      <c r="J1948" s="11" t="s">
        <v>168</v>
      </c>
      <c r="K1948" s="11">
        <v>3</v>
      </c>
      <c r="L1948" s="11">
        <v>-74.089771929999998</v>
      </c>
      <c r="M1948" s="12">
        <v>4.7046537229999998</v>
      </c>
    </row>
    <row r="1949" spans="1:13" x14ac:dyDescent="0.25">
      <c r="A1949" s="3">
        <v>1948</v>
      </c>
      <c r="B1949" s="3" t="s">
        <v>3642</v>
      </c>
      <c r="C1949" s="3" t="s">
        <v>3044</v>
      </c>
      <c r="D1949" s="3" t="s">
        <v>1</v>
      </c>
      <c r="E1949" s="3" t="s">
        <v>3643</v>
      </c>
      <c r="F1949" s="5">
        <v>65</v>
      </c>
      <c r="G1949" s="133">
        <f t="shared" si="68"/>
        <v>31</v>
      </c>
      <c r="H1949" s="36" t="str">
        <f t="shared" si="67"/>
        <v>Aceptable</v>
      </c>
      <c r="I1949" s="11">
        <v>10</v>
      </c>
      <c r="J1949" s="11" t="s">
        <v>168</v>
      </c>
      <c r="K1949" s="11">
        <v>3</v>
      </c>
      <c r="L1949" s="11">
        <v>-74.089804999999998</v>
      </c>
      <c r="M1949" s="12">
        <v>4.7032251269999996</v>
      </c>
    </row>
    <row r="1950" spans="1:13" x14ac:dyDescent="0.25">
      <c r="A1950" s="3">
        <v>1949</v>
      </c>
      <c r="B1950" s="3" t="s">
        <v>3644</v>
      </c>
      <c r="C1950" s="3" t="s">
        <v>3044</v>
      </c>
      <c r="D1950" s="3" t="s">
        <v>1</v>
      </c>
      <c r="E1950" s="3" t="s">
        <v>3585</v>
      </c>
      <c r="F1950" s="5">
        <v>70</v>
      </c>
      <c r="G1950" s="133">
        <f t="shared" si="68"/>
        <v>18</v>
      </c>
      <c r="H1950" s="36" t="str">
        <f t="shared" si="67"/>
        <v>Regular</v>
      </c>
      <c r="I1950" s="11">
        <v>10</v>
      </c>
      <c r="J1950" s="11" t="s">
        <v>168</v>
      </c>
      <c r="K1950" s="11">
        <v>3</v>
      </c>
      <c r="L1950" s="11">
        <v>-74.10058737</v>
      </c>
      <c r="M1950" s="12">
        <v>4.7049331160000003</v>
      </c>
    </row>
    <row r="1951" spans="1:13" x14ac:dyDescent="0.25">
      <c r="A1951" s="3">
        <v>1950</v>
      </c>
      <c r="B1951" s="3" t="s">
        <v>3645</v>
      </c>
      <c r="C1951" s="3" t="s">
        <v>3044</v>
      </c>
      <c r="D1951" s="3" t="s">
        <v>1</v>
      </c>
      <c r="E1951" s="3" t="s">
        <v>3585</v>
      </c>
      <c r="F1951" s="5">
        <v>70</v>
      </c>
      <c r="G1951" s="133">
        <f t="shared" si="68"/>
        <v>18</v>
      </c>
      <c r="H1951" s="36" t="str">
        <f t="shared" si="67"/>
        <v>Regular</v>
      </c>
      <c r="I1951" s="11">
        <v>10</v>
      </c>
      <c r="J1951" s="11" t="s">
        <v>168</v>
      </c>
      <c r="K1951" s="11">
        <v>3</v>
      </c>
      <c r="L1951" s="11">
        <v>-74.096090790000005</v>
      </c>
      <c r="M1951" s="12">
        <v>4.7045030060000004</v>
      </c>
    </row>
    <row r="1952" spans="1:13" x14ac:dyDescent="0.25">
      <c r="A1952" s="3">
        <v>1951</v>
      </c>
      <c r="B1952" s="3" t="s">
        <v>3646</v>
      </c>
      <c r="C1952" s="3" t="s">
        <v>3044</v>
      </c>
      <c r="D1952" s="3" t="s">
        <v>1</v>
      </c>
      <c r="E1952" s="3" t="s">
        <v>3647</v>
      </c>
      <c r="F1952" s="5">
        <v>70</v>
      </c>
      <c r="G1952" s="133">
        <f t="shared" si="68"/>
        <v>18</v>
      </c>
      <c r="H1952" s="36" t="str">
        <f t="shared" si="67"/>
        <v>Regular</v>
      </c>
      <c r="I1952" s="11">
        <v>10</v>
      </c>
      <c r="J1952" s="11" t="s">
        <v>168</v>
      </c>
      <c r="K1952" s="11">
        <v>3</v>
      </c>
      <c r="L1952" s="11">
        <v>-74.089405740000004</v>
      </c>
      <c r="M1952" s="12">
        <v>4.7053001080000003</v>
      </c>
    </row>
    <row r="1953" spans="1:13" x14ac:dyDescent="0.25">
      <c r="A1953" s="3">
        <v>1952</v>
      </c>
      <c r="B1953" s="3" t="s">
        <v>3648</v>
      </c>
      <c r="C1953" s="3" t="s">
        <v>3044</v>
      </c>
      <c r="D1953" s="3" t="s">
        <v>1</v>
      </c>
      <c r="E1953" s="3" t="s">
        <v>3566</v>
      </c>
      <c r="F1953" s="5">
        <v>65</v>
      </c>
      <c r="G1953" s="133">
        <f t="shared" si="68"/>
        <v>31</v>
      </c>
      <c r="H1953" s="36" t="str">
        <f t="shared" si="67"/>
        <v>Aceptable</v>
      </c>
      <c r="I1953" s="11">
        <v>10</v>
      </c>
      <c r="J1953" s="11" t="s">
        <v>168</v>
      </c>
      <c r="K1953" s="11">
        <v>3</v>
      </c>
      <c r="L1953" s="11">
        <v>-74.104955219999994</v>
      </c>
      <c r="M1953" s="12">
        <v>4.7087157460000002</v>
      </c>
    </row>
    <row r="1954" spans="1:13" x14ac:dyDescent="0.25">
      <c r="A1954" s="3">
        <v>1953</v>
      </c>
      <c r="B1954" s="3" t="s">
        <v>3649</v>
      </c>
      <c r="C1954" s="3" t="s">
        <v>3044</v>
      </c>
      <c r="D1954" s="3" t="s">
        <v>1</v>
      </c>
      <c r="E1954" s="3" t="s">
        <v>3650</v>
      </c>
      <c r="F1954" s="5">
        <v>65</v>
      </c>
      <c r="G1954" s="133">
        <f t="shared" si="68"/>
        <v>31</v>
      </c>
      <c r="H1954" s="36" t="str">
        <f t="shared" si="67"/>
        <v>Aceptable</v>
      </c>
      <c r="I1954" s="11">
        <v>10</v>
      </c>
      <c r="J1954" s="11" t="s">
        <v>168</v>
      </c>
      <c r="K1954" s="11">
        <v>3</v>
      </c>
      <c r="L1954" s="11">
        <v>-74.105677180000001</v>
      </c>
      <c r="M1954" s="12">
        <v>4.7131902060000002</v>
      </c>
    </row>
    <row r="1955" spans="1:13" x14ac:dyDescent="0.25">
      <c r="A1955" s="3">
        <v>1954</v>
      </c>
      <c r="B1955" s="3" t="s">
        <v>3651</v>
      </c>
      <c r="C1955" s="3" t="s">
        <v>3044</v>
      </c>
      <c r="D1955" s="3" t="s">
        <v>1</v>
      </c>
      <c r="E1955" s="3" t="s">
        <v>3652</v>
      </c>
      <c r="F1955" s="5">
        <v>70</v>
      </c>
      <c r="G1955" s="133">
        <f t="shared" si="68"/>
        <v>18</v>
      </c>
      <c r="H1955" s="36" t="str">
        <f t="shared" si="67"/>
        <v>Regular</v>
      </c>
      <c r="I1955" s="11">
        <v>10</v>
      </c>
      <c r="J1955" s="11" t="s">
        <v>168</v>
      </c>
      <c r="K1955" s="11">
        <v>3</v>
      </c>
      <c r="L1955" s="11">
        <v>-74.098080330000002</v>
      </c>
      <c r="M1955" s="12">
        <v>4.7109843749999998</v>
      </c>
    </row>
    <row r="1956" spans="1:13" x14ac:dyDescent="0.25">
      <c r="A1956" s="3">
        <v>1955</v>
      </c>
      <c r="B1956" s="3" t="s">
        <v>3653</v>
      </c>
      <c r="C1956" s="3" t="s">
        <v>3044</v>
      </c>
      <c r="D1956" s="3" t="s">
        <v>1</v>
      </c>
      <c r="E1956" s="3" t="s">
        <v>3611</v>
      </c>
      <c r="F1956" s="5">
        <v>70</v>
      </c>
      <c r="G1956" s="133">
        <f t="shared" si="68"/>
        <v>18</v>
      </c>
      <c r="H1956" s="36" t="str">
        <f t="shared" si="67"/>
        <v>Regular</v>
      </c>
      <c r="I1956" s="11">
        <v>10</v>
      </c>
      <c r="J1956" s="11" t="s">
        <v>168</v>
      </c>
      <c r="K1956" s="11">
        <v>2</v>
      </c>
      <c r="L1956" s="11">
        <v>-74.102667069999995</v>
      </c>
      <c r="M1956" s="12">
        <v>4.7121429729999997</v>
      </c>
    </row>
    <row r="1957" spans="1:13" x14ac:dyDescent="0.25">
      <c r="A1957" s="3">
        <v>1956</v>
      </c>
      <c r="B1957" s="3" t="s">
        <v>3654</v>
      </c>
      <c r="C1957" s="3" t="s">
        <v>3044</v>
      </c>
      <c r="D1957" s="3" t="s">
        <v>1</v>
      </c>
      <c r="E1957" s="3" t="s">
        <v>3585</v>
      </c>
      <c r="F1957" s="5">
        <v>65</v>
      </c>
      <c r="G1957" s="133">
        <f t="shared" si="68"/>
        <v>31</v>
      </c>
      <c r="H1957" s="36" t="str">
        <f t="shared" si="67"/>
        <v>Aceptable</v>
      </c>
      <c r="I1957" s="11">
        <v>10</v>
      </c>
      <c r="J1957" s="11" t="s">
        <v>168</v>
      </c>
      <c r="K1957" s="11">
        <v>3</v>
      </c>
      <c r="L1957" s="11">
        <v>-74.100278209999999</v>
      </c>
      <c r="M1957" s="12">
        <v>4.7044126000000004</v>
      </c>
    </row>
    <row r="1958" spans="1:13" x14ac:dyDescent="0.25">
      <c r="A1958" s="3">
        <v>1957</v>
      </c>
      <c r="B1958" s="3" t="s">
        <v>3655</v>
      </c>
      <c r="C1958" s="3" t="s">
        <v>3044</v>
      </c>
      <c r="D1958" s="3" t="s">
        <v>1</v>
      </c>
      <c r="E1958" s="3" t="s">
        <v>3656</v>
      </c>
      <c r="F1958" s="5">
        <v>65</v>
      </c>
      <c r="G1958" s="133">
        <f t="shared" si="68"/>
        <v>31</v>
      </c>
      <c r="H1958" s="36" t="str">
        <f t="shared" si="67"/>
        <v>Aceptable</v>
      </c>
      <c r="I1958" s="11">
        <v>10</v>
      </c>
      <c r="J1958" s="11" t="s">
        <v>168</v>
      </c>
      <c r="K1958" s="11">
        <v>3</v>
      </c>
      <c r="L1958" s="11">
        <v>-74.088452419999996</v>
      </c>
      <c r="M1958" s="12">
        <v>4.7047280809999998</v>
      </c>
    </row>
    <row r="1959" spans="1:13" x14ac:dyDescent="0.25">
      <c r="A1959" s="3">
        <v>1958</v>
      </c>
      <c r="B1959" s="3" t="s">
        <v>3657</v>
      </c>
      <c r="C1959" s="3" t="s">
        <v>3044</v>
      </c>
      <c r="D1959" s="3" t="s">
        <v>1</v>
      </c>
      <c r="E1959" s="3" t="s">
        <v>3566</v>
      </c>
      <c r="F1959" s="5">
        <v>70</v>
      </c>
      <c r="G1959" s="133">
        <f t="shared" si="68"/>
        <v>18</v>
      </c>
      <c r="H1959" s="36" t="str">
        <f t="shared" si="67"/>
        <v>Regular</v>
      </c>
      <c r="I1959" s="11">
        <v>10</v>
      </c>
      <c r="J1959" s="11" t="s">
        <v>168</v>
      </c>
      <c r="K1959" s="11">
        <v>3</v>
      </c>
      <c r="L1959" s="11">
        <v>-74.102176270000001</v>
      </c>
      <c r="M1959" s="12">
        <v>4.7077082409999997</v>
      </c>
    </row>
    <row r="1960" spans="1:13" x14ac:dyDescent="0.25">
      <c r="A1960" s="3">
        <v>1959</v>
      </c>
      <c r="B1960" s="3" t="s">
        <v>3658</v>
      </c>
      <c r="C1960" s="3" t="s">
        <v>3044</v>
      </c>
      <c r="D1960" s="3" t="s">
        <v>1</v>
      </c>
      <c r="E1960" s="3" t="s">
        <v>3659</v>
      </c>
      <c r="F1960" s="5">
        <v>70</v>
      </c>
      <c r="G1960" s="133">
        <f t="shared" si="68"/>
        <v>18</v>
      </c>
      <c r="H1960" s="36" t="str">
        <f t="shared" si="67"/>
        <v>Regular</v>
      </c>
      <c r="I1960" s="11">
        <v>10</v>
      </c>
      <c r="J1960" s="11" t="s">
        <v>168</v>
      </c>
      <c r="K1960" s="11">
        <v>3</v>
      </c>
      <c r="L1960" s="11">
        <v>-74.10325186</v>
      </c>
      <c r="M1960" s="12">
        <v>4.7075816440000002</v>
      </c>
    </row>
    <row r="1961" spans="1:13" x14ac:dyDescent="0.25">
      <c r="A1961" s="3">
        <v>1960</v>
      </c>
      <c r="B1961" s="3" t="s">
        <v>3660</v>
      </c>
      <c r="C1961" s="3" t="s">
        <v>3044</v>
      </c>
      <c r="D1961" s="3" t="s">
        <v>1</v>
      </c>
      <c r="E1961" s="3" t="s">
        <v>3611</v>
      </c>
      <c r="F1961" s="5">
        <v>70</v>
      </c>
      <c r="G1961" s="133">
        <f t="shared" si="68"/>
        <v>18</v>
      </c>
      <c r="H1961" s="36" t="str">
        <f t="shared" si="67"/>
        <v>Regular</v>
      </c>
      <c r="I1961" s="11">
        <v>10</v>
      </c>
      <c r="J1961" s="11" t="s">
        <v>168</v>
      </c>
      <c r="K1961" s="11">
        <v>2</v>
      </c>
      <c r="L1961" s="11">
        <v>-74.104858429999993</v>
      </c>
      <c r="M1961" s="12">
        <v>4.7177341029999997</v>
      </c>
    </row>
    <row r="1962" spans="1:13" x14ac:dyDescent="0.25">
      <c r="A1962" s="3">
        <v>1961</v>
      </c>
      <c r="B1962" s="3" t="s">
        <v>3661</v>
      </c>
      <c r="C1962" s="3" t="s">
        <v>3044</v>
      </c>
      <c r="D1962" s="3" t="s">
        <v>1</v>
      </c>
      <c r="E1962" s="3" t="s">
        <v>3591</v>
      </c>
      <c r="F1962" s="5">
        <v>65</v>
      </c>
      <c r="G1962" s="133">
        <f t="shared" si="68"/>
        <v>31</v>
      </c>
      <c r="H1962" s="36" t="str">
        <f t="shared" si="67"/>
        <v>Aceptable</v>
      </c>
      <c r="I1962" s="11">
        <v>10</v>
      </c>
      <c r="J1962" s="11" t="s">
        <v>168</v>
      </c>
      <c r="K1962" s="11">
        <v>3</v>
      </c>
      <c r="L1962" s="11">
        <v>-74.087695490000002</v>
      </c>
      <c r="M1962" s="12">
        <v>4.6980104669999996</v>
      </c>
    </row>
    <row r="1963" spans="1:13" x14ac:dyDescent="0.25">
      <c r="A1963" s="3">
        <v>1962</v>
      </c>
      <c r="B1963" s="3" t="s">
        <v>3662</v>
      </c>
      <c r="C1963" s="3" t="s">
        <v>3044</v>
      </c>
      <c r="D1963" s="3" t="s">
        <v>1</v>
      </c>
      <c r="E1963" s="3" t="s">
        <v>3566</v>
      </c>
      <c r="F1963" s="5">
        <v>65</v>
      </c>
      <c r="G1963" s="133">
        <f t="shared" si="68"/>
        <v>31</v>
      </c>
      <c r="H1963" s="36" t="str">
        <f t="shared" si="67"/>
        <v>Aceptable</v>
      </c>
      <c r="I1963" s="11">
        <v>10</v>
      </c>
      <c r="J1963" s="11" t="s">
        <v>168</v>
      </c>
      <c r="K1963" s="11">
        <v>3</v>
      </c>
      <c r="L1963" s="11">
        <v>-74.098956279999996</v>
      </c>
      <c r="M1963" s="12">
        <v>4.7132745710000004</v>
      </c>
    </row>
    <row r="1964" spans="1:13" x14ac:dyDescent="0.25">
      <c r="A1964" s="3">
        <v>1963</v>
      </c>
      <c r="B1964" s="3" t="s">
        <v>3663</v>
      </c>
      <c r="C1964" s="3" t="s">
        <v>3044</v>
      </c>
      <c r="D1964" s="3" t="s">
        <v>1</v>
      </c>
      <c r="E1964" s="3" t="s">
        <v>3585</v>
      </c>
      <c r="F1964" s="5">
        <v>65</v>
      </c>
      <c r="G1964" s="133">
        <f t="shared" si="68"/>
        <v>31</v>
      </c>
      <c r="H1964" s="36" t="str">
        <f t="shared" si="67"/>
        <v>Aceptable</v>
      </c>
      <c r="I1964" s="11">
        <v>10</v>
      </c>
      <c r="J1964" s="11" t="s">
        <v>168</v>
      </c>
      <c r="K1964" s="11">
        <v>3</v>
      </c>
      <c r="L1964" s="11">
        <v>-74.099750650000004</v>
      </c>
      <c r="M1964" s="12">
        <v>4.7033049040000003</v>
      </c>
    </row>
    <row r="1965" spans="1:13" x14ac:dyDescent="0.25">
      <c r="A1965" s="3">
        <v>1964</v>
      </c>
      <c r="B1965" s="3" t="s">
        <v>3664</v>
      </c>
      <c r="C1965" s="3" t="s">
        <v>3044</v>
      </c>
      <c r="D1965" s="3" t="s">
        <v>1</v>
      </c>
      <c r="E1965" s="3" t="s">
        <v>3297</v>
      </c>
      <c r="F1965" s="5">
        <v>65</v>
      </c>
      <c r="G1965" s="133">
        <f t="shared" si="68"/>
        <v>31</v>
      </c>
      <c r="H1965" s="36" t="str">
        <f t="shared" si="67"/>
        <v>Aceptable</v>
      </c>
      <c r="I1965" s="11">
        <v>10</v>
      </c>
      <c r="J1965" s="11" t="s">
        <v>5995</v>
      </c>
      <c r="K1965" s="11">
        <v>3</v>
      </c>
      <c r="L1965" s="11">
        <v>-74.123160209999995</v>
      </c>
      <c r="M1965" s="12">
        <v>4.6967169740000001</v>
      </c>
    </row>
    <row r="1966" spans="1:13" x14ac:dyDescent="0.25">
      <c r="A1966" s="3">
        <v>1965</v>
      </c>
      <c r="B1966" s="3" t="s">
        <v>3665</v>
      </c>
      <c r="C1966" s="3" t="s">
        <v>3044</v>
      </c>
      <c r="D1966" s="3" t="s">
        <v>1</v>
      </c>
      <c r="E1966" s="3" t="s">
        <v>3666</v>
      </c>
      <c r="F1966" s="5">
        <v>55</v>
      </c>
      <c r="G1966" s="133">
        <f t="shared" si="68"/>
        <v>54.8</v>
      </c>
      <c r="H1966" s="36" t="str">
        <f t="shared" si="67"/>
        <v>Bueno</v>
      </c>
      <c r="I1966" s="11">
        <v>10</v>
      </c>
      <c r="J1966" s="11" t="s">
        <v>5995</v>
      </c>
      <c r="K1966" s="11">
        <v>2</v>
      </c>
      <c r="L1966" s="11">
        <v>-74.129224300000004</v>
      </c>
      <c r="M1966" s="12">
        <v>4.7126000570000004</v>
      </c>
    </row>
    <row r="1967" spans="1:13" x14ac:dyDescent="0.25">
      <c r="A1967" s="3">
        <v>1966</v>
      </c>
      <c r="B1967" s="3" t="s">
        <v>3667</v>
      </c>
      <c r="C1967" s="3" t="s">
        <v>3044</v>
      </c>
      <c r="D1967" s="3" t="s">
        <v>1</v>
      </c>
      <c r="E1967" s="3" t="s">
        <v>3363</v>
      </c>
      <c r="F1967" s="5">
        <v>65</v>
      </c>
      <c r="G1967" s="133">
        <f t="shared" si="68"/>
        <v>31</v>
      </c>
      <c r="H1967" s="36" t="str">
        <f t="shared" si="67"/>
        <v>Aceptable</v>
      </c>
      <c r="I1967" s="11">
        <v>10</v>
      </c>
      <c r="J1967" s="11" t="s">
        <v>5995</v>
      </c>
      <c r="K1967" s="11">
        <v>3</v>
      </c>
      <c r="L1967" s="11">
        <v>-74.121987820000001</v>
      </c>
      <c r="M1967" s="12">
        <v>4.7004930419999997</v>
      </c>
    </row>
    <row r="1968" spans="1:13" x14ac:dyDescent="0.25">
      <c r="A1968" s="3">
        <v>1967</v>
      </c>
      <c r="B1968" s="3" t="s">
        <v>3668</v>
      </c>
      <c r="C1968" s="3" t="s">
        <v>3044</v>
      </c>
      <c r="D1968" s="3" t="s">
        <v>1</v>
      </c>
      <c r="E1968" s="3" t="s">
        <v>3669</v>
      </c>
      <c r="F1968" s="5">
        <v>65</v>
      </c>
      <c r="G1968" s="133">
        <f t="shared" si="68"/>
        <v>31</v>
      </c>
      <c r="H1968" s="36" t="str">
        <f t="shared" si="67"/>
        <v>Aceptable</v>
      </c>
      <c r="I1968" s="11">
        <v>10</v>
      </c>
      <c r="J1968" s="11" t="s">
        <v>5995</v>
      </c>
      <c r="K1968" s="11">
        <v>2</v>
      </c>
      <c r="L1968" s="11">
        <v>-74.125121820000004</v>
      </c>
      <c r="M1968" s="12">
        <v>4.7033517429999998</v>
      </c>
    </row>
    <row r="1969" spans="1:13" x14ac:dyDescent="0.25">
      <c r="A1969" s="3">
        <v>1968</v>
      </c>
      <c r="B1969" s="3" t="s">
        <v>3670</v>
      </c>
      <c r="C1969" s="3" t="s">
        <v>3044</v>
      </c>
      <c r="D1969" s="3" t="s">
        <v>1</v>
      </c>
      <c r="E1969" s="3" t="s">
        <v>3625</v>
      </c>
      <c r="F1969" s="5">
        <v>50</v>
      </c>
      <c r="G1969" s="133">
        <f t="shared" si="68"/>
        <v>71</v>
      </c>
      <c r="H1969" s="36" t="str">
        <f t="shared" si="67"/>
        <v>Muy Bueno</v>
      </c>
      <c r="I1969" s="11">
        <v>10</v>
      </c>
      <c r="J1969" s="11" t="s">
        <v>166</v>
      </c>
      <c r="K1969" s="11">
        <v>3</v>
      </c>
      <c r="L1969" s="11">
        <v>-74.090921480000006</v>
      </c>
      <c r="M1969" s="12">
        <v>4.7103432769999998</v>
      </c>
    </row>
    <row r="1970" spans="1:13" x14ac:dyDescent="0.25">
      <c r="A1970" s="3">
        <v>1969</v>
      </c>
      <c r="B1970" s="3" t="s">
        <v>3671</v>
      </c>
      <c r="C1970" s="3" t="s">
        <v>3044</v>
      </c>
      <c r="D1970" s="3" t="s">
        <v>1</v>
      </c>
      <c r="E1970" s="3" t="s">
        <v>3672</v>
      </c>
      <c r="F1970" s="5">
        <v>70</v>
      </c>
      <c r="G1970" s="133">
        <f t="shared" si="68"/>
        <v>18</v>
      </c>
      <c r="H1970" s="36" t="str">
        <f t="shared" si="67"/>
        <v>Regular</v>
      </c>
      <c r="I1970" s="11">
        <v>10</v>
      </c>
      <c r="J1970" s="11" t="s">
        <v>5995</v>
      </c>
      <c r="K1970" s="11">
        <v>3</v>
      </c>
      <c r="L1970" s="11">
        <v>-74.138151179999994</v>
      </c>
      <c r="M1970" s="12">
        <v>4.7052845259999998</v>
      </c>
    </row>
    <row r="1971" spans="1:13" x14ac:dyDescent="0.25">
      <c r="A1971" s="3">
        <v>1970</v>
      </c>
      <c r="B1971" s="3" t="s">
        <v>3673</v>
      </c>
      <c r="C1971" s="3" t="s">
        <v>3044</v>
      </c>
      <c r="D1971" s="3" t="s">
        <v>1</v>
      </c>
      <c r="E1971" s="3" t="s">
        <v>3674</v>
      </c>
      <c r="F1971" s="5">
        <v>65</v>
      </c>
      <c r="G1971" s="133">
        <f t="shared" si="68"/>
        <v>31</v>
      </c>
      <c r="H1971" s="36" t="str">
        <f t="shared" si="67"/>
        <v>Aceptable</v>
      </c>
      <c r="I1971" s="11">
        <v>10</v>
      </c>
      <c r="J1971" s="11" t="s">
        <v>5995</v>
      </c>
      <c r="K1971" s="11">
        <v>2</v>
      </c>
      <c r="L1971" s="11">
        <v>-74.141433599999999</v>
      </c>
      <c r="M1971" s="12">
        <v>4.723933851</v>
      </c>
    </row>
    <row r="1972" spans="1:13" x14ac:dyDescent="0.25">
      <c r="A1972" s="3">
        <v>1971</v>
      </c>
      <c r="B1972" s="3" t="s">
        <v>3675</v>
      </c>
      <c r="C1972" s="3" t="s">
        <v>3044</v>
      </c>
      <c r="D1972" s="3" t="s">
        <v>1</v>
      </c>
      <c r="E1972" s="3" t="s">
        <v>3676</v>
      </c>
      <c r="F1972" s="5">
        <v>70</v>
      </c>
      <c r="G1972" s="133">
        <f t="shared" si="68"/>
        <v>18</v>
      </c>
      <c r="H1972" s="36" t="str">
        <f t="shared" si="67"/>
        <v>Regular</v>
      </c>
      <c r="I1972" s="11">
        <v>10</v>
      </c>
      <c r="J1972" s="11" t="s">
        <v>5995</v>
      </c>
      <c r="K1972" s="11">
        <v>2</v>
      </c>
      <c r="L1972" s="11">
        <v>-74.127272899999994</v>
      </c>
      <c r="M1972" s="12">
        <v>4.7108584000000002</v>
      </c>
    </row>
    <row r="1973" spans="1:13" x14ac:dyDescent="0.25">
      <c r="A1973" s="3">
        <v>1972</v>
      </c>
      <c r="B1973" s="3" t="s">
        <v>3677</v>
      </c>
      <c r="C1973" s="3" t="s">
        <v>3044</v>
      </c>
      <c r="D1973" s="3" t="s">
        <v>1</v>
      </c>
      <c r="E1973" s="3" t="s">
        <v>3372</v>
      </c>
      <c r="F1973" s="5">
        <v>65</v>
      </c>
      <c r="G1973" s="133">
        <f t="shared" si="68"/>
        <v>31</v>
      </c>
      <c r="H1973" s="36" t="str">
        <f t="shared" si="67"/>
        <v>Aceptable</v>
      </c>
      <c r="I1973" s="11">
        <v>10</v>
      </c>
      <c r="J1973" s="11" t="s">
        <v>5995</v>
      </c>
      <c r="K1973" s="11">
        <v>2</v>
      </c>
      <c r="L1973" s="11">
        <v>-74.128804009999996</v>
      </c>
      <c r="M1973" s="12">
        <v>4.7048392540000004</v>
      </c>
    </row>
    <row r="1974" spans="1:13" x14ac:dyDescent="0.25">
      <c r="A1974" s="3">
        <v>1973</v>
      </c>
      <c r="B1974" s="3" t="s">
        <v>3678</v>
      </c>
      <c r="C1974" s="3" t="s">
        <v>3044</v>
      </c>
      <c r="D1974" s="3" t="s">
        <v>1</v>
      </c>
      <c r="E1974" s="3" t="s">
        <v>3669</v>
      </c>
      <c r="F1974" s="5">
        <v>70</v>
      </c>
      <c r="G1974" s="133">
        <f t="shared" si="68"/>
        <v>18</v>
      </c>
      <c r="H1974" s="36" t="str">
        <f t="shared" si="67"/>
        <v>Regular</v>
      </c>
      <c r="I1974" s="11">
        <v>10</v>
      </c>
      <c r="J1974" s="11" t="s">
        <v>5995</v>
      </c>
      <c r="K1974" s="11">
        <v>2</v>
      </c>
      <c r="L1974" s="11">
        <v>-74.128127379999995</v>
      </c>
      <c r="M1974" s="12">
        <v>4.7035162000000001</v>
      </c>
    </row>
    <row r="1975" spans="1:13" x14ac:dyDescent="0.25">
      <c r="A1975" s="3">
        <v>1974</v>
      </c>
      <c r="B1975" s="3" t="s">
        <v>3679</v>
      </c>
      <c r="C1975" s="3" t="s">
        <v>3044</v>
      </c>
      <c r="D1975" s="3" t="s">
        <v>1</v>
      </c>
      <c r="E1975" s="3" t="s">
        <v>3680</v>
      </c>
      <c r="F1975" s="5">
        <v>50</v>
      </c>
      <c r="G1975" s="133">
        <f t="shared" si="68"/>
        <v>71</v>
      </c>
      <c r="H1975" s="36" t="str">
        <f t="shared" si="67"/>
        <v>Muy Bueno</v>
      </c>
      <c r="I1975" s="11">
        <v>10</v>
      </c>
      <c r="J1975" s="11" t="s">
        <v>5995</v>
      </c>
      <c r="K1975" s="11">
        <v>3</v>
      </c>
      <c r="L1975" s="11">
        <v>-74.10590363</v>
      </c>
      <c r="M1975" s="12">
        <v>4.7221457090000003</v>
      </c>
    </row>
    <row r="1976" spans="1:13" x14ac:dyDescent="0.25">
      <c r="A1976" s="3">
        <v>1975</v>
      </c>
      <c r="B1976" s="3" t="s">
        <v>3681</v>
      </c>
      <c r="C1976" s="3" t="s">
        <v>3044</v>
      </c>
      <c r="D1976" s="3" t="s">
        <v>1</v>
      </c>
      <c r="E1976" s="3" t="s">
        <v>3682</v>
      </c>
      <c r="F1976" s="5">
        <v>65</v>
      </c>
      <c r="G1976" s="133">
        <f t="shared" si="68"/>
        <v>31</v>
      </c>
      <c r="H1976" s="36" t="str">
        <f t="shared" si="67"/>
        <v>Aceptable</v>
      </c>
      <c r="I1976" s="11">
        <v>10</v>
      </c>
      <c r="J1976" s="11" t="s">
        <v>5995</v>
      </c>
      <c r="K1976" s="11">
        <v>2</v>
      </c>
      <c r="L1976" s="11">
        <v>-74.138562390000004</v>
      </c>
      <c r="M1976" s="12">
        <v>4.7140826550000003</v>
      </c>
    </row>
    <row r="1977" spans="1:13" x14ac:dyDescent="0.25">
      <c r="A1977" s="3">
        <v>1976</v>
      </c>
      <c r="B1977" s="3" t="s">
        <v>3683</v>
      </c>
      <c r="C1977" s="3" t="s">
        <v>3044</v>
      </c>
      <c r="D1977" s="3" t="s">
        <v>1</v>
      </c>
      <c r="E1977" s="3" t="s">
        <v>3684</v>
      </c>
      <c r="F1977" s="5">
        <v>70</v>
      </c>
      <c r="G1977" s="133">
        <f t="shared" si="68"/>
        <v>18</v>
      </c>
      <c r="H1977" s="36" t="str">
        <f t="shared" si="67"/>
        <v>Regular</v>
      </c>
      <c r="I1977" s="11">
        <v>10</v>
      </c>
      <c r="J1977" s="11" t="s">
        <v>5995</v>
      </c>
      <c r="K1977" s="11">
        <v>3</v>
      </c>
      <c r="L1977" s="11">
        <v>-74.122974080000006</v>
      </c>
      <c r="M1977" s="12">
        <v>4.7116992990000002</v>
      </c>
    </row>
    <row r="1978" spans="1:13" x14ac:dyDescent="0.25">
      <c r="A1978" s="3">
        <v>1977</v>
      </c>
      <c r="B1978" s="3" t="s">
        <v>3685</v>
      </c>
      <c r="C1978" s="3" t="s">
        <v>3044</v>
      </c>
      <c r="D1978" s="3" t="s">
        <v>1</v>
      </c>
      <c r="E1978" s="3" t="s">
        <v>3686</v>
      </c>
      <c r="F1978" s="5">
        <v>65</v>
      </c>
      <c r="G1978" s="133">
        <f t="shared" si="68"/>
        <v>31</v>
      </c>
      <c r="H1978" s="36" t="str">
        <f t="shared" si="67"/>
        <v>Aceptable</v>
      </c>
      <c r="I1978" s="11">
        <v>10</v>
      </c>
      <c r="J1978" s="11" t="s">
        <v>168</v>
      </c>
      <c r="K1978" s="11">
        <v>3</v>
      </c>
      <c r="L1978" s="11">
        <v>-74.096008400000002</v>
      </c>
      <c r="M1978" s="12">
        <v>4.6901729950000002</v>
      </c>
    </row>
    <row r="1979" spans="1:13" x14ac:dyDescent="0.25">
      <c r="A1979" s="3">
        <v>1978</v>
      </c>
      <c r="B1979" s="3" t="s">
        <v>3687</v>
      </c>
      <c r="C1979" s="3" t="s">
        <v>3044</v>
      </c>
      <c r="D1979" s="3" t="s">
        <v>1</v>
      </c>
      <c r="E1979" s="3" t="s">
        <v>3688</v>
      </c>
      <c r="F1979" s="5">
        <v>70</v>
      </c>
      <c r="G1979" s="133">
        <f t="shared" si="68"/>
        <v>18</v>
      </c>
      <c r="H1979" s="36" t="str">
        <f t="shared" si="67"/>
        <v>Regular</v>
      </c>
      <c r="I1979" s="11">
        <v>10</v>
      </c>
      <c r="J1979" s="11" t="s">
        <v>168</v>
      </c>
      <c r="K1979" s="11">
        <v>3</v>
      </c>
      <c r="L1979" s="11">
        <v>-74.096661589999997</v>
      </c>
      <c r="M1979" s="12">
        <v>4.690632548</v>
      </c>
    </row>
    <row r="1980" spans="1:13" x14ac:dyDescent="0.25">
      <c r="A1980" s="3">
        <v>1979</v>
      </c>
      <c r="B1980" s="3" t="s">
        <v>3689</v>
      </c>
      <c r="C1980" s="3" t="s">
        <v>3044</v>
      </c>
      <c r="D1980" s="3" t="s">
        <v>1</v>
      </c>
      <c r="E1980" s="3" t="s">
        <v>3690</v>
      </c>
      <c r="F1980" s="5">
        <v>65</v>
      </c>
      <c r="G1980" s="133">
        <f t="shared" si="68"/>
        <v>31</v>
      </c>
      <c r="H1980" s="36" t="str">
        <f t="shared" si="67"/>
        <v>Aceptable</v>
      </c>
      <c r="I1980" s="11">
        <v>10</v>
      </c>
      <c r="J1980" s="11" t="s">
        <v>5995</v>
      </c>
      <c r="K1980" s="11">
        <v>2</v>
      </c>
      <c r="L1980" s="11">
        <v>-74.134416729999998</v>
      </c>
      <c r="M1980" s="12">
        <v>4.7072910339999998</v>
      </c>
    </row>
    <row r="1981" spans="1:13" x14ac:dyDescent="0.25">
      <c r="A1981" s="3">
        <v>1980</v>
      </c>
      <c r="B1981" s="3" t="s">
        <v>3691</v>
      </c>
      <c r="C1981" s="3" t="s">
        <v>3044</v>
      </c>
      <c r="D1981" s="3" t="s">
        <v>1</v>
      </c>
      <c r="E1981" s="3" t="s">
        <v>3692</v>
      </c>
      <c r="F1981" s="5">
        <v>70</v>
      </c>
      <c r="G1981" s="133">
        <f t="shared" si="68"/>
        <v>18</v>
      </c>
      <c r="H1981" s="36" t="str">
        <f t="shared" si="67"/>
        <v>Regular</v>
      </c>
      <c r="I1981" s="11">
        <v>10</v>
      </c>
      <c r="J1981" s="11" t="s">
        <v>5995</v>
      </c>
      <c r="K1981" s="11">
        <v>2</v>
      </c>
      <c r="L1981" s="11">
        <v>-74.135015580000001</v>
      </c>
      <c r="M1981" s="12">
        <v>4.7079828590000004</v>
      </c>
    </row>
    <row r="1982" spans="1:13" x14ac:dyDescent="0.25">
      <c r="A1982" s="3">
        <v>1981</v>
      </c>
      <c r="B1982" s="3" t="s">
        <v>3693</v>
      </c>
      <c r="C1982" s="3" t="s">
        <v>3044</v>
      </c>
      <c r="D1982" s="3" t="s">
        <v>1</v>
      </c>
      <c r="E1982" s="3" t="s">
        <v>3694</v>
      </c>
      <c r="F1982" s="5">
        <v>65</v>
      </c>
      <c r="G1982" s="133">
        <f t="shared" si="68"/>
        <v>31</v>
      </c>
      <c r="H1982" s="36" t="str">
        <f t="shared" si="67"/>
        <v>Aceptable</v>
      </c>
      <c r="I1982" s="11">
        <v>10</v>
      </c>
      <c r="J1982" s="11" t="s">
        <v>5995</v>
      </c>
      <c r="K1982" s="11">
        <v>2</v>
      </c>
      <c r="L1982" s="11">
        <v>-74.136615019999994</v>
      </c>
      <c r="M1982" s="12">
        <v>4.7172694530000001</v>
      </c>
    </row>
    <row r="1983" spans="1:13" x14ac:dyDescent="0.25">
      <c r="A1983" s="3">
        <v>1982</v>
      </c>
      <c r="B1983" s="3" t="s">
        <v>3695</v>
      </c>
      <c r="C1983" s="3" t="s">
        <v>3696</v>
      </c>
      <c r="D1983" s="3" t="s">
        <v>1</v>
      </c>
      <c r="E1983" s="3" t="s">
        <v>3697</v>
      </c>
      <c r="F1983" s="5">
        <v>55</v>
      </c>
      <c r="G1983" s="133">
        <f t="shared" si="68"/>
        <v>54.8</v>
      </c>
      <c r="H1983" s="36" t="str">
        <f t="shared" si="67"/>
        <v>Bueno</v>
      </c>
      <c r="I1983" s="11">
        <v>11</v>
      </c>
      <c r="J1983" s="11" t="s">
        <v>166</v>
      </c>
      <c r="K1983" s="11">
        <v>3</v>
      </c>
      <c r="L1983" s="11">
        <v>-74.054690910000005</v>
      </c>
      <c r="M1983" s="12">
        <v>4.7225830330000003</v>
      </c>
    </row>
    <row r="1984" spans="1:13" x14ac:dyDescent="0.25">
      <c r="A1984" s="3">
        <v>1983</v>
      </c>
      <c r="B1984" s="3" t="s">
        <v>3698</v>
      </c>
      <c r="C1984" s="3" t="s">
        <v>3696</v>
      </c>
      <c r="D1984" s="3" t="s">
        <v>1</v>
      </c>
      <c r="E1984" s="3" t="s">
        <v>3699</v>
      </c>
      <c r="F1984" s="5">
        <v>70</v>
      </c>
      <c r="G1984" s="133">
        <f t="shared" si="68"/>
        <v>18</v>
      </c>
      <c r="H1984" s="36" t="str">
        <f t="shared" si="67"/>
        <v>Regular</v>
      </c>
      <c r="I1984" s="11">
        <v>11</v>
      </c>
      <c r="J1984" s="11" t="s">
        <v>5996</v>
      </c>
      <c r="K1984" s="11">
        <v>4</v>
      </c>
      <c r="L1984" s="11">
        <v>-74.058654989999994</v>
      </c>
      <c r="M1984" s="12">
        <v>4.7388307779999996</v>
      </c>
    </row>
    <row r="1985" spans="1:13" x14ac:dyDescent="0.25">
      <c r="A1985" s="3">
        <v>1984</v>
      </c>
      <c r="B1985" s="3" t="s">
        <v>3700</v>
      </c>
      <c r="C1985" s="3" t="s">
        <v>3696</v>
      </c>
      <c r="D1985" s="3" t="s">
        <v>1</v>
      </c>
      <c r="E1985" s="3" t="s">
        <v>3701</v>
      </c>
      <c r="F1985" s="5">
        <v>70</v>
      </c>
      <c r="G1985" s="133">
        <f t="shared" si="68"/>
        <v>18</v>
      </c>
      <c r="H1985" s="36" t="str">
        <f t="shared" si="67"/>
        <v>Regular</v>
      </c>
      <c r="I1985" s="11">
        <v>11</v>
      </c>
      <c r="J1985" s="11" t="s">
        <v>166</v>
      </c>
      <c r="K1985" s="11">
        <v>4</v>
      </c>
      <c r="L1985" s="11">
        <v>-74.063906900000006</v>
      </c>
      <c r="M1985" s="12">
        <v>4.7118904769999999</v>
      </c>
    </row>
    <row r="1986" spans="1:13" x14ac:dyDescent="0.25">
      <c r="A1986" s="3">
        <v>1985</v>
      </c>
      <c r="B1986" s="3" t="s">
        <v>3702</v>
      </c>
      <c r="C1986" s="3" t="s">
        <v>3696</v>
      </c>
      <c r="D1986" s="3" t="s">
        <v>1</v>
      </c>
      <c r="E1986" s="3" t="s">
        <v>3703</v>
      </c>
      <c r="F1986" s="5">
        <v>65</v>
      </c>
      <c r="G1986" s="133">
        <f t="shared" si="68"/>
        <v>31</v>
      </c>
      <c r="H1986" s="36" t="str">
        <f t="shared" si="67"/>
        <v>Aceptable</v>
      </c>
      <c r="I1986" s="11">
        <v>11</v>
      </c>
      <c r="J1986" s="11" t="s">
        <v>5996</v>
      </c>
      <c r="K1986" s="11">
        <v>5</v>
      </c>
      <c r="L1986" s="11">
        <v>-74.061332919999998</v>
      </c>
      <c r="M1986" s="12">
        <v>4.7321558159999997</v>
      </c>
    </row>
    <row r="1987" spans="1:13" x14ac:dyDescent="0.25">
      <c r="A1987" s="3">
        <v>1986</v>
      </c>
      <c r="B1987" s="3" t="s">
        <v>3704</v>
      </c>
      <c r="C1987" s="3" t="s">
        <v>3696</v>
      </c>
      <c r="D1987" s="3" t="s">
        <v>1</v>
      </c>
      <c r="E1987" s="3" t="s">
        <v>3705</v>
      </c>
      <c r="F1987" s="5">
        <v>50</v>
      </c>
      <c r="G1987" s="133">
        <f t="shared" si="68"/>
        <v>71</v>
      </c>
      <c r="H1987" s="36" t="str">
        <f t="shared" si="67"/>
        <v>Muy Bueno</v>
      </c>
      <c r="I1987" s="11">
        <v>11</v>
      </c>
      <c r="J1987" s="11" t="s">
        <v>5996</v>
      </c>
      <c r="K1987" s="11">
        <v>3</v>
      </c>
      <c r="L1987" s="11">
        <v>-74.053819849999996</v>
      </c>
      <c r="M1987" s="12">
        <v>4.7266518120000001</v>
      </c>
    </row>
    <row r="1988" spans="1:13" x14ac:dyDescent="0.25">
      <c r="A1988" s="3">
        <v>1987</v>
      </c>
      <c r="B1988" s="3" t="s">
        <v>3706</v>
      </c>
      <c r="C1988" s="3" t="s">
        <v>3696</v>
      </c>
      <c r="D1988" s="3" t="s">
        <v>1</v>
      </c>
      <c r="E1988" s="3" t="s">
        <v>3707</v>
      </c>
      <c r="F1988" s="5">
        <v>70</v>
      </c>
      <c r="G1988" s="133">
        <f t="shared" si="68"/>
        <v>18</v>
      </c>
      <c r="H1988" s="36" t="str">
        <f t="shared" si="67"/>
        <v>Regular</v>
      </c>
      <c r="I1988" s="11">
        <v>11</v>
      </c>
      <c r="J1988" s="11" t="s">
        <v>5996</v>
      </c>
      <c r="K1988" s="11">
        <v>4</v>
      </c>
      <c r="L1988" s="11">
        <v>-74.055087319999998</v>
      </c>
      <c r="M1988" s="12">
        <v>4.7325048320000001</v>
      </c>
    </row>
    <row r="1989" spans="1:13" x14ac:dyDescent="0.25">
      <c r="A1989" s="3">
        <v>1988</v>
      </c>
      <c r="B1989" s="3" t="s">
        <v>3708</v>
      </c>
      <c r="C1989" s="3" t="s">
        <v>3696</v>
      </c>
      <c r="D1989" s="3" t="s">
        <v>1</v>
      </c>
      <c r="E1989" s="3" t="s">
        <v>3709</v>
      </c>
      <c r="F1989" s="5">
        <v>50</v>
      </c>
      <c r="G1989" s="133">
        <f t="shared" si="68"/>
        <v>71</v>
      </c>
      <c r="H1989" s="36" t="str">
        <f t="shared" si="67"/>
        <v>Muy Bueno</v>
      </c>
      <c r="I1989" s="11">
        <v>11</v>
      </c>
      <c r="J1989" s="11" t="s">
        <v>5996</v>
      </c>
      <c r="K1989" s="11">
        <v>4</v>
      </c>
      <c r="L1989" s="11">
        <v>-74.053007160000007</v>
      </c>
      <c r="M1989" s="12">
        <v>4.7357884139999999</v>
      </c>
    </row>
    <row r="1990" spans="1:13" x14ac:dyDescent="0.25">
      <c r="A1990" s="3">
        <v>1989</v>
      </c>
      <c r="B1990" s="3" t="s">
        <v>3710</v>
      </c>
      <c r="C1990" s="3" t="s">
        <v>3696</v>
      </c>
      <c r="D1990" s="3" t="s">
        <v>1</v>
      </c>
      <c r="E1990" s="3" t="s">
        <v>3711</v>
      </c>
      <c r="F1990" s="5">
        <v>65</v>
      </c>
      <c r="G1990" s="133">
        <f t="shared" si="68"/>
        <v>31</v>
      </c>
      <c r="H1990" s="36" t="str">
        <f t="shared" si="67"/>
        <v>Aceptable</v>
      </c>
      <c r="I1990" s="11">
        <v>11</v>
      </c>
      <c r="J1990" s="11" t="s">
        <v>5996</v>
      </c>
      <c r="K1990" s="11">
        <v>4</v>
      </c>
      <c r="L1990" s="11">
        <v>-74.055438879999997</v>
      </c>
      <c r="M1990" s="12">
        <v>4.7296012699999999</v>
      </c>
    </row>
    <row r="1991" spans="1:13" x14ac:dyDescent="0.25">
      <c r="A1991" s="3">
        <v>1990</v>
      </c>
      <c r="B1991" s="3" t="s">
        <v>3712</v>
      </c>
      <c r="C1991" s="3" t="s">
        <v>3696</v>
      </c>
      <c r="D1991" s="3" t="s">
        <v>1</v>
      </c>
      <c r="E1991" s="3" t="s">
        <v>3713</v>
      </c>
      <c r="F1991" s="5">
        <v>65</v>
      </c>
      <c r="G1991" s="133">
        <f t="shared" si="68"/>
        <v>31</v>
      </c>
      <c r="H1991" s="36" t="str">
        <f t="shared" ref="H1991:H2046" si="69">IF(AND(G1991&gt;=86,G1991&lt;=100),"Óptimo",
IF(AND(G1991&gt;=71,G1991&lt;=85),"Muy Bueno",
IF(AND(G1991&gt;=51,G1991&lt;=70),"Bueno",
IF(AND(G1991&gt;=31,G1991&lt;=50),"Aceptable",
IF(AND(G1991&gt;=6,G1991&lt;=30),"Regular",
"Malo")))))</f>
        <v>Aceptable</v>
      </c>
      <c r="I1991" s="11">
        <v>11</v>
      </c>
      <c r="J1991" s="11" t="s">
        <v>166</v>
      </c>
      <c r="K1991" s="11">
        <v>3</v>
      </c>
      <c r="L1991" s="11">
        <v>-74.057361569999998</v>
      </c>
      <c r="M1991" s="12">
        <v>4.7119529450000002</v>
      </c>
    </row>
    <row r="1992" spans="1:13" x14ac:dyDescent="0.25">
      <c r="A1992" s="3">
        <v>1991</v>
      </c>
      <c r="B1992" s="3" t="s">
        <v>3714</v>
      </c>
      <c r="C1992" s="3" t="s">
        <v>3696</v>
      </c>
      <c r="D1992" s="3" t="s">
        <v>1</v>
      </c>
      <c r="E1992" s="3" t="s">
        <v>3715</v>
      </c>
      <c r="F1992" s="5">
        <v>65</v>
      </c>
      <c r="G1992" s="133">
        <f t="shared" si="68"/>
        <v>31</v>
      </c>
      <c r="H1992" s="36" t="str">
        <f t="shared" si="69"/>
        <v>Aceptable</v>
      </c>
      <c r="I1992" s="11">
        <v>11</v>
      </c>
      <c r="J1992" s="11" t="s">
        <v>5996</v>
      </c>
      <c r="K1992" s="11">
        <v>4</v>
      </c>
      <c r="L1992" s="11">
        <v>-74.059275069999998</v>
      </c>
      <c r="M1992" s="12">
        <v>4.733363787</v>
      </c>
    </row>
    <row r="1993" spans="1:13" x14ac:dyDescent="0.25">
      <c r="A1993" s="3">
        <v>1992</v>
      </c>
      <c r="B1993" s="3" t="s">
        <v>3716</v>
      </c>
      <c r="C1993" s="3" t="s">
        <v>3696</v>
      </c>
      <c r="D1993" s="3" t="s">
        <v>1</v>
      </c>
      <c r="E1993" s="3" t="s">
        <v>3717</v>
      </c>
      <c r="F1993" s="5">
        <v>50</v>
      </c>
      <c r="G1993" s="133">
        <f t="shared" si="68"/>
        <v>71</v>
      </c>
      <c r="H1993" s="36" t="str">
        <f t="shared" si="69"/>
        <v>Muy Bueno</v>
      </c>
      <c r="I1993" s="11">
        <v>11</v>
      </c>
      <c r="J1993" s="11" t="s">
        <v>166</v>
      </c>
      <c r="K1993" s="11">
        <v>3</v>
      </c>
      <c r="L1993" s="11">
        <v>-74.054818109999999</v>
      </c>
      <c r="M1993" s="12">
        <v>4.7240053880000001</v>
      </c>
    </row>
    <row r="1994" spans="1:13" x14ac:dyDescent="0.25">
      <c r="A1994" s="3">
        <v>1993</v>
      </c>
      <c r="B1994" s="3" t="s">
        <v>3718</v>
      </c>
      <c r="C1994" s="3" t="s">
        <v>3696</v>
      </c>
      <c r="D1994" s="3" t="s">
        <v>1</v>
      </c>
      <c r="E1994" s="3" t="s">
        <v>3717</v>
      </c>
      <c r="F1994" s="5">
        <v>70</v>
      </c>
      <c r="G1994" s="133">
        <f t="shared" si="68"/>
        <v>18</v>
      </c>
      <c r="H1994" s="36" t="str">
        <f t="shared" si="69"/>
        <v>Regular</v>
      </c>
      <c r="I1994" s="11">
        <v>11</v>
      </c>
      <c r="J1994" s="11" t="s">
        <v>166</v>
      </c>
      <c r="K1994" s="11">
        <v>3</v>
      </c>
      <c r="L1994" s="11">
        <v>-74.053687159999996</v>
      </c>
      <c r="M1994" s="12">
        <v>4.7237525539999998</v>
      </c>
    </row>
    <row r="1995" spans="1:13" x14ac:dyDescent="0.25">
      <c r="A1995" s="3">
        <v>1994</v>
      </c>
      <c r="B1995" s="3" t="s">
        <v>3719</v>
      </c>
      <c r="C1995" s="3" t="s">
        <v>3696</v>
      </c>
      <c r="D1995" s="3" t="s">
        <v>1</v>
      </c>
      <c r="E1995" s="3" t="s">
        <v>3717</v>
      </c>
      <c r="F1995" s="5">
        <v>60</v>
      </c>
      <c r="G1995" s="133">
        <f t="shared" si="68"/>
        <v>40.5</v>
      </c>
      <c r="H1995" s="36" t="str">
        <f t="shared" si="69"/>
        <v>Aceptable</v>
      </c>
      <c r="I1995" s="11">
        <v>11</v>
      </c>
      <c r="J1995" s="11" t="s">
        <v>166</v>
      </c>
      <c r="K1995" s="11">
        <v>3</v>
      </c>
      <c r="L1995" s="11">
        <v>-74.055347979999993</v>
      </c>
      <c r="M1995" s="12">
        <v>4.7239947879999997</v>
      </c>
    </row>
    <row r="1996" spans="1:13" x14ac:dyDescent="0.25">
      <c r="A1996" s="3">
        <v>1995</v>
      </c>
      <c r="B1996" s="3" t="s">
        <v>3720</v>
      </c>
      <c r="C1996" s="3" t="s">
        <v>3696</v>
      </c>
      <c r="D1996" s="3" t="s">
        <v>1</v>
      </c>
      <c r="E1996" s="3" t="s">
        <v>3721</v>
      </c>
      <c r="F1996" s="5">
        <v>70</v>
      </c>
      <c r="G1996" s="133">
        <f t="shared" si="68"/>
        <v>18</v>
      </c>
      <c r="H1996" s="36" t="str">
        <f t="shared" si="69"/>
        <v>Regular</v>
      </c>
      <c r="I1996" s="11">
        <v>11</v>
      </c>
      <c r="J1996" s="11" t="s">
        <v>5996</v>
      </c>
      <c r="K1996" s="11">
        <v>4</v>
      </c>
      <c r="L1996" s="11">
        <v>-74.05456719</v>
      </c>
      <c r="M1996" s="12">
        <v>4.7308016689999999</v>
      </c>
    </row>
    <row r="1997" spans="1:13" x14ac:dyDescent="0.25">
      <c r="A1997" s="3">
        <v>1996</v>
      </c>
      <c r="B1997" s="3" t="s">
        <v>3722</v>
      </c>
      <c r="C1997" s="3" t="s">
        <v>3696</v>
      </c>
      <c r="D1997" s="3" t="s">
        <v>1</v>
      </c>
      <c r="E1997" s="3" t="s">
        <v>3723</v>
      </c>
      <c r="F1997" s="5">
        <v>65</v>
      </c>
      <c r="G1997" s="133">
        <f t="shared" si="68"/>
        <v>31</v>
      </c>
      <c r="H1997" s="36" t="str">
        <f t="shared" si="69"/>
        <v>Aceptable</v>
      </c>
      <c r="I1997" s="11">
        <v>11</v>
      </c>
      <c r="J1997" s="11" t="s">
        <v>5996</v>
      </c>
      <c r="K1997" s="11">
        <v>5</v>
      </c>
      <c r="L1997" s="11">
        <v>-74.062554059999997</v>
      </c>
      <c r="M1997" s="12">
        <v>4.7321477349999999</v>
      </c>
    </row>
    <row r="1998" spans="1:13" x14ac:dyDescent="0.25">
      <c r="A1998" s="3">
        <v>1997</v>
      </c>
      <c r="B1998" s="3" t="s">
        <v>3724</v>
      </c>
      <c r="C1998" s="3" t="s">
        <v>3696</v>
      </c>
      <c r="D1998" s="3" t="s">
        <v>1</v>
      </c>
      <c r="E1998" s="3" t="s">
        <v>3725</v>
      </c>
      <c r="F1998" s="5">
        <v>70</v>
      </c>
      <c r="G1998" s="133">
        <f t="shared" si="68"/>
        <v>18</v>
      </c>
      <c r="H1998" s="36" t="str">
        <f t="shared" si="69"/>
        <v>Regular</v>
      </c>
      <c r="I1998" s="11">
        <v>11</v>
      </c>
      <c r="J1998" s="11" t="s">
        <v>5996</v>
      </c>
      <c r="K1998" s="11">
        <v>4</v>
      </c>
      <c r="L1998" s="11">
        <v>-74.055551969999996</v>
      </c>
      <c r="M1998" s="12">
        <v>4.7366305139999998</v>
      </c>
    </row>
    <row r="1999" spans="1:13" x14ac:dyDescent="0.25">
      <c r="A1999" s="3">
        <v>1998</v>
      </c>
      <c r="B1999" s="3" t="s">
        <v>3726</v>
      </c>
      <c r="C1999" s="3" t="s">
        <v>3696</v>
      </c>
      <c r="D1999" s="3" t="s">
        <v>1</v>
      </c>
      <c r="E1999" s="3" t="s">
        <v>3725</v>
      </c>
      <c r="F1999" s="5">
        <v>70</v>
      </c>
      <c r="G1999" s="133">
        <f t="shared" si="68"/>
        <v>18</v>
      </c>
      <c r="H1999" s="36" t="str">
        <f t="shared" si="69"/>
        <v>Regular</v>
      </c>
      <c r="I1999" s="11">
        <v>11</v>
      </c>
      <c r="J1999" s="11" t="s">
        <v>5996</v>
      </c>
      <c r="K1999" s="11">
        <v>4</v>
      </c>
      <c r="L1999" s="11">
        <v>-74.055876510000004</v>
      </c>
      <c r="M1999" s="12">
        <v>4.7348938240000003</v>
      </c>
    </row>
    <row r="2000" spans="1:13" x14ac:dyDescent="0.25">
      <c r="A2000" s="3">
        <v>1999</v>
      </c>
      <c r="B2000" s="3" t="s">
        <v>3727</v>
      </c>
      <c r="C2000" s="3" t="s">
        <v>3696</v>
      </c>
      <c r="D2000" s="3" t="s">
        <v>1</v>
      </c>
      <c r="E2000" s="3" t="s">
        <v>3713</v>
      </c>
      <c r="F2000" s="5">
        <v>70</v>
      </c>
      <c r="G2000" s="133">
        <f t="shared" si="68"/>
        <v>18</v>
      </c>
      <c r="H2000" s="36" t="str">
        <f t="shared" si="69"/>
        <v>Regular</v>
      </c>
      <c r="I2000" s="11">
        <v>11</v>
      </c>
      <c r="J2000" s="11" t="s">
        <v>166</v>
      </c>
      <c r="K2000" s="11">
        <v>4</v>
      </c>
      <c r="L2000" s="11">
        <v>-74.058326690000001</v>
      </c>
      <c r="M2000" s="12">
        <v>4.7119532660000001</v>
      </c>
    </row>
    <row r="2001" spans="1:13" x14ac:dyDescent="0.25">
      <c r="A2001" s="3">
        <v>2000</v>
      </c>
      <c r="B2001" s="3" t="s">
        <v>3728</v>
      </c>
      <c r="C2001" s="3" t="s">
        <v>3696</v>
      </c>
      <c r="D2001" s="3" t="s">
        <v>1</v>
      </c>
      <c r="E2001" s="3" t="s">
        <v>3713</v>
      </c>
      <c r="F2001" s="5">
        <v>50</v>
      </c>
      <c r="G2001" s="133">
        <f t="shared" si="68"/>
        <v>71</v>
      </c>
      <c r="H2001" s="36" t="str">
        <f t="shared" si="69"/>
        <v>Muy Bueno</v>
      </c>
      <c r="I2001" s="11">
        <v>11</v>
      </c>
      <c r="J2001" s="11" t="s">
        <v>166</v>
      </c>
      <c r="K2001" s="11">
        <v>4</v>
      </c>
      <c r="L2001" s="11">
        <v>-74.055951070000006</v>
      </c>
      <c r="M2001" s="12">
        <v>4.7115647899999997</v>
      </c>
    </row>
    <row r="2002" spans="1:13" x14ac:dyDescent="0.25">
      <c r="A2002" s="3">
        <v>2001</v>
      </c>
      <c r="B2002" s="3" t="s">
        <v>3729</v>
      </c>
      <c r="C2002" s="3" t="s">
        <v>3696</v>
      </c>
      <c r="D2002" s="3" t="s">
        <v>1</v>
      </c>
      <c r="E2002" s="3" t="s">
        <v>3730</v>
      </c>
      <c r="F2002" s="5">
        <v>70</v>
      </c>
      <c r="G2002" s="133">
        <f t="shared" si="68"/>
        <v>18</v>
      </c>
      <c r="H2002" s="36" t="str">
        <f t="shared" si="69"/>
        <v>Regular</v>
      </c>
      <c r="I2002" s="11">
        <v>11</v>
      </c>
      <c r="J2002" s="11" t="s">
        <v>166</v>
      </c>
      <c r="K2002" s="11">
        <v>3</v>
      </c>
      <c r="L2002" s="11">
        <v>-74.058702609999997</v>
      </c>
      <c r="M2002" s="12">
        <v>4.7219971760000004</v>
      </c>
    </row>
    <row r="2003" spans="1:13" x14ac:dyDescent="0.25">
      <c r="A2003" s="3">
        <v>2002</v>
      </c>
      <c r="B2003" s="3" t="s">
        <v>3731</v>
      </c>
      <c r="C2003" s="3" t="s">
        <v>3696</v>
      </c>
      <c r="D2003" s="3" t="s">
        <v>1</v>
      </c>
      <c r="E2003" s="3" t="s">
        <v>3732</v>
      </c>
      <c r="F2003" s="5">
        <v>50</v>
      </c>
      <c r="G2003" s="133">
        <f t="shared" ref="G2003:G2066" si="70">IF(F2003&lt;=40,100-((F2003-30)/(40-30))*(100-86),
IF(F2003&lt;=50,85-((F2003-41)/(50-41))*(85-71),
IF(F2003&lt;=55,70-((F2003-51)/(55-50))*(70-51),
IF(F2003&lt;=65,50-((F2003-55)/(65-55))*(50-31),
IF(F2003&lt;=75,30-((F2003-65)/(75-65))*(30-6),
5-((F2003-75)/(80-75))*(5-0))))))</f>
        <v>71</v>
      </c>
      <c r="H2003" s="36" t="str">
        <f t="shared" si="69"/>
        <v>Muy Bueno</v>
      </c>
      <c r="I2003" s="11">
        <v>11</v>
      </c>
      <c r="J2003" s="11" t="s">
        <v>166</v>
      </c>
      <c r="K2003" s="11">
        <v>3</v>
      </c>
      <c r="L2003" s="11">
        <v>-74.057677889999994</v>
      </c>
      <c r="M2003" s="12">
        <v>4.7215713770000001</v>
      </c>
    </row>
    <row r="2004" spans="1:13" x14ac:dyDescent="0.25">
      <c r="A2004" s="3">
        <v>2003</v>
      </c>
      <c r="B2004" s="3" t="s">
        <v>3733</v>
      </c>
      <c r="C2004" s="3" t="s">
        <v>3696</v>
      </c>
      <c r="D2004" s="3" t="s">
        <v>1</v>
      </c>
      <c r="E2004" s="3" t="s">
        <v>3734</v>
      </c>
      <c r="F2004" s="5">
        <v>70</v>
      </c>
      <c r="G2004" s="133">
        <f t="shared" si="70"/>
        <v>18</v>
      </c>
      <c r="H2004" s="36" t="str">
        <f t="shared" si="69"/>
        <v>Regular</v>
      </c>
      <c r="I2004" s="11">
        <v>11</v>
      </c>
      <c r="J2004" s="11" t="s">
        <v>166</v>
      </c>
      <c r="K2004" s="11">
        <v>5</v>
      </c>
      <c r="L2004" s="11">
        <v>-74.05500644</v>
      </c>
      <c r="M2004" s="12">
        <v>4.7077847390000001</v>
      </c>
    </row>
    <row r="2005" spans="1:13" x14ac:dyDescent="0.25">
      <c r="A2005" s="3">
        <v>2004</v>
      </c>
      <c r="B2005" s="3" t="s">
        <v>3735</v>
      </c>
      <c r="C2005" s="3" t="s">
        <v>3696</v>
      </c>
      <c r="D2005" s="3" t="s">
        <v>1</v>
      </c>
      <c r="E2005" s="3" t="s">
        <v>3736</v>
      </c>
      <c r="F2005" s="5">
        <v>65</v>
      </c>
      <c r="G2005" s="133">
        <f t="shared" si="70"/>
        <v>31</v>
      </c>
      <c r="H2005" s="36" t="str">
        <f t="shared" si="69"/>
        <v>Aceptable</v>
      </c>
      <c r="I2005" s="11">
        <v>11</v>
      </c>
      <c r="J2005" s="11" t="s">
        <v>5996</v>
      </c>
      <c r="K2005" s="11">
        <v>4</v>
      </c>
      <c r="L2005" s="11">
        <v>-74.055190710000005</v>
      </c>
      <c r="M2005" s="12">
        <v>4.7380727790000003</v>
      </c>
    </row>
    <row r="2006" spans="1:13" x14ac:dyDescent="0.25">
      <c r="A2006" s="3">
        <v>2005</v>
      </c>
      <c r="B2006" s="3" t="s">
        <v>3737</v>
      </c>
      <c r="C2006" s="3" t="s">
        <v>3696</v>
      </c>
      <c r="D2006" s="3" t="s">
        <v>1</v>
      </c>
      <c r="E2006" s="3" t="s">
        <v>3709</v>
      </c>
      <c r="F2006" s="5">
        <v>70</v>
      </c>
      <c r="G2006" s="133">
        <f t="shared" si="70"/>
        <v>18</v>
      </c>
      <c r="H2006" s="36" t="str">
        <f t="shared" si="69"/>
        <v>Regular</v>
      </c>
      <c r="I2006" s="11">
        <v>11</v>
      </c>
      <c r="J2006" s="11" t="s">
        <v>5996</v>
      </c>
      <c r="K2006" s="11">
        <v>4</v>
      </c>
      <c r="L2006" s="11">
        <v>-74.054917599999996</v>
      </c>
      <c r="M2006" s="12">
        <v>4.734798219</v>
      </c>
    </row>
    <row r="2007" spans="1:13" x14ac:dyDescent="0.25">
      <c r="A2007" s="3">
        <v>2006</v>
      </c>
      <c r="B2007" s="3" t="s">
        <v>3738</v>
      </c>
      <c r="C2007" s="3" t="s">
        <v>3696</v>
      </c>
      <c r="D2007" s="3" t="s">
        <v>1</v>
      </c>
      <c r="E2007" s="3" t="s">
        <v>3739</v>
      </c>
      <c r="F2007" s="5">
        <v>70</v>
      </c>
      <c r="G2007" s="133">
        <f t="shared" si="70"/>
        <v>18</v>
      </c>
      <c r="H2007" s="36" t="str">
        <f t="shared" si="69"/>
        <v>Regular</v>
      </c>
      <c r="I2007" s="11">
        <v>11</v>
      </c>
      <c r="J2007" s="11" t="s">
        <v>5996</v>
      </c>
      <c r="K2007" s="11">
        <v>5</v>
      </c>
      <c r="L2007" s="11">
        <v>-74.062866420000006</v>
      </c>
      <c r="M2007" s="12">
        <v>4.7291519720000004</v>
      </c>
    </row>
    <row r="2008" spans="1:13" x14ac:dyDescent="0.25">
      <c r="A2008" s="3">
        <v>2007</v>
      </c>
      <c r="B2008" s="3" t="s">
        <v>3740</v>
      </c>
      <c r="C2008" s="3" t="s">
        <v>3696</v>
      </c>
      <c r="D2008" s="3" t="s">
        <v>1</v>
      </c>
      <c r="E2008" s="3" t="s">
        <v>3741</v>
      </c>
      <c r="F2008" s="5">
        <v>70</v>
      </c>
      <c r="G2008" s="133">
        <f t="shared" si="70"/>
        <v>18</v>
      </c>
      <c r="H2008" s="36" t="str">
        <f t="shared" si="69"/>
        <v>Regular</v>
      </c>
      <c r="I2008" s="11">
        <v>11</v>
      </c>
      <c r="J2008" s="11" t="s">
        <v>5996</v>
      </c>
      <c r="K2008" s="11">
        <v>4</v>
      </c>
      <c r="L2008" s="11">
        <v>-74.057255789999999</v>
      </c>
      <c r="M2008" s="12">
        <v>4.7332355860000002</v>
      </c>
    </row>
    <row r="2009" spans="1:13" x14ac:dyDescent="0.25">
      <c r="A2009" s="3">
        <v>2008</v>
      </c>
      <c r="B2009" s="3" t="s">
        <v>3742</v>
      </c>
      <c r="C2009" s="3" t="s">
        <v>3696</v>
      </c>
      <c r="D2009" s="3" t="s">
        <v>1</v>
      </c>
      <c r="E2009" s="3" t="s">
        <v>3743</v>
      </c>
      <c r="F2009" s="5">
        <v>65</v>
      </c>
      <c r="G2009" s="133">
        <f t="shared" si="70"/>
        <v>31</v>
      </c>
      <c r="H2009" s="36" t="str">
        <f t="shared" si="69"/>
        <v>Aceptable</v>
      </c>
      <c r="I2009" s="11">
        <v>11</v>
      </c>
      <c r="J2009" s="11" t="s">
        <v>5996</v>
      </c>
      <c r="K2009" s="11">
        <v>4</v>
      </c>
      <c r="L2009" s="11">
        <v>-74.054218739999996</v>
      </c>
      <c r="M2009" s="12">
        <v>4.7385037700000003</v>
      </c>
    </row>
    <row r="2010" spans="1:13" x14ac:dyDescent="0.25">
      <c r="A2010" s="3">
        <v>2009</v>
      </c>
      <c r="B2010" s="3" t="s">
        <v>3744</v>
      </c>
      <c r="C2010" s="3" t="s">
        <v>3696</v>
      </c>
      <c r="D2010" s="3" t="s">
        <v>1</v>
      </c>
      <c r="E2010" s="3" t="s">
        <v>3745</v>
      </c>
      <c r="F2010" s="5">
        <v>65</v>
      </c>
      <c r="G2010" s="133">
        <f t="shared" si="70"/>
        <v>31</v>
      </c>
      <c r="H2010" s="36" t="str">
        <f t="shared" si="69"/>
        <v>Aceptable</v>
      </c>
      <c r="I2010" s="11">
        <v>11</v>
      </c>
      <c r="J2010" s="11" t="s">
        <v>166</v>
      </c>
      <c r="K2010" s="11">
        <v>3</v>
      </c>
      <c r="L2010" s="11">
        <v>-74.060114560000002</v>
      </c>
      <c r="M2010" s="12">
        <v>4.7196583089999997</v>
      </c>
    </row>
    <row r="2011" spans="1:13" x14ac:dyDescent="0.25">
      <c r="A2011" s="3">
        <v>2010</v>
      </c>
      <c r="B2011" s="3" t="s">
        <v>3746</v>
      </c>
      <c r="C2011" s="3" t="s">
        <v>3696</v>
      </c>
      <c r="D2011" s="3" t="s">
        <v>1</v>
      </c>
      <c r="E2011" s="3" t="s">
        <v>3747</v>
      </c>
      <c r="F2011" s="5">
        <v>70</v>
      </c>
      <c r="G2011" s="133">
        <f t="shared" si="70"/>
        <v>18</v>
      </c>
      <c r="H2011" s="36" t="str">
        <f t="shared" si="69"/>
        <v>Regular</v>
      </c>
      <c r="I2011" s="11">
        <v>11</v>
      </c>
      <c r="J2011" s="11" t="s">
        <v>166</v>
      </c>
      <c r="K2011" s="11">
        <v>3</v>
      </c>
      <c r="L2011" s="11">
        <v>-74.056922319999998</v>
      </c>
      <c r="M2011" s="12">
        <v>4.7209216249999999</v>
      </c>
    </row>
    <row r="2012" spans="1:13" x14ac:dyDescent="0.25">
      <c r="A2012" s="3">
        <v>2011</v>
      </c>
      <c r="B2012" s="3" t="s">
        <v>3748</v>
      </c>
      <c r="C2012" s="3" t="s">
        <v>3696</v>
      </c>
      <c r="D2012" s="3" t="s">
        <v>1</v>
      </c>
      <c r="E2012" s="3" t="s">
        <v>3749</v>
      </c>
      <c r="F2012" s="5">
        <v>65</v>
      </c>
      <c r="G2012" s="133">
        <f t="shared" si="70"/>
        <v>31</v>
      </c>
      <c r="H2012" s="36" t="str">
        <f t="shared" si="69"/>
        <v>Aceptable</v>
      </c>
      <c r="I2012" s="11">
        <v>11</v>
      </c>
      <c r="J2012" s="11" t="s">
        <v>5996</v>
      </c>
      <c r="K2012" s="11">
        <v>4</v>
      </c>
      <c r="L2012" s="11">
        <v>-74.057088129999997</v>
      </c>
      <c r="M2012" s="12">
        <v>4.72991166</v>
      </c>
    </row>
    <row r="2013" spans="1:13" x14ac:dyDescent="0.25">
      <c r="A2013" s="3">
        <v>2012</v>
      </c>
      <c r="B2013" s="3" t="s">
        <v>3750</v>
      </c>
      <c r="C2013" s="3" t="s">
        <v>3696</v>
      </c>
      <c r="D2013" s="3" t="s">
        <v>1</v>
      </c>
      <c r="E2013" s="3" t="s">
        <v>3751</v>
      </c>
      <c r="F2013" s="5">
        <v>65</v>
      </c>
      <c r="G2013" s="133">
        <f t="shared" si="70"/>
        <v>31</v>
      </c>
      <c r="H2013" s="36" t="str">
        <f t="shared" si="69"/>
        <v>Aceptable</v>
      </c>
      <c r="I2013" s="11">
        <v>11</v>
      </c>
      <c r="J2013" s="11" t="s">
        <v>5996</v>
      </c>
      <c r="K2013" s="11">
        <v>5</v>
      </c>
      <c r="L2013" s="11">
        <v>-74.062066060000006</v>
      </c>
      <c r="M2013" s="12">
        <v>4.7291302689999997</v>
      </c>
    </row>
    <row r="2014" spans="1:13" x14ac:dyDescent="0.25">
      <c r="A2014" s="3">
        <v>2013</v>
      </c>
      <c r="B2014" s="3" t="s">
        <v>3752</v>
      </c>
      <c r="C2014" s="3" t="s">
        <v>3696</v>
      </c>
      <c r="D2014" s="3" t="s">
        <v>1</v>
      </c>
      <c r="E2014" s="3" t="s">
        <v>3753</v>
      </c>
      <c r="F2014" s="5">
        <v>70</v>
      </c>
      <c r="G2014" s="133">
        <f t="shared" si="70"/>
        <v>18</v>
      </c>
      <c r="H2014" s="36" t="str">
        <f t="shared" si="69"/>
        <v>Regular</v>
      </c>
      <c r="I2014" s="11">
        <v>11</v>
      </c>
      <c r="J2014" s="11" t="s">
        <v>5996</v>
      </c>
      <c r="K2014" s="11">
        <v>5</v>
      </c>
      <c r="L2014" s="11">
        <v>-74.061483289999998</v>
      </c>
      <c r="M2014" s="12">
        <v>4.7340443910000003</v>
      </c>
    </row>
    <row r="2015" spans="1:13" x14ac:dyDescent="0.25">
      <c r="A2015" s="3">
        <v>2014</v>
      </c>
      <c r="B2015" s="3" t="s">
        <v>3754</v>
      </c>
      <c r="C2015" s="3" t="s">
        <v>3696</v>
      </c>
      <c r="D2015" s="3" t="s">
        <v>1</v>
      </c>
      <c r="E2015" s="3" t="s">
        <v>795</v>
      </c>
      <c r="F2015" s="5">
        <v>70</v>
      </c>
      <c r="G2015" s="133">
        <f t="shared" si="70"/>
        <v>18</v>
      </c>
      <c r="H2015" s="36" t="str">
        <f t="shared" si="69"/>
        <v>Regular</v>
      </c>
      <c r="I2015" s="11">
        <v>11</v>
      </c>
      <c r="J2015" s="11" t="s">
        <v>5996</v>
      </c>
      <c r="K2015" s="11">
        <v>4</v>
      </c>
      <c r="L2015" s="11">
        <v>-74.057284769999995</v>
      </c>
      <c r="M2015" s="12">
        <v>4.727149679</v>
      </c>
    </row>
    <row r="2016" spans="1:13" x14ac:dyDescent="0.25">
      <c r="A2016" s="3">
        <v>2015</v>
      </c>
      <c r="B2016" s="3" t="s">
        <v>3755</v>
      </c>
      <c r="C2016" s="3" t="s">
        <v>3696</v>
      </c>
      <c r="D2016" s="3" t="s">
        <v>1</v>
      </c>
      <c r="E2016" s="3" t="s">
        <v>3756</v>
      </c>
      <c r="F2016" s="5">
        <v>50</v>
      </c>
      <c r="G2016" s="133">
        <f t="shared" si="70"/>
        <v>71</v>
      </c>
      <c r="H2016" s="36" t="str">
        <f t="shared" si="69"/>
        <v>Muy Bueno</v>
      </c>
      <c r="I2016" s="11">
        <v>11</v>
      </c>
      <c r="J2016" s="11" t="s">
        <v>5996</v>
      </c>
      <c r="K2016" s="11">
        <v>3</v>
      </c>
      <c r="L2016" s="11">
        <v>-74.055609489999995</v>
      </c>
      <c r="M2016" s="12">
        <v>4.7284977120000002</v>
      </c>
    </row>
    <row r="2017" spans="1:13" x14ac:dyDescent="0.25">
      <c r="A2017" s="3">
        <v>2016</v>
      </c>
      <c r="B2017" s="3" t="s">
        <v>3757</v>
      </c>
      <c r="C2017" s="3" t="s">
        <v>3696</v>
      </c>
      <c r="D2017" s="3" t="s">
        <v>1</v>
      </c>
      <c r="E2017" s="3" t="s">
        <v>3758</v>
      </c>
      <c r="F2017" s="5">
        <v>65</v>
      </c>
      <c r="G2017" s="133">
        <f t="shared" si="70"/>
        <v>31</v>
      </c>
      <c r="H2017" s="36" t="str">
        <f t="shared" si="69"/>
        <v>Aceptable</v>
      </c>
      <c r="I2017" s="11">
        <v>11</v>
      </c>
      <c r="J2017" s="11" t="s">
        <v>166</v>
      </c>
      <c r="K2017" s="11">
        <v>4</v>
      </c>
      <c r="L2017" s="11">
        <v>-74.061738480000002</v>
      </c>
      <c r="M2017" s="12">
        <v>4.7112523030000002</v>
      </c>
    </row>
    <row r="2018" spans="1:13" x14ac:dyDescent="0.25">
      <c r="A2018" s="3">
        <v>2017</v>
      </c>
      <c r="B2018" s="3" t="s">
        <v>3759</v>
      </c>
      <c r="C2018" s="3" t="s">
        <v>3696</v>
      </c>
      <c r="D2018" s="3" t="s">
        <v>1</v>
      </c>
      <c r="E2018" s="3" t="s">
        <v>3760</v>
      </c>
      <c r="F2018" s="5">
        <v>70</v>
      </c>
      <c r="G2018" s="133">
        <f t="shared" si="70"/>
        <v>18</v>
      </c>
      <c r="H2018" s="36" t="str">
        <f t="shared" si="69"/>
        <v>Regular</v>
      </c>
      <c r="I2018" s="11">
        <v>11</v>
      </c>
      <c r="J2018" s="11" t="s">
        <v>166</v>
      </c>
      <c r="K2018" s="11">
        <v>5</v>
      </c>
      <c r="L2018" s="11">
        <v>-74.062837599999995</v>
      </c>
      <c r="M2018" s="12">
        <v>4.7096280210000003</v>
      </c>
    </row>
    <row r="2019" spans="1:13" x14ac:dyDescent="0.25">
      <c r="A2019" s="3">
        <v>2018</v>
      </c>
      <c r="B2019" s="3" t="s">
        <v>3761</v>
      </c>
      <c r="C2019" s="3" t="s">
        <v>3696</v>
      </c>
      <c r="D2019" s="3" t="s">
        <v>1</v>
      </c>
      <c r="E2019" s="3" t="s">
        <v>3762</v>
      </c>
      <c r="F2019" s="5">
        <v>65</v>
      </c>
      <c r="G2019" s="133">
        <f t="shared" si="70"/>
        <v>31</v>
      </c>
      <c r="H2019" s="36" t="str">
        <f t="shared" si="69"/>
        <v>Aceptable</v>
      </c>
      <c r="I2019" s="11">
        <v>11</v>
      </c>
      <c r="J2019" s="11" t="s">
        <v>166</v>
      </c>
      <c r="K2019" s="11">
        <v>5</v>
      </c>
      <c r="L2019" s="11">
        <v>-74.060070400000001</v>
      </c>
      <c r="M2019" s="12">
        <v>4.7082177310000004</v>
      </c>
    </row>
    <row r="2020" spans="1:13" x14ac:dyDescent="0.25">
      <c r="A2020" s="3">
        <v>2019</v>
      </c>
      <c r="B2020" s="3" t="s">
        <v>3763</v>
      </c>
      <c r="C2020" s="3" t="s">
        <v>3696</v>
      </c>
      <c r="D2020" s="3" t="s">
        <v>1</v>
      </c>
      <c r="E2020" s="3" t="s">
        <v>3764</v>
      </c>
      <c r="F2020" s="5">
        <v>65</v>
      </c>
      <c r="G2020" s="133">
        <f t="shared" si="70"/>
        <v>31</v>
      </c>
      <c r="H2020" s="36" t="str">
        <f t="shared" si="69"/>
        <v>Aceptable</v>
      </c>
      <c r="I2020" s="11">
        <v>11</v>
      </c>
      <c r="J2020" s="11" t="s">
        <v>166</v>
      </c>
      <c r="K2020" s="11">
        <v>2</v>
      </c>
      <c r="L2020" s="11">
        <v>-74.062351320000005</v>
      </c>
      <c r="M2020" s="12">
        <v>4.7153664219999998</v>
      </c>
    </row>
    <row r="2021" spans="1:13" x14ac:dyDescent="0.25">
      <c r="A2021" s="3">
        <v>2020</v>
      </c>
      <c r="B2021" s="3" t="s">
        <v>3765</v>
      </c>
      <c r="C2021" s="3" t="s">
        <v>3696</v>
      </c>
      <c r="D2021" s="3" t="s">
        <v>1</v>
      </c>
      <c r="E2021" s="3" t="s">
        <v>3766</v>
      </c>
      <c r="F2021" s="5">
        <v>70</v>
      </c>
      <c r="G2021" s="133">
        <f t="shared" si="70"/>
        <v>18</v>
      </c>
      <c r="H2021" s="36" t="str">
        <f t="shared" si="69"/>
        <v>Regular</v>
      </c>
      <c r="I2021" s="11">
        <v>11</v>
      </c>
      <c r="J2021" s="11" t="s">
        <v>5996</v>
      </c>
      <c r="K2021" s="11">
        <v>5</v>
      </c>
      <c r="L2021" s="11">
        <v>-74.061644689999994</v>
      </c>
      <c r="M2021" s="12">
        <v>4.7310147200000001</v>
      </c>
    </row>
    <row r="2022" spans="1:13" x14ac:dyDescent="0.25">
      <c r="A2022" s="3">
        <v>2021</v>
      </c>
      <c r="B2022" s="3" t="s">
        <v>3767</v>
      </c>
      <c r="C2022" s="3" t="s">
        <v>3696</v>
      </c>
      <c r="D2022" s="3" t="s">
        <v>1</v>
      </c>
      <c r="E2022" s="3" t="s">
        <v>3768</v>
      </c>
      <c r="F2022" s="5">
        <v>70</v>
      </c>
      <c r="G2022" s="133">
        <f t="shared" si="70"/>
        <v>18</v>
      </c>
      <c r="H2022" s="36" t="str">
        <f t="shared" si="69"/>
        <v>Regular</v>
      </c>
      <c r="I2022" s="11">
        <v>11</v>
      </c>
      <c r="J2022" s="11" t="s">
        <v>5996</v>
      </c>
      <c r="K2022" s="11">
        <v>4</v>
      </c>
      <c r="L2022" s="11">
        <v>-74.050297560000004</v>
      </c>
      <c r="M2022" s="12">
        <v>4.7339716589999998</v>
      </c>
    </row>
    <row r="2023" spans="1:13" x14ac:dyDescent="0.25">
      <c r="A2023" s="3">
        <v>2022</v>
      </c>
      <c r="B2023" s="3" t="s">
        <v>3769</v>
      </c>
      <c r="C2023" s="3" t="s">
        <v>3696</v>
      </c>
      <c r="D2023" s="3" t="s">
        <v>1</v>
      </c>
      <c r="E2023" s="3" t="s">
        <v>3770</v>
      </c>
      <c r="F2023" s="5">
        <v>65</v>
      </c>
      <c r="G2023" s="133">
        <f t="shared" si="70"/>
        <v>31</v>
      </c>
      <c r="H2023" s="36" t="str">
        <f t="shared" si="69"/>
        <v>Aceptable</v>
      </c>
      <c r="I2023" s="11">
        <v>11</v>
      </c>
      <c r="J2023" s="11" t="s">
        <v>166</v>
      </c>
      <c r="K2023" s="11">
        <v>3</v>
      </c>
      <c r="L2023" s="11">
        <v>-74.060804520000005</v>
      </c>
      <c r="M2023" s="12">
        <v>4.7194368840000003</v>
      </c>
    </row>
    <row r="2024" spans="1:13" x14ac:dyDescent="0.25">
      <c r="A2024" s="3">
        <v>2023</v>
      </c>
      <c r="B2024" s="3" t="s">
        <v>3771</v>
      </c>
      <c r="C2024" s="3" t="s">
        <v>3696</v>
      </c>
      <c r="D2024" s="3" t="s">
        <v>1</v>
      </c>
      <c r="E2024" s="3" t="s">
        <v>3772</v>
      </c>
      <c r="F2024" s="5">
        <v>65</v>
      </c>
      <c r="G2024" s="133">
        <f t="shared" si="70"/>
        <v>31</v>
      </c>
      <c r="H2024" s="36" t="str">
        <f t="shared" si="69"/>
        <v>Aceptable</v>
      </c>
      <c r="I2024" s="11">
        <v>11</v>
      </c>
      <c r="J2024" s="11" t="s">
        <v>166</v>
      </c>
      <c r="K2024" s="11">
        <v>3</v>
      </c>
      <c r="L2024" s="11">
        <v>-74.060969720000003</v>
      </c>
      <c r="M2024" s="12">
        <v>4.7166607740000002</v>
      </c>
    </row>
    <row r="2025" spans="1:13" x14ac:dyDescent="0.25">
      <c r="A2025" s="3">
        <v>2024</v>
      </c>
      <c r="B2025" s="3" t="s">
        <v>3773</v>
      </c>
      <c r="C2025" s="3" t="s">
        <v>3696</v>
      </c>
      <c r="D2025" s="3" t="s">
        <v>1</v>
      </c>
      <c r="E2025" s="3" t="s">
        <v>3774</v>
      </c>
      <c r="F2025" s="5">
        <v>65</v>
      </c>
      <c r="G2025" s="133">
        <f t="shared" si="70"/>
        <v>31</v>
      </c>
      <c r="H2025" s="36" t="str">
        <f t="shared" si="69"/>
        <v>Aceptable</v>
      </c>
      <c r="I2025" s="11">
        <v>11</v>
      </c>
      <c r="J2025" s="11" t="s">
        <v>166</v>
      </c>
      <c r="K2025" s="11">
        <v>2</v>
      </c>
      <c r="L2025" s="11">
        <v>-74.062936609999994</v>
      </c>
      <c r="M2025" s="12">
        <v>4.7145105699999998</v>
      </c>
    </row>
    <row r="2026" spans="1:13" x14ac:dyDescent="0.25">
      <c r="A2026" s="3">
        <v>2025</v>
      </c>
      <c r="B2026" s="3" t="s">
        <v>3775</v>
      </c>
      <c r="C2026" s="3" t="s">
        <v>3696</v>
      </c>
      <c r="D2026" s="3" t="s">
        <v>1</v>
      </c>
      <c r="E2026" s="3" t="s">
        <v>3725</v>
      </c>
      <c r="F2026" s="5">
        <v>55</v>
      </c>
      <c r="G2026" s="133">
        <f t="shared" si="70"/>
        <v>54.8</v>
      </c>
      <c r="H2026" s="36" t="str">
        <f t="shared" si="69"/>
        <v>Bueno</v>
      </c>
      <c r="I2026" s="11">
        <v>11</v>
      </c>
      <c r="J2026" s="11" t="s">
        <v>5996</v>
      </c>
      <c r="K2026" s="11">
        <v>4</v>
      </c>
      <c r="L2026" s="11">
        <v>-74.058893940000004</v>
      </c>
      <c r="M2026" s="12">
        <v>4.7356512789999998</v>
      </c>
    </row>
    <row r="2027" spans="1:13" x14ac:dyDescent="0.25">
      <c r="A2027" s="3">
        <v>2026</v>
      </c>
      <c r="B2027" s="3" t="s">
        <v>3776</v>
      </c>
      <c r="C2027" s="3" t="s">
        <v>3696</v>
      </c>
      <c r="D2027" s="3" t="s">
        <v>1</v>
      </c>
      <c r="E2027" s="3" t="s">
        <v>3777</v>
      </c>
      <c r="F2027" s="5">
        <v>70</v>
      </c>
      <c r="G2027" s="133">
        <f t="shared" si="70"/>
        <v>18</v>
      </c>
      <c r="H2027" s="36" t="str">
        <f t="shared" si="69"/>
        <v>Regular</v>
      </c>
      <c r="I2027" s="11">
        <v>11</v>
      </c>
      <c r="J2027" s="11" t="s">
        <v>166</v>
      </c>
      <c r="K2027" s="11">
        <v>5</v>
      </c>
      <c r="L2027" s="11">
        <v>-74.059818770000007</v>
      </c>
      <c r="M2027" s="12">
        <v>4.6901159809999999</v>
      </c>
    </row>
    <row r="2028" spans="1:13" x14ac:dyDescent="0.25">
      <c r="A2028" s="3">
        <v>2027</v>
      </c>
      <c r="B2028" s="3" t="s">
        <v>3778</v>
      </c>
      <c r="C2028" s="3" t="s">
        <v>3696</v>
      </c>
      <c r="D2028" s="3" t="s">
        <v>1</v>
      </c>
      <c r="E2028" s="3" t="s">
        <v>3777</v>
      </c>
      <c r="F2028" s="5">
        <v>70</v>
      </c>
      <c r="G2028" s="133">
        <f t="shared" si="70"/>
        <v>18</v>
      </c>
      <c r="H2028" s="36" t="str">
        <f t="shared" si="69"/>
        <v>Regular</v>
      </c>
      <c r="I2028" s="11">
        <v>11</v>
      </c>
      <c r="J2028" s="11" t="s">
        <v>166</v>
      </c>
      <c r="K2028" s="11">
        <v>5</v>
      </c>
      <c r="L2028" s="11">
        <v>-74.059514949999993</v>
      </c>
      <c r="M2028" s="12">
        <v>4.6909696079999996</v>
      </c>
    </row>
    <row r="2029" spans="1:13" x14ac:dyDescent="0.25">
      <c r="A2029" s="3">
        <v>2028</v>
      </c>
      <c r="B2029" s="3" t="s">
        <v>3779</v>
      </c>
      <c r="C2029" s="3" t="s">
        <v>3696</v>
      </c>
      <c r="D2029" s="3" t="s">
        <v>1</v>
      </c>
      <c r="E2029" s="3" t="s">
        <v>3780</v>
      </c>
      <c r="F2029" s="5">
        <v>65</v>
      </c>
      <c r="G2029" s="133">
        <f t="shared" si="70"/>
        <v>31</v>
      </c>
      <c r="H2029" s="36" t="str">
        <f t="shared" si="69"/>
        <v>Aceptable</v>
      </c>
      <c r="I2029" s="11">
        <v>11</v>
      </c>
      <c r="J2029" s="11" t="s">
        <v>166</v>
      </c>
      <c r="K2029" s="11">
        <v>5</v>
      </c>
      <c r="L2029" s="11">
        <v>-74.066156539999994</v>
      </c>
      <c r="M2029" s="12">
        <v>4.6922144619999999</v>
      </c>
    </row>
    <row r="2030" spans="1:13" x14ac:dyDescent="0.25">
      <c r="A2030" s="3">
        <v>2029</v>
      </c>
      <c r="B2030" s="3" t="s">
        <v>3781</v>
      </c>
      <c r="C2030" s="3" t="s">
        <v>3696</v>
      </c>
      <c r="D2030" s="3" t="s">
        <v>1</v>
      </c>
      <c r="E2030" s="3" t="s">
        <v>3782</v>
      </c>
      <c r="F2030" s="5">
        <v>80</v>
      </c>
      <c r="G2030" s="133">
        <f t="shared" si="70"/>
        <v>0</v>
      </c>
      <c r="H2030" s="36" t="str">
        <f t="shared" si="69"/>
        <v>Malo</v>
      </c>
      <c r="I2030" s="11">
        <v>11</v>
      </c>
      <c r="J2030" s="11" t="s">
        <v>166</v>
      </c>
      <c r="K2030" s="11">
        <v>5</v>
      </c>
      <c r="L2030" s="11">
        <v>-74.064697010000003</v>
      </c>
      <c r="M2030" s="12">
        <v>4.7053437929999999</v>
      </c>
    </row>
    <row r="2031" spans="1:13" x14ac:dyDescent="0.25">
      <c r="A2031" s="3">
        <v>2030</v>
      </c>
      <c r="B2031" s="3" t="s">
        <v>3783</v>
      </c>
      <c r="C2031" s="3" t="s">
        <v>3696</v>
      </c>
      <c r="D2031" s="3" t="s">
        <v>1</v>
      </c>
      <c r="E2031" s="3" t="s">
        <v>3777</v>
      </c>
      <c r="F2031" s="5">
        <v>65</v>
      </c>
      <c r="G2031" s="133">
        <f t="shared" si="70"/>
        <v>31</v>
      </c>
      <c r="H2031" s="36" t="str">
        <f t="shared" si="69"/>
        <v>Aceptable</v>
      </c>
      <c r="I2031" s="11">
        <v>11</v>
      </c>
      <c r="J2031" s="11" t="s">
        <v>166</v>
      </c>
      <c r="K2031" s="11">
        <v>5</v>
      </c>
      <c r="L2031" s="11">
        <v>-74.057777689999995</v>
      </c>
      <c r="M2031" s="12">
        <v>4.6916001920000001</v>
      </c>
    </row>
    <row r="2032" spans="1:13" x14ac:dyDescent="0.25">
      <c r="A2032" s="3">
        <v>2031</v>
      </c>
      <c r="B2032" s="3" t="s">
        <v>3784</v>
      </c>
      <c r="C2032" s="3" t="s">
        <v>3696</v>
      </c>
      <c r="D2032" s="3" t="s">
        <v>1</v>
      </c>
      <c r="E2032" s="3" t="s">
        <v>3777</v>
      </c>
      <c r="F2032" s="5">
        <v>55</v>
      </c>
      <c r="G2032" s="133">
        <f t="shared" si="70"/>
        <v>54.8</v>
      </c>
      <c r="H2032" s="36" t="str">
        <f t="shared" si="69"/>
        <v>Bueno</v>
      </c>
      <c r="I2032" s="11">
        <v>11</v>
      </c>
      <c r="J2032" s="11" t="s">
        <v>166</v>
      </c>
      <c r="K2032" s="11">
        <v>5</v>
      </c>
      <c r="L2032" s="11">
        <v>-74.059100849999993</v>
      </c>
      <c r="M2032" s="12">
        <v>4.693429633</v>
      </c>
    </row>
    <row r="2033" spans="1:13" x14ac:dyDescent="0.25">
      <c r="A2033" s="3">
        <v>2032</v>
      </c>
      <c r="B2033" s="3" t="s">
        <v>3785</v>
      </c>
      <c r="C2033" s="3" t="s">
        <v>3696</v>
      </c>
      <c r="D2033" s="3" t="s">
        <v>1</v>
      </c>
      <c r="E2033" s="3" t="s">
        <v>3777</v>
      </c>
      <c r="F2033" s="5">
        <v>70</v>
      </c>
      <c r="G2033" s="133">
        <f t="shared" si="70"/>
        <v>18</v>
      </c>
      <c r="H2033" s="36" t="str">
        <f t="shared" si="69"/>
        <v>Regular</v>
      </c>
      <c r="I2033" s="11">
        <v>11</v>
      </c>
      <c r="J2033" s="11" t="s">
        <v>166</v>
      </c>
      <c r="K2033" s="11">
        <v>5</v>
      </c>
      <c r="L2033" s="11">
        <v>-74.058803549999993</v>
      </c>
      <c r="M2033" s="12">
        <v>4.6908523579999999</v>
      </c>
    </row>
    <row r="2034" spans="1:13" x14ac:dyDescent="0.25">
      <c r="A2034" s="3">
        <v>2033</v>
      </c>
      <c r="B2034" s="3" t="s">
        <v>3786</v>
      </c>
      <c r="C2034" s="3" t="s">
        <v>3696</v>
      </c>
      <c r="D2034" s="3" t="s">
        <v>1</v>
      </c>
      <c r="E2034" s="3" t="s">
        <v>3787</v>
      </c>
      <c r="F2034" s="5">
        <v>65</v>
      </c>
      <c r="G2034" s="133">
        <f t="shared" si="70"/>
        <v>31</v>
      </c>
      <c r="H2034" s="36" t="str">
        <f t="shared" si="69"/>
        <v>Aceptable</v>
      </c>
      <c r="I2034" s="11">
        <v>11</v>
      </c>
      <c r="J2034" s="11" t="s">
        <v>166</v>
      </c>
      <c r="K2034" s="11">
        <v>5</v>
      </c>
      <c r="L2034" s="11">
        <v>-74.05988705</v>
      </c>
      <c r="M2034" s="12">
        <v>4.6888691219999998</v>
      </c>
    </row>
    <row r="2035" spans="1:13" x14ac:dyDescent="0.25">
      <c r="A2035" s="3">
        <v>2034</v>
      </c>
      <c r="B2035" s="3" t="s">
        <v>3788</v>
      </c>
      <c r="C2035" s="3" t="s">
        <v>3696</v>
      </c>
      <c r="D2035" s="3" t="s">
        <v>1</v>
      </c>
      <c r="E2035" s="3" t="s">
        <v>3777</v>
      </c>
      <c r="F2035" s="5">
        <v>65</v>
      </c>
      <c r="G2035" s="133">
        <f t="shared" si="70"/>
        <v>31</v>
      </c>
      <c r="H2035" s="36" t="str">
        <f t="shared" si="69"/>
        <v>Aceptable</v>
      </c>
      <c r="I2035" s="11">
        <v>11</v>
      </c>
      <c r="J2035" s="11" t="s">
        <v>166</v>
      </c>
      <c r="K2035" s="11">
        <v>5</v>
      </c>
      <c r="L2035" s="11">
        <v>-74.058719769999996</v>
      </c>
      <c r="M2035" s="12">
        <v>4.6883864710000003</v>
      </c>
    </row>
    <row r="2036" spans="1:13" x14ac:dyDescent="0.25">
      <c r="A2036" s="3">
        <v>2035</v>
      </c>
      <c r="B2036" s="3" t="s">
        <v>3789</v>
      </c>
      <c r="C2036" s="3" t="s">
        <v>3696</v>
      </c>
      <c r="D2036" s="3" t="s">
        <v>1</v>
      </c>
      <c r="E2036" s="3" t="s">
        <v>3777</v>
      </c>
      <c r="F2036" s="5">
        <v>65</v>
      </c>
      <c r="G2036" s="133">
        <f t="shared" si="70"/>
        <v>31</v>
      </c>
      <c r="H2036" s="36" t="str">
        <f t="shared" si="69"/>
        <v>Aceptable</v>
      </c>
      <c r="I2036" s="11">
        <v>11</v>
      </c>
      <c r="J2036" s="11" t="s">
        <v>166</v>
      </c>
      <c r="K2036" s="11">
        <v>5</v>
      </c>
      <c r="L2036" s="11">
        <v>-74.058073399999998</v>
      </c>
      <c r="M2036" s="12">
        <v>4.6907327319999998</v>
      </c>
    </row>
    <row r="2037" spans="1:13" x14ac:dyDescent="0.25">
      <c r="A2037" s="3">
        <v>2036</v>
      </c>
      <c r="B2037" s="3" t="s">
        <v>3790</v>
      </c>
      <c r="C2037" s="3" t="s">
        <v>3696</v>
      </c>
      <c r="D2037" s="3" t="s">
        <v>1</v>
      </c>
      <c r="E2037" s="3" t="s">
        <v>3777</v>
      </c>
      <c r="F2037" s="5">
        <v>70</v>
      </c>
      <c r="G2037" s="133">
        <f t="shared" si="70"/>
        <v>18</v>
      </c>
      <c r="H2037" s="36" t="str">
        <f t="shared" si="69"/>
        <v>Regular</v>
      </c>
      <c r="I2037" s="11">
        <v>11</v>
      </c>
      <c r="J2037" s="11" t="s">
        <v>166</v>
      </c>
      <c r="K2037" s="11">
        <v>5</v>
      </c>
      <c r="L2037" s="11">
        <v>-74.057637150000005</v>
      </c>
      <c r="M2037" s="12">
        <v>4.6925294319999997</v>
      </c>
    </row>
    <row r="2038" spans="1:13" x14ac:dyDescent="0.25">
      <c r="A2038" s="3">
        <v>2037</v>
      </c>
      <c r="B2038" s="3" t="s">
        <v>3791</v>
      </c>
      <c r="C2038" s="3" t="s">
        <v>3696</v>
      </c>
      <c r="D2038" s="3" t="s">
        <v>1</v>
      </c>
      <c r="E2038" s="3" t="s">
        <v>3792</v>
      </c>
      <c r="F2038" s="5">
        <v>65</v>
      </c>
      <c r="G2038" s="133">
        <f t="shared" si="70"/>
        <v>31</v>
      </c>
      <c r="H2038" s="36" t="str">
        <f t="shared" si="69"/>
        <v>Aceptable</v>
      </c>
      <c r="I2038" s="11">
        <v>11</v>
      </c>
      <c r="J2038" s="11" t="s">
        <v>166</v>
      </c>
      <c r="K2038" s="11">
        <v>5</v>
      </c>
      <c r="L2038" s="11">
        <v>-74.058500379999998</v>
      </c>
      <c r="M2038" s="12">
        <v>4.694627573</v>
      </c>
    </row>
    <row r="2039" spans="1:13" x14ac:dyDescent="0.25">
      <c r="A2039" s="3">
        <v>2038</v>
      </c>
      <c r="B2039" s="3" t="s">
        <v>3793</v>
      </c>
      <c r="C2039" s="3" t="s">
        <v>3696</v>
      </c>
      <c r="D2039" s="3" t="s">
        <v>1</v>
      </c>
      <c r="E2039" s="3" t="s">
        <v>3794</v>
      </c>
      <c r="F2039" s="5">
        <v>65</v>
      </c>
      <c r="G2039" s="133">
        <f t="shared" si="70"/>
        <v>31</v>
      </c>
      <c r="H2039" s="36" t="str">
        <f t="shared" si="69"/>
        <v>Aceptable</v>
      </c>
      <c r="I2039" s="11">
        <v>11</v>
      </c>
      <c r="J2039" s="11" t="s">
        <v>166</v>
      </c>
      <c r="K2039" s="11">
        <v>5</v>
      </c>
      <c r="L2039" s="11">
        <v>-74.062161770000003</v>
      </c>
      <c r="M2039" s="12">
        <v>4.6931165720000001</v>
      </c>
    </row>
    <row r="2040" spans="1:13" x14ac:dyDescent="0.25">
      <c r="A2040" s="3">
        <v>2039</v>
      </c>
      <c r="B2040" s="3" t="s">
        <v>3795</v>
      </c>
      <c r="C2040" s="3" t="s">
        <v>3696</v>
      </c>
      <c r="D2040" s="3" t="s">
        <v>1</v>
      </c>
      <c r="E2040" s="3" t="s">
        <v>3796</v>
      </c>
      <c r="F2040" s="5">
        <v>65</v>
      </c>
      <c r="G2040" s="133">
        <f t="shared" si="70"/>
        <v>31</v>
      </c>
      <c r="H2040" s="36" t="str">
        <f t="shared" si="69"/>
        <v>Aceptable</v>
      </c>
      <c r="I2040" s="11">
        <v>11</v>
      </c>
      <c r="J2040" s="11" t="s">
        <v>166</v>
      </c>
      <c r="K2040" s="11">
        <v>5</v>
      </c>
      <c r="L2040" s="11">
        <v>-74.065388909999996</v>
      </c>
      <c r="M2040" s="12">
        <v>4.6984602119999996</v>
      </c>
    </row>
    <row r="2041" spans="1:13" x14ac:dyDescent="0.25">
      <c r="A2041" s="3">
        <v>2040</v>
      </c>
      <c r="B2041" s="3" t="s">
        <v>3797</v>
      </c>
      <c r="C2041" s="3" t="s">
        <v>3696</v>
      </c>
      <c r="D2041" s="3" t="s">
        <v>1</v>
      </c>
      <c r="E2041" s="3" t="s">
        <v>3777</v>
      </c>
      <c r="F2041" s="5">
        <v>70</v>
      </c>
      <c r="G2041" s="133">
        <f t="shared" si="70"/>
        <v>18</v>
      </c>
      <c r="H2041" s="36" t="str">
        <f t="shared" si="69"/>
        <v>Regular</v>
      </c>
      <c r="I2041" s="11">
        <v>11</v>
      </c>
      <c r="J2041" s="11" t="s">
        <v>166</v>
      </c>
      <c r="K2041" s="11">
        <v>5</v>
      </c>
      <c r="L2041" s="11">
        <v>-74.058442450000001</v>
      </c>
      <c r="M2041" s="12">
        <v>4.6890808570000004</v>
      </c>
    </row>
    <row r="2042" spans="1:13" x14ac:dyDescent="0.25">
      <c r="A2042" s="3">
        <v>2041</v>
      </c>
      <c r="B2042" s="3" t="s">
        <v>3798</v>
      </c>
      <c r="C2042" s="3" t="s">
        <v>3696</v>
      </c>
      <c r="D2042" s="3" t="s">
        <v>1</v>
      </c>
      <c r="E2042" s="3" t="s">
        <v>3799</v>
      </c>
      <c r="F2042" s="5">
        <v>70</v>
      </c>
      <c r="G2042" s="133">
        <f t="shared" si="70"/>
        <v>18</v>
      </c>
      <c r="H2042" s="36" t="str">
        <f t="shared" si="69"/>
        <v>Regular</v>
      </c>
      <c r="I2042" s="11">
        <v>11</v>
      </c>
      <c r="J2042" s="11" t="s">
        <v>166</v>
      </c>
      <c r="K2042" s="11">
        <v>5</v>
      </c>
      <c r="L2042" s="11">
        <v>-74.064854780000005</v>
      </c>
      <c r="M2042" s="12">
        <v>4.6995204020000001</v>
      </c>
    </row>
    <row r="2043" spans="1:13" x14ac:dyDescent="0.25">
      <c r="A2043" s="3">
        <v>2042</v>
      </c>
      <c r="B2043" s="3" t="s">
        <v>3800</v>
      </c>
      <c r="C2043" s="3" t="s">
        <v>3696</v>
      </c>
      <c r="D2043" s="3" t="s">
        <v>1</v>
      </c>
      <c r="E2043" s="3" t="s">
        <v>3801</v>
      </c>
      <c r="F2043" s="5">
        <v>80</v>
      </c>
      <c r="G2043" s="133">
        <f t="shared" si="70"/>
        <v>0</v>
      </c>
      <c r="H2043" s="36" t="str">
        <f t="shared" si="69"/>
        <v>Malo</v>
      </c>
      <c r="I2043" s="11">
        <v>11</v>
      </c>
      <c r="J2043" s="11" t="s">
        <v>166</v>
      </c>
      <c r="K2043" s="11">
        <v>5</v>
      </c>
      <c r="L2043" s="11">
        <v>-74.066271610000001</v>
      </c>
      <c r="M2043" s="12">
        <v>4.7006727990000003</v>
      </c>
    </row>
    <row r="2044" spans="1:13" x14ac:dyDescent="0.25">
      <c r="A2044" s="3">
        <v>2043</v>
      </c>
      <c r="B2044" s="3" t="s">
        <v>3802</v>
      </c>
      <c r="C2044" s="3" t="s">
        <v>3696</v>
      </c>
      <c r="D2044" s="3" t="s">
        <v>1</v>
      </c>
      <c r="E2044" s="3" t="s">
        <v>3803</v>
      </c>
      <c r="F2044" s="5">
        <v>65</v>
      </c>
      <c r="G2044" s="133">
        <f t="shared" si="70"/>
        <v>31</v>
      </c>
      <c r="H2044" s="36" t="str">
        <f t="shared" si="69"/>
        <v>Aceptable</v>
      </c>
      <c r="I2044" s="11">
        <v>11</v>
      </c>
      <c r="J2044" s="11" t="s">
        <v>166</v>
      </c>
      <c r="K2044" s="11">
        <v>5</v>
      </c>
      <c r="L2044" s="11">
        <v>-74.065481430000006</v>
      </c>
      <c r="M2044" s="12">
        <v>4.6971922429999999</v>
      </c>
    </row>
    <row r="2045" spans="1:13" x14ac:dyDescent="0.25">
      <c r="A2045" s="3">
        <v>2044</v>
      </c>
      <c r="B2045" s="3" t="s">
        <v>3804</v>
      </c>
      <c r="C2045" s="3" t="s">
        <v>3696</v>
      </c>
      <c r="D2045" s="3" t="s">
        <v>1</v>
      </c>
      <c r="E2045" s="3" t="s">
        <v>3805</v>
      </c>
      <c r="F2045" s="5">
        <v>70</v>
      </c>
      <c r="G2045" s="133">
        <f t="shared" si="70"/>
        <v>18</v>
      </c>
      <c r="H2045" s="36" t="str">
        <f t="shared" si="69"/>
        <v>Regular</v>
      </c>
      <c r="I2045" s="11">
        <v>11</v>
      </c>
      <c r="J2045" s="11" t="s">
        <v>166</v>
      </c>
      <c r="K2045" s="11">
        <v>5</v>
      </c>
      <c r="L2045" s="11">
        <v>-74.0554573</v>
      </c>
      <c r="M2045" s="12">
        <v>4.7016544920000003</v>
      </c>
    </row>
    <row r="2046" spans="1:13" x14ac:dyDescent="0.25">
      <c r="A2046" s="3">
        <v>2045</v>
      </c>
      <c r="B2046" s="3" t="s">
        <v>3806</v>
      </c>
      <c r="C2046" s="3" t="s">
        <v>3696</v>
      </c>
      <c r="D2046" s="3" t="s">
        <v>1</v>
      </c>
      <c r="E2046" s="3" t="s">
        <v>3807</v>
      </c>
      <c r="F2046" s="5">
        <v>70</v>
      </c>
      <c r="G2046" s="133">
        <f t="shared" si="70"/>
        <v>18</v>
      </c>
      <c r="H2046" s="36" t="str">
        <f t="shared" si="69"/>
        <v>Regular</v>
      </c>
      <c r="I2046" s="11">
        <v>11</v>
      </c>
      <c r="J2046" s="11" t="s">
        <v>166</v>
      </c>
      <c r="K2046" s="11">
        <v>5</v>
      </c>
      <c r="L2046" s="11">
        <v>-74.067392909999995</v>
      </c>
      <c r="M2046" s="12">
        <v>4.6967825650000004</v>
      </c>
    </row>
    <row r="2047" spans="1:13" x14ac:dyDescent="0.25">
      <c r="A2047" s="3">
        <v>2046</v>
      </c>
      <c r="B2047" s="3" t="s">
        <v>3808</v>
      </c>
      <c r="C2047" s="3" t="s">
        <v>3696</v>
      </c>
      <c r="D2047" s="3" t="s">
        <v>1</v>
      </c>
      <c r="E2047" s="3" t="s">
        <v>3777</v>
      </c>
      <c r="F2047" s="5">
        <v>65</v>
      </c>
      <c r="G2047" s="133">
        <f t="shared" si="70"/>
        <v>31</v>
      </c>
      <c r="H2047" s="36" t="str">
        <f>IF(AND(G2047&gt;=86,G2047&lt;=100),"Óptimo",
IF(AND(G2047&gt;=71,G2047&lt;=85),"Muy Bueno",
IF(AND(G2047&gt;=51,G2047&lt;=70),"Bueno",
IF(AND(G2047&gt;=31,G2047&lt;=50),"Aceptable",
IF(AND(G2047&gt;=6,G2047&lt;=30),"Regular",
"Malo")))))</f>
        <v>Aceptable</v>
      </c>
      <c r="I2047" s="11">
        <v>11</v>
      </c>
      <c r="J2047" s="11" t="s">
        <v>166</v>
      </c>
      <c r="K2047" s="11">
        <v>5</v>
      </c>
      <c r="L2047" s="11">
        <v>-74.058520880000003</v>
      </c>
      <c r="M2047" s="12">
        <v>4.6924915629999999</v>
      </c>
    </row>
    <row r="2048" spans="1:13" x14ac:dyDescent="0.25">
      <c r="A2048" s="3">
        <v>2047</v>
      </c>
      <c r="B2048" s="3" t="s">
        <v>3809</v>
      </c>
      <c r="C2048" s="3" t="s">
        <v>3696</v>
      </c>
      <c r="D2048" s="3" t="s">
        <v>1</v>
      </c>
      <c r="E2048" s="3" t="s">
        <v>3810</v>
      </c>
      <c r="F2048" s="5">
        <v>55</v>
      </c>
      <c r="G2048" s="133">
        <f t="shared" si="70"/>
        <v>54.8</v>
      </c>
      <c r="H2048" s="36" t="str">
        <f t="shared" ref="H2048:H2111" si="71">IF(AND(G2048&gt;=86,G2048&lt;=100),"Óptimo",
IF(AND(G2048&gt;=71,G2048&lt;=85),"Muy Bueno",
IF(AND(G2048&gt;=51,G2048&lt;=70),"Bueno",
IF(AND(G2048&gt;=31,G2048&lt;=50),"Aceptable",
IF(AND(G2048&gt;=6,G2048&lt;=30),"Regular",
"Malo")))))</f>
        <v>Bueno</v>
      </c>
      <c r="I2048" s="11">
        <v>11</v>
      </c>
      <c r="J2048" s="11" t="s">
        <v>166</v>
      </c>
      <c r="K2048" s="11">
        <v>5</v>
      </c>
      <c r="L2048" s="11">
        <v>-74.059901550000006</v>
      </c>
      <c r="M2048" s="12">
        <v>4.6948320990000001</v>
      </c>
    </row>
    <row r="2049" spans="1:13" x14ac:dyDescent="0.25">
      <c r="A2049" s="3">
        <v>2048</v>
      </c>
      <c r="B2049" s="3" t="s">
        <v>3811</v>
      </c>
      <c r="C2049" s="3" t="s">
        <v>3696</v>
      </c>
      <c r="D2049" s="3" t="s">
        <v>1</v>
      </c>
      <c r="E2049" s="3" t="s">
        <v>3801</v>
      </c>
      <c r="F2049" s="5">
        <v>80</v>
      </c>
      <c r="G2049" s="133">
        <f t="shared" si="70"/>
        <v>0</v>
      </c>
      <c r="H2049" s="36" t="str">
        <f t="shared" si="71"/>
        <v>Malo</v>
      </c>
      <c r="I2049" s="11">
        <v>11</v>
      </c>
      <c r="J2049" s="11" t="s">
        <v>166</v>
      </c>
      <c r="K2049" s="11">
        <v>5</v>
      </c>
      <c r="L2049" s="11">
        <v>-74.067630719999997</v>
      </c>
      <c r="M2049" s="12">
        <v>4.7003965470000004</v>
      </c>
    </row>
    <row r="2050" spans="1:13" x14ac:dyDescent="0.25">
      <c r="A2050" s="3">
        <v>2049</v>
      </c>
      <c r="B2050" s="3" t="s">
        <v>3812</v>
      </c>
      <c r="C2050" s="3" t="s">
        <v>3696</v>
      </c>
      <c r="D2050" s="3" t="s">
        <v>1</v>
      </c>
      <c r="E2050" s="3" t="s">
        <v>3801</v>
      </c>
      <c r="F2050" s="5">
        <v>65</v>
      </c>
      <c r="G2050" s="133">
        <f t="shared" si="70"/>
        <v>31</v>
      </c>
      <c r="H2050" s="36" t="str">
        <f t="shared" si="71"/>
        <v>Aceptable</v>
      </c>
      <c r="I2050" s="11">
        <v>11</v>
      </c>
      <c r="J2050" s="11" t="s">
        <v>166</v>
      </c>
      <c r="K2050" s="11">
        <v>5</v>
      </c>
      <c r="L2050" s="11">
        <v>-74.066725689999998</v>
      </c>
      <c r="M2050" s="12">
        <v>4.6997926659999996</v>
      </c>
    </row>
    <row r="2051" spans="1:13" x14ac:dyDescent="0.25">
      <c r="A2051" s="3">
        <v>2050</v>
      </c>
      <c r="B2051" s="3" t="s">
        <v>3813</v>
      </c>
      <c r="C2051" s="3" t="s">
        <v>3696</v>
      </c>
      <c r="D2051" s="3" t="s">
        <v>1</v>
      </c>
      <c r="E2051" s="3" t="s">
        <v>3814</v>
      </c>
      <c r="F2051" s="5">
        <v>65</v>
      </c>
      <c r="G2051" s="133">
        <f t="shared" si="70"/>
        <v>31</v>
      </c>
      <c r="H2051" s="36" t="str">
        <f t="shared" si="71"/>
        <v>Aceptable</v>
      </c>
      <c r="I2051" s="11">
        <v>11</v>
      </c>
      <c r="J2051" s="11" t="s">
        <v>166</v>
      </c>
      <c r="K2051" s="11">
        <v>5</v>
      </c>
      <c r="L2051" s="11">
        <v>-74.062026750000001</v>
      </c>
      <c r="M2051" s="12">
        <v>4.6942088650000002</v>
      </c>
    </row>
    <row r="2052" spans="1:13" x14ac:dyDescent="0.25">
      <c r="A2052" s="3">
        <v>2051</v>
      </c>
      <c r="B2052" s="3" t="s">
        <v>3815</v>
      </c>
      <c r="C2052" s="3" t="s">
        <v>3696</v>
      </c>
      <c r="D2052" s="3" t="s">
        <v>1</v>
      </c>
      <c r="E2052" s="3" t="s">
        <v>3816</v>
      </c>
      <c r="F2052" s="5">
        <v>65</v>
      </c>
      <c r="G2052" s="133">
        <f t="shared" si="70"/>
        <v>31</v>
      </c>
      <c r="H2052" s="36" t="str">
        <f t="shared" si="71"/>
        <v>Aceptable</v>
      </c>
      <c r="I2052" s="11">
        <v>11</v>
      </c>
      <c r="J2052" s="11" t="s">
        <v>166</v>
      </c>
      <c r="K2052" s="11">
        <v>5</v>
      </c>
      <c r="L2052" s="11">
        <v>-74.062951130000002</v>
      </c>
      <c r="M2052" s="12">
        <v>4.7049973659999997</v>
      </c>
    </row>
    <row r="2053" spans="1:13" x14ac:dyDescent="0.25">
      <c r="A2053" s="3">
        <v>2052</v>
      </c>
      <c r="B2053" s="3" t="s">
        <v>3817</v>
      </c>
      <c r="C2053" s="3" t="s">
        <v>3696</v>
      </c>
      <c r="D2053" s="3" t="s">
        <v>1</v>
      </c>
      <c r="E2053" s="3" t="s">
        <v>3818</v>
      </c>
      <c r="F2053" s="5">
        <v>50</v>
      </c>
      <c r="G2053" s="133">
        <f t="shared" si="70"/>
        <v>71</v>
      </c>
      <c r="H2053" s="36" t="str">
        <f t="shared" si="71"/>
        <v>Muy Bueno</v>
      </c>
      <c r="I2053" s="11">
        <v>11</v>
      </c>
      <c r="J2053" s="11" t="s">
        <v>166</v>
      </c>
      <c r="K2053" s="11">
        <v>5</v>
      </c>
      <c r="L2053" s="11">
        <v>-74.059401019999996</v>
      </c>
      <c r="M2053" s="12">
        <v>4.7063129510000001</v>
      </c>
    </row>
    <row r="2054" spans="1:13" x14ac:dyDescent="0.25">
      <c r="A2054" s="3">
        <v>2053</v>
      </c>
      <c r="B2054" s="3" t="s">
        <v>3819</v>
      </c>
      <c r="C2054" s="3" t="s">
        <v>3696</v>
      </c>
      <c r="D2054" s="3" t="s">
        <v>1</v>
      </c>
      <c r="E2054" s="3" t="s">
        <v>3799</v>
      </c>
      <c r="F2054" s="5">
        <v>65</v>
      </c>
      <c r="G2054" s="133">
        <f t="shared" si="70"/>
        <v>31</v>
      </c>
      <c r="H2054" s="36" t="str">
        <f t="shared" si="71"/>
        <v>Aceptable</v>
      </c>
      <c r="I2054" s="11">
        <v>11</v>
      </c>
      <c r="J2054" s="11" t="s">
        <v>166</v>
      </c>
      <c r="K2054" s="11">
        <v>5</v>
      </c>
      <c r="L2054" s="11">
        <v>-74.063082960000003</v>
      </c>
      <c r="M2054" s="12">
        <v>4.6981482630000002</v>
      </c>
    </row>
    <row r="2055" spans="1:13" x14ac:dyDescent="0.25">
      <c r="A2055" s="3">
        <v>2054</v>
      </c>
      <c r="B2055" s="3" t="s">
        <v>3820</v>
      </c>
      <c r="C2055" s="3" t="s">
        <v>3696</v>
      </c>
      <c r="D2055" s="3" t="s">
        <v>1</v>
      </c>
      <c r="E2055" s="3" t="s">
        <v>3821</v>
      </c>
      <c r="F2055" s="5">
        <v>70</v>
      </c>
      <c r="G2055" s="133">
        <f t="shared" si="70"/>
        <v>18</v>
      </c>
      <c r="H2055" s="36" t="str">
        <f t="shared" si="71"/>
        <v>Regular</v>
      </c>
      <c r="I2055" s="11">
        <v>11</v>
      </c>
      <c r="J2055" s="11" t="s">
        <v>166</v>
      </c>
      <c r="K2055" s="11">
        <v>5</v>
      </c>
      <c r="L2055" s="11">
        <v>-74.056703249999998</v>
      </c>
      <c r="M2055" s="12">
        <v>4.697218844</v>
      </c>
    </row>
    <row r="2056" spans="1:13" x14ac:dyDescent="0.25">
      <c r="A2056" s="3">
        <v>2055</v>
      </c>
      <c r="B2056" s="3" t="s">
        <v>3822</v>
      </c>
      <c r="C2056" s="3" t="s">
        <v>3696</v>
      </c>
      <c r="D2056" s="3" t="s">
        <v>1</v>
      </c>
      <c r="E2056" s="3" t="s">
        <v>3823</v>
      </c>
      <c r="F2056" s="5">
        <v>80</v>
      </c>
      <c r="G2056" s="133">
        <f t="shared" si="70"/>
        <v>0</v>
      </c>
      <c r="H2056" s="36" t="str">
        <f t="shared" si="71"/>
        <v>Malo</v>
      </c>
      <c r="I2056" s="11">
        <v>11</v>
      </c>
      <c r="J2056" s="11" t="s">
        <v>166</v>
      </c>
      <c r="K2056" s="11">
        <v>5</v>
      </c>
      <c r="L2056" s="11">
        <v>-74.069121839999994</v>
      </c>
      <c r="M2056" s="12">
        <v>4.6995849840000004</v>
      </c>
    </row>
    <row r="2057" spans="1:13" x14ac:dyDescent="0.25">
      <c r="A2057" s="3">
        <v>2056</v>
      </c>
      <c r="B2057" s="3" t="s">
        <v>3824</v>
      </c>
      <c r="C2057" s="3" t="s">
        <v>3696</v>
      </c>
      <c r="D2057" s="3" t="s">
        <v>1</v>
      </c>
      <c r="E2057" s="3" t="s">
        <v>3818</v>
      </c>
      <c r="F2057" s="5">
        <v>70</v>
      </c>
      <c r="G2057" s="133">
        <f t="shared" si="70"/>
        <v>18</v>
      </c>
      <c r="H2057" s="36" t="str">
        <f t="shared" si="71"/>
        <v>Regular</v>
      </c>
      <c r="I2057" s="11">
        <v>11</v>
      </c>
      <c r="J2057" s="11" t="s">
        <v>166</v>
      </c>
      <c r="K2057" s="11">
        <v>5</v>
      </c>
      <c r="L2057" s="11">
        <v>-74.057762260000004</v>
      </c>
      <c r="M2057" s="12">
        <v>4.7049312460000001</v>
      </c>
    </row>
    <row r="2058" spans="1:13" x14ac:dyDescent="0.25">
      <c r="A2058" s="3">
        <v>2057</v>
      </c>
      <c r="B2058" s="3" t="s">
        <v>3825</v>
      </c>
      <c r="C2058" s="3" t="s">
        <v>3696</v>
      </c>
      <c r="D2058" s="3" t="s">
        <v>1</v>
      </c>
      <c r="E2058" s="3" t="s">
        <v>3826</v>
      </c>
      <c r="F2058" s="5">
        <v>65</v>
      </c>
      <c r="G2058" s="133">
        <f t="shared" si="70"/>
        <v>31</v>
      </c>
      <c r="H2058" s="36" t="str">
        <f t="shared" si="71"/>
        <v>Aceptable</v>
      </c>
      <c r="I2058" s="11">
        <v>11</v>
      </c>
      <c r="J2058" s="11" t="s">
        <v>166</v>
      </c>
      <c r="K2058" s="11">
        <v>5</v>
      </c>
      <c r="L2058" s="11">
        <v>-74.062933299999997</v>
      </c>
      <c r="M2058" s="12">
        <v>4.689608228</v>
      </c>
    </row>
    <row r="2059" spans="1:13" x14ac:dyDescent="0.25">
      <c r="A2059" s="3">
        <v>2058</v>
      </c>
      <c r="B2059" s="3" t="s">
        <v>3827</v>
      </c>
      <c r="C2059" s="3" t="s">
        <v>3696</v>
      </c>
      <c r="D2059" s="3" t="s">
        <v>1</v>
      </c>
      <c r="E2059" s="3" t="s">
        <v>3799</v>
      </c>
      <c r="F2059" s="5">
        <v>70</v>
      </c>
      <c r="G2059" s="133">
        <f t="shared" si="70"/>
        <v>18</v>
      </c>
      <c r="H2059" s="36" t="str">
        <f t="shared" si="71"/>
        <v>Regular</v>
      </c>
      <c r="I2059" s="11">
        <v>11</v>
      </c>
      <c r="J2059" s="11" t="s">
        <v>166</v>
      </c>
      <c r="K2059" s="11">
        <v>5</v>
      </c>
      <c r="L2059" s="11">
        <v>-74.059646689999994</v>
      </c>
      <c r="M2059" s="12">
        <v>4.6974763629999998</v>
      </c>
    </row>
    <row r="2060" spans="1:13" x14ac:dyDescent="0.25">
      <c r="A2060" s="3">
        <v>2059</v>
      </c>
      <c r="B2060" s="3" t="s">
        <v>3828</v>
      </c>
      <c r="C2060" s="3" t="s">
        <v>3696</v>
      </c>
      <c r="D2060" s="3" t="s">
        <v>1</v>
      </c>
      <c r="E2060" s="3" t="s">
        <v>3829</v>
      </c>
      <c r="F2060" s="5">
        <v>65</v>
      </c>
      <c r="G2060" s="133">
        <f t="shared" si="70"/>
        <v>31</v>
      </c>
      <c r="H2060" s="36" t="str">
        <f t="shared" si="71"/>
        <v>Aceptable</v>
      </c>
      <c r="I2060" s="11">
        <v>11</v>
      </c>
      <c r="J2060" s="11" t="s">
        <v>166</v>
      </c>
      <c r="K2060" s="11">
        <v>5</v>
      </c>
      <c r="L2060" s="11">
        <v>-74.068584770000001</v>
      </c>
      <c r="M2060" s="12">
        <v>4.6962678840000001</v>
      </c>
    </row>
    <row r="2061" spans="1:13" x14ac:dyDescent="0.25">
      <c r="A2061" s="3">
        <v>2060</v>
      </c>
      <c r="B2061" s="3" t="s">
        <v>3830</v>
      </c>
      <c r="C2061" s="3" t="s">
        <v>3696</v>
      </c>
      <c r="D2061" s="3" t="s">
        <v>1</v>
      </c>
      <c r="E2061" s="3" t="s">
        <v>3794</v>
      </c>
      <c r="F2061" s="5">
        <v>65</v>
      </c>
      <c r="G2061" s="133">
        <f t="shared" si="70"/>
        <v>31</v>
      </c>
      <c r="H2061" s="36" t="str">
        <f t="shared" si="71"/>
        <v>Aceptable</v>
      </c>
      <c r="I2061" s="11">
        <v>11</v>
      </c>
      <c r="J2061" s="11" t="s">
        <v>166</v>
      </c>
      <c r="K2061" s="11">
        <v>5</v>
      </c>
      <c r="L2061" s="11">
        <v>-74.060922050000002</v>
      </c>
      <c r="M2061" s="12">
        <v>4.6963033950000002</v>
      </c>
    </row>
    <row r="2062" spans="1:13" x14ac:dyDescent="0.25">
      <c r="A2062" s="3">
        <v>2061</v>
      </c>
      <c r="B2062" s="3" t="s">
        <v>3831</v>
      </c>
      <c r="C2062" s="3" t="s">
        <v>3696</v>
      </c>
      <c r="D2062" s="3" t="s">
        <v>1</v>
      </c>
      <c r="E2062" s="3" t="s">
        <v>3780</v>
      </c>
      <c r="F2062" s="5">
        <v>65</v>
      </c>
      <c r="G2062" s="133">
        <f t="shared" si="70"/>
        <v>31</v>
      </c>
      <c r="H2062" s="36" t="str">
        <f t="shared" si="71"/>
        <v>Aceptable</v>
      </c>
      <c r="I2062" s="11">
        <v>11</v>
      </c>
      <c r="J2062" s="11" t="s">
        <v>166</v>
      </c>
      <c r="K2062" s="11">
        <v>5</v>
      </c>
      <c r="L2062" s="11">
        <v>-74.065176100000002</v>
      </c>
      <c r="M2062" s="12">
        <v>4.6959724270000001</v>
      </c>
    </row>
    <row r="2063" spans="1:13" x14ac:dyDescent="0.25">
      <c r="A2063" s="3">
        <v>2062</v>
      </c>
      <c r="B2063" s="3" t="s">
        <v>3832</v>
      </c>
      <c r="C2063" s="3" t="s">
        <v>3696</v>
      </c>
      <c r="D2063" s="3" t="s">
        <v>1</v>
      </c>
      <c r="E2063" s="3" t="s">
        <v>3833</v>
      </c>
      <c r="F2063" s="5">
        <v>80</v>
      </c>
      <c r="G2063" s="133">
        <f t="shared" si="70"/>
        <v>0</v>
      </c>
      <c r="H2063" s="36" t="str">
        <f t="shared" si="71"/>
        <v>Malo</v>
      </c>
      <c r="I2063" s="11">
        <v>11</v>
      </c>
      <c r="J2063" s="11" t="s">
        <v>166</v>
      </c>
      <c r="K2063" s="11">
        <v>5</v>
      </c>
      <c r="L2063" s="11">
        <v>-74.063690210000004</v>
      </c>
      <c r="M2063" s="12">
        <v>4.7076746140000001</v>
      </c>
    </row>
    <row r="2064" spans="1:13" x14ac:dyDescent="0.25">
      <c r="A2064" s="3">
        <v>2063</v>
      </c>
      <c r="B2064" s="3" t="s">
        <v>3834</v>
      </c>
      <c r="C2064" s="3" t="s">
        <v>3696</v>
      </c>
      <c r="D2064" s="3" t="s">
        <v>1</v>
      </c>
      <c r="E2064" s="3" t="s">
        <v>3835</v>
      </c>
      <c r="F2064" s="5">
        <v>65</v>
      </c>
      <c r="G2064" s="133">
        <f t="shared" si="70"/>
        <v>31</v>
      </c>
      <c r="H2064" s="36" t="str">
        <f t="shared" si="71"/>
        <v>Aceptable</v>
      </c>
      <c r="I2064" s="11">
        <v>11</v>
      </c>
      <c r="J2064" s="11" t="s">
        <v>166</v>
      </c>
      <c r="K2064" s="11">
        <v>5</v>
      </c>
      <c r="L2064" s="11">
        <v>-74.061766539999994</v>
      </c>
      <c r="M2064" s="12">
        <v>4.7046837779999997</v>
      </c>
    </row>
    <row r="2065" spans="1:13" x14ac:dyDescent="0.25">
      <c r="A2065" s="3">
        <v>2064</v>
      </c>
      <c r="B2065" s="3" t="s">
        <v>3836</v>
      </c>
      <c r="C2065" s="3" t="s">
        <v>3696</v>
      </c>
      <c r="D2065" s="3" t="s">
        <v>1</v>
      </c>
      <c r="E2065" s="3" t="s">
        <v>3829</v>
      </c>
      <c r="F2065" s="5">
        <v>65</v>
      </c>
      <c r="G2065" s="133">
        <f t="shared" si="70"/>
        <v>31</v>
      </c>
      <c r="H2065" s="36" t="str">
        <f t="shared" si="71"/>
        <v>Aceptable</v>
      </c>
      <c r="I2065" s="11">
        <v>11</v>
      </c>
      <c r="J2065" s="11" t="s">
        <v>166</v>
      </c>
      <c r="K2065" s="11">
        <v>5</v>
      </c>
      <c r="L2065" s="11">
        <v>-74.0679588</v>
      </c>
      <c r="M2065" s="12">
        <v>4.6961591140000003</v>
      </c>
    </row>
    <row r="2066" spans="1:13" x14ac:dyDescent="0.25">
      <c r="A2066" s="3">
        <v>2065</v>
      </c>
      <c r="B2066" s="3" t="s">
        <v>3837</v>
      </c>
      <c r="C2066" s="3" t="s">
        <v>3696</v>
      </c>
      <c r="D2066" s="3" t="s">
        <v>1</v>
      </c>
      <c r="E2066" s="3" t="s">
        <v>3803</v>
      </c>
      <c r="F2066" s="5">
        <v>65</v>
      </c>
      <c r="G2066" s="133">
        <f t="shared" si="70"/>
        <v>31</v>
      </c>
      <c r="H2066" s="36" t="str">
        <f t="shared" si="71"/>
        <v>Aceptable</v>
      </c>
      <c r="I2066" s="11">
        <v>11</v>
      </c>
      <c r="J2066" s="11" t="s">
        <v>166</v>
      </c>
      <c r="K2066" s="11">
        <v>5</v>
      </c>
      <c r="L2066" s="11">
        <v>-74.064352900000003</v>
      </c>
      <c r="M2066" s="12">
        <v>4.6976907030000001</v>
      </c>
    </row>
    <row r="2067" spans="1:13" x14ac:dyDescent="0.25">
      <c r="A2067" s="3">
        <v>2066</v>
      </c>
      <c r="B2067" s="3" t="s">
        <v>3838</v>
      </c>
      <c r="C2067" s="3" t="s">
        <v>3696</v>
      </c>
      <c r="D2067" s="3" t="s">
        <v>1</v>
      </c>
      <c r="E2067" s="3" t="s">
        <v>3799</v>
      </c>
      <c r="F2067" s="5">
        <v>70</v>
      </c>
      <c r="G2067" s="133">
        <f t="shared" ref="G2067:G2130" si="72">IF(F2067&lt;=40,100-((F2067-30)/(40-30))*(100-86),
IF(F2067&lt;=50,85-((F2067-41)/(50-41))*(85-71),
IF(F2067&lt;=55,70-((F2067-51)/(55-50))*(70-51),
IF(F2067&lt;=65,50-((F2067-55)/(65-55))*(50-31),
IF(F2067&lt;=75,30-((F2067-65)/(75-65))*(30-6),
5-((F2067-75)/(80-75))*(5-0))))))</f>
        <v>18</v>
      </c>
      <c r="H2067" s="36" t="str">
        <f t="shared" si="71"/>
        <v>Regular</v>
      </c>
      <c r="I2067" s="11">
        <v>11</v>
      </c>
      <c r="J2067" s="11" t="s">
        <v>166</v>
      </c>
      <c r="K2067" s="11">
        <v>5</v>
      </c>
      <c r="L2067" s="11">
        <v>-74.061139310000002</v>
      </c>
      <c r="M2067" s="12">
        <v>4.6989417290000004</v>
      </c>
    </row>
    <row r="2068" spans="1:13" x14ac:dyDescent="0.25">
      <c r="A2068" s="3">
        <v>2067</v>
      </c>
      <c r="B2068" s="3" t="s">
        <v>3839</v>
      </c>
      <c r="C2068" s="3" t="s">
        <v>3696</v>
      </c>
      <c r="D2068" s="3" t="s">
        <v>1</v>
      </c>
      <c r="E2068" s="3" t="s">
        <v>3777</v>
      </c>
      <c r="F2068" s="5">
        <v>65</v>
      </c>
      <c r="G2068" s="133">
        <f t="shared" si="72"/>
        <v>31</v>
      </c>
      <c r="H2068" s="36" t="str">
        <f t="shared" si="71"/>
        <v>Aceptable</v>
      </c>
      <c r="I2068" s="11">
        <v>11</v>
      </c>
      <c r="J2068" s="11" t="s">
        <v>166</v>
      </c>
      <c r="K2068" s="11">
        <v>5</v>
      </c>
      <c r="L2068" s="11">
        <v>-74.058820089999998</v>
      </c>
      <c r="M2068" s="12">
        <v>4.6897731709999997</v>
      </c>
    </row>
    <row r="2069" spans="1:13" x14ac:dyDescent="0.25">
      <c r="A2069" s="3">
        <v>2068</v>
      </c>
      <c r="B2069" s="3" t="s">
        <v>3840</v>
      </c>
      <c r="C2069" s="3" t="s">
        <v>3696</v>
      </c>
      <c r="D2069" s="3" t="s">
        <v>1</v>
      </c>
      <c r="E2069" s="3" t="s">
        <v>3777</v>
      </c>
      <c r="F2069" s="5">
        <v>65</v>
      </c>
      <c r="G2069" s="133">
        <f t="shared" si="72"/>
        <v>31</v>
      </c>
      <c r="H2069" s="36" t="str">
        <f t="shared" si="71"/>
        <v>Aceptable</v>
      </c>
      <c r="I2069" s="11">
        <v>11</v>
      </c>
      <c r="J2069" s="11" t="s">
        <v>166</v>
      </c>
      <c r="K2069" s="11">
        <v>5</v>
      </c>
      <c r="L2069" s="11">
        <v>-74.058783750000003</v>
      </c>
      <c r="M2069" s="12">
        <v>4.6919304210000004</v>
      </c>
    </row>
    <row r="2070" spans="1:13" x14ac:dyDescent="0.25">
      <c r="A2070" s="3">
        <v>2069</v>
      </c>
      <c r="B2070" s="3" t="s">
        <v>3841</v>
      </c>
      <c r="C2070" s="3" t="s">
        <v>3696</v>
      </c>
      <c r="D2070" s="3" t="s">
        <v>1</v>
      </c>
      <c r="E2070" s="3" t="s">
        <v>3842</v>
      </c>
      <c r="F2070" s="5">
        <v>70</v>
      </c>
      <c r="G2070" s="133">
        <f t="shared" si="72"/>
        <v>18</v>
      </c>
      <c r="H2070" s="36" t="str">
        <f t="shared" si="71"/>
        <v>Regular</v>
      </c>
      <c r="I2070" s="11">
        <v>11</v>
      </c>
      <c r="J2070" s="11" t="s">
        <v>166</v>
      </c>
      <c r="K2070" s="11">
        <v>5</v>
      </c>
      <c r="L2070" s="11">
        <v>-74.058697699999996</v>
      </c>
      <c r="M2070" s="12">
        <v>4.6962561989999996</v>
      </c>
    </row>
    <row r="2071" spans="1:13" x14ac:dyDescent="0.25">
      <c r="A2071" s="3">
        <v>2070</v>
      </c>
      <c r="B2071" s="3" t="s">
        <v>3843</v>
      </c>
      <c r="C2071" s="3" t="s">
        <v>3696</v>
      </c>
      <c r="D2071" s="3" t="s">
        <v>1</v>
      </c>
      <c r="E2071" s="3" t="s">
        <v>3844</v>
      </c>
      <c r="F2071" s="5">
        <v>65</v>
      </c>
      <c r="G2071" s="133">
        <f t="shared" si="72"/>
        <v>31</v>
      </c>
      <c r="H2071" s="36" t="str">
        <f t="shared" si="71"/>
        <v>Aceptable</v>
      </c>
      <c r="I2071" s="11">
        <v>11</v>
      </c>
      <c r="J2071" s="11" t="s">
        <v>166</v>
      </c>
      <c r="K2071" s="11">
        <v>5</v>
      </c>
      <c r="L2071" s="11">
        <v>-74.055120209999998</v>
      </c>
      <c r="M2071" s="12">
        <v>4.7058294719999996</v>
      </c>
    </row>
    <row r="2072" spans="1:13" x14ac:dyDescent="0.25">
      <c r="A2072" s="3">
        <v>2071</v>
      </c>
      <c r="B2072" s="3" t="s">
        <v>3845</v>
      </c>
      <c r="C2072" s="3" t="s">
        <v>3696</v>
      </c>
      <c r="D2072" s="3" t="s">
        <v>1</v>
      </c>
      <c r="E2072" s="3" t="s">
        <v>3846</v>
      </c>
      <c r="F2072" s="5">
        <v>65</v>
      </c>
      <c r="G2072" s="133">
        <f t="shared" si="72"/>
        <v>31</v>
      </c>
      <c r="H2072" s="36" t="str">
        <f t="shared" si="71"/>
        <v>Aceptable</v>
      </c>
      <c r="I2072" s="11">
        <v>11</v>
      </c>
      <c r="J2072" s="11" t="s">
        <v>5996</v>
      </c>
      <c r="K2072" s="11">
        <v>5</v>
      </c>
      <c r="L2072" s="11">
        <v>-74.068389190000005</v>
      </c>
      <c r="M2072" s="12">
        <v>4.7440815919999997</v>
      </c>
    </row>
    <row r="2073" spans="1:13" x14ac:dyDescent="0.25">
      <c r="A2073" s="3">
        <v>2072</v>
      </c>
      <c r="B2073" s="3" t="s">
        <v>3847</v>
      </c>
      <c r="C2073" s="3" t="s">
        <v>3696</v>
      </c>
      <c r="D2073" s="3" t="s">
        <v>1</v>
      </c>
      <c r="E2073" s="3" t="s">
        <v>3848</v>
      </c>
      <c r="F2073" s="5">
        <v>70</v>
      </c>
      <c r="G2073" s="133">
        <f t="shared" si="72"/>
        <v>18</v>
      </c>
      <c r="H2073" s="36" t="str">
        <f t="shared" si="71"/>
        <v>Regular</v>
      </c>
      <c r="I2073" s="11">
        <v>11</v>
      </c>
      <c r="J2073" s="11" t="s">
        <v>5996</v>
      </c>
      <c r="K2073" s="11">
        <v>5</v>
      </c>
      <c r="L2073" s="11">
        <v>-74.063645260000001</v>
      </c>
      <c r="M2073" s="12">
        <v>4.7325639270000002</v>
      </c>
    </row>
    <row r="2074" spans="1:13" x14ac:dyDescent="0.25">
      <c r="A2074" s="3">
        <v>2073</v>
      </c>
      <c r="B2074" s="3" t="s">
        <v>3849</v>
      </c>
      <c r="C2074" s="3" t="s">
        <v>3696</v>
      </c>
      <c r="D2074" s="3" t="s">
        <v>1</v>
      </c>
      <c r="E2074" s="3" t="s">
        <v>3848</v>
      </c>
      <c r="F2074" s="5">
        <v>65</v>
      </c>
      <c r="G2074" s="133">
        <f t="shared" si="72"/>
        <v>31</v>
      </c>
      <c r="H2074" s="36" t="str">
        <f t="shared" si="71"/>
        <v>Aceptable</v>
      </c>
      <c r="I2074" s="11">
        <v>11</v>
      </c>
      <c r="J2074" s="11" t="s">
        <v>5996</v>
      </c>
      <c r="K2074" s="11">
        <v>5</v>
      </c>
      <c r="L2074" s="11">
        <v>-74.065705710000003</v>
      </c>
      <c r="M2074" s="12">
        <v>4.7325506869999998</v>
      </c>
    </row>
    <row r="2075" spans="1:13" x14ac:dyDescent="0.25">
      <c r="A2075" s="3">
        <v>2074</v>
      </c>
      <c r="B2075" s="3" t="s">
        <v>3850</v>
      </c>
      <c r="C2075" s="3" t="s">
        <v>3696</v>
      </c>
      <c r="D2075" s="3" t="s">
        <v>1</v>
      </c>
      <c r="E2075" s="3" t="s">
        <v>3851</v>
      </c>
      <c r="F2075" s="5">
        <v>65</v>
      </c>
      <c r="G2075" s="133">
        <f t="shared" si="72"/>
        <v>31</v>
      </c>
      <c r="H2075" s="36" t="str">
        <f t="shared" si="71"/>
        <v>Aceptable</v>
      </c>
      <c r="I2075" s="11">
        <v>11</v>
      </c>
      <c r="J2075" s="11" t="s">
        <v>5996</v>
      </c>
      <c r="K2075" s="11">
        <v>4</v>
      </c>
      <c r="L2075" s="11">
        <v>-74.066207700000007</v>
      </c>
      <c r="M2075" s="12">
        <v>4.7552071160000002</v>
      </c>
    </row>
    <row r="2076" spans="1:13" x14ac:dyDescent="0.25">
      <c r="A2076" s="3">
        <v>2075</v>
      </c>
      <c r="B2076" s="3" t="s">
        <v>3852</v>
      </c>
      <c r="C2076" s="3" t="s">
        <v>3696</v>
      </c>
      <c r="D2076" s="3" t="s">
        <v>1</v>
      </c>
      <c r="E2076" s="3" t="s">
        <v>3851</v>
      </c>
      <c r="F2076" s="5">
        <v>65</v>
      </c>
      <c r="G2076" s="133">
        <f t="shared" si="72"/>
        <v>31</v>
      </c>
      <c r="H2076" s="36" t="str">
        <f t="shared" si="71"/>
        <v>Aceptable</v>
      </c>
      <c r="I2076" s="11">
        <v>11</v>
      </c>
      <c r="J2076" s="11" t="s">
        <v>5996</v>
      </c>
      <c r="K2076" s="11">
        <v>4</v>
      </c>
      <c r="L2076" s="11">
        <v>-74.066951930000002</v>
      </c>
      <c r="M2076" s="12">
        <v>4.7536724789999996</v>
      </c>
    </row>
    <row r="2077" spans="1:13" x14ac:dyDescent="0.25">
      <c r="A2077" s="3">
        <v>2076</v>
      </c>
      <c r="B2077" s="3" t="s">
        <v>3853</v>
      </c>
      <c r="C2077" s="3" t="s">
        <v>3696</v>
      </c>
      <c r="D2077" s="3" t="s">
        <v>1</v>
      </c>
      <c r="E2077" s="3" t="s">
        <v>3854</v>
      </c>
      <c r="F2077" s="5">
        <v>50</v>
      </c>
      <c r="G2077" s="133">
        <f t="shared" si="72"/>
        <v>71</v>
      </c>
      <c r="H2077" s="36" t="str">
        <f t="shared" si="71"/>
        <v>Muy Bueno</v>
      </c>
      <c r="I2077" s="11">
        <v>11</v>
      </c>
      <c r="J2077" s="11" t="s">
        <v>5996</v>
      </c>
      <c r="K2077" s="11">
        <v>5</v>
      </c>
      <c r="L2077" s="11">
        <v>-74.065017080000004</v>
      </c>
      <c r="M2077" s="12">
        <v>4.7299857279999999</v>
      </c>
    </row>
    <row r="2078" spans="1:13" x14ac:dyDescent="0.25">
      <c r="A2078" s="3">
        <v>2077</v>
      </c>
      <c r="B2078" s="3" t="s">
        <v>3855</v>
      </c>
      <c r="C2078" s="3" t="s">
        <v>3696</v>
      </c>
      <c r="D2078" s="3" t="s">
        <v>1</v>
      </c>
      <c r="E2078" s="3" t="s">
        <v>3856</v>
      </c>
      <c r="F2078" s="5">
        <v>70</v>
      </c>
      <c r="G2078" s="133">
        <f t="shared" si="72"/>
        <v>18</v>
      </c>
      <c r="H2078" s="36" t="str">
        <f t="shared" si="71"/>
        <v>Regular</v>
      </c>
      <c r="I2078" s="11">
        <v>11</v>
      </c>
      <c r="J2078" s="11" t="s">
        <v>5996</v>
      </c>
      <c r="K2078" s="11">
        <v>4</v>
      </c>
      <c r="L2078" s="11">
        <v>-74.06874852</v>
      </c>
      <c r="M2078" s="12">
        <v>4.740473572</v>
      </c>
    </row>
    <row r="2079" spans="1:13" x14ac:dyDescent="0.25">
      <c r="A2079" s="3">
        <v>2078</v>
      </c>
      <c r="B2079" s="3" t="s">
        <v>3857</v>
      </c>
      <c r="C2079" s="3" t="s">
        <v>3696</v>
      </c>
      <c r="D2079" s="3" t="s">
        <v>1</v>
      </c>
      <c r="E2079" s="3" t="s">
        <v>3856</v>
      </c>
      <c r="F2079" s="5">
        <v>65</v>
      </c>
      <c r="G2079" s="133">
        <f t="shared" si="72"/>
        <v>31</v>
      </c>
      <c r="H2079" s="36" t="str">
        <f t="shared" si="71"/>
        <v>Aceptable</v>
      </c>
      <c r="I2079" s="11">
        <v>11</v>
      </c>
      <c r="J2079" s="11" t="s">
        <v>5996</v>
      </c>
      <c r="K2079" s="11">
        <v>4</v>
      </c>
      <c r="L2079" s="11">
        <v>-74.06738154</v>
      </c>
      <c r="M2079" s="12">
        <v>4.740048893</v>
      </c>
    </row>
    <row r="2080" spans="1:13" x14ac:dyDescent="0.25">
      <c r="A2080" s="3">
        <v>2079</v>
      </c>
      <c r="B2080" s="3" t="s">
        <v>3858</v>
      </c>
      <c r="C2080" s="3" t="s">
        <v>3696</v>
      </c>
      <c r="D2080" s="3" t="s">
        <v>1</v>
      </c>
      <c r="E2080" s="3" t="s">
        <v>3859</v>
      </c>
      <c r="F2080" s="5">
        <v>70</v>
      </c>
      <c r="G2080" s="133">
        <f t="shared" si="72"/>
        <v>18</v>
      </c>
      <c r="H2080" s="36" t="str">
        <f t="shared" si="71"/>
        <v>Regular</v>
      </c>
      <c r="I2080" s="11">
        <v>11</v>
      </c>
      <c r="J2080" s="11" t="s">
        <v>5996</v>
      </c>
      <c r="K2080" s="11">
        <v>5</v>
      </c>
      <c r="L2080" s="11">
        <v>-74.070939719999998</v>
      </c>
      <c r="M2080" s="12">
        <v>4.7318151420000003</v>
      </c>
    </row>
    <row r="2081" spans="1:13" x14ac:dyDescent="0.25">
      <c r="A2081" s="3">
        <v>2080</v>
      </c>
      <c r="B2081" s="3" t="s">
        <v>3860</v>
      </c>
      <c r="C2081" s="3" t="s">
        <v>3696</v>
      </c>
      <c r="D2081" s="3" t="s">
        <v>1</v>
      </c>
      <c r="E2081" s="3" t="s">
        <v>3856</v>
      </c>
      <c r="F2081" s="5">
        <v>65</v>
      </c>
      <c r="G2081" s="133">
        <f t="shared" si="72"/>
        <v>31</v>
      </c>
      <c r="H2081" s="36" t="str">
        <f t="shared" si="71"/>
        <v>Aceptable</v>
      </c>
      <c r="I2081" s="11">
        <v>11</v>
      </c>
      <c r="J2081" s="11" t="s">
        <v>5996</v>
      </c>
      <c r="K2081" s="11">
        <v>4</v>
      </c>
      <c r="L2081" s="11">
        <v>-74.066494039999995</v>
      </c>
      <c r="M2081" s="12">
        <v>4.7389069189999997</v>
      </c>
    </row>
    <row r="2082" spans="1:13" x14ac:dyDescent="0.25">
      <c r="A2082" s="3">
        <v>2081</v>
      </c>
      <c r="B2082" s="3" t="s">
        <v>3861</v>
      </c>
      <c r="C2082" s="3" t="s">
        <v>3696</v>
      </c>
      <c r="D2082" s="3" t="s">
        <v>1</v>
      </c>
      <c r="E2082" s="3" t="s">
        <v>3862</v>
      </c>
      <c r="F2082" s="5">
        <v>65</v>
      </c>
      <c r="G2082" s="133">
        <f t="shared" si="72"/>
        <v>31</v>
      </c>
      <c r="H2082" s="36" t="str">
        <f t="shared" si="71"/>
        <v>Aceptable</v>
      </c>
      <c r="I2082" s="11">
        <v>11</v>
      </c>
      <c r="J2082" s="11" t="s">
        <v>5996</v>
      </c>
      <c r="K2082" s="11">
        <v>5</v>
      </c>
      <c r="L2082" s="11">
        <v>-74.073507340000006</v>
      </c>
      <c r="M2082" s="12">
        <v>4.7327975840000001</v>
      </c>
    </row>
    <row r="2083" spans="1:13" x14ac:dyDescent="0.25">
      <c r="A2083" s="3">
        <v>2082</v>
      </c>
      <c r="B2083" s="3" t="s">
        <v>3863</v>
      </c>
      <c r="C2083" s="3" t="s">
        <v>3696</v>
      </c>
      <c r="D2083" s="3" t="s">
        <v>1</v>
      </c>
      <c r="E2083" s="3" t="s">
        <v>3864</v>
      </c>
      <c r="F2083" s="5">
        <v>65</v>
      </c>
      <c r="G2083" s="133">
        <f t="shared" si="72"/>
        <v>31</v>
      </c>
      <c r="H2083" s="36" t="str">
        <f t="shared" si="71"/>
        <v>Aceptable</v>
      </c>
      <c r="I2083" s="11">
        <v>11</v>
      </c>
      <c r="J2083" s="11" t="s">
        <v>5996</v>
      </c>
      <c r="K2083" s="11">
        <v>4</v>
      </c>
      <c r="L2083" s="11">
        <v>-74.066146259999996</v>
      </c>
      <c r="M2083" s="12">
        <v>4.7459862470000003</v>
      </c>
    </row>
    <row r="2084" spans="1:13" x14ac:dyDescent="0.25">
      <c r="A2084" s="3">
        <v>2083</v>
      </c>
      <c r="B2084" s="3" t="s">
        <v>3865</v>
      </c>
      <c r="C2084" s="3" t="s">
        <v>3696</v>
      </c>
      <c r="D2084" s="3" t="s">
        <v>1</v>
      </c>
      <c r="E2084" s="3" t="s">
        <v>3866</v>
      </c>
      <c r="F2084" s="5">
        <v>65</v>
      </c>
      <c r="G2084" s="133">
        <f t="shared" si="72"/>
        <v>31</v>
      </c>
      <c r="H2084" s="36" t="str">
        <f t="shared" si="71"/>
        <v>Aceptable</v>
      </c>
      <c r="I2084" s="11">
        <v>11</v>
      </c>
      <c r="J2084" s="11" t="s">
        <v>5996</v>
      </c>
      <c r="K2084" s="11">
        <v>4</v>
      </c>
      <c r="L2084" s="11">
        <v>-74.064149700000002</v>
      </c>
      <c r="M2084" s="12">
        <v>4.7415031980000002</v>
      </c>
    </row>
    <row r="2085" spans="1:13" x14ac:dyDescent="0.25">
      <c r="A2085" s="3">
        <v>2084</v>
      </c>
      <c r="B2085" s="3" t="s">
        <v>3867</v>
      </c>
      <c r="C2085" s="3" t="s">
        <v>3696</v>
      </c>
      <c r="D2085" s="3" t="s">
        <v>1</v>
      </c>
      <c r="E2085" s="3" t="s">
        <v>3868</v>
      </c>
      <c r="F2085" s="5">
        <v>65</v>
      </c>
      <c r="G2085" s="133">
        <f t="shared" si="72"/>
        <v>31</v>
      </c>
      <c r="H2085" s="36" t="str">
        <f t="shared" si="71"/>
        <v>Aceptable</v>
      </c>
      <c r="I2085" s="11">
        <v>11</v>
      </c>
      <c r="J2085" s="11" t="s">
        <v>5996</v>
      </c>
      <c r="K2085" s="11">
        <v>6</v>
      </c>
      <c r="L2085" s="11">
        <v>-74.074928740000004</v>
      </c>
      <c r="M2085" s="12">
        <v>4.7328937599999996</v>
      </c>
    </row>
    <row r="2086" spans="1:13" x14ac:dyDescent="0.25">
      <c r="A2086" s="3">
        <v>2085</v>
      </c>
      <c r="B2086" s="3" t="s">
        <v>3869</v>
      </c>
      <c r="C2086" s="3" t="s">
        <v>3696</v>
      </c>
      <c r="D2086" s="3" t="s">
        <v>1</v>
      </c>
      <c r="E2086" s="3" t="s">
        <v>3870</v>
      </c>
      <c r="F2086" s="5">
        <v>70</v>
      </c>
      <c r="G2086" s="133">
        <f t="shared" si="72"/>
        <v>18</v>
      </c>
      <c r="H2086" s="36" t="str">
        <f t="shared" si="71"/>
        <v>Regular</v>
      </c>
      <c r="I2086" s="11">
        <v>11</v>
      </c>
      <c r="J2086" s="11" t="s">
        <v>5996</v>
      </c>
      <c r="K2086" s="11">
        <v>5</v>
      </c>
      <c r="L2086" s="11">
        <v>-74.068354110000001</v>
      </c>
      <c r="M2086" s="12">
        <v>4.756529875</v>
      </c>
    </row>
    <row r="2087" spans="1:13" x14ac:dyDescent="0.25">
      <c r="A2087" s="3">
        <v>2086</v>
      </c>
      <c r="B2087" s="3" t="s">
        <v>3871</v>
      </c>
      <c r="C2087" s="3" t="s">
        <v>3696</v>
      </c>
      <c r="D2087" s="3" t="s">
        <v>1</v>
      </c>
      <c r="E2087" s="3" t="s">
        <v>3872</v>
      </c>
      <c r="F2087" s="5">
        <v>70</v>
      </c>
      <c r="G2087" s="133">
        <f t="shared" si="72"/>
        <v>18</v>
      </c>
      <c r="H2087" s="36" t="str">
        <f t="shared" si="71"/>
        <v>Regular</v>
      </c>
      <c r="I2087" s="11">
        <v>11</v>
      </c>
      <c r="J2087" s="11" t="s">
        <v>5996</v>
      </c>
      <c r="K2087" s="11">
        <v>5</v>
      </c>
      <c r="L2087" s="11">
        <v>-74.063259079999995</v>
      </c>
      <c r="M2087" s="12">
        <v>4.7335486759999998</v>
      </c>
    </row>
    <row r="2088" spans="1:13" x14ac:dyDescent="0.25">
      <c r="A2088" s="3">
        <v>2087</v>
      </c>
      <c r="B2088" s="3" t="s">
        <v>3873</v>
      </c>
      <c r="C2088" s="3" t="s">
        <v>3696</v>
      </c>
      <c r="D2088" s="3" t="s">
        <v>1</v>
      </c>
      <c r="E2088" s="3" t="s">
        <v>3872</v>
      </c>
      <c r="F2088" s="5">
        <v>60</v>
      </c>
      <c r="G2088" s="133">
        <f t="shared" si="72"/>
        <v>40.5</v>
      </c>
      <c r="H2088" s="36" t="str">
        <f t="shared" si="71"/>
        <v>Aceptable</v>
      </c>
      <c r="I2088" s="11">
        <v>11</v>
      </c>
      <c r="J2088" s="11" t="s">
        <v>5996</v>
      </c>
      <c r="K2088" s="11">
        <v>5</v>
      </c>
      <c r="L2088" s="11">
        <v>-74.063313190000002</v>
      </c>
      <c r="M2088" s="12">
        <v>4.7347439480000002</v>
      </c>
    </row>
    <row r="2089" spans="1:13" x14ac:dyDescent="0.25">
      <c r="A2089" s="3">
        <v>2088</v>
      </c>
      <c r="B2089" s="3" t="s">
        <v>3874</v>
      </c>
      <c r="C2089" s="3" t="s">
        <v>3696</v>
      </c>
      <c r="D2089" s="3" t="s">
        <v>1</v>
      </c>
      <c r="E2089" s="3" t="s">
        <v>3875</v>
      </c>
      <c r="F2089" s="5">
        <v>65</v>
      </c>
      <c r="G2089" s="133">
        <f t="shared" si="72"/>
        <v>31</v>
      </c>
      <c r="H2089" s="36" t="str">
        <f t="shared" si="71"/>
        <v>Aceptable</v>
      </c>
      <c r="I2089" s="11">
        <v>11</v>
      </c>
      <c r="J2089" s="11" t="s">
        <v>5996</v>
      </c>
      <c r="K2089" s="11">
        <v>4</v>
      </c>
      <c r="L2089" s="11">
        <v>-74.069430409999995</v>
      </c>
      <c r="M2089" s="12">
        <v>4.7450105249999996</v>
      </c>
    </row>
    <row r="2090" spans="1:13" x14ac:dyDescent="0.25">
      <c r="A2090" s="3">
        <v>2089</v>
      </c>
      <c r="B2090" s="3" t="s">
        <v>3876</v>
      </c>
      <c r="C2090" s="3" t="s">
        <v>3696</v>
      </c>
      <c r="D2090" s="3" t="s">
        <v>1</v>
      </c>
      <c r="E2090" s="3" t="s">
        <v>3877</v>
      </c>
      <c r="F2090" s="5">
        <v>70</v>
      </c>
      <c r="G2090" s="133">
        <f t="shared" si="72"/>
        <v>18</v>
      </c>
      <c r="H2090" s="36" t="str">
        <f t="shared" si="71"/>
        <v>Regular</v>
      </c>
      <c r="I2090" s="11">
        <v>11</v>
      </c>
      <c r="J2090" s="11" t="s">
        <v>5996</v>
      </c>
      <c r="K2090" s="11">
        <v>3</v>
      </c>
      <c r="L2090" s="11">
        <v>-74.071651599999996</v>
      </c>
      <c r="M2090" s="12">
        <v>4.7393117140000003</v>
      </c>
    </row>
    <row r="2091" spans="1:13" x14ac:dyDescent="0.25">
      <c r="A2091" s="3">
        <v>2090</v>
      </c>
      <c r="B2091" s="3" t="s">
        <v>3878</v>
      </c>
      <c r="C2091" s="3" t="s">
        <v>3696</v>
      </c>
      <c r="D2091" s="3" t="s">
        <v>1</v>
      </c>
      <c r="E2091" s="3" t="s">
        <v>3879</v>
      </c>
      <c r="F2091" s="5">
        <v>70</v>
      </c>
      <c r="G2091" s="133">
        <f t="shared" si="72"/>
        <v>18</v>
      </c>
      <c r="H2091" s="36" t="str">
        <f t="shared" si="71"/>
        <v>Regular</v>
      </c>
      <c r="I2091" s="11">
        <v>11</v>
      </c>
      <c r="J2091" s="11" t="s">
        <v>5996</v>
      </c>
      <c r="K2091" s="11">
        <v>5</v>
      </c>
      <c r="L2091" s="11">
        <v>-74.072858319999995</v>
      </c>
      <c r="M2091" s="12">
        <v>4.7504705349999998</v>
      </c>
    </row>
    <row r="2092" spans="1:13" x14ac:dyDescent="0.25">
      <c r="A2092" s="3">
        <v>2091</v>
      </c>
      <c r="B2092" s="3" t="s">
        <v>3880</v>
      </c>
      <c r="C2092" s="3" t="s">
        <v>3696</v>
      </c>
      <c r="D2092" s="3" t="s">
        <v>1</v>
      </c>
      <c r="E2092" s="3" t="s">
        <v>3881</v>
      </c>
      <c r="F2092" s="5">
        <v>70</v>
      </c>
      <c r="G2092" s="133">
        <f t="shared" si="72"/>
        <v>18</v>
      </c>
      <c r="H2092" s="36" t="str">
        <f t="shared" si="71"/>
        <v>Regular</v>
      </c>
      <c r="I2092" s="11">
        <v>11</v>
      </c>
      <c r="J2092" s="11" t="s">
        <v>5996</v>
      </c>
      <c r="K2092" s="11">
        <v>3</v>
      </c>
      <c r="L2092" s="11">
        <v>-74.065624589999999</v>
      </c>
      <c r="M2092" s="12">
        <v>4.7517930550000003</v>
      </c>
    </row>
    <row r="2093" spans="1:13" x14ac:dyDescent="0.25">
      <c r="A2093" s="3">
        <v>2092</v>
      </c>
      <c r="B2093" s="3" t="s">
        <v>3882</v>
      </c>
      <c r="C2093" s="3" t="s">
        <v>3696</v>
      </c>
      <c r="D2093" s="3" t="s">
        <v>1</v>
      </c>
      <c r="E2093" s="3" t="s">
        <v>3883</v>
      </c>
      <c r="F2093" s="5">
        <v>65</v>
      </c>
      <c r="G2093" s="133">
        <f t="shared" si="72"/>
        <v>31</v>
      </c>
      <c r="H2093" s="36" t="str">
        <f t="shared" si="71"/>
        <v>Aceptable</v>
      </c>
      <c r="I2093" s="11">
        <v>11</v>
      </c>
      <c r="J2093" s="11" t="s">
        <v>5996</v>
      </c>
      <c r="K2093" s="11">
        <v>4</v>
      </c>
      <c r="L2093" s="11">
        <v>-74.066549140000006</v>
      </c>
      <c r="M2093" s="12">
        <v>4.7423551850000001</v>
      </c>
    </row>
    <row r="2094" spans="1:13" x14ac:dyDescent="0.25">
      <c r="A2094" s="3">
        <v>2093</v>
      </c>
      <c r="B2094" s="3" t="s">
        <v>3884</v>
      </c>
      <c r="C2094" s="3" t="s">
        <v>3696</v>
      </c>
      <c r="D2094" s="3" t="s">
        <v>1</v>
      </c>
      <c r="E2094" s="3" t="s">
        <v>3885</v>
      </c>
      <c r="F2094" s="5">
        <v>65</v>
      </c>
      <c r="G2094" s="133">
        <f t="shared" si="72"/>
        <v>31</v>
      </c>
      <c r="H2094" s="36" t="str">
        <f t="shared" si="71"/>
        <v>Aceptable</v>
      </c>
      <c r="I2094" s="11">
        <v>11</v>
      </c>
      <c r="J2094" s="11" t="s">
        <v>5996</v>
      </c>
      <c r="K2094" s="11">
        <v>4</v>
      </c>
      <c r="L2094" s="11">
        <v>-74.067040309999996</v>
      </c>
      <c r="M2094" s="12">
        <v>4.7476363929999996</v>
      </c>
    </row>
    <row r="2095" spans="1:13" x14ac:dyDescent="0.25">
      <c r="A2095" s="3">
        <v>2094</v>
      </c>
      <c r="B2095" s="3" t="s">
        <v>3886</v>
      </c>
      <c r="C2095" s="3" t="s">
        <v>3696</v>
      </c>
      <c r="D2095" s="3" t="s">
        <v>1</v>
      </c>
      <c r="E2095" s="3" t="s">
        <v>3859</v>
      </c>
      <c r="F2095" s="5">
        <v>70</v>
      </c>
      <c r="G2095" s="133">
        <f t="shared" si="72"/>
        <v>18</v>
      </c>
      <c r="H2095" s="36" t="str">
        <f t="shared" si="71"/>
        <v>Regular</v>
      </c>
      <c r="I2095" s="11">
        <v>11</v>
      </c>
      <c r="J2095" s="11" t="s">
        <v>5996</v>
      </c>
      <c r="K2095" s="11">
        <v>5</v>
      </c>
      <c r="L2095" s="11">
        <v>-74.071798200000003</v>
      </c>
      <c r="M2095" s="12">
        <v>4.7320501410000002</v>
      </c>
    </row>
    <row r="2096" spans="1:13" x14ac:dyDescent="0.25">
      <c r="A2096" s="3">
        <v>2095</v>
      </c>
      <c r="B2096" s="3" t="s">
        <v>3887</v>
      </c>
      <c r="C2096" s="3" t="s">
        <v>3696</v>
      </c>
      <c r="D2096" s="3" t="s">
        <v>1</v>
      </c>
      <c r="E2096" s="3" t="s">
        <v>3888</v>
      </c>
      <c r="F2096" s="5">
        <v>70</v>
      </c>
      <c r="G2096" s="133">
        <f t="shared" si="72"/>
        <v>18</v>
      </c>
      <c r="H2096" s="36" t="str">
        <f t="shared" si="71"/>
        <v>Regular</v>
      </c>
      <c r="I2096" s="11">
        <v>11</v>
      </c>
      <c r="J2096" s="11" t="s">
        <v>5996</v>
      </c>
      <c r="K2096" s="11">
        <v>4</v>
      </c>
      <c r="L2096" s="11">
        <v>-74.065763989999994</v>
      </c>
      <c r="M2096" s="12">
        <v>4.7485345829999996</v>
      </c>
    </row>
    <row r="2097" spans="1:13" x14ac:dyDescent="0.25">
      <c r="A2097" s="3">
        <v>2096</v>
      </c>
      <c r="B2097" s="3" t="s">
        <v>3889</v>
      </c>
      <c r="C2097" s="3" t="s">
        <v>3696</v>
      </c>
      <c r="D2097" s="3" t="s">
        <v>1</v>
      </c>
      <c r="E2097" s="3" t="s">
        <v>3890</v>
      </c>
      <c r="F2097" s="5">
        <v>65</v>
      </c>
      <c r="G2097" s="133">
        <f t="shared" si="72"/>
        <v>31</v>
      </c>
      <c r="H2097" s="36" t="str">
        <f t="shared" si="71"/>
        <v>Aceptable</v>
      </c>
      <c r="I2097" s="11">
        <v>11</v>
      </c>
      <c r="J2097" s="11" t="s">
        <v>5996</v>
      </c>
      <c r="K2097" s="11">
        <v>3</v>
      </c>
      <c r="L2097" s="11">
        <v>-74.065966180000004</v>
      </c>
      <c r="M2097" s="12">
        <v>4.754491239</v>
      </c>
    </row>
    <row r="2098" spans="1:13" x14ac:dyDescent="0.25">
      <c r="A2098" s="3">
        <v>2097</v>
      </c>
      <c r="B2098" s="3" t="s">
        <v>3891</v>
      </c>
      <c r="C2098" s="3" t="s">
        <v>3696</v>
      </c>
      <c r="D2098" s="3" t="s">
        <v>1</v>
      </c>
      <c r="E2098" s="3" t="s">
        <v>3892</v>
      </c>
      <c r="F2098" s="5">
        <v>70</v>
      </c>
      <c r="G2098" s="133">
        <f t="shared" si="72"/>
        <v>18</v>
      </c>
      <c r="H2098" s="36" t="str">
        <f t="shared" si="71"/>
        <v>Regular</v>
      </c>
      <c r="I2098" s="11">
        <v>11</v>
      </c>
      <c r="J2098" s="11" t="s">
        <v>5996</v>
      </c>
      <c r="K2098" s="11">
        <v>5</v>
      </c>
      <c r="L2098" s="11">
        <v>-74.070021929999996</v>
      </c>
      <c r="M2098" s="12">
        <v>4.7305219210000002</v>
      </c>
    </row>
    <row r="2099" spans="1:13" x14ac:dyDescent="0.25">
      <c r="A2099" s="3">
        <v>2098</v>
      </c>
      <c r="B2099" s="3" t="s">
        <v>3893</v>
      </c>
      <c r="C2099" s="3" t="s">
        <v>3696</v>
      </c>
      <c r="D2099" s="3" t="s">
        <v>1</v>
      </c>
      <c r="E2099" s="3" t="s">
        <v>3894</v>
      </c>
      <c r="F2099" s="5">
        <v>70</v>
      </c>
      <c r="G2099" s="133">
        <f t="shared" si="72"/>
        <v>18</v>
      </c>
      <c r="H2099" s="36" t="str">
        <f t="shared" si="71"/>
        <v>Regular</v>
      </c>
      <c r="I2099" s="11">
        <v>11</v>
      </c>
      <c r="J2099" s="11" t="s">
        <v>5996</v>
      </c>
      <c r="K2099" s="11">
        <v>5</v>
      </c>
      <c r="L2099" s="11">
        <v>-74.070229620000006</v>
      </c>
      <c r="M2099" s="12">
        <v>4.7315394140000002</v>
      </c>
    </row>
    <row r="2100" spans="1:13" x14ac:dyDescent="0.25">
      <c r="A2100" s="3">
        <v>2099</v>
      </c>
      <c r="B2100" s="3" t="s">
        <v>3895</v>
      </c>
      <c r="C2100" s="3" t="s">
        <v>3696</v>
      </c>
      <c r="D2100" s="3" t="s">
        <v>1</v>
      </c>
      <c r="E2100" s="3" t="s">
        <v>3896</v>
      </c>
      <c r="F2100" s="5">
        <v>70</v>
      </c>
      <c r="G2100" s="133">
        <f t="shared" si="72"/>
        <v>18</v>
      </c>
      <c r="H2100" s="36" t="str">
        <f t="shared" si="71"/>
        <v>Regular</v>
      </c>
      <c r="I2100" s="11">
        <v>11</v>
      </c>
      <c r="J2100" s="11" t="s">
        <v>5996</v>
      </c>
      <c r="K2100" s="11">
        <v>4</v>
      </c>
      <c r="L2100" s="11">
        <v>-74.065758000000002</v>
      </c>
      <c r="M2100" s="12">
        <v>4.7506307440000004</v>
      </c>
    </row>
    <row r="2101" spans="1:13" x14ac:dyDescent="0.25">
      <c r="A2101" s="3">
        <v>2100</v>
      </c>
      <c r="B2101" s="3" t="s">
        <v>3897</v>
      </c>
      <c r="C2101" s="3" t="s">
        <v>3696</v>
      </c>
      <c r="D2101" s="3" t="s">
        <v>1</v>
      </c>
      <c r="E2101" s="3" t="s">
        <v>3890</v>
      </c>
      <c r="F2101" s="5">
        <v>65</v>
      </c>
      <c r="G2101" s="133">
        <f t="shared" si="72"/>
        <v>31</v>
      </c>
      <c r="H2101" s="36" t="str">
        <f t="shared" si="71"/>
        <v>Aceptable</v>
      </c>
      <c r="I2101" s="11">
        <v>11</v>
      </c>
      <c r="J2101" s="11" t="s">
        <v>5996</v>
      </c>
      <c r="K2101" s="11">
        <v>3</v>
      </c>
      <c r="L2101" s="11">
        <v>-74.066012009999994</v>
      </c>
      <c r="M2101" s="12">
        <v>4.7532117080000003</v>
      </c>
    </row>
    <row r="2102" spans="1:13" x14ac:dyDescent="0.25">
      <c r="A2102" s="3">
        <v>2101</v>
      </c>
      <c r="B2102" s="3" t="s">
        <v>3898</v>
      </c>
      <c r="C2102" s="3" t="s">
        <v>3696</v>
      </c>
      <c r="D2102" s="3" t="s">
        <v>1</v>
      </c>
      <c r="E2102" s="3" t="s">
        <v>3899</v>
      </c>
      <c r="F2102" s="5">
        <v>65</v>
      </c>
      <c r="G2102" s="133">
        <f t="shared" si="72"/>
        <v>31</v>
      </c>
      <c r="H2102" s="36" t="str">
        <f t="shared" si="71"/>
        <v>Aceptable</v>
      </c>
      <c r="I2102" s="11">
        <v>11</v>
      </c>
      <c r="J2102" s="11" t="s">
        <v>5996</v>
      </c>
      <c r="K2102" s="11">
        <v>5</v>
      </c>
      <c r="L2102" s="11">
        <v>-74.067855010000002</v>
      </c>
      <c r="M2102" s="12">
        <v>4.7305304289999999</v>
      </c>
    </row>
    <row r="2103" spans="1:13" x14ac:dyDescent="0.25">
      <c r="A2103" s="3">
        <v>2102</v>
      </c>
      <c r="B2103" s="3" t="s">
        <v>3900</v>
      </c>
      <c r="C2103" s="3" t="s">
        <v>3696</v>
      </c>
      <c r="D2103" s="3" t="s">
        <v>1</v>
      </c>
      <c r="E2103" s="3" t="s">
        <v>3901</v>
      </c>
      <c r="F2103" s="5">
        <v>70</v>
      </c>
      <c r="G2103" s="133">
        <f t="shared" si="72"/>
        <v>18</v>
      </c>
      <c r="H2103" s="36" t="str">
        <f t="shared" si="71"/>
        <v>Regular</v>
      </c>
      <c r="I2103" s="11">
        <v>11</v>
      </c>
      <c r="J2103" s="11" t="s">
        <v>5996</v>
      </c>
      <c r="K2103" s="11">
        <v>4</v>
      </c>
      <c r="L2103" s="11">
        <v>-74.069991590000001</v>
      </c>
      <c r="M2103" s="12">
        <v>4.7463222810000003</v>
      </c>
    </row>
    <row r="2104" spans="1:13" x14ac:dyDescent="0.25">
      <c r="A2104" s="3">
        <v>2103</v>
      </c>
      <c r="B2104" s="3" t="s">
        <v>3902</v>
      </c>
      <c r="C2104" s="3" t="s">
        <v>3696</v>
      </c>
      <c r="D2104" s="3" t="s">
        <v>1</v>
      </c>
      <c r="E2104" s="3" t="s">
        <v>3903</v>
      </c>
      <c r="F2104" s="5">
        <v>65</v>
      </c>
      <c r="G2104" s="133">
        <f t="shared" si="72"/>
        <v>31</v>
      </c>
      <c r="H2104" s="36" t="str">
        <f t="shared" si="71"/>
        <v>Aceptable</v>
      </c>
      <c r="I2104" s="11">
        <v>11</v>
      </c>
      <c r="J2104" s="11" t="s">
        <v>5996</v>
      </c>
      <c r="K2104" s="11">
        <v>5</v>
      </c>
      <c r="L2104" s="11">
        <v>-74.064902140000001</v>
      </c>
      <c r="M2104" s="12">
        <v>4.7366862779999996</v>
      </c>
    </row>
    <row r="2105" spans="1:13" x14ac:dyDescent="0.25">
      <c r="A2105" s="3">
        <v>2104</v>
      </c>
      <c r="B2105" s="3" t="s">
        <v>3904</v>
      </c>
      <c r="C2105" s="3" t="s">
        <v>3696</v>
      </c>
      <c r="D2105" s="3" t="s">
        <v>1</v>
      </c>
      <c r="E2105" s="3" t="s">
        <v>3905</v>
      </c>
      <c r="F2105" s="5">
        <v>65</v>
      </c>
      <c r="G2105" s="133">
        <f t="shared" si="72"/>
        <v>31</v>
      </c>
      <c r="H2105" s="36" t="str">
        <f t="shared" si="71"/>
        <v>Aceptable</v>
      </c>
      <c r="I2105" s="11">
        <v>11</v>
      </c>
      <c r="J2105" s="11" t="s">
        <v>5996</v>
      </c>
      <c r="K2105" s="11">
        <v>5</v>
      </c>
      <c r="L2105" s="11">
        <v>-74.068593230000005</v>
      </c>
      <c r="M2105" s="12">
        <v>4.7526012040000003</v>
      </c>
    </row>
    <row r="2106" spans="1:13" x14ac:dyDescent="0.25">
      <c r="A2106" s="3">
        <v>2105</v>
      </c>
      <c r="B2106" s="3" t="s">
        <v>3906</v>
      </c>
      <c r="C2106" s="3" t="s">
        <v>3696</v>
      </c>
      <c r="D2106" s="3" t="s">
        <v>1</v>
      </c>
      <c r="E2106" s="3" t="s">
        <v>3907</v>
      </c>
      <c r="F2106" s="5">
        <v>70</v>
      </c>
      <c r="G2106" s="133">
        <f t="shared" si="72"/>
        <v>18</v>
      </c>
      <c r="H2106" s="36" t="str">
        <f t="shared" si="71"/>
        <v>Regular</v>
      </c>
      <c r="I2106" s="11">
        <v>11</v>
      </c>
      <c r="J2106" s="11" t="s">
        <v>5996</v>
      </c>
      <c r="K2106" s="11">
        <v>4</v>
      </c>
      <c r="L2106" s="11">
        <v>-74.067574280000002</v>
      </c>
      <c r="M2106" s="12">
        <v>4.7548499590000004</v>
      </c>
    </row>
    <row r="2107" spans="1:13" x14ac:dyDescent="0.25">
      <c r="A2107" s="3">
        <v>2106</v>
      </c>
      <c r="B2107" s="3" t="s">
        <v>3908</v>
      </c>
      <c r="C2107" s="3" t="s">
        <v>3696</v>
      </c>
      <c r="D2107" s="3" t="s">
        <v>1</v>
      </c>
      <c r="E2107" s="3" t="s">
        <v>3899</v>
      </c>
      <c r="F2107" s="5">
        <v>70</v>
      </c>
      <c r="G2107" s="133">
        <f t="shared" si="72"/>
        <v>18</v>
      </c>
      <c r="H2107" s="36" t="str">
        <f t="shared" si="71"/>
        <v>Regular</v>
      </c>
      <c r="I2107" s="11">
        <v>11</v>
      </c>
      <c r="J2107" s="11" t="s">
        <v>5996</v>
      </c>
      <c r="K2107" s="11">
        <v>5</v>
      </c>
      <c r="L2107" s="11">
        <v>-74.068493430000004</v>
      </c>
      <c r="M2107" s="12">
        <v>4.7312386540000002</v>
      </c>
    </row>
    <row r="2108" spans="1:13" x14ac:dyDescent="0.25">
      <c r="A2108" s="3">
        <v>2107</v>
      </c>
      <c r="B2108" s="3" t="s">
        <v>3909</v>
      </c>
      <c r="C2108" s="3" t="s">
        <v>3696</v>
      </c>
      <c r="D2108" s="3" t="s">
        <v>1</v>
      </c>
      <c r="E2108" s="3" t="s">
        <v>3910</v>
      </c>
      <c r="F2108" s="5">
        <v>70</v>
      </c>
      <c r="G2108" s="133">
        <f t="shared" si="72"/>
        <v>18</v>
      </c>
      <c r="H2108" s="36" t="str">
        <f t="shared" si="71"/>
        <v>Regular</v>
      </c>
      <c r="I2108" s="11">
        <v>11</v>
      </c>
      <c r="J2108" s="11" t="s">
        <v>5996</v>
      </c>
      <c r="K2108" s="11">
        <v>4</v>
      </c>
      <c r="L2108" s="11">
        <v>-74.068468050000007</v>
      </c>
      <c r="M2108" s="12">
        <v>4.74813946</v>
      </c>
    </row>
    <row r="2109" spans="1:13" x14ac:dyDescent="0.25">
      <c r="A2109" s="3">
        <v>2108</v>
      </c>
      <c r="B2109" s="3" t="s">
        <v>3911</v>
      </c>
      <c r="C2109" s="3" t="s">
        <v>3696</v>
      </c>
      <c r="D2109" s="3" t="s">
        <v>1</v>
      </c>
      <c r="E2109" s="3" t="s">
        <v>3912</v>
      </c>
      <c r="F2109" s="5">
        <v>70</v>
      </c>
      <c r="G2109" s="133">
        <f t="shared" si="72"/>
        <v>18</v>
      </c>
      <c r="H2109" s="36" t="str">
        <f t="shared" si="71"/>
        <v>Regular</v>
      </c>
      <c r="I2109" s="11">
        <v>11</v>
      </c>
      <c r="J2109" s="11" t="s">
        <v>5996</v>
      </c>
      <c r="K2109" s="11">
        <v>4</v>
      </c>
      <c r="L2109" s="11">
        <v>-74.064716930000003</v>
      </c>
      <c r="M2109" s="12">
        <v>4.7390662890000002</v>
      </c>
    </row>
    <row r="2110" spans="1:13" x14ac:dyDescent="0.25">
      <c r="A2110" s="3">
        <v>2109</v>
      </c>
      <c r="B2110" s="3" t="s">
        <v>3913</v>
      </c>
      <c r="C2110" s="3" t="s">
        <v>3696</v>
      </c>
      <c r="D2110" s="3" t="s">
        <v>1</v>
      </c>
      <c r="E2110" s="3" t="s">
        <v>3914</v>
      </c>
      <c r="F2110" s="5">
        <v>65</v>
      </c>
      <c r="G2110" s="133">
        <f t="shared" si="72"/>
        <v>31</v>
      </c>
      <c r="H2110" s="36" t="str">
        <f t="shared" si="71"/>
        <v>Aceptable</v>
      </c>
      <c r="I2110" s="11">
        <v>11</v>
      </c>
      <c r="J2110" s="11" t="s">
        <v>5996</v>
      </c>
      <c r="K2110" s="11">
        <v>4</v>
      </c>
      <c r="L2110" s="11">
        <v>-74.067423210000001</v>
      </c>
      <c r="M2110" s="12">
        <v>4.7506435380000003</v>
      </c>
    </row>
    <row r="2111" spans="1:13" x14ac:dyDescent="0.25">
      <c r="A2111" s="3">
        <v>2110</v>
      </c>
      <c r="B2111" s="3" t="s">
        <v>3915</v>
      </c>
      <c r="C2111" s="3" t="s">
        <v>3696</v>
      </c>
      <c r="D2111" s="3" t="s">
        <v>1</v>
      </c>
      <c r="E2111" s="3" t="s">
        <v>3916</v>
      </c>
      <c r="F2111" s="5">
        <v>65</v>
      </c>
      <c r="G2111" s="133">
        <f t="shared" si="72"/>
        <v>31</v>
      </c>
      <c r="H2111" s="36" t="str">
        <f t="shared" si="71"/>
        <v>Aceptable</v>
      </c>
      <c r="I2111" s="11">
        <v>11</v>
      </c>
      <c r="J2111" s="11" t="s">
        <v>5996</v>
      </c>
      <c r="K2111" s="11">
        <v>5</v>
      </c>
      <c r="L2111" s="11">
        <v>-74.063172410000007</v>
      </c>
      <c r="M2111" s="12">
        <v>4.7358183289999998</v>
      </c>
    </row>
    <row r="2112" spans="1:13" x14ac:dyDescent="0.25">
      <c r="A2112" s="3">
        <v>2111</v>
      </c>
      <c r="B2112" s="3" t="s">
        <v>3917</v>
      </c>
      <c r="C2112" s="3" t="s">
        <v>3696</v>
      </c>
      <c r="D2112" s="3" t="s">
        <v>1</v>
      </c>
      <c r="E2112" s="3" t="s">
        <v>3918</v>
      </c>
      <c r="F2112" s="5">
        <v>65</v>
      </c>
      <c r="G2112" s="133">
        <f t="shared" si="72"/>
        <v>31</v>
      </c>
      <c r="H2112" s="36" t="str">
        <f t="shared" ref="H2112:H2175" si="73">IF(AND(G2112&gt;=86,G2112&lt;=100),"Óptimo",
IF(AND(G2112&gt;=71,G2112&lt;=85),"Muy Bueno",
IF(AND(G2112&gt;=51,G2112&lt;=70),"Bueno",
IF(AND(G2112&gt;=31,G2112&lt;=50),"Aceptable",
IF(AND(G2112&gt;=6,G2112&lt;=30),"Regular",
"Malo")))))</f>
        <v>Aceptable</v>
      </c>
      <c r="I2112" s="11">
        <v>11</v>
      </c>
      <c r="J2112" s="11" t="s">
        <v>5996</v>
      </c>
      <c r="K2112" s="11">
        <v>4</v>
      </c>
      <c r="L2112" s="11">
        <v>-74.066947229999997</v>
      </c>
      <c r="M2112" s="12">
        <v>4.7519731649999999</v>
      </c>
    </row>
    <row r="2113" spans="1:13" x14ac:dyDescent="0.25">
      <c r="A2113" s="3">
        <v>2112</v>
      </c>
      <c r="B2113" s="3" t="s">
        <v>3919</v>
      </c>
      <c r="C2113" s="3" t="s">
        <v>3696</v>
      </c>
      <c r="D2113" s="3" t="s">
        <v>1</v>
      </c>
      <c r="E2113" s="3" t="s">
        <v>3920</v>
      </c>
      <c r="F2113" s="5">
        <v>65</v>
      </c>
      <c r="G2113" s="133">
        <f t="shared" si="72"/>
        <v>31</v>
      </c>
      <c r="H2113" s="36" t="str">
        <f t="shared" si="73"/>
        <v>Aceptable</v>
      </c>
      <c r="I2113" s="11">
        <v>11</v>
      </c>
      <c r="J2113" s="11" t="s">
        <v>5996</v>
      </c>
      <c r="K2113" s="11">
        <v>6</v>
      </c>
      <c r="L2113" s="11">
        <v>-74.075933939999999</v>
      </c>
      <c r="M2113" s="12">
        <v>4.7333470899999996</v>
      </c>
    </row>
    <row r="2114" spans="1:13" x14ac:dyDescent="0.25">
      <c r="A2114" s="3">
        <v>2113</v>
      </c>
      <c r="B2114" s="3" t="s">
        <v>3921</v>
      </c>
      <c r="C2114" s="3" t="s">
        <v>3696</v>
      </c>
      <c r="D2114" s="3" t="s">
        <v>1</v>
      </c>
      <c r="E2114" s="3" t="s">
        <v>3916</v>
      </c>
      <c r="F2114" s="5">
        <v>65</v>
      </c>
      <c r="G2114" s="133">
        <f t="shared" si="72"/>
        <v>31</v>
      </c>
      <c r="H2114" s="36" t="str">
        <f t="shared" si="73"/>
        <v>Aceptable</v>
      </c>
      <c r="I2114" s="11">
        <v>11</v>
      </c>
      <c r="J2114" s="11" t="s">
        <v>5996</v>
      </c>
      <c r="K2114" s="11">
        <v>5</v>
      </c>
      <c r="L2114" s="11">
        <v>-74.064111580000002</v>
      </c>
      <c r="M2114" s="12">
        <v>4.7383041329999998</v>
      </c>
    </row>
    <row r="2115" spans="1:13" x14ac:dyDescent="0.25">
      <c r="A2115" s="3">
        <v>2114</v>
      </c>
      <c r="B2115" s="3" t="s">
        <v>3922</v>
      </c>
      <c r="C2115" s="3" t="s">
        <v>3696</v>
      </c>
      <c r="D2115" s="3" t="s">
        <v>1</v>
      </c>
      <c r="E2115" s="3" t="s">
        <v>3916</v>
      </c>
      <c r="F2115" s="5">
        <v>70</v>
      </c>
      <c r="G2115" s="133">
        <f t="shared" si="72"/>
        <v>18</v>
      </c>
      <c r="H2115" s="36" t="str">
        <f t="shared" si="73"/>
        <v>Regular</v>
      </c>
      <c r="I2115" s="11">
        <v>11</v>
      </c>
      <c r="J2115" s="11" t="s">
        <v>5996</v>
      </c>
      <c r="K2115" s="11">
        <v>4</v>
      </c>
      <c r="L2115" s="11">
        <v>-74.062541100000004</v>
      </c>
      <c r="M2115" s="12">
        <v>4.7378061999999996</v>
      </c>
    </row>
    <row r="2116" spans="1:13" x14ac:dyDescent="0.25">
      <c r="A2116" s="3">
        <v>2115</v>
      </c>
      <c r="B2116" s="3" t="s">
        <v>3923</v>
      </c>
      <c r="C2116" s="3" t="s">
        <v>3696</v>
      </c>
      <c r="D2116" s="3" t="s">
        <v>1</v>
      </c>
      <c r="E2116" s="3" t="s">
        <v>3916</v>
      </c>
      <c r="F2116" s="5">
        <v>65</v>
      </c>
      <c r="G2116" s="133">
        <f t="shared" si="72"/>
        <v>31</v>
      </c>
      <c r="H2116" s="36" t="str">
        <f t="shared" si="73"/>
        <v>Aceptable</v>
      </c>
      <c r="I2116" s="11">
        <v>11</v>
      </c>
      <c r="J2116" s="11" t="s">
        <v>5996</v>
      </c>
      <c r="K2116" s="11">
        <v>4</v>
      </c>
      <c r="L2116" s="11">
        <v>-74.06356074</v>
      </c>
      <c r="M2116" s="12">
        <v>4.7402853089999999</v>
      </c>
    </row>
    <row r="2117" spans="1:13" x14ac:dyDescent="0.25">
      <c r="A2117" s="3">
        <v>2116</v>
      </c>
      <c r="B2117" s="3" t="s">
        <v>3924</v>
      </c>
      <c r="C2117" s="3" t="s">
        <v>3696</v>
      </c>
      <c r="D2117" s="3" t="s">
        <v>1</v>
      </c>
      <c r="E2117" s="3" t="s">
        <v>3916</v>
      </c>
      <c r="F2117" s="5">
        <v>75</v>
      </c>
      <c r="G2117" s="133">
        <f t="shared" si="72"/>
        <v>6</v>
      </c>
      <c r="H2117" s="36" t="str">
        <f t="shared" si="73"/>
        <v>Regular</v>
      </c>
      <c r="I2117" s="11">
        <v>11</v>
      </c>
      <c r="J2117" s="11" t="s">
        <v>5996</v>
      </c>
      <c r="K2117" s="11">
        <v>4</v>
      </c>
      <c r="L2117" s="11">
        <v>-74.062320200000002</v>
      </c>
      <c r="M2117" s="12">
        <v>4.7398530790000004</v>
      </c>
    </row>
    <row r="2118" spans="1:13" x14ac:dyDescent="0.25">
      <c r="A2118" s="3">
        <v>2117</v>
      </c>
      <c r="B2118" s="3" t="s">
        <v>3925</v>
      </c>
      <c r="C2118" s="3" t="s">
        <v>3696</v>
      </c>
      <c r="D2118" s="3" t="s">
        <v>1</v>
      </c>
      <c r="E2118" s="3" t="s">
        <v>3926</v>
      </c>
      <c r="F2118" s="5">
        <v>70</v>
      </c>
      <c r="G2118" s="133">
        <f t="shared" si="72"/>
        <v>18</v>
      </c>
      <c r="H2118" s="36" t="str">
        <f t="shared" si="73"/>
        <v>Regular</v>
      </c>
      <c r="I2118" s="11">
        <v>11</v>
      </c>
      <c r="J2118" s="11" t="s">
        <v>5996</v>
      </c>
      <c r="K2118" s="11">
        <v>5</v>
      </c>
      <c r="L2118" s="11">
        <v>-74.071277780000003</v>
      </c>
      <c r="M2118" s="12">
        <v>4.731151391</v>
      </c>
    </row>
    <row r="2119" spans="1:13" x14ac:dyDescent="0.25">
      <c r="A2119" s="3">
        <v>2118</v>
      </c>
      <c r="B2119" s="3" t="s">
        <v>3927</v>
      </c>
      <c r="C2119" s="3" t="s">
        <v>3696</v>
      </c>
      <c r="D2119" s="3" t="s">
        <v>1</v>
      </c>
      <c r="E2119" s="3" t="s">
        <v>3928</v>
      </c>
      <c r="F2119" s="5">
        <v>65</v>
      </c>
      <c r="G2119" s="133">
        <f t="shared" si="72"/>
        <v>31</v>
      </c>
      <c r="H2119" s="36" t="str">
        <f t="shared" si="73"/>
        <v>Aceptable</v>
      </c>
      <c r="I2119" s="11">
        <v>11</v>
      </c>
      <c r="J2119" s="11" t="s">
        <v>5996</v>
      </c>
      <c r="K2119" s="11">
        <v>5</v>
      </c>
      <c r="L2119" s="11">
        <v>-74.068784570000005</v>
      </c>
      <c r="M2119" s="12">
        <v>4.754465873</v>
      </c>
    </row>
    <row r="2120" spans="1:13" x14ac:dyDescent="0.25">
      <c r="A2120" s="3">
        <v>2119</v>
      </c>
      <c r="B2120" s="3" t="s">
        <v>3929</v>
      </c>
      <c r="C2120" s="3" t="s">
        <v>3696</v>
      </c>
      <c r="D2120" s="3" t="s">
        <v>1</v>
      </c>
      <c r="E2120" s="3" t="s">
        <v>3930</v>
      </c>
      <c r="F2120" s="5">
        <v>65</v>
      </c>
      <c r="G2120" s="133">
        <f t="shared" si="72"/>
        <v>31</v>
      </c>
      <c r="H2120" s="36" t="str">
        <f t="shared" si="73"/>
        <v>Aceptable</v>
      </c>
      <c r="I2120" s="11">
        <v>11</v>
      </c>
      <c r="J2120" s="11" t="s">
        <v>5996</v>
      </c>
      <c r="K2120" s="11">
        <v>6</v>
      </c>
      <c r="L2120" s="11">
        <v>-74.074240250000003</v>
      </c>
      <c r="M2120" s="12">
        <v>4.7339022990000004</v>
      </c>
    </row>
    <row r="2121" spans="1:13" x14ac:dyDescent="0.25">
      <c r="A2121" s="3">
        <v>2120</v>
      </c>
      <c r="B2121" s="3" t="s">
        <v>3931</v>
      </c>
      <c r="C2121" s="3" t="s">
        <v>3696</v>
      </c>
      <c r="D2121" s="3" t="s">
        <v>1</v>
      </c>
      <c r="E2121" s="3" t="s">
        <v>3932</v>
      </c>
      <c r="F2121" s="5">
        <v>70</v>
      </c>
      <c r="G2121" s="133">
        <f t="shared" si="72"/>
        <v>18</v>
      </c>
      <c r="H2121" s="36" t="str">
        <f t="shared" si="73"/>
        <v>Regular</v>
      </c>
      <c r="I2121" s="11">
        <v>11</v>
      </c>
      <c r="J2121" s="11" t="s">
        <v>5996</v>
      </c>
      <c r="K2121" s="11">
        <v>5</v>
      </c>
      <c r="L2121" s="11">
        <v>-74.068924370000005</v>
      </c>
      <c r="M2121" s="12">
        <v>4.7482811009999999</v>
      </c>
    </row>
    <row r="2122" spans="1:13" x14ac:dyDescent="0.25">
      <c r="A2122" s="3">
        <v>2121</v>
      </c>
      <c r="B2122" s="3" t="s">
        <v>3933</v>
      </c>
      <c r="C2122" s="3" t="s">
        <v>3696</v>
      </c>
      <c r="D2122" s="3" t="s">
        <v>1</v>
      </c>
      <c r="E2122" s="3" t="s">
        <v>3934</v>
      </c>
      <c r="F2122" s="5">
        <v>65</v>
      </c>
      <c r="G2122" s="133">
        <f t="shared" si="72"/>
        <v>31</v>
      </c>
      <c r="H2122" s="36" t="str">
        <f t="shared" si="73"/>
        <v>Aceptable</v>
      </c>
      <c r="I2122" s="11">
        <v>11</v>
      </c>
      <c r="J2122" s="11" t="s">
        <v>5996</v>
      </c>
      <c r="K2122" s="11">
        <v>4</v>
      </c>
      <c r="L2122" s="11">
        <v>-74.073434230000004</v>
      </c>
      <c r="M2122" s="12">
        <v>4.7457876539999999</v>
      </c>
    </row>
    <row r="2123" spans="1:13" x14ac:dyDescent="0.25">
      <c r="A2123" s="3">
        <v>2122</v>
      </c>
      <c r="B2123" s="3" t="s">
        <v>3935</v>
      </c>
      <c r="C2123" s="3" t="s">
        <v>3696</v>
      </c>
      <c r="D2123" s="3" t="s">
        <v>1</v>
      </c>
      <c r="E2123" s="3" t="s">
        <v>3936</v>
      </c>
      <c r="F2123" s="5">
        <v>70</v>
      </c>
      <c r="G2123" s="133">
        <f t="shared" si="72"/>
        <v>18</v>
      </c>
      <c r="H2123" s="36" t="str">
        <f t="shared" si="73"/>
        <v>Regular</v>
      </c>
      <c r="I2123" s="11">
        <v>11</v>
      </c>
      <c r="J2123" s="11" t="s">
        <v>5996</v>
      </c>
      <c r="K2123" s="11">
        <v>4</v>
      </c>
      <c r="L2123" s="11">
        <v>-74.069218359999994</v>
      </c>
      <c r="M2123" s="12">
        <v>4.7383782190000003</v>
      </c>
    </row>
    <row r="2124" spans="1:13" x14ac:dyDescent="0.25">
      <c r="A2124" s="3">
        <v>2123</v>
      </c>
      <c r="B2124" s="3" t="s">
        <v>3937</v>
      </c>
      <c r="C2124" s="3" t="s">
        <v>3696</v>
      </c>
      <c r="D2124" s="3" t="s">
        <v>1</v>
      </c>
      <c r="E2124" s="3" t="s">
        <v>3938</v>
      </c>
      <c r="F2124" s="5">
        <v>70</v>
      </c>
      <c r="G2124" s="133">
        <f t="shared" si="72"/>
        <v>18</v>
      </c>
      <c r="H2124" s="36" t="str">
        <f t="shared" si="73"/>
        <v>Regular</v>
      </c>
      <c r="I2124" s="11">
        <v>11</v>
      </c>
      <c r="J2124" s="11" t="s">
        <v>5996</v>
      </c>
      <c r="K2124" s="11">
        <v>4</v>
      </c>
      <c r="L2124" s="11">
        <v>-74.067642730000003</v>
      </c>
      <c r="M2124" s="12">
        <v>4.741319259</v>
      </c>
    </row>
    <row r="2125" spans="1:13" x14ac:dyDescent="0.25">
      <c r="A2125" s="3">
        <v>2124</v>
      </c>
      <c r="B2125" s="3" t="s">
        <v>3939</v>
      </c>
      <c r="C2125" s="3" t="s">
        <v>3696</v>
      </c>
      <c r="D2125" s="3" t="s">
        <v>1</v>
      </c>
      <c r="E2125" s="3" t="s">
        <v>3940</v>
      </c>
      <c r="F2125" s="5">
        <v>65</v>
      </c>
      <c r="G2125" s="133">
        <f t="shared" si="72"/>
        <v>31</v>
      </c>
      <c r="H2125" s="36" t="str">
        <f t="shared" si="73"/>
        <v>Aceptable</v>
      </c>
      <c r="I2125" s="11">
        <v>11</v>
      </c>
      <c r="J2125" s="11" t="s">
        <v>5996</v>
      </c>
      <c r="K2125" s="11">
        <v>2</v>
      </c>
      <c r="L2125" s="11">
        <v>-74.067235519999997</v>
      </c>
      <c r="M2125" s="12">
        <v>4.7376255020000002</v>
      </c>
    </row>
    <row r="2126" spans="1:13" x14ac:dyDescent="0.25">
      <c r="A2126" s="3">
        <v>2125</v>
      </c>
      <c r="B2126" s="3" t="s">
        <v>3941</v>
      </c>
      <c r="C2126" s="3" t="s">
        <v>3696</v>
      </c>
      <c r="D2126" s="3" t="s">
        <v>1</v>
      </c>
      <c r="E2126" s="3" t="s">
        <v>3942</v>
      </c>
      <c r="F2126" s="5">
        <v>70</v>
      </c>
      <c r="G2126" s="133">
        <f t="shared" si="72"/>
        <v>18</v>
      </c>
      <c r="H2126" s="36" t="str">
        <f t="shared" si="73"/>
        <v>Regular</v>
      </c>
      <c r="I2126" s="11">
        <v>11</v>
      </c>
      <c r="J2126" s="11" t="s">
        <v>5996</v>
      </c>
      <c r="K2126" s="11">
        <v>5</v>
      </c>
      <c r="L2126" s="11">
        <v>-74.066868240000005</v>
      </c>
      <c r="M2126" s="12">
        <v>4.7596105260000003</v>
      </c>
    </row>
    <row r="2127" spans="1:13" x14ac:dyDescent="0.25">
      <c r="A2127" s="3">
        <v>2126</v>
      </c>
      <c r="B2127" s="3" t="s">
        <v>3943</v>
      </c>
      <c r="C2127" s="3" t="s">
        <v>3696</v>
      </c>
      <c r="D2127" s="3" t="s">
        <v>1</v>
      </c>
      <c r="E2127" s="3" t="s">
        <v>3944</v>
      </c>
      <c r="F2127" s="5">
        <v>70</v>
      </c>
      <c r="G2127" s="133">
        <f t="shared" si="72"/>
        <v>18</v>
      </c>
      <c r="H2127" s="36" t="str">
        <f t="shared" si="73"/>
        <v>Regular</v>
      </c>
      <c r="I2127" s="11">
        <v>11</v>
      </c>
      <c r="J2127" s="11" t="s">
        <v>5996</v>
      </c>
      <c r="K2127" s="11">
        <v>4</v>
      </c>
      <c r="L2127" s="11">
        <v>-74.067739669999995</v>
      </c>
      <c r="M2127" s="12">
        <v>4.749176662</v>
      </c>
    </row>
    <row r="2128" spans="1:13" x14ac:dyDescent="0.25">
      <c r="A2128" s="3">
        <v>2127</v>
      </c>
      <c r="B2128" s="3" t="s">
        <v>3945</v>
      </c>
      <c r="C2128" s="3" t="s">
        <v>3696</v>
      </c>
      <c r="D2128" s="3" t="s">
        <v>1</v>
      </c>
      <c r="E2128" s="3" t="s">
        <v>3946</v>
      </c>
      <c r="F2128" s="5">
        <v>60</v>
      </c>
      <c r="G2128" s="133">
        <f t="shared" si="72"/>
        <v>40.5</v>
      </c>
      <c r="H2128" s="36" t="str">
        <f t="shared" si="73"/>
        <v>Aceptable</v>
      </c>
      <c r="I2128" s="11">
        <v>11</v>
      </c>
      <c r="J2128" s="11" t="s">
        <v>166</v>
      </c>
      <c r="K2128" s="11">
        <v>4</v>
      </c>
      <c r="L2128" s="11">
        <v>-74.07211744</v>
      </c>
      <c r="M2128" s="12">
        <v>4.6916458820000004</v>
      </c>
    </row>
    <row r="2129" spans="1:13" x14ac:dyDescent="0.25">
      <c r="A2129" s="3">
        <v>2128</v>
      </c>
      <c r="B2129" s="3" t="s">
        <v>3947</v>
      </c>
      <c r="C2129" s="3" t="s">
        <v>3696</v>
      </c>
      <c r="D2129" s="3" t="s">
        <v>1</v>
      </c>
      <c r="E2129" s="3" t="s">
        <v>3948</v>
      </c>
      <c r="F2129" s="5">
        <v>65</v>
      </c>
      <c r="G2129" s="133">
        <f t="shared" si="72"/>
        <v>31</v>
      </c>
      <c r="H2129" s="36" t="str">
        <f t="shared" si="73"/>
        <v>Aceptable</v>
      </c>
      <c r="I2129" s="11">
        <v>11</v>
      </c>
      <c r="J2129" s="11" t="s">
        <v>166</v>
      </c>
      <c r="K2129" s="11">
        <v>4</v>
      </c>
      <c r="L2129" s="11">
        <v>-74.071986989999999</v>
      </c>
      <c r="M2129" s="12">
        <v>4.6949184580000001</v>
      </c>
    </row>
    <row r="2130" spans="1:13" x14ac:dyDescent="0.25">
      <c r="A2130" s="3">
        <v>2129</v>
      </c>
      <c r="B2130" s="3" t="s">
        <v>3949</v>
      </c>
      <c r="C2130" s="3" t="s">
        <v>3696</v>
      </c>
      <c r="D2130" s="3" t="s">
        <v>1</v>
      </c>
      <c r="E2130" s="3" t="s">
        <v>3950</v>
      </c>
      <c r="F2130" s="5">
        <v>65</v>
      </c>
      <c r="G2130" s="133">
        <f t="shared" si="72"/>
        <v>31</v>
      </c>
      <c r="H2130" s="36" t="str">
        <f t="shared" si="73"/>
        <v>Aceptable</v>
      </c>
      <c r="I2130" s="11">
        <v>11</v>
      </c>
      <c r="J2130" s="11" t="s">
        <v>166</v>
      </c>
      <c r="K2130" s="11">
        <v>4</v>
      </c>
      <c r="L2130" s="11">
        <v>-74.081949530000003</v>
      </c>
      <c r="M2130" s="12">
        <v>4.6954432969999997</v>
      </c>
    </row>
    <row r="2131" spans="1:13" x14ac:dyDescent="0.25">
      <c r="A2131" s="3">
        <v>2130</v>
      </c>
      <c r="B2131" s="3" t="s">
        <v>3951</v>
      </c>
      <c r="C2131" s="3" t="s">
        <v>3696</v>
      </c>
      <c r="D2131" s="3" t="s">
        <v>1</v>
      </c>
      <c r="E2131" s="3" t="s">
        <v>3952</v>
      </c>
      <c r="F2131" s="5">
        <v>70</v>
      </c>
      <c r="G2131" s="133">
        <f t="shared" ref="G2131:G2194" si="74">IF(F2131&lt;=40,100-((F2131-30)/(40-30))*(100-86),
IF(F2131&lt;=50,85-((F2131-41)/(50-41))*(85-71),
IF(F2131&lt;=55,70-((F2131-51)/(55-50))*(70-51),
IF(F2131&lt;=65,50-((F2131-55)/(65-55))*(50-31),
IF(F2131&lt;=75,30-((F2131-65)/(75-65))*(30-6),
5-((F2131-75)/(80-75))*(5-0))))))</f>
        <v>18</v>
      </c>
      <c r="H2131" s="36" t="str">
        <f t="shared" si="73"/>
        <v>Regular</v>
      </c>
      <c r="I2131" s="11">
        <v>11</v>
      </c>
      <c r="J2131" s="11" t="s">
        <v>166</v>
      </c>
      <c r="K2131" s="11">
        <v>4</v>
      </c>
      <c r="L2131" s="11">
        <v>-74.077595479999999</v>
      </c>
      <c r="M2131" s="12">
        <v>4.6893864450000002</v>
      </c>
    </row>
    <row r="2132" spans="1:13" x14ac:dyDescent="0.25">
      <c r="A2132" s="3">
        <v>2131</v>
      </c>
      <c r="B2132" s="3" t="s">
        <v>3953</v>
      </c>
      <c r="C2132" s="3" t="s">
        <v>3696</v>
      </c>
      <c r="D2132" s="3" t="s">
        <v>1</v>
      </c>
      <c r="E2132" s="3" t="s">
        <v>3954</v>
      </c>
      <c r="F2132" s="5">
        <v>65</v>
      </c>
      <c r="G2132" s="133">
        <f t="shared" si="74"/>
        <v>31</v>
      </c>
      <c r="H2132" s="36" t="str">
        <f t="shared" si="73"/>
        <v>Aceptable</v>
      </c>
      <c r="I2132" s="11">
        <v>11</v>
      </c>
      <c r="J2132" s="11" t="s">
        <v>166</v>
      </c>
      <c r="K2132" s="11">
        <v>4</v>
      </c>
      <c r="L2132" s="11">
        <v>-74.078345130000002</v>
      </c>
      <c r="M2132" s="12">
        <v>4.6967311780000003</v>
      </c>
    </row>
    <row r="2133" spans="1:13" x14ac:dyDescent="0.25">
      <c r="A2133" s="3">
        <v>2132</v>
      </c>
      <c r="B2133" s="3" t="s">
        <v>3955</v>
      </c>
      <c r="C2133" s="3" t="s">
        <v>3696</v>
      </c>
      <c r="D2133" s="3" t="s">
        <v>1</v>
      </c>
      <c r="E2133" s="3" t="s">
        <v>3956</v>
      </c>
      <c r="F2133" s="5">
        <v>75</v>
      </c>
      <c r="G2133" s="133">
        <f t="shared" si="74"/>
        <v>6</v>
      </c>
      <c r="H2133" s="36" t="str">
        <f t="shared" si="73"/>
        <v>Regular</v>
      </c>
      <c r="I2133" s="11">
        <v>11</v>
      </c>
      <c r="J2133" s="11" t="s">
        <v>166</v>
      </c>
      <c r="K2133" s="11">
        <v>4</v>
      </c>
      <c r="L2133" s="11">
        <v>-74.073873149999997</v>
      </c>
      <c r="M2133" s="12">
        <v>4.6908194610000002</v>
      </c>
    </row>
    <row r="2134" spans="1:13" x14ac:dyDescent="0.25">
      <c r="A2134" s="3">
        <v>2133</v>
      </c>
      <c r="B2134" s="3" t="s">
        <v>3957</v>
      </c>
      <c r="C2134" s="3" t="s">
        <v>3696</v>
      </c>
      <c r="D2134" s="3" t="s">
        <v>1</v>
      </c>
      <c r="E2134" s="3" t="s">
        <v>3958</v>
      </c>
      <c r="F2134" s="5">
        <v>70</v>
      </c>
      <c r="G2134" s="133">
        <f t="shared" si="74"/>
        <v>18</v>
      </c>
      <c r="H2134" s="36" t="str">
        <f t="shared" si="73"/>
        <v>Regular</v>
      </c>
      <c r="I2134" s="11">
        <v>11</v>
      </c>
      <c r="J2134" s="11" t="s">
        <v>166</v>
      </c>
      <c r="K2134" s="11">
        <v>4</v>
      </c>
      <c r="L2134" s="11">
        <v>-74.078280930000005</v>
      </c>
      <c r="M2134" s="12">
        <v>4.6906023010000002</v>
      </c>
    </row>
    <row r="2135" spans="1:13" x14ac:dyDescent="0.25">
      <c r="A2135" s="3">
        <v>2134</v>
      </c>
      <c r="B2135" s="3" t="s">
        <v>3959</v>
      </c>
      <c r="C2135" s="3" t="s">
        <v>3696</v>
      </c>
      <c r="D2135" s="3" t="s">
        <v>1</v>
      </c>
      <c r="E2135" s="3" t="s">
        <v>3960</v>
      </c>
      <c r="F2135" s="5">
        <v>70</v>
      </c>
      <c r="G2135" s="133">
        <f t="shared" si="74"/>
        <v>18</v>
      </c>
      <c r="H2135" s="36" t="str">
        <f t="shared" si="73"/>
        <v>Regular</v>
      </c>
      <c r="I2135" s="11">
        <v>11</v>
      </c>
      <c r="J2135" s="11" t="s">
        <v>166</v>
      </c>
      <c r="K2135" s="11">
        <v>4</v>
      </c>
      <c r="L2135" s="11">
        <v>-74.073177479999998</v>
      </c>
      <c r="M2135" s="12">
        <v>4.6966079550000002</v>
      </c>
    </row>
    <row r="2136" spans="1:13" x14ac:dyDescent="0.25">
      <c r="A2136" s="3">
        <v>2135</v>
      </c>
      <c r="B2136" s="3" t="s">
        <v>3961</v>
      </c>
      <c r="C2136" s="3" t="s">
        <v>3696</v>
      </c>
      <c r="D2136" s="3" t="s">
        <v>1</v>
      </c>
      <c r="E2136" s="3" t="s">
        <v>3952</v>
      </c>
      <c r="F2136" s="5">
        <v>70</v>
      </c>
      <c r="G2136" s="133">
        <f t="shared" si="74"/>
        <v>18</v>
      </c>
      <c r="H2136" s="36" t="str">
        <f t="shared" si="73"/>
        <v>Regular</v>
      </c>
      <c r="I2136" s="11">
        <v>11</v>
      </c>
      <c r="J2136" s="11" t="s">
        <v>166</v>
      </c>
      <c r="K2136" s="11">
        <v>4</v>
      </c>
      <c r="L2136" s="11">
        <v>-74.077483119999997</v>
      </c>
      <c r="M2136" s="12">
        <v>4.6915798889999998</v>
      </c>
    </row>
    <row r="2137" spans="1:13" x14ac:dyDescent="0.25">
      <c r="A2137" s="3">
        <v>2136</v>
      </c>
      <c r="B2137" s="3" t="s">
        <v>3962</v>
      </c>
      <c r="C2137" s="3" t="s">
        <v>3696</v>
      </c>
      <c r="D2137" s="3" t="s">
        <v>1</v>
      </c>
      <c r="E2137" s="3" t="s">
        <v>3952</v>
      </c>
      <c r="F2137" s="5">
        <v>75</v>
      </c>
      <c r="G2137" s="133">
        <f t="shared" si="74"/>
        <v>6</v>
      </c>
      <c r="H2137" s="36" t="str">
        <f t="shared" si="73"/>
        <v>Regular</v>
      </c>
      <c r="I2137" s="11">
        <v>11</v>
      </c>
      <c r="J2137" s="11" t="s">
        <v>166</v>
      </c>
      <c r="K2137" s="11">
        <v>4</v>
      </c>
      <c r="L2137" s="11">
        <v>-74.076704239999998</v>
      </c>
      <c r="M2137" s="12">
        <v>4.6904190420000003</v>
      </c>
    </row>
    <row r="2138" spans="1:13" x14ac:dyDescent="0.25">
      <c r="A2138" s="3">
        <v>2137</v>
      </c>
      <c r="B2138" s="3" t="s">
        <v>3963</v>
      </c>
      <c r="C2138" s="3" t="s">
        <v>3696</v>
      </c>
      <c r="D2138" s="3" t="s">
        <v>1</v>
      </c>
      <c r="E2138" s="3" t="s">
        <v>3964</v>
      </c>
      <c r="F2138" s="5">
        <v>75</v>
      </c>
      <c r="G2138" s="133">
        <f t="shared" si="74"/>
        <v>6</v>
      </c>
      <c r="H2138" s="36" t="str">
        <f t="shared" si="73"/>
        <v>Regular</v>
      </c>
      <c r="I2138" s="11">
        <v>11</v>
      </c>
      <c r="J2138" s="11" t="s">
        <v>166</v>
      </c>
      <c r="K2138" s="11">
        <v>4</v>
      </c>
      <c r="L2138" s="11">
        <v>-74.077020700000006</v>
      </c>
      <c r="M2138" s="12">
        <v>4.6953877679999998</v>
      </c>
    </row>
    <row r="2139" spans="1:13" x14ac:dyDescent="0.25">
      <c r="A2139" s="3">
        <v>2138</v>
      </c>
      <c r="B2139" s="3" t="s">
        <v>3965</v>
      </c>
      <c r="C2139" s="3" t="s">
        <v>3696</v>
      </c>
      <c r="D2139" s="3" t="s">
        <v>1</v>
      </c>
      <c r="E2139" s="3" t="s">
        <v>3952</v>
      </c>
      <c r="F2139" s="5">
        <v>70</v>
      </c>
      <c r="G2139" s="133">
        <f t="shared" si="74"/>
        <v>18</v>
      </c>
      <c r="H2139" s="36" t="str">
        <f t="shared" si="73"/>
        <v>Regular</v>
      </c>
      <c r="I2139" s="11">
        <v>11</v>
      </c>
      <c r="J2139" s="11" t="s">
        <v>166</v>
      </c>
      <c r="K2139" s="11">
        <v>4</v>
      </c>
      <c r="L2139" s="11">
        <v>-74.076963129999996</v>
      </c>
      <c r="M2139" s="12">
        <v>4.6885113360000004</v>
      </c>
    </row>
    <row r="2140" spans="1:13" x14ac:dyDescent="0.25">
      <c r="A2140" s="3">
        <v>2139</v>
      </c>
      <c r="B2140" s="3" t="s">
        <v>3966</v>
      </c>
      <c r="C2140" s="3" t="s">
        <v>3696</v>
      </c>
      <c r="D2140" s="3" t="s">
        <v>1</v>
      </c>
      <c r="E2140" s="3" t="s">
        <v>3967</v>
      </c>
      <c r="F2140" s="5">
        <v>70</v>
      </c>
      <c r="G2140" s="133">
        <f t="shared" si="74"/>
        <v>18</v>
      </c>
      <c r="H2140" s="36" t="str">
        <f t="shared" si="73"/>
        <v>Regular</v>
      </c>
      <c r="I2140" s="11">
        <v>11</v>
      </c>
      <c r="J2140" s="11" t="s">
        <v>166</v>
      </c>
      <c r="K2140" s="11">
        <v>4</v>
      </c>
      <c r="L2140" s="11">
        <v>-74.071077020000004</v>
      </c>
      <c r="M2140" s="12">
        <v>4.6982433490000002</v>
      </c>
    </row>
    <row r="2141" spans="1:13" x14ac:dyDescent="0.25">
      <c r="A2141" s="3">
        <v>2140</v>
      </c>
      <c r="B2141" s="3" t="s">
        <v>3968</v>
      </c>
      <c r="C2141" s="3" t="s">
        <v>3696</v>
      </c>
      <c r="D2141" s="3" t="s">
        <v>1</v>
      </c>
      <c r="E2141" s="3" t="s">
        <v>3969</v>
      </c>
      <c r="F2141" s="5">
        <v>75</v>
      </c>
      <c r="G2141" s="133">
        <f t="shared" si="74"/>
        <v>6</v>
      </c>
      <c r="H2141" s="36" t="str">
        <f t="shared" si="73"/>
        <v>Regular</v>
      </c>
      <c r="I2141" s="11">
        <v>11</v>
      </c>
      <c r="J2141" s="11" t="s">
        <v>166</v>
      </c>
      <c r="K2141" s="11">
        <v>4</v>
      </c>
      <c r="L2141" s="11">
        <v>-74.071845120000006</v>
      </c>
      <c r="M2141" s="12">
        <v>4.6976178260000001</v>
      </c>
    </row>
    <row r="2142" spans="1:13" x14ac:dyDescent="0.25">
      <c r="A2142" s="3">
        <v>2141</v>
      </c>
      <c r="B2142" s="3" t="s">
        <v>3970</v>
      </c>
      <c r="C2142" s="3" t="s">
        <v>3696</v>
      </c>
      <c r="D2142" s="3" t="s">
        <v>1</v>
      </c>
      <c r="E2142" s="3" t="s">
        <v>3971</v>
      </c>
      <c r="F2142" s="5">
        <v>70</v>
      </c>
      <c r="G2142" s="133">
        <f t="shared" si="74"/>
        <v>18</v>
      </c>
      <c r="H2142" s="36" t="str">
        <f t="shared" si="73"/>
        <v>Regular</v>
      </c>
      <c r="I2142" s="11">
        <v>11</v>
      </c>
      <c r="J2142" s="11" t="s">
        <v>166</v>
      </c>
      <c r="K2142" s="11">
        <v>4</v>
      </c>
      <c r="L2142" s="11">
        <v>-74.079912480000004</v>
      </c>
      <c r="M2142" s="12">
        <v>4.699289512</v>
      </c>
    </row>
    <row r="2143" spans="1:13" x14ac:dyDescent="0.25">
      <c r="A2143" s="3">
        <v>2142</v>
      </c>
      <c r="B2143" s="3" t="s">
        <v>3972</v>
      </c>
      <c r="C2143" s="3" t="s">
        <v>3696</v>
      </c>
      <c r="D2143" s="3" t="s">
        <v>1</v>
      </c>
      <c r="E2143" s="3" t="s">
        <v>3967</v>
      </c>
      <c r="F2143" s="5">
        <v>65</v>
      </c>
      <c r="G2143" s="133">
        <f t="shared" si="74"/>
        <v>31</v>
      </c>
      <c r="H2143" s="36" t="str">
        <f t="shared" si="73"/>
        <v>Aceptable</v>
      </c>
      <c r="I2143" s="11">
        <v>11</v>
      </c>
      <c r="J2143" s="11" t="s">
        <v>166</v>
      </c>
      <c r="K2143" s="11">
        <v>4</v>
      </c>
      <c r="L2143" s="11">
        <v>-74.074111419999994</v>
      </c>
      <c r="M2143" s="12">
        <v>4.6974386680000002</v>
      </c>
    </row>
    <row r="2144" spans="1:13" x14ac:dyDescent="0.25">
      <c r="A2144" s="3">
        <v>2143</v>
      </c>
      <c r="B2144" s="3" t="s">
        <v>3973</v>
      </c>
      <c r="C2144" s="3" t="s">
        <v>3696</v>
      </c>
      <c r="D2144" s="3" t="s">
        <v>1</v>
      </c>
      <c r="E2144" s="3" t="s">
        <v>3958</v>
      </c>
      <c r="F2144" s="5">
        <v>65</v>
      </c>
      <c r="G2144" s="133">
        <f t="shared" si="74"/>
        <v>31</v>
      </c>
      <c r="H2144" s="36" t="str">
        <f t="shared" si="73"/>
        <v>Aceptable</v>
      </c>
      <c r="I2144" s="11">
        <v>11</v>
      </c>
      <c r="J2144" s="11" t="s">
        <v>166</v>
      </c>
      <c r="K2144" s="11">
        <v>4</v>
      </c>
      <c r="L2144" s="11">
        <v>-74.075919139999996</v>
      </c>
      <c r="M2144" s="12">
        <v>4.6892838189999999</v>
      </c>
    </row>
    <row r="2145" spans="1:13" x14ac:dyDescent="0.25">
      <c r="A2145" s="3">
        <v>2144</v>
      </c>
      <c r="B2145" s="3" t="s">
        <v>3974</v>
      </c>
      <c r="C2145" s="3" t="s">
        <v>3696</v>
      </c>
      <c r="D2145" s="3" t="s">
        <v>1</v>
      </c>
      <c r="E2145" s="3" t="s">
        <v>3975</v>
      </c>
      <c r="F2145" s="5">
        <v>80</v>
      </c>
      <c r="G2145" s="133">
        <f t="shared" si="74"/>
        <v>0</v>
      </c>
      <c r="H2145" s="36" t="str">
        <f t="shared" si="73"/>
        <v>Malo</v>
      </c>
      <c r="I2145" s="11">
        <v>11</v>
      </c>
      <c r="J2145" s="11" t="s">
        <v>166</v>
      </c>
      <c r="K2145" s="11">
        <v>4</v>
      </c>
      <c r="L2145" s="11">
        <v>-74.08093968</v>
      </c>
      <c r="M2145" s="12">
        <v>4.7009278610000003</v>
      </c>
    </row>
    <row r="2146" spans="1:13" x14ac:dyDescent="0.25">
      <c r="A2146" s="3">
        <v>2145</v>
      </c>
      <c r="B2146" s="3" t="s">
        <v>3976</v>
      </c>
      <c r="C2146" s="3" t="s">
        <v>3696</v>
      </c>
      <c r="D2146" s="3" t="s">
        <v>1</v>
      </c>
      <c r="E2146" s="3" t="s">
        <v>3977</v>
      </c>
      <c r="F2146" s="5">
        <v>80</v>
      </c>
      <c r="G2146" s="133">
        <f t="shared" si="74"/>
        <v>0</v>
      </c>
      <c r="H2146" s="36" t="str">
        <f t="shared" si="73"/>
        <v>Malo</v>
      </c>
      <c r="I2146" s="11">
        <v>11</v>
      </c>
      <c r="J2146" s="11" t="s">
        <v>166</v>
      </c>
      <c r="K2146" s="11">
        <v>4</v>
      </c>
      <c r="L2146" s="11">
        <v>-74.080799810000002</v>
      </c>
      <c r="M2146" s="12">
        <v>4.7016814240000002</v>
      </c>
    </row>
    <row r="2147" spans="1:13" x14ac:dyDescent="0.25">
      <c r="A2147" s="3">
        <v>2146</v>
      </c>
      <c r="B2147" s="3" t="s">
        <v>3978</v>
      </c>
      <c r="C2147" s="3" t="s">
        <v>3696</v>
      </c>
      <c r="D2147" s="3" t="s">
        <v>1</v>
      </c>
      <c r="E2147" s="3" t="s">
        <v>3979</v>
      </c>
      <c r="F2147" s="5">
        <v>65</v>
      </c>
      <c r="G2147" s="133">
        <f t="shared" si="74"/>
        <v>31</v>
      </c>
      <c r="H2147" s="36" t="str">
        <f t="shared" si="73"/>
        <v>Aceptable</v>
      </c>
      <c r="I2147" s="11">
        <v>11</v>
      </c>
      <c r="J2147" s="11" t="s">
        <v>166</v>
      </c>
      <c r="K2147" s="11">
        <v>4</v>
      </c>
      <c r="L2147" s="11">
        <v>-74.07611464</v>
      </c>
      <c r="M2147" s="12">
        <v>4.6957399640000004</v>
      </c>
    </row>
    <row r="2148" spans="1:13" x14ac:dyDescent="0.25">
      <c r="A2148" s="3">
        <v>2147</v>
      </c>
      <c r="B2148" s="3" t="s">
        <v>3980</v>
      </c>
      <c r="C2148" s="3" t="s">
        <v>3696</v>
      </c>
      <c r="D2148" s="3" t="s">
        <v>1</v>
      </c>
      <c r="E2148" s="3" t="s">
        <v>3954</v>
      </c>
      <c r="F2148" s="5">
        <v>65</v>
      </c>
      <c r="G2148" s="133">
        <f t="shared" si="74"/>
        <v>31</v>
      </c>
      <c r="H2148" s="36" t="str">
        <f t="shared" si="73"/>
        <v>Aceptable</v>
      </c>
      <c r="I2148" s="11">
        <v>11</v>
      </c>
      <c r="J2148" s="11" t="s">
        <v>166</v>
      </c>
      <c r="K2148" s="11">
        <v>4</v>
      </c>
      <c r="L2148" s="11">
        <v>-74.078090250000002</v>
      </c>
      <c r="M2148" s="12">
        <v>4.6953984919999998</v>
      </c>
    </row>
    <row r="2149" spans="1:13" x14ac:dyDescent="0.25">
      <c r="A2149" s="3">
        <v>2148</v>
      </c>
      <c r="B2149" s="3" t="s">
        <v>3981</v>
      </c>
      <c r="C2149" s="3" t="s">
        <v>3696</v>
      </c>
      <c r="D2149" s="3" t="s">
        <v>1</v>
      </c>
      <c r="E2149" s="3" t="s">
        <v>3982</v>
      </c>
      <c r="F2149" s="5">
        <v>65</v>
      </c>
      <c r="G2149" s="133">
        <f t="shared" si="74"/>
        <v>31</v>
      </c>
      <c r="H2149" s="36" t="str">
        <f t="shared" si="73"/>
        <v>Aceptable</v>
      </c>
      <c r="I2149" s="11">
        <v>11</v>
      </c>
      <c r="J2149" s="11" t="s">
        <v>166</v>
      </c>
      <c r="K2149" s="11">
        <v>3</v>
      </c>
      <c r="L2149" s="11">
        <v>-74.075495149999995</v>
      </c>
      <c r="M2149" s="12">
        <v>4.6970946769999999</v>
      </c>
    </row>
    <row r="2150" spans="1:13" x14ac:dyDescent="0.25">
      <c r="A2150" s="3">
        <v>2149</v>
      </c>
      <c r="B2150" s="3" t="s">
        <v>3983</v>
      </c>
      <c r="C2150" s="3" t="s">
        <v>3696</v>
      </c>
      <c r="D2150" s="3" t="s">
        <v>1</v>
      </c>
      <c r="E2150" s="3" t="s">
        <v>3984</v>
      </c>
      <c r="F2150" s="5">
        <v>65</v>
      </c>
      <c r="G2150" s="133">
        <f t="shared" si="74"/>
        <v>31</v>
      </c>
      <c r="H2150" s="36" t="str">
        <f t="shared" si="73"/>
        <v>Aceptable</v>
      </c>
      <c r="I2150" s="11">
        <v>11</v>
      </c>
      <c r="J2150" s="11" t="s">
        <v>166</v>
      </c>
      <c r="K2150" s="11">
        <v>4</v>
      </c>
      <c r="L2150" s="11">
        <v>-74.078643060000005</v>
      </c>
      <c r="M2150" s="12">
        <v>4.6931594729999997</v>
      </c>
    </row>
    <row r="2151" spans="1:13" x14ac:dyDescent="0.25">
      <c r="A2151" s="3">
        <v>2150</v>
      </c>
      <c r="B2151" s="3" t="s">
        <v>3985</v>
      </c>
      <c r="C2151" s="3" t="s">
        <v>3696</v>
      </c>
      <c r="D2151" s="3" t="s">
        <v>1</v>
      </c>
      <c r="E2151" s="3" t="s">
        <v>3986</v>
      </c>
      <c r="F2151" s="5">
        <v>70</v>
      </c>
      <c r="G2151" s="133">
        <f t="shared" si="74"/>
        <v>18</v>
      </c>
      <c r="H2151" s="36" t="str">
        <f t="shared" si="73"/>
        <v>Regular</v>
      </c>
      <c r="I2151" s="11">
        <v>11</v>
      </c>
      <c r="J2151" s="11" t="s">
        <v>166</v>
      </c>
      <c r="K2151" s="11">
        <v>6</v>
      </c>
      <c r="L2151" s="11">
        <v>-74.088368169999995</v>
      </c>
      <c r="M2151" s="12">
        <v>4.7134063309999998</v>
      </c>
    </row>
    <row r="2152" spans="1:13" x14ac:dyDescent="0.25">
      <c r="A2152" s="3">
        <v>2151</v>
      </c>
      <c r="B2152" s="3" t="s">
        <v>3987</v>
      </c>
      <c r="C2152" s="3" t="s">
        <v>3696</v>
      </c>
      <c r="D2152" s="3" t="s">
        <v>1</v>
      </c>
      <c r="E2152" s="3" t="s">
        <v>3950</v>
      </c>
      <c r="F2152" s="5">
        <v>65</v>
      </c>
      <c r="G2152" s="133">
        <f t="shared" si="74"/>
        <v>31</v>
      </c>
      <c r="H2152" s="36" t="str">
        <f t="shared" si="73"/>
        <v>Aceptable</v>
      </c>
      <c r="I2152" s="11">
        <v>11</v>
      </c>
      <c r="J2152" s="11" t="s">
        <v>166</v>
      </c>
      <c r="K2152" s="11">
        <v>4</v>
      </c>
      <c r="L2152" s="11">
        <v>-74.080184119999998</v>
      </c>
      <c r="M2152" s="12">
        <v>4.6959746400000002</v>
      </c>
    </row>
    <row r="2153" spans="1:13" x14ac:dyDescent="0.25">
      <c r="A2153" s="3">
        <v>2152</v>
      </c>
      <c r="B2153" s="3" t="s">
        <v>3988</v>
      </c>
      <c r="C2153" s="3" t="s">
        <v>3696</v>
      </c>
      <c r="D2153" s="3" t="s">
        <v>1</v>
      </c>
      <c r="E2153" s="3" t="s">
        <v>3989</v>
      </c>
      <c r="F2153" s="5">
        <v>70</v>
      </c>
      <c r="G2153" s="133">
        <f t="shared" si="74"/>
        <v>18</v>
      </c>
      <c r="H2153" s="36" t="str">
        <f t="shared" si="73"/>
        <v>Regular</v>
      </c>
      <c r="I2153" s="11">
        <v>11</v>
      </c>
      <c r="J2153" s="11" t="s">
        <v>166</v>
      </c>
      <c r="K2153" s="11">
        <v>6</v>
      </c>
      <c r="L2153" s="11">
        <v>-74.082202420000002</v>
      </c>
      <c r="M2153" s="12">
        <v>4.6996601260000004</v>
      </c>
    </row>
    <row r="2154" spans="1:13" x14ac:dyDescent="0.25">
      <c r="A2154" s="3">
        <v>2153</v>
      </c>
      <c r="B2154" s="3" t="s">
        <v>3990</v>
      </c>
      <c r="C2154" s="3" t="s">
        <v>3696</v>
      </c>
      <c r="D2154" s="3" t="s">
        <v>1</v>
      </c>
      <c r="E2154" s="3" t="s">
        <v>3991</v>
      </c>
      <c r="F2154" s="5">
        <v>75</v>
      </c>
      <c r="G2154" s="133">
        <f t="shared" si="74"/>
        <v>6</v>
      </c>
      <c r="H2154" s="36" t="str">
        <f t="shared" si="73"/>
        <v>Regular</v>
      </c>
      <c r="I2154" s="11">
        <v>11</v>
      </c>
      <c r="J2154" s="11" t="s">
        <v>166</v>
      </c>
      <c r="K2154" s="11">
        <v>3</v>
      </c>
      <c r="L2154" s="11">
        <v>-74.074152040000001</v>
      </c>
      <c r="M2154" s="12">
        <v>4.6887486389999999</v>
      </c>
    </row>
    <row r="2155" spans="1:13" x14ac:dyDescent="0.25">
      <c r="A2155" s="3">
        <v>2154</v>
      </c>
      <c r="B2155" s="3" t="s">
        <v>3992</v>
      </c>
      <c r="C2155" s="3" t="s">
        <v>3696</v>
      </c>
      <c r="D2155" s="3" t="s">
        <v>1</v>
      </c>
      <c r="E2155" s="3" t="s">
        <v>3993</v>
      </c>
      <c r="F2155" s="5">
        <v>70</v>
      </c>
      <c r="G2155" s="133">
        <f t="shared" si="74"/>
        <v>18</v>
      </c>
      <c r="H2155" s="36" t="str">
        <f t="shared" si="73"/>
        <v>Regular</v>
      </c>
      <c r="I2155" s="11">
        <v>11</v>
      </c>
      <c r="J2155" s="11" t="s">
        <v>166</v>
      </c>
      <c r="K2155" s="11">
        <v>4</v>
      </c>
      <c r="L2155" s="11">
        <v>-74.073340959999996</v>
      </c>
      <c r="M2155" s="12">
        <v>4.6930051849999996</v>
      </c>
    </row>
    <row r="2156" spans="1:13" x14ac:dyDescent="0.25">
      <c r="A2156" s="3">
        <v>2155</v>
      </c>
      <c r="B2156" s="3" t="s">
        <v>3994</v>
      </c>
      <c r="C2156" s="3" t="s">
        <v>3696</v>
      </c>
      <c r="D2156" s="3" t="s">
        <v>1</v>
      </c>
      <c r="E2156" s="3" t="s">
        <v>3995</v>
      </c>
      <c r="F2156" s="5">
        <v>75</v>
      </c>
      <c r="G2156" s="133">
        <f t="shared" si="74"/>
        <v>6</v>
      </c>
      <c r="H2156" s="36" t="str">
        <f t="shared" si="73"/>
        <v>Regular</v>
      </c>
      <c r="I2156" s="11">
        <v>11</v>
      </c>
      <c r="J2156" s="11" t="s">
        <v>166</v>
      </c>
      <c r="K2156" s="11">
        <v>4</v>
      </c>
      <c r="L2156" s="11">
        <v>-74.071094130000006</v>
      </c>
      <c r="M2156" s="12">
        <v>4.6906899610000004</v>
      </c>
    </row>
    <row r="2157" spans="1:13" x14ac:dyDescent="0.25">
      <c r="A2157" s="3">
        <v>2156</v>
      </c>
      <c r="B2157" s="3" t="s">
        <v>3996</v>
      </c>
      <c r="C2157" s="3" t="s">
        <v>3696</v>
      </c>
      <c r="D2157" s="3" t="s">
        <v>1</v>
      </c>
      <c r="E2157" s="3" t="s">
        <v>3997</v>
      </c>
      <c r="F2157" s="5">
        <v>65</v>
      </c>
      <c r="G2157" s="133">
        <f t="shared" si="74"/>
        <v>31</v>
      </c>
      <c r="H2157" s="36" t="str">
        <f t="shared" si="73"/>
        <v>Aceptable</v>
      </c>
      <c r="I2157" s="11">
        <v>11</v>
      </c>
      <c r="J2157" s="11" t="s">
        <v>166</v>
      </c>
      <c r="K2157" s="11">
        <v>4</v>
      </c>
      <c r="L2157" s="11">
        <v>-74.069412580000005</v>
      </c>
      <c r="M2157" s="12">
        <v>4.6938671960000002</v>
      </c>
    </row>
    <row r="2158" spans="1:13" x14ac:dyDescent="0.25">
      <c r="A2158" s="3">
        <v>2157</v>
      </c>
      <c r="B2158" s="3" t="s">
        <v>3998</v>
      </c>
      <c r="C2158" s="3" t="s">
        <v>3696</v>
      </c>
      <c r="D2158" s="3" t="s">
        <v>1</v>
      </c>
      <c r="E2158" s="3" t="s">
        <v>3999</v>
      </c>
      <c r="F2158" s="5">
        <v>70</v>
      </c>
      <c r="G2158" s="133">
        <f t="shared" si="74"/>
        <v>18</v>
      </c>
      <c r="H2158" s="36" t="str">
        <f t="shared" si="73"/>
        <v>Regular</v>
      </c>
      <c r="I2158" s="11">
        <v>11</v>
      </c>
      <c r="J2158" s="11" t="s">
        <v>166</v>
      </c>
      <c r="K2158" s="11">
        <v>4</v>
      </c>
      <c r="L2158" s="11">
        <v>-74.068875030000001</v>
      </c>
      <c r="M2158" s="12">
        <v>4.6920303690000003</v>
      </c>
    </row>
    <row r="2159" spans="1:13" x14ac:dyDescent="0.25">
      <c r="A2159" s="3">
        <v>2158</v>
      </c>
      <c r="B2159" s="3" t="s">
        <v>4000</v>
      </c>
      <c r="C2159" s="3" t="s">
        <v>3696</v>
      </c>
      <c r="D2159" s="3" t="s">
        <v>1</v>
      </c>
      <c r="E2159" s="3" t="s">
        <v>4001</v>
      </c>
      <c r="F2159" s="5">
        <v>65</v>
      </c>
      <c r="G2159" s="133">
        <f t="shared" si="74"/>
        <v>31</v>
      </c>
      <c r="H2159" s="36" t="str">
        <f t="shared" si="73"/>
        <v>Aceptable</v>
      </c>
      <c r="I2159" s="11">
        <v>11</v>
      </c>
      <c r="J2159" s="11" t="s">
        <v>166</v>
      </c>
      <c r="K2159" s="11">
        <v>4</v>
      </c>
      <c r="L2159" s="11">
        <v>-74.068160469999995</v>
      </c>
      <c r="M2159" s="12">
        <v>4.6920739229999997</v>
      </c>
    </row>
    <row r="2160" spans="1:13" x14ac:dyDescent="0.25">
      <c r="A2160" s="3">
        <v>2159</v>
      </c>
      <c r="B2160" s="3" t="s">
        <v>4002</v>
      </c>
      <c r="C2160" s="3" t="s">
        <v>3696</v>
      </c>
      <c r="D2160" s="3" t="s">
        <v>1</v>
      </c>
      <c r="E2160" s="3" t="s">
        <v>4003</v>
      </c>
      <c r="F2160" s="5">
        <v>75</v>
      </c>
      <c r="G2160" s="133">
        <f t="shared" si="74"/>
        <v>6</v>
      </c>
      <c r="H2160" s="36" t="str">
        <f t="shared" si="73"/>
        <v>Regular</v>
      </c>
      <c r="I2160" s="11">
        <v>11</v>
      </c>
      <c r="J2160" s="11" t="s">
        <v>166</v>
      </c>
      <c r="K2160" s="11">
        <v>4</v>
      </c>
      <c r="L2160" s="11">
        <v>-74.068262540000006</v>
      </c>
      <c r="M2160" s="12">
        <v>4.6905820839999999</v>
      </c>
    </row>
    <row r="2161" spans="1:13" x14ac:dyDescent="0.25">
      <c r="A2161" s="3">
        <v>2160</v>
      </c>
      <c r="B2161" s="3" t="s">
        <v>4004</v>
      </c>
      <c r="C2161" s="3" t="s">
        <v>3696</v>
      </c>
      <c r="D2161" s="3" t="s">
        <v>1</v>
      </c>
      <c r="E2161" s="3" t="s">
        <v>4005</v>
      </c>
      <c r="F2161" s="5">
        <v>70</v>
      </c>
      <c r="G2161" s="133">
        <f t="shared" si="74"/>
        <v>18</v>
      </c>
      <c r="H2161" s="36" t="str">
        <f t="shared" si="73"/>
        <v>Regular</v>
      </c>
      <c r="I2161" s="11">
        <v>11</v>
      </c>
      <c r="J2161" s="11" t="s">
        <v>166</v>
      </c>
      <c r="K2161" s="11">
        <v>4</v>
      </c>
      <c r="L2161" s="11">
        <v>-74.085248309999997</v>
      </c>
      <c r="M2161" s="12">
        <v>4.6979676499999998</v>
      </c>
    </row>
    <row r="2162" spans="1:13" x14ac:dyDescent="0.25">
      <c r="A2162" s="3">
        <v>2161</v>
      </c>
      <c r="B2162" s="3" t="s">
        <v>4006</v>
      </c>
      <c r="C2162" s="3" t="s">
        <v>3696</v>
      </c>
      <c r="D2162" s="3" t="s">
        <v>1</v>
      </c>
      <c r="E2162" s="3" t="s">
        <v>4007</v>
      </c>
      <c r="F2162" s="5">
        <v>70</v>
      </c>
      <c r="G2162" s="133">
        <f t="shared" si="74"/>
        <v>18</v>
      </c>
      <c r="H2162" s="36" t="str">
        <f t="shared" si="73"/>
        <v>Regular</v>
      </c>
      <c r="I2162" s="11">
        <v>11</v>
      </c>
      <c r="J2162" s="11" t="s">
        <v>166</v>
      </c>
      <c r="K2162" s="11">
        <v>4</v>
      </c>
      <c r="L2162" s="11">
        <v>-74.075961000000007</v>
      </c>
      <c r="M2162" s="12">
        <v>4.6878356209999996</v>
      </c>
    </row>
    <row r="2163" spans="1:13" x14ac:dyDescent="0.25">
      <c r="A2163" s="3">
        <v>2162</v>
      </c>
      <c r="B2163" s="3" t="s">
        <v>4008</v>
      </c>
      <c r="C2163" s="3" t="s">
        <v>3696</v>
      </c>
      <c r="D2163" s="3" t="s">
        <v>1</v>
      </c>
      <c r="E2163" s="3" t="s">
        <v>4007</v>
      </c>
      <c r="F2163" s="5">
        <v>70</v>
      </c>
      <c r="G2163" s="133">
        <f t="shared" si="74"/>
        <v>18</v>
      </c>
      <c r="H2163" s="36" t="str">
        <f t="shared" si="73"/>
        <v>Regular</v>
      </c>
      <c r="I2163" s="11">
        <v>11</v>
      </c>
      <c r="J2163" s="11" t="s">
        <v>166</v>
      </c>
      <c r="K2163" s="11">
        <v>4</v>
      </c>
      <c r="L2163" s="11">
        <v>-74.075461430000004</v>
      </c>
      <c r="M2163" s="12">
        <v>4.688207759</v>
      </c>
    </row>
    <row r="2164" spans="1:13" x14ac:dyDescent="0.25">
      <c r="A2164" s="3">
        <v>2163</v>
      </c>
      <c r="B2164" s="3" t="s">
        <v>4009</v>
      </c>
      <c r="C2164" s="3" t="s">
        <v>3696</v>
      </c>
      <c r="D2164" s="3" t="s">
        <v>1</v>
      </c>
      <c r="E2164" s="3" t="s">
        <v>3975</v>
      </c>
      <c r="F2164" s="5">
        <v>65</v>
      </c>
      <c r="G2164" s="133">
        <f t="shared" si="74"/>
        <v>31</v>
      </c>
      <c r="H2164" s="36" t="str">
        <f t="shared" si="73"/>
        <v>Aceptable</v>
      </c>
      <c r="I2164" s="11">
        <v>11</v>
      </c>
      <c r="J2164" s="11" t="s">
        <v>166</v>
      </c>
      <c r="K2164" s="11">
        <v>4</v>
      </c>
      <c r="L2164" s="11">
        <v>-74.078169340000002</v>
      </c>
      <c r="M2164" s="12">
        <v>4.6983534889999996</v>
      </c>
    </row>
    <row r="2165" spans="1:13" x14ac:dyDescent="0.25">
      <c r="A2165" s="3">
        <v>2164</v>
      </c>
      <c r="B2165" s="3" t="s">
        <v>4010</v>
      </c>
      <c r="C2165" s="3" t="s">
        <v>3696</v>
      </c>
      <c r="D2165" s="3" t="s">
        <v>1</v>
      </c>
      <c r="E2165" s="3" t="s">
        <v>3995</v>
      </c>
      <c r="F2165" s="5">
        <v>65</v>
      </c>
      <c r="G2165" s="133">
        <f t="shared" si="74"/>
        <v>31</v>
      </c>
      <c r="H2165" s="36" t="str">
        <f t="shared" si="73"/>
        <v>Aceptable</v>
      </c>
      <c r="I2165" s="11">
        <v>11</v>
      </c>
      <c r="J2165" s="11" t="s">
        <v>166</v>
      </c>
      <c r="K2165" s="11">
        <v>4</v>
      </c>
      <c r="L2165" s="11">
        <v>-74.069332380000006</v>
      </c>
      <c r="M2165" s="12">
        <v>4.6960218380000001</v>
      </c>
    </row>
    <row r="2166" spans="1:13" x14ac:dyDescent="0.25">
      <c r="A2166" s="3">
        <v>2165</v>
      </c>
      <c r="B2166" s="3" t="s">
        <v>4011</v>
      </c>
      <c r="C2166" s="3" t="s">
        <v>3696</v>
      </c>
      <c r="D2166" s="3" t="s">
        <v>1</v>
      </c>
      <c r="E2166" s="3" t="s">
        <v>3995</v>
      </c>
      <c r="F2166" s="5">
        <v>70</v>
      </c>
      <c r="G2166" s="133">
        <f t="shared" si="74"/>
        <v>18</v>
      </c>
      <c r="H2166" s="36" t="str">
        <f t="shared" si="73"/>
        <v>Regular</v>
      </c>
      <c r="I2166" s="11">
        <v>11</v>
      </c>
      <c r="J2166" s="11" t="s">
        <v>166</v>
      </c>
      <c r="K2166" s="11">
        <v>4</v>
      </c>
      <c r="L2166" s="11">
        <v>-74.070495949999994</v>
      </c>
      <c r="M2166" s="12">
        <v>4.6924945710000001</v>
      </c>
    </row>
    <row r="2167" spans="1:13" x14ac:dyDescent="0.25">
      <c r="A2167" s="3">
        <v>2166</v>
      </c>
      <c r="B2167" s="3" t="s">
        <v>4012</v>
      </c>
      <c r="C2167" s="3" t="s">
        <v>3696</v>
      </c>
      <c r="D2167" s="3" t="s">
        <v>1</v>
      </c>
      <c r="E2167" s="3" t="s">
        <v>4013</v>
      </c>
      <c r="F2167" s="5">
        <v>70</v>
      </c>
      <c r="G2167" s="133">
        <f t="shared" si="74"/>
        <v>18</v>
      </c>
      <c r="H2167" s="36" t="str">
        <f t="shared" si="73"/>
        <v>Regular</v>
      </c>
      <c r="I2167" s="11">
        <v>11</v>
      </c>
      <c r="J2167" s="11" t="s">
        <v>166</v>
      </c>
      <c r="K2167" s="11">
        <v>4</v>
      </c>
      <c r="L2167" s="11">
        <v>-74.079942829999993</v>
      </c>
      <c r="M2167" s="12">
        <v>4.6947450169999998</v>
      </c>
    </row>
    <row r="2168" spans="1:13" x14ac:dyDescent="0.25">
      <c r="A2168" s="3">
        <v>2167</v>
      </c>
      <c r="B2168" s="3" t="s">
        <v>4014</v>
      </c>
      <c r="C2168" s="3" t="s">
        <v>3696</v>
      </c>
      <c r="D2168" s="3" t="s">
        <v>1</v>
      </c>
      <c r="E2168" s="3" t="s">
        <v>4013</v>
      </c>
      <c r="F2168" s="5">
        <v>45</v>
      </c>
      <c r="G2168" s="133">
        <f t="shared" si="74"/>
        <v>78.777777777777771</v>
      </c>
      <c r="H2168" s="36" t="str">
        <f t="shared" si="73"/>
        <v>Muy Bueno</v>
      </c>
      <c r="I2168" s="11">
        <v>11</v>
      </c>
      <c r="J2168" s="11" t="s">
        <v>166</v>
      </c>
      <c r="K2168" s="11">
        <v>4</v>
      </c>
      <c r="L2168" s="11">
        <v>-74.081211960000005</v>
      </c>
      <c r="M2168" s="12">
        <v>4.6946601919999997</v>
      </c>
    </row>
    <row r="2169" spans="1:13" x14ac:dyDescent="0.25">
      <c r="A2169" s="3">
        <v>2168</v>
      </c>
      <c r="B2169" s="3" t="s">
        <v>4015</v>
      </c>
      <c r="C2169" s="3" t="s">
        <v>3696</v>
      </c>
      <c r="D2169" s="3" t="s">
        <v>1</v>
      </c>
      <c r="E2169" s="3" t="s">
        <v>4016</v>
      </c>
      <c r="F2169" s="5">
        <v>75</v>
      </c>
      <c r="G2169" s="133">
        <f t="shared" si="74"/>
        <v>6</v>
      </c>
      <c r="H2169" s="36" t="str">
        <f t="shared" si="73"/>
        <v>Regular</v>
      </c>
      <c r="I2169" s="11">
        <v>11</v>
      </c>
      <c r="J2169" s="11" t="s">
        <v>166</v>
      </c>
      <c r="K2169" s="11">
        <v>4</v>
      </c>
      <c r="L2169" s="11">
        <v>-74.081322920000005</v>
      </c>
      <c r="M2169" s="12">
        <v>4.6939293580000001</v>
      </c>
    </row>
    <row r="2170" spans="1:13" x14ac:dyDescent="0.25">
      <c r="A2170" s="3">
        <v>2169</v>
      </c>
      <c r="B2170" s="3" t="s">
        <v>4017</v>
      </c>
      <c r="C2170" s="3" t="s">
        <v>3696</v>
      </c>
      <c r="D2170" s="3" t="s">
        <v>1</v>
      </c>
      <c r="E2170" s="3" t="s">
        <v>4018</v>
      </c>
      <c r="F2170" s="5">
        <v>50</v>
      </c>
      <c r="G2170" s="133">
        <f t="shared" si="74"/>
        <v>71</v>
      </c>
      <c r="H2170" s="36" t="str">
        <f t="shared" si="73"/>
        <v>Muy Bueno</v>
      </c>
      <c r="I2170" s="11">
        <v>11</v>
      </c>
      <c r="J2170" s="11" t="s">
        <v>166</v>
      </c>
      <c r="K2170" s="11">
        <v>4</v>
      </c>
      <c r="L2170" s="11">
        <v>-74.0866963</v>
      </c>
      <c r="M2170" s="12">
        <v>4.6993334149999999</v>
      </c>
    </row>
    <row r="2171" spans="1:13" x14ac:dyDescent="0.25">
      <c r="A2171" s="3">
        <v>2170</v>
      </c>
      <c r="B2171" s="3" t="s">
        <v>4019</v>
      </c>
      <c r="C2171" s="3" t="s">
        <v>3696</v>
      </c>
      <c r="D2171" s="3" t="s">
        <v>1</v>
      </c>
      <c r="E2171" s="3" t="s">
        <v>4020</v>
      </c>
      <c r="F2171" s="5">
        <v>70</v>
      </c>
      <c r="G2171" s="133">
        <f t="shared" si="74"/>
        <v>18</v>
      </c>
      <c r="H2171" s="36" t="str">
        <f t="shared" si="73"/>
        <v>Regular</v>
      </c>
      <c r="I2171" s="11">
        <v>11</v>
      </c>
      <c r="J2171" s="11" t="s">
        <v>166</v>
      </c>
      <c r="K2171" s="11">
        <v>4</v>
      </c>
      <c r="L2171" s="11">
        <v>-74.069876320000006</v>
      </c>
      <c r="M2171" s="12">
        <v>4.6900148479999997</v>
      </c>
    </row>
    <row r="2172" spans="1:13" x14ac:dyDescent="0.25">
      <c r="A2172" s="3">
        <v>2171</v>
      </c>
      <c r="B2172" s="3" t="s">
        <v>4021</v>
      </c>
      <c r="C2172" s="3" t="s">
        <v>3696</v>
      </c>
      <c r="D2172" s="3" t="s">
        <v>1</v>
      </c>
      <c r="E2172" s="3" t="s">
        <v>4022</v>
      </c>
      <c r="F2172" s="5">
        <v>70</v>
      </c>
      <c r="G2172" s="133">
        <f t="shared" si="74"/>
        <v>18</v>
      </c>
      <c r="H2172" s="36" t="str">
        <f t="shared" si="73"/>
        <v>Regular</v>
      </c>
      <c r="I2172" s="11">
        <v>11</v>
      </c>
      <c r="J2172" s="11" t="s">
        <v>166</v>
      </c>
      <c r="K2172" s="11">
        <v>3</v>
      </c>
      <c r="L2172" s="11">
        <v>-74.078637409999999</v>
      </c>
      <c r="M2172" s="12">
        <v>4.6882831620000003</v>
      </c>
    </row>
    <row r="2173" spans="1:13" x14ac:dyDescent="0.25">
      <c r="A2173" s="3">
        <v>2172</v>
      </c>
      <c r="B2173" s="3" t="s">
        <v>4023</v>
      </c>
      <c r="C2173" s="3" t="s">
        <v>3696</v>
      </c>
      <c r="D2173" s="3" t="s">
        <v>1</v>
      </c>
      <c r="E2173" s="3" t="s">
        <v>3977</v>
      </c>
      <c r="F2173" s="5">
        <v>70</v>
      </c>
      <c r="G2173" s="133">
        <f t="shared" si="74"/>
        <v>18</v>
      </c>
      <c r="H2173" s="36" t="str">
        <f t="shared" si="73"/>
        <v>Regular</v>
      </c>
      <c r="I2173" s="11">
        <v>11</v>
      </c>
      <c r="J2173" s="11" t="s">
        <v>166</v>
      </c>
      <c r="K2173" s="11">
        <v>4</v>
      </c>
      <c r="L2173" s="11">
        <v>-74.080743609999999</v>
      </c>
      <c r="M2173" s="12">
        <v>4.7029955640000001</v>
      </c>
    </row>
    <row r="2174" spans="1:13" x14ac:dyDescent="0.25">
      <c r="A2174" s="3">
        <v>2173</v>
      </c>
      <c r="B2174" s="3" t="s">
        <v>4024</v>
      </c>
      <c r="C2174" s="3" t="s">
        <v>3696</v>
      </c>
      <c r="D2174" s="3" t="s">
        <v>1</v>
      </c>
      <c r="E2174" s="3" t="s">
        <v>4025</v>
      </c>
      <c r="F2174" s="5">
        <v>70</v>
      </c>
      <c r="G2174" s="133">
        <f t="shared" si="74"/>
        <v>18</v>
      </c>
      <c r="H2174" s="36" t="str">
        <f t="shared" si="73"/>
        <v>Regular</v>
      </c>
      <c r="I2174" s="11">
        <v>11</v>
      </c>
      <c r="J2174" s="11" t="s">
        <v>5997</v>
      </c>
      <c r="K2174" s="11">
        <v>3</v>
      </c>
      <c r="L2174" s="11">
        <v>-74.103531219999994</v>
      </c>
      <c r="M2174" s="12">
        <v>4.7516695750000002</v>
      </c>
    </row>
    <row r="2175" spans="1:13" x14ac:dyDescent="0.25">
      <c r="A2175" s="3">
        <v>2174</v>
      </c>
      <c r="B2175" s="3" t="s">
        <v>4026</v>
      </c>
      <c r="C2175" s="3" t="s">
        <v>3696</v>
      </c>
      <c r="D2175" s="3" t="s">
        <v>1</v>
      </c>
      <c r="E2175" s="3" t="s">
        <v>4027</v>
      </c>
      <c r="F2175" s="5">
        <v>70</v>
      </c>
      <c r="G2175" s="133">
        <f t="shared" si="74"/>
        <v>18</v>
      </c>
      <c r="H2175" s="36" t="str">
        <f t="shared" si="73"/>
        <v>Regular</v>
      </c>
      <c r="I2175" s="11">
        <v>11</v>
      </c>
      <c r="J2175" s="11" t="s">
        <v>5997</v>
      </c>
      <c r="K2175" s="11">
        <v>3</v>
      </c>
      <c r="L2175" s="11">
        <v>-74.083353099999997</v>
      </c>
      <c r="M2175" s="12">
        <v>4.7491140219999997</v>
      </c>
    </row>
    <row r="2176" spans="1:13" x14ac:dyDescent="0.25">
      <c r="A2176" s="3">
        <v>2175</v>
      </c>
      <c r="B2176" s="3" t="s">
        <v>4028</v>
      </c>
      <c r="C2176" s="3" t="s">
        <v>3696</v>
      </c>
      <c r="D2176" s="3" t="s">
        <v>1</v>
      </c>
      <c r="E2176" s="3" t="s">
        <v>4029</v>
      </c>
      <c r="F2176" s="5">
        <v>40</v>
      </c>
      <c r="G2176" s="133">
        <f t="shared" si="74"/>
        <v>86</v>
      </c>
      <c r="H2176" s="36" t="str">
        <f t="shared" ref="H2176:H2239" si="75">IF(AND(G2176&gt;=86,G2176&lt;=100),"Óptimo",
IF(AND(G2176&gt;=71,G2176&lt;=85),"Muy Bueno",
IF(AND(G2176&gt;=51,G2176&lt;=70),"Bueno",
IF(AND(G2176&gt;=31,G2176&lt;=50),"Aceptable",
IF(AND(G2176&gt;=6,G2176&lt;=30),"Regular",
"Malo")))))</f>
        <v>Óptimo</v>
      </c>
      <c r="I2176" s="11">
        <v>11</v>
      </c>
      <c r="J2176" s="11" t="s">
        <v>5997</v>
      </c>
      <c r="K2176" s="11">
        <v>3</v>
      </c>
      <c r="L2176" s="11">
        <v>-74.103156440000006</v>
      </c>
      <c r="M2176" s="12">
        <v>4.7552451900000001</v>
      </c>
    </row>
    <row r="2177" spans="1:13" x14ac:dyDescent="0.25">
      <c r="A2177" s="3">
        <v>2176</v>
      </c>
      <c r="B2177" s="3" t="s">
        <v>4030</v>
      </c>
      <c r="C2177" s="3" t="s">
        <v>3696</v>
      </c>
      <c r="D2177" s="3" t="s">
        <v>1</v>
      </c>
      <c r="E2177" s="3" t="s">
        <v>4031</v>
      </c>
      <c r="F2177" s="5">
        <v>70</v>
      </c>
      <c r="G2177" s="133">
        <f t="shared" si="74"/>
        <v>18</v>
      </c>
      <c r="H2177" s="36" t="str">
        <f t="shared" si="75"/>
        <v>Regular</v>
      </c>
      <c r="I2177" s="11">
        <v>11</v>
      </c>
      <c r="J2177" s="11" t="s">
        <v>5997</v>
      </c>
      <c r="K2177" s="11">
        <v>4</v>
      </c>
      <c r="L2177" s="11">
        <v>-74.091349870000002</v>
      </c>
      <c r="M2177" s="12">
        <v>4.7484266819999998</v>
      </c>
    </row>
    <row r="2178" spans="1:13" x14ac:dyDescent="0.25">
      <c r="A2178" s="3">
        <v>2177</v>
      </c>
      <c r="B2178" s="3" t="s">
        <v>4032</v>
      </c>
      <c r="C2178" s="3" t="s">
        <v>3696</v>
      </c>
      <c r="D2178" s="3" t="s">
        <v>1</v>
      </c>
      <c r="E2178" s="3" t="s">
        <v>4033</v>
      </c>
      <c r="F2178" s="5">
        <v>70</v>
      </c>
      <c r="G2178" s="133">
        <f t="shared" si="74"/>
        <v>18</v>
      </c>
      <c r="H2178" s="36" t="str">
        <f t="shared" si="75"/>
        <v>Regular</v>
      </c>
      <c r="I2178" s="11">
        <v>11</v>
      </c>
      <c r="J2178" s="11" t="s">
        <v>5997</v>
      </c>
      <c r="K2178" s="11">
        <v>3</v>
      </c>
      <c r="L2178" s="11">
        <v>-74.085235429999997</v>
      </c>
      <c r="M2178" s="12">
        <v>4.7382236710000001</v>
      </c>
    </row>
    <row r="2179" spans="1:13" x14ac:dyDescent="0.25">
      <c r="A2179" s="3">
        <v>2178</v>
      </c>
      <c r="B2179" s="3" t="s">
        <v>4034</v>
      </c>
      <c r="C2179" s="3" t="s">
        <v>3696</v>
      </c>
      <c r="D2179" s="3" t="s">
        <v>1</v>
      </c>
      <c r="E2179" s="3" t="s">
        <v>4035</v>
      </c>
      <c r="F2179" s="5">
        <v>70</v>
      </c>
      <c r="G2179" s="133">
        <f t="shared" si="74"/>
        <v>18</v>
      </c>
      <c r="H2179" s="36" t="str">
        <f t="shared" si="75"/>
        <v>Regular</v>
      </c>
      <c r="I2179" s="11">
        <v>11</v>
      </c>
      <c r="J2179" s="11" t="s">
        <v>5997</v>
      </c>
      <c r="K2179" s="11">
        <v>3</v>
      </c>
      <c r="L2179" s="11">
        <v>-74.080741169999996</v>
      </c>
      <c r="M2179" s="12">
        <v>4.7361821229999999</v>
      </c>
    </row>
    <row r="2180" spans="1:13" x14ac:dyDescent="0.25">
      <c r="A2180" s="3">
        <v>2179</v>
      </c>
      <c r="B2180" s="3" t="s">
        <v>4036</v>
      </c>
      <c r="C2180" s="3" t="s">
        <v>3696</v>
      </c>
      <c r="D2180" s="3" t="s">
        <v>1</v>
      </c>
      <c r="E2180" s="3" t="s">
        <v>4037</v>
      </c>
      <c r="F2180" s="5">
        <v>65</v>
      </c>
      <c r="G2180" s="133">
        <f t="shared" si="74"/>
        <v>31</v>
      </c>
      <c r="H2180" s="36" t="str">
        <f t="shared" si="75"/>
        <v>Aceptable</v>
      </c>
      <c r="I2180" s="11">
        <v>11</v>
      </c>
      <c r="J2180" s="11" t="s">
        <v>5997</v>
      </c>
      <c r="K2180" s="11">
        <v>3</v>
      </c>
      <c r="L2180" s="11">
        <v>-74.089376040000005</v>
      </c>
      <c r="M2180" s="12">
        <v>4.7463821880000001</v>
      </c>
    </row>
    <row r="2181" spans="1:13" x14ac:dyDescent="0.25">
      <c r="A2181" s="3">
        <v>2180</v>
      </c>
      <c r="B2181" s="3" t="s">
        <v>4038</v>
      </c>
      <c r="C2181" s="3" t="s">
        <v>3696</v>
      </c>
      <c r="D2181" s="3" t="s">
        <v>1</v>
      </c>
      <c r="E2181" s="3" t="s">
        <v>4039</v>
      </c>
      <c r="F2181" s="5">
        <v>50</v>
      </c>
      <c r="G2181" s="133">
        <f t="shared" si="74"/>
        <v>71</v>
      </c>
      <c r="H2181" s="36" t="str">
        <f t="shared" si="75"/>
        <v>Muy Bueno</v>
      </c>
      <c r="I2181" s="11">
        <v>11</v>
      </c>
      <c r="J2181" s="11" t="s">
        <v>5997</v>
      </c>
      <c r="K2181" s="11">
        <v>4</v>
      </c>
      <c r="L2181" s="11">
        <v>-74.086666960000002</v>
      </c>
      <c r="M2181" s="12">
        <v>4.7490542419999997</v>
      </c>
    </row>
    <row r="2182" spans="1:13" x14ac:dyDescent="0.25">
      <c r="A2182" s="3">
        <v>2181</v>
      </c>
      <c r="B2182" s="3" t="s">
        <v>4040</v>
      </c>
      <c r="C2182" s="3" t="s">
        <v>3696</v>
      </c>
      <c r="D2182" s="3" t="s">
        <v>1</v>
      </c>
      <c r="E2182" s="3" t="s">
        <v>4027</v>
      </c>
      <c r="F2182" s="5">
        <v>60</v>
      </c>
      <c r="G2182" s="133">
        <f t="shared" si="74"/>
        <v>40.5</v>
      </c>
      <c r="H2182" s="36" t="str">
        <f t="shared" si="75"/>
        <v>Aceptable</v>
      </c>
      <c r="I2182" s="11">
        <v>11</v>
      </c>
      <c r="J2182" s="11" t="s">
        <v>5997</v>
      </c>
      <c r="K2182" s="11">
        <v>4</v>
      </c>
      <c r="L2182" s="11">
        <v>-74.08558859</v>
      </c>
      <c r="M2182" s="12">
        <v>4.7500294470000002</v>
      </c>
    </row>
    <row r="2183" spans="1:13" x14ac:dyDescent="0.25">
      <c r="A2183" s="3">
        <v>2182</v>
      </c>
      <c r="B2183" s="3" t="s">
        <v>4041</v>
      </c>
      <c r="C2183" s="3" t="s">
        <v>3696</v>
      </c>
      <c r="D2183" s="3" t="s">
        <v>1</v>
      </c>
      <c r="E2183" s="3" t="s">
        <v>4042</v>
      </c>
      <c r="F2183" s="5">
        <v>40</v>
      </c>
      <c r="G2183" s="133">
        <f t="shared" si="74"/>
        <v>86</v>
      </c>
      <c r="H2183" s="36" t="str">
        <f t="shared" si="75"/>
        <v>Óptimo</v>
      </c>
      <c r="I2183" s="11">
        <v>11</v>
      </c>
      <c r="J2183" s="11" t="s">
        <v>5997</v>
      </c>
      <c r="K2183" s="11">
        <v>3</v>
      </c>
      <c r="L2183" s="11">
        <v>-74.103318880000003</v>
      </c>
      <c r="M2183" s="12">
        <v>4.7567518450000001</v>
      </c>
    </row>
    <row r="2184" spans="1:13" x14ac:dyDescent="0.25">
      <c r="A2184" s="3">
        <v>2183</v>
      </c>
      <c r="B2184" s="3" t="s">
        <v>4043</v>
      </c>
      <c r="C2184" s="3" t="s">
        <v>3696</v>
      </c>
      <c r="D2184" s="3" t="s">
        <v>1</v>
      </c>
      <c r="E2184" s="3" t="s">
        <v>4044</v>
      </c>
      <c r="F2184" s="5">
        <v>70</v>
      </c>
      <c r="G2184" s="133">
        <f t="shared" si="74"/>
        <v>18</v>
      </c>
      <c r="H2184" s="36" t="str">
        <f t="shared" si="75"/>
        <v>Regular</v>
      </c>
      <c r="I2184" s="11">
        <v>11</v>
      </c>
      <c r="J2184" s="11" t="s">
        <v>5997</v>
      </c>
      <c r="K2184" s="11">
        <v>3</v>
      </c>
      <c r="L2184" s="11">
        <v>-74.093179559999996</v>
      </c>
      <c r="M2184" s="12">
        <v>4.7491617010000002</v>
      </c>
    </row>
    <row r="2185" spans="1:13" x14ac:dyDescent="0.25">
      <c r="A2185" s="3">
        <v>2184</v>
      </c>
      <c r="B2185" s="3" t="s">
        <v>4045</v>
      </c>
      <c r="C2185" s="3" t="s">
        <v>3696</v>
      </c>
      <c r="D2185" s="3" t="s">
        <v>1</v>
      </c>
      <c r="E2185" s="3" t="s">
        <v>4046</v>
      </c>
      <c r="F2185" s="5">
        <v>65</v>
      </c>
      <c r="G2185" s="133">
        <f t="shared" si="74"/>
        <v>31</v>
      </c>
      <c r="H2185" s="36" t="str">
        <f t="shared" si="75"/>
        <v>Aceptable</v>
      </c>
      <c r="I2185" s="11">
        <v>11</v>
      </c>
      <c r="J2185" s="11" t="s">
        <v>5997</v>
      </c>
      <c r="K2185" s="11">
        <v>3</v>
      </c>
      <c r="L2185" s="11">
        <v>-74.084808760000001</v>
      </c>
      <c r="M2185" s="12">
        <v>4.7451896150000001</v>
      </c>
    </row>
    <row r="2186" spans="1:13" x14ac:dyDescent="0.25">
      <c r="A2186" s="3">
        <v>2185</v>
      </c>
      <c r="B2186" s="3" t="s">
        <v>4047</v>
      </c>
      <c r="C2186" s="3" t="s">
        <v>3696</v>
      </c>
      <c r="D2186" s="3" t="s">
        <v>1</v>
      </c>
      <c r="E2186" s="3" t="s">
        <v>4048</v>
      </c>
      <c r="F2186" s="5">
        <v>65</v>
      </c>
      <c r="G2186" s="133">
        <f t="shared" si="74"/>
        <v>31</v>
      </c>
      <c r="H2186" s="36" t="str">
        <f t="shared" si="75"/>
        <v>Aceptable</v>
      </c>
      <c r="I2186" s="11">
        <v>11</v>
      </c>
      <c r="J2186" s="11" t="s">
        <v>5997</v>
      </c>
      <c r="K2186" s="11">
        <v>4</v>
      </c>
      <c r="L2186" s="11">
        <v>-74.082128179999998</v>
      </c>
      <c r="M2186" s="12">
        <v>4.7429959979999996</v>
      </c>
    </row>
    <row r="2187" spans="1:13" x14ac:dyDescent="0.25">
      <c r="A2187" s="3">
        <v>2186</v>
      </c>
      <c r="B2187" s="3" t="s">
        <v>4049</v>
      </c>
      <c r="C2187" s="3" t="s">
        <v>3696</v>
      </c>
      <c r="D2187" s="3" t="s">
        <v>1</v>
      </c>
      <c r="E2187" s="3" t="s">
        <v>4050</v>
      </c>
      <c r="F2187" s="5">
        <v>65</v>
      </c>
      <c r="G2187" s="133">
        <f t="shared" si="74"/>
        <v>31</v>
      </c>
      <c r="H2187" s="36" t="str">
        <f t="shared" si="75"/>
        <v>Aceptable</v>
      </c>
      <c r="I2187" s="11">
        <v>11</v>
      </c>
      <c r="J2187" s="11" t="s">
        <v>5997</v>
      </c>
      <c r="K2187" s="11">
        <v>3</v>
      </c>
      <c r="L2187" s="11">
        <v>-74.088554830000007</v>
      </c>
      <c r="M2187" s="12">
        <v>4.7459957450000001</v>
      </c>
    </row>
    <row r="2188" spans="1:13" x14ac:dyDescent="0.25">
      <c r="A2188" s="3">
        <v>2187</v>
      </c>
      <c r="B2188" s="3" t="s">
        <v>4051</v>
      </c>
      <c r="C2188" s="3" t="s">
        <v>3696</v>
      </c>
      <c r="D2188" s="3" t="s">
        <v>1</v>
      </c>
      <c r="E2188" s="3" t="s">
        <v>4052</v>
      </c>
      <c r="F2188" s="5">
        <v>70</v>
      </c>
      <c r="G2188" s="133">
        <f t="shared" si="74"/>
        <v>18</v>
      </c>
      <c r="H2188" s="36" t="str">
        <f t="shared" si="75"/>
        <v>Regular</v>
      </c>
      <c r="I2188" s="11">
        <v>11</v>
      </c>
      <c r="J2188" s="11" t="s">
        <v>5997</v>
      </c>
      <c r="K2188" s="11">
        <v>3</v>
      </c>
      <c r="L2188" s="11">
        <v>-74.0861491</v>
      </c>
      <c r="M2188" s="12">
        <v>4.7461046260000002</v>
      </c>
    </row>
    <row r="2189" spans="1:13" x14ac:dyDescent="0.25">
      <c r="A2189" s="3">
        <v>2188</v>
      </c>
      <c r="B2189" s="3" t="s">
        <v>4053</v>
      </c>
      <c r="C2189" s="3" t="s">
        <v>3696</v>
      </c>
      <c r="D2189" s="3" t="s">
        <v>1</v>
      </c>
      <c r="E2189" s="3" t="s">
        <v>4054</v>
      </c>
      <c r="F2189" s="5">
        <v>50</v>
      </c>
      <c r="G2189" s="133">
        <f t="shared" si="74"/>
        <v>71</v>
      </c>
      <c r="H2189" s="36" t="str">
        <f t="shared" si="75"/>
        <v>Muy Bueno</v>
      </c>
      <c r="I2189" s="11">
        <v>11</v>
      </c>
      <c r="J2189" s="11" t="s">
        <v>5997</v>
      </c>
      <c r="K2189" s="11">
        <v>3</v>
      </c>
      <c r="L2189" s="11">
        <v>-74.087301890000006</v>
      </c>
      <c r="M2189" s="12">
        <v>4.7454614460000002</v>
      </c>
    </row>
    <row r="2190" spans="1:13" x14ac:dyDescent="0.25">
      <c r="A2190" s="3">
        <v>2189</v>
      </c>
      <c r="B2190" s="3" t="s">
        <v>4055</v>
      </c>
      <c r="C2190" s="3" t="s">
        <v>3696</v>
      </c>
      <c r="D2190" s="3" t="s">
        <v>1</v>
      </c>
      <c r="E2190" s="3" t="s">
        <v>4025</v>
      </c>
      <c r="F2190" s="5">
        <v>65</v>
      </c>
      <c r="G2190" s="133">
        <f t="shared" si="74"/>
        <v>31</v>
      </c>
      <c r="H2190" s="36" t="str">
        <f t="shared" si="75"/>
        <v>Aceptable</v>
      </c>
      <c r="I2190" s="11">
        <v>11</v>
      </c>
      <c r="J2190" s="11" t="s">
        <v>5997</v>
      </c>
      <c r="K2190" s="11">
        <v>3</v>
      </c>
      <c r="L2190" s="11">
        <v>-74.101783150000003</v>
      </c>
      <c r="M2190" s="12">
        <v>4.7507033630000004</v>
      </c>
    </row>
    <row r="2191" spans="1:13" x14ac:dyDescent="0.25">
      <c r="A2191" s="3">
        <v>2190</v>
      </c>
      <c r="B2191" s="3" t="s">
        <v>4056</v>
      </c>
      <c r="C2191" s="3" t="s">
        <v>3696</v>
      </c>
      <c r="D2191" s="3" t="s">
        <v>1</v>
      </c>
      <c r="E2191" s="3" t="s">
        <v>4057</v>
      </c>
      <c r="F2191" s="5">
        <v>65</v>
      </c>
      <c r="G2191" s="133">
        <f t="shared" si="74"/>
        <v>31</v>
      </c>
      <c r="H2191" s="36" t="str">
        <f t="shared" si="75"/>
        <v>Aceptable</v>
      </c>
      <c r="I2191" s="11">
        <v>11</v>
      </c>
      <c r="J2191" s="11" t="s">
        <v>5997</v>
      </c>
      <c r="K2191" s="11">
        <v>3</v>
      </c>
      <c r="L2191" s="11">
        <v>-74.103240290000002</v>
      </c>
      <c r="M2191" s="12">
        <v>4.7587747130000002</v>
      </c>
    </row>
    <row r="2192" spans="1:13" x14ac:dyDescent="0.25">
      <c r="A2192" s="3">
        <v>2191</v>
      </c>
      <c r="B2192" s="3" t="s">
        <v>4058</v>
      </c>
      <c r="C2192" s="3" t="s">
        <v>3696</v>
      </c>
      <c r="D2192" s="3" t="s">
        <v>1</v>
      </c>
      <c r="E2192" s="3" t="s">
        <v>4031</v>
      </c>
      <c r="F2192" s="5">
        <v>65</v>
      </c>
      <c r="G2192" s="133">
        <f t="shared" si="74"/>
        <v>31</v>
      </c>
      <c r="H2192" s="36" t="str">
        <f t="shared" si="75"/>
        <v>Aceptable</v>
      </c>
      <c r="I2192" s="11">
        <v>11</v>
      </c>
      <c r="J2192" s="11" t="s">
        <v>5997</v>
      </c>
      <c r="K2192" s="11">
        <v>3</v>
      </c>
      <c r="L2192" s="11">
        <v>-74.090544890000004</v>
      </c>
      <c r="M2192" s="12">
        <v>4.7465028159999996</v>
      </c>
    </row>
    <row r="2193" spans="1:13" x14ac:dyDescent="0.25">
      <c r="A2193" s="3">
        <v>2192</v>
      </c>
      <c r="B2193" s="3" t="s">
        <v>4059</v>
      </c>
      <c r="C2193" s="3" t="s">
        <v>3696</v>
      </c>
      <c r="D2193" s="3" t="s">
        <v>1</v>
      </c>
      <c r="E2193" s="3" t="s">
        <v>4060</v>
      </c>
      <c r="F2193" s="5">
        <v>50</v>
      </c>
      <c r="G2193" s="133">
        <f t="shared" si="74"/>
        <v>71</v>
      </c>
      <c r="H2193" s="36" t="str">
        <f t="shared" si="75"/>
        <v>Muy Bueno</v>
      </c>
      <c r="I2193" s="11">
        <v>11</v>
      </c>
      <c r="J2193" s="11" t="s">
        <v>5997</v>
      </c>
      <c r="K2193" s="11">
        <v>4</v>
      </c>
      <c r="L2193" s="11">
        <v>-74.089422619999993</v>
      </c>
      <c r="M2193" s="12">
        <v>4.7474378679999996</v>
      </c>
    </row>
    <row r="2194" spans="1:13" x14ac:dyDescent="0.25">
      <c r="A2194" s="3">
        <v>2193</v>
      </c>
      <c r="B2194" s="3" t="s">
        <v>4061</v>
      </c>
      <c r="C2194" s="3" t="s">
        <v>3696</v>
      </c>
      <c r="D2194" s="3" t="s">
        <v>1</v>
      </c>
      <c r="E2194" s="3" t="s">
        <v>4062</v>
      </c>
      <c r="F2194" s="5">
        <v>45</v>
      </c>
      <c r="G2194" s="133">
        <f t="shared" si="74"/>
        <v>78.777777777777771</v>
      </c>
      <c r="H2194" s="36" t="str">
        <f t="shared" si="75"/>
        <v>Muy Bueno</v>
      </c>
      <c r="I2194" s="11">
        <v>11</v>
      </c>
      <c r="J2194" s="11" t="s">
        <v>5997</v>
      </c>
      <c r="K2194" s="11">
        <v>3</v>
      </c>
      <c r="L2194" s="11">
        <v>-74.101107209999995</v>
      </c>
      <c r="M2194" s="12">
        <v>4.7497544979999997</v>
      </c>
    </row>
    <row r="2195" spans="1:13" x14ac:dyDescent="0.25">
      <c r="A2195" s="3">
        <v>2194</v>
      </c>
      <c r="B2195" s="3" t="s">
        <v>4063</v>
      </c>
      <c r="C2195" s="3" t="s">
        <v>3696</v>
      </c>
      <c r="D2195" s="3" t="s">
        <v>1</v>
      </c>
      <c r="E2195" s="3" t="s">
        <v>4064</v>
      </c>
      <c r="F2195" s="5">
        <v>80</v>
      </c>
      <c r="G2195" s="133">
        <f t="shared" ref="G2195:G2258" si="76">IF(F2195&lt;=40,100-((F2195-30)/(40-30))*(100-86),
IF(F2195&lt;=50,85-((F2195-41)/(50-41))*(85-71),
IF(F2195&lt;=55,70-((F2195-51)/(55-50))*(70-51),
IF(F2195&lt;=65,50-((F2195-55)/(65-55))*(50-31),
IF(F2195&lt;=75,30-((F2195-65)/(75-65))*(30-6),
5-((F2195-75)/(80-75))*(5-0))))))</f>
        <v>0</v>
      </c>
      <c r="H2195" s="36" t="str">
        <f t="shared" si="75"/>
        <v>Malo</v>
      </c>
      <c r="I2195" s="11">
        <v>11</v>
      </c>
      <c r="J2195" s="11" t="s">
        <v>5997</v>
      </c>
      <c r="K2195" s="11">
        <v>3</v>
      </c>
      <c r="L2195" s="11">
        <v>-74.09227894</v>
      </c>
      <c r="M2195" s="12">
        <v>4.7517880909999999</v>
      </c>
    </row>
    <row r="2196" spans="1:13" x14ac:dyDescent="0.25">
      <c r="A2196" s="3">
        <v>2195</v>
      </c>
      <c r="B2196" s="3" t="s">
        <v>4065</v>
      </c>
      <c r="C2196" s="3" t="s">
        <v>3696</v>
      </c>
      <c r="D2196" s="3" t="s">
        <v>1</v>
      </c>
      <c r="E2196" s="3" t="s">
        <v>4066</v>
      </c>
      <c r="F2196" s="5">
        <v>65</v>
      </c>
      <c r="G2196" s="133">
        <f t="shared" si="76"/>
        <v>31</v>
      </c>
      <c r="H2196" s="36" t="str">
        <f t="shared" si="75"/>
        <v>Aceptable</v>
      </c>
      <c r="I2196" s="11">
        <v>11</v>
      </c>
      <c r="J2196" s="11" t="s">
        <v>5997</v>
      </c>
      <c r="K2196" s="11">
        <v>3</v>
      </c>
      <c r="L2196" s="11">
        <v>-74.101577030000001</v>
      </c>
      <c r="M2196" s="12">
        <v>4.7542008300000003</v>
      </c>
    </row>
    <row r="2197" spans="1:13" x14ac:dyDescent="0.25">
      <c r="A2197" s="3">
        <v>2196</v>
      </c>
      <c r="B2197" s="3" t="s">
        <v>4067</v>
      </c>
      <c r="C2197" s="3" t="s">
        <v>3696</v>
      </c>
      <c r="D2197" s="3" t="s">
        <v>1</v>
      </c>
      <c r="E2197" s="3" t="s">
        <v>4068</v>
      </c>
      <c r="F2197" s="5">
        <v>50</v>
      </c>
      <c r="G2197" s="133">
        <f t="shared" si="76"/>
        <v>71</v>
      </c>
      <c r="H2197" s="36" t="str">
        <f t="shared" si="75"/>
        <v>Muy Bueno</v>
      </c>
      <c r="I2197" s="11">
        <v>11</v>
      </c>
      <c r="J2197" s="11" t="s">
        <v>5997</v>
      </c>
      <c r="K2197" s="11">
        <v>3</v>
      </c>
      <c r="L2197" s="11">
        <v>-74.088534539999998</v>
      </c>
      <c r="M2197" s="12">
        <v>4.7514818610000003</v>
      </c>
    </row>
    <row r="2198" spans="1:13" x14ac:dyDescent="0.25">
      <c r="A2198" s="3">
        <v>2197</v>
      </c>
      <c r="B2198" s="3" t="s">
        <v>4069</v>
      </c>
      <c r="C2198" s="3" t="s">
        <v>3696</v>
      </c>
      <c r="D2198" s="3" t="s">
        <v>1</v>
      </c>
      <c r="E2198" s="3" t="s">
        <v>4070</v>
      </c>
      <c r="F2198" s="5">
        <v>65</v>
      </c>
      <c r="G2198" s="133">
        <f t="shared" si="76"/>
        <v>31</v>
      </c>
      <c r="H2198" s="36" t="str">
        <f t="shared" si="75"/>
        <v>Aceptable</v>
      </c>
      <c r="I2198" s="11">
        <v>11</v>
      </c>
      <c r="J2198" s="11" t="s">
        <v>5997</v>
      </c>
      <c r="K2198" s="11">
        <v>4</v>
      </c>
      <c r="L2198" s="11">
        <v>-74.089137679999993</v>
      </c>
      <c r="M2198" s="12">
        <v>4.7440485370000003</v>
      </c>
    </row>
    <row r="2199" spans="1:13" x14ac:dyDescent="0.25">
      <c r="A2199" s="3">
        <v>2198</v>
      </c>
      <c r="B2199" s="3" t="s">
        <v>4071</v>
      </c>
      <c r="C2199" s="3" t="s">
        <v>3696</v>
      </c>
      <c r="D2199" s="3" t="s">
        <v>1</v>
      </c>
      <c r="E2199" s="3" t="s">
        <v>4072</v>
      </c>
      <c r="F2199" s="5">
        <v>65</v>
      </c>
      <c r="G2199" s="133">
        <f t="shared" si="76"/>
        <v>31</v>
      </c>
      <c r="H2199" s="36" t="str">
        <f t="shared" si="75"/>
        <v>Aceptable</v>
      </c>
      <c r="I2199" s="11">
        <v>11</v>
      </c>
      <c r="J2199" s="11" t="s">
        <v>5997</v>
      </c>
      <c r="K2199" s="11">
        <v>3</v>
      </c>
      <c r="L2199" s="11">
        <v>-74.083849439999995</v>
      </c>
      <c r="M2199" s="12">
        <v>4.7409825889999997</v>
      </c>
    </row>
    <row r="2200" spans="1:13" x14ac:dyDescent="0.25">
      <c r="A2200" s="3">
        <v>2199</v>
      </c>
      <c r="B2200" s="3" t="s">
        <v>4073</v>
      </c>
      <c r="C2200" s="3" t="s">
        <v>3696</v>
      </c>
      <c r="D2200" s="3" t="s">
        <v>1</v>
      </c>
      <c r="E2200" s="3" t="s">
        <v>4070</v>
      </c>
      <c r="F2200" s="5">
        <v>65</v>
      </c>
      <c r="G2200" s="133">
        <f t="shared" si="76"/>
        <v>31</v>
      </c>
      <c r="H2200" s="36" t="str">
        <f t="shared" si="75"/>
        <v>Aceptable</v>
      </c>
      <c r="I2200" s="11">
        <v>11</v>
      </c>
      <c r="J2200" s="11" t="s">
        <v>5997</v>
      </c>
      <c r="K2200" s="11">
        <v>4</v>
      </c>
      <c r="L2200" s="11">
        <v>-74.086364560000007</v>
      </c>
      <c r="M2200" s="12">
        <v>4.7433007260000002</v>
      </c>
    </row>
    <row r="2201" spans="1:13" x14ac:dyDescent="0.25">
      <c r="A2201" s="3">
        <v>2200</v>
      </c>
      <c r="B2201" s="3" t="s">
        <v>4074</v>
      </c>
      <c r="C2201" s="3" t="s">
        <v>3696</v>
      </c>
      <c r="D2201" s="3" t="s">
        <v>1</v>
      </c>
      <c r="E2201" s="3" t="s">
        <v>4070</v>
      </c>
      <c r="F2201" s="5">
        <v>70</v>
      </c>
      <c r="G2201" s="133">
        <f t="shared" si="76"/>
        <v>18</v>
      </c>
      <c r="H2201" s="36" t="str">
        <f t="shared" si="75"/>
        <v>Regular</v>
      </c>
      <c r="I2201" s="11">
        <v>11</v>
      </c>
      <c r="J2201" s="11" t="s">
        <v>5997</v>
      </c>
      <c r="K2201" s="11">
        <v>4</v>
      </c>
      <c r="L2201" s="11">
        <v>-74.087956430000006</v>
      </c>
      <c r="M2201" s="12">
        <v>4.7432651180000001</v>
      </c>
    </row>
    <row r="2202" spans="1:13" x14ac:dyDescent="0.25">
      <c r="A2202" s="3">
        <v>2201</v>
      </c>
      <c r="B2202" s="3" t="s">
        <v>4075</v>
      </c>
      <c r="C2202" s="3" t="s">
        <v>3696</v>
      </c>
      <c r="D2202" s="3" t="s">
        <v>1</v>
      </c>
      <c r="E2202" s="3" t="s">
        <v>4029</v>
      </c>
      <c r="F2202" s="5">
        <v>65</v>
      </c>
      <c r="G2202" s="133">
        <f t="shared" si="76"/>
        <v>31</v>
      </c>
      <c r="H2202" s="36" t="str">
        <f t="shared" si="75"/>
        <v>Aceptable</v>
      </c>
      <c r="I2202" s="11">
        <v>11</v>
      </c>
      <c r="J2202" s="11" t="s">
        <v>5997</v>
      </c>
      <c r="K2202" s="11">
        <v>3</v>
      </c>
      <c r="L2202" s="11">
        <v>-74.103692280000004</v>
      </c>
      <c r="M2202" s="12">
        <v>4.7546156240000004</v>
      </c>
    </row>
    <row r="2203" spans="1:13" x14ac:dyDescent="0.25">
      <c r="A2203" s="3">
        <v>2202</v>
      </c>
      <c r="B2203" s="3" t="s">
        <v>4076</v>
      </c>
      <c r="C2203" s="3" t="s">
        <v>3696</v>
      </c>
      <c r="D2203" s="3" t="s">
        <v>1</v>
      </c>
      <c r="E2203" s="3" t="s">
        <v>4077</v>
      </c>
      <c r="F2203" s="5">
        <v>65</v>
      </c>
      <c r="G2203" s="133">
        <f t="shared" si="76"/>
        <v>31</v>
      </c>
      <c r="H2203" s="36" t="str">
        <f t="shared" si="75"/>
        <v>Aceptable</v>
      </c>
      <c r="I2203" s="11">
        <v>11</v>
      </c>
      <c r="J2203" s="11" t="s">
        <v>5997</v>
      </c>
      <c r="K2203" s="11">
        <v>3</v>
      </c>
      <c r="L2203" s="11">
        <v>-74.086267460000002</v>
      </c>
      <c r="M2203" s="12">
        <v>4.7405897789999996</v>
      </c>
    </row>
    <row r="2204" spans="1:13" x14ac:dyDescent="0.25">
      <c r="A2204" s="3">
        <v>2203</v>
      </c>
      <c r="B2204" s="3" t="s">
        <v>4078</v>
      </c>
      <c r="C2204" s="3" t="s">
        <v>3696</v>
      </c>
      <c r="D2204" s="3" t="s">
        <v>1</v>
      </c>
      <c r="E2204" s="3" t="s">
        <v>4079</v>
      </c>
      <c r="F2204" s="5">
        <v>65</v>
      </c>
      <c r="G2204" s="133">
        <f t="shared" si="76"/>
        <v>31</v>
      </c>
      <c r="H2204" s="36" t="str">
        <f t="shared" si="75"/>
        <v>Aceptable</v>
      </c>
      <c r="I2204" s="11">
        <v>11</v>
      </c>
      <c r="J2204" s="11" t="s">
        <v>5997</v>
      </c>
      <c r="K2204" s="11">
        <v>3</v>
      </c>
      <c r="L2204" s="11">
        <v>-74.098396010000002</v>
      </c>
      <c r="M2204" s="12">
        <v>4.7511963379999997</v>
      </c>
    </row>
    <row r="2205" spans="1:13" x14ac:dyDescent="0.25">
      <c r="A2205" s="3">
        <v>2204</v>
      </c>
      <c r="B2205" s="3" t="s">
        <v>4080</v>
      </c>
      <c r="C2205" s="3" t="s">
        <v>3696</v>
      </c>
      <c r="D2205" s="3" t="s">
        <v>1</v>
      </c>
      <c r="E2205" s="3" t="s">
        <v>4081</v>
      </c>
      <c r="F2205" s="5">
        <v>65</v>
      </c>
      <c r="G2205" s="133">
        <f t="shared" si="76"/>
        <v>31</v>
      </c>
      <c r="H2205" s="36" t="str">
        <f t="shared" si="75"/>
        <v>Aceptable</v>
      </c>
      <c r="I2205" s="11">
        <v>11</v>
      </c>
      <c r="J2205" s="11" t="s">
        <v>5997</v>
      </c>
      <c r="K2205" s="11">
        <v>3</v>
      </c>
      <c r="L2205" s="11">
        <v>-74.103357279999997</v>
      </c>
      <c r="M2205" s="12">
        <v>4.7533193750000002</v>
      </c>
    </row>
    <row r="2206" spans="1:13" x14ac:dyDescent="0.25">
      <c r="A2206" s="3">
        <v>2205</v>
      </c>
      <c r="B2206" s="3" t="s">
        <v>4082</v>
      </c>
      <c r="C2206" s="3" t="s">
        <v>3696</v>
      </c>
      <c r="D2206" s="3" t="s">
        <v>1</v>
      </c>
      <c r="E2206" s="3" t="s">
        <v>4079</v>
      </c>
      <c r="F2206" s="5">
        <v>65</v>
      </c>
      <c r="G2206" s="133">
        <f t="shared" si="76"/>
        <v>31</v>
      </c>
      <c r="H2206" s="36" t="str">
        <f t="shared" si="75"/>
        <v>Aceptable</v>
      </c>
      <c r="I2206" s="11">
        <v>11</v>
      </c>
      <c r="J2206" s="11" t="s">
        <v>5997</v>
      </c>
      <c r="K2206" s="11">
        <v>3</v>
      </c>
      <c r="L2206" s="11">
        <v>-74.096523689999998</v>
      </c>
      <c r="M2206" s="12">
        <v>4.7508408810000002</v>
      </c>
    </row>
    <row r="2207" spans="1:13" x14ac:dyDescent="0.25">
      <c r="A2207" s="3">
        <v>2206</v>
      </c>
      <c r="B2207" s="3" t="s">
        <v>4083</v>
      </c>
      <c r="C2207" s="3" t="s">
        <v>3696</v>
      </c>
      <c r="D2207" s="3" t="s">
        <v>1</v>
      </c>
      <c r="E2207" s="3" t="s">
        <v>4084</v>
      </c>
      <c r="F2207" s="5">
        <v>65</v>
      </c>
      <c r="G2207" s="133">
        <f t="shared" si="76"/>
        <v>31</v>
      </c>
      <c r="H2207" s="36" t="str">
        <f t="shared" si="75"/>
        <v>Aceptable</v>
      </c>
      <c r="I2207" s="11">
        <v>11</v>
      </c>
      <c r="J2207" s="11" t="s">
        <v>5997</v>
      </c>
      <c r="K2207" s="11">
        <v>2</v>
      </c>
      <c r="L2207" s="11">
        <v>-74.081885009999993</v>
      </c>
      <c r="M2207" s="12">
        <v>4.7395814129999998</v>
      </c>
    </row>
    <row r="2208" spans="1:13" x14ac:dyDescent="0.25">
      <c r="A2208" s="3">
        <v>2207</v>
      </c>
      <c r="B2208" s="3" t="s">
        <v>4085</v>
      </c>
      <c r="C2208" s="3" t="s">
        <v>3696</v>
      </c>
      <c r="D2208" s="3" t="s">
        <v>1</v>
      </c>
      <c r="E2208" s="3" t="s">
        <v>4086</v>
      </c>
      <c r="F2208" s="5">
        <v>80</v>
      </c>
      <c r="G2208" s="133">
        <f t="shared" si="76"/>
        <v>0</v>
      </c>
      <c r="H2208" s="36" t="str">
        <f t="shared" si="75"/>
        <v>Malo</v>
      </c>
      <c r="I2208" s="11">
        <v>11</v>
      </c>
      <c r="J2208" s="11" t="s">
        <v>5997</v>
      </c>
      <c r="K2208" s="11">
        <v>3</v>
      </c>
      <c r="L2208" s="11">
        <v>-74.093000430000004</v>
      </c>
      <c r="M2208" s="12">
        <v>4.7507500250000003</v>
      </c>
    </row>
    <row r="2209" spans="1:13" x14ac:dyDescent="0.25">
      <c r="A2209" s="3">
        <v>2208</v>
      </c>
      <c r="B2209" s="3" t="s">
        <v>4087</v>
      </c>
      <c r="C2209" s="3" t="s">
        <v>3696</v>
      </c>
      <c r="D2209" s="3" t="s">
        <v>1</v>
      </c>
      <c r="E2209" s="3" t="s">
        <v>4088</v>
      </c>
      <c r="F2209" s="5">
        <v>65</v>
      </c>
      <c r="G2209" s="133">
        <f t="shared" si="76"/>
        <v>31</v>
      </c>
      <c r="H2209" s="36" t="str">
        <f t="shared" si="75"/>
        <v>Aceptable</v>
      </c>
      <c r="I2209" s="11">
        <v>11</v>
      </c>
      <c r="J2209" s="11" t="s">
        <v>5997</v>
      </c>
      <c r="K2209" s="11">
        <v>3</v>
      </c>
      <c r="L2209" s="11">
        <v>-74.095036109999995</v>
      </c>
      <c r="M2209" s="12">
        <v>4.7533303790000003</v>
      </c>
    </row>
    <row r="2210" spans="1:13" x14ac:dyDescent="0.25">
      <c r="A2210" s="3">
        <v>2209</v>
      </c>
      <c r="B2210" s="3" t="s">
        <v>4089</v>
      </c>
      <c r="C2210" s="3" t="s">
        <v>3696</v>
      </c>
      <c r="D2210" s="3" t="s">
        <v>1</v>
      </c>
      <c r="E2210" s="3" t="s">
        <v>4090</v>
      </c>
      <c r="F2210" s="5">
        <v>50</v>
      </c>
      <c r="G2210" s="133">
        <f t="shared" si="76"/>
        <v>71</v>
      </c>
      <c r="H2210" s="36" t="str">
        <f t="shared" si="75"/>
        <v>Muy Bueno</v>
      </c>
      <c r="I2210" s="11">
        <v>11</v>
      </c>
      <c r="J2210" s="11" t="s">
        <v>5997</v>
      </c>
      <c r="K2210" s="11">
        <v>2</v>
      </c>
      <c r="L2210" s="11">
        <v>-74.096055210000003</v>
      </c>
      <c r="M2210" s="12">
        <v>4.7567965829999999</v>
      </c>
    </row>
    <row r="2211" spans="1:13" x14ac:dyDescent="0.25">
      <c r="A2211" s="3">
        <v>2210</v>
      </c>
      <c r="B2211" s="3" t="s">
        <v>4091</v>
      </c>
      <c r="C2211" s="3" t="s">
        <v>3696</v>
      </c>
      <c r="D2211" s="3" t="s">
        <v>1</v>
      </c>
      <c r="E2211" s="3" t="s">
        <v>4090</v>
      </c>
      <c r="F2211" s="5">
        <v>70</v>
      </c>
      <c r="G2211" s="133">
        <f t="shared" si="76"/>
        <v>18</v>
      </c>
      <c r="H2211" s="36" t="str">
        <f t="shared" si="75"/>
        <v>Regular</v>
      </c>
      <c r="I2211" s="11">
        <v>11</v>
      </c>
      <c r="J2211" s="11" t="s">
        <v>5997</v>
      </c>
      <c r="K2211" s="11">
        <v>2</v>
      </c>
      <c r="L2211" s="11">
        <v>-74.095668029999999</v>
      </c>
      <c r="M2211" s="12">
        <v>4.7549361970000001</v>
      </c>
    </row>
    <row r="2212" spans="1:13" x14ac:dyDescent="0.25">
      <c r="A2212" s="3">
        <v>2211</v>
      </c>
      <c r="B2212" s="3" t="s">
        <v>4092</v>
      </c>
      <c r="C2212" s="3" t="s">
        <v>3696</v>
      </c>
      <c r="D2212" s="3" t="s">
        <v>1</v>
      </c>
      <c r="E2212" s="3" t="s">
        <v>4093</v>
      </c>
      <c r="F2212" s="5">
        <v>70</v>
      </c>
      <c r="G2212" s="133">
        <f t="shared" si="76"/>
        <v>18</v>
      </c>
      <c r="H2212" s="36" t="str">
        <f t="shared" si="75"/>
        <v>Regular</v>
      </c>
      <c r="I2212" s="11">
        <v>11</v>
      </c>
      <c r="J2212" s="11" t="s">
        <v>5997</v>
      </c>
      <c r="K2212" s="11">
        <v>2</v>
      </c>
      <c r="L2212" s="11">
        <v>-74.078103569999996</v>
      </c>
      <c r="M2212" s="12">
        <v>4.7506750770000004</v>
      </c>
    </row>
    <row r="2213" spans="1:13" x14ac:dyDescent="0.25">
      <c r="A2213" s="3">
        <v>2212</v>
      </c>
      <c r="B2213" s="3" t="s">
        <v>4094</v>
      </c>
      <c r="C2213" s="3" t="s">
        <v>3696</v>
      </c>
      <c r="D2213" s="3" t="s">
        <v>1</v>
      </c>
      <c r="E2213" s="3" t="s">
        <v>4095</v>
      </c>
      <c r="F2213" s="5">
        <v>65</v>
      </c>
      <c r="G2213" s="133">
        <f t="shared" si="76"/>
        <v>31</v>
      </c>
      <c r="H2213" s="36" t="str">
        <f t="shared" si="75"/>
        <v>Aceptable</v>
      </c>
      <c r="I2213" s="11">
        <v>11</v>
      </c>
      <c r="J2213" s="11" t="s">
        <v>5997</v>
      </c>
      <c r="K2213" s="11">
        <v>2</v>
      </c>
      <c r="L2213" s="11">
        <v>-74.079026420000005</v>
      </c>
      <c r="M2213" s="12">
        <v>4.7373253100000001</v>
      </c>
    </row>
    <row r="2214" spans="1:13" x14ac:dyDescent="0.25">
      <c r="A2214" s="3">
        <v>2213</v>
      </c>
      <c r="B2214" s="3" t="s">
        <v>4096</v>
      </c>
      <c r="C2214" s="3" t="s">
        <v>3696</v>
      </c>
      <c r="D2214" s="3" t="s">
        <v>1</v>
      </c>
      <c r="E2214" s="3" t="s">
        <v>4068</v>
      </c>
      <c r="F2214" s="5">
        <v>65</v>
      </c>
      <c r="G2214" s="133">
        <f t="shared" si="76"/>
        <v>31</v>
      </c>
      <c r="H2214" s="36" t="str">
        <f t="shared" si="75"/>
        <v>Aceptable</v>
      </c>
      <c r="I2214" s="11">
        <v>11</v>
      </c>
      <c r="J2214" s="11" t="s">
        <v>5997</v>
      </c>
      <c r="K2214" s="11">
        <v>3</v>
      </c>
      <c r="L2214" s="11">
        <v>-74.089408250000005</v>
      </c>
      <c r="M2214" s="12">
        <v>4.7500444570000004</v>
      </c>
    </row>
    <row r="2215" spans="1:13" x14ac:dyDescent="0.25">
      <c r="A2215" s="3">
        <v>2214</v>
      </c>
      <c r="B2215" s="3" t="s">
        <v>4097</v>
      </c>
      <c r="C2215" s="3" t="s">
        <v>3696</v>
      </c>
      <c r="D2215" s="3" t="s">
        <v>1</v>
      </c>
      <c r="E2215" s="3" t="s">
        <v>4098</v>
      </c>
      <c r="F2215" s="5">
        <v>65</v>
      </c>
      <c r="G2215" s="133">
        <f t="shared" si="76"/>
        <v>31</v>
      </c>
      <c r="H2215" s="36" t="str">
        <f t="shared" si="75"/>
        <v>Aceptable</v>
      </c>
      <c r="I2215" s="11">
        <v>11</v>
      </c>
      <c r="J2215" s="11" t="s">
        <v>5997</v>
      </c>
      <c r="K2215" s="11">
        <v>4</v>
      </c>
      <c r="L2215" s="11">
        <v>-74.092623399999994</v>
      </c>
      <c r="M2215" s="12">
        <v>4.7443148730000004</v>
      </c>
    </row>
    <row r="2216" spans="1:13" x14ac:dyDescent="0.25">
      <c r="A2216" s="3">
        <v>2215</v>
      </c>
      <c r="B2216" s="3" t="s">
        <v>4099</v>
      </c>
      <c r="C2216" s="3" t="s">
        <v>3696</v>
      </c>
      <c r="D2216" s="3" t="s">
        <v>1</v>
      </c>
      <c r="E2216" s="3" t="s">
        <v>4100</v>
      </c>
      <c r="F2216" s="5">
        <v>45</v>
      </c>
      <c r="G2216" s="133">
        <f t="shared" si="76"/>
        <v>78.777777777777771</v>
      </c>
      <c r="H2216" s="36" t="str">
        <f t="shared" si="75"/>
        <v>Muy Bueno</v>
      </c>
      <c r="I2216" s="11">
        <v>11</v>
      </c>
      <c r="J2216" s="11" t="s">
        <v>5997</v>
      </c>
      <c r="K2216" s="11">
        <v>2</v>
      </c>
      <c r="L2216" s="11">
        <v>-74.096571479999994</v>
      </c>
      <c r="M2216" s="12">
        <v>4.7602404150000002</v>
      </c>
    </row>
    <row r="2217" spans="1:13" x14ac:dyDescent="0.25">
      <c r="A2217" s="3">
        <v>2216</v>
      </c>
      <c r="B2217" s="3" t="s">
        <v>4101</v>
      </c>
      <c r="C2217" s="3" t="s">
        <v>3696</v>
      </c>
      <c r="D2217" s="3" t="s">
        <v>1</v>
      </c>
      <c r="E2217" s="3" t="s">
        <v>4102</v>
      </c>
      <c r="F2217" s="5">
        <v>65</v>
      </c>
      <c r="G2217" s="133">
        <f t="shared" si="76"/>
        <v>31</v>
      </c>
      <c r="H2217" s="36" t="str">
        <f t="shared" si="75"/>
        <v>Aceptable</v>
      </c>
      <c r="I2217" s="11">
        <v>11</v>
      </c>
      <c r="J2217" s="11" t="s">
        <v>5997</v>
      </c>
      <c r="K2217" s="11">
        <v>2</v>
      </c>
      <c r="L2217" s="11">
        <v>-74.091098180000003</v>
      </c>
      <c r="M2217" s="12">
        <v>4.7549877189999998</v>
      </c>
    </row>
    <row r="2218" spans="1:13" x14ac:dyDescent="0.25">
      <c r="A2218" s="3">
        <v>2217</v>
      </c>
      <c r="B2218" s="3" t="s">
        <v>4103</v>
      </c>
      <c r="C2218" s="3" t="s">
        <v>3696</v>
      </c>
      <c r="D2218" s="3" t="s">
        <v>1</v>
      </c>
      <c r="E2218" s="3" t="s">
        <v>4104</v>
      </c>
      <c r="F2218" s="5">
        <v>65</v>
      </c>
      <c r="G2218" s="133">
        <f t="shared" si="76"/>
        <v>31</v>
      </c>
      <c r="H2218" s="36" t="str">
        <f t="shared" si="75"/>
        <v>Aceptable</v>
      </c>
      <c r="I2218" s="11">
        <v>11</v>
      </c>
      <c r="J2218" s="11" t="s">
        <v>5997</v>
      </c>
      <c r="K2218" s="11">
        <v>3</v>
      </c>
      <c r="L2218" s="11">
        <v>-74.089297849999994</v>
      </c>
      <c r="M2218" s="12">
        <v>4.7527504540000001</v>
      </c>
    </row>
    <row r="2219" spans="1:13" x14ac:dyDescent="0.25">
      <c r="A2219" s="3">
        <v>2218</v>
      </c>
      <c r="B2219" s="3" t="s">
        <v>4105</v>
      </c>
      <c r="C2219" s="3" t="s">
        <v>3696</v>
      </c>
      <c r="D2219" s="3" t="s">
        <v>1</v>
      </c>
      <c r="E2219" s="3" t="s">
        <v>4106</v>
      </c>
      <c r="F2219" s="5">
        <v>65</v>
      </c>
      <c r="G2219" s="133">
        <f t="shared" si="76"/>
        <v>31</v>
      </c>
      <c r="H2219" s="36" t="str">
        <f t="shared" si="75"/>
        <v>Aceptable</v>
      </c>
      <c r="I2219" s="11">
        <v>11</v>
      </c>
      <c r="J2219" s="11" t="s">
        <v>5997</v>
      </c>
      <c r="K2219" s="11">
        <v>3</v>
      </c>
      <c r="L2219" s="11">
        <v>-74.092016999999998</v>
      </c>
      <c r="M2219" s="12">
        <v>4.7508752259999998</v>
      </c>
    </row>
    <row r="2220" spans="1:13" x14ac:dyDescent="0.25">
      <c r="A2220" s="3">
        <v>2219</v>
      </c>
      <c r="B2220" s="3" t="s">
        <v>4107</v>
      </c>
      <c r="C2220" s="3" t="s">
        <v>3696</v>
      </c>
      <c r="D2220" s="3" t="s">
        <v>1</v>
      </c>
      <c r="E2220" s="3" t="s">
        <v>4108</v>
      </c>
      <c r="F2220" s="5">
        <v>65</v>
      </c>
      <c r="G2220" s="133">
        <f t="shared" si="76"/>
        <v>31</v>
      </c>
      <c r="H2220" s="36" t="str">
        <f t="shared" si="75"/>
        <v>Aceptable</v>
      </c>
      <c r="I2220" s="11">
        <v>11</v>
      </c>
      <c r="J2220" s="11" t="s">
        <v>5997</v>
      </c>
      <c r="K2220" s="11">
        <v>3</v>
      </c>
      <c r="L2220" s="11">
        <v>-74.082030810000006</v>
      </c>
      <c r="M2220" s="12">
        <v>4.7412807890000002</v>
      </c>
    </row>
    <row r="2221" spans="1:13" x14ac:dyDescent="0.25">
      <c r="A2221" s="3">
        <v>2220</v>
      </c>
      <c r="B2221" s="3" t="s">
        <v>4109</v>
      </c>
      <c r="C2221" s="3" t="s">
        <v>3696</v>
      </c>
      <c r="D2221" s="3" t="s">
        <v>1</v>
      </c>
      <c r="E2221" s="3" t="s">
        <v>4110</v>
      </c>
      <c r="F2221" s="5">
        <v>65</v>
      </c>
      <c r="G2221" s="133">
        <f t="shared" si="76"/>
        <v>31</v>
      </c>
      <c r="H2221" s="36" t="str">
        <f t="shared" si="75"/>
        <v>Aceptable</v>
      </c>
      <c r="I2221" s="11">
        <v>11</v>
      </c>
      <c r="J2221" s="11" t="s">
        <v>5997</v>
      </c>
      <c r="K2221" s="11">
        <v>2</v>
      </c>
      <c r="L2221" s="11">
        <v>-74.081974509999995</v>
      </c>
      <c r="M2221" s="12">
        <v>4.7554509229999997</v>
      </c>
    </row>
    <row r="2222" spans="1:13" x14ac:dyDescent="0.25">
      <c r="A2222" s="3">
        <v>2221</v>
      </c>
      <c r="B2222" s="3" t="s">
        <v>4111</v>
      </c>
      <c r="C2222" s="3" t="s">
        <v>3696</v>
      </c>
      <c r="D2222" s="3" t="s">
        <v>1</v>
      </c>
      <c r="E2222" s="3" t="s">
        <v>4112</v>
      </c>
      <c r="F2222" s="5">
        <v>50</v>
      </c>
      <c r="G2222" s="133">
        <f t="shared" si="76"/>
        <v>71</v>
      </c>
      <c r="H2222" s="36" t="str">
        <f t="shared" si="75"/>
        <v>Muy Bueno</v>
      </c>
      <c r="I2222" s="11">
        <v>11</v>
      </c>
      <c r="J2222" s="11" t="s">
        <v>5997</v>
      </c>
      <c r="K2222" s="11">
        <v>2</v>
      </c>
      <c r="L2222" s="11">
        <v>-74.093309489999996</v>
      </c>
      <c r="M2222" s="12">
        <v>4.7581683889999997</v>
      </c>
    </row>
    <row r="2223" spans="1:13" x14ac:dyDescent="0.25">
      <c r="A2223" s="3">
        <v>2222</v>
      </c>
      <c r="B2223" s="3" t="s">
        <v>4113</v>
      </c>
      <c r="C2223" s="3" t="s">
        <v>3696</v>
      </c>
      <c r="D2223" s="3" t="s">
        <v>1</v>
      </c>
      <c r="E2223" s="3" t="s">
        <v>4114</v>
      </c>
      <c r="F2223" s="5">
        <v>70</v>
      </c>
      <c r="G2223" s="133">
        <f t="shared" si="76"/>
        <v>18</v>
      </c>
      <c r="H2223" s="36" t="str">
        <f t="shared" si="75"/>
        <v>Regular</v>
      </c>
      <c r="I2223" s="11">
        <v>11</v>
      </c>
      <c r="J2223" s="11" t="s">
        <v>5997</v>
      </c>
      <c r="K2223" s="11">
        <v>3</v>
      </c>
      <c r="L2223" s="11">
        <v>-74.076382769999995</v>
      </c>
      <c r="M2223" s="12">
        <v>4.7557981160000002</v>
      </c>
    </row>
    <row r="2224" spans="1:13" x14ac:dyDescent="0.25">
      <c r="A2224" s="3">
        <v>2223</v>
      </c>
      <c r="B2224" s="3" t="s">
        <v>4115</v>
      </c>
      <c r="C2224" s="3" t="s">
        <v>3696</v>
      </c>
      <c r="D2224" s="3" t="s">
        <v>1</v>
      </c>
      <c r="E2224" s="3" t="s">
        <v>4116</v>
      </c>
      <c r="F2224" s="5">
        <v>70</v>
      </c>
      <c r="G2224" s="133">
        <f t="shared" si="76"/>
        <v>18</v>
      </c>
      <c r="H2224" s="36" t="str">
        <f t="shared" si="75"/>
        <v>Regular</v>
      </c>
      <c r="I2224" s="11">
        <v>11</v>
      </c>
      <c r="J2224" s="11" t="s">
        <v>5997</v>
      </c>
      <c r="K2224" s="11">
        <v>2</v>
      </c>
      <c r="L2224" s="11">
        <v>-74.078135739999993</v>
      </c>
      <c r="M2224" s="12">
        <v>4.7539032800000003</v>
      </c>
    </row>
    <row r="2225" spans="1:13" x14ac:dyDescent="0.25">
      <c r="A2225" s="3">
        <v>2224</v>
      </c>
      <c r="B2225" s="3" t="s">
        <v>4117</v>
      </c>
      <c r="C2225" s="3" t="s">
        <v>3696</v>
      </c>
      <c r="D2225" s="3" t="s">
        <v>1</v>
      </c>
      <c r="E2225" s="3" t="s">
        <v>4031</v>
      </c>
      <c r="F2225" s="5">
        <v>65</v>
      </c>
      <c r="G2225" s="133">
        <f t="shared" si="76"/>
        <v>31</v>
      </c>
      <c r="H2225" s="36" t="str">
        <f t="shared" si="75"/>
        <v>Aceptable</v>
      </c>
      <c r="I2225" s="11">
        <v>11</v>
      </c>
      <c r="J2225" s="11" t="s">
        <v>5997</v>
      </c>
      <c r="K2225" s="11">
        <v>3</v>
      </c>
      <c r="L2225" s="11">
        <v>-74.090166080000003</v>
      </c>
      <c r="M2225" s="12">
        <v>4.7474621719999996</v>
      </c>
    </row>
    <row r="2226" spans="1:13" x14ac:dyDescent="0.25">
      <c r="A2226" s="3">
        <v>2225</v>
      </c>
      <c r="B2226" s="3" t="s">
        <v>4118</v>
      </c>
      <c r="C2226" s="3" t="s">
        <v>3696</v>
      </c>
      <c r="D2226" s="3" t="s">
        <v>1</v>
      </c>
      <c r="E2226" s="3" t="s">
        <v>4119</v>
      </c>
      <c r="F2226" s="5">
        <v>65</v>
      </c>
      <c r="G2226" s="133">
        <f t="shared" si="76"/>
        <v>31</v>
      </c>
      <c r="H2226" s="36" t="str">
        <f t="shared" si="75"/>
        <v>Aceptable</v>
      </c>
      <c r="I2226" s="11">
        <v>11</v>
      </c>
      <c r="J2226" s="11" t="s">
        <v>5997</v>
      </c>
      <c r="K2226" s="11">
        <v>3</v>
      </c>
      <c r="L2226" s="11">
        <v>-74.086304699999999</v>
      </c>
      <c r="M2226" s="12">
        <v>4.7417144479999997</v>
      </c>
    </row>
    <row r="2227" spans="1:13" x14ac:dyDescent="0.25">
      <c r="A2227" s="3">
        <v>2226</v>
      </c>
      <c r="B2227" s="3" t="s">
        <v>4120</v>
      </c>
      <c r="C2227" s="3" t="s">
        <v>3696</v>
      </c>
      <c r="D2227" s="3" t="s">
        <v>1</v>
      </c>
      <c r="E2227" s="3" t="s">
        <v>4121</v>
      </c>
      <c r="F2227" s="5">
        <v>65</v>
      </c>
      <c r="G2227" s="133">
        <f t="shared" si="76"/>
        <v>31</v>
      </c>
      <c r="H2227" s="36" t="str">
        <f t="shared" si="75"/>
        <v>Aceptable</v>
      </c>
      <c r="I2227" s="11">
        <v>11</v>
      </c>
      <c r="J2227" s="11" t="s">
        <v>5997</v>
      </c>
      <c r="K2227" s="11">
        <v>2</v>
      </c>
      <c r="L2227" s="11">
        <v>-74.093355029999998</v>
      </c>
      <c r="M2227" s="12">
        <v>4.7565565400000001</v>
      </c>
    </row>
    <row r="2228" spans="1:13" x14ac:dyDescent="0.25">
      <c r="A2228" s="3">
        <v>2227</v>
      </c>
      <c r="B2228" s="3" t="s">
        <v>4122</v>
      </c>
      <c r="C2228" s="3" t="s">
        <v>3696</v>
      </c>
      <c r="D2228" s="3" t="s">
        <v>1</v>
      </c>
      <c r="E2228" s="3" t="s">
        <v>4123</v>
      </c>
      <c r="F2228" s="5">
        <v>65</v>
      </c>
      <c r="G2228" s="133">
        <f t="shared" si="76"/>
        <v>31</v>
      </c>
      <c r="H2228" s="36" t="str">
        <f t="shared" si="75"/>
        <v>Aceptable</v>
      </c>
      <c r="I2228" s="11">
        <v>11</v>
      </c>
      <c r="J2228" s="11" t="s">
        <v>5997</v>
      </c>
      <c r="K2228" s="11">
        <v>3</v>
      </c>
      <c r="L2228" s="11">
        <v>-74.090129770000004</v>
      </c>
      <c r="M2228" s="12">
        <v>4.7520785390000002</v>
      </c>
    </row>
    <row r="2229" spans="1:13" x14ac:dyDescent="0.25">
      <c r="A2229" s="3">
        <v>2228</v>
      </c>
      <c r="B2229" s="3" t="s">
        <v>4124</v>
      </c>
      <c r="C2229" s="3" t="s">
        <v>3696</v>
      </c>
      <c r="D2229" s="3" t="s">
        <v>1</v>
      </c>
      <c r="E2229" s="3" t="s">
        <v>4125</v>
      </c>
      <c r="F2229" s="5">
        <v>70</v>
      </c>
      <c r="G2229" s="133">
        <f t="shared" si="76"/>
        <v>18</v>
      </c>
      <c r="H2229" s="36" t="str">
        <f t="shared" si="75"/>
        <v>Regular</v>
      </c>
      <c r="I2229" s="11">
        <v>11</v>
      </c>
      <c r="J2229" s="11" t="s">
        <v>5997</v>
      </c>
      <c r="K2229" s="11">
        <v>3</v>
      </c>
      <c r="L2229" s="11">
        <v>-74.078692050000001</v>
      </c>
      <c r="M2229" s="12">
        <v>4.7360441680000003</v>
      </c>
    </row>
    <row r="2230" spans="1:13" x14ac:dyDescent="0.25">
      <c r="A2230" s="3">
        <v>2229</v>
      </c>
      <c r="B2230" s="3" t="s">
        <v>4126</v>
      </c>
      <c r="C2230" s="3" t="s">
        <v>3696</v>
      </c>
      <c r="D2230" s="3" t="s">
        <v>1</v>
      </c>
      <c r="E2230" s="3" t="s">
        <v>4106</v>
      </c>
      <c r="F2230" s="5">
        <v>70</v>
      </c>
      <c r="G2230" s="133">
        <f t="shared" si="76"/>
        <v>18</v>
      </c>
      <c r="H2230" s="36" t="str">
        <f t="shared" si="75"/>
        <v>Regular</v>
      </c>
      <c r="I2230" s="11">
        <v>11</v>
      </c>
      <c r="J2230" s="11" t="s">
        <v>5997</v>
      </c>
      <c r="K2230" s="11">
        <v>3</v>
      </c>
      <c r="L2230" s="11">
        <v>-74.091544650000003</v>
      </c>
      <c r="M2230" s="12">
        <v>4.7505174170000002</v>
      </c>
    </row>
    <row r="2231" spans="1:13" x14ac:dyDescent="0.25">
      <c r="A2231" s="3">
        <v>2230</v>
      </c>
      <c r="B2231" s="3" t="s">
        <v>4127</v>
      </c>
      <c r="C2231" s="3" t="s">
        <v>3696</v>
      </c>
      <c r="D2231" s="3" t="s">
        <v>1</v>
      </c>
      <c r="E2231" s="3" t="s">
        <v>4128</v>
      </c>
      <c r="F2231" s="5">
        <v>70</v>
      </c>
      <c r="G2231" s="133">
        <f t="shared" si="76"/>
        <v>18</v>
      </c>
      <c r="H2231" s="36" t="str">
        <f t="shared" si="75"/>
        <v>Regular</v>
      </c>
      <c r="I2231" s="11">
        <v>11</v>
      </c>
      <c r="J2231" s="11" t="s">
        <v>5997</v>
      </c>
      <c r="K2231" s="11">
        <v>4</v>
      </c>
      <c r="L2231" s="11">
        <v>-74.089132919999997</v>
      </c>
      <c r="M2231" s="12">
        <v>4.74829086</v>
      </c>
    </row>
    <row r="2232" spans="1:13" x14ac:dyDescent="0.25">
      <c r="A2232" s="3">
        <v>2231</v>
      </c>
      <c r="B2232" s="3" t="s">
        <v>4129</v>
      </c>
      <c r="C2232" s="3" t="s">
        <v>3696</v>
      </c>
      <c r="D2232" s="3" t="s">
        <v>1</v>
      </c>
      <c r="E2232" s="3" t="s">
        <v>4128</v>
      </c>
      <c r="F2232" s="5">
        <v>70</v>
      </c>
      <c r="G2232" s="133">
        <f t="shared" si="76"/>
        <v>18</v>
      </c>
      <c r="H2232" s="36" t="str">
        <f t="shared" si="75"/>
        <v>Regular</v>
      </c>
      <c r="I2232" s="11">
        <v>11</v>
      </c>
      <c r="J2232" s="11" t="s">
        <v>5997</v>
      </c>
      <c r="K2232" s="11">
        <v>4</v>
      </c>
      <c r="L2232" s="11">
        <v>-74.085871389999994</v>
      </c>
      <c r="M2232" s="12">
        <v>4.7469359410000003</v>
      </c>
    </row>
    <row r="2233" spans="1:13" x14ac:dyDescent="0.25">
      <c r="A2233" s="3">
        <v>2232</v>
      </c>
      <c r="B2233" s="3" t="s">
        <v>4130</v>
      </c>
      <c r="C2233" s="3" t="s">
        <v>3696</v>
      </c>
      <c r="D2233" s="3" t="s">
        <v>1</v>
      </c>
      <c r="E2233" s="3" t="s">
        <v>4128</v>
      </c>
      <c r="F2233" s="5">
        <v>65</v>
      </c>
      <c r="G2233" s="133">
        <f t="shared" si="76"/>
        <v>31</v>
      </c>
      <c r="H2233" s="36" t="str">
        <f t="shared" si="75"/>
        <v>Aceptable</v>
      </c>
      <c r="I2233" s="11">
        <v>11</v>
      </c>
      <c r="J2233" s="11" t="s">
        <v>5997</v>
      </c>
      <c r="K2233" s="11">
        <v>3</v>
      </c>
      <c r="L2233" s="11">
        <v>-74.086298330000005</v>
      </c>
      <c r="M2233" s="12">
        <v>4.7471171449999998</v>
      </c>
    </row>
    <row r="2234" spans="1:13" x14ac:dyDescent="0.25">
      <c r="A2234" s="3">
        <v>2233</v>
      </c>
      <c r="B2234" s="3" t="s">
        <v>4131</v>
      </c>
      <c r="C2234" s="3" t="s">
        <v>3696</v>
      </c>
      <c r="D2234" s="3" t="s">
        <v>1</v>
      </c>
      <c r="E2234" s="3" t="s">
        <v>4132</v>
      </c>
      <c r="F2234" s="5">
        <v>65</v>
      </c>
      <c r="G2234" s="133">
        <f t="shared" si="76"/>
        <v>31</v>
      </c>
      <c r="H2234" s="36" t="str">
        <f t="shared" si="75"/>
        <v>Aceptable</v>
      </c>
      <c r="I2234" s="11">
        <v>11</v>
      </c>
      <c r="J2234" s="11" t="s">
        <v>5997</v>
      </c>
      <c r="K2234" s="11">
        <v>4</v>
      </c>
      <c r="L2234" s="11">
        <v>-74.086527349999997</v>
      </c>
      <c r="M2234" s="12">
        <v>4.7506200190000003</v>
      </c>
    </row>
    <row r="2235" spans="1:13" x14ac:dyDescent="0.25">
      <c r="A2235" s="3">
        <v>2234</v>
      </c>
      <c r="B2235" s="3" t="s">
        <v>4133</v>
      </c>
      <c r="C2235" s="3" t="s">
        <v>3696</v>
      </c>
      <c r="D2235" s="3" t="s">
        <v>1</v>
      </c>
      <c r="E2235" s="3" t="s">
        <v>4134</v>
      </c>
      <c r="F2235" s="5">
        <v>65</v>
      </c>
      <c r="G2235" s="133">
        <f t="shared" si="76"/>
        <v>31</v>
      </c>
      <c r="H2235" s="36" t="str">
        <f t="shared" si="75"/>
        <v>Aceptable</v>
      </c>
      <c r="I2235" s="11">
        <v>11</v>
      </c>
      <c r="J2235" s="11" t="s">
        <v>5997</v>
      </c>
      <c r="K2235" s="11">
        <v>3</v>
      </c>
      <c r="L2235" s="11">
        <v>-74.092221820000006</v>
      </c>
      <c r="M2235" s="12">
        <v>4.7500852880000002</v>
      </c>
    </row>
    <row r="2236" spans="1:13" x14ac:dyDescent="0.25">
      <c r="A2236" s="3">
        <v>2235</v>
      </c>
      <c r="B2236" s="3" t="s">
        <v>4135</v>
      </c>
      <c r="C2236" s="3" t="s">
        <v>3696</v>
      </c>
      <c r="D2236" s="3" t="s">
        <v>1</v>
      </c>
      <c r="E2236" s="3" t="s">
        <v>4136</v>
      </c>
      <c r="F2236" s="5">
        <v>65</v>
      </c>
      <c r="G2236" s="133">
        <f t="shared" si="76"/>
        <v>31</v>
      </c>
      <c r="H2236" s="36" t="str">
        <f t="shared" si="75"/>
        <v>Aceptable</v>
      </c>
      <c r="I2236" s="11">
        <v>11</v>
      </c>
      <c r="J2236" s="11" t="s">
        <v>5997</v>
      </c>
      <c r="K2236" s="11">
        <v>3</v>
      </c>
      <c r="L2236" s="11">
        <v>-74.091577310000005</v>
      </c>
      <c r="M2236" s="12">
        <v>4.749302278</v>
      </c>
    </row>
    <row r="2237" spans="1:13" x14ac:dyDescent="0.25">
      <c r="A2237" s="3">
        <v>2236</v>
      </c>
      <c r="B2237" s="3" t="s">
        <v>4137</v>
      </c>
      <c r="C2237" s="3" t="s">
        <v>3696</v>
      </c>
      <c r="D2237" s="3" t="s">
        <v>1</v>
      </c>
      <c r="E2237" s="3" t="s">
        <v>4138</v>
      </c>
      <c r="F2237" s="5">
        <v>65</v>
      </c>
      <c r="G2237" s="133">
        <f t="shared" si="76"/>
        <v>31</v>
      </c>
      <c r="H2237" s="36" t="str">
        <f t="shared" si="75"/>
        <v>Aceptable</v>
      </c>
      <c r="I2237" s="11">
        <v>11</v>
      </c>
      <c r="J2237" s="11" t="s">
        <v>5997</v>
      </c>
      <c r="K2237" s="11">
        <v>4</v>
      </c>
      <c r="L2237" s="11">
        <v>-74.082089499999995</v>
      </c>
      <c r="M2237" s="12">
        <v>4.7496975920000004</v>
      </c>
    </row>
    <row r="2238" spans="1:13" x14ac:dyDescent="0.25">
      <c r="A2238" s="3">
        <v>2237</v>
      </c>
      <c r="B2238" s="3" t="s">
        <v>4139</v>
      </c>
      <c r="C2238" s="3" t="s">
        <v>3696</v>
      </c>
      <c r="D2238" s="3" t="s">
        <v>1</v>
      </c>
      <c r="E2238" s="3" t="s">
        <v>4140</v>
      </c>
      <c r="F2238" s="5">
        <v>50</v>
      </c>
      <c r="G2238" s="133">
        <f t="shared" si="76"/>
        <v>71</v>
      </c>
      <c r="H2238" s="36" t="str">
        <f t="shared" si="75"/>
        <v>Muy Bueno</v>
      </c>
      <c r="I2238" s="11">
        <v>11</v>
      </c>
      <c r="J2238" s="11" t="s">
        <v>5997</v>
      </c>
      <c r="K2238" s="11">
        <v>3</v>
      </c>
      <c r="L2238" s="11">
        <v>-74.097784419999996</v>
      </c>
      <c r="M2238" s="12">
        <v>4.7540160399999998</v>
      </c>
    </row>
    <row r="2239" spans="1:13" x14ac:dyDescent="0.25">
      <c r="A2239" s="3">
        <v>2238</v>
      </c>
      <c r="B2239" s="3" t="s">
        <v>4141</v>
      </c>
      <c r="C2239" s="3" t="s">
        <v>3696</v>
      </c>
      <c r="D2239" s="3" t="s">
        <v>1</v>
      </c>
      <c r="E2239" s="3" t="s">
        <v>4142</v>
      </c>
      <c r="F2239" s="5">
        <v>70</v>
      </c>
      <c r="G2239" s="133">
        <f t="shared" si="76"/>
        <v>18</v>
      </c>
      <c r="H2239" s="36" t="str">
        <f t="shared" si="75"/>
        <v>Regular</v>
      </c>
      <c r="I2239" s="11">
        <v>11</v>
      </c>
      <c r="J2239" s="11" t="s">
        <v>5997</v>
      </c>
      <c r="K2239" s="11">
        <v>3</v>
      </c>
      <c r="L2239" s="11">
        <v>-74.082840340000004</v>
      </c>
      <c r="M2239" s="12">
        <v>4.7510103099999998</v>
      </c>
    </row>
    <row r="2240" spans="1:13" x14ac:dyDescent="0.25">
      <c r="A2240" s="3">
        <v>2239</v>
      </c>
      <c r="B2240" s="3" t="s">
        <v>4143</v>
      </c>
      <c r="C2240" s="3" t="s">
        <v>3696</v>
      </c>
      <c r="D2240" s="3" t="s">
        <v>1</v>
      </c>
      <c r="E2240" s="3" t="s">
        <v>4144</v>
      </c>
      <c r="F2240" s="5">
        <v>70</v>
      </c>
      <c r="G2240" s="133">
        <f t="shared" si="76"/>
        <v>18</v>
      </c>
      <c r="H2240" s="36" t="str">
        <f t="shared" ref="H2240:H2303" si="77">IF(AND(G2240&gt;=86,G2240&lt;=100),"Óptimo",
IF(AND(G2240&gt;=71,G2240&lt;=85),"Muy Bueno",
IF(AND(G2240&gt;=51,G2240&lt;=70),"Bueno",
IF(AND(G2240&gt;=31,G2240&lt;=50),"Aceptable",
IF(AND(G2240&gt;=6,G2240&lt;=30),"Regular",
"Malo")))))</f>
        <v>Regular</v>
      </c>
      <c r="I2240" s="11">
        <v>11</v>
      </c>
      <c r="J2240" s="11" t="s">
        <v>5997</v>
      </c>
      <c r="K2240" s="11">
        <v>2</v>
      </c>
      <c r="L2240" s="11">
        <v>-74.097282370000002</v>
      </c>
      <c r="M2240" s="12">
        <v>4.7565914390000001</v>
      </c>
    </row>
    <row r="2241" spans="1:13" x14ac:dyDescent="0.25">
      <c r="A2241" s="3">
        <v>2240</v>
      </c>
      <c r="B2241" s="3" t="s">
        <v>4145</v>
      </c>
      <c r="C2241" s="3" t="s">
        <v>3696</v>
      </c>
      <c r="D2241" s="3" t="s">
        <v>1</v>
      </c>
      <c r="E2241" s="3" t="s">
        <v>4146</v>
      </c>
      <c r="F2241" s="5">
        <v>65</v>
      </c>
      <c r="G2241" s="133">
        <f t="shared" si="76"/>
        <v>31</v>
      </c>
      <c r="H2241" s="36" t="str">
        <f t="shared" si="77"/>
        <v>Aceptable</v>
      </c>
      <c r="I2241" s="11">
        <v>11</v>
      </c>
      <c r="J2241" s="11" t="s">
        <v>5997</v>
      </c>
      <c r="K2241" s="11">
        <v>3</v>
      </c>
      <c r="L2241" s="11">
        <v>-74.079605549999997</v>
      </c>
      <c r="M2241" s="12">
        <v>4.735538085</v>
      </c>
    </row>
    <row r="2242" spans="1:13" x14ac:dyDescent="0.25">
      <c r="A2242" s="3">
        <v>2241</v>
      </c>
      <c r="B2242" s="3" t="s">
        <v>4147</v>
      </c>
      <c r="C2242" s="3" t="s">
        <v>3696</v>
      </c>
      <c r="D2242" s="3" t="s">
        <v>1</v>
      </c>
      <c r="E2242" s="3" t="s">
        <v>4148</v>
      </c>
      <c r="F2242" s="5">
        <v>65</v>
      </c>
      <c r="G2242" s="133">
        <f t="shared" si="76"/>
        <v>31</v>
      </c>
      <c r="H2242" s="36" t="str">
        <f t="shared" si="77"/>
        <v>Aceptable</v>
      </c>
      <c r="I2242" s="11">
        <v>11</v>
      </c>
      <c r="J2242" s="11" t="s">
        <v>5997</v>
      </c>
      <c r="K2242" s="11">
        <v>3</v>
      </c>
      <c r="L2242" s="11">
        <v>-74.092799790000001</v>
      </c>
      <c r="M2242" s="12">
        <v>4.7540154609999998</v>
      </c>
    </row>
    <row r="2243" spans="1:13" x14ac:dyDescent="0.25">
      <c r="A2243" s="3">
        <v>2242</v>
      </c>
      <c r="B2243" s="3" t="s">
        <v>4149</v>
      </c>
      <c r="C2243" s="3" t="s">
        <v>3696</v>
      </c>
      <c r="D2243" s="3" t="s">
        <v>1</v>
      </c>
      <c r="E2243" s="3" t="s">
        <v>4150</v>
      </c>
      <c r="F2243" s="5">
        <v>50</v>
      </c>
      <c r="G2243" s="133">
        <f t="shared" si="76"/>
        <v>71</v>
      </c>
      <c r="H2243" s="36" t="str">
        <f t="shared" si="77"/>
        <v>Muy Bueno</v>
      </c>
      <c r="I2243" s="11">
        <v>11</v>
      </c>
      <c r="J2243" s="11" t="s">
        <v>5997</v>
      </c>
      <c r="K2243" s="11">
        <v>3</v>
      </c>
      <c r="L2243" s="11">
        <v>-74.094055560000001</v>
      </c>
      <c r="M2243" s="12">
        <v>4.7539234109999997</v>
      </c>
    </row>
    <row r="2244" spans="1:13" x14ac:dyDescent="0.25">
      <c r="A2244" s="3">
        <v>2243</v>
      </c>
      <c r="B2244" s="3" t="s">
        <v>4151</v>
      </c>
      <c r="C2244" s="3" t="s">
        <v>3696</v>
      </c>
      <c r="D2244" s="3" t="s">
        <v>1</v>
      </c>
      <c r="E2244" s="3" t="s">
        <v>4152</v>
      </c>
      <c r="F2244" s="5">
        <v>70</v>
      </c>
      <c r="G2244" s="133">
        <f t="shared" si="76"/>
        <v>18</v>
      </c>
      <c r="H2244" s="36" t="str">
        <f t="shared" si="77"/>
        <v>Regular</v>
      </c>
      <c r="I2244" s="11">
        <v>11</v>
      </c>
      <c r="J2244" s="11" t="s">
        <v>5997</v>
      </c>
      <c r="K2244" s="11">
        <v>3</v>
      </c>
      <c r="L2244" s="11">
        <v>-74.083511040000005</v>
      </c>
      <c r="M2244" s="12">
        <v>4.7430360479999996</v>
      </c>
    </row>
    <row r="2245" spans="1:13" x14ac:dyDescent="0.25">
      <c r="A2245" s="3">
        <v>2244</v>
      </c>
      <c r="B2245" s="3" t="s">
        <v>4153</v>
      </c>
      <c r="C2245" s="3" t="s">
        <v>3696</v>
      </c>
      <c r="D2245" s="3" t="s">
        <v>1</v>
      </c>
      <c r="E2245" s="3" t="s">
        <v>4154</v>
      </c>
      <c r="F2245" s="5">
        <v>70</v>
      </c>
      <c r="G2245" s="133">
        <f t="shared" si="76"/>
        <v>18</v>
      </c>
      <c r="H2245" s="36" t="str">
        <f t="shared" si="77"/>
        <v>Regular</v>
      </c>
      <c r="I2245" s="11">
        <v>11</v>
      </c>
      <c r="J2245" s="11" t="s">
        <v>5997</v>
      </c>
      <c r="K2245" s="11">
        <v>4</v>
      </c>
      <c r="L2245" s="11">
        <v>-74.088796009999996</v>
      </c>
      <c r="M2245" s="12">
        <v>4.742814761</v>
      </c>
    </row>
    <row r="2246" spans="1:13" x14ac:dyDescent="0.25">
      <c r="A2246" s="3">
        <v>2245</v>
      </c>
      <c r="B2246" s="3" t="s">
        <v>4155</v>
      </c>
      <c r="C2246" s="3" t="s">
        <v>3696</v>
      </c>
      <c r="D2246" s="3" t="s">
        <v>1</v>
      </c>
      <c r="E2246" s="3" t="s">
        <v>4123</v>
      </c>
      <c r="F2246" s="5">
        <v>70</v>
      </c>
      <c r="G2246" s="133">
        <f t="shared" si="76"/>
        <v>18</v>
      </c>
      <c r="H2246" s="36" t="str">
        <f t="shared" si="77"/>
        <v>Regular</v>
      </c>
      <c r="I2246" s="11">
        <v>11</v>
      </c>
      <c r="J2246" s="11" t="s">
        <v>5997</v>
      </c>
      <c r="K2246" s="11">
        <v>3</v>
      </c>
      <c r="L2246" s="11">
        <v>-74.090554490000002</v>
      </c>
      <c r="M2246" s="12">
        <v>4.750442005</v>
      </c>
    </row>
    <row r="2247" spans="1:13" x14ac:dyDescent="0.25">
      <c r="A2247" s="3">
        <v>2246</v>
      </c>
      <c r="B2247" s="3" t="s">
        <v>4156</v>
      </c>
      <c r="C2247" s="3" t="s">
        <v>3696</v>
      </c>
      <c r="D2247" s="3" t="s">
        <v>1</v>
      </c>
      <c r="E2247" s="3" t="s">
        <v>4157</v>
      </c>
      <c r="F2247" s="5">
        <v>70</v>
      </c>
      <c r="G2247" s="133">
        <f t="shared" si="76"/>
        <v>18</v>
      </c>
      <c r="H2247" s="36" t="str">
        <f t="shared" si="77"/>
        <v>Regular</v>
      </c>
      <c r="I2247" s="11">
        <v>11</v>
      </c>
      <c r="J2247" s="11" t="s">
        <v>5997</v>
      </c>
      <c r="K2247" s="11">
        <v>3</v>
      </c>
      <c r="L2247" s="11">
        <v>-74.101807930000007</v>
      </c>
      <c r="M2247" s="12">
        <v>4.7568842379999996</v>
      </c>
    </row>
    <row r="2248" spans="1:13" x14ac:dyDescent="0.25">
      <c r="A2248" s="3">
        <v>2247</v>
      </c>
      <c r="B2248" s="3" t="s">
        <v>4158</v>
      </c>
      <c r="C2248" s="3" t="s">
        <v>3696</v>
      </c>
      <c r="D2248" s="3" t="s">
        <v>1</v>
      </c>
      <c r="E2248" s="3" t="s">
        <v>4159</v>
      </c>
      <c r="F2248" s="5">
        <v>70</v>
      </c>
      <c r="G2248" s="133">
        <f t="shared" si="76"/>
        <v>18</v>
      </c>
      <c r="H2248" s="36" t="str">
        <f t="shared" si="77"/>
        <v>Regular</v>
      </c>
      <c r="I2248" s="11">
        <v>11</v>
      </c>
      <c r="J2248" s="11" t="s">
        <v>5997</v>
      </c>
      <c r="K2248" s="11">
        <v>4</v>
      </c>
      <c r="L2248" s="11">
        <v>-74.086263709999997</v>
      </c>
      <c r="M2248" s="12">
        <v>4.7480897710000001</v>
      </c>
    </row>
    <row r="2249" spans="1:13" x14ac:dyDescent="0.25">
      <c r="A2249" s="3">
        <v>2248</v>
      </c>
      <c r="B2249" s="3" t="s">
        <v>4160</v>
      </c>
      <c r="C2249" s="3" t="s">
        <v>3696</v>
      </c>
      <c r="D2249" s="3" t="s">
        <v>1</v>
      </c>
      <c r="E2249" s="3" t="s">
        <v>4161</v>
      </c>
      <c r="F2249" s="5">
        <v>65</v>
      </c>
      <c r="G2249" s="133">
        <f t="shared" si="76"/>
        <v>31</v>
      </c>
      <c r="H2249" s="36" t="str">
        <f t="shared" si="77"/>
        <v>Aceptable</v>
      </c>
      <c r="I2249" s="11">
        <v>11</v>
      </c>
      <c r="J2249" s="11" t="s">
        <v>5997</v>
      </c>
      <c r="K2249" s="11">
        <v>3</v>
      </c>
      <c r="L2249" s="11">
        <v>-74.092984299999998</v>
      </c>
      <c r="M2249" s="12">
        <v>4.7480022540000002</v>
      </c>
    </row>
    <row r="2250" spans="1:13" x14ac:dyDescent="0.25">
      <c r="A2250" s="3">
        <v>2249</v>
      </c>
      <c r="B2250" s="3" t="s">
        <v>4162</v>
      </c>
      <c r="C2250" s="3" t="s">
        <v>3696</v>
      </c>
      <c r="D2250" s="3" t="s">
        <v>1</v>
      </c>
      <c r="E2250" s="3" t="s">
        <v>4163</v>
      </c>
      <c r="F2250" s="5">
        <v>65</v>
      </c>
      <c r="G2250" s="133">
        <f t="shared" si="76"/>
        <v>31</v>
      </c>
      <c r="H2250" s="36" t="str">
        <f t="shared" si="77"/>
        <v>Aceptable</v>
      </c>
      <c r="I2250" s="11">
        <v>11</v>
      </c>
      <c r="J2250" s="11" t="s">
        <v>5997</v>
      </c>
      <c r="K2250" s="11">
        <v>4</v>
      </c>
      <c r="L2250" s="11">
        <v>-74.091308420000004</v>
      </c>
      <c r="M2250" s="12">
        <v>4.7443978370000002</v>
      </c>
    </row>
    <row r="2251" spans="1:13" x14ac:dyDescent="0.25">
      <c r="A2251" s="3">
        <v>2250</v>
      </c>
      <c r="B2251" s="3" t="s">
        <v>4164</v>
      </c>
      <c r="C2251" s="3" t="s">
        <v>3696</v>
      </c>
      <c r="D2251" s="3" t="s">
        <v>1</v>
      </c>
      <c r="E2251" s="3" t="s">
        <v>4165</v>
      </c>
      <c r="F2251" s="5">
        <v>45</v>
      </c>
      <c r="G2251" s="133">
        <f t="shared" si="76"/>
        <v>78.777777777777771</v>
      </c>
      <c r="H2251" s="36" t="str">
        <f t="shared" si="77"/>
        <v>Muy Bueno</v>
      </c>
      <c r="I2251" s="11">
        <v>11</v>
      </c>
      <c r="J2251" s="11" t="s">
        <v>5997</v>
      </c>
      <c r="K2251" s="11">
        <v>3</v>
      </c>
      <c r="L2251" s="11">
        <v>-74.098140000000001</v>
      </c>
      <c r="M2251" s="12">
        <v>4.7597129130000004</v>
      </c>
    </row>
    <row r="2252" spans="1:13" x14ac:dyDescent="0.25">
      <c r="A2252" s="3">
        <v>2251</v>
      </c>
      <c r="B2252" s="3" t="s">
        <v>4166</v>
      </c>
      <c r="C2252" s="3" t="s">
        <v>3696</v>
      </c>
      <c r="D2252" s="3" t="s">
        <v>1</v>
      </c>
      <c r="E2252" s="3" t="s">
        <v>4148</v>
      </c>
      <c r="F2252" s="5">
        <v>65</v>
      </c>
      <c r="G2252" s="133">
        <f t="shared" si="76"/>
        <v>31</v>
      </c>
      <c r="H2252" s="36" t="str">
        <f t="shared" si="77"/>
        <v>Aceptable</v>
      </c>
      <c r="I2252" s="11">
        <v>11</v>
      </c>
      <c r="J2252" s="11" t="s">
        <v>5997</v>
      </c>
      <c r="K2252" s="11">
        <v>3</v>
      </c>
      <c r="L2252" s="11">
        <v>-74.095065480000002</v>
      </c>
      <c r="M2252" s="12">
        <v>4.7543058909999996</v>
      </c>
    </row>
    <row r="2253" spans="1:13" x14ac:dyDescent="0.25">
      <c r="A2253" s="3">
        <v>2252</v>
      </c>
      <c r="B2253" s="3" t="s">
        <v>4167</v>
      </c>
      <c r="C2253" s="3" t="s">
        <v>3696</v>
      </c>
      <c r="D2253" s="3" t="s">
        <v>1</v>
      </c>
      <c r="E2253" s="3" t="s">
        <v>4031</v>
      </c>
      <c r="F2253" s="5">
        <v>65</v>
      </c>
      <c r="G2253" s="133">
        <f t="shared" si="76"/>
        <v>31</v>
      </c>
      <c r="H2253" s="36" t="str">
        <f t="shared" si="77"/>
        <v>Aceptable</v>
      </c>
      <c r="I2253" s="11">
        <v>11</v>
      </c>
      <c r="J2253" s="11" t="s">
        <v>5997</v>
      </c>
      <c r="K2253" s="11">
        <v>3</v>
      </c>
      <c r="L2253" s="11">
        <v>-74.091069149999996</v>
      </c>
      <c r="M2253" s="12">
        <v>4.7479890290000002</v>
      </c>
    </row>
    <row r="2254" spans="1:13" x14ac:dyDescent="0.25">
      <c r="A2254" s="3">
        <v>2253</v>
      </c>
      <c r="B2254" s="3" t="s">
        <v>4168</v>
      </c>
      <c r="C2254" s="3" t="s">
        <v>3696</v>
      </c>
      <c r="D2254" s="3" t="s">
        <v>1</v>
      </c>
      <c r="E2254" s="3" t="s">
        <v>4169</v>
      </c>
      <c r="F2254" s="5">
        <v>75</v>
      </c>
      <c r="G2254" s="133">
        <f t="shared" si="76"/>
        <v>6</v>
      </c>
      <c r="H2254" s="36" t="str">
        <f t="shared" si="77"/>
        <v>Regular</v>
      </c>
      <c r="I2254" s="11">
        <v>11</v>
      </c>
      <c r="J2254" s="11" t="s">
        <v>5997</v>
      </c>
      <c r="K2254" s="11">
        <v>3</v>
      </c>
      <c r="L2254" s="11">
        <v>-74.099345409999998</v>
      </c>
      <c r="M2254" s="12">
        <v>4.749824469</v>
      </c>
    </row>
    <row r="2255" spans="1:13" x14ac:dyDescent="0.25">
      <c r="A2255" s="3">
        <v>2254</v>
      </c>
      <c r="B2255" s="3" t="s">
        <v>4170</v>
      </c>
      <c r="C2255" s="3" t="s">
        <v>3696</v>
      </c>
      <c r="D2255" s="3" t="s">
        <v>1</v>
      </c>
      <c r="E2255" s="3" t="s">
        <v>4171</v>
      </c>
      <c r="F2255" s="5">
        <v>45</v>
      </c>
      <c r="G2255" s="133">
        <f t="shared" si="76"/>
        <v>78.777777777777771</v>
      </c>
      <c r="H2255" s="36" t="str">
        <f t="shared" si="77"/>
        <v>Muy Bueno</v>
      </c>
      <c r="I2255" s="11">
        <v>11</v>
      </c>
      <c r="J2255" s="11" t="s">
        <v>5997</v>
      </c>
      <c r="K2255" s="11">
        <v>3</v>
      </c>
      <c r="L2255" s="11">
        <v>-74.100239200000004</v>
      </c>
      <c r="M2255" s="12">
        <v>4.7521785589999999</v>
      </c>
    </row>
    <row r="2256" spans="1:13" x14ac:dyDescent="0.25">
      <c r="A2256" s="3">
        <v>2255</v>
      </c>
      <c r="B2256" s="3" t="s">
        <v>4172</v>
      </c>
      <c r="C2256" s="3" t="s">
        <v>3696</v>
      </c>
      <c r="D2256" s="3" t="s">
        <v>1</v>
      </c>
      <c r="E2256" s="3" t="s">
        <v>4173</v>
      </c>
      <c r="F2256" s="5">
        <v>70</v>
      </c>
      <c r="G2256" s="133">
        <f t="shared" si="76"/>
        <v>18</v>
      </c>
      <c r="H2256" s="36" t="str">
        <f t="shared" si="77"/>
        <v>Regular</v>
      </c>
      <c r="I2256" s="11">
        <v>11</v>
      </c>
      <c r="J2256" s="11" t="s">
        <v>5997</v>
      </c>
      <c r="K2256" s="11">
        <v>2</v>
      </c>
      <c r="L2256" s="11">
        <v>-74.085692550000005</v>
      </c>
      <c r="M2256" s="12">
        <v>4.7534001779999997</v>
      </c>
    </row>
    <row r="2257" spans="1:13" x14ac:dyDescent="0.25">
      <c r="A2257" s="3">
        <v>2256</v>
      </c>
      <c r="B2257" s="3" t="s">
        <v>4174</v>
      </c>
      <c r="C2257" s="3" t="s">
        <v>3696</v>
      </c>
      <c r="D2257" s="3" t="s">
        <v>1</v>
      </c>
      <c r="E2257" s="3" t="s">
        <v>4175</v>
      </c>
      <c r="F2257" s="5">
        <v>65</v>
      </c>
      <c r="G2257" s="133">
        <f t="shared" si="76"/>
        <v>31</v>
      </c>
      <c r="H2257" s="36" t="str">
        <f t="shared" si="77"/>
        <v>Aceptable</v>
      </c>
      <c r="I2257" s="11">
        <v>11</v>
      </c>
      <c r="J2257" s="11" t="s">
        <v>5997</v>
      </c>
      <c r="K2257" s="11">
        <v>4</v>
      </c>
      <c r="L2257" s="11">
        <v>-74.092637269999997</v>
      </c>
      <c r="M2257" s="12">
        <v>4.7451657120000004</v>
      </c>
    </row>
    <row r="2258" spans="1:13" x14ac:dyDescent="0.25">
      <c r="A2258" s="3">
        <v>2257</v>
      </c>
      <c r="B2258" s="3" t="s">
        <v>4176</v>
      </c>
      <c r="C2258" s="3" t="s">
        <v>3696</v>
      </c>
      <c r="D2258" s="3" t="s">
        <v>1</v>
      </c>
      <c r="E2258" s="3" t="s">
        <v>4177</v>
      </c>
      <c r="F2258" s="5">
        <v>65</v>
      </c>
      <c r="G2258" s="133">
        <f t="shared" si="76"/>
        <v>31</v>
      </c>
      <c r="H2258" s="36" t="str">
        <f t="shared" si="77"/>
        <v>Aceptable</v>
      </c>
      <c r="I2258" s="11">
        <v>11</v>
      </c>
      <c r="J2258" s="11" t="s">
        <v>5997</v>
      </c>
      <c r="K2258" s="11">
        <v>4</v>
      </c>
      <c r="L2258" s="11">
        <v>-74.091223619999994</v>
      </c>
      <c r="M2258" s="12">
        <v>4.745425161</v>
      </c>
    </row>
    <row r="2259" spans="1:13" x14ac:dyDescent="0.25">
      <c r="A2259" s="3">
        <v>2258</v>
      </c>
      <c r="B2259" s="3" t="s">
        <v>4178</v>
      </c>
      <c r="C2259" s="3" t="s">
        <v>3696</v>
      </c>
      <c r="D2259" s="3" t="s">
        <v>1</v>
      </c>
      <c r="E2259" s="3" t="s">
        <v>4179</v>
      </c>
      <c r="F2259" s="5">
        <v>65</v>
      </c>
      <c r="G2259" s="133">
        <f t="shared" ref="G2259:G2322" si="78">IF(F2259&lt;=40,100-((F2259-30)/(40-30))*(100-86),
IF(F2259&lt;=50,85-((F2259-41)/(50-41))*(85-71),
IF(F2259&lt;=55,70-((F2259-51)/(55-50))*(70-51),
IF(F2259&lt;=65,50-((F2259-55)/(65-55))*(50-31),
IF(F2259&lt;=75,30-((F2259-65)/(75-65))*(30-6),
5-((F2259-75)/(80-75))*(5-0))))))</f>
        <v>31</v>
      </c>
      <c r="H2259" s="36" t="str">
        <f t="shared" si="77"/>
        <v>Aceptable</v>
      </c>
      <c r="I2259" s="11">
        <v>11</v>
      </c>
      <c r="J2259" s="11" t="s">
        <v>5997</v>
      </c>
      <c r="K2259" s="11">
        <v>2</v>
      </c>
      <c r="L2259" s="11">
        <v>-74.099345249999999</v>
      </c>
      <c r="M2259" s="12">
        <v>4.7572823240000002</v>
      </c>
    </row>
    <row r="2260" spans="1:13" x14ac:dyDescent="0.25">
      <c r="A2260" s="3">
        <v>2259</v>
      </c>
      <c r="B2260" s="3" t="s">
        <v>4180</v>
      </c>
      <c r="C2260" s="3" t="s">
        <v>3696</v>
      </c>
      <c r="D2260" s="3" t="s">
        <v>1</v>
      </c>
      <c r="E2260" s="3" t="s">
        <v>4090</v>
      </c>
      <c r="F2260" s="5">
        <v>65</v>
      </c>
      <c r="G2260" s="133">
        <f t="shared" si="78"/>
        <v>31</v>
      </c>
      <c r="H2260" s="36" t="str">
        <f t="shared" si="77"/>
        <v>Aceptable</v>
      </c>
      <c r="I2260" s="11">
        <v>11</v>
      </c>
      <c r="J2260" s="11" t="s">
        <v>5997</v>
      </c>
      <c r="K2260" s="11">
        <v>2</v>
      </c>
      <c r="L2260" s="11">
        <v>-74.095673009999999</v>
      </c>
      <c r="M2260" s="12">
        <v>4.7557129439999999</v>
      </c>
    </row>
    <row r="2261" spans="1:13" x14ac:dyDescent="0.25">
      <c r="A2261" s="3">
        <v>2260</v>
      </c>
      <c r="B2261" s="3" t="s">
        <v>4181</v>
      </c>
      <c r="C2261" s="3" t="s">
        <v>3696</v>
      </c>
      <c r="D2261" s="3" t="s">
        <v>1</v>
      </c>
      <c r="E2261" s="3" t="s">
        <v>4182</v>
      </c>
      <c r="F2261" s="5">
        <v>45</v>
      </c>
      <c r="G2261" s="133">
        <f t="shared" si="78"/>
        <v>78.777777777777771</v>
      </c>
      <c r="H2261" s="36" t="str">
        <f t="shared" si="77"/>
        <v>Muy Bueno</v>
      </c>
      <c r="I2261" s="11">
        <v>11</v>
      </c>
      <c r="J2261" s="11" t="s">
        <v>5997</v>
      </c>
      <c r="K2261" s="11">
        <v>3</v>
      </c>
      <c r="L2261" s="11">
        <v>-74.086393000000001</v>
      </c>
      <c r="M2261" s="12">
        <v>4.7439586609999997</v>
      </c>
    </row>
    <row r="2262" spans="1:13" x14ac:dyDescent="0.25">
      <c r="A2262" s="3">
        <v>2261</v>
      </c>
      <c r="B2262" s="3" t="s">
        <v>4183</v>
      </c>
      <c r="C2262" s="3" t="s">
        <v>3696</v>
      </c>
      <c r="D2262" s="3" t="s">
        <v>1</v>
      </c>
      <c r="E2262" s="3" t="s">
        <v>4184</v>
      </c>
      <c r="F2262" s="5">
        <v>50</v>
      </c>
      <c r="G2262" s="133">
        <f t="shared" si="78"/>
        <v>71</v>
      </c>
      <c r="H2262" s="36" t="str">
        <f t="shared" si="77"/>
        <v>Muy Bueno</v>
      </c>
      <c r="I2262" s="11">
        <v>11</v>
      </c>
      <c r="J2262" s="11" t="s">
        <v>5997</v>
      </c>
      <c r="K2262" s="11">
        <v>4</v>
      </c>
      <c r="L2262" s="11">
        <v>-74.088265800000002</v>
      </c>
      <c r="M2262" s="12">
        <v>4.7448350140000004</v>
      </c>
    </row>
    <row r="2263" spans="1:13" x14ac:dyDescent="0.25">
      <c r="A2263" s="3">
        <v>2262</v>
      </c>
      <c r="B2263" s="3" t="s">
        <v>4185</v>
      </c>
      <c r="C2263" s="3" t="s">
        <v>3696</v>
      </c>
      <c r="D2263" s="3" t="s">
        <v>1</v>
      </c>
      <c r="E2263" s="3" t="s">
        <v>4186</v>
      </c>
      <c r="F2263" s="5">
        <v>65</v>
      </c>
      <c r="G2263" s="133">
        <f t="shared" si="78"/>
        <v>31</v>
      </c>
      <c r="H2263" s="36" t="str">
        <f t="shared" si="77"/>
        <v>Aceptable</v>
      </c>
      <c r="I2263" s="11">
        <v>11</v>
      </c>
      <c r="J2263" s="11" t="s">
        <v>5997</v>
      </c>
      <c r="K2263" s="11">
        <v>3</v>
      </c>
      <c r="L2263" s="11">
        <v>-74.086660100000003</v>
      </c>
      <c r="M2263" s="12">
        <v>4.7416907549999996</v>
      </c>
    </row>
    <row r="2264" spans="1:13" x14ac:dyDescent="0.25">
      <c r="A2264" s="3">
        <v>2263</v>
      </c>
      <c r="B2264" s="3" t="s">
        <v>4187</v>
      </c>
      <c r="C2264" s="3" t="s">
        <v>3696</v>
      </c>
      <c r="D2264" s="3" t="s">
        <v>1</v>
      </c>
      <c r="E2264" s="3" t="s">
        <v>4188</v>
      </c>
      <c r="F2264" s="5">
        <v>65</v>
      </c>
      <c r="G2264" s="133">
        <f t="shared" si="78"/>
        <v>31</v>
      </c>
      <c r="H2264" s="36" t="str">
        <f t="shared" si="77"/>
        <v>Aceptable</v>
      </c>
      <c r="I2264" s="11">
        <v>11</v>
      </c>
      <c r="J2264" s="11" t="s">
        <v>5997</v>
      </c>
      <c r="K2264" s="11">
        <v>3</v>
      </c>
      <c r="L2264" s="11">
        <v>-74.087365500000004</v>
      </c>
      <c r="M2264" s="12">
        <v>4.7425244260000001</v>
      </c>
    </row>
    <row r="2265" spans="1:13" x14ac:dyDescent="0.25">
      <c r="A2265" s="3">
        <v>2264</v>
      </c>
      <c r="B2265" s="3" t="s">
        <v>4189</v>
      </c>
      <c r="C2265" s="3" t="s">
        <v>3696</v>
      </c>
      <c r="D2265" s="3" t="s">
        <v>1</v>
      </c>
      <c r="E2265" s="3" t="s">
        <v>4190</v>
      </c>
      <c r="F2265" s="5">
        <v>65</v>
      </c>
      <c r="G2265" s="133">
        <f t="shared" si="78"/>
        <v>31</v>
      </c>
      <c r="H2265" s="36" t="str">
        <f t="shared" si="77"/>
        <v>Aceptable</v>
      </c>
      <c r="I2265" s="11">
        <v>11</v>
      </c>
      <c r="J2265" s="11" t="s">
        <v>5997</v>
      </c>
      <c r="K2265" s="11">
        <v>3</v>
      </c>
      <c r="L2265" s="11">
        <v>-74.081436569999994</v>
      </c>
      <c r="M2265" s="12">
        <v>4.7527289939999999</v>
      </c>
    </row>
    <row r="2266" spans="1:13" x14ac:dyDescent="0.25">
      <c r="A2266" s="3">
        <v>2265</v>
      </c>
      <c r="B2266" s="3" t="s">
        <v>4191</v>
      </c>
      <c r="C2266" s="3" t="s">
        <v>3696</v>
      </c>
      <c r="D2266" s="3" t="s">
        <v>1</v>
      </c>
      <c r="E2266" s="3" t="s">
        <v>4192</v>
      </c>
      <c r="F2266" s="5">
        <v>70</v>
      </c>
      <c r="G2266" s="133">
        <f t="shared" si="78"/>
        <v>18</v>
      </c>
      <c r="H2266" s="36" t="str">
        <f t="shared" si="77"/>
        <v>Regular</v>
      </c>
      <c r="I2266" s="11">
        <v>11</v>
      </c>
      <c r="J2266" s="11" t="s">
        <v>5997</v>
      </c>
      <c r="K2266" s="11">
        <v>3</v>
      </c>
      <c r="L2266" s="11">
        <v>-74.089611599999998</v>
      </c>
      <c r="M2266" s="12">
        <v>4.7566478500000002</v>
      </c>
    </row>
    <row r="2267" spans="1:13" x14ac:dyDescent="0.25">
      <c r="A2267" s="3">
        <v>2266</v>
      </c>
      <c r="B2267" s="3" t="s">
        <v>4193</v>
      </c>
      <c r="C2267" s="3" t="s">
        <v>3696</v>
      </c>
      <c r="D2267" s="3" t="s">
        <v>1</v>
      </c>
      <c r="E2267" s="3" t="s">
        <v>4194</v>
      </c>
      <c r="F2267" s="5">
        <v>45</v>
      </c>
      <c r="G2267" s="133">
        <f t="shared" si="78"/>
        <v>78.777777777777771</v>
      </c>
      <c r="H2267" s="36" t="str">
        <f t="shared" si="77"/>
        <v>Muy Bueno</v>
      </c>
      <c r="I2267" s="11">
        <v>11</v>
      </c>
      <c r="J2267" s="11" t="s">
        <v>5997</v>
      </c>
      <c r="K2267" s="11">
        <v>3</v>
      </c>
      <c r="L2267" s="11">
        <v>-74.101515430000006</v>
      </c>
      <c r="M2267" s="12">
        <v>4.7601268130000003</v>
      </c>
    </row>
    <row r="2268" spans="1:13" x14ac:dyDescent="0.25">
      <c r="A2268" s="3">
        <v>2267</v>
      </c>
      <c r="B2268" s="3" t="s">
        <v>4195</v>
      </c>
      <c r="C2268" s="3" t="s">
        <v>3696</v>
      </c>
      <c r="D2268" s="3" t="s">
        <v>1</v>
      </c>
      <c r="E2268" s="3" t="s">
        <v>4196</v>
      </c>
      <c r="F2268" s="5">
        <v>70</v>
      </c>
      <c r="G2268" s="133">
        <f t="shared" si="78"/>
        <v>18</v>
      </c>
      <c r="H2268" s="36" t="str">
        <f t="shared" si="77"/>
        <v>Regular</v>
      </c>
      <c r="I2268" s="11">
        <v>11</v>
      </c>
      <c r="J2268" s="11" t="s">
        <v>5997</v>
      </c>
      <c r="K2268" s="11">
        <v>2</v>
      </c>
      <c r="L2268" s="11">
        <v>-74.091690139999997</v>
      </c>
      <c r="M2268" s="12">
        <v>4.7575490739999999</v>
      </c>
    </row>
    <row r="2269" spans="1:13" x14ac:dyDescent="0.25">
      <c r="A2269" s="3">
        <v>2268</v>
      </c>
      <c r="B2269" s="3" t="s">
        <v>4197</v>
      </c>
      <c r="C2269" s="3" t="s">
        <v>3696</v>
      </c>
      <c r="D2269" s="3" t="s">
        <v>1</v>
      </c>
      <c r="E2269" s="3" t="s">
        <v>4198</v>
      </c>
      <c r="F2269" s="5">
        <v>70</v>
      </c>
      <c r="G2269" s="133">
        <f t="shared" si="78"/>
        <v>18</v>
      </c>
      <c r="H2269" s="36" t="str">
        <f t="shared" si="77"/>
        <v>Regular</v>
      </c>
      <c r="I2269" s="11">
        <v>11</v>
      </c>
      <c r="J2269" s="11" t="s">
        <v>5997</v>
      </c>
      <c r="K2269" s="11">
        <v>3</v>
      </c>
      <c r="L2269" s="11">
        <v>-74.088732370000002</v>
      </c>
      <c r="M2269" s="12">
        <v>4.7551603230000001</v>
      </c>
    </row>
    <row r="2270" spans="1:13" x14ac:dyDescent="0.25">
      <c r="A2270" s="3">
        <v>2269</v>
      </c>
      <c r="B2270" s="3" t="s">
        <v>4199</v>
      </c>
      <c r="C2270" s="3" t="s">
        <v>3696</v>
      </c>
      <c r="D2270" s="3" t="s">
        <v>1</v>
      </c>
      <c r="E2270" s="3" t="s">
        <v>4200</v>
      </c>
      <c r="F2270" s="5">
        <v>65</v>
      </c>
      <c r="G2270" s="133">
        <f t="shared" si="78"/>
        <v>31</v>
      </c>
      <c r="H2270" s="36" t="str">
        <f t="shared" si="77"/>
        <v>Aceptable</v>
      </c>
      <c r="I2270" s="11">
        <v>11</v>
      </c>
      <c r="J2270" s="11" t="s">
        <v>5997</v>
      </c>
      <c r="K2270" s="11">
        <v>3</v>
      </c>
      <c r="L2270" s="11">
        <v>-74.087714559999995</v>
      </c>
      <c r="M2270" s="12">
        <v>4.7464938400000003</v>
      </c>
    </row>
    <row r="2271" spans="1:13" x14ac:dyDescent="0.25">
      <c r="A2271" s="3">
        <v>2270</v>
      </c>
      <c r="B2271" s="3" t="s">
        <v>4201</v>
      </c>
      <c r="C2271" s="3" t="s">
        <v>3696</v>
      </c>
      <c r="D2271" s="3" t="s">
        <v>1</v>
      </c>
      <c r="E2271" s="3" t="s">
        <v>4159</v>
      </c>
      <c r="F2271" s="5">
        <v>70</v>
      </c>
      <c r="G2271" s="133">
        <f t="shared" si="78"/>
        <v>18</v>
      </c>
      <c r="H2271" s="36" t="str">
        <f t="shared" si="77"/>
        <v>Regular</v>
      </c>
      <c r="I2271" s="11">
        <v>11</v>
      </c>
      <c r="J2271" s="11" t="s">
        <v>5997</v>
      </c>
      <c r="K2271" s="11">
        <v>3</v>
      </c>
      <c r="L2271" s="11">
        <v>-74.088501050000005</v>
      </c>
      <c r="M2271" s="12">
        <v>4.7491578649999999</v>
      </c>
    </row>
    <row r="2272" spans="1:13" x14ac:dyDescent="0.25">
      <c r="A2272" s="3">
        <v>2271</v>
      </c>
      <c r="B2272" s="3" t="s">
        <v>4202</v>
      </c>
      <c r="C2272" s="3" t="s">
        <v>3696</v>
      </c>
      <c r="D2272" s="3" t="s">
        <v>1</v>
      </c>
      <c r="E2272" s="3" t="s">
        <v>4203</v>
      </c>
      <c r="F2272" s="5">
        <v>65</v>
      </c>
      <c r="G2272" s="133">
        <f t="shared" si="78"/>
        <v>31</v>
      </c>
      <c r="H2272" s="36" t="str">
        <f t="shared" si="77"/>
        <v>Aceptable</v>
      </c>
      <c r="I2272" s="11">
        <v>11</v>
      </c>
      <c r="J2272" s="11" t="s">
        <v>5997</v>
      </c>
      <c r="K2272" s="11">
        <v>5</v>
      </c>
      <c r="L2272" s="11">
        <v>-74.081657320000005</v>
      </c>
      <c r="M2272" s="12">
        <v>4.7502157250000003</v>
      </c>
    </row>
    <row r="2273" spans="1:13" x14ac:dyDescent="0.25">
      <c r="A2273" s="3">
        <v>2272</v>
      </c>
      <c r="B2273" s="3" t="s">
        <v>4204</v>
      </c>
      <c r="C2273" s="3" t="s">
        <v>3696</v>
      </c>
      <c r="D2273" s="3" t="s">
        <v>1</v>
      </c>
      <c r="E2273" s="3" t="s">
        <v>4205</v>
      </c>
      <c r="F2273" s="5">
        <v>70</v>
      </c>
      <c r="G2273" s="133">
        <f t="shared" si="78"/>
        <v>18</v>
      </c>
      <c r="H2273" s="36" t="str">
        <f t="shared" si="77"/>
        <v>Regular</v>
      </c>
      <c r="I2273" s="11">
        <v>11</v>
      </c>
      <c r="J2273" s="11" t="s">
        <v>5997</v>
      </c>
      <c r="K2273" s="11">
        <v>2</v>
      </c>
      <c r="L2273" s="11">
        <v>-74.080865399999993</v>
      </c>
      <c r="M2273" s="12">
        <v>4.7567996189999997</v>
      </c>
    </row>
    <row r="2274" spans="1:13" x14ac:dyDescent="0.25">
      <c r="A2274" s="3">
        <v>2273</v>
      </c>
      <c r="B2274" s="3" t="s">
        <v>4206</v>
      </c>
      <c r="C2274" s="3" t="s">
        <v>3696</v>
      </c>
      <c r="D2274" s="3" t="s">
        <v>1</v>
      </c>
      <c r="E2274" s="3" t="s">
        <v>4207</v>
      </c>
      <c r="F2274" s="5">
        <v>70</v>
      </c>
      <c r="G2274" s="133">
        <f t="shared" si="78"/>
        <v>18</v>
      </c>
      <c r="H2274" s="36" t="str">
        <f t="shared" si="77"/>
        <v>Regular</v>
      </c>
      <c r="I2274" s="11">
        <v>11</v>
      </c>
      <c r="J2274" s="11" t="s">
        <v>5997</v>
      </c>
      <c r="K2274" s="11">
        <v>4</v>
      </c>
      <c r="L2274" s="11">
        <v>-74.09069393</v>
      </c>
      <c r="M2274" s="12">
        <v>4.7492416830000002</v>
      </c>
    </row>
    <row r="2275" spans="1:13" x14ac:dyDescent="0.25">
      <c r="A2275" s="3">
        <v>2274</v>
      </c>
      <c r="B2275" s="3" t="s">
        <v>4208</v>
      </c>
      <c r="C2275" s="3" t="s">
        <v>3696</v>
      </c>
      <c r="D2275" s="3" t="s">
        <v>1</v>
      </c>
      <c r="E2275" s="3" t="s">
        <v>4209</v>
      </c>
      <c r="F2275" s="5">
        <v>70</v>
      </c>
      <c r="G2275" s="133">
        <f t="shared" si="78"/>
        <v>18</v>
      </c>
      <c r="H2275" s="36" t="str">
        <f t="shared" si="77"/>
        <v>Regular</v>
      </c>
      <c r="I2275" s="11">
        <v>11</v>
      </c>
      <c r="J2275" s="11" t="s">
        <v>5997</v>
      </c>
      <c r="K2275" s="11">
        <v>3</v>
      </c>
      <c r="L2275" s="11">
        <v>-74.09652054</v>
      </c>
      <c r="M2275" s="12">
        <v>4.7536303589999997</v>
      </c>
    </row>
    <row r="2276" spans="1:13" x14ac:dyDescent="0.25">
      <c r="A2276" s="3">
        <v>2275</v>
      </c>
      <c r="B2276" s="3" t="s">
        <v>4210</v>
      </c>
      <c r="C2276" s="3" t="s">
        <v>3696</v>
      </c>
      <c r="D2276" s="3" t="s">
        <v>1</v>
      </c>
      <c r="E2276" s="3" t="s">
        <v>4211</v>
      </c>
      <c r="F2276" s="5">
        <v>70</v>
      </c>
      <c r="G2276" s="133">
        <f t="shared" si="78"/>
        <v>18</v>
      </c>
      <c r="H2276" s="36" t="str">
        <f t="shared" si="77"/>
        <v>Regular</v>
      </c>
      <c r="I2276" s="11">
        <v>11</v>
      </c>
      <c r="J2276" s="11" t="s">
        <v>5997</v>
      </c>
      <c r="K2276" s="11">
        <v>3</v>
      </c>
      <c r="L2276" s="11">
        <v>-74.095997839999995</v>
      </c>
      <c r="M2276" s="12">
        <v>4.7533255729999997</v>
      </c>
    </row>
    <row r="2277" spans="1:13" x14ac:dyDescent="0.25">
      <c r="A2277" s="3">
        <v>2276</v>
      </c>
      <c r="B2277" s="3" t="s">
        <v>4212</v>
      </c>
      <c r="C2277" s="3" t="s">
        <v>3696</v>
      </c>
      <c r="D2277" s="3" t="s">
        <v>1</v>
      </c>
      <c r="E2277" s="3" t="s">
        <v>4037</v>
      </c>
      <c r="F2277" s="5">
        <v>65</v>
      </c>
      <c r="G2277" s="133">
        <f t="shared" si="78"/>
        <v>31</v>
      </c>
      <c r="H2277" s="36" t="str">
        <f t="shared" si="77"/>
        <v>Aceptable</v>
      </c>
      <c r="I2277" s="11">
        <v>11</v>
      </c>
      <c r="J2277" s="11" t="s">
        <v>5997</v>
      </c>
      <c r="K2277" s="11">
        <v>6</v>
      </c>
      <c r="L2277" s="11">
        <v>-74.077034400000002</v>
      </c>
      <c r="M2277" s="12">
        <v>4.7435851600000003</v>
      </c>
    </row>
    <row r="2278" spans="1:13" x14ac:dyDescent="0.25">
      <c r="A2278" s="3">
        <v>2277</v>
      </c>
      <c r="B2278" s="3" t="s">
        <v>4213</v>
      </c>
      <c r="C2278" s="3" t="s">
        <v>3696</v>
      </c>
      <c r="D2278" s="3" t="s">
        <v>1</v>
      </c>
      <c r="E2278" s="3" t="s">
        <v>4198</v>
      </c>
      <c r="F2278" s="5">
        <v>45</v>
      </c>
      <c r="G2278" s="133">
        <f t="shared" si="78"/>
        <v>78.777777777777771</v>
      </c>
      <c r="H2278" s="36" t="str">
        <f t="shared" si="77"/>
        <v>Muy Bueno</v>
      </c>
      <c r="I2278" s="11">
        <v>11</v>
      </c>
      <c r="J2278" s="11" t="s">
        <v>5997</v>
      </c>
      <c r="K2278" s="11">
        <v>3</v>
      </c>
      <c r="L2278" s="11">
        <v>-74.088963199999995</v>
      </c>
      <c r="M2278" s="12">
        <v>4.7548585640000001</v>
      </c>
    </row>
    <row r="2279" spans="1:13" x14ac:dyDescent="0.25">
      <c r="A2279" s="3">
        <v>2278</v>
      </c>
      <c r="B2279" s="3" t="s">
        <v>4214</v>
      </c>
      <c r="C2279" s="3" t="s">
        <v>3696</v>
      </c>
      <c r="D2279" s="3" t="s">
        <v>1</v>
      </c>
      <c r="E2279" s="3" t="s">
        <v>4215</v>
      </c>
      <c r="F2279" s="5">
        <v>65</v>
      </c>
      <c r="G2279" s="133">
        <f t="shared" si="78"/>
        <v>31</v>
      </c>
      <c r="H2279" s="36" t="str">
        <f t="shared" si="77"/>
        <v>Aceptable</v>
      </c>
      <c r="I2279" s="11">
        <v>11</v>
      </c>
      <c r="J2279" s="11" t="s">
        <v>5997</v>
      </c>
      <c r="K2279" s="11">
        <v>3</v>
      </c>
      <c r="L2279" s="11">
        <v>-74.082088310000003</v>
      </c>
      <c r="M2279" s="12">
        <v>4.752174793</v>
      </c>
    </row>
    <row r="2280" spans="1:13" x14ac:dyDescent="0.25">
      <c r="A2280" s="3">
        <v>2279</v>
      </c>
      <c r="B2280" s="3" t="s">
        <v>4216</v>
      </c>
      <c r="C2280" s="3" t="s">
        <v>3696</v>
      </c>
      <c r="D2280" s="3" t="s">
        <v>1</v>
      </c>
      <c r="E2280" s="3" t="s">
        <v>4215</v>
      </c>
      <c r="F2280" s="5">
        <v>70</v>
      </c>
      <c r="G2280" s="133">
        <f t="shared" si="78"/>
        <v>18</v>
      </c>
      <c r="H2280" s="36" t="str">
        <f t="shared" si="77"/>
        <v>Regular</v>
      </c>
      <c r="I2280" s="11">
        <v>11</v>
      </c>
      <c r="J2280" s="11" t="s">
        <v>5997</v>
      </c>
      <c r="K2280" s="11">
        <v>3</v>
      </c>
      <c r="L2280" s="11">
        <v>-74.083537570000004</v>
      </c>
      <c r="M2280" s="12">
        <v>4.7532471789999997</v>
      </c>
    </row>
    <row r="2281" spans="1:13" x14ac:dyDescent="0.25">
      <c r="A2281" s="3">
        <v>2280</v>
      </c>
      <c r="B2281" s="3" t="s">
        <v>4217</v>
      </c>
      <c r="C2281" s="3" t="s">
        <v>3696</v>
      </c>
      <c r="D2281" s="3" t="s">
        <v>1</v>
      </c>
      <c r="E2281" s="3" t="s">
        <v>4218</v>
      </c>
      <c r="F2281" s="5">
        <v>50</v>
      </c>
      <c r="G2281" s="133">
        <f t="shared" si="78"/>
        <v>71</v>
      </c>
      <c r="H2281" s="36" t="str">
        <f t="shared" si="77"/>
        <v>Muy Bueno</v>
      </c>
      <c r="I2281" s="11">
        <v>11</v>
      </c>
      <c r="J2281" s="11" t="s">
        <v>5997</v>
      </c>
      <c r="K2281" s="11">
        <v>3</v>
      </c>
      <c r="L2281" s="11">
        <v>-74.088962730000006</v>
      </c>
      <c r="M2281" s="12">
        <v>4.7458365660000004</v>
      </c>
    </row>
    <row r="2282" spans="1:13" x14ac:dyDescent="0.25">
      <c r="A2282" s="3">
        <v>2281</v>
      </c>
      <c r="B2282" s="3" t="s">
        <v>4219</v>
      </c>
      <c r="C2282" s="3" t="s">
        <v>3696</v>
      </c>
      <c r="D2282" s="3" t="s">
        <v>1</v>
      </c>
      <c r="E2282" s="3" t="s">
        <v>4220</v>
      </c>
      <c r="F2282" s="5">
        <v>70</v>
      </c>
      <c r="G2282" s="133">
        <f t="shared" si="78"/>
        <v>18</v>
      </c>
      <c r="H2282" s="36" t="str">
        <f t="shared" si="77"/>
        <v>Regular</v>
      </c>
      <c r="I2282" s="11">
        <v>11</v>
      </c>
      <c r="J2282" s="11" t="s">
        <v>5997</v>
      </c>
      <c r="K2282" s="11">
        <v>3</v>
      </c>
      <c r="L2282" s="11">
        <v>-74.093549159999995</v>
      </c>
      <c r="M2282" s="12">
        <v>4.7536903219999997</v>
      </c>
    </row>
    <row r="2283" spans="1:13" x14ac:dyDescent="0.25">
      <c r="A2283" s="3">
        <v>2282</v>
      </c>
      <c r="B2283" s="3" t="s">
        <v>4221</v>
      </c>
      <c r="C2283" s="3" t="s">
        <v>3696</v>
      </c>
      <c r="D2283" s="3" t="s">
        <v>1</v>
      </c>
      <c r="E2283" s="3" t="s">
        <v>4222</v>
      </c>
      <c r="F2283" s="5">
        <v>45</v>
      </c>
      <c r="G2283" s="133">
        <f t="shared" si="78"/>
        <v>78.777777777777771</v>
      </c>
      <c r="H2283" s="36" t="str">
        <f t="shared" si="77"/>
        <v>Muy Bueno</v>
      </c>
      <c r="I2283" s="11">
        <v>11</v>
      </c>
      <c r="J2283" s="11" t="s">
        <v>5997</v>
      </c>
      <c r="K2283" s="11">
        <v>3</v>
      </c>
      <c r="L2283" s="11">
        <v>-74.088622259999994</v>
      </c>
      <c r="M2283" s="12">
        <v>4.7471452430000003</v>
      </c>
    </row>
    <row r="2284" spans="1:13" x14ac:dyDescent="0.25">
      <c r="A2284" s="3">
        <v>2283</v>
      </c>
      <c r="B2284" s="3" t="s">
        <v>4223</v>
      </c>
      <c r="C2284" s="3" t="s">
        <v>3696</v>
      </c>
      <c r="D2284" s="3" t="s">
        <v>1</v>
      </c>
      <c r="E2284" s="3" t="s">
        <v>4224</v>
      </c>
      <c r="F2284" s="5">
        <v>70</v>
      </c>
      <c r="G2284" s="133">
        <f t="shared" si="78"/>
        <v>18</v>
      </c>
      <c r="H2284" s="36" t="str">
        <f t="shared" si="77"/>
        <v>Regular</v>
      </c>
      <c r="I2284" s="11">
        <v>11</v>
      </c>
      <c r="J2284" s="11" t="s">
        <v>167</v>
      </c>
      <c r="K2284" s="11">
        <v>2</v>
      </c>
      <c r="L2284" s="11">
        <v>-74.091412210000001</v>
      </c>
      <c r="M2284" s="12">
        <v>4.7231703170000001</v>
      </c>
    </row>
    <row r="2285" spans="1:13" x14ac:dyDescent="0.25">
      <c r="A2285" s="3">
        <v>2284</v>
      </c>
      <c r="B2285" s="3" t="s">
        <v>4225</v>
      </c>
      <c r="C2285" s="3" t="s">
        <v>3696</v>
      </c>
      <c r="D2285" s="3" t="s">
        <v>1</v>
      </c>
      <c r="E2285" s="3" t="s">
        <v>4226</v>
      </c>
      <c r="F2285" s="5">
        <v>50</v>
      </c>
      <c r="G2285" s="133">
        <f t="shared" si="78"/>
        <v>71</v>
      </c>
      <c r="H2285" s="36" t="str">
        <f t="shared" si="77"/>
        <v>Muy Bueno</v>
      </c>
      <c r="I2285" s="11">
        <v>11</v>
      </c>
      <c r="J2285" s="11" t="s">
        <v>167</v>
      </c>
      <c r="K2285" s="11">
        <v>3</v>
      </c>
      <c r="L2285" s="11">
        <v>-74.097498380000005</v>
      </c>
      <c r="M2285" s="12">
        <v>4.7382953370000003</v>
      </c>
    </row>
    <row r="2286" spans="1:13" x14ac:dyDescent="0.25">
      <c r="A2286" s="3">
        <v>2285</v>
      </c>
      <c r="B2286" s="3" t="s">
        <v>4227</v>
      </c>
      <c r="C2286" s="3" t="s">
        <v>3696</v>
      </c>
      <c r="D2286" s="3" t="s">
        <v>1</v>
      </c>
      <c r="E2286" s="3" t="s">
        <v>4228</v>
      </c>
      <c r="F2286" s="5">
        <v>70</v>
      </c>
      <c r="G2286" s="133">
        <f t="shared" si="78"/>
        <v>18</v>
      </c>
      <c r="H2286" s="36" t="str">
        <f t="shared" si="77"/>
        <v>Regular</v>
      </c>
      <c r="I2286" s="11">
        <v>11</v>
      </c>
      <c r="J2286" s="11" t="s">
        <v>167</v>
      </c>
      <c r="K2286" s="11">
        <v>3</v>
      </c>
      <c r="L2286" s="11">
        <v>-74.093025150000003</v>
      </c>
      <c r="M2286" s="12">
        <v>4.7379051150000002</v>
      </c>
    </row>
    <row r="2287" spans="1:13" x14ac:dyDescent="0.25">
      <c r="A2287" s="3">
        <v>2286</v>
      </c>
      <c r="B2287" s="3" t="s">
        <v>4229</v>
      </c>
      <c r="C2287" s="3" t="s">
        <v>3696</v>
      </c>
      <c r="D2287" s="3" t="s">
        <v>1</v>
      </c>
      <c r="E2287" s="3" t="s">
        <v>4230</v>
      </c>
      <c r="F2287" s="5">
        <v>65</v>
      </c>
      <c r="G2287" s="133">
        <f t="shared" si="78"/>
        <v>31</v>
      </c>
      <c r="H2287" s="36" t="str">
        <f t="shared" si="77"/>
        <v>Aceptable</v>
      </c>
      <c r="I2287" s="11">
        <v>11</v>
      </c>
      <c r="J2287" s="11" t="s">
        <v>167</v>
      </c>
      <c r="K2287" s="11">
        <v>3</v>
      </c>
      <c r="L2287" s="11">
        <v>-74.083171750000005</v>
      </c>
      <c r="M2287" s="12">
        <v>4.7354639409999999</v>
      </c>
    </row>
    <row r="2288" spans="1:13" x14ac:dyDescent="0.25">
      <c r="A2288" s="3">
        <v>2287</v>
      </c>
      <c r="B2288" s="3" t="s">
        <v>4231</v>
      </c>
      <c r="C2288" s="3" t="s">
        <v>3696</v>
      </c>
      <c r="D2288" s="3" t="s">
        <v>1</v>
      </c>
      <c r="E2288" s="3" t="s">
        <v>4232</v>
      </c>
      <c r="F2288" s="5">
        <v>45</v>
      </c>
      <c r="G2288" s="133">
        <f t="shared" si="78"/>
        <v>78.777777777777771</v>
      </c>
      <c r="H2288" s="36" t="str">
        <f t="shared" si="77"/>
        <v>Muy Bueno</v>
      </c>
      <c r="I2288" s="11">
        <v>11</v>
      </c>
      <c r="J2288" s="11" t="s">
        <v>167</v>
      </c>
      <c r="K2288" s="11">
        <v>2</v>
      </c>
      <c r="L2288" s="11">
        <v>-74.088324679999999</v>
      </c>
      <c r="M2288" s="12">
        <v>4.7395761600000004</v>
      </c>
    </row>
    <row r="2289" spans="1:13" x14ac:dyDescent="0.25">
      <c r="A2289" s="3">
        <v>2288</v>
      </c>
      <c r="B2289" s="3" t="s">
        <v>4233</v>
      </c>
      <c r="C2289" s="3" t="s">
        <v>3696</v>
      </c>
      <c r="D2289" s="3" t="s">
        <v>1</v>
      </c>
      <c r="E2289" s="3" t="s">
        <v>4234</v>
      </c>
      <c r="F2289" s="5">
        <v>55</v>
      </c>
      <c r="G2289" s="133">
        <f t="shared" si="78"/>
        <v>54.8</v>
      </c>
      <c r="H2289" s="36" t="str">
        <f t="shared" si="77"/>
        <v>Bueno</v>
      </c>
      <c r="I2289" s="11">
        <v>11</v>
      </c>
      <c r="J2289" s="11" t="s">
        <v>167</v>
      </c>
      <c r="K2289" s="11">
        <v>3</v>
      </c>
      <c r="L2289" s="11">
        <v>-74.084468959999995</v>
      </c>
      <c r="M2289" s="12">
        <v>4.7353496799999997</v>
      </c>
    </row>
    <row r="2290" spans="1:13" x14ac:dyDescent="0.25">
      <c r="A2290" s="3">
        <v>2289</v>
      </c>
      <c r="B2290" s="3" t="s">
        <v>4235</v>
      </c>
      <c r="C2290" s="3" t="s">
        <v>3696</v>
      </c>
      <c r="D2290" s="3" t="s">
        <v>1</v>
      </c>
      <c r="E2290" s="3" t="s">
        <v>4236</v>
      </c>
      <c r="F2290" s="5">
        <v>45</v>
      </c>
      <c r="G2290" s="133">
        <f t="shared" si="78"/>
        <v>78.777777777777771</v>
      </c>
      <c r="H2290" s="36" t="str">
        <f t="shared" si="77"/>
        <v>Muy Bueno</v>
      </c>
      <c r="I2290" s="11">
        <v>11</v>
      </c>
      <c r="J2290" s="11" t="s">
        <v>167</v>
      </c>
      <c r="K2290" s="11">
        <v>3</v>
      </c>
      <c r="L2290" s="11">
        <v>-74.104167039999993</v>
      </c>
      <c r="M2290" s="12">
        <v>4.7468915120000004</v>
      </c>
    </row>
    <row r="2291" spans="1:13" x14ac:dyDescent="0.25">
      <c r="A2291" s="3">
        <v>2290</v>
      </c>
      <c r="B2291" s="3" t="s">
        <v>4237</v>
      </c>
      <c r="C2291" s="3" t="s">
        <v>3696</v>
      </c>
      <c r="D2291" s="3" t="s">
        <v>1</v>
      </c>
      <c r="E2291" s="3" t="s">
        <v>4238</v>
      </c>
      <c r="F2291" s="5">
        <v>70</v>
      </c>
      <c r="G2291" s="133">
        <f t="shared" si="78"/>
        <v>18</v>
      </c>
      <c r="H2291" s="36" t="str">
        <f t="shared" si="77"/>
        <v>Regular</v>
      </c>
      <c r="I2291" s="11">
        <v>11</v>
      </c>
      <c r="J2291" s="11" t="s">
        <v>167</v>
      </c>
      <c r="K2291" s="11">
        <v>3</v>
      </c>
      <c r="L2291" s="11">
        <v>-74.083277010000003</v>
      </c>
      <c r="M2291" s="12">
        <v>4.7368875609999996</v>
      </c>
    </row>
    <row r="2292" spans="1:13" x14ac:dyDescent="0.25">
      <c r="A2292" s="3">
        <v>2291</v>
      </c>
      <c r="B2292" s="3" t="s">
        <v>4239</v>
      </c>
      <c r="C2292" s="3" t="s">
        <v>3696</v>
      </c>
      <c r="D2292" s="3" t="s">
        <v>1</v>
      </c>
      <c r="E2292" s="3" t="s">
        <v>4240</v>
      </c>
      <c r="F2292" s="5">
        <v>80</v>
      </c>
      <c r="G2292" s="133">
        <f t="shared" si="78"/>
        <v>0</v>
      </c>
      <c r="H2292" s="36" t="str">
        <f t="shared" si="77"/>
        <v>Malo</v>
      </c>
      <c r="I2292" s="11">
        <v>11</v>
      </c>
      <c r="J2292" s="11" t="s">
        <v>167</v>
      </c>
      <c r="K2292" s="11">
        <v>3</v>
      </c>
      <c r="L2292" s="11">
        <v>-74.094332039999998</v>
      </c>
      <c r="M2292" s="12">
        <v>4.7438595460000004</v>
      </c>
    </row>
    <row r="2293" spans="1:13" x14ac:dyDescent="0.25">
      <c r="A2293" s="3">
        <v>2292</v>
      </c>
      <c r="B2293" s="3" t="s">
        <v>4241</v>
      </c>
      <c r="C2293" s="3" t="s">
        <v>3696</v>
      </c>
      <c r="D2293" s="3" t="s">
        <v>1</v>
      </c>
      <c r="E2293" s="3" t="s">
        <v>4242</v>
      </c>
      <c r="F2293" s="5">
        <v>80</v>
      </c>
      <c r="G2293" s="133">
        <f t="shared" si="78"/>
        <v>0</v>
      </c>
      <c r="H2293" s="36" t="str">
        <f t="shared" si="77"/>
        <v>Malo</v>
      </c>
      <c r="I2293" s="11">
        <v>11</v>
      </c>
      <c r="J2293" s="11" t="s">
        <v>167</v>
      </c>
      <c r="K2293" s="11">
        <v>3</v>
      </c>
      <c r="L2293" s="11">
        <v>-74.095694210000005</v>
      </c>
      <c r="M2293" s="12">
        <v>4.7448304710000002</v>
      </c>
    </row>
    <row r="2294" spans="1:13" x14ac:dyDescent="0.25">
      <c r="A2294" s="3">
        <v>2293</v>
      </c>
      <c r="B2294" s="3" t="s">
        <v>4243</v>
      </c>
      <c r="C2294" s="3" t="s">
        <v>3696</v>
      </c>
      <c r="D2294" s="3" t="s">
        <v>1</v>
      </c>
      <c r="E2294" s="3" t="s">
        <v>4244</v>
      </c>
      <c r="F2294" s="5">
        <v>50</v>
      </c>
      <c r="G2294" s="133">
        <f t="shared" si="78"/>
        <v>71</v>
      </c>
      <c r="H2294" s="36" t="str">
        <f t="shared" si="77"/>
        <v>Muy Bueno</v>
      </c>
      <c r="I2294" s="11">
        <v>11</v>
      </c>
      <c r="J2294" s="11" t="s">
        <v>167</v>
      </c>
      <c r="K2294" s="11">
        <v>2</v>
      </c>
      <c r="L2294" s="11">
        <v>-74.102259119999999</v>
      </c>
      <c r="M2294" s="12">
        <v>4.7310325119999996</v>
      </c>
    </row>
    <row r="2295" spans="1:13" x14ac:dyDescent="0.25">
      <c r="A2295" s="3">
        <v>2294</v>
      </c>
      <c r="B2295" s="3" t="s">
        <v>4245</v>
      </c>
      <c r="C2295" s="3" t="s">
        <v>3696</v>
      </c>
      <c r="D2295" s="3" t="s">
        <v>1</v>
      </c>
      <c r="E2295" s="3" t="s">
        <v>4246</v>
      </c>
      <c r="F2295" s="5">
        <v>65</v>
      </c>
      <c r="G2295" s="133">
        <f t="shared" si="78"/>
        <v>31</v>
      </c>
      <c r="H2295" s="36" t="str">
        <f t="shared" si="77"/>
        <v>Aceptable</v>
      </c>
      <c r="I2295" s="11">
        <v>11</v>
      </c>
      <c r="J2295" s="11" t="s">
        <v>167</v>
      </c>
      <c r="K2295" s="11">
        <v>3</v>
      </c>
      <c r="L2295" s="11">
        <v>-74.097874529999999</v>
      </c>
      <c r="M2295" s="12">
        <v>4.745094055</v>
      </c>
    </row>
    <row r="2296" spans="1:13" x14ac:dyDescent="0.25">
      <c r="A2296" s="3">
        <v>2295</v>
      </c>
      <c r="B2296" s="3" t="s">
        <v>4247</v>
      </c>
      <c r="C2296" s="3" t="s">
        <v>3696</v>
      </c>
      <c r="D2296" s="3" t="s">
        <v>1</v>
      </c>
      <c r="E2296" s="3" t="s">
        <v>4248</v>
      </c>
      <c r="F2296" s="5">
        <v>65</v>
      </c>
      <c r="G2296" s="133">
        <f t="shared" si="78"/>
        <v>31</v>
      </c>
      <c r="H2296" s="36" t="str">
        <f t="shared" si="77"/>
        <v>Aceptable</v>
      </c>
      <c r="I2296" s="11">
        <v>11</v>
      </c>
      <c r="J2296" s="11" t="s">
        <v>167</v>
      </c>
      <c r="K2296" s="11">
        <v>2</v>
      </c>
      <c r="L2296" s="11">
        <v>-74.092408980000002</v>
      </c>
      <c r="M2296" s="12">
        <v>4.7407503200000001</v>
      </c>
    </row>
    <row r="2297" spans="1:13" x14ac:dyDescent="0.25">
      <c r="A2297" s="3">
        <v>2296</v>
      </c>
      <c r="B2297" s="3" t="s">
        <v>4249</v>
      </c>
      <c r="C2297" s="3" t="s">
        <v>3696</v>
      </c>
      <c r="D2297" s="3" t="s">
        <v>1</v>
      </c>
      <c r="E2297" s="3" t="s">
        <v>4250</v>
      </c>
      <c r="F2297" s="5">
        <v>65</v>
      </c>
      <c r="G2297" s="133">
        <f t="shared" si="78"/>
        <v>31</v>
      </c>
      <c r="H2297" s="36" t="str">
        <f t="shared" si="77"/>
        <v>Aceptable</v>
      </c>
      <c r="I2297" s="11">
        <v>11</v>
      </c>
      <c r="J2297" s="11" t="s">
        <v>167</v>
      </c>
      <c r="K2297" s="11">
        <v>2</v>
      </c>
      <c r="L2297" s="11">
        <v>-74.101432029999998</v>
      </c>
      <c r="M2297" s="12">
        <v>4.7262175009999998</v>
      </c>
    </row>
    <row r="2298" spans="1:13" x14ac:dyDescent="0.25">
      <c r="A2298" s="3">
        <v>2297</v>
      </c>
      <c r="B2298" s="3" t="s">
        <v>4251</v>
      </c>
      <c r="C2298" s="3" t="s">
        <v>3696</v>
      </c>
      <c r="D2298" s="3" t="s">
        <v>1</v>
      </c>
      <c r="E2298" s="3" t="s">
        <v>4252</v>
      </c>
      <c r="F2298" s="5">
        <v>70</v>
      </c>
      <c r="G2298" s="133">
        <f t="shared" si="78"/>
        <v>18</v>
      </c>
      <c r="H2298" s="36" t="str">
        <f t="shared" si="77"/>
        <v>Regular</v>
      </c>
      <c r="I2298" s="11">
        <v>11</v>
      </c>
      <c r="J2298" s="11" t="s">
        <v>167</v>
      </c>
      <c r="K2298" s="11">
        <v>2</v>
      </c>
      <c r="L2298" s="11">
        <v>-74.099038419999999</v>
      </c>
      <c r="M2298" s="12">
        <v>4.7340673510000002</v>
      </c>
    </row>
    <row r="2299" spans="1:13" x14ac:dyDescent="0.25">
      <c r="A2299" s="3">
        <v>2298</v>
      </c>
      <c r="B2299" s="3" t="s">
        <v>4253</v>
      </c>
      <c r="C2299" s="3" t="s">
        <v>3696</v>
      </c>
      <c r="D2299" s="3" t="s">
        <v>1</v>
      </c>
      <c r="E2299" s="3" t="s">
        <v>4254</v>
      </c>
      <c r="F2299" s="5">
        <v>65</v>
      </c>
      <c r="G2299" s="133">
        <f t="shared" si="78"/>
        <v>31</v>
      </c>
      <c r="H2299" s="36" t="str">
        <f t="shared" si="77"/>
        <v>Aceptable</v>
      </c>
      <c r="I2299" s="11">
        <v>11</v>
      </c>
      <c r="J2299" s="11" t="s">
        <v>167</v>
      </c>
      <c r="K2299" s="11">
        <v>3</v>
      </c>
      <c r="L2299" s="11">
        <v>-74.091826420000004</v>
      </c>
      <c r="M2299" s="12">
        <v>4.7338071350000002</v>
      </c>
    </row>
    <row r="2300" spans="1:13" x14ac:dyDescent="0.25">
      <c r="A2300" s="3">
        <v>2299</v>
      </c>
      <c r="B2300" s="3" t="s">
        <v>4255</v>
      </c>
      <c r="C2300" s="3" t="s">
        <v>3696</v>
      </c>
      <c r="D2300" s="3" t="s">
        <v>1</v>
      </c>
      <c r="E2300" s="3" t="s">
        <v>4226</v>
      </c>
      <c r="F2300" s="5">
        <v>70</v>
      </c>
      <c r="G2300" s="133">
        <f t="shared" si="78"/>
        <v>18</v>
      </c>
      <c r="H2300" s="36" t="str">
        <f t="shared" si="77"/>
        <v>Regular</v>
      </c>
      <c r="I2300" s="11">
        <v>11</v>
      </c>
      <c r="J2300" s="11" t="s">
        <v>167</v>
      </c>
      <c r="K2300" s="11">
        <v>3</v>
      </c>
      <c r="L2300" s="11">
        <v>-74.095735250000004</v>
      </c>
      <c r="M2300" s="12">
        <v>4.7395366259999996</v>
      </c>
    </row>
    <row r="2301" spans="1:13" x14ac:dyDescent="0.25">
      <c r="A2301" s="3">
        <v>2300</v>
      </c>
      <c r="B2301" s="3" t="s">
        <v>4256</v>
      </c>
      <c r="C2301" s="3" t="s">
        <v>3696</v>
      </c>
      <c r="D2301" s="3" t="s">
        <v>1</v>
      </c>
      <c r="E2301" s="3" t="s">
        <v>4257</v>
      </c>
      <c r="F2301" s="5">
        <v>50</v>
      </c>
      <c r="G2301" s="133">
        <f t="shared" si="78"/>
        <v>71</v>
      </c>
      <c r="H2301" s="36" t="str">
        <f t="shared" si="77"/>
        <v>Muy Bueno</v>
      </c>
      <c r="I2301" s="11">
        <v>11</v>
      </c>
      <c r="J2301" s="11" t="s">
        <v>167</v>
      </c>
      <c r="K2301" s="11">
        <v>3</v>
      </c>
      <c r="L2301" s="11">
        <v>-74.089656579999996</v>
      </c>
      <c r="M2301" s="12">
        <v>4.7349628619999997</v>
      </c>
    </row>
    <row r="2302" spans="1:13" x14ac:dyDescent="0.25">
      <c r="A2302" s="3">
        <v>2301</v>
      </c>
      <c r="B2302" s="3" t="s">
        <v>4258</v>
      </c>
      <c r="C2302" s="3" t="s">
        <v>3696</v>
      </c>
      <c r="D2302" s="3" t="s">
        <v>1</v>
      </c>
      <c r="E2302" s="3" t="s">
        <v>4246</v>
      </c>
      <c r="F2302" s="5">
        <v>55</v>
      </c>
      <c r="G2302" s="133">
        <f t="shared" si="78"/>
        <v>54.8</v>
      </c>
      <c r="H2302" s="36" t="str">
        <f t="shared" si="77"/>
        <v>Bueno</v>
      </c>
      <c r="I2302" s="11">
        <v>11</v>
      </c>
      <c r="J2302" s="11" t="s">
        <v>167</v>
      </c>
      <c r="K2302" s="11">
        <v>3</v>
      </c>
      <c r="L2302" s="11">
        <v>-74.099579239999997</v>
      </c>
      <c r="M2302" s="12">
        <v>4.7455673970000003</v>
      </c>
    </row>
    <row r="2303" spans="1:13" x14ac:dyDescent="0.25">
      <c r="A2303" s="3">
        <v>2302</v>
      </c>
      <c r="B2303" s="3" t="s">
        <v>4259</v>
      </c>
      <c r="C2303" s="3" t="s">
        <v>3696</v>
      </c>
      <c r="D2303" s="3" t="s">
        <v>1</v>
      </c>
      <c r="E2303" s="3" t="s">
        <v>4260</v>
      </c>
      <c r="F2303" s="5">
        <v>70</v>
      </c>
      <c r="G2303" s="133">
        <f t="shared" si="78"/>
        <v>18</v>
      </c>
      <c r="H2303" s="36" t="str">
        <f t="shared" si="77"/>
        <v>Regular</v>
      </c>
      <c r="I2303" s="11">
        <v>11</v>
      </c>
      <c r="J2303" s="11" t="s">
        <v>167</v>
      </c>
      <c r="K2303" s="11">
        <v>3</v>
      </c>
      <c r="L2303" s="11">
        <v>-74.103846290000007</v>
      </c>
      <c r="M2303" s="12">
        <v>4.7481346069999999</v>
      </c>
    </row>
    <row r="2304" spans="1:13" x14ac:dyDescent="0.25">
      <c r="A2304" s="3">
        <v>2303</v>
      </c>
      <c r="B2304" s="3" t="s">
        <v>4261</v>
      </c>
      <c r="C2304" s="3" t="s">
        <v>3696</v>
      </c>
      <c r="D2304" s="3" t="s">
        <v>1</v>
      </c>
      <c r="E2304" s="3" t="s">
        <v>4228</v>
      </c>
      <c r="F2304" s="5">
        <v>70</v>
      </c>
      <c r="G2304" s="133">
        <f t="shared" si="78"/>
        <v>18</v>
      </c>
      <c r="H2304" s="36" t="str">
        <f t="shared" ref="H2304:H2367" si="79">IF(AND(G2304&gt;=86,G2304&lt;=100),"Óptimo",
IF(AND(G2304&gt;=71,G2304&lt;=85),"Muy Bueno",
IF(AND(G2304&gt;=51,G2304&lt;=70),"Bueno",
IF(AND(G2304&gt;=31,G2304&lt;=50),"Aceptable",
IF(AND(G2304&gt;=6,G2304&lt;=30),"Regular",
"Malo")))))</f>
        <v>Regular</v>
      </c>
      <c r="I2304" s="11">
        <v>11</v>
      </c>
      <c r="J2304" s="11" t="s">
        <v>167</v>
      </c>
      <c r="K2304" s="11">
        <v>3</v>
      </c>
      <c r="L2304" s="11">
        <v>-74.092758380000006</v>
      </c>
      <c r="M2304" s="12">
        <v>4.7387069740000003</v>
      </c>
    </row>
    <row r="2305" spans="1:13" x14ac:dyDescent="0.25">
      <c r="A2305" s="3">
        <v>2304</v>
      </c>
      <c r="B2305" s="3" t="s">
        <v>4262</v>
      </c>
      <c r="C2305" s="3" t="s">
        <v>3696</v>
      </c>
      <c r="D2305" s="3" t="s">
        <v>1</v>
      </c>
      <c r="E2305" s="3" t="s">
        <v>4263</v>
      </c>
      <c r="F2305" s="5">
        <v>65</v>
      </c>
      <c r="G2305" s="133">
        <f t="shared" si="78"/>
        <v>31</v>
      </c>
      <c r="H2305" s="36" t="str">
        <f t="shared" si="79"/>
        <v>Aceptable</v>
      </c>
      <c r="I2305" s="11">
        <v>11</v>
      </c>
      <c r="J2305" s="11" t="s">
        <v>167</v>
      </c>
      <c r="K2305" s="11">
        <v>2</v>
      </c>
      <c r="L2305" s="11">
        <v>-74.095435620000003</v>
      </c>
      <c r="M2305" s="12">
        <v>4.732708905</v>
      </c>
    </row>
    <row r="2306" spans="1:13" x14ac:dyDescent="0.25">
      <c r="A2306" s="3">
        <v>2305</v>
      </c>
      <c r="B2306" s="3" t="s">
        <v>4264</v>
      </c>
      <c r="C2306" s="3" t="s">
        <v>3696</v>
      </c>
      <c r="D2306" s="3" t="s">
        <v>1</v>
      </c>
      <c r="E2306" s="3" t="s">
        <v>4265</v>
      </c>
      <c r="F2306" s="5">
        <v>70</v>
      </c>
      <c r="G2306" s="133">
        <f t="shared" si="78"/>
        <v>18</v>
      </c>
      <c r="H2306" s="36" t="str">
        <f t="shared" si="79"/>
        <v>Regular</v>
      </c>
      <c r="I2306" s="11">
        <v>11</v>
      </c>
      <c r="J2306" s="11" t="s">
        <v>167</v>
      </c>
      <c r="K2306" s="11">
        <v>2</v>
      </c>
      <c r="L2306" s="11">
        <v>-74.093590680000005</v>
      </c>
      <c r="M2306" s="12">
        <v>4.730680811</v>
      </c>
    </row>
    <row r="2307" spans="1:13" x14ac:dyDescent="0.25">
      <c r="A2307" s="3">
        <v>2306</v>
      </c>
      <c r="B2307" s="3" t="s">
        <v>4266</v>
      </c>
      <c r="C2307" s="3" t="s">
        <v>3696</v>
      </c>
      <c r="D2307" s="3" t="s">
        <v>1</v>
      </c>
      <c r="E2307" s="3" t="s">
        <v>4252</v>
      </c>
      <c r="F2307" s="5">
        <v>80</v>
      </c>
      <c r="G2307" s="133">
        <f t="shared" si="78"/>
        <v>0</v>
      </c>
      <c r="H2307" s="36" t="str">
        <f t="shared" si="79"/>
        <v>Malo</v>
      </c>
      <c r="I2307" s="11">
        <v>11</v>
      </c>
      <c r="J2307" s="11" t="s">
        <v>167</v>
      </c>
      <c r="K2307" s="11">
        <v>2</v>
      </c>
      <c r="L2307" s="11">
        <v>-74.09854</v>
      </c>
      <c r="M2307" s="12">
        <v>4.730926653</v>
      </c>
    </row>
    <row r="2308" spans="1:13" x14ac:dyDescent="0.25">
      <c r="A2308" s="3">
        <v>2307</v>
      </c>
      <c r="B2308" s="3" t="s">
        <v>4267</v>
      </c>
      <c r="C2308" s="3" t="s">
        <v>3696</v>
      </c>
      <c r="D2308" s="3" t="s">
        <v>1</v>
      </c>
      <c r="E2308" s="3" t="s">
        <v>4268</v>
      </c>
      <c r="F2308" s="5">
        <v>50</v>
      </c>
      <c r="G2308" s="133">
        <f t="shared" si="78"/>
        <v>71</v>
      </c>
      <c r="H2308" s="36" t="str">
        <f t="shared" si="79"/>
        <v>Muy Bueno</v>
      </c>
      <c r="I2308" s="11">
        <v>11</v>
      </c>
      <c r="J2308" s="11" t="s">
        <v>167</v>
      </c>
      <c r="K2308" s="11">
        <v>3</v>
      </c>
      <c r="L2308" s="11">
        <v>-74.088092290000006</v>
      </c>
      <c r="M2308" s="12">
        <v>4.7352097640000004</v>
      </c>
    </row>
    <row r="2309" spans="1:13" x14ac:dyDescent="0.25">
      <c r="A2309" s="3">
        <v>2308</v>
      </c>
      <c r="B2309" s="3" t="s">
        <v>4269</v>
      </c>
      <c r="C2309" s="3" t="s">
        <v>3696</v>
      </c>
      <c r="D2309" s="3" t="s">
        <v>1</v>
      </c>
      <c r="E2309" s="3" t="s">
        <v>4270</v>
      </c>
      <c r="F2309" s="5">
        <v>70</v>
      </c>
      <c r="G2309" s="133">
        <f t="shared" si="78"/>
        <v>18</v>
      </c>
      <c r="H2309" s="36" t="str">
        <f t="shared" si="79"/>
        <v>Regular</v>
      </c>
      <c r="I2309" s="11">
        <v>11</v>
      </c>
      <c r="J2309" s="11" t="s">
        <v>167</v>
      </c>
      <c r="K2309" s="11">
        <v>3</v>
      </c>
      <c r="L2309" s="11">
        <v>-74.101122380000007</v>
      </c>
      <c r="M2309" s="12">
        <v>4.7479859949999996</v>
      </c>
    </row>
    <row r="2310" spans="1:13" x14ac:dyDescent="0.25">
      <c r="A2310" s="3">
        <v>2309</v>
      </c>
      <c r="B2310" s="3" t="s">
        <v>4271</v>
      </c>
      <c r="C2310" s="3" t="s">
        <v>3696</v>
      </c>
      <c r="D2310" s="3" t="s">
        <v>1</v>
      </c>
      <c r="E2310" s="3" t="s">
        <v>4272</v>
      </c>
      <c r="F2310" s="5">
        <v>70</v>
      </c>
      <c r="G2310" s="133">
        <f t="shared" si="78"/>
        <v>18</v>
      </c>
      <c r="H2310" s="36" t="str">
        <f t="shared" si="79"/>
        <v>Regular</v>
      </c>
      <c r="I2310" s="11">
        <v>11</v>
      </c>
      <c r="J2310" s="11" t="s">
        <v>167</v>
      </c>
      <c r="K2310" s="11">
        <v>3</v>
      </c>
      <c r="L2310" s="11">
        <v>-74.09774007</v>
      </c>
      <c r="M2310" s="12">
        <v>4.7403326010000004</v>
      </c>
    </row>
    <row r="2311" spans="1:13" x14ac:dyDescent="0.25">
      <c r="A2311" s="3">
        <v>2310</v>
      </c>
      <c r="B2311" s="3" t="s">
        <v>4273</v>
      </c>
      <c r="C2311" s="3" t="s">
        <v>3696</v>
      </c>
      <c r="D2311" s="3" t="s">
        <v>1</v>
      </c>
      <c r="E2311" s="3" t="s">
        <v>4274</v>
      </c>
      <c r="F2311" s="5">
        <v>70</v>
      </c>
      <c r="G2311" s="133">
        <f t="shared" si="78"/>
        <v>18</v>
      </c>
      <c r="H2311" s="36" t="str">
        <f t="shared" si="79"/>
        <v>Regular</v>
      </c>
      <c r="I2311" s="11">
        <v>11</v>
      </c>
      <c r="J2311" s="11" t="s">
        <v>167</v>
      </c>
      <c r="K2311" s="11">
        <v>2</v>
      </c>
      <c r="L2311" s="11">
        <v>-74.09242811</v>
      </c>
      <c r="M2311" s="12">
        <v>4.7430726139999999</v>
      </c>
    </row>
    <row r="2312" spans="1:13" x14ac:dyDescent="0.25">
      <c r="A2312" s="3">
        <v>2311</v>
      </c>
      <c r="B2312" s="3" t="s">
        <v>4275</v>
      </c>
      <c r="C2312" s="3" t="s">
        <v>3696</v>
      </c>
      <c r="D2312" s="3" t="s">
        <v>1</v>
      </c>
      <c r="E2312" s="3" t="s">
        <v>4276</v>
      </c>
      <c r="F2312" s="5">
        <v>70</v>
      </c>
      <c r="G2312" s="133">
        <f t="shared" si="78"/>
        <v>18</v>
      </c>
      <c r="H2312" s="36" t="str">
        <f t="shared" si="79"/>
        <v>Regular</v>
      </c>
      <c r="I2312" s="11">
        <v>11</v>
      </c>
      <c r="J2312" s="11" t="s">
        <v>167</v>
      </c>
      <c r="K2312" s="11">
        <v>3</v>
      </c>
      <c r="L2312" s="11">
        <v>-74.095550020000005</v>
      </c>
      <c r="M2312" s="12">
        <v>4.7373278589999996</v>
      </c>
    </row>
    <row r="2313" spans="1:13" x14ac:dyDescent="0.25">
      <c r="A2313" s="3">
        <v>2312</v>
      </c>
      <c r="B2313" s="3" t="s">
        <v>4277</v>
      </c>
      <c r="C2313" s="3" t="s">
        <v>3696</v>
      </c>
      <c r="D2313" s="3" t="s">
        <v>1</v>
      </c>
      <c r="E2313" s="3" t="s">
        <v>4278</v>
      </c>
      <c r="F2313" s="5">
        <v>65</v>
      </c>
      <c r="G2313" s="133">
        <f t="shared" si="78"/>
        <v>31</v>
      </c>
      <c r="H2313" s="36" t="str">
        <f t="shared" si="79"/>
        <v>Aceptable</v>
      </c>
      <c r="I2313" s="11">
        <v>11</v>
      </c>
      <c r="J2313" s="11" t="s">
        <v>167</v>
      </c>
      <c r="K2313" s="11">
        <v>3</v>
      </c>
      <c r="L2313" s="11">
        <v>-74.08976491</v>
      </c>
      <c r="M2313" s="12">
        <v>4.7374871069999998</v>
      </c>
    </row>
    <row r="2314" spans="1:13" x14ac:dyDescent="0.25">
      <c r="A2314" s="3">
        <v>2313</v>
      </c>
      <c r="B2314" s="3" t="s">
        <v>4279</v>
      </c>
      <c r="C2314" s="3" t="s">
        <v>3696</v>
      </c>
      <c r="D2314" s="3" t="s">
        <v>1</v>
      </c>
      <c r="E2314" s="3" t="s">
        <v>4250</v>
      </c>
      <c r="F2314" s="5">
        <v>70</v>
      </c>
      <c r="G2314" s="133">
        <f t="shared" si="78"/>
        <v>18</v>
      </c>
      <c r="H2314" s="36" t="str">
        <f t="shared" si="79"/>
        <v>Regular</v>
      </c>
      <c r="I2314" s="11">
        <v>11</v>
      </c>
      <c r="J2314" s="11" t="s">
        <v>167</v>
      </c>
      <c r="K2314" s="11">
        <v>2</v>
      </c>
      <c r="L2314" s="11">
        <v>-74.102085459999998</v>
      </c>
      <c r="M2314" s="12">
        <v>4.7290127320000002</v>
      </c>
    </row>
    <row r="2315" spans="1:13" x14ac:dyDescent="0.25">
      <c r="A2315" s="3">
        <v>2314</v>
      </c>
      <c r="B2315" s="3" t="s">
        <v>4280</v>
      </c>
      <c r="C2315" s="3" t="s">
        <v>3696</v>
      </c>
      <c r="D2315" s="3" t="s">
        <v>1</v>
      </c>
      <c r="E2315" s="3" t="s">
        <v>4281</v>
      </c>
      <c r="F2315" s="5">
        <v>65</v>
      </c>
      <c r="G2315" s="133">
        <f t="shared" si="78"/>
        <v>31</v>
      </c>
      <c r="H2315" s="36" t="str">
        <f t="shared" si="79"/>
        <v>Aceptable</v>
      </c>
      <c r="I2315" s="11">
        <v>11</v>
      </c>
      <c r="J2315" s="11" t="s">
        <v>167</v>
      </c>
      <c r="K2315" s="11">
        <v>2</v>
      </c>
      <c r="L2315" s="11">
        <v>-74.102201600000001</v>
      </c>
      <c r="M2315" s="12">
        <v>4.745970925</v>
      </c>
    </row>
    <row r="2316" spans="1:13" x14ac:dyDescent="0.25">
      <c r="A2316" s="3">
        <v>2315</v>
      </c>
      <c r="B2316" s="3" t="s">
        <v>4282</v>
      </c>
      <c r="C2316" s="3" t="s">
        <v>3696</v>
      </c>
      <c r="D2316" s="3" t="s">
        <v>1</v>
      </c>
      <c r="E2316" s="3" t="s">
        <v>4283</v>
      </c>
      <c r="F2316" s="5">
        <v>50</v>
      </c>
      <c r="G2316" s="133">
        <f t="shared" si="78"/>
        <v>71</v>
      </c>
      <c r="H2316" s="36" t="str">
        <f t="shared" si="79"/>
        <v>Muy Bueno</v>
      </c>
      <c r="I2316" s="11">
        <v>11</v>
      </c>
      <c r="J2316" s="11" t="s">
        <v>167</v>
      </c>
      <c r="K2316" s="11">
        <v>3</v>
      </c>
      <c r="L2316" s="11">
        <v>-74.086657270000003</v>
      </c>
      <c r="M2316" s="12">
        <v>4.7283941079999998</v>
      </c>
    </row>
    <row r="2317" spans="1:13" x14ac:dyDescent="0.25">
      <c r="A2317" s="3">
        <v>2316</v>
      </c>
      <c r="B2317" s="3" t="s">
        <v>4284</v>
      </c>
      <c r="C2317" s="3" t="s">
        <v>3696</v>
      </c>
      <c r="D2317" s="3" t="s">
        <v>1</v>
      </c>
      <c r="E2317" s="3" t="s">
        <v>4285</v>
      </c>
      <c r="F2317" s="5">
        <v>70</v>
      </c>
      <c r="G2317" s="133">
        <f t="shared" si="78"/>
        <v>18</v>
      </c>
      <c r="H2317" s="36" t="str">
        <f t="shared" si="79"/>
        <v>Regular</v>
      </c>
      <c r="I2317" s="11">
        <v>11</v>
      </c>
      <c r="J2317" s="11" t="s">
        <v>167</v>
      </c>
      <c r="K2317" s="11">
        <v>2</v>
      </c>
      <c r="L2317" s="11">
        <v>-74.100856769999993</v>
      </c>
      <c r="M2317" s="12">
        <v>4.7369105449999998</v>
      </c>
    </row>
    <row r="2318" spans="1:13" x14ac:dyDescent="0.25">
      <c r="A2318" s="3">
        <v>2317</v>
      </c>
      <c r="B2318" s="3" t="s">
        <v>4286</v>
      </c>
      <c r="C2318" s="3" t="s">
        <v>3696</v>
      </c>
      <c r="D2318" s="3" t="s">
        <v>1</v>
      </c>
      <c r="E2318" s="3" t="s">
        <v>4287</v>
      </c>
      <c r="F2318" s="5">
        <v>55</v>
      </c>
      <c r="G2318" s="133">
        <f t="shared" si="78"/>
        <v>54.8</v>
      </c>
      <c r="H2318" s="36" t="str">
        <f t="shared" si="79"/>
        <v>Bueno</v>
      </c>
      <c r="I2318" s="11">
        <v>11</v>
      </c>
      <c r="J2318" s="11" t="s">
        <v>167</v>
      </c>
      <c r="K2318" s="11">
        <v>2</v>
      </c>
      <c r="L2318" s="11">
        <v>-74.104879800000006</v>
      </c>
      <c r="M2318" s="12">
        <v>4.745616955</v>
      </c>
    </row>
    <row r="2319" spans="1:13" x14ac:dyDescent="0.25">
      <c r="A2319" s="3">
        <v>2318</v>
      </c>
      <c r="B2319" s="3" t="s">
        <v>4288</v>
      </c>
      <c r="C2319" s="3" t="s">
        <v>3696</v>
      </c>
      <c r="D2319" s="3" t="s">
        <v>1</v>
      </c>
      <c r="E2319" s="3" t="s">
        <v>4289</v>
      </c>
      <c r="F2319" s="5">
        <v>70</v>
      </c>
      <c r="G2319" s="133">
        <f t="shared" si="78"/>
        <v>18</v>
      </c>
      <c r="H2319" s="36" t="str">
        <f t="shared" si="79"/>
        <v>Regular</v>
      </c>
      <c r="I2319" s="11">
        <v>11</v>
      </c>
      <c r="J2319" s="11" t="s">
        <v>167</v>
      </c>
      <c r="K2319" s="11">
        <v>3</v>
      </c>
      <c r="L2319" s="11">
        <v>-74.095388040000003</v>
      </c>
      <c r="M2319" s="12">
        <v>4.7424630849999998</v>
      </c>
    </row>
    <row r="2320" spans="1:13" x14ac:dyDescent="0.25">
      <c r="A2320" s="3">
        <v>2319</v>
      </c>
      <c r="B2320" s="3" t="s">
        <v>4290</v>
      </c>
      <c r="C2320" s="3" t="s">
        <v>3696</v>
      </c>
      <c r="D2320" s="3" t="s">
        <v>1</v>
      </c>
      <c r="E2320" s="3" t="s">
        <v>4252</v>
      </c>
      <c r="F2320" s="5">
        <v>60</v>
      </c>
      <c r="G2320" s="133">
        <f t="shared" si="78"/>
        <v>40.5</v>
      </c>
      <c r="H2320" s="36" t="str">
        <f t="shared" si="79"/>
        <v>Aceptable</v>
      </c>
      <c r="I2320" s="11">
        <v>11</v>
      </c>
      <c r="J2320" s="11" t="s">
        <v>167</v>
      </c>
      <c r="K2320" s="11">
        <v>2</v>
      </c>
      <c r="L2320" s="11">
        <v>-74.097893380000002</v>
      </c>
      <c r="M2320" s="12">
        <v>4.7289843459999998</v>
      </c>
    </row>
    <row r="2321" spans="1:13" x14ac:dyDescent="0.25">
      <c r="A2321" s="3">
        <v>2320</v>
      </c>
      <c r="B2321" s="3" t="s">
        <v>4291</v>
      </c>
      <c r="C2321" s="3" t="s">
        <v>3696</v>
      </c>
      <c r="D2321" s="3" t="s">
        <v>1</v>
      </c>
      <c r="E2321" s="3" t="s">
        <v>4228</v>
      </c>
      <c r="F2321" s="5">
        <v>70</v>
      </c>
      <c r="G2321" s="133">
        <f t="shared" si="78"/>
        <v>18</v>
      </c>
      <c r="H2321" s="36" t="str">
        <f t="shared" si="79"/>
        <v>Regular</v>
      </c>
      <c r="I2321" s="11">
        <v>11</v>
      </c>
      <c r="J2321" s="11" t="s">
        <v>167</v>
      </c>
      <c r="K2321" s="11">
        <v>3</v>
      </c>
      <c r="L2321" s="11">
        <v>-74.093955129999998</v>
      </c>
      <c r="M2321" s="12">
        <v>4.7387505369999996</v>
      </c>
    </row>
    <row r="2322" spans="1:13" x14ac:dyDescent="0.25">
      <c r="A2322" s="3">
        <v>2321</v>
      </c>
      <c r="B2322" s="3" t="s">
        <v>4292</v>
      </c>
      <c r="C2322" s="3" t="s">
        <v>3696</v>
      </c>
      <c r="D2322" s="3" t="s">
        <v>1</v>
      </c>
      <c r="E2322" s="3" t="s">
        <v>4293</v>
      </c>
      <c r="F2322" s="5">
        <v>70</v>
      </c>
      <c r="G2322" s="133">
        <f t="shared" si="78"/>
        <v>18</v>
      </c>
      <c r="H2322" s="36" t="str">
        <f t="shared" si="79"/>
        <v>Regular</v>
      </c>
      <c r="I2322" s="11">
        <v>11</v>
      </c>
      <c r="J2322" s="11" t="s">
        <v>167</v>
      </c>
      <c r="K2322" s="11">
        <v>3</v>
      </c>
      <c r="L2322" s="11">
        <v>-74.087246300000004</v>
      </c>
      <c r="M2322" s="12">
        <v>4.7386502850000003</v>
      </c>
    </row>
    <row r="2323" spans="1:13" x14ac:dyDescent="0.25">
      <c r="A2323" s="3">
        <v>2322</v>
      </c>
      <c r="B2323" s="3" t="s">
        <v>4294</v>
      </c>
      <c r="C2323" s="3" t="s">
        <v>3696</v>
      </c>
      <c r="D2323" s="3" t="s">
        <v>1</v>
      </c>
      <c r="E2323" s="3" t="s">
        <v>4295</v>
      </c>
      <c r="F2323" s="5">
        <v>60</v>
      </c>
      <c r="G2323" s="133">
        <f t="shared" ref="G2323:G2386" si="80">IF(F2323&lt;=40,100-((F2323-30)/(40-30))*(100-86),
IF(F2323&lt;=50,85-((F2323-41)/(50-41))*(85-71),
IF(F2323&lt;=55,70-((F2323-51)/(55-50))*(70-51),
IF(F2323&lt;=65,50-((F2323-55)/(65-55))*(50-31),
IF(F2323&lt;=75,30-((F2323-65)/(75-65))*(30-6),
5-((F2323-75)/(80-75))*(5-0))))))</f>
        <v>40.5</v>
      </c>
      <c r="H2323" s="36" t="str">
        <f t="shared" si="79"/>
        <v>Aceptable</v>
      </c>
      <c r="I2323" s="11">
        <v>11</v>
      </c>
      <c r="J2323" s="11" t="s">
        <v>167</v>
      </c>
      <c r="K2323" s="11">
        <v>3</v>
      </c>
      <c r="L2323" s="11">
        <v>-74.097336409999997</v>
      </c>
      <c r="M2323" s="12">
        <v>4.7463372919999998</v>
      </c>
    </row>
    <row r="2324" spans="1:13" x14ac:dyDescent="0.25">
      <c r="A2324" s="3">
        <v>2323</v>
      </c>
      <c r="B2324" s="3" t="s">
        <v>4296</v>
      </c>
      <c r="C2324" s="3" t="s">
        <v>3696</v>
      </c>
      <c r="D2324" s="3" t="s">
        <v>1</v>
      </c>
      <c r="E2324" s="3" t="s">
        <v>4297</v>
      </c>
      <c r="F2324" s="5">
        <v>65</v>
      </c>
      <c r="G2324" s="133">
        <f t="shared" si="80"/>
        <v>31</v>
      </c>
      <c r="H2324" s="36" t="str">
        <f t="shared" si="79"/>
        <v>Aceptable</v>
      </c>
      <c r="I2324" s="11">
        <v>11</v>
      </c>
      <c r="J2324" s="11" t="s">
        <v>167</v>
      </c>
      <c r="K2324" s="11">
        <v>2</v>
      </c>
      <c r="L2324" s="11">
        <v>-74.085863119999999</v>
      </c>
      <c r="M2324" s="12">
        <v>4.7204024320000002</v>
      </c>
    </row>
    <row r="2325" spans="1:13" x14ac:dyDescent="0.25">
      <c r="A2325" s="3">
        <v>2324</v>
      </c>
      <c r="B2325" s="3" t="s">
        <v>4298</v>
      </c>
      <c r="C2325" s="3" t="s">
        <v>3696</v>
      </c>
      <c r="D2325" s="3" t="s">
        <v>1</v>
      </c>
      <c r="E2325" s="3" t="s">
        <v>4299</v>
      </c>
      <c r="F2325" s="5">
        <v>65</v>
      </c>
      <c r="G2325" s="133">
        <f t="shared" si="80"/>
        <v>31</v>
      </c>
      <c r="H2325" s="36" t="str">
        <f t="shared" si="79"/>
        <v>Aceptable</v>
      </c>
      <c r="I2325" s="11">
        <v>11</v>
      </c>
      <c r="J2325" s="11" t="s">
        <v>167</v>
      </c>
      <c r="K2325" s="11">
        <v>2</v>
      </c>
      <c r="L2325" s="11">
        <v>-74.101953789999996</v>
      </c>
      <c r="M2325" s="12">
        <v>4.7326236450000003</v>
      </c>
    </row>
    <row r="2326" spans="1:13" x14ac:dyDescent="0.25">
      <c r="A2326" s="3">
        <v>2325</v>
      </c>
      <c r="B2326" s="3" t="s">
        <v>4300</v>
      </c>
      <c r="C2326" s="3" t="s">
        <v>3696</v>
      </c>
      <c r="D2326" s="3" t="s">
        <v>1</v>
      </c>
      <c r="E2326" s="3" t="s">
        <v>4244</v>
      </c>
      <c r="F2326" s="5">
        <v>70</v>
      </c>
      <c r="G2326" s="133">
        <f t="shared" si="80"/>
        <v>18</v>
      </c>
      <c r="H2326" s="36" t="str">
        <f t="shared" si="79"/>
        <v>Regular</v>
      </c>
      <c r="I2326" s="11">
        <v>11</v>
      </c>
      <c r="J2326" s="11" t="s">
        <v>167</v>
      </c>
      <c r="K2326" s="11">
        <v>2</v>
      </c>
      <c r="L2326" s="11">
        <v>-74.101420750000003</v>
      </c>
      <c r="M2326" s="12">
        <v>4.7349748250000001</v>
      </c>
    </row>
    <row r="2327" spans="1:13" x14ac:dyDescent="0.25">
      <c r="A2327" s="3">
        <v>2326</v>
      </c>
      <c r="B2327" s="3" t="s">
        <v>4301</v>
      </c>
      <c r="C2327" s="3" t="s">
        <v>3696</v>
      </c>
      <c r="D2327" s="3" t="s">
        <v>1</v>
      </c>
      <c r="E2327" s="3" t="s">
        <v>4302</v>
      </c>
      <c r="F2327" s="5">
        <v>40</v>
      </c>
      <c r="G2327" s="133">
        <f t="shared" si="80"/>
        <v>86</v>
      </c>
      <c r="H2327" s="36" t="str">
        <f t="shared" si="79"/>
        <v>Óptimo</v>
      </c>
      <c r="I2327" s="11">
        <v>11</v>
      </c>
      <c r="J2327" s="11" t="s">
        <v>167</v>
      </c>
      <c r="K2327" s="11">
        <v>2</v>
      </c>
      <c r="L2327" s="11">
        <v>-74.103895820000005</v>
      </c>
      <c r="M2327" s="12">
        <v>4.74221687</v>
      </c>
    </row>
    <row r="2328" spans="1:13" x14ac:dyDescent="0.25">
      <c r="A2328" s="3">
        <v>2327</v>
      </c>
      <c r="B2328" s="3" t="s">
        <v>4303</v>
      </c>
      <c r="C2328" s="3" t="s">
        <v>3696</v>
      </c>
      <c r="D2328" s="3" t="s">
        <v>1</v>
      </c>
      <c r="E2328" s="3" t="s">
        <v>4302</v>
      </c>
      <c r="F2328" s="5">
        <v>70</v>
      </c>
      <c r="G2328" s="133">
        <f t="shared" si="80"/>
        <v>18</v>
      </c>
      <c r="H2328" s="36" t="str">
        <f t="shared" si="79"/>
        <v>Regular</v>
      </c>
      <c r="I2328" s="11">
        <v>11</v>
      </c>
      <c r="J2328" s="11" t="s">
        <v>167</v>
      </c>
      <c r="K2328" s="11">
        <v>2</v>
      </c>
      <c r="L2328" s="11">
        <v>-74.102540880000006</v>
      </c>
      <c r="M2328" s="12">
        <v>4.7409902930000003</v>
      </c>
    </row>
    <row r="2329" spans="1:13" x14ac:dyDescent="0.25">
      <c r="A2329" s="3">
        <v>2328</v>
      </c>
      <c r="B2329" s="3" t="s">
        <v>4304</v>
      </c>
      <c r="C2329" s="3" t="s">
        <v>3696</v>
      </c>
      <c r="D2329" s="3" t="s">
        <v>1</v>
      </c>
      <c r="E2329" s="3" t="s">
        <v>4302</v>
      </c>
      <c r="F2329" s="5">
        <v>70</v>
      </c>
      <c r="G2329" s="133">
        <f t="shared" si="80"/>
        <v>18</v>
      </c>
      <c r="H2329" s="36" t="str">
        <f t="shared" si="79"/>
        <v>Regular</v>
      </c>
      <c r="I2329" s="11">
        <v>11</v>
      </c>
      <c r="J2329" s="11" t="s">
        <v>167</v>
      </c>
      <c r="K2329" s="11">
        <v>2</v>
      </c>
      <c r="L2329" s="11">
        <v>-74.103792389999995</v>
      </c>
      <c r="M2329" s="12">
        <v>4.7406222959999997</v>
      </c>
    </row>
    <row r="2330" spans="1:13" x14ac:dyDescent="0.25">
      <c r="A2330" s="3">
        <v>2329</v>
      </c>
      <c r="B2330" s="3" t="s">
        <v>4305</v>
      </c>
      <c r="C2330" s="3" t="s">
        <v>3696</v>
      </c>
      <c r="D2330" s="3" t="s">
        <v>1</v>
      </c>
      <c r="E2330" s="3" t="s">
        <v>4306</v>
      </c>
      <c r="F2330" s="5">
        <v>70</v>
      </c>
      <c r="G2330" s="133">
        <f t="shared" si="80"/>
        <v>18</v>
      </c>
      <c r="H2330" s="36" t="str">
        <f t="shared" si="79"/>
        <v>Regular</v>
      </c>
      <c r="I2330" s="11">
        <v>11</v>
      </c>
      <c r="J2330" s="11" t="s">
        <v>167</v>
      </c>
      <c r="K2330" s="11">
        <v>2</v>
      </c>
      <c r="L2330" s="11">
        <v>-74.099536869999994</v>
      </c>
      <c r="M2330" s="12">
        <v>4.7400251930000001</v>
      </c>
    </row>
    <row r="2331" spans="1:13" x14ac:dyDescent="0.25">
      <c r="A2331" s="3">
        <v>2330</v>
      </c>
      <c r="B2331" s="3" t="s">
        <v>4307</v>
      </c>
      <c r="C2331" s="3" t="s">
        <v>3696</v>
      </c>
      <c r="D2331" s="3" t="s">
        <v>1</v>
      </c>
      <c r="E2331" s="3" t="s">
        <v>4302</v>
      </c>
      <c r="F2331" s="5">
        <v>70</v>
      </c>
      <c r="G2331" s="133">
        <f t="shared" si="80"/>
        <v>18</v>
      </c>
      <c r="H2331" s="36" t="str">
        <f t="shared" si="79"/>
        <v>Regular</v>
      </c>
      <c r="I2331" s="11">
        <v>11</v>
      </c>
      <c r="J2331" s="11" t="s">
        <v>167</v>
      </c>
      <c r="K2331" s="11">
        <v>2</v>
      </c>
      <c r="L2331" s="11">
        <v>-74.10385239</v>
      </c>
      <c r="M2331" s="12">
        <v>4.7388613250000002</v>
      </c>
    </row>
    <row r="2332" spans="1:13" x14ac:dyDescent="0.25">
      <c r="A2332" s="3">
        <v>2331</v>
      </c>
      <c r="B2332" s="3" t="s">
        <v>4308</v>
      </c>
      <c r="C2332" s="3" t="s">
        <v>3696</v>
      </c>
      <c r="D2332" s="3" t="s">
        <v>1</v>
      </c>
      <c r="E2332" s="3" t="s">
        <v>4285</v>
      </c>
      <c r="F2332" s="5">
        <v>70</v>
      </c>
      <c r="G2332" s="133">
        <f t="shared" si="80"/>
        <v>18</v>
      </c>
      <c r="H2332" s="36" t="str">
        <f t="shared" si="79"/>
        <v>Regular</v>
      </c>
      <c r="I2332" s="11">
        <v>11</v>
      </c>
      <c r="J2332" s="11" t="s">
        <v>167</v>
      </c>
      <c r="K2332" s="11">
        <v>2</v>
      </c>
      <c r="L2332" s="11">
        <v>-74.100437659999997</v>
      </c>
      <c r="M2332" s="12">
        <v>4.7386359999999996</v>
      </c>
    </row>
    <row r="2333" spans="1:13" x14ac:dyDescent="0.25">
      <c r="A2333" s="3">
        <v>2332</v>
      </c>
      <c r="B2333" s="3" t="s">
        <v>4309</v>
      </c>
      <c r="C2333" s="3" t="s">
        <v>3696</v>
      </c>
      <c r="D2333" s="3" t="s">
        <v>1</v>
      </c>
      <c r="E2333" s="3" t="s">
        <v>4310</v>
      </c>
      <c r="F2333" s="5">
        <v>50</v>
      </c>
      <c r="G2333" s="133">
        <f t="shared" si="80"/>
        <v>71</v>
      </c>
      <c r="H2333" s="36" t="str">
        <f t="shared" si="79"/>
        <v>Muy Bueno</v>
      </c>
      <c r="I2333" s="11">
        <v>11</v>
      </c>
      <c r="J2333" s="11" t="s">
        <v>167</v>
      </c>
      <c r="K2333" s="11">
        <v>3</v>
      </c>
      <c r="L2333" s="11">
        <v>-74.098245629999994</v>
      </c>
      <c r="M2333" s="12">
        <v>4.7365787880000001</v>
      </c>
    </row>
    <row r="2334" spans="1:13" x14ac:dyDescent="0.25">
      <c r="A2334" s="3">
        <v>2333</v>
      </c>
      <c r="B2334" s="3" t="s">
        <v>4311</v>
      </c>
      <c r="C2334" s="3" t="s">
        <v>3696</v>
      </c>
      <c r="D2334" s="3" t="s">
        <v>1</v>
      </c>
      <c r="E2334" s="3" t="s">
        <v>4312</v>
      </c>
      <c r="F2334" s="5">
        <v>65</v>
      </c>
      <c r="G2334" s="133">
        <f t="shared" si="80"/>
        <v>31</v>
      </c>
      <c r="H2334" s="36" t="str">
        <f t="shared" si="79"/>
        <v>Aceptable</v>
      </c>
      <c r="I2334" s="11">
        <v>11</v>
      </c>
      <c r="J2334" s="11" t="s">
        <v>167</v>
      </c>
      <c r="K2334" s="11">
        <v>2</v>
      </c>
      <c r="L2334" s="11">
        <v>-74.087382559999995</v>
      </c>
      <c r="M2334" s="12">
        <v>4.7197389789999997</v>
      </c>
    </row>
    <row r="2335" spans="1:13" x14ac:dyDescent="0.25">
      <c r="A2335" s="3">
        <v>2334</v>
      </c>
      <c r="B2335" s="3" t="s">
        <v>4313</v>
      </c>
      <c r="C2335" s="3" t="s">
        <v>3696</v>
      </c>
      <c r="D2335" s="3" t="s">
        <v>1</v>
      </c>
      <c r="E2335" s="3" t="s">
        <v>4314</v>
      </c>
      <c r="F2335" s="5">
        <v>55</v>
      </c>
      <c r="G2335" s="133">
        <f t="shared" si="80"/>
        <v>54.8</v>
      </c>
      <c r="H2335" s="36" t="str">
        <f t="shared" si="79"/>
        <v>Bueno</v>
      </c>
      <c r="I2335" s="11">
        <v>11</v>
      </c>
      <c r="J2335" s="11" t="s">
        <v>167</v>
      </c>
      <c r="K2335" s="11">
        <v>3</v>
      </c>
      <c r="L2335" s="11">
        <v>-74.097409720000002</v>
      </c>
      <c r="M2335" s="12">
        <v>4.7394269639999997</v>
      </c>
    </row>
    <row r="2336" spans="1:13" x14ac:dyDescent="0.25">
      <c r="A2336" s="3">
        <v>2335</v>
      </c>
      <c r="B2336" s="3" t="s">
        <v>4315</v>
      </c>
      <c r="C2336" s="3" t="s">
        <v>3696</v>
      </c>
      <c r="D2336" s="3" t="s">
        <v>1</v>
      </c>
      <c r="E2336" s="3" t="s">
        <v>4244</v>
      </c>
      <c r="F2336" s="5">
        <v>70</v>
      </c>
      <c r="G2336" s="133">
        <f t="shared" si="80"/>
        <v>18</v>
      </c>
      <c r="H2336" s="36" t="str">
        <f t="shared" si="79"/>
        <v>Regular</v>
      </c>
      <c r="I2336" s="11">
        <v>11</v>
      </c>
      <c r="J2336" s="11" t="s">
        <v>167</v>
      </c>
      <c r="K2336" s="11">
        <v>2</v>
      </c>
      <c r="L2336" s="11">
        <v>-74.103083339999998</v>
      </c>
      <c r="M2336" s="12">
        <v>4.7348018129999998</v>
      </c>
    </row>
    <row r="2337" spans="1:13" x14ac:dyDescent="0.25">
      <c r="A2337" s="3">
        <v>2336</v>
      </c>
      <c r="B2337" s="3" t="s">
        <v>4316</v>
      </c>
      <c r="C2337" s="3" t="s">
        <v>3696</v>
      </c>
      <c r="D2337" s="3" t="s">
        <v>1</v>
      </c>
      <c r="E2337" s="3" t="s">
        <v>4260</v>
      </c>
      <c r="F2337" s="5">
        <v>65</v>
      </c>
      <c r="G2337" s="133">
        <f t="shared" si="80"/>
        <v>31</v>
      </c>
      <c r="H2337" s="36" t="str">
        <f t="shared" si="79"/>
        <v>Aceptable</v>
      </c>
      <c r="I2337" s="11">
        <v>11</v>
      </c>
      <c r="J2337" s="11" t="s">
        <v>167</v>
      </c>
      <c r="K2337" s="11">
        <v>3</v>
      </c>
      <c r="L2337" s="11">
        <v>-74.105098740000003</v>
      </c>
      <c r="M2337" s="12">
        <v>4.7493721500000001</v>
      </c>
    </row>
    <row r="2338" spans="1:13" x14ac:dyDescent="0.25">
      <c r="A2338" s="3">
        <v>2337</v>
      </c>
      <c r="B2338" s="3" t="s">
        <v>4317</v>
      </c>
      <c r="C2338" s="3" t="s">
        <v>3696</v>
      </c>
      <c r="D2338" s="3" t="s">
        <v>1</v>
      </c>
      <c r="E2338" s="3" t="s">
        <v>4244</v>
      </c>
      <c r="F2338" s="5">
        <v>65</v>
      </c>
      <c r="G2338" s="133">
        <f t="shared" si="80"/>
        <v>31</v>
      </c>
      <c r="H2338" s="36" t="str">
        <f t="shared" si="79"/>
        <v>Aceptable</v>
      </c>
      <c r="I2338" s="11">
        <v>11</v>
      </c>
      <c r="J2338" s="11" t="s">
        <v>167</v>
      </c>
      <c r="K2338" s="11">
        <v>2</v>
      </c>
      <c r="L2338" s="11">
        <v>-74.100528240000003</v>
      </c>
      <c r="M2338" s="12">
        <v>4.7356435990000003</v>
      </c>
    </row>
    <row r="2339" spans="1:13" x14ac:dyDescent="0.25">
      <c r="A2339" s="3">
        <v>2338</v>
      </c>
      <c r="B2339" s="3" t="s">
        <v>4318</v>
      </c>
      <c r="C2339" s="3" t="s">
        <v>3696</v>
      </c>
      <c r="D2339" s="3" t="s">
        <v>1</v>
      </c>
      <c r="E2339" s="3" t="s">
        <v>4319</v>
      </c>
      <c r="F2339" s="5">
        <v>70</v>
      </c>
      <c r="G2339" s="133">
        <f t="shared" si="80"/>
        <v>18</v>
      </c>
      <c r="H2339" s="36" t="str">
        <f t="shared" si="79"/>
        <v>Regular</v>
      </c>
      <c r="I2339" s="11">
        <v>11</v>
      </c>
      <c r="J2339" s="11" t="s">
        <v>167</v>
      </c>
      <c r="K2339" s="11">
        <v>2</v>
      </c>
      <c r="L2339" s="11">
        <v>-74.088843299999994</v>
      </c>
      <c r="M2339" s="12">
        <v>4.723976478</v>
      </c>
    </row>
    <row r="2340" spans="1:13" x14ac:dyDescent="0.25">
      <c r="A2340" s="3">
        <v>2339</v>
      </c>
      <c r="B2340" s="3" t="s">
        <v>4320</v>
      </c>
      <c r="C2340" s="3" t="s">
        <v>3696</v>
      </c>
      <c r="D2340" s="3" t="s">
        <v>1</v>
      </c>
      <c r="E2340" s="3" t="s">
        <v>4321</v>
      </c>
      <c r="F2340" s="5">
        <v>65</v>
      </c>
      <c r="G2340" s="133">
        <f t="shared" si="80"/>
        <v>31</v>
      </c>
      <c r="H2340" s="36" t="str">
        <f t="shared" si="79"/>
        <v>Aceptable</v>
      </c>
      <c r="I2340" s="11">
        <v>11</v>
      </c>
      <c r="J2340" s="11" t="s">
        <v>167</v>
      </c>
      <c r="K2340" s="11">
        <v>2</v>
      </c>
      <c r="L2340" s="11">
        <v>-74.08588743</v>
      </c>
      <c r="M2340" s="12">
        <v>4.7232185600000003</v>
      </c>
    </row>
    <row r="2341" spans="1:13" x14ac:dyDescent="0.25">
      <c r="A2341" s="3">
        <v>2340</v>
      </c>
      <c r="B2341" s="3" t="s">
        <v>4322</v>
      </c>
      <c r="C2341" s="3" t="s">
        <v>3696</v>
      </c>
      <c r="D2341" s="3" t="s">
        <v>1</v>
      </c>
      <c r="E2341" s="3" t="s">
        <v>4323</v>
      </c>
      <c r="F2341" s="5">
        <v>65</v>
      </c>
      <c r="G2341" s="133">
        <f t="shared" si="80"/>
        <v>31</v>
      </c>
      <c r="H2341" s="36" t="str">
        <f t="shared" si="79"/>
        <v>Aceptable</v>
      </c>
      <c r="I2341" s="11">
        <v>11</v>
      </c>
      <c r="J2341" s="11" t="s">
        <v>167</v>
      </c>
      <c r="K2341" s="11">
        <v>2</v>
      </c>
      <c r="L2341" s="11">
        <v>-74.100988760000007</v>
      </c>
      <c r="M2341" s="12">
        <v>4.7307292399999996</v>
      </c>
    </row>
    <row r="2342" spans="1:13" x14ac:dyDescent="0.25">
      <c r="A2342" s="3">
        <v>2341</v>
      </c>
      <c r="B2342" s="3" t="s">
        <v>4324</v>
      </c>
      <c r="C2342" s="3" t="s">
        <v>3696</v>
      </c>
      <c r="D2342" s="3" t="s">
        <v>1</v>
      </c>
      <c r="E2342" s="3" t="s">
        <v>4244</v>
      </c>
      <c r="F2342" s="5">
        <v>80</v>
      </c>
      <c r="G2342" s="133">
        <f t="shared" si="80"/>
        <v>0</v>
      </c>
      <c r="H2342" s="36" t="str">
        <f t="shared" si="79"/>
        <v>Malo</v>
      </c>
      <c r="I2342" s="11">
        <v>11</v>
      </c>
      <c r="J2342" s="11" t="s">
        <v>167</v>
      </c>
      <c r="K2342" s="11">
        <v>2</v>
      </c>
      <c r="L2342" s="11">
        <v>-74.099842859999995</v>
      </c>
      <c r="M2342" s="12">
        <v>4.7337774589999997</v>
      </c>
    </row>
    <row r="2343" spans="1:13" x14ac:dyDescent="0.25">
      <c r="A2343" s="3">
        <v>2342</v>
      </c>
      <c r="B2343" s="3" t="s">
        <v>4325</v>
      </c>
      <c r="C2343" s="3" t="s">
        <v>3696</v>
      </c>
      <c r="D2343" s="3" t="s">
        <v>1</v>
      </c>
      <c r="E2343" s="3" t="s">
        <v>4276</v>
      </c>
      <c r="F2343" s="5">
        <v>65</v>
      </c>
      <c r="G2343" s="133">
        <f t="shared" si="80"/>
        <v>31</v>
      </c>
      <c r="H2343" s="36" t="str">
        <f t="shared" si="79"/>
        <v>Aceptable</v>
      </c>
      <c r="I2343" s="11">
        <v>11</v>
      </c>
      <c r="J2343" s="11" t="s">
        <v>167</v>
      </c>
      <c r="K2343" s="11">
        <v>3</v>
      </c>
      <c r="L2343" s="11">
        <v>-74.095741739999994</v>
      </c>
      <c r="M2343" s="12">
        <v>4.7363214889999998</v>
      </c>
    </row>
    <row r="2344" spans="1:13" x14ac:dyDescent="0.25">
      <c r="A2344" s="3">
        <v>2343</v>
      </c>
      <c r="B2344" s="3" t="s">
        <v>4326</v>
      </c>
      <c r="C2344" s="3" t="s">
        <v>3696</v>
      </c>
      <c r="D2344" s="3" t="s">
        <v>1</v>
      </c>
      <c r="E2344" s="3" t="s">
        <v>4327</v>
      </c>
      <c r="F2344" s="5">
        <v>50</v>
      </c>
      <c r="G2344" s="133">
        <f t="shared" si="80"/>
        <v>71</v>
      </c>
      <c r="H2344" s="36" t="str">
        <f t="shared" si="79"/>
        <v>Muy Bueno</v>
      </c>
      <c r="I2344" s="11">
        <v>11</v>
      </c>
      <c r="J2344" s="11" t="s">
        <v>167</v>
      </c>
      <c r="K2344" s="11">
        <v>2</v>
      </c>
      <c r="L2344" s="11">
        <v>-74.101721429999998</v>
      </c>
      <c r="M2344" s="12">
        <v>4.728295943</v>
      </c>
    </row>
    <row r="2345" spans="1:13" x14ac:dyDescent="0.25">
      <c r="A2345" s="3">
        <v>2344</v>
      </c>
      <c r="B2345" s="3" t="s">
        <v>4328</v>
      </c>
      <c r="C2345" s="3" t="s">
        <v>3696</v>
      </c>
      <c r="D2345" s="3" t="s">
        <v>1</v>
      </c>
      <c r="E2345" s="3" t="s">
        <v>4327</v>
      </c>
      <c r="F2345" s="5">
        <v>70</v>
      </c>
      <c r="G2345" s="133">
        <f t="shared" si="80"/>
        <v>18</v>
      </c>
      <c r="H2345" s="36" t="str">
        <f t="shared" si="79"/>
        <v>Regular</v>
      </c>
      <c r="I2345" s="11">
        <v>11</v>
      </c>
      <c r="J2345" s="11" t="s">
        <v>167</v>
      </c>
      <c r="K2345" s="11">
        <v>2</v>
      </c>
      <c r="L2345" s="11">
        <v>-74.101189719999994</v>
      </c>
      <c r="M2345" s="12">
        <v>4.7278715699999996</v>
      </c>
    </row>
    <row r="2346" spans="1:13" x14ac:dyDescent="0.25">
      <c r="A2346" s="3">
        <v>2345</v>
      </c>
      <c r="B2346" s="3" t="s">
        <v>4329</v>
      </c>
      <c r="C2346" s="3" t="s">
        <v>3696</v>
      </c>
      <c r="D2346" s="3" t="s">
        <v>1</v>
      </c>
      <c r="E2346" s="3" t="s">
        <v>4330</v>
      </c>
      <c r="F2346" s="5">
        <v>65</v>
      </c>
      <c r="G2346" s="133">
        <f t="shared" si="80"/>
        <v>31</v>
      </c>
      <c r="H2346" s="36" t="str">
        <f t="shared" si="79"/>
        <v>Aceptable</v>
      </c>
      <c r="I2346" s="11">
        <v>11</v>
      </c>
      <c r="J2346" s="11" t="s">
        <v>167</v>
      </c>
      <c r="K2346" s="11">
        <v>2</v>
      </c>
      <c r="L2346" s="11">
        <v>-74.092641850000007</v>
      </c>
      <c r="M2346" s="12">
        <v>4.7210711700000001</v>
      </c>
    </row>
    <row r="2347" spans="1:13" x14ac:dyDescent="0.25">
      <c r="A2347" s="3">
        <v>2346</v>
      </c>
      <c r="B2347" s="3" t="s">
        <v>4331</v>
      </c>
      <c r="C2347" s="3" t="s">
        <v>3696</v>
      </c>
      <c r="D2347" s="3" t="s">
        <v>1</v>
      </c>
      <c r="E2347" s="3" t="s">
        <v>4332</v>
      </c>
      <c r="F2347" s="5">
        <v>65</v>
      </c>
      <c r="G2347" s="133">
        <f t="shared" si="80"/>
        <v>31</v>
      </c>
      <c r="H2347" s="36" t="str">
        <f t="shared" si="79"/>
        <v>Aceptable</v>
      </c>
      <c r="I2347" s="11">
        <v>11</v>
      </c>
      <c r="J2347" s="11" t="s">
        <v>167</v>
      </c>
      <c r="K2347" s="11">
        <v>3</v>
      </c>
      <c r="L2347" s="11">
        <v>-74.102759219999996</v>
      </c>
      <c r="M2347" s="12">
        <v>4.746732605</v>
      </c>
    </row>
    <row r="2348" spans="1:13" x14ac:dyDescent="0.25">
      <c r="A2348" s="3">
        <v>2347</v>
      </c>
      <c r="B2348" s="3" t="s">
        <v>4333</v>
      </c>
      <c r="C2348" s="3" t="s">
        <v>3696</v>
      </c>
      <c r="D2348" s="3" t="s">
        <v>1</v>
      </c>
      <c r="E2348" s="3" t="s">
        <v>4334</v>
      </c>
      <c r="F2348" s="5">
        <v>70</v>
      </c>
      <c r="G2348" s="133">
        <f t="shared" si="80"/>
        <v>18</v>
      </c>
      <c r="H2348" s="36" t="str">
        <f t="shared" si="79"/>
        <v>Regular</v>
      </c>
      <c r="I2348" s="11">
        <v>11</v>
      </c>
      <c r="J2348" s="11" t="s">
        <v>167</v>
      </c>
      <c r="K2348" s="11">
        <v>3</v>
      </c>
      <c r="L2348" s="11">
        <v>-74.099807080000005</v>
      </c>
      <c r="M2348" s="12">
        <v>4.7470988180000004</v>
      </c>
    </row>
    <row r="2349" spans="1:13" x14ac:dyDescent="0.25">
      <c r="A2349" s="3">
        <v>2348</v>
      </c>
      <c r="B2349" s="3" t="s">
        <v>4335</v>
      </c>
      <c r="C2349" s="3" t="s">
        <v>3696</v>
      </c>
      <c r="D2349" s="3" t="s">
        <v>1</v>
      </c>
      <c r="E2349" s="3" t="s">
        <v>4336</v>
      </c>
      <c r="F2349" s="5">
        <v>65</v>
      </c>
      <c r="G2349" s="133">
        <f t="shared" si="80"/>
        <v>31</v>
      </c>
      <c r="H2349" s="36" t="str">
        <f t="shared" si="79"/>
        <v>Aceptable</v>
      </c>
      <c r="I2349" s="11">
        <v>11</v>
      </c>
      <c r="J2349" s="11" t="s">
        <v>167</v>
      </c>
      <c r="K2349" s="11">
        <v>6</v>
      </c>
      <c r="L2349" s="11">
        <v>-74.083117509999994</v>
      </c>
      <c r="M2349" s="12">
        <v>4.7244495420000003</v>
      </c>
    </row>
    <row r="2350" spans="1:13" x14ac:dyDescent="0.25">
      <c r="A2350" s="3">
        <v>2349</v>
      </c>
      <c r="B2350" s="3" t="s">
        <v>4337</v>
      </c>
      <c r="C2350" s="3" t="s">
        <v>3696</v>
      </c>
      <c r="D2350" s="3" t="s">
        <v>1</v>
      </c>
      <c r="E2350" s="3" t="s">
        <v>4338</v>
      </c>
      <c r="F2350" s="5">
        <v>50</v>
      </c>
      <c r="G2350" s="133">
        <f t="shared" si="80"/>
        <v>71</v>
      </c>
      <c r="H2350" s="36" t="str">
        <f t="shared" si="79"/>
        <v>Muy Bueno</v>
      </c>
      <c r="I2350" s="11">
        <v>11</v>
      </c>
      <c r="J2350" s="11" t="s">
        <v>167</v>
      </c>
      <c r="K2350" s="11">
        <v>2</v>
      </c>
      <c r="L2350" s="11">
        <v>-74.092306469999997</v>
      </c>
      <c r="M2350" s="12">
        <v>4.7312598770000003</v>
      </c>
    </row>
    <row r="2351" spans="1:13" x14ac:dyDescent="0.25">
      <c r="A2351" s="3">
        <v>2350</v>
      </c>
      <c r="B2351" s="3" t="s">
        <v>4339</v>
      </c>
      <c r="C2351" s="3" t="s">
        <v>3696</v>
      </c>
      <c r="D2351" s="3" t="s">
        <v>1</v>
      </c>
      <c r="E2351" s="3" t="s">
        <v>4340</v>
      </c>
      <c r="F2351" s="5">
        <v>70</v>
      </c>
      <c r="G2351" s="133">
        <f t="shared" si="80"/>
        <v>18</v>
      </c>
      <c r="H2351" s="36" t="str">
        <f t="shared" si="79"/>
        <v>Regular</v>
      </c>
      <c r="I2351" s="11">
        <v>11</v>
      </c>
      <c r="J2351" s="11" t="s">
        <v>167</v>
      </c>
      <c r="K2351" s="11">
        <v>2</v>
      </c>
      <c r="L2351" s="11">
        <v>-74.100832569999994</v>
      </c>
      <c r="M2351" s="12">
        <v>4.7411653459999998</v>
      </c>
    </row>
    <row r="2352" spans="1:13" x14ac:dyDescent="0.25">
      <c r="A2352" s="3">
        <v>2351</v>
      </c>
      <c r="B2352" s="3" t="s">
        <v>4341</v>
      </c>
      <c r="C2352" s="3" t="s">
        <v>3696</v>
      </c>
      <c r="D2352" s="3" t="s">
        <v>1</v>
      </c>
      <c r="E2352" s="3" t="s">
        <v>4342</v>
      </c>
      <c r="F2352" s="5">
        <v>40</v>
      </c>
      <c r="G2352" s="133">
        <f t="shared" si="80"/>
        <v>86</v>
      </c>
      <c r="H2352" s="36" t="str">
        <f t="shared" si="79"/>
        <v>Óptimo</v>
      </c>
      <c r="I2352" s="11">
        <v>11</v>
      </c>
      <c r="J2352" s="11" t="s">
        <v>167</v>
      </c>
      <c r="K2352" s="11">
        <v>2</v>
      </c>
      <c r="L2352" s="11">
        <v>-74.098718390000002</v>
      </c>
      <c r="M2352" s="12">
        <v>4.7276653700000004</v>
      </c>
    </row>
    <row r="2353" spans="1:13" x14ac:dyDescent="0.25">
      <c r="A2353" s="3">
        <v>2352</v>
      </c>
      <c r="B2353" s="3" t="s">
        <v>4343</v>
      </c>
      <c r="C2353" s="3" t="s">
        <v>3696</v>
      </c>
      <c r="D2353" s="3" t="s">
        <v>1</v>
      </c>
      <c r="E2353" s="3" t="s">
        <v>4344</v>
      </c>
      <c r="F2353" s="5">
        <v>65</v>
      </c>
      <c r="G2353" s="133">
        <f t="shared" si="80"/>
        <v>31</v>
      </c>
      <c r="H2353" s="36" t="str">
        <f t="shared" si="79"/>
        <v>Aceptable</v>
      </c>
      <c r="I2353" s="11">
        <v>11</v>
      </c>
      <c r="J2353" s="11" t="s">
        <v>167</v>
      </c>
      <c r="K2353" s="11">
        <v>2</v>
      </c>
      <c r="L2353" s="11">
        <v>-74.085973100000004</v>
      </c>
      <c r="M2353" s="12">
        <v>4.7263178999999997</v>
      </c>
    </row>
    <row r="2354" spans="1:13" x14ac:dyDescent="0.25">
      <c r="A2354" s="3">
        <v>2353</v>
      </c>
      <c r="B2354" s="3" t="s">
        <v>4345</v>
      </c>
      <c r="C2354" s="3" t="s">
        <v>3696</v>
      </c>
      <c r="D2354" s="3" t="s">
        <v>1</v>
      </c>
      <c r="E2354" s="3" t="s">
        <v>4346</v>
      </c>
      <c r="F2354" s="5">
        <v>50</v>
      </c>
      <c r="G2354" s="133">
        <f t="shared" si="80"/>
        <v>71</v>
      </c>
      <c r="H2354" s="36" t="str">
        <f t="shared" si="79"/>
        <v>Muy Bueno</v>
      </c>
      <c r="I2354" s="11">
        <v>11</v>
      </c>
      <c r="J2354" s="11" t="s">
        <v>167</v>
      </c>
      <c r="K2354" s="11">
        <v>3</v>
      </c>
      <c r="L2354" s="11">
        <v>-74.088069390000001</v>
      </c>
      <c r="M2354" s="12">
        <v>4.7360557979999998</v>
      </c>
    </row>
    <row r="2355" spans="1:13" x14ac:dyDescent="0.25">
      <c r="A2355" s="3">
        <v>2354</v>
      </c>
      <c r="B2355" s="3" t="s">
        <v>4347</v>
      </c>
      <c r="C2355" s="3" t="s">
        <v>3696</v>
      </c>
      <c r="D2355" s="3" t="s">
        <v>1</v>
      </c>
      <c r="E2355" s="3" t="s">
        <v>4276</v>
      </c>
      <c r="F2355" s="5">
        <v>70</v>
      </c>
      <c r="G2355" s="133">
        <f t="shared" si="80"/>
        <v>18</v>
      </c>
      <c r="H2355" s="36" t="str">
        <f t="shared" si="79"/>
        <v>Regular</v>
      </c>
      <c r="I2355" s="11">
        <v>11</v>
      </c>
      <c r="J2355" s="11" t="s">
        <v>167</v>
      </c>
      <c r="K2355" s="11">
        <v>3</v>
      </c>
      <c r="L2355" s="11">
        <v>-74.096554990000001</v>
      </c>
      <c r="M2355" s="12">
        <v>4.736423694</v>
      </c>
    </row>
    <row r="2356" spans="1:13" x14ac:dyDescent="0.25">
      <c r="A2356" s="3">
        <v>2355</v>
      </c>
      <c r="B2356" s="3" t="s">
        <v>4348</v>
      </c>
      <c r="C2356" s="3" t="s">
        <v>3696</v>
      </c>
      <c r="D2356" s="3" t="s">
        <v>1</v>
      </c>
      <c r="E2356" s="3" t="s">
        <v>4349</v>
      </c>
      <c r="F2356" s="5">
        <v>70</v>
      </c>
      <c r="G2356" s="133">
        <f t="shared" si="80"/>
        <v>18</v>
      </c>
      <c r="H2356" s="36" t="str">
        <f t="shared" si="79"/>
        <v>Regular</v>
      </c>
      <c r="I2356" s="11">
        <v>11</v>
      </c>
      <c r="J2356" s="11" t="s">
        <v>167</v>
      </c>
      <c r="K2356" s="11">
        <v>2</v>
      </c>
      <c r="L2356" s="11">
        <v>-74.090250109999999</v>
      </c>
      <c r="M2356" s="12">
        <v>4.7310404559999997</v>
      </c>
    </row>
    <row r="2357" spans="1:13" x14ac:dyDescent="0.25">
      <c r="A2357" s="3">
        <v>2356</v>
      </c>
      <c r="B2357" s="3" t="s">
        <v>4350</v>
      </c>
      <c r="C2357" s="3" t="s">
        <v>3696</v>
      </c>
      <c r="D2357" s="3" t="s">
        <v>1</v>
      </c>
      <c r="E2357" s="3" t="s">
        <v>4351</v>
      </c>
      <c r="F2357" s="5">
        <v>65</v>
      </c>
      <c r="G2357" s="133">
        <f t="shared" si="80"/>
        <v>31</v>
      </c>
      <c r="H2357" s="36" t="str">
        <f t="shared" si="79"/>
        <v>Aceptable</v>
      </c>
      <c r="I2357" s="11">
        <v>11</v>
      </c>
      <c r="J2357" s="11" t="s">
        <v>167</v>
      </c>
      <c r="K2357" s="11">
        <v>2</v>
      </c>
      <c r="L2357" s="11">
        <v>-74.091347310000003</v>
      </c>
      <c r="M2357" s="12">
        <v>4.7303380559999999</v>
      </c>
    </row>
    <row r="2358" spans="1:13" x14ac:dyDescent="0.25">
      <c r="A2358" s="3">
        <v>2357</v>
      </c>
      <c r="B2358" s="3" t="s">
        <v>4352</v>
      </c>
      <c r="C2358" s="3" t="s">
        <v>3696</v>
      </c>
      <c r="D2358" s="3" t="s">
        <v>1</v>
      </c>
      <c r="E2358" s="3" t="s">
        <v>4353</v>
      </c>
      <c r="F2358" s="5">
        <v>70</v>
      </c>
      <c r="G2358" s="133">
        <f t="shared" si="80"/>
        <v>18</v>
      </c>
      <c r="H2358" s="36" t="str">
        <f t="shared" si="79"/>
        <v>Regular</v>
      </c>
      <c r="I2358" s="11">
        <v>11</v>
      </c>
      <c r="J2358" s="11" t="s">
        <v>167</v>
      </c>
      <c r="K2358" s="11">
        <v>3</v>
      </c>
      <c r="L2358" s="11">
        <v>-74.082416769999995</v>
      </c>
      <c r="M2358" s="12">
        <v>4.7350138980000001</v>
      </c>
    </row>
    <row r="2359" spans="1:13" x14ac:dyDescent="0.25">
      <c r="A2359" s="3">
        <v>2358</v>
      </c>
      <c r="B2359" s="3" t="s">
        <v>4354</v>
      </c>
      <c r="C2359" s="3" t="s">
        <v>3696</v>
      </c>
      <c r="D2359" s="3" t="s">
        <v>1</v>
      </c>
      <c r="E2359" s="3" t="s">
        <v>4355</v>
      </c>
      <c r="F2359" s="5">
        <v>65</v>
      </c>
      <c r="G2359" s="133">
        <f t="shared" si="80"/>
        <v>31</v>
      </c>
      <c r="H2359" s="36" t="str">
        <f t="shared" si="79"/>
        <v>Aceptable</v>
      </c>
      <c r="I2359" s="11">
        <v>11</v>
      </c>
      <c r="J2359" s="11" t="s">
        <v>167</v>
      </c>
      <c r="K2359" s="11">
        <v>3</v>
      </c>
      <c r="L2359" s="11">
        <v>-74.085811680000006</v>
      </c>
      <c r="M2359" s="12">
        <v>4.7296317620000004</v>
      </c>
    </row>
    <row r="2360" spans="1:13" x14ac:dyDescent="0.25">
      <c r="A2360" s="3">
        <v>2359</v>
      </c>
      <c r="B2360" s="3" t="s">
        <v>4356</v>
      </c>
      <c r="C2360" s="3" t="s">
        <v>3696</v>
      </c>
      <c r="D2360" s="3" t="s">
        <v>1</v>
      </c>
      <c r="E2360" s="3" t="s">
        <v>4357</v>
      </c>
      <c r="F2360" s="5">
        <v>65</v>
      </c>
      <c r="G2360" s="133">
        <f t="shared" si="80"/>
        <v>31</v>
      </c>
      <c r="H2360" s="36" t="str">
        <f t="shared" si="79"/>
        <v>Aceptable</v>
      </c>
      <c r="I2360" s="11">
        <v>11</v>
      </c>
      <c r="J2360" s="11" t="s">
        <v>167</v>
      </c>
      <c r="K2360" s="11">
        <v>4</v>
      </c>
      <c r="L2360" s="11">
        <v>-74.084663539999994</v>
      </c>
      <c r="M2360" s="12">
        <v>4.7323570339999996</v>
      </c>
    </row>
    <row r="2361" spans="1:13" x14ac:dyDescent="0.25">
      <c r="A2361" s="3">
        <v>2360</v>
      </c>
      <c r="B2361" s="3" t="s">
        <v>4358</v>
      </c>
      <c r="C2361" s="3" t="s">
        <v>3696</v>
      </c>
      <c r="D2361" s="3" t="s">
        <v>1</v>
      </c>
      <c r="E2361" s="3" t="s">
        <v>4359</v>
      </c>
      <c r="F2361" s="5">
        <v>70</v>
      </c>
      <c r="G2361" s="133">
        <f t="shared" si="80"/>
        <v>18</v>
      </c>
      <c r="H2361" s="36" t="str">
        <f t="shared" si="79"/>
        <v>Regular</v>
      </c>
      <c r="I2361" s="11">
        <v>11</v>
      </c>
      <c r="J2361" s="11" t="s">
        <v>167</v>
      </c>
      <c r="K2361" s="11">
        <v>3</v>
      </c>
      <c r="L2361" s="11">
        <v>-74.085274190000007</v>
      </c>
      <c r="M2361" s="12">
        <v>4.7374349990000004</v>
      </c>
    </row>
    <row r="2362" spans="1:13" x14ac:dyDescent="0.25">
      <c r="A2362" s="3">
        <v>2361</v>
      </c>
      <c r="B2362" s="3" t="s">
        <v>4360</v>
      </c>
      <c r="C2362" s="3" t="s">
        <v>3696</v>
      </c>
      <c r="D2362" s="3" t="s">
        <v>1</v>
      </c>
      <c r="E2362" s="3" t="s">
        <v>4361</v>
      </c>
      <c r="F2362" s="5">
        <v>50</v>
      </c>
      <c r="G2362" s="133">
        <f t="shared" si="80"/>
        <v>71</v>
      </c>
      <c r="H2362" s="36" t="str">
        <f t="shared" si="79"/>
        <v>Muy Bueno</v>
      </c>
      <c r="I2362" s="11">
        <v>11</v>
      </c>
      <c r="J2362" s="11" t="s">
        <v>167</v>
      </c>
      <c r="K2362" s="11">
        <v>3</v>
      </c>
      <c r="L2362" s="11">
        <v>-74.085571380000005</v>
      </c>
      <c r="M2362" s="12">
        <v>4.7356521359999997</v>
      </c>
    </row>
    <row r="2363" spans="1:13" x14ac:dyDescent="0.25">
      <c r="A2363" s="3">
        <v>2362</v>
      </c>
      <c r="B2363" s="3" t="s">
        <v>4362</v>
      </c>
      <c r="C2363" s="3" t="s">
        <v>3696</v>
      </c>
      <c r="D2363" s="3" t="s">
        <v>1</v>
      </c>
      <c r="E2363" s="3" t="s">
        <v>4363</v>
      </c>
      <c r="F2363" s="5">
        <v>70</v>
      </c>
      <c r="G2363" s="133">
        <f t="shared" si="80"/>
        <v>18</v>
      </c>
      <c r="H2363" s="36" t="str">
        <f t="shared" si="79"/>
        <v>Regular</v>
      </c>
      <c r="I2363" s="11">
        <v>11</v>
      </c>
      <c r="J2363" s="11" t="s">
        <v>167</v>
      </c>
      <c r="K2363" s="11">
        <v>3</v>
      </c>
      <c r="L2363" s="11">
        <v>-74.086963760000003</v>
      </c>
      <c r="M2363" s="12">
        <v>4.7360768850000001</v>
      </c>
    </row>
    <row r="2364" spans="1:13" x14ac:dyDescent="0.25">
      <c r="A2364" s="3">
        <v>2363</v>
      </c>
      <c r="B2364" s="3" t="s">
        <v>4364</v>
      </c>
      <c r="C2364" s="3" t="s">
        <v>3696</v>
      </c>
      <c r="D2364" s="3" t="s">
        <v>1</v>
      </c>
      <c r="E2364" s="3" t="s">
        <v>4365</v>
      </c>
      <c r="F2364" s="5">
        <v>70</v>
      </c>
      <c r="G2364" s="133">
        <f t="shared" si="80"/>
        <v>18</v>
      </c>
      <c r="H2364" s="36" t="str">
        <f t="shared" si="79"/>
        <v>Regular</v>
      </c>
      <c r="I2364" s="11">
        <v>11</v>
      </c>
      <c r="J2364" s="11" t="s">
        <v>167</v>
      </c>
      <c r="K2364" s="11">
        <v>3</v>
      </c>
      <c r="L2364" s="11">
        <v>-74.096198240000007</v>
      </c>
      <c r="M2364" s="12">
        <v>4.7386502669999997</v>
      </c>
    </row>
    <row r="2365" spans="1:13" x14ac:dyDescent="0.25">
      <c r="A2365" s="3">
        <v>2364</v>
      </c>
      <c r="B2365" s="3" t="s">
        <v>4366</v>
      </c>
      <c r="C2365" s="3" t="s">
        <v>3696</v>
      </c>
      <c r="D2365" s="3" t="s">
        <v>1</v>
      </c>
      <c r="E2365" s="3" t="s">
        <v>4250</v>
      </c>
      <c r="F2365" s="5">
        <v>70</v>
      </c>
      <c r="G2365" s="133">
        <f t="shared" si="80"/>
        <v>18</v>
      </c>
      <c r="H2365" s="36" t="str">
        <f t="shared" si="79"/>
        <v>Regular</v>
      </c>
      <c r="I2365" s="11">
        <v>11</v>
      </c>
      <c r="J2365" s="11" t="s">
        <v>167</v>
      </c>
      <c r="K2365" s="11">
        <v>2</v>
      </c>
      <c r="L2365" s="11">
        <v>-74.099376640000003</v>
      </c>
      <c r="M2365" s="12">
        <v>4.7282103659999999</v>
      </c>
    </row>
    <row r="2366" spans="1:13" x14ac:dyDescent="0.25">
      <c r="A2366" s="3">
        <v>2365</v>
      </c>
      <c r="B2366" s="3" t="s">
        <v>4367</v>
      </c>
      <c r="C2366" s="3" t="s">
        <v>3696</v>
      </c>
      <c r="D2366" s="3" t="s">
        <v>1</v>
      </c>
      <c r="E2366" s="3" t="s">
        <v>4368</v>
      </c>
      <c r="F2366" s="5">
        <v>70</v>
      </c>
      <c r="G2366" s="133">
        <f t="shared" si="80"/>
        <v>18</v>
      </c>
      <c r="H2366" s="36" t="str">
        <f t="shared" si="79"/>
        <v>Regular</v>
      </c>
      <c r="I2366" s="11">
        <v>11</v>
      </c>
      <c r="J2366" s="11" t="s">
        <v>167</v>
      </c>
      <c r="K2366" s="11">
        <v>3</v>
      </c>
      <c r="L2366" s="11">
        <v>-74.088080989999995</v>
      </c>
      <c r="M2366" s="12">
        <v>4.7383457230000001</v>
      </c>
    </row>
    <row r="2367" spans="1:13" x14ac:dyDescent="0.25">
      <c r="A2367" s="3">
        <v>2366</v>
      </c>
      <c r="B2367" s="3" t="s">
        <v>4369</v>
      </c>
      <c r="C2367" s="3" t="s">
        <v>3696</v>
      </c>
      <c r="D2367" s="3" t="s">
        <v>1</v>
      </c>
      <c r="E2367" s="3" t="s">
        <v>4370</v>
      </c>
      <c r="F2367" s="5">
        <v>70</v>
      </c>
      <c r="G2367" s="133">
        <f t="shared" si="80"/>
        <v>18</v>
      </c>
      <c r="H2367" s="36" t="str">
        <f t="shared" si="79"/>
        <v>Regular</v>
      </c>
      <c r="I2367" s="11">
        <v>11</v>
      </c>
      <c r="J2367" s="11" t="s">
        <v>167</v>
      </c>
      <c r="K2367" s="11">
        <v>3</v>
      </c>
      <c r="L2367" s="11">
        <v>-74.084368209999994</v>
      </c>
      <c r="M2367" s="12">
        <v>4.7365790390000004</v>
      </c>
    </row>
    <row r="2368" spans="1:13" x14ac:dyDescent="0.25">
      <c r="A2368" s="3">
        <v>2367</v>
      </c>
      <c r="B2368" s="3" t="s">
        <v>4371</v>
      </c>
      <c r="C2368" s="3" t="s">
        <v>3696</v>
      </c>
      <c r="D2368" s="3" t="s">
        <v>1</v>
      </c>
      <c r="E2368" s="3" t="s">
        <v>4372</v>
      </c>
      <c r="F2368" s="5">
        <v>70</v>
      </c>
      <c r="G2368" s="133">
        <f t="shared" si="80"/>
        <v>18</v>
      </c>
      <c r="H2368" s="36" t="str">
        <f t="shared" ref="H2368:H2381" si="81">IF(AND(G2368&gt;=86,G2368&lt;=100),"Óptimo",
IF(AND(G2368&gt;=71,G2368&lt;=85),"Muy Bueno",
IF(AND(G2368&gt;=51,G2368&lt;=70),"Bueno",
IF(AND(G2368&gt;=31,G2368&lt;=50),"Aceptable",
IF(AND(G2368&gt;=6,G2368&lt;=30),"Regular",
"Malo")))))</f>
        <v>Regular</v>
      </c>
      <c r="I2368" s="11">
        <v>11</v>
      </c>
      <c r="J2368" s="11" t="s">
        <v>167</v>
      </c>
      <c r="K2368" s="11">
        <v>3</v>
      </c>
      <c r="L2368" s="11">
        <v>-74.090982839999995</v>
      </c>
      <c r="M2368" s="12">
        <v>4.7338511089999997</v>
      </c>
    </row>
    <row r="2369" spans="1:13" x14ac:dyDescent="0.25">
      <c r="A2369" s="3">
        <v>2368</v>
      </c>
      <c r="B2369" s="3" t="s">
        <v>4373</v>
      </c>
      <c r="C2369" s="3" t="s">
        <v>3696</v>
      </c>
      <c r="D2369" s="3" t="s">
        <v>1</v>
      </c>
      <c r="E2369" s="3" t="s">
        <v>4246</v>
      </c>
      <c r="F2369" s="5">
        <v>70</v>
      </c>
      <c r="G2369" s="133">
        <f t="shared" si="80"/>
        <v>18</v>
      </c>
      <c r="H2369" s="36" t="str">
        <f t="shared" si="81"/>
        <v>Regular</v>
      </c>
      <c r="I2369" s="11">
        <v>11</v>
      </c>
      <c r="J2369" s="11" t="s">
        <v>167</v>
      </c>
      <c r="K2369" s="11">
        <v>2</v>
      </c>
      <c r="L2369" s="11">
        <v>-74.101062949999999</v>
      </c>
      <c r="M2369" s="12">
        <v>4.7453785450000003</v>
      </c>
    </row>
    <row r="2370" spans="1:13" x14ac:dyDescent="0.25">
      <c r="A2370" s="3">
        <v>2369</v>
      </c>
      <c r="B2370" s="3" t="s">
        <v>4374</v>
      </c>
      <c r="C2370" s="3" t="s">
        <v>3696</v>
      </c>
      <c r="D2370" s="3" t="s">
        <v>1</v>
      </c>
      <c r="E2370" s="3" t="s">
        <v>4244</v>
      </c>
      <c r="F2370" s="5">
        <v>75</v>
      </c>
      <c r="G2370" s="133">
        <f t="shared" si="80"/>
        <v>6</v>
      </c>
      <c r="H2370" s="36" t="str">
        <f t="shared" si="81"/>
        <v>Regular</v>
      </c>
      <c r="I2370" s="11">
        <v>11</v>
      </c>
      <c r="J2370" s="11" t="s">
        <v>167</v>
      </c>
      <c r="K2370" s="11">
        <v>2</v>
      </c>
      <c r="L2370" s="11">
        <v>-74.102880799999994</v>
      </c>
      <c r="M2370" s="12">
        <v>4.7301546759999997</v>
      </c>
    </row>
    <row r="2371" spans="1:13" x14ac:dyDescent="0.25">
      <c r="A2371" s="3">
        <v>2370</v>
      </c>
      <c r="B2371" s="3" t="s">
        <v>4375</v>
      </c>
      <c r="C2371" s="3" t="s">
        <v>3696</v>
      </c>
      <c r="D2371" s="3" t="s">
        <v>1</v>
      </c>
      <c r="E2371" s="3" t="s">
        <v>4268</v>
      </c>
      <c r="F2371" s="5">
        <v>65</v>
      </c>
      <c r="G2371" s="133">
        <f t="shared" si="80"/>
        <v>31</v>
      </c>
      <c r="H2371" s="36" t="str">
        <f t="shared" si="81"/>
        <v>Aceptable</v>
      </c>
      <c r="I2371" s="11">
        <v>11</v>
      </c>
      <c r="J2371" s="11" t="s">
        <v>167</v>
      </c>
      <c r="K2371" s="11">
        <v>3</v>
      </c>
      <c r="L2371" s="11">
        <v>-74.090116730000005</v>
      </c>
      <c r="M2371" s="12">
        <v>4.7361087790000003</v>
      </c>
    </row>
    <row r="2372" spans="1:13" x14ac:dyDescent="0.25">
      <c r="A2372" s="3">
        <v>2371</v>
      </c>
      <c r="B2372" s="3" t="s">
        <v>4376</v>
      </c>
      <c r="C2372" s="3" t="s">
        <v>3696</v>
      </c>
      <c r="D2372" s="3" t="s">
        <v>1</v>
      </c>
      <c r="E2372" s="3" t="s">
        <v>4377</v>
      </c>
      <c r="F2372" s="5">
        <v>65</v>
      </c>
      <c r="G2372" s="133">
        <f t="shared" si="80"/>
        <v>31</v>
      </c>
      <c r="H2372" s="36" t="str">
        <f t="shared" si="81"/>
        <v>Aceptable</v>
      </c>
      <c r="I2372" s="11">
        <v>11</v>
      </c>
      <c r="J2372" s="11" t="s">
        <v>167</v>
      </c>
      <c r="K2372" s="11">
        <v>2</v>
      </c>
      <c r="L2372" s="11">
        <v>-74.100773020000005</v>
      </c>
      <c r="M2372" s="12">
        <v>4.7405373270000002</v>
      </c>
    </row>
    <row r="2373" spans="1:13" x14ac:dyDescent="0.25">
      <c r="A2373" s="3">
        <v>2372</v>
      </c>
      <c r="B2373" s="3" t="s">
        <v>4378</v>
      </c>
      <c r="C2373" s="3" t="s">
        <v>3696</v>
      </c>
      <c r="D2373" s="3" t="s">
        <v>1</v>
      </c>
      <c r="E2373" s="3" t="s">
        <v>4276</v>
      </c>
      <c r="F2373" s="5">
        <v>65</v>
      </c>
      <c r="G2373" s="133">
        <f t="shared" si="80"/>
        <v>31</v>
      </c>
      <c r="H2373" s="36" t="str">
        <f t="shared" si="81"/>
        <v>Aceptable</v>
      </c>
      <c r="I2373" s="11">
        <v>11</v>
      </c>
      <c r="J2373" s="11" t="s">
        <v>167</v>
      </c>
      <c r="K2373" s="11">
        <v>3</v>
      </c>
      <c r="L2373" s="11">
        <v>-74.095939220000005</v>
      </c>
      <c r="M2373" s="12">
        <v>4.7356056479999999</v>
      </c>
    </row>
    <row r="2374" spans="1:13" x14ac:dyDescent="0.25">
      <c r="A2374" s="3">
        <v>2373</v>
      </c>
      <c r="B2374" s="3" t="s">
        <v>4379</v>
      </c>
      <c r="C2374" s="3" t="s">
        <v>3696</v>
      </c>
      <c r="D2374" s="3" t="s">
        <v>1</v>
      </c>
      <c r="E2374" s="3" t="s">
        <v>4380</v>
      </c>
      <c r="F2374" s="5">
        <v>70</v>
      </c>
      <c r="G2374" s="133">
        <f t="shared" si="80"/>
        <v>18</v>
      </c>
      <c r="H2374" s="36" t="str">
        <f t="shared" si="81"/>
        <v>Regular</v>
      </c>
      <c r="I2374" s="11">
        <v>11</v>
      </c>
      <c r="J2374" s="11" t="s">
        <v>167</v>
      </c>
      <c r="K2374" s="11">
        <v>2</v>
      </c>
      <c r="L2374" s="11">
        <v>-74.088590420000003</v>
      </c>
      <c r="M2374" s="12">
        <v>4.717495939</v>
      </c>
    </row>
    <row r="2375" spans="1:13" x14ac:dyDescent="0.25">
      <c r="A2375" s="3">
        <v>2374</v>
      </c>
      <c r="B2375" s="3" t="s">
        <v>4381</v>
      </c>
      <c r="C2375" s="3" t="s">
        <v>3696</v>
      </c>
      <c r="D2375" s="3" t="s">
        <v>1</v>
      </c>
      <c r="E2375" s="3" t="s">
        <v>4382</v>
      </c>
      <c r="F2375" s="5">
        <v>60</v>
      </c>
      <c r="G2375" s="133">
        <f t="shared" si="80"/>
        <v>40.5</v>
      </c>
      <c r="H2375" s="36" t="str">
        <f t="shared" si="81"/>
        <v>Aceptable</v>
      </c>
      <c r="I2375" s="11">
        <v>11</v>
      </c>
      <c r="J2375" s="11" t="s">
        <v>167</v>
      </c>
      <c r="K2375" s="11">
        <v>2</v>
      </c>
      <c r="L2375" s="11">
        <v>-74.083802879999993</v>
      </c>
      <c r="M2375" s="12">
        <v>4.7212738219999997</v>
      </c>
    </row>
    <row r="2376" spans="1:13" x14ac:dyDescent="0.25">
      <c r="A2376" s="3">
        <v>2375</v>
      </c>
      <c r="B2376" s="3" t="s">
        <v>4383</v>
      </c>
      <c r="C2376" s="3" t="s">
        <v>3696</v>
      </c>
      <c r="D2376" s="3" t="s">
        <v>1</v>
      </c>
      <c r="E2376" s="3" t="s">
        <v>4384</v>
      </c>
      <c r="F2376" s="5">
        <v>70</v>
      </c>
      <c r="G2376" s="133">
        <f t="shared" si="80"/>
        <v>18</v>
      </c>
      <c r="H2376" s="36" t="str">
        <f t="shared" si="81"/>
        <v>Regular</v>
      </c>
      <c r="I2376" s="11">
        <v>11</v>
      </c>
      <c r="J2376" s="11" t="s">
        <v>167</v>
      </c>
      <c r="K2376" s="11">
        <v>2</v>
      </c>
      <c r="L2376" s="11">
        <v>-74.089631620000006</v>
      </c>
      <c r="M2376" s="12">
        <v>4.7211231470000001</v>
      </c>
    </row>
    <row r="2377" spans="1:13" x14ac:dyDescent="0.25">
      <c r="A2377" s="3">
        <v>2376</v>
      </c>
      <c r="B2377" s="3" t="s">
        <v>4385</v>
      </c>
      <c r="C2377" s="3" t="s">
        <v>3696</v>
      </c>
      <c r="D2377" s="3" t="s">
        <v>1</v>
      </c>
      <c r="E2377" s="3" t="s">
        <v>4344</v>
      </c>
      <c r="F2377" s="5">
        <v>65</v>
      </c>
      <c r="G2377" s="133">
        <f t="shared" si="80"/>
        <v>31</v>
      </c>
      <c r="H2377" s="36" t="str">
        <f t="shared" si="81"/>
        <v>Aceptable</v>
      </c>
      <c r="I2377" s="11">
        <v>11</v>
      </c>
      <c r="J2377" s="11" t="s">
        <v>167</v>
      </c>
      <c r="K2377" s="11">
        <v>3</v>
      </c>
      <c r="L2377" s="11">
        <v>-74.085432920000002</v>
      </c>
      <c r="M2377" s="12">
        <v>4.7310668299999996</v>
      </c>
    </row>
    <row r="2378" spans="1:13" x14ac:dyDescent="0.25">
      <c r="A2378" s="3">
        <v>2377</v>
      </c>
      <c r="B2378" s="3" t="s">
        <v>4386</v>
      </c>
      <c r="C2378" s="3" t="s">
        <v>3696</v>
      </c>
      <c r="D2378" s="3" t="s">
        <v>1</v>
      </c>
      <c r="E2378" s="3" t="s">
        <v>4387</v>
      </c>
      <c r="F2378" s="5">
        <v>70</v>
      </c>
      <c r="G2378" s="133">
        <f t="shared" si="80"/>
        <v>18</v>
      </c>
      <c r="H2378" s="36" t="str">
        <f t="shared" si="81"/>
        <v>Regular</v>
      </c>
      <c r="I2378" s="11">
        <v>11</v>
      </c>
      <c r="J2378" s="11" t="s">
        <v>167</v>
      </c>
      <c r="K2378" s="11">
        <v>3</v>
      </c>
      <c r="L2378" s="11">
        <v>-74.09942882</v>
      </c>
      <c r="M2378" s="12">
        <v>4.736981278</v>
      </c>
    </row>
    <row r="2379" spans="1:13" x14ac:dyDescent="0.25">
      <c r="A2379" s="3">
        <v>2378</v>
      </c>
      <c r="B2379" s="3" t="s">
        <v>4388</v>
      </c>
      <c r="C2379" s="3" t="s">
        <v>3696</v>
      </c>
      <c r="D2379" s="3" t="s">
        <v>1</v>
      </c>
      <c r="E2379" s="3" t="s">
        <v>4389</v>
      </c>
      <c r="F2379" s="5">
        <v>65</v>
      </c>
      <c r="G2379" s="133">
        <f t="shared" si="80"/>
        <v>31</v>
      </c>
      <c r="H2379" s="36" t="str">
        <f t="shared" si="81"/>
        <v>Aceptable</v>
      </c>
      <c r="I2379" s="11">
        <v>11</v>
      </c>
      <c r="J2379" s="11" t="s">
        <v>167</v>
      </c>
      <c r="K2379" s="11">
        <v>3</v>
      </c>
      <c r="L2379" s="11">
        <v>-74.086255949999995</v>
      </c>
      <c r="M2379" s="12">
        <v>4.7339255820000004</v>
      </c>
    </row>
    <row r="2380" spans="1:13" x14ac:dyDescent="0.25">
      <c r="A2380" s="3">
        <v>2379</v>
      </c>
      <c r="B2380" s="3" t="s">
        <v>4390</v>
      </c>
      <c r="C2380" s="3" t="s">
        <v>3696</v>
      </c>
      <c r="D2380" s="3" t="s">
        <v>1</v>
      </c>
      <c r="E2380" s="3" t="s">
        <v>4389</v>
      </c>
      <c r="F2380" s="5">
        <v>65</v>
      </c>
      <c r="G2380" s="133">
        <f t="shared" si="80"/>
        <v>31</v>
      </c>
      <c r="H2380" s="36" t="str">
        <f t="shared" si="81"/>
        <v>Aceptable</v>
      </c>
      <c r="I2380" s="11">
        <v>11</v>
      </c>
      <c r="J2380" s="11" t="s">
        <v>167</v>
      </c>
      <c r="K2380" s="11">
        <v>3</v>
      </c>
      <c r="L2380" s="11">
        <v>-74.087861759999996</v>
      </c>
      <c r="M2380" s="12">
        <v>4.7342017890000001</v>
      </c>
    </row>
    <row r="2381" spans="1:13" x14ac:dyDescent="0.25">
      <c r="A2381" s="3">
        <v>2380</v>
      </c>
      <c r="B2381" s="3" t="s">
        <v>4391</v>
      </c>
      <c r="C2381" s="3" t="s">
        <v>3696</v>
      </c>
      <c r="D2381" s="3" t="s">
        <v>1</v>
      </c>
      <c r="E2381" s="3" t="s">
        <v>4392</v>
      </c>
      <c r="F2381" s="5">
        <v>65</v>
      </c>
      <c r="G2381" s="133">
        <f t="shared" si="80"/>
        <v>31</v>
      </c>
      <c r="H2381" s="36" t="str">
        <f t="shared" si="81"/>
        <v>Aceptable</v>
      </c>
      <c r="I2381" s="11">
        <v>11</v>
      </c>
      <c r="J2381" s="11" t="s">
        <v>167</v>
      </c>
      <c r="K2381" s="11">
        <v>4</v>
      </c>
      <c r="L2381" s="11">
        <v>-74.092322719999999</v>
      </c>
      <c r="M2381" s="12">
        <v>4.7415686890000002</v>
      </c>
    </row>
    <row r="2382" spans="1:13" x14ac:dyDescent="0.25">
      <c r="A2382" s="3">
        <v>2381</v>
      </c>
      <c r="B2382" s="3" t="s">
        <v>4393</v>
      </c>
      <c r="C2382" s="3" t="s">
        <v>3696</v>
      </c>
      <c r="D2382" s="3" t="s">
        <v>1</v>
      </c>
      <c r="E2382" s="3" t="s">
        <v>4394</v>
      </c>
      <c r="F2382" s="5">
        <v>70</v>
      </c>
      <c r="G2382" s="133">
        <f t="shared" si="80"/>
        <v>18</v>
      </c>
      <c r="H2382" s="36" t="str">
        <f>IF(AND(G2382&gt;=86,G2382&lt;=100),"Óptimo",
IF(AND(G2382&gt;=71,G2382&lt;=85),"Muy Bueno",
IF(AND(G2382&gt;=51,G2382&lt;=70),"Bueno",
IF(AND(G2382&gt;=31,G2382&lt;=50),"Aceptable",
IF(AND(G2382&gt;=6,G2382&lt;=30),"Regular",
"Malo")))))</f>
        <v>Regular</v>
      </c>
      <c r="I2382" s="11">
        <v>11</v>
      </c>
      <c r="J2382" s="11" t="s">
        <v>167</v>
      </c>
      <c r="K2382" s="11">
        <v>4</v>
      </c>
      <c r="L2382" s="11">
        <v>-74.091671610000006</v>
      </c>
      <c r="M2382" s="12">
        <v>4.7422832140000004</v>
      </c>
    </row>
    <row r="2383" spans="1:13" x14ac:dyDescent="0.25">
      <c r="A2383" s="3">
        <v>2382</v>
      </c>
      <c r="B2383" s="3" t="s">
        <v>4395</v>
      </c>
      <c r="C2383" s="3" t="s">
        <v>3696</v>
      </c>
      <c r="D2383" s="3" t="s">
        <v>1</v>
      </c>
      <c r="E2383" s="3" t="s">
        <v>4396</v>
      </c>
      <c r="F2383" s="5">
        <v>70</v>
      </c>
      <c r="G2383" s="133">
        <f t="shared" si="80"/>
        <v>18</v>
      </c>
      <c r="H2383" s="36" t="str">
        <f t="shared" ref="H2383:H2446" si="82">IF(AND(G2383&gt;=86,G2383&lt;=100),"Óptimo",
IF(AND(G2383&gt;=71,G2383&lt;=85),"Muy Bueno",
IF(AND(G2383&gt;=51,G2383&lt;=70),"Bueno",
IF(AND(G2383&gt;=31,G2383&lt;=50),"Aceptable",
IF(AND(G2383&gt;=6,G2383&lt;=30),"Regular",
"Malo")))))</f>
        <v>Regular</v>
      </c>
      <c r="I2383" s="11">
        <v>11</v>
      </c>
      <c r="J2383" s="11" t="s">
        <v>167</v>
      </c>
      <c r="K2383" s="11">
        <v>3</v>
      </c>
      <c r="L2383" s="11">
        <v>-74.087740850000003</v>
      </c>
      <c r="M2383" s="12">
        <v>4.7368209139999999</v>
      </c>
    </row>
    <row r="2384" spans="1:13" x14ac:dyDescent="0.25">
      <c r="A2384" s="3">
        <v>2383</v>
      </c>
      <c r="B2384" s="3" t="s">
        <v>4397</v>
      </c>
      <c r="C2384" s="3" t="s">
        <v>3696</v>
      </c>
      <c r="D2384" s="3" t="s">
        <v>1</v>
      </c>
      <c r="E2384" s="3" t="s">
        <v>4398</v>
      </c>
      <c r="F2384" s="5">
        <v>80</v>
      </c>
      <c r="G2384" s="133">
        <f t="shared" si="80"/>
        <v>0</v>
      </c>
      <c r="H2384" s="36" t="str">
        <f t="shared" si="82"/>
        <v>Malo</v>
      </c>
      <c r="I2384" s="11">
        <v>11</v>
      </c>
      <c r="J2384" s="11" t="s">
        <v>167</v>
      </c>
      <c r="K2384" s="11">
        <v>3</v>
      </c>
      <c r="L2384" s="11">
        <v>-74.085542669999995</v>
      </c>
      <c r="M2384" s="12">
        <v>4.7364201530000001</v>
      </c>
    </row>
    <row r="2385" spans="1:13" x14ac:dyDescent="0.25">
      <c r="A2385" s="3">
        <v>2384</v>
      </c>
      <c r="B2385" s="3" t="s">
        <v>4399</v>
      </c>
      <c r="C2385" s="3" t="s">
        <v>3696</v>
      </c>
      <c r="D2385" s="3" t="s">
        <v>1</v>
      </c>
      <c r="E2385" s="3" t="s">
        <v>4400</v>
      </c>
      <c r="F2385" s="5">
        <v>80</v>
      </c>
      <c r="G2385" s="133">
        <f t="shared" si="80"/>
        <v>0</v>
      </c>
      <c r="H2385" s="36" t="str">
        <f t="shared" si="82"/>
        <v>Malo</v>
      </c>
      <c r="I2385" s="11">
        <v>11</v>
      </c>
      <c r="J2385" s="11" t="s">
        <v>167</v>
      </c>
      <c r="K2385" s="11">
        <v>3</v>
      </c>
      <c r="L2385" s="11">
        <v>-74.080575839999995</v>
      </c>
      <c r="M2385" s="12">
        <v>4.7344438169999998</v>
      </c>
    </row>
    <row r="2386" spans="1:13" x14ac:dyDescent="0.25">
      <c r="A2386" s="3">
        <v>2385</v>
      </c>
      <c r="B2386" s="3" t="s">
        <v>4401</v>
      </c>
      <c r="C2386" s="3" t="s">
        <v>3696</v>
      </c>
      <c r="D2386" s="3" t="s">
        <v>1</v>
      </c>
      <c r="E2386" s="3" t="s">
        <v>4402</v>
      </c>
      <c r="F2386" s="5">
        <v>50</v>
      </c>
      <c r="G2386" s="133">
        <f t="shared" si="80"/>
        <v>71</v>
      </c>
      <c r="H2386" s="36" t="str">
        <f t="shared" si="82"/>
        <v>Muy Bueno</v>
      </c>
      <c r="I2386" s="11">
        <v>11</v>
      </c>
      <c r="J2386" s="11" t="s">
        <v>5987</v>
      </c>
      <c r="K2386" s="11">
        <v>5</v>
      </c>
      <c r="L2386" s="11">
        <v>-74.052051800000001</v>
      </c>
      <c r="M2386" s="12">
        <v>4.7840223450000003</v>
      </c>
    </row>
    <row r="2387" spans="1:13" x14ac:dyDescent="0.25">
      <c r="A2387" s="3">
        <v>2386</v>
      </c>
      <c r="B2387" s="3" t="s">
        <v>4403</v>
      </c>
      <c r="C2387" s="3" t="s">
        <v>3696</v>
      </c>
      <c r="D2387" s="3" t="s">
        <v>1</v>
      </c>
      <c r="E2387" s="3" t="s">
        <v>4404</v>
      </c>
      <c r="F2387" s="5">
        <v>70</v>
      </c>
      <c r="G2387" s="133">
        <f t="shared" ref="G2387:G2450" si="83">IF(F2387&lt;=40,100-((F2387-30)/(40-30))*(100-86),
IF(F2387&lt;=50,85-((F2387-41)/(50-41))*(85-71),
IF(F2387&lt;=55,70-((F2387-51)/(55-50))*(70-51),
IF(F2387&lt;=65,50-((F2387-55)/(65-55))*(50-31),
IF(F2387&lt;=75,30-((F2387-65)/(75-65))*(30-6),
5-((F2387-75)/(80-75))*(5-0))))))</f>
        <v>18</v>
      </c>
      <c r="H2387" s="36" t="str">
        <f t="shared" si="82"/>
        <v>Regular</v>
      </c>
      <c r="I2387" s="11">
        <v>11</v>
      </c>
      <c r="J2387" s="11" t="s">
        <v>5987</v>
      </c>
      <c r="K2387" s="11">
        <v>6</v>
      </c>
      <c r="L2387" s="11">
        <v>-74.040564140000001</v>
      </c>
      <c r="M2387" s="12">
        <v>4.7974005440000003</v>
      </c>
    </row>
    <row r="2388" spans="1:13" x14ac:dyDescent="0.25">
      <c r="A2388" s="3">
        <v>2387</v>
      </c>
      <c r="B2388" s="3" t="s">
        <v>4405</v>
      </c>
      <c r="C2388" s="3" t="s">
        <v>3696</v>
      </c>
      <c r="D2388" s="3" t="s">
        <v>1</v>
      </c>
      <c r="E2388" s="3" t="s">
        <v>4406</v>
      </c>
      <c r="F2388" s="5">
        <v>50</v>
      </c>
      <c r="G2388" s="133">
        <f t="shared" si="83"/>
        <v>71</v>
      </c>
      <c r="H2388" s="36" t="str">
        <f t="shared" si="82"/>
        <v>Muy Bueno</v>
      </c>
      <c r="I2388" s="11">
        <v>11</v>
      </c>
      <c r="J2388" s="11" t="s">
        <v>5987</v>
      </c>
      <c r="K2388" s="11">
        <v>6</v>
      </c>
      <c r="L2388" s="11">
        <v>-74.054069319999996</v>
      </c>
      <c r="M2388" s="12">
        <v>4.7878036670000004</v>
      </c>
    </row>
    <row r="2389" spans="1:13" x14ac:dyDescent="0.25">
      <c r="A2389" s="3">
        <v>2388</v>
      </c>
      <c r="B2389" s="3" t="s">
        <v>4407</v>
      </c>
      <c r="C2389" s="3" t="s">
        <v>3696</v>
      </c>
      <c r="D2389" s="3" t="s">
        <v>1</v>
      </c>
      <c r="E2389" s="3" t="s">
        <v>4408</v>
      </c>
      <c r="F2389" s="5">
        <v>50</v>
      </c>
      <c r="G2389" s="133">
        <f t="shared" si="83"/>
        <v>71</v>
      </c>
      <c r="H2389" s="36" t="str">
        <f t="shared" si="82"/>
        <v>Muy Bueno</v>
      </c>
      <c r="I2389" s="11">
        <v>11</v>
      </c>
      <c r="J2389" s="11" t="s">
        <v>5987</v>
      </c>
      <c r="K2389" s="11">
        <v>6</v>
      </c>
      <c r="L2389" s="11">
        <v>-74.041161849999995</v>
      </c>
      <c r="M2389" s="12">
        <v>4.7908170109999997</v>
      </c>
    </row>
    <row r="2390" spans="1:13" x14ac:dyDescent="0.25">
      <c r="A2390" s="3">
        <v>2389</v>
      </c>
      <c r="B2390" s="3" t="s">
        <v>4409</v>
      </c>
      <c r="C2390" s="3" t="s">
        <v>3696</v>
      </c>
      <c r="D2390" s="3" t="s">
        <v>1</v>
      </c>
      <c r="E2390" s="3" t="s">
        <v>4410</v>
      </c>
      <c r="F2390" s="5">
        <v>50</v>
      </c>
      <c r="G2390" s="133">
        <f t="shared" si="83"/>
        <v>71</v>
      </c>
      <c r="H2390" s="36" t="str">
        <f t="shared" si="82"/>
        <v>Muy Bueno</v>
      </c>
      <c r="I2390" s="11">
        <v>11</v>
      </c>
      <c r="J2390" s="11" t="s">
        <v>5987</v>
      </c>
      <c r="K2390" s="11">
        <v>6</v>
      </c>
      <c r="L2390" s="11">
        <v>-74.054804239999996</v>
      </c>
      <c r="M2390" s="12">
        <v>4.7807678940000002</v>
      </c>
    </row>
    <row r="2391" spans="1:13" x14ac:dyDescent="0.25">
      <c r="A2391" s="3">
        <v>2390</v>
      </c>
      <c r="B2391" s="3" t="s">
        <v>4411</v>
      </c>
      <c r="C2391" s="3" t="s">
        <v>3696</v>
      </c>
      <c r="D2391" s="3" t="s">
        <v>1</v>
      </c>
      <c r="E2391" s="3" t="s">
        <v>4412</v>
      </c>
      <c r="F2391" s="5">
        <v>70</v>
      </c>
      <c r="G2391" s="133">
        <f t="shared" si="83"/>
        <v>18</v>
      </c>
      <c r="H2391" s="36" t="str">
        <f t="shared" si="82"/>
        <v>Regular</v>
      </c>
      <c r="I2391" s="11">
        <v>11</v>
      </c>
      <c r="J2391" s="11" t="s">
        <v>5987</v>
      </c>
      <c r="K2391" s="11">
        <v>6</v>
      </c>
      <c r="L2391" s="11">
        <v>-74.035797419999994</v>
      </c>
      <c r="M2391" s="12">
        <v>4.8201839819999996</v>
      </c>
    </row>
    <row r="2392" spans="1:13" x14ac:dyDescent="0.25">
      <c r="A2392" s="3">
        <v>2391</v>
      </c>
      <c r="B2392" s="3" t="s">
        <v>4413</v>
      </c>
      <c r="C2392" s="3" t="s">
        <v>3696</v>
      </c>
      <c r="D2392" s="3" t="s">
        <v>1</v>
      </c>
      <c r="E2392" s="3" t="s">
        <v>4414</v>
      </c>
      <c r="F2392" s="5">
        <v>50</v>
      </c>
      <c r="G2392" s="133">
        <f t="shared" si="83"/>
        <v>71</v>
      </c>
      <c r="H2392" s="36" t="str">
        <f t="shared" si="82"/>
        <v>Muy Bueno</v>
      </c>
      <c r="I2392" s="11">
        <v>11</v>
      </c>
      <c r="J2392" s="11" t="s">
        <v>5987</v>
      </c>
      <c r="K2392" s="11">
        <v>6</v>
      </c>
      <c r="L2392" s="11">
        <v>-74.039387529999999</v>
      </c>
      <c r="M2392" s="12">
        <v>4.8147380350000004</v>
      </c>
    </row>
    <row r="2393" spans="1:13" x14ac:dyDescent="0.25">
      <c r="A2393" s="3">
        <v>2392</v>
      </c>
      <c r="B2393" s="3" t="s">
        <v>4415</v>
      </c>
      <c r="C2393" s="3" t="s">
        <v>3696</v>
      </c>
      <c r="D2393" s="3" t="s">
        <v>1</v>
      </c>
      <c r="E2393" s="3" t="s">
        <v>4416</v>
      </c>
      <c r="F2393" s="5">
        <v>70</v>
      </c>
      <c r="G2393" s="133">
        <f t="shared" si="83"/>
        <v>18</v>
      </c>
      <c r="H2393" s="36" t="str">
        <f t="shared" si="82"/>
        <v>Regular</v>
      </c>
      <c r="I2393" s="11">
        <v>11</v>
      </c>
      <c r="J2393" s="11" t="s">
        <v>5987</v>
      </c>
      <c r="K2393" s="11">
        <v>6</v>
      </c>
      <c r="L2393" s="11">
        <v>-74.045479319999998</v>
      </c>
      <c r="M2393" s="12">
        <v>4.8193554540000001</v>
      </c>
    </row>
    <row r="2394" spans="1:13" x14ac:dyDescent="0.25">
      <c r="A2394" s="3">
        <v>2393</v>
      </c>
      <c r="B2394" s="3" t="s">
        <v>4417</v>
      </c>
      <c r="C2394" s="3" t="s">
        <v>3696</v>
      </c>
      <c r="D2394" s="3" t="s">
        <v>1</v>
      </c>
      <c r="E2394" s="3" t="s">
        <v>4418</v>
      </c>
      <c r="F2394" s="5">
        <v>65</v>
      </c>
      <c r="G2394" s="133">
        <f t="shared" si="83"/>
        <v>31</v>
      </c>
      <c r="H2394" s="36" t="str">
        <f t="shared" si="82"/>
        <v>Aceptable</v>
      </c>
      <c r="I2394" s="11">
        <v>11</v>
      </c>
      <c r="J2394" s="11" t="s">
        <v>5987</v>
      </c>
      <c r="K2394" s="11">
        <v>6</v>
      </c>
      <c r="L2394" s="11">
        <v>-74.036416110000005</v>
      </c>
      <c r="M2394" s="12">
        <v>4.8165173650000002</v>
      </c>
    </row>
    <row r="2395" spans="1:13" x14ac:dyDescent="0.25">
      <c r="A2395" s="3">
        <v>2394</v>
      </c>
      <c r="B2395" s="3" t="s">
        <v>4419</v>
      </c>
      <c r="C2395" s="3" t="s">
        <v>3696</v>
      </c>
      <c r="D2395" s="3" t="s">
        <v>1</v>
      </c>
      <c r="E2395" s="3" t="s">
        <v>4420</v>
      </c>
      <c r="F2395" s="5">
        <v>70</v>
      </c>
      <c r="G2395" s="133">
        <f t="shared" si="83"/>
        <v>18</v>
      </c>
      <c r="H2395" s="36" t="str">
        <f t="shared" si="82"/>
        <v>Regular</v>
      </c>
      <c r="I2395" s="11">
        <v>11</v>
      </c>
      <c r="J2395" s="11" t="s">
        <v>5987</v>
      </c>
      <c r="K2395" s="11">
        <v>6</v>
      </c>
      <c r="L2395" s="11">
        <v>-74.036686790000005</v>
      </c>
      <c r="M2395" s="12">
        <v>4.8142239990000002</v>
      </c>
    </row>
    <row r="2396" spans="1:13" x14ac:dyDescent="0.25">
      <c r="A2396" s="3">
        <v>2395</v>
      </c>
      <c r="B2396" s="3" t="s">
        <v>4421</v>
      </c>
      <c r="C2396" s="3" t="s">
        <v>3696</v>
      </c>
      <c r="D2396" s="3" t="s">
        <v>1</v>
      </c>
      <c r="E2396" s="3" t="s">
        <v>4422</v>
      </c>
      <c r="F2396" s="5">
        <v>65</v>
      </c>
      <c r="G2396" s="133">
        <f t="shared" si="83"/>
        <v>31</v>
      </c>
      <c r="H2396" s="36" t="str">
        <f t="shared" si="82"/>
        <v>Aceptable</v>
      </c>
      <c r="I2396" s="11">
        <v>11</v>
      </c>
      <c r="J2396" s="11" t="s">
        <v>5987</v>
      </c>
      <c r="K2396" s="11">
        <v>4</v>
      </c>
      <c r="L2396" s="11">
        <v>-74.037758479999994</v>
      </c>
      <c r="M2396" s="12">
        <v>4.807391279</v>
      </c>
    </row>
    <row r="2397" spans="1:13" x14ac:dyDescent="0.25">
      <c r="A2397" s="3">
        <v>2396</v>
      </c>
      <c r="B2397" s="3" t="s">
        <v>4423</v>
      </c>
      <c r="C2397" s="3" t="s">
        <v>3696</v>
      </c>
      <c r="D2397" s="3" t="s">
        <v>1</v>
      </c>
      <c r="E2397" s="3" t="s">
        <v>4418</v>
      </c>
      <c r="F2397" s="5">
        <v>50</v>
      </c>
      <c r="G2397" s="133">
        <f t="shared" si="83"/>
        <v>71</v>
      </c>
      <c r="H2397" s="36" t="str">
        <f t="shared" si="82"/>
        <v>Muy Bueno</v>
      </c>
      <c r="I2397" s="11">
        <v>11</v>
      </c>
      <c r="J2397" s="11" t="s">
        <v>5987</v>
      </c>
      <c r="K2397" s="11">
        <v>6</v>
      </c>
      <c r="L2397" s="11">
        <v>-74.037747100000004</v>
      </c>
      <c r="M2397" s="12">
        <v>4.8169274140000002</v>
      </c>
    </row>
    <row r="2398" spans="1:13" x14ac:dyDescent="0.25">
      <c r="A2398" s="3">
        <v>2397</v>
      </c>
      <c r="B2398" s="3" t="s">
        <v>4424</v>
      </c>
      <c r="C2398" s="3" t="s">
        <v>3696</v>
      </c>
      <c r="D2398" s="3" t="s">
        <v>1</v>
      </c>
      <c r="E2398" s="3" t="s">
        <v>4425</v>
      </c>
      <c r="F2398" s="5">
        <v>70</v>
      </c>
      <c r="G2398" s="133">
        <f t="shared" si="83"/>
        <v>18</v>
      </c>
      <c r="H2398" s="36" t="str">
        <f t="shared" si="82"/>
        <v>Regular</v>
      </c>
      <c r="I2398" s="11">
        <v>11</v>
      </c>
      <c r="J2398" s="11" t="s">
        <v>5987</v>
      </c>
      <c r="K2398" s="11">
        <v>6</v>
      </c>
      <c r="L2398" s="11">
        <v>-74.050392950000003</v>
      </c>
      <c r="M2398" s="12">
        <v>4.816201725</v>
      </c>
    </row>
    <row r="2399" spans="1:13" x14ac:dyDescent="0.25">
      <c r="A2399" s="3">
        <v>2398</v>
      </c>
      <c r="B2399" s="3" t="s">
        <v>4426</v>
      </c>
      <c r="C2399" s="3" t="s">
        <v>3696</v>
      </c>
      <c r="D2399" s="3" t="s">
        <v>1</v>
      </c>
      <c r="E2399" s="3" t="s">
        <v>4427</v>
      </c>
      <c r="F2399" s="5">
        <v>40</v>
      </c>
      <c r="G2399" s="133">
        <f t="shared" si="83"/>
        <v>86</v>
      </c>
      <c r="H2399" s="36" t="str">
        <f t="shared" si="82"/>
        <v>Óptimo</v>
      </c>
      <c r="I2399" s="11">
        <v>11</v>
      </c>
      <c r="J2399" s="11" t="s">
        <v>5996</v>
      </c>
      <c r="K2399" s="11">
        <v>3</v>
      </c>
      <c r="L2399" s="11">
        <v>-74.048267379999999</v>
      </c>
      <c r="M2399" s="12">
        <v>4.758229923</v>
      </c>
    </row>
    <row r="2400" spans="1:13" x14ac:dyDescent="0.25">
      <c r="A2400" s="3">
        <v>2399</v>
      </c>
      <c r="B2400" s="3" t="s">
        <v>4428</v>
      </c>
      <c r="C2400" s="3" t="s">
        <v>3696</v>
      </c>
      <c r="D2400" s="3" t="s">
        <v>1</v>
      </c>
      <c r="E2400" s="3" t="s">
        <v>4429</v>
      </c>
      <c r="F2400" s="5">
        <v>70</v>
      </c>
      <c r="G2400" s="133">
        <f t="shared" si="83"/>
        <v>18</v>
      </c>
      <c r="H2400" s="36" t="str">
        <f t="shared" si="82"/>
        <v>Regular</v>
      </c>
      <c r="I2400" s="11">
        <v>11</v>
      </c>
      <c r="J2400" s="11" t="s">
        <v>5996</v>
      </c>
      <c r="K2400" s="11">
        <v>3</v>
      </c>
      <c r="L2400" s="11">
        <v>-74.050353540000003</v>
      </c>
      <c r="M2400" s="12">
        <v>4.767772441</v>
      </c>
    </row>
    <row r="2401" spans="1:13" x14ac:dyDescent="0.25">
      <c r="A2401" s="3">
        <v>2400</v>
      </c>
      <c r="B2401" s="3" t="s">
        <v>4430</v>
      </c>
      <c r="C2401" s="3" t="s">
        <v>3696</v>
      </c>
      <c r="D2401" s="3" t="s">
        <v>1</v>
      </c>
      <c r="E2401" s="3" t="s">
        <v>4431</v>
      </c>
      <c r="F2401" s="5">
        <v>65</v>
      </c>
      <c r="G2401" s="133">
        <f t="shared" si="83"/>
        <v>31</v>
      </c>
      <c r="H2401" s="36" t="str">
        <f t="shared" si="82"/>
        <v>Aceptable</v>
      </c>
      <c r="I2401" s="11">
        <v>11</v>
      </c>
      <c r="J2401" s="11" t="s">
        <v>5996</v>
      </c>
      <c r="K2401" s="11">
        <v>3</v>
      </c>
      <c r="L2401" s="11">
        <v>-74.047093000000004</v>
      </c>
      <c r="M2401" s="12">
        <v>4.7582267490000003</v>
      </c>
    </row>
    <row r="2402" spans="1:13" x14ac:dyDescent="0.25">
      <c r="A2402" s="3">
        <v>2401</v>
      </c>
      <c r="B2402" s="3" t="s">
        <v>4432</v>
      </c>
      <c r="C2402" s="3" t="s">
        <v>3696</v>
      </c>
      <c r="D2402" s="3" t="s">
        <v>1</v>
      </c>
      <c r="E2402" s="3" t="s">
        <v>4433</v>
      </c>
      <c r="F2402" s="5">
        <v>65</v>
      </c>
      <c r="G2402" s="133">
        <f t="shared" si="83"/>
        <v>31</v>
      </c>
      <c r="H2402" s="36" t="str">
        <f t="shared" si="82"/>
        <v>Aceptable</v>
      </c>
      <c r="I2402" s="11">
        <v>11</v>
      </c>
      <c r="J2402" s="11" t="s">
        <v>5996</v>
      </c>
      <c r="K2402" s="11">
        <v>3</v>
      </c>
      <c r="L2402" s="11">
        <v>-74.052074059999995</v>
      </c>
      <c r="M2402" s="12">
        <v>4.7654625350000002</v>
      </c>
    </row>
    <row r="2403" spans="1:13" x14ac:dyDescent="0.25">
      <c r="A2403" s="3">
        <v>2402</v>
      </c>
      <c r="B2403" s="3" t="s">
        <v>4434</v>
      </c>
      <c r="C2403" s="3" t="s">
        <v>3696</v>
      </c>
      <c r="D2403" s="3" t="s">
        <v>1</v>
      </c>
      <c r="E2403" s="3" t="s">
        <v>4431</v>
      </c>
      <c r="F2403" s="5">
        <v>70</v>
      </c>
      <c r="G2403" s="133">
        <f t="shared" si="83"/>
        <v>18</v>
      </c>
      <c r="H2403" s="36" t="str">
        <f t="shared" si="82"/>
        <v>Regular</v>
      </c>
      <c r="I2403" s="11">
        <v>11</v>
      </c>
      <c r="J2403" s="11" t="s">
        <v>5996</v>
      </c>
      <c r="K2403" s="11">
        <v>3</v>
      </c>
      <c r="L2403" s="11">
        <v>-74.049901539999993</v>
      </c>
      <c r="M2403" s="12">
        <v>4.7582569279999998</v>
      </c>
    </row>
    <row r="2404" spans="1:13" x14ac:dyDescent="0.25">
      <c r="A2404" s="3">
        <v>2403</v>
      </c>
      <c r="B2404" s="3" t="s">
        <v>4435</v>
      </c>
      <c r="C2404" s="3" t="s">
        <v>3696</v>
      </c>
      <c r="D2404" s="3" t="s">
        <v>1</v>
      </c>
      <c r="E2404" s="3" t="s">
        <v>4436</v>
      </c>
      <c r="F2404" s="5">
        <v>65</v>
      </c>
      <c r="G2404" s="133">
        <f t="shared" si="83"/>
        <v>31</v>
      </c>
      <c r="H2404" s="36" t="str">
        <f t="shared" si="82"/>
        <v>Aceptable</v>
      </c>
      <c r="I2404" s="11">
        <v>11</v>
      </c>
      <c r="J2404" s="11" t="s">
        <v>5996</v>
      </c>
      <c r="K2404" s="11">
        <v>4</v>
      </c>
      <c r="L2404" s="11">
        <v>-74.05014817</v>
      </c>
      <c r="M2404" s="12">
        <v>4.7570089280000003</v>
      </c>
    </row>
    <row r="2405" spans="1:13" x14ac:dyDescent="0.25">
      <c r="A2405" s="3">
        <v>2404</v>
      </c>
      <c r="B2405" s="3" t="s">
        <v>4437</v>
      </c>
      <c r="C2405" s="3" t="s">
        <v>3696</v>
      </c>
      <c r="D2405" s="3" t="s">
        <v>1</v>
      </c>
      <c r="E2405" s="3" t="s">
        <v>4429</v>
      </c>
      <c r="F2405" s="5">
        <v>70</v>
      </c>
      <c r="G2405" s="133">
        <f t="shared" si="83"/>
        <v>18</v>
      </c>
      <c r="H2405" s="36" t="str">
        <f t="shared" si="82"/>
        <v>Regular</v>
      </c>
      <c r="I2405" s="11">
        <v>11</v>
      </c>
      <c r="J2405" s="11" t="s">
        <v>5996</v>
      </c>
      <c r="K2405" s="11">
        <v>3</v>
      </c>
      <c r="L2405" s="11">
        <v>-74.05006788</v>
      </c>
      <c r="M2405" s="12">
        <v>4.7686702439999999</v>
      </c>
    </row>
    <row r="2406" spans="1:13" x14ac:dyDescent="0.25">
      <c r="A2406" s="3">
        <v>2405</v>
      </c>
      <c r="B2406" s="3" t="s">
        <v>4438</v>
      </c>
      <c r="C2406" s="3" t="s">
        <v>3696</v>
      </c>
      <c r="D2406" s="3" t="s">
        <v>1</v>
      </c>
      <c r="E2406" s="3" t="s">
        <v>4439</v>
      </c>
      <c r="F2406" s="5">
        <v>50</v>
      </c>
      <c r="G2406" s="133">
        <f t="shared" si="83"/>
        <v>71</v>
      </c>
      <c r="H2406" s="36" t="str">
        <f t="shared" si="82"/>
        <v>Muy Bueno</v>
      </c>
      <c r="I2406" s="11">
        <v>11</v>
      </c>
      <c r="J2406" s="11" t="s">
        <v>5996</v>
      </c>
      <c r="K2406" s="11">
        <v>4</v>
      </c>
      <c r="L2406" s="11">
        <v>-74.046276250000005</v>
      </c>
      <c r="M2406" s="12">
        <v>4.7665727240000004</v>
      </c>
    </row>
    <row r="2407" spans="1:13" x14ac:dyDescent="0.25">
      <c r="A2407" s="3">
        <v>2406</v>
      </c>
      <c r="B2407" s="3" t="s">
        <v>4440</v>
      </c>
      <c r="C2407" s="3" t="s">
        <v>3696</v>
      </c>
      <c r="D2407" s="3" t="s">
        <v>1</v>
      </c>
      <c r="E2407" s="3" t="s">
        <v>4441</v>
      </c>
      <c r="F2407" s="5">
        <v>45</v>
      </c>
      <c r="G2407" s="133">
        <f t="shared" si="83"/>
        <v>78.777777777777771</v>
      </c>
      <c r="H2407" s="36" t="str">
        <f t="shared" si="82"/>
        <v>Muy Bueno</v>
      </c>
      <c r="I2407" s="11">
        <v>11</v>
      </c>
      <c r="J2407" s="11" t="s">
        <v>5996</v>
      </c>
      <c r="K2407" s="11">
        <v>4</v>
      </c>
      <c r="L2407" s="11">
        <v>-74.047728710000001</v>
      </c>
      <c r="M2407" s="12">
        <v>4.7644088790000003</v>
      </c>
    </row>
    <row r="2408" spans="1:13" x14ac:dyDescent="0.25">
      <c r="A2408" s="3">
        <v>2407</v>
      </c>
      <c r="B2408" s="3" t="s">
        <v>4442</v>
      </c>
      <c r="C2408" s="3" t="s">
        <v>3696</v>
      </c>
      <c r="D2408" s="3" t="s">
        <v>1</v>
      </c>
      <c r="E2408" s="3" t="s">
        <v>4443</v>
      </c>
      <c r="F2408" s="5">
        <v>50</v>
      </c>
      <c r="G2408" s="133">
        <f t="shared" si="83"/>
        <v>71</v>
      </c>
      <c r="H2408" s="36" t="str">
        <f t="shared" si="82"/>
        <v>Muy Bueno</v>
      </c>
      <c r="I2408" s="11">
        <v>11</v>
      </c>
      <c r="J2408" s="11" t="s">
        <v>5996</v>
      </c>
      <c r="K2408" s="11">
        <v>4</v>
      </c>
      <c r="L2408" s="11">
        <v>-74.049857079999995</v>
      </c>
      <c r="M2408" s="12">
        <v>4.7641870089999996</v>
      </c>
    </row>
    <row r="2409" spans="1:13" x14ac:dyDescent="0.25">
      <c r="A2409" s="3">
        <v>2408</v>
      </c>
      <c r="B2409" s="3" t="s">
        <v>4444</v>
      </c>
      <c r="C2409" s="3" t="s">
        <v>3696</v>
      </c>
      <c r="D2409" s="3" t="s">
        <v>1</v>
      </c>
      <c r="E2409" s="3" t="s">
        <v>4445</v>
      </c>
      <c r="F2409" s="5">
        <v>65</v>
      </c>
      <c r="G2409" s="133">
        <f t="shared" si="83"/>
        <v>31</v>
      </c>
      <c r="H2409" s="36" t="str">
        <f t="shared" si="82"/>
        <v>Aceptable</v>
      </c>
      <c r="I2409" s="11">
        <v>11</v>
      </c>
      <c r="J2409" s="11" t="s">
        <v>5996</v>
      </c>
      <c r="K2409" s="11">
        <v>4</v>
      </c>
      <c r="L2409" s="11">
        <v>-74.04751263</v>
      </c>
      <c r="M2409" s="12">
        <v>4.7631210700000004</v>
      </c>
    </row>
    <row r="2410" spans="1:13" x14ac:dyDescent="0.25">
      <c r="A2410" s="3">
        <v>2409</v>
      </c>
      <c r="B2410" s="3" t="s">
        <v>4446</v>
      </c>
      <c r="C2410" s="3" t="s">
        <v>3696</v>
      </c>
      <c r="D2410" s="3" t="s">
        <v>1</v>
      </c>
      <c r="E2410" s="3" t="s">
        <v>4447</v>
      </c>
      <c r="F2410" s="5">
        <v>50</v>
      </c>
      <c r="G2410" s="133">
        <f t="shared" si="83"/>
        <v>71</v>
      </c>
      <c r="H2410" s="36" t="str">
        <f t="shared" si="82"/>
        <v>Muy Bueno</v>
      </c>
      <c r="I2410" s="11">
        <v>11</v>
      </c>
      <c r="J2410" s="11" t="s">
        <v>5996</v>
      </c>
      <c r="K2410" s="11">
        <v>4</v>
      </c>
      <c r="L2410" s="11">
        <v>-74.055014740000004</v>
      </c>
      <c r="M2410" s="12">
        <v>4.757563341</v>
      </c>
    </row>
    <row r="2411" spans="1:13" x14ac:dyDescent="0.25">
      <c r="A2411" s="3">
        <v>2410</v>
      </c>
      <c r="B2411" s="3" t="s">
        <v>4448</v>
      </c>
      <c r="C2411" s="3" t="s">
        <v>3696</v>
      </c>
      <c r="D2411" s="3" t="s">
        <v>1</v>
      </c>
      <c r="E2411" s="3" t="s">
        <v>4447</v>
      </c>
      <c r="F2411" s="5">
        <v>65</v>
      </c>
      <c r="G2411" s="133">
        <f t="shared" si="83"/>
        <v>31</v>
      </c>
      <c r="H2411" s="36" t="str">
        <f t="shared" si="82"/>
        <v>Aceptable</v>
      </c>
      <c r="I2411" s="11">
        <v>11</v>
      </c>
      <c r="J2411" s="11" t="s">
        <v>5996</v>
      </c>
      <c r="K2411" s="11">
        <v>4</v>
      </c>
      <c r="L2411" s="11">
        <v>-74.050557389999994</v>
      </c>
      <c r="M2411" s="12">
        <v>4.7553696370000003</v>
      </c>
    </row>
    <row r="2412" spans="1:13" x14ac:dyDescent="0.25">
      <c r="A2412" s="3">
        <v>2411</v>
      </c>
      <c r="B2412" s="3" t="s">
        <v>4449</v>
      </c>
      <c r="C2412" s="3" t="s">
        <v>3696</v>
      </c>
      <c r="D2412" s="3" t="s">
        <v>1</v>
      </c>
      <c r="E2412" s="3" t="s">
        <v>4447</v>
      </c>
      <c r="F2412" s="5">
        <v>70</v>
      </c>
      <c r="G2412" s="133">
        <f t="shared" si="83"/>
        <v>18</v>
      </c>
      <c r="H2412" s="36" t="str">
        <f t="shared" si="82"/>
        <v>Regular</v>
      </c>
      <c r="I2412" s="11">
        <v>11</v>
      </c>
      <c r="J2412" s="11" t="s">
        <v>5996</v>
      </c>
      <c r="K2412" s="11">
        <v>4</v>
      </c>
      <c r="L2412" s="11">
        <v>-74.048171289999999</v>
      </c>
      <c r="M2412" s="12">
        <v>4.7539885569999996</v>
      </c>
    </row>
    <row r="2413" spans="1:13" x14ac:dyDescent="0.25">
      <c r="A2413" s="3">
        <v>2412</v>
      </c>
      <c r="B2413" s="3" t="s">
        <v>4450</v>
      </c>
      <c r="C2413" s="3" t="s">
        <v>3696</v>
      </c>
      <c r="D2413" s="3" t="s">
        <v>1</v>
      </c>
      <c r="E2413" s="3" t="s">
        <v>4451</v>
      </c>
      <c r="F2413" s="5">
        <v>65</v>
      </c>
      <c r="G2413" s="133">
        <f t="shared" si="83"/>
        <v>31</v>
      </c>
      <c r="H2413" s="36" t="str">
        <f t="shared" si="82"/>
        <v>Aceptable</v>
      </c>
      <c r="I2413" s="11">
        <v>11</v>
      </c>
      <c r="J2413" s="11" t="s">
        <v>5996</v>
      </c>
      <c r="K2413" s="11">
        <v>4</v>
      </c>
      <c r="L2413" s="11">
        <v>-74.048629809999994</v>
      </c>
      <c r="M2413" s="12">
        <v>4.763107389</v>
      </c>
    </row>
    <row r="2414" spans="1:13" x14ac:dyDescent="0.25">
      <c r="A2414" s="3">
        <v>2413</v>
      </c>
      <c r="B2414" s="3" t="s">
        <v>4452</v>
      </c>
      <c r="C2414" s="3" t="s">
        <v>3696</v>
      </c>
      <c r="D2414" s="3" t="s">
        <v>1</v>
      </c>
      <c r="E2414" s="3" t="s">
        <v>4453</v>
      </c>
      <c r="F2414" s="5">
        <v>65</v>
      </c>
      <c r="G2414" s="133">
        <f t="shared" si="83"/>
        <v>31</v>
      </c>
      <c r="H2414" s="36" t="str">
        <f t="shared" si="82"/>
        <v>Aceptable</v>
      </c>
      <c r="I2414" s="11">
        <v>11</v>
      </c>
      <c r="J2414" s="11" t="s">
        <v>5996</v>
      </c>
      <c r="K2414" s="11">
        <v>4</v>
      </c>
      <c r="L2414" s="11">
        <v>-74.047316850000001</v>
      </c>
      <c r="M2414" s="12">
        <v>4.759541596</v>
      </c>
    </row>
    <row r="2415" spans="1:13" x14ac:dyDescent="0.25">
      <c r="A2415" s="3">
        <v>2414</v>
      </c>
      <c r="B2415" s="3" t="s">
        <v>4454</v>
      </c>
      <c r="C2415" s="3" t="s">
        <v>3696</v>
      </c>
      <c r="D2415" s="3" t="s">
        <v>1</v>
      </c>
      <c r="E2415" s="3" t="s">
        <v>4443</v>
      </c>
      <c r="F2415" s="5">
        <v>50</v>
      </c>
      <c r="G2415" s="133">
        <f t="shared" si="83"/>
        <v>71</v>
      </c>
      <c r="H2415" s="36" t="str">
        <f t="shared" si="82"/>
        <v>Muy Bueno</v>
      </c>
      <c r="I2415" s="11">
        <v>11</v>
      </c>
      <c r="J2415" s="11" t="s">
        <v>5996</v>
      </c>
      <c r="K2415" s="11">
        <v>4</v>
      </c>
      <c r="L2415" s="11">
        <v>-74.048295749999994</v>
      </c>
      <c r="M2415" s="12">
        <v>4.7656795000000001</v>
      </c>
    </row>
    <row r="2416" spans="1:13" x14ac:dyDescent="0.25">
      <c r="A2416" s="3">
        <v>2415</v>
      </c>
      <c r="B2416" s="3" t="s">
        <v>4455</v>
      </c>
      <c r="C2416" s="3" t="s">
        <v>3696</v>
      </c>
      <c r="D2416" s="3" t="s">
        <v>1</v>
      </c>
      <c r="E2416" s="3" t="s">
        <v>4456</v>
      </c>
      <c r="F2416" s="5">
        <v>65</v>
      </c>
      <c r="G2416" s="133">
        <f t="shared" si="83"/>
        <v>31</v>
      </c>
      <c r="H2416" s="36" t="str">
        <f t="shared" si="82"/>
        <v>Aceptable</v>
      </c>
      <c r="I2416" s="11">
        <v>11</v>
      </c>
      <c r="J2416" s="11" t="s">
        <v>5996</v>
      </c>
      <c r="K2416" s="11">
        <v>4</v>
      </c>
      <c r="L2416" s="11">
        <v>-74.048330579999998</v>
      </c>
      <c r="M2416" s="12">
        <v>4.7607172990000004</v>
      </c>
    </row>
    <row r="2417" spans="1:13" x14ac:dyDescent="0.25">
      <c r="A2417" s="3">
        <v>2416</v>
      </c>
      <c r="B2417" s="3" t="s">
        <v>4457</v>
      </c>
      <c r="C2417" s="3" t="s">
        <v>3696</v>
      </c>
      <c r="D2417" s="3" t="s">
        <v>1</v>
      </c>
      <c r="E2417" s="3" t="s">
        <v>4458</v>
      </c>
      <c r="F2417" s="5">
        <v>65</v>
      </c>
      <c r="G2417" s="133">
        <f t="shared" si="83"/>
        <v>31</v>
      </c>
      <c r="H2417" s="36" t="str">
        <f t="shared" si="82"/>
        <v>Aceptable</v>
      </c>
      <c r="I2417" s="11">
        <v>11</v>
      </c>
      <c r="J2417" s="11" t="s">
        <v>5996</v>
      </c>
      <c r="K2417" s="11">
        <v>3</v>
      </c>
      <c r="L2417" s="11">
        <v>-74.051701589999993</v>
      </c>
      <c r="M2417" s="12">
        <v>4.7683049579999999</v>
      </c>
    </row>
    <row r="2418" spans="1:13" x14ac:dyDescent="0.25">
      <c r="A2418" s="3">
        <v>2417</v>
      </c>
      <c r="B2418" s="3" t="s">
        <v>4459</v>
      </c>
      <c r="C2418" s="3" t="s">
        <v>3696</v>
      </c>
      <c r="D2418" s="3" t="s">
        <v>1</v>
      </c>
      <c r="E2418" s="3" t="s">
        <v>1492</v>
      </c>
      <c r="F2418" s="5">
        <v>70</v>
      </c>
      <c r="G2418" s="133">
        <f t="shared" si="83"/>
        <v>18</v>
      </c>
      <c r="H2418" s="36" t="str">
        <f t="shared" si="82"/>
        <v>Regular</v>
      </c>
      <c r="I2418" s="11">
        <v>11</v>
      </c>
      <c r="J2418" s="11" t="s">
        <v>5996</v>
      </c>
      <c r="K2418" s="11">
        <v>3</v>
      </c>
      <c r="L2418" s="11">
        <v>-74.048747759999998</v>
      </c>
      <c r="M2418" s="12">
        <v>4.7668641359999997</v>
      </c>
    </row>
    <row r="2419" spans="1:13" x14ac:dyDescent="0.25">
      <c r="A2419" s="3">
        <v>2418</v>
      </c>
      <c r="B2419" s="3" t="s">
        <v>4460</v>
      </c>
      <c r="C2419" s="3" t="s">
        <v>3696</v>
      </c>
      <c r="D2419" s="3" t="s">
        <v>1</v>
      </c>
      <c r="E2419" s="3" t="s">
        <v>4380</v>
      </c>
      <c r="F2419" s="5">
        <v>70</v>
      </c>
      <c r="G2419" s="133">
        <f t="shared" si="83"/>
        <v>18</v>
      </c>
      <c r="H2419" s="36" t="str">
        <f t="shared" si="82"/>
        <v>Regular</v>
      </c>
      <c r="I2419" s="11">
        <v>11</v>
      </c>
      <c r="J2419" s="11" t="s">
        <v>5996</v>
      </c>
      <c r="K2419" s="11">
        <v>3</v>
      </c>
      <c r="L2419" s="11">
        <v>-74.04828492</v>
      </c>
      <c r="M2419" s="12">
        <v>4.7683877260000003</v>
      </c>
    </row>
    <row r="2420" spans="1:13" x14ac:dyDescent="0.25">
      <c r="A2420" s="3">
        <v>2419</v>
      </c>
      <c r="B2420" s="3" t="s">
        <v>4461</v>
      </c>
      <c r="C2420" s="3" t="s">
        <v>3696</v>
      </c>
      <c r="D2420" s="3" t="s">
        <v>1</v>
      </c>
      <c r="E2420" s="3" t="s">
        <v>4447</v>
      </c>
      <c r="F2420" s="5">
        <v>50</v>
      </c>
      <c r="G2420" s="133">
        <f t="shared" si="83"/>
        <v>71</v>
      </c>
      <c r="H2420" s="36" t="str">
        <f t="shared" si="82"/>
        <v>Muy Bueno</v>
      </c>
      <c r="I2420" s="11">
        <v>11</v>
      </c>
      <c r="J2420" s="11" t="s">
        <v>5996</v>
      </c>
      <c r="K2420" s="11">
        <v>4</v>
      </c>
      <c r="L2420" s="11">
        <v>-74.05576653</v>
      </c>
      <c r="M2420" s="12">
        <v>4.7553501130000004</v>
      </c>
    </row>
    <row r="2421" spans="1:13" x14ac:dyDescent="0.25">
      <c r="A2421" s="3">
        <v>2420</v>
      </c>
      <c r="B2421" s="3" t="s">
        <v>4462</v>
      </c>
      <c r="C2421" s="3" t="s">
        <v>3696</v>
      </c>
      <c r="D2421" s="3" t="s">
        <v>1</v>
      </c>
      <c r="E2421" s="3" t="s">
        <v>4445</v>
      </c>
      <c r="F2421" s="5">
        <v>50</v>
      </c>
      <c r="G2421" s="133">
        <f t="shared" si="83"/>
        <v>71</v>
      </c>
      <c r="H2421" s="36" t="str">
        <f t="shared" si="82"/>
        <v>Muy Bueno</v>
      </c>
      <c r="I2421" s="11">
        <v>11</v>
      </c>
      <c r="J2421" s="11" t="s">
        <v>5996</v>
      </c>
      <c r="K2421" s="11">
        <v>4</v>
      </c>
      <c r="L2421" s="11">
        <v>-74.045208680000002</v>
      </c>
      <c r="M2421" s="12">
        <v>4.7629930390000004</v>
      </c>
    </row>
    <row r="2422" spans="1:13" x14ac:dyDescent="0.25">
      <c r="A2422" s="3">
        <v>2421</v>
      </c>
      <c r="B2422" s="3" t="s">
        <v>4463</v>
      </c>
      <c r="C2422" s="3" t="s">
        <v>3696</v>
      </c>
      <c r="D2422" s="3" t="s">
        <v>1</v>
      </c>
      <c r="E2422" s="3" t="s">
        <v>4445</v>
      </c>
      <c r="F2422" s="5">
        <v>45</v>
      </c>
      <c r="G2422" s="133">
        <f t="shared" si="83"/>
        <v>78.777777777777771</v>
      </c>
      <c r="H2422" s="36" t="str">
        <f t="shared" si="82"/>
        <v>Muy Bueno</v>
      </c>
      <c r="I2422" s="11">
        <v>11</v>
      </c>
      <c r="J2422" s="11" t="s">
        <v>5996</v>
      </c>
      <c r="K2422" s="11">
        <v>4</v>
      </c>
      <c r="L2422" s="11">
        <v>-74.046448979999994</v>
      </c>
      <c r="M2422" s="12">
        <v>4.7611078510000002</v>
      </c>
    </row>
    <row r="2423" spans="1:13" x14ac:dyDescent="0.25">
      <c r="A2423" s="3">
        <v>2422</v>
      </c>
      <c r="B2423" s="3" t="s">
        <v>4464</v>
      </c>
      <c r="C2423" s="3" t="s">
        <v>3696</v>
      </c>
      <c r="D2423" s="3" t="s">
        <v>1</v>
      </c>
      <c r="E2423" s="3" t="s">
        <v>4445</v>
      </c>
      <c r="F2423" s="5">
        <v>45</v>
      </c>
      <c r="G2423" s="133">
        <f t="shared" si="83"/>
        <v>78.777777777777771</v>
      </c>
      <c r="H2423" s="36" t="str">
        <f t="shared" si="82"/>
        <v>Muy Bueno</v>
      </c>
      <c r="I2423" s="11">
        <v>11</v>
      </c>
      <c r="J2423" s="11" t="s">
        <v>5996</v>
      </c>
      <c r="K2423" s="11">
        <v>4</v>
      </c>
      <c r="L2423" s="11">
        <v>-74.045780070000006</v>
      </c>
      <c r="M2423" s="12">
        <v>4.7606920260000001</v>
      </c>
    </row>
    <row r="2424" spans="1:13" x14ac:dyDescent="0.25">
      <c r="A2424" s="3">
        <v>2423</v>
      </c>
      <c r="B2424" s="3" t="s">
        <v>4465</v>
      </c>
      <c r="C2424" s="3" t="s">
        <v>3696</v>
      </c>
      <c r="D2424" s="3" t="s">
        <v>1</v>
      </c>
      <c r="E2424" s="3" t="s">
        <v>4466</v>
      </c>
      <c r="F2424" s="5">
        <v>65</v>
      </c>
      <c r="G2424" s="133">
        <f t="shared" si="83"/>
        <v>31</v>
      </c>
      <c r="H2424" s="36" t="str">
        <f t="shared" si="82"/>
        <v>Aceptable</v>
      </c>
      <c r="I2424" s="11">
        <v>11</v>
      </c>
      <c r="J2424" s="11" t="s">
        <v>5996</v>
      </c>
      <c r="K2424" s="11">
        <v>4</v>
      </c>
      <c r="L2424" s="11">
        <v>-74.048851389999996</v>
      </c>
      <c r="M2424" s="12">
        <v>4.7613637750000004</v>
      </c>
    </row>
    <row r="2425" spans="1:13" x14ac:dyDescent="0.25">
      <c r="A2425" s="3">
        <v>2424</v>
      </c>
      <c r="B2425" s="3" t="s">
        <v>4467</v>
      </c>
      <c r="C2425" s="3" t="s">
        <v>3696</v>
      </c>
      <c r="D2425" s="3" t="s">
        <v>1</v>
      </c>
      <c r="E2425" s="3" t="s">
        <v>4468</v>
      </c>
      <c r="F2425" s="5">
        <v>65</v>
      </c>
      <c r="G2425" s="133">
        <f t="shared" si="83"/>
        <v>31</v>
      </c>
      <c r="H2425" s="36" t="str">
        <f t="shared" si="82"/>
        <v>Aceptable</v>
      </c>
      <c r="I2425" s="11">
        <v>11</v>
      </c>
      <c r="J2425" s="11" t="s">
        <v>5996</v>
      </c>
      <c r="K2425" s="11">
        <v>3</v>
      </c>
      <c r="L2425" s="11">
        <v>-74.050992609999994</v>
      </c>
      <c r="M2425" s="12">
        <v>4.7692033690000004</v>
      </c>
    </row>
    <row r="2426" spans="1:13" x14ac:dyDescent="0.25">
      <c r="A2426" s="3">
        <v>2425</v>
      </c>
      <c r="B2426" s="3" t="s">
        <v>4469</v>
      </c>
      <c r="C2426" s="3" t="s">
        <v>3696</v>
      </c>
      <c r="D2426" s="3" t="s">
        <v>1</v>
      </c>
      <c r="E2426" s="3" t="s">
        <v>6258</v>
      </c>
      <c r="F2426" s="5">
        <v>70</v>
      </c>
      <c r="G2426" s="133">
        <f t="shared" si="83"/>
        <v>18</v>
      </c>
      <c r="H2426" s="36" t="str">
        <f t="shared" si="82"/>
        <v>Regular</v>
      </c>
      <c r="I2426" s="11">
        <v>11</v>
      </c>
      <c r="J2426" s="11" t="s">
        <v>5996</v>
      </c>
      <c r="K2426" s="11">
        <v>4</v>
      </c>
      <c r="L2426" s="11">
        <v>-74.046017660000004</v>
      </c>
      <c r="M2426" s="12">
        <v>4.7586121849999996</v>
      </c>
    </row>
    <row r="2427" spans="1:13" x14ac:dyDescent="0.25">
      <c r="A2427" s="3">
        <v>2426</v>
      </c>
      <c r="B2427" s="3" t="s">
        <v>4470</v>
      </c>
      <c r="C2427" s="3" t="s">
        <v>3696</v>
      </c>
      <c r="D2427" s="3" t="s">
        <v>1</v>
      </c>
      <c r="E2427" s="3" t="s">
        <v>4471</v>
      </c>
      <c r="F2427" s="5">
        <v>70</v>
      </c>
      <c r="G2427" s="133">
        <f t="shared" si="83"/>
        <v>18</v>
      </c>
      <c r="H2427" s="36" t="str">
        <f t="shared" si="82"/>
        <v>Regular</v>
      </c>
      <c r="I2427" s="11">
        <v>11</v>
      </c>
      <c r="J2427" s="11" t="s">
        <v>5996</v>
      </c>
      <c r="K2427" s="11">
        <v>4</v>
      </c>
      <c r="L2427" s="11">
        <v>-74.049970360000003</v>
      </c>
      <c r="M2427" s="12">
        <v>4.7541756810000004</v>
      </c>
    </row>
    <row r="2428" spans="1:13" x14ac:dyDescent="0.25">
      <c r="A2428" s="3">
        <v>2427</v>
      </c>
      <c r="B2428" s="3" t="s">
        <v>4472</v>
      </c>
      <c r="C2428" s="3" t="s">
        <v>3696</v>
      </c>
      <c r="D2428" s="3" t="s">
        <v>1</v>
      </c>
      <c r="E2428" s="3" t="s">
        <v>4471</v>
      </c>
      <c r="F2428" s="5">
        <v>65</v>
      </c>
      <c r="G2428" s="133">
        <f t="shared" si="83"/>
        <v>31</v>
      </c>
      <c r="H2428" s="36" t="str">
        <f t="shared" si="82"/>
        <v>Aceptable</v>
      </c>
      <c r="I2428" s="11">
        <v>11</v>
      </c>
      <c r="J2428" s="11" t="s">
        <v>5996</v>
      </c>
      <c r="K2428" s="11">
        <v>4</v>
      </c>
      <c r="L2428" s="11">
        <v>-74.049050579999999</v>
      </c>
      <c r="M2428" s="12">
        <v>4.7545104189999998</v>
      </c>
    </row>
    <row r="2429" spans="1:13" x14ac:dyDescent="0.25">
      <c r="A2429" s="3">
        <v>2428</v>
      </c>
      <c r="B2429" s="3" t="s">
        <v>4473</v>
      </c>
      <c r="C2429" s="3" t="s">
        <v>3696</v>
      </c>
      <c r="D2429" s="3" t="s">
        <v>1</v>
      </c>
      <c r="E2429" s="3" t="s">
        <v>4471</v>
      </c>
      <c r="F2429" s="5">
        <v>50</v>
      </c>
      <c r="G2429" s="133">
        <f t="shared" si="83"/>
        <v>71</v>
      </c>
      <c r="H2429" s="36" t="str">
        <f t="shared" si="82"/>
        <v>Muy Bueno</v>
      </c>
      <c r="I2429" s="11">
        <v>11</v>
      </c>
      <c r="J2429" s="11" t="s">
        <v>5996</v>
      </c>
      <c r="K2429" s="11">
        <v>4</v>
      </c>
      <c r="L2429" s="11">
        <v>-74.048068619999995</v>
      </c>
      <c r="M2429" s="12">
        <v>4.7545627560000003</v>
      </c>
    </row>
    <row r="2430" spans="1:13" x14ac:dyDescent="0.25">
      <c r="A2430" s="3">
        <v>2429</v>
      </c>
      <c r="B2430" s="3" t="s">
        <v>4474</v>
      </c>
      <c r="C2430" s="3" t="s">
        <v>3696</v>
      </c>
      <c r="D2430" s="3" t="s">
        <v>1</v>
      </c>
      <c r="E2430" s="3" t="s">
        <v>4471</v>
      </c>
      <c r="F2430" s="5">
        <v>65</v>
      </c>
      <c r="G2430" s="133">
        <f t="shared" si="83"/>
        <v>31</v>
      </c>
      <c r="H2430" s="36" t="str">
        <f t="shared" si="82"/>
        <v>Aceptable</v>
      </c>
      <c r="I2430" s="11">
        <v>11</v>
      </c>
      <c r="J2430" s="11" t="s">
        <v>5996</v>
      </c>
      <c r="K2430" s="11">
        <v>4</v>
      </c>
      <c r="L2430" s="11">
        <v>-74.048298290000005</v>
      </c>
      <c r="M2430" s="12">
        <v>4.7534238589999998</v>
      </c>
    </row>
    <row r="2431" spans="1:13" x14ac:dyDescent="0.25">
      <c r="A2431" s="3">
        <v>2430</v>
      </c>
      <c r="B2431" s="3" t="s">
        <v>4475</v>
      </c>
      <c r="C2431" s="3" t="s">
        <v>3696</v>
      </c>
      <c r="D2431" s="3" t="s">
        <v>1</v>
      </c>
      <c r="E2431" s="3" t="s">
        <v>4471</v>
      </c>
      <c r="F2431" s="5">
        <v>50</v>
      </c>
      <c r="G2431" s="133">
        <f t="shared" si="83"/>
        <v>71</v>
      </c>
      <c r="H2431" s="36" t="str">
        <f t="shared" si="82"/>
        <v>Muy Bueno</v>
      </c>
      <c r="I2431" s="11">
        <v>11</v>
      </c>
      <c r="J2431" s="11" t="s">
        <v>5996</v>
      </c>
      <c r="K2431" s="11">
        <v>4</v>
      </c>
      <c r="L2431" s="11">
        <v>-74.050137750000005</v>
      </c>
      <c r="M2431" s="12">
        <v>4.753302723</v>
      </c>
    </row>
    <row r="2432" spans="1:13" x14ac:dyDescent="0.25">
      <c r="A2432" s="3">
        <v>2431</v>
      </c>
      <c r="B2432" s="3" t="s">
        <v>4476</v>
      </c>
      <c r="C2432" s="3" t="s">
        <v>3696</v>
      </c>
      <c r="D2432" s="3" t="s">
        <v>1</v>
      </c>
      <c r="E2432" s="3" t="s">
        <v>4471</v>
      </c>
      <c r="F2432" s="5">
        <v>65</v>
      </c>
      <c r="G2432" s="133">
        <f t="shared" si="83"/>
        <v>31</v>
      </c>
      <c r="H2432" s="36" t="str">
        <f t="shared" si="82"/>
        <v>Aceptable</v>
      </c>
      <c r="I2432" s="11">
        <v>11</v>
      </c>
      <c r="J2432" s="11" t="s">
        <v>5996</v>
      </c>
      <c r="K2432" s="11">
        <v>4</v>
      </c>
      <c r="L2432" s="11">
        <v>-74.055200889999995</v>
      </c>
      <c r="M2432" s="12">
        <v>4.7548999250000001</v>
      </c>
    </row>
    <row r="2433" spans="1:13" x14ac:dyDescent="0.25">
      <c r="A2433" s="3">
        <v>2432</v>
      </c>
      <c r="B2433" s="3" t="s">
        <v>4477</v>
      </c>
      <c r="C2433" s="3" t="s">
        <v>3696</v>
      </c>
      <c r="D2433" s="3" t="s">
        <v>1</v>
      </c>
      <c r="E2433" s="3" t="s">
        <v>4471</v>
      </c>
      <c r="F2433" s="5">
        <v>65</v>
      </c>
      <c r="G2433" s="133">
        <f t="shared" si="83"/>
        <v>31</v>
      </c>
      <c r="H2433" s="36" t="str">
        <f t="shared" si="82"/>
        <v>Aceptable</v>
      </c>
      <c r="I2433" s="11">
        <v>11</v>
      </c>
      <c r="J2433" s="11" t="s">
        <v>5996</v>
      </c>
      <c r="K2433" s="11">
        <v>4</v>
      </c>
      <c r="L2433" s="11">
        <v>-74.056322710000003</v>
      </c>
      <c r="M2433" s="12">
        <v>4.7555492739999998</v>
      </c>
    </row>
    <row r="2434" spans="1:13" x14ac:dyDescent="0.25">
      <c r="A2434" s="3">
        <v>2433</v>
      </c>
      <c r="B2434" s="3" t="s">
        <v>4478</v>
      </c>
      <c r="C2434" s="3" t="s">
        <v>3696</v>
      </c>
      <c r="D2434" s="3" t="s">
        <v>1</v>
      </c>
      <c r="E2434" s="3" t="s">
        <v>4471</v>
      </c>
      <c r="F2434" s="5">
        <v>45</v>
      </c>
      <c r="G2434" s="133">
        <f t="shared" si="83"/>
        <v>78.777777777777771</v>
      </c>
      <c r="H2434" s="36" t="str">
        <f t="shared" si="82"/>
        <v>Muy Bueno</v>
      </c>
      <c r="I2434" s="11">
        <v>11</v>
      </c>
      <c r="J2434" s="11" t="s">
        <v>5996</v>
      </c>
      <c r="K2434" s="11">
        <v>4</v>
      </c>
      <c r="L2434" s="11">
        <v>-74.055142140000001</v>
      </c>
      <c r="M2434" s="12">
        <v>4.7561325060000001</v>
      </c>
    </row>
    <row r="2435" spans="1:13" x14ac:dyDescent="0.25">
      <c r="A2435" s="3">
        <v>2434</v>
      </c>
      <c r="B2435" s="3" t="s">
        <v>4479</v>
      </c>
      <c r="C2435" s="3" t="s">
        <v>3696</v>
      </c>
      <c r="D2435" s="3" t="s">
        <v>1</v>
      </c>
      <c r="E2435" s="3" t="s">
        <v>4471</v>
      </c>
      <c r="F2435" s="5">
        <v>65</v>
      </c>
      <c r="G2435" s="133">
        <f t="shared" si="83"/>
        <v>31</v>
      </c>
      <c r="H2435" s="36" t="str">
        <f t="shared" si="82"/>
        <v>Aceptable</v>
      </c>
      <c r="I2435" s="11">
        <v>11</v>
      </c>
      <c r="J2435" s="11" t="s">
        <v>5996</v>
      </c>
      <c r="K2435" s="11">
        <v>4</v>
      </c>
      <c r="L2435" s="11">
        <v>-74.054608979999998</v>
      </c>
      <c r="M2435" s="12">
        <v>4.7570419199999998</v>
      </c>
    </row>
    <row r="2436" spans="1:13" x14ac:dyDescent="0.25">
      <c r="A2436" s="3">
        <v>2435</v>
      </c>
      <c r="B2436" s="3" t="s">
        <v>4480</v>
      </c>
      <c r="C2436" s="3" t="s">
        <v>3696</v>
      </c>
      <c r="D2436" s="3" t="s">
        <v>1</v>
      </c>
      <c r="E2436" s="3" t="s">
        <v>4471</v>
      </c>
      <c r="F2436" s="5">
        <v>65</v>
      </c>
      <c r="G2436" s="133">
        <f t="shared" si="83"/>
        <v>31</v>
      </c>
      <c r="H2436" s="36" t="str">
        <f t="shared" si="82"/>
        <v>Aceptable</v>
      </c>
      <c r="I2436" s="11">
        <v>11</v>
      </c>
      <c r="J2436" s="11" t="s">
        <v>5996</v>
      </c>
      <c r="K2436" s="11">
        <v>4</v>
      </c>
      <c r="L2436" s="11">
        <v>-74.055421699999997</v>
      </c>
      <c r="M2436" s="12">
        <v>4.7580844070000001</v>
      </c>
    </row>
    <row r="2437" spans="1:13" x14ac:dyDescent="0.25">
      <c r="A2437" s="3">
        <v>2436</v>
      </c>
      <c r="B2437" s="3" t="s">
        <v>4481</v>
      </c>
      <c r="C2437" s="3" t="s">
        <v>3696</v>
      </c>
      <c r="D2437" s="3" t="s">
        <v>1</v>
      </c>
      <c r="E2437" s="3" t="s">
        <v>4482</v>
      </c>
      <c r="F2437" s="5">
        <v>45</v>
      </c>
      <c r="G2437" s="133">
        <f t="shared" si="83"/>
        <v>78.777777777777771</v>
      </c>
      <c r="H2437" s="36" t="str">
        <f t="shared" si="82"/>
        <v>Muy Bueno</v>
      </c>
      <c r="I2437" s="11">
        <v>11</v>
      </c>
      <c r="J2437" s="11" t="s">
        <v>5996</v>
      </c>
      <c r="K2437" s="11">
        <v>3</v>
      </c>
      <c r="L2437" s="11">
        <v>-74.057761369999994</v>
      </c>
      <c r="M2437" s="12">
        <v>4.7467061189999997</v>
      </c>
    </row>
    <row r="2438" spans="1:13" x14ac:dyDescent="0.25">
      <c r="A2438" s="3">
        <v>2437</v>
      </c>
      <c r="B2438" s="3" t="s">
        <v>4483</v>
      </c>
      <c r="C2438" s="3" t="s">
        <v>3696</v>
      </c>
      <c r="D2438" s="3" t="s">
        <v>1</v>
      </c>
      <c r="E2438" s="3" t="s">
        <v>4484</v>
      </c>
      <c r="F2438" s="5">
        <v>80</v>
      </c>
      <c r="G2438" s="133">
        <f t="shared" si="83"/>
        <v>0</v>
      </c>
      <c r="H2438" s="36" t="str">
        <f t="shared" si="82"/>
        <v>Malo</v>
      </c>
      <c r="I2438" s="11">
        <v>11</v>
      </c>
      <c r="J2438" s="11" t="s">
        <v>5996</v>
      </c>
      <c r="K2438" s="11">
        <v>3</v>
      </c>
      <c r="L2438" s="11">
        <v>-74.049471870000005</v>
      </c>
      <c r="M2438" s="12">
        <v>4.7516273509999998</v>
      </c>
    </row>
    <row r="2439" spans="1:13" x14ac:dyDescent="0.25">
      <c r="A2439" s="3">
        <v>2438</v>
      </c>
      <c r="B2439" s="3" t="s">
        <v>4485</v>
      </c>
      <c r="C2439" s="3" t="s">
        <v>3696</v>
      </c>
      <c r="D2439" s="3" t="s">
        <v>1</v>
      </c>
      <c r="E2439" s="3" t="s">
        <v>4486</v>
      </c>
      <c r="F2439" s="5">
        <v>80</v>
      </c>
      <c r="G2439" s="133">
        <f t="shared" si="83"/>
        <v>0</v>
      </c>
      <c r="H2439" s="36" t="str">
        <f t="shared" si="82"/>
        <v>Malo</v>
      </c>
      <c r="I2439" s="11">
        <v>11</v>
      </c>
      <c r="J2439" s="11" t="s">
        <v>5996</v>
      </c>
      <c r="K2439" s="11">
        <v>5</v>
      </c>
      <c r="L2439" s="11">
        <v>-74.065436489999996</v>
      </c>
      <c r="M2439" s="12">
        <v>4.7590506609999998</v>
      </c>
    </row>
    <row r="2440" spans="1:13" x14ac:dyDescent="0.25">
      <c r="A2440" s="3">
        <v>2439</v>
      </c>
      <c r="B2440" s="3" t="s">
        <v>4487</v>
      </c>
      <c r="C2440" s="3" t="s">
        <v>3696</v>
      </c>
      <c r="D2440" s="3" t="s">
        <v>1</v>
      </c>
      <c r="E2440" s="3" t="s">
        <v>4488</v>
      </c>
      <c r="F2440" s="5">
        <v>65</v>
      </c>
      <c r="G2440" s="133">
        <f t="shared" si="83"/>
        <v>31</v>
      </c>
      <c r="H2440" s="36" t="str">
        <f t="shared" si="82"/>
        <v>Aceptable</v>
      </c>
      <c r="I2440" s="11">
        <v>11</v>
      </c>
      <c r="J2440" s="11" t="s">
        <v>5996</v>
      </c>
      <c r="K2440" s="11">
        <v>4</v>
      </c>
      <c r="L2440" s="11">
        <v>-74.062389229999994</v>
      </c>
      <c r="M2440" s="12">
        <v>4.7437792710000002</v>
      </c>
    </row>
    <row r="2441" spans="1:13" x14ac:dyDescent="0.25">
      <c r="A2441" s="3">
        <v>2440</v>
      </c>
      <c r="B2441" s="3" t="s">
        <v>4489</v>
      </c>
      <c r="C2441" s="3" t="s">
        <v>3696</v>
      </c>
      <c r="D2441" s="3" t="s">
        <v>1</v>
      </c>
      <c r="E2441" s="3" t="s">
        <v>4490</v>
      </c>
      <c r="F2441" s="5">
        <v>65</v>
      </c>
      <c r="G2441" s="133">
        <f t="shared" si="83"/>
        <v>31</v>
      </c>
      <c r="H2441" s="36" t="str">
        <f t="shared" si="82"/>
        <v>Aceptable</v>
      </c>
      <c r="I2441" s="11">
        <v>11</v>
      </c>
      <c r="J2441" s="11" t="s">
        <v>5996</v>
      </c>
      <c r="K2441" s="11">
        <v>3</v>
      </c>
      <c r="L2441" s="11">
        <v>-74.059575949999996</v>
      </c>
      <c r="M2441" s="12">
        <v>4.7430174950000001</v>
      </c>
    </row>
    <row r="2442" spans="1:13" x14ac:dyDescent="0.25">
      <c r="A2442" s="3">
        <v>2441</v>
      </c>
      <c r="B2442" s="3" t="s">
        <v>4491</v>
      </c>
      <c r="C2442" s="3" t="s">
        <v>3696</v>
      </c>
      <c r="D2442" s="3" t="s">
        <v>1</v>
      </c>
      <c r="E2442" s="3" t="s">
        <v>4492</v>
      </c>
      <c r="F2442" s="5">
        <v>70</v>
      </c>
      <c r="G2442" s="133">
        <f t="shared" si="83"/>
        <v>18</v>
      </c>
      <c r="H2442" s="36" t="str">
        <f t="shared" si="82"/>
        <v>Regular</v>
      </c>
      <c r="I2442" s="11">
        <v>11</v>
      </c>
      <c r="J2442" s="11" t="s">
        <v>5996</v>
      </c>
      <c r="K2442" s="11">
        <v>4</v>
      </c>
      <c r="L2442" s="11">
        <v>-74.062932900000007</v>
      </c>
      <c r="M2442" s="12">
        <v>4.7426745070000003</v>
      </c>
    </row>
    <row r="2443" spans="1:13" x14ac:dyDescent="0.25">
      <c r="A2443" s="3">
        <v>2442</v>
      </c>
      <c r="B2443" s="3" t="s">
        <v>4493</v>
      </c>
      <c r="C2443" s="3" t="s">
        <v>3696</v>
      </c>
      <c r="D2443" s="3" t="s">
        <v>1</v>
      </c>
      <c r="E2443" s="3" t="s">
        <v>4494</v>
      </c>
      <c r="F2443" s="5">
        <v>70</v>
      </c>
      <c r="G2443" s="133">
        <f t="shared" si="83"/>
        <v>18</v>
      </c>
      <c r="H2443" s="36" t="str">
        <f t="shared" si="82"/>
        <v>Regular</v>
      </c>
      <c r="I2443" s="11">
        <v>11</v>
      </c>
      <c r="J2443" s="11" t="s">
        <v>5996</v>
      </c>
      <c r="K2443" s="11">
        <v>4</v>
      </c>
      <c r="L2443" s="11">
        <v>-74.060817170000007</v>
      </c>
      <c r="M2443" s="12">
        <v>4.7490086659999999</v>
      </c>
    </row>
    <row r="2444" spans="1:13" x14ac:dyDescent="0.25">
      <c r="A2444" s="3">
        <v>2443</v>
      </c>
      <c r="B2444" s="3" t="s">
        <v>4495</v>
      </c>
      <c r="C2444" s="3" t="s">
        <v>3696</v>
      </c>
      <c r="D2444" s="3" t="s">
        <v>1</v>
      </c>
      <c r="E2444" s="3" t="s">
        <v>4496</v>
      </c>
      <c r="F2444" s="5">
        <v>70</v>
      </c>
      <c r="G2444" s="133">
        <f t="shared" si="83"/>
        <v>18</v>
      </c>
      <c r="H2444" s="36" t="str">
        <f t="shared" si="82"/>
        <v>Regular</v>
      </c>
      <c r="I2444" s="11">
        <v>11</v>
      </c>
      <c r="J2444" s="11" t="s">
        <v>5996</v>
      </c>
      <c r="K2444" s="11">
        <v>3</v>
      </c>
      <c r="L2444" s="11">
        <v>-74.060296469999997</v>
      </c>
      <c r="M2444" s="12">
        <v>4.7541129790000003</v>
      </c>
    </row>
    <row r="2445" spans="1:13" x14ac:dyDescent="0.25">
      <c r="A2445" s="3">
        <v>2444</v>
      </c>
      <c r="B2445" s="3" t="s">
        <v>4497</v>
      </c>
      <c r="C2445" s="3" t="s">
        <v>3696</v>
      </c>
      <c r="D2445" s="3" t="s">
        <v>1</v>
      </c>
      <c r="E2445" s="3" t="s">
        <v>4498</v>
      </c>
      <c r="F2445" s="5">
        <v>70</v>
      </c>
      <c r="G2445" s="133">
        <f t="shared" si="83"/>
        <v>18</v>
      </c>
      <c r="H2445" s="36" t="str">
        <f t="shared" si="82"/>
        <v>Regular</v>
      </c>
      <c r="I2445" s="11">
        <v>11</v>
      </c>
      <c r="J2445" s="11" t="s">
        <v>5996</v>
      </c>
      <c r="K2445" s="11">
        <v>3</v>
      </c>
      <c r="L2445" s="11">
        <v>-74.052545129999999</v>
      </c>
      <c r="M2445" s="12">
        <v>4.7498716969999997</v>
      </c>
    </row>
    <row r="2446" spans="1:13" x14ac:dyDescent="0.25">
      <c r="A2446" s="3">
        <v>2445</v>
      </c>
      <c r="B2446" s="3" t="s">
        <v>4499</v>
      </c>
      <c r="C2446" s="3" t="s">
        <v>3696</v>
      </c>
      <c r="D2446" s="3" t="s">
        <v>1</v>
      </c>
      <c r="E2446" s="3" t="s">
        <v>4500</v>
      </c>
      <c r="F2446" s="5">
        <v>65</v>
      </c>
      <c r="G2446" s="133">
        <f t="shared" si="83"/>
        <v>31</v>
      </c>
      <c r="H2446" s="36" t="str">
        <f t="shared" si="82"/>
        <v>Aceptable</v>
      </c>
      <c r="I2446" s="11">
        <v>11</v>
      </c>
      <c r="J2446" s="11" t="s">
        <v>5996</v>
      </c>
      <c r="K2446" s="11">
        <v>3</v>
      </c>
      <c r="L2446" s="11">
        <v>-74.050769930000001</v>
      </c>
      <c r="M2446" s="12">
        <v>4.7498796600000004</v>
      </c>
    </row>
    <row r="2447" spans="1:13" x14ac:dyDescent="0.25">
      <c r="A2447" s="3">
        <v>2446</v>
      </c>
      <c r="B2447" s="3" t="s">
        <v>4501</v>
      </c>
      <c r="C2447" s="3" t="s">
        <v>3696</v>
      </c>
      <c r="D2447" s="3" t="s">
        <v>1</v>
      </c>
      <c r="E2447" s="3" t="s">
        <v>4500</v>
      </c>
      <c r="F2447" s="5">
        <v>55</v>
      </c>
      <c r="G2447" s="133">
        <f t="shared" si="83"/>
        <v>54.8</v>
      </c>
      <c r="H2447" s="36" t="str">
        <f t="shared" ref="H2447:H2510" si="84">IF(AND(G2447&gt;=86,G2447&lt;=100),"Óptimo",
IF(AND(G2447&gt;=71,G2447&lt;=85),"Muy Bueno",
IF(AND(G2447&gt;=51,G2447&lt;=70),"Bueno",
IF(AND(G2447&gt;=31,G2447&lt;=50),"Aceptable",
IF(AND(G2447&gt;=6,G2447&lt;=30),"Regular",
"Malo")))))</f>
        <v>Bueno</v>
      </c>
      <c r="I2447" s="11">
        <v>11</v>
      </c>
      <c r="J2447" s="11" t="s">
        <v>5996</v>
      </c>
      <c r="K2447" s="11">
        <v>3</v>
      </c>
      <c r="L2447" s="11">
        <v>-74.050977919999994</v>
      </c>
      <c r="M2447" s="12">
        <v>4.748890727</v>
      </c>
    </row>
    <row r="2448" spans="1:13" x14ac:dyDescent="0.25">
      <c r="A2448" s="3">
        <v>2447</v>
      </c>
      <c r="B2448" s="3" t="s">
        <v>4502</v>
      </c>
      <c r="C2448" s="3" t="s">
        <v>3696</v>
      </c>
      <c r="D2448" s="3" t="s">
        <v>1</v>
      </c>
      <c r="E2448" s="3" t="s">
        <v>4503</v>
      </c>
      <c r="F2448" s="5">
        <v>70</v>
      </c>
      <c r="G2448" s="133">
        <f t="shared" si="83"/>
        <v>18</v>
      </c>
      <c r="H2448" s="36" t="str">
        <f t="shared" si="84"/>
        <v>Regular</v>
      </c>
      <c r="I2448" s="11">
        <v>11</v>
      </c>
      <c r="J2448" s="11" t="s">
        <v>5996</v>
      </c>
      <c r="K2448" s="11">
        <v>3</v>
      </c>
      <c r="L2448" s="11">
        <v>-74.048644269999997</v>
      </c>
      <c r="M2448" s="12">
        <v>4.7493097119999996</v>
      </c>
    </row>
    <row r="2449" spans="1:13" x14ac:dyDescent="0.25">
      <c r="A2449" s="3">
        <v>2448</v>
      </c>
      <c r="B2449" s="3" t="s">
        <v>4504</v>
      </c>
      <c r="C2449" s="3" t="s">
        <v>3696</v>
      </c>
      <c r="D2449" s="3" t="s">
        <v>1</v>
      </c>
      <c r="E2449" s="3" t="s">
        <v>4505</v>
      </c>
      <c r="F2449" s="5">
        <v>50</v>
      </c>
      <c r="G2449" s="133">
        <f t="shared" si="83"/>
        <v>71</v>
      </c>
      <c r="H2449" s="36" t="str">
        <f t="shared" si="84"/>
        <v>Muy Bueno</v>
      </c>
      <c r="I2449" s="11">
        <v>11</v>
      </c>
      <c r="J2449" s="11" t="s">
        <v>5996</v>
      </c>
      <c r="K2449" s="11">
        <v>3</v>
      </c>
      <c r="L2449" s="11">
        <v>-74.051398059999997</v>
      </c>
      <c r="M2449" s="12">
        <v>4.7465145560000002</v>
      </c>
    </row>
    <row r="2450" spans="1:13" x14ac:dyDescent="0.25">
      <c r="A2450" s="3">
        <v>2449</v>
      </c>
      <c r="B2450" s="3" t="s">
        <v>4506</v>
      </c>
      <c r="C2450" s="3" t="s">
        <v>3696</v>
      </c>
      <c r="D2450" s="3" t="s">
        <v>1</v>
      </c>
      <c r="E2450" s="3" t="s">
        <v>4507</v>
      </c>
      <c r="F2450" s="5">
        <v>50</v>
      </c>
      <c r="G2450" s="133">
        <f t="shared" si="83"/>
        <v>71</v>
      </c>
      <c r="H2450" s="36" t="str">
        <f t="shared" si="84"/>
        <v>Muy Bueno</v>
      </c>
      <c r="I2450" s="11">
        <v>11</v>
      </c>
      <c r="J2450" s="11" t="s">
        <v>5996</v>
      </c>
      <c r="K2450" s="11">
        <v>3</v>
      </c>
      <c r="L2450" s="11">
        <v>-74.051971870000003</v>
      </c>
      <c r="M2450" s="12">
        <v>4.7471422399999996</v>
      </c>
    </row>
    <row r="2451" spans="1:13" x14ac:dyDescent="0.25">
      <c r="A2451" s="3">
        <v>2450</v>
      </c>
      <c r="B2451" s="3" t="s">
        <v>4508</v>
      </c>
      <c r="C2451" s="3" t="s">
        <v>3696</v>
      </c>
      <c r="D2451" s="3" t="s">
        <v>1</v>
      </c>
      <c r="E2451" s="3" t="s">
        <v>4509</v>
      </c>
      <c r="F2451" s="5">
        <v>65</v>
      </c>
      <c r="G2451" s="133">
        <f t="shared" ref="G2451:G2514" si="85">IF(F2451&lt;=40,100-((F2451-30)/(40-30))*(100-86),
IF(F2451&lt;=50,85-((F2451-41)/(50-41))*(85-71),
IF(F2451&lt;=55,70-((F2451-51)/(55-50))*(70-51),
IF(F2451&lt;=65,50-((F2451-55)/(65-55))*(50-31),
IF(F2451&lt;=75,30-((F2451-65)/(75-65))*(30-6),
5-((F2451-75)/(80-75))*(5-0))))))</f>
        <v>31</v>
      </c>
      <c r="H2451" s="36" t="str">
        <f t="shared" si="84"/>
        <v>Aceptable</v>
      </c>
      <c r="I2451" s="11">
        <v>11</v>
      </c>
      <c r="J2451" s="11" t="s">
        <v>5996</v>
      </c>
      <c r="K2451" s="11">
        <v>3</v>
      </c>
      <c r="L2451" s="11">
        <v>-74.048177170000002</v>
      </c>
      <c r="M2451" s="12">
        <v>4.7507099190000002</v>
      </c>
    </row>
    <row r="2452" spans="1:13" x14ac:dyDescent="0.25">
      <c r="A2452" s="3">
        <v>2451</v>
      </c>
      <c r="B2452" s="3" t="s">
        <v>4510</v>
      </c>
      <c r="C2452" s="3" t="s">
        <v>3696</v>
      </c>
      <c r="D2452" s="3" t="s">
        <v>1</v>
      </c>
      <c r="E2452" s="3" t="s">
        <v>1905</v>
      </c>
      <c r="F2452" s="5">
        <v>65</v>
      </c>
      <c r="G2452" s="133">
        <f t="shared" si="85"/>
        <v>31</v>
      </c>
      <c r="H2452" s="36" t="str">
        <f t="shared" si="84"/>
        <v>Aceptable</v>
      </c>
      <c r="I2452" s="11">
        <v>11</v>
      </c>
      <c r="J2452" s="11" t="s">
        <v>5996</v>
      </c>
      <c r="K2452" s="11">
        <v>3</v>
      </c>
      <c r="L2452" s="11">
        <v>-74.054692040000006</v>
      </c>
      <c r="M2452" s="12">
        <v>4.746473194</v>
      </c>
    </row>
    <row r="2453" spans="1:13" x14ac:dyDescent="0.25">
      <c r="A2453" s="3">
        <v>2452</v>
      </c>
      <c r="B2453" s="3" t="s">
        <v>4511</v>
      </c>
      <c r="C2453" s="3" t="s">
        <v>3696</v>
      </c>
      <c r="D2453" s="3" t="s">
        <v>1</v>
      </c>
      <c r="E2453" s="3" t="s">
        <v>4512</v>
      </c>
      <c r="F2453" s="5">
        <v>50</v>
      </c>
      <c r="G2453" s="133">
        <f t="shared" si="85"/>
        <v>71</v>
      </c>
      <c r="H2453" s="36" t="str">
        <f t="shared" si="84"/>
        <v>Muy Bueno</v>
      </c>
      <c r="I2453" s="11">
        <v>11</v>
      </c>
      <c r="J2453" s="11" t="s">
        <v>5996</v>
      </c>
      <c r="K2453" s="11">
        <v>3</v>
      </c>
      <c r="L2453" s="11">
        <v>-74.05588358</v>
      </c>
      <c r="M2453" s="12">
        <v>4.7510453290000001</v>
      </c>
    </row>
    <row r="2454" spans="1:13" x14ac:dyDescent="0.25">
      <c r="A2454" s="3">
        <v>2453</v>
      </c>
      <c r="B2454" s="3" t="s">
        <v>4513</v>
      </c>
      <c r="C2454" s="3" t="s">
        <v>3696</v>
      </c>
      <c r="D2454" s="3" t="s">
        <v>1</v>
      </c>
      <c r="E2454" s="3" t="s">
        <v>4482</v>
      </c>
      <c r="F2454" s="5">
        <v>50</v>
      </c>
      <c r="G2454" s="133">
        <f t="shared" si="85"/>
        <v>71</v>
      </c>
      <c r="H2454" s="36" t="str">
        <f t="shared" si="84"/>
        <v>Muy Bueno</v>
      </c>
      <c r="I2454" s="11">
        <v>11</v>
      </c>
      <c r="J2454" s="11" t="s">
        <v>5996</v>
      </c>
      <c r="K2454" s="11">
        <v>3</v>
      </c>
      <c r="L2454" s="11">
        <v>-74.058456559999996</v>
      </c>
      <c r="M2454" s="12">
        <v>4.7466459499999996</v>
      </c>
    </row>
    <row r="2455" spans="1:13" x14ac:dyDescent="0.25">
      <c r="A2455" s="3">
        <v>2454</v>
      </c>
      <c r="B2455" s="3" t="s">
        <v>4514</v>
      </c>
      <c r="C2455" s="3" t="s">
        <v>3696</v>
      </c>
      <c r="D2455" s="3" t="s">
        <v>1</v>
      </c>
      <c r="E2455" s="3" t="s">
        <v>4515</v>
      </c>
      <c r="F2455" s="5">
        <v>45</v>
      </c>
      <c r="G2455" s="133">
        <f t="shared" si="85"/>
        <v>78.777777777777771</v>
      </c>
      <c r="H2455" s="36" t="str">
        <f t="shared" si="84"/>
        <v>Muy Bueno</v>
      </c>
      <c r="I2455" s="11">
        <v>11</v>
      </c>
      <c r="J2455" s="11" t="s">
        <v>5996</v>
      </c>
      <c r="K2455" s="11">
        <v>3</v>
      </c>
      <c r="L2455" s="11">
        <v>-74.050889420000004</v>
      </c>
      <c r="M2455" s="12">
        <v>4.7459261030000004</v>
      </c>
    </row>
    <row r="2456" spans="1:13" x14ac:dyDescent="0.25">
      <c r="A2456" s="3">
        <v>2455</v>
      </c>
      <c r="B2456" s="3" t="s">
        <v>4516</v>
      </c>
      <c r="C2456" s="3" t="s">
        <v>3696</v>
      </c>
      <c r="D2456" s="3" t="s">
        <v>1</v>
      </c>
      <c r="E2456" s="3" t="s">
        <v>4517</v>
      </c>
      <c r="F2456" s="5">
        <v>70</v>
      </c>
      <c r="G2456" s="133">
        <f t="shared" si="85"/>
        <v>18</v>
      </c>
      <c r="H2456" s="36" t="str">
        <f t="shared" si="84"/>
        <v>Regular</v>
      </c>
      <c r="I2456" s="11">
        <v>11</v>
      </c>
      <c r="J2456" s="11" t="s">
        <v>5996</v>
      </c>
      <c r="K2456" s="11">
        <v>3</v>
      </c>
      <c r="L2456" s="11">
        <v>-74.057555280000003</v>
      </c>
      <c r="M2456" s="12">
        <v>4.7428129700000001</v>
      </c>
    </row>
    <row r="2457" spans="1:13" x14ac:dyDescent="0.25">
      <c r="A2457" s="3">
        <v>2456</v>
      </c>
      <c r="B2457" s="3" t="s">
        <v>4518</v>
      </c>
      <c r="C2457" s="3" t="s">
        <v>3696</v>
      </c>
      <c r="D2457" s="3" t="s">
        <v>1</v>
      </c>
      <c r="E2457" s="3" t="s">
        <v>4519</v>
      </c>
      <c r="F2457" s="5">
        <v>70</v>
      </c>
      <c r="G2457" s="133">
        <f t="shared" si="85"/>
        <v>18</v>
      </c>
      <c r="H2457" s="36" t="str">
        <f t="shared" si="84"/>
        <v>Regular</v>
      </c>
      <c r="I2457" s="11">
        <v>11</v>
      </c>
      <c r="J2457" s="11" t="s">
        <v>5996</v>
      </c>
      <c r="K2457" s="11">
        <v>3</v>
      </c>
      <c r="L2457" s="11">
        <v>-74.062424949999993</v>
      </c>
      <c r="M2457" s="12">
        <v>4.745727112</v>
      </c>
    </row>
    <row r="2458" spans="1:13" x14ac:dyDescent="0.25">
      <c r="A2458" s="3">
        <v>2457</v>
      </c>
      <c r="B2458" s="3" t="s">
        <v>4520</v>
      </c>
      <c r="C2458" s="3" t="s">
        <v>3696</v>
      </c>
      <c r="D2458" s="3" t="s">
        <v>1</v>
      </c>
      <c r="E2458" s="3" t="s">
        <v>4519</v>
      </c>
      <c r="F2458" s="5">
        <v>70</v>
      </c>
      <c r="G2458" s="133">
        <f t="shared" si="85"/>
        <v>18</v>
      </c>
      <c r="H2458" s="36" t="str">
        <f t="shared" si="84"/>
        <v>Regular</v>
      </c>
      <c r="I2458" s="11">
        <v>11</v>
      </c>
      <c r="J2458" s="11" t="s">
        <v>5996</v>
      </c>
      <c r="K2458" s="11">
        <v>3</v>
      </c>
      <c r="L2458" s="11">
        <v>-74.063348300000001</v>
      </c>
      <c r="M2458" s="12">
        <v>4.7458030320000004</v>
      </c>
    </row>
    <row r="2459" spans="1:13" x14ac:dyDescent="0.25">
      <c r="A2459" s="3">
        <v>2458</v>
      </c>
      <c r="B2459" s="3" t="s">
        <v>4521</v>
      </c>
      <c r="C2459" s="3" t="s">
        <v>3696</v>
      </c>
      <c r="D2459" s="3" t="s">
        <v>1</v>
      </c>
      <c r="E2459" s="3" t="s">
        <v>4522</v>
      </c>
      <c r="F2459" s="5">
        <v>55</v>
      </c>
      <c r="G2459" s="133">
        <f t="shared" si="85"/>
        <v>54.8</v>
      </c>
      <c r="H2459" s="36" t="str">
        <f t="shared" si="84"/>
        <v>Bueno</v>
      </c>
      <c r="I2459" s="11">
        <v>11</v>
      </c>
      <c r="J2459" s="11" t="s">
        <v>5996</v>
      </c>
      <c r="K2459" s="11">
        <v>4</v>
      </c>
      <c r="L2459" s="11">
        <v>-74.062956589999999</v>
      </c>
      <c r="M2459" s="12">
        <v>4.7519743219999997</v>
      </c>
    </row>
    <row r="2460" spans="1:13" x14ac:dyDescent="0.25">
      <c r="A2460" s="3">
        <v>2459</v>
      </c>
      <c r="B2460" s="3" t="s">
        <v>4523</v>
      </c>
      <c r="C2460" s="3" t="s">
        <v>3696</v>
      </c>
      <c r="D2460" s="3" t="s">
        <v>1</v>
      </c>
      <c r="E2460" s="3" t="s">
        <v>4503</v>
      </c>
      <c r="F2460" s="5">
        <v>70</v>
      </c>
      <c r="G2460" s="133">
        <f t="shared" si="85"/>
        <v>18</v>
      </c>
      <c r="H2460" s="36" t="str">
        <f t="shared" si="84"/>
        <v>Regular</v>
      </c>
      <c r="I2460" s="11">
        <v>11</v>
      </c>
      <c r="J2460" s="11" t="s">
        <v>5996</v>
      </c>
      <c r="K2460" s="11">
        <v>3</v>
      </c>
      <c r="L2460" s="11">
        <v>-74.050341230000001</v>
      </c>
      <c r="M2460" s="12">
        <v>4.7491238600000001</v>
      </c>
    </row>
    <row r="2461" spans="1:13" x14ac:dyDescent="0.25">
      <c r="A2461" s="3">
        <v>2460</v>
      </c>
      <c r="B2461" s="3" t="s">
        <v>4524</v>
      </c>
      <c r="C2461" s="3" t="s">
        <v>3696</v>
      </c>
      <c r="D2461" s="3" t="s">
        <v>1</v>
      </c>
      <c r="E2461" s="3" t="s">
        <v>4525</v>
      </c>
      <c r="F2461" s="5">
        <v>50</v>
      </c>
      <c r="G2461" s="133">
        <f t="shared" si="85"/>
        <v>71</v>
      </c>
      <c r="H2461" s="36" t="str">
        <f t="shared" si="84"/>
        <v>Muy Bueno</v>
      </c>
      <c r="I2461" s="11">
        <v>11</v>
      </c>
      <c r="J2461" s="11" t="s">
        <v>5996</v>
      </c>
      <c r="K2461" s="11">
        <v>3</v>
      </c>
      <c r="L2461" s="11">
        <v>-74.060300859999998</v>
      </c>
      <c r="M2461" s="12">
        <v>4.7509244209999997</v>
      </c>
    </row>
    <row r="2462" spans="1:13" x14ac:dyDescent="0.25">
      <c r="A2462" s="3">
        <v>2461</v>
      </c>
      <c r="B2462" s="3" t="s">
        <v>4526</v>
      </c>
      <c r="C2462" s="3" t="s">
        <v>3696</v>
      </c>
      <c r="D2462" s="3" t="s">
        <v>1</v>
      </c>
      <c r="E2462" s="3" t="s">
        <v>4527</v>
      </c>
      <c r="F2462" s="5">
        <v>70</v>
      </c>
      <c r="G2462" s="133">
        <f t="shared" si="85"/>
        <v>18</v>
      </c>
      <c r="H2462" s="36" t="str">
        <f t="shared" si="84"/>
        <v>Regular</v>
      </c>
      <c r="I2462" s="11">
        <v>11</v>
      </c>
      <c r="J2462" s="11" t="s">
        <v>5996</v>
      </c>
      <c r="K2462" s="11">
        <v>3</v>
      </c>
      <c r="L2462" s="11">
        <v>-74.063794920000007</v>
      </c>
      <c r="M2462" s="12">
        <v>4.7474500219999998</v>
      </c>
    </row>
    <row r="2463" spans="1:13" x14ac:dyDescent="0.25">
      <c r="A2463" s="3">
        <v>2462</v>
      </c>
      <c r="B2463" s="3" t="s">
        <v>4528</v>
      </c>
      <c r="C2463" s="3" t="s">
        <v>3696</v>
      </c>
      <c r="D2463" s="3" t="s">
        <v>1</v>
      </c>
      <c r="E2463" s="3" t="s">
        <v>4529</v>
      </c>
      <c r="F2463" s="5">
        <v>65</v>
      </c>
      <c r="G2463" s="133">
        <f t="shared" si="85"/>
        <v>31</v>
      </c>
      <c r="H2463" s="36" t="str">
        <f t="shared" si="84"/>
        <v>Aceptable</v>
      </c>
      <c r="I2463" s="11">
        <v>11</v>
      </c>
      <c r="J2463" s="11" t="s">
        <v>5996</v>
      </c>
      <c r="K2463" s="11">
        <v>5</v>
      </c>
      <c r="L2463" s="11">
        <v>-74.055756020000004</v>
      </c>
      <c r="M2463" s="12">
        <v>4.7417159489999996</v>
      </c>
    </row>
    <row r="2464" spans="1:13" x14ac:dyDescent="0.25">
      <c r="A2464" s="3">
        <v>2463</v>
      </c>
      <c r="B2464" s="3" t="s">
        <v>4530</v>
      </c>
      <c r="C2464" s="3" t="s">
        <v>3696</v>
      </c>
      <c r="D2464" s="3" t="s">
        <v>1</v>
      </c>
      <c r="E2464" s="3" t="s">
        <v>4531</v>
      </c>
      <c r="F2464" s="5">
        <v>65</v>
      </c>
      <c r="G2464" s="133">
        <f t="shared" si="85"/>
        <v>31</v>
      </c>
      <c r="H2464" s="36" t="str">
        <f t="shared" si="84"/>
        <v>Aceptable</v>
      </c>
      <c r="I2464" s="11">
        <v>11</v>
      </c>
      <c r="J2464" s="11" t="s">
        <v>5996</v>
      </c>
      <c r="K2464" s="11">
        <v>3</v>
      </c>
      <c r="L2464" s="11">
        <v>-74.054287799999997</v>
      </c>
      <c r="M2464" s="12">
        <v>4.7415610020000001</v>
      </c>
    </row>
    <row r="2465" spans="1:13" x14ac:dyDescent="0.25">
      <c r="A2465" s="3">
        <v>2464</v>
      </c>
      <c r="B2465" s="3" t="s">
        <v>4532</v>
      </c>
      <c r="C2465" s="3" t="s">
        <v>3696</v>
      </c>
      <c r="D2465" s="3" t="s">
        <v>1</v>
      </c>
      <c r="E2465" s="3" t="s">
        <v>4531</v>
      </c>
      <c r="F2465" s="5">
        <v>50</v>
      </c>
      <c r="G2465" s="133">
        <f t="shared" si="85"/>
        <v>71</v>
      </c>
      <c r="H2465" s="36" t="str">
        <f t="shared" si="84"/>
        <v>Muy Bueno</v>
      </c>
      <c r="I2465" s="11">
        <v>11</v>
      </c>
      <c r="J2465" s="11" t="s">
        <v>5996</v>
      </c>
      <c r="K2465" s="11">
        <v>3</v>
      </c>
      <c r="L2465" s="11">
        <v>-74.057011500000002</v>
      </c>
      <c r="M2465" s="12">
        <v>4.7420428790000004</v>
      </c>
    </row>
    <row r="2466" spans="1:13" x14ac:dyDescent="0.25">
      <c r="A2466" s="3">
        <v>2465</v>
      </c>
      <c r="B2466" s="3" t="s">
        <v>4533</v>
      </c>
      <c r="C2466" s="3" t="s">
        <v>3696</v>
      </c>
      <c r="D2466" s="3" t="s">
        <v>1</v>
      </c>
      <c r="E2466" s="3" t="s">
        <v>4534</v>
      </c>
      <c r="F2466" s="5">
        <v>70</v>
      </c>
      <c r="G2466" s="133">
        <f t="shared" si="85"/>
        <v>18</v>
      </c>
      <c r="H2466" s="36" t="str">
        <f t="shared" si="84"/>
        <v>Regular</v>
      </c>
      <c r="I2466" s="11">
        <v>11</v>
      </c>
      <c r="J2466" s="11" t="s">
        <v>5996</v>
      </c>
      <c r="K2466" s="11">
        <v>3</v>
      </c>
      <c r="L2466" s="11">
        <v>-74.06013093</v>
      </c>
      <c r="M2466" s="12">
        <v>4.7523658729999996</v>
      </c>
    </row>
    <row r="2467" spans="1:13" x14ac:dyDescent="0.25">
      <c r="A2467" s="3">
        <v>2466</v>
      </c>
      <c r="B2467" s="3" t="s">
        <v>4535</v>
      </c>
      <c r="C2467" s="3" t="s">
        <v>3696</v>
      </c>
      <c r="D2467" s="3" t="s">
        <v>1</v>
      </c>
      <c r="E2467" s="3" t="s">
        <v>4536</v>
      </c>
      <c r="F2467" s="5">
        <v>65</v>
      </c>
      <c r="G2467" s="133">
        <f t="shared" si="85"/>
        <v>31</v>
      </c>
      <c r="H2467" s="36" t="str">
        <f t="shared" si="84"/>
        <v>Aceptable</v>
      </c>
      <c r="I2467" s="11">
        <v>11</v>
      </c>
      <c r="J2467" s="11" t="s">
        <v>5996</v>
      </c>
      <c r="K2467" s="11">
        <v>3</v>
      </c>
      <c r="L2467" s="11">
        <v>-74.057073259999996</v>
      </c>
      <c r="M2467" s="12">
        <v>4.7480920639999997</v>
      </c>
    </row>
    <row r="2468" spans="1:13" x14ac:dyDescent="0.25">
      <c r="A2468" s="3">
        <v>2467</v>
      </c>
      <c r="B2468" s="3" t="s">
        <v>4537</v>
      </c>
      <c r="C2468" s="3" t="s">
        <v>3696</v>
      </c>
      <c r="D2468" s="3" t="s">
        <v>1</v>
      </c>
      <c r="E2468" s="3" t="s">
        <v>4538</v>
      </c>
      <c r="F2468" s="5">
        <v>70</v>
      </c>
      <c r="G2468" s="133">
        <f t="shared" si="85"/>
        <v>18</v>
      </c>
      <c r="H2468" s="36" t="str">
        <f t="shared" si="84"/>
        <v>Regular</v>
      </c>
      <c r="I2468" s="11">
        <v>11</v>
      </c>
      <c r="J2468" s="11" t="s">
        <v>5996</v>
      </c>
      <c r="K2468" s="11">
        <v>3</v>
      </c>
      <c r="L2468" s="11">
        <v>-74.049346380000003</v>
      </c>
      <c r="M2468" s="12">
        <v>4.7480923659999998</v>
      </c>
    </row>
    <row r="2469" spans="1:13" x14ac:dyDescent="0.25">
      <c r="A2469" s="3">
        <v>2468</v>
      </c>
      <c r="B2469" s="3" t="s">
        <v>4539</v>
      </c>
      <c r="C2469" s="3" t="s">
        <v>3696</v>
      </c>
      <c r="D2469" s="3" t="s">
        <v>1</v>
      </c>
      <c r="E2469" s="3" t="s">
        <v>4540</v>
      </c>
      <c r="F2469" s="5">
        <v>60</v>
      </c>
      <c r="G2469" s="133">
        <f t="shared" si="85"/>
        <v>40.5</v>
      </c>
      <c r="H2469" s="36" t="str">
        <f t="shared" si="84"/>
        <v>Aceptable</v>
      </c>
      <c r="I2469" s="11">
        <v>11</v>
      </c>
      <c r="J2469" s="11" t="s">
        <v>5996</v>
      </c>
      <c r="K2469" s="11">
        <v>3</v>
      </c>
      <c r="L2469" s="11">
        <v>-74.059340910000003</v>
      </c>
      <c r="M2469" s="12">
        <v>4.7419177000000001</v>
      </c>
    </row>
    <row r="2470" spans="1:13" x14ac:dyDescent="0.25">
      <c r="A2470" s="3">
        <v>2469</v>
      </c>
      <c r="B2470" s="3" t="s">
        <v>4541</v>
      </c>
      <c r="C2470" s="3" t="s">
        <v>3696</v>
      </c>
      <c r="D2470" s="3" t="s">
        <v>1</v>
      </c>
      <c r="E2470" s="3" t="s">
        <v>4540</v>
      </c>
      <c r="F2470" s="5">
        <v>50</v>
      </c>
      <c r="G2470" s="133">
        <f t="shared" si="85"/>
        <v>71</v>
      </c>
      <c r="H2470" s="36" t="str">
        <f t="shared" si="84"/>
        <v>Muy Bueno</v>
      </c>
      <c r="I2470" s="11">
        <v>11</v>
      </c>
      <c r="J2470" s="11" t="s">
        <v>5996</v>
      </c>
      <c r="K2470" s="11">
        <v>3</v>
      </c>
      <c r="L2470" s="11">
        <v>-74.060118529999997</v>
      </c>
      <c r="M2470" s="12">
        <v>4.7420610429999996</v>
      </c>
    </row>
    <row r="2471" spans="1:13" x14ac:dyDescent="0.25">
      <c r="A2471" s="3">
        <v>2470</v>
      </c>
      <c r="B2471" s="3" t="s">
        <v>4542</v>
      </c>
      <c r="C2471" s="3" t="s">
        <v>3696</v>
      </c>
      <c r="D2471" s="3" t="s">
        <v>1</v>
      </c>
      <c r="E2471" s="3" t="s">
        <v>4543</v>
      </c>
      <c r="F2471" s="5">
        <v>65</v>
      </c>
      <c r="G2471" s="133">
        <f t="shared" si="85"/>
        <v>31</v>
      </c>
      <c r="H2471" s="36" t="str">
        <f t="shared" si="84"/>
        <v>Aceptable</v>
      </c>
      <c r="I2471" s="11">
        <v>11</v>
      </c>
      <c r="J2471" s="11" t="s">
        <v>5996</v>
      </c>
      <c r="K2471" s="11">
        <v>3</v>
      </c>
      <c r="L2471" s="11">
        <v>-74.061745060000007</v>
      </c>
      <c r="M2471" s="12">
        <v>4.7514353629999997</v>
      </c>
    </row>
    <row r="2472" spans="1:13" x14ac:dyDescent="0.25">
      <c r="A2472" s="3">
        <v>2471</v>
      </c>
      <c r="B2472" s="3" t="s">
        <v>4544</v>
      </c>
      <c r="C2472" s="3" t="s">
        <v>3696</v>
      </c>
      <c r="D2472" s="3" t="s">
        <v>1</v>
      </c>
      <c r="E2472" s="3" t="s">
        <v>4545</v>
      </c>
      <c r="F2472" s="5">
        <v>65</v>
      </c>
      <c r="G2472" s="133">
        <f t="shared" si="85"/>
        <v>31</v>
      </c>
      <c r="H2472" s="36" t="str">
        <f t="shared" si="84"/>
        <v>Aceptable</v>
      </c>
      <c r="I2472" s="11">
        <v>11</v>
      </c>
      <c r="J2472" s="11" t="s">
        <v>5996</v>
      </c>
      <c r="K2472" s="11">
        <v>3</v>
      </c>
      <c r="L2472" s="11">
        <v>-74.05511903</v>
      </c>
      <c r="M2472" s="12">
        <v>4.7484543930000003</v>
      </c>
    </row>
    <row r="2473" spans="1:13" x14ac:dyDescent="0.25">
      <c r="A2473" s="3">
        <v>2472</v>
      </c>
      <c r="B2473" s="3" t="s">
        <v>4546</v>
      </c>
      <c r="C2473" s="3" t="s">
        <v>3696</v>
      </c>
      <c r="D2473" s="3" t="s">
        <v>1</v>
      </c>
      <c r="E2473" s="3" t="s">
        <v>4547</v>
      </c>
      <c r="F2473" s="5">
        <v>70</v>
      </c>
      <c r="G2473" s="133">
        <f t="shared" si="85"/>
        <v>18</v>
      </c>
      <c r="H2473" s="36" t="str">
        <f t="shared" si="84"/>
        <v>Regular</v>
      </c>
      <c r="I2473" s="11">
        <v>11</v>
      </c>
      <c r="J2473" s="11" t="s">
        <v>5996</v>
      </c>
      <c r="K2473" s="11">
        <v>5</v>
      </c>
      <c r="L2473" s="11">
        <v>-74.064861379999996</v>
      </c>
      <c r="M2473" s="12">
        <v>4.7556780620000003</v>
      </c>
    </row>
    <row r="2474" spans="1:13" x14ac:dyDescent="0.25">
      <c r="A2474" s="3">
        <v>2473</v>
      </c>
      <c r="B2474" s="3" t="s">
        <v>4548</v>
      </c>
      <c r="C2474" s="3" t="s">
        <v>3696</v>
      </c>
      <c r="D2474" s="3" t="s">
        <v>1</v>
      </c>
      <c r="E2474" s="3" t="s">
        <v>4549</v>
      </c>
      <c r="F2474" s="5">
        <v>70</v>
      </c>
      <c r="G2474" s="133">
        <f t="shared" si="85"/>
        <v>18</v>
      </c>
      <c r="H2474" s="36" t="str">
        <f t="shared" si="84"/>
        <v>Regular</v>
      </c>
      <c r="I2474" s="11">
        <v>11</v>
      </c>
      <c r="J2474" s="11" t="s">
        <v>5996</v>
      </c>
      <c r="K2474" s="11">
        <v>4</v>
      </c>
      <c r="L2474" s="11">
        <v>-74.062277359999996</v>
      </c>
      <c r="M2474" s="12">
        <v>4.753517585</v>
      </c>
    </row>
    <row r="2475" spans="1:13" x14ac:dyDescent="0.25">
      <c r="A2475" s="3">
        <v>2474</v>
      </c>
      <c r="B2475" s="3" t="s">
        <v>4550</v>
      </c>
      <c r="C2475" s="3" t="s">
        <v>3696</v>
      </c>
      <c r="D2475" s="3" t="s">
        <v>1</v>
      </c>
      <c r="E2475" s="3" t="s">
        <v>4551</v>
      </c>
      <c r="F2475" s="5">
        <v>70</v>
      </c>
      <c r="G2475" s="133">
        <f t="shared" si="85"/>
        <v>18</v>
      </c>
      <c r="H2475" s="36" t="str">
        <f t="shared" si="84"/>
        <v>Regular</v>
      </c>
      <c r="I2475" s="11">
        <v>11</v>
      </c>
      <c r="J2475" s="11" t="s">
        <v>5996</v>
      </c>
      <c r="K2475" s="11">
        <v>4</v>
      </c>
      <c r="L2475" s="11">
        <v>-74.060658290000006</v>
      </c>
      <c r="M2475" s="12">
        <v>4.7414733299999998</v>
      </c>
    </row>
    <row r="2476" spans="1:13" x14ac:dyDescent="0.25">
      <c r="A2476" s="3">
        <v>2475</v>
      </c>
      <c r="B2476" s="3" t="s">
        <v>4552</v>
      </c>
      <c r="C2476" s="3" t="s">
        <v>3696</v>
      </c>
      <c r="D2476" s="3" t="s">
        <v>1</v>
      </c>
      <c r="E2476" s="3" t="s">
        <v>4553</v>
      </c>
      <c r="F2476" s="5">
        <v>70</v>
      </c>
      <c r="G2476" s="133">
        <f t="shared" si="85"/>
        <v>18</v>
      </c>
      <c r="H2476" s="36" t="str">
        <f t="shared" si="84"/>
        <v>Regular</v>
      </c>
      <c r="I2476" s="11">
        <v>11</v>
      </c>
      <c r="J2476" s="11" t="s">
        <v>5996</v>
      </c>
      <c r="K2476" s="11">
        <v>5</v>
      </c>
      <c r="L2476" s="11">
        <v>-74.063597299999998</v>
      </c>
      <c r="M2476" s="12">
        <v>4.7575816829999997</v>
      </c>
    </row>
    <row r="2477" spans="1:13" x14ac:dyDescent="0.25">
      <c r="A2477" s="3">
        <v>2476</v>
      </c>
      <c r="B2477" s="3" t="s">
        <v>4554</v>
      </c>
      <c r="C2477" s="3" t="s">
        <v>3696</v>
      </c>
      <c r="D2477" s="3" t="s">
        <v>1</v>
      </c>
      <c r="E2477" s="3" t="s">
        <v>4555</v>
      </c>
      <c r="F2477" s="5">
        <v>65</v>
      </c>
      <c r="G2477" s="133">
        <f t="shared" si="85"/>
        <v>31</v>
      </c>
      <c r="H2477" s="36" t="str">
        <f t="shared" si="84"/>
        <v>Aceptable</v>
      </c>
      <c r="I2477" s="11">
        <v>11</v>
      </c>
      <c r="J2477" s="11" t="s">
        <v>5996</v>
      </c>
      <c r="K2477" s="11">
        <v>3</v>
      </c>
      <c r="L2477" s="11">
        <v>-74.061103200000005</v>
      </c>
      <c r="M2477" s="12">
        <v>4.7477491929999998</v>
      </c>
    </row>
    <row r="2478" spans="1:13" x14ac:dyDescent="0.25">
      <c r="A2478" s="3">
        <v>2477</v>
      </c>
      <c r="B2478" s="3" t="s">
        <v>4556</v>
      </c>
      <c r="C2478" s="3" t="s">
        <v>3696</v>
      </c>
      <c r="D2478" s="3" t="s">
        <v>1</v>
      </c>
      <c r="E2478" s="3" t="s">
        <v>1852</v>
      </c>
      <c r="F2478" s="5">
        <v>70</v>
      </c>
      <c r="G2478" s="133">
        <f t="shared" si="85"/>
        <v>18</v>
      </c>
      <c r="H2478" s="36" t="str">
        <f t="shared" si="84"/>
        <v>Regular</v>
      </c>
      <c r="I2478" s="11">
        <v>11</v>
      </c>
      <c r="J2478" s="11" t="s">
        <v>5996</v>
      </c>
      <c r="K2478" s="11">
        <v>3</v>
      </c>
      <c r="L2478" s="11">
        <v>-74.047966459999998</v>
      </c>
      <c r="M2478" s="12">
        <v>4.7457853070000002</v>
      </c>
    </row>
    <row r="2479" spans="1:13" x14ac:dyDescent="0.25">
      <c r="A2479" s="3">
        <v>2478</v>
      </c>
      <c r="B2479" s="3" t="s">
        <v>4557</v>
      </c>
      <c r="C2479" s="3" t="s">
        <v>3696</v>
      </c>
      <c r="D2479" s="3" t="s">
        <v>1</v>
      </c>
      <c r="E2479" s="3" t="s">
        <v>4558</v>
      </c>
      <c r="F2479" s="5">
        <v>65</v>
      </c>
      <c r="G2479" s="133">
        <f t="shared" si="85"/>
        <v>31</v>
      </c>
      <c r="H2479" s="36" t="str">
        <f t="shared" si="84"/>
        <v>Aceptable</v>
      </c>
      <c r="I2479" s="11">
        <v>11</v>
      </c>
      <c r="J2479" s="11" t="s">
        <v>5996</v>
      </c>
      <c r="K2479" s="11">
        <v>3</v>
      </c>
      <c r="L2479" s="11">
        <v>-74.063592909999997</v>
      </c>
      <c r="M2479" s="12">
        <v>4.7493443859999998</v>
      </c>
    </row>
    <row r="2480" spans="1:13" x14ac:dyDescent="0.25">
      <c r="A2480" s="3">
        <v>2479</v>
      </c>
      <c r="B2480" s="3" t="s">
        <v>4559</v>
      </c>
      <c r="C2480" s="3" t="s">
        <v>3696</v>
      </c>
      <c r="D2480" s="3" t="s">
        <v>1</v>
      </c>
      <c r="E2480" s="3" t="s">
        <v>4560</v>
      </c>
      <c r="F2480" s="5">
        <v>65</v>
      </c>
      <c r="G2480" s="133">
        <f t="shared" si="85"/>
        <v>31</v>
      </c>
      <c r="H2480" s="36" t="str">
        <f t="shared" si="84"/>
        <v>Aceptable</v>
      </c>
      <c r="I2480" s="11">
        <v>11</v>
      </c>
      <c r="J2480" s="11" t="s">
        <v>5996</v>
      </c>
      <c r="K2480" s="11">
        <v>3</v>
      </c>
      <c r="L2480" s="11">
        <v>-74.055526650000004</v>
      </c>
      <c r="M2480" s="12">
        <v>4.7514493939999998</v>
      </c>
    </row>
    <row r="2481" spans="1:13" x14ac:dyDescent="0.25">
      <c r="A2481" s="3">
        <v>2480</v>
      </c>
      <c r="B2481" s="3" t="s">
        <v>4561</v>
      </c>
      <c r="C2481" s="3" t="s">
        <v>3696</v>
      </c>
      <c r="D2481" s="3" t="s">
        <v>1</v>
      </c>
      <c r="E2481" s="3" t="s">
        <v>4562</v>
      </c>
      <c r="F2481" s="5">
        <v>65</v>
      </c>
      <c r="G2481" s="133">
        <f t="shared" si="85"/>
        <v>31</v>
      </c>
      <c r="H2481" s="36" t="str">
        <f t="shared" si="84"/>
        <v>Aceptable</v>
      </c>
      <c r="I2481" s="11">
        <v>11</v>
      </c>
      <c r="J2481" s="11" t="s">
        <v>5996</v>
      </c>
      <c r="K2481" s="11">
        <v>3</v>
      </c>
      <c r="L2481" s="11">
        <v>-74.064058689999996</v>
      </c>
      <c r="M2481" s="12">
        <v>4.7536314510000004</v>
      </c>
    </row>
    <row r="2482" spans="1:13" x14ac:dyDescent="0.25">
      <c r="A2482" s="3">
        <v>2481</v>
      </c>
      <c r="B2482" s="3" t="s">
        <v>4563</v>
      </c>
      <c r="C2482" s="3" t="s">
        <v>3696</v>
      </c>
      <c r="D2482" s="3" t="s">
        <v>1</v>
      </c>
      <c r="E2482" s="3" t="s">
        <v>4564</v>
      </c>
      <c r="F2482" s="5">
        <v>65</v>
      </c>
      <c r="G2482" s="133">
        <f t="shared" si="85"/>
        <v>31</v>
      </c>
      <c r="H2482" s="36" t="str">
        <f t="shared" si="84"/>
        <v>Aceptable</v>
      </c>
      <c r="I2482" s="11">
        <v>11</v>
      </c>
      <c r="J2482" s="11" t="s">
        <v>5996</v>
      </c>
      <c r="K2482" s="11">
        <v>3</v>
      </c>
      <c r="L2482" s="11">
        <v>-74.058529269999994</v>
      </c>
      <c r="M2482" s="12">
        <v>4.7494448089999999</v>
      </c>
    </row>
    <row r="2483" spans="1:13" x14ac:dyDescent="0.25">
      <c r="A2483" s="3">
        <v>2482</v>
      </c>
      <c r="B2483" s="3" t="s">
        <v>4565</v>
      </c>
      <c r="C2483" s="3" t="s">
        <v>3696</v>
      </c>
      <c r="D2483" s="3" t="s">
        <v>1</v>
      </c>
      <c r="E2483" s="3" t="s">
        <v>4566</v>
      </c>
      <c r="F2483" s="5">
        <v>65</v>
      </c>
      <c r="G2483" s="133">
        <f t="shared" si="85"/>
        <v>31</v>
      </c>
      <c r="H2483" s="36" t="str">
        <f t="shared" si="84"/>
        <v>Aceptable</v>
      </c>
      <c r="I2483" s="11">
        <v>11</v>
      </c>
      <c r="J2483" s="11" t="s">
        <v>5996</v>
      </c>
      <c r="K2483" s="11">
        <v>4</v>
      </c>
      <c r="L2483" s="11">
        <v>-74.058423169999998</v>
      </c>
      <c r="M2483" s="12">
        <v>4.7408941120000003</v>
      </c>
    </row>
    <row r="2484" spans="1:13" x14ac:dyDescent="0.25">
      <c r="A2484" s="3">
        <v>2483</v>
      </c>
      <c r="B2484" s="3" t="s">
        <v>4567</v>
      </c>
      <c r="C2484" s="3" t="s">
        <v>3696</v>
      </c>
      <c r="D2484" s="3" t="s">
        <v>1</v>
      </c>
      <c r="E2484" s="3" t="s">
        <v>4568</v>
      </c>
      <c r="F2484" s="5">
        <v>70</v>
      </c>
      <c r="G2484" s="133">
        <f t="shared" si="85"/>
        <v>18</v>
      </c>
      <c r="H2484" s="36" t="str">
        <f t="shared" si="84"/>
        <v>Regular</v>
      </c>
      <c r="I2484" s="11">
        <v>11</v>
      </c>
      <c r="J2484" s="11" t="s">
        <v>5996</v>
      </c>
      <c r="K2484" s="11">
        <v>2</v>
      </c>
      <c r="L2484" s="11">
        <v>-74.059027150000006</v>
      </c>
      <c r="M2484" s="12">
        <v>4.7454302400000001</v>
      </c>
    </row>
    <row r="2485" spans="1:13" x14ac:dyDescent="0.25">
      <c r="A2485" s="3">
        <v>2484</v>
      </c>
      <c r="B2485" s="3" t="s">
        <v>4569</v>
      </c>
      <c r="C2485" s="3" t="s">
        <v>3696</v>
      </c>
      <c r="D2485" s="3" t="s">
        <v>1</v>
      </c>
      <c r="E2485" s="3" t="s">
        <v>4570</v>
      </c>
      <c r="F2485" s="5">
        <v>70</v>
      </c>
      <c r="G2485" s="133">
        <f t="shared" si="85"/>
        <v>18</v>
      </c>
      <c r="H2485" s="36" t="str">
        <f t="shared" si="84"/>
        <v>Regular</v>
      </c>
      <c r="I2485" s="11">
        <v>11</v>
      </c>
      <c r="J2485" s="11" t="s">
        <v>5996</v>
      </c>
      <c r="K2485" s="11">
        <v>3</v>
      </c>
      <c r="L2485" s="11">
        <v>-74.064633040000004</v>
      </c>
      <c r="M2485" s="12">
        <v>4.7513839210000004</v>
      </c>
    </row>
    <row r="2486" spans="1:13" x14ac:dyDescent="0.25">
      <c r="A2486" s="3">
        <v>2485</v>
      </c>
      <c r="B2486" s="3" t="s">
        <v>4571</v>
      </c>
      <c r="C2486" s="3" t="s">
        <v>3696</v>
      </c>
      <c r="D2486" s="3" t="s">
        <v>1</v>
      </c>
      <c r="E2486" s="3" t="s">
        <v>4572</v>
      </c>
      <c r="F2486" s="5">
        <v>70</v>
      </c>
      <c r="G2486" s="133">
        <f t="shared" si="85"/>
        <v>18</v>
      </c>
      <c r="H2486" s="36" t="str">
        <f t="shared" si="84"/>
        <v>Regular</v>
      </c>
      <c r="I2486" s="11">
        <v>11</v>
      </c>
      <c r="J2486" s="11" t="s">
        <v>5996</v>
      </c>
      <c r="K2486" s="11">
        <v>4</v>
      </c>
      <c r="L2486" s="11">
        <v>-74.06248626</v>
      </c>
      <c r="M2486" s="12">
        <v>4.7544416939999996</v>
      </c>
    </row>
    <row r="2487" spans="1:13" x14ac:dyDescent="0.25">
      <c r="A2487" s="3">
        <v>2486</v>
      </c>
      <c r="B2487" s="3" t="s">
        <v>4573</v>
      </c>
      <c r="C2487" s="3" t="s">
        <v>3696</v>
      </c>
      <c r="D2487" s="3" t="s">
        <v>1</v>
      </c>
      <c r="E2487" s="3" t="s">
        <v>4574</v>
      </c>
      <c r="F2487" s="5">
        <v>65</v>
      </c>
      <c r="G2487" s="133">
        <f t="shared" si="85"/>
        <v>31</v>
      </c>
      <c r="H2487" s="36" t="str">
        <f t="shared" si="84"/>
        <v>Aceptable</v>
      </c>
      <c r="I2487" s="11">
        <v>11</v>
      </c>
      <c r="J2487" s="11" t="s">
        <v>5996</v>
      </c>
      <c r="K2487" s="11">
        <v>3</v>
      </c>
      <c r="L2487" s="11">
        <v>-74.049006680000005</v>
      </c>
      <c r="M2487" s="12">
        <v>4.7474691120000001</v>
      </c>
    </row>
    <row r="2488" spans="1:13" x14ac:dyDescent="0.25">
      <c r="A2488" s="3">
        <v>2487</v>
      </c>
      <c r="B2488" s="3" t="s">
        <v>4575</v>
      </c>
      <c r="C2488" s="3" t="s">
        <v>3696</v>
      </c>
      <c r="D2488" s="3" t="s">
        <v>1</v>
      </c>
      <c r="E2488" s="3" t="s">
        <v>4576</v>
      </c>
      <c r="F2488" s="5">
        <v>65</v>
      </c>
      <c r="G2488" s="133">
        <f t="shared" si="85"/>
        <v>31</v>
      </c>
      <c r="H2488" s="36" t="str">
        <f t="shared" si="84"/>
        <v>Aceptable</v>
      </c>
      <c r="I2488" s="11">
        <v>11</v>
      </c>
      <c r="J2488" s="11" t="s">
        <v>5996</v>
      </c>
      <c r="K2488" s="11">
        <v>3</v>
      </c>
      <c r="L2488" s="11">
        <v>-74.059997229999993</v>
      </c>
      <c r="M2488" s="12">
        <v>4.7488392609999996</v>
      </c>
    </row>
    <row r="2489" spans="1:13" x14ac:dyDescent="0.25">
      <c r="A2489" s="3">
        <v>2488</v>
      </c>
      <c r="B2489" s="3" t="s">
        <v>4577</v>
      </c>
      <c r="C2489" s="3" t="s">
        <v>3696</v>
      </c>
      <c r="D2489" s="3" t="s">
        <v>1</v>
      </c>
      <c r="E2489" s="3" t="s">
        <v>4578</v>
      </c>
      <c r="F2489" s="5">
        <v>70</v>
      </c>
      <c r="G2489" s="133">
        <f t="shared" si="85"/>
        <v>18</v>
      </c>
      <c r="H2489" s="36" t="str">
        <f t="shared" si="84"/>
        <v>Regular</v>
      </c>
      <c r="I2489" s="11">
        <v>11</v>
      </c>
      <c r="J2489" s="11" t="s">
        <v>5996</v>
      </c>
      <c r="K2489" s="11">
        <v>3</v>
      </c>
      <c r="L2489" s="11">
        <v>-74.062924789999997</v>
      </c>
      <c r="M2489" s="12">
        <v>4.7505247539999997</v>
      </c>
    </row>
    <row r="2490" spans="1:13" x14ac:dyDescent="0.25">
      <c r="A2490" s="3">
        <v>2489</v>
      </c>
      <c r="B2490" s="3" t="s">
        <v>4579</v>
      </c>
      <c r="C2490" s="3" t="s">
        <v>3696</v>
      </c>
      <c r="D2490" s="3" t="s">
        <v>1</v>
      </c>
      <c r="E2490" s="3" t="s">
        <v>4580</v>
      </c>
      <c r="F2490" s="5">
        <v>75</v>
      </c>
      <c r="G2490" s="133">
        <f t="shared" si="85"/>
        <v>6</v>
      </c>
      <c r="H2490" s="36" t="str">
        <f t="shared" si="84"/>
        <v>Regular</v>
      </c>
      <c r="I2490" s="11">
        <v>11</v>
      </c>
      <c r="J2490" s="11" t="s">
        <v>5996</v>
      </c>
      <c r="K2490" s="11">
        <v>3</v>
      </c>
      <c r="L2490" s="11">
        <v>-74.063875159999995</v>
      </c>
      <c r="M2490" s="12">
        <v>4.7541938229999996</v>
      </c>
    </row>
    <row r="2491" spans="1:13" x14ac:dyDescent="0.25">
      <c r="A2491" s="3">
        <v>2490</v>
      </c>
      <c r="B2491" s="3" t="s">
        <v>4581</v>
      </c>
      <c r="C2491" s="3" t="s">
        <v>3696</v>
      </c>
      <c r="D2491" s="3" t="s">
        <v>1</v>
      </c>
      <c r="E2491" s="3" t="s">
        <v>4582</v>
      </c>
      <c r="F2491" s="5">
        <v>50</v>
      </c>
      <c r="G2491" s="133">
        <f t="shared" si="85"/>
        <v>71</v>
      </c>
      <c r="H2491" s="36" t="str">
        <f t="shared" si="84"/>
        <v>Muy Bueno</v>
      </c>
      <c r="I2491" s="11">
        <v>11</v>
      </c>
      <c r="J2491" s="11" t="s">
        <v>5996</v>
      </c>
      <c r="K2491" s="11">
        <v>3</v>
      </c>
      <c r="L2491" s="11">
        <v>-74.057501049999999</v>
      </c>
      <c r="M2491" s="12">
        <v>4.7511418389999998</v>
      </c>
    </row>
    <row r="2492" spans="1:13" x14ac:dyDescent="0.25">
      <c r="A2492" s="3">
        <v>2491</v>
      </c>
      <c r="B2492" s="3" t="s">
        <v>4583</v>
      </c>
      <c r="C2492" s="3" t="s">
        <v>3696</v>
      </c>
      <c r="D2492" s="3" t="s">
        <v>1</v>
      </c>
      <c r="E2492" s="3" t="s">
        <v>4584</v>
      </c>
      <c r="F2492" s="5">
        <v>70</v>
      </c>
      <c r="G2492" s="133">
        <f t="shared" si="85"/>
        <v>18</v>
      </c>
      <c r="H2492" s="36" t="str">
        <f t="shared" si="84"/>
        <v>Regular</v>
      </c>
      <c r="I2492" s="11">
        <v>11</v>
      </c>
      <c r="J2492" s="11" t="s">
        <v>5996</v>
      </c>
      <c r="K2492" s="11">
        <v>4</v>
      </c>
      <c r="L2492" s="11">
        <v>-74.054416489999994</v>
      </c>
      <c r="M2492" s="12">
        <v>4.7501247500000003</v>
      </c>
    </row>
    <row r="2493" spans="1:13" x14ac:dyDescent="0.25">
      <c r="A2493" s="3">
        <v>2492</v>
      </c>
      <c r="B2493" s="3" t="s">
        <v>4585</v>
      </c>
      <c r="C2493" s="3" t="s">
        <v>3696</v>
      </c>
      <c r="D2493" s="3" t="s">
        <v>1</v>
      </c>
      <c r="E2493" s="3" t="s">
        <v>4586</v>
      </c>
      <c r="F2493" s="5">
        <v>70</v>
      </c>
      <c r="G2493" s="133">
        <f t="shared" si="85"/>
        <v>18</v>
      </c>
      <c r="H2493" s="36" t="str">
        <f t="shared" si="84"/>
        <v>Regular</v>
      </c>
      <c r="I2493" s="11">
        <v>11</v>
      </c>
      <c r="J2493" s="11" t="s">
        <v>5996</v>
      </c>
      <c r="K2493" s="11">
        <v>3</v>
      </c>
      <c r="L2493" s="11">
        <v>-74.057706359999997</v>
      </c>
      <c r="M2493" s="12">
        <v>4.7524197040000002</v>
      </c>
    </row>
    <row r="2494" spans="1:13" x14ac:dyDescent="0.25">
      <c r="A2494" s="3">
        <v>2493</v>
      </c>
      <c r="B2494" s="3" t="s">
        <v>4587</v>
      </c>
      <c r="C2494" s="3" t="s">
        <v>3696</v>
      </c>
      <c r="D2494" s="3" t="s">
        <v>1</v>
      </c>
      <c r="E2494" s="3" t="s">
        <v>4588</v>
      </c>
      <c r="F2494" s="5">
        <v>70</v>
      </c>
      <c r="G2494" s="133">
        <f t="shared" si="85"/>
        <v>18</v>
      </c>
      <c r="H2494" s="36" t="str">
        <f t="shared" si="84"/>
        <v>Regular</v>
      </c>
      <c r="I2494" s="11">
        <v>11</v>
      </c>
      <c r="J2494" s="11" t="s">
        <v>5996</v>
      </c>
      <c r="K2494" s="11">
        <v>4</v>
      </c>
      <c r="L2494" s="11">
        <v>-74.060226709999995</v>
      </c>
      <c r="M2494" s="12">
        <v>4.7409712019999999</v>
      </c>
    </row>
    <row r="2495" spans="1:13" x14ac:dyDescent="0.25">
      <c r="A2495" s="3">
        <v>2494</v>
      </c>
      <c r="B2495" s="3" t="s">
        <v>4589</v>
      </c>
      <c r="C2495" s="3" t="s">
        <v>3696</v>
      </c>
      <c r="D2495" s="3" t="s">
        <v>1</v>
      </c>
      <c r="E2495" s="3" t="s">
        <v>4590</v>
      </c>
      <c r="F2495" s="5">
        <v>70</v>
      </c>
      <c r="G2495" s="133">
        <f t="shared" si="85"/>
        <v>18</v>
      </c>
      <c r="H2495" s="36" t="str">
        <f t="shared" si="84"/>
        <v>Regular</v>
      </c>
      <c r="I2495" s="11">
        <v>11</v>
      </c>
      <c r="J2495" s="11" t="s">
        <v>5996</v>
      </c>
      <c r="K2495" s="11">
        <v>3</v>
      </c>
      <c r="L2495" s="11">
        <v>-74.062420489999994</v>
      </c>
      <c r="M2495" s="12">
        <v>4.7484012399999997</v>
      </c>
    </row>
    <row r="2496" spans="1:13" x14ac:dyDescent="0.25">
      <c r="A2496" s="3">
        <v>2495</v>
      </c>
      <c r="B2496" s="3" t="s">
        <v>4591</v>
      </c>
      <c r="C2496" s="3" t="s">
        <v>3696</v>
      </c>
      <c r="D2496" s="3" t="s">
        <v>1</v>
      </c>
      <c r="E2496" s="3" t="s">
        <v>412</v>
      </c>
      <c r="F2496" s="5">
        <v>65</v>
      </c>
      <c r="G2496" s="133">
        <f t="shared" si="85"/>
        <v>31</v>
      </c>
      <c r="H2496" s="36" t="str">
        <f t="shared" si="84"/>
        <v>Aceptable</v>
      </c>
      <c r="I2496" s="11">
        <v>11</v>
      </c>
      <c r="J2496" s="11" t="s">
        <v>5996</v>
      </c>
      <c r="K2496" s="11">
        <v>3</v>
      </c>
      <c r="L2496" s="11">
        <v>-74.061946800000001</v>
      </c>
      <c r="M2496" s="12">
        <v>4.75278212</v>
      </c>
    </row>
    <row r="2497" spans="1:13" x14ac:dyDescent="0.25">
      <c r="A2497" s="3">
        <v>2496</v>
      </c>
      <c r="B2497" s="3" t="s">
        <v>4592</v>
      </c>
      <c r="C2497" s="3" t="s">
        <v>3696</v>
      </c>
      <c r="D2497" s="3" t="s">
        <v>1</v>
      </c>
      <c r="E2497" s="3" t="s">
        <v>4593</v>
      </c>
      <c r="F2497" s="5">
        <v>40</v>
      </c>
      <c r="G2497" s="133">
        <f t="shared" si="85"/>
        <v>86</v>
      </c>
      <c r="H2497" s="36" t="str">
        <f t="shared" si="84"/>
        <v>Óptimo</v>
      </c>
      <c r="I2497" s="11">
        <v>11</v>
      </c>
      <c r="J2497" s="11" t="s">
        <v>5996</v>
      </c>
      <c r="K2497" s="11">
        <v>3</v>
      </c>
      <c r="L2497" s="11">
        <v>-74.057588980000006</v>
      </c>
      <c r="M2497" s="12">
        <v>4.744284833</v>
      </c>
    </row>
    <row r="2498" spans="1:13" x14ac:dyDescent="0.25">
      <c r="A2498" s="3">
        <v>2497</v>
      </c>
      <c r="B2498" s="3" t="s">
        <v>4594</v>
      </c>
      <c r="C2498" s="3" t="s">
        <v>3696</v>
      </c>
      <c r="D2498" s="3" t="s">
        <v>1</v>
      </c>
      <c r="E2498" s="3" t="s">
        <v>4595</v>
      </c>
      <c r="F2498" s="5">
        <v>50</v>
      </c>
      <c r="G2498" s="133">
        <f t="shared" si="85"/>
        <v>71</v>
      </c>
      <c r="H2498" s="36" t="str">
        <f t="shared" si="84"/>
        <v>Muy Bueno</v>
      </c>
      <c r="I2498" s="11">
        <v>11</v>
      </c>
      <c r="J2498" s="11" t="s">
        <v>5996</v>
      </c>
      <c r="K2498" s="11">
        <v>3</v>
      </c>
      <c r="L2498" s="11">
        <v>-74.060010250000005</v>
      </c>
      <c r="M2498" s="12">
        <v>4.7472476620000004</v>
      </c>
    </row>
    <row r="2499" spans="1:13" x14ac:dyDescent="0.25">
      <c r="A2499" s="3">
        <v>2498</v>
      </c>
      <c r="B2499" s="3" t="s">
        <v>4596</v>
      </c>
      <c r="C2499" s="3" t="s">
        <v>3696</v>
      </c>
      <c r="D2499" s="3" t="s">
        <v>1</v>
      </c>
      <c r="E2499" s="3" t="s">
        <v>4597</v>
      </c>
      <c r="F2499" s="5">
        <v>70</v>
      </c>
      <c r="G2499" s="133">
        <f t="shared" si="85"/>
        <v>18</v>
      </c>
      <c r="H2499" s="36" t="str">
        <f t="shared" si="84"/>
        <v>Regular</v>
      </c>
      <c r="I2499" s="11">
        <v>11</v>
      </c>
      <c r="J2499" s="11" t="s">
        <v>5996</v>
      </c>
      <c r="K2499" s="11">
        <v>3</v>
      </c>
      <c r="L2499" s="11">
        <v>-74.048339420000005</v>
      </c>
      <c r="M2499" s="12">
        <v>4.7466436329999997</v>
      </c>
    </row>
    <row r="2500" spans="1:13" x14ac:dyDescent="0.25">
      <c r="A2500" s="3">
        <v>2499</v>
      </c>
      <c r="B2500" s="3" t="s">
        <v>4598</v>
      </c>
      <c r="C2500" s="3" t="s">
        <v>3696</v>
      </c>
      <c r="D2500" s="3" t="s">
        <v>1</v>
      </c>
      <c r="E2500" s="3" t="s">
        <v>4599</v>
      </c>
      <c r="F2500" s="5">
        <v>65</v>
      </c>
      <c r="G2500" s="133">
        <f t="shared" si="85"/>
        <v>31</v>
      </c>
      <c r="H2500" s="36" t="str">
        <f t="shared" si="84"/>
        <v>Aceptable</v>
      </c>
      <c r="I2500" s="11">
        <v>11</v>
      </c>
      <c r="J2500" s="11" t="s">
        <v>5996</v>
      </c>
      <c r="K2500" s="11">
        <v>3</v>
      </c>
      <c r="L2500" s="11">
        <v>-74.056421290000003</v>
      </c>
      <c r="M2500" s="12">
        <v>4.7505696930000001</v>
      </c>
    </row>
    <row r="2501" spans="1:13" x14ac:dyDescent="0.25">
      <c r="A2501" s="3">
        <v>2500</v>
      </c>
      <c r="B2501" s="3" t="s">
        <v>4600</v>
      </c>
      <c r="C2501" s="3" t="s">
        <v>3696</v>
      </c>
      <c r="D2501" s="3" t="s">
        <v>1</v>
      </c>
      <c r="E2501" s="3" t="s">
        <v>4601</v>
      </c>
      <c r="F2501" s="5">
        <v>65</v>
      </c>
      <c r="G2501" s="133">
        <f t="shared" si="85"/>
        <v>31</v>
      </c>
      <c r="H2501" s="36" t="str">
        <f t="shared" si="84"/>
        <v>Aceptable</v>
      </c>
      <c r="I2501" s="11">
        <v>11</v>
      </c>
      <c r="J2501" s="11" t="s">
        <v>5996</v>
      </c>
      <c r="K2501" s="11">
        <v>3</v>
      </c>
      <c r="L2501" s="11">
        <v>-74.064601780000004</v>
      </c>
      <c r="M2501" s="12">
        <v>4.7527091029999999</v>
      </c>
    </row>
    <row r="2502" spans="1:13" x14ac:dyDescent="0.25">
      <c r="A2502" s="3">
        <v>2501</v>
      </c>
      <c r="B2502" s="3" t="s">
        <v>4602</v>
      </c>
      <c r="C2502" s="3" t="s">
        <v>3696</v>
      </c>
      <c r="D2502" s="3" t="s">
        <v>1</v>
      </c>
      <c r="E2502" s="3" t="s">
        <v>4603</v>
      </c>
      <c r="F2502" s="5">
        <v>65</v>
      </c>
      <c r="G2502" s="133">
        <f t="shared" si="85"/>
        <v>31</v>
      </c>
      <c r="H2502" s="36" t="str">
        <f t="shared" si="84"/>
        <v>Aceptable</v>
      </c>
      <c r="I2502" s="11">
        <v>11</v>
      </c>
      <c r="J2502" s="11" t="s">
        <v>166</v>
      </c>
      <c r="K2502" s="11">
        <v>4</v>
      </c>
      <c r="L2502" s="11">
        <v>-74.067788280000002</v>
      </c>
      <c r="M2502" s="12">
        <v>4.7243151809999997</v>
      </c>
    </row>
    <row r="2503" spans="1:13" x14ac:dyDescent="0.25">
      <c r="A2503" s="3">
        <v>2502</v>
      </c>
      <c r="B2503" s="3" t="s">
        <v>4604</v>
      </c>
      <c r="C2503" s="3" t="s">
        <v>3696</v>
      </c>
      <c r="D2503" s="3" t="s">
        <v>1</v>
      </c>
      <c r="E2503" s="3" t="s">
        <v>4605</v>
      </c>
      <c r="F2503" s="5">
        <v>65</v>
      </c>
      <c r="G2503" s="133">
        <f t="shared" si="85"/>
        <v>31</v>
      </c>
      <c r="H2503" s="36" t="str">
        <f t="shared" si="84"/>
        <v>Aceptable</v>
      </c>
      <c r="I2503" s="11">
        <v>11</v>
      </c>
      <c r="J2503" s="11" t="s">
        <v>166</v>
      </c>
      <c r="K2503" s="11">
        <v>5</v>
      </c>
      <c r="L2503" s="11">
        <v>-74.067698640000003</v>
      </c>
      <c r="M2503" s="12">
        <v>4.7251853160000001</v>
      </c>
    </row>
    <row r="2504" spans="1:13" x14ac:dyDescent="0.25">
      <c r="A2504" s="3">
        <v>2503</v>
      </c>
      <c r="B2504" s="3" t="s">
        <v>4606</v>
      </c>
      <c r="C2504" s="3" t="s">
        <v>3696</v>
      </c>
      <c r="D2504" s="3" t="s">
        <v>1</v>
      </c>
      <c r="E2504" s="3" t="s">
        <v>4607</v>
      </c>
      <c r="F2504" s="5">
        <v>70</v>
      </c>
      <c r="G2504" s="133">
        <f t="shared" si="85"/>
        <v>18</v>
      </c>
      <c r="H2504" s="36" t="str">
        <f t="shared" si="84"/>
        <v>Regular</v>
      </c>
      <c r="I2504" s="11">
        <v>11</v>
      </c>
      <c r="J2504" s="11" t="s">
        <v>166</v>
      </c>
      <c r="K2504" s="11">
        <v>5</v>
      </c>
      <c r="L2504" s="11">
        <v>-74.068897179999993</v>
      </c>
      <c r="M2504" s="12">
        <v>4.7278759279999996</v>
      </c>
    </row>
    <row r="2505" spans="1:13" x14ac:dyDescent="0.25">
      <c r="A2505" s="3">
        <v>2504</v>
      </c>
      <c r="B2505" s="3" t="s">
        <v>4608</v>
      </c>
      <c r="C2505" s="3" t="s">
        <v>3696</v>
      </c>
      <c r="D2505" s="3" t="s">
        <v>1</v>
      </c>
      <c r="E2505" s="3" t="s">
        <v>4609</v>
      </c>
      <c r="F2505" s="5">
        <v>45</v>
      </c>
      <c r="G2505" s="133">
        <f t="shared" si="85"/>
        <v>78.777777777777771</v>
      </c>
      <c r="H2505" s="36" t="str">
        <f t="shared" si="84"/>
        <v>Muy Bueno</v>
      </c>
      <c r="I2505" s="11">
        <v>11</v>
      </c>
      <c r="J2505" s="11" t="s">
        <v>166</v>
      </c>
      <c r="K2505" s="11">
        <v>5</v>
      </c>
      <c r="L2505" s="11">
        <v>-74.064494210000007</v>
      </c>
      <c r="M2505" s="12">
        <v>4.719249842</v>
      </c>
    </row>
    <row r="2506" spans="1:13" x14ac:dyDescent="0.25">
      <c r="A2506" s="3">
        <v>2505</v>
      </c>
      <c r="B2506" s="3" t="s">
        <v>4610</v>
      </c>
      <c r="C2506" s="3" t="s">
        <v>3696</v>
      </c>
      <c r="D2506" s="3" t="s">
        <v>1</v>
      </c>
      <c r="E2506" s="3" t="s">
        <v>4611</v>
      </c>
      <c r="F2506" s="5">
        <v>65</v>
      </c>
      <c r="G2506" s="133">
        <f t="shared" si="85"/>
        <v>31</v>
      </c>
      <c r="H2506" s="36" t="str">
        <f t="shared" si="84"/>
        <v>Aceptable</v>
      </c>
      <c r="I2506" s="11">
        <v>11</v>
      </c>
      <c r="J2506" s="11" t="s">
        <v>166</v>
      </c>
      <c r="K2506" s="11">
        <v>6</v>
      </c>
      <c r="L2506" s="11">
        <v>-74.075359340000006</v>
      </c>
      <c r="M2506" s="12">
        <v>4.7281582029999996</v>
      </c>
    </row>
    <row r="2507" spans="1:13" x14ac:dyDescent="0.25">
      <c r="A2507" s="3">
        <v>2506</v>
      </c>
      <c r="B2507" s="3" t="s">
        <v>4612</v>
      </c>
      <c r="C2507" s="3" t="s">
        <v>3696</v>
      </c>
      <c r="D2507" s="3" t="s">
        <v>1</v>
      </c>
      <c r="E2507" s="3" t="s">
        <v>4613</v>
      </c>
      <c r="F2507" s="5">
        <v>65</v>
      </c>
      <c r="G2507" s="133">
        <f t="shared" si="85"/>
        <v>31</v>
      </c>
      <c r="H2507" s="36" t="str">
        <f t="shared" si="84"/>
        <v>Aceptable</v>
      </c>
      <c r="I2507" s="11">
        <v>11</v>
      </c>
      <c r="J2507" s="11" t="s">
        <v>166</v>
      </c>
      <c r="K2507" s="11">
        <v>6</v>
      </c>
      <c r="L2507" s="11">
        <v>-74.076086649999993</v>
      </c>
      <c r="M2507" s="12">
        <v>4.7223499110000002</v>
      </c>
    </row>
    <row r="2508" spans="1:13" x14ac:dyDescent="0.25">
      <c r="A2508" s="3">
        <v>2507</v>
      </c>
      <c r="B2508" s="3" t="s">
        <v>4614</v>
      </c>
      <c r="C2508" s="3" t="s">
        <v>3696</v>
      </c>
      <c r="D2508" s="3" t="s">
        <v>1</v>
      </c>
      <c r="E2508" s="3" t="s">
        <v>4615</v>
      </c>
      <c r="F2508" s="5">
        <v>65</v>
      </c>
      <c r="G2508" s="133">
        <f t="shared" si="85"/>
        <v>31</v>
      </c>
      <c r="H2508" s="36" t="str">
        <f t="shared" si="84"/>
        <v>Aceptable</v>
      </c>
      <c r="I2508" s="11">
        <v>11</v>
      </c>
      <c r="J2508" s="11" t="s">
        <v>166</v>
      </c>
      <c r="K2508" s="11">
        <v>5</v>
      </c>
      <c r="L2508" s="11">
        <v>-74.078184359999995</v>
      </c>
      <c r="M2508" s="12">
        <v>4.7092338619999996</v>
      </c>
    </row>
    <row r="2509" spans="1:13" x14ac:dyDescent="0.25">
      <c r="A2509" s="3">
        <v>2508</v>
      </c>
      <c r="B2509" s="3" t="s">
        <v>4616</v>
      </c>
      <c r="C2509" s="3" t="s">
        <v>3696</v>
      </c>
      <c r="D2509" s="3" t="s">
        <v>1</v>
      </c>
      <c r="E2509" s="3" t="s">
        <v>4615</v>
      </c>
      <c r="F2509" s="5">
        <v>80</v>
      </c>
      <c r="G2509" s="133">
        <f t="shared" si="85"/>
        <v>0</v>
      </c>
      <c r="H2509" s="36" t="str">
        <f t="shared" si="84"/>
        <v>Malo</v>
      </c>
      <c r="I2509" s="11">
        <v>11</v>
      </c>
      <c r="J2509" s="11" t="s">
        <v>166</v>
      </c>
      <c r="K2509" s="11">
        <v>5</v>
      </c>
      <c r="L2509" s="11">
        <v>-74.075039070000003</v>
      </c>
      <c r="M2509" s="12">
        <v>4.7093272199999996</v>
      </c>
    </row>
    <row r="2510" spans="1:13" x14ac:dyDescent="0.25">
      <c r="A2510" s="3">
        <v>2509</v>
      </c>
      <c r="B2510" s="3" t="s">
        <v>4617</v>
      </c>
      <c r="C2510" s="3" t="s">
        <v>3696</v>
      </c>
      <c r="D2510" s="3" t="s">
        <v>1</v>
      </c>
      <c r="E2510" s="3" t="s">
        <v>4618</v>
      </c>
      <c r="F2510" s="5">
        <v>70</v>
      </c>
      <c r="G2510" s="133">
        <f t="shared" si="85"/>
        <v>18</v>
      </c>
      <c r="H2510" s="36" t="str">
        <f t="shared" si="84"/>
        <v>Regular</v>
      </c>
      <c r="I2510" s="11">
        <v>11</v>
      </c>
      <c r="J2510" s="11" t="s">
        <v>166</v>
      </c>
      <c r="K2510" s="11">
        <v>5</v>
      </c>
      <c r="L2510" s="11">
        <v>-74.074391039999995</v>
      </c>
      <c r="M2510" s="12">
        <v>4.7157741160000004</v>
      </c>
    </row>
    <row r="2511" spans="1:13" x14ac:dyDescent="0.25">
      <c r="A2511" s="3">
        <v>2510</v>
      </c>
      <c r="B2511" s="3" t="s">
        <v>4619</v>
      </c>
      <c r="C2511" s="3" t="s">
        <v>3696</v>
      </c>
      <c r="D2511" s="3" t="s">
        <v>1</v>
      </c>
      <c r="E2511" s="3" t="s">
        <v>4620</v>
      </c>
      <c r="F2511" s="5">
        <v>65</v>
      </c>
      <c r="G2511" s="133">
        <f t="shared" si="85"/>
        <v>31</v>
      </c>
      <c r="H2511" s="36" t="str">
        <f t="shared" ref="H2511:H2574" si="86">IF(AND(G2511&gt;=86,G2511&lt;=100),"Óptimo",
IF(AND(G2511&gt;=71,G2511&lt;=85),"Muy Bueno",
IF(AND(G2511&gt;=51,G2511&lt;=70),"Bueno",
IF(AND(G2511&gt;=31,G2511&lt;=50),"Aceptable",
IF(AND(G2511&gt;=6,G2511&lt;=30),"Regular",
"Malo")))))</f>
        <v>Aceptable</v>
      </c>
      <c r="I2511" s="11">
        <v>11</v>
      </c>
      <c r="J2511" s="11" t="s">
        <v>166</v>
      </c>
      <c r="K2511" s="11">
        <v>4</v>
      </c>
      <c r="L2511" s="11">
        <v>-74.062056609999999</v>
      </c>
      <c r="M2511" s="12">
        <v>4.7239321739999998</v>
      </c>
    </row>
    <row r="2512" spans="1:13" x14ac:dyDescent="0.25">
      <c r="A2512" s="3">
        <v>2511</v>
      </c>
      <c r="B2512" s="3" t="s">
        <v>4621</v>
      </c>
      <c r="C2512" s="3" t="s">
        <v>3696</v>
      </c>
      <c r="D2512" s="3" t="s">
        <v>1</v>
      </c>
      <c r="E2512" s="3" t="s">
        <v>4622</v>
      </c>
      <c r="F2512" s="5">
        <v>65</v>
      </c>
      <c r="G2512" s="133">
        <f t="shared" si="85"/>
        <v>31</v>
      </c>
      <c r="H2512" s="36" t="str">
        <f t="shared" si="86"/>
        <v>Aceptable</v>
      </c>
      <c r="I2512" s="11">
        <v>11</v>
      </c>
      <c r="J2512" s="11" t="s">
        <v>166</v>
      </c>
      <c r="K2512" s="11">
        <v>5</v>
      </c>
      <c r="L2512" s="11">
        <v>-74.074037849999996</v>
      </c>
      <c r="M2512" s="12">
        <v>4.7139515879999996</v>
      </c>
    </row>
    <row r="2513" spans="1:13" x14ac:dyDescent="0.25">
      <c r="A2513" s="3">
        <v>2512</v>
      </c>
      <c r="B2513" s="3" t="s">
        <v>4623</v>
      </c>
      <c r="C2513" s="3" t="s">
        <v>3696</v>
      </c>
      <c r="D2513" s="3" t="s">
        <v>1</v>
      </c>
      <c r="E2513" s="3" t="s">
        <v>4624</v>
      </c>
      <c r="F2513" s="5">
        <v>80</v>
      </c>
      <c r="G2513" s="133">
        <f t="shared" si="85"/>
        <v>0</v>
      </c>
      <c r="H2513" s="36" t="str">
        <f t="shared" si="86"/>
        <v>Malo</v>
      </c>
      <c r="I2513" s="11">
        <v>11</v>
      </c>
      <c r="J2513" s="11" t="s">
        <v>166</v>
      </c>
      <c r="K2513" s="11">
        <v>5</v>
      </c>
      <c r="L2513" s="11">
        <v>-74.075000160000002</v>
      </c>
      <c r="M2513" s="12">
        <v>4.718110223</v>
      </c>
    </row>
    <row r="2514" spans="1:13" x14ac:dyDescent="0.25">
      <c r="A2514" s="3">
        <v>2513</v>
      </c>
      <c r="B2514" s="3" t="s">
        <v>4625</v>
      </c>
      <c r="C2514" s="3" t="s">
        <v>3696</v>
      </c>
      <c r="D2514" s="3" t="s">
        <v>1</v>
      </c>
      <c r="E2514" s="3" t="s">
        <v>4626</v>
      </c>
      <c r="F2514" s="5">
        <v>65</v>
      </c>
      <c r="G2514" s="133">
        <f t="shared" si="85"/>
        <v>31</v>
      </c>
      <c r="H2514" s="36" t="str">
        <f t="shared" si="86"/>
        <v>Aceptable</v>
      </c>
      <c r="I2514" s="11">
        <v>11</v>
      </c>
      <c r="J2514" s="11" t="s">
        <v>166</v>
      </c>
      <c r="K2514" s="11">
        <v>4</v>
      </c>
      <c r="L2514" s="11">
        <v>-74.073886400000006</v>
      </c>
      <c r="M2514" s="12">
        <v>4.7236215919999998</v>
      </c>
    </row>
    <row r="2515" spans="1:13" x14ac:dyDescent="0.25">
      <c r="A2515" s="3">
        <v>2514</v>
      </c>
      <c r="B2515" s="3" t="s">
        <v>4627</v>
      </c>
      <c r="C2515" s="3" t="s">
        <v>3696</v>
      </c>
      <c r="D2515" s="3" t="s">
        <v>1</v>
      </c>
      <c r="E2515" s="3" t="s">
        <v>4628</v>
      </c>
      <c r="F2515" s="5">
        <v>65</v>
      </c>
      <c r="G2515" s="133">
        <f t="shared" ref="G2515:G2578" si="87">IF(F2515&lt;=40,100-((F2515-30)/(40-30))*(100-86),
IF(F2515&lt;=50,85-((F2515-41)/(50-41))*(85-71),
IF(F2515&lt;=55,70-((F2515-51)/(55-50))*(70-51),
IF(F2515&lt;=65,50-((F2515-55)/(65-55))*(50-31),
IF(F2515&lt;=75,30-((F2515-65)/(75-65))*(30-6),
5-((F2515-75)/(80-75))*(5-0))))))</f>
        <v>31</v>
      </c>
      <c r="H2515" s="36" t="str">
        <f t="shared" si="86"/>
        <v>Aceptable</v>
      </c>
      <c r="I2515" s="11">
        <v>11</v>
      </c>
      <c r="J2515" s="11" t="s">
        <v>166</v>
      </c>
      <c r="K2515" s="11">
        <v>5</v>
      </c>
      <c r="L2515" s="11">
        <v>-74.065909619999999</v>
      </c>
      <c r="M2515" s="12">
        <v>4.719731908</v>
      </c>
    </row>
    <row r="2516" spans="1:13" x14ac:dyDescent="0.25">
      <c r="A2516" s="3">
        <v>2515</v>
      </c>
      <c r="B2516" s="3" t="s">
        <v>4629</v>
      </c>
      <c r="C2516" s="3" t="s">
        <v>3696</v>
      </c>
      <c r="D2516" s="3" t="s">
        <v>1</v>
      </c>
      <c r="E2516" s="3" t="s">
        <v>4630</v>
      </c>
      <c r="F2516" s="5">
        <v>45</v>
      </c>
      <c r="G2516" s="133">
        <f t="shared" si="87"/>
        <v>78.777777777777771</v>
      </c>
      <c r="H2516" s="36" t="str">
        <f t="shared" si="86"/>
        <v>Muy Bueno</v>
      </c>
      <c r="I2516" s="11">
        <v>11</v>
      </c>
      <c r="J2516" s="11" t="s">
        <v>166</v>
      </c>
      <c r="K2516" s="11">
        <v>5</v>
      </c>
      <c r="L2516" s="11">
        <v>-74.067988880000001</v>
      </c>
      <c r="M2516" s="12">
        <v>4.7263536879999997</v>
      </c>
    </row>
    <row r="2517" spans="1:13" x14ac:dyDescent="0.25">
      <c r="A2517" s="3">
        <v>2516</v>
      </c>
      <c r="B2517" s="3" t="s">
        <v>4631</v>
      </c>
      <c r="C2517" s="3" t="s">
        <v>3696</v>
      </c>
      <c r="D2517" s="3" t="s">
        <v>1</v>
      </c>
      <c r="E2517" s="3" t="s">
        <v>4611</v>
      </c>
      <c r="F2517" s="5">
        <v>65</v>
      </c>
      <c r="G2517" s="133">
        <f t="shared" si="87"/>
        <v>31</v>
      </c>
      <c r="H2517" s="36" t="str">
        <f t="shared" si="86"/>
        <v>Aceptable</v>
      </c>
      <c r="I2517" s="11">
        <v>11</v>
      </c>
      <c r="J2517" s="11" t="s">
        <v>166</v>
      </c>
      <c r="K2517" s="11">
        <v>6</v>
      </c>
      <c r="L2517" s="11">
        <v>-74.075160010000005</v>
      </c>
      <c r="M2517" s="12">
        <v>4.7273758309999998</v>
      </c>
    </row>
    <row r="2518" spans="1:13" x14ac:dyDescent="0.25">
      <c r="A2518" s="3">
        <v>2517</v>
      </c>
      <c r="B2518" s="3" t="s">
        <v>4632</v>
      </c>
      <c r="C2518" s="3" t="s">
        <v>3696</v>
      </c>
      <c r="D2518" s="3" t="s">
        <v>1</v>
      </c>
      <c r="E2518" s="3" t="s">
        <v>4633</v>
      </c>
      <c r="F2518" s="5">
        <v>65</v>
      </c>
      <c r="G2518" s="133">
        <f t="shared" si="87"/>
        <v>31</v>
      </c>
      <c r="H2518" s="36" t="str">
        <f t="shared" si="86"/>
        <v>Aceptable</v>
      </c>
      <c r="I2518" s="11">
        <v>11</v>
      </c>
      <c r="J2518" s="11" t="s">
        <v>166</v>
      </c>
      <c r="K2518" s="11">
        <v>4</v>
      </c>
      <c r="L2518" s="11">
        <v>-74.0720788</v>
      </c>
      <c r="M2518" s="12">
        <v>4.7167289209999996</v>
      </c>
    </row>
    <row r="2519" spans="1:13" x14ac:dyDescent="0.25">
      <c r="A2519" s="3">
        <v>2518</v>
      </c>
      <c r="B2519" s="3" t="s">
        <v>4634</v>
      </c>
      <c r="C2519" s="3" t="s">
        <v>3696</v>
      </c>
      <c r="D2519" s="3" t="s">
        <v>1</v>
      </c>
      <c r="E2519" s="3" t="s">
        <v>4635</v>
      </c>
      <c r="F2519" s="5">
        <v>65</v>
      </c>
      <c r="G2519" s="133">
        <f t="shared" si="87"/>
        <v>31</v>
      </c>
      <c r="H2519" s="36" t="str">
        <f t="shared" si="86"/>
        <v>Aceptable</v>
      </c>
      <c r="I2519" s="11">
        <v>11</v>
      </c>
      <c r="J2519" s="11" t="s">
        <v>166</v>
      </c>
      <c r="K2519" s="11">
        <v>3</v>
      </c>
      <c r="L2519" s="11">
        <v>-74.065711410000006</v>
      </c>
      <c r="M2519" s="12">
        <v>4.715368131</v>
      </c>
    </row>
    <row r="2520" spans="1:13" x14ac:dyDescent="0.25">
      <c r="A2520" s="3">
        <v>2519</v>
      </c>
      <c r="B2520" s="3" t="s">
        <v>4636</v>
      </c>
      <c r="C2520" s="3" t="s">
        <v>3696</v>
      </c>
      <c r="D2520" s="3" t="s">
        <v>1</v>
      </c>
      <c r="E2520" s="3" t="s">
        <v>4637</v>
      </c>
      <c r="F2520" s="5">
        <v>65</v>
      </c>
      <c r="G2520" s="133">
        <f t="shared" si="87"/>
        <v>31</v>
      </c>
      <c r="H2520" s="36" t="str">
        <f t="shared" si="86"/>
        <v>Aceptable</v>
      </c>
      <c r="I2520" s="11">
        <v>11</v>
      </c>
      <c r="J2520" s="11" t="s">
        <v>166</v>
      </c>
      <c r="K2520" s="11">
        <v>4</v>
      </c>
      <c r="L2520" s="11">
        <v>-74.071513429999996</v>
      </c>
      <c r="M2520" s="12">
        <v>4.7140483480000004</v>
      </c>
    </row>
    <row r="2521" spans="1:13" x14ac:dyDescent="0.25">
      <c r="A2521" s="3">
        <v>2520</v>
      </c>
      <c r="B2521" s="3" t="s">
        <v>4638</v>
      </c>
      <c r="C2521" s="3" t="s">
        <v>3696</v>
      </c>
      <c r="D2521" s="3" t="s">
        <v>1</v>
      </c>
      <c r="E2521" s="3" t="s">
        <v>4639</v>
      </c>
      <c r="F2521" s="5">
        <v>70</v>
      </c>
      <c r="G2521" s="133">
        <f t="shared" si="87"/>
        <v>18</v>
      </c>
      <c r="H2521" s="36" t="str">
        <f t="shared" si="86"/>
        <v>Regular</v>
      </c>
      <c r="I2521" s="11">
        <v>11</v>
      </c>
      <c r="J2521" s="11" t="s">
        <v>166</v>
      </c>
      <c r="K2521" s="11">
        <v>6</v>
      </c>
      <c r="L2521" s="11">
        <v>-74.08125545</v>
      </c>
      <c r="M2521" s="12">
        <v>4.7261587860000001</v>
      </c>
    </row>
    <row r="2522" spans="1:13" x14ac:dyDescent="0.25">
      <c r="A2522" s="3">
        <v>2521</v>
      </c>
      <c r="B2522" s="3" t="s">
        <v>4640</v>
      </c>
      <c r="C2522" s="3" t="s">
        <v>3696</v>
      </c>
      <c r="D2522" s="3" t="s">
        <v>1</v>
      </c>
      <c r="E2522" s="3" t="s">
        <v>4641</v>
      </c>
      <c r="F2522" s="5">
        <v>70</v>
      </c>
      <c r="G2522" s="133">
        <f t="shared" si="87"/>
        <v>18</v>
      </c>
      <c r="H2522" s="36" t="str">
        <f t="shared" si="86"/>
        <v>Regular</v>
      </c>
      <c r="I2522" s="11">
        <v>11</v>
      </c>
      <c r="J2522" s="11" t="s">
        <v>166</v>
      </c>
      <c r="K2522" s="11">
        <v>3</v>
      </c>
      <c r="L2522" s="11">
        <v>-74.068835739999997</v>
      </c>
      <c r="M2522" s="12">
        <v>4.7189177329999996</v>
      </c>
    </row>
    <row r="2523" spans="1:13" x14ac:dyDescent="0.25">
      <c r="A2523" s="3">
        <v>2522</v>
      </c>
      <c r="B2523" s="3" t="s">
        <v>4642</v>
      </c>
      <c r="C2523" s="3" t="s">
        <v>3696</v>
      </c>
      <c r="D2523" s="3" t="s">
        <v>1</v>
      </c>
      <c r="E2523" s="3" t="s">
        <v>4643</v>
      </c>
      <c r="F2523" s="5">
        <v>70</v>
      </c>
      <c r="G2523" s="133">
        <f t="shared" si="87"/>
        <v>18</v>
      </c>
      <c r="H2523" s="36" t="str">
        <f t="shared" si="86"/>
        <v>Regular</v>
      </c>
      <c r="I2523" s="11">
        <v>11</v>
      </c>
      <c r="J2523" s="11" t="s">
        <v>166</v>
      </c>
      <c r="K2523" s="11">
        <v>5</v>
      </c>
      <c r="L2523" s="11">
        <v>-74.065335059999995</v>
      </c>
      <c r="M2523" s="12">
        <v>4.7207576549999999</v>
      </c>
    </row>
    <row r="2524" spans="1:13" x14ac:dyDescent="0.25">
      <c r="A2524" s="3">
        <v>2523</v>
      </c>
      <c r="B2524" s="3" t="s">
        <v>4644</v>
      </c>
      <c r="C2524" s="3" t="s">
        <v>3696</v>
      </c>
      <c r="D2524" s="3" t="s">
        <v>1</v>
      </c>
      <c r="E2524" s="3" t="s">
        <v>4622</v>
      </c>
      <c r="F2524" s="5">
        <v>65</v>
      </c>
      <c r="G2524" s="133">
        <f t="shared" si="87"/>
        <v>31</v>
      </c>
      <c r="H2524" s="36" t="str">
        <f t="shared" si="86"/>
        <v>Aceptable</v>
      </c>
      <c r="I2524" s="11">
        <v>11</v>
      </c>
      <c r="J2524" s="11" t="s">
        <v>166</v>
      </c>
      <c r="K2524" s="11">
        <v>5</v>
      </c>
      <c r="L2524" s="11">
        <v>-74.075865210000003</v>
      </c>
      <c r="M2524" s="12">
        <v>4.7124728039999999</v>
      </c>
    </row>
    <row r="2525" spans="1:13" x14ac:dyDescent="0.25">
      <c r="A2525" s="3">
        <v>2524</v>
      </c>
      <c r="B2525" s="3" t="s">
        <v>4645</v>
      </c>
      <c r="C2525" s="3" t="s">
        <v>3696</v>
      </c>
      <c r="D2525" s="3" t="s">
        <v>1</v>
      </c>
      <c r="E2525" s="3" t="s">
        <v>4646</v>
      </c>
      <c r="F2525" s="5">
        <v>70</v>
      </c>
      <c r="G2525" s="133">
        <f t="shared" si="87"/>
        <v>18</v>
      </c>
      <c r="H2525" s="36" t="str">
        <f t="shared" si="86"/>
        <v>Regular</v>
      </c>
      <c r="I2525" s="11">
        <v>11</v>
      </c>
      <c r="J2525" s="11" t="s">
        <v>166</v>
      </c>
      <c r="K2525" s="11">
        <v>4</v>
      </c>
      <c r="L2525" s="11">
        <v>-74.058572339999998</v>
      </c>
      <c r="M2525" s="12">
        <v>4.7255377889999997</v>
      </c>
    </row>
    <row r="2526" spans="1:13" x14ac:dyDescent="0.25">
      <c r="A2526" s="3">
        <v>2525</v>
      </c>
      <c r="B2526" s="3" t="s">
        <v>4647</v>
      </c>
      <c r="C2526" s="3" t="s">
        <v>3696</v>
      </c>
      <c r="D2526" s="3" t="s">
        <v>1</v>
      </c>
      <c r="E2526" s="3" t="s">
        <v>4648</v>
      </c>
      <c r="F2526" s="5">
        <v>70</v>
      </c>
      <c r="G2526" s="133">
        <f t="shared" si="87"/>
        <v>18</v>
      </c>
      <c r="H2526" s="36" t="str">
        <f t="shared" si="86"/>
        <v>Regular</v>
      </c>
      <c r="I2526" s="11">
        <v>11</v>
      </c>
      <c r="J2526" s="11" t="s">
        <v>166</v>
      </c>
      <c r="K2526" s="11">
        <v>4</v>
      </c>
      <c r="L2526" s="11">
        <v>-74.066833579999994</v>
      </c>
      <c r="M2526" s="12">
        <v>4.723939144</v>
      </c>
    </row>
    <row r="2527" spans="1:13" x14ac:dyDescent="0.25">
      <c r="A2527" s="3">
        <v>2526</v>
      </c>
      <c r="B2527" s="3" t="s">
        <v>4649</v>
      </c>
      <c r="C2527" s="3" t="s">
        <v>3696</v>
      </c>
      <c r="D2527" s="3" t="s">
        <v>1</v>
      </c>
      <c r="E2527" s="3" t="s">
        <v>4650</v>
      </c>
      <c r="F2527" s="5">
        <v>65</v>
      </c>
      <c r="G2527" s="133">
        <f t="shared" si="87"/>
        <v>31</v>
      </c>
      <c r="H2527" s="36" t="str">
        <f t="shared" si="86"/>
        <v>Aceptable</v>
      </c>
      <c r="I2527" s="11">
        <v>11</v>
      </c>
      <c r="J2527" s="11" t="s">
        <v>166</v>
      </c>
      <c r="K2527" s="11">
        <v>5</v>
      </c>
      <c r="L2527" s="11">
        <v>-74.065935800000005</v>
      </c>
      <c r="M2527" s="12">
        <v>4.7260872169999999</v>
      </c>
    </row>
    <row r="2528" spans="1:13" x14ac:dyDescent="0.25">
      <c r="A2528" s="3">
        <v>2527</v>
      </c>
      <c r="B2528" s="3" t="s">
        <v>4651</v>
      </c>
      <c r="C2528" s="3" t="s">
        <v>3696</v>
      </c>
      <c r="D2528" s="3" t="s">
        <v>1</v>
      </c>
      <c r="E2528" s="3" t="s">
        <v>4652</v>
      </c>
      <c r="F2528" s="5">
        <v>65</v>
      </c>
      <c r="G2528" s="133">
        <f t="shared" si="87"/>
        <v>31</v>
      </c>
      <c r="H2528" s="36" t="str">
        <f t="shared" si="86"/>
        <v>Aceptable</v>
      </c>
      <c r="I2528" s="11">
        <v>11</v>
      </c>
      <c r="J2528" s="11" t="s">
        <v>166</v>
      </c>
      <c r="K2528" s="11">
        <v>5</v>
      </c>
      <c r="L2528" s="11">
        <v>-74.071166079999998</v>
      </c>
      <c r="M2528" s="12">
        <v>4.7302023990000004</v>
      </c>
    </row>
    <row r="2529" spans="1:13" x14ac:dyDescent="0.25">
      <c r="A2529" s="3">
        <v>2528</v>
      </c>
      <c r="B2529" s="3" t="s">
        <v>4653</v>
      </c>
      <c r="C2529" s="3" t="s">
        <v>3696</v>
      </c>
      <c r="D2529" s="3" t="s">
        <v>1</v>
      </c>
      <c r="E2529" s="3" t="s">
        <v>4652</v>
      </c>
      <c r="F2529" s="5">
        <v>65</v>
      </c>
      <c r="G2529" s="133">
        <f t="shared" si="87"/>
        <v>31</v>
      </c>
      <c r="H2529" s="36" t="str">
        <f t="shared" si="86"/>
        <v>Aceptable</v>
      </c>
      <c r="I2529" s="11">
        <v>11</v>
      </c>
      <c r="J2529" s="11" t="s">
        <v>166</v>
      </c>
      <c r="K2529" s="11">
        <v>5</v>
      </c>
      <c r="L2529" s="11">
        <v>-74.072562259999998</v>
      </c>
      <c r="M2529" s="12">
        <v>4.7307071369999996</v>
      </c>
    </row>
    <row r="2530" spans="1:13" x14ac:dyDescent="0.25">
      <c r="A2530" s="3">
        <v>2529</v>
      </c>
      <c r="B2530" s="3" t="s">
        <v>4654</v>
      </c>
      <c r="C2530" s="3" t="s">
        <v>3696</v>
      </c>
      <c r="D2530" s="3" t="s">
        <v>1</v>
      </c>
      <c r="E2530" s="3" t="s">
        <v>4655</v>
      </c>
      <c r="F2530" s="5">
        <v>70</v>
      </c>
      <c r="G2530" s="133">
        <f t="shared" si="87"/>
        <v>18</v>
      </c>
      <c r="H2530" s="36" t="str">
        <f t="shared" si="86"/>
        <v>Regular</v>
      </c>
      <c r="I2530" s="11">
        <v>11</v>
      </c>
      <c r="J2530" s="11" t="s">
        <v>166</v>
      </c>
      <c r="K2530" s="11">
        <v>5</v>
      </c>
      <c r="L2530" s="11">
        <v>-74.070032810000001</v>
      </c>
      <c r="M2530" s="12">
        <v>4.7043560720000004</v>
      </c>
    </row>
    <row r="2531" spans="1:13" x14ac:dyDescent="0.25">
      <c r="A2531" s="3">
        <v>2530</v>
      </c>
      <c r="B2531" s="3" t="s">
        <v>4656</v>
      </c>
      <c r="C2531" s="3" t="s">
        <v>3696</v>
      </c>
      <c r="D2531" s="3" t="s">
        <v>1</v>
      </c>
      <c r="E2531" s="3" t="s">
        <v>4657</v>
      </c>
      <c r="F2531" s="5">
        <v>65</v>
      </c>
      <c r="G2531" s="133">
        <f t="shared" si="87"/>
        <v>31</v>
      </c>
      <c r="H2531" s="36" t="str">
        <f t="shared" si="86"/>
        <v>Aceptable</v>
      </c>
      <c r="I2531" s="11">
        <v>11</v>
      </c>
      <c r="J2531" s="11" t="s">
        <v>166</v>
      </c>
      <c r="K2531" s="11">
        <v>5</v>
      </c>
      <c r="L2531" s="11">
        <v>-74.066584599999999</v>
      </c>
      <c r="M2531" s="12">
        <v>4.7260640880000002</v>
      </c>
    </row>
    <row r="2532" spans="1:13" x14ac:dyDescent="0.25">
      <c r="A2532" s="3">
        <v>2531</v>
      </c>
      <c r="B2532" s="3" t="s">
        <v>4658</v>
      </c>
      <c r="C2532" s="3" t="s">
        <v>3696</v>
      </c>
      <c r="D2532" s="3" t="s">
        <v>1</v>
      </c>
      <c r="E2532" s="3" t="s">
        <v>4633</v>
      </c>
      <c r="F2532" s="5">
        <v>65</v>
      </c>
      <c r="G2532" s="133">
        <f t="shared" si="87"/>
        <v>31</v>
      </c>
      <c r="H2532" s="36" t="str">
        <f t="shared" si="86"/>
        <v>Aceptable</v>
      </c>
      <c r="I2532" s="11">
        <v>11</v>
      </c>
      <c r="J2532" s="11" t="s">
        <v>166</v>
      </c>
      <c r="K2532" s="11">
        <v>4</v>
      </c>
      <c r="L2532" s="11">
        <v>-74.071708509999993</v>
      </c>
      <c r="M2532" s="12">
        <v>4.7160845130000002</v>
      </c>
    </row>
    <row r="2533" spans="1:13" x14ac:dyDescent="0.25">
      <c r="A2533" s="3">
        <v>2532</v>
      </c>
      <c r="B2533" s="3" t="s">
        <v>4659</v>
      </c>
      <c r="C2533" s="3" t="s">
        <v>3696</v>
      </c>
      <c r="D2533" s="3" t="s">
        <v>1</v>
      </c>
      <c r="E2533" s="3" t="s">
        <v>4660</v>
      </c>
      <c r="F2533" s="5">
        <v>65</v>
      </c>
      <c r="G2533" s="133">
        <f t="shared" si="87"/>
        <v>31</v>
      </c>
      <c r="H2533" s="36" t="str">
        <f t="shared" si="86"/>
        <v>Aceptable</v>
      </c>
      <c r="I2533" s="11">
        <v>11</v>
      </c>
      <c r="J2533" s="11" t="s">
        <v>166</v>
      </c>
      <c r="K2533" s="11">
        <v>4</v>
      </c>
      <c r="L2533" s="11">
        <v>-74.069873999999999</v>
      </c>
      <c r="M2533" s="12">
        <v>4.7177959720000002</v>
      </c>
    </row>
    <row r="2534" spans="1:13" x14ac:dyDescent="0.25">
      <c r="A2534" s="3">
        <v>2533</v>
      </c>
      <c r="B2534" s="3" t="s">
        <v>4661</v>
      </c>
      <c r="C2534" s="3" t="s">
        <v>3696</v>
      </c>
      <c r="D2534" s="3" t="s">
        <v>1</v>
      </c>
      <c r="E2534" s="3" t="s">
        <v>4662</v>
      </c>
      <c r="F2534" s="5">
        <v>70</v>
      </c>
      <c r="G2534" s="133">
        <f t="shared" si="87"/>
        <v>18</v>
      </c>
      <c r="H2534" s="36" t="str">
        <f t="shared" si="86"/>
        <v>Regular</v>
      </c>
      <c r="I2534" s="11">
        <v>11</v>
      </c>
      <c r="J2534" s="11" t="s">
        <v>166</v>
      </c>
      <c r="K2534" s="11">
        <v>3</v>
      </c>
      <c r="L2534" s="11">
        <v>-74.068741650000007</v>
      </c>
      <c r="M2534" s="12">
        <v>4.7137584700000001</v>
      </c>
    </row>
    <row r="2535" spans="1:13" x14ac:dyDescent="0.25">
      <c r="A2535" s="3">
        <v>2534</v>
      </c>
      <c r="B2535" s="3" t="s">
        <v>4663</v>
      </c>
      <c r="C2535" s="3" t="s">
        <v>3696</v>
      </c>
      <c r="D2535" s="3" t="s">
        <v>1</v>
      </c>
      <c r="E2535" s="3" t="s">
        <v>4662</v>
      </c>
      <c r="F2535" s="5">
        <v>70</v>
      </c>
      <c r="G2535" s="133">
        <f t="shared" si="87"/>
        <v>18</v>
      </c>
      <c r="H2535" s="36" t="str">
        <f t="shared" si="86"/>
        <v>Regular</v>
      </c>
      <c r="I2535" s="11">
        <v>11</v>
      </c>
      <c r="J2535" s="11" t="s">
        <v>166</v>
      </c>
      <c r="K2535" s="11">
        <v>3</v>
      </c>
      <c r="L2535" s="11">
        <v>-74.066605539999998</v>
      </c>
      <c r="M2535" s="12">
        <v>4.7135885030000004</v>
      </c>
    </row>
    <row r="2536" spans="1:13" x14ac:dyDescent="0.25">
      <c r="A2536" s="3">
        <v>2535</v>
      </c>
      <c r="B2536" s="3" t="s">
        <v>4664</v>
      </c>
      <c r="C2536" s="3" t="s">
        <v>3696</v>
      </c>
      <c r="D2536" s="3" t="s">
        <v>1</v>
      </c>
      <c r="E2536" s="3" t="s">
        <v>4665</v>
      </c>
      <c r="F2536" s="5">
        <v>70</v>
      </c>
      <c r="G2536" s="133">
        <f t="shared" si="87"/>
        <v>18</v>
      </c>
      <c r="H2536" s="36" t="str">
        <f t="shared" si="86"/>
        <v>Regular</v>
      </c>
      <c r="I2536" s="11">
        <v>11</v>
      </c>
      <c r="J2536" s="11" t="s">
        <v>166</v>
      </c>
      <c r="K2536" s="11">
        <v>4</v>
      </c>
      <c r="L2536" s="11">
        <v>-74.071839409999995</v>
      </c>
      <c r="M2536" s="12">
        <v>4.7186227030000003</v>
      </c>
    </row>
    <row r="2537" spans="1:13" x14ac:dyDescent="0.25">
      <c r="A2537" s="3">
        <v>2536</v>
      </c>
      <c r="B2537" s="3" t="s">
        <v>4666</v>
      </c>
      <c r="C2537" s="3" t="s">
        <v>3696</v>
      </c>
      <c r="D2537" s="3" t="s">
        <v>1</v>
      </c>
      <c r="E2537" s="3" t="s">
        <v>4667</v>
      </c>
      <c r="F2537" s="5">
        <v>65</v>
      </c>
      <c r="G2537" s="133">
        <f t="shared" si="87"/>
        <v>31</v>
      </c>
      <c r="H2537" s="36" t="str">
        <f t="shared" si="86"/>
        <v>Aceptable</v>
      </c>
      <c r="I2537" s="11">
        <v>11</v>
      </c>
      <c r="J2537" s="11" t="s">
        <v>166</v>
      </c>
      <c r="K2537" s="11">
        <v>5</v>
      </c>
      <c r="L2537" s="11">
        <v>-74.065901949999997</v>
      </c>
      <c r="M2537" s="12">
        <v>4.7235440400000002</v>
      </c>
    </row>
    <row r="2538" spans="1:13" x14ac:dyDescent="0.25">
      <c r="A2538" s="3">
        <v>2537</v>
      </c>
      <c r="B2538" s="3" t="s">
        <v>4668</v>
      </c>
      <c r="C2538" s="3" t="s">
        <v>3696</v>
      </c>
      <c r="D2538" s="3" t="s">
        <v>1</v>
      </c>
      <c r="E2538" s="3" t="s">
        <v>4669</v>
      </c>
      <c r="F2538" s="5">
        <v>65</v>
      </c>
      <c r="G2538" s="133">
        <f t="shared" si="87"/>
        <v>31</v>
      </c>
      <c r="H2538" s="36" t="str">
        <f t="shared" si="86"/>
        <v>Aceptable</v>
      </c>
      <c r="I2538" s="11">
        <v>11</v>
      </c>
      <c r="J2538" s="11" t="s">
        <v>166</v>
      </c>
      <c r="K2538" s="11">
        <v>6</v>
      </c>
      <c r="L2538" s="11">
        <v>-74.079035570000002</v>
      </c>
      <c r="M2538" s="12">
        <v>4.7140833669999997</v>
      </c>
    </row>
    <row r="2539" spans="1:13" x14ac:dyDescent="0.25">
      <c r="A2539" s="3">
        <v>2538</v>
      </c>
      <c r="B2539" s="3" t="s">
        <v>4670</v>
      </c>
      <c r="C2539" s="3" t="s">
        <v>3696</v>
      </c>
      <c r="D2539" s="3" t="s">
        <v>1</v>
      </c>
      <c r="E2539" s="3" t="s">
        <v>4671</v>
      </c>
      <c r="F2539" s="5">
        <v>70</v>
      </c>
      <c r="G2539" s="133">
        <f t="shared" si="87"/>
        <v>18</v>
      </c>
      <c r="H2539" s="36" t="str">
        <f t="shared" si="86"/>
        <v>Regular</v>
      </c>
      <c r="I2539" s="11">
        <v>11</v>
      </c>
      <c r="J2539" s="11" t="s">
        <v>166</v>
      </c>
      <c r="K2539" s="11">
        <v>5</v>
      </c>
      <c r="L2539" s="11">
        <v>-74.06718515</v>
      </c>
      <c r="M2539" s="12">
        <v>4.727835421</v>
      </c>
    </row>
    <row r="2540" spans="1:13" x14ac:dyDescent="0.25">
      <c r="A2540" s="3">
        <v>2539</v>
      </c>
      <c r="B2540" s="3" t="s">
        <v>4672</v>
      </c>
      <c r="C2540" s="3" t="s">
        <v>3696</v>
      </c>
      <c r="D2540" s="3" t="s">
        <v>1</v>
      </c>
      <c r="E2540" s="3" t="s">
        <v>4673</v>
      </c>
      <c r="F2540" s="5">
        <v>50</v>
      </c>
      <c r="G2540" s="133">
        <f t="shared" si="87"/>
        <v>71</v>
      </c>
      <c r="H2540" s="36" t="str">
        <f t="shared" si="86"/>
        <v>Muy Bueno</v>
      </c>
      <c r="I2540" s="11">
        <v>11</v>
      </c>
      <c r="J2540" s="11" t="s">
        <v>166</v>
      </c>
      <c r="K2540" s="11">
        <v>6</v>
      </c>
      <c r="L2540" s="11">
        <v>-74.083851620000004</v>
      </c>
      <c r="M2540" s="12">
        <v>4.7072284309999999</v>
      </c>
    </row>
    <row r="2541" spans="1:13" x14ac:dyDescent="0.25">
      <c r="A2541" s="3">
        <v>2540</v>
      </c>
      <c r="B2541" s="3" t="s">
        <v>4674</v>
      </c>
      <c r="C2541" s="3" t="s">
        <v>3696</v>
      </c>
      <c r="D2541" s="3" t="s">
        <v>1</v>
      </c>
      <c r="E2541" s="3" t="s">
        <v>4675</v>
      </c>
      <c r="F2541" s="5">
        <v>70</v>
      </c>
      <c r="G2541" s="133">
        <f t="shared" si="87"/>
        <v>18</v>
      </c>
      <c r="H2541" s="36" t="str">
        <f t="shared" si="86"/>
        <v>Regular</v>
      </c>
      <c r="I2541" s="11">
        <v>11</v>
      </c>
      <c r="J2541" s="11" t="s">
        <v>166</v>
      </c>
      <c r="K2541" s="11">
        <v>6</v>
      </c>
      <c r="L2541" s="11">
        <v>-74.082716410000003</v>
      </c>
      <c r="M2541" s="12">
        <v>4.7063945479999996</v>
      </c>
    </row>
    <row r="2542" spans="1:13" x14ac:dyDescent="0.25">
      <c r="A2542" s="3">
        <v>2541</v>
      </c>
      <c r="B2542" s="3" t="s">
        <v>4676</v>
      </c>
      <c r="C2542" s="3" t="s">
        <v>3696</v>
      </c>
      <c r="D2542" s="3" t="s">
        <v>1</v>
      </c>
      <c r="E2542" s="3" t="s">
        <v>4677</v>
      </c>
      <c r="F2542" s="5">
        <v>80</v>
      </c>
      <c r="G2542" s="133">
        <f t="shared" si="87"/>
        <v>0</v>
      </c>
      <c r="H2542" s="36" t="str">
        <f t="shared" si="86"/>
        <v>Malo</v>
      </c>
      <c r="I2542" s="11">
        <v>11</v>
      </c>
      <c r="J2542" s="11" t="s">
        <v>166</v>
      </c>
      <c r="K2542" s="11">
        <v>5</v>
      </c>
      <c r="L2542" s="11">
        <v>-74.074263299999998</v>
      </c>
      <c r="M2542" s="12">
        <v>4.7269129249999997</v>
      </c>
    </row>
    <row r="2543" spans="1:13" x14ac:dyDescent="0.25">
      <c r="A2543" s="3">
        <v>2542</v>
      </c>
      <c r="B2543" s="3" t="s">
        <v>4678</v>
      </c>
      <c r="C2543" s="3" t="s">
        <v>3696</v>
      </c>
      <c r="D2543" s="3" t="s">
        <v>1</v>
      </c>
      <c r="E2543" s="3" t="s">
        <v>4679</v>
      </c>
      <c r="F2543" s="5">
        <v>70</v>
      </c>
      <c r="G2543" s="133">
        <f t="shared" si="87"/>
        <v>18</v>
      </c>
      <c r="H2543" s="36" t="str">
        <f t="shared" si="86"/>
        <v>Regular</v>
      </c>
      <c r="I2543" s="11">
        <v>11</v>
      </c>
      <c r="J2543" s="11" t="s">
        <v>166</v>
      </c>
      <c r="K2543" s="11">
        <v>6</v>
      </c>
      <c r="L2543" s="11">
        <v>-74.081094530000001</v>
      </c>
      <c r="M2543" s="12">
        <v>4.732331587</v>
      </c>
    </row>
    <row r="2544" spans="1:13" x14ac:dyDescent="0.25">
      <c r="A2544" s="3">
        <v>2543</v>
      </c>
      <c r="B2544" s="3" t="s">
        <v>4680</v>
      </c>
      <c r="C2544" s="3" t="s">
        <v>3696</v>
      </c>
      <c r="D2544" s="3" t="s">
        <v>1</v>
      </c>
      <c r="E2544" s="3" t="s">
        <v>4681</v>
      </c>
      <c r="F2544" s="5">
        <v>65</v>
      </c>
      <c r="G2544" s="133">
        <f t="shared" si="87"/>
        <v>31</v>
      </c>
      <c r="H2544" s="36" t="str">
        <f t="shared" si="86"/>
        <v>Aceptable</v>
      </c>
      <c r="I2544" s="11">
        <v>11</v>
      </c>
      <c r="J2544" s="11" t="s">
        <v>166</v>
      </c>
      <c r="K2544" s="11">
        <v>6</v>
      </c>
      <c r="L2544" s="11">
        <v>-74.081620569999998</v>
      </c>
      <c r="M2544" s="12">
        <v>4.7122568109999996</v>
      </c>
    </row>
    <row r="2545" spans="1:13" x14ac:dyDescent="0.25">
      <c r="A2545" s="3">
        <v>2544</v>
      </c>
      <c r="B2545" s="3" t="s">
        <v>4682</v>
      </c>
      <c r="C2545" s="3" t="s">
        <v>3696</v>
      </c>
      <c r="D2545" s="3" t="s">
        <v>1</v>
      </c>
      <c r="E2545" s="3" t="s">
        <v>4671</v>
      </c>
      <c r="F2545" s="5">
        <v>70</v>
      </c>
      <c r="G2545" s="133">
        <f t="shared" si="87"/>
        <v>18</v>
      </c>
      <c r="H2545" s="36" t="str">
        <f t="shared" si="86"/>
        <v>Regular</v>
      </c>
      <c r="I2545" s="11">
        <v>11</v>
      </c>
      <c r="J2545" s="11" t="s">
        <v>166</v>
      </c>
      <c r="K2545" s="11">
        <v>5</v>
      </c>
      <c r="L2545" s="11">
        <v>-74.067174120000004</v>
      </c>
      <c r="M2545" s="12">
        <v>4.7285339369999999</v>
      </c>
    </row>
    <row r="2546" spans="1:13" x14ac:dyDescent="0.25">
      <c r="A2546" s="3">
        <v>2545</v>
      </c>
      <c r="B2546" s="3" t="s">
        <v>4683</v>
      </c>
      <c r="C2546" s="3" t="s">
        <v>3696</v>
      </c>
      <c r="D2546" s="3" t="s">
        <v>1</v>
      </c>
      <c r="E2546" s="3" t="s">
        <v>4684</v>
      </c>
      <c r="F2546" s="5">
        <v>75</v>
      </c>
      <c r="G2546" s="133">
        <f t="shared" si="87"/>
        <v>6</v>
      </c>
      <c r="H2546" s="36" t="str">
        <f t="shared" si="86"/>
        <v>Regular</v>
      </c>
      <c r="I2546" s="11">
        <v>11</v>
      </c>
      <c r="J2546" s="11" t="s">
        <v>166</v>
      </c>
      <c r="K2546" s="11">
        <v>6</v>
      </c>
      <c r="L2546" s="11">
        <v>-74.076433780000002</v>
      </c>
      <c r="M2546" s="12">
        <v>4.7230881</v>
      </c>
    </row>
    <row r="2547" spans="1:13" x14ac:dyDescent="0.25">
      <c r="A2547" s="3">
        <v>2546</v>
      </c>
      <c r="B2547" s="3" t="s">
        <v>4685</v>
      </c>
      <c r="C2547" s="3" t="s">
        <v>3696</v>
      </c>
      <c r="D2547" s="3" t="s">
        <v>1</v>
      </c>
      <c r="E2547" s="3" t="s">
        <v>4686</v>
      </c>
      <c r="F2547" s="5">
        <v>70</v>
      </c>
      <c r="G2547" s="133">
        <f t="shared" si="87"/>
        <v>18</v>
      </c>
      <c r="H2547" s="36" t="str">
        <f t="shared" si="86"/>
        <v>Regular</v>
      </c>
      <c r="I2547" s="11">
        <v>11</v>
      </c>
      <c r="J2547" s="11" t="s">
        <v>166</v>
      </c>
      <c r="K2547" s="11">
        <v>5</v>
      </c>
      <c r="L2547" s="11">
        <v>-74.076070720000004</v>
      </c>
      <c r="M2547" s="12">
        <v>4.7071766029999997</v>
      </c>
    </row>
    <row r="2548" spans="1:13" x14ac:dyDescent="0.25">
      <c r="A2548" s="3">
        <v>2547</v>
      </c>
      <c r="B2548" s="3" t="s">
        <v>4687</v>
      </c>
      <c r="C2548" s="3" t="s">
        <v>3696</v>
      </c>
      <c r="D2548" s="3" t="s">
        <v>1</v>
      </c>
      <c r="E2548" s="3" t="s">
        <v>4688</v>
      </c>
      <c r="F2548" s="5">
        <v>70</v>
      </c>
      <c r="G2548" s="133">
        <f t="shared" si="87"/>
        <v>18</v>
      </c>
      <c r="H2548" s="36" t="str">
        <f t="shared" si="86"/>
        <v>Regular</v>
      </c>
      <c r="I2548" s="11">
        <v>11</v>
      </c>
      <c r="J2548" s="11" t="s">
        <v>166</v>
      </c>
      <c r="K2548" s="11">
        <v>6</v>
      </c>
      <c r="L2548" s="11">
        <v>-74.078465510000001</v>
      </c>
      <c r="M2548" s="12">
        <v>4.72537962</v>
      </c>
    </row>
    <row r="2549" spans="1:13" x14ac:dyDescent="0.25">
      <c r="A2549" s="3">
        <v>2548</v>
      </c>
      <c r="B2549" s="3" t="s">
        <v>4689</v>
      </c>
      <c r="C2549" s="3" t="s">
        <v>3696</v>
      </c>
      <c r="D2549" s="3" t="s">
        <v>1</v>
      </c>
      <c r="E2549" s="3" t="s">
        <v>4690</v>
      </c>
      <c r="F2549" s="5">
        <v>65</v>
      </c>
      <c r="G2549" s="133">
        <f t="shared" si="87"/>
        <v>31</v>
      </c>
      <c r="H2549" s="36" t="str">
        <f t="shared" si="86"/>
        <v>Aceptable</v>
      </c>
      <c r="I2549" s="11">
        <v>11</v>
      </c>
      <c r="J2549" s="11" t="s">
        <v>166</v>
      </c>
      <c r="K2549" s="11">
        <v>6</v>
      </c>
      <c r="L2549" s="11">
        <v>-74.075653079999995</v>
      </c>
      <c r="M2549" s="12">
        <v>4.7259346119999996</v>
      </c>
    </row>
    <row r="2550" spans="1:13" x14ac:dyDescent="0.25">
      <c r="A2550" s="3">
        <v>2549</v>
      </c>
      <c r="B2550" s="3" t="s">
        <v>4691</v>
      </c>
      <c r="C2550" s="3" t="s">
        <v>3696</v>
      </c>
      <c r="D2550" s="3" t="s">
        <v>1</v>
      </c>
      <c r="E2550" s="3" t="s">
        <v>4692</v>
      </c>
      <c r="F2550" s="5">
        <v>70</v>
      </c>
      <c r="G2550" s="133">
        <f t="shared" si="87"/>
        <v>18</v>
      </c>
      <c r="H2550" s="36" t="str">
        <f t="shared" si="86"/>
        <v>Regular</v>
      </c>
      <c r="I2550" s="11">
        <v>11</v>
      </c>
      <c r="J2550" s="11" t="s">
        <v>166</v>
      </c>
      <c r="K2550" s="11">
        <v>6</v>
      </c>
      <c r="L2550" s="11">
        <v>-74.076770409999995</v>
      </c>
      <c r="M2550" s="12">
        <v>4.7206151849999998</v>
      </c>
    </row>
    <row r="2551" spans="1:13" x14ac:dyDescent="0.25">
      <c r="A2551" s="3">
        <v>2550</v>
      </c>
      <c r="B2551" s="3" t="s">
        <v>4693</v>
      </c>
      <c r="C2551" s="3" t="s">
        <v>3696</v>
      </c>
      <c r="D2551" s="3" t="s">
        <v>1</v>
      </c>
      <c r="E2551" s="3" t="s">
        <v>4694</v>
      </c>
      <c r="F2551" s="5">
        <v>70</v>
      </c>
      <c r="G2551" s="133">
        <f t="shared" si="87"/>
        <v>18</v>
      </c>
      <c r="H2551" s="36" t="str">
        <f t="shared" si="86"/>
        <v>Regular</v>
      </c>
      <c r="I2551" s="11">
        <v>11</v>
      </c>
      <c r="J2551" s="11" t="s">
        <v>166</v>
      </c>
      <c r="K2551" s="11">
        <v>6</v>
      </c>
      <c r="L2551" s="11">
        <v>-74.078471379999996</v>
      </c>
      <c r="M2551" s="12">
        <v>4.7188937209999997</v>
      </c>
    </row>
    <row r="2552" spans="1:13" x14ac:dyDescent="0.25">
      <c r="A2552" s="3">
        <v>2551</v>
      </c>
      <c r="B2552" s="3" t="s">
        <v>4695</v>
      </c>
      <c r="C2552" s="3" t="s">
        <v>3696</v>
      </c>
      <c r="D2552" s="3" t="s">
        <v>1</v>
      </c>
      <c r="E2552" s="3" t="s">
        <v>4696</v>
      </c>
      <c r="F2552" s="5">
        <v>70</v>
      </c>
      <c r="G2552" s="133">
        <f t="shared" si="87"/>
        <v>18</v>
      </c>
      <c r="H2552" s="36" t="str">
        <f t="shared" si="86"/>
        <v>Regular</v>
      </c>
      <c r="I2552" s="11">
        <v>11</v>
      </c>
      <c r="J2552" s="11" t="s">
        <v>166</v>
      </c>
      <c r="K2552" s="11">
        <v>6</v>
      </c>
      <c r="L2552" s="11">
        <v>-74.082108360000007</v>
      </c>
      <c r="M2552" s="12">
        <v>4.733506072</v>
      </c>
    </row>
    <row r="2553" spans="1:13" x14ac:dyDescent="0.25">
      <c r="A2553" s="3">
        <v>2552</v>
      </c>
      <c r="B2553" s="3" t="s">
        <v>4697</v>
      </c>
      <c r="C2553" s="3" t="s">
        <v>3696</v>
      </c>
      <c r="D2553" s="3" t="s">
        <v>1</v>
      </c>
      <c r="E2553" s="3" t="s">
        <v>4652</v>
      </c>
      <c r="F2553" s="5">
        <v>70</v>
      </c>
      <c r="G2553" s="133">
        <f t="shared" si="87"/>
        <v>18</v>
      </c>
      <c r="H2553" s="36" t="str">
        <f t="shared" si="86"/>
        <v>Regular</v>
      </c>
      <c r="I2553" s="11">
        <v>11</v>
      </c>
      <c r="J2553" s="11" t="s">
        <v>166</v>
      </c>
      <c r="K2553" s="11">
        <v>5</v>
      </c>
      <c r="L2553" s="11">
        <v>-74.072133320000006</v>
      </c>
      <c r="M2553" s="12">
        <v>4.7295903900000003</v>
      </c>
    </row>
    <row r="2554" spans="1:13" x14ac:dyDescent="0.25">
      <c r="A2554" s="3">
        <v>2553</v>
      </c>
      <c r="B2554" s="3" t="s">
        <v>4698</v>
      </c>
      <c r="C2554" s="3" t="s">
        <v>3696</v>
      </c>
      <c r="D2554" s="3" t="s">
        <v>1</v>
      </c>
      <c r="E2554" s="3" t="s">
        <v>4699</v>
      </c>
      <c r="F2554" s="5">
        <v>80</v>
      </c>
      <c r="G2554" s="133">
        <f t="shared" si="87"/>
        <v>0</v>
      </c>
      <c r="H2554" s="36" t="str">
        <f t="shared" si="86"/>
        <v>Malo</v>
      </c>
      <c r="I2554" s="11">
        <v>11</v>
      </c>
      <c r="J2554" s="11" t="s">
        <v>166</v>
      </c>
      <c r="K2554" s="11">
        <v>4</v>
      </c>
      <c r="L2554" s="11">
        <v>-74.073783379999995</v>
      </c>
      <c r="M2554" s="12">
        <v>4.7206800549999999</v>
      </c>
    </row>
    <row r="2555" spans="1:13" x14ac:dyDescent="0.25">
      <c r="A2555" s="3">
        <v>2554</v>
      </c>
      <c r="B2555" s="3" t="s">
        <v>4700</v>
      </c>
      <c r="C2555" s="3" t="s">
        <v>3696</v>
      </c>
      <c r="D2555" s="3" t="s">
        <v>1</v>
      </c>
      <c r="E2555" s="3" t="s">
        <v>4699</v>
      </c>
      <c r="F2555" s="5">
        <v>65</v>
      </c>
      <c r="G2555" s="133">
        <f t="shared" si="87"/>
        <v>31</v>
      </c>
      <c r="H2555" s="36" t="str">
        <f t="shared" si="86"/>
        <v>Aceptable</v>
      </c>
      <c r="I2555" s="11">
        <v>11</v>
      </c>
      <c r="J2555" s="11" t="s">
        <v>166</v>
      </c>
      <c r="K2555" s="11">
        <v>4</v>
      </c>
      <c r="L2555" s="11">
        <v>-74.072800760000007</v>
      </c>
      <c r="M2555" s="12">
        <v>4.720309372</v>
      </c>
    </row>
    <row r="2556" spans="1:13" x14ac:dyDescent="0.25">
      <c r="A2556" s="3">
        <v>2555</v>
      </c>
      <c r="B2556" s="3" t="s">
        <v>4701</v>
      </c>
      <c r="C2556" s="3" t="s">
        <v>3696</v>
      </c>
      <c r="D2556" s="3" t="s">
        <v>1</v>
      </c>
      <c r="E2556" s="3" t="s">
        <v>4699</v>
      </c>
      <c r="F2556" s="5">
        <v>80</v>
      </c>
      <c r="G2556" s="133">
        <f t="shared" si="87"/>
        <v>0</v>
      </c>
      <c r="H2556" s="36" t="str">
        <f t="shared" si="86"/>
        <v>Malo</v>
      </c>
      <c r="I2556" s="11">
        <v>11</v>
      </c>
      <c r="J2556" s="11" t="s">
        <v>166</v>
      </c>
      <c r="K2556" s="11">
        <v>4</v>
      </c>
      <c r="L2556" s="11">
        <v>-74.073545480000007</v>
      </c>
      <c r="M2556" s="12">
        <v>4.7216490999999996</v>
      </c>
    </row>
    <row r="2557" spans="1:13" x14ac:dyDescent="0.25">
      <c r="A2557" s="3">
        <v>2556</v>
      </c>
      <c r="B2557" s="3" t="s">
        <v>4702</v>
      </c>
      <c r="C2557" s="3" t="s">
        <v>3696</v>
      </c>
      <c r="D2557" s="3" t="s">
        <v>1</v>
      </c>
      <c r="E2557" s="3" t="s">
        <v>4703</v>
      </c>
      <c r="F2557" s="5">
        <v>75</v>
      </c>
      <c r="G2557" s="133">
        <f t="shared" si="87"/>
        <v>6</v>
      </c>
      <c r="H2557" s="36" t="str">
        <f t="shared" si="86"/>
        <v>Regular</v>
      </c>
      <c r="I2557" s="11">
        <v>11</v>
      </c>
      <c r="J2557" s="11" t="s">
        <v>166</v>
      </c>
      <c r="K2557" s="11">
        <v>5</v>
      </c>
      <c r="L2557" s="11">
        <v>-74.072159909999996</v>
      </c>
      <c r="M2557" s="12">
        <v>4.7071045160000002</v>
      </c>
    </row>
    <row r="2558" spans="1:13" x14ac:dyDescent="0.25">
      <c r="A2558" s="3">
        <v>2557</v>
      </c>
      <c r="B2558" s="3" t="s">
        <v>4704</v>
      </c>
      <c r="C2558" s="3" t="s">
        <v>3696</v>
      </c>
      <c r="D2558" s="3" t="s">
        <v>1</v>
      </c>
      <c r="E2558" s="3" t="s">
        <v>4686</v>
      </c>
      <c r="F2558" s="5">
        <v>70</v>
      </c>
      <c r="G2558" s="133">
        <f t="shared" si="87"/>
        <v>18</v>
      </c>
      <c r="H2558" s="36" t="str">
        <f t="shared" si="86"/>
        <v>Regular</v>
      </c>
      <c r="I2558" s="11">
        <v>11</v>
      </c>
      <c r="J2558" s="11" t="s">
        <v>166</v>
      </c>
      <c r="K2558" s="11">
        <v>5</v>
      </c>
      <c r="L2558" s="11">
        <v>-74.073885489999995</v>
      </c>
      <c r="M2558" s="12">
        <v>4.7071454780000002</v>
      </c>
    </row>
    <row r="2559" spans="1:13" x14ac:dyDescent="0.25">
      <c r="A2559" s="3">
        <v>2558</v>
      </c>
      <c r="B2559" s="3" t="s">
        <v>4705</v>
      </c>
      <c r="C2559" s="3" t="s">
        <v>3696</v>
      </c>
      <c r="D2559" s="3" t="s">
        <v>1</v>
      </c>
      <c r="E2559" s="3" t="s">
        <v>4686</v>
      </c>
      <c r="F2559" s="5">
        <v>65</v>
      </c>
      <c r="G2559" s="133">
        <f t="shared" si="87"/>
        <v>31</v>
      </c>
      <c r="H2559" s="36" t="str">
        <f t="shared" si="86"/>
        <v>Aceptable</v>
      </c>
      <c r="I2559" s="11">
        <v>11</v>
      </c>
      <c r="J2559" s="11" t="s">
        <v>166</v>
      </c>
      <c r="K2559" s="11">
        <v>5</v>
      </c>
      <c r="L2559" s="11">
        <v>-74.077835399999998</v>
      </c>
      <c r="M2559" s="12">
        <v>4.7072161770000003</v>
      </c>
    </row>
    <row r="2560" spans="1:13" x14ac:dyDescent="0.25">
      <c r="A2560" s="3">
        <v>2559</v>
      </c>
      <c r="B2560" s="3" t="s">
        <v>4706</v>
      </c>
      <c r="C2560" s="3" t="s">
        <v>3696</v>
      </c>
      <c r="D2560" s="3" t="s">
        <v>1</v>
      </c>
      <c r="E2560" s="3" t="s">
        <v>4707</v>
      </c>
      <c r="F2560" s="5">
        <v>70</v>
      </c>
      <c r="G2560" s="133">
        <f t="shared" si="87"/>
        <v>18</v>
      </c>
      <c r="H2560" s="36" t="str">
        <f t="shared" si="86"/>
        <v>Regular</v>
      </c>
      <c r="I2560" s="11">
        <v>11</v>
      </c>
      <c r="J2560" s="11" t="s">
        <v>166</v>
      </c>
      <c r="K2560" s="11">
        <v>6</v>
      </c>
      <c r="L2560" s="11">
        <v>-74.080010920000007</v>
      </c>
      <c r="M2560" s="12">
        <v>4.72230828</v>
      </c>
    </row>
    <row r="2561" spans="1:13" x14ac:dyDescent="0.25">
      <c r="A2561" s="3">
        <v>2560</v>
      </c>
      <c r="B2561" s="3" t="s">
        <v>4708</v>
      </c>
      <c r="C2561" s="3" t="s">
        <v>3696</v>
      </c>
      <c r="D2561" s="3" t="s">
        <v>1</v>
      </c>
      <c r="E2561" s="3" t="s">
        <v>4709</v>
      </c>
      <c r="F2561" s="5">
        <v>65</v>
      </c>
      <c r="G2561" s="133">
        <f t="shared" si="87"/>
        <v>31</v>
      </c>
      <c r="H2561" s="36" t="str">
        <f t="shared" si="86"/>
        <v>Aceptable</v>
      </c>
      <c r="I2561" s="11">
        <v>11</v>
      </c>
      <c r="J2561" s="11" t="s">
        <v>166</v>
      </c>
      <c r="K2561" s="11">
        <v>5</v>
      </c>
      <c r="L2561" s="11">
        <v>-74.062728160000006</v>
      </c>
      <c r="M2561" s="12">
        <v>4.7242379369999998</v>
      </c>
    </row>
    <row r="2562" spans="1:13" x14ac:dyDescent="0.25">
      <c r="A2562" s="3">
        <v>2561</v>
      </c>
      <c r="B2562" s="3" t="s">
        <v>4710</v>
      </c>
      <c r="C2562" s="3" t="s">
        <v>3696</v>
      </c>
      <c r="D2562" s="3" t="s">
        <v>1</v>
      </c>
      <c r="E2562" s="3" t="s">
        <v>4711</v>
      </c>
      <c r="F2562" s="5">
        <v>65</v>
      </c>
      <c r="G2562" s="133">
        <f t="shared" si="87"/>
        <v>31</v>
      </c>
      <c r="H2562" s="36" t="str">
        <f t="shared" si="86"/>
        <v>Aceptable</v>
      </c>
      <c r="I2562" s="11">
        <v>11</v>
      </c>
      <c r="J2562" s="11" t="s">
        <v>166</v>
      </c>
      <c r="K2562" s="11">
        <v>6</v>
      </c>
      <c r="L2562" s="11">
        <v>-74.078002139999995</v>
      </c>
      <c r="M2562" s="12">
        <v>4.72145934</v>
      </c>
    </row>
    <row r="2563" spans="1:13" x14ac:dyDescent="0.25">
      <c r="A2563" s="3">
        <v>2562</v>
      </c>
      <c r="B2563" s="3" t="s">
        <v>4712</v>
      </c>
      <c r="C2563" s="3" t="s">
        <v>3696</v>
      </c>
      <c r="D2563" s="3" t="s">
        <v>1</v>
      </c>
      <c r="E2563" s="3" t="s">
        <v>4620</v>
      </c>
      <c r="F2563" s="5">
        <v>65</v>
      </c>
      <c r="G2563" s="133">
        <f t="shared" si="87"/>
        <v>31</v>
      </c>
      <c r="H2563" s="36" t="str">
        <f t="shared" si="86"/>
        <v>Aceptable</v>
      </c>
      <c r="I2563" s="11">
        <v>11</v>
      </c>
      <c r="J2563" s="11" t="s">
        <v>166</v>
      </c>
      <c r="K2563" s="11">
        <v>5</v>
      </c>
      <c r="L2563" s="11">
        <v>-74.061507320000004</v>
      </c>
      <c r="M2563" s="12">
        <v>4.7260818789999997</v>
      </c>
    </row>
    <row r="2564" spans="1:13" x14ac:dyDescent="0.25">
      <c r="A2564" s="3">
        <v>2563</v>
      </c>
      <c r="B2564" s="3" t="s">
        <v>4713</v>
      </c>
      <c r="C2564" s="3" t="s">
        <v>3696</v>
      </c>
      <c r="D2564" s="3" t="s">
        <v>1</v>
      </c>
      <c r="E2564" s="3" t="s">
        <v>4714</v>
      </c>
      <c r="F2564" s="5">
        <v>70</v>
      </c>
      <c r="G2564" s="133">
        <f t="shared" si="87"/>
        <v>18</v>
      </c>
      <c r="H2564" s="36" t="str">
        <f t="shared" si="86"/>
        <v>Regular</v>
      </c>
      <c r="I2564" s="11">
        <v>11</v>
      </c>
      <c r="J2564" s="11" t="s">
        <v>166</v>
      </c>
      <c r="K2564" s="11">
        <v>5</v>
      </c>
      <c r="L2564" s="11">
        <v>-74.070769630000001</v>
      </c>
      <c r="M2564" s="12">
        <v>4.728948666</v>
      </c>
    </row>
    <row r="2565" spans="1:13" x14ac:dyDescent="0.25">
      <c r="A2565" s="3">
        <v>2564</v>
      </c>
      <c r="B2565" s="3" t="s">
        <v>4715</v>
      </c>
      <c r="C2565" s="3" t="s">
        <v>3696</v>
      </c>
      <c r="D2565" s="3" t="s">
        <v>1</v>
      </c>
      <c r="E2565" s="3" t="s">
        <v>4716</v>
      </c>
      <c r="F2565" s="5">
        <v>80</v>
      </c>
      <c r="G2565" s="133">
        <f t="shared" si="87"/>
        <v>0</v>
      </c>
      <c r="H2565" s="36" t="str">
        <f t="shared" si="86"/>
        <v>Malo</v>
      </c>
      <c r="I2565" s="11">
        <v>11</v>
      </c>
      <c r="J2565" s="11" t="s">
        <v>166</v>
      </c>
      <c r="K2565" s="11">
        <v>5</v>
      </c>
      <c r="L2565" s="11">
        <v>-74.062967130000004</v>
      </c>
      <c r="M2565" s="12">
        <v>4.7217226600000002</v>
      </c>
    </row>
    <row r="2566" spans="1:13" x14ac:dyDescent="0.25">
      <c r="A2566" s="3">
        <v>2565</v>
      </c>
      <c r="B2566" s="3" t="s">
        <v>4717</v>
      </c>
      <c r="C2566" s="3" t="s">
        <v>3696</v>
      </c>
      <c r="D2566" s="3" t="s">
        <v>1</v>
      </c>
      <c r="E2566" s="3" t="s">
        <v>4718</v>
      </c>
      <c r="F2566" s="5">
        <v>65</v>
      </c>
      <c r="G2566" s="133">
        <f t="shared" si="87"/>
        <v>31</v>
      </c>
      <c r="H2566" s="36" t="str">
        <f t="shared" si="86"/>
        <v>Aceptable</v>
      </c>
      <c r="I2566" s="11">
        <v>11</v>
      </c>
      <c r="J2566" s="11" t="s">
        <v>166</v>
      </c>
      <c r="K2566" s="11">
        <v>6</v>
      </c>
      <c r="L2566" s="11">
        <v>-74.076051359999994</v>
      </c>
      <c r="M2566" s="12">
        <v>4.7277792569999999</v>
      </c>
    </row>
    <row r="2567" spans="1:13" x14ac:dyDescent="0.25">
      <c r="A2567" s="3">
        <v>2566</v>
      </c>
      <c r="B2567" s="3" t="s">
        <v>4719</v>
      </c>
      <c r="C2567" s="3" t="s">
        <v>3696</v>
      </c>
      <c r="D2567" s="3" t="s">
        <v>1</v>
      </c>
      <c r="E2567" s="3" t="s">
        <v>4720</v>
      </c>
      <c r="F2567" s="5">
        <v>70</v>
      </c>
      <c r="G2567" s="133">
        <f t="shared" si="87"/>
        <v>18</v>
      </c>
      <c r="H2567" s="36" t="str">
        <f t="shared" si="86"/>
        <v>Regular</v>
      </c>
      <c r="I2567" s="11">
        <v>11</v>
      </c>
      <c r="J2567" s="11" t="s">
        <v>166</v>
      </c>
      <c r="K2567" s="11">
        <v>4</v>
      </c>
      <c r="L2567" s="11">
        <v>-74.059573090000001</v>
      </c>
      <c r="M2567" s="12">
        <v>4.7240499219999998</v>
      </c>
    </row>
    <row r="2568" spans="1:13" x14ac:dyDescent="0.25">
      <c r="A2568" s="3">
        <v>2567</v>
      </c>
      <c r="B2568" s="3" t="s">
        <v>4721</v>
      </c>
      <c r="C2568" s="3" t="s">
        <v>3696</v>
      </c>
      <c r="D2568" s="3" t="s">
        <v>1</v>
      </c>
      <c r="E2568" s="3" t="s">
        <v>4720</v>
      </c>
      <c r="F2568" s="5">
        <v>65</v>
      </c>
      <c r="G2568" s="133">
        <f t="shared" si="87"/>
        <v>31</v>
      </c>
      <c r="H2568" s="36" t="str">
        <f t="shared" si="86"/>
        <v>Aceptable</v>
      </c>
      <c r="I2568" s="11">
        <v>11</v>
      </c>
      <c r="J2568" s="11" t="s">
        <v>166</v>
      </c>
      <c r="K2568" s="11">
        <v>4</v>
      </c>
      <c r="L2568" s="11">
        <v>-74.061179129999999</v>
      </c>
      <c r="M2568" s="12">
        <v>4.7229768820000002</v>
      </c>
    </row>
    <row r="2569" spans="1:13" x14ac:dyDescent="0.25">
      <c r="A2569" s="3">
        <v>2568</v>
      </c>
      <c r="B2569" s="3" t="s">
        <v>4722</v>
      </c>
      <c r="C2569" s="3" t="s">
        <v>3696</v>
      </c>
      <c r="D2569" s="3" t="s">
        <v>1</v>
      </c>
      <c r="E2569" s="3" t="s">
        <v>4723</v>
      </c>
      <c r="F2569" s="5">
        <v>70</v>
      </c>
      <c r="G2569" s="133">
        <f t="shared" si="87"/>
        <v>18</v>
      </c>
      <c r="H2569" s="36" t="str">
        <f t="shared" si="86"/>
        <v>Regular</v>
      </c>
      <c r="I2569" s="11">
        <v>11</v>
      </c>
      <c r="J2569" s="11" t="s">
        <v>166</v>
      </c>
      <c r="K2569" s="11">
        <v>3</v>
      </c>
      <c r="L2569" s="11">
        <v>-74.061389700000007</v>
      </c>
      <c r="M2569" s="12">
        <v>4.7211736540000002</v>
      </c>
    </row>
    <row r="2570" spans="1:13" x14ac:dyDescent="0.25">
      <c r="A2570" s="3">
        <v>2569</v>
      </c>
      <c r="B2570" s="3" t="s">
        <v>4724</v>
      </c>
      <c r="C2570" s="3" t="s">
        <v>3696</v>
      </c>
      <c r="D2570" s="3" t="s">
        <v>1</v>
      </c>
      <c r="E2570" s="3" t="s">
        <v>4723</v>
      </c>
      <c r="F2570" s="5">
        <v>70</v>
      </c>
      <c r="G2570" s="133">
        <f t="shared" si="87"/>
        <v>18</v>
      </c>
      <c r="H2570" s="36" t="str">
        <f t="shared" si="86"/>
        <v>Regular</v>
      </c>
      <c r="I2570" s="11">
        <v>11</v>
      </c>
      <c r="J2570" s="11" t="s">
        <v>166</v>
      </c>
      <c r="K2570" s="11">
        <v>4</v>
      </c>
      <c r="L2570" s="11">
        <v>-74.061133100000006</v>
      </c>
      <c r="M2570" s="12">
        <v>4.7222308379999998</v>
      </c>
    </row>
    <row r="2571" spans="1:13" x14ac:dyDescent="0.25">
      <c r="A2571" s="3">
        <v>2570</v>
      </c>
      <c r="B2571" s="3" t="s">
        <v>4725</v>
      </c>
      <c r="C2571" s="3" t="s">
        <v>3696</v>
      </c>
      <c r="D2571" s="3" t="s">
        <v>1</v>
      </c>
      <c r="E2571" s="3" t="s">
        <v>4726</v>
      </c>
      <c r="F2571" s="5">
        <v>70</v>
      </c>
      <c r="G2571" s="133">
        <f t="shared" si="87"/>
        <v>18</v>
      </c>
      <c r="H2571" s="36" t="str">
        <f t="shared" si="86"/>
        <v>Regular</v>
      </c>
      <c r="I2571" s="11">
        <v>11</v>
      </c>
      <c r="J2571" s="11" t="s">
        <v>166</v>
      </c>
      <c r="K2571" s="11">
        <v>5</v>
      </c>
      <c r="L2571" s="11">
        <v>-74.073600889999994</v>
      </c>
      <c r="M2571" s="12">
        <v>4.7310277740000002</v>
      </c>
    </row>
    <row r="2572" spans="1:13" x14ac:dyDescent="0.25">
      <c r="A2572" s="3">
        <v>2571</v>
      </c>
      <c r="B2572" s="3" t="s">
        <v>4727</v>
      </c>
      <c r="C2572" s="3" t="s">
        <v>3696</v>
      </c>
      <c r="D2572" s="3" t="s">
        <v>1</v>
      </c>
      <c r="E2572" s="3" t="s">
        <v>4728</v>
      </c>
      <c r="F2572" s="5">
        <v>65</v>
      </c>
      <c r="G2572" s="133">
        <f t="shared" si="87"/>
        <v>31</v>
      </c>
      <c r="H2572" s="36" t="str">
        <f t="shared" si="86"/>
        <v>Aceptable</v>
      </c>
      <c r="I2572" s="11">
        <v>11</v>
      </c>
      <c r="J2572" s="11" t="s">
        <v>166</v>
      </c>
      <c r="K2572" s="11">
        <v>5</v>
      </c>
      <c r="L2572" s="11">
        <v>-74.070280650000001</v>
      </c>
      <c r="M2572" s="12">
        <v>4.7280402710000002</v>
      </c>
    </row>
    <row r="2573" spans="1:13" x14ac:dyDescent="0.25">
      <c r="A2573" s="3">
        <v>2572</v>
      </c>
      <c r="B2573" s="3" t="s">
        <v>4729</v>
      </c>
      <c r="C2573" s="3" t="s">
        <v>3696</v>
      </c>
      <c r="D2573" s="3" t="s">
        <v>1</v>
      </c>
      <c r="E2573" s="3" t="s">
        <v>4730</v>
      </c>
      <c r="F2573" s="5">
        <v>65</v>
      </c>
      <c r="G2573" s="133">
        <f t="shared" si="87"/>
        <v>31</v>
      </c>
      <c r="H2573" s="36" t="str">
        <f t="shared" si="86"/>
        <v>Aceptable</v>
      </c>
      <c r="I2573" s="11">
        <v>11</v>
      </c>
      <c r="J2573" s="11" t="s">
        <v>166</v>
      </c>
      <c r="K2573" s="11">
        <v>5</v>
      </c>
      <c r="L2573" s="11">
        <v>-74.074293280000006</v>
      </c>
      <c r="M2573" s="12">
        <v>4.7301809439999998</v>
      </c>
    </row>
    <row r="2574" spans="1:13" x14ac:dyDescent="0.25">
      <c r="A2574" s="3">
        <v>2573</v>
      </c>
      <c r="B2574" s="3" t="s">
        <v>4731</v>
      </c>
      <c r="C2574" s="3" t="s">
        <v>3696</v>
      </c>
      <c r="D2574" s="3" t="s">
        <v>1</v>
      </c>
      <c r="E2574" s="3" t="s">
        <v>4037</v>
      </c>
      <c r="F2574" s="5">
        <v>70</v>
      </c>
      <c r="G2574" s="133">
        <f t="shared" si="87"/>
        <v>18</v>
      </c>
      <c r="H2574" s="36" t="str">
        <f t="shared" si="86"/>
        <v>Regular</v>
      </c>
      <c r="I2574" s="11">
        <v>11</v>
      </c>
      <c r="J2574" s="11" t="s">
        <v>166</v>
      </c>
      <c r="K2574" s="11">
        <v>5</v>
      </c>
      <c r="L2574" s="11">
        <v>-74.073126610000003</v>
      </c>
      <c r="M2574" s="12">
        <v>4.7297444500000001</v>
      </c>
    </row>
    <row r="2575" spans="1:13" x14ac:dyDescent="0.25">
      <c r="A2575" s="3">
        <v>2574</v>
      </c>
      <c r="B2575" s="3" t="s">
        <v>4732</v>
      </c>
      <c r="C2575" s="3" t="s">
        <v>3696</v>
      </c>
      <c r="D2575" s="3" t="s">
        <v>1</v>
      </c>
      <c r="E2575" s="3" t="s">
        <v>4733</v>
      </c>
      <c r="F2575" s="5">
        <v>65</v>
      </c>
      <c r="G2575" s="133">
        <f t="shared" si="87"/>
        <v>31</v>
      </c>
      <c r="H2575" s="36" t="str">
        <f t="shared" ref="H2575:H2638" si="88">IF(AND(G2575&gt;=86,G2575&lt;=100),"Óptimo",
IF(AND(G2575&gt;=71,G2575&lt;=85),"Muy Bueno",
IF(AND(G2575&gt;=51,G2575&lt;=70),"Bueno",
IF(AND(G2575&gt;=31,G2575&lt;=50),"Aceptable",
IF(AND(G2575&gt;=6,G2575&lt;=30),"Regular",
"Malo")))))</f>
        <v>Aceptable</v>
      </c>
      <c r="I2575" s="11">
        <v>11</v>
      </c>
      <c r="J2575" s="11" t="s">
        <v>166</v>
      </c>
      <c r="K2575" s="11">
        <v>6</v>
      </c>
      <c r="L2575" s="11">
        <v>-74.076994880000001</v>
      </c>
      <c r="M2575" s="12">
        <v>4.7325618309999999</v>
      </c>
    </row>
    <row r="2576" spans="1:13" x14ac:dyDescent="0.25">
      <c r="A2576" s="3">
        <v>2575</v>
      </c>
      <c r="B2576" s="3" t="s">
        <v>4734</v>
      </c>
      <c r="C2576" s="3" t="s">
        <v>3696</v>
      </c>
      <c r="D2576" s="3" t="s">
        <v>1</v>
      </c>
      <c r="E2576" s="3" t="s">
        <v>4618</v>
      </c>
      <c r="F2576" s="5">
        <v>65</v>
      </c>
      <c r="G2576" s="133">
        <f t="shared" si="87"/>
        <v>31</v>
      </c>
      <c r="H2576" s="36" t="str">
        <f t="shared" si="88"/>
        <v>Aceptable</v>
      </c>
      <c r="I2576" s="11">
        <v>11</v>
      </c>
      <c r="J2576" s="11" t="s">
        <v>166</v>
      </c>
      <c r="K2576" s="11">
        <v>5</v>
      </c>
      <c r="L2576" s="11">
        <v>-74.074883830000005</v>
      </c>
      <c r="M2576" s="12">
        <v>4.7151503779999997</v>
      </c>
    </row>
    <row r="2577" spans="1:13" x14ac:dyDescent="0.25">
      <c r="A2577" s="3">
        <v>2576</v>
      </c>
      <c r="B2577" s="3" t="s">
        <v>4735</v>
      </c>
      <c r="C2577" s="3" t="s">
        <v>3696</v>
      </c>
      <c r="D2577" s="3" t="s">
        <v>1</v>
      </c>
      <c r="E2577" s="3" t="s">
        <v>4618</v>
      </c>
      <c r="F2577" s="5">
        <v>70</v>
      </c>
      <c r="G2577" s="133">
        <f t="shared" si="87"/>
        <v>18</v>
      </c>
      <c r="H2577" s="36" t="str">
        <f t="shared" si="88"/>
        <v>Regular</v>
      </c>
      <c r="I2577" s="11">
        <v>11</v>
      </c>
      <c r="J2577" s="11" t="s">
        <v>166</v>
      </c>
      <c r="K2577" s="11">
        <v>5</v>
      </c>
      <c r="L2577" s="11">
        <v>-74.073494080000003</v>
      </c>
      <c r="M2577" s="12">
        <v>4.7148142789999996</v>
      </c>
    </row>
    <row r="2578" spans="1:13" x14ac:dyDescent="0.25">
      <c r="A2578" s="3">
        <v>2577</v>
      </c>
      <c r="B2578" s="3" t="s">
        <v>4736</v>
      </c>
      <c r="C2578" s="3" t="s">
        <v>3696</v>
      </c>
      <c r="D2578" s="3" t="s">
        <v>1</v>
      </c>
      <c r="E2578" s="3" t="s">
        <v>4737</v>
      </c>
      <c r="F2578" s="5">
        <v>70</v>
      </c>
      <c r="G2578" s="133">
        <f t="shared" si="87"/>
        <v>18</v>
      </c>
      <c r="H2578" s="36" t="str">
        <f t="shared" si="88"/>
        <v>Regular</v>
      </c>
      <c r="I2578" s="11">
        <v>11</v>
      </c>
      <c r="J2578" s="11" t="s">
        <v>166</v>
      </c>
      <c r="K2578" s="11">
        <v>6</v>
      </c>
      <c r="L2578" s="11">
        <v>-74.076996870000002</v>
      </c>
      <c r="M2578" s="12">
        <v>4.7174988349999998</v>
      </c>
    </row>
    <row r="2579" spans="1:13" x14ac:dyDescent="0.25">
      <c r="A2579" s="3">
        <v>2578</v>
      </c>
      <c r="B2579" s="3" t="s">
        <v>4738</v>
      </c>
      <c r="C2579" s="3" t="s">
        <v>3696</v>
      </c>
      <c r="D2579" s="3" t="s">
        <v>1</v>
      </c>
      <c r="E2579" s="3" t="s">
        <v>4615</v>
      </c>
      <c r="F2579" s="5">
        <v>80</v>
      </c>
      <c r="G2579" s="133">
        <f t="shared" ref="G2579:G2642" si="89">IF(F2579&lt;=40,100-((F2579-30)/(40-30))*(100-86),
IF(F2579&lt;=50,85-((F2579-41)/(50-41))*(85-71),
IF(F2579&lt;=55,70-((F2579-51)/(55-50))*(70-51),
IF(F2579&lt;=65,50-((F2579-55)/(65-55))*(50-31),
IF(F2579&lt;=75,30-((F2579-65)/(75-65))*(30-6),
5-((F2579-75)/(80-75))*(5-0))))))</f>
        <v>0</v>
      </c>
      <c r="H2579" s="36" t="str">
        <f t="shared" si="88"/>
        <v>Malo</v>
      </c>
      <c r="I2579" s="11">
        <v>11</v>
      </c>
      <c r="J2579" s="11" t="s">
        <v>166</v>
      </c>
      <c r="K2579" s="11">
        <v>5</v>
      </c>
      <c r="L2579" s="11">
        <v>-74.072398849999999</v>
      </c>
      <c r="M2579" s="12">
        <v>4.7096418330000001</v>
      </c>
    </row>
    <row r="2580" spans="1:13" x14ac:dyDescent="0.25">
      <c r="A2580" s="3">
        <v>2579</v>
      </c>
      <c r="B2580" s="3" t="s">
        <v>4739</v>
      </c>
      <c r="C2580" s="3" t="s">
        <v>3696</v>
      </c>
      <c r="D2580" s="3" t="s">
        <v>1</v>
      </c>
      <c r="E2580" s="3" t="s">
        <v>4615</v>
      </c>
      <c r="F2580" s="5">
        <v>80</v>
      </c>
      <c r="G2580" s="133">
        <f t="shared" si="89"/>
        <v>0</v>
      </c>
      <c r="H2580" s="36" t="str">
        <f t="shared" si="88"/>
        <v>Malo</v>
      </c>
      <c r="I2580" s="11">
        <v>11</v>
      </c>
      <c r="J2580" s="11" t="s">
        <v>166</v>
      </c>
      <c r="K2580" s="11">
        <v>5</v>
      </c>
      <c r="L2580" s="11">
        <v>-74.073588920000006</v>
      </c>
      <c r="M2580" s="12">
        <v>4.7094871119999997</v>
      </c>
    </row>
    <row r="2581" spans="1:13" x14ac:dyDescent="0.25">
      <c r="A2581" s="3">
        <v>2580</v>
      </c>
      <c r="B2581" s="3" t="s">
        <v>4740</v>
      </c>
      <c r="C2581" s="3" t="s">
        <v>3696</v>
      </c>
      <c r="D2581" s="3" t="s">
        <v>1</v>
      </c>
      <c r="E2581" s="3" t="s">
        <v>4615</v>
      </c>
      <c r="F2581" s="5">
        <v>80</v>
      </c>
      <c r="G2581" s="133">
        <f t="shared" si="89"/>
        <v>0</v>
      </c>
      <c r="H2581" s="36" t="str">
        <f t="shared" si="88"/>
        <v>Malo</v>
      </c>
      <c r="I2581" s="11">
        <v>11</v>
      </c>
      <c r="J2581" s="11" t="s">
        <v>166</v>
      </c>
      <c r="K2581" s="11">
        <v>5</v>
      </c>
      <c r="L2581" s="11">
        <v>-74.076189110000001</v>
      </c>
      <c r="M2581" s="12">
        <v>4.7091777690000001</v>
      </c>
    </row>
    <row r="2582" spans="1:13" x14ac:dyDescent="0.25">
      <c r="A2582" s="3">
        <v>2581</v>
      </c>
      <c r="B2582" s="3" t="s">
        <v>4741</v>
      </c>
      <c r="C2582" s="3" t="s">
        <v>3696</v>
      </c>
      <c r="D2582" s="3" t="s">
        <v>1</v>
      </c>
      <c r="E2582" s="3" t="s">
        <v>4615</v>
      </c>
      <c r="F2582" s="5">
        <v>40</v>
      </c>
      <c r="G2582" s="133">
        <f t="shared" si="89"/>
        <v>86</v>
      </c>
      <c r="H2582" s="36" t="str">
        <f t="shared" si="88"/>
        <v>Óptimo</v>
      </c>
      <c r="I2582" s="11">
        <v>11</v>
      </c>
      <c r="J2582" s="11" t="s">
        <v>166</v>
      </c>
      <c r="K2582" s="11">
        <v>5</v>
      </c>
      <c r="L2582" s="11">
        <v>-74.077162959999995</v>
      </c>
      <c r="M2582" s="12">
        <v>4.7092616100000004</v>
      </c>
    </row>
    <row r="2583" spans="1:13" x14ac:dyDescent="0.25">
      <c r="A2583" s="3">
        <v>2582</v>
      </c>
      <c r="B2583" s="3" t="s">
        <v>4742</v>
      </c>
      <c r="C2583" s="3" t="s">
        <v>3696</v>
      </c>
      <c r="D2583" s="3" t="s">
        <v>1</v>
      </c>
      <c r="E2583" s="3" t="s">
        <v>4743</v>
      </c>
      <c r="F2583" s="5">
        <v>65</v>
      </c>
      <c r="G2583" s="133">
        <f t="shared" si="89"/>
        <v>31</v>
      </c>
      <c r="H2583" s="36" t="str">
        <f t="shared" si="88"/>
        <v>Aceptable</v>
      </c>
      <c r="I2583" s="11">
        <v>11</v>
      </c>
      <c r="J2583" s="11" t="s">
        <v>166</v>
      </c>
      <c r="K2583" s="11">
        <v>6</v>
      </c>
      <c r="L2583" s="11">
        <v>-74.07953277</v>
      </c>
      <c r="M2583" s="12">
        <v>4.720298262</v>
      </c>
    </row>
    <row r="2584" spans="1:13" x14ac:dyDescent="0.25">
      <c r="A2584" s="3">
        <v>2583</v>
      </c>
      <c r="B2584" s="3" t="s">
        <v>4744</v>
      </c>
      <c r="C2584" s="3" t="s">
        <v>3696</v>
      </c>
      <c r="D2584" s="3" t="s">
        <v>1</v>
      </c>
      <c r="E2584" s="3" t="s">
        <v>4745</v>
      </c>
      <c r="F2584" s="5">
        <v>70</v>
      </c>
      <c r="G2584" s="133">
        <f t="shared" si="89"/>
        <v>18</v>
      </c>
      <c r="H2584" s="36" t="str">
        <f t="shared" si="88"/>
        <v>Regular</v>
      </c>
      <c r="I2584" s="11">
        <v>11</v>
      </c>
      <c r="J2584" s="11" t="s">
        <v>166</v>
      </c>
      <c r="K2584" s="11">
        <v>6</v>
      </c>
      <c r="L2584" s="11">
        <v>-74.076856500000005</v>
      </c>
      <c r="M2584" s="12">
        <v>4.7220662390000001</v>
      </c>
    </row>
    <row r="2585" spans="1:13" x14ac:dyDescent="0.25">
      <c r="A2585" s="3">
        <v>2584</v>
      </c>
      <c r="B2585" s="3" t="s">
        <v>4746</v>
      </c>
      <c r="C2585" s="3" t="s">
        <v>3696</v>
      </c>
      <c r="D2585" s="3" t="s">
        <v>1</v>
      </c>
      <c r="E2585" s="3" t="s">
        <v>4747</v>
      </c>
      <c r="F2585" s="5">
        <v>70</v>
      </c>
      <c r="G2585" s="133">
        <f t="shared" si="89"/>
        <v>18</v>
      </c>
      <c r="H2585" s="36" t="str">
        <f t="shared" si="88"/>
        <v>Regular</v>
      </c>
      <c r="I2585" s="11">
        <v>11</v>
      </c>
      <c r="J2585" s="11" t="s">
        <v>166</v>
      </c>
      <c r="K2585" s="11">
        <v>4</v>
      </c>
      <c r="L2585" s="11">
        <v>-74.059962949999999</v>
      </c>
      <c r="M2585" s="12">
        <v>4.7230763309999997</v>
      </c>
    </row>
    <row r="2586" spans="1:13" x14ac:dyDescent="0.25">
      <c r="A2586" s="3">
        <v>2585</v>
      </c>
      <c r="B2586" s="3" t="s">
        <v>4748</v>
      </c>
      <c r="C2586" s="3" t="s">
        <v>3696</v>
      </c>
      <c r="D2586" s="3" t="s">
        <v>1</v>
      </c>
      <c r="E2586" s="3" t="s">
        <v>4749</v>
      </c>
      <c r="F2586" s="5">
        <v>70</v>
      </c>
      <c r="G2586" s="133">
        <f t="shared" si="89"/>
        <v>18</v>
      </c>
      <c r="H2586" s="36" t="str">
        <f t="shared" si="88"/>
        <v>Regular</v>
      </c>
      <c r="I2586" s="11">
        <v>11</v>
      </c>
      <c r="J2586" s="11" t="s">
        <v>166</v>
      </c>
      <c r="K2586" s="11">
        <v>5</v>
      </c>
      <c r="L2586" s="11">
        <v>-74.071242710000007</v>
      </c>
      <c r="M2586" s="12">
        <v>4.7266358950000003</v>
      </c>
    </row>
    <row r="2587" spans="1:13" x14ac:dyDescent="0.25">
      <c r="A2587" s="3">
        <v>2586</v>
      </c>
      <c r="B2587" s="3" t="s">
        <v>4750</v>
      </c>
      <c r="C2587" s="3" t="s">
        <v>3696</v>
      </c>
      <c r="D2587" s="3" t="s">
        <v>1</v>
      </c>
      <c r="E2587" s="3" t="s">
        <v>4751</v>
      </c>
      <c r="F2587" s="5">
        <v>65</v>
      </c>
      <c r="G2587" s="133">
        <f t="shared" si="89"/>
        <v>31</v>
      </c>
      <c r="H2587" s="36" t="str">
        <f t="shared" si="88"/>
        <v>Aceptable</v>
      </c>
      <c r="I2587" s="11">
        <v>11</v>
      </c>
      <c r="J2587" s="11" t="s">
        <v>166</v>
      </c>
      <c r="K2587" s="11">
        <v>5</v>
      </c>
      <c r="L2587" s="11">
        <v>-74.062778629999997</v>
      </c>
      <c r="M2587" s="12">
        <v>4.7189388860000001</v>
      </c>
    </row>
    <row r="2588" spans="1:13" x14ac:dyDescent="0.25">
      <c r="A2588" s="3">
        <v>2587</v>
      </c>
      <c r="B2588" s="3" t="s">
        <v>4752</v>
      </c>
      <c r="C2588" s="3" t="s">
        <v>3696</v>
      </c>
      <c r="D2588" s="3" t="s">
        <v>1</v>
      </c>
      <c r="E2588" s="3" t="s">
        <v>4753</v>
      </c>
      <c r="F2588" s="5">
        <v>80</v>
      </c>
      <c r="G2588" s="133">
        <f t="shared" si="89"/>
        <v>0</v>
      </c>
      <c r="H2588" s="36" t="str">
        <f t="shared" si="88"/>
        <v>Malo</v>
      </c>
      <c r="I2588" s="11">
        <v>11</v>
      </c>
      <c r="J2588" s="11" t="s">
        <v>166</v>
      </c>
      <c r="K2588" s="11">
        <v>5</v>
      </c>
      <c r="L2588" s="11">
        <v>-74.069257590000007</v>
      </c>
      <c r="M2588" s="12">
        <v>4.7264790779999997</v>
      </c>
    </row>
    <row r="2589" spans="1:13" x14ac:dyDescent="0.25">
      <c r="A2589" s="3">
        <v>2588</v>
      </c>
      <c r="B2589" s="3" t="s">
        <v>4754</v>
      </c>
      <c r="C2589" s="3" t="s">
        <v>3696</v>
      </c>
      <c r="D2589" s="3" t="s">
        <v>1</v>
      </c>
      <c r="E2589" s="3" t="s">
        <v>4681</v>
      </c>
      <c r="F2589" s="5">
        <v>65</v>
      </c>
      <c r="G2589" s="133">
        <f t="shared" si="89"/>
        <v>31</v>
      </c>
      <c r="H2589" s="36" t="str">
        <f t="shared" si="88"/>
        <v>Aceptable</v>
      </c>
      <c r="I2589" s="11">
        <v>11</v>
      </c>
      <c r="J2589" s="11" t="s">
        <v>166</v>
      </c>
      <c r="K2589" s="11">
        <v>6</v>
      </c>
      <c r="L2589" s="11">
        <v>-74.080555290000007</v>
      </c>
      <c r="M2589" s="12">
        <v>4.7152935869999997</v>
      </c>
    </row>
    <row r="2590" spans="1:13" x14ac:dyDescent="0.25">
      <c r="A2590" s="3">
        <v>2589</v>
      </c>
      <c r="B2590" s="3" t="s">
        <v>4755</v>
      </c>
      <c r="C2590" s="3" t="s">
        <v>3696</v>
      </c>
      <c r="D2590" s="3" t="s">
        <v>1</v>
      </c>
      <c r="E2590" s="3" t="s">
        <v>3764</v>
      </c>
      <c r="F2590" s="5">
        <v>70</v>
      </c>
      <c r="G2590" s="133">
        <f t="shared" si="89"/>
        <v>18</v>
      </c>
      <c r="H2590" s="36" t="str">
        <f t="shared" si="88"/>
        <v>Regular</v>
      </c>
      <c r="I2590" s="11">
        <v>11</v>
      </c>
      <c r="J2590" s="11" t="s">
        <v>166</v>
      </c>
      <c r="K2590" s="11">
        <v>3</v>
      </c>
      <c r="L2590" s="11">
        <v>-74.062644070000005</v>
      </c>
      <c r="M2590" s="12">
        <v>4.7160541870000001</v>
      </c>
    </row>
    <row r="2591" spans="1:13" x14ac:dyDescent="0.25">
      <c r="A2591" s="3">
        <v>2590</v>
      </c>
      <c r="B2591" s="3" t="s">
        <v>4756</v>
      </c>
      <c r="C2591" s="3" t="s">
        <v>3696</v>
      </c>
      <c r="D2591" s="3" t="s">
        <v>1</v>
      </c>
      <c r="E2591" s="3" t="s">
        <v>4757</v>
      </c>
      <c r="F2591" s="5">
        <v>70</v>
      </c>
      <c r="G2591" s="133">
        <f t="shared" si="89"/>
        <v>18</v>
      </c>
      <c r="H2591" s="36" t="str">
        <f t="shared" si="88"/>
        <v>Regular</v>
      </c>
      <c r="I2591" s="11">
        <v>11</v>
      </c>
      <c r="J2591" s="11" t="s">
        <v>166</v>
      </c>
      <c r="K2591" s="11">
        <v>3</v>
      </c>
      <c r="L2591" s="11">
        <v>-74.064999080000007</v>
      </c>
      <c r="M2591" s="12">
        <v>4.7143439919999999</v>
      </c>
    </row>
    <row r="2592" spans="1:13" x14ac:dyDescent="0.25">
      <c r="A2592" s="3">
        <v>2591</v>
      </c>
      <c r="B2592" s="3" t="s">
        <v>4758</v>
      </c>
      <c r="C2592" s="3" t="s">
        <v>3696</v>
      </c>
      <c r="D2592" s="3" t="s">
        <v>1</v>
      </c>
      <c r="E2592" s="3" t="s">
        <v>4759</v>
      </c>
      <c r="F2592" s="5">
        <v>80</v>
      </c>
      <c r="G2592" s="133">
        <f t="shared" si="89"/>
        <v>0</v>
      </c>
      <c r="H2592" s="36" t="str">
        <f t="shared" si="88"/>
        <v>Malo</v>
      </c>
      <c r="I2592" s="11">
        <v>11</v>
      </c>
      <c r="J2592" s="11" t="s">
        <v>166</v>
      </c>
      <c r="K2592" s="11">
        <v>5</v>
      </c>
      <c r="L2592" s="11">
        <v>-74.074858699999993</v>
      </c>
      <c r="M2592" s="12">
        <v>4.7194819819999996</v>
      </c>
    </row>
    <row r="2593" spans="1:13" x14ac:dyDescent="0.25">
      <c r="A2593" s="3">
        <v>2592</v>
      </c>
      <c r="B2593" s="3" t="s">
        <v>4760</v>
      </c>
      <c r="C2593" s="3" t="s">
        <v>3696</v>
      </c>
      <c r="D2593" s="3" t="s">
        <v>1</v>
      </c>
      <c r="E2593" s="3" t="s">
        <v>4652</v>
      </c>
      <c r="F2593" s="5">
        <v>65</v>
      </c>
      <c r="G2593" s="133">
        <f t="shared" si="89"/>
        <v>31</v>
      </c>
      <c r="H2593" s="36" t="str">
        <f t="shared" si="88"/>
        <v>Aceptable</v>
      </c>
      <c r="I2593" s="11">
        <v>11</v>
      </c>
      <c r="J2593" s="11" t="s">
        <v>166</v>
      </c>
      <c r="K2593" s="11">
        <v>5</v>
      </c>
      <c r="L2593" s="11">
        <v>-74.071953890000003</v>
      </c>
      <c r="M2593" s="12">
        <v>4.7301305510000002</v>
      </c>
    </row>
    <row r="2594" spans="1:13" x14ac:dyDescent="0.25">
      <c r="A2594" s="3">
        <v>2593</v>
      </c>
      <c r="B2594" s="3" t="s">
        <v>4761</v>
      </c>
      <c r="C2594" s="3" t="s">
        <v>3696</v>
      </c>
      <c r="D2594" s="3" t="s">
        <v>1</v>
      </c>
      <c r="E2594" s="3" t="s">
        <v>4762</v>
      </c>
      <c r="F2594" s="5">
        <v>70</v>
      </c>
      <c r="G2594" s="133">
        <f t="shared" si="89"/>
        <v>18</v>
      </c>
      <c r="H2594" s="36" t="str">
        <f t="shared" si="88"/>
        <v>Regular</v>
      </c>
      <c r="I2594" s="11">
        <v>11</v>
      </c>
      <c r="J2594" s="11" t="s">
        <v>166</v>
      </c>
      <c r="K2594" s="11">
        <v>5</v>
      </c>
      <c r="L2594" s="11">
        <v>-74.070443139999995</v>
      </c>
      <c r="M2594" s="12">
        <v>4.7300634920000002</v>
      </c>
    </row>
    <row r="2595" spans="1:13" x14ac:dyDescent="0.25">
      <c r="A2595" s="3">
        <v>2594</v>
      </c>
      <c r="B2595" s="3" t="s">
        <v>4763</v>
      </c>
      <c r="C2595" s="3" t="s">
        <v>3696</v>
      </c>
      <c r="D2595" s="3" t="s">
        <v>1</v>
      </c>
      <c r="E2595" s="3" t="s">
        <v>4764</v>
      </c>
      <c r="F2595" s="5">
        <v>70</v>
      </c>
      <c r="G2595" s="133">
        <f t="shared" si="89"/>
        <v>18</v>
      </c>
      <c r="H2595" s="36" t="str">
        <f t="shared" si="88"/>
        <v>Regular</v>
      </c>
      <c r="I2595" s="11">
        <v>11</v>
      </c>
      <c r="J2595" s="11" t="s">
        <v>166</v>
      </c>
      <c r="K2595" s="11">
        <v>3</v>
      </c>
      <c r="L2595" s="11">
        <v>-74.070125430000004</v>
      </c>
      <c r="M2595" s="12">
        <v>4.7236107220000001</v>
      </c>
    </row>
    <row r="2596" spans="1:13" x14ac:dyDescent="0.25">
      <c r="A2596" s="3">
        <v>2595</v>
      </c>
      <c r="B2596" s="3" t="s">
        <v>4765</v>
      </c>
      <c r="C2596" s="3" t="s">
        <v>3696</v>
      </c>
      <c r="D2596" s="3" t="s">
        <v>1</v>
      </c>
      <c r="E2596" s="3" t="s">
        <v>4766</v>
      </c>
      <c r="F2596" s="5">
        <v>70</v>
      </c>
      <c r="G2596" s="133">
        <f t="shared" si="89"/>
        <v>18</v>
      </c>
      <c r="H2596" s="36" t="str">
        <f t="shared" si="88"/>
        <v>Regular</v>
      </c>
      <c r="I2596" s="11">
        <v>11</v>
      </c>
      <c r="J2596" s="11" t="s">
        <v>166</v>
      </c>
      <c r="K2596" s="11">
        <v>6</v>
      </c>
      <c r="L2596" s="11">
        <v>-74.075486639999994</v>
      </c>
      <c r="M2596" s="12">
        <v>4.7289099009999997</v>
      </c>
    </row>
    <row r="2597" spans="1:13" x14ac:dyDescent="0.25">
      <c r="A2597" s="3">
        <v>2596</v>
      </c>
      <c r="B2597" s="3" t="s">
        <v>4767</v>
      </c>
      <c r="C2597" s="3" t="s">
        <v>3696</v>
      </c>
      <c r="D2597" s="3" t="s">
        <v>1</v>
      </c>
      <c r="E2597" s="3" t="s">
        <v>4768</v>
      </c>
      <c r="F2597" s="5">
        <v>65</v>
      </c>
      <c r="G2597" s="133">
        <f t="shared" si="89"/>
        <v>31</v>
      </c>
      <c r="H2597" s="36" t="str">
        <f t="shared" si="88"/>
        <v>Aceptable</v>
      </c>
      <c r="I2597" s="11">
        <v>11</v>
      </c>
      <c r="J2597" s="11" t="s">
        <v>166</v>
      </c>
      <c r="K2597" s="11">
        <v>5</v>
      </c>
      <c r="L2597" s="11">
        <v>-74.06573831</v>
      </c>
      <c r="M2597" s="12">
        <v>4.7283819019999997</v>
      </c>
    </row>
    <row r="2598" spans="1:13" x14ac:dyDescent="0.25">
      <c r="A2598" s="3">
        <v>2597</v>
      </c>
      <c r="B2598" s="3" t="s">
        <v>4769</v>
      </c>
      <c r="C2598" s="3" t="s">
        <v>3696</v>
      </c>
      <c r="D2598" s="3" t="s">
        <v>1</v>
      </c>
      <c r="E2598" s="3" t="s">
        <v>4770</v>
      </c>
      <c r="F2598" s="5">
        <v>65</v>
      </c>
      <c r="G2598" s="133">
        <f t="shared" si="89"/>
        <v>31</v>
      </c>
      <c r="H2598" s="36" t="str">
        <f t="shared" si="88"/>
        <v>Aceptable</v>
      </c>
      <c r="I2598" s="11">
        <v>11</v>
      </c>
      <c r="J2598" s="11" t="s">
        <v>166</v>
      </c>
      <c r="K2598" s="11">
        <v>6</v>
      </c>
      <c r="L2598" s="11">
        <v>-74.075915940000002</v>
      </c>
      <c r="M2598" s="12">
        <v>4.7236411550000001</v>
      </c>
    </row>
    <row r="2599" spans="1:13" x14ac:dyDescent="0.25">
      <c r="A2599" s="3">
        <v>2598</v>
      </c>
      <c r="B2599" s="3" t="s">
        <v>4771</v>
      </c>
      <c r="C2599" s="3" t="s">
        <v>3696</v>
      </c>
      <c r="D2599" s="3" t="s">
        <v>1</v>
      </c>
      <c r="E2599" s="3" t="s">
        <v>4772</v>
      </c>
      <c r="F2599" s="5">
        <v>65</v>
      </c>
      <c r="G2599" s="133">
        <f t="shared" si="89"/>
        <v>31</v>
      </c>
      <c r="H2599" s="36" t="str">
        <f t="shared" si="88"/>
        <v>Aceptable</v>
      </c>
      <c r="I2599" s="11">
        <v>11</v>
      </c>
      <c r="J2599" s="11" t="s">
        <v>166</v>
      </c>
      <c r="K2599" s="11">
        <v>6</v>
      </c>
      <c r="L2599" s="11">
        <v>-74.075204679999999</v>
      </c>
      <c r="M2599" s="12">
        <v>4.7223498890000002</v>
      </c>
    </row>
    <row r="2600" spans="1:13" x14ac:dyDescent="0.25">
      <c r="A2600" s="3">
        <v>2599</v>
      </c>
      <c r="B2600" s="3" t="s">
        <v>4773</v>
      </c>
      <c r="C2600" s="3" t="s">
        <v>3696</v>
      </c>
      <c r="D2600" s="3" t="s">
        <v>1</v>
      </c>
      <c r="E2600" s="3" t="s">
        <v>4774</v>
      </c>
      <c r="F2600" s="5">
        <v>70</v>
      </c>
      <c r="G2600" s="133">
        <f t="shared" si="89"/>
        <v>18</v>
      </c>
      <c r="H2600" s="36" t="str">
        <f t="shared" si="88"/>
        <v>Regular</v>
      </c>
      <c r="I2600" s="11">
        <v>11</v>
      </c>
      <c r="J2600" s="11" t="s">
        <v>166</v>
      </c>
      <c r="K2600" s="11">
        <v>5</v>
      </c>
      <c r="L2600" s="11">
        <v>-74.072301319999994</v>
      </c>
      <c r="M2600" s="12">
        <v>4.72794341</v>
      </c>
    </row>
    <row r="2601" spans="1:13" x14ac:dyDescent="0.25">
      <c r="A2601" s="3">
        <v>2600</v>
      </c>
      <c r="B2601" s="3" t="s">
        <v>4775</v>
      </c>
      <c r="C2601" s="3" t="s">
        <v>3696</v>
      </c>
      <c r="D2601" s="3" t="s">
        <v>1</v>
      </c>
      <c r="E2601" s="3" t="s">
        <v>4776</v>
      </c>
      <c r="F2601" s="5">
        <v>65</v>
      </c>
      <c r="G2601" s="133">
        <f t="shared" si="89"/>
        <v>31</v>
      </c>
      <c r="H2601" s="36" t="str">
        <f t="shared" si="88"/>
        <v>Aceptable</v>
      </c>
      <c r="I2601" s="11">
        <v>11</v>
      </c>
      <c r="J2601" s="11" t="s">
        <v>166</v>
      </c>
      <c r="K2601" s="11">
        <v>3</v>
      </c>
      <c r="L2601" s="11">
        <v>-74.088324499999999</v>
      </c>
      <c r="M2601" s="12">
        <v>4.7147621229999999</v>
      </c>
    </row>
    <row r="2602" spans="1:13" x14ac:dyDescent="0.25">
      <c r="A2602" s="3">
        <v>2601</v>
      </c>
      <c r="B2602" s="3" t="s">
        <v>4777</v>
      </c>
      <c r="C2602" s="3" t="s">
        <v>3696</v>
      </c>
      <c r="D2602" s="3" t="s">
        <v>1</v>
      </c>
      <c r="E2602" s="3" t="s">
        <v>4778</v>
      </c>
      <c r="F2602" s="5">
        <v>70</v>
      </c>
      <c r="G2602" s="133">
        <f t="shared" si="89"/>
        <v>18</v>
      </c>
      <c r="H2602" s="36" t="str">
        <f t="shared" si="88"/>
        <v>Regular</v>
      </c>
      <c r="I2602" s="11">
        <v>11</v>
      </c>
      <c r="J2602" s="11" t="s">
        <v>166</v>
      </c>
      <c r="K2602" s="11">
        <v>3</v>
      </c>
      <c r="L2602" s="11">
        <v>-74.067607570000007</v>
      </c>
      <c r="M2602" s="12">
        <v>4.7216502980000001</v>
      </c>
    </row>
    <row r="2603" spans="1:13" x14ac:dyDescent="0.25">
      <c r="A2603" s="3">
        <v>2602</v>
      </c>
      <c r="B2603" s="3" t="s">
        <v>4779</v>
      </c>
      <c r="C2603" s="3" t="s">
        <v>3696</v>
      </c>
      <c r="D2603" s="3" t="s">
        <v>1</v>
      </c>
      <c r="E2603" s="3" t="s">
        <v>4780</v>
      </c>
      <c r="F2603" s="5">
        <v>70</v>
      </c>
      <c r="G2603" s="133">
        <f t="shared" si="89"/>
        <v>18</v>
      </c>
      <c r="H2603" s="36" t="str">
        <f t="shared" si="88"/>
        <v>Regular</v>
      </c>
      <c r="I2603" s="11">
        <v>11</v>
      </c>
      <c r="J2603" s="11" t="s">
        <v>166</v>
      </c>
      <c r="K2603" s="11">
        <v>6</v>
      </c>
      <c r="L2603" s="11">
        <v>-74.081557309999994</v>
      </c>
      <c r="M2603" s="12">
        <v>4.7228758429999997</v>
      </c>
    </row>
    <row r="2604" spans="1:13" x14ac:dyDescent="0.25">
      <c r="A2604" s="3">
        <v>2603</v>
      </c>
      <c r="B2604" s="3" t="s">
        <v>4781</v>
      </c>
      <c r="C2604" s="3" t="s">
        <v>3696</v>
      </c>
      <c r="D2604" s="3" t="s">
        <v>1</v>
      </c>
      <c r="E2604" s="3" t="s">
        <v>4782</v>
      </c>
      <c r="F2604" s="5">
        <v>65</v>
      </c>
      <c r="G2604" s="133">
        <f t="shared" si="89"/>
        <v>31</v>
      </c>
      <c r="H2604" s="36" t="str">
        <f t="shared" si="88"/>
        <v>Aceptable</v>
      </c>
      <c r="I2604" s="11">
        <v>11</v>
      </c>
      <c r="J2604" s="11" t="s">
        <v>166</v>
      </c>
      <c r="K2604" s="11">
        <v>5</v>
      </c>
      <c r="L2604" s="11">
        <v>-74.077946510000004</v>
      </c>
      <c r="M2604" s="12">
        <v>4.7125887349999998</v>
      </c>
    </row>
    <row r="2605" spans="1:13" x14ac:dyDescent="0.25">
      <c r="A2605" s="3">
        <v>2604</v>
      </c>
      <c r="B2605" s="3" t="s">
        <v>4783</v>
      </c>
      <c r="C2605" s="3" t="s">
        <v>3696</v>
      </c>
      <c r="D2605" s="3" t="s">
        <v>1</v>
      </c>
      <c r="E2605" s="3" t="s">
        <v>4784</v>
      </c>
      <c r="F2605" s="5">
        <v>70</v>
      </c>
      <c r="G2605" s="133">
        <f t="shared" si="89"/>
        <v>18</v>
      </c>
      <c r="H2605" s="36" t="str">
        <f t="shared" si="88"/>
        <v>Regular</v>
      </c>
      <c r="I2605" s="11">
        <v>11</v>
      </c>
      <c r="J2605" s="11" t="s">
        <v>166</v>
      </c>
      <c r="K2605" s="11">
        <v>5</v>
      </c>
      <c r="L2605" s="11">
        <v>-74.074910119999998</v>
      </c>
      <c r="M2605" s="12">
        <v>4.7036629400000001</v>
      </c>
    </row>
    <row r="2606" spans="1:13" x14ac:dyDescent="0.25">
      <c r="A2606" s="3">
        <v>2605</v>
      </c>
      <c r="B2606" s="3" t="s">
        <v>4785</v>
      </c>
      <c r="C2606" s="3" t="s">
        <v>3696</v>
      </c>
      <c r="D2606" s="3" t="s">
        <v>1</v>
      </c>
      <c r="E2606" s="3" t="s">
        <v>4681</v>
      </c>
      <c r="F2606" s="5">
        <v>65</v>
      </c>
      <c r="G2606" s="133">
        <f t="shared" si="89"/>
        <v>31</v>
      </c>
      <c r="H2606" s="36" t="str">
        <f t="shared" si="88"/>
        <v>Aceptable</v>
      </c>
      <c r="I2606" s="11">
        <v>11</v>
      </c>
      <c r="J2606" s="11" t="s">
        <v>166</v>
      </c>
      <c r="K2606" s="11">
        <v>6</v>
      </c>
      <c r="L2606" s="11">
        <v>-74.079201040000001</v>
      </c>
      <c r="M2606" s="12">
        <v>4.7162956889999998</v>
      </c>
    </row>
    <row r="2607" spans="1:13" x14ac:dyDescent="0.25">
      <c r="A2607" s="3">
        <v>2606</v>
      </c>
      <c r="B2607" s="3" t="s">
        <v>4786</v>
      </c>
      <c r="C2607" s="3" t="s">
        <v>3696</v>
      </c>
      <c r="D2607" s="3" t="s">
        <v>1</v>
      </c>
      <c r="E2607" s="3" t="s">
        <v>4787</v>
      </c>
      <c r="F2607" s="5">
        <v>45</v>
      </c>
      <c r="G2607" s="133">
        <f t="shared" si="89"/>
        <v>78.777777777777771</v>
      </c>
      <c r="H2607" s="36" t="str">
        <f t="shared" si="88"/>
        <v>Muy Bueno</v>
      </c>
      <c r="I2607" s="11">
        <v>11</v>
      </c>
      <c r="J2607" s="11" t="s">
        <v>166</v>
      </c>
      <c r="K2607" s="11">
        <v>5</v>
      </c>
      <c r="L2607" s="11">
        <v>-74.078532060000001</v>
      </c>
      <c r="M2607" s="12">
        <v>4.710879094</v>
      </c>
    </row>
    <row r="2608" spans="1:13" x14ac:dyDescent="0.25">
      <c r="A2608" s="3">
        <v>2607</v>
      </c>
      <c r="B2608" s="3" t="s">
        <v>4788</v>
      </c>
      <c r="C2608" s="3" t="s">
        <v>3696</v>
      </c>
      <c r="D2608" s="3" t="s">
        <v>1</v>
      </c>
      <c r="E2608" s="3" t="s">
        <v>4615</v>
      </c>
      <c r="F2608" s="5">
        <v>80</v>
      </c>
      <c r="G2608" s="133">
        <f t="shared" si="89"/>
        <v>0</v>
      </c>
      <c r="H2608" s="36" t="str">
        <f t="shared" si="88"/>
        <v>Malo</v>
      </c>
      <c r="I2608" s="11">
        <v>11</v>
      </c>
      <c r="J2608" s="11" t="s">
        <v>166</v>
      </c>
      <c r="K2608" s="11">
        <v>5</v>
      </c>
      <c r="L2608" s="11">
        <v>-74.079460600000004</v>
      </c>
      <c r="M2608" s="12">
        <v>4.7091897559999998</v>
      </c>
    </row>
    <row r="2609" spans="1:13" x14ac:dyDescent="0.25">
      <c r="A2609" s="3">
        <v>2608</v>
      </c>
      <c r="B2609" s="3" t="s">
        <v>4789</v>
      </c>
      <c r="C2609" s="3" t="s">
        <v>3696</v>
      </c>
      <c r="D2609" s="3" t="s">
        <v>1</v>
      </c>
      <c r="E2609" s="3" t="s">
        <v>4675</v>
      </c>
      <c r="F2609" s="5">
        <v>70</v>
      </c>
      <c r="G2609" s="133">
        <f t="shared" si="89"/>
        <v>18</v>
      </c>
      <c r="H2609" s="36" t="str">
        <f t="shared" si="88"/>
        <v>Regular</v>
      </c>
      <c r="I2609" s="11">
        <v>11</v>
      </c>
      <c r="J2609" s="11" t="s">
        <v>166</v>
      </c>
      <c r="K2609" s="11">
        <v>6</v>
      </c>
      <c r="L2609" s="11">
        <v>-74.082202510000002</v>
      </c>
      <c r="M2609" s="12">
        <v>4.7085627619999997</v>
      </c>
    </row>
    <row r="2610" spans="1:13" x14ac:dyDescent="0.25">
      <c r="A2610" s="3">
        <v>2609</v>
      </c>
      <c r="B2610" s="3" t="s">
        <v>4790</v>
      </c>
      <c r="C2610" s="3" t="s">
        <v>3696</v>
      </c>
      <c r="D2610" s="3" t="s">
        <v>1</v>
      </c>
      <c r="E2610" s="3" t="s">
        <v>4791</v>
      </c>
      <c r="F2610" s="5">
        <v>70</v>
      </c>
      <c r="G2610" s="133">
        <f t="shared" si="89"/>
        <v>18</v>
      </c>
      <c r="H2610" s="36" t="str">
        <f t="shared" si="88"/>
        <v>Regular</v>
      </c>
      <c r="I2610" s="11">
        <v>11</v>
      </c>
      <c r="J2610" s="11" t="s">
        <v>5998</v>
      </c>
      <c r="K2610" s="11">
        <v>2</v>
      </c>
      <c r="L2610" s="11">
        <v>-74.106706829999993</v>
      </c>
      <c r="M2610" s="12">
        <v>4.7450103429999997</v>
      </c>
    </row>
    <row r="2611" spans="1:13" x14ac:dyDescent="0.25">
      <c r="A2611" s="3">
        <v>2610</v>
      </c>
      <c r="B2611" s="3" t="s">
        <v>4792</v>
      </c>
      <c r="C2611" s="3" t="s">
        <v>3696</v>
      </c>
      <c r="D2611" s="3" t="s">
        <v>1</v>
      </c>
      <c r="E2611" s="3" t="s">
        <v>4793</v>
      </c>
      <c r="F2611" s="5">
        <v>45</v>
      </c>
      <c r="G2611" s="133">
        <f t="shared" si="89"/>
        <v>78.777777777777771</v>
      </c>
      <c r="H2611" s="36" t="str">
        <f t="shared" si="88"/>
        <v>Muy Bueno</v>
      </c>
      <c r="I2611" s="11">
        <v>11</v>
      </c>
      <c r="J2611" s="11" t="s">
        <v>5998</v>
      </c>
      <c r="K2611" s="11">
        <v>2</v>
      </c>
      <c r="L2611" s="11">
        <v>-74.111198160000001</v>
      </c>
      <c r="M2611" s="12">
        <v>4.7439444249999996</v>
      </c>
    </row>
    <row r="2612" spans="1:13" x14ac:dyDescent="0.25">
      <c r="A2612" s="3">
        <v>2611</v>
      </c>
      <c r="B2612" s="3" t="s">
        <v>4794</v>
      </c>
      <c r="C2612" s="3" t="s">
        <v>3696</v>
      </c>
      <c r="D2612" s="3" t="s">
        <v>1</v>
      </c>
      <c r="E2612" s="3" t="s">
        <v>4795</v>
      </c>
      <c r="F2612" s="5">
        <v>50</v>
      </c>
      <c r="G2612" s="133">
        <f t="shared" si="89"/>
        <v>71</v>
      </c>
      <c r="H2612" s="36" t="str">
        <f t="shared" si="88"/>
        <v>Muy Bueno</v>
      </c>
      <c r="I2612" s="11">
        <v>11</v>
      </c>
      <c r="J2612" s="11" t="s">
        <v>5998</v>
      </c>
      <c r="K2612" s="11">
        <v>3</v>
      </c>
      <c r="L2612" s="11">
        <v>-74.109803159999998</v>
      </c>
      <c r="M2612" s="12">
        <v>4.7536639249999997</v>
      </c>
    </row>
    <row r="2613" spans="1:13" x14ac:dyDescent="0.25">
      <c r="A2613" s="3">
        <v>2612</v>
      </c>
      <c r="B2613" s="3" t="s">
        <v>4796</v>
      </c>
      <c r="C2613" s="3" t="s">
        <v>3696</v>
      </c>
      <c r="D2613" s="3" t="s">
        <v>1</v>
      </c>
      <c r="E2613" s="3" t="s">
        <v>4795</v>
      </c>
      <c r="F2613" s="5">
        <v>70</v>
      </c>
      <c r="G2613" s="133">
        <f t="shared" si="89"/>
        <v>18</v>
      </c>
      <c r="H2613" s="36" t="str">
        <f t="shared" si="88"/>
        <v>Regular</v>
      </c>
      <c r="I2613" s="11">
        <v>11</v>
      </c>
      <c r="J2613" s="11" t="s">
        <v>5998</v>
      </c>
      <c r="K2613" s="11">
        <v>3</v>
      </c>
      <c r="L2613" s="11">
        <v>-74.111170099999995</v>
      </c>
      <c r="M2613" s="12">
        <v>4.7521838389999997</v>
      </c>
    </row>
    <row r="2614" spans="1:13" x14ac:dyDescent="0.25">
      <c r="A2614" s="3">
        <v>2613</v>
      </c>
      <c r="B2614" s="3" t="s">
        <v>4797</v>
      </c>
      <c r="C2614" s="3" t="s">
        <v>3696</v>
      </c>
      <c r="D2614" s="3" t="s">
        <v>1</v>
      </c>
      <c r="E2614" s="3" t="s">
        <v>4798</v>
      </c>
      <c r="F2614" s="5">
        <v>65</v>
      </c>
      <c r="G2614" s="133">
        <f t="shared" si="89"/>
        <v>31</v>
      </c>
      <c r="H2614" s="36" t="str">
        <f t="shared" si="88"/>
        <v>Aceptable</v>
      </c>
      <c r="I2614" s="11">
        <v>11</v>
      </c>
      <c r="J2614" s="11" t="s">
        <v>5998</v>
      </c>
      <c r="K2614" s="11">
        <v>2</v>
      </c>
      <c r="L2614" s="11">
        <v>-74.117957529999998</v>
      </c>
      <c r="M2614" s="12">
        <v>4.7525129640000001</v>
      </c>
    </row>
    <row r="2615" spans="1:13" x14ac:dyDescent="0.25">
      <c r="A2615" s="3">
        <v>2614</v>
      </c>
      <c r="B2615" s="3" t="s">
        <v>4799</v>
      </c>
      <c r="C2615" s="3" t="s">
        <v>3696</v>
      </c>
      <c r="D2615" s="3" t="s">
        <v>1</v>
      </c>
      <c r="E2615" s="3" t="s">
        <v>4800</v>
      </c>
      <c r="F2615" s="5">
        <v>60</v>
      </c>
      <c r="G2615" s="133">
        <f t="shared" si="89"/>
        <v>40.5</v>
      </c>
      <c r="H2615" s="36" t="str">
        <f t="shared" si="88"/>
        <v>Aceptable</v>
      </c>
      <c r="I2615" s="11">
        <v>11</v>
      </c>
      <c r="J2615" s="11" t="s">
        <v>5998</v>
      </c>
      <c r="K2615" s="11">
        <v>2</v>
      </c>
      <c r="L2615" s="11">
        <v>-74.121811070000007</v>
      </c>
      <c r="M2615" s="12">
        <v>4.7515571310000002</v>
      </c>
    </row>
    <row r="2616" spans="1:13" x14ac:dyDescent="0.25">
      <c r="A2616" s="3">
        <v>2615</v>
      </c>
      <c r="B2616" s="3" t="s">
        <v>4801</v>
      </c>
      <c r="C2616" s="3" t="s">
        <v>3696</v>
      </c>
      <c r="D2616" s="3" t="s">
        <v>1</v>
      </c>
      <c r="E2616" s="3" t="s">
        <v>4802</v>
      </c>
      <c r="F2616" s="5">
        <v>80</v>
      </c>
      <c r="G2616" s="133">
        <f t="shared" si="89"/>
        <v>0</v>
      </c>
      <c r="H2616" s="36" t="str">
        <f t="shared" si="88"/>
        <v>Malo</v>
      </c>
      <c r="I2616" s="11">
        <v>11</v>
      </c>
      <c r="J2616" s="11" t="s">
        <v>5998</v>
      </c>
      <c r="K2616" s="11">
        <v>2</v>
      </c>
      <c r="L2616" s="11">
        <v>-74.111851130000005</v>
      </c>
      <c r="M2616" s="12">
        <v>4.746505494</v>
      </c>
    </row>
    <row r="2617" spans="1:13" x14ac:dyDescent="0.25">
      <c r="A2617" s="3">
        <v>2616</v>
      </c>
      <c r="B2617" s="3" t="s">
        <v>4803</v>
      </c>
      <c r="C2617" s="3" t="s">
        <v>3696</v>
      </c>
      <c r="D2617" s="3" t="s">
        <v>1</v>
      </c>
      <c r="E2617" s="3" t="s">
        <v>4802</v>
      </c>
      <c r="F2617" s="5">
        <v>70</v>
      </c>
      <c r="G2617" s="133">
        <f t="shared" si="89"/>
        <v>18</v>
      </c>
      <c r="H2617" s="36" t="str">
        <f t="shared" si="88"/>
        <v>Regular</v>
      </c>
      <c r="I2617" s="11">
        <v>11</v>
      </c>
      <c r="J2617" s="11" t="s">
        <v>5998</v>
      </c>
      <c r="K2617" s="11">
        <v>2</v>
      </c>
      <c r="L2617" s="11">
        <v>-74.112556060000003</v>
      </c>
      <c r="M2617" s="12">
        <v>4.7461279010000004</v>
      </c>
    </row>
    <row r="2618" spans="1:13" x14ac:dyDescent="0.25">
      <c r="A2618" s="3">
        <v>2617</v>
      </c>
      <c r="B2618" s="3" t="s">
        <v>4804</v>
      </c>
      <c r="C2618" s="3" t="s">
        <v>3696</v>
      </c>
      <c r="D2618" s="3" t="s">
        <v>1</v>
      </c>
      <c r="E2618" s="3" t="s">
        <v>4802</v>
      </c>
      <c r="F2618" s="5">
        <v>70</v>
      </c>
      <c r="G2618" s="133">
        <f t="shared" si="89"/>
        <v>18</v>
      </c>
      <c r="H2618" s="36" t="str">
        <f t="shared" si="88"/>
        <v>Regular</v>
      </c>
      <c r="I2618" s="11">
        <v>11</v>
      </c>
      <c r="J2618" s="11" t="s">
        <v>5998</v>
      </c>
      <c r="K2618" s="11">
        <v>2</v>
      </c>
      <c r="L2618" s="11">
        <v>-74.109967859999998</v>
      </c>
      <c r="M2618" s="12">
        <v>4.7454229679999997</v>
      </c>
    </row>
    <row r="2619" spans="1:13" x14ac:dyDescent="0.25">
      <c r="A2619" s="3">
        <v>2618</v>
      </c>
      <c r="B2619" s="3" t="s">
        <v>4805</v>
      </c>
      <c r="C2619" s="3" t="s">
        <v>3696</v>
      </c>
      <c r="D2619" s="3" t="s">
        <v>1</v>
      </c>
      <c r="E2619" s="3" t="s">
        <v>4802</v>
      </c>
      <c r="F2619" s="5">
        <v>65</v>
      </c>
      <c r="G2619" s="133">
        <f t="shared" si="89"/>
        <v>31</v>
      </c>
      <c r="H2619" s="36" t="str">
        <f t="shared" si="88"/>
        <v>Aceptable</v>
      </c>
      <c r="I2619" s="11">
        <v>11</v>
      </c>
      <c r="J2619" s="11" t="s">
        <v>5998</v>
      </c>
      <c r="K2619" s="11">
        <v>2</v>
      </c>
      <c r="L2619" s="11">
        <v>-74.109078049999994</v>
      </c>
      <c r="M2619" s="12">
        <v>4.7454128600000001</v>
      </c>
    </row>
    <row r="2620" spans="1:13" x14ac:dyDescent="0.25">
      <c r="A2620" s="3">
        <v>2619</v>
      </c>
      <c r="B2620" s="3" t="s">
        <v>4806</v>
      </c>
      <c r="C2620" s="3" t="s">
        <v>3696</v>
      </c>
      <c r="D2620" s="3" t="s">
        <v>1</v>
      </c>
      <c r="E2620" s="3" t="s">
        <v>4807</v>
      </c>
      <c r="F2620" s="5">
        <v>65</v>
      </c>
      <c r="G2620" s="133">
        <f t="shared" si="89"/>
        <v>31</v>
      </c>
      <c r="H2620" s="36" t="str">
        <f t="shared" si="88"/>
        <v>Aceptable</v>
      </c>
      <c r="I2620" s="11">
        <v>11</v>
      </c>
      <c r="J2620" s="11" t="s">
        <v>5998</v>
      </c>
      <c r="K2620" s="11">
        <v>2</v>
      </c>
      <c r="L2620" s="11">
        <v>-74.115749379999997</v>
      </c>
      <c r="M2620" s="12">
        <v>4.7430664279999997</v>
      </c>
    </row>
    <row r="2621" spans="1:13" x14ac:dyDescent="0.25">
      <c r="A2621" s="3">
        <v>2620</v>
      </c>
      <c r="B2621" s="3" t="s">
        <v>4808</v>
      </c>
      <c r="C2621" s="3" t="s">
        <v>3696</v>
      </c>
      <c r="D2621" s="3" t="s">
        <v>1</v>
      </c>
      <c r="E2621" s="3" t="s">
        <v>4809</v>
      </c>
      <c r="F2621" s="5">
        <v>65</v>
      </c>
      <c r="G2621" s="133">
        <f t="shared" si="89"/>
        <v>31</v>
      </c>
      <c r="H2621" s="36" t="str">
        <f t="shared" si="88"/>
        <v>Aceptable</v>
      </c>
      <c r="I2621" s="11">
        <v>11</v>
      </c>
      <c r="J2621" s="11" t="s">
        <v>5998</v>
      </c>
      <c r="K2621" s="11">
        <v>2</v>
      </c>
      <c r="L2621" s="11">
        <v>-74.114778250000001</v>
      </c>
      <c r="M2621" s="12">
        <v>4.7433389439999996</v>
      </c>
    </row>
    <row r="2622" spans="1:13" x14ac:dyDescent="0.25">
      <c r="A2622" s="3">
        <v>2621</v>
      </c>
      <c r="B2622" s="3" t="s">
        <v>4810</v>
      </c>
      <c r="C2622" s="3" t="s">
        <v>3696</v>
      </c>
      <c r="D2622" s="3" t="s">
        <v>1</v>
      </c>
      <c r="E2622" s="3" t="s">
        <v>4811</v>
      </c>
      <c r="F2622" s="5">
        <v>70</v>
      </c>
      <c r="G2622" s="133">
        <f t="shared" si="89"/>
        <v>18</v>
      </c>
      <c r="H2622" s="36" t="str">
        <f t="shared" si="88"/>
        <v>Regular</v>
      </c>
      <c r="I2622" s="11">
        <v>11</v>
      </c>
      <c r="J2622" s="11" t="s">
        <v>5998</v>
      </c>
      <c r="K2622" s="11">
        <v>2</v>
      </c>
      <c r="L2622" s="11">
        <v>-74.114216020000001</v>
      </c>
      <c r="M2622" s="12">
        <v>4.7412971050000001</v>
      </c>
    </row>
    <row r="2623" spans="1:13" x14ac:dyDescent="0.25">
      <c r="A2623" s="3">
        <v>2622</v>
      </c>
      <c r="B2623" s="3" t="s">
        <v>4812</v>
      </c>
      <c r="C2623" s="3" t="s">
        <v>3696</v>
      </c>
      <c r="D2623" s="3" t="s">
        <v>1</v>
      </c>
      <c r="E2623" s="3" t="s">
        <v>4813</v>
      </c>
      <c r="F2623" s="5">
        <v>45</v>
      </c>
      <c r="G2623" s="133">
        <f t="shared" si="89"/>
        <v>78.777777777777771</v>
      </c>
      <c r="H2623" s="36" t="str">
        <f t="shared" si="88"/>
        <v>Muy Bueno</v>
      </c>
      <c r="I2623" s="11">
        <v>11</v>
      </c>
      <c r="J2623" s="11" t="s">
        <v>5998</v>
      </c>
      <c r="K2623" s="11">
        <v>3</v>
      </c>
      <c r="L2623" s="11">
        <v>-74.109925820000001</v>
      </c>
      <c r="M2623" s="12">
        <v>4.7516848329999997</v>
      </c>
    </row>
    <row r="2624" spans="1:13" x14ac:dyDescent="0.25">
      <c r="A2624" s="3">
        <v>2623</v>
      </c>
      <c r="B2624" s="3" t="s">
        <v>4814</v>
      </c>
      <c r="C2624" s="3" t="s">
        <v>3696</v>
      </c>
      <c r="D2624" s="3" t="s">
        <v>1</v>
      </c>
      <c r="E2624" s="3" t="s">
        <v>4813</v>
      </c>
      <c r="F2624" s="5">
        <v>65</v>
      </c>
      <c r="G2624" s="133">
        <f t="shared" si="89"/>
        <v>31</v>
      </c>
      <c r="H2624" s="36" t="str">
        <f t="shared" si="88"/>
        <v>Aceptable</v>
      </c>
      <c r="I2624" s="11">
        <v>11</v>
      </c>
      <c r="J2624" s="11" t="s">
        <v>5998</v>
      </c>
      <c r="K2624" s="11">
        <v>3</v>
      </c>
      <c r="L2624" s="11">
        <v>-74.109232460000001</v>
      </c>
      <c r="M2624" s="12">
        <v>4.7518538540000002</v>
      </c>
    </row>
    <row r="2625" spans="1:13" x14ac:dyDescent="0.25">
      <c r="A2625" s="3">
        <v>2624</v>
      </c>
      <c r="B2625" s="3" t="s">
        <v>4815</v>
      </c>
      <c r="C2625" s="3" t="s">
        <v>3696</v>
      </c>
      <c r="D2625" s="3" t="s">
        <v>1</v>
      </c>
      <c r="E2625" s="3" t="s">
        <v>4816</v>
      </c>
      <c r="F2625" s="5">
        <v>70</v>
      </c>
      <c r="G2625" s="133">
        <f t="shared" si="89"/>
        <v>18</v>
      </c>
      <c r="H2625" s="36" t="str">
        <f t="shared" si="88"/>
        <v>Regular</v>
      </c>
      <c r="I2625" s="11">
        <v>11</v>
      </c>
      <c r="J2625" s="11" t="s">
        <v>5998</v>
      </c>
      <c r="K2625" s="11">
        <v>2</v>
      </c>
      <c r="L2625" s="11">
        <v>-74.106755430000007</v>
      </c>
      <c r="M2625" s="12">
        <v>4.7347403689999998</v>
      </c>
    </row>
    <row r="2626" spans="1:13" x14ac:dyDescent="0.25">
      <c r="A2626" s="3">
        <v>2625</v>
      </c>
      <c r="B2626" s="3" t="s">
        <v>4817</v>
      </c>
      <c r="C2626" s="3" t="s">
        <v>3696</v>
      </c>
      <c r="D2626" s="3" t="s">
        <v>1</v>
      </c>
      <c r="E2626" s="3" t="s">
        <v>4818</v>
      </c>
      <c r="F2626" s="5">
        <v>70</v>
      </c>
      <c r="G2626" s="133">
        <f t="shared" si="89"/>
        <v>18</v>
      </c>
      <c r="H2626" s="36" t="str">
        <f t="shared" si="88"/>
        <v>Regular</v>
      </c>
      <c r="I2626" s="11">
        <v>11</v>
      </c>
      <c r="J2626" s="11" t="s">
        <v>5998</v>
      </c>
      <c r="K2626" s="11">
        <v>2</v>
      </c>
      <c r="L2626" s="11">
        <v>-74.109195639999996</v>
      </c>
      <c r="M2626" s="12">
        <v>4.7475826840000002</v>
      </c>
    </row>
    <row r="2627" spans="1:13" x14ac:dyDescent="0.25">
      <c r="A2627" s="3">
        <v>2626</v>
      </c>
      <c r="B2627" s="3" t="s">
        <v>4819</v>
      </c>
      <c r="C2627" s="3" t="s">
        <v>3696</v>
      </c>
      <c r="D2627" s="3" t="s">
        <v>1</v>
      </c>
      <c r="E2627" s="3" t="s">
        <v>4818</v>
      </c>
      <c r="F2627" s="5">
        <v>65</v>
      </c>
      <c r="G2627" s="133">
        <f t="shared" si="89"/>
        <v>31</v>
      </c>
      <c r="H2627" s="36" t="str">
        <f t="shared" si="88"/>
        <v>Aceptable</v>
      </c>
      <c r="I2627" s="11">
        <v>11</v>
      </c>
      <c r="J2627" s="11" t="s">
        <v>5998</v>
      </c>
      <c r="K2627" s="11">
        <v>3</v>
      </c>
      <c r="L2627" s="11">
        <v>-74.107639230000004</v>
      </c>
      <c r="M2627" s="12">
        <v>4.7471389659999996</v>
      </c>
    </row>
    <row r="2628" spans="1:13" x14ac:dyDescent="0.25">
      <c r="A2628" s="3">
        <v>2627</v>
      </c>
      <c r="B2628" s="3" t="s">
        <v>4820</v>
      </c>
      <c r="C2628" s="3" t="s">
        <v>3696</v>
      </c>
      <c r="D2628" s="3" t="s">
        <v>1</v>
      </c>
      <c r="E2628" s="3" t="s">
        <v>4821</v>
      </c>
      <c r="F2628" s="5">
        <v>50</v>
      </c>
      <c r="G2628" s="133">
        <f t="shared" si="89"/>
        <v>71</v>
      </c>
      <c r="H2628" s="36" t="str">
        <f t="shared" si="88"/>
        <v>Muy Bueno</v>
      </c>
      <c r="I2628" s="11">
        <v>11</v>
      </c>
      <c r="J2628" s="11" t="s">
        <v>5998</v>
      </c>
      <c r="K2628" s="11">
        <v>2</v>
      </c>
      <c r="L2628" s="11">
        <v>-74.111509710000007</v>
      </c>
      <c r="M2628" s="12">
        <v>4.7389404190000004</v>
      </c>
    </row>
    <row r="2629" spans="1:13" x14ac:dyDescent="0.25">
      <c r="A2629" s="3">
        <v>2628</v>
      </c>
      <c r="B2629" s="3" t="s">
        <v>4822</v>
      </c>
      <c r="C2629" s="3" t="s">
        <v>3696</v>
      </c>
      <c r="D2629" s="3" t="s">
        <v>1</v>
      </c>
      <c r="E2629" s="3" t="s">
        <v>4823</v>
      </c>
      <c r="F2629" s="5">
        <v>70</v>
      </c>
      <c r="G2629" s="133">
        <f t="shared" si="89"/>
        <v>18</v>
      </c>
      <c r="H2629" s="36" t="str">
        <f t="shared" si="88"/>
        <v>Regular</v>
      </c>
      <c r="I2629" s="11">
        <v>11</v>
      </c>
      <c r="J2629" s="11" t="s">
        <v>5998</v>
      </c>
      <c r="K2629" s="11">
        <v>2</v>
      </c>
      <c r="L2629" s="11">
        <v>-74.112879430000007</v>
      </c>
      <c r="M2629" s="12">
        <v>4.7486991940000003</v>
      </c>
    </row>
    <row r="2630" spans="1:13" x14ac:dyDescent="0.25">
      <c r="A2630" s="3">
        <v>2629</v>
      </c>
      <c r="B2630" s="3" t="s">
        <v>4824</v>
      </c>
      <c r="C2630" s="3" t="s">
        <v>3696</v>
      </c>
      <c r="D2630" s="3" t="s">
        <v>1</v>
      </c>
      <c r="E2630" s="3" t="s">
        <v>4825</v>
      </c>
      <c r="F2630" s="5">
        <v>65</v>
      </c>
      <c r="G2630" s="133">
        <f t="shared" si="89"/>
        <v>31</v>
      </c>
      <c r="H2630" s="36" t="str">
        <f t="shared" si="88"/>
        <v>Aceptable</v>
      </c>
      <c r="I2630" s="11">
        <v>11</v>
      </c>
      <c r="J2630" s="11" t="s">
        <v>5998</v>
      </c>
      <c r="K2630" s="11">
        <v>2</v>
      </c>
      <c r="L2630" s="11">
        <v>-74.11209264</v>
      </c>
      <c r="M2630" s="12">
        <v>4.7431753030000001</v>
      </c>
    </row>
    <row r="2631" spans="1:13" x14ac:dyDescent="0.25">
      <c r="A2631" s="3">
        <v>2630</v>
      </c>
      <c r="B2631" s="3" t="s">
        <v>4826</v>
      </c>
      <c r="C2631" s="3" t="s">
        <v>3696</v>
      </c>
      <c r="D2631" s="3" t="s">
        <v>1</v>
      </c>
      <c r="E2631" s="3" t="s">
        <v>4827</v>
      </c>
      <c r="F2631" s="5">
        <v>70</v>
      </c>
      <c r="G2631" s="133">
        <f t="shared" si="89"/>
        <v>18</v>
      </c>
      <c r="H2631" s="36" t="str">
        <f t="shared" si="88"/>
        <v>Regular</v>
      </c>
      <c r="I2631" s="11">
        <v>11</v>
      </c>
      <c r="J2631" s="11" t="s">
        <v>5998</v>
      </c>
      <c r="K2631" s="11">
        <v>3</v>
      </c>
      <c r="L2631" s="11">
        <v>-74.109679589999999</v>
      </c>
      <c r="M2631" s="12">
        <v>4.7506833879999997</v>
      </c>
    </row>
    <row r="2632" spans="1:13" x14ac:dyDescent="0.25">
      <c r="A2632" s="3">
        <v>2631</v>
      </c>
      <c r="B2632" s="3" t="s">
        <v>4828</v>
      </c>
      <c r="C2632" s="3" t="s">
        <v>3696</v>
      </c>
      <c r="D2632" s="3" t="s">
        <v>1</v>
      </c>
      <c r="E2632" s="3" t="s">
        <v>4829</v>
      </c>
      <c r="F2632" s="5">
        <v>40</v>
      </c>
      <c r="G2632" s="133">
        <f t="shared" si="89"/>
        <v>86</v>
      </c>
      <c r="H2632" s="36" t="str">
        <f t="shared" si="88"/>
        <v>Óptimo</v>
      </c>
      <c r="I2632" s="11">
        <v>11</v>
      </c>
      <c r="J2632" s="11" t="s">
        <v>5998</v>
      </c>
      <c r="K2632" s="11">
        <v>2</v>
      </c>
      <c r="L2632" s="11">
        <v>-74.104024679999995</v>
      </c>
      <c r="M2632" s="12">
        <v>4.7262359780000001</v>
      </c>
    </row>
    <row r="2633" spans="1:13" x14ac:dyDescent="0.25">
      <c r="A2633" s="3">
        <v>2632</v>
      </c>
      <c r="B2633" s="3" t="s">
        <v>4830</v>
      </c>
      <c r="C2633" s="3" t="s">
        <v>3696</v>
      </c>
      <c r="D2633" s="3" t="s">
        <v>1</v>
      </c>
      <c r="E2633" s="3" t="s">
        <v>4831</v>
      </c>
      <c r="F2633" s="5">
        <v>70</v>
      </c>
      <c r="G2633" s="133">
        <f t="shared" si="89"/>
        <v>18</v>
      </c>
      <c r="H2633" s="36" t="str">
        <f t="shared" si="88"/>
        <v>Regular</v>
      </c>
      <c r="I2633" s="11">
        <v>11</v>
      </c>
      <c r="J2633" s="11" t="s">
        <v>5998</v>
      </c>
      <c r="K2633" s="11">
        <v>2</v>
      </c>
      <c r="L2633" s="11">
        <v>-74.117166119999993</v>
      </c>
      <c r="M2633" s="12">
        <v>4.7475306860000002</v>
      </c>
    </row>
    <row r="2634" spans="1:13" x14ac:dyDescent="0.25">
      <c r="A2634" s="3">
        <v>2633</v>
      </c>
      <c r="B2634" s="3" t="s">
        <v>4832</v>
      </c>
      <c r="C2634" s="3" t="s">
        <v>3696</v>
      </c>
      <c r="D2634" s="3" t="s">
        <v>1</v>
      </c>
      <c r="E2634" s="3" t="s">
        <v>4833</v>
      </c>
      <c r="F2634" s="5">
        <v>75</v>
      </c>
      <c r="G2634" s="133">
        <f t="shared" si="89"/>
        <v>6</v>
      </c>
      <c r="H2634" s="36" t="str">
        <f t="shared" si="88"/>
        <v>Regular</v>
      </c>
      <c r="I2634" s="11">
        <v>11</v>
      </c>
      <c r="J2634" s="11" t="s">
        <v>5998</v>
      </c>
      <c r="K2634" s="11">
        <v>2</v>
      </c>
      <c r="L2634" s="11">
        <v>-74.120733459999997</v>
      </c>
      <c r="M2634" s="12">
        <v>4.7462594170000001</v>
      </c>
    </row>
    <row r="2635" spans="1:13" x14ac:dyDescent="0.25">
      <c r="A2635" s="3">
        <v>2634</v>
      </c>
      <c r="B2635" s="3" t="s">
        <v>4834</v>
      </c>
      <c r="C2635" s="3" t="s">
        <v>3696</v>
      </c>
      <c r="D2635" s="3" t="s">
        <v>1</v>
      </c>
      <c r="E2635" s="3" t="s">
        <v>4835</v>
      </c>
      <c r="F2635" s="5">
        <v>40</v>
      </c>
      <c r="G2635" s="133">
        <f t="shared" si="89"/>
        <v>86</v>
      </c>
      <c r="H2635" s="36" t="str">
        <f t="shared" si="88"/>
        <v>Óptimo</v>
      </c>
      <c r="I2635" s="11">
        <v>11</v>
      </c>
      <c r="J2635" s="11" t="s">
        <v>5998</v>
      </c>
      <c r="K2635" s="11">
        <v>2</v>
      </c>
      <c r="L2635" s="11">
        <v>-74.128165999999993</v>
      </c>
      <c r="M2635" s="12">
        <v>4.7395149339999998</v>
      </c>
    </row>
    <row r="2636" spans="1:13" x14ac:dyDescent="0.25">
      <c r="A2636" s="3">
        <v>2635</v>
      </c>
      <c r="B2636" s="3" t="s">
        <v>4836</v>
      </c>
      <c r="C2636" s="3" t="s">
        <v>3696</v>
      </c>
      <c r="D2636" s="3" t="s">
        <v>1</v>
      </c>
      <c r="E2636" s="3" t="s">
        <v>4837</v>
      </c>
      <c r="F2636" s="5">
        <v>65</v>
      </c>
      <c r="G2636" s="133">
        <f t="shared" si="89"/>
        <v>31</v>
      </c>
      <c r="H2636" s="36" t="str">
        <f t="shared" si="88"/>
        <v>Aceptable</v>
      </c>
      <c r="I2636" s="11">
        <v>11</v>
      </c>
      <c r="J2636" s="11" t="s">
        <v>5998</v>
      </c>
      <c r="K2636" s="11">
        <v>2</v>
      </c>
      <c r="L2636" s="11">
        <v>-74.117518790000005</v>
      </c>
      <c r="M2636" s="12">
        <v>4.7480677670000002</v>
      </c>
    </row>
    <row r="2637" spans="1:13" x14ac:dyDescent="0.25">
      <c r="A2637" s="3">
        <v>2636</v>
      </c>
      <c r="B2637" s="3" t="s">
        <v>4838</v>
      </c>
      <c r="C2637" s="3" t="s">
        <v>3696</v>
      </c>
      <c r="D2637" s="3" t="s">
        <v>1</v>
      </c>
      <c r="E2637" s="3" t="s">
        <v>4839</v>
      </c>
      <c r="F2637" s="5">
        <v>65</v>
      </c>
      <c r="G2637" s="133">
        <f t="shared" si="89"/>
        <v>31</v>
      </c>
      <c r="H2637" s="36" t="str">
        <f t="shared" si="88"/>
        <v>Aceptable</v>
      </c>
      <c r="I2637" s="11">
        <v>11</v>
      </c>
      <c r="J2637" s="11" t="s">
        <v>5998</v>
      </c>
      <c r="K2637" s="11">
        <v>2</v>
      </c>
      <c r="L2637" s="11">
        <v>-74.107347450000006</v>
      </c>
      <c r="M2637" s="12">
        <v>4.737045792</v>
      </c>
    </row>
    <row r="2638" spans="1:13" x14ac:dyDescent="0.25">
      <c r="A2638" s="3">
        <v>2637</v>
      </c>
      <c r="B2638" s="3" t="s">
        <v>4840</v>
      </c>
      <c r="C2638" s="3" t="s">
        <v>3696</v>
      </c>
      <c r="D2638" s="3" t="s">
        <v>1</v>
      </c>
      <c r="E2638" s="3" t="s">
        <v>4841</v>
      </c>
      <c r="F2638" s="5">
        <v>70</v>
      </c>
      <c r="G2638" s="133">
        <f t="shared" si="89"/>
        <v>18</v>
      </c>
      <c r="H2638" s="36" t="str">
        <f t="shared" si="88"/>
        <v>Regular</v>
      </c>
      <c r="I2638" s="11">
        <v>11</v>
      </c>
      <c r="J2638" s="11" t="s">
        <v>5998</v>
      </c>
      <c r="K2638" s="11">
        <v>2</v>
      </c>
      <c r="L2638" s="11">
        <v>-74.126913430000002</v>
      </c>
      <c r="M2638" s="12">
        <v>4.7475133500000002</v>
      </c>
    </row>
    <row r="2639" spans="1:13" x14ac:dyDescent="0.25">
      <c r="A2639" s="3">
        <v>2638</v>
      </c>
      <c r="B2639" s="3" t="s">
        <v>4842</v>
      </c>
      <c r="C2639" s="3" t="s">
        <v>3696</v>
      </c>
      <c r="D2639" s="3" t="s">
        <v>1</v>
      </c>
      <c r="E2639" s="3" t="s">
        <v>4843</v>
      </c>
      <c r="F2639" s="5">
        <v>65</v>
      </c>
      <c r="G2639" s="133">
        <f t="shared" si="89"/>
        <v>31</v>
      </c>
      <c r="H2639" s="36" t="str">
        <f t="shared" ref="H2639:H2702" si="90">IF(AND(G2639&gt;=86,G2639&lt;=100),"Óptimo",
IF(AND(G2639&gt;=71,G2639&lt;=85),"Muy Bueno",
IF(AND(G2639&gt;=51,G2639&lt;=70),"Bueno",
IF(AND(G2639&gt;=31,G2639&lt;=50),"Aceptable",
IF(AND(G2639&gt;=6,G2639&lt;=30),"Regular",
"Malo")))))</f>
        <v>Aceptable</v>
      </c>
      <c r="I2639" s="11">
        <v>11</v>
      </c>
      <c r="J2639" s="11" t="s">
        <v>5998</v>
      </c>
      <c r="K2639" s="11">
        <v>2</v>
      </c>
      <c r="L2639" s="11">
        <v>-74.114338110000006</v>
      </c>
      <c r="M2639" s="12">
        <v>4.7399016400000002</v>
      </c>
    </row>
    <row r="2640" spans="1:13" x14ac:dyDescent="0.25">
      <c r="A2640" s="3">
        <v>2639</v>
      </c>
      <c r="B2640" s="3" t="s">
        <v>4844</v>
      </c>
      <c r="C2640" s="3" t="s">
        <v>3696</v>
      </c>
      <c r="D2640" s="3" t="s">
        <v>1</v>
      </c>
      <c r="E2640" s="3" t="s">
        <v>4837</v>
      </c>
      <c r="F2640" s="5">
        <v>65</v>
      </c>
      <c r="G2640" s="133">
        <f t="shared" si="89"/>
        <v>31</v>
      </c>
      <c r="H2640" s="36" t="str">
        <f t="shared" si="90"/>
        <v>Aceptable</v>
      </c>
      <c r="I2640" s="11">
        <v>11</v>
      </c>
      <c r="J2640" s="11" t="s">
        <v>5998</v>
      </c>
      <c r="K2640" s="11">
        <v>2</v>
      </c>
      <c r="L2640" s="11">
        <v>-74.119799270000001</v>
      </c>
      <c r="M2640" s="12">
        <v>4.7494860929999998</v>
      </c>
    </row>
    <row r="2641" spans="1:13" x14ac:dyDescent="0.25">
      <c r="A2641" s="3">
        <v>2640</v>
      </c>
      <c r="B2641" s="3" t="s">
        <v>4845</v>
      </c>
      <c r="C2641" s="3" t="s">
        <v>3696</v>
      </c>
      <c r="D2641" s="3" t="s">
        <v>1</v>
      </c>
      <c r="E2641" s="3" t="s">
        <v>4846</v>
      </c>
      <c r="F2641" s="5">
        <v>70</v>
      </c>
      <c r="G2641" s="133">
        <f t="shared" si="89"/>
        <v>18</v>
      </c>
      <c r="H2641" s="36" t="str">
        <f t="shared" si="90"/>
        <v>Regular</v>
      </c>
      <c r="I2641" s="11">
        <v>11</v>
      </c>
      <c r="J2641" s="11" t="s">
        <v>5998</v>
      </c>
      <c r="K2641" s="11">
        <v>2</v>
      </c>
      <c r="L2641" s="11">
        <v>-74.113258880000004</v>
      </c>
      <c r="M2641" s="12">
        <v>4.7446735919999998</v>
      </c>
    </row>
    <row r="2642" spans="1:13" x14ac:dyDescent="0.25">
      <c r="A2642" s="3">
        <v>2641</v>
      </c>
      <c r="B2642" s="3" t="s">
        <v>4847</v>
      </c>
      <c r="C2642" s="3" t="s">
        <v>3696</v>
      </c>
      <c r="D2642" s="3" t="s">
        <v>1</v>
      </c>
      <c r="E2642" s="3" t="s">
        <v>4287</v>
      </c>
      <c r="F2642" s="5">
        <v>70</v>
      </c>
      <c r="G2642" s="133">
        <f t="shared" si="89"/>
        <v>18</v>
      </c>
      <c r="H2642" s="36" t="str">
        <f t="shared" si="90"/>
        <v>Regular</v>
      </c>
      <c r="I2642" s="11">
        <v>11</v>
      </c>
      <c r="J2642" s="11" t="s">
        <v>5998</v>
      </c>
      <c r="K2642" s="11">
        <v>2</v>
      </c>
      <c r="L2642" s="11">
        <v>-74.107358399999995</v>
      </c>
      <c r="M2642" s="12">
        <v>4.7460447309999996</v>
      </c>
    </row>
    <row r="2643" spans="1:13" x14ac:dyDescent="0.25">
      <c r="A2643" s="3">
        <v>2642</v>
      </c>
      <c r="B2643" s="3" t="s">
        <v>4848</v>
      </c>
      <c r="C2643" s="3" t="s">
        <v>3696</v>
      </c>
      <c r="D2643" s="3" t="s">
        <v>1</v>
      </c>
      <c r="E2643" s="3" t="s">
        <v>4818</v>
      </c>
      <c r="F2643" s="5">
        <v>65</v>
      </c>
      <c r="G2643" s="133">
        <f t="shared" ref="G2643:G2706" si="91">IF(F2643&lt;=40,100-((F2643-30)/(40-30))*(100-86),
IF(F2643&lt;=50,85-((F2643-41)/(50-41))*(85-71),
IF(F2643&lt;=55,70-((F2643-51)/(55-50))*(70-51),
IF(F2643&lt;=65,50-((F2643-55)/(65-55))*(50-31),
IF(F2643&lt;=75,30-((F2643-65)/(75-65))*(30-6),
5-((F2643-75)/(80-75))*(5-0))))))</f>
        <v>31</v>
      </c>
      <c r="H2643" s="36" t="str">
        <f t="shared" si="90"/>
        <v>Aceptable</v>
      </c>
      <c r="I2643" s="11">
        <v>11</v>
      </c>
      <c r="J2643" s="11" t="s">
        <v>5998</v>
      </c>
      <c r="K2643" s="11">
        <v>2</v>
      </c>
      <c r="L2643" s="11">
        <v>-74.110579799999996</v>
      </c>
      <c r="M2643" s="12">
        <v>4.7480359720000003</v>
      </c>
    </row>
    <row r="2644" spans="1:13" x14ac:dyDescent="0.25">
      <c r="A2644" s="3">
        <v>2643</v>
      </c>
      <c r="B2644" s="3" t="s">
        <v>4849</v>
      </c>
      <c r="C2644" s="3" t="s">
        <v>3696</v>
      </c>
      <c r="D2644" s="3" t="s">
        <v>1</v>
      </c>
      <c r="E2644" s="3" t="s">
        <v>4850</v>
      </c>
      <c r="F2644" s="5">
        <v>70</v>
      </c>
      <c r="G2644" s="133">
        <f t="shared" si="91"/>
        <v>18</v>
      </c>
      <c r="H2644" s="36" t="str">
        <f t="shared" si="90"/>
        <v>Regular</v>
      </c>
      <c r="I2644" s="11">
        <v>11</v>
      </c>
      <c r="J2644" s="11" t="s">
        <v>5998</v>
      </c>
      <c r="K2644" s="11">
        <v>2</v>
      </c>
      <c r="L2644" s="11">
        <v>-74.11511926</v>
      </c>
      <c r="M2644" s="12">
        <v>4.7443735460000003</v>
      </c>
    </row>
    <row r="2645" spans="1:13" x14ac:dyDescent="0.25">
      <c r="A2645" s="3">
        <v>2644</v>
      </c>
      <c r="B2645" s="3" t="s">
        <v>4851</v>
      </c>
      <c r="C2645" s="3" t="s">
        <v>3696</v>
      </c>
      <c r="D2645" s="3" t="s">
        <v>1</v>
      </c>
      <c r="E2645" s="3" t="s">
        <v>4818</v>
      </c>
      <c r="F2645" s="5">
        <v>65</v>
      </c>
      <c r="G2645" s="133">
        <f t="shared" si="91"/>
        <v>31</v>
      </c>
      <c r="H2645" s="36" t="str">
        <f t="shared" si="90"/>
        <v>Aceptable</v>
      </c>
      <c r="I2645" s="11">
        <v>11</v>
      </c>
      <c r="J2645" s="11" t="s">
        <v>5998</v>
      </c>
      <c r="K2645" s="11">
        <v>2</v>
      </c>
      <c r="L2645" s="11">
        <v>-74.112245079999994</v>
      </c>
      <c r="M2645" s="12">
        <v>4.7486276319999998</v>
      </c>
    </row>
    <row r="2646" spans="1:13" x14ac:dyDescent="0.25">
      <c r="A2646" s="3">
        <v>2645</v>
      </c>
      <c r="B2646" s="3" t="s">
        <v>4852</v>
      </c>
      <c r="C2646" s="3" t="s">
        <v>3696</v>
      </c>
      <c r="D2646" s="3" t="s">
        <v>1</v>
      </c>
      <c r="E2646" s="3" t="s">
        <v>4853</v>
      </c>
      <c r="F2646" s="5">
        <v>40</v>
      </c>
      <c r="G2646" s="133">
        <f t="shared" si="91"/>
        <v>86</v>
      </c>
      <c r="H2646" s="36" t="str">
        <f t="shared" si="90"/>
        <v>Óptimo</v>
      </c>
      <c r="I2646" s="11">
        <v>11</v>
      </c>
      <c r="J2646" s="11" t="s">
        <v>5998</v>
      </c>
      <c r="K2646" s="11">
        <v>2</v>
      </c>
      <c r="L2646" s="11">
        <v>-74.131126510000001</v>
      </c>
      <c r="M2646" s="12">
        <v>4.7410526930000003</v>
      </c>
    </row>
    <row r="2647" spans="1:13" x14ac:dyDescent="0.25">
      <c r="A2647" s="3">
        <v>2646</v>
      </c>
      <c r="B2647" s="3" t="s">
        <v>4854</v>
      </c>
      <c r="C2647" s="3" t="s">
        <v>3696</v>
      </c>
      <c r="D2647" s="3" t="s">
        <v>1</v>
      </c>
      <c r="E2647" s="3" t="s">
        <v>4855</v>
      </c>
      <c r="F2647" s="5">
        <v>65</v>
      </c>
      <c r="G2647" s="133">
        <f t="shared" si="91"/>
        <v>31</v>
      </c>
      <c r="H2647" s="36" t="str">
        <f t="shared" si="90"/>
        <v>Aceptable</v>
      </c>
      <c r="I2647" s="11">
        <v>11</v>
      </c>
      <c r="J2647" s="11" t="s">
        <v>5998</v>
      </c>
      <c r="K2647" s="11">
        <v>2</v>
      </c>
      <c r="L2647" s="11">
        <v>-74.106782339999995</v>
      </c>
      <c r="M2647" s="12">
        <v>4.7411418950000002</v>
      </c>
    </row>
    <row r="2648" spans="1:13" x14ac:dyDescent="0.25">
      <c r="A2648" s="3">
        <v>2647</v>
      </c>
      <c r="B2648" s="3" t="s">
        <v>4856</v>
      </c>
      <c r="C2648" s="3" t="s">
        <v>3696</v>
      </c>
      <c r="D2648" s="3" t="s">
        <v>1</v>
      </c>
      <c r="E2648" s="3" t="s">
        <v>4244</v>
      </c>
      <c r="F2648" s="5">
        <v>65</v>
      </c>
      <c r="G2648" s="133">
        <f t="shared" si="91"/>
        <v>31</v>
      </c>
      <c r="H2648" s="36" t="str">
        <f t="shared" si="90"/>
        <v>Aceptable</v>
      </c>
      <c r="I2648" s="11">
        <v>11</v>
      </c>
      <c r="J2648" s="11" t="s">
        <v>5998</v>
      </c>
      <c r="K2648" s="11">
        <v>2</v>
      </c>
      <c r="L2648" s="11">
        <v>-74.104367379999999</v>
      </c>
      <c r="M2648" s="12">
        <v>4.7309594070000003</v>
      </c>
    </row>
    <row r="2649" spans="1:13" x14ac:dyDescent="0.25">
      <c r="A2649" s="3">
        <v>2648</v>
      </c>
      <c r="B2649" s="3" t="s">
        <v>4857</v>
      </c>
      <c r="C2649" s="3" t="s">
        <v>3696</v>
      </c>
      <c r="D2649" s="3" t="s">
        <v>1</v>
      </c>
      <c r="E2649" s="3" t="s">
        <v>4858</v>
      </c>
      <c r="F2649" s="5">
        <v>70</v>
      </c>
      <c r="G2649" s="133">
        <f t="shared" si="91"/>
        <v>18</v>
      </c>
      <c r="H2649" s="36" t="str">
        <f t="shared" si="90"/>
        <v>Regular</v>
      </c>
      <c r="I2649" s="11">
        <v>11</v>
      </c>
      <c r="J2649" s="11" t="s">
        <v>5998</v>
      </c>
      <c r="K2649" s="11">
        <v>3</v>
      </c>
      <c r="L2649" s="11">
        <v>-74.110144570000003</v>
      </c>
      <c r="M2649" s="12">
        <v>4.7524406590000003</v>
      </c>
    </row>
    <row r="2650" spans="1:13" x14ac:dyDescent="0.25">
      <c r="A2650" s="3">
        <v>2649</v>
      </c>
      <c r="B2650" s="3" t="s">
        <v>4859</v>
      </c>
      <c r="C2650" s="3" t="s">
        <v>3696</v>
      </c>
      <c r="D2650" s="3" t="s">
        <v>1</v>
      </c>
      <c r="E2650" s="3" t="s">
        <v>4860</v>
      </c>
      <c r="F2650" s="5">
        <v>75</v>
      </c>
      <c r="G2650" s="133">
        <f t="shared" si="91"/>
        <v>6</v>
      </c>
      <c r="H2650" s="36" t="str">
        <f t="shared" si="90"/>
        <v>Regular</v>
      </c>
      <c r="I2650" s="11">
        <v>11</v>
      </c>
      <c r="J2650" s="11" t="s">
        <v>5998</v>
      </c>
      <c r="K2650" s="11">
        <v>2</v>
      </c>
      <c r="L2650" s="11">
        <v>-74.116491690000004</v>
      </c>
      <c r="M2650" s="12">
        <v>4.7391171380000001</v>
      </c>
    </row>
    <row r="2651" spans="1:13" x14ac:dyDescent="0.25">
      <c r="A2651" s="3">
        <v>2650</v>
      </c>
      <c r="B2651" s="3" t="s">
        <v>4861</v>
      </c>
      <c r="C2651" s="3" t="s">
        <v>3696</v>
      </c>
      <c r="D2651" s="3" t="s">
        <v>1</v>
      </c>
      <c r="E2651" s="3" t="s">
        <v>4821</v>
      </c>
      <c r="F2651" s="5">
        <v>55</v>
      </c>
      <c r="G2651" s="133">
        <f t="shared" si="91"/>
        <v>54.8</v>
      </c>
      <c r="H2651" s="36" t="str">
        <f t="shared" si="90"/>
        <v>Bueno</v>
      </c>
      <c r="I2651" s="11">
        <v>11</v>
      </c>
      <c r="J2651" s="11" t="s">
        <v>5998</v>
      </c>
      <c r="K2651" s="11">
        <v>2</v>
      </c>
      <c r="L2651" s="11">
        <v>-74.113582309999998</v>
      </c>
      <c r="M2651" s="12">
        <v>4.738239836</v>
      </c>
    </row>
    <row r="2652" spans="1:13" x14ac:dyDescent="0.25">
      <c r="A2652" s="3">
        <v>2651</v>
      </c>
      <c r="B2652" s="3" t="s">
        <v>4862</v>
      </c>
      <c r="C2652" s="3" t="s">
        <v>3696</v>
      </c>
      <c r="D2652" s="3" t="s">
        <v>1</v>
      </c>
      <c r="E2652" s="3" t="s">
        <v>4863</v>
      </c>
      <c r="F2652" s="5">
        <v>45</v>
      </c>
      <c r="G2652" s="133">
        <f t="shared" si="91"/>
        <v>78.777777777777771</v>
      </c>
      <c r="H2652" s="36" t="str">
        <f t="shared" si="90"/>
        <v>Muy Bueno</v>
      </c>
      <c r="I2652" s="11">
        <v>11</v>
      </c>
      <c r="J2652" s="11" t="s">
        <v>5998</v>
      </c>
      <c r="K2652" s="11">
        <v>2</v>
      </c>
      <c r="L2652" s="11">
        <v>-74.117922590000006</v>
      </c>
      <c r="M2652" s="12">
        <v>4.7534823050000004</v>
      </c>
    </row>
    <row r="2653" spans="1:13" x14ac:dyDescent="0.25">
      <c r="A2653" s="3">
        <v>2652</v>
      </c>
      <c r="B2653" s="3" t="s">
        <v>4864</v>
      </c>
      <c r="C2653" s="3" t="s">
        <v>3696</v>
      </c>
      <c r="D2653" s="3" t="s">
        <v>1</v>
      </c>
      <c r="E2653" s="3" t="s">
        <v>4865</v>
      </c>
      <c r="F2653" s="5">
        <v>50</v>
      </c>
      <c r="G2653" s="133">
        <f t="shared" si="91"/>
        <v>71</v>
      </c>
      <c r="H2653" s="36" t="str">
        <f t="shared" si="90"/>
        <v>Muy Bueno</v>
      </c>
      <c r="I2653" s="11">
        <v>11</v>
      </c>
      <c r="J2653" s="11" t="s">
        <v>5998</v>
      </c>
      <c r="K2653" s="11">
        <v>2</v>
      </c>
      <c r="L2653" s="11">
        <v>-74.111850050000001</v>
      </c>
      <c r="M2653" s="12">
        <v>4.751227052</v>
      </c>
    </row>
    <row r="2654" spans="1:13" x14ac:dyDescent="0.25">
      <c r="A2654" s="3">
        <v>2653</v>
      </c>
      <c r="B2654" s="3" t="s">
        <v>4866</v>
      </c>
      <c r="C2654" s="3" t="s">
        <v>3696</v>
      </c>
      <c r="D2654" s="3" t="s">
        <v>1</v>
      </c>
      <c r="E2654" s="3" t="s">
        <v>4867</v>
      </c>
      <c r="F2654" s="5">
        <v>65</v>
      </c>
      <c r="G2654" s="133">
        <f t="shared" si="91"/>
        <v>31</v>
      </c>
      <c r="H2654" s="36" t="str">
        <f t="shared" si="90"/>
        <v>Aceptable</v>
      </c>
      <c r="I2654" s="11">
        <v>11</v>
      </c>
      <c r="J2654" s="11" t="s">
        <v>5998</v>
      </c>
      <c r="K2654" s="11">
        <v>2</v>
      </c>
      <c r="L2654" s="11">
        <v>-74.105681869999998</v>
      </c>
      <c r="M2654" s="12">
        <v>4.7319744459999997</v>
      </c>
    </row>
    <row r="2655" spans="1:13" x14ac:dyDescent="0.25">
      <c r="A2655" s="3">
        <v>2654</v>
      </c>
      <c r="B2655" s="3" t="s">
        <v>4868</v>
      </c>
      <c r="C2655" s="3" t="s">
        <v>3696</v>
      </c>
      <c r="D2655" s="3" t="s">
        <v>1</v>
      </c>
      <c r="E2655" s="3" t="s">
        <v>4869</v>
      </c>
      <c r="F2655" s="5">
        <v>65</v>
      </c>
      <c r="G2655" s="133">
        <f t="shared" si="91"/>
        <v>31</v>
      </c>
      <c r="H2655" s="36" t="str">
        <f t="shared" si="90"/>
        <v>Aceptable</v>
      </c>
      <c r="I2655" s="11">
        <v>11</v>
      </c>
      <c r="J2655" s="11" t="s">
        <v>5998</v>
      </c>
      <c r="K2655" s="11">
        <v>3</v>
      </c>
      <c r="L2655" s="11">
        <v>-74.108280609999994</v>
      </c>
      <c r="M2655" s="12">
        <v>4.7511928870000002</v>
      </c>
    </row>
    <row r="2656" spans="1:13" x14ac:dyDescent="0.25">
      <c r="A2656" s="3">
        <v>2655</v>
      </c>
      <c r="B2656" s="3" t="s">
        <v>4870</v>
      </c>
      <c r="C2656" s="3" t="s">
        <v>3696</v>
      </c>
      <c r="D2656" s="3" t="s">
        <v>1</v>
      </c>
      <c r="E2656" s="3" t="s">
        <v>4871</v>
      </c>
      <c r="F2656" s="5">
        <v>65</v>
      </c>
      <c r="G2656" s="133">
        <f t="shared" si="91"/>
        <v>31</v>
      </c>
      <c r="H2656" s="36" t="str">
        <f t="shared" si="90"/>
        <v>Aceptable</v>
      </c>
      <c r="I2656" s="11">
        <v>11</v>
      </c>
      <c r="J2656" s="11" t="s">
        <v>5998</v>
      </c>
      <c r="K2656" s="11">
        <v>3</v>
      </c>
      <c r="L2656" s="11">
        <v>-74.107316710000006</v>
      </c>
      <c r="M2656" s="12">
        <v>4.7489353359999997</v>
      </c>
    </row>
    <row r="2657" spans="1:13" x14ac:dyDescent="0.25">
      <c r="A2657" s="3">
        <v>2656</v>
      </c>
      <c r="B2657" s="3" t="s">
        <v>4872</v>
      </c>
      <c r="C2657" s="3" t="s">
        <v>3696</v>
      </c>
      <c r="D2657" s="3" t="s">
        <v>1</v>
      </c>
      <c r="E2657" s="3" t="s">
        <v>4869</v>
      </c>
      <c r="F2657" s="5">
        <v>70</v>
      </c>
      <c r="G2657" s="133">
        <f t="shared" si="91"/>
        <v>18</v>
      </c>
      <c r="H2657" s="36" t="str">
        <f t="shared" si="90"/>
        <v>Regular</v>
      </c>
      <c r="I2657" s="11">
        <v>11</v>
      </c>
      <c r="J2657" s="11" t="s">
        <v>5998</v>
      </c>
      <c r="K2657" s="11">
        <v>3</v>
      </c>
      <c r="L2657" s="11">
        <v>-74.108763999999994</v>
      </c>
      <c r="M2657" s="12">
        <v>4.7515310299999998</v>
      </c>
    </row>
    <row r="2658" spans="1:13" x14ac:dyDescent="0.25">
      <c r="A2658" s="3">
        <v>2657</v>
      </c>
      <c r="B2658" s="3" t="s">
        <v>4873</v>
      </c>
      <c r="C2658" s="3" t="s">
        <v>3696</v>
      </c>
      <c r="D2658" s="3" t="s">
        <v>1</v>
      </c>
      <c r="E2658" s="3" t="s">
        <v>4874</v>
      </c>
      <c r="F2658" s="5">
        <v>70</v>
      </c>
      <c r="G2658" s="133">
        <f t="shared" si="91"/>
        <v>18</v>
      </c>
      <c r="H2658" s="36" t="str">
        <f t="shared" si="90"/>
        <v>Regular</v>
      </c>
      <c r="I2658" s="11">
        <v>11</v>
      </c>
      <c r="J2658" s="11" t="s">
        <v>5998</v>
      </c>
      <c r="K2658" s="11">
        <v>2</v>
      </c>
      <c r="L2658" s="11">
        <v>-74.107998600000002</v>
      </c>
      <c r="M2658" s="12">
        <v>4.7360255709999999</v>
      </c>
    </row>
    <row r="2659" spans="1:13" x14ac:dyDescent="0.25">
      <c r="A2659" s="3">
        <v>2658</v>
      </c>
      <c r="B2659" s="3" t="s">
        <v>4875</v>
      </c>
      <c r="C2659" s="3" t="s">
        <v>3696</v>
      </c>
      <c r="D2659" s="3" t="s">
        <v>1</v>
      </c>
      <c r="E2659" s="3" t="s">
        <v>4876</v>
      </c>
      <c r="F2659" s="5">
        <v>70</v>
      </c>
      <c r="G2659" s="133">
        <f t="shared" si="91"/>
        <v>18</v>
      </c>
      <c r="H2659" s="36" t="str">
        <f t="shared" si="90"/>
        <v>Regular</v>
      </c>
      <c r="I2659" s="11">
        <v>11</v>
      </c>
      <c r="J2659" s="11" t="s">
        <v>5998</v>
      </c>
      <c r="K2659" s="11">
        <v>2</v>
      </c>
      <c r="L2659" s="11">
        <v>-74.119428959999993</v>
      </c>
      <c r="M2659" s="12">
        <v>4.7510330029999999</v>
      </c>
    </row>
    <row r="2660" spans="1:13" x14ac:dyDescent="0.25">
      <c r="A2660" s="3">
        <v>2659</v>
      </c>
      <c r="B2660" s="3" t="s">
        <v>4877</v>
      </c>
      <c r="C2660" s="3" t="s">
        <v>3696</v>
      </c>
      <c r="D2660" s="3" t="s">
        <v>1</v>
      </c>
      <c r="E2660" s="3" t="s">
        <v>4878</v>
      </c>
      <c r="F2660" s="5">
        <v>70</v>
      </c>
      <c r="G2660" s="133">
        <f t="shared" si="91"/>
        <v>18</v>
      </c>
      <c r="H2660" s="36" t="str">
        <f t="shared" si="90"/>
        <v>Regular</v>
      </c>
      <c r="I2660" s="11">
        <v>11</v>
      </c>
      <c r="J2660" s="11" t="s">
        <v>5998</v>
      </c>
      <c r="K2660" s="11">
        <v>2</v>
      </c>
      <c r="L2660" s="11">
        <v>-74.114701920000002</v>
      </c>
      <c r="M2660" s="12">
        <v>4.7532299910000004</v>
      </c>
    </row>
    <row r="2661" spans="1:13" x14ac:dyDescent="0.25">
      <c r="A2661" s="3">
        <v>2660</v>
      </c>
      <c r="B2661" s="3" t="s">
        <v>4879</v>
      </c>
      <c r="C2661" s="3" t="s">
        <v>3696</v>
      </c>
      <c r="D2661" s="3" t="s">
        <v>1</v>
      </c>
      <c r="E2661" s="3" t="s">
        <v>4880</v>
      </c>
      <c r="F2661" s="5">
        <v>70</v>
      </c>
      <c r="G2661" s="133">
        <f t="shared" si="91"/>
        <v>18</v>
      </c>
      <c r="H2661" s="36" t="str">
        <f t="shared" si="90"/>
        <v>Regular</v>
      </c>
      <c r="I2661" s="11">
        <v>11</v>
      </c>
      <c r="J2661" s="11" t="s">
        <v>5998</v>
      </c>
      <c r="K2661" s="11">
        <v>3</v>
      </c>
      <c r="L2661" s="11">
        <v>-74.110634020000006</v>
      </c>
      <c r="M2661" s="12">
        <v>4.7509213199999998</v>
      </c>
    </row>
    <row r="2662" spans="1:13" x14ac:dyDescent="0.25">
      <c r="A2662" s="3">
        <v>2661</v>
      </c>
      <c r="B2662" s="3" t="s">
        <v>4881</v>
      </c>
      <c r="C2662" s="3" t="s">
        <v>3696</v>
      </c>
      <c r="D2662" s="3" t="s">
        <v>1</v>
      </c>
      <c r="E2662" s="3" t="s">
        <v>4880</v>
      </c>
      <c r="F2662" s="5">
        <v>65</v>
      </c>
      <c r="G2662" s="133">
        <f t="shared" si="91"/>
        <v>31</v>
      </c>
      <c r="H2662" s="36" t="str">
        <f t="shared" si="90"/>
        <v>Aceptable</v>
      </c>
      <c r="I2662" s="11">
        <v>11</v>
      </c>
      <c r="J2662" s="11" t="s">
        <v>5998</v>
      </c>
      <c r="K2662" s="11">
        <v>3</v>
      </c>
      <c r="L2662" s="11">
        <v>-74.108461379999994</v>
      </c>
      <c r="M2662" s="12">
        <v>4.7504498709999998</v>
      </c>
    </row>
    <row r="2663" spans="1:13" x14ac:dyDescent="0.25">
      <c r="A2663" s="3">
        <v>2662</v>
      </c>
      <c r="B2663" s="3" t="s">
        <v>4882</v>
      </c>
      <c r="C2663" s="3" t="s">
        <v>3696</v>
      </c>
      <c r="D2663" s="3" t="s">
        <v>1</v>
      </c>
      <c r="E2663" s="3" t="s">
        <v>4883</v>
      </c>
      <c r="F2663" s="5">
        <v>40</v>
      </c>
      <c r="G2663" s="133">
        <f t="shared" si="91"/>
        <v>86</v>
      </c>
      <c r="H2663" s="36" t="str">
        <f t="shared" si="90"/>
        <v>Óptimo</v>
      </c>
      <c r="I2663" s="11">
        <v>11</v>
      </c>
      <c r="J2663" s="11" t="s">
        <v>5998</v>
      </c>
      <c r="K2663" s="11">
        <v>3</v>
      </c>
      <c r="L2663" s="11">
        <v>-74.109797740000005</v>
      </c>
      <c r="M2663" s="12">
        <v>4.755088271</v>
      </c>
    </row>
    <row r="2664" spans="1:13" x14ac:dyDescent="0.25">
      <c r="A2664" s="3">
        <v>2663</v>
      </c>
      <c r="B2664" s="3" t="s">
        <v>4884</v>
      </c>
      <c r="C2664" s="3" t="s">
        <v>3696</v>
      </c>
      <c r="D2664" s="3" t="s">
        <v>1</v>
      </c>
      <c r="E2664" s="3" t="s">
        <v>4885</v>
      </c>
      <c r="F2664" s="5">
        <v>65</v>
      </c>
      <c r="G2664" s="133">
        <f t="shared" si="91"/>
        <v>31</v>
      </c>
      <c r="H2664" s="36" t="str">
        <f t="shared" si="90"/>
        <v>Aceptable</v>
      </c>
      <c r="I2664" s="11">
        <v>11</v>
      </c>
      <c r="J2664" s="11" t="s">
        <v>5998</v>
      </c>
      <c r="K2664" s="11">
        <v>3</v>
      </c>
      <c r="L2664" s="11">
        <v>-74.108412970000003</v>
      </c>
      <c r="M2664" s="12">
        <v>4.7541896670000003</v>
      </c>
    </row>
    <row r="2665" spans="1:13" x14ac:dyDescent="0.25">
      <c r="A2665" s="3">
        <v>2664</v>
      </c>
      <c r="B2665" s="3" t="s">
        <v>4886</v>
      </c>
      <c r="C2665" s="3" t="s">
        <v>3696</v>
      </c>
      <c r="D2665" s="3" t="s">
        <v>1</v>
      </c>
      <c r="E2665" s="3" t="s">
        <v>4887</v>
      </c>
      <c r="F2665" s="5">
        <v>65</v>
      </c>
      <c r="G2665" s="133">
        <f t="shared" si="91"/>
        <v>31</v>
      </c>
      <c r="H2665" s="36" t="str">
        <f t="shared" si="90"/>
        <v>Aceptable</v>
      </c>
      <c r="I2665" s="11">
        <v>11</v>
      </c>
      <c r="J2665" s="11" t="s">
        <v>5998</v>
      </c>
      <c r="K2665" s="11">
        <v>3</v>
      </c>
      <c r="L2665" s="11">
        <v>-74.108613680000005</v>
      </c>
      <c r="M2665" s="12">
        <v>4.7492187980000002</v>
      </c>
    </row>
    <row r="2666" spans="1:13" x14ac:dyDescent="0.25">
      <c r="A2666" s="3">
        <v>2665</v>
      </c>
      <c r="B2666" s="3" t="s">
        <v>4888</v>
      </c>
      <c r="C2666" s="3" t="s">
        <v>3696</v>
      </c>
      <c r="D2666" s="3" t="s">
        <v>1</v>
      </c>
      <c r="E2666" s="3" t="s">
        <v>4846</v>
      </c>
      <c r="F2666" s="5">
        <v>70</v>
      </c>
      <c r="G2666" s="133">
        <f t="shared" si="91"/>
        <v>18</v>
      </c>
      <c r="H2666" s="36" t="str">
        <f t="shared" si="90"/>
        <v>Regular</v>
      </c>
      <c r="I2666" s="11">
        <v>11</v>
      </c>
      <c r="J2666" s="11" t="s">
        <v>5998</v>
      </c>
      <c r="K2666" s="11">
        <v>2</v>
      </c>
      <c r="L2666" s="11">
        <v>-74.11446857</v>
      </c>
      <c r="M2666" s="12">
        <v>4.7450062300000004</v>
      </c>
    </row>
    <row r="2667" spans="1:13" x14ac:dyDescent="0.25">
      <c r="A2667" s="3">
        <v>2666</v>
      </c>
      <c r="B2667" s="3" t="s">
        <v>4889</v>
      </c>
      <c r="C2667" s="3" t="s">
        <v>3696</v>
      </c>
      <c r="D2667" s="3" t="s">
        <v>1</v>
      </c>
      <c r="E2667" s="3" t="s">
        <v>4890</v>
      </c>
      <c r="F2667" s="5">
        <v>50</v>
      </c>
      <c r="G2667" s="133">
        <f t="shared" si="91"/>
        <v>71</v>
      </c>
      <c r="H2667" s="36" t="str">
        <f t="shared" si="90"/>
        <v>Muy Bueno</v>
      </c>
      <c r="I2667" s="11">
        <v>11</v>
      </c>
      <c r="J2667" s="11" t="s">
        <v>5998</v>
      </c>
      <c r="K2667" s="11">
        <v>2</v>
      </c>
      <c r="L2667" s="11">
        <v>-74.121444679999996</v>
      </c>
      <c r="M2667" s="12">
        <v>4.7431882610000002</v>
      </c>
    </row>
    <row r="2668" spans="1:13" x14ac:dyDescent="0.25">
      <c r="A2668" s="3">
        <v>2667</v>
      </c>
      <c r="B2668" s="3" t="s">
        <v>4891</v>
      </c>
      <c r="C2668" s="3" t="s">
        <v>3696</v>
      </c>
      <c r="D2668" s="3" t="s">
        <v>1</v>
      </c>
      <c r="E2668" s="3" t="s">
        <v>4892</v>
      </c>
      <c r="F2668" s="5">
        <v>70</v>
      </c>
      <c r="G2668" s="133">
        <f t="shared" si="91"/>
        <v>18</v>
      </c>
      <c r="H2668" s="36" t="str">
        <f t="shared" si="90"/>
        <v>Regular</v>
      </c>
      <c r="I2668" s="11">
        <v>11</v>
      </c>
      <c r="J2668" s="11" t="s">
        <v>5998</v>
      </c>
      <c r="K2668" s="11">
        <v>2</v>
      </c>
      <c r="L2668" s="11">
        <v>-74.116064350000002</v>
      </c>
      <c r="M2668" s="12">
        <v>4.7441290479999996</v>
      </c>
    </row>
    <row r="2669" spans="1:13" x14ac:dyDescent="0.25">
      <c r="A2669" s="3">
        <v>2668</v>
      </c>
      <c r="B2669" s="3" t="s">
        <v>4893</v>
      </c>
      <c r="C2669" s="3" t="s">
        <v>3696</v>
      </c>
      <c r="D2669" s="3" t="s">
        <v>1</v>
      </c>
      <c r="E2669" s="3" t="s">
        <v>4894</v>
      </c>
      <c r="F2669" s="5">
        <v>65</v>
      </c>
      <c r="G2669" s="133">
        <f t="shared" si="91"/>
        <v>31</v>
      </c>
      <c r="H2669" s="36" t="str">
        <f t="shared" si="90"/>
        <v>Aceptable</v>
      </c>
      <c r="I2669" s="11">
        <v>11</v>
      </c>
      <c r="J2669" s="11" t="s">
        <v>5998</v>
      </c>
      <c r="K2669" s="11">
        <v>3</v>
      </c>
      <c r="L2669" s="11">
        <v>-74.10539172</v>
      </c>
      <c r="M2669" s="12">
        <v>4.7590024099999999</v>
      </c>
    </row>
    <row r="2670" spans="1:13" x14ac:dyDescent="0.25">
      <c r="A2670" s="3">
        <v>2669</v>
      </c>
      <c r="B2670" s="3" t="s">
        <v>4895</v>
      </c>
      <c r="C2670" s="3" t="s">
        <v>3696</v>
      </c>
      <c r="D2670" s="3" t="s">
        <v>1</v>
      </c>
      <c r="E2670" s="3" t="s">
        <v>4855</v>
      </c>
      <c r="F2670" s="5">
        <v>70</v>
      </c>
      <c r="G2670" s="133">
        <f t="shared" si="91"/>
        <v>18</v>
      </c>
      <c r="H2670" s="36" t="str">
        <f t="shared" si="90"/>
        <v>Regular</v>
      </c>
      <c r="I2670" s="11">
        <v>11</v>
      </c>
      <c r="J2670" s="11" t="s">
        <v>5998</v>
      </c>
      <c r="K2670" s="11">
        <v>2</v>
      </c>
      <c r="L2670" s="11">
        <v>-74.107120640000005</v>
      </c>
      <c r="M2670" s="12">
        <v>4.7427020239999997</v>
      </c>
    </row>
    <row r="2671" spans="1:13" x14ac:dyDescent="0.25">
      <c r="A2671" s="3">
        <v>2670</v>
      </c>
      <c r="B2671" s="3" t="s">
        <v>4896</v>
      </c>
      <c r="C2671" s="3" t="s">
        <v>3696</v>
      </c>
      <c r="D2671" s="3" t="s">
        <v>1</v>
      </c>
      <c r="E2671" s="3" t="s">
        <v>4809</v>
      </c>
      <c r="F2671" s="5">
        <v>65</v>
      </c>
      <c r="G2671" s="133">
        <f t="shared" si="91"/>
        <v>31</v>
      </c>
      <c r="H2671" s="36" t="str">
        <f t="shared" si="90"/>
        <v>Aceptable</v>
      </c>
      <c r="I2671" s="11">
        <v>11</v>
      </c>
      <c r="J2671" s="11" t="s">
        <v>5998</v>
      </c>
      <c r="K2671" s="11">
        <v>2</v>
      </c>
      <c r="L2671" s="11">
        <v>-74.112885270000007</v>
      </c>
      <c r="M2671" s="12">
        <v>4.7423570069999998</v>
      </c>
    </row>
    <row r="2672" spans="1:13" x14ac:dyDescent="0.25">
      <c r="A2672" s="3">
        <v>2671</v>
      </c>
      <c r="B2672" s="3" t="s">
        <v>4897</v>
      </c>
      <c r="C2672" s="3" t="s">
        <v>3696</v>
      </c>
      <c r="D2672" s="3" t="s">
        <v>1</v>
      </c>
      <c r="E2672" s="3" t="s">
        <v>4898</v>
      </c>
      <c r="F2672" s="5">
        <v>65</v>
      </c>
      <c r="G2672" s="133">
        <f t="shared" si="91"/>
        <v>31</v>
      </c>
      <c r="H2672" s="36" t="str">
        <f t="shared" si="90"/>
        <v>Aceptable</v>
      </c>
      <c r="I2672" s="11">
        <v>11</v>
      </c>
      <c r="J2672" s="11" t="s">
        <v>5998</v>
      </c>
      <c r="K2672" s="11">
        <v>2</v>
      </c>
      <c r="L2672" s="11">
        <v>-74.114133420000002</v>
      </c>
      <c r="M2672" s="12">
        <v>4.7429207770000001</v>
      </c>
    </row>
    <row r="2673" spans="1:13" x14ac:dyDescent="0.25">
      <c r="A2673" s="3">
        <v>2672</v>
      </c>
      <c r="B2673" s="3" t="s">
        <v>4899</v>
      </c>
      <c r="C2673" s="3" t="s">
        <v>3696</v>
      </c>
      <c r="D2673" s="3" t="s">
        <v>1</v>
      </c>
      <c r="E2673" s="3" t="s">
        <v>3398</v>
      </c>
      <c r="F2673" s="5">
        <v>50</v>
      </c>
      <c r="G2673" s="133">
        <f t="shared" si="91"/>
        <v>71</v>
      </c>
      <c r="H2673" s="36" t="str">
        <f t="shared" si="90"/>
        <v>Muy Bueno</v>
      </c>
      <c r="I2673" s="11">
        <v>11</v>
      </c>
      <c r="J2673" s="11" t="s">
        <v>5998</v>
      </c>
      <c r="K2673" s="11">
        <v>3</v>
      </c>
      <c r="L2673" s="11">
        <v>-74.11445286</v>
      </c>
      <c r="M2673" s="12">
        <v>4.7538797319999997</v>
      </c>
    </row>
    <row r="2674" spans="1:13" x14ac:dyDescent="0.25">
      <c r="A2674" s="3">
        <v>2673</v>
      </c>
      <c r="B2674" s="3" t="s">
        <v>4900</v>
      </c>
      <c r="C2674" s="3" t="s">
        <v>3696</v>
      </c>
      <c r="D2674" s="3" t="s">
        <v>1</v>
      </c>
      <c r="E2674" s="3" t="s">
        <v>4236</v>
      </c>
      <c r="F2674" s="5">
        <v>70</v>
      </c>
      <c r="G2674" s="133">
        <f t="shared" si="91"/>
        <v>18</v>
      </c>
      <c r="H2674" s="36" t="str">
        <f t="shared" si="90"/>
        <v>Regular</v>
      </c>
      <c r="I2674" s="11">
        <v>11</v>
      </c>
      <c r="J2674" s="11" t="s">
        <v>5998</v>
      </c>
      <c r="K2674" s="11">
        <v>2</v>
      </c>
      <c r="L2674" s="11">
        <v>-74.118831439999994</v>
      </c>
      <c r="M2674" s="12">
        <v>4.7485339780000002</v>
      </c>
    </row>
    <row r="2675" spans="1:13" x14ac:dyDescent="0.25">
      <c r="A2675" s="3">
        <v>2674</v>
      </c>
      <c r="B2675" s="3" t="s">
        <v>4901</v>
      </c>
      <c r="C2675" s="3" t="s">
        <v>3696</v>
      </c>
      <c r="D2675" s="3" t="s">
        <v>1</v>
      </c>
      <c r="E2675" s="3" t="s">
        <v>4902</v>
      </c>
      <c r="F2675" s="5">
        <v>45</v>
      </c>
      <c r="G2675" s="133">
        <f t="shared" si="91"/>
        <v>78.777777777777771</v>
      </c>
      <c r="H2675" s="36" t="str">
        <f t="shared" si="90"/>
        <v>Muy Bueno</v>
      </c>
      <c r="I2675" s="11">
        <v>11</v>
      </c>
      <c r="J2675" s="11" t="s">
        <v>5998</v>
      </c>
      <c r="K2675" s="11">
        <v>2</v>
      </c>
      <c r="L2675" s="11">
        <v>-74.115595499999998</v>
      </c>
      <c r="M2675" s="12">
        <v>4.7575575389999996</v>
      </c>
    </row>
    <row r="2676" spans="1:13" x14ac:dyDescent="0.25">
      <c r="A2676" s="3">
        <v>2675</v>
      </c>
      <c r="B2676" s="3" t="s">
        <v>4903</v>
      </c>
      <c r="C2676" s="3" t="s">
        <v>3696</v>
      </c>
      <c r="D2676" s="3" t="s">
        <v>1</v>
      </c>
      <c r="E2676" s="3" t="s">
        <v>4042</v>
      </c>
      <c r="F2676" s="5">
        <v>50</v>
      </c>
      <c r="G2676" s="133">
        <f t="shared" si="91"/>
        <v>71</v>
      </c>
      <c r="H2676" s="36" t="str">
        <f t="shared" si="90"/>
        <v>Muy Bueno</v>
      </c>
      <c r="I2676" s="11">
        <v>11</v>
      </c>
      <c r="J2676" s="11" t="s">
        <v>5998</v>
      </c>
      <c r="K2676" s="11">
        <v>3</v>
      </c>
      <c r="L2676" s="11">
        <v>-74.106134420000004</v>
      </c>
      <c r="M2676" s="12">
        <v>4.7545506179999997</v>
      </c>
    </row>
    <row r="2677" spans="1:13" x14ac:dyDescent="0.25">
      <c r="A2677" s="3">
        <v>2676</v>
      </c>
      <c r="B2677" s="3" t="s">
        <v>4904</v>
      </c>
      <c r="C2677" s="3" t="s">
        <v>3696</v>
      </c>
      <c r="D2677" s="3" t="s">
        <v>1</v>
      </c>
      <c r="E2677" s="3" t="s">
        <v>4905</v>
      </c>
      <c r="F2677" s="5">
        <v>65</v>
      </c>
      <c r="G2677" s="133">
        <f t="shared" si="91"/>
        <v>31</v>
      </c>
      <c r="H2677" s="36" t="str">
        <f t="shared" si="90"/>
        <v>Aceptable</v>
      </c>
      <c r="I2677" s="11">
        <v>11</v>
      </c>
      <c r="J2677" s="11" t="s">
        <v>5998</v>
      </c>
      <c r="K2677" s="11">
        <v>2</v>
      </c>
      <c r="L2677" s="11">
        <v>-74.110932539999993</v>
      </c>
      <c r="M2677" s="12">
        <v>4.7336149650000001</v>
      </c>
    </row>
    <row r="2678" spans="1:13" x14ac:dyDescent="0.25">
      <c r="A2678" s="3">
        <v>2677</v>
      </c>
      <c r="B2678" s="3" t="s">
        <v>4906</v>
      </c>
      <c r="C2678" s="3" t="s">
        <v>3696</v>
      </c>
      <c r="D2678" s="3" t="s">
        <v>1</v>
      </c>
      <c r="E2678" s="3" t="s">
        <v>4907</v>
      </c>
      <c r="F2678" s="5">
        <v>65</v>
      </c>
      <c r="G2678" s="133">
        <f t="shared" si="91"/>
        <v>31</v>
      </c>
      <c r="H2678" s="36" t="str">
        <f t="shared" si="90"/>
        <v>Aceptable</v>
      </c>
      <c r="I2678" s="11">
        <v>11</v>
      </c>
      <c r="J2678" s="11" t="s">
        <v>5998</v>
      </c>
      <c r="K2678" s="11">
        <v>2</v>
      </c>
      <c r="L2678" s="11">
        <v>-74.108384849999993</v>
      </c>
      <c r="M2678" s="12">
        <v>4.7345694900000002</v>
      </c>
    </row>
    <row r="2679" spans="1:13" x14ac:dyDescent="0.25">
      <c r="A2679" s="3">
        <v>2678</v>
      </c>
      <c r="B2679" s="3" t="s">
        <v>4908</v>
      </c>
      <c r="C2679" s="3" t="s">
        <v>3696</v>
      </c>
      <c r="D2679" s="3" t="s">
        <v>1</v>
      </c>
      <c r="E2679" s="3" t="s">
        <v>4837</v>
      </c>
      <c r="F2679" s="5">
        <v>70</v>
      </c>
      <c r="G2679" s="133">
        <f t="shared" si="91"/>
        <v>18</v>
      </c>
      <c r="H2679" s="36" t="str">
        <f t="shared" si="90"/>
        <v>Regular</v>
      </c>
      <c r="I2679" s="11">
        <v>11</v>
      </c>
      <c r="J2679" s="11" t="s">
        <v>5998</v>
      </c>
      <c r="K2679" s="11">
        <v>2</v>
      </c>
      <c r="L2679" s="11">
        <v>-74.113658849999993</v>
      </c>
      <c r="M2679" s="12">
        <v>4.7502975239999996</v>
      </c>
    </row>
    <row r="2680" spans="1:13" x14ac:dyDescent="0.25">
      <c r="A2680" s="3">
        <v>2679</v>
      </c>
      <c r="B2680" s="3" t="s">
        <v>4909</v>
      </c>
      <c r="C2680" s="3" t="s">
        <v>3696</v>
      </c>
      <c r="D2680" s="3" t="s">
        <v>1</v>
      </c>
      <c r="E2680" s="3" t="s">
        <v>4910</v>
      </c>
      <c r="F2680" s="5">
        <v>50</v>
      </c>
      <c r="G2680" s="133">
        <f t="shared" si="91"/>
        <v>71</v>
      </c>
      <c r="H2680" s="36" t="str">
        <f t="shared" si="90"/>
        <v>Muy Bueno</v>
      </c>
      <c r="I2680" s="11">
        <v>11</v>
      </c>
      <c r="J2680" s="11" t="s">
        <v>5987</v>
      </c>
      <c r="K2680" s="11">
        <v>6</v>
      </c>
      <c r="L2680" s="11">
        <v>-74.049620489999995</v>
      </c>
      <c r="M2680" s="12">
        <v>4.7985051070000004</v>
      </c>
    </row>
    <row r="2681" spans="1:13" x14ac:dyDescent="0.25">
      <c r="A2681" s="3">
        <v>2680</v>
      </c>
      <c r="B2681" s="3" t="s">
        <v>4911</v>
      </c>
      <c r="C2681" s="3" t="s">
        <v>3696</v>
      </c>
      <c r="D2681" s="3" t="s">
        <v>1</v>
      </c>
      <c r="E2681" s="3" t="s">
        <v>4912</v>
      </c>
      <c r="F2681" s="5">
        <v>65</v>
      </c>
      <c r="G2681" s="133">
        <f t="shared" si="91"/>
        <v>31</v>
      </c>
      <c r="H2681" s="36" t="str">
        <f t="shared" si="90"/>
        <v>Aceptable</v>
      </c>
      <c r="I2681" s="11">
        <v>11</v>
      </c>
      <c r="J2681" s="11" t="s">
        <v>5987</v>
      </c>
      <c r="K2681" s="11">
        <v>6</v>
      </c>
      <c r="L2681" s="11">
        <v>-74.059620580000001</v>
      </c>
      <c r="M2681" s="12">
        <v>4.7910173949999999</v>
      </c>
    </row>
    <row r="2682" spans="1:13" x14ac:dyDescent="0.25">
      <c r="A2682" s="3">
        <v>2681</v>
      </c>
      <c r="B2682" s="3" t="s">
        <v>4913</v>
      </c>
      <c r="C2682" s="3" t="s">
        <v>3696</v>
      </c>
      <c r="D2682" s="3" t="s">
        <v>1</v>
      </c>
      <c r="E2682" s="3" t="s">
        <v>4914</v>
      </c>
      <c r="F2682" s="5">
        <v>70</v>
      </c>
      <c r="G2682" s="133">
        <f t="shared" si="91"/>
        <v>18</v>
      </c>
      <c r="H2682" s="36" t="str">
        <f t="shared" si="90"/>
        <v>Regular</v>
      </c>
      <c r="I2682" s="11">
        <v>11</v>
      </c>
      <c r="J2682" s="11" t="s">
        <v>5987</v>
      </c>
      <c r="K2682" s="11">
        <v>6</v>
      </c>
      <c r="L2682" s="11">
        <v>-74.061858099999995</v>
      </c>
      <c r="M2682" s="12">
        <v>4.7828810349999999</v>
      </c>
    </row>
    <row r="2683" spans="1:13" x14ac:dyDescent="0.25">
      <c r="A2683" s="3">
        <v>2682</v>
      </c>
      <c r="B2683" s="3" t="s">
        <v>4915</v>
      </c>
      <c r="C2683" s="3" t="s">
        <v>3696</v>
      </c>
      <c r="D2683" s="3" t="s">
        <v>1</v>
      </c>
      <c r="E2683" s="3" t="s">
        <v>4916</v>
      </c>
      <c r="F2683" s="5">
        <v>65</v>
      </c>
      <c r="G2683" s="133">
        <f t="shared" si="91"/>
        <v>31</v>
      </c>
      <c r="H2683" s="36" t="str">
        <f t="shared" si="90"/>
        <v>Aceptable</v>
      </c>
      <c r="I2683" s="11">
        <v>11</v>
      </c>
      <c r="J2683" s="11" t="s">
        <v>5987</v>
      </c>
      <c r="K2683" s="11">
        <v>6</v>
      </c>
      <c r="L2683" s="11">
        <v>-74.069236709999998</v>
      </c>
      <c r="M2683" s="12">
        <v>4.7999232469999997</v>
      </c>
    </row>
    <row r="2684" spans="1:13" x14ac:dyDescent="0.25">
      <c r="A2684" s="3">
        <v>2683</v>
      </c>
      <c r="B2684" s="3" t="s">
        <v>4917</v>
      </c>
      <c r="C2684" s="3" t="s">
        <v>3696</v>
      </c>
      <c r="D2684" s="3" t="s">
        <v>1</v>
      </c>
      <c r="E2684" s="3" t="s">
        <v>4916</v>
      </c>
      <c r="F2684" s="5">
        <v>70</v>
      </c>
      <c r="G2684" s="133">
        <f t="shared" si="91"/>
        <v>18</v>
      </c>
      <c r="H2684" s="36" t="str">
        <f t="shared" si="90"/>
        <v>Regular</v>
      </c>
      <c r="I2684" s="11">
        <v>11</v>
      </c>
      <c r="J2684" s="11" t="s">
        <v>5987</v>
      </c>
      <c r="K2684" s="11">
        <v>6</v>
      </c>
      <c r="L2684" s="11">
        <v>-74.069787030000001</v>
      </c>
      <c r="M2684" s="12">
        <v>4.7983386929999998</v>
      </c>
    </row>
    <row r="2685" spans="1:13" x14ac:dyDescent="0.25">
      <c r="A2685" s="3">
        <v>2684</v>
      </c>
      <c r="B2685" s="3" t="s">
        <v>4918</v>
      </c>
      <c r="C2685" s="3" t="s">
        <v>3696</v>
      </c>
      <c r="D2685" s="3" t="s">
        <v>1</v>
      </c>
      <c r="E2685" s="3" t="s">
        <v>4916</v>
      </c>
      <c r="F2685" s="5">
        <v>45</v>
      </c>
      <c r="G2685" s="133">
        <f t="shared" si="91"/>
        <v>78.777777777777771</v>
      </c>
      <c r="H2685" s="36" t="str">
        <f t="shared" si="90"/>
        <v>Muy Bueno</v>
      </c>
      <c r="I2685" s="11">
        <v>11</v>
      </c>
      <c r="J2685" s="11" t="s">
        <v>5987</v>
      </c>
      <c r="K2685" s="11">
        <v>6</v>
      </c>
      <c r="L2685" s="11">
        <v>-74.07170764</v>
      </c>
      <c r="M2685" s="12">
        <v>4.800905609</v>
      </c>
    </row>
    <row r="2686" spans="1:13" x14ac:dyDescent="0.25">
      <c r="A2686" s="3">
        <v>2685</v>
      </c>
      <c r="B2686" s="3" t="s">
        <v>4919</v>
      </c>
      <c r="C2686" s="3" t="s">
        <v>3696</v>
      </c>
      <c r="D2686" s="3" t="s">
        <v>1</v>
      </c>
      <c r="E2686" s="3" t="s">
        <v>4920</v>
      </c>
      <c r="F2686" s="5">
        <v>70</v>
      </c>
      <c r="G2686" s="133">
        <f t="shared" si="91"/>
        <v>18</v>
      </c>
      <c r="H2686" s="36" t="str">
        <f t="shared" si="90"/>
        <v>Regular</v>
      </c>
      <c r="I2686" s="11">
        <v>11</v>
      </c>
      <c r="J2686" s="11" t="s">
        <v>5987</v>
      </c>
      <c r="K2686" s="11">
        <v>6</v>
      </c>
      <c r="L2686" s="11">
        <v>-74.072697719999994</v>
      </c>
      <c r="M2686" s="12">
        <v>4.7998254960000004</v>
      </c>
    </row>
    <row r="2687" spans="1:13" x14ac:dyDescent="0.25">
      <c r="A2687" s="3">
        <v>2686</v>
      </c>
      <c r="B2687" s="3" t="s">
        <v>4921</v>
      </c>
      <c r="C2687" s="3" t="s">
        <v>3696</v>
      </c>
      <c r="D2687" s="3" t="s">
        <v>1</v>
      </c>
      <c r="E2687" s="3" t="s">
        <v>4922</v>
      </c>
      <c r="F2687" s="5">
        <v>50</v>
      </c>
      <c r="G2687" s="133">
        <f t="shared" si="91"/>
        <v>71</v>
      </c>
      <c r="H2687" s="36" t="str">
        <f t="shared" si="90"/>
        <v>Muy Bueno</v>
      </c>
      <c r="I2687" s="11">
        <v>11</v>
      </c>
      <c r="J2687" s="11" t="s">
        <v>5987</v>
      </c>
      <c r="K2687" s="11">
        <v>6</v>
      </c>
      <c r="L2687" s="11">
        <v>-74.071872810000002</v>
      </c>
      <c r="M2687" s="12">
        <v>4.7995417519999997</v>
      </c>
    </row>
    <row r="2688" spans="1:13" x14ac:dyDescent="0.25">
      <c r="A2688" s="3">
        <v>2687</v>
      </c>
      <c r="B2688" s="3" t="s">
        <v>4923</v>
      </c>
      <c r="C2688" s="3" t="s">
        <v>3696</v>
      </c>
      <c r="D2688" s="3" t="s">
        <v>1</v>
      </c>
      <c r="E2688" s="3" t="s">
        <v>4924</v>
      </c>
      <c r="F2688" s="5">
        <v>50</v>
      </c>
      <c r="G2688" s="133">
        <f t="shared" si="91"/>
        <v>71</v>
      </c>
      <c r="H2688" s="36" t="str">
        <f t="shared" si="90"/>
        <v>Muy Bueno</v>
      </c>
      <c r="I2688" s="11">
        <v>11</v>
      </c>
      <c r="J2688" s="11" t="s">
        <v>5987</v>
      </c>
      <c r="K2688" s="11">
        <v>6</v>
      </c>
      <c r="L2688" s="11">
        <v>-74.07135151</v>
      </c>
      <c r="M2688" s="12">
        <v>4.7993793189999998</v>
      </c>
    </row>
    <row r="2689" spans="1:13" x14ac:dyDescent="0.25">
      <c r="A2689" s="3">
        <v>2688</v>
      </c>
      <c r="B2689" s="3" t="s">
        <v>4925</v>
      </c>
      <c r="C2689" s="3" t="s">
        <v>3696</v>
      </c>
      <c r="D2689" s="3" t="s">
        <v>1</v>
      </c>
      <c r="E2689" s="3" t="s">
        <v>4926</v>
      </c>
      <c r="F2689" s="5">
        <v>70</v>
      </c>
      <c r="G2689" s="133">
        <f t="shared" si="91"/>
        <v>18</v>
      </c>
      <c r="H2689" s="36" t="str">
        <f t="shared" si="90"/>
        <v>Regular</v>
      </c>
      <c r="I2689" s="11">
        <v>11</v>
      </c>
      <c r="J2689" s="11" t="s">
        <v>5987</v>
      </c>
      <c r="K2689" s="11">
        <v>6</v>
      </c>
      <c r="L2689" s="11">
        <v>-74.058741229999995</v>
      </c>
      <c r="M2689" s="12">
        <v>4.7960978120000002</v>
      </c>
    </row>
    <row r="2690" spans="1:13" x14ac:dyDescent="0.25">
      <c r="A2690" s="3">
        <v>2689</v>
      </c>
      <c r="B2690" s="3" t="s">
        <v>4927</v>
      </c>
      <c r="C2690" s="3" t="s">
        <v>3696</v>
      </c>
      <c r="D2690" s="3" t="s">
        <v>1</v>
      </c>
      <c r="E2690" s="3" t="s">
        <v>4916</v>
      </c>
      <c r="F2690" s="5">
        <v>50</v>
      </c>
      <c r="G2690" s="133">
        <f t="shared" si="91"/>
        <v>71</v>
      </c>
      <c r="H2690" s="36" t="str">
        <f t="shared" si="90"/>
        <v>Muy Bueno</v>
      </c>
      <c r="I2690" s="11">
        <v>11</v>
      </c>
      <c r="J2690" s="11" t="s">
        <v>5987</v>
      </c>
      <c r="K2690" s="11">
        <v>6</v>
      </c>
      <c r="L2690" s="11">
        <v>-74.072827619999998</v>
      </c>
      <c r="M2690" s="12">
        <v>4.7986869580000002</v>
      </c>
    </row>
    <row r="2691" spans="1:13" x14ac:dyDescent="0.25">
      <c r="A2691" s="3">
        <v>2690</v>
      </c>
      <c r="B2691" s="3" t="s">
        <v>4928</v>
      </c>
      <c r="C2691" s="3" t="s">
        <v>3696</v>
      </c>
      <c r="D2691" s="3" t="s">
        <v>1</v>
      </c>
      <c r="E2691" s="3" t="s">
        <v>4916</v>
      </c>
      <c r="F2691" s="5">
        <v>50</v>
      </c>
      <c r="G2691" s="133">
        <f t="shared" si="91"/>
        <v>71</v>
      </c>
      <c r="H2691" s="36" t="str">
        <f t="shared" si="90"/>
        <v>Muy Bueno</v>
      </c>
      <c r="I2691" s="11">
        <v>11</v>
      </c>
      <c r="J2691" s="11" t="s">
        <v>5987</v>
      </c>
      <c r="K2691" s="11">
        <v>6</v>
      </c>
      <c r="L2691" s="11">
        <v>-74.071914070000005</v>
      </c>
      <c r="M2691" s="12">
        <v>4.7983860290000004</v>
      </c>
    </row>
    <row r="2692" spans="1:13" x14ac:dyDescent="0.25">
      <c r="A2692" s="3">
        <v>2691</v>
      </c>
      <c r="B2692" s="3" t="s">
        <v>4929</v>
      </c>
      <c r="C2692" s="3" t="s">
        <v>3696</v>
      </c>
      <c r="D2692" s="3" t="s">
        <v>1</v>
      </c>
      <c r="E2692" s="3" t="s">
        <v>4930</v>
      </c>
      <c r="F2692" s="5">
        <v>65</v>
      </c>
      <c r="G2692" s="133">
        <f t="shared" si="91"/>
        <v>31</v>
      </c>
      <c r="H2692" s="36" t="str">
        <f t="shared" si="90"/>
        <v>Aceptable</v>
      </c>
      <c r="I2692" s="11">
        <v>11</v>
      </c>
      <c r="J2692" s="11" t="s">
        <v>5996</v>
      </c>
      <c r="K2692" s="11" t="s">
        <v>5999</v>
      </c>
      <c r="L2692" s="11">
        <v>-74.072196980000001</v>
      </c>
      <c r="M2692" s="12">
        <v>4.7681664450000003</v>
      </c>
    </row>
    <row r="2693" spans="1:13" x14ac:dyDescent="0.25">
      <c r="A2693" s="3">
        <v>2692</v>
      </c>
      <c r="B2693" s="3" t="s">
        <v>4931</v>
      </c>
      <c r="C2693" s="3" t="s">
        <v>3696</v>
      </c>
      <c r="D2693" s="3" t="s">
        <v>1</v>
      </c>
      <c r="E2693" s="3" t="s">
        <v>4930</v>
      </c>
      <c r="F2693" s="5">
        <v>65</v>
      </c>
      <c r="G2693" s="133">
        <f t="shared" si="91"/>
        <v>31</v>
      </c>
      <c r="H2693" s="36" t="str">
        <f t="shared" si="90"/>
        <v>Aceptable</v>
      </c>
      <c r="I2693" s="11">
        <v>11</v>
      </c>
      <c r="J2693" s="11" t="s">
        <v>5996</v>
      </c>
      <c r="K2693" s="11" t="s">
        <v>5999</v>
      </c>
      <c r="L2693" s="11">
        <v>-74.071122389999999</v>
      </c>
      <c r="M2693" s="12">
        <v>4.7700586210000004</v>
      </c>
    </row>
    <row r="2694" spans="1:13" x14ac:dyDescent="0.25">
      <c r="A2694" s="3">
        <v>2693</v>
      </c>
      <c r="B2694" s="3" t="s">
        <v>4932</v>
      </c>
      <c r="C2694" s="3" t="s">
        <v>3696</v>
      </c>
      <c r="D2694" s="3" t="s">
        <v>1</v>
      </c>
      <c r="E2694" s="3" t="s">
        <v>4933</v>
      </c>
      <c r="F2694" s="5">
        <v>70</v>
      </c>
      <c r="G2694" s="133">
        <f t="shared" si="91"/>
        <v>18</v>
      </c>
      <c r="H2694" s="36" t="str">
        <f t="shared" si="90"/>
        <v>Regular</v>
      </c>
      <c r="I2694" s="11">
        <v>11</v>
      </c>
      <c r="J2694" s="11" t="s">
        <v>5997</v>
      </c>
      <c r="K2694" s="11">
        <v>4</v>
      </c>
      <c r="L2694" s="11">
        <v>-74.090302539999996</v>
      </c>
      <c r="M2694" s="12">
        <v>4.7427228240000003</v>
      </c>
    </row>
    <row r="2695" spans="1:13" x14ac:dyDescent="0.25">
      <c r="A2695" s="3">
        <v>2694</v>
      </c>
      <c r="B2695" s="3" t="s">
        <v>4934</v>
      </c>
      <c r="C2695" s="3" t="s">
        <v>3696</v>
      </c>
      <c r="D2695" s="3" t="s">
        <v>1</v>
      </c>
      <c r="E2695" s="3" t="s">
        <v>4935</v>
      </c>
      <c r="F2695" s="5">
        <v>50</v>
      </c>
      <c r="G2695" s="133">
        <f t="shared" si="91"/>
        <v>71</v>
      </c>
      <c r="H2695" s="36" t="str">
        <f t="shared" si="90"/>
        <v>Muy Bueno</v>
      </c>
      <c r="I2695" s="11">
        <v>11</v>
      </c>
      <c r="J2695" s="11" t="s">
        <v>5997</v>
      </c>
      <c r="K2695" s="11">
        <v>4</v>
      </c>
      <c r="L2695" s="11">
        <v>-74.089984329999993</v>
      </c>
      <c r="M2695" s="12">
        <v>4.7457062590000003</v>
      </c>
    </row>
    <row r="2696" spans="1:13" x14ac:dyDescent="0.25">
      <c r="A2696" s="3">
        <v>2695</v>
      </c>
      <c r="B2696" s="3" t="s">
        <v>4936</v>
      </c>
      <c r="C2696" s="3" t="s">
        <v>3696</v>
      </c>
      <c r="D2696" s="3" t="s">
        <v>1</v>
      </c>
      <c r="E2696" s="3" t="s">
        <v>4937</v>
      </c>
      <c r="F2696" s="5">
        <v>65</v>
      </c>
      <c r="G2696" s="133">
        <f t="shared" si="91"/>
        <v>31</v>
      </c>
      <c r="H2696" s="36" t="str">
        <f t="shared" si="90"/>
        <v>Aceptable</v>
      </c>
      <c r="I2696" s="11">
        <v>11</v>
      </c>
      <c r="J2696" s="11" t="s">
        <v>5996</v>
      </c>
      <c r="K2696" s="11">
        <v>3</v>
      </c>
      <c r="L2696" s="11">
        <v>-74.050680540000002</v>
      </c>
      <c r="M2696" s="12">
        <v>4.7513089690000001</v>
      </c>
    </row>
    <row r="2697" spans="1:13" x14ac:dyDescent="0.25">
      <c r="A2697" s="3">
        <v>2696</v>
      </c>
      <c r="B2697" s="3" t="s">
        <v>4938</v>
      </c>
      <c r="C2697" s="3" t="s">
        <v>3696</v>
      </c>
      <c r="D2697" s="3" t="s">
        <v>1</v>
      </c>
      <c r="E2697" s="3" t="s">
        <v>4939</v>
      </c>
      <c r="F2697" s="5">
        <v>65</v>
      </c>
      <c r="G2697" s="133">
        <f t="shared" si="91"/>
        <v>31</v>
      </c>
      <c r="H2697" s="36" t="str">
        <f t="shared" si="90"/>
        <v>Aceptable</v>
      </c>
      <c r="I2697" s="11">
        <v>11</v>
      </c>
      <c r="J2697" s="11" t="s">
        <v>166</v>
      </c>
      <c r="K2697" s="11">
        <v>5</v>
      </c>
      <c r="L2697" s="11">
        <v>-74.066610749999995</v>
      </c>
      <c r="M2697" s="12">
        <v>4.7203650939999999</v>
      </c>
    </row>
    <row r="2698" spans="1:13" x14ac:dyDescent="0.25">
      <c r="A2698" s="3">
        <v>2697</v>
      </c>
      <c r="B2698" s="3" t="s">
        <v>4940</v>
      </c>
      <c r="C2698" s="3" t="s">
        <v>3696</v>
      </c>
      <c r="D2698" s="3" t="s">
        <v>1</v>
      </c>
      <c r="E2698" s="3" t="s">
        <v>4941</v>
      </c>
      <c r="F2698" s="5">
        <v>80</v>
      </c>
      <c r="G2698" s="133">
        <f t="shared" si="91"/>
        <v>0</v>
      </c>
      <c r="H2698" s="36" t="str">
        <f t="shared" si="90"/>
        <v>Malo</v>
      </c>
      <c r="I2698" s="11">
        <v>11</v>
      </c>
      <c r="J2698" s="11" t="s">
        <v>166</v>
      </c>
      <c r="K2698" s="11">
        <v>5</v>
      </c>
      <c r="L2698" s="11">
        <v>-74.06551134</v>
      </c>
      <c r="M2698" s="12">
        <v>4.7226675489999996</v>
      </c>
    </row>
    <row r="2699" spans="1:13" x14ac:dyDescent="0.25">
      <c r="A2699" s="3">
        <v>2698</v>
      </c>
      <c r="B2699" s="3" t="s">
        <v>4942</v>
      </c>
      <c r="C2699" s="3" t="s">
        <v>3696</v>
      </c>
      <c r="D2699" s="3" t="s">
        <v>1</v>
      </c>
      <c r="E2699" s="3" t="s">
        <v>4943</v>
      </c>
      <c r="F2699" s="5">
        <v>65</v>
      </c>
      <c r="G2699" s="133">
        <f t="shared" si="91"/>
        <v>31</v>
      </c>
      <c r="H2699" s="36" t="str">
        <f t="shared" si="90"/>
        <v>Aceptable</v>
      </c>
      <c r="I2699" s="11">
        <v>11</v>
      </c>
      <c r="J2699" s="11" t="s">
        <v>166</v>
      </c>
      <c r="K2699" s="11">
        <v>5</v>
      </c>
      <c r="L2699" s="11">
        <v>-74.064583330000005</v>
      </c>
      <c r="M2699" s="12">
        <v>4.7245230810000001</v>
      </c>
    </row>
    <row r="2700" spans="1:13" x14ac:dyDescent="0.25">
      <c r="A2700" s="3">
        <v>2699</v>
      </c>
      <c r="B2700" s="3" t="s">
        <v>4944</v>
      </c>
      <c r="C2700" s="3" t="s">
        <v>3696</v>
      </c>
      <c r="D2700" s="3" t="s">
        <v>1</v>
      </c>
      <c r="E2700" s="3" t="s">
        <v>4945</v>
      </c>
      <c r="F2700" s="5">
        <v>70</v>
      </c>
      <c r="G2700" s="133">
        <f t="shared" si="91"/>
        <v>18</v>
      </c>
      <c r="H2700" s="36" t="str">
        <f t="shared" si="90"/>
        <v>Regular</v>
      </c>
      <c r="I2700" s="11">
        <v>11</v>
      </c>
      <c r="J2700" s="11" t="s">
        <v>166</v>
      </c>
      <c r="K2700" s="11">
        <v>6</v>
      </c>
      <c r="L2700" s="11">
        <v>-74.082526060000006</v>
      </c>
      <c r="M2700" s="12">
        <v>4.7182127649999996</v>
      </c>
    </row>
    <row r="2701" spans="1:13" x14ac:dyDescent="0.25">
      <c r="A2701" s="3">
        <v>2700</v>
      </c>
      <c r="B2701" s="3" t="s">
        <v>4946</v>
      </c>
      <c r="C2701" s="3" t="s">
        <v>3696</v>
      </c>
      <c r="D2701" s="3" t="s">
        <v>1</v>
      </c>
      <c r="E2701" s="3" t="s">
        <v>4737</v>
      </c>
      <c r="F2701" s="5">
        <v>70</v>
      </c>
      <c r="G2701" s="133">
        <f t="shared" si="91"/>
        <v>18</v>
      </c>
      <c r="H2701" s="36" t="str">
        <f t="shared" si="90"/>
        <v>Regular</v>
      </c>
      <c r="I2701" s="11">
        <v>11</v>
      </c>
      <c r="J2701" s="11" t="s">
        <v>166</v>
      </c>
      <c r="K2701" s="11">
        <v>6</v>
      </c>
      <c r="L2701" s="11">
        <v>-74.076313659999997</v>
      </c>
      <c r="M2701" s="12">
        <v>4.7190733500000004</v>
      </c>
    </row>
    <row r="2702" spans="1:13" x14ac:dyDescent="0.25">
      <c r="A2702" s="3">
        <v>2701</v>
      </c>
      <c r="B2702" s="3" t="s">
        <v>4947</v>
      </c>
      <c r="C2702" s="3" t="s">
        <v>3696</v>
      </c>
      <c r="D2702" s="3" t="s">
        <v>1</v>
      </c>
      <c r="E2702" s="3" t="s">
        <v>4759</v>
      </c>
      <c r="F2702" s="5">
        <v>80</v>
      </c>
      <c r="G2702" s="133">
        <f t="shared" si="91"/>
        <v>0</v>
      </c>
      <c r="H2702" s="36" t="str">
        <f t="shared" si="90"/>
        <v>Malo</v>
      </c>
      <c r="I2702" s="11">
        <v>11</v>
      </c>
      <c r="J2702" s="11" t="s">
        <v>166</v>
      </c>
      <c r="K2702" s="11">
        <v>5</v>
      </c>
      <c r="L2702" s="11">
        <v>-74.074224560000005</v>
      </c>
      <c r="M2702" s="12">
        <v>4.7187825999999999</v>
      </c>
    </row>
    <row r="2703" spans="1:13" x14ac:dyDescent="0.25">
      <c r="A2703" s="3">
        <v>2702</v>
      </c>
      <c r="B2703" s="3" t="s">
        <v>4948</v>
      </c>
      <c r="C2703" s="3" t="s">
        <v>3696</v>
      </c>
      <c r="D2703" s="3" t="s">
        <v>1</v>
      </c>
      <c r="E2703" s="3" t="s">
        <v>4949</v>
      </c>
      <c r="F2703" s="5">
        <v>70</v>
      </c>
      <c r="G2703" s="133">
        <f t="shared" si="91"/>
        <v>18</v>
      </c>
      <c r="H2703" s="36" t="str">
        <f t="shared" ref="H2703:H2741" si="92">IF(AND(G2703&gt;=86,G2703&lt;=100),"Óptimo",
IF(AND(G2703&gt;=71,G2703&lt;=85),"Muy Bueno",
IF(AND(G2703&gt;=51,G2703&lt;=70),"Bueno",
IF(AND(G2703&gt;=31,G2703&lt;=50),"Aceptable",
IF(AND(G2703&gt;=6,G2703&lt;=30),"Regular",
"Malo")))))</f>
        <v>Regular</v>
      </c>
      <c r="I2703" s="11">
        <v>11</v>
      </c>
      <c r="J2703" s="11" t="s">
        <v>166</v>
      </c>
      <c r="K2703" s="11">
        <v>6</v>
      </c>
      <c r="L2703" s="11">
        <v>-74.076238189999998</v>
      </c>
      <c r="M2703" s="12">
        <v>4.7197567920000001</v>
      </c>
    </row>
    <row r="2704" spans="1:13" x14ac:dyDescent="0.25">
      <c r="A2704" s="3">
        <v>2703</v>
      </c>
      <c r="B2704" s="3" t="s">
        <v>4950</v>
      </c>
      <c r="C2704" s="3" t="s">
        <v>3696</v>
      </c>
      <c r="D2704" s="3" t="s">
        <v>1</v>
      </c>
      <c r="E2704" s="3" t="s">
        <v>4951</v>
      </c>
      <c r="F2704" s="5">
        <v>65</v>
      </c>
      <c r="G2704" s="133">
        <f t="shared" si="91"/>
        <v>31</v>
      </c>
      <c r="H2704" s="36" t="str">
        <f t="shared" si="92"/>
        <v>Aceptable</v>
      </c>
      <c r="I2704" s="11">
        <v>11</v>
      </c>
      <c r="J2704" s="11" t="s">
        <v>5998</v>
      </c>
      <c r="K2704" s="11">
        <v>2</v>
      </c>
      <c r="L2704" s="11">
        <v>-74.12417524</v>
      </c>
      <c r="M2704" s="12">
        <v>4.752678457</v>
      </c>
    </row>
    <row r="2705" spans="1:13" x14ac:dyDescent="0.25">
      <c r="A2705" s="3">
        <v>2704</v>
      </c>
      <c r="B2705" s="3" t="s">
        <v>4952</v>
      </c>
      <c r="C2705" s="3" t="s">
        <v>3696</v>
      </c>
      <c r="D2705" s="3" t="s">
        <v>1</v>
      </c>
      <c r="E2705" s="3" t="s">
        <v>4953</v>
      </c>
      <c r="F2705" s="5">
        <v>65</v>
      </c>
      <c r="G2705" s="133">
        <f t="shared" si="91"/>
        <v>31</v>
      </c>
      <c r="H2705" s="36" t="str">
        <f t="shared" si="92"/>
        <v>Aceptable</v>
      </c>
      <c r="I2705" s="11">
        <v>11</v>
      </c>
      <c r="J2705" s="11" t="s">
        <v>167</v>
      </c>
      <c r="K2705" s="11">
        <v>3</v>
      </c>
      <c r="L2705" s="11">
        <v>-74.090164299999998</v>
      </c>
      <c r="M2705" s="12">
        <v>4.7171871369999998</v>
      </c>
    </row>
    <row r="2706" spans="1:13" x14ac:dyDescent="0.25">
      <c r="A2706" s="3">
        <v>2705</v>
      </c>
      <c r="B2706" s="3" t="s">
        <v>4954</v>
      </c>
      <c r="C2706" s="3" t="s">
        <v>3696</v>
      </c>
      <c r="D2706" s="3" t="s">
        <v>1</v>
      </c>
      <c r="E2706" s="3" t="s">
        <v>4955</v>
      </c>
      <c r="F2706" s="5">
        <v>70</v>
      </c>
      <c r="G2706" s="133">
        <f t="shared" si="91"/>
        <v>18</v>
      </c>
      <c r="H2706" s="36" t="str">
        <f t="shared" si="92"/>
        <v>Regular</v>
      </c>
      <c r="I2706" s="11">
        <v>11</v>
      </c>
      <c r="J2706" s="11" t="s">
        <v>166</v>
      </c>
      <c r="K2706" s="11">
        <v>6</v>
      </c>
      <c r="L2706" s="11">
        <v>-74.081463029999995</v>
      </c>
      <c r="M2706" s="12">
        <v>4.7100839600000004</v>
      </c>
    </row>
    <row r="2707" spans="1:13" x14ac:dyDescent="0.25">
      <c r="A2707" s="3">
        <v>2706</v>
      </c>
      <c r="B2707" s="3" t="s">
        <v>4956</v>
      </c>
      <c r="C2707" s="3" t="s">
        <v>3696</v>
      </c>
      <c r="D2707" s="3" t="s">
        <v>1</v>
      </c>
      <c r="E2707" s="3" t="s">
        <v>4957</v>
      </c>
      <c r="F2707" s="5">
        <v>65</v>
      </c>
      <c r="G2707" s="133">
        <f t="shared" ref="G2707:G2770" si="93">IF(F2707&lt;=40,100-((F2707-30)/(40-30))*(100-86),
IF(F2707&lt;=50,85-((F2707-41)/(50-41))*(85-71),
IF(F2707&lt;=55,70-((F2707-51)/(55-50))*(70-51),
IF(F2707&lt;=65,50-((F2707-55)/(65-55))*(50-31),
IF(F2707&lt;=75,30-((F2707-65)/(75-65))*(30-6),
5-((F2707-75)/(80-75))*(5-0))))))</f>
        <v>31</v>
      </c>
      <c r="H2707" s="36" t="str">
        <f t="shared" si="92"/>
        <v>Aceptable</v>
      </c>
      <c r="I2707" s="11">
        <v>11</v>
      </c>
      <c r="J2707" s="11" t="s">
        <v>166</v>
      </c>
      <c r="K2707" s="11">
        <v>6</v>
      </c>
      <c r="L2707" s="11">
        <v>-74.082969059999996</v>
      </c>
      <c r="M2707" s="12">
        <v>4.7286285369999996</v>
      </c>
    </row>
    <row r="2708" spans="1:13" x14ac:dyDescent="0.25">
      <c r="A2708" s="3">
        <v>2707</v>
      </c>
      <c r="B2708" s="3" t="s">
        <v>4958</v>
      </c>
      <c r="C2708" s="3" t="s">
        <v>3696</v>
      </c>
      <c r="D2708" s="3" t="s">
        <v>1</v>
      </c>
      <c r="E2708" s="3" t="s">
        <v>4953</v>
      </c>
      <c r="F2708" s="5">
        <v>70</v>
      </c>
      <c r="G2708" s="133">
        <f t="shared" si="93"/>
        <v>18</v>
      </c>
      <c r="H2708" s="36" t="str">
        <f t="shared" si="92"/>
        <v>Regular</v>
      </c>
      <c r="I2708" s="11">
        <v>11</v>
      </c>
      <c r="J2708" s="11" t="s">
        <v>167</v>
      </c>
      <c r="K2708" s="11">
        <v>3</v>
      </c>
      <c r="L2708" s="11">
        <v>-74.091497799999999</v>
      </c>
      <c r="M2708" s="12">
        <v>4.7172760519999999</v>
      </c>
    </row>
    <row r="2709" spans="1:13" x14ac:dyDescent="0.25">
      <c r="A2709" s="3">
        <v>2708</v>
      </c>
      <c r="B2709" s="3" t="s">
        <v>4959</v>
      </c>
      <c r="C2709" s="3" t="s">
        <v>3696</v>
      </c>
      <c r="D2709" s="3" t="s">
        <v>1</v>
      </c>
      <c r="E2709" s="3" t="s">
        <v>4960</v>
      </c>
      <c r="F2709" s="5">
        <v>50</v>
      </c>
      <c r="G2709" s="133">
        <f t="shared" si="93"/>
        <v>71</v>
      </c>
      <c r="H2709" s="36" t="str">
        <f t="shared" si="92"/>
        <v>Muy Bueno</v>
      </c>
      <c r="I2709" s="11">
        <v>11</v>
      </c>
      <c r="J2709" s="11" t="s">
        <v>166</v>
      </c>
      <c r="K2709" s="11">
        <v>6</v>
      </c>
      <c r="L2709" s="11">
        <v>-74.083777929999997</v>
      </c>
      <c r="M2709" s="12">
        <v>4.7082723460000002</v>
      </c>
    </row>
    <row r="2710" spans="1:13" x14ac:dyDescent="0.25">
      <c r="A2710" s="3">
        <v>2709</v>
      </c>
      <c r="B2710" s="3" t="s">
        <v>4961</v>
      </c>
      <c r="C2710" s="3" t="s">
        <v>3696</v>
      </c>
      <c r="D2710" s="3" t="s">
        <v>1</v>
      </c>
      <c r="E2710" s="3" t="s">
        <v>4962</v>
      </c>
      <c r="F2710" s="5">
        <v>70</v>
      </c>
      <c r="G2710" s="133">
        <f t="shared" si="93"/>
        <v>18</v>
      </c>
      <c r="H2710" s="36" t="str">
        <f t="shared" si="92"/>
        <v>Regular</v>
      </c>
      <c r="I2710" s="11">
        <v>11</v>
      </c>
      <c r="J2710" s="11" t="s">
        <v>166</v>
      </c>
      <c r="K2710" s="11">
        <v>3</v>
      </c>
      <c r="L2710" s="11">
        <v>-74.089126320000005</v>
      </c>
      <c r="M2710" s="12">
        <v>4.7163655919999998</v>
      </c>
    </row>
    <row r="2711" spans="1:13" x14ac:dyDescent="0.25">
      <c r="A2711" s="3">
        <v>2710</v>
      </c>
      <c r="B2711" s="3" t="s">
        <v>4963</v>
      </c>
      <c r="C2711" s="3" t="s">
        <v>3696</v>
      </c>
      <c r="D2711" s="3" t="s">
        <v>1</v>
      </c>
      <c r="E2711" s="3" t="s">
        <v>4964</v>
      </c>
      <c r="F2711" s="5">
        <v>70</v>
      </c>
      <c r="G2711" s="133">
        <f t="shared" si="93"/>
        <v>18</v>
      </c>
      <c r="H2711" s="36" t="str">
        <f t="shared" si="92"/>
        <v>Regular</v>
      </c>
      <c r="I2711" s="11">
        <v>11</v>
      </c>
      <c r="J2711" s="11" t="s">
        <v>5987</v>
      </c>
      <c r="K2711" s="11">
        <v>6</v>
      </c>
      <c r="L2711" s="11">
        <v>-74.054155589999993</v>
      </c>
      <c r="M2711" s="12">
        <v>4.8161444229999999</v>
      </c>
    </row>
    <row r="2712" spans="1:13" x14ac:dyDescent="0.25">
      <c r="A2712" s="3">
        <v>2711</v>
      </c>
      <c r="B2712" s="3" t="s">
        <v>4965</v>
      </c>
      <c r="C2712" s="3" t="s">
        <v>3696</v>
      </c>
      <c r="D2712" s="3" t="s">
        <v>1</v>
      </c>
      <c r="E2712" s="3" t="s">
        <v>3760</v>
      </c>
      <c r="F2712" s="5">
        <v>70</v>
      </c>
      <c r="G2712" s="133">
        <f t="shared" si="93"/>
        <v>18</v>
      </c>
      <c r="H2712" s="36" t="str">
        <f t="shared" si="92"/>
        <v>Regular</v>
      </c>
      <c r="I2712" s="11">
        <v>11</v>
      </c>
      <c r="J2712" s="11" t="s">
        <v>166</v>
      </c>
      <c r="K2712" s="11">
        <v>5</v>
      </c>
      <c r="L2712" s="11">
        <v>-74.064633409999999</v>
      </c>
      <c r="M2712" s="12">
        <v>4.7113799089999997</v>
      </c>
    </row>
    <row r="2713" spans="1:13" x14ac:dyDescent="0.25">
      <c r="A2713" s="3">
        <v>2712</v>
      </c>
      <c r="B2713" s="3" t="s">
        <v>4966</v>
      </c>
      <c r="C2713" s="3" t="s">
        <v>3696</v>
      </c>
      <c r="D2713" s="3" t="s">
        <v>1</v>
      </c>
      <c r="E2713" s="3" t="s">
        <v>3760</v>
      </c>
      <c r="F2713" s="5">
        <v>65</v>
      </c>
      <c r="G2713" s="133">
        <f t="shared" si="93"/>
        <v>31</v>
      </c>
      <c r="H2713" s="36" t="str">
        <f t="shared" si="92"/>
        <v>Aceptable</v>
      </c>
      <c r="I2713" s="11">
        <v>11</v>
      </c>
      <c r="J2713" s="11" t="s">
        <v>166</v>
      </c>
      <c r="K2713" s="11">
        <v>5</v>
      </c>
      <c r="L2713" s="11">
        <v>-74.065127239999995</v>
      </c>
      <c r="M2713" s="12">
        <v>4.7115892280000002</v>
      </c>
    </row>
    <row r="2714" spans="1:13" x14ac:dyDescent="0.25">
      <c r="A2714" s="3">
        <v>2713</v>
      </c>
      <c r="B2714" s="3" t="s">
        <v>4967</v>
      </c>
      <c r="C2714" s="3" t="s">
        <v>3696</v>
      </c>
      <c r="D2714" s="3" t="s">
        <v>1</v>
      </c>
      <c r="E2714" s="3" t="s">
        <v>4968</v>
      </c>
      <c r="F2714" s="5">
        <v>45</v>
      </c>
      <c r="G2714" s="133">
        <f t="shared" si="93"/>
        <v>78.777777777777771</v>
      </c>
      <c r="H2714" s="36" t="str">
        <f t="shared" si="92"/>
        <v>Muy Bueno</v>
      </c>
      <c r="I2714" s="11">
        <v>11</v>
      </c>
      <c r="J2714" s="11" t="s">
        <v>5987</v>
      </c>
      <c r="K2714" s="11">
        <v>6</v>
      </c>
      <c r="L2714" s="11">
        <v>-74.059309630000001</v>
      </c>
      <c r="M2714" s="12">
        <v>4.7942589780000002</v>
      </c>
    </row>
    <row r="2715" spans="1:13" x14ac:dyDescent="0.25">
      <c r="A2715" s="3">
        <v>2714</v>
      </c>
      <c r="B2715" s="3" t="s">
        <v>4969</v>
      </c>
      <c r="C2715" s="3" t="s">
        <v>3696</v>
      </c>
      <c r="D2715" s="3" t="s">
        <v>1</v>
      </c>
      <c r="E2715" s="3" t="s">
        <v>4970</v>
      </c>
      <c r="F2715" s="5">
        <v>65</v>
      </c>
      <c r="G2715" s="133">
        <f t="shared" si="93"/>
        <v>31</v>
      </c>
      <c r="H2715" s="36" t="str">
        <f t="shared" si="92"/>
        <v>Aceptable</v>
      </c>
      <c r="I2715" s="11">
        <v>11</v>
      </c>
      <c r="J2715" s="11" t="s">
        <v>5987</v>
      </c>
      <c r="K2715" s="11">
        <v>6</v>
      </c>
      <c r="L2715" s="11">
        <v>-74.061012160000004</v>
      </c>
      <c r="M2715" s="12">
        <v>4.7922876849999998</v>
      </c>
    </row>
    <row r="2716" spans="1:13" x14ac:dyDescent="0.25">
      <c r="A2716" s="3">
        <v>2715</v>
      </c>
      <c r="B2716" s="3" t="s">
        <v>4971</v>
      </c>
      <c r="C2716" s="3" t="s">
        <v>3696</v>
      </c>
      <c r="D2716" s="3" t="s">
        <v>1</v>
      </c>
      <c r="E2716" s="3" t="s">
        <v>4972</v>
      </c>
      <c r="F2716" s="5">
        <v>70</v>
      </c>
      <c r="G2716" s="133">
        <f t="shared" si="93"/>
        <v>18</v>
      </c>
      <c r="H2716" s="36" t="str">
        <f t="shared" si="92"/>
        <v>Regular</v>
      </c>
      <c r="I2716" s="11">
        <v>11</v>
      </c>
      <c r="J2716" s="11" t="s">
        <v>166</v>
      </c>
      <c r="K2716" s="11">
        <v>4</v>
      </c>
      <c r="L2716" s="11">
        <v>-74.076120439999997</v>
      </c>
      <c r="M2716" s="12">
        <v>4.7020314570000004</v>
      </c>
    </row>
    <row r="2717" spans="1:13" x14ac:dyDescent="0.25">
      <c r="A2717" s="3">
        <v>2716</v>
      </c>
      <c r="B2717" s="3" t="s">
        <v>4973</v>
      </c>
      <c r="C2717" s="3" t="s">
        <v>3696</v>
      </c>
      <c r="D2717" s="3" t="s">
        <v>1</v>
      </c>
      <c r="E2717" s="3" t="s">
        <v>4974</v>
      </c>
      <c r="F2717" s="5">
        <v>70</v>
      </c>
      <c r="G2717" s="133">
        <f t="shared" si="93"/>
        <v>18</v>
      </c>
      <c r="H2717" s="36" t="str">
        <f t="shared" si="92"/>
        <v>Regular</v>
      </c>
      <c r="I2717" s="11">
        <v>11</v>
      </c>
      <c r="J2717" s="11" t="s">
        <v>5996</v>
      </c>
      <c r="K2717" s="11">
        <v>3</v>
      </c>
      <c r="L2717" s="11">
        <v>-74.056203339999996</v>
      </c>
      <c r="M2717" s="12">
        <v>4.7281557019999996</v>
      </c>
    </row>
    <row r="2718" spans="1:13" x14ac:dyDescent="0.25">
      <c r="A2718" s="3">
        <v>2717</v>
      </c>
      <c r="B2718" s="3" t="s">
        <v>4975</v>
      </c>
      <c r="C2718" s="3" t="s">
        <v>3696</v>
      </c>
      <c r="D2718" s="3" t="s">
        <v>1</v>
      </c>
      <c r="E2718" s="3" t="s">
        <v>4976</v>
      </c>
      <c r="F2718" s="5">
        <v>65</v>
      </c>
      <c r="G2718" s="133">
        <f t="shared" si="93"/>
        <v>31</v>
      </c>
      <c r="H2718" s="36" t="str">
        <f t="shared" si="92"/>
        <v>Aceptable</v>
      </c>
      <c r="I2718" s="11">
        <v>11</v>
      </c>
      <c r="J2718" s="11" t="s">
        <v>166</v>
      </c>
      <c r="K2718" s="11">
        <v>5</v>
      </c>
      <c r="L2718" s="11">
        <v>-74.063023090000002</v>
      </c>
      <c r="M2718" s="12">
        <v>4.726947333</v>
      </c>
    </row>
    <row r="2719" spans="1:13" x14ac:dyDescent="0.25">
      <c r="A2719" s="3">
        <v>2718</v>
      </c>
      <c r="B2719" s="3" t="s">
        <v>4977</v>
      </c>
      <c r="C2719" s="3" t="s">
        <v>3696</v>
      </c>
      <c r="D2719" s="3" t="s">
        <v>1</v>
      </c>
      <c r="E2719" s="3" t="s">
        <v>4978</v>
      </c>
      <c r="F2719" s="5">
        <v>70</v>
      </c>
      <c r="G2719" s="133">
        <f t="shared" si="93"/>
        <v>18</v>
      </c>
      <c r="H2719" s="36" t="str">
        <f t="shared" si="92"/>
        <v>Regular</v>
      </c>
      <c r="I2719" s="11">
        <v>11</v>
      </c>
      <c r="J2719" s="11" t="s">
        <v>5996</v>
      </c>
      <c r="K2719" s="11">
        <v>3</v>
      </c>
      <c r="L2719" s="11">
        <v>-74.051040689999994</v>
      </c>
      <c r="M2719" s="12">
        <v>4.7665099519999998</v>
      </c>
    </row>
    <row r="2720" spans="1:13" x14ac:dyDescent="0.25">
      <c r="A2720" s="3">
        <v>2719</v>
      </c>
      <c r="B2720" s="3" t="s">
        <v>4979</v>
      </c>
      <c r="C2720" s="3" t="s">
        <v>3696</v>
      </c>
      <c r="D2720" s="3" t="s">
        <v>1</v>
      </c>
      <c r="E2720" s="3" t="s">
        <v>4980</v>
      </c>
      <c r="F2720" s="5">
        <v>65</v>
      </c>
      <c r="G2720" s="133">
        <f t="shared" si="93"/>
        <v>31</v>
      </c>
      <c r="H2720" s="36" t="str">
        <f t="shared" si="92"/>
        <v>Aceptable</v>
      </c>
      <c r="I2720" s="11">
        <v>11</v>
      </c>
      <c r="J2720" s="11" t="s">
        <v>5996</v>
      </c>
      <c r="K2720" s="11">
        <v>4</v>
      </c>
      <c r="L2720" s="11">
        <v>-74.050169440000005</v>
      </c>
      <c r="M2720" s="12">
        <v>4.7594924750000001</v>
      </c>
    </row>
    <row r="2721" spans="1:13" x14ac:dyDescent="0.25">
      <c r="A2721" s="3">
        <v>2720</v>
      </c>
      <c r="B2721" s="3" t="s">
        <v>4981</v>
      </c>
      <c r="C2721" s="3" t="s">
        <v>3696</v>
      </c>
      <c r="D2721" s="3" t="s">
        <v>1</v>
      </c>
      <c r="E2721" s="3" t="s">
        <v>4982</v>
      </c>
      <c r="F2721" s="5">
        <v>65</v>
      </c>
      <c r="G2721" s="133">
        <f t="shared" si="93"/>
        <v>31</v>
      </c>
      <c r="H2721" s="36" t="str">
        <f t="shared" si="92"/>
        <v>Aceptable</v>
      </c>
      <c r="I2721" s="11">
        <v>11</v>
      </c>
      <c r="J2721" s="11" t="s">
        <v>5996</v>
      </c>
      <c r="K2721" s="11">
        <v>4</v>
      </c>
      <c r="L2721" s="11">
        <v>-74.049203579999997</v>
      </c>
      <c r="M2721" s="12">
        <v>4.760283254</v>
      </c>
    </row>
    <row r="2722" spans="1:13" x14ac:dyDescent="0.25">
      <c r="A2722" s="3">
        <v>2721</v>
      </c>
      <c r="B2722" s="3" t="s">
        <v>4983</v>
      </c>
      <c r="C2722" s="3" t="s">
        <v>4984</v>
      </c>
      <c r="D2722" s="3" t="s">
        <v>1</v>
      </c>
      <c r="E2722" s="3" t="s">
        <v>4985</v>
      </c>
      <c r="F2722" s="5">
        <v>70</v>
      </c>
      <c r="G2722" s="133">
        <f t="shared" si="93"/>
        <v>18</v>
      </c>
      <c r="H2722" s="36" t="str">
        <f t="shared" si="92"/>
        <v>Regular</v>
      </c>
      <c r="I2722" s="11">
        <v>12</v>
      </c>
      <c r="J2722" s="11" t="s">
        <v>172</v>
      </c>
      <c r="K2722" s="11">
        <v>5</v>
      </c>
      <c r="L2722" s="11">
        <v>-74.058178949999999</v>
      </c>
      <c r="M2722" s="12">
        <v>4.6851106470000001</v>
      </c>
    </row>
    <row r="2723" spans="1:13" x14ac:dyDescent="0.25">
      <c r="A2723" s="3">
        <v>2722</v>
      </c>
      <c r="B2723" s="3" t="s">
        <v>4986</v>
      </c>
      <c r="C2723" s="3" t="s">
        <v>4984</v>
      </c>
      <c r="D2723" s="3" t="s">
        <v>1</v>
      </c>
      <c r="E2723" s="3" t="s">
        <v>4985</v>
      </c>
      <c r="F2723" s="5">
        <v>70</v>
      </c>
      <c r="G2723" s="133">
        <f t="shared" si="93"/>
        <v>18</v>
      </c>
      <c r="H2723" s="36" t="str">
        <f t="shared" si="92"/>
        <v>Regular</v>
      </c>
      <c r="I2723" s="11">
        <v>12</v>
      </c>
      <c r="J2723" s="11" t="s">
        <v>172</v>
      </c>
      <c r="K2723" s="11">
        <v>5</v>
      </c>
      <c r="L2723" s="11">
        <v>-74.05982023</v>
      </c>
      <c r="M2723" s="12">
        <v>4.6862093900000001</v>
      </c>
    </row>
    <row r="2724" spans="1:13" x14ac:dyDescent="0.25">
      <c r="A2724" s="3">
        <v>2723</v>
      </c>
      <c r="B2724" s="3" t="s">
        <v>4987</v>
      </c>
      <c r="C2724" s="3" t="s">
        <v>4984</v>
      </c>
      <c r="D2724" s="3" t="s">
        <v>1</v>
      </c>
      <c r="E2724" s="3" t="s">
        <v>4985</v>
      </c>
      <c r="F2724" s="5">
        <v>70</v>
      </c>
      <c r="G2724" s="133">
        <f t="shared" si="93"/>
        <v>18</v>
      </c>
      <c r="H2724" s="36" t="str">
        <f t="shared" si="92"/>
        <v>Regular</v>
      </c>
      <c r="I2724" s="11">
        <v>12</v>
      </c>
      <c r="J2724" s="11" t="s">
        <v>172</v>
      </c>
      <c r="K2724" s="11">
        <v>5</v>
      </c>
      <c r="L2724" s="11">
        <v>-74.05994106</v>
      </c>
      <c r="M2724" s="12">
        <v>4.6849834020000003</v>
      </c>
    </row>
    <row r="2725" spans="1:13" x14ac:dyDescent="0.25">
      <c r="A2725" s="3">
        <v>2724</v>
      </c>
      <c r="B2725" s="3" t="s">
        <v>4988</v>
      </c>
      <c r="C2725" s="3" t="s">
        <v>4984</v>
      </c>
      <c r="D2725" s="3" t="s">
        <v>1</v>
      </c>
      <c r="E2725" s="3" t="s">
        <v>4989</v>
      </c>
      <c r="F2725" s="5">
        <v>65</v>
      </c>
      <c r="G2725" s="133">
        <f t="shared" si="93"/>
        <v>31</v>
      </c>
      <c r="H2725" s="36" t="str">
        <f t="shared" si="92"/>
        <v>Aceptable</v>
      </c>
      <c r="I2725" s="11">
        <v>12</v>
      </c>
      <c r="J2725" s="11" t="s">
        <v>172</v>
      </c>
      <c r="K2725" s="11">
        <v>4</v>
      </c>
      <c r="L2725" s="11">
        <v>-74.068968709999993</v>
      </c>
      <c r="M2725" s="12">
        <v>4.6877894639999997</v>
      </c>
    </row>
    <row r="2726" spans="1:13" x14ac:dyDescent="0.25">
      <c r="A2726" s="3">
        <v>2725</v>
      </c>
      <c r="B2726" s="3" t="s">
        <v>4990</v>
      </c>
      <c r="C2726" s="3" t="s">
        <v>4984</v>
      </c>
      <c r="D2726" s="3" t="s">
        <v>1</v>
      </c>
      <c r="E2726" s="3" t="s">
        <v>4991</v>
      </c>
      <c r="F2726" s="5">
        <v>70</v>
      </c>
      <c r="G2726" s="133">
        <f t="shared" si="93"/>
        <v>18</v>
      </c>
      <c r="H2726" s="36" t="str">
        <f t="shared" si="92"/>
        <v>Regular</v>
      </c>
      <c r="I2726" s="11">
        <v>12</v>
      </c>
      <c r="J2726" s="11" t="s">
        <v>172</v>
      </c>
      <c r="K2726" s="11">
        <v>4</v>
      </c>
      <c r="L2726" s="11">
        <v>-74.059242589999997</v>
      </c>
      <c r="M2726" s="12">
        <v>4.6820112299999996</v>
      </c>
    </row>
    <row r="2727" spans="1:13" x14ac:dyDescent="0.25">
      <c r="A2727" s="3">
        <v>2726</v>
      </c>
      <c r="B2727" s="3" t="s">
        <v>4992</v>
      </c>
      <c r="C2727" s="3" t="s">
        <v>4984</v>
      </c>
      <c r="D2727" s="3" t="s">
        <v>1</v>
      </c>
      <c r="E2727" s="3" t="s">
        <v>4993</v>
      </c>
      <c r="F2727" s="5">
        <v>70</v>
      </c>
      <c r="G2727" s="133">
        <f t="shared" si="93"/>
        <v>18</v>
      </c>
      <c r="H2727" s="36" t="str">
        <f t="shared" si="92"/>
        <v>Regular</v>
      </c>
      <c r="I2727" s="11">
        <v>12</v>
      </c>
      <c r="J2727" s="11" t="s">
        <v>172</v>
      </c>
      <c r="K2727" s="11">
        <v>4</v>
      </c>
      <c r="L2727" s="11">
        <v>-74.072140360000006</v>
      </c>
      <c r="M2727" s="12">
        <v>4.6854232060000003</v>
      </c>
    </row>
    <row r="2728" spans="1:13" x14ac:dyDescent="0.25">
      <c r="A2728" s="3">
        <v>2727</v>
      </c>
      <c r="B2728" s="3" t="s">
        <v>4994</v>
      </c>
      <c r="C2728" s="3" t="s">
        <v>4984</v>
      </c>
      <c r="D2728" s="3" t="s">
        <v>1</v>
      </c>
      <c r="E2728" s="3" t="s">
        <v>4991</v>
      </c>
      <c r="F2728" s="5">
        <v>65</v>
      </c>
      <c r="G2728" s="133">
        <f t="shared" si="93"/>
        <v>31</v>
      </c>
      <c r="H2728" s="36" t="str">
        <f t="shared" si="92"/>
        <v>Aceptable</v>
      </c>
      <c r="I2728" s="11">
        <v>12</v>
      </c>
      <c r="J2728" s="11" t="s">
        <v>172</v>
      </c>
      <c r="K2728" s="11">
        <v>5</v>
      </c>
      <c r="L2728" s="11">
        <v>-74.060590059999996</v>
      </c>
      <c r="M2728" s="12">
        <v>4.6858190950000003</v>
      </c>
    </row>
    <row r="2729" spans="1:13" x14ac:dyDescent="0.25">
      <c r="A2729" s="3">
        <v>2728</v>
      </c>
      <c r="B2729" s="3" t="s">
        <v>4995</v>
      </c>
      <c r="C2729" s="3" t="s">
        <v>4984</v>
      </c>
      <c r="D2729" s="3" t="s">
        <v>1</v>
      </c>
      <c r="E2729" s="3" t="s">
        <v>4996</v>
      </c>
      <c r="F2729" s="5">
        <v>45</v>
      </c>
      <c r="G2729" s="133">
        <f t="shared" si="93"/>
        <v>78.777777777777771</v>
      </c>
      <c r="H2729" s="36" t="str">
        <f t="shared" si="92"/>
        <v>Muy Bueno</v>
      </c>
      <c r="I2729" s="11">
        <v>12</v>
      </c>
      <c r="J2729" s="11" t="s">
        <v>172</v>
      </c>
      <c r="K2729" s="11">
        <v>4</v>
      </c>
      <c r="L2729" s="11">
        <v>-74.068225190000007</v>
      </c>
      <c r="M2729" s="12">
        <v>4.6853718740000003</v>
      </c>
    </row>
    <row r="2730" spans="1:13" x14ac:dyDescent="0.25">
      <c r="A2730" s="3">
        <v>2729</v>
      </c>
      <c r="B2730" s="3" t="s">
        <v>4997</v>
      </c>
      <c r="C2730" s="3" t="s">
        <v>4984</v>
      </c>
      <c r="D2730" s="3" t="s">
        <v>1</v>
      </c>
      <c r="E2730" s="3" t="s">
        <v>4998</v>
      </c>
      <c r="F2730" s="5">
        <v>65</v>
      </c>
      <c r="G2730" s="133">
        <f t="shared" si="93"/>
        <v>31</v>
      </c>
      <c r="H2730" s="36" t="str">
        <f t="shared" si="92"/>
        <v>Aceptable</v>
      </c>
      <c r="I2730" s="11">
        <v>12</v>
      </c>
      <c r="J2730" s="11" t="s">
        <v>172</v>
      </c>
      <c r="K2730" s="11">
        <v>4</v>
      </c>
      <c r="L2730" s="11">
        <v>-74.066927759999999</v>
      </c>
      <c r="M2730" s="12">
        <v>4.6853803430000003</v>
      </c>
    </row>
    <row r="2731" spans="1:13" x14ac:dyDescent="0.25">
      <c r="A2731" s="3">
        <v>2730</v>
      </c>
      <c r="B2731" s="3" t="s">
        <v>4999</v>
      </c>
      <c r="C2731" s="3" t="s">
        <v>4984</v>
      </c>
      <c r="D2731" s="3" t="s">
        <v>1</v>
      </c>
      <c r="E2731" s="3" t="s">
        <v>4991</v>
      </c>
      <c r="F2731" s="5">
        <v>65</v>
      </c>
      <c r="G2731" s="133">
        <f t="shared" si="93"/>
        <v>31</v>
      </c>
      <c r="H2731" s="36" t="str">
        <f t="shared" si="92"/>
        <v>Aceptable</v>
      </c>
      <c r="I2731" s="11">
        <v>12</v>
      </c>
      <c r="J2731" s="11" t="s">
        <v>172</v>
      </c>
      <c r="K2731" s="11">
        <v>4</v>
      </c>
      <c r="L2731" s="11">
        <v>-74.060649659999996</v>
      </c>
      <c r="M2731" s="12">
        <v>4.682558073</v>
      </c>
    </row>
    <row r="2732" spans="1:13" x14ac:dyDescent="0.25">
      <c r="A2732" s="3">
        <v>2731</v>
      </c>
      <c r="B2732" s="3" t="s">
        <v>5000</v>
      </c>
      <c r="C2732" s="3" t="s">
        <v>4984</v>
      </c>
      <c r="D2732" s="3" t="s">
        <v>1</v>
      </c>
      <c r="E2732" s="3" t="s">
        <v>5001</v>
      </c>
      <c r="F2732" s="5">
        <v>65</v>
      </c>
      <c r="G2732" s="133">
        <f t="shared" si="93"/>
        <v>31</v>
      </c>
      <c r="H2732" s="36" t="str">
        <f t="shared" si="92"/>
        <v>Aceptable</v>
      </c>
      <c r="I2732" s="11">
        <v>12</v>
      </c>
      <c r="J2732" s="11" t="s">
        <v>172</v>
      </c>
      <c r="K2732" s="11">
        <v>4</v>
      </c>
      <c r="L2732" s="11">
        <v>-74.074504939999997</v>
      </c>
      <c r="M2732" s="12">
        <v>4.6805839430000002</v>
      </c>
    </row>
    <row r="2733" spans="1:13" x14ac:dyDescent="0.25">
      <c r="A2733" s="3">
        <v>2732</v>
      </c>
      <c r="B2733" s="3" t="s">
        <v>5002</v>
      </c>
      <c r="C2733" s="3" t="s">
        <v>4984</v>
      </c>
      <c r="D2733" s="3" t="s">
        <v>1</v>
      </c>
      <c r="E2733" s="3" t="s">
        <v>5003</v>
      </c>
      <c r="F2733" s="5">
        <v>65</v>
      </c>
      <c r="G2733" s="133">
        <f t="shared" si="93"/>
        <v>31</v>
      </c>
      <c r="H2733" s="36" t="str">
        <f t="shared" si="92"/>
        <v>Aceptable</v>
      </c>
      <c r="I2733" s="11">
        <v>12</v>
      </c>
      <c r="J2733" s="11" t="s">
        <v>172</v>
      </c>
      <c r="K2733" s="11">
        <v>3</v>
      </c>
      <c r="L2733" s="11">
        <v>-74.066230110000006</v>
      </c>
      <c r="M2733" s="12">
        <v>4.6756962809999996</v>
      </c>
    </row>
    <row r="2734" spans="1:13" x14ac:dyDescent="0.25">
      <c r="A2734" s="3">
        <v>2733</v>
      </c>
      <c r="B2734" s="3" t="s">
        <v>5004</v>
      </c>
      <c r="C2734" s="3" t="s">
        <v>4984</v>
      </c>
      <c r="D2734" s="3" t="s">
        <v>1</v>
      </c>
      <c r="E2734" s="3" t="s">
        <v>4989</v>
      </c>
      <c r="F2734" s="5">
        <v>70</v>
      </c>
      <c r="G2734" s="133">
        <f t="shared" si="93"/>
        <v>18</v>
      </c>
      <c r="H2734" s="36" t="str">
        <f t="shared" si="92"/>
        <v>Regular</v>
      </c>
      <c r="I2734" s="11">
        <v>12</v>
      </c>
      <c r="J2734" s="11" t="s">
        <v>172</v>
      </c>
      <c r="K2734" s="11">
        <v>4</v>
      </c>
      <c r="L2734" s="11">
        <v>-74.069413299999994</v>
      </c>
      <c r="M2734" s="12">
        <v>4.6856402389999996</v>
      </c>
    </row>
    <row r="2735" spans="1:13" x14ac:dyDescent="0.25">
      <c r="A2735" s="3">
        <v>2734</v>
      </c>
      <c r="B2735" s="3" t="s">
        <v>5005</v>
      </c>
      <c r="C2735" s="3" t="s">
        <v>4984</v>
      </c>
      <c r="D2735" s="3" t="s">
        <v>1</v>
      </c>
      <c r="E2735" s="3" t="s">
        <v>4989</v>
      </c>
      <c r="F2735" s="5">
        <v>70</v>
      </c>
      <c r="G2735" s="133">
        <f t="shared" si="93"/>
        <v>18</v>
      </c>
      <c r="H2735" s="36" t="str">
        <f t="shared" si="92"/>
        <v>Regular</v>
      </c>
      <c r="I2735" s="11">
        <v>12</v>
      </c>
      <c r="J2735" s="11" t="s">
        <v>172</v>
      </c>
      <c r="K2735" s="11">
        <v>4</v>
      </c>
      <c r="L2735" s="11">
        <v>-74.07044458</v>
      </c>
      <c r="M2735" s="12">
        <v>4.6861700329999998</v>
      </c>
    </row>
    <row r="2736" spans="1:13" x14ac:dyDescent="0.25">
      <c r="A2736" s="3">
        <v>2735</v>
      </c>
      <c r="B2736" s="3" t="s">
        <v>5006</v>
      </c>
      <c r="C2736" s="3" t="s">
        <v>4984</v>
      </c>
      <c r="D2736" s="3" t="s">
        <v>1</v>
      </c>
      <c r="E2736" s="3" t="s">
        <v>5001</v>
      </c>
      <c r="F2736" s="5">
        <v>65</v>
      </c>
      <c r="G2736" s="133">
        <f t="shared" si="93"/>
        <v>31</v>
      </c>
      <c r="H2736" s="36" t="str">
        <f t="shared" si="92"/>
        <v>Aceptable</v>
      </c>
      <c r="I2736" s="11">
        <v>12</v>
      </c>
      <c r="J2736" s="11" t="s">
        <v>172</v>
      </c>
      <c r="K2736" s="11">
        <v>4</v>
      </c>
      <c r="L2736" s="11">
        <v>-74.075766209999998</v>
      </c>
      <c r="M2736" s="12">
        <v>4.6815131340000002</v>
      </c>
    </row>
    <row r="2737" spans="1:13" x14ac:dyDescent="0.25">
      <c r="A2737" s="3">
        <v>2736</v>
      </c>
      <c r="B2737" s="3" t="s">
        <v>5007</v>
      </c>
      <c r="C2737" s="3" t="s">
        <v>4984</v>
      </c>
      <c r="D2737" s="3" t="s">
        <v>1</v>
      </c>
      <c r="E2737" s="3" t="s">
        <v>5001</v>
      </c>
      <c r="F2737" s="5">
        <v>70</v>
      </c>
      <c r="G2737" s="133">
        <f t="shared" si="93"/>
        <v>18</v>
      </c>
      <c r="H2737" s="36" t="str">
        <f t="shared" si="92"/>
        <v>Regular</v>
      </c>
      <c r="I2737" s="11">
        <v>12</v>
      </c>
      <c r="J2737" s="11" t="s">
        <v>172</v>
      </c>
      <c r="K2737" s="11">
        <v>4</v>
      </c>
      <c r="L2737" s="11">
        <v>-74.075128160000006</v>
      </c>
      <c r="M2737" s="12">
        <v>4.6824456110000003</v>
      </c>
    </row>
    <row r="2738" spans="1:13" x14ac:dyDescent="0.25">
      <c r="A2738" s="3">
        <v>2737</v>
      </c>
      <c r="B2738" s="3" t="s">
        <v>5008</v>
      </c>
      <c r="C2738" s="3" t="s">
        <v>4984</v>
      </c>
      <c r="D2738" s="3" t="s">
        <v>1</v>
      </c>
      <c r="E2738" s="3" t="s">
        <v>5009</v>
      </c>
      <c r="F2738" s="5">
        <v>65</v>
      </c>
      <c r="G2738" s="133">
        <f t="shared" si="93"/>
        <v>31</v>
      </c>
      <c r="H2738" s="36" t="str">
        <f t="shared" si="92"/>
        <v>Aceptable</v>
      </c>
      <c r="I2738" s="11">
        <v>12</v>
      </c>
      <c r="J2738" s="11" t="s">
        <v>172</v>
      </c>
      <c r="K2738" s="11">
        <v>4</v>
      </c>
      <c r="L2738" s="11">
        <v>-74.074545400000005</v>
      </c>
      <c r="M2738" s="12">
        <v>4.6790847900000001</v>
      </c>
    </row>
    <row r="2739" spans="1:13" x14ac:dyDescent="0.25">
      <c r="A2739" s="3">
        <v>2738</v>
      </c>
      <c r="B2739" s="3" t="s">
        <v>5010</v>
      </c>
      <c r="C2739" s="3" t="s">
        <v>4984</v>
      </c>
      <c r="D2739" s="3" t="s">
        <v>1</v>
      </c>
      <c r="E2739" s="3" t="s">
        <v>5011</v>
      </c>
      <c r="F2739" s="5">
        <v>80</v>
      </c>
      <c r="G2739" s="133">
        <f t="shared" si="93"/>
        <v>0</v>
      </c>
      <c r="H2739" s="36" t="str">
        <f t="shared" si="92"/>
        <v>Malo</v>
      </c>
      <c r="I2739" s="11">
        <v>12</v>
      </c>
      <c r="J2739" s="11" t="s">
        <v>172</v>
      </c>
      <c r="K2739" s="11">
        <v>4</v>
      </c>
      <c r="L2739" s="11">
        <v>-74.064679040000001</v>
      </c>
      <c r="M2739" s="12">
        <v>4.6883963350000002</v>
      </c>
    </row>
    <row r="2740" spans="1:13" x14ac:dyDescent="0.25">
      <c r="A2740" s="3">
        <v>2739</v>
      </c>
      <c r="B2740" s="3" t="s">
        <v>5012</v>
      </c>
      <c r="C2740" s="3" t="s">
        <v>4984</v>
      </c>
      <c r="D2740" s="3" t="s">
        <v>1</v>
      </c>
      <c r="E2740" s="3" t="s">
        <v>5013</v>
      </c>
      <c r="F2740" s="5">
        <v>70</v>
      </c>
      <c r="G2740" s="133">
        <f t="shared" si="93"/>
        <v>18</v>
      </c>
      <c r="H2740" s="36" t="str">
        <f t="shared" si="92"/>
        <v>Regular</v>
      </c>
      <c r="I2740" s="11">
        <v>12</v>
      </c>
      <c r="J2740" s="11" t="s">
        <v>172</v>
      </c>
      <c r="K2740" s="11">
        <v>5</v>
      </c>
      <c r="L2740" s="11">
        <v>-74.062880609999993</v>
      </c>
      <c r="M2740" s="12">
        <v>4.6863036280000001</v>
      </c>
    </row>
    <row r="2741" spans="1:13" x14ac:dyDescent="0.25">
      <c r="A2741" s="3">
        <v>2740</v>
      </c>
      <c r="B2741" s="3" t="s">
        <v>5014</v>
      </c>
      <c r="C2741" s="3" t="s">
        <v>4984</v>
      </c>
      <c r="D2741" s="3" t="s">
        <v>1</v>
      </c>
      <c r="E2741" s="3" t="s">
        <v>4991</v>
      </c>
      <c r="F2741" s="5">
        <v>80</v>
      </c>
      <c r="G2741" s="133">
        <f t="shared" si="93"/>
        <v>0</v>
      </c>
      <c r="H2741" s="36" t="str">
        <f t="shared" si="92"/>
        <v>Malo</v>
      </c>
      <c r="I2741" s="11">
        <v>12</v>
      </c>
      <c r="J2741" s="11" t="s">
        <v>172</v>
      </c>
      <c r="K2741" s="11">
        <v>5</v>
      </c>
      <c r="L2741" s="11">
        <v>-74.062438389999997</v>
      </c>
      <c r="M2741" s="12">
        <v>4.6825531619999996</v>
      </c>
    </row>
    <row r="2742" spans="1:13" x14ac:dyDescent="0.25">
      <c r="A2742" s="3">
        <v>2741</v>
      </c>
      <c r="B2742" s="3" t="s">
        <v>5015</v>
      </c>
      <c r="C2742" s="3" t="s">
        <v>4984</v>
      </c>
      <c r="D2742" s="3" t="s">
        <v>1</v>
      </c>
      <c r="E2742" s="3" t="s">
        <v>5016</v>
      </c>
      <c r="F2742" s="5">
        <v>65</v>
      </c>
      <c r="G2742" s="133">
        <f t="shared" si="93"/>
        <v>31</v>
      </c>
      <c r="H2742" s="36" t="str">
        <f>IF(AND(G2742&gt;=86,G2742&lt;=100),"Óptimo",
IF(AND(G2742&gt;=71,G2742&lt;=85),"Muy Bueno",
IF(AND(G2742&gt;=51,G2742&lt;=70),"Bueno",
IF(AND(G2742&gt;=31,G2742&lt;=50),"Aceptable",
IF(AND(G2742&gt;=6,G2742&lt;=30),"Regular",
"Malo")))))</f>
        <v>Aceptable</v>
      </c>
      <c r="I2742" s="11">
        <v>12</v>
      </c>
      <c r="J2742" s="11" t="s">
        <v>172</v>
      </c>
      <c r="K2742" s="11">
        <v>4</v>
      </c>
      <c r="L2742" s="11">
        <v>-74.071434999999994</v>
      </c>
      <c r="M2742" s="12">
        <v>4.6867027600000002</v>
      </c>
    </row>
    <row r="2743" spans="1:13" x14ac:dyDescent="0.25">
      <c r="A2743" s="3">
        <v>2742</v>
      </c>
      <c r="B2743" s="3" t="s">
        <v>5017</v>
      </c>
      <c r="C2743" s="3" t="s">
        <v>4984</v>
      </c>
      <c r="D2743" s="3" t="s">
        <v>1</v>
      </c>
      <c r="E2743" s="3" t="s">
        <v>5018</v>
      </c>
      <c r="F2743" s="5">
        <v>65</v>
      </c>
      <c r="G2743" s="133">
        <f t="shared" si="93"/>
        <v>31</v>
      </c>
      <c r="H2743" s="36" t="str">
        <f t="shared" ref="H2743:H2754" si="94">IF(AND(G2743&gt;=86,G2743&lt;=100),"Óptimo",
IF(AND(G2743&gt;=71,G2743&lt;=85),"Muy Bueno",
IF(AND(G2743&gt;=51,G2743&lt;=70),"Bueno",
IF(AND(G2743&gt;=31,G2743&lt;=50),"Aceptable",
IF(AND(G2743&gt;=6,G2743&lt;=30),"Regular",
"Malo")))))</f>
        <v>Aceptable</v>
      </c>
      <c r="I2743" s="11">
        <v>12</v>
      </c>
      <c r="J2743" s="11" t="s">
        <v>172</v>
      </c>
      <c r="K2743" s="11">
        <v>4</v>
      </c>
      <c r="L2743" s="11">
        <v>-74.069120990000002</v>
      </c>
      <c r="M2743" s="12">
        <v>4.6893201080000004</v>
      </c>
    </row>
    <row r="2744" spans="1:13" x14ac:dyDescent="0.25">
      <c r="A2744" s="3">
        <v>2743</v>
      </c>
      <c r="B2744" s="3" t="s">
        <v>5019</v>
      </c>
      <c r="C2744" s="3" t="s">
        <v>4984</v>
      </c>
      <c r="D2744" s="3" t="s">
        <v>1</v>
      </c>
      <c r="E2744" s="3" t="s">
        <v>5020</v>
      </c>
      <c r="F2744" s="5">
        <v>65</v>
      </c>
      <c r="G2744" s="133">
        <f t="shared" si="93"/>
        <v>31</v>
      </c>
      <c r="H2744" s="36" t="str">
        <f t="shared" si="94"/>
        <v>Aceptable</v>
      </c>
      <c r="I2744" s="11">
        <v>12</v>
      </c>
      <c r="J2744" s="11" t="s">
        <v>172</v>
      </c>
      <c r="K2744" s="11">
        <v>4</v>
      </c>
      <c r="L2744" s="11">
        <v>-74.072890610000002</v>
      </c>
      <c r="M2744" s="12">
        <v>4.6870548300000001</v>
      </c>
    </row>
    <row r="2745" spans="1:13" x14ac:dyDescent="0.25">
      <c r="A2745" s="3">
        <v>2744</v>
      </c>
      <c r="B2745" s="3" t="s">
        <v>5021</v>
      </c>
      <c r="C2745" s="3" t="s">
        <v>4984</v>
      </c>
      <c r="D2745" s="3" t="s">
        <v>1</v>
      </c>
      <c r="E2745" s="3" t="s">
        <v>5022</v>
      </c>
      <c r="F2745" s="5">
        <v>65</v>
      </c>
      <c r="G2745" s="133">
        <f t="shared" si="93"/>
        <v>31</v>
      </c>
      <c r="H2745" s="36" t="str">
        <f t="shared" si="94"/>
        <v>Aceptable</v>
      </c>
      <c r="I2745" s="11">
        <v>12</v>
      </c>
      <c r="J2745" s="11" t="s">
        <v>172</v>
      </c>
      <c r="K2745" s="11">
        <v>4</v>
      </c>
      <c r="L2745" s="11">
        <v>-74.082546750000006</v>
      </c>
      <c r="M2745" s="12">
        <v>4.6632491959999998</v>
      </c>
    </row>
    <row r="2746" spans="1:13" x14ac:dyDescent="0.25">
      <c r="A2746" s="3">
        <v>2745</v>
      </c>
      <c r="B2746" s="3" t="s">
        <v>5023</v>
      </c>
      <c r="C2746" s="3" t="s">
        <v>4984</v>
      </c>
      <c r="D2746" s="3" t="s">
        <v>1</v>
      </c>
      <c r="E2746" s="3" t="s">
        <v>5024</v>
      </c>
      <c r="F2746" s="5">
        <v>75</v>
      </c>
      <c r="G2746" s="133">
        <f t="shared" si="93"/>
        <v>6</v>
      </c>
      <c r="H2746" s="36" t="str">
        <f t="shared" si="94"/>
        <v>Regular</v>
      </c>
      <c r="I2746" s="11">
        <v>12</v>
      </c>
      <c r="J2746" s="11" t="s">
        <v>172</v>
      </c>
      <c r="K2746" s="11">
        <v>4</v>
      </c>
      <c r="L2746" s="11">
        <v>-74.087041869999993</v>
      </c>
      <c r="M2746" s="12">
        <v>4.6726178340000004</v>
      </c>
    </row>
    <row r="2747" spans="1:13" x14ac:dyDescent="0.25">
      <c r="A2747" s="3">
        <v>2746</v>
      </c>
      <c r="B2747" s="3" t="s">
        <v>5025</v>
      </c>
      <c r="C2747" s="3" t="s">
        <v>4984</v>
      </c>
      <c r="D2747" s="3" t="s">
        <v>1</v>
      </c>
      <c r="E2747" s="3" t="s">
        <v>5026</v>
      </c>
      <c r="F2747" s="5">
        <v>65</v>
      </c>
      <c r="G2747" s="133">
        <f t="shared" si="93"/>
        <v>31</v>
      </c>
      <c r="H2747" s="36" t="str">
        <f t="shared" si="94"/>
        <v>Aceptable</v>
      </c>
      <c r="I2747" s="11">
        <v>12</v>
      </c>
      <c r="J2747" s="11" t="s">
        <v>172</v>
      </c>
      <c r="K2747" s="11">
        <v>3</v>
      </c>
      <c r="L2747" s="11">
        <v>-74.075587240000004</v>
      </c>
      <c r="M2747" s="12">
        <v>4.6658221649999998</v>
      </c>
    </row>
    <row r="2748" spans="1:13" x14ac:dyDescent="0.25">
      <c r="A2748" s="3">
        <v>2747</v>
      </c>
      <c r="B2748" s="3" t="s">
        <v>5027</v>
      </c>
      <c r="C2748" s="3" t="s">
        <v>4984</v>
      </c>
      <c r="D2748" s="3" t="s">
        <v>1</v>
      </c>
      <c r="E2748" s="3" t="s">
        <v>5024</v>
      </c>
      <c r="F2748" s="5">
        <v>65</v>
      </c>
      <c r="G2748" s="133">
        <f t="shared" si="93"/>
        <v>31</v>
      </c>
      <c r="H2748" s="36" t="str">
        <f t="shared" si="94"/>
        <v>Aceptable</v>
      </c>
      <c r="I2748" s="11">
        <v>12</v>
      </c>
      <c r="J2748" s="11" t="s">
        <v>172</v>
      </c>
      <c r="K2748" s="11">
        <v>4</v>
      </c>
      <c r="L2748" s="11">
        <v>-74.086641790000002</v>
      </c>
      <c r="M2748" s="12">
        <v>4.6707861429999999</v>
      </c>
    </row>
    <row r="2749" spans="1:13" x14ac:dyDescent="0.25">
      <c r="A2749" s="3">
        <v>2748</v>
      </c>
      <c r="B2749" s="3" t="s">
        <v>5028</v>
      </c>
      <c r="C2749" s="3" t="s">
        <v>4984</v>
      </c>
      <c r="D2749" s="3" t="s">
        <v>1</v>
      </c>
      <c r="E2749" s="3" t="s">
        <v>5024</v>
      </c>
      <c r="F2749" s="5">
        <v>60</v>
      </c>
      <c r="G2749" s="133">
        <f t="shared" si="93"/>
        <v>40.5</v>
      </c>
      <c r="H2749" s="36" t="str">
        <f t="shared" si="94"/>
        <v>Aceptable</v>
      </c>
      <c r="I2749" s="11">
        <v>12</v>
      </c>
      <c r="J2749" s="11" t="s">
        <v>172</v>
      </c>
      <c r="K2749" s="11">
        <v>3</v>
      </c>
      <c r="L2749" s="11">
        <v>-74.084494579999998</v>
      </c>
      <c r="M2749" s="12">
        <v>4.6741166190000003</v>
      </c>
    </row>
    <row r="2750" spans="1:13" x14ac:dyDescent="0.25">
      <c r="A2750" s="3">
        <v>2749</v>
      </c>
      <c r="B2750" s="3" t="s">
        <v>5029</v>
      </c>
      <c r="C2750" s="3" t="s">
        <v>4984</v>
      </c>
      <c r="D2750" s="3" t="s">
        <v>1</v>
      </c>
      <c r="E2750" s="3" t="s">
        <v>5026</v>
      </c>
      <c r="F2750" s="5">
        <v>65</v>
      </c>
      <c r="G2750" s="133">
        <f t="shared" si="93"/>
        <v>31</v>
      </c>
      <c r="H2750" s="36" t="str">
        <f t="shared" si="94"/>
        <v>Aceptable</v>
      </c>
      <c r="I2750" s="11">
        <v>12</v>
      </c>
      <c r="J2750" s="11" t="s">
        <v>172</v>
      </c>
      <c r="K2750" s="11">
        <v>3</v>
      </c>
      <c r="L2750" s="11">
        <v>-74.074519539999997</v>
      </c>
      <c r="M2750" s="12">
        <v>4.6716152160000002</v>
      </c>
    </row>
    <row r="2751" spans="1:13" x14ac:dyDescent="0.25">
      <c r="A2751" s="3">
        <v>2750</v>
      </c>
      <c r="B2751" s="3" t="s">
        <v>5030</v>
      </c>
      <c r="C2751" s="3" t="s">
        <v>4984</v>
      </c>
      <c r="D2751" s="3" t="s">
        <v>1</v>
      </c>
      <c r="E2751" s="3" t="s">
        <v>5026</v>
      </c>
      <c r="F2751" s="5">
        <v>75</v>
      </c>
      <c r="G2751" s="133">
        <f t="shared" si="93"/>
        <v>6</v>
      </c>
      <c r="H2751" s="36" t="str">
        <f t="shared" si="94"/>
        <v>Regular</v>
      </c>
      <c r="I2751" s="11">
        <v>12</v>
      </c>
      <c r="J2751" s="11" t="s">
        <v>172</v>
      </c>
      <c r="K2751" s="11">
        <v>3</v>
      </c>
      <c r="L2751" s="11">
        <v>-74.07343702</v>
      </c>
      <c r="M2751" s="12">
        <v>4.6707855980000001</v>
      </c>
    </row>
    <row r="2752" spans="1:13" x14ac:dyDescent="0.25">
      <c r="A2752" s="3">
        <v>2751</v>
      </c>
      <c r="B2752" s="3" t="s">
        <v>5031</v>
      </c>
      <c r="C2752" s="3" t="s">
        <v>4984</v>
      </c>
      <c r="D2752" s="3" t="s">
        <v>1</v>
      </c>
      <c r="E2752" s="3" t="s">
        <v>5032</v>
      </c>
      <c r="F2752" s="5">
        <v>65</v>
      </c>
      <c r="G2752" s="133">
        <f t="shared" si="93"/>
        <v>31</v>
      </c>
      <c r="H2752" s="36" t="str">
        <f t="shared" si="94"/>
        <v>Aceptable</v>
      </c>
      <c r="I2752" s="11">
        <v>12</v>
      </c>
      <c r="J2752" s="11" t="s">
        <v>172</v>
      </c>
      <c r="K2752" s="11">
        <v>3</v>
      </c>
      <c r="L2752" s="11">
        <v>-74.072428590000001</v>
      </c>
      <c r="M2752" s="12">
        <v>4.6748470869999998</v>
      </c>
    </row>
    <row r="2753" spans="1:13" x14ac:dyDescent="0.25">
      <c r="A2753" s="3">
        <v>2752</v>
      </c>
      <c r="B2753" s="3" t="s">
        <v>5033</v>
      </c>
      <c r="C2753" s="3" t="s">
        <v>4984</v>
      </c>
      <c r="D2753" s="3" t="s">
        <v>1</v>
      </c>
      <c r="E2753" s="3" t="s">
        <v>5034</v>
      </c>
      <c r="F2753" s="5">
        <v>65</v>
      </c>
      <c r="G2753" s="133">
        <f t="shared" si="93"/>
        <v>31</v>
      </c>
      <c r="H2753" s="36" t="str">
        <f t="shared" si="94"/>
        <v>Aceptable</v>
      </c>
      <c r="I2753" s="11">
        <v>12</v>
      </c>
      <c r="J2753" s="11" t="s">
        <v>172</v>
      </c>
      <c r="K2753" s="11">
        <v>4</v>
      </c>
      <c r="L2753" s="11">
        <v>-74.079066569999995</v>
      </c>
      <c r="M2753" s="12">
        <v>4.6632025519999996</v>
      </c>
    </row>
    <row r="2754" spans="1:13" x14ac:dyDescent="0.25">
      <c r="A2754" s="3">
        <v>2753</v>
      </c>
      <c r="B2754" s="3" t="s">
        <v>5035</v>
      </c>
      <c r="C2754" s="3" t="s">
        <v>4984</v>
      </c>
      <c r="D2754" s="3" t="s">
        <v>1</v>
      </c>
      <c r="E2754" s="3" t="s">
        <v>5036</v>
      </c>
      <c r="F2754" s="5">
        <v>65</v>
      </c>
      <c r="G2754" s="133">
        <f t="shared" si="93"/>
        <v>31</v>
      </c>
      <c r="H2754" s="36" t="str">
        <f t="shared" si="94"/>
        <v>Aceptable</v>
      </c>
      <c r="I2754" s="11">
        <v>12</v>
      </c>
      <c r="J2754" s="11" t="s">
        <v>172</v>
      </c>
      <c r="K2754" s="11">
        <v>4</v>
      </c>
      <c r="L2754" s="11">
        <v>-74.084231939999995</v>
      </c>
      <c r="M2754" s="12">
        <v>4.6704362689999996</v>
      </c>
    </row>
    <row r="2755" spans="1:13" x14ac:dyDescent="0.25">
      <c r="A2755" s="3">
        <v>2754</v>
      </c>
      <c r="B2755" s="3" t="s">
        <v>5037</v>
      </c>
      <c r="C2755" s="3" t="s">
        <v>4984</v>
      </c>
      <c r="D2755" s="3" t="s">
        <v>1</v>
      </c>
      <c r="E2755" s="3" t="s">
        <v>5038</v>
      </c>
      <c r="F2755" s="5">
        <v>70</v>
      </c>
      <c r="G2755" s="133">
        <f t="shared" si="93"/>
        <v>18</v>
      </c>
      <c r="H2755" s="36" t="str">
        <f>IF(AND(G2755&gt;=86,G2755&lt;=100),"Óptimo",
IF(AND(G2755&gt;=71,G2755&lt;=85),"Muy Bueno",
IF(AND(G2755&gt;=51,G2755&lt;=70),"Bueno",
IF(AND(G2755&gt;=31,G2755&lt;=50),"Aceptable",
IF(AND(G2755&gt;=6,G2755&lt;=30),"Regular",
"Malo")))))</f>
        <v>Regular</v>
      </c>
      <c r="I2755" s="11">
        <v>12</v>
      </c>
      <c r="J2755" s="11" t="s">
        <v>172</v>
      </c>
      <c r="K2755" s="11">
        <v>3</v>
      </c>
      <c r="L2755" s="11">
        <v>-74.083205960000001</v>
      </c>
      <c r="M2755" s="12">
        <v>4.6708936760000004</v>
      </c>
    </row>
    <row r="2756" spans="1:13" x14ac:dyDescent="0.25">
      <c r="A2756" s="3">
        <v>2755</v>
      </c>
      <c r="B2756" s="3" t="s">
        <v>5039</v>
      </c>
      <c r="C2756" s="3" t="s">
        <v>4984</v>
      </c>
      <c r="D2756" s="3" t="s">
        <v>1</v>
      </c>
      <c r="E2756" s="3" t="s">
        <v>5040</v>
      </c>
      <c r="F2756" s="5">
        <v>80</v>
      </c>
      <c r="G2756" s="133">
        <f t="shared" si="93"/>
        <v>0</v>
      </c>
      <c r="H2756" s="36" t="str">
        <f t="shared" ref="H2756:H2819" si="95">IF(AND(G2756&gt;=86,G2756&lt;=100),"Óptimo",
IF(AND(G2756&gt;=71,G2756&lt;=85),"Muy Bueno",
IF(AND(G2756&gt;=51,G2756&lt;=70),"Bueno",
IF(AND(G2756&gt;=31,G2756&lt;=50),"Aceptable",
IF(AND(G2756&gt;=6,G2756&lt;=30),"Regular",
"Malo")))))</f>
        <v>Malo</v>
      </c>
      <c r="I2756" s="11">
        <v>12</v>
      </c>
      <c r="J2756" s="11" t="s">
        <v>172</v>
      </c>
      <c r="K2756" s="11">
        <v>3</v>
      </c>
      <c r="L2756" s="11">
        <v>-74.078655370000007</v>
      </c>
      <c r="M2756" s="12">
        <v>4.6712461650000003</v>
      </c>
    </row>
    <row r="2757" spans="1:13" x14ac:dyDescent="0.25">
      <c r="A2757" s="3">
        <v>2756</v>
      </c>
      <c r="B2757" s="3" t="s">
        <v>5041</v>
      </c>
      <c r="C2757" s="3" t="s">
        <v>4984</v>
      </c>
      <c r="D2757" s="3" t="s">
        <v>1</v>
      </c>
      <c r="E2757" s="3" t="s">
        <v>5042</v>
      </c>
      <c r="F2757" s="5">
        <v>65</v>
      </c>
      <c r="G2757" s="133">
        <f t="shared" si="93"/>
        <v>31</v>
      </c>
      <c r="H2757" s="36" t="str">
        <f t="shared" si="95"/>
        <v>Aceptable</v>
      </c>
      <c r="I2757" s="11">
        <v>12</v>
      </c>
      <c r="J2757" s="11" t="s">
        <v>172</v>
      </c>
      <c r="K2757" s="11">
        <v>4</v>
      </c>
      <c r="L2757" s="11">
        <v>-74.080110680000004</v>
      </c>
      <c r="M2757" s="12">
        <v>4.6651690260000001</v>
      </c>
    </row>
    <row r="2758" spans="1:13" x14ac:dyDescent="0.25">
      <c r="A2758" s="3">
        <v>2757</v>
      </c>
      <c r="B2758" s="3" t="s">
        <v>5043</v>
      </c>
      <c r="C2758" s="3" t="s">
        <v>4984</v>
      </c>
      <c r="D2758" s="3" t="s">
        <v>1</v>
      </c>
      <c r="E2758" s="3" t="s">
        <v>5044</v>
      </c>
      <c r="F2758" s="5">
        <v>70</v>
      </c>
      <c r="G2758" s="133">
        <f t="shared" si="93"/>
        <v>18</v>
      </c>
      <c r="H2758" s="36" t="str">
        <f t="shared" si="95"/>
        <v>Regular</v>
      </c>
      <c r="I2758" s="11">
        <v>12</v>
      </c>
      <c r="J2758" s="11" t="s">
        <v>172</v>
      </c>
      <c r="K2758" s="11">
        <v>3</v>
      </c>
      <c r="L2758" s="11">
        <v>-74.082504420000006</v>
      </c>
      <c r="M2758" s="12">
        <v>4.6714045239999997</v>
      </c>
    </row>
    <row r="2759" spans="1:13" x14ac:dyDescent="0.25">
      <c r="A2759" s="3">
        <v>2758</v>
      </c>
      <c r="B2759" s="3" t="s">
        <v>5045</v>
      </c>
      <c r="C2759" s="3" t="s">
        <v>4984</v>
      </c>
      <c r="D2759" s="3" t="s">
        <v>1</v>
      </c>
      <c r="E2759" s="3" t="s">
        <v>5001</v>
      </c>
      <c r="F2759" s="5">
        <v>80</v>
      </c>
      <c r="G2759" s="133">
        <f t="shared" si="93"/>
        <v>0</v>
      </c>
      <c r="H2759" s="36" t="str">
        <f t="shared" si="95"/>
        <v>Malo</v>
      </c>
      <c r="I2759" s="11">
        <v>12</v>
      </c>
      <c r="J2759" s="11" t="s">
        <v>172</v>
      </c>
      <c r="K2759" s="11">
        <v>4</v>
      </c>
      <c r="L2759" s="11">
        <v>-74.076708109999998</v>
      </c>
      <c r="M2759" s="12">
        <v>4.6803048040000004</v>
      </c>
    </row>
    <row r="2760" spans="1:13" x14ac:dyDescent="0.25">
      <c r="A2760" s="3">
        <v>2759</v>
      </c>
      <c r="B2760" s="3" t="s">
        <v>5046</v>
      </c>
      <c r="C2760" s="3" t="s">
        <v>4984</v>
      </c>
      <c r="D2760" s="3" t="s">
        <v>1</v>
      </c>
      <c r="E2760" s="3" t="s">
        <v>5047</v>
      </c>
      <c r="F2760" s="5">
        <v>70</v>
      </c>
      <c r="G2760" s="133">
        <f t="shared" si="93"/>
        <v>18</v>
      </c>
      <c r="H2760" s="36" t="str">
        <f t="shared" si="95"/>
        <v>Regular</v>
      </c>
      <c r="I2760" s="11">
        <v>12</v>
      </c>
      <c r="J2760" s="11" t="s">
        <v>172</v>
      </c>
      <c r="K2760" s="11">
        <v>3</v>
      </c>
      <c r="L2760" s="11">
        <v>-74.075397480000007</v>
      </c>
      <c r="M2760" s="12">
        <v>4.6735745910000004</v>
      </c>
    </row>
    <row r="2761" spans="1:13" x14ac:dyDescent="0.25">
      <c r="A2761" s="3">
        <v>2760</v>
      </c>
      <c r="B2761" s="3" t="s">
        <v>5048</v>
      </c>
      <c r="C2761" s="3" t="s">
        <v>4984</v>
      </c>
      <c r="D2761" s="3" t="s">
        <v>1</v>
      </c>
      <c r="E2761" s="3" t="s">
        <v>5049</v>
      </c>
      <c r="F2761" s="5">
        <v>65</v>
      </c>
      <c r="G2761" s="133">
        <f t="shared" si="93"/>
        <v>31</v>
      </c>
      <c r="H2761" s="36" t="str">
        <f t="shared" si="95"/>
        <v>Aceptable</v>
      </c>
      <c r="I2761" s="11">
        <v>12</v>
      </c>
      <c r="J2761" s="11" t="s">
        <v>172</v>
      </c>
      <c r="K2761" s="11">
        <v>4</v>
      </c>
      <c r="L2761" s="11">
        <v>-74.083285849999996</v>
      </c>
      <c r="M2761" s="12">
        <v>4.6651542470000003</v>
      </c>
    </row>
    <row r="2762" spans="1:13" x14ac:dyDescent="0.25">
      <c r="A2762" s="3">
        <v>2761</v>
      </c>
      <c r="B2762" s="3" t="s">
        <v>5050</v>
      </c>
      <c r="C2762" s="3" t="s">
        <v>4984</v>
      </c>
      <c r="D2762" s="3" t="s">
        <v>1</v>
      </c>
      <c r="E2762" s="3" t="s">
        <v>5042</v>
      </c>
      <c r="F2762" s="5">
        <v>80</v>
      </c>
      <c r="G2762" s="133">
        <f t="shared" si="93"/>
        <v>0</v>
      </c>
      <c r="H2762" s="36" t="str">
        <f t="shared" si="95"/>
        <v>Malo</v>
      </c>
      <c r="I2762" s="11">
        <v>12</v>
      </c>
      <c r="J2762" s="11" t="s">
        <v>172</v>
      </c>
      <c r="K2762" s="11">
        <v>4</v>
      </c>
      <c r="L2762" s="11">
        <v>-74.079488639999994</v>
      </c>
      <c r="M2762" s="12">
        <v>4.6676162010000004</v>
      </c>
    </row>
    <row r="2763" spans="1:13" x14ac:dyDescent="0.25">
      <c r="A2763" s="3">
        <v>2762</v>
      </c>
      <c r="B2763" s="3" t="s">
        <v>5051</v>
      </c>
      <c r="C2763" s="3" t="s">
        <v>4984</v>
      </c>
      <c r="D2763" s="3" t="s">
        <v>1</v>
      </c>
      <c r="E2763" s="3" t="s">
        <v>5052</v>
      </c>
      <c r="F2763" s="5">
        <v>80</v>
      </c>
      <c r="G2763" s="133">
        <f t="shared" si="93"/>
        <v>0</v>
      </c>
      <c r="H2763" s="36" t="str">
        <f t="shared" si="95"/>
        <v>Malo</v>
      </c>
      <c r="I2763" s="11">
        <v>12</v>
      </c>
      <c r="J2763" s="11" t="s">
        <v>172</v>
      </c>
      <c r="K2763" s="11">
        <v>4</v>
      </c>
      <c r="L2763" s="11">
        <v>-74.083066259999995</v>
      </c>
      <c r="M2763" s="12">
        <v>4.6685772720000003</v>
      </c>
    </row>
    <row r="2764" spans="1:13" x14ac:dyDescent="0.25">
      <c r="A2764" s="3">
        <v>2763</v>
      </c>
      <c r="B2764" s="3" t="s">
        <v>5053</v>
      </c>
      <c r="C2764" s="3" t="s">
        <v>4984</v>
      </c>
      <c r="D2764" s="3" t="s">
        <v>1</v>
      </c>
      <c r="E2764" s="3" t="s">
        <v>5054</v>
      </c>
      <c r="F2764" s="5">
        <v>65</v>
      </c>
      <c r="G2764" s="133">
        <f t="shared" si="93"/>
        <v>31</v>
      </c>
      <c r="H2764" s="36" t="str">
        <f t="shared" si="95"/>
        <v>Aceptable</v>
      </c>
      <c r="I2764" s="11">
        <v>12</v>
      </c>
      <c r="J2764" s="11" t="s">
        <v>172</v>
      </c>
      <c r="K2764" s="11">
        <v>4</v>
      </c>
      <c r="L2764" s="11">
        <v>-74.080550979999998</v>
      </c>
      <c r="M2764" s="12">
        <v>4.6607948879999999</v>
      </c>
    </row>
    <row r="2765" spans="1:13" x14ac:dyDescent="0.25">
      <c r="A2765" s="3">
        <v>2764</v>
      </c>
      <c r="B2765" s="3" t="s">
        <v>5055</v>
      </c>
      <c r="C2765" s="3" t="s">
        <v>4984</v>
      </c>
      <c r="D2765" s="3" t="s">
        <v>1</v>
      </c>
      <c r="E2765" s="3" t="s">
        <v>5056</v>
      </c>
      <c r="F2765" s="5">
        <v>65</v>
      </c>
      <c r="G2765" s="133">
        <f t="shared" si="93"/>
        <v>31</v>
      </c>
      <c r="H2765" s="36" t="str">
        <f t="shared" si="95"/>
        <v>Aceptable</v>
      </c>
      <c r="I2765" s="11">
        <v>12</v>
      </c>
      <c r="J2765" s="11" t="s">
        <v>172</v>
      </c>
      <c r="K2765" s="11">
        <v>4</v>
      </c>
      <c r="L2765" s="11">
        <v>-74.083559440000002</v>
      </c>
      <c r="M2765" s="12">
        <v>4.664981075</v>
      </c>
    </row>
    <row r="2766" spans="1:13" x14ac:dyDescent="0.25">
      <c r="A2766" s="3">
        <v>2765</v>
      </c>
      <c r="B2766" s="3" t="s">
        <v>5057</v>
      </c>
      <c r="C2766" s="3" t="s">
        <v>4984</v>
      </c>
      <c r="D2766" s="3" t="s">
        <v>1</v>
      </c>
      <c r="E2766" s="3" t="s">
        <v>5058</v>
      </c>
      <c r="F2766" s="5">
        <v>70</v>
      </c>
      <c r="G2766" s="133">
        <f t="shared" si="93"/>
        <v>18</v>
      </c>
      <c r="H2766" s="36" t="str">
        <f t="shared" si="95"/>
        <v>Regular</v>
      </c>
      <c r="I2766" s="11">
        <v>12</v>
      </c>
      <c r="J2766" s="11" t="s">
        <v>172</v>
      </c>
      <c r="K2766" s="11">
        <v>4</v>
      </c>
      <c r="L2766" s="11">
        <v>-74.082294880000006</v>
      </c>
      <c r="M2766" s="12">
        <v>4.6642578190000004</v>
      </c>
    </row>
    <row r="2767" spans="1:13" x14ac:dyDescent="0.25">
      <c r="A2767" s="3">
        <v>2766</v>
      </c>
      <c r="B2767" s="3" t="s">
        <v>5059</v>
      </c>
      <c r="C2767" s="3" t="s">
        <v>4984</v>
      </c>
      <c r="D2767" s="3" t="s">
        <v>1</v>
      </c>
      <c r="E2767" s="3" t="s">
        <v>5060</v>
      </c>
      <c r="F2767" s="5">
        <v>70</v>
      </c>
      <c r="G2767" s="133">
        <f t="shared" si="93"/>
        <v>18</v>
      </c>
      <c r="H2767" s="36" t="str">
        <f t="shared" si="95"/>
        <v>Regular</v>
      </c>
      <c r="I2767" s="11">
        <v>12</v>
      </c>
      <c r="J2767" s="11" t="s">
        <v>172</v>
      </c>
      <c r="K2767" s="11">
        <v>4</v>
      </c>
      <c r="L2767" s="11">
        <v>-74.087272569999996</v>
      </c>
      <c r="M2767" s="12">
        <v>4.6700964599999999</v>
      </c>
    </row>
    <row r="2768" spans="1:13" x14ac:dyDescent="0.25">
      <c r="A2768" s="3">
        <v>2767</v>
      </c>
      <c r="B2768" s="3" t="s">
        <v>5061</v>
      </c>
      <c r="C2768" s="3" t="s">
        <v>4984</v>
      </c>
      <c r="D2768" s="3" t="s">
        <v>1</v>
      </c>
      <c r="E2768" s="3" t="s">
        <v>5060</v>
      </c>
      <c r="F2768" s="5">
        <v>70</v>
      </c>
      <c r="G2768" s="133">
        <f t="shared" si="93"/>
        <v>18</v>
      </c>
      <c r="H2768" s="36" t="str">
        <f t="shared" si="95"/>
        <v>Regular</v>
      </c>
      <c r="I2768" s="11">
        <v>12</v>
      </c>
      <c r="J2768" s="11" t="s">
        <v>172</v>
      </c>
      <c r="K2768" s="11">
        <v>4</v>
      </c>
      <c r="L2768" s="11">
        <v>-74.085999569999998</v>
      </c>
      <c r="M2768" s="12">
        <v>4.6679392320000002</v>
      </c>
    </row>
    <row r="2769" spans="1:13" x14ac:dyDescent="0.25">
      <c r="A2769" s="3">
        <v>2768</v>
      </c>
      <c r="B2769" s="3" t="s">
        <v>5062</v>
      </c>
      <c r="C2769" s="3" t="s">
        <v>4984</v>
      </c>
      <c r="D2769" s="3" t="s">
        <v>1</v>
      </c>
      <c r="E2769" s="3" t="s">
        <v>5063</v>
      </c>
      <c r="F2769" s="5">
        <v>65</v>
      </c>
      <c r="G2769" s="133">
        <f t="shared" si="93"/>
        <v>31</v>
      </c>
      <c r="H2769" s="36" t="str">
        <f t="shared" si="95"/>
        <v>Aceptable</v>
      </c>
      <c r="I2769" s="11">
        <v>12</v>
      </c>
      <c r="J2769" s="11" t="s">
        <v>172</v>
      </c>
      <c r="K2769" s="11">
        <v>3</v>
      </c>
      <c r="L2769" s="11">
        <v>-74.075603779999994</v>
      </c>
      <c r="M2769" s="12">
        <v>4.6722090740000004</v>
      </c>
    </row>
    <row r="2770" spans="1:13" x14ac:dyDescent="0.25">
      <c r="A2770" s="3">
        <v>2769</v>
      </c>
      <c r="B2770" s="3" t="s">
        <v>5064</v>
      </c>
      <c r="C2770" s="3" t="s">
        <v>4984</v>
      </c>
      <c r="D2770" s="3" t="s">
        <v>1</v>
      </c>
      <c r="E2770" s="3" t="s">
        <v>5065</v>
      </c>
      <c r="F2770" s="5">
        <v>65</v>
      </c>
      <c r="G2770" s="133">
        <f t="shared" si="93"/>
        <v>31</v>
      </c>
      <c r="H2770" s="36" t="str">
        <f t="shared" si="95"/>
        <v>Aceptable</v>
      </c>
      <c r="I2770" s="11">
        <v>12</v>
      </c>
      <c r="J2770" s="11" t="s">
        <v>172</v>
      </c>
      <c r="K2770" s="11">
        <v>3</v>
      </c>
      <c r="L2770" s="11">
        <v>-74.082487259999994</v>
      </c>
      <c r="M2770" s="12">
        <v>4.6734618750000001</v>
      </c>
    </row>
    <row r="2771" spans="1:13" x14ac:dyDescent="0.25">
      <c r="A2771" s="3">
        <v>2770</v>
      </c>
      <c r="B2771" s="3" t="s">
        <v>5066</v>
      </c>
      <c r="C2771" s="3" t="s">
        <v>4984</v>
      </c>
      <c r="D2771" s="3" t="s">
        <v>1</v>
      </c>
      <c r="E2771" s="3" t="s">
        <v>5067</v>
      </c>
      <c r="F2771" s="5">
        <v>80</v>
      </c>
      <c r="G2771" s="133">
        <f t="shared" ref="G2771:G2834" si="96">IF(F2771&lt;=40,100-((F2771-30)/(40-30))*(100-86),
IF(F2771&lt;=50,85-((F2771-41)/(50-41))*(85-71),
IF(F2771&lt;=55,70-((F2771-51)/(55-50))*(70-51),
IF(F2771&lt;=65,50-((F2771-55)/(65-55))*(50-31),
IF(F2771&lt;=75,30-((F2771-65)/(75-65))*(30-6),
5-((F2771-75)/(80-75))*(5-0))))))</f>
        <v>0</v>
      </c>
      <c r="H2771" s="36" t="str">
        <f t="shared" si="95"/>
        <v>Malo</v>
      </c>
      <c r="I2771" s="11">
        <v>12</v>
      </c>
      <c r="J2771" s="11" t="s">
        <v>172</v>
      </c>
      <c r="K2771" s="11">
        <v>4</v>
      </c>
      <c r="L2771" s="11">
        <v>-74.080739179999995</v>
      </c>
      <c r="M2771" s="12">
        <v>4.6696583550000001</v>
      </c>
    </row>
    <row r="2772" spans="1:13" x14ac:dyDescent="0.25">
      <c r="A2772" s="3">
        <v>2771</v>
      </c>
      <c r="B2772" s="3" t="s">
        <v>5068</v>
      </c>
      <c r="C2772" s="3" t="s">
        <v>4984</v>
      </c>
      <c r="D2772" s="3" t="s">
        <v>1</v>
      </c>
      <c r="E2772" s="3" t="s">
        <v>3234</v>
      </c>
      <c r="F2772" s="5">
        <v>70</v>
      </c>
      <c r="G2772" s="133">
        <f t="shared" si="96"/>
        <v>18</v>
      </c>
      <c r="H2772" s="36" t="str">
        <f t="shared" si="95"/>
        <v>Regular</v>
      </c>
      <c r="I2772" s="11">
        <v>12</v>
      </c>
      <c r="J2772" s="11" t="s">
        <v>172</v>
      </c>
      <c r="K2772" s="11">
        <v>4</v>
      </c>
      <c r="L2772" s="11">
        <v>-74.081546119999999</v>
      </c>
      <c r="M2772" s="12">
        <v>4.6797156969999998</v>
      </c>
    </row>
    <row r="2773" spans="1:13" x14ac:dyDescent="0.25">
      <c r="A2773" s="3">
        <v>2772</v>
      </c>
      <c r="B2773" s="3" t="s">
        <v>5069</v>
      </c>
      <c r="C2773" s="3" t="s">
        <v>4984</v>
      </c>
      <c r="D2773" s="3" t="s">
        <v>1</v>
      </c>
      <c r="E2773" s="3" t="s">
        <v>5070</v>
      </c>
      <c r="F2773" s="5">
        <v>65</v>
      </c>
      <c r="G2773" s="133">
        <f t="shared" si="96"/>
        <v>31</v>
      </c>
      <c r="H2773" s="36" t="str">
        <f t="shared" si="95"/>
        <v>Aceptable</v>
      </c>
      <c r="I2773" s="11">
        <v>12</v>
      </c>
      <c r="J2773" s="11" t="s">
        <v>172</v>
      </c>
      <c r="K2773" s="11">
        <v>3</v>
      </c>
      <c r="L2773" s="11">
        <v>-74.066850410000001</v>
      </c>
      <c r="M2773" s="12">
        <v>4.6706280019999999</v>
      </c>
    </row>
    <row r="2774" spans="1:13" x14ac:dyDescent="0.25">
      <c r="A2774" s="3">
        <v>2773</v>
      </c>
      <c r="B2774" s="3" t="s">
        <v>5071</v>
      </c>
      <c r="C2774" s="3" t="s">
        <v>4984</v>
      </c>
      <c r="D2774" s="3" t="s">
        <v>1</v>
      </c>
      <c r="E2774" s="3" t="s">
        <v>5072</v>
      </c>
      <c r="F2774" s="5">
        <v>65</v>
      </c>
      <c r="G2774" s="133">
        <f t="shared" si="96"/>
        <v>31</v>
      </c>
      <c r="H2774" s="36" t="str">
        <f t="shared" si="95"/>
        <v>Aceptable</v>
      </c>
      <c r="I2774" s="11">
        <v>12</v>
      </c>
      <c r="J2774" s="11" t="s">
        <v>172</v>
      </c>
      <c r="K2774" s="11">
        <v>3</v>
      </c>
      <c r="L2774" s="11">
        <v>-74.064300430000003</v>
      </c>
      <c r="M2774" s="12">
        <v>4.6646212599999997</v>
      </c>
    </row>
    <row r="2775" spans="1:13" x14ac:dyDescent="0.25">
      <c r="A2775" s="3">
        <v>2774</v>
      </c>
      <c r="B2775" s="3" t="s">
        <v>5073</v>
      </c>
      <c r="C2775" s="3" t="s">
        <v>4984</v>
      </c>
      <c r="D2775" s="3" t="s">
        <v>1</v>
      </c>
      <c r="E2775" s="3" t="s">
        <v>5074</v>
      </c>
      <c r="F2775" s="5">
        <v>70</v>
      </c>
      <c r="G2775" s="133">
        <f t="shared" si="96"/>
        <v>18</v>
      </c>
      <c r="H2775" s="36" t="str">
        <f t="shared" si="95"/>
        <v>Regular</v>
      </c>
      <c r="I2775" s="11">
        <v>12</v>
      </c>
      <c r="J2775" s="11" t="s">
        <v>172</v>
      </c>
      <c r="K2775" s="11">
        <v>4</v>
      </c>
      <c r="L2775" s="11">
        <v>-74.063034790000003</v>
      </c>
      <c r="M2775" s="12">
        <v>4.6750833519999997</v>
      </c>
    </row>
    <row r="2776" spans="1:13" x14ac:dyDescent="0.25">
      <c r="A2776" s="3">
        <v>2775</v>
      </c>
      <c r="B2776" s="3" t="s">
        <v>5075</v>
      </c>
      <c r="C2776" s="3" t="s">
        <v>4984</v>
      </c>
      <c r="D2776" s="3" t="s">
        <v>1</v>
      </c>
      <c r="E2776" s="3" t="s">
        <v>5076</v>
      </c>
      <c r="F2776" s="5">
        <v>70</v>
      </c>
      <c r="G2776" s="133">
        <f t="shared" si="96"/>
        <v>18</v>
      </c>
      <c r="H2776" s="36" t="str">
        <f t="shared" si="95"/>
        <v>Regular</v>
      </c>
      <c r="I2776" s="11">
        <v>12</v>
      </c>
      <c r="J2776" s="11" t="s">
        <v>172</v>
      </c>
      <c r="K2776" s="11">
        <v>4</v>
      </c>
      <c r="L2776" s="11">
        <v>-74.064449280000005</v>
      </c>
      <c r="M2776" s="12">
        <v>4.6712777089999999</v>
      </c>
    </row>
    <row r="2777" spans="1:13" x14ac:dyDescent="0.25">
      <c r="A2777" s="3">
        <v>2776</v>
      </c>
      <c r="B2777" s="3" t="s">
        <v>5077</v>
      </c>
      <c r="C2777" s="3" t="s">
        <v>4984</v>
      </c>
      <c r="D2777" s="3" t="s">
        <v>1</v>
      </c>
      <c r="E2777" s="3" t="s">
        <v>5078</v>
      </c>
      <c r="F2777" s="5">
        <v>80</v>
      </c>
      <c r="G2777" s="133">
        <f t="shared" si="96"/>
        <v>0</v>
      </c>
      <c r="H2777" s="36" t="str">
        <f t="shared" si="95"/>
        <v>Malo</v>
      </c>
      <c r="I2777" s="11">
        <v>12</v>
      </c>
      <c r="J2777" s="11" t="s">
        <v>172</v>
      </c>
      <c r="K2777" s="11">
        <v>4</v>
      </c>
      <c r="L2777" s="11">
        <v>-74.059632690000001</v>
      </c>
      <c r="M2777" s="12">
        <v>4.6778883809999998</v>
      </c>
    </row>
    <row r="2778" spans="1:13" x14ac:dyDescent="0.25">
      <c r="A2778" s="3">
        <v>2777</v>
      </c>
      <c r="B2778" s="3" t="s">
        <v>5079</v>
      </c>
      <c r="C2778" s="3" t="s">
        <v>4984</v>
      </c>
      <c r="D2778" s="3" t="s">
        <v>1</v>
      </c>
      <c r="E2778" s="3" t="s">
        <v>5080</v>
      </c>
      <c r="F2778" s="5">
        <v>65</v>
      </c>
      <c r="G2778" s="133">
        <f t="shared" si="96"/>
        <v>31</v>
      </c>
      <c r="H2778" s="36" t="str">
        <f t="shared" si="95"/>
        <v>Aceptable</v>
      </c>
      <c r="I2778" s="11">
        <v>12</v>
      </c>
      <c r="J2778" s="11" t="s">
        <v>172</v>
      </c>
      <c r="K2778" s="11">
        <v>3</v>
      </c>
      <c r="L2778" s="11">
        <v>-74.066835420000004</v>
      </c>
      <c r="M2778" s="12">
        <v>4.6527844280000004</v>
      </c>
    </row>
    <row r="2779" spans="1:13" x14ac:dyDescent="0.25">
      <c r="A2779" s="3">
        <v>2778</v>
      </c>
      <c r="B2779" s="3" t="s">
        <v>5081</v>
      </c>
      <c r="C2779" s="3" t="s">
        <v>4984</v>
      </c>
      <c r="D2779" s="3" t="s">
        <v>1</v>
      </c>
      <c r="E2779" s="3" t="s">
        <v>5078</v>
      </c>
      <c r="F2779" s="5">
        <v>80</v>
      </c>
      <c r="G2779" s="133">
        <f t="shared" si="96"/>
        <v>0</v>
      </c>
      <c r="H2779" s="36" t="str">
        <f t="shared" si="95"/>
        <v>Malo</v>
      </c>
      <c r="I2779" s="11">
        <v>12</v>
      </c>
      <c r="J2779" s="11" t="s">
        <v>172</v>
      </c>
      <c r="K2779" s="11">
        <v>4</v>
      </c>
      <c r="L2779" s="11">
        <v>-74.061420389999995</v>
      </c>
      <c r="M2779" s="12">
        <v>4.6768466039999996</v>
      </c>
    </row>
    <row r="2780" spans="1:13" x14ac:dyDescent="0.25">
      <c r="A2780" s="3">
        <v>2779</v>
      </c>
      <c r="B2780" s="3" t="s">
        <v>5082</v>
      </c>
      <c r="C2780" s="3" t="s">
        <v>4984</v>
      </c>
      <c r="D2780" s="3" t="s">
        <v>1</v>
      </c>
      <c r="E2780" s="3" t="s">
        <v>5080</v>
      </c>
      <c r="F2780" s="5">
        <v>70</v>
      </c>
      <c r="G2780" s="133">
        <f t="shared" si="96"/>
        <v>18</v>
      </c>
      <c r="H2780" s="36" t="str">
        <f t="shared" si="95"/>
        <v>Regular</v>
      </c>
      <c r="I2780" s="11">
        <v>12</v>
      </c>
      <c r="J2780" s="11" t="s">
        <v>172</v>
      </c>
      <c r="K2780" s="11">
        <v>3</v>
      </c>
      <c r="L2780" s="11">
        <v>-74.069016550000001</v>
      </c>
      <c r="M2780" s="12">
        <v>4.6541769439999996</v>
      </c>
    </row>
    <row r="2781" spans="1:13" x14ac:dyDescent="0.25">
      <c r="A2781" s="3">
        <v>2780</v>
      </c>
      <c r="B2781" s="3" t="s">
        <v>5083</v>
      </c>
      <c r="C2781" s="3" t="s">
        <v>4984</v>
      </c>
      <c r="D2781" s="3" t="s">
        <v>1</v>
      </c>
      <c r="E2781" s="3" t="s">
        <v>5084</v>
      </c>
      <c r="F2781" s="5">
        <v>50</v>
      </c>
      <c r="G2781" s="133">
        <f t="shared" si="96"/>
        <v>71</v>
      </c>
      <c r="H2781" s="36" t="str">
        <f t="shared" si="95"/>
        <v>Muy Bueno</v>
      </c>
      <c r="I2781" s="11">
        <v>12</v>
      </c>
      <c r="J2781" s="11" t="s">
        <v>172</v>
      </c>
      <c r="K2781" s="11">
        <v>3</v>
      </c>
      <c r="L2781" s="11">
        <v>-74.070910269999999</v>
      </c>
      <c r="M2781" s="12">
        <v>4.6618170389999998</v>
      </c>
    </row>
    <row r="2782" spans="1:13" x14ac:dyDescent="0.25">
      <c r="A2782" s="3">
        <v>2781</v>
      </c>
      <c r="B2782" s="3" t="s">
        <v>5085</v>
      </c>
      <c r="C2782" s="3" t="s">
        <v>4984</v>
      </c>
      <c r="D2782" s="3" t="s">
        <v>1</v>
      </c>
      <c r="E2782" s="3" t="s">
        <v>5086</v>
      </c>
      <c r="F2782" s="5">
        <v>70</v>
      </c>
      <c r="G2782" s="133">
        <f t="shared" si="96"/>
        <v>18</v>
      </c>
      <c r="H2782" s="36" t="str">
        <f t="shared" si="95"/>
        <v>Regular</v>
      </c>
      <c r="I2782" s="11">
        <v>12</v>
      </c>
      <c r="J2782" s="11" t="s">
        <v>172</v>
      </c>
      <c r="K2782" s="11">
        <v>4</v>
      </c>
      <c r="L2782" s="11">
        <v>-74.060938559999997</v>
      </c>
      <c r="M2782" s="12">
        <v>4.6712145920000001</v>
      </c>
    </row>
    <row r="2783" spans="1:13" x14ac:dyDescent="0.25">
      <c r="A2783" s="3">
        <v>2782</v>
      </c>
      <c r="B2783" s="3" t="s">
        <v>5087</v>
      </c>
      <c r="C2783" s="3" t="s">
        <v>4984</v>
      </c>
      <c r="D2783" s="3" t="s">
        <v>1</v>
      </c>
      <c r="E2783" s="3" t="s">
        <v>5088</v>
      </c>
      <c r="F2783" s="5">
        <v>70</v>
      </c>
      <c r="G2783" s="133">
        <f t="shared" si="96"/>
        <v>18</v>
      </c>
      <c r="H2783" s="36" t="str">
        <f t="shared" si="95"/>
        <v>Regular</v>
      </c>
      <c r="I2783" s="11">
        <v>12</v>
      </c>
      <c r="J2783" s="11" t="s">
        <v>172</v>
      </c>
      <c r="K2783" s="11">
        <v>4</v>
      </c>
      <c r="L2783" s="11">
        <v>-74.060238190000007</v>
      </c>
      <c r="M2783" s="12">
        <v>4.674084283</v>
      </c>
    </row>
    <row r="2784" spans="1:13" x14ac:dyDescent="0.25">
      <c r="A2784" s="3">
        <v>2783</v>
      </c>
      <c r="B2784" s="3" t="s">
        <v>5089</v>
      </c>
      <c r="C2784" s="3" t="s">
        <v>4984</v>
      </c>
      <c r="D2784" s="3" t="s">
        <v>1</v>
      </c>
      <c r="E2784" s="3" t="s">
        <v>5090</v>
      </c>
      <c r="F2784" s="5">
        <v>80</v>
      </c>
      <c r="G2784" s="133">
        <f t="shared" si="96"/>
        <v>0</v>
      </c>
      <c r="H2784" s="36" t="str">
        <f t="shared" si="95"/>
        <v>Malo</v>
      </c>
      <c r="I2784" s="11">
        <v>12</v>
      </c>
      <c r="J2784" s="11" t="s">
        <v>172</v>
      </c>
      <c r="K2784" s="11">
        <v>3</v>
      </c>
      <c r="L2784" s="11">
        <v>-74.070902709999999</v>
      </c>
      <c r="M2784" s="12">
        <v>4.6692164949999997</v>
      </c>
    </row>
    <row r="2785" spans="1:13" x14ac:dyDescent="0.25">
      <c r="A2785" s="3">
        <v>2784</v>
      </c>
      <c r="B2785" s="3" t="s">
        <v>5091</v>
      </c>
      <c r="C2785" s="3" t="s">
        <v>4984</v>
      </c>
      <c r="D2785" s="3" t="s">
        <v>1</v>
      </c>
      <c r="E2785" s="3" t="s">
        <v>5092</v>
      </c>
      <c r="F2785" s="5">
        <v>70</v>
      </c>
      <c r="G2785" s="133">
        <f t="shared" si="96"/>
        <v>18</v>
      </c>
      <c r="H2785" s="36" t="str">
        <f t="shared" si="95"/>
        <v>Regular</v>
      </c>
      <c r="I2785" s="11">
        <v>12</v>
      </c>
      <c r="J2785" s="11" t="s">
        <v>172</v>
      </c>
      <c r="K2785" s="11">
        <v>4</v>
      </c>
      <c r="L2785" s="11">
        <v>-74.060626369999994</v>
      </c>
      <c r="M2785" s="12">
        <v>4.6704693580000001</v>
      </c>
    </row>
    <row r="2786" spans="1:13" x14ac:dyDescent="0.25">
      <c r="A2786" s="3">
        <v>2785</v>
      </c>
      <c r="B2786" s="3" t="s">
        <v>5093</v>
      </c>
      <c r="C2786" s="3" t="s">
        <v>4984</v>
      </c>
      <c r="D2786" s="3" t="s">
        <v>1</v>
      </c>
      <c r="E2786" s="3" t="s">
        <v>5092</v>
      </c>
      <c r="F2786" s="5">
        <v>70</v>
      </c>
      <c r="G2786" s="133">
        <f t="shared" si="96"/>
        <v>18</v>
      </c>
      <c r="H2786" s="36" t="str">
        <f t="shared" si="95"/>
        <v>Regular</v>
      </c>
      <c r="I2786" s="11">
        <v>12</v>
      </c>
      <c r="J2786" s="11" t="s">
        <v>172</v>
      </c>
      <c r="K2786" s="11">
        <v>4</v>
      </c>
      <c r="L2786" s="11">
        <v>-74.060944410000005</v>
      </c>
      <c r="M2786" s="12">
        <v>4.66857495</v>
      </c>
    </row>
    <row r="2787" spans="1:13" x14ac:dyDescent="0.25">
      <c r="A2787" s="3">
        <v>2786</v>
      </c>
      <c r="B2787" s="3" t="s">
        <v>5094</v>
      </c>
      <c r="C2787" s="3" t="s">
        <v>4984</v>
      </c>
      <c r="D2787" s="3" t="s">
        <v>1</v>
      </c>
      <c r="E2787" s="3" t="s">
        <v>5092</v>
      </c>
      <c r="F2787" s="5">
        <v>65</v>
      </c>
      <c r="G2787" s="133">
        <f t="shared" si="96"/>
        <v>31</v>
      </c>
      <c r="H2787" s="36" t="str">
        <f t="shared" si="95"/>
        <v>Aceptable</v>
      </c>
      <c r="I2787" s="11">
        <v>12</v>
      </c>
      <c r="J2787" s="11" t="s">
        <v>172</v>
      </c>
      <c r="K2787" s="11">
        <v>4</v>
      </c>
      <c r="L2787" s="11">
        <v>-74.060796100000005</v>
      </c>
      <c r="M2787" s="12">
        <v>4.6695131610000002</v>
      </c>
    </row>
    <row r="2788" spans="1:13" x14ac:dyDescent="0.25">
      <c r="A2788" s="3">
        <v>2787</v>
      </c>
      <c r="B2788" s="3" t="s">
        <v>5095</v>
      </c>
      <c r="C2788" s="3" t="s">
        <v>4984</v>
      </c>
      <c r="D2788" s="3" t="s">
        <v>1</v>
      </c>
      <c r="E2788" s="3" t="s">
        <v>5076</v>
      </c>
      <c r="F2788" s="5">
        <v>65</v>
      </c>
      <c r="G2788" s="133">
        <f t="shared" si="96"/>
        <v>31</v>
      </c>
      <c r="H2788" s="36" t="str">
        <f t="shared" si="95"/>
        <v>Aceptable</v>
      </c>
      <c r="I2788" s="11">
        <v>12</v>
      </c>
      <c r="J2788" s="11" t="s">
        <v>172</v>
      </c>
      <c r="K2788" s="11">
        <v>4</v>
      </c>
      <c r="L2788" s="11">
        <v>-74.06372734</v>
      </c>
      <c r="M2788" s="12">
        <v>4.6711556700000001</v>
      </c>
    </row>
    <row r="2789" spans="1:13" x14ac:dyDescent="0.25">
      <c r="A2789" s="3">
        <v>2788</v>
      </c>
      <c r="B2789" s="3" t="s">
        <v>5096</v>
      </c>
      <c r="C2789" s="3" t="s">
        <v>4984</v>
      </c>
      <c r="D2789" s="3" t="s">
        <v>1</v>
      </c>
      <c r="E2789" s="3" t="s">
        <v>5076</v>
      </c>
      <c r="F2789" s="5">
        <v>70</v>
      </c>
      <c r="G2789" s="133">
        <f t="shared" si="96"/>
        <v>18</v>
      </c>
      <c r="H2789" s="36" t="str">
        <f t="shared" si="95"/>
        <v>Regular</v>
      </c>
      <c r="I2789" s="11">
        <v>12</v>
      </c>
      <c r="J2789" s="11" t="s">
        <v>172</v>
      </c>
      <c r="K2789" s="11">
        <v>4</v>
      </c>
      <c r="L2789" s="11">
        <v>-74.063891369999993</v>
      </c>
      <c r="M2789" s="12">
        <v>4.6719075800000001</v>
      </c>
    </row>
    <row r="2790" spans="1:13" x14ac:dyDescent="0.25">
      <c r="A2790" s="3">
        <v>2789</v>
      </c>
      <c r="B2790" s="3" t="s">
        <v>5097</v>
      </c>
      <c r="C2790" s="3" t="s">
        <v>5098</v>
      </c>
      <c r="D2790" s="3" t="s">
        <v>1</v>
      </c>
      <c r="E2790" s="3" t="s">
        <v>5099</v>
      </c>
      <c r="F2790" s="5">
        <v>70</v>
      </c>
      <c r="G2790" s="133">
        <f t="shared" si="96"/>
        <v>18</v>
      </c>
      <c r="H2790" s="36" t="str">
        <f t="shared" si="95"/>
        <v>Regular</v>
      </c>
      <c r="I2790" s="11">
        <v>13</v>
      </c>
      <c r="J2790" s="11" t="s">
        <v>171</v>
      </c>
      <c r="K2790" s="11">
        <v>4</v>
      </c>
      <c r="L2790" s="11">
        <v>-74.070113980000002</v>
      </c>
      <c r="M2790" s="12">
        <v>4.6426739750000001</v>
      </c>
    </row>
    <row r="2791" spans="1:13" x14ac:dyDescent="0.25">
      <c r="A2791" s="3">
        <v>2790</v>
      </c>
      <c r="B2791" s="3" t="s">
        <v>5100</v>
      </c>
      <c r="C2791" s="3" t="s">
        <v>5098</v>
      </c>
      <c r="D2791" s="3" t="s">
        <v>1</v>
      </c>
      <c r="E2791" s="3" t="s">
        <v>5101</v>
      </c>
      <c r="F2791" s="5">
        <v>70</v>
      </c>
      <c r="G2791" s="133">
        <f t="shared" si="96"/>
        <v>18</v>
      </c>
      <c r="H2791" s="36" t="str">
        <f t="shared" si="95"/>
        <v>Regular</v>
      </c>
      <c r="I2791" s="11">
        <v>13</v>
      </c>
      <c r="J2791" s="11" t="s">
        <v>171</v>
      </c>
      <c r="K2791" s="11">
        <v>4</v>
      </c>
      <c r="L2791" s="11">
        <v>-74.069179550000001</v>
      </c>
      <c r="M2791" s="12">
        <v>4.6482284109999998</v>
      </c>
    </row>
    <row r="2792" spans="1:13" x14ac:dyDescent="0.25">
      <c r="A2792" s="3">
        <v>2791</v>
      </c>
      <c r="B2792" s="3" t="s">
        <v>5102</v>
      </c>
      <c r="C2792" s="3" t="s">
        <v>5098</v>
      </c>
      <c r="D2792" s="3" t="s">
        <v>1</v>
      </c>
      <c r="E2792" s="3" t="s">
        <v>5103</v>
      </c>
      <c r="F2792" s="5">
        <v>70</v>
      </c>
      <c r="G2792" s="133">
        <f t="shared" si="96"/>
        <v>18</v>
      </c>
      <c r="H2792" s="36" t="str">
        <f t="shared" si="95"/>
        <v>Regular</v>
      </c>
      <c r="I2792" s="11">
        <v>13</v>
      </c>
      <c r="J2792" s="11" t="s">
        <v>171</v>
      </c>
      <c r="K2792" s="11">
        <v>3</v>
      </c>
      <c r="L2792" s="11">
        <v>-74.072736719999995</v>
      </c>
      <c r="M2792" s="12">
        <v>4.6389829100000002</v>
      </c>
    </row>
    <row r="2793" spans="1:13" x14ac:dyDescent="0.25">
      <c r="A2793" s="3">
        <v>2792</v>
      </c>
      <c r="B2793" s="3" t="s">
        <v>5104</v>
      </c>
      <c r="C2793" s="3" t="s">
        <v>5098</v>
      </c>
      <c r="D2793" s="3" t="s">
        <v>1</v>
      </c>
      <c r="E2793" s="3" t="s">
        <v>5105</v>
      </c>
      <c r="F2793" s="5">
        <v>70</v>
      </c>
      <c r="G2793" s="133">
        <f t="shared" si="96"/>
        <v>18</v>
      </c>
      <c r="H2793" s="36" t="str">
        <f t="shared" si="95"/>
        <v>Regular</v>
      </c>
      <c r="I2793" s="11">
        <v>13</v>
      </c>
      <c r="J2793" s="11" t="s">
        <v>171</v>
      </c>
      <c r="K2793" s="11">
        <v>3</v>
      </c>
      <c r="L2793" s="11">
        <v>-74.072903640000007</v>
      </c>
      <c r="M2793" s="12">
        <v>4.6423949010000003</v>
      </c>
    </row>
    <row r="2794" spans="1:13" x14ac:dyDescent="0.25">
      <c r="A2794" s="3">
        <v>2793</v>
      </c>
      <c r="B2794" s="3" t="s">
        <v>5106</v>
      </c>
      <c r="C2794" s="3" t="s">
        <v>5098</v>
      </c>
      <c r="D2794" s="3" t="s">
        <v>1</v>
      </c>
      <c r="E2794" s="3" t="s">
        <v>5107</v>
      </c>
      <c r="F2794" s="5">
        <v>70</v>
      </c>
      <c r="G2794" s="133">
        <f t="shared" si="96"/>
        <v>18</v>
      </c>
      <c r="H2794" s="36" t="str">
        <f t="shared" si="95"/>
        <v>Regular</v>
      </c>
      <c r="I2794" s="11">
        <v>13</v>
      </c>
      <c r="J2794" s="11" t="s">
        <v>171</v>
      </c>
      <c r="K2794" s="11">
        <v>4</v>
      </c>
      <c r="L2794" s="11">
        <v>-74.075456529999997</v>
      </c>
      <c r="M2794" s="12">
        <v>4.6443782630000001</v>
      </c>
    </row>
    <row r="2795" spans="1:13" x14ac:dyDescent="0.25">
      <c r="A2795" s="3">
        <v>2794</v>
      </c>
      <c r="B2795" s="3" t="s">
        <v>5108</v>
      </c>
      <c r="C2795" s="3" t="s">
        <v>5098</v>
      </c>
      <c r="D2795" s="3" t="s">
        <v>1</v>
      </c>
      <c r="E2795" s="3" t="s">
        <v>5109</v>
      </c>
      <c r="F2795" s="5">
        <v>70</v>
      </c>
      <c r="G2795" s="133">
        <f t="shared" si="96"/>
        <v>18</v>
      </c>
      <c r="H2795" s="36" t="str">
        <f t="shared" si="95"/>
        <v>Regular</v>
      </c>
      <c r="I2795" s="11">
        <v>13</v>
      </c>
      <c r="J2795" s="11" t="s">
        <v>171</v>
      </c>
      <c r="K2795" s="11">
        <v>4</v>
      </c>
      <c r="L2795" s="11">
        <v>-74.073521749999998</v>
      </c>
      <c r="M2795" s="12">
        <v>4.6476030030000004</v>
      </c>
    </row>
    <row r="2796" spans="1:13" x14ac:dyDescent="0.25">
      <c r="A2796" s="3">
        <v>2795</v>
      </c>
      <c r="B2796" s="3" t="s">
        <v>5110</v>
      </c>
      <c r="C2796" s="3" t="s">
        <v>5098</v>
      </c>
      <c r="D2796" s="3" t="s">
        <v>1</v>
      </c>
      <c r="E2796" s="3" t="s">
        <v>5111</v>
      </c>
      <c r="F2796" s="5">
        <v>65</v>
      </c>
      <c r="G2796" s="133">
        <f t="shared" si="96"/>
        <v>31</v>
      </c>
      <c r="H2796" s="36" t="str">
        <f t="shared" si="95"/>
        <v>Aceptable</v>
      </c>
      <c r="I2796" s="11">
        <v>13</v>
      </c>
      <c r="J2796" s="11" t="s">
        <v>171</v>
      </c>
      <c r="K2796" s="11">
        <v>4</v>
      </c>
      <c r="L2796" s="11">
        <v>-74.077131010000002</v>
      </c>
      <c r="M2796" s="12">
        <v>4.6382381439999998</v>
      </c>
    </row>
    <row r="2797" spans="1:13" x14ac:dyDescent="0.25">
      <c r="A2797" s="3">
        <v>2796</v>
      </c>
      <c r="B2797" s="3" t="s">
        <v>5112</v>
      </c>
      <c r="C2797" s="3" t="s">
        <v>5098</v>
      </c>
      <c r="D2797" s="3" t="s">
        <v>1</v>
      </c>
      <c r="E2797" s="3" t="s">
        <v>5113</v>
      </c>
      <c r="F2797" s="5">
        <v>40</v>
      </c>
      <c r="G2797" s="133">
        <f t="shared" si="96"/>
        <v>86</v>
      </c>
      <c r="H2797" s="36" t="str">
        <f t="shared" si="95"/>
        <v>Óptimo</v>
      </c>
      <c r="I2797" s="11">
        <v>13</v>
      </c>
      <c r="J2797" s="11" t="s">
        <v>171</v>
      </c>
      <c r="K2797" s="11">
        <v>4</v>
      </c>
      <c r="L2797" s="11">
        <v>-74.077549959999999</v>
      </c>
      <c r="M2797" s="12">
        <v>4.651425798</v>
      </c>
    </row>
    <row r="2798" spans="1:13" x14ac:dyDescent="0.25">
      <c r="A2798" s="3">
        <v>2797</v>
      </c>
      <c r="B2798" s="3" t="s">
        <v>5114</v>
      </c>
      <c r="C2798" s="3" t="s">
        <v>5098</v>
      </c>
      <c r="D2798" s="3" t="s">
        <v>1</v>
      </c>
      <c r="E2798" s="3" t="s">
        <v>5115</v>
      </c>
      <c r="F2798" s="5">
        <v>80</v>
      </c>
      <c r="G2798" s="133">
        <f t="shared" si="96"/>
        <v>0</v>
      </c>
      <c r="H2798" s="36" t="str">
        <f t="shared" si="95"/>
        <v>Malo</v>
      </c>
      <c r="I2798" s="11">
        <v>13</v>
      </c>
      <c r="J2798" s="11" t="s">
        <v>171</v>
      </c>
      <c r="K2798" s="11">
        <v>4</v>
      </c>
      <c r="L2798" s="11">
        <v>-74.07733623</v>
      </c>
      <c r="M2798" s="12">
        <v>4.6502385139999998</v>
      </c>
    </row>
    <row r="2799" spans="1:13" x14ac:dyDescent="0.25">
      <c r="A2799" s="3">
        <v>2798</v>
      </c>
      <c r="B2799" s="3" t="s">
        <v>5116</v>
      </c>
      <c r="C2799" s="3" t="s">
        <v>5098</v>
      </c>
      <c r="D2799" s="3" t="s">
        <v>1</v>
      </c>
      <c r="E2799" s="3" t="s">
        <v>5117</v>
      </c>
      <c r="F2799" s="5">
        <v>65</v>
      </c>
      <c r="G2799" s="133">
        <f t="shared" si="96"/>
        <v>31</v>
      </c>
      <c r="H2799" s="36" t="str">
        <f t="shared" si="95"/>
        <v>Aceptable</v>
      </c>
      <c r="I2799" s="11">
        <v>13</v>
      </c>
      <c r="J2799" s="11" t="s">
        <v>171</v>
      </c>
      <c r="K2799" s="11">
        <v>4</v>
      </c>
      <c r="L2799" s="11">
        <v>-74.070305279999999</v>
      </c>
      <c r="M2799" s="12">
        <v>4.635150651</v>
      </c>
    </row>
    <row r="2800" spans="1:13" x14ac:dyDescent="0.25">
      <c r="A2800" s="3">
        <v>2799</v>
      </c>
      <c r="B2800" s="3" t="s">
        <v>5118</v>
      </c>
      <c r="C2800" s="3" t="s">
        <v>5098</v>
      </c>
      <c r="D2800" s="3" t="s">
        <v>1</v>
      </c>
      <c r="E2800" s="3" t="s">
        <v>5119</v>
      </c>
      <c r="F2800" s="5">
        <v>65</v>
      </c>
      <c r="G2800" s="133">
        <f t="shared" si="96"/>
        <v>31</v>
      </c>
      <c r="H2800" s="36" t="str">
        <f t="shared" si="95"/>
        <v>Aceptable</v>
      </c>
      <c r="I2800" s="11">
        <v>13</v>
      </c>
      <c r="J2800" s="11" t="s">
        <v>171</v>
      </c>
      <c r="K2800" s="11">
        <v>4</v>
      </c>
      <c r="L2800" s="11">
        <v>-74.07175178</v>
      </c>
      <c r="M2800" s="12">
        <v>4.6269929400000001</v>
      </c>
    </row>
    <row r="2801" spans="1:13" x14ac:dyDescent="0.25">
      <c r="A2801" s="3">
        <v>2800</v>
      </c>
      <c r="B2801" s="3" t="s">
        <v>5120</v>
      </c>
      <c r="C2801" s="3" t="s">
        <v>5098</v>
      </c>
      <c r="D2801" s="3" t="s">
        <v>1</v>
      </c>
      <c r="E2801" s="3" t="s">
        <v>5121</v>
      </c>
      <c r="F2801" s="5">
        <v>70</v>
      </c>
      <c r="G2801" s="133">
        <f t="shared" si="96"/>
        <v>18</v>
      </c>
      <c r="H2801" s="36" t="str">
        <f t="shared" si="95"/>
        <v>Regular</v>
      </c>
      <c r="I2801" s="11">
        <v>13</v>
      </c>
      <c r="J2801" s="11" t="s">
        <v>171</v>
      </c>
      <c r="K2801" s="11">
        <v>4</v>
      </c>
      <c r="L2801" s="11">
        <v>-74.071962740000004</v>
      </c>
      <c r="M2801" s="12">
        <v>4.6190531430000004</v>
      </c>
    </row>
    <row r="2802" spans="1:13" x14ac:dyDescent="0.25">
      <c r="A2802" s="3">
        <v>2801</v>
      </c>
      <c r="B2802" s="3" t="s">
        <v>5122</v>
      </c>
      <c r="C2802" s="3" t="s">
        <v>5098</v>
      </c>
      <c r="D2802" s="3" t="s">
        <v>1</v>
      </c>
      <c r="E2802" s="3" t="s">
        <v>5123</v>
      </c>
      <c r="F2802" s="5">
        <v>70</v>
      </c>
      <c r="G2802" s="133">
        <f t="shared" si="96"/>
        <v>18</v>
      </c>
      <c r="H2802" s="36" t="str">
        <f t="shared" si="95"/>
        <v>Regular</v>
      </c>
      <c r="I2802" s="11">
        <v>13</v>
      </c>
      <c r="J2802" s="11" t="s">
        <v>171</v>
      </c>
      <c r="K2802" s="11">
        <v>4</v>
      </c>
      <c r="L2802" s="11">
        <v>-74.071674079999994</v>
      </c>
      <c r="M2802" s="12">
        <v>4.6237772939999999</v>
      </c>
    </row>
    <row r="2803" spans="1:13" x14ac:dyDescent="0.25">
      <c r="A2803" s="3">
        <v>2802</v>
      </c>
      <c r="B2803" s="3" t="s">
        <v>5124</v>
      </c>
      <c r="C2803" s="3" t="s">
        <v>5098</v>
      </c>
      <c r="D2803" s="3" t="s">
        <v>1</v>
      </c>
      <c r="E2803" s="3" t="s">
        <v>5125</v>
      </c>
      <c r="F2803" s="5">
        <v>80</v>
      </c>
      <c r="G2803" s="133">
        <f t="shared" si="96"/>
        <v>0</v>
      </c>
      <c r="H2803" s="36" t="str">
        <f t="shared" si="95"/>
        <v>Malo</v>
      </c>
      <c r="I2803" s="11">
        <v>13</v>
      </c>
      <c r="J2803" s="11" t="s">
        <v>171</v>
      </c>
      <c r="K2803" s="11">
        <v>4</v>
      </c>
      <c r="L2803" s="11">
        <v>-74.080441059999998</v>
      </c>
      <c r="M2803" s="12">
        <v>4.6274719729999996</v>
      </c>
    </row>
    <row r="2804" spans="1:13" x14ac:dyDescent="0.25">
      <c r="A2804" s="3">
        <v>2803</v>
      </c>
      <c r="B2804" s="3" t="s">
        <v>5126</v>
      </c>
      <c r="C2804" s="3" t="s">
        <v>5098</v>
      </c>
      <c r="D2804" s="3" t="s">
        <v>1</v>
      </c>
      <c r="E2804" s="3" t="s">
        <v>5127</v>
      </c>
      <c r="F2804" s="5">
        <v>70</v>
      </c>
      <c r="G2804" s="133">
        <f t="shared" si="96"/>
        <v>18</v>
      </c>
      <c r="H2804" s="36" t="str">
        <f t="shared" si="95"/>
        <v>Regular</v>
      </c>
      <c r="I2804" s="11">
        <v>13</v>
      </c>
      <c r="J2804" s="11" t="s">
        <v>171</v>
      </c>
      <c r="K2804" s="11">
        <v>4</v>
      </c>
      <c r="L2804" s="11">
        <v>-74.079195720000001</v>
      </c>
      <c r="M2804" s="12">
        <v>4.6273574379999998</v>
      </c>
    </row>
    <row r="2805" spans="1:13" x14ac:dyDescent="0.25">
      <c r="A2805" s="3">
        <v>2804</v>
      </c>
      <c r="B2805" s="3" t="s">
        <v>5128</v>
      </c>
      <c r="C2805" s="3" t="s">
        <v>5098</v>
      </c>
      <c r="D2805" s="3" t="s">
        <v>1</v>
      </c>
      <c r="E2805" s="3" t="s">
        <v>5129</v>
      </c>
      <c r="F2805" s="5">
        <v>65</v>
      </c>
      <c r="G2805" s="133">
        <f t="shared" si="96"/>
        <v>31</v>
      </c>
      <c r="H2805" s="36" t="str">
        <f t="shared" si="95"/>
        <v>Aceptable</v>
      </c>
      <c r="I2805" s="11">
        <v>13</v>
      </c>
      <c r="J2805" s="11" t="s">
        <v>171</v>
      </c>
      <c r="K2805" s="11">
        <v>4</v>
      </c>
      <c r="L2805" s="11">
        <v>-74.073443209999994</v>
      </c>
      <c r="M2805" s="12">
        <v>4.6175167899999998</v>
      </c>
    </row>
    <row r="2806" spans="1:13" x14ac:dyDescent="0.25">
      <c r="A2806" s="3">
        <v>2805</v>
      </c>
      <c r="B2806" s="3" t="s">
        <v>5130</v>
      </c>
      <c r="C2806" s="3" t="s">
        <v>5098</v>
      </c>
      <c r="D2806" s="3" t="s">
        <v>1</v>
      </c>
      <c r="E2806" s="3" t="s">
        <v>5131</v>
      </c>
      <c r="F2806" s="5">
        <v>65</v>
      </c>
      <c r="G2806" s="133">
        <f t="shared" si="96"/>
        <v>31</v>
      </c>
      <c r="H2806" s="36" t="str">
        <f t="shared" si="95"/>
        <v>Aceptable</v>
      </c>
      <c r="I2806" s="11">
        <v>13</v>
      </c>
      <c r="J2806" s="11" t="s">
        <v>171</v>
      </c>
      <c r="K2806" s="11">
        <v>4</v>
      </c>
      <c r="L2806" s="11">
        <v>-74.078430339999997</v>
      </c>
      <c r="M2806" s="12">
        <v>4.6248542779999999</v>
      </c>
    </row>
    <row r="2807" spans="1:13" x14ac:dyDescent="0.25">
      <c r="A2807" s="3">
        <v>2806</v>
      </c>
      <c r="B2807" s="3" t="s">
        <v>5132</v>
      </c>
      <c r="C2807" s="3" t="s">
        <v>5098</v>
      </c>
      <c r="D2807" s="3" t="s">
        <v>1</v>
      </c>
      <c r="E2807" s="3" t="s">
        <v>5133</v>
      </c>
      <c r="F2807" s="5">
        <v>65</v>
      </c>
      <c r="G2807" s="133">
        <f t="shared" si="96"/>
        <v>31</v>
      </c>
      <c r="H2807" s="36" t="str">
        <f t="shared" si="95"/>
        <v>Aceptable</v>
      </c>
      <c r="I2807" s="11">
        <v>13</v>
      </c>
      <c r="J2807" s="11" t="s">
        <v>171</v>
      </c>
      <c r="K2807" s="11">
        <v>4</v>
      </c>
      <c r="L2807" s="11">
        <v>-74.099045989999993</v>
      </c>
      <c r="M2807" s="12">
        <v>4.6546358200000002</v>
      </c>
    </row>
    <row r="2808" spans="1:13" x14ac:dyDescent="0.25">
      <c r="A2808" s="3">
        <v>2807</v>
      </c>
      <c r="B2808" s="3" t="s">
        <v>5134</v>
      </c>
      <c r="C2808" s="3" t="s">
        <v>5098</v>
      </c>
      <c r="D2808" s="3" t="s">
        <v>1</v>
      </c>
      <c r="E2808" s="3" t="s">
        <v>5135</v>
      </c>
      <c r="F2808" s="5">
        <v>70</v>
      </c>
      <c r="G2808" s="133">
        <f t="shared" si="96"/>
        <v>18</v>
      </c>
      <c r="H2808" s="36" t="str">
        <f t="shared" si="95"/>
        <v>Regular</v>
      </c>
      <c r="I2808" s="11">
        <v>13</v>
      </c>
      <c r="J2808" s="11" t="s">
        <v>171</v>
      </c>
      <c r="K2808" s="11">
        <v>4</v>
      </c>
      <c r="L2808" s="11">
        <v>-74.100392150000005</v>
      </c>
      <c r="M2808" s="12">
        <v>4.6527274050000003</v>
      </c>
    </row>
    <row r="2809" spans="1:13" x14ac:dyDescent="0.25">
      <c r="A2809" s="3">
        <v>2808</v>
      </c>
      <c r="B2809" s="3" t="s">
        <v>5136</v>
      </c>
      <c r="C2809" s="3" t="s">
        <v>5098</v>
      </c>
      <c r="D2809" s="3" t="s">
        <v>1</v>
      </c>
      <c r="E2809" s="3" t="s">
        <v>5137</v>
      </c>
      <c r="F2809" s="5">
        <v>65</v>
      </c>
      <c r="G2809" s="133">
        <f t="shared" si="96"/>
        <v>31</v>
      </c>
      <c r="H2809" s="36" t="str">
        <f t="shared" si="95"/>
        <v>Aceptable</v>
      </c>
      <c r="I2809" s="11">
        <v>13</v>
      </c>
      <c r="J2809" s="11" t="s">
        <v>171</v>
      </c>
      <c r="K2809" s="11">
        <v>4</v>
      </c>
      <c r="L2809" s="11">
        <v>-74.10144622</v>
      </c>
      <c r="M2809" s="12">
        <v>4.6515088200000001</v>
      </c>
    </row>
    <row r="2810" spans="1:13" x14ac:dyDescent="0.25">
      <c r="A2810" s="3">
        <v>2809</v>
      </c>
      <c r="B2810" s="3" t="s">
        <v>5138</v>
      </c>
      <c r="C2810" s="3" t="s">
        <v>5098</v>
      </c>
      <c r="D2810" s="3" t="s">
        <v>1</v>
      </c>
      <c r="E2810" s="3" t="s">
        <v>5139</v>
      </c>
      <c r="F2810" s="5">
        <v>65</v>
      </c>
      <c r="G2810" s="133">
        <f t="shared" si="96"/>
        <v>31</v>
      </c>
      <c r="H2810" s="36" t="str">
        <f t="shared" si="95"/>
        <v>Aceptable</v>
      </c>
      <c r="I2810" s="11">
        <v>13</v>
      </c>
      <c r="J2810" s="11" t="s">
        <v>171</v>
      </c>
      <c r="K2810" s="11">
        <v>4</v>
      </c>
      <c r="L2810" s="11">
        <v>-74.097369659999998</v>
      </c>
      <c r="M2810" s="12">
        <v>4.6455363509999996</v>
      </c>
    </row>
    <row r="2811" spans="1:13" x14ac:dyDescent="0.25">
      <c r="A2811" s="3">
        <v>2810</v>
      </c>
      <c r="B2811" s="3" t="s">
        <v>5140</v>
      </c>
      <c r="C2811" s="3" t="s">
        <v>5098</v>
      </c>
      <c r="D2811" s="3" t="s">
        <v>1</v>
      </c>
      <c r="E2811" s="3" t="s">
        <v>5139</v>
      </c>
      <c r="F2811" s="5">
        <v>65</v>
      </c>
      <c r="G2811" s="133">
        <f t="shared" si="96"/>
        <v>31</v>
      </c>
      <c r="H2811" s="36" t="str">
        <f t="shared" si="95"/>
        <v>Aceptable</v>
      </c>
      <c r="I2811" s="11">
        <v>13</v>
      </c>
      <c r="J2811" s="11" t="s">
        <v>171</v>
      </c>
      <c r="K2811" s="11">
        <v>4</v>
      </c>
      <c r="L2811" s="11">
        <v>-74.094448299999996</v>
      </c>
      <c r="M2811" s="12">
        <v>4.6407894580000004</v>
      </c>
    </row>
    <row r="2812" spans="1:13" x14ac:dyDescent="0.25">
      <c r="A2812" s="3">
        <v>2811</v>
      </c>
      <c r="B2812" s="3" t="s">
        <v>5141</v>
      </c>
      <c r="C2812" s="3" t="s">
        <v>5098</v>
      </c>
      <c r="D2812" s="3" t="s">
        <v>1</v>
      </c>
      <c r="E2812" s="3" t="s">
        <v>5142</v>
      </c>
      <c r="F2812" s="5">
        <v>80</v>
      </c>
      <c r="G2812" s="133">
        <f t="shared" si="96"/>
        <v>0</v>
      </c>
      <c r="H2812" s="36" t="str">
        <f t="shared" si="95"/>
        <v>Malo</v>
      </c>
      <c r="I2812" s="11">
        <v>13</v>
      </c>
      <c r="J2812" s="11" t="s">
        <v>171</v>
      </c>
      <c r="K2812" s="11">
        <v>5</v>
      </c>
      <c r="L2812" s="11">
        <v>-74.083504039999994</v>
      </c>
      <c r="M2812" s="12">
        <v>4.652015123</v>
      </c>
    </row>
    <row r="2813" spans="1:13" x14ac:dyDescent="0.25">
      <c r="A2813" s="3">
        <v>2812</v>
      </c>
      <c r="B2813" s="3" t="s">
        <v>5143</v>
      </c>
      <c r="C2813" s="3" t="s">
        <v>5098</v>
      </c>
      <c r="D2813" s="3" t="s">
        <v>1</v>
      </c>
      <c r="E2813" s="3" t="s">
        <v>5144</v>
      </c>
      <c r="F2813" s="5">
        <v>65</v>
      </c>
      <c r="G2813" s="133">
        <f t="shared" si="96"/>
        <v>31</v>
      </c>
      <c r="H2813" s="36" t="str">
        <f t="shared" si="95"/>
        <v>Aceptable</v>
      </c>
      <c r="I2813" s="11">
        <v>13</v>
      </c>
      <c r="J2813" s="11" t="s">
        <v>171</v>
      </c>
      <c r="K2813" s="11">
        <v>4</v>
      </c>
      <c r="L2813" s="11">
        <v>-74.093319710000003</v>
      </c>
      <c r="M2813" s="12">
        <v>4.6499005929999999</v>
      </c>
    </row>
    <row r="2814" spans="1:13" x14ac:dyDescent="0.25">
      <c r="A2814" s="3">
        <v>2813</v>
      </c>
      <c r="B2814" s="3" t="s">
        <v>5145</v>
      </c>
      <c r="C2814" s="3" t="s">
        <v>5098</v>
      </c>
      <c r="D2814" s="3" t="s">
        <v>1</v>
      </c>
      <c r="E2814" s="3" t="s">
        <v>5146</v>
      </c>
      <c r="F2814" s="5">
        <v>65</v>
      </c>
      <c r="G2814" s="133">
        <f t="shared" si="96"/>
        <v>31</v>
      </c>
      <c r="H2814" s="36" t="str">
        <f t="shared" si="95"/>
        <v>Aceptable</v>
      </c>
      <c r="I2814" s="11">
        <v>13</v>
      </c>
      <c r="J2814" s="11" t="s">
        <v>171</v>
      </c>
      <c r="K2814" s="11">
        <v>4</v>
      </c>
      <c r="L2814" s="11">
        <v>-74.079743350000001</v>
      </c>
      <c r="M2814" s="12">
        <v>4.646627166</v>
      </c>
    </row>
    <row r="2815" spans="1:13" x14ac:dyDescent="0.25">
      <c r="A2815" s="3">
        <v>2814</v>
      </c>
      <c r="B2815" s="3" t="s">
        <v>5147</v>
      </c>
      <c r="C2815" s="3" t="s">
        <v>5098</v>
      </c>
      <c r="D2815" s="3" t="s">
        <v>1</v>
      </c>
      <c r="E2815" s="3" t="s">
        <v>5148</v>
      </c>
      <c r="F2815" s="5">
        <v>50</v>
      </c>
      <c r="G2815" s="133">
        <f t="shared" si="96"/>
        <v>71</v>
      </c>
      <c r="H2815" s="36" t="str">
        <f t="shared" si="95"/>
        <v>Muy Bueno</v>
      </c>
      <c r="I2815" s="11">
        <v>13</v>
      </c>
      <c r="J2815" s="11" t="s">
        <v>171</v>
      </c>
      <c r="K2815" s="11">
        <v>4</v>
      </c>
      <c r="L2815" s="11">
        <v>-74.080266780000002</v>
      </c>
      <c r="M2815" s="12">
        <v>4.6443319049999996</v>
      </c>
    </row>
    <row r="2816" spans="1:13" x14ac:dyDescent="0.25">
      <c r="A2816" s="3">
        <v>2815</v>
      </c>
      <c r="B2816" s="3" t="s">
        <v>5149</v>
      </c>
      <c r="C2816" s="3" t="s">
        <v>5098</v>
      </c>
      <c r="D2816" s="3" t="s">
        <v>1</v>
      </c>
      <c r="E2816" s="3" t="s">
        <v>5148</v>
      </c>
      <c r="F2816" s="5">
        <v>70</v>
      </c>
      <c r="G2816" s="133">
        <f t="shared" si="96"/>
        <v>18</v>
      </c>
      <c r="H2816" s="36" t="str">
        <f t="shared" si="95"/>
        <v>Regular</v>
      </c>
      <c r="I2816" s="11">
        <v>13</v>
      </c>
      <c r="J2816" s="11" t="s">
        <v>171</v>
      </c>
      <c r="K2816" s="11">
        <v>5</v>
      </c>
      <c r="L2816" s="11">
        <v>-74.082845359999993</v>
      </c>
      <c r="M2816" s="12">
        <v>4.6449818409999999</v>
      </c>
    </row>
    <row r="2817" spans="1:13" x14ac:dyDescent="0.25">
      <c r="A2817" s="3">
        <v>2816</v>
      </c>
      <c r="B2817" s="3" t="s">
        <v>5150</v>
      </c>
      <c r="C2817" s="3" t="s">
        <v>5098</v>
      </c>
      <c r="D2817" s="3" t="s">
        <v>1</v>
      </c>
      <c r="E2817" s="3" t="s">
        <v>5151</v>
      </c>
      <c r="F2817" s="5">
        <v>70</v>
      </c>
      <c r="G2817" s="133">
        <f t="shared" si="96"/>
        <v>18</v>
      </c>
      <c r="H2817" s="36" t="str">
        <f t="shared" si="95"/>
        <v>Regular</v>
      </c>
      <c r="I2817" s="11">
        <v>13</v>
      </c>
      <c r="J2817" s="11" t="s">
        <v>171</v>
      </c>
      <c r="K2817" s="11">
        <v>4</v>
      </c>
      <c r="L2817" s="11">
        <v>-74.088957829999998</v>
      </c>
      <c r="M2817" s="12">
        <v>4.6532030280000001</v>
      </c>
    </row>
    <row r="2818" spans="1:13" x14ac:dyDescent="0.25">
      <c r="A2818" s="3">
        <v>2817</v>
      </c>
      <c r="B2818" s="3" t="s">
        <v>5152</v>
      </c>
      <c r="C2818" s="3" t="s">
        <v>5098</v>
      </c>
      <c r="D2818" s="3" t="s">
        <v>1</v>
      </c>
      <c r="E2818" s="3" t="s">
        <v>5153</v>
      </c>
      <c r="F2818" s="5">
        <v>80</v>
      </c>
      <c r="G2818" s="133">
        <f t="shared" si="96"/>
        <v>0</v>
      </c>
      <c r="H2818" s="36" t="str">
        <f t="shared" si="95"/>
        <v>Malo</v>
      </c>
      <c r="I2818" s="11">
        <v>13</v>
      </c>
      <c r="J2818" s="11" t="s">
        <v>171</v>
      </c>
      <c r="K2818" s="11">
        <v>4</v>
      </c>
      <c r="L2818" s="11">
        <v>-74.086687710000007</v>
      </c>
      <c r="M2818" s="12">
        <v>4.6446272730000002</v>
      </c>
    </row>
    <row r="2819" spans="1:13" x14ac:dyDescent="0.25">
      <c r="A2819" s="3">
        <v>2818</v>
      </c>
      <c r="B2819" s="3" t="s">
        <v>5154</v>
      </c>
      <c r="C2819" s="3" t="s">
        <v>5098</v>
      </c>
      <c r="D2819" s="3" t="s">
        <v>1</v>
      </c>
      <c r="E2819" s="3" t="s">
        <v>5155</v>
      </c>
      <c r="F2819" s="5">
        <v>80</v>
      </c>
      <c r="G2819" s="133">
        <f t="shared" si="96"/>
        <v>0</v>
      </c>
      <c r="H2819" s="36" t="str">
        <f t="shared" si="95"/>
        <v>Malo</v>
      </c>
      <c r="I2819" s="11">
        <v>13</v>
      </c>
      <c r="J2819" s="11" t="s">
        <v>171</v>
      </c>
      <c r="K2819" s="11">
        <v>4</v>
      </c>
      <c r="L2819" s="11">
        <v>-74.085804010000004</v>
      </c>
      <c r="M2819" s="12">
        <v>4.6459122080000004</v>
      </c>
    </row>
    <row r="2820" spans="1:13" x14ac:dyDescent="0.25">
      <c r="A2820" s="3">
        <v>2819</v>
      </c>
      <c r="B2820" s="3" t="s">
        <v>5156</v>
      </c>
      <c r="C2820" s="3" t="s">
        <v>5098</v>
      </c>
      <c r="D2820" s="3" t="s">
        <v>1</v>
      </c>
      <c r="E2820" s="3" t="s">
        <v>5148</v>
      </c>
      <c r="F2820" s="5">
        <v>55</v>
      </c>
      <c r="G2820" s="133">
        <f t="shared" si="96"/>
        <v>54.8</v>
      </c>
      <c r="H2820" s="36" t="str">
        <f t="shared" ref="H2820:H2883" si="97">IF(AND(G2820&gt;=86,G2820&lt;=100),"Óptimo",
IF(AND(G2820&gt;=71,G2820&lt;=85),"Muy Bueno",
IF(AND(G2820&gt;=51,G2820&lt;=70),"Bueno",
IF(AND(G2820&gt;=31,G2820&lt;=50),"Aceptable",
IF(AND(G2820&gt;=6,G2820&lt;=30),"Regular",
"Malo")))))</f>
        <v>Bueno</v>
      </c>
      <c r="I2820" s="11">
        <v>13</v>
      </c>
      <c r="J2820" s="11" t="s">
        <v>171</v>
      </c>
      <c r="K2820" s="11">
        <v>5</v>
      </c>
      <c r="L2820" s="11">
        <v>-74.082345470000007</v>
      </c>
      <c r="M2820" s="12">
        <v>4.6470940450000002</v>
      </c>
    </row>
    <row r="2821" spans="1:13" x14ac:dyDescent="0.25">
      <c r="A2821" s="3">
        <v>2820</v>
      </c>
      <c r="B2821" s="3" t="s">
        <v>5157</v>
      </c>
      <c r="C2821" s="3" t="s">
        <v>5098</v>
      </c>
      <c r="D2821" s="3" t="s">
        <v>1</v>
      </c>
      <c r="E2821" s="3" t="s">
        <v>5158</v>
      </c>
      <c r="F2821" s="5">
        <v>40</v>
      </c>
      <c r="G2821" s="133">
        <f t="shared" si="96"/>
        <v>86</v>
      </c>
      <c r="H2821" s="36" t="str">
        <f t="shared" si="97"/>
        <v>Óptimo</v>
      </c>
      <c r="I2821" s="11">
        <v>13</v>
      </c>
      <c r="J2821" s="11" t="s">
        <v>171</v>
      </c>
      <c r="K2821" s="11">
        <v>4</v>
      </c>
      <c r="L2821" s="11">
        <v>-74.079380200000003</v>
      </c>
      <c r="M2821" s="12">
        <v>4.6484903299999996</v>
      </c>
    </row>
    <row r="2822" spans="1:13" x14ac:dyDescent="0.25">
      <c r="A2822" s="3">
        <v>2821</v>
      </c>
      <c r="B2822" s="3" t="s">
        <v>5159</v>
      </c>
      <c r="C2822" s="3" t="s">
        <v>5098</v>
      </c>
      <c r="D2822" s="3" t="s">
        <v>1</v>
      </c>
      <c r="E2822" s="3" t="s">
        <v>5160</v>
      </c>
      <c r="F2822" s="5">
        <v>80</v>
      </c>
      <c r="G2822" s="133">
        <f t="shared" si="96"/>
        <v>0</v>
      </c>
      <c r="H2822" s="36" t="str">
        <f t="shared" si="97"/>
        <v>Malo</v>
      </c>
      <c r="I2822" s="11">
        <v>13</v>
      </c>
      <c r="J2822" s="11" t="s">
        <v>171</v>
      </c>
      <c r="K2822" s="11">
        <v>4</v>
      </c>
      <c r="L2822" s="11">
        <v>-74.085933220000001</v>
      </c>
      <c r="M2822" s="12">
        <v>4.6514645430000003</v>
      </c>
    </row>
    <row r="2823" spans="1:13" x14ac:dyDescent="0.25">
      <c r="A2823" s="3">
        <v>2822</v>
      </c>
      <c r="B2823" s="3" t="s">
        <v>5161</v>
      </c>
      <c r="C2823" s="3" t="s">
        <v>5098</v>
      </c>
      <c r="D2823" s="3" t="s">
        <v>1</v>
      </c>
      <c r="E2823" s="3" t="s">
        <v>5151</v>
      </c>
      <c r="F2823" s="5">
        <v>65</v>
      </c>
      <c r="G2823" s="133">
        <f t="shared" si="96"/>
        <v>31</v>
      </c>
      <c r="H2823" s="36" t="str">
        <f t="shared" si="97"/>
        <v>Aceptable</v>
      </c>
      <c r="I2823" s="11">
        <v>13</v>
      </c>
      <c r="J2823" s="11" t="s">
        <v>171</v>
      </c>
      <c r="K2823" s="11">
        <v>4</v>
      </c>
      <c r="L2823" s="11">
        <v>-74.087897049999995</v>
      </c>
      <c r="M2823" s="12">
        <v>4.6526563750000003</v>
      </c>
    </row>
    <row r="2824" spans="1:13" x14ac:dyDescent="0.25">
      <c r="A2824" s="3">
        <v>2823</v>
      </c>
      <c r="B2824" s="3" t="s">
        <v>5162</v>
      </c>
      <c r="C2824" s="3" t="s">
        <v>5098</v>
      </c>
      <c r="D2824" s="3" t="s">
        <v>1</v>
      </c>
      <c r="E2824" s="3" t="s">
        <v>5142</v>
      </c>
      <c r="F2824" s="5">
        <v>70</v>
      </c>
      <c r="G2824" s="133">
        <f t="shared" si="96"/>
        <v>18</v>
      </c>
      <c r="H2824" s="36" t="str">
        <f t="shared" si="97"/>
        <v>Regular</v>
      </c>
      <c r="I2824" s="11">
        <v>13</v>
      </c>
      <c r="J2824" s="11" t="s">
        <v>171</v>
      </c>
      <c r="K2824" s="11">
        <v>5</v>
      </c>
      <c r="L2824" s="11">
        <v>-74.084705189999994</v>
      </c>
      <c r="M2824" s="12">
        <v>4.6474216779999997</v>
      </c>
    </row>
    <row r="2825" spans="1:13" x14ac:dyDescent="0.25">
      <c r="A2825" s="3">
        <v>2824</v>
      </c>
      <c r="B2825" s="3" t="s">
        <v>5163</v>
      </c>
      <c r="C2825" s="3" t="s">
        <v>5098</v>
      </c>
      <c r="D2825" s="3" t="s">
        <v>1</v>
      </c>
      <c r="E2825" s="3" t="s">
        <v>5164</v>
      </c>
      <c r="F2825" s="5">
        <v>70</v>
      </c>
      <c r="G2825" s="133">
        <f t="shared" si="96"/>
        <v>18</v>
      </c>
      <c r="H2825" s="36" t="str">
        <f t="shared" si="97"/>
        <v>Regular</v>
      </c>
      <c r="I2825" s="11">
        <v>13</v>
      </c>
      <c r="J2825" s="11" t="s">
        <v>171</v>
      </c>
      <c r="K2825" s="11">
        <v>4</v>
      </c>
      <c r="L2825" s="11">
        <v>-74.087158770000002</v>
      </c>
      <c r="M2825" s="12">
        <v>4.6546028169999998</v>
      </c>
    </row>
    <row r="2826" spans="1:13" x14ac:dyDescent="0.25">
      <c r="A2826" s="3">
        <v>2825</v>
      </c>
      <c r="B2826" s="3" t="s">
        <v>5165</v>
      </c>
      <c r="C2826" s="3" t="s">
        <v>5098</v>
      </c>
      <c r="D2826" s="3" t="s">
        <v>1</v>
      </c>
      <c r="E2826" s="3" t="s">
        <v>5160</v>
      </c>
      <c r="F2826" s="5">
        <v>50</v>
      </c>
      <c r="G2826" s="133">
        <f t="shared" si="96"/>
        <v>71</v>
      </c>
      <c r="H2826" s="36" t="str">
        <f t="shared" si="97"/>
        <v>Muy Bueno</v>
      </c>
      <c r="I2826" s="11">
        <v>13</v>
      </c>
      <c r="J2826" s="11" t="s">
        <v>171</v>
      </c>
      <c r="K2826" s="11">
        <v>4</v>
      </c>
      <c r="L2826" s="11">
        <v>-74.091340619999997</v>
      </c>
      <c r="M2826" s="12">
        <v>4.6513109200000002</v>
      </c>
    </row>
    <row r="2827" spans="1:13" x14ac:dyDescent="0.25">
      <c r="A2827" s="3">
        <v>2826</v>
      </c>
      <c r="B2827" s="3" t="s">
        <v>5166</v>
      </c>
      <c r="C2827" s="3" t="s">
        <v>5098</v>
      </c>
      <c r="D2827" s="3" t="s">
        <v>1</v>
      </c>
      <c r="E2827" s="3" t="s">
        <v>5144</v>
      </c>
      <c r="F2827" s="5">
        <v>65</v>
      </c>
      <c r="G2827" s="133">
        <f t="shared" si="96"/>
        <v>31</v>
      </c>
      <c r="H2827" s="36" t="str">
        <f t="shared" si="97"/>
        <v>Aceptable</v>
      </c>
      <c r="I2827" s="11">
        <v>13</v>
      </c>
      <c r="J2827" s="11" t="s">
        <v>171</v>
      </c>
      <c r="K2827" s="11">
        <v>4</v>
      </c>
      <c r="L2827" s="11">
        <v>-74.089953460000004</v>
      </c>
      <c r="M2827" s="12">
        <v>4.6463587290000001</v>
      </c>
    </row>
    <row r="2828" spans="1:13" x14ac:dyDescent="0.25">
      <c r="A2828" s="3">
        <v>2827</v>
      </c>
      <c r="B2828" s="3" t="s">
        <v>5167</v>
      </c>
      <c r="C2828" s="3" t="s">
        <v>5098</v>
      </c>
      <c r="D2828" s="3" t="s">
        <v>1</v>
      </c>
      <c r="E2828" s="3" t="s">
        <v>5168</v>
      </c>
      <c r="F2828" s="5">
        <v>80</v>
      </c>
      <c r="G2828" s="133">
        <f t="shared" si="96"/>
        <v>0</v>
      </c>
      <c r="H2828" s="36" t="str">
        <f t="shared" si="97"/>
        <v>Malo</v>
      </c>
      <c r="I2828" s="11">
        <v>13</v>
      </c>
      <c r="J2828" s="11" t="s">
        <v>171</v>
      </c>
      <c r="K2828" s="11">
        <v>4</v>
      </c>
      <c r="L2828" s="11">
        <v>-74.088039719999998</v>
      </c>
      <c r="M2828" s="12">
        <v>4.6431716219999997</v>
      </c>
    </row>
    <row r="2829" spans="1:13" x14ac:dyDescent="0.25">
      <c r="A2829" s="3">
        <v>2828</v>
      </c>
      <c r="B2829" s="3" t="s">
        <v>5169</v>
      </c>
      <c r="C2829" s="3" t="s">
        <v>5098</v>
      </c>
      <c r="D2829" s="3" t="s">
        <v>1</v>
      </c>
      <c r="E2829" s="3" t="s">
        <v>5170</v>
      </c>
      <c r="F2829" s="5">
        <v>70</v>
      </c>
      <c r="G2829" s="133">
        <f t="shared" si="96"/>
        <v>18</v>
      </c>
      <c r="H2829" s="36" t="str">
        <f t="shared" si="97"/>
        <v>Regular</v>
      </c>
      <c r="I2829" s="11">
        <v>13</v>
      </c>
      <c r="J2829" s="11" t="s">
        <v>171</v>
      </c>
      <c r="K2829" s="11">
        <v>5</v>
      </c>
      <c r="L2829" s="11">
        <v>-74.083788100000007</v>
      </c>
      <c r="M2829" s="12">
        <v>4.6498219169999997</v>
      </c>
    </row>
    <row r="2830" spans="1:13" x14ac:dyDescent="0.25">
      <c r="A2830" s="3">
        <v>2829</v>
      </c>
      <c r="B2830" s="3" t="s">
        <v>5171</v>
      </c>
      <c r="C2830" s="3" t="s">
        <v>5098</v>
      </c>
      <c r="D2830" s="3" t="s">
        <v>1</v>
      </c>
      <c r="E2830" s="3" t="s">
        <v>5172</v>
      </c>
      <c r="F2830" s="5">
        <v>65</v>
      </c>
      <c r="G2830" s="133">
        <f t="shared" si="96"/>
        <v>31</v>
      </c>
      <c r="H2830" s="36" t="str">
        <f t="shared" si="97"/>
        <v>Aceptable</v>
      </c>
      <c r="I2830" s="11">
        <v>13</v>
      </c>
      <c r="J2830" s="11" t="s">
        <v>171</v>
      </c>
      <c r="K2830" s="11">
        <v>5</v>
      </c>
      <c r="L2830" s="11">
        <v>-74.081016320000003</v>
      </c>
      <c r="M2830" s="12">
        <v>4.6512143010000004</v>
      </c>
    </row>
    <row r="2831" spans="1:13" x14ac:dyDescent="0.25">
      <c r="A2831" s="3">
        <v>2830</v>
      </c>
      <c r="B2831" s="3" t="s">
        <v>5173</v>
      </c>
      <c r="C2831" s="3" t="s">
        <v>5098</v>
      </c>
      <c r="D2831" s="3" t="s">
        <v>1</v>
      </c>
      <c r="E2831" s="3" t="s">
        <v>5174</v>
      </c>
      <c r="F2831" s="5">
        <v>65</v>
      </c>
      <c r="G2831" s="133">
        <f t="shared" si="96"/>
        <v>31</v>
      </c>
      <c r="H2831" s="36" t="str">
        <f t="shared" si="97"/>
        <v>Aceptable</v>
      </c>
      <c r="I2831" s="11">
        <v>13</v>
      </c>
      <c r="J2831" s="11" t="s">
        <v>171</v>
      </c>
      <c r="K2831" s="11">
        <v>4</v>
      </c>
      <c r="L2831" s="11">
        <v>-74.079157629999997</v>
      </c>
      <c r="M2831" s="12">
        <v>4.6507458919999998</v>
      </c>
    </row>
    <row r="2832" spans="1:13" x14ac:dyDescent="0.25">
      <c r="A2832" s="3">
        <v>2831</v>
      </c>
      <c r="B2832" s="3" t="s">
        <v>5175</v>
      </c>
      <c r="C2832" s="3" t="s">
        <v>5098</v>
      </c>
      <c r="D2832" s="3" t="s">
        <v>1</v>
      </c>
      <c r="E2832" s="3" t="s">
        <v>5176</v>
      </c>
      <c r="F2832" s="5">
        <v>65</v>
      </c>
      <c r="G2832" s="133">
        <f t="shared" si="96"/>
        <v>31</v>
      </c>
      <c r="H2832" s="36" t="str">
        <f t="shared" si="97"/>
        <v>Aceptable</v>
      </c>
      <c r="I2832" s="11">
        <v>13</v>
      </c>
      <c r="J2832" s="11" t="s">
        <v>171</v>
      </c>
      <c r="K2832" s="11">
        <v>4</v>
      </c>
      <c r="L2832" s="11">
        <v>-74.08870469</v>
      </c>
      <c r="M2832" s="12">
        <v>4.6505136050000004</v>
      </c>
    </row>
    <row r="2833" spans="1:13" x14ac:dyDescent="0.25">
      <c r="A2833" s="3">
        <v>2832</v>
      </c>
      <c r="B2833" s="3" t="s">
        <v>5177</v>
      </c>
      <c r="C2833" s="3" t="s">
        <v>5098</v>
      </c>
      <c r="D2833" s="3" t="s">
        <v>1</v>
      </c>
      <c r="E2833" s="3" t="s">
        <v>5178</v>
      </c>
      <c r="F2833" s="5">
        <v>80</v>
      </c>
      <c r="G2833" s="133">
        <f t="shared" si="96"/>
        <v>0</v>
      </c>
      <c r="H2833" s="36" t="str">
        <f t="shared" si="97"/>
        <v>Malo</v>
      </c>
      <c r="I2833" s="11">
        <v>13</v>
      </c>
      <c r="J2833" s="11" t="s">
        <v>171</v>
      </c>
      <c r="K2833" s="11">
        <v>4</v>
      </c>
      <c r="L2833" s="11">
        <v>-74.096640269999995</v>
      </c>
      <c r="M2833" s="12">
        <v>4.6325148230000002</v>
      </c>
    </row>
    <row r="2834" spans="1:13" x14ac:dyDescent="0.25">
      <c r="A2834" s="3">
        <v>2833</v>
      </c>
      <c r="B2834" s="3" t="s">
        <v>5179</v>
      </c>
      <c r="C2834" s="3" t="s">
        <v>5098</v>
      </c>
      <c r="D2834" s="3" t="s">
        <v>1</v>
      </c>
      <c r="E2834" s="3" t="s">
        <v>5180</v>
      </c>
      <c r="F2834" s="5">
        <v>80</v>
      </c>
      <c r="G2834" s="133">
        <f t="shared" si="96"/>
        <v>0</v>
      </c>
      <c r="H2834" s="36" t="str">
        <f t="shared" si="97"/>
        <v>Malo</v>
      </c>
      <c r="I2834" s="11">
        <v>13</v>
      </c>
      <c r="J2834" s="11" t="s">
        <v>171</v>
      </c>
      <c r="K2834" s="11">
        <v>4</v>
      </c>
      <c r="L2834" s="11">
        <v>-74.098435080000002</v>
      </c>
      <c r="M2834" s="12">
        <v>4.6362360750000002</v>
      </c>
    </row>
    <row r="2835" spans="1:13" x14ac:dyDescent="0.25">
      <c r="A2835" s="3">
        <v>2834</v>
      </c>
      <c r="B2835" s="3" t="s">
        <v>5181</v>
      </c>
      <c r="C2835" s="3" t="s">
        <v>5098</v>
      </c>
      <c r="D2835" s="3" t="s">
        <v>1</v>
      </c>
      <c r="E2835" s="3" t="s">
        <v>5182</v>
      </c>
      <c r="F2835" s="5">
        <v>65</v>
      </c>
      <c r="G2835" s="133">
        <f t="shared" ref="G2835:G2898" si="98">IF(F2835&lt;=40,100-((F2835-30)/(40-30))*(100-86),
IF(F2835&lt;=50,85-((F2835-41)/(50-41))*(85-71),
IF(F2835&lt;=55,70-((F2835-51)/(55-50))*(70-51),
IF(F2835&lt;=65,50-((F2835-55)/(65-55))*(50-31),
IF(F2835&lt;=75,30-((F2835-65)/(75-65))*(30-6),
5-((F2835-75)/(80-75))*(5-0))))))</f>
        <v>31</v>
      </c>
      <c r="H2835" s="36" t="str">
        <f t="shared" si="97"/>
        <v>Aceptable</v>
      </c>
      <c r="I2835" s="11">
        <v>13</v>
      </c>
      <c r="J2835" s="11" t="s">
        <v>171</v>
      </c>
      <c r="K2835" s="11">
        <v>4</v>
      </c>
      <c r="L2835" s="11">
        <v>-74.086116820000001</v>
      </c>
      <c r="M2835" s="12">
        <v>4.6266533699999997</v>
      </c>
    </row>
    <row r="2836" spans="1:13" x14ac:dyDescent="0.25">
      <c r="A2836" s="3">
        <v>2835</v>
      </c>
      <c r="B2836" s="3" t="s">
        <v>5183</v>
      </c>
      <c r="C2836" s="3" t="s">
        <v>5098</v>
      </c>
      <c r="D2836" s="3" t="s">
        <v>1</v>
      </c>
      <c r="E2836" s="3" t="s">
        <v>5184</v>
      </c>
      <c r="F2836" s="5">
        <v>50</v>
      </c>
      <c r="G2836" s="133">
        <f t="shared" si="98"/>
        <v>71</v>
      </c>
      <c r="H2836" s="36" t="str">
        <f t="shared" si="97"/>
        <v>Muy Bueno</v>
      </c>
      <c r="I2836" s="11">
        <v>13</v>
      </c>
      <c r="J2836" s="11" t="s">
        <v>171</v>
      </c>
      <c r="K2836" s="11">
        <v>4</v>
      </c>
      <c r="L2836" s="11">
        <v>-74.097737899999998</v>
      </c>
      <c r="M2836" s="12">
        <v>4.6339573100000004</v>
      </c>
    </row>
    <row r="2837" spans="1:13" x14ac:dyDescent="0.25">
      <c r="A2837" s="3">
        <v>2836</v>
      </c>
      <c r="B2837" s="3" t="s">
        <v>5185</v>
      </c>
      <c r="C2837" s="3" t="s">
        <v>5098</v>
      </c>
      <c r="D2837" s="3" t="s">
        <v>1</v>
      </c>
      <c r="E2837" s="3" t="s">
        <v>5186</v>
      </c>
      <c r="F2837" s="5">
        <v>80</v>
      </c>
      <c r="G2837" s="133">
        <f t="shared" si="98"/>
        <v>0</v>
      </c>
      <c r="H2837" s="36" t="str">
        <f t="shared" si="97"/>
        <v>Malo</v>
      </c>
      <c r="I2837" s="11">
        <v>13</v>
      </c>
      <c r="J2837" s="11" t="s">
        <v>171</v>
      </c>
      <c r="K2837" s="11">
        <v>4</v>
      </c>
      <c r="L2837" s="11">
        <v>-74.09548298</v>
      </c>
      <c r="M2837" s="12">
        <v>4.631894891</v>
      </c>
    </row>
    <row r="2838" spans="1:13" x14ac:dyDescent="0.25">
      <c r="A2838" s="3">
        <v>2837</v>
      </c>
      <c r="B2838" s="3" t="s">
        <v>5187</v>
      </c>
      <c r="C2838" s="3" t="s">
        <v>5098</v>
      </c>
      <c r="D2838" s="3" t="s">
        <v>1</v>
      </c>
      <c r="E2838" s="3" t="s">
        <v>5188</v>
      </c>
      <c r="F2838" s="5">
        <v>50</v>
      </c>
      <c r="G2838" s="133">
        <f t="shared" si="98"/>
        <v>71</v>
      </c>
      <c r="H2838" s="36" t="str">
        <f t="shared" si="97"/>
        <v>Muy Bueno</v>
      </c>
      <c r="I2838" s="11">
        <v>13</v>
      </c>
      <c r="J2838" s="11" t="s">
        <v>171</v>
      </c>
      <c r="K2838" s="11">
        <v>4</v>
      </c>
      <c r="L2838" s="11">
        <v>-74.085648789999993</v>
      </c>
      <c r="M2838" s="12">
        <v>4.6272658690000004</v>
      </c>
    </row>
    <row r="2839" spans="1:13" x14ac:dyDescent="0.25">
      <c r="A2839" s="3">
        <v>2838</v>
      </c>
      <c r="B2839" s="3" t="s">
        <v>5189</v>
      </c>
      <c r="C2839" s="3" t="s">
        <v>5098</v>
      </c>
      <c r="D2839" s="3" t="s">
        <v>1</v>
      </c>
      <c r="E2839" s="3" t="s">
        <v>5190</v>
      </c>
      <c r="F2839" s="5">
        <v>80</v>
      </c>
      <c r="G2839" s="133">
        <f t="shared" si="98"/>
        <v>0</v>
      </c>
      <c r="H2839" s="36" t="str">
        <f t="shared" si="97"/>
        <v>Malo</v>
      </c>
      <c r="I2839" s="11">
        <v>13</v>
      </c>
      <c r="J2839" s="11" t="s">
        <v>171</v>
      </c>
      <c r="K2839" s="11">
        <v>4</v>
      </c>
      <c r="L2839" s="11">
        <v>-74.099662800000004</v>
      </c>
      <c r="M2839" s="12">
        <v>4.6353556019999997</v>
      </c>
    </row>
    <row r="2840" spans="1:13" x14ac:dyDescent="0.25">
      <c r="A2840" s="3">
        <v>2839</v>
      </c>
      <c r="B2840" s="3" t="s">
        <v>5191</v>
      </c>
      <c r="C2840" s="3" t="s">
        <v>5098</v>
      </c>
      <c r="D2840" s="3" t="s">
        <v>1</v>
      </c>
      <c r="E2840" s="3" t="s">
        <v>5192</v>
      </c>
      <c r="F2840" s="5">
        <v>80</v>
      </c>
      <c r="G2840" s="133">
        <f t="shared" si="98"/>
        <v>0</v>
      </c>
      <c r="H2840" s="36" t="str">
        <f t="shared" si="97"/>
        <v>Malo</v>
      </c>
      <c r="I2840" s="11">
        <v>13</v>
      </c>
      <c r="J2840" s="11" t="s">
        <v>171</v>
      </c>
      <c r="K2840" s="11">
        <v>4</v>
      </c>
      <c r="L2840" s="11">
        <v>-74.095677760000001</v>
      </c>
      <c r="M2840" s="12">
        <v>4.6343079820000002</v>
      </c>
    </row>
    <row r="2841" spans="1:13" x14ac:dyDescent="0.25">
      <c r="A2841" s="3">
        <v>2840</v>
      </c>
      <c r="B2841" s="3" t="s">
        <v>5193</v>
      </c>
      <c r="C2841" s="3" t="s">
        <v>5098</v>
      </c>
      <c r="D2841" s="3" t="s">
        <v>1</v>
      </c>
      <c r="E2841" s="3" t="s">
        <v>5194</v>
      </c>
      <c r="F2841" s="5">
        <v>65</v>
      </c>
      <c r="G2841" s="133">
        <f t="shared" si="98"/>
        <v>31</v>
      </c>
      <c r="H2841" s="36" t="str">
        <f t="shared" si="97"/>
        <v>Aceptable</v>
      </c>
      <c r="I2841" s="11">
        <v>13</v>
      </c>
      <c r="J2841" s="11" t="s">
        <v>171</v>
      </c>
      <c r="K2841" s="11">
        <v>3</v>
      </c>
      <c r="L2841" s="11">
        <v>-74.081200980000006</v>
      </c>
      <c r="M2841" s="12">
        <v>4.6306541919999997</v>
      </c>
    </row>
    <row r="2842" spans="1:13" x14ac:dyDescent="0.25">
      <c r="A2842" s="3">
        <v>2841</v>
      </c>
      <c r="B2842" s="3" t="s">
        <v>5195</v>
      </c>
      <c r="C2842" s="3" t="s">
        <v>5098</v>
      </c>
      <c r="D2842" s="3" t="s">
        <v>1</v>
      </c>
      <c r="E2842" s="3" t="s">
        <v>5196</v>
      </c>
      <c r="F2842" s="5">
        <v>45</v>
      </c>
      <c r="G2842" s="133">
        <f t="shared" si="98"/>
        <v>78.777777777777771</v>
      </c>
      <c r="H2842" s="36" t="str">
        <f t="shared" si="97"/>
        <v>Muy Bueno</v>
      </c>
      <c r="I2842" s="11">
        <v>13</v>
      </c>
      <c r="J2842" s="11" t="s">
        <v>171</v>
      </c>
      <c r="K2842" s="11">
        <v>4</v>
      </c>
      <c r="L2842" s="11">
        <v>-74.08569129</v>
      </c>
      <c r="M2842" s="12">
        <v>4.6318008720000003</v>
      </c>
    </row>
    <row r="2843" spans="1:13" x14ac:dyDescent="0.25">
      <c r="A2843" s="3">
        <v>2842</v>
      </c>
      <c r="B2843" s="3" t="s">
        <v>5197</v>
      </c>
      <c r="C2843" s="3" t="s">
        <v>5098</v>
      </c>
      <c r="D2843" s="3" t="s">
        <v>1</v>
      </c>
      <c r="E2843" s="3" t="s">
        <v>5198</v>
      </c>
      <c r="F2843" s="5">
        <v>80</v>
      </c>
      <c r="G2843" s="133">
        <f t="shared" si="98"/>
        <v>0</v>
      </c>
      <c r="H2843" s="36" t="str">
        <f t="shared" si="97"/>
        <v>Malo</v>
      </c>
      <c r="I2843" s="11">
        <v>13</v>
      </c>
      <c r="J2843" s="11" t="s">
        <v>171</v>
      </c>
      <c r="K2843" s="11">
        <v>4</v>
      </c>
      <c r="L2843" s="11">
        <v>-74.091787030000006</v>
      </c>
      <c r="M2843" s="12">
        <v>4.6325299729999996</v>
      </c>
    </row>
    <row r="2844" spans="1:13" x14ac:dyDescent="0.25">
      <c r="A2844" s="3">
        <v>2843</v>
      </c>
      <c r="B2844" s="3" t="s">
        <v>5199</v>
      </c>
      <c r="C2844" s="3" t="s">
        <v>5098</v>
      </c>
      <c r="D2844" s="3" t="s">
        <v>1</v>
      </c>
      <c r="E2844" s="3" t="s">
        <v>5198</v>
      </c>
      <c r="F2844" s="5">
        <v>70</v>
      </c>
      <c r="G2844" s="133">
        <f t="shared" si="98"/>
        <v>18</v>
      </c>
      <c r="H2844" s="36" t="str">
        <f t="shared" si="97"/>
        <v>Regular</v>
      </c>
      <c r="I2844" s="11">
        <v>13</v>
      </c>
      <c r="J2844" s="11" t="s">
        <v>171</v>
      </c>
      <c r="K2844" s="11">
        <v>4</v>
      </c>
      <c r="L2844" s="11">
        <v>-74.092853719999994</v>
      </c>
      <c r="M2844" s="12">
        <v>4.6337115869999996</v>
      </c>
    </row>
    <row r="2845" spans="1:13" x14ac:dyDescent="0.25">
      <c r="A2845" s="3">
        <v>2844</v>
      </c>
      <c r="B2845" s="3" t="s">
        <v>5200</v>
      </c>
      <c r="C2845" s="3" t="s">
        <v>5098</v>
      </c>
      <c r="D2845" s="3" t="s">
        <v>1</v>
      </c>
      <c r="E2845" s="3" t="s">
        <v>5201</v>
      </c>
      <c r="F2845" s="5">
        <v>80</v>
      </c>
      <c r="G2845" s="133">
        <f t="shared" si="98"/>
        <v>0</v>
      </c>
      <c r="H2845" s="36" t="str">
        <f t="shared" si="97"/>
        <v>Malo</v>
      </c>
      <c r="I2845" s="11">
        <v>13</v>
      </c>
      <c r="J2845" s="11" t="s">
        <v>171</v>
      </c>
      <c r="K2845" s="11">
        <v>4</v>
      </c>
      <c r="L2845" s="11">
        <v>-74.084034990000006</v>
      </c>
      <c r="M2845" s="12">
        <v>4.628730848</v>
      </c>
    </row>
    <row r="2846" spans="1:13" x14ac:dyDescent="0.25">
      <c r="A2846" s="3">
        <v>2845</v>
      </c>
      <c r="B2846" s="3" t="s">
        <v>5202</v>
      </c>
      <c r="C2846" s="3" t="s">
        <v>5098</v>
      </c>
      <c r="D2846" s="3" t="s">
        <v>1</v>
      </c>
      <c r="E2846" s="3" t="s">
        <v>5203</v>
      </c>
      <c r="F2846" s="5">
        <v>80</v>
      </c>
      <c r="G2846" s="133">
        <f t="shared" si="98"/>
        <v>0</v>
      </c>
      <c r="H2846" s="36" t="str">
        <f t="shared" si="97"/>
        <v>Malo</v>
      </c>
      <c r="I2846" s="11">
        <v>13</v>
      </c>
      <c r="J2846" s="11" t="s">
        <v>171</v>
      </c>
      <c r="K2846" s="11">
        <v>4</v>
      </c>
      <c r="L2846" s="11">
        <v>-74.084758710000003</v>
      </c>
      <c r="M2846" s="12">
        <v>4.6319520299999999</v>
      </c>
    </row>
    <row r="2847" spans="1:13" x14ac:dyDescent="0.25">
      <c r="A2847" s="3">
        <v>2846</v>
      </c>
      <c r="B2847" s="3" t="s">
        <v>5204</v>
      </c>
      <c r="C2847" s="3" t="s">
        <v>5098</v>
      </c>
      <c r="D2847" s="3" t="s">
        <v>1</v>
      </c>
      <c r="E2847" s="3" t="s">
        <v>5205</v>
      </c>
      <c r="F2847" s="5">
        <v>80</v>
      </c>
      <c r="G2847" s="133">
        <f t="shared" si="98"/>
        <v>0</v>
      </c>
      <c r="H2847" s="36" t="str">
        <f t="shared" si="97"/>
        <v>Malo</v>
      </c>
      <c r="I2847" s="11">
        <v>13</v>
      </c>
      <c r="J2847" s="11" t="s">
        <v>171</v>
      </c>
      <c r="K2847" s="11">
        <v>4</v>
      </c>
      <c r="L2847" s="11">
        <v>-74.097216529999997</v>
      </c>
      <c r="M2847" s="12">
        <v>4.6364199360000002</v>
      </c>
    </row>
    <row r="2848" spans="1:13" x14ac:dyDescent="0.25">
      <c r="A2848" s="3">
        <v>2847</v>
      </c>
      <c r="B2848" s="3" t="s">
        <v>5206</v>
      </c>
      <c r="C2848" s="3" t="s">
        <v>5098</v>
      </c>
      <c r="D2848" s="3" t="s">
        <v>1</v>
      </c>
      <c r="E2848" s="3" t="s">
        <v>5207</v>
      </c>
      <c r="F2848" s="5">
        <v>65</v>
      </c>
      <c r="G2848" s="133">
        <f t="shared" si="98"/>
        <v>31</v>
      </c>
      <c r="H2848" s="36" t="str">
        <f t="shared" si="97"/>
        <v>Aceptable</v>
      </c>
      <c r="I2848" s="11">
        <v>13</v>
      </c>
      <c r="J2848" s="11" t="s">
        <v>171</v>
      </c>
      <c r="K2848" s="11">
        <v>4</v>
      </c>
      <c r="L2848" s="11">
        <v>-74.081279839999993</v>
      </c>
      <c r="M2848" s="12">
        <v>4.6324518460000004</v>
      </c>
    </row>
    <row r="2849" spans="1:13" x14ac:dyDescent="0.25">
      <c r="A2849" s="3">
        <v>2848</v>
      </c>
      <c r="B2849" s="3" t="s">
        <v>5208</v>
      </c>
      <c r="C2849" s="3" t="s">
        <v>5098</v>
      </c>
      <c r="D2849" s="3" t="s">
        <v>1</v>
      </c>
      <c r="E2849" s="3" t="s">
        <v>5209</v>
      </c>
      <c r="F2849" s="5">
        <v>65</v>
      </c>
      <c r="G2849" s="133">
        <f t="shared" si="98"/>
        <v>31</v>
      </c>
      <c r="H2849" s="36" t="str">
        <f t="shared" si="97"/>
        <v>Aceptable</v>
      </c>
      <c r="I2849" s="11">
        <v>13</v>
      </c>
      <c r="J2849" s="11" t="s">
        <v>171</v>
      </c>
      <c r="K2849" s="11">
        <v>4</v>
      </c>
      <c r="L2849" s="11">
        <v>-74.10215547</v>
      </c>
      <c r="M2849" s="12">
        <v>4.642299586</v>
      </c>
    </row>
    <row r="2850" spans="1:13" x14ac:dyDescent="0.25">
      <c r="A2850" s="3">
        <v>2849</v>
      </c>
      <c r="B2850" s="3" t="s">
        <v>5210</v>
      </c>
      <c r="C2850" s="3" t="s">
        <v>5098</v>
      </c>
      <c r="D2850" s="3" t="s">
        <v>1</v>
      </c>
      <c r="E2850" s="3" t="s">
        <v>5211</v>
      </c>
      <c r="F2850" s="5">
        <v>65</v>
      </c>
      <c r="G2850" s="133">
        <f t="shared" si="98"/>
        <v>31</v>
      </c>
      <c r="H2850" s="36" t="str">
        <f t="shared" si="97"/>
        <v>Aceptable</v>
      </c>
      <c r="I2850" s="11">
        <v>13</v>
      </c>
      <c r="J2850" s="11" t="s">
        <v>171</v>
      </c>
      <c r="K2850" s="11">
        <v>4</v>
      </c>
      <c r="L2850" s="11">
        <v>-74.100537900000006</v>
      </c>
      <c r="M2850" s="12">
        <v>4.6430941910000003</v>
      </c>
    </row>
    <row r="2851" spans="1:13" x14ac:dyDescent="0.25">
      <c r="A2851" s="3">
        <v>2850</v>
      </c>
      <c r="B2851" s="3" t="s">
        <v>5212</v>
      </c>
      <c r="C2851" s="3" t="s">
        <v>5098</v>
      </c>
      <c r="D2851" s="3" t="s">
        <v>1</v>
      </c>
      <c r="E2851" s="3" t="s">
        <v>5213</v>
      </c>
      <c r="F2851" s="5">
        <v>70</v>
      </c>
      <c r="G2851" s="133">
        <f t="shared" si="98"/>
        <v>18</v>
      </c>
      <c r="H2851" s="36" t="str">
        <f t="shared" si="97"/>
        <v>Regular</v>
      </c>
      <c r="I2851" s="11">
        <v>13</v>
      </c>
      <c r="J2851" s="11" t="s">
        <v>171</v>
      </c>
      <c r="K2851" s="11">
        <v>4</v>
      </c>
      <c r="L2851" s="11">
        <v>-74.100285740000004</v>
      </c>
      <c r="M2851" s="12">
        <v>4.6387331679999999</v>
      </c>
    </row>
    <row r="2852" spans="1:13" x14ac:dyDescent="0.25">
      <c r="A2852" s="3">
        <v>2851</v>
      </c>
      <c r="B2852" s="3" t="s">
        <v>5214</v>
      </c>
      <c r="C2852" s="3" t="s">
        <v>5098</v>
      </c>
      <c r="D2852" s="3" t="s">
        <v>1</v>
      </c>
      <c r="E2852" s="3" t="s">
        <v>5209</v>
      </c>
      <c r="F2852" s="5">
        <v>40</v>
      </c>
      <c r="G2852" s="133">
        <f t="shared" si="98"/>
        <v>86</v>
      </c>
      <c r="H2852" s="36" t="str">
        <f t="shared" si="97"/>
        <v>Óptimo</v>
      </c>
      <c r="I2852" s="11">
        <v>13</v>
      </c>
      <c r="J2852" s="11" t="s">
        <v>171</v>
      </c>
      <c r="K2852" s="11">
        <v>4</v>
      </c>
      <c r="L2852" s="11">
        <v>-74.100559689999997</v>
      </c>
      <c r="M2852" s="12">
        <v>4.6408527709999996</v>
      </c>
    </row>
    <row r="2853" spans="1:13" x14ac:dyDescent="0.25">
      <c r="A2853" s="3">
        <v>2852</v>
      </c>
      <c r="B2853" s="3" t="s">
        <v>5215</v>
      </c>
      <c r="C2853" s="3" t="s">
        <v>5098</v>
      </c>
      <c r="D2853" s="3" t="s">
        <v>1</v>
      </c>
      <c r="E2853" s="3" t="s">
        <v>5216</v>
      </c>
      <c r="F2853" s="5">
        <v>65</v>
      </c>
      <c r="G2853" s="133">
        <f t="shared" si="98"/>
        <v>31</v>
      </c>
      <c r="H2853" s="36" t="str">
        <f t="shared" si="97"/>
        <v>Aceptable</v>
      </c>
      <c r="I2853" s="11">
        <v>13</v>
      </c>
      <c r="J2853" s="11" t="s">
        <v>171</v>
      </c>
      <c r="K2853" s="11">
        <v>5</v>
      </c>
      <c r="L2853" s="11">
        <v>-74.1064662</v>
      </c>
      <c r="M2853" s="12">
        <v>4.6467515219999997</v>
      </c>
    </row>
    <row r="2854" spans="1:13" x14ac:dyDescent="0.25">
      <c r="A2854" s="3">
        <v>2853</v>
      </c>
      <c r="B2854" s="3" t="s">
        <v>5217</v>
      </c>
      <c r="C2854" s="3" t="s">
        <v>5098</v>
      </c>
      <c r="D2854" s="3" t="s">
        <v>1</v>
      </c>
      <c r="E2854" s="3" t="s">
        <v>5209</v>
      </c>
      <c r="F2854" s="5">
        <v>65</v>
      </c>
      <c r="G2854" s="133">
        <f t="shared" si="98"/>
        <v>31</v>
      </c>
      <c r="H2854" s="36" t="str">
        <f t="shared" si="97"/>
        <v>Aceptable</v>
      </c>
      <c r="I2854" s="11">
        <v>13</v>
      </c>
      <c r="J2854" s="11" t="s">
        <v>171</v>
      </c>
      <c r="K2854" s="11">
        <v>4</v>
      </c>
      <c r="L2854" s="11">
        <v>-74.101515710000001</v>
      </c>
      <c r="M2854" s="12">
        <v>4.6420012010000002</v>
      </c>
    </row>
    <row r="2855" spans="1:13" x14ac:dyDescent="0.25">
      <c r="A2855" s="3">
        <v>2854</v>
      </c>
      <c r="B2855" s="3" t="s">
        <v>5218</v>
      </c>
      <c r="C2855" s="3" t="s">
        <v>5098</v>
      </c>
      <c r="D2855" s="3" t="s">
        <v>1</v>
      </c>
      <c r="E2855" s="3" t="s">
        <v>5216</v>
      </c>
      <c r="F2855" s="5">
        <v>70</v>
      </c>
      <c r="G2855" s="133">
        <f t="shared" si="98"/>
        <v>18</v>
      </c>
      <c r="H2855" s="36" t="str">
        <f t="shared" si="97"/>
        <v>Regular</v>
      </c>
      <c r="I2855" s="11">
        <v>13</v>
      </c>
      <c r="J2855" s="11" t="s">
        <v>171</v>
      </c>
      <c r="K2855" s="11">
        <v>4</v>
      </c>
      <c r="L2855" s="11">
        <v>-74.104440060000002</v>
      </c>
      <c r="M2855" s="12">
        <v>4.6447508539999998</v>
      </c>
    </row>
    <row r="2856" spans="1:13" x14ac:dyDescent="0.25">
      <c r="A2856" s="3">
        <v>2855</v>
      </c>
      <c r="B2856" s="3" t="s">
        <v>5219</v>
      </c>
      <c r="C2856" s="3" t="s">
        <v>5098</v>
      </c>
      <c r="D2856" s="3" t="s">
        <v>1</v>
      </c>
      <c r="E2856" s="3" t="s">
        <v>5216</v>
      </c>
      <c r="F2856" s="5">
        <v>65</v>
      </c>
      <c r="G2856" s="133">
        <f t="shared" si="98"/>
        <v>31</v>
      </c>
      <c r="H2856" s="36" t="str">
        <f t="shared" si="97"/>
        <v>Aceptable</v>
      </c>
      <c r="I2856" s="11">
        <v>13</v>
      </c>
      <c r="J2856" s="11" t="s">
        <v>171</v>
      </c>
      <c r="K2856" s="11">
        <v>5</v>
      </c>
      <c r="L2856" s="11">
        <v>-74.105786440000003</v>
      </c>
      <c r="M2856" s="12">
        <v>4.6461487080000001</v>
      </c>
    </row>
    <row r="2857" spans="1:13" x14ac:dyDescent="0.25">
      <c r="A2857" s="3">
        <v>2856</v>
      </c>
      <c r="B2857" s="3" t="s">
        <v>5220</v>
      </c>
      <c r="C2857" s="3" t="s">
        <v>5098</v>
      </c>
      <c r="D2857" s="3" t="s">
        <v>1</v>
      </c>
      <c r="E2857" s="3" t="s">
        <v>5216</v>
      </c>
      <c r="F2857" s="5">
        <v>45</v>
      </c>
      <c r="G2857" s="133">
        <f t="shared" si="98"/>
        <v>78.777777777777771</v>
      </c>
      <c r="H2857" s="36" t="str">
        <f t="shared" si="97"/>
        <v>Muy Bueno</v>
      </c>
      <c r="I2857" s="11">
        <v>13</v>
      </c>
      <c r="J2857" s="11" t="s">
        <v>171</v>
      </c>
      <c r="K2857" s="11">
        <v>4</v>
      </c>
      <c r="L2857" s="11">
        <v>-74.105942589999998</v>
      </c>
      <c r="M2857" s="12">
        <v>4.6446175570000001</v>
      </c>
    </row>
    <row r="2858" spans="1:13" x14ac:dyDescent="0.25">
      <c r="A2858" s="3">
        <v>2857</v>
      </c>
      <c r="B2858" s="3" t="s">
        <v>5221</v>
      </c>
      <c r="C2858" s="3" t="s">
        <v>5098</v>
      </c>
      <c r="D2858" s="3" t="s">
        <v>1</v>
      </c>
      <c r="E2858" s="3" t="s">
        <v>5222</v>
      </c>
      <c r="F2858" s="5">
        <v>65</v>
      </c>
      <c r="G2858" s="133">
        <f t="shared" si="98"/>
        <v>31</v>
      </c>
      <c r="H2858" s="36" t="str">
        <f t="shared" si="97"/>
        <v>Aceptable</v>
      </c>
      <c r="I2858" s="11">
        <v>13</v>
      </c>
      <c r="J2858" s="11" t="s">
        <v>171</v>
      </c>
      <c r="K2858" s="11">
        <v>4</v>
      </c>
      <c r="L2858" s="11">
        <v>-74.097188320000001</v>
      </c>
      <c r="M2858" s="12">
        <v>4.6388580340000001</v>
      </c>
    </row>
    <row r="2859" spans="1:13" x14ac:dyDescent="0.25">
      <c r="A2859" s="3">
        <v>2858</v>
      </c>
      <c r="B2859" s="3" t="s">
        <v>5223</v>
      </c>
      <c r="C2859" s="3" t="s">
        <v>5098</v>
      </c>
      <c r="D2859" s="3" t="s">
        <v>1</v>
      </c>
      <c r="E2859" s="3" t="s">
        <v>5224</v>
      </c>
      <c r="F2859" s="5">
        <v>70</v>
      </c>
      <c r="G2859" s="133">
        <f t="shared" si="98"/>
        <v>18</v>
      </c>
      <c r="H2859" s="36" t="str">
        <f t="shared" si="97"/>
        <v>Regular</v>
      </c>
      <c r="I2859" s="11">
        <v>13</v>
      </c>
      <c r="J2859" s="11" t="s">
        <v>171</v>
      </c>
      <c r="K2859" s="11">
        <v>4</v>
      </c>
      <c r="L2859" s="11">
        <v>-74.105323380000002</v>
      </c>
      <c r="M2859" s="12">
        <v>4.6410141669999998</v>
      </c>
    </row>
    <row r="2860" spans="1:13" x14ac:dyDescent="0.25">
      <c r="A2860" s="3">
        <v>2859</v>
      </c>
      <c r="B2860" s="3" t="s">
        <v>5225</v>
      </c>
      <c r="C2860" s="3" t="s">
        <v>5098</v>
      </c>
      <c r="D2860" s="3" t="s">
        <v>1</v>
      </c>
      <c r="E2860" s="3" t="s">
        <v>5224</v>
      </c>
      <c r="F2860" s="5">
        <v>40</v>
      </c>
      <c r="G2860" s="133">
        <f t="shared" si="98"/>
        <v>86</v>
      </c>
      <c r="H2860" s="36" t="str">
        <f t="shared" si="97"/>
        <v>Óptimo</v>
      </c>
      <c r="I2860" s="11">
        <v>13</v>
      </c>
      <c r="J2860" s="11" t="s">
        <v>171</v>
      </c>
      <c r="K2860" s="11">
        <v>4</v>
      </c>
      <c r="L2860" s="11">
        <v>-74.103265379999996</v>
      </c>
      <c r="M2860" s="12">
        <v>4.6388221400000003</v>
      </c>
    </row>
    <row r="2861" spans="1:13" x14ac:dyDescent="0.25">
      <c r="A2861" s="3">
        <v>2860</v>
      </c>
      <c r="B2861" s="3" t="s">
        <v>5226</v>
      </c>
      <c r="C2861" s="3" t="s">
        <v>5098</v>
      </c>
      <c r="D2861" s="3" t="s">
        <v>1</v>
      </c>
      <c r="E2861" s="3" t="s">
        <v>5227</v>
      </c>
      <c r="F2861" s="5">
        <v>70</v>
      </c>
      <c r="G2861" s="133">
        <f t="shared" si="98"/>
        <v>18</v>
      </c>
      <c r="H2861" s="36" t="str">
        <f t="shared" si="97"/>
        <v>Regular</v>
      </c>
      <c r="I2861" s="11">
        <v>13</v>
      </c>
      <c r="J2861" s="11" t="s">
        <v>171</v>
      </c>
      <c r="K2861" s="11">
        <v>4</v>
      </c>
      <c r="L2861" s="11">
        <v>-74.101533270000004</v>
      </c>
      <c r="M2861" s="12">
        <v>4.6381289260000003</v>
      </c>
    </row>
    <row r="2862" spans="1:13" x14ac:dyDescent="0.25">
      <c r="A2862" s="3">
        <v>2861</v>
      </c>
      <c r="B2862" s="3" t="s">
        <v>5228</v>
      </c>
      <c r="C2862" s="3" t="s">
        <v>5098</v>
      </c>
      <c r="D2862" s="3" t="s">
        <v>1</v>
      </c>
      <c r="E2862" s="3" t="s">
        <v>5227</v>
      </c>
      <c r="F2862" s="5">
        <v>70</v>
      </c>
      <c r="G2862" s="133">
        <f t="shared" si="98"/>
        <v>18</v>
      </c>
      <c r="H2862" s="36" t="str">
        <f t="shared" si="97"/>
        <v>Regular</v>
      </c>
      <c r="I2862" s="11">
        <v>13</v>
      </c>
      <c r="J2862" s="11" t="s">
        <v>171</v>
      </c>
      <c r="K2862" s="11">
        <v>4</v>
      </c>
      <c r="L2862" s="11">
        <v>-74.101027959999996</v>
      </c>
      <c r="M2862" s="12">
        <v>4.6365111800000003</v>
      </c>
    </row>
    <row r="2863" spans="1:13" x14ac:dyDescent="0.25">
      <c r="A2863" s="3">
        <v>2862</v>
      </c>
      <c r="B2863" s="3" t="s">
        <v>5229</v>
      </c>
      <c r="C2863" s="3" t="s">
        <v>5098</v>
      </c>
      <c r="D2863" s="3" t="s">
        <v>1</v>
      </c>
      <c r="E2863" s="3" t="s">
        <v>5230</v>
      </c>
      <c r="F2863" s="5">
        <v>65</v>
      </c>
      <c r="G2863" s="133">
        <f t="shared" si="98"/>
        <v>31</v>
      </c>
      <c r="H2863" s="36" t="str">
        <f t="shared" si="97"/>
        <v>Aceptable</v>
      </c>
      <c r="I2863" s="11">
        <v>13</v>
      </c>
      <c r="J2863" s="11" t="s">
        <v>171</v>
      </c>
      <c r="K2863" s="11">
        <v>4</v>
      </c>
      <c r="L2863" s="11">
        <v>-74.108210139999997</v>
      </c>
      <c r="M2863" s="12">
        <v>4.644844827</v>
      </c>
    </row>
    <row r="2864" spans="1:13" x14ac:dyDescent="0.25">
      <c r="A2864" s="3">
        <v>2863</v>
      </c>
      <c r="B2864" s="3" t="s">
        <v>5231</v>
      </c>
      <c r="C2864" s="3" t="s">
        <v>5098</v>
      </c>
      <c r="D2864" s="3" t="s">
        <v>1</v>
      </c>
      <c r="E2864" s="3" t="s">
        <v>5232</v>
      </c>
      <c r="F2864" s="5">
        <v>70</v>
      </c>
      <c r="G2864" s="133">
        <f t="shared" si="98"/>
        <v>18</v>
      </c>
      <c r="H2864" s="36" t="str">
        <f t="shared" si="97"/>
        <v>Regular</v>
      </c>
      <c r="I2864" s="11">
        <v>13</v>
      </c>
      <c r="J2864" s="11" t="s">
        <v>171</v>
      </c>
      <c r="K2864" s="11">
        <v>4</v>
      </c>
      <c r="L2864" s="11">
        <v>-74.107273579999998</v>
      </c>
      <c r="M2864" s="12">
        <v>4.6426158470000001</v>
      </c>
    </row>
    <row r="2865" spans="1:13" x14ac:dyDescent="0.25">
      <c r="A2865" s="3">
        <v>2864</v>
      </c>
      <c r="B2865" s="3" t="s">
        <v>5233</v>
      </c>
      <c r="C2865" s="3" t="s">
        <v>5098</v>
      </c>
      <c r="D2865" s="3" t="s">
        <v>1</v>
      </c>
      <c r="E2865" s="3" t="s">
        <v>5234</v>
      </c>
      <c r="F2865" s="5">
        <v>80</v>
      </c>
      <c r="G2865" s="133">
        <f t="shared" si="98"/>
        <v>0</v>
      </c>
      <c r="H2865" s="36" t="str">
        <f t="shared" si="97"/>
        <v>Malo</v>
      </c>
      <c r="I2865" s="11">
        <v>13</v>
      </c>
      <c r="J2865" s="11" t="s">
        <v>171</v>
      </c>
      <c r="K2865" s="11">
        <v>4</v>
      </c>
      <c r="L2865" s="11">
        <v>-74.095771139999997</v>
      </c>
      <c r="M2865" s="12">
        <v>4.6380272119999999</v>
      </c>
    </row>
    <row r="2866" spans="1:13" x14ac:dyDescent="0.25">
      <c r="A2866" s="3">
        <v>2865</v>
      </c>
      <c r="B2866" s="3" t="s">
        <v>5235</v>
      </c>
      <c r="C2866" s="3" t="s">
        <v>5098</v>
      </c>
      <c r="D2866" s="3" t="s">
        <v>1</v>
      </c>
      <c r="E2866" s="3" t="s">
        <v>5209</v>
      </c>
      <c r="F2866" s="5">
        <v>65</v>
      </c>
      <c r="G2866" s="133">
        <f t="shared" si="98"/>
        <v>31</v>
      </c>
      <c r="H2866" s="36" t="str">
        <f t="shared" si="97"/>
        <v>Aceptable</v>
      </c>
      <c r="I2866" s="11">
        <v>13</v>
      </c>
      <c r="J2866" s="11" t="s">
        <v>171</v>
      </c>
      <c r="K2866" s="11">
        <v>4</v>
      </c>
      <c r="L2866" s="11">
        <v>-74.105587040000003</v>
      </c>
      <c r="M2866" s="12">
        <v>4.645094093</v>
      </c>
    </row>
    <row r="2867" spans="1:13" x14ac:dyDescent="0.25">
      <c r="A2867" s="3">
        <v>2866</v>
      </c>
      <c r="B2867" s="3" t="s">
        <v>5236</v>
      </c>
      <c r="C2867" s="3" t="s">
        <v>5098</v>
      </c>
      <c r="D2867" s="3" t="s">
        <v>1</v>
      </c>
      <c r="E2867" s="3" t="s">
        <v>5237</v>
      </c>
      <c r="F2867" s="5">
        <v>70</v>
      </c>
      <c r="G2867" s="133">
        <f t="shared" si="98"/>
        <v>18</v>
      </c>
      <c r="H2867" s="36" t="str">
        <f t="shared" si="97"/>
        <v>Regular</v>
      </c>
      <c r="I2867" s="11">
        <v>13</v>
      </c>
      <c r="J2867" s="11" t="s">
        <v>171</v>
      </c>
      <c r="K2867" s="11">
        <v>5</v>
      </c>
      <c r="L2867" s="11">
        <v>-74.101414500000004</v>
      </c>
      <c r="M2867" s="12">
        <v>4.6484054439999998</v>
      </c>
    </row>
    <row r="2868" spans="1:13" x14ac:dyDescent="0.25">
      <c r="A2868" s="3">
        <v>2867</v>
      </c>
      <c r="B2868" s="3" t="s">
        <v>5238</v>
      </c>
      <c r="C2868" s="3" t="s">
        <v>5098</v>
      </c>
      <c r="D2868" s="3" t="s">
        <v>1</v>
      </c>
      <c r="E2868" s="3" t="s">
        <v>5239</v>
      </c>
      <c r="F2868" s="5">
        <v>65</v>
      </c>
      <c r="G2868" s="133">
        <f t="shared" si="98"/>
        <v>31</v>
      </c>
      <c r="H2868" s="36" t="str">
        <f t="shared" si="97"/>
        <v>Aceptable</v>
      </c>
      <c r="I2868" s="11">
        <v>13</v>
      </c>
      <c r="J2868" s="11" t="s">
        <v>171</v>
      </c>
      <c r="K2868" s="11">
        <v>4</v>
      </c>
      <c r="L2868" s="11">
        <v>-74.103994040000003</v>
      </c>
      <c r="M2868" s="12">
        <v>4.6465046570000004</v>
      </c>
    </row>
    <row r="2869" spans="1:13" x14ac:dyDescent="0.25">
      <c r="A2869" s="3">
        <v>2868</v>
      </c>
      <c r="B2869" s="3" t="s">
        <v>5240</v>
      </c>
      <c r="C2869" s="3" t="s">
        <v>5098</v>
      </c>
      <c r="D2869" s="3" t="s">
        <v>1</v>
      </c>
      <c r="E2869" s="3" t="s">
        <v>5241</v>
      </c>
      <c r="F2869" s="5">
        <v>80</v>
      </c>
      <c r="G2869" s="133">
        <f t="shared" si="98"/>
        <v>0</v>
      </c>
      <c r="H2869" s="36" t="str">
        <f t="shared" si="97"/>
        <v>Malo</v>
      </c>
      <c r="I2869" s="11">
        <v>13</v>
      </c>
      <c r="J2869" s="11" t="s">
        <v>171</v>
      </c>
      <c r="K2869" s="11">
        <v>5</v>
      </c>
      <c r="L2869" s="11">
        <v>-74.105667670000003</v>
      </c>
      <c r="M2869" s="12">
        <v>4.648517021</v>
      </c>
    </row>
    <row r="2870" spans="1:13" x14ac:dyDescent="0.25">
      <c r="A2870" s="3">
        <v>2869</v>
      </c>
      <c r="B2870" s="3" t="s">
        <v>5242</v>
      </c>
      <c r="C2870" s="3" t="s">
        <v>5098</v>
      </c>
      <c r="D2870" s="3" t="s">
        <v>1</v>
      </c>
      <c r="E2870" s="3" t="s">
        <v>5243</v>
      </c>
      <c r="F2870" s="5">
        <v>65</v>
      </c>
      <c r="G2870" s="133">
        <f t="shared" si="98"/>
        <v>31</v>
      </c>
      <c r="H2870" s="36" t="str">
        <f t="shared" si="97"/>
        <v>Aceptable</v>
      </c>
      <c r="I2870" s="11">
        <v>13</v>
      </c>
      <c r="J2870" s="11" t="s">
        <v>171</v>
      </c>
      <c r="K2870" s="11">
        <v>4</v>
      </c>
      <c r="L2870" s="11">
        <v>-74.097687919999998</v>
      </c>
      <c r="M2870" s="12">
        <v>4.6418893570000002</v>
      </c>
    </row>
    <row r="2871" spans="1:13" x14ac:dyDescent="0.25">
      <c r="A2871" s="3">
        <v>2870</v>
      </c>
      <c r="B2871" s="3" t="s">
        <v>5244</v>
      </c>
      <c r="C2871" s="3" t="s">
        <v>5098</v>
      </c>
      <c r="D2871" s="3" t="s">
        <v>1</v>
      </c>
      <c r="E2871" s="3" t="s">
        <v>2789</v>
      </c>
      <c r="F2871" s="5">
        <v>70</v>
      </c>
      <c r="G2871" s="133">
        <f t="shared" si="98"/>
        <v>18</v>
      </c>
      <c r="H2871" s="36" t="str">
        <f t="shared" si="97"/>
        <v>Regular</v>
      </c>
      <c r="I2871" s="11">
        <v>13</v>
      </c>
      <c r="J2871" s="11" t="s">
        <v>171</v>
      </c>
      <c r="K2871" s="11">
        <v>4</v>
      </c>
      <c r="L2871" s="11">
        <v>-74.109412579999997</v>
      </c>
      <c r="M2871" s="12">
        <v>4.6454037929999998</v>
      </c>
    </row>
    <row r="2872" spans="1:13" x14ac:dyDescent="0.25">
      <c r="A2872" s="3">
        <v>2871</v>
      </c>
      <c r="B2872" s="3" t="s">
        <v>5245</v>
      </c>
      <c r="C2872" s="3" t="s">
        <v>5098</v>
      </c>
      <c r="D2872" s="3" t="s">
        <v>1</v>
      </c>
      <c r="E2872" s="3" t="s">
        <v>5246</v>
      </c>
      <c r="F2872" s="5">
        <v>70</v>
      </c>
      <c r="G2872" s="133">
        <f t="shared" si="98"/>
        <v>18</v>
      </c>
      <c r="H2872" s="36" t="str">
        <f t="shared" si="97"/>
        <v>Regular</v>
      </c>
      <c r="I2872" s="11">
        <v>13</v>
      </c>
      <c r="J2872" s="11" t="s">
        <v>171</v>
      </c>
      <c r="K2872" s="11">
        <v>4</v>
      </c>
      <c r="L2872" s="11">
        <v>-74.105755959999996</v>
      </c>
      <c r="M2872" s="12">
        <v>4.6439077470000001</v>
      </c>
    </row>
    <row r="2873" spans="1:13" x14ac:dyDescent="0.25">
      <c r="A2873" s="3">
        <v>2872</v>
      </c>
      <c r="B2873" s="3" t="s">
        <v>5247</v>
      </c>
      <c r="C2873" s="3" t="s">
        <v>5098</v>
      </c>
      <c r="D2873" s="3" t="s">
        <v>1</v>
      </c>
      <c r="E2873" s="3" t="s">
        <v>5248</v>
      </c>
      <c r="F2873" s="5">
        <v>65</v>
      </c>
      <c r="G2873" s="133">
        <f t="shared" si="98"/>
        <v>31</v>
      </c>
      <c r="H2873" s="36" t="str">
        <f t="shared" si="97"/>
        <v>Aceptable</v>
      </c>
      <c r="I2873" s="11">
        <v>13</v>
      </c>
      <c r="J2873" s="11" t="s">
        <v>171</v>
      </c>
      <c r="K2873" s="11">
        <v>4</v>
      </c>
      <c r="L2873" s="11">
        <v>-74.105904109999997</v>
      </c>
      <c r="M2873" s="12">
        <v>4.6426428319999999</v>
      </c>
    </row>
    <row r="2874" spans="1:13" x14ac:dyDescent="0.25">
      <c r="A2874" s="3">
        <v>2873</v>
      </c>
      <c r="B2874" s="3" t="s">
        <v>5249</v>
      </c>
      <c r="C2874" s="3" t="s">
        <v>5098</v>
      </c>
      <c r="D2874" s="3" t="s">
        <v>1</v>
      </c>
      <c r="E2874" s="3" t="s">
        <v>5250</v>
      </c>
      <c r="F2874" s="5">
        <v>80</v>
      </c>
      <c r="G2874" s="133">
        <f t="shared" si="98"/>
        <v>0</v>
      </c>
      <c r="H2874" s="36" t="str">
        <f t="shared" si="97"/>
        <v>Malo</v>
      </c>
      <c r="I2874" s="11">
        <v>13</v>
      </c>
      <c r="J2874" s="11" t="s">
        <v>171</v>
      </c>
      <c r="K2874" s="11">
        <v>5</v>
      </c>
      <c r="L2874" s="11">
        <v>-74.102699200000004</v>
      </c>
      <c r="M2874" s="12">
        <v>4.6470533820000002</v>
      </c>
    </row>
    <row r="2875" spans="1:13" x14ac:dyDescent="0.25">
      <c r="A2875" s="3">
        <v>2874</v>
      </c>
      <c r="B2875" s="3" t="s">
        <v>5251</v>
      </c>
      <c r="C2875" s="3" t="s">
        <v>5098</v>
      </c>
      <c r="D2875" s="3" t="s">
        <v>1</v>
      </c>
      <c r="E2875" s="3" t="s">
        <v>5252</v>
      </c>
      <c r="F2875" s="5">
        <v>40</v>
      </c>
      <c r="G2875" s="133">
        <f t="shared" si="98"/>
        <v>86</v>
      </c>
      <c r="H2875" s="36" t="str">
        <f t="shared" si="97"/>
        <v>Óptimo</v>
      </c>
      <c r="I2875" s="11">
        <v>13</v>
      </c>
      <c r="J2875" s="11" t="s">
        <v>171</v>
      </c>
      <c r="K2875" s="11">
        <v>4</v>
      </c>
      <c r="L2875" s="11">
        <v>-74.103151789999998</v>
      </c>
      <c r="M2875" s="12">
        <v>4.6411770929999996</v>
      </c>
    </row>
    <row r="2876" spans="1:13" x14ac:dyDescent="0.25">
      <c r="A2876" s="3">
        <v>2875</v>
      </c>
      <c r="B2876" s="3" t="s">
        <v>5253</v>
      </c>
      <c r="C2876" s="3" t="s">
        <v>5098</v>
      </c>
      <c r="D2876" s="3" t="s">
        <v>1</v>
      </c>
      <c r="E2876" s="3" t="s">
        <v>5146</v>
      </c>
      <c r="F2876" s="5">
        <v>70</v>
      </c>
      <c r="G2876" s="133">
        <f t="shared" si="98"/>
        <v>18</v>
      </c>
      <c r="H2876" s="36" t="str">
        <f t="shared" si="97"/>
        <v>Regular</v>
      </c>
      <c r="I2876" s="11">
        <v>13</v>
      </c>
      <c r="J2876" s="11" t="s">
        <v>171</v>
      </c>
      <c r="K2876" s="11">
        <v>4</v>
      </c>
      <c r="L2876" s="11">
        <v>-74.080029760000002</v>
      </c>
      <c r="M2876" s="12">
        <v>4.6459762209999997</v>
      </c>
    </row>
    <row r="2877" spans="1:13" x14ac:dyDescent="0.25">
      <c r="A2877" s="3">
        <v>2876</v>
      </c>
      <c r="B2877" s="3" t="s">
        <v>5254</v>
      </c>
      <c r="C2877" s="3" t="s">
        <v>5098</v>
      </c>
      <c r="D2877" s="3" t="s">
        <v>1</v>
      </c>
      <c r="E2877" s="3" t="s">
        <v>2781</v>
      </c>
      <c r="F2877" s="5">
        <v>70</v>
      </c>
      <c r="G2877" s="133">
        <f t="shared" si="98"/>
        <v>18</v>
      </c>
      <c r="H2877" s="36" t="str">
        <f t="shared" si="97"/>
        <v>Regular</v>
      </c>
      <c r="I2877" s="11">
        <v>13</v>
      </c>
      <c r="J2877" s="11" t="s">
        <v>171</v>
      </c>
      <c r="K2877" s="11">
        <v>5</v>
      </c>
      <c r="L2877" s="11">
        <v>-74.100661270000003</v>
      </c>
      <c r="M2877" s="12">
        <v>4.6465959679999997</v>
      </c>
    </row>
    <row r="2878" spans="1:13" x14ac:dyDescent="0.25">
      <c r="A2878" s="3">
        <v>2877</v>
      </c>
      <c r="B2878" s="3" t="s">
        <v>5255</v>
      </c>
      <c r="C2878" s="3" t="s">
        <v>6256</v>
      </c>
      <c r="D2878" s="3" t="s">
        <v>1</v>
      </c>
      <c r="E2878" s="3" t="s">
        <v>5256</v>
      </c>
      <c r="F2878" s="5">
        <v>65</v>
      </c>
      <c r="G2878" s="133">
        <f t="shared" si="98"/>
        <v>31</v>
      </c>
      <c r="H2878" s="36" t="str">
        <f t="shared" si="97"/>
        <v>Aceptable</v>
      </c>
      <c r="I2878" s="11">
        <v>14</v>
      </c>
      <c r="J2878" s="11" t="s">
        <v>162</v>
      </c>
      <c r="K2878" s="11">
        <v>3</v>
      </c>
      <c r="L2878" s="11">
        <v>-74.096158329999994</v>
      </c>
      <c r="M2878" s="12">
        <v>4.6011809939999999</v>
      </c>
    </row>
    <row r="2879" spans="1:13" x14ac:dyDescent="0.25">
      <c r="A2879" s="3">
        <v>2878</v>
      </c>
      <c r="B2879" s="3" t="s">
        <v>5257</v>
      </c>
      <c r="C2879" s="3" t="s">
        <v>6256</v>
      </c>
      <c r="D2879" s="3" t="s">
        <v>1</v>
      </c>
      <c r="E2879" s="3" t="s">
        <v>5258</v>
      </c>
      <c r="F2879" s="5">
        <v>70</v>
      </c>
      <c r="G2879" s="133">
        <f t="shared" si="98"/>
        <v>18</v>
      </c>
      <c r="H2879" s="36" t="str">
        <f t="shared" si="97"/>
        <v>Regular</v>
      </c>
      <c r="I2879" s="11">
        <v>14</v>
      </c>
      <c r="J2879" s="11" t="s">
        <v>162</v>
      </c>
      <c r="K2879" s="11">
        <v>3</v>
      </c>
      <c r="L2879" s="11">
        <v>-74.102070659999995</v>
      </c>
      <c r="M2879" s="12">
        <v>4.5980261520000001</v>
      </c>
    </row>
    <row r="2880" spans="1:13" x14ac:dyDescent="0.25">
      <c r="A2880" s="3">
        <v>2879</v>
      </c>
      <c r="B2880" s="3" t="s">
        <v>5259</v>
      </c>
      <c r="C2880" s="3" t="s">
        <v>6256</v>
      </c>
      <c r="D2880" s="3" t="s">
        <v>1</v>
      </c>
      <c r="E2880" s="3" t="s">
        <v>2250</v>
      </c>
      <c r="F2880" s="5">
        <v>70</v>
      </c>
      <c r="G2880" s="133">
        <f t="shared" si="98"/>
        <v>18</v>
      </c>
      <c r="H2880" s="36" t="str">
        <f t="shared" si="97"/>
        <v>Regular</v>
      </c>
      <c r="I2880" s="11">
        <v>14</v>
      </c>
      <c r="J2880" s="11" t="s">
        <v>162</v>
      </c>
      <c r="K2880" s="11">
        <v>3</v>
      </c>
      <c r="L2880" s="11">
        <v>-74.092882309999993</v>
      </c>
      <c r="M2880" s="12">
        <v>4.5998235100000002</v>
      </c>
    </row>
    <row r="2881" spans="1:13" x14ac:dyDescent="0.25">
      <c r="A2881" s="3">
        <v>2880</v>
      </c>
      <c r="B2881" s="3" t="s">
        <v>5260</v>
      </c>
      <c r="C2881" s="3" t="s">
        <v>6256</v>
      </c>
      <c r="D2881" s="3" t="s">
        <v>1</v>
      </c>
      <c r="E2881" s="3" t="s">
        <v>5261</v>
      </c>
      <c r="F2881" s="5">
        <v>65</v>
      </c>
      <c r="G2881" s="133">
        <f t="shared" si="98"/>
        <v>31</v>
      </c>
      <c r="H2881" s="36" t="str">
        <f t="shared" si="97"/>
        <v>Aceptable</v>
      </c>
      <c r="I2881" s="11">
        <v>14</v>
      </c>
      <c r="J2881" s="11" t="s">
        <v>162</v>
      </c>
      <c r="K2881" s="11">
        <v>3</v>
      </c>
      <c r="L2881" s="11">
        <v>-74.094710030000002</v>
      </c>
      <c r="M2881" s="12">
        <v>4.6014336550000001</v>
      </c>
    </row>
    <row r="2882" spans="1:13" x14ac:dyDescent="0.25">
      <c r="A2882" s="3">
        <v>2881</v>
      </c>
      <c r="B2882" s="3" t="s">
        <v>5262</v>
      </c>
      <c r="C2882" s="3" t="s">
        <v>6256</v>
      </c>
      <c r="D2882" s="3" t="s">
        <v>1</v>
      </c>
      <c r="E2882" s="3" t="s">
        <v>5263</v>
      </c>
      <c r="F2882" s="5">
        <v>80</v>
      </c>
      <c r="G2882" s="133">
        <f t="shared" si="98"/>
        <v>0</v>
      </c>
      <c r="H2882" s="36" t="str">
        <f t="shared" si="97"/>
        <v>Malo</v>
      </c>
      <c r="I2882" s="11">
        <v>14</v>
      </c>
      <c r="J2882" s="11" t="s">
        <v>162</v>
      </c>
      <c r="K2882" s="11">
        <v>3</v>
      </c>
      <c r="L2882" s="11">
        <v>-74.088862660000004</v>
      </c>
      <c r="M2882" s="12">
        <v>4.5923193449999999</v>
      </c>
    </row>
    <row r="2883" spans="1:13" x14ac:dyDescent="0.25">
      <c r="A2883" s="3">
        <v>2882</v>
      </c>
      <c r="B2883" s="3" t="s">
        <v>5264</v>
      </c>
      <c r="C2883" s="3" t="s">
        <v>6256</v>
      </c>
      <c r="D2883" s="3" t="s">
        <v>1</v>
      </c>
      <c r="E2883" s="3" t="s">
        <v>5258</v>
      </c>
      <c r="F2883" s="5">
        <v>70</v>
      </c>
      <c r="G2883" s="133">
        <f t="shared" si="98"/>
        <v>18</v>
      </c>
      <c r="H2883" s="36" t="str">
        <f t="shared" si="97"/>
        <v>Regular</v>
      </c>
      <c r="I2883" s="11">
        <v>14</v>
      </c>
      <c r="J2883" s="11" t="s">
        <v>162</v>
      </c>
      <c r="K2883" s="11">
        <v>3</v>
      </c>
      <c r="L2883" s="11">
        <v>-74.103048720000004</v>
      </c>
      <c r="M2883" s="12">
        <v>4.5994513020000003</v>
      </c>
    </row>
    <row r="2884" spans="1:13" x14ac:dyDescent="0.25">
      <c r="A2884" s="3">
        <v>2883</v>
      </c>
      <c r="B2884" s="3" t="s">
        <v>5265</v>
      </c>
      <c r="C2884" s="3" t="s">
        <v>6256</v>
      </c>
      <c r="D2884" s="3" t="s">
        <v>1</v>
      </c>
      <c r="E2884" s="3" t="s">
        <v>5258</v>
      </c>
      <c r="F2884" s="5">
        <v>65</v>
      </c>
      <c r="G2884" s="133">
        <f t="shared" si="98"/>
        <v>31</v>
      </c>
      <c r="H2884" s="36" t="str">
        <f t="shared" ref="H2884:H2918" si="99">IF(AND(G2884&gt;=86,G2884&lt;=100),"Óptimo",
IF(AND(G2884&gt;=71,G2884&lt;=85),"Muy Bueno",
IF(AND(G2884&gt;=51,G2884&lt;=70),"Bueno",
IF(AND(G2884&gt;=31,G2884&lt;=50),"Aceptable",
IF(AND(G2884&gt;=6,G2884&lt;=30),"Regular",
"Malo")))))</f>
        <v>Aceptable</v>
      </c>
      <c r="I2884" s="11">
        <v>14</v>
      </c>
      <c r="J2884" s="11" t="s">
        <v>162</v>
      </c>
      <c r="K2884" s="11">
        <v>3</v>
      </c>
      <c r="L2884" s="11">
        <v>-74.100185249999996</v>
      </c>
      <c r="M2884" s="12">
        <v>4.5971933229999999</v>
      </c>
    </row>
    <row r="2885" spans="1:13" x14ac:dyDescent="0.25">
      <c r="A2885" s="3">
        <v>2884</v>
      </c>
      <c r="B2885" s="3" t="s">
        <v>5266</v>
      </c>
      <c r="C2885" s="3" t="s">
        <v>6256</v>
      </c>
      <c r="D2885" s="3" t="s">
        <v>1</v>
      </c>
      <c r="E2885" s="3" t="s">
        <v>5267</v>
      </c>
      <c r="F2885" s="5">
        <v>70</v>
      </c>
      <c r="G2885" s="133">
        <f t="shared" si="98"/>
        <v>18</v>
      </c>
      <c r="H2885" s="36" t="str">
        <f t="shared" si="99"/>
        <v>Regular</v>
      </c>
      <c r="I2885" s="11">
        <v>14</v>
      </c>
      <c r="J2885" s="11" t="s">
        <v>162</v>
      </c>
      <c r="K2885" s="11">
        <v>3</v>
      </c>
      <c r="L2885" s="11">
        <v>-74.103878960000003</v>
      </c>
      <c r="M2885" s="12">
        <v>4.5975233639999997</v>
      </c>
    </row>
    <row r="2886" spans="1:13" x14ac:dyDescent="0.25">
      <c r="A2886" s="3">
        <v>2885</v>
      </c>
      <c r="B2886" s="3" t="s">
        <v>5268</v>
      </c>
      <c r="C2886" s="3" t="s">
        <v>6256</v>
      </c>
      <c r="D2886" s="3" t="s">
        <v>1</v>
      </c>
      <c r="E2886" s="3" t="s">
        <v>5269</v>
      </c>
      <c r="F2886" s="5">
        <v>65</v>
      </c>
      <c r="G2886" s="133">
        <f t="shared" si="98"/>
        <v>31</v>
      </c>
      <c r="H2886" s="36" t="str">
        <f t="shared" si="99"/>
        <v>Aceptable</v>
      </c>
      <c r="I2886" s="11">
        <v>14</v>
      </c>
      <c r="J2886" s="11" t="s">
        <v>162</v>
      </c>
      <c r="K2886" s="11">
        <v>3</v>
      </c>
      <c r="L2886" s="11">
        <v>-74.09463538</v>
      </c>
      <c r="M2886" s="12">
        <v>4.5967153209999996</v>
      </c>
    </row>
    <row r="2887" spans="1:13" x14ac:dyDescent="0.25">
      <c r="A2887" s="3">
        <v>2886</v>
      </c>
      <c r="B2887" s="3" t="s">
        <v>5270</v>
      </c>
      <c r="C2887" s="3" t="s">
        <v>6256</v>
      </c>
      <c r="D2887" s="3" t="s">
        <v>1</v>
      </c>
      <c r="E2887" s="3" t="s">
        <v>5271</v>
      </c>
      <c r="F2887" s="5">
        <v>80</v>
      </c>
      <c r="G2887" s="133">
        <f t="shared" si="98"/>
        <v>0</v>
      </c>
      <c r="H2887" s="36" t="str">
        <f t="shared" si="99"/>
        <v>Malo</v>
      </c>
      <c r="I2887" s="11">
        <v>14</v>
      </c>
      <c r="J2887" s="11" t="s">
        <v>162</v>
      </c>
      <c r="K2887" s="11">
        <v>3</v>
      </c>
      <c r="L2887" s="11">
        <v>-74.092407940000001</v>
      </c>
      <c r="M2887" s="12">
        <v>4.5946588740000003</v>
      </c>
    </row>
    <row r="2888" spans="1:13" x14ac:dyDescent="0.25">
      <c r="A2888" s="3">
        <v>2887</v>
      </c>
      <c r="B2888" s="3" t="s">
        <v>5272</v>
      </c>
      <c r="C2888" s="3" t="s">
        <v>6256</v>
      </c>
      <c r="D2888" s="3" t="s">
        <v>1</v>
      </c>
      <c r="E2888" s="3" t="s">
        <v>5273</v>
      </c>
      <c r="F2888" s="5">
        <v>70</v>
      </c>
      <c r="G2888" s="133">
        <f t="shared" si="98"/>
        <v>18</v>
      </c>
      <c r="H2888" s="36" t="str">
        <f t="shared" si="99"/>
        <v>Regular</v>
      </c>
      <c r="I2888" s="11">
        <v>14</v>
      </c>
      <c r="J2888" s="11" t="s">
        <v>162</v>
      </c>
      <c r="K2888" s="11">
        <v>3</v>
      </c>
      <c r="L2888" s="11">
        <v>-74.090919850000006</v>
      </c>
      <c r="M2888" s="12">
        <v>4.6079039140000004</v>
      </c>
    </row>
    <row r="2889" spans="1:13" x14ac:dyDescent="0.25">
      <c r="A2889" s="3">
        <v>2888</v>
      </c>
      <c r="B2889" s="3" t="s">
        <v>5274</v>
      </c>
      <c r="C2889" s="3" t="s">
        <v>6256</v>
      </c>
      <c r="D2889" s="3" t="s">
        <v>1</v>
      </c>
      <c r="E2889" s="3" t="s">
        <v>5275</v>
      </c>
      <c r="F2889" s="5">
        <v>65</v>
      </c>
      <c r="G2889" s="133">
        <f t="shared" si="98"/>
        <v>31</v>
      </c>
      <c r="H2889" s="36" t="str">
        <f t="shared" si="99"/>
        <v>Aceptable</v>
      </c>
      <c r="I2889" s="11">
        <v>14</v>
      </c>
      <c r="J2889" s="11" t="s">
        <v>162</v>
      </c>
      <c r="K2889" s="11">
        <v>3</v>
      </c>
      <c r="L2889" s="11">
        <v>-74.089467060000004</v>
      </c>
      <c r="M2889" s="12">
        <v>4.6023465640000003</v>
      </c>
    </row>
    <row r="2890" spans="1:13" x14ac:dyDescent="0.25">
      <c r="A2890" s="3">
        <v>2889</v>
      </c>
      <c r="B2890" s="3" t="s">
        <v>5276</v>
      </c>
      <c r="C2890" s="3" t="s">
        <v>6256</v>
      </c>
      <c r="D2890" s="3" t="s">
        <v>1</v>
      </c>
      <c r="E2890" s="3" t="s">
        <v>5277</v>
      </c>
      <c r="F2890" s="5">
        <v>70</v>
      </c>
      <c r="G2890" s="133">
        <f t="shared" si="98"/>
        <v>18</v>
      </c>
      <c r="H2890" s="36" t="str">
        <f t="shared" si="99"/>
        <v>Regular</v>
      </c>
      <c r="I2890" s="11">
        <v>14</v>
      </c>
      <c r="J2890" s="11" t="s">
        <v>162</v>
      </c>
      <c r="K2890" s="11">
        <v>3</v>
      </c>
      <c r="L2890" s="11">
        <v>-74.087685239999999</v>
      </c>
      <c r="M2890" s="12">
        <v>4.6008594799999996</v>
      </c>
    </row>
    <row r="2891" spans="1:13" x14ac:dyDescent="0.25">
      <c r="A2891" s="3">
        <v>2890</v>
      </c>
      <c r="B2891" s="3" t="s">
        <v>5278</v>
      </c>
      <c r="C2891" s="3" t="s">
        <v>6256</v>
      </c>
      <c r="D2891" s="3" t="s">
        <v>1</v>
      </c>
      <c r="E2891" s="3" t="s">
        <v>5279</v>
      </c>
      <c r="F2891" s="5">
        <v>80</v>
      </c>
      <c r="G2891" s="133">
        <f t="shared" si="98"/>
        <v>0</v>
      </c>
      <c r="H2891" s="36" t="str">
        <f t="shared" si="99"/>
        <v>Malo</v>
      </c>
      <c r="I2891" s="11">
        <v>14</v>
      </c>
      <c r="J2891" s="11" t="s">
        <v>162</v>
      </c>
      <c r="K2891" s="11">
        <v>3</v>
      </c>
      <c r="L2891" s="11">
        <v>-74.081744220000004</v>
      </c>
      <c r="M2891" s="12">
        <v>4.6018392669999999</v>
      </c>
    </row>
    <row r="2892" spans="1:13" x14ac:dyDescent="0.25">
      <c r="A2892" s="3">
        <v>2891</v>
      </c>
      <c r="B2892" s="3" t="s">
        <v>5280</v>
      </c>
      <c r="C2892" s="3" t="s">
        <v>6256</v>
      </c>
      <c r="D2892" s="3" t="s">
        <v>1</v>
      </c>
      <c r="E2892" s="3" t="s">
        <v>5281</v>
      </c>
      <c r="F2892" s="5">
        <v>65</v>
      </c>
      <c r="G2892" s="133">
        <f t="shared" si="98"/>
        <v>31</v>
      </c>
      <c r="H2892" s="36" t="str">
        <f t="shared" si="99"/>
        <v>Aceptable</v>
      </c>
      <c r="I2892" s="11">
        <v>14</v>
      </c>
      <c r="J2892" s="11" t="s">
        <v>162</v>
      </c>
      <c r="K2892" s="11">
        <v>3</v>
      </c>
      <c r="L2892" s="11">
        <v>-74.078087310000001</v>
      </c>
      <c r="M2892" s="12">
        <v>4.6145229580000002</v>
      </c>
    </row>
    <row r="2893" spans="1:13" x14ac:dyDescent="0.25">
      <c r="A2893" s="3">
        <v>2892</v>
      </c>
      <c r="B2893" s="3" t="s">
        <v>5282</v>
      </c>
      <c r="C2893" s="3" t="s">
        <v>6256</v>
      </c>
      <c r="D2893" s="3" t="s">
        <v>1</v>
      </c>
      <c r="E2893" s="3" t="s">
        <v>5283</v>
      </c>
      <c r="F2893" s="5">
        <v>70</v>
      </c>
      <c r="G2893" s="133">
        <f t="shared" si="98"/>
        <v>18</v>
      </c>
      <c r="H2893" s="36" t="str">
        <f t="shared" si="99"/>
        <v>Regular</v>
      </c>
      <c r="I2893" s="11">
        <v>14</v>
      </c>
      <c r="J2893" s="11" t="s">
        <v>162</v>
      </c>
      <c r="K2893" s="11">
        <v>3</v>
      </c>
      <c r="L2893" s="11">
        <v>-74.079303080000003</v>
      </c>
      <c r="M2893" s="12">
        <v>4.6198008110000002</v>
      </c>
    </row>
    <row r="2894" spans="1:13" x14ac:dyDescent="0.25">
      <c r="A2894" s="3">
        <v>2893</v>
      </c>
      <c r="B2894" s="3" t="s">
        <v>5284</v>
      </c>
      <c r="C2894" s="3" t="s">
        <v>6256</v>
      </c>
      <c r="D2894" s="3" t="s">
        <v>1</v>
      </c>
      <c r="E2894" s="3" t="s">
        <v>5285</v>
      </c>
      <c r="F2894" s="5">
        <v>70</v>
      </c>
      <c r="G2894" s="133">
        <f t="shared" si="98"/>
        <v>18</v>
      </c>
      <c r="H2894" s="36" t="str">
        <f t="shared" si="99"/>
        <v>Regular</v>
      </c>
      <c r="I2894" s="11">
        <v>14</v>
      </c>
      <c r="J2894" s="11" t="s">
        <v>162</v>
      </c>
      <c r="K2894" s="11">
        <v>3</v>
      </c>
      <c r="L2894" s="11">
        <v>-74.08396424</v>
      </c>
      <c r="M2894" s="12">
        <v>4.6110058949999999</v>
      </c>
    </row>
    <row r="2895" spans="1:13" x14ac:dyDescent="0.25">
      <c r="A2895" s="3">
        <v>2894</v>
      </c>
      <c r="B2895" s="3" t="s">
        <v>5286</v>
      </c>
      <c r="C2895" s="3" t="s">
        <v>6256</v>
      </c>
      <c r="D2895" s="3" t="s">
        <v>1</v>
      </c>
      <c r="E2895" s="3" t="s">
        <v>5287</v>
      </c>
      <c r="F2895" s="5">
        <v>80</v>
      </c>
      <c r="G2895" s="133">
        <f t="shared" si="98"/>
        <v>0</v>
      </c>
      <c r="H2895" s="36" t="str">
        <f t="shared" si="99"/>
        <v>Malo</v>
      </c>
      <c r="I2895" s="11">
        <v>14</v>
      </c>
      <c r="J2895" s="11" t="s">
        <v>162</v>
      </c>
      <c r="K2895" s="11">
        <v>3</v>
      </c>
      <c r="L2895" s="11">
        <v>-74.086679540000006</v>
      </c>
      <c r="M2895" s="12">
        <v>4.6195133459999997</v>
      </c>
    </row>
    <row r="2896" spans="1:13" x14ac:dyDescent="0.25">
      <c r="A2896" s="3">
        <v>2895</v>
      </c>
      <c r="B2896" s="3" t="s">
        <v>5288</v>
      </c>
      <c r="C2896" s="3" t="s">
        <v>6256</v>
      </c>
      <c r="D2896" s="3" t="s">
        <v>1</v>
      </c>
      <c r="E2896" s="3" t="s">
        <v>5287</v>
      </c>
      <c r="F2896" s="5">
        <v>70</v>
      </c>
      <c r="G2896" s="133">
        <f t="shared" si="98"/>
        <v>18</v>
      </c>
      <c r="H2896" s="36" t="str">
        <f t="shared" si="99"/>
        <v>Regular</v>
      </c>
      <c r="I2896" s="11">
        <v>14</v>
      </c>
      <c r="J2896" s="11" t="s">
        <v>162</v>
      </c>
      <c r="K2896" s="11">
        <v>3</v>
      </c>
      <c r="L2896" s="11">
        <v>-74.087416419999997</v>
      </c>
      <c r="M2896" s="12">
        <v>4.6180023029999999</v>
      </c>
    </row>
    <row r="2897" spans="1:13" x14ac:dyDescent="0.25">
      <c r="A2897" s="3">
        <v>2896</v>
      </c>
      <c r="B2897" s="3" t="s">
        <v>5289</v>
      </c>
      <c r="C2897" s="3" t="s">
        <v>6256</v>
      </c>
      <c r="D2897" s="3" t="s">
        <v>1</v>
      </c>
      <c r="E2897" s="3" t="s">
        <v>5290</v>
      </c>
      <c r="F2897" s="5">
        <v>65</v>
      </c>
      <c r="G2897" s="133">
        <f t="shared" si="98"/>
        <v>31</v>
      </c>
      <c r="H2897" s="36" t="str">
        <f t="shared" si="99"/>
        <v>Aceptable</v>
      </c>
      <c r="I2897" s="11">
        <v>14</v>
      </c>
      <c r="J2897" s="11" t="s">
        <v>162</v>
      </c>
      <c r="K2897" s="11">
        <v>3</v>
      </c>
      <c r="L2897" s="11">
        <v>-74.094070439999996</v>
      </c>
      <c r="M2897" s="12">
        <v>4.6089736139999999</v>
      </c>
    </row>
    <row r="2898" spans="1:13" x14ac:dyDescent="0.25">
      <c r="A2898" s="3">
        <v>2897</v>
      </c>
      <c r="B2898" s="3" t="s">
        <v>5291</v>
      </c>
      <c r="C2898" s="3" t="s">
        <v>6256</v>
      </c>
      <c r="D2898" s="3" t="s">
        <v>1</v>
      </c>
      <c r="E2898" s="3" t="s">
        <v>5292</v>
      </c>
      <c r="F2898" s="5">
        <v>70</v>
      </c>
      <c r="G2898" s="133">
        <f t="shared" si="98"/>
        <v>18</v>
      </c>
      <c r="H2898" s="36" t="str">
        <f t="shared" si="99"/>
        <v>Regular</v>
      </c>
      <c r="I2898" s="11">
        <v>14</v>
      </c>
      <c r="J2898" s="11" t="s">
        <v>162</v>
      </c>
      <c r="K2898" s="11">
        <v>3</v>
      </c>
      <c r="L2898" s="11">
        <v>-74.085668920000003</v>
      </c>
      <c r="M2898" s="12">
        <v>4.6044133519999999</v>
      </c>
    </row>
    <row r="2899" spans="1:13" x14ac:dyDescent="0.25">
      <c r="A2899" s="3">
        <v>2898</v>
      </c>
      <c r="B2899" s="3" t="s">
        <v>5293</v>
      </c>
      <c r="C2899" s="3" t="s">
        <v>6256</v>
      </c>
      <c r="D2899" s="3" t="s">
        <v>1</v>
      </c>
      <c r="E2899" s="3" t="s">
        <v>5294</v>
      </c>
      <c r="F2899" s="5">
        <v>65</v>
      </c>
      <c r="G2899" s="133">
        <f t="shared" ref="G2899:G2962" si="100">IF(F2899&lt;=40,100-((F2899-30)/(40-30))*(100-86),
IF(F2899&lt;=50,85-((F2899-41)/(50-41))*(85-71),
IF(F2899&lt;=55,70-((F2899-51)/(55-50))*(70-51),
IF(F2899&lt;=65,50-((F2899-55)/(65-55))*(50-31),
IF(F2899&lt;=75,30-((F2899-65)/(75-65))*(30-6),
5-((F2899-75)/(80-75))*(5-0))))))</f>
        <v>31</v>
      </c>
      <c r="H2899" s="36" t="str">
        <f t="shared" si="99"/>
        <v>Aceptable</v>
      </c>
      <c r="I2899" s="11">
        <v>14</v>
      </c>
      <c r="J2899" s="11" t="s">
        <v>162</v>
      </c>
      <c r="K2899" s="11">
        <v>3</v>
      </c>
      <c r="L2899" s="11">
        <v>-74.082027220000001</v>
      </c>
      <c r="M2899" s="12">
        <v>4.6133958110000002</v>
      </c>
    </row>
    <row r="2900" spans="1:13" x14ac:dyDescent="0.25">
      <c r="A2900" s="3">
        <v>2899</v>
      </c>
      <c r="B2900" s="3" t="s">
        <v>5295</v>
      </c>
      <c r="C2900" s="3" t="s">
        <v>6256</v>
      </c>
      <c r="D2900" s="3" t="s">
        <v>1</v>
      </c>
      <c r="E2900" s="3" t="s">
        <v>5283</v>
      </c>
      <c r="F2900" s="5">
        <v>65</v>
      </c>
      <c r="G2900" s="133">
        <f t="shared" si="100"/>
        <v>31</v>
      </c>
      <c r="H2900" s="36" t="str">
        <f t="shared" si="99"/>
        <v>Aceptable</v>
      </c>
      <c r="I2900" s="11">
        <v>14</v>
      </c>
      <c r="J2900" s="11" t="s">
        <v>162</v>
      </c>
      <c r="K2900" s="11">
        <v>3</v>
      </c>
      <c r="L2900" s="11">
        <v>-74.079833969999996</v>
      </c>
      <c r="M2900" s="12">
        <v>4.6173445329999998</v>
      </c>
    </row>
    <row r="2901" spans="1:13" x14ac:dyDescent="0.25">
      <c r="A2901" s="3">
        <v>2900</v>
      </c>
      <c r="B2901" s="3" t="s">
        <v>5296</v>
      </c>
      <c r="C2901" s="3" t="s">
        <v>6256</v>
      </c>
      <c r="D2901" s="3" t="s">
        <v>1</v>
      </c>
      <c r="E2901" s="3" t="s">
        <v>5283</v>
      </c>
      <c r="F2901" s="5">
        <v>65</v>
      </c>
      <c r="G2901" s="133">
        <f t="shared" si="100"/>
        <v>31</v>
      </c>
      <c r="H2901" s="36" t="str">
        <f t="shared" si="99"/>
        <v>Aceptable</v>
      </c>
      <c r="I2901" s="11">
        <v>14</v>
      </c>
      <c r="J2901" s="11" t="s">
        <v>162</v>
      </c>
      <c r="K2901" s="11">
        <v>3</v>
      </c>
      <c r="L2901" s="11">
        <v>-74.077860529999995</v>
      </c>
      <c r="M2901" s="12">
        <v>4.6129889549999996</v>
      </c>
    </row>
    <row r="2902" spans="1:13" x14ac:dyDescent="0.25">
      <c r="A2902" s="3">
        <v>2901</v>
      </c>
      <c r="B2902" s="3" t="s">
        <v>5297</v>
      </c>
      <c r="C2902" s="3" t="s">
        <v>5298</v>
      </c>
      <c r="D2902" s="3" t="s">
        <v>1</v>
      </c>
      <c r="E2902" s="3" t="s">
        <v>5299</v>
      </c>
      <c r="F2902" s="5">
        <v>75</v>
      </c>
      <c r="G2902" s="133">
        <f t="shared" si="100"/>
        <v>6</v>
      </c>
      <c r="H2902" s="36" t="str">
        <f t="shared" si="99"/>
        <v>Regular</v>
      </c>
      <c r="I2902" s="11">
        <v>15</v>
      </c>
      <c r="J2902" s="11" t="s">
        <v>161</v>
      </c>
      <c r="K2902" s="11">
        <v>3</v>
      </c>
      <c r="L2902" s="11">
        <v>-74.090748050000002</v>
      </c>
      <c r="M2902" s="12">
        <v>4.5856071869999999</v>
      </c>
    </row>
    <row r="2903" spans="1:13" x14ac:dyDescent="0.25">
      <c r="A2903" s="3">
        <v>2902</v>
      </c>
      <c r="B2903" s="3" t="s">
        <v>5300</v>
      </c>
      <c r="C2903" s="3" t="s">
        <v>5298</v>
      </c>
      <c r="D2903" s="3" t="s">
        <v>1</v>
      </c>
      <c r="E2903" s="3" t="s">
        <v>5301</v>
      </c>
      <c r="F2903" s="5">
        <v>80</v>
      </c>
      <c r="G2903" s="133">
        <f t="shared" si="100"/>
        <v>0</v>
      </c>
      <c r="H2903" s="36" t="str">
        <f t="shared" si="99"/>
        <v>Malo</v>
      </c>
      <c r="I2903" s="11">
        <v>15</v>
      </c>
      <c r="J2903" s="11" t="s">
        <v>161</v>
      </c>
      <c r="K2903" s="11">
        <v>3</v>
      </c>
      <c r="L2903" s="11">
        <v>-74.094419139999999</v>
      </c>
      <c r="M2903" s="12">
        <v>4.5800586750000001</v>
      </c>
    </row>
    <row r="2904" spans="1:13" x14ac:dyDescent="0.25">
      <c r="A2904" s="3">
        <v>2903</v>
      </c>
      <c r="B2904" s="3" t="s">
        <v>5302</v>
      </c>
      <c r="C2904" s="3" t="s">
        <v>5298</v>
      </c>
      <c r="D2904" s="3" t="s">
        <v>1</v>
      </c>
      <c r="E2904" s="3" t="s">
        <v>5303</v>
      </c>
      <c r="F2904" s="5">
        <v>70</v>
      </c>
      <c r="G2904" s="133">
        <f t="shared" si="100"/>
        <v>18</v>
      </c>
      <c r="H2904" s="36" t="str">
        <f t="shared" si="99"/>
        <v>Regular</v>
      </c>
      <c r="I2904" s="11">
        <v>15</v>
      </c>
      <c r="J2904" s="11" t="s">
        <v>161</v>
      </c>
      <c r="K2904" s="11">
        <v>3</v>
      </c>
      <c r="L2904" s="11">
        <v>-74.096883349999999</v>
      </c>
      <c r="M2904" s="12">
        <v>4.5797229760000002</v>
      </c>
    </row>
    <row r="2905" spans="1:13" x14ac:dyDescent="0.25">
      <c r="A2905" s="3">
        <v>2904</v>
      </c>
      <c r="B2905" s="3" t="s">
        <v>5304</v>
      </c>
      <c r="C2905" s="3" t="s">
        <v>5298</v>
      </c>
      <c r="D2905" s="3" t="s">
        <v>1</v>
      </c>
      <c r="E2905" s="3" t="s">
        <v>5305</v>
      </c>
      <c r="F2905" s="5">
        <v>45</v>
      </c>
      <c r="G2905" s="133">
        <f t="shared" si="100"/>
        <v>78.777777777777771</v>
      </c>
      <c r="H2905" s="36" t="str">
        <f t="shared" si="99"/>
        <v>Muy Bueno</v>
      </c>
      <c r="I2905" s="11">
        <v>15</v>
      </c>
      <c r="J2905" s="11" t="s">
        <v>161</v>
      </c>
      <c r="K2905" s="11">
        <v>3</v>
      </c>
      <c r="L2905" s="11">
        <v>-74.092850130000002</v>
      </c>
      <c r="M2905" s="12">
        <v>4.5851446129999998</v>
      </c>
    </row>
    <row r="2906" spans="1:13" x14ac:dyDescent="0.25">
      <c r="A2906" s="3">
        <v>2905</v>
      </c>
      <c r="B2906" s="3" t="s">
        <v>5306</v>
      </c>
      <c r="C2906" s="3" t="s">
        <v>5298</v>
      </c>
      <c r="D2906" s="3" t="s">
        <v>1</v>
      </c>
      <c r="E2906" s="3" t="s">
        <v>5299</v>
      </c>
      <c r="F2906" s="5">
        <v>70</v>
      </c>
      <c r="G2906" s="133">
        <f t="shared" si="100"/>
        <v>18</v>
      </c>
      <c r="H2906" s="36" t="str">
        <f t="shared" si="99"/>
        <v>Regular</v>
      </c>
      <c r="I2906" s="11">
        <v>15</v>
      </c>
      <c r="J2906" s="11" t="s">
        <v>161</v>
      </c>
      <c r="K2906" s="11">
        <v>3</v>
      </c>
      <c r="L2906" s="11">
        <v>-74.091710660000004</v>
      </c>
      <c r="M2906" s="12">
        <v>4.586559812</v>
      </c>
    </row>
    <row r="2907" spans="1:13" x14ac:dyDescent="0.25">
      <c r="A2907" s="3">
        <v>2906</v>
      </c>
      <c r="B2907" s="3" t="s">
        <v>5307</v>
      </c>
      <c r="C2907" s="3" t="s">
        <v>5298</v>
      </c>
      <c r="D2907" s="3" t="s">
        <v>1</v>
      </c>
      <c r="E2907" s="3" t="s">
        <v>5308</v>
      </c>
      <c r="F2907" s="5">
        <v>45</v>
      </c>
      <c r="G2907" s="133">
        <f t="shared" si="100"/>
        <v>78.777777777777771</v>
      </c>
      <c r="H2907" s="36" t="str">
        <f t="shared" si="99"/>
        <v>Muy Bueno</v>
      </c>
      <c r="I2907" s="11">
        <v>15</v>
      </c>
      <c r="J2907" s="11" t="s">
        <v>161</v>
      </c>
      <c r="K2907" s="11">
        <v>3</v>
      </c>
      <c r="L2907" s="11">
        <v>-74.089688850000002</v>
      </c>
      <c r="M2907" s="12">
        <v>4.5849147669999999</v>
      </c>
    </row>
    <row r="2908" spans="1:13" x14ac:dyDescent="0.25">
      <c r="A2908" s="3">
        <v>2907</v>
      </c>
      <c r="B2908" s="3" t="s">
        <v>5309</v>
      </c>
      <c r="C2908" s="3" t="s">
        <v>5298</v>
      </c>
      <c r="D2908" s="3" t="s">
        <v>1</v>
      </c>
      <c r="E2908" s="3" t="s">
        <v>5310</v>
      </c>
      <c r="F2908" s="5">
        <v>80</v>
      </c>
      <c r="G2908" s="133">
        <f t="shared" si="100"/>
        <v>0</v>
      </c>
      <c r="H2908" s="36" t="str">
        <f t="shared" si="99"/>
        <v>Malo</v>
      </c>
      <c r="I2908" s="11">
        <v>15</v>
      </c>
      <c r="J2908" s="11" t="s">
        <v>161</v>
      </c>
      <c r="K2908" s="11">
        <v>2</v>
      </c>
      <c r="L2908" s="11">
        <v>-74.087661449999999</v>
      </c>
      <c r="M2908" s="12">
        <v>4.5858514530000001</v>
      </c>
    </row>
    <row r="2909" spans="1:13" x14ac:dyDescent="0.25">
      <c r="A2909" s="3">
        <v>2908</v>
      </c>
      <c r="B2909" s="3" t="s">
        <v>5311</v>
      </c>
      <c r="C2909" s="3" t="s">
        <v>5298</v>
      </c>
      <c r="D2909" s="3" t="s">
        <v>1</v>
      </c>
      <c r="E2909" s="3" t="s">
        <v>5308</v>
      </c>
      <c r="F2909" s="5">
        <v>70</v>
      </c>
      <c r="G2909" s="133">
        <f t="shared" si="100"/>
        <v>18</v>
      </c>
      <c r="H2909" s="36" t="str">
        <f t="shared" si="99"/>
        <v>Regular</v>
      </c>
      <c r="I2909" s="11">
        <v>15</v>
      </c>
      <c r="J2909" s="11" t="s">
        <v>161</v>
      </c>
      <c r="K2909" s="11">
        <v>3</v>
      </c>
      <c r="L2909" s="11">
        <v>-74.091572569999997</v>
      </c>
      <c r="M2909" s="12">
        <v>4.5841864240000003</v>
      </c>
    </row>
    <row r="2910" spans="1:13" x14ac:dyDescent="0.25">
      <c r="A2910" s="3">
        <v>2909</v>
      </c>
      <c r="B2910" s="3" t="s">
        <v>5312</v>
      </c>
      <c r="C2910" s="3" t="s">
        <v>5298</v>
      </c>
      <c r="D2910" s="3" t="s">
        <v>1</v>
      </c>
      <c r="E2910" s="3" t="s">
        <v>5313</v>
      </c>
      <c r="F2910" s="5">
        <v>70</v>
      </c>
      <c r="G2910" s="133">
        <f t="shared" si="100"/>
        <v>18</v>
      </c>
      <c r="H2910" s="36" t="str">
        <f t="shared" si="99"/>
        <v>Regular</v>
      </c>
      <c r="I2910" s="11">
        <v>15</v>
      </c>
      <c r="J2910" s="11" t="s">
        <v>161</v>
      </c>
      <c r="K2910" s="11">
        <v>2</v>
      </c>
      <c r="L2910" s="11">
        <v>-74.088207859999997</v>
      </c>
      <c r="M2910" s="12">
        <v>4.5864334229999999</v>
      </c>
    </row>
    <row r="2911" spans="1:13" x14ac:dyDescent="0.25">
      <c r="A2911" s="3">
        <v>2910</v>
      </c>
      <c r="B2911" s="3" t="s">
        <v>5314</v>
      </c>
      <c r="C2911" s="3" t="s">
        <v>5298</v>
      </c>
      <c r="D2911" s="3" t="s">
        <v>1</v>
      </c>
      <c r="E2911" s="3" t="s">
        <v>5315</v>
      </c>
      <c r="F2911" s="5">
        <v>65</v>
      </c>
      <c r="G2911" s="133">
        <f t="shared" si="100"/>
        <v>31</v>
      </c>
      <c r="H2911" s="36" t="str">
        <f t="shared" si="99"/>
        <v>Aceptable</v>
      </c>
      <c r="I2911" s="11">
        <v>15</v>
      </c>
      <c r="J2911" s="11" t="s">
        <v>161</v>
      </c>
      <c r="K2911" s="11">
        <v>3</v>
      </c>
      <c r="L2911" s="11">
        <v>-74.110396460000004</v>
      </c>
      <c r="M2911" s="12">
        <v>4.5963236490000003</v>
      </c>
    </row>
    <row r="2912" spans="1:13" x14ac:dyDescent="0.25">
      <c r="A2912" s="3">
        <v>2911</v>
      </c>
      <c r="B2912" s="3" t="s">
        <v>5316</v>
      </c>
      <c r="C2912" s="3" t="s">
        <v>5298</v>
      </c>
      <c r="D2912" s="3" t="s">
        <v>1</v>
      </c>
      <c r="E2912" s="3" t="s">
        <v>5317</v>
      </c>
      <c r="F2912" s="5">
        <v>65</v>
      </c>
      <c r="G2912" s="133">
        <f t="shared" si="100"/>
        <v>31</v>
      </c>
      <c r="H2912" s="36" t="str">
        <f t="shared" si="99"/>
        <v>Aceptable</v>
      </c>
      <c r="I2912" s="11">
        <v>15</v>
      </c>
      <c r="J2912" s="11" t="s">
        <v>161</v>
      </c>
      <c r="K2912" s="11">
        <v>3</v>
      </c>
      <c r="L2912" s="11">
        <v>-74.113708540000005</v>
      </c>
      <c r="M2912" s="12">
        <v>4.5901481669999997</v>
      </c>
    </row>
    <row r="2913" spans="1:13" x14ac:dyDescent="0.25">
      <c r="A2913" s="3">
        <v>2912</v>
      </c>
      <c r="B2913" s="3" t="s">
        <v>5318</v>
      </c>
      <c r="C2913" s="3" t="s">
        <v>5298</v>
      </c>
      <c r="D2913" s="3" t="s">
        <v>1</v>
      </c>
      <c r="E2913" s="3" t="s">
        <v>5319</v>
      </c>
      <c r="F2913" s="5">
        <v>70</v>
      </c>
      <c r="G2913" s="133">
        <f t="shared" si="100"/>
        <v>18</v>
      </c>
      <c r="H2913" s="36" t="str">
        <f t="shared" si="99"/>
        <v>Regular</v>
      </c>
      <c r="I2913" s="11">
        <v>15</v>
      </c>
      <c r="J2913" s="11" t="s">
        <v>161</v>
      </c>
      <c r="K2913" s="11">
        <v>3</v>
      </c>
      <c r="L2913" s="11">
        <v>-74.115486619999999</v>
      </c>
      <c r="M2913" s="12">
        <v>4.5944189279999996</v>
      </c>
    </row>
    <row r="2914" spans="1:13" x14ac:dyDescent="0.25">
      <c r="A2914" s="3">
        <v>2913</v>
      </c>
      <c r="B2914" s="3" t="s">
        <v>5320</v>
      </c>
      <c r="C2914" s="3" t="s">
        <v>5298</v>
      </c>
      <c r="D2914" s="3" t="s">
        <v>1</v>
      </c>
      <c r="E2914" s="3" t="s">
        <v>5321</v>
      </c>
      <c r="F2914" s="5">
        <v>70</v>
      </c>
      <c r="G2914" s="133">
        <f t="shared" si="100"/>
        <v>18</v>
      </c>
      <c r="H2914" s="36" t="str">
        <f t="shared" si="99"/>
        <v>Regular</v>
      </c>
      <c r="I2914" s="11">
        <v>15</v>
      </c>
      <c r="J2914" s="11" t="s">
        <v>161</v>
      </c>
      <c r="K2914" s="11">
        <v>3</v>
      </c>
      <c r="L2914" s="11">
        <v>-74.104455709999996</v>
      </c>
      <c r="M2914" s="12">
        <v>4.5894938500000002</v>
      </c>
    </row>
    <row r="2915" spans="1:13" x14ac:dyDescent="0.25">
      <c r="A2915" s="3">
        <v>2914</v>
      </c>
      <c r="B2915" s="3" t="s">
        <v>5322</v>
      </c>
      <c r="C2915" s="3" t="s">
        <v>5298</v>
      </c>
      <c r="D2915" s="3" t="s">
        <v>1</v>
      </c>
      <c r="E2915" s="3" t="s">
        <v>5323</v>
      </c>
      <c r="F2915" s="5">
        <v>70</v>
      </c>
      <c r="G2915" s="133">
        <f t="shared" si="100"/>
        <v>18</v>
      </c>
      <c r="H2915" s="36" t="str">
        <f t="shared" si="99"/>
        <v>Regular</v>
      </c>
      <c r="I2915" s="11">
        <v>15</v>
      </c>
      <c r="J2915" s="11" t="s">
        <v>161</v>
      </c>
      <c r="K2915" s="11">
        <v>3</v>
      </c>
      <c r="L2915" s="11">
        <v>-74.100826459999993</v>
      </c>
      <c r="M2915" s="12">
        <v>4.5938669179999998</v>
      </c>
    </row>
    <row r="2916" spans="1:13" x14ac:dyDescent="0.25">
      <c r="A2916" s="3">
        <v>2915</v>
      </c>
      <c r="B2916" s="3" t="s">
        <v>5324</v>
      </c>
      <c r="C2916" s="3" t="s">
        <v>5298</v>
      </c>
      <c r="D2916" s="3" t="s">
        <v>1</v>
      </c>
      <c r="E2916" s="3" t="s">
        <v>5323</v>
      </c>
      <c r="F2916" s="5">
        <v>70</v>
      </c>
      <c r="G2916" s="133">
        <f t="shared" si="100"/>
        <v>18</v>
      </c>
      <c r="H2916" s="36" t="str">
        <f t="shared" si="99"/>
        <v>Regular</v>
      </c>
      <c r="I2916" s="11">
        <v>15</v>
      </c>
      <c r="J2916" s="11" t="s">
        <v>161</v>
      </c>
      <c r="K2916" s="11">
        <v>3</v>
      </c>
      <c r="L2916" s="11">
        <v>-74.096470780000004</v>
      </c>
      <c r="M2916" s="12">
        <v>4.5936544269999997</v>
      </c>
    </row>
    <row r="2917" spans="1:13" x14ac:dyDescent="0.25">
      <c r="A2917" s="3">
        <v>2916</v>
      </c>
      <c r="B2917" s="3" t="s">
        <v>5325</v>
      </c>
      <c r="C2917" s="3" t="s">
        <v>5298</v>
      </c>
      <c r="D2917" s="3" t="s">
        <v>1</v>
      </c>
      <c r="E2917" s="3" t="s">
        <v>5326</v>
      </c>
      <c r="F2917" s="5">
        <v>80</v>
      </c>
      <c r="G2917" s="133">
        <f t="shared" si="100"/>
        <v>0</v>
      </c>
      <c r="H2917" s="36" t="str">
        <f t="shared" si="99"/>
        <v>Malo</v>
      </c>
      <c r="I2917" s="11">
        <v>15</v>
      </c>
      <c r="J2917" s="11" t="s">
        <v>161</v>
      </c>
      <c r="K2917" s="11">
        <v>3</v>
      </c>
      <c r="L2917" s="11">
        <v>-74.116905779999996</v>
      </c>
      <c r="M2917" s="12">
        <v>4.5910173670000001</v>
      </c>
    </row>
    <row r="2918" spans="1:13" x14ac:dyDescent="0.25">
      <c r="A2918" s="3">
        <v>2917</v>
      </c>
      <c r="B2918" s="3" t="s">
        <v>5327</v>
      </c>
      <c r="C2918" s="3" t="s">
        <v>5298</v>
      </c>
      <c r="D2918" s="3" t="s">
        <v>1</v>
      </c>
      <c r="E2918" s="3" t="s">
        <v>5328</v>
      </c>
      <c r="F2918" s="5">
        <v>70</v>
      </c>
      <c r="G2918" s="133">
        <f t="shared" si="100"/>
        <v>18</v>
      </c>
      <c r="H2918" s="36" t="str">
        <f t="shared" si="99"/>
        <v>Regular</v>
      </c>
      <c r="I2918" s="11">
        <v>15</v>
      </c>
      <c r="J2918" s="11" t="s">
        <v>161</v>
      </c>
      <c r="K2918" s="11">
        <v>3</v>
      </c>
      <c r="L2918" s="11">
        <v>-74.119639050000004</v>
      </c>
      <c r="M2918" s="12">
        <v>4.5907528360000001</v>
      </c>
    </row>
    <row r="2919" spans="1:13" x14ac:dyDescent="0.25">
      <c r="A2919" s="3">
        <v>2918</v>
      </c>
      <c r="B2919" s="3" t="s">
        <v>5329</v>
      </c>
      <c r="C2919" s="3" t="s">
        <v>5298</v>
      </c>
      <c r="D2919" s="3" t="s">
        <v>1</v>
      </c>
      <c r="E2919" s="3" t="s">
        <v>5328</v>
      </c>
      <c r="F2919" s="5">
        <v>65</v>
      </c>
      <c r="G2919" s="133">
        <f t="shared" si="100"/>
        <v>31</v>
      </c>
      <c r="H2919" s="36" t="str">
        <f>IF(AND(G2919&gt;=86,G2919&lt;=100),"Óptimo",
IF(AND(G2919&gt;=71,G2919&lt;=85),"Muy Bueno",
IF(AND(G2919&gt;=51,G2919&lt;=70),"Bueno",
IF(AND(G2919&gt;=31,G2919&lt;=50),"Aceptable",
IF(AND(G2919&gt;=6,G2919&lt;=30),"Regular",
"Malo")))))</f>
        <v>Aceptable</v>
      </c>
      <c r="I2919" s="11">
        <v>15</v>
      </c>
      <c r="J2919" s="11" t="s">
        <v>161</v>
      </c>
      <c r="K2919" s="11">
        <v>3</v>
      </c>
      <c r="L2919" s="11">
        <v>-74.122238640000006</v>
      </c>
      <c r="M2919" s="12">
        <v>4.5908623620000002</v>
      </c>
    </row>
    <row r="2920" spans="1:13" x14ac:dyDescent="0.25">
      <c r="A2920" s="3">
        <v>2919</v>
      </c>
      <c r="B2920" s="3" t="s">
        <v>5330</v>
      </c>
      <c r="C2920" s="3" t="s">
        <v>5298</v>
      </c>
      <c r="D2920" s="3" t="s">
        <v>1</v>
      </c>
      <c r="E2920" s="3" t="s">
        <v>5328</v>
      </c>
      <c r="F2920" s="5">
        <v>65</v>
      </c>
      <c r="G2920" s="133">
        <f t="shared" si="100"/>
        <v>31</v>
      </c>
      <c r="H2920" s="36" t="str">
        <f t="shared" ref="H2920:H2983" si="101">IF(AND(G2920&gt;=86,G2920&lt;=100),"Óptimo",
IF(AND(G2920&gt;=71,G2920&lt;=85),"Muy Bueno",
IF(AND(G2920&gt;=51,G2920&lt;=70),"Bueno",
IF(AND(G2920&gt;=31,G2920&lt;=50),"Aceptable",
IF(AND(G2920&gt;=6,G2920&lt;=30),"Regular",
"Malo")))))</f>
        <v>Aceptable</v>
      </c>
      <c r="I2920" s="11">
        <v>15</v>
      </c>
      <c r="J2920" s="11" t="s">
        <v>161</v>
      </c>
      <c r="K2920" s="11">
        <v>3</v>
      </c>
      <c r="L2920" s="11">
        <v>-74.122021579999995</v>
      </c>
      <c r="M2920" s="12">
        <v>4.5928643920000001</v>
      </c>
    </row>
    <row r="2921" spans="1:13" x14ac:dyDescent="0.25">
      <c r="A2921" s="3">
        <v>2920</v>
      </c>
      <c r="B2921" s="3" t="s">
        <v>5331</v>
      </c>
      <c r="C2921" s="3" t="s">
        <v>5298</v>
      </c>
      <c r="D2921" s="3" t="s">
        <v>1</v>
      </c>
      <c r="E2921" s="3" t="s">
        <v>5319</v>
      </c>
      <c r="F2921" s="5">
        <v>70</v>
      </c>
      <c r="G2921" s="133">
        <f t="shared" si="100"/>
        <v>18</v>
      </c>
      <c r="H2921" s="36" t="str">
        <f t="shared" si="101"/>
        <v>Regular</v>
      </c>
      <c r="I2921" s="11">
        <v>15</v>
      </c>
      <c r="J2921" s="11" t="s">
        <v>161</v>
      </c>
      <c r="K2921" s="11">
        <v>3</v>
      </c>
      <c r="L2921" s="11">
        <v>-74.113786809999993</v>
      </c>
      <c r="M2921" s="12">
        <v>4.5952068300000004</v>
      </c>
    </row>
    <row r="2922" spans="1:13" x14ac:dyDescent="0.25">
      <c r="A2922" s="3">
        <v>2921</v>
      </c>
      <c r="B2922" s="3" t="s">
        <v>5332</v>
      </c>
      <c r="C2922" s="3" t="s">
        <v>5298</v>
      </c>
      <c r="D2922" s="3" t="s">
        <v>1</v>
      </c>
      <c r="E2922" s="3" t="s">
        <v>5333</v>
      </c>
      <c r="F2922" s="5">
        <v>70</v>
      </c>
      <c r="G2922" s="133">
        <f t="shared" si="100"/>
        <v>18</v>
      </c>
      <c r="H2922" s="36" t="str">
        <f t="shared" si="101"/>
        <v>Regular</v>
      </c>
      <c r="I2922" s="11">
        <v>15</v>
      </c>
      <c r="J2922" s="11" t="s">
        <v>161</v>
      </c>
      <c r="K2922" s="11">
        <v>3</v>
      </c>
      <c r="L2922" s="11">
        <v>-74.119448770000005</v>
      </c>
      <c r="M2922" s="12">
        <v>4.593327757</v>
      </c>
    </row>
    <row r="2923" spans="1:13" x14ac:dyDescent="0.25">
      <c r="A2923" s="3">
        <v>2922</v>
      </c>
      <c r="B2923" s="3" t="s">
        <v>5334</v>
      </c>
      <c r="C2923" s="3" t="s">
        <v>5298</v>
      </c>
      <c r="D2923" s="3" t="s">
        <v>1</v>
      </c>
      <c r="E2923" s="3" t="s">
        <v>5335</v>
      </c>
      <c r="F2923" s="5">
        <v>80</v>
      </c>
      <c r="G2923" s="133">
        <f t="shared" si="100"/>
        <v>0</v>
      </c>
      <c r="H2923" s="36" t="str">
        <f t="shared" si="101"/>
        <v>Malo</v>
      </c>
      <c r="I2923" s="11">
        <v>15</v>
      </c>
      <c r="J2923" s="11" t="s">
        <v>161</v>
      </c>
      <c r="K2923" s="11">
        <v>3</v>
      </c>
      <c r="L2923" s="11">
        <v>-74.110250050000005</v>
      </c>
      <c r="M2923" s="12">
        <v>4.5956773310000001</v>
      </c>
    </row>
    <row r="2924" spans="1:13" x14ac:dyDescent="0.25">
      <c r="A2924" s="3">
        <v>2923</v>
      </c>
      <c r="B2924" s="3" t="s">
        <v>5336</v>
      </c>
      <c r="C2924" s="3" t="s">
        <v>5298</v>
      </c>
      <c r="D2924" s="3" t="s">
        <v>1</v>
      </c>
      <c r="E2924" s="3" t="s">
        <v>5335</v>
      </c>
      <c r="F2924" s="5">
        <v>70</v>
      </c>
      <c r="G2924" s="133">
        <f t="shared" si="100"/>
        <v>18</v>
      </c>
      <c r="H2924" s="36" t="str">
        <f t="shared" si="101"/>
        <v>Regular</v>
      </c>
      <c r="I2924" s="11">
        <v>15</v>
      </c>
      <c r="J2924" s="11" t="s">
        <v>161</v>
      </c>
      <c r="K2924" s="11">
        <v>3</v>
      </c>
      <c r="L2924" s="11">
        <v>-74.109264850000002</v>
      </c>
      <c r="M2924" s="12">
        <v>4.5950959129999998</v>
      </c>
    </row>
    <row r="2925" spans="1:13" x14ac:dyDescent="0.25">
      <c r="A2925" s="3">
        <v>2924</v>
      </c>
      <c r="B2925" s="3" t="s">
        <v>5337</v>
      </c>
      <c r="C2925" s="3" t="s">
        <v>5298</v>
      </c>
      <c r="D2925" s="3" t="s">
        <v>1</v>
      </c>
      <c r="E2925" s="3" t="s">
        <v>5338</v>
      </c>
      <c r="F2925" s="5">
        <v>65</v>
      </c>
      <c r="G2925" s="133">
        <f t="shared" si="100"/>
        <v>31</v>
      </c>
      <c r="H2925" s="36" t="str">
        <f t="shared" si="101"/>
        <v>Aceptable</v>
      </c>
      <c r="I2925" s="11">
        <v>15</v>
      </c>
      <c r="J2925" s="11" t="s">
        <v>161</v>
      </c>
      <c r="K2925" s="11">
        <v>3</v>
      </c>
      <c r="L2925" s="11">
        <v>-74.104711409999993</v>
      </c>
      <c r="M2925" s="12">
        <v>4.5958047730000002</v>
      </c>
    </row>
    <row r="2926" spans="1:13" x14ac:dyDescent="0.25">
      <c r="A2926" s="3">
        <v>2925</v>
      </c>
      <c r="B2926" s="3" t="s">
        <v>5339</v>
      </c>
      <c r="C2926" s="3" t="s">
        <v>5298</v>
      </c>
      <c r="D2926" s="3" t="s">
        <v>1</v>
      </c>
      <c r="E2926" s="3" t="s">
        <v>5340</v>
      </c>
      <c r="F2926" s="5">
        <v>50</v>
      </c>
      <c r="G2926" s="133">
        <f t="shared" si="100"/>
        <v>71</v>
      </c>
      <c r="H2926" s="36" t="str">
        <f t="shared" si="101"/>
        <v>Muy Bueno</v>
      </c>
      <c r="I2926" s="11">
        <v>15</v>
      </c>
      <c r="J2926" s="11" t="s">
        <v>161</v>
      </c>
      <c r="K2926" s="11">
        <v>3</v>
      </c>
      <c r="L2926" s="11">
        <v>-74.092486559999998</v>
      </c>
      <c r="M2926" s="12">
        <v>4.5892207960000002</v>
      </c>
    </row>
    <row r="2927" spans="1:13" x14ac:dyDescent="0.25">
      <c r="A2927" s="3">
        <v>2926</v>
      </c>
      <c r="B2927" s="3" t="s">
        <v>5341</v>
      </c>
      <c r="C2927" s="3" t="s">
        <v>5298</v>
      </c>
      <c r="D2927" s="3" t="s">
        <v>1</v>
      </c>
      <c r="E2927" s="3" t="s">
        <v>5342</v>
      </c>
      <c r="F2927" s="5">
        <v>70</v>
      </c>
      <c r="G2927" s="133">
        <f t="shared" si="100"/>
        <v>18</v>
      </c>
      <c r="H2927" s="36" t="str">
        <f t="shared" si="101"/>
        <v>Regular</v>
      </c>
      <c r="I2927" s="11">
        <v>15</v>
      </c>
      <c r="J2927" s="11" t="s">
        <v>161</v>
      </c>
      <c r="K2927" s="11">
        <v>3</v>
      </c>
      <c r="L2927" s="11">
        <v>-74.093933199999995</v>
      </c>
      <c r="M2927" s="12">
        <v>4.5897733230000002</v>
      </c>
    </row>
    <row r="2928" spans="1:13" x14ac:dyDescent="0.25">
      <c r="A2928" s="3">
        <v>2927</v>
      </c>
      <c r="B2928" s="3" t="s">
        <v>5343</v>
      </c>
      <c r="C2928" s="3" t="s">
        <v>5298</v>
      </c>
      <c r="D2928" s="3" t="s">
        <v>1</v>
      </c>
      <c r="E2928" s="3" t="s">
        <v>5344</v>
      </c>
      <c r="F2928" s="5">
        <v>75</v>
      </c>
      <c r="G2928" s="133">
        <f t="shared" si="100"/>
        <v>6</v>
      </c>
      <c r="H2928" s="36" t="str">
        <f t="shared" si="101"/>
        <v>Regular</v>
      </c>
      <c r="I2928" s="11">
        <v>15</v>
      </c>
      <c r="J2928" s="11" t="s">
        <v>161</v>
      </c>
      <c r="K2928" s="11">
        <v>3</v>
      </c>
      <c r="L2928" s="11">
        <v>-74.096114099999994</v>
      </c>
      <c r="M2928" s="12">
        <v>4.5857783339999996</v>
      </c>
    </row>
    <row r="2929" spans="1:13" x14ac:dyDescent="0.25">
      <c r="A2929" s="3">
        <v>2928</v>
      </c>
      <c r="B2929" s="3" t="s">
        <v>5345</v>
      </c>
      <c r="C2929" s="3" t="s">
        <v>5298</v>
      </c>
      <c r="D2929" s="3" t="s">
        <v>1</v>
      </c>
      <c r="E2929" s="3" t="s">
        <v>5323</v>
      </c>
      <c r="F2929" s="5">
        <v>80</v>
      </c>
      <c r="G2929" s="133">
        <f t="shared" si="100"/>
        <v>0</v>
      </c>
      <c r="H2929" s="36" t="str">
        <f t="shared" si="101"/>
        <v>Malo</v>
      </c>
      <c r="I2929" s="11">
        <v>15</v>
      </c>
      <c r="J2929" s="11" t="s">
        <v>161</v>
      </c>
      <c r="K2929" s="11">
        <v>3</v>
      </c>
      <c r="L2929" s="11">
        <v>-74.097452849999996</v>
      </c>
      <c r="M2929" s="12">
        <v>4.593424057</v>
      </c>
    </row>
    <row r="2930" spans="1:13" x14ac:dyDescent="0.25">
      <c r="A2930" s="3">
        <v>2929</v>
      </c>
      <c r="B2930" s="3" t="s">
        <v>5346</v>
      </c>
      <c r="C2930" s="3" t="s">
        <v>5298</v>
      </c>
      <c r="D2930" s="3" t="s">
        <v>1</v>
      </c>
      <c r="E2930" s="3" t="s">
        <v>5347</v>
      </c>
      <c r="F2930" s="5">
        <v>65</v>
      </c>
      <c r="G2930" s="133">
        <f t="shared" si="100"/>
        <v>31</v>
      </c>
      <c r="H2930" s="36" t="str">
        <f t="shared" si="101"/>
        <v>Aceptable</v>
      </c>
      <c r="I2930" s="11">
        <v>15</v>
      </c>
      <c r="J2930" s="11" t="s">
        <v>161</v>
      </c>
      <c r="K2930" s="11">
        <v>3</v>
      </c>
      <c r="L2930" s="11">
        <v>-74.101026559999994</v>
      </c>
      <c r="M2930" s="12">
        <v>4.5910259570000003</v>
      </c>
    </row>
    <row r="2931" spans="1:13" x14ac:dyDescent="0.25">
      <c r="A2931" s="3">
        <v>2930</v>
      </c>
      <c r="B2931" s="3" t="s">
        <v>5348</v>
      </c>
      <c r="C2931" s="3" t="s">
        <v>5298</v>
      </c>
      <c r="D2931" s="3" t="s">
        <v>1</v>
      </c>
      <c r="E2931" s="3" t="s">
        <v>5328</v>
      </c>
      <c r="F2931" s="5">
        <v>50</v>
      </c>
      <c r="G2931" s="133">
        <f t="shared" si="100"/>
        <v>71</v>
      </c>
      <c r="H2931" s="36" t="str">
        <f t="shared" si="101"/>
        <v>Muy Bueno</v>
      </c>
      <c r="I2931" s="11">
        <v>15</v>
      </c>
      <c r="J2931" s="11" t="s">
        <v>161</v>
      </c>
      <c r="K2931" s="11">
        <v>3</v>
      </c>
      <c r="L2931" s="11">
        <v>-74.121407199999993</v>
      </c>
      <c r="M2931" s="12">
        <v>4.5896869159999998</v>
      </c>
    </row>
    <row r="2932" spans="1:13" x14ac:dyDescent="0.25">
      <c r="A2932" s="3">
        <v>2931</v>
      </c>
      <c r="B2932" s="3" t="s">
        <v>5349</v>
      </c>
      <c r="C2932" s="3" t="s">
        <v>5298</v>
      </c>
      <c r="D2932" s="3" t="s">
        <v>1</v>
      </c>
      <c r="E2932" s="3" t="s">
        <v>5350</v>
      </c>
      <c r="F2932" s="5">
        <v>40</v>
      </c>
      <c r="G2932" s="133">
        <f t="shared" si="100"/>
        <v>86</v>
      </c>
      <c r="H2932" s="36" t="str">
        <f t="shared" si="101"/>
        <v>Óptimo</v>
      </c>
      <c r="I2932" s="11">
        <v>15</v>
      </c>
      <c r="J2932" s="11" t="s">
        <v>161</v>
      </c>
      <c r="K2932" s="11">
        <v>3</v>
      </c>
      <c r="L2932" s="11">
        <v>-74.102048879999998</v>
      </c>
      <c r="M2932" s="12">
        <v>4.5838096039999998</v>
      </c>
    </row>
    <row r="2933" spans="1:13" x14ac:dyDescent="0.25">
      <c r="A2933" s="3">
        <v>2932</v>
      </c>
      <c r="B2933" s="3" t="s">
        <v>5351</v>
      </c>
      <c r="C2933" s="3" t="s">
        <v>5298</v>
      </c>
      <c r="D2933" s="3" t="s">
        <v>1</v>
      </c>
      <c r="E2933" s="3" t="s">
        <v>5352</v>
      </c>
      <c r="F2933" s="5">
        <v>80</v>
      </c>
      <c r="G2933" s="133">
        <f t="shared" si="100"/>
        <v>0</v>
      </c>
      <c r="H2933" s="36" t="str">
        <f t="shared" si="101"/>
        <v>Malo</v>
      </c>
      <c r="I2933" s="11">
        <v>15</v>
      </c>
      <c r="J2933" s="11" t="s">
        <v>161</v>
      </c>
      <c r="K2933" s="11">
        <v>3</v>
      </c>
      <c r="L2933" s="11">
        <v>-74.125780610000007</v>
      </c>
      <c r="M2933" s="12">
        <v>4.5930903580000004</v>
      </c>
    </row>
    <row r="2934" spans="1:13" x14ac:dyDescent="0.25">
      <c r="A2934" s="3">
        <v>2933</v>
      </c>
      <c r="B2934" s="3" t="s">
        <v>5353</v>
      </c>
      <c r="C2934" s="3" t="s">
        <v>5354</v>
      </c>
      <c r="D2934" s="3" t="s">
        <v>1</v>
      </c>
      <c r="E2934" s="3" t="s">
        <v>5355</v>
      </c>
      <c r="F2934" s="5">
        <v>70</v>
      </c>
      <c r="G2934" s="133">
        <f t="shared" si="100"/>
        <v>18</v>
      </c>
      <c r="H2934" s="36" t="str">
        <f t="shared" si="101"/>
        <v>Regular</v>
      </c>
      <c r="I2934" s="11">
        <v>16</v>
      </c>
      <c r="J2934" s="11" t="s">
        <v>170</v>
      </c>
      <c r="K2934" s="11">
        <v>3</v>
      </c>
      <c r="L2934" s="11">
        <v>-74.101493050000002</v>
      </c>
      <c r="M2934" s="12">
        <v>4.6075864500000003</v>
      </c>
    </row>
    <row r="2935" spans="1:13" x14ac:dyDescent="0.25">
      <c r="A2935" s="3">
        <v>2934</v>
      </c>
      <c r="B2935" s="3" t="s">
        <v>5356</v>
      </c>
      <c r="C2935" s="3" t="s">
        <v>5354</v>
      </c>
      <c r="D2935" s="3" t="s">
        <v>1</v>
      </c>
      <c r="E2935" s="3" t="s">
        <v>5355</v>
      </c>
      <c r="F2935" s="5">
        <v>70</v>
      </c>
      <c r="G2935" s="133">
        <f t="shared" si="100"/>
        <v>18</v>
      </c>
      <c r="H2935" s="36" t="str">
        <f t="shared" si="101"/>
        <v>Regular</v>
      </c>
      <c r="I2935" s="11">
        <v>16</v>
      </c>
      <c r="J2935" s="11" t="s">
        <v>170</v>
      </c>
      <c r="K2935" s="11">
        <v>3</v>
      </c>
      <c r="L2935" s="11">
        <v>-74.10204675</v>
      </c>
      <c r="M2935" s="12">
        <v>4.6065468660000004</v>
      </c>
    </row>
    <row r="2936" spans="1:13" x14ac:dyDescent="0.25">
      <c r="A2936" s="3">
        <v>2935</v>
      </c>
      <c r="B2936" s="3" t="s">
        <v>5357</v>
      </c>
      <c r="C2936" s="3" t="s">
        <v>5354</v>
      </c>
      <c r="D2936" s="3" t="s">
        <v>1</v>
      </c>
      <c r="E2936" s="3" t="s">
        <v>5355</v>
      </c>
      <c r="F2936" s="5">
        <v>70</v>
      </c>
      <c r="G2936" s="133">
        <f t="shared" si="100"/>
        <v>18</v>
      </c>
      <c r="H2936" s="36" t="str">
        <f t="shared" si="101"/>
        <v>Regular</v>
      </c>
      <c r="I2936" s="11">
        <v>16</v>
      </c>
      <c r="J2936" s="11" t="s">
        <v>170</v>
      </c>
      <c r="K2936" s="11">
        <v>3</v>
      </c>
      <c r="L2936" s="11">
        <v>-74.102489610000006</v>
      </c>
      <c r="M2936" s="12">
        <v>4.6056368809999997</v>
      </c>
    </row>
    <row r="2937" spans="1:13" x14ac:dyDescent="0.25">
      <c r="A2937" s="3">
        <v>2936</v>
      </c>
      <c r="B2937" s="3" t="s">
        <v>5358</v>
      </c>
      <c r="C2937" s="3" t="s">
        <v>5354</v>
      </c>
      <c r="D2937" s="3" t="s">
        <v>1</v>
      </c>
      <c r="E2937" s="3" t="s">
        <v>5359</v>
      </c>
      <c r="F2937" s="5">
        <v>65</v>
      </c>
      <c r="G2937" s="133">
        <f t="shared" si="100"/>
        <v>31</v>
      </c>
      <c r="H2937" s="36" t="str">
        <f t="shared" si="101"/>
        <v>Aceptable</v>
      </c>
      <c r="I2937" s="11">
        <v>16</v>
      </c>
      <c r="J2937" s="11" t="s">
        <v>170</v>
      </c>
      <c r="K2937" s="11">
        <v>3</v>
      </c>
      <c r="L2937" s="11">
        <v>-74.106640200000001</v>
      </c>
      <c r="M2937" s="12">
        <v>4.6107161139999997</v>
      </c>
    </row>
    <row r="2938" spans="1:13" x14ac:dyDescent="0.25">
      <c r="A2938" s="3">
        <v>2937</v>
      </c>
      <c r="B2938" s="3" t="s">
        <v>5360</v>
      </c>
      <c r="C2938" s="3" t="s">
        <v>5354</v>
      </c>
      <c r="D2938" s="3" t="s">
        <v>1</v>
      </c>
      <c r="E2938" s="3" t="s">
        <v>5361</v>
      </c>
      <c r="F2938" s="5">
        <v>65</v>
      </c>
      <c r="G2938" s="133">
        <f t="shared" si="100"/>
        <v>31</v>
      </c>
      <c r="H2938" s="36" t="str">
        <f t="shared" si="101"/>
        <v>Aceptable</v>
      </c>
      <c r="I2938" s="11">
        <v>16</v>
      </c>
      <c r="J2938" s="11" t="s">
        <v>170</v>
      </c>
      <c r="K2938" s="11">
        <v>3</v>
      </c>
      <c r="L2938" s="11">
        <v>-74.111061000000007</v>
      </c>
      <c r="M2938" s="12">
        <v>4.6055830249999996</v>
      </c>
    </row>
    <row r="2939" spans="1:13" x14ac:dyDescent="0.25">
      <c r="A2939" s="3">
        <v>2938</v>
      </c>
      <c r="B2939" s="3" t="s">
        <v>5362</v>
      </c>
      <c r="C2939" s="3" t="s">
        <v>5354</v>
      </c>
      <c r="D2939" s="3" t="s">
        <v>1</v>
      </c>
      <c r="E2939" s="3" t="s">
        <v>5363</v>
      </c>
      <c r="F2939" s="5">
        <v>50</v>
      </c>
      <c r="G2939" s="133">
        <f t="shared" si="100"/>
        <v>71</v>
      </c>
      <c r="H2939" s="36" t="str">
        <f t="shared" si="101"/>
        <v>Muy Bueno</v>
      </c>
      <c r="I2939" s="11">
        <v>16</v>
      </c>
      <c r="J2939" s="11" t="s">
        <v>170</v>
      </c>
      <c r="K2939" s="11">
        <v>3</v>
      </c>
      <c r="L2939" s="11">
        <v>-74.113237440000006</v>
      </c>
      <c r="M2939" s="12">
        <v>4.6074517659999996</v>
      </c>
    </row>
    <row r="2940" spans="1:13" x14ac:dyDescent="0.25">
      <c r="A2940" s="3">
        <v>2939</v>
      </c>
      <c r="B2940" s="3" t="s">
        <v>5364</v>
      </c>
      <c r="C2940" s="3" t="s">
        <v>5354</v>
      </c>
      <c r="D2940" s="3" t="s">
        <v>1</v>
      </c>
      <c r="E2940" s="3" t="s">
        <v>5365</v>
      </c>
      <c r="F2940" s="5">
        <v>50</v>
      </c>
      <c r="G2940" s="133">
        <f t="shared" si="100"/>
        <v>71</v>
      </c>
      <c r="H2940" s="36" t="str">
        <f t="shared" si="101"/>
        <v>Muy Bueno</v>
      </c>
      <c r="I2940" s="11">
        <v>16</v>
      </c>
      <c r="J2940" s="11" t="s">
        <v>170</v>
      </c>
      <c r="K2940" s="11">
        <v>3</v>
      </c>
      <c r="L2940" s="11">
        <v>-74.113399950000002</v>
      </c>
      <c r="M2940" s="12">
        <v>4.6055817619999999</v>
      </c>
    </row>
    <row r="2941" spans="1:13" x14ac:dyDescent="0.25">
      <c r="A2941" s="3">
        <v>2940</v>
      </c>
      <c r="B2941" s="3" t="s">
        <v>5366</v>
      </c>
      <c r="C2941" s="3" t="s">
        <v>5354</v>
      </c>
      <c r="D2941" s="3" t="s">
        <v>1</v>
      </c>
      <c r="E2941" s="3" t="s">
        <v>5363</v>
      </c>
      <c r="F2941" s="5">
        <v>65</v>
      </c>
      <c r="G2941" s="133">
        <f t="shared" si="100"/>
        <v>31</v>
      </c>
      <c r="H2941" s="36" t="str">
        <f t="shared" si="101"/>
        <v>Aceptable</v>
      </c>
      <c r="I2941" s="11">
        <v>16</v>
      </c>
      <c r="J2941" s="11" t="s">
        <v>170</v>
      </c>
      <c r="K2941" s="11">
        <v>3</v>
      </c>
      <c r="L2941" s="11">
        <v>-74.112418959999999</v>
      </c>
      <c r="M2941" s="12">
        <v>4.606892105</v>
      </c>
    </row>
    <row r="2942" spans="1:13" x14ac:dyDescent="0.25">
      <c r="A2942" s="3">
        <v>2941</v>
      </c>
      <c r="B2942" s="3" t="s">
        <v>5367</v>
      </c>
      <c r="C2942" s="3" t="s">
        <v>5354</v>
      </c>
      <c r="D2942" s="3" t="s">
        <v>1</v>
      </c>
      <c r="E2942" s="3" t="s">
        <v>5368</v>
      </c>
      <c r="F2942" s="5">
        <v>70</v>
      </c>
      <c r="G2942" s="133">
        <f t="shared" si="100"/>
        <v>18</v>
      </c>
      <c r="H2942" s="36" t="str">
        <f t="shared" si="101"/>
        <v>Regular</v>
      </c>
      <c r="I2942" s="11">
        <v>16</v>
      </c>
      <c r="J2942" s="11" t="s">
        <v>170</v>
      </c>
      <c r="K2942" s="11">
        <v>3</v>
      </c>
      <c r="L2942" s="11">
        <v>-74.110196389999999</v>
      </c>
      <c r="M2942" s="12">
        <v>4.6060447959999999</v>
      </c>
    </row>
    <row r="2943" spans="1:13" x14ac:dyDescent="0.25">
      <c r="A2943" s="3">
        <v>2942</v>
      </c>
      <c r="B2943" s="3" t="s">
        <v>5369</v>
      </c>
      <c r="C2943" s="3" t="s">
        <v>5354</v>
      </c>
      <c r="D2943" s="3" t="s">
        <v>1</v>
      </c>
      <c r="E2943" s="3" t="s">
        <v>5368</v>
      </c>
      <c r="F2943" s="5">
        <v>55</v>
      </c>
      <c r="G2943" s="133">
        <f t="shared" si="100"/>
        <v>54.8</v>
      </c>
      <c r="H2943" s="36" t="str">
        <f t="shared" si="101"/>
        <v>Bueno</v>
      </c>
      <c r="I2943" s="11">
        <v>16</v>
      </c>
      <c r="J2943" s="11" t="s">
        <v>170</v>
      </c>
      <c r="K2943" s="11">
        <v>3</v>
      </c>
      <c r="L2943" s="11">
        <v>-74.109559649999994</v>
      </c>
      <c r="M2943" s="12">
        <v>4.606914701</v>
      </c>
    </row>
    <row r="2944" spans="1:13" x14ac:dyDescent="0.25">
      <c r="A2944" s="3">
        <v>2943</v>
      </c>
      <c r="B2944" s="3" t="s">
        <v>5370</v>
      </c>
      <c r="C2944" s="3" t="s">
        <v>5354</v>
      </c>
      <c r="D2944" s="3" t="s">
        <v>1</v>
      </c>
      <c r="E2944" s="3" t="s">
        <v>5371</v>
      </c>
      <c r="F2944" s="5">
        <v>65</v>
      </c>
      <c r="G2944" s="133">
        <f t="shared" si="100"/>
        <v>31</v>
      </c>
      <c r="H2944" s="36" t="str">
        <f t="shared" si="101"/>
        <v>Aceptable</v>
      </c>
      <c r="I2944" s="11">
        <v>16</v>
      </c>
      <c r="J2944" s="11" t="s">
        <v>170</v>
      </c>
      <c r="K2944" s="11">
        <v>3</v>
      </c>
      <c r="L2944" s="11">
        <v>-74.108645920000001</v>
      </c>
      <c r="M2944" s="12">
        <v>4.6065133920000001</v>
      </c>
    </row>
    <row r="2945" spans="1:13" x14ac:dyDescent="0.25">
      <c r="A2945" s="3">
        <v>2944</v>
      </c>
      <c r="B2945" s="3" t="s">
        <v>5372</v>
      </c>
      <c r="C2945" s="3" t="s">
        <v>5354</v>
      </c>
      <c r="D2945" s="3" t="s">
        <v>1</v>
      </c>
      <c r="E2945" s="3" t="s">
        <v>5363</v>
      </c>
      <c r="F2945" s="5">
        <v>50</v>
      </c>
      <c r="G2945" s="133">
        <f t="shared" si="100"/>
        <v>71</v>
      </c>
      <c r="H2945" s="36" t="str">
        <f t="shared" si="101"/>
        <v>Muy Bueno</v>
      </c>
      <c r="I2945" s="11">
        <v>16</v>
      </c>
      <c r="J2945" s="11" t="s">
        <v>170</v>
      </c>
      <c r="K2945" s="11">
        <v>3</v>
      </c>
      <c r="L2945" s="11">
        <v>-74.111688040000004</v>
      </c>
      <c r="M2945" s="12">
        <v>4.6040232779999997</v>
      </c>
    </row>
    <row r="2946" spans="1:13" x14ac:dyDescent="0.25">
      <c r="A2946" s="3">
        <v>2945</v>
      </c>
      <c r="B2946" s="3" t="s">
        <v>5373</v>
      </c>
      <c r="C2946" s="3" t="s">
        <v>5354</v>
      </c>
      <c r="D2946" s="3" t="s">
        <v>1</v>
      </c>
      <c r="E2946" s="3" t="s">
        <v>5365</v>
      </c>
      <c r="F2946" s="5">
        <v>50</v>
      </c>
      <c r="G2946" s="133">
        <f t="shared" si="100"/>
        <v>71</v>
      </c>
      <c r="H2946" s="36" t="str">
        <f t="shared" si="101"/>
        <v>Muy Bueno</v>
      </c>
      <c r="I2946" s="11">
        <v>16</v>
      </c>
      <c r="J2946" s="11" t="s">
        <v>170</v>
      </c>
      <c r="K2946" s="11">
        <v>3</v>
      </c>
      <c r="L2946" s="11">
        <v>-74.112307009999995</v>
      </c>
      <c r="M2946" s="12">
        <v>4.6046455149999996</v>
      </c>
    </row>
    <row r="2947" spans="1:13" x14ac:dyDescent="0.25">
      <c r="A2947" s="3">
        <v>2946</v>
      </c>
      <c r="B2947" s="3" t="s">
        <v>5374</v>
      </c>
      <c r="C2947" s="3" t="s">
        <v>5354</v>
      </c>
      <c r="D2947" s="3" t="s">
        <v>1</v>
      </c>
      <c r="E2947" s="3" t="s">
        <v>5375</v>
      </c>
      <c r="F2947" s="5">
        <v>80</v>
      </c>
      <c r="G2947" s="133">
        <f t="shared" si="100"/>
        <v>0</v>
      </c>
      <c r="H2947" s="36" t="str">
        <f t="shared" si="101"/>
        <v>Malo</v>
      </c>
      <c r="I2947" s="11">
        <v>16</v>
      </c>
      <c r="J2947" s="11" t="s">
        <v>170</v>
      </c>
      <c r="K2947" s="11">
        <v>3</v>
      </c>
      <c r="L2947" s="11">
        <v>-74.107781599999996</v>
      </c>
      <c r="M2947" s="12">
        <v>4.6165286569999999</v>
      </c>
    </row>
    <row r="2948" spans="1:13" x14ac:dyDescent="0.25">
      <c r="A2948" s="3">
        <v>2947</v>
      </c>
      <c r="B2948" s="3" t="s">
        <v>5376</v>
      </c>
      <c r="C2948" s="3" t="s">
        <v>5354</v>
      </c>
      <c r="D2948" s="3" t="s">
        <v>1</v>
      </c>
      <c r="E2948" s="3" t="s">
        <v>5377</v>
      </c>
      <c r="F2948" s="5">
        <v>65</v>
      </c>
      <c r="G2948" s="133">
        <f t="shared" si="100"/>
        <v>31</v>
      </c>
      <c r="H2948" s="36" t="str">
        <f t="shared" si="101"/>
        <v>Aceptable</v>
      </c>
      <c r="I2948" s="11">
        <v>16</v>
      </c>
      <c r="J2948" s="11" t="s">
        <v>170</v>
      </c>
      <c r="K2948" s="11">
        <v>3</v>
      </c>
      <c r="L2948" s="11">
        <v>-74.118926220000006</v>
      </c>
      <c r="M2948" s="12">
        <v>4.6086970489999999</v>
      </c>
    </row>
    <row r="2949" spans="1:13" x14ac:dyDescent="0.25">
      <c r="A2949" s="3">
        <v>2948</v>
      </c>
      <c r="B2949" s="3" t="s">
        <v>5378</v>
      </c>
      <c r="C2949" s="3" t="s">
        <v>5354</v>
      </c>
      <c r="D2949" s="3" t="s">
        <v>1</v>
      </c>
      <c r="E2949" s="3" t="s">
        <v>5379</v>
      </c>
      <c r="F2949" s="5">
        <v>65</v>
      </c>
      <c r="G2949" s="133">
        <f t="shared" si="100"/>
        <v>31</v>
      </c>
      <c r="H2949" s="36" t="str">
        <f t="shared" si="101"/>
        <v>Aceptable</v>
      </c>
      <c r="I2949" s="11">
        <v>16</v>
      </c>
      <c r="J2949" s="11" t="s">
        <v>170</v>
      </c>
      <c r="K2949" s="11">
        <v>3</v>
      </c>
      <c r="L2949" s="11">
        <v>-74.111104049999994</v>
      </c>
      <c r="M2949" s="12">
        <v>4.6094077740000001</v>
      </c>
    </row>
    <row r="2950" spans="1:13" x14ac:dyDescent="0.25">
      <c r="A2950" s="3">
        <v>2949</v>
      </c>
      <c r="B2950" s="3" t="s">
        <v>5380</v>
      </c>
      <c r="C2950" s="3" t="s">
        <v>5354</v>
      </c>
      <c r="D2950" s="3" t="s">
        <v>1</v>
      </c>
      <c r="E2950" s="3" t="s">
        <v>5381</v>
      </c>
      <c r="F2950" s="5">
        <v>65</v>
      </c>
      <c r="G2950" s="133">
        <f t="shared" si="100"/>
        <v>31</v>
      </c>
      <c r="H2950" s="36" t="str">
        <f t="shared" si="101"/>
        <v>Aceptable</v>
      </c>
      <c r="I2950" s="11">
        <v>16</v>
      </c>
      <c r="J2950" s="11" t="s">
        <v>170</v>
      </c>
      <c r="K2950" s="11">
        <v>3</v>
      </c>
      <c r="L2950" s="11">
        <v>-74.123741379999998</v>
      </c>
      <c r="M2950" s="12">
        <v>4.6111029840000004</v>
      </c>
    </row>
    <row r="2951" spans="1:13" x14ac:dyDescent="0.25">
      <c r="A2951" s="3">
        <v>2950</v>
      </c>
      <c r="B2951" s="3" t="s">
        <v>5382</v>
      </c>
      <c r="C2951" s="3" t="s">
        <v>5354</v>
      </c>
      <c r="D2951" s="3" t="s">
        <v>1</v>
      </c>
      <c r="E2951" s="3" t="s">
        <v>5383</v>
      </c>
      <c r="F2951" s="5">
        <v>65</v>
      </c>
      <c r="G2951" s="133">
        <f t="shared" si="100"/>
        <v>31</v>
      </c>
      <c r="H2951" s="36" t="str">
        <f t="shared" si="101"/>
        <v>Aceptable</v>
      </c>
      <c r="I2951" s="11">
        <v>16</v>
      </c>
      <c r="J2951" s="11" t="s">
        <v>170</v>
      </c>
      <c r="K2951" s="11">
        <v>3</v>
      </c>
      <c r="L2951" s="11">
        <v>-74.107266890000005</v>
      </c>
      <c r="M2951" s="12">
        <v>4.6129315589999997</v>
      </c>
    </row>
    <row r="2952" spans="1:13" x14ac:dyDescent="0.25">
      <c r="A2952" s="3">
        <v>2951</v>
      </c>
      <c r="B2952" s="3" t="s">
        <v>5384</v>
      </c>
      <c r="C2952" s="3" t="s">
        <v>5354</v>
      </c>
      <c r="D2952" s="3" t="s">
        <v>1</v>
      </c>
      <c r="E2952" s="3" t="s">
        <v>5385</v>
      </c>
      <c r="F2952" s="5">
        <v>65</v>
      </c>
      <c r="G2952" s="133">
        <f t="shared" si="100"/>
        <v>31</v>
      </c>
      <c r="H2952" s="36" t="str">
        <f t="shared" si="101"/>
        <v>Aceptable</v>
      </c>
      <c r="I2952" s="11">
        <v>16</v>
      </c>
      <c r="J2952" s="11" t="s">
        <v>170</v>
      </c>
      <c r="K2952" s="11">
        <v>3</v>
      </c>
      <c r="L2952" s="11">
        <v>-74.107595570000001</v>
      </c>
      <c r="M2952" s="12">
        <v>4.6004823930000001</v>
      </c>
    </row>
    <row r="2953" spans="1:13" x14ac:dyDescent="0.25">
      <c r="A2953" s="3">
        <v>2952</v>
      </c>
      <c r="B2953" s="3" t="s">
        <v>5386</v>
      </c>
      <c r="C2953" s="3" t="s">
        <v>5354</v>
      </c>
      <c r="D2953" s="3" t="s">
        <v>1</v>
      </c>
      <c r="E2953" s="3" t="s">
        <v>5387</v>
      </c>
      <c r="F2953" s="5">
        <v>65</v>
      </c>
      <c r="G2953" s="133">
        <f t="shared" si="100"/>
        <v>31</v>
      </c>
      <c r="H2953" s="36" t="str">
        <f t="shared" si="101"/>
        <v>Aceptable</v>
      </c>
      <c r="I2953" s="11">
        <v>16</v>
      </c>
      <c r="J2953" s="11" t="s">
        <v>170</v>
      </c>
      <c r="K2953" s="11">
        <v>3</v>
      </c>
      <c r="L2953" s="11">
        <v>-74.122541249999998</v>
      </c>
      <c r="M2953" s="12">
        <v>4.6047024800000003</v>
      </c>
    </row>
    <row r="2954" spans="1:13" x14ac:dyDescent="0.25">
      <c r="A2954" s="3">
        <v>2953</v>
      </c>
      <c r="B2954" s="3" t="s">
        <v>5388</v>
      </c>
      <c r="C2954" s="3" t="s">
        <v>5354</v>
      </c>
      <c r="D2954" s="3" t="s">
        <v>1</v>
      </c>
      <c r="E2954" s="3" t="s">
        <v>5365</v>
      </c>
      <c r="F2954" s="5">
        <v>65</v>
      </c>
      <c r="G2954" s="133">
        <f t="shared" si="100"/>
        <v>31</v>
      </c>
      <c r="H2954" s="36" t="str">
        <f t="shared" si="101"/>
        <v>Aceptable</v>
      </c>
      <c r="I2954" s="11">
        <v>16</v>
      </c>
      <c r="J2954" s="11" t="s">
        <v>170</v>
      </c>
      <c r="K2954" s="11">
        <v>3</v>
      </c>
      <c r="L2954" s="11">
        <v>-74.114143729999995</v>
      </c>
      <c r="M2954" s="12">
        <v>4.6061749369999996</v>
      </c>
    </row>
    <row r="2955" spans="1:13" x14ac:dyDescent="0.25">
      <c r="A2955" s="3">
        <v>2954</v>
      </c>
      <c r="B2955" s="3" t="s">
        <v>5389</v>
      </c>
      <c r="C2955" s="3" t="s">
        <v>5354</v>
      </c>
      <c r="D2955" s="3" t="s">
        <v>1</v>
      </c>
      <c r="E2955" s="3" t="s">
        <v>5390</v>
      </c>
      <c r="F2955" s="5">
        <v>65</v>
      </c>
      <c r="G2955" s="133">
        <f t="shared" si="100"/>
        <v>31</v>
      </c>
      <c r="H2955" s="36" t="str">
        <f t="shared" si="101"/>
        <v>Aceptable</v>
      </c>
      <c r="I2955" s="11">
        <v>16</v>
      </c>
      <c r="J2955" s="11" t="s">
        <v>170</v>
      </c>
      <c r="K2955" s="11">
        <v>3</v>
      </c>
      <c r="L2955" s="11">
        <v>-74.109477040000002</v>
      </c>
      <c r="M2955" s="12">
        <v>4.6138232840000004</v>
      </c>
    </row>
    <row r="2956" spans="1:13" x14ac:dyDescent="0.25">
      <c r="A2956" s="3">
        <v>2955</v>
      </c>
      <c r="B2956" s="3" t="s">
        <v>5391</v>
      </c>
      <c r="C2956" s="3" t="s">
        <v>5354</v>
      </c>
      <c r="D2956" s="3" t="s">
        <v>1</v>
      </c>
      <c r="E2956" s="3" t="s">
        <v>5390</v>
      </c>
      <c r="F2956" s="5">
        <v>70</v>
      </c>
      <c r="G2956" s="133">
        <f t="shared" si="100"/>
        <v>18</v>
      </c>
      <c r="H2956" s="36" t="str">
        <f t="shared" si="101"/>
        <v>Regular</v>
      </c>
      <c r="I2956" s="11">
        <v>16</v>
      </c>
      <c r="J2956" s="11" t="s">
        <v>170</v>
      </c>
      <c r="K2956" s="11">
        <v>3</v>
      </c>
      <c r="L2956" s="11">
        <v>-74.108764649999998</v>
      </c>
      <c r="M2956" s="12">
        <v>4.6130119650000001</v>
      </c>
    </row>
    <row r="2957" spans="1:13" x14ac:dyDescent="0.25">
      <c r="A2957" s="3">
        <v>2956</v>
      </c>
      <c r="B2957" s="3" t="s">
        <v>5392</v>
      </c>
      <c r="C2957" s="3" t="s">
        <v>5354</v>
      </c>
      <c r="D2957" s="3" t="s">
        <v>1</v>
      </c>
      <c r="E2957" s="3" t="s">
        <v>5393</v>
      </c>
      <c r="F2957" s="5">
        <v>65</v>
      </c>
      <c r="G2957" s="133">
        <f t="shared" si="100"/>
        <v>31</v>
      </c>
      <c r="H2957" s="36" t="str">
        <f t="shared" si="101"/>
        <v>Aceptable</v>
      </c>
      <c r="I2957" s="11">
        <v>16</v>
      </c>
      <c r="J2957" s="11" t="s">
        <v>170</v>
      </c>
      <c r="K2957" s="11">
        <v>3</v>
      </c>
      <c r="L2957" s="11">
        <v>-74.108080439999995</v>
      </c>
      <c r="M2957" s="12">
        <v>4.6075505699999999</v>
      </c>
    </row>
    <row r="2958" spans="1:13" x14ac:dyDescent="0.25">
      <c r="A2958" s="3">
        <v>2957</v>
      </c>
      <c r="B2958" s="3" t="s">
        <v>5394</v>
      </c>
      <c r="C2958" s="3" t="s">
        <v>5354</v>
      </c>
      <c r="D2958" s="3" t="s">
        <v>1</v>
      </c>
      <c r="E2958" s="3" t="s">
        <v>5395</v>
      </c>
      <c r="F2958" s="5">
        <v>65</v>
      </c>
      <c r="G2958" s="133">
        <f t="shared" si="100"/>
        <v>31</v>
      </c>
      <c r="H2958" s="36" t="str">
        <f t="shared" si="101"/>
        <v>Aceptable</v>
      </c>
      <c r="I2958" s="11">
        <v>16</v>
      </c>
      <c r="J2958" s="11" t="s">
        <v>170</v>
      </c>
      <c r="K2958" s="11">
        <v>3</v>
      </c>
      <c r="L2958" s="11">
        <v>-74.110082129999995</v>
      </c>
      <c r="M2958" s="12">
        <v>4.6020755449999999</v>
      </c>
    </row>
    <row r="2959" spans="1:13" x14ac:dyDescent="0.25">
      <c r="A2959" s="3">
        <v>2958</v>
      </c>
      <c r="B2959" s="3" t="s">
        <v>5396</v>
      </c>
      <c r="C2959" s="3" t="s">
        <v>5354</v>
      </c>
      <c r="D2959" s="3" t="s">
        <v>1</v>
      </c>
      <c r="E2959" s="3" t="s">
        <v>5397</v>
      </c>
      <c r="F2959" s="5">
        <v>65</v>
      </c>
      <c r="G2959" s="133">
        <f t="shared" si="100"/>
        <v>31</v>
      </c>
      <c r="H2959" s="36" t="str">
        <f t="shared" si="101"/>
        <v>Aceptable</v>
      </c>
      <c r="I2959" s="11">
        <v>16</v>
      </c>
      <c r="J2959" s="11" t="s">
        <v>170</v>
      </c>
      <c r="K2959" s="11">
        <v>3</v>
      </c>
      <c r="L2959" s="11">
        <v>-74.10778139</v>
      </c>
      <c r="M2959" s="12">
        <v>4.6114584489999997</v>
      </c>
    </row>
    <row r="2960" spans="1:13" x14ac:dyDescent="0.25">
      <c r="A2960" s="3">
        <v>2959</v>
      </c>
      <c r="B2960" s="3" t="s">
        <v>5398</v>
      </c>
      <c r="C2960" s="3" t="s">
        <v>5354</v>
      </c>
      <c r="D2960" s="3" t="s">
        <v>1</v>
      </c>
      <c r="E2960" s="3" t="s">
        <v>5399</v>
      </c>
      <c r="F2960" s="5">
        <v>65</v>
      </c>
      <c r="G2960" s="133">
        <f t="shared" si="100"/>
        <v>31</v>
      </c>
      <c r="H2960" s="36" t="str">
        <f t="shared" si="101"/>
        <v>Aceptable</v>
      </c>
      <c r="I2960" s="11">
        <v>16</v>
      </c>
      <c r="J2960" s="11" t="s">
        <v>170</v>
      </c>
      <c r="K2960" s="11">
        <v>3</v>
      </c>
      <c r="L2960" s="11">
        <v>-74.122997960000006</v>
      </c>
      <c r="M2960" s="12">
        <v>4.6064740239999997</v>
      </c>
    </row>
    <row r="2961" spans="1:13" x14ac:dyDescent="0.25">
      <c r="A2961" s="3">
        <v>2960</v>
      </c>
      <c r="B2961" s="3" t="s">
        <v>5400</v>
      </c>
      <c r="C2961" s="3" t="s">
        <v>5354</v>
      </c>
      <c r="D2961" s="3" t="s">
        <v>1</v>
      </c>
      <c r="E2961" s="3" t="s">
        <v>5401</v>
      </c>
      <c r="F2961" s="5">
        <v>70</v>
      </c>
      <c r="G2961" s="133">
        <f t="shared" si="100"/>
        <v>18</v>
      </c>
      <c r="H2961" s="36" t="str">
        <f t="shared" si="101"/>
        <v>Regular</v>
      </c>
      <c r="I2961" s="11">
        <v>16</v>
      </c>
      <c r="J2961" s="11" t="s">
        <v>170</v>
      </c>
      <c r="K2961" s="11">
        <v>3</v>
      </c>
      <c r="L2961" s="11">
        <v>-74.107270139999997</v>
      </c>
      <c r="M2961" s="12">
        <v>4.6094705300000003</v>
      </c>
    </row>
    <row r="2962" spans="1:13" x14ac:dyDescent="0.25">
      <c r="A2962" s="3">
        <v>2961</v>
      </c>
      <c r="B2962" s="3" t="s">
        <v>5402</v>
      </c>
      <c r="C2962" s="3" t="s">
        <v>5354</v>
      </c>
      <c r="D2962" s="3" t="s">
        <v>1</v>
      </c>
      <c r="E2962" s="3" t="s">
        <v>5403</v>
      </c>
      <c r="F2962" s="5">
        <v>65</v>
      </c>
      <c r="G2962" s="133">
        <f t="shared" si="100"/>
        <v>31</v>
      </c>
      <c r="H2962" s="36" t="str">
        <f t="shared" si="101"/>
        <v>Aceptable</v>
      </c>
      <c r="I2962" s="11">
        <v>16</v>
      </c>
      <c r="J2962" s="11" t="s">
        <v>170</v>
      </c>
      <c r="K2962" s="11">
        <v>3</v>
      </c>
      <c r="L2962" s="11">
        <v>-74.110132780000001</v>
      </c>
      <c r="M2962" s="12">
        <v>4.6130914650000001</v>
      </c>
    </row>
    <row r="2963" spans="1:13" x14ac:dyDescent="0.25">
      <c r="A2963" s="3">
        <v>2962</v>
      </c>
      <c r="B2963" s="3" t="s">
        <v>5404</v>
      </c>
      <c r="C2963" s="3" t="s">
        <v>5354</v>
      </c>
      <c r="D2963" s="3" t="s">
        <v>1</v>
      </c>
      <c r="E2963" s="3" t="s">
        <v>5363</v>
      </c>
      <c r="F2963" s="5">
        <v>65</v>
      </c>
      <c r="G2963" s="133">
        <f t="shared" ref="G2963:G3026" si="102">IF(F2963&lt;=40,100-((F2963-30)/(40-30))*(100-86),
IF(F2963&lt;=50,85-((F2963-41)/(50-41))*(85-71),
IF(F2963&lt;=55,70-((F2963-51)/(55-50))*(70-51),
IF(F2963&lt;=65,50-((F2963-55)/(65-55))*(50-31),
IF(F2963&lt;=75,30-((F2963-65)/(75-65))*(30-6),
5-((F2963-75)/(80-75))*(5-0))))))</f>
        <v>31</v>
      </c>
      <c r="H2963" s="36" t="str">
        <f t="shared" si="101"/>
        <v>Aceptable</v>
      </c>
      <c r="I2963" s="11">
        <v>16</v>
      </c>
      <c r="J2963" s="11" t="s">
        <v>170</v>
      </c>
      <c r="K2963" s="11">
        <v>3</v>
      </c>
      <c r="L2963" s="11">
        <v>-74.118154099999998</v>
      </c>
      <c r="M2963" s="12">
        <v>4.6060571699999997</v>
      </c>
    </row>
    <row r="2964" spans="1:13" x14ac:dyDescent="0.25">
      <c r="A2964" s="3">
        <v>2963</v>
      </c>
      <c r="B2964" s="3" t="s">
        <v>5405</v>
      </c>
      <c r="C2964" s="3" t="s">
        <v>5354</v>
      </c>
      <c r="D2964" s="3" t="s">
        <v>1</v>
      </c>
      <c r="E2964" s="3" t="s">
        <v>5363</v>
      </c>
      <c r="F2964" s="5">
        <v>65</v>
      </c>
      <c r="G2964" s="133">
        <f t="shared" si="102"/>
        <v>31</v>
      </c>
      <c r="H2964" s="36" t="str">
        <f t="shared" si="101"/>
        <v>Aceptable</v>
      </c>
      <c r="I2964" s="11">
        <v>16</v>
      </c>
      <c r="J2964" s="11" t="s">
        <v>170</v>
      </c>
      <c r="K2964" s="11">
        <v>3</v>
      </c>
      <c r="L2964" s="11">
        <v>-74.117573239999999</v>
      </c>
      <c r="M2964" s="12">
        <v>4.6056970870000002</v>
      </c>
    </row>
    <row r="2965" spans="1:13" x14ac:dyDescent="0.25">
      <c r="A2965" s="3">
        <v>2964</v>
      </c>
      <c r="B2965" s="3" t="s">
        <v>5406</v>
      </c>
      <c r="C2965" s="3" t="s">
        <v>5354</v>
      </c>
      <c r="D2965" s="3" t="s">
        <v>1</v>
      </c>
      <c r="E2965" s="3" t="s">
        <v>5407</v>
      </c>
      <c r="F2965" s="5">
        <v>50</v>
      </c>
      <c r="G2965" s="133">
        <f t="shared" si="102"/>
        <v>71</v>
      </c>
      <c r="H2965" s="36" t="str">
        <f t="shared" si="101"/>
        <v>Muy Bueno</v>
      </c>
      <c r="I2965" s="11">
        <v>16</v>
      </c>
      <c r="J2965" s="11" t="s">
        <v>170</v>
      </c>
      <c r="K2965" s="11">
        <v>3</v>
      </c>
      <c r="L2965" s="11">
        <v>-74.123032530000003</v>
      </c>
      <c r="M2965" s="12">
        <v>4.6098729179999998</v>
      </c>
    </row>
    <row r="2966" spans="1:13" x14ac:dyDescent="0.25">
      <c r="A2966" s="3">
        <v>2965</v>
      </c>
      <c r="B2966" s="3" t="s">
        <v>5408</v>
      </c>
      <c r="C2966" s="3" t="s">
        <v>5354</v>
      </c>
      <c r="D2966" s="3" t="s">
        <v>1</v>
      </c>
      <c r="E2966" s="3" t="s">
        <v>5409</v>
      </c>
      <c r="F2966" s="5">
        <v>70</v>
      </c>
      <c r="G2966" s="133">
        <f t="shared" si="102"/>
        <v>18</v>
      </c>
      <c r="H2966" s="36" t="str">
        <f t="shared" si="101"/>
        <v>Regular</v>
      </c>
      <c r="I2966" s="11">
        <v>16</v>
      </c>
      <c r="J2966" s="11" t="s">
        <v>170</v>
      </c>
      <c r="K2966" s="11">
        <v>3</v>
      </c>
      <c r="L2966" s="11">
        <v>-74.117919020000002</v>
      </c>
      <c r="M2966" s="12">
        <v>4.6114676960000001</v>
      </c>
    </row>
    <row r="2967" spans="1:13" x14ac:dyDescent="0.25">
      <c r="A2967" s="3">
        <v>2966</v>
      </c>
      <c r="B2967" s="3" t="s">
        <v>5410</v>
      </c>
      <c r="C2967" s="3" t="s">
        <v>5354</v>
      </c>
      <c r="D2967" s="3" t="s">
        <v>1</v>
      </c>
      <c r="E2967" s="3" t="s">
        <v>5411</v>
      </c>
      <c r="F2967" s="5">
        <v>70</v>
      </c>
      <c r="G2967" s="133">
        <f t="shared" si="102"/>
        <v>18</v>
      </c>
      <c r="H2967" s="36" t="str">
        <f t="shared" si="101"/>
        <v>Regular</v>
      </c>
      <c r="I2967" s="11">
        <v>16</v>
      </c>
      <c r="J2967" s="11" t="s">
        <v>170</v>
      </c>
      <c r="K2967" s="11">
        <v>3</v>
      </c>
      <c r="L2967" s="11">
        <v>-74.121712740000007</v>
      </c>
      <c r="M2967" s="12">
        <v>4.610741945</v>
      </c>
    </row>
    <row r="2968" spans="1:13" x14ac:dyDescent="0.25">
      <c r="A2968" s="3">
        <v>2967</v>
      </c>
      <c r="B2968" s="3" t="s">
        <v>5412</v>
      </c>
      <c r="C2968" s="3" t="s">
        <v>5354</v>
      </c>
      <c r="D2968" s="3" t="s">
        <v>1</v>
      </c>
      <c r="E2968" s="3" t="s">
        <v>5387</v>
      </c>
      <c r="F2968" s="5">
        <v>65</v>
      </c>
      <c r="G2968" s="133">
        <f t="shared" si="102"/>
        <v>31</v>
      </c>
      <c r="H2968" s="36" t="str">
        <f t="shared" si="101"/>
        <v>Aceptable</v>
      </c>
      <c r="I2968" s="11">
        <v>16</v>
      </c>
      <c r="J2968" s="11" t="s">
        <v>170</v>
      </c>
      <c r="K2968" s="11">
        <v>3</v>
      </c>
      <c r="L2968" s="11">
        <v>-74.121206150000006</v>
      </c>
      <c r="M2968" s="12">
        <v>4.6069154670000003</v>
      </c>
    </row>
    <row r="2969" spans="1:13" x14ac:dyDescent="0.25">
      <c r="A2969" s="3">
        <v>2968</v>
      </c>
      <c r="B2969" s="3" t="s">
        <v>5413</v>
      </c>
      <c r="C2969" s="3" t="s">
        <v>5354</v>
      </c>
      <c r="D2969" s="3" t="s">
        <v>1</v>
      </c>
      <c r="E2969" s="3" t="s">
        <v>5414</v>
      </c>
      <c r="F2969" s="5">
        <v>70</v>
      </c>
      <c r="G2969" s="133">
        <f t="shared" si="102"/>
        <v>18</v>
      </c>
      <c r="H2969" s="36" t="str">
        <f t="shared" si="101"/>
        <v>Regular</v>
      </c>
      <c r="I2969" s="11">
        <v>16</v>
      </c>
      <c r="J2969" s="11" t="s">
        <v>170</v>
      </c>
      <c r="K2969" s="11">
        <v>3</v>
      </c>
      <c r="L2969" s="11">
        <v>-74.121279970000003</v>
      </c>
      <c r="M2969" s="12">
        <v>4.605078389</v>
      </c>
    </row>
    <row r="2970" spans="1:13" x14ac:dyDescent="0.25">
      <c r="A2970" s="3">
        <v>2969</v>
      </c>
      <c r="B2970" s="3" t="s">
        <v>5415</v>
      </c>
      <c r="C2970" s="3" t="s">
        <v>5354</v>
      </c>
      <c r="D2970" s="3" t="s">
        <v>1</v>
      </c>
      <c r="E2970" s="3" t="s">
        <v>5414</v>
      </c>
      <c r="F2970" s="5">
        <v>75</v>
      </c>
      <c r="G2970" s="133">
        <f t="shared" si="102"/>
        <v>6</v>
      </c>
      <c r="H2970" s="36" t="str">
        <f t="shared" si="101"/>
        <v>Regular</v>
      </c>
      <c r="I2970" s="11">
        <v>16</v>
      </c>
      <c r="J2970" s="11" t="s">
        <v>170</v>
      </c>
      <c r="K2970" s="11">
        <v>3</v>
      </c>
      <c r="L2970" s="11">
        <v>-74.119417200000001</v>
      </c>
      <c r="M2970" s="12">
        <v>4.6032952969999998</v>
      </c>
    </row>
    <row r="2971" spans="1:13" x14ac:dyDescent="0.25">
      <c r="A2971" s="3">
        <v>2970</v>
      </c>
      <c r="B2971" s="3" t="s">
        <v>5416</v>
      </c>
      <c r="C2971" s="3" t="s">
        <v>5354</v>
      </c>
      <c r="D2971" s="3" t="s">
        <v>1</v>
      </c>
      <c r="E2971" s="3" t="s">
        <v>5417</v>
      </c>
      <c r="F2971" s="5">
        <v>75</v>
      </c>
      <c r="G2971" s="133">
        <f t="shared" si="102"/>
        <v>6</v>
      </c>
      <c r="H2971" s="36" t="str">
        <f t="shared" si="101"/>
        <v>Regular</v>
      </c>
      <c r="I2971" s="11">
        <v>16</v>
      </c>
      <c r="J2971" s="11" t="s">
        <v>170</v>
      </c>
      <c r="K2971" s="11">
        <v>3</v>
      </c>
      <c r="L2971" s="11">
        <v>-74.113420629999993</v>
      </c>
      <c r="M2971" s="12">
        <v>4.5978014140000001</v>
      </c>
    </row>
    <row r="2972" spans="1:13" x14ac:dyDescent="0.25">
      <c r="A2972" s="3">
        <v>2971</v>
      </c>
      <c r="B2972" s="3" t="s">
        <v>5418</v>
      </c>
      <c r="C2972" s="3" t="s">
        <v>5354</v>
      </c>
      <c r="D2972" s="3" t="s">
        <v>1</v>
      </c>
      <c r="E2972" s="3" t="s">
        <v>5419</v>
      </c>
      <c r="F2972" s="5">
        <v>70</v>
      </c>
      <c r="G2972" s="133">
        <f t="shared" si="102"/>
        <v>18</v>
      </c>
      <c r="H2972" s="36" t="str">
        <f t="shared" si="101"/>
        <v>Regular</v>
      </c>
      <c r="I2972" s="11">
        <v>16</v>
      </c>
      <c r="J2972" s="11" t="s">
        <v>170</v>
      </c>
      <c r="K2972" s="11">
        <v>3</v>
      </c>
      <c r="L2972" s="11">
        <v>-74.108252949999994</v>
      </c>
      <c r="M2972" s="12">
        <v>4.6027265589999997</v>
      </c>
    </row>
    <row r="2973" spans="1:13" x14ac:dyDescent="0.25">
      <c r="A2973" s="3">
        <v>2972</v>
      </c>
      <c r="B2973" s="3" t="s">
        <v>5420</v>
      </c>
      <c r="C2973" s="3" t="s">
        <v>5354</v>
      </c>
      <c r="D2973" s="3" t="s">
        <v>1</v>
      </c>
      <c r="E2973" s="3" t="s">
        <v>5421</v>
      </c>
      <c r="F2973" s="5">
        <v>45</v>
      </c>
      <c r="G2973" s="133">
        <f t="shared" si="102"/>
        <v>78.777777777777771</v>
      </c>
      <c r="H2973" s="36" t="str">
        <f t="shared" si="101"/>
        <v>Muy Bueno</v>
      </c>
      <c r="I2973" s="11">
        <v>16</v>
      </c>
      <c r="J2973" s="11" t="s">
        <v>170</v>
      </c>
      <c r="K2973" s="11">
        <v>3</v>
      </c>
      <c r="L2973" s="11">
        <v>-74.118106650000001</v>
      </c>
      <c r="M2973" s="12">
        <v>4.6021008769999998</v>
      </c>
    </row>
    <row r="2974" spans="1:13" x14ac:dyDescent="0.25">
      <c r="A2974" s="3">
        <v>2973</v>
      </c>
      <c r="B2974" s="3" t="s">
        <v>5422</v>
      </c>
      <c r="C2974" s="3" t="s">
        <v>5354</v>
      </c>
      <c r="D2974" s="3" t="s">
        <v>1</v>
      </c>
      <c r="E2974" s="3" t="s">
        <v>5423</v>
      </c>
      <c r="F2974" s="5">
        <v>80</v>
      </c>
      <c r="G2974" s="133">
        <f t="shared" si="102"/>
        <v>0</v>
      </c>
      <c r="H2974" s="36" t="str">
        <f t="shared" si="101"/>
        <v>Malo</v>
      </c>
      <c r="I2974" s="11">
        <v>16</v>
      </c>
      <c r="J2974" s="11" t="s">
        <v>170</v>
      </c>
      <c r="K2974" s="11">
        <v>3</v>
      </c>
      <c r="L2974" s="11">
        <v>-74.114648320000001</v>
      </c>
      <c r="M2974" s="12">
        <v>4.6135101670000003</v>
      </c>
    </row>
    <row r="2975" spans="1:13" x14ac:dyDescent="0.25">
      <c r="A2975" s="3">
        <v>2974</v>
      </c>
      <c r="B2975" s="3" t="s">
        <v>5424</v>
      </c>
      <c r="C2975" s="3" t="s">
        <v>5354</v>
      </c>
      <c r="D2975" s="3" t="s">
        <v>1</v>
      </c>
      <c r="E2975" s="3" t="s">
        <v>2471</v>
      </c>
      <c r="F2975" s="5">
        <v>80</v>
      </c>
      <c r="G2975" s="133">
        <f t="shared" si="102"/>
        <v>0</v>
      </c>
      <c r="H2975" s="36" t="str">
        <f t="shared" si="101"/>
        <v>Malo</v>
      </c>
      <c r="I2975" s="11">
        <v>16</v>
      </c>
      <c r="J2975" s="11" t="s">
        <v>170</v>
      </c>
      <c r="K2975" s="11">
        <v>3</v>
      </c>
      <c r="L2975" s="11">
        <v>-74.113110629999994</v>
      </c>
      <c r="M2975" s="12">
        <v>4.6144177280000003</v>
      </c>
    </row>
    <row r="2976" spans="1:13" x14ac:dyDescent="0.25">
      <c r="A2976" s="3">
        <v>2975</v>
      </c>
      <c r="B2976" s="3" t="s">
        <v>5425</v>
      </c>
      <c r="C2976" s="3" t="s">
        <v>5354</v>
      </c>
      <c r="D2976" s="3" t="s">
        <v>1</v>
      </c>
      <c r="E2976" s="3" t="s">
        <v>2471</v>
      </c>
      <c r="F2976" s="5">
        <v>75</v>
      </c>
      <c r="G2976" s="133">
        <f t="shared" si="102"/>
        <v>6</v>
      </c>
      <c r="H2976" s="36" t="str">
        <f t="shared" si="101"/>
        <v>Regular</v>
      </c>
      <c r="I2976" s="11">
        <v>16</v>
      </c>
      <c r="J2976" s="11" t="s">
        <v>170</v>
      </c>
      <c r="K2976" s="11">
        <v>3</v>
      </c>
      <c r="L2976" s="11">
        <v>-74.111702339999994</v>
      </c>
      <c r="M2976" s="12">
        <v>4.6132101949999997</v>
      </c>
    </row>
    <row r="2977" spans="1:13" x14ac:dyDescent="0.25">
      <c r="A2977" s="3">
        <v>2976</v>
      </c>
      <c r="B2977" s="3" t="s">
        <v>5426</v>
      </c>
      <c r="C2977" s="3" t="s">
        <v>5354</v>
      </c>
      <c r="D2977" s="3" t="s">
        <v>1</v>
      </c>
      <c r="E2977" s="3" t="s">
        <v>5427</v>
      </c>
      <c r="F2977" s="5">
        <v>80</v>
      </c>
      <c r="G2977" s="133">
        <f t="shared" si="102"/>
        <v>0</v>
      </c>
      <c r="H2977" s="36" t="str">
        <f t="shared" si="101"/>
        <v>Malo</v>
      </c>
      <c r="I2977" s="11">
        <v>16</v>
      </c>
      <c r="J2977" s="11" t="s">
        <v>170</v>
      </c>
      <c r="K2977" s="11">
        <v>3</v>
      </c>
      <c r="L2977" s="11">
        <v>-74.110359669999994</v>
      </c>
      <c r="M2977" s="12">
        <v>4.6106125609999999</v>
      </c>
    </row>
    <row r="2978" spans="1:13" x14ac:dyDescent="0.25">
      <c r="A2978" s="3">
        <v>2977</v>
      </c>
      <c r="B2978" s="3" t="s">
        <v>5428</v>
      </c>
      <c r="C2978" s="3" t="s">
        <v>5354</v>
      </c>
      <c r="D2978" s="3" t="s">
        <v>1</v>
      </c>
      <c r="E2978" s="3" t="s">
        <v>5429</v>
      </c>
      <c r="F2978" s="5">
        <v>70</v>
      </c>
      <c r="G2978" s="133">
        <f t="shared" si="102"/>
        <v>18</v>
      </c>
      <c r="H2978" s="36" t="str">
        <f t="shared" si="101"/>
        <v>Regular</v>
      </c>
      <c r="I2978" s="11">
        <v>16</v>
      </c>
      <c r="J2978" s="11" t="s">
        <v>170</v>
      </c>
      <c r="K2978" s="11">
        <v>3</v>
      </c>
      <c r="L2978" s="11">
        <v>-74.116756839999994</v>
      </c>
      <c r="M2978" s="12">
        <v>4.6078312339999998</v>
      </c>
    </row>
    <row r="2979" spans="1:13" x14ac:dyDescent="0.25">
      <c r="A2979" s="3">
        <v>2978</v>
      </c>
      <c r="B2979" s="3" t="s">
        <v>5430</v>
      </c>
      <c r="C2979" s="3" t="s">
        <v>5354</v>
      </c>
      <c r="D2979" s="3" t="s">
        <v>1</v>
      </c>
      <c r="E2979" s="3" t="s">
        <v>5429</v>
      </c>
      <c r="F2979" s="5">
        <v>50</v>
      </c>
      <c r="G2979" s="133">
        <f t="shared" si="102"/>
        <v>71</v>
      </c>
      <c r="H2979" s="36" t="str">
        <f t="shared" si="101"/>
        <v>Muy Bueno</v>
      </c>
      <c r="I2979" s="11">
        <v>16</v>
      </c>
      <c r="J2979" s="11" t="s">
        <v>170</v>
      </c>
      <c r="K2979" s="11">
        <v>3</v>
      </c>
      <c r="L2979" s="11">
        <v>-74.116092109999997</v>
      </c>
      <c r="M2979" s="12">
        <v>4.6077428469999999</v>
      </c>
    </row>
    <row r="2980" spans="1:13" x14ac:dyDescent="0.25">
      <c r="A2980" s="3">
        <v>2979</v>
      </c>
      <c r="B2980" s="3" t="s">
        <v>5431</v>
      </c>
      <c r="C2980" s="3" t="s">
        <v>5354</v>
      </c>
      <c r="D2980" s="3" t="s">
        <v>1</v>
      </c>
      <c r="E2980" s="3" t="s">
        <v>5363</v>
      </c>
      <c r="F2980" s="5">
        <v>65</v>
      </c>
      <c r="G2980" s="133">
        <f t="shared" si="102"/>
        <v>31</v>
      </c>
      <c r="H2980" s="36" t="str">
        <f t="shared" si="101"/>
        <v>Aceptable</v>
      </c>
      <c r="I2980" s="11">
        <v>16</v>
      </c>
      <c r="J2980" s="11" t="s">
        <v>170</v>
      </c>
      <c r="K2980" s="11">
        <v>3</v>
      </c>
      <c r="L2980" s="11">
        <v>-74.115413599999997</v>
      </c>
      <c r="M2980" s="12">
        <v>4.6070485369999998</v>
      </c>
    </row>
    <row r="2981" spans="1:13" x14ac:dyDescent="0.25">
      <c r="A2981" s="3">
        <v>2980</v>
      </c>
      <c r="B2981" s="3" t="s">
        <v>5432</v>
      </c>
      <c r="C2981" s="3" t="s">
        <v>5354</v>
      </c>
      <c r="D2981" s="3" t="s">
        <v>1</v>
      </c>
      <c r="E2981" s="3" t="s">
        <v>5419</v>
      </c>
      <c r="F2981" s="5">
        <v>70</v>
      </c>
      <c r="G2981" s="133">
        <f t="shared" si="102"/>
        <v>18</v>
      </c>
      <c r="H2981" s="36" t="str">
        <f t="shared" si="101"/>
        <v>Regular</v>
      </c>
      <c r="I2981" s="11">
        <v>16</v>
      </c>
      <c r="J2981" s="11" t="s">
        <v>170</v>
      </c>
      <c r="K2981" s="11">
        <v>3</v>
      </c>
      <c r="L2981" s="11">
        <v>-74.109089650000001</v>
      </c>
      <c r="M2981" s="12">
        <v>4.6026829889999998</v>
      </c>
    </row>
    <row r="2982" spans="1:13" x14ac:dyDescent="0.25">
      <c r="A2982" s="3">
        <v>2981</v>
      </c>
      <c r="B2982" s="3" t="s">
        <v>5433</v>
      </c>
      <c r="C2982" s="3" t="s">
        <v>5354</v>
      </c>
      <c r="D2982" s="3" t="s">
        <v>1</v>
      </c>
      <c r="E2982" s="3" t="s">
        <v>5434</v>
      </c>
      <c r="F2982" s="5">
        <v>70</v>
      </c>
      <c r="G2982" s="133">
        <f t="shared" si="102"/>
        <v>18</v>
      </c>
      <c r="H2982" s="36" t="str">
        <f t="shared" si="101"/>
        <v>Regular</v>
      </c>
      <c r="I2982" s="11">
        <v>16</v>
      </c>
      <c r="J2982" s="11" t="s">
        <v>170</v>
      </c>
      <c r="K2982" s="11">
        <v>3</v>
      </c>
      <c r="L2982" s="11">
        <v>-74.110879890000007</v>
      </c>
      <c r="M2982" s="12">
        <v>4.5985930850000001</v>
      </c>
    </row>
    <row r="2983" spans="1:13" x14ac:dyDescent="0.25">
      <c r="A2983" s="3">
        <v>2982</v>
      </c>
      <c r="B2983" s="3" t="s">
        <v>5435</v>
      </c>
      <c r="C2983" s="3" t="s">
        <v>5354</v>
      </c>
      <c r="D2983" s="3" t="s">
        <v>1</v>
      </c>
      <c r="E2983" s="3" t="s">
        <v>5436</v>
      </c>
      <c r="F2983" s="5">
        <v>65</v>
      </c>
      <c r="G2983" s="133">
        <f t="shared" si="102"/>
        <v>31</v>
      </c>
      <c r="H2983" s="36" t="str">
        <f t="shared" si="101"/>
        <v>Aceptable</v>
      </c>
      <c r="I2983" s="11">
        <v>16</v>
      </c>
      <c r="J2983" s="11" t="s">
        <v>170</v>
      </c>
      <c r="K2983" s="11">
        <v>3</v>
      </c>
      <c r="L2983" s="11">
        <v>-74.102452510000006</v>
      </c>
      <c r="M2983" s="12">
        <v>4.6033934560000001</v>
      </c>
    </row>
    <row r="2984" spans="1:13" x14ac:dyDescent="0.25">
      <c r="A2984" s="3">
        <v>2983</v>
      </c>
      <c r="B2984" s="3" t="s">
        <v>5437</v>
      </c>
      <c r="C2984" s="3" t="s">
        <v>5354</v>
      </c>
      <c r="D2984" s="3" t="s">
        <v>1</v>
      </c>
      <c r="E2984" s="3" t="s">
        <v>5438</v>
      </c>
      <c r="F2984" s="5">
        <v>65</v>
      </c>
      <c r="G2984" s="133">
        <f t="shared" si="102"/>
        <v>31</v>
      </c>
      <c r="H2984" s="36" t="str">
        <f t="shared" ref="H2984:H3041" si="103">IF(AND(G2984&gt;=86,G2984&lt;=100),"Óptimo",
IF(AND(G2984&gt;=71,G2984&lt;=85),"Muy Bueno",
IF(AND(G2984&gt;=51,G2984&lt;=70),"Bueno",
IF(AND(G2984&gt;=31,G2984&lt;=50),"Aceptable",
IF(AND(G2984&gt;=6,G2984&lt;=30),"Regular",
"Malo")))))</f>
        <v>Aceptable</v>
      </c>
      <c r="I2984" s="11">
        <v>16</v>
      </c>
      <c r="J2984" s="11" t="s">
        <v>170</v>
      </c>
      <c r="K2984" s="11">
        <v>3</v>
      </c>
      <c r="L2984" s="11">
        <v>-74.104165289999997</v>
      </c>
      <c r="M2984" s="12">
        <v>4.608316823</v>
      </c>
    </row>
    <row r="2985" spans="1:13" x14ac:dyDescent="0.25">
      <c r="A2985" s="3">
        <v>2984</v>
      </c>
      <c r="B2985" s="3" t="s">
        <v>5439</v>
      </c>
      <c r="C2985" s="3" t="s">
        <v>5354</v>
      </c>
      <c r="D2985" s="3" t="s">
        <v>1</v>
      </c>
      <c r="E2985" s="3" t="s">
        <v>5375</v>
      </c>
      <c r="F2985" s="5">
        <v>45</v>
      </c>
      <c r="G2985" s="133">
        <f t="shared" si="102"/>
        <v>78.777777777777771</v>
      </c>
      <c r="H2985" s="36" t="str">
        <f t="shared" si="103"/>
        <v>Muy Bueno</v>
      </c>
      <c r="I2985" s="11">
        <v>16</v>
      </c>
      <c r="J2985" s="11" t="s">
        <v>170</v>
      </c>
      <c r="K2985" s="11">
        <v>3</v>
      </c>
      <c r="L2985" s="11">
        <v>-74.11057246</v>
      </c>
      <c r="M2985" s="12">
        <v>4.613581216</v>
      </c>
    </row>
    <row r="2986" spans="1:13" x14ac:dyDescent="0.25">
      <c r="A2986" s="3">
        <v>2985</v>
      </c>
      <c r="B2986" s="3" t="s">
        <v>5440</v>
      </c>
      <c r="C2986" s="3" t="s">
        <v>5354</v>
      </c>
      <c r="D2986" s="3" t="s">
        <v>1</v>
      </c>
      <c r="E2986" s="3" t="s">
        <v>5403</v>
      </c>
      <c r="F2986" s="5">
        <v>55</v>
      </c>
      <c r="G2986" s="133">
        <f t="shared" si="102"/>
        <v>54.8</v>
      </c>
      <c r="H2986" s="36" t="str">
        <f t="shared" si="103"/>
        <v>Bueno</v>
      </c>
      <c r="I2986" s="11">
        <v>16</v>
      </c>
      <c r="J2986" s="11" t="s">
        <v>170</v>
      </c>
      <c r="K2986" s="11">
        <v>3</v>
      </c>
      <c r="L2986" s="11">
        <v>-74.109175030000003</v>
      </c>
      <c r="M2986" s="12">
        <v>4.6122957959999997</v>
      </c>
    </row>
    <row r="2987" spans="1:13" x14ac:dyDescent="0.25">
      <c r="A2987" s="3">
        <v>2986</v>
      </c>
      <c r="B2987" s="3" t="s">
        <v>5441</v>
      </c>
      <c r="C2987" s="3" t="s">
        <v>5354</v>
      </c>
      <c r="D2987" s="3" t="s">
        <v>1</v>
      </c>
      <c r="E2987" s="3" t="s">
        <v>5390</v>
      </c>
      <c r="F2987" s="5">
        <v>70</v>
      </c>
      <c r="G2987" s="133">
        <f t="shared" si="102"/>
        <v>18</v>
      </c>
      <c r="H2987" s="36" t="str">
        <f t="shared" si="103"/>
        <v>Regular</v>
      </c>
      <c r="I2987" s="11">
        <v>16</v>
      </c>
      <c r="J2987" s="11" t="s">
        <v>170</v>
      </c>
      <c r="K2987" s="11">
        <v>3</v>
      </c>
      <c r="L2987" s="11">
        <v>-74.107599480000005</v>
      </c>
      <c r="M2987" s="12">
        <v>4.6120492009999996</v>
      </c>
    </row>
    <row r="2988" spans="1:13" x14ac:dyDescent="0.25">
      <c r="A2988" s="3">
        <v>2987</v>
      </c>
      <c r="B2988" s="3" t="s">
        <v>5442</v>
      </c>
      <c r="C2988" s="3" t="s">
        <v>5354</v>
      </c>
      <c r="D2988" s="3" t="s">
        <v>1</v>
      </c>
      <c r="E2988" s="3" t="s">
        <v>5395</v>
      </c>
      <c r="F2988" s="5">
        <v>70</v>
      </c>
      <c r="G2988" s="133">
        <f t="shared" si="102"/>
        <v>18</v>
      </c>
      <c r="H2988" s="36" t="str">
        <f t="shared" si="103"/>
        <v>Regular</v>
      </c>
      <c r="I2988" s="11">
        <v>16</v>
      </c>
      <c r="J2988" s="11" t="s">
        <v>170</v>
      </c>
      <c r="K2988" s="11">
        <v>3</v>
      </c>
      <c r="L2988" s="11">
        <v>-74.110973860000001</v>
      </c>
      <c r="M2988" s="12">
        <v>4.6008083109999998</v>
      </c>
    </row>
    <row r="2989" spans="1:13" x14ac:dyDescent="0.25">
      <c r="A2989" s="3">
        <v>2988</v>
      </c>
      <c r="B2989" s="3" t="s">
        <v>5443</v>
      </c>
      <c r="C2989" s="3" t="s">
        <v>5354</v>
      </c>
      <c r="D2989" s="3" t="s">
        <v>1</v>
      </c>
      <c r="E2989" s="3" t="s">
        <v>5444</v>
      </c>
      <c r="F2989" s="5">
        <v>65</v>
      </c>
      <c r="G2989" s="133">
        <f t="shared" si="102"/>
        <v>31</v>
      </c>
      <c r="H2989" s="36" t="str">
        <f t="shared" si="103"/>
        <v>Aceptable</v>
      </c>
      <c r="I2989" s="11">
        <v>16</v>
      </c>
      <c r="J2989" s="11" t="s">
        <v>170</v>
      </c>
      <c r="K2989" s="11">
        <v>3</v>
      </c>
      <c r="L2989" s="11">
        <v>-74.104885159999995</v>
      </c>
      <c r="M2989" s="12">
        <v>4.6021191659999996</v>
      </c>
    </row>
    <row r="2990" spans="1:13" x14ac:dyDescent="0.25">
      <c r="A2990" s="3">
        <v>2989</v>
      </c>
      <c r="B2990" s="3" t="s">
        <v>5445</v>
      </c>
      <c r="C2990" s="3" t="s">
        <v>5354</v>
      </c>
      <c r="D2990" s="3" t="s">
        <v>1</v>
      </c>
      <c r="E2990" s="3" t="s">
        <v>5446</v>
      </c>
      <c r="F2990" s="5">
        <v>65</v>
      </c>
      <c r="G2990" s="133">
        <f t="shared" si="102"/>
        <v>31</v>
      </c>
      <c r="H2990" s="36" t="str">
        <f t="shared" si="103"/>
        <v>Aceptable</v>
      </c>
      <c r="I2990" s="11">
        <v>16</v>
      </c>
      <c r="J2990" s="11" t="s">
        <v>170</v>
      </c>
      <c r="K2990" s="11">
        <v>3</v>
      </c>
      <c r="L2990" s="11">
        <v>-74.10482691</v>
      </c>
      <c r="M2990" s="12">
        <v>4.6007263270000003</v>
      </c>
    </row>
    <row r="2991" spans="1:13" x14ac:dyDescent="0.25">
      <c r="A2991" s="3">
        <v>2990</v>
      </c>
      <c r="B2991" s="3" t="s">
        <v>5447</v>
      </c>
      <c r="C2991" s="3" t="s">
        <v>5354</v>
      </c>
      <c r="D2991" s="3" t="s">
        <v>1</v>
      </c>
      <c r="E2991" s="3" t="s">
        <v>5363</v>
      </c>
      <c r="F2991" s="5">
        <v>65</v>
      </c>
      <c r="G2991" s="133">
        <f t="shared" si="102"/>
        <v>31</v>
      </c>
      <c r="H2991" s="36" t="str">
        <f t="shared" si="103"/>
        <v>Aceptable</v>
      </c>
      <c r="I2991" s="11">
        <v>16</v>
      </c>
      <c r="J2991" s="11" t="s">
        <v>170</v>
      </c>
      <c r="K2991" s="11">
        <v>3</v>
      </c>
      <c r="L2991" s="11">
        <v>-74.111533840000007</v>
      </c>
      <c r="M2991" s="12">
        <v>4.6087881529999999</v>
      </c>
    </row>
    <row r="2992" spans="1:13" x14ac:dyDescent="0.25">
      <c r="A2992" s="3">
        <v>2991</v>
      </c>
      <c r="B2992" s="3" t="s">
        <v>5448</v>
      </c>
      <c r="C2992" s="3" t="s">
        <v>5354</v>
      </c>
      <c r="D2992" s="3" t="s">
        <v>1</v>
      </c>
      <c r="E2992" s="3" t="s">
        <v>5423</v>
      </c>
      <c r="F2992" s="5">
        <v>70</v>
      </c>
      <c r="G2992" s="133">
        <f t="shared" si="102"/>
        <v>18</v>
      </c>
      <c r="H2992" s="36" t="str">
        <f t="shared" si="103"/>
        <v>Regular</v>
      </c>
      <c r="I2992" s="11">
        <v>16</v>
      </c>
      <c r="J2992" s="11" t="s">
        <v>170</v>
      </c>
      <c r="K2992" s="11">
        <v>3</v>
      </c>
      <c r="L2992" s="11">
        <v>-74.115491300000002</v>
      </c>
      <c r="M2992" s="12">
        <v>4.6140105609999997</v>
      </c>
    </row>
    <row r="2993" spans="1:13" x14ac:dyDescent="0.25">
      <c r="A2993" s="3">
        <v>2992</v>
      </c>
      <c r="B2993" s="3" t="s">
        <v>5449</v>
      </c>
      <c r="C2993" s="3" t="s">
        <v>5354</v>
      </c>
      <c r="D2993" s="3" t="s">
        <v>1</v>
      </c>
      <c r="E2993" s="3" t="s">
        <v>5450</v>
      </c>
      <c r="F2993" s="5">
        <v>70</v>
      </c>
      <c r="G2993" s="133">
        <f t="shared" si="102"/>
        <v>18</v>
      </c>
      <c r="H2993" s="36" t="str">
        <f t="shared" si="103"/>
        <v>Regular</v>
      </c>
      <c r="I2993" s="11">
        <v>16</v>
      </c>
      <c r="J2993" s="11" t="s">
        <v>170</v>
      </c>
      <c r="K2993" s="11">
        <v>3</v>
      </c>
      <c r="L2993" s="11">
        <v>-74.112656180000002</v>
      </c>
      <c r="M2993" s="12">
        <v>4.5993121950000004</v>
      </c>
    </row>
    <row r="2994" spans="1:13" x14ac:dyDescent="0.25">
      <c r="A2994" s="3">
        <v>2993</v>
      </c>
      <c r="B2994" s="3" t="s">
        <v>5451</v>
      </c>
      <c r="C2994" s="3" t="s">
        <v>5354</v>
      </c>
      <c r="D2994" s="3" t="s">
        <v>1</v>
      </c>
      <c r="E2994" s="3" t="s">
        <v>5452</v>
      </c>
      <c r="F2994" s="5">
        <v>65</v>
      </c>
      <c r="G2994" s="133">
        <f t="shared" si="102"/>
        <v>31</v>
      </c>
      <c r="H2994" s="36" t="str">
        <f t="shared" si="103"/>
        <v>Aceptable</v>
      </c>
      <c r="I2994" s="11">
        <v>16</v>
      </c>
      <c r="J2994" s="11" t="s">
        <v>170</v>
      </c>
      <c r="K2994" s="11">
        <v>3</v>
      </c>
      <c r="L2994" s="11">
        <v>-74.107859849999997</v>
      </c>
      <c r="M2994" s="12">
        <v>4.6150597810000002</v>
      </c>
    </row>
    <row r="2995" spans="1:13" x14ac:dyDescent="0.25">
      <c r="A2995" s="3">
        <v>2994</v>
      </c>
      <c r="B2995" s="3" t="s">
        <v>5453</v>
      </c>
      <c r="C2995" s="3" t="s">
        <v>5354</v>
      </c>
      <c r="D2995" s="3" t="s">
        <v>1</v>
      </c>
      <c r="E2995" s="3" t="s">
        <v>5363</v>
      </c>
      <c r="F2995" s="5">
        <v>65</v>
      </c>
      <c r="G2995" s="133">
        <f t="shared" si="102"/>
        <v>31</v>
      </c>
      <c r="H2995" s="36" t="str">
        <f t="shared" si="103"/>
        <v>Aceptable</v>
      </c>
      <c r="I2995" s="11">
        <v>16</v>
      </c>
      <c r="J2995" s="11" t="s">
        <v>170</v>
      </c>
      <c r="K2995" s="11">
        <v>3</v>
      </c>
      <c r="L2995" s="11">
        <v>-74.116436640000003</v>
      </c>
      <c r="M2995" s="12">
        <v>4.6055159699999999</v>
      </c>
    </row>
    <row r="2996" spans="1:13" x14ac:dyDescent="0.25">
      <c r="A2996" s="3">
        <v>2995</v>
      </c>
      <c r="B2996" s="3" t="s">
        <v>5454</v>
      </c>
      <c r="C2996" s="3" t="s">
        <v>5354</v>
      </c>
      <c r="D2996" s="3" t="s">
        <v>1</v>
      </c>
      <c r="E2996" s="3" t="s">
        <v>5455</v>
      </c>
      <c r="F2996" s="5">
        <v>70</v>
      </c>
      <c r="G2996" s="133">
        <f t="shared" si="102"/>
        <v>18</v>
      </c>
      <c r="H2996" s="36" t="str">
        <f t="shared" si="103"/>
        <v>Regular</v>
      </c>
      <c r="I2996" s="11">
        <v>16</v>
      </c>
      <c r="J2996" s="11" t="s">
        <v>170</v>
      </c>
      <c r="K2996" s="11">
        <v>3</v>
      </c>
      <c r="L2996" s="11">
        <v>-74.125635459999998</v>
      </c>
      <c r="M2996" s="12">
        <v>4.6077313120000003</v>
      </c>
    </row>
    <row r="2997" spans="1:13" x14ac:dyDescent="0.25">
      <c r="A2997" s="3">
        <v>2996</v>
      </c>
      <c r="B2997" s="3" t="s">
        <v>5456</v>
      </c>
      <c r="C2997" s="3" t="s">
        <v>5354</v>
      </c>
      <c r="D2997" s="3" t="s">
        <v>1</v>
      </c>
      <c r="E2997" s="3" t="s">
        <v>5455</v>
      </c>
      <c r="F2997" s="5">
        <v>70</v>
      </c>
      <c r="G2997" s="133">
        <f t="shared" si="102"/>
        <v>18</v>
      </c>
      <c r="H2997" s="36" t="str">
        <f t="shared" si="103"/>
        <v>Regular</v>
      </c>
      <c r="I2997" s="11">
        <v>16</v>
      </c>
      <c r="J2997" s="11" t="s">
        <v>170</v>
      </c>
      <c r="K2997" s="11">
        <v>3</v>
      </c>
      <c r="L2997" s="11">
        <v>-74.126175189999998</v>
      </c>
      <c r="M2997" s="12">
        <v>4.6072075469999998</v>
      </c>
    </row>
    <row r="2998" spans="1:13" x14ac:dyDescent="0.25">
      <c r="A2998" s="3">
        <v>2997</v>
      </c>
      <c r="B2998" s="3" t="s">
        <v>5457</v>
      </c>
      <c r="C2998" s="3" t="s">
        <v>5354</v>
      </c>
      <c r="D2998" s="3" t="s">
        <v>1</v>
      </c>
      <c r="E2998" s="3" t="s">
        <v>5455</v>
      </c>
      <c r="F2998" s="5">
        <v>40</v>
      </c>
      <c r="G2998" s="133">
        <f t="shared" si="102"/>
        <v>86</v>
      </c>
      <c r="H2998" s="36" t="str">
        <f t="shared" si="103"/>
        <v>Óptimo</v>
      </c>
      <c r="I2998" s="11">
        <v>16</v>
      </c>
      <c r="J2998" s="11" t="s">
        <v>170</v>
      </c>
      <c r="K2998" s="11">
        <v>3</v>
      </c>
      <c r="L2998" s="11">
        <v>-74.12552488</v>
      </c>
      <c r="M2998" s="12">
        <v>4.6065757810000001</v>
      </c>
    </row>
    <row r="2999" spans="1:13" x14ac:dyDescent="0.25">
      <c r="A2999" s="3">
        <v>2998</v>
      </c>
      <c r="B2999" s="3" t="s">
        <v>5458</v>
      </c>
      <c r="C2999" s="3" t="s">
        <v>5354</v>
      </c>
      <c r="D2999" s="3" t="s">
        <v>1</v>
      </c>
      <c r="E2999" s="3" t="s">
        <v>5455</v>
      </c>
      <c r="F2999" s="5">
        <v>80</v>
      </c>
      <c r="G2999" s="133">
        <f t="shared" si="102"/>
        <v>0</v>
      </c>
      <c r="H2999" s="36" t="str">
        <f t="shared" si="103"/>
        <v>Malo</v>
      </c>
      <c r="I2999" s="11">
        <v>16</v>
      </c>
      <c r="J2999" s="11" t="s">
        <v>170</v>
      </c>
      <c r="K2999" s="11">
        <v>3</v>
      </c>
      <c r="L2999" s="11">
        <v>-74.124990969999999</v>
      </c>
      <c r="M2999" s="12">
        <v>4.6071046420000004</v>
      </c>
    </row>
    <row r="3000" spans="1:13" x14ac:dyDescent="0.25">
      <c r="A3000" s="3">
        <v>2999</v>
      </c>
      <c r="B3000" s="3" t="s">
        <v>5459</v>
      </c>
      <c r="C3000" s="3" t="s">
        <v>5354</v>
      </c>
      <c r="D3000" s="3" t="s">
        <v>1</v>
      </c>
      <c r="E3000" s="3" t="s">
        <v>5455</v>
      </c>
      <c r="F3000" s="5">
        <v>40</v>
      </c>
      <c r="G3000" s="133">
        <f t="shared" si="102"/>
        <v>86</v>
      </c>
      <c r="H3000" s="36" t="str">
        <f t="shared" si="103"/>
        <v>Óptimo</v>
      </c>
      <c r="I3000" s="11">
        <v>16</v>
      </c>
      <c r="J3000" s="11" t="s">
        <v>170</v>
      </c>
      <c r="K3000" s="11">
        <v>3</v>
      </c>
      <c r="L3000" s="11">
        <v>-74.12448397</v>
      </c>
      <c r="M3000" s="12">
        <v>4.6076006400000002</v>
      </c>
    </row>
    <row r="3001" spans="1:13" x14ac:dyDescent="0.25">
      <c r="A3001" s="3">
        <v>3000</v>
      </c>
      <c r="B3001" s="3" t="s">
        <v>5460</v>
      </c>
      <c r="C3001" s="3" t="s">
        <v>5354</v>
      </c>
      <c r="D3001" s="3" t="s">
        <v>1</v>
      </c>
      <c r="E3001" s="3" t="s">
        <v>5455</v>
      </c>
      <c r="F3001" s="5">
        <v>50</v>
      </c>
      <c r="G3001" s="133">
        <f t="shared" si="102"/>
        <v>71</v>
      </c>
      <c r="H3001" s="36" t="str">
        <f t="shared" si="103"/>
        <v>Muy Bueno</v>
      </c>
      <c r="I3001" s="11">
        <v>16</v>
      </c>
      <c r="J3001" s="11" t="s">
        <v>170</v>
      </c>
      <c r="K3001" s="11">
        <v>3</v>
      </c>
      <c r="L3001" s="11">
        <v>-74.126400869999998</v>
      </c>
      <c r="M3001" s="12">
        <v>4.6090684519999998</v>
      </c>
    </row>
    <row r="3002" spans="1:13" x14ac:dyDescent="0.25">
      <c r="A3002" s="3">
        <v>3001</v>
      </c>
      <c r="B3002" s="3" t="s">
        <v>5461</v>
      </c>
      <c r="C3002" s="3" t="s">
        <v>5354</v>
      </c>
      <c r="D3002" s="3" t="s">
        <v>1</v>
      </c>
      <c r="E3002" s="3" t="s">
        <v>5455</v>
      </c>
      <c r="F3002" s="5">
        <v>80</v>
      </c>
      <c r="G3002" s="133">
        <f t="shared" si="102"/>
        <v>0</v>
      </c>
      <c r="H3002" s="36" t="str">
        <f t="shared" si="103"/>
        <v>Malo</v>
      </c>
      <c r="I3002" s="11">
        <v>16</v>
      </c>
      <c r="J3002" s="11" t="s">
        <v>170</v>
      </c>
      <c r="K3002" s="11">
        <v>3</v>
      </c>
      <c r="L3002" s="11">
        <v>-74.127812700000007</v>
      </c>
      <c r="M3002" s="12">
        <v>4.6090897240000004</v>
      </c>
    </row>
    <row r="3003" spans="1:13" x14ac:dyDescent="0.25">
      <c r="A3003" s="3">
        <v>3002</v>
      </c>
      <c r="B3003" s="3" t="s">
        <v>5462</v>
      </c>
      <c r="C3003" s="3" t="s">
        <v>5354</v>
      </c>
      <c r="D3003" s="3" t="s">
        <v>1</v>
      </c>
      <c r="E3003" s="3" t="s">
        <v>5455</v>
      </c>
      <c r="F3003" s="5">
        <v>70</v>
      </c>
      <c r="G3003" s="133">
        <f t="shared" si="102"/>
        <v>18</v>
      </c>
      <c r="H3003" s="36" t="str">
        <f t="shared" si="103"/>
        <v>Regular</v>
      </c>
      <c r="I3003" s="11">
        <v>16</v>
      </c>
      <c r="J3003" s="11" t="s">
        <v>170</v>
      </c>
      <c r="K3003" s="11">
        <v>3</v>
      </c>
      <c r="L3003" s="11">
        <v>-74.126909580000003</v>
      </c>
      <c r="M3003" s="12">
        <v>4.6079756280000002</v>
      </c>
    </row>
    <row r="3004" spans="1:13" x14ac:dyDescent="0.25">
      <c r="A3004" s="3">
        <v>3003</v>
      </c>
      <c r="B3004" s="3" t="s">
        <v>5463</v>
      </c>
      <c r="C3004" s="3" t="s">
        <v>5354</v>
      </c>
      <c r="D3004" s="3" t="s">
        <v>1</v>
      </c>
      <c r="E3004" s="3" t="s">
        <v>5464</v>
      </c>
      <c r="F3004" s="5">
        <v>65</v>
      </c>
      <c r="G3004" s="133">
        <f t="shared" si="102"/>
        <v>31</v>
      </c>
      <c r="H3004" s="36" t="str">
        <f t="shared" si="103"/>
        <v>Aceptable</v>
      </c>
      <c r="I3004" s="11">
        <v>16</v>
      </c>
      <c r="J3004" s="11" t="s">
        <v>170</v>
      </c>
      <c r="K3004" s="11">
        <v>3</v>
      </c>
      <c r="L3004" s="11">
        <v>-74.100982799999997</v>
      </c>
      <c r="M3004" s="12">
        <v>4.6150232999999998</v>
      </c>
    </row>
    <row r="3005" spans="1:13" x14ac:dyDescent="0.25">
      <c r="A3005" s="3">
        <v>3004</v>
      </c>
      <c r="B3005" s="3" t="s">
        <v>5465</v>
      </c>
      <c r="C3005" s="3" t="s">
        <v>5354</v>
      </c>
      <c r="D3005" s="3" t="s">
        <v>1</v>
      </c>
      <c r="E3005" s="3" t="s">
        <v>5464</v>
      </c>
      <c r="F3005" s="5">
        <v>65</v>
      </c>
      <c r="G3005" s="133">
        <f t="shared" si="102"/>
        <v>31</v>
      </c>
      <c r="H3005" s="36" t="str">
        <f t="shared" si="103"/>
        <v>Aceptable</v>
      </c>
      <c r="I3005" s="11">
        <v>16</v>
      </c>
      <c r="J3005" s="11" t="s">
        <v>170</v>
      </c>
      <c r="K3005" s="11">
        <v>3</v>
      </c>
      <c r="L3005" s="11">
        <v>-74.098977849999997</v>
      </c>
      <c r="M3005" s="12">
        <v>4.616694989</v>
      </c>
    </row>
    <row r="3006" spans="1:13" x14ac:dyDescent="0.25">
      <c r="A3006" s="3">
        <v>3005</v>
      </c>
      <c r="B3006" s="3" t="s">
        <v>5466</v>
      </c>
      <c r="C3006" s="3" t="s">
        <v>5354</v>
      </c>
      <c r="D3006" s="3" t="s">
        <v>1</v>
      </c>
      <c r="E3006" s="3" t="s">
        <v>5467</v>
      </c>
      <c r="F3006" s="5">
        <v>70</v>
      </c>
      <c r="G3006" s="133">
        <f t="shared" si="102"/>
        <v>18</v>
      </c>
      <c r="H3006" s="36" t="str">
        <f t="shared" si="103"/>
        <v>Regular</v>
      </c>
      <c r="I3006" s="11">
        <v>16</v>
      </c>
      <c r="J3006" s="11" t="s">
        <v>170</v>
      </c>
      <c r="K3006" s="11">
        <v>3</v>
      </c>
      <c r="L3006" s="11">
        <v>-74.089699039999999</v>
      </c>
      <c r="M3006" s="12">
        <v>4.6188532870000003</v>
      </c>
    </row>
    <row r="3007" spans="1:13" x14ac:dyDescent="0.25">
      <c r="A3007" s="3">
        <v>3006</v>
      </c>
      <c r="B3007" s="3" t="s">
        <v>5468</v>
      </c>
      <c r="C3007" s="3" t="s">
        <v>5354</v>
      </c>
      <c r="D3007" s="3" t="s">
        <v>1</v>
      </c>
      <c r="E3007" s="3" t="s">
        <v>5469</v>
      </c>
      <c r="F3007" s="5">
        <v>70</v>
      </c>
      <c r="G3007" s="133">
        <f t="shared" si="102"/>
        <v>18</v>
      </c>
      <c r="H3007" s="36" t="str">
        <f t="shared" si="103"/>
        <v>Regular</v>
      </c>
      <c r="I3007" s="11">
        <v>16</v>
      </c>
      <c r="J3007" s="11" t="s">
        <v>170</v>
      </c>
      <c r="K3007" s="11">
        <v>3</v>
      </c>
      <c r="L3007" s="11">
        <v>-74.096337180000006</v>
      </c>
      <c r="M3007" s="12">
        <v>4.6162292330000003</v>
      </c>
    </row>
    <row r="3008" spans="1:13" x14ac:dyDescent="0.25">
      <c r="A3008" s="3">
        <v>3007</v>
      </c>
      <c r="B3008" s="3" t="s">
        <v>5470</v>
      </c>
      <c r="C3008" s="3" t="s">
        <v>5354</v>
      </c>
      <c r="D3008" s="3" t="s">
        <v>1</v>
      </c>
      <c r="E3008" s="3" t="s">
        <v>5471</v>
      </c>
      <c r="F3008" s="5">
        <v>70</v>
      </c>
      <c r="G3008" s="133">
        <f t="shared" si="102"/>
        <v>18</v>
      </c>
      <c r="H3008" s="36" t="str">
        <f t="shared" si="103"/>
        <v>Regular</v>
      </c>
      <c r="I3008" s="11">
        <v>16</v>
      </c>
      <c r="J3008" s="11" t="s">
        <v>170</v>
      </c>
      <c r="K3008" s="11">
        <v>3</v>
      </c>
      <c r="L3008" s="11">
        <v>-74.099380659999994</v>
      </c>
      <c r="M3008" s="12">
        <v>4.6108968969999999</v>
      </c>
    </row>
    <row r="3009" spans="1:13" x14ac:dyDescent="0.25">
      <c r="A3009" s="3">
        <v>3008</v>
      </c>
      <c r="B3009" s="3" t="s">
        <v>5472</v>
      </c>
      <c r="C3009" s="3" t="s">
        <v>5354</v>
      </c>
      <c r="D3009" s="3" t="s">
        <v>1</v>
      </c>
      <c r="E3009" s="3" t="s">
        <v>5452</v>
      </c>
      <c r="F3009" s="5">
        <v>65</v>
      </c>
      <c r="G3009" s="133">
        <f t="shared" si="102"/>
        <v>31</v>
      </c>
      <c r="H3009" s="36" t="str">
        <f t="shared" si="103"/>
        <v>Aceptable</v>
      </c>
      <c r="I3009" s="11">
        <v>16</v>
      </c>
      <c r="J3009" s="11" t="s">
        <v>170</v>
      </c>
      <c r="K3009" s="11">
        <v>3</v>
      </c>
      <c r="L3009" s="11">
        <v>-74.103233549999999</v>
      </c>
      <c r="M3009" s="12">
        <v>4.6170683029999999</v>
      </c>
    </row>
    <row r="3010" spans="1:13" x14ac:dyDescent="0.25">
      <c r="A3010" s="3">
        <v>3009</v>
      </c>
      <c r="B3010" s="3" t="s">
        <v>5473</v>
      </c>
      <c r="C3010" s="3" t="s">
        <v>5354</v>
      </c>
      <c r="D3010" s="3" t="s">
        <v>1</v>
      </c>
      <c r="E3010" s="3" t="s">
        <v>5474</v>
      </c>
      <c r="F3010" s="5">
        <v>75</v>
      </c>
      <c r="G3010" s="133">
        <f t="shared" si="102"/>
        <v>6</v>
      </c>
      <c r="H3010" s="36" t="str">
        <f t="shared" si="103"/>
        <v>Regular</v>
      </c>
      <c r="I3010" s="11">
        <v>16</v>
      </c>
      <c r="J3010" s="11" t="s">
        <v>170</v>
      </c>
      <c r="K3010" s="11">
        <v>3</v>
      </c>
      <c r="L3010" s="11">
        <v>-74.106394030000004</v>
      </c>
      <c r="M3010" s="12">
        <v>4.6243940160000001</v>
      </c>
    </row>
    <row r="3011" spans="1:13" x14ac:dyDescent="0.25">
      <c r="A3011" s="3">
        <v>3010</v>
      </c>
      <c r="B3011" s="3" t="s">
        <v>5475</v>
      </c>
      <c r="C3011" s="3" t="s">
        <v>5354</v>
      </c>
      <c r="D3011" s="3" t="s">
        <v>1</v>
      </c>
      <c r="E3011" s="3" t="s">
        <v>5476</v>
      </c>
      <c r="F3011" s="5">
        <v>65</v>
      </c>
      <c r="G3011" s="133">
        <f t="shared" si="102"/>
        <v>31</v>
      </c>
      <c r="H3011" s="36" t="str">
        <f t="shared" si="103"/>
        <v>Aceptable</v>
      </c>
      <c r="I3011" s="11">
        <v>16</v>
      </c>
      <c r="J3011" s="11" t="s">
        <v>170</v>
      </c>
      <c r="K3011" s="11">
        <v>3</v>
      </c>
      <c r="L3011" s="11">
        <v>-74.09313788</v>
      </c>
      <c r="M3011" s="12">
        <v>4.620415071</v>
      </c>
    </row>
    <row r="3012" spans="1:13" x14ac:dyDescent="0.25">
      <c r="A3012" s="3">
        <v>3011</v>
      </c>
      <c r="B3012" s="3" t="s">
        <v>5477</v>
      </c>
      <c r="C3012" s="3" t="s">
        <v>5354</v>
      </c>
      <c r="D3012" s="3" t="s">
        <v>1</v>
      </c>
      <c r="E3012" s="3" t="s">
        <v>5478</v>
      </c>
      <c r="F3012" s="5">
        <v>65</v>
      </c>
      <c r="G3012" s="133">
        <f t="shared" si="102"/>
        <v>31</v>
      </c>
      <c r="H3012" s="36" t="str">
        <f t="shared" si="103"/>
        <v>Aceptable</v>
      </c>
      <c r="I3012" s="11">
        <v>16</v>
      </c>
      <c r="J3012" s="11" t="s">
        <v>170</v>
      </c>
      <c r="K3012" s="11">
        <v>3</v>
      </c>
      <c r="L3012" s="11">
        <v>-74.105864519999997</v>
      </c>
      <c r="M3012" s="12">
        <v>4.6215640179999999</v>
      </c>
    </row>
    <row r="3013" spans="1:13" x14ac:dyDescent="0.25">
      <c r="A3013" s="3">
        <v>3012</v>
      </c>
      <c r="B3013" s="3" t="s">
        <v>5479</v>
      </c>
      <c r="C3013" s="3" t="s">
        <v>5354</v>
      </c>
      <c r="D3013" s="3" t="s">
        <v>1</v>
      </c>
      <c r="E3013" s="3" t="s">
        <v>5480</v>
      </c>
      <c r="F3013" s="5">
        <v>70</v>
      </c>
      <c r="G3013" s="133">
        <f t="shared" si="102"/>
        <v>18</v>
      </c>
      <c r="H3013" s="36" t="str">
        <f t="shared" si="103"/>
        <v>Regular</v>
      </c>
      <c r="I3013" s="11">
        <v>16</v>
      </c>
      <c r="J3013" s="11" t="s">
        <v>170</v>
      </c>
      <c r="K3013" s="11">
        <v>3</v>
      </c>
      <c r="L3013" s="11">
        <v>-74.112246510000006</v>
      </c>
      <c r="M3013" s="12">
        <v>4.6347521399999998</v>
      </c>
    </row>
    <row r="3014" spans="1:13" x14ac:dyDescent="0.25">
      <c r="A3014" s="3">
        <v>3013</v>
      </c>
      <c r="B3014" s="3" t="s">
        <v>5481</v>
      </c>
      <c r="C3014" s="3" t="s">
        <v>5354</v>
      </c>
      <c r="D3014" s="3" t="s">
        <v>1</v>
      </c>
      <c r="E3014" s="3" t="s">
        <v>5482</v>
      </c>
      <c r="F3014" s="5">
        <v>65</v>
      </c>
      <c r="G3014" s="133">
        <f t="shared" si="102"/>
        <v>31</v>
      </c>
      <c r="H3014" s="36" t="str">
        <f t="shared" si="103"/>
        <v>Aceptable</v>
      </c>
      <c r="I3014" s="11">
        <v>16</v>
      </c>
      <c r="J3014" s="11" t="s">
        <v>170</v>
      </c>
      <c r="K3014" s="11">
        <v>3</v>
      </c>
      <c r="L3014" s="11">
        <v>-74.115789430000007</v>
      </c>
      <c r="M3014" s="12">
        <v>4.639360785</v>
      </c>
    </row>
    <row r="3015" spans="1:13" x14ac:dyDescent="0.25">
      <c r="A3015" s="3">
        <v>3014</v>
      </c>
      <c r="B3015" s="3" t="s">
        <v>5483</v>
      </c>
      <c r="C3015" s="3" t="s">
        <v>5354</v>
      </c>
      <c r="D3015" s="3" t="s">
        <v>1</v>
      </c>
      <c r="E3015" s="3" t="s">
        <v>5484</v>
      </c>
      <c r="F3015" s="5">
        <v>65</v>
      </c>
      <c r="G3015" s="133">
        <f t="shared" si="102"/>
        <v>31</v>
      </c>
      <c r="H3015" s="36" t="str">
        <f t="shared" si="103"/>
        <v>Aceptable</v>
      </c>
      <c r="I3015" s="11">
        <v>16</v>
      </c>
      <c r="J3015" s="11" t="s">
        <v>170</v>
      </c>
      <c r="K3015" s="11">
        <v>3</v>
      </c>
      <c r="L3015" s="11">
        <v>-74.108470600000004</v>
      </c>
      <c r="M3015" s="12">
        <v>4.6317943079999999</v>
      </c>
    </row>
    <row r="3016" spans="1:13" x14ac:dyDescent="0.25">
      <c r="A3016" s="3">
        <v>3015</v>
      </c>
      <c r="B3016" s="3" t="s">
        <v>5485</v>
      </c>
      <c r="C3016" s="3" t="s">
        <v>5354</v>
      </c>
      <c r="D3016" s="3" t="s">
        <v>1</v>
      </c>
      <c r="E3016" s="3" t="s">
        <v>5486</v>
      </c>
      <c r="F3016" s="5">
        <v>70</v>
      </c>
      <c r="G3016" s="133">
        <f t="shared" si="102"/>
        <v>18</v>
      </c>
      <c r="H3016" s="36" t="str">
        <f t="shared" si="103"/>
        <v>Regular</v>
      </c>
      <c r="I3016" s="11">
        <v>16</v>
      </c>
      <c r="J3016" s="11" t="s">
        <v>170</v>
      </c>
      <c r="K3016" s="11">
        <v>3</v>
      </c>
      <c r="L3016" s="11">
        <v>-74.110913440000004</v>
      </c>
      <c r="M3016" s="12">
        <v>4.6391476349999996</v>
      </c>
    </row>
    <row r="3017" spans="1:13" x14ac:dyDescent="0.25">
      <c r="A3017" s="3">
        <v>3016</v>
      </c>
      <c r="B3017" s="3" t="s">
        <v>5487</v>
      </c>
      <c r="C3017" s="3" t="s">
        <v>5354</v>
      </c>
      <c r="D3017" s="3" t="s">
        <v>1</v>
      </c>
      <c r="E3017" s="3" t="s">
        <v>5450</v>
      </c>
      <c r="F3017" s="5">
        <v>70</v>
      </c>
      <c r="G3017" s="133">
        <f t="shared" si="102"/>
        <v>18</v>
      </c>
      <c r="H3017" s="36" t="str">
        <f t="shared" si="103"/>
        <v>Regular</v>
      </c>
      <c r="I3017" s="11">
        <v>16</v>
      </c>
      <c r="J3017" s="11" t="s">
        <v>170</v>
      </c>
      <c r="K3017" s="11">
        <v>3</v>
      </c>
      <c r="L3017" s="11">
        <v>-74.118120399999995</v>
      </c>
      <c r="M3017" s="12">
        <v>4.6341417380000003</v>
      </c>
    </row>
    <row r="3018" spans="1:13" x14ac:dyDescent="0.25">
      <c r="A3018" s="3">
        <v>3017</v>
      </c>
      <c r="B3018" s="3" t="s">
        <v>5488</v>
      </c>
      <c r="C3018" s="3" t="s">
        <v>5354</v>
      </c>
      <c r="D3018" s="3" t="s">
        <v>1</v>
      </c>
      <c r="E3018" s="3" t="s">
        <v>5489</v>
      </c>
      <c r="F3018" s="5">
        <v>70</v>
      </c>
      <c r="G3018" s="133">
        <f t="shared" si="102"/>
        <v>18</v>
      </c>
      <c r="H3018" s="36" t="str">
        <f t="shared" si="103"/>
        <v>Regular</v>
      </c>
      <c r="I3018" s="11">
        <v>16</v>
      </c>
      <c r="J3018" s="11" t="s">
        <v>170</v>
      </c>
      <c r="K3018" s="11">
        <v>3</v>
      </c>
      <c r="L3018" s="11">
        <v>-74.108097889999996</v>
      </c>
      <c r="M3018" s="12">
        <v>4.6394143430000003</v>
      </c>
    </row>
    <row r="3019" spans="1:13" x14ac:dyDescent="0.25">
      <c r="A3019" s="3">
        <v>3018</v>
      </c>
      <c r="B3019" s="3" t="s">
        <v>5490</v>
      </c>
      <c r="C3019" s="3" t="s">
        <v>5354</v>
      </c>
      <c r="D3019" s="3" t="s">
        <v>1</v>
      </c>
      <c r="E3019" s="3" t="s">
        <v>5491</v>
      </c>
      <c r="F3019" s="5">
        <v>70</v>
      </c>
      <c r="G3019" s="133">
        <f t="shared" si="102"/>
        <v>18</v>
      </c>
      <c r="H3019" s="36" t="str">
        <f t="shared" si="103"/>
        <v>Regular</v>
      </c>
      <c r="I3019" s="11">
        <v>16</v>
      </c>
      <c r="J3019" s="11" t="s">
        <v>170</v>
      </c>
      <c r="K3019" s="11">
        <v>4</v>
      </c>
      <c r="L3019" s="11">
        <v>-74.10305382</v>
      </c>
      <c r="M3019" s="12">
        <v>4.6367481120000003</v>
      </c>
    </row>
    <row r="3020" spans="1:13" x14ac:dyDescent="0.25">
      <c r="A3020" s="3">
        <v>3019</v>
      </c>
      <c r="B3020" s="3" t="s">
        <v>5492</v>
      </c>
      <c r="C3020" s="3" t="s">
        <v>5354</v>
      </c>
      <c r="D3020" s="3" t="s">
        <v>1</v>
      </c>
      <c r="E3020" s="3" t="s">
        <v>5493</v>
      </c>
      <c r="F3020" s="5">
        <v>70</v>
      </c>
      <c r="G3020" s="133">
        <f t="shared" si="102"/>
        <v>18</v>
      </c>
      <c r="H3020" s="36" t="str">
        <f t="shared" si="103"/>
        <v>Regular</v>
      </c>
      <c r="I3020" s="11">
        <v>16</v>
      </c>
      <c r="J3020" s="11" t="s">
        <v>170</v>
      </c>
      <c r="K3020" s="11">
        <v>4</v>
      </c>
      <c r="L3020" s="11">
        <v>-74.098047059999999</v>
      </c>
      <c r="M3020" s="12">
        <v>4.6314380000000002</v>
      </c>
    </row>
    <row r="3021" spans="1:13" x14ac:dyDescent="0.25">
      <c r="A3021" s="3">
        <v>3020</v>
      </c>
      <c r="B3021" s="3" t="s">
        <v>5494</v>
      </c>
      <c r="C3021" s="3" t="s">
        <v>5354</v>
      </c>
      <c r="D3021" s="3" t="s">
        <v>1</v>
      </c>
      <c r="E3021" s="3" t="s">
        <v>5495</v>
      </c>
      <c r="F3021" s="5">
        <v>70</v>
      </c>
      <c r="G3021" s="133">
        <f t="shared" si="102"/>
        <v>18</v>
      </c>
      <c r="H3021" s="36" t="str">
        <f t="shared" si="103"/>
        <v>Regular</v>
      </c>
      <c r="I3021" s="11">
        <v>16</v>
      </c>
      <c r="J3021" s="11" t="s">
        <v>170</v>
      </c>
      <c r="K3021" s="11">
        <v>3</v>
      </c>
      <c r="L3021" s="11">
        <v>-74.125302480000002</v>
      </c>
      <c r="M3021" s="12">
        <v>4.6016778370000004</v>
      </c>
    </row>
    <row r="3022" spans="1:13" x14ac:dyDescent="0.25">
      <c r="A3022" s="3">
        <v>3021</v>
      </c>
      <c r="B3022" s="3" t="s">
        <v>5496</v>
      </c>
      <c r="C3022" s="3" t="s">
        <v>5354</v>
      </c>
      <c r="D3022" s="3" t="s">
        <v>1</v>
      </c>
      <c r="E3022" s="3" t="s">
        <v>5497</v>
      </c>
      <c r="F3022" s="5">
        <v>70</v>
      </c>
      <c r="G3022" s="133">
        <f t="shared" si="102"/>
        <v>18</v>
      </c>
      <c r="H3022" s="36" t="str">
        <f t="shared" si="103"/>
        <v>Regular</v>
      </c>
      <c r="I3022" s="11">
        <v>16</v>
      </c>
      <c r="J3022" s="11" t="s">
        <v>170</v>
      </c>
      <c r="K3022" s="11">
        <v>3</v>
      </c>
      <c r="L3022" s="11">
        <v>-74.127669240000003</v>
      </c>
      <c r="M3022" s="12">
        <v>4.5990846029999997</v>
      </c>
    </row>
    <row r="3023" spans="1:13" x14ac:dyDescent="0.25">
      <c r="A3023" s="3">
        <v>3022</v>
      </c>
      <c r="B3023" s="3" t="s">
        <v>5498</v>
      </c>
      <c r="C3023" s="3" t="s">
        <v>5354</v>
      </c>
      <c r="D3023" s="3" t="s">
        <v>1</v>
      </c>
      <c r="E3023" s="3" t="s">
        <v>5499</v>
      </c>
      <c r="F3023" s="5">
        <v>70</v>
      </c>
      <c r="G3023" s="133">
        <f t="shared" si="102"/>
        <v>18</v>
      </c>
      <c r="H3023" s="36" t="str">
        <f t="shared" si="103"/>
        <v>Regular</v>
      </c>
      <c r="I3023" s="11">
        <v>16</v>
      </c>
      <c r="J3023" s="11" t="s">
        <v>170</v>
      </c>
      <c r="K3023" s="11">
        <v>3</v>
      </c>
      <c r="L3023" s="11">
        <v>-74.130279189999996</v>
      </c>
      <c r="M3023" s="12">
        <v>4.6009196960000001</v>
      </c>
    </row>
    <row r="3024" spans="1:13" x14ac:dyDescent="0.25">
      <c r="A3024" s="3">
        <v>3023</v>
      </c>
      <c r="B3024" s="3" t="s">
        <v>5500</v>
      </c>
      <c r="C3024" s="3" t="s">
        <v>5354</v>
      </c>
      <c r="D3024" s="3" t="s">
        <v>1</v>
      </c>
      <c r="E3024" s="3" t="s">
        <v>5497</v>
      </c>
      <c r="F3024" s="5">
        <v>65</v>
      </c>
      <c r="G3024" s="133">
        <f t="shared" si="102"/>
        <v>31</v>
      </c>
      <c r="H3024" s="36" t="str">
        <f t="shared" si="103"/>
        <v>Aceptable</v>
      </c>
      <c r="I3024" s="11">
        <v>16</v>
      </c>
      <c r="J3024" s="11" t="s">
        <v>170</v>
      </c>
      <c r="K3024" s="11">
        <v>3</v>
      </c>
      <c r="L3024" s="11">
        <v>-74.128228129999997</v>
      </c>
      <c r="M3024" s="12">
        <v>4.5984451609999999</v>
      </c>
    </row>
    <row r="3025" spans="1:13" x14ac:dyDescent="0.25">
      <c r="A3025" s="3">
        <v>3024</v>
      </c>
      <c r="B3025" s="3" t="s">
        <v>5501</v>
      </c>
      <c r="C3025" s="3" t="s">
        <v>5354</v>
      </c>
      <c r="D3025" s="3" t="s">
        <v>1</v>
      </c>
      <c r="E3025" s="3" t="s">
        <v>5502</v>
      </c>
      <c r="F3025" s="5">
        <v>60</v>
      </c>
      <c r="G3025" s="133">
        <f t="shared" si="102"/>
        <v>40.5</v>
      </c>
      <c r="H3025" s="36" t="str">
        <f t="shared" si="103"/>
        <v>Aceptable</v>
      </c>
      <c r="I3025" s="11">
        <v>16</v>
      </c>
      <c r="J3025" s="11" t="s">
        <v>170</v>
      </c>
      <c r="K3025" s="11">
        <v>3</v>
      </c>
      <c r="L3025" s="11">
        <v>-74.132101250000005</v>
      </c>
      <c r="M3025" s="12">
        <v>4.5966235710000003</v>
      </c>
    </row>
    <row r="3026" spans="1:13" x14ac:dyDescent="0.25">
      <c r="A3026" s="3">
        <v>3025</v>
      </c>
      <c r="B3026" s="3" t="s">
        <v>5503</v>
      </c>
      <c r="C3026" s="3" t="s">
        <v>5354</v>
      </c>
      <c r="D3026" s="3" t="s">
        <v>1</v>
      </c>
      <c r="E3026" s="3" t="s">
        <v>5502</v>
      </c>
      <c r="F3026" s="5">
        <v>70</v>
      </c>
      <c r="G3026" s="133">
        <f t="shared" si="102"/>
        <v>18</v>
      </c>
      <c r="H3026" s="36" t="str">
        <f t="shared" si="103"/>
        <v>Regular</v>
      </c>
      <c r="I3026" s="11">
        <v>16</v>
      </c>
      <c r="J3026" s="11" t="s">
        <v>170</v>
      </c>
      <c r="K3026" s="11">
        <v>3</v>
      </c>
      <c r="L3026" s="11">
        <v>-74.13163892</v>
      </c>
      <c r="M3026" s="12">
        <v>4.5966955870000001</v>
      </c>
    </row>
    <row r="3027" spans="1:13" x14ac:dyDescent="0.25">
      <c r="A3027" s="3">
        <v>3026</v>
      </c>
      <c r="B3027" s="3" t="s">
        <v>5504</v>
      </c>
      <c r="C3027" s="3" t="s">
        <v>5354</v>
      </c>
      <c r="D3027" s="3" t="s">
        <v>1</v>
      </c>
      <c r="E3027" s="3" t="s">
        <v>5497</v>
      </c>
      <c r="F3027" s="5">
        <v>75</v>
      </c>
      <c r="G3027" s="133">
        <f t="shared" ref="G3027:G3090" si="104">IF(F3027&lt;=40,100-((F3027-30)/(40-30))*(100-86),
IF(F3027&lt;=50,85-((F3027-41)/(50-41))*(85-71),
IF(F3027&lt;=55,70-((F3027-51)/(55-50))*(70-51),
IF(F3027&lt;=65,50-((F3027-55)/(65-55))*(50-31),
IF(F3027&lt;=75,30-((F3027-65)/(75-65))*(30-6),
5-((F3027-75)/(80-75))*(5-0))))))</f>
        <v>6</v>
      </c>
      <c r="H3027" s="36" t="str">
        <f t="shared" si="103"/>
        <v>Regular</v>
      </c>
      <c r="I3027" s="11">
        <v>16</v>
      </c>
      <c r="J3027" s="11" t="s">
        <v>170</v>
      </c>
      <c r="K3027" s="11">
        <v>3</v>
      </c>
      <c r="L3027" s="11">
        <v>-74.131106419999995</v>
      </c>
      <c r="M3027" s="12">
        <v>4.5994663630000003</v>
      </c>
    </row>
    <row r="3028" spans="1:13" x14ac:dyDescent="0.25">
      <c r="A3028" s="3">
        <v>3027</v>
      </c>
      <c r="B3028" s="3" t="s">
        <v>5505</v>
      </c>
      <c r="C3028" s="3" t="s">
        <v>5354</v>
      </c>
      <c r="D3028" s="3" t="s">
        <v>1</v>
      </c>
      <c r="E3028" s="3" t="s">
        <v>5506</v>
      </c>
      <c r="F3028" s="5">
        <v>65</v>
      </c>
      <c r="G3028" s="133">
        <f t="shared" si="104"/>
        <v>31</v>
      </c>
      <c r="H3028" s="36" t="str">
        <f t="shared" si="103"/>
        <v>Aceptable</v>
      </c>
      <c r="I3028" s="11">
        <v>16</v>
      </c>
      <c r="J3028" s="11" t="s">
        <v>170</v>
      </c>
      <c r="K3028" s="11">
        <v>3</v>
      </c>
      <c r="L3028" s="11">
        <v>-74.127909220000006</v>
      </c>
      <c r="M3028" s="12">
        <v>4.6070542000000003</v>
      </c>
    </row>
    <row r="3029" spans="1:13" x14ac:dyDescent="0.25">
      <c r="A3029" s="3">
        <v>3028</v>
      </c>
      <c r="B3029" s="3" t="s">
        <v>5507</v>
      </c>
      <c r="C3029" s="3" t="s">
        <v>5354</v>
      </c>
      <c r="D3029" s="3" t="s">
        <v>1</v>
      </c>
      <c r="E3029" s="3" t="s">
        <v>5508</v>
      </c>
      <c r="F3029" s="5">
        <v>65</v>
      </c>
      <c r="G3029" s="133">
        <f t="shared" si="104"/>
        <v>31</v>
      </c>
      <c r="H3029" s="36" t="str">
        <f t="shared" si="103"/>
        <v>Aceptable</v>
      </c>
      <c r="I3029" s="11">
        <v>16</v>
      </c>
      <c r="J3029" s="11" t="s">
        <v>170</v>
      </c>
      <c r="K3029" s="11">
        <v>3</v>
      </c>
      <c r="L3029" s="11">
        <v>-74.120262580000002</v>
      </c>
      <c r="M3029" s="12">
        <v>4.596698387</v>
      </c>
    </row>
    <row r="3030" spans="1:13" x14ac:dyDescent="0.25">
      <c r="A3030" s="3">
        <v>3029</v>
      </c>
      <c r="B3030" s="3" t="s">
        <v>5509</v>
      </c>
      <c r="C3030" s="3" t="s">
        <v>5354</v>
      </c>
      <c r="D3030" s="3" t="s">
        <v>1</v>
      </c>
      <c r="E3030" s="3" t="s">
        <v>5510</v>
      </c>
      <c r="F3030" s="5">
        <v>40</v>
      </c>
      <c r="G3030" s="133">
        <f t="shared" si="104"/>
        <v>86</v>
      </c>
      <c r="H3030" s="36" t="str">
        <f t="shared" si="103"/>
        <v>Óptimo</v>
      </c>
      <c r="I3030" s="11">
        <v>16</v>
      </c>
      <c r="J3030" s="11" t="s">
        <v>170</v>
      </c>
      <c r="K3030" s="11">
        <v>3</v>
      </c>
      <c r="L3030" s="11">
        <v>-74.129906500000004</v>
      </c>
      <c r="M3030" s="12">
        <v>4.6061636229999996</v>
      </c>
    </row>
    <row r="3031" spans="1:13" x14ac:dyDescent="0.25">
      <c r="A3031" s="3">
        <v>3030</v>
      </c>
      <c r="B3031" s="3" t="s">
        <v>5511</v>
      </c>
      <c r="C3031" s="3" t="s">
        <v>5354</v>
      </c>
      <c r="D3031" s="3" t="s">
        <v>1</v>
      </c>
      <c r="E3031" s="3" t="s">
        <v>5512</v>
      </c>
      <c r="F3031" s="5">
        <v>65</v>
      </c>
      <c r="G3031" s="133">
        <f t="shared" si="104"/>
        <v>31</v>
      </c>
      <c r="H3031" s="36" t="str">
        <f t="shared" si="103"/>
        <v>Aceptable</v>
      </c>
      <c r="I3031" s="11">
        <v>16</v>
      </c>
      <c r="J3031" s="11" t="s">
        <v>170</v>
      </c>
      <c r="K3031" s="11">
        <v>3</v>
      </c>
      <c r="L3031" s="11">
        <v>-74.130590620000007</v>
      </c>
      <c r="M3031" s="12">
        <v>4.6022578559999996</v>
      </c>
    </row>
    <row r="3032" spans="1:13" x14ac:dyDescent="0.25">
      <c r="A3032" s="3">
        <v>3031</v>
      </c>
      <c r="B3032" s="3" t="s">
        <v>5513</v>
      </c>
      <c r="C3032" s="3" t="s">
        <v>5354</v>
      </c>
      <c r="D3032" s="3" t="s">
        <v>1</v>
      </c>
      <c r="E3032" s="3" t="s">
        <v>5497</v>
      </c>
      <c r="F3032" s="5">
        <v>70</v>
      </c>
      <c r="G3032" s="133">
        <f t="shared" si="104"/>
        <v>18</v>
      </c>
      <c r="H3032" s="36" t="str">
        <f t="shared" si="103"/>
        <v>Regular</v>
      </c>
      <c r="I3032" s="11">
        <v>16</v>
      </c>
      <c r="J3032" s="11" t="s">
        <v>170</v>
      </c>
      <c r="K3032" s="11">
        <v>3</v>
      </c>
      <c r="L3032" s="11">
        <v>-74.129569169999996</v>
      </c>
      <c r="M3032" s="12">
        <v>4.6015818739999998</v>
      </c>
    </row>
    <row r="3033" spans="1:13" x14ac:dyDescent="0.25">
      <c r="A3033" s="3">
        <v>3032</v>
      </c>
      <c r="B3033" s="3" t="s">
        <v>5514</v>
      </c>
      <c r="C3033" s="3" t="s">
        <v>5354</v>
      </c>
      <c r="D3033" s="3" t="s">
        <v>1</v>
      </c>
      <c r="E3033" s="3" t="s">
        <v>5497</v>
      </c>
      <c r="F3033" s="5">
        <v>65</v>
      </c>
      <c r="G3033" s="133">
        <f t="shared" si="104"/>
        <v>31</v>
      </c>
      <c r="H3033" s="36" t="str">
        <f t="shared" si="103"/>
        <v>Aceptable</v>
      </c>
      <c r="I3033" s="11">
        <v>16</v>
      </c>
      <c r="J3033" s="11" t="s">
        <v>170</v>
      </c>
      <c r="K3033" s="11">
        <v>3</v>
      </c>
      <c r="L3033" s="11">
        <v>-74.128111279999999</v>
      </c>
      <c r="M3033" s="12">
        <v>4.5998220429999996</v>
      </c>
    </row>
    <row r="3034" spans="1:13" x14ac:dyDescent="0.25">
      <c r="A3034" s="3">
        <v>3033</v>
      </c>
      <c r="B3034" s="3" t="s">
        <v>5515</v>
      </c>
      <c r="C3034" s="3" t="s">
        <v>5354</v>
      </c>
      <c r="D3034" s="3" t="s">
        <v>1</v>
      </c>
      <c r="E3034" s="3" t="s">
        <v>5516</v>
      </c>
      <c r="F3034" s="5">
        <v>70</v>
      </c>
      <c r="G3034" s="133">
        <f t="shared" si="104"/>
        <v>18</v>
      </c>
      <c r="H3034" s="36" t="str">
        <f t="shared" si="103"/>
        <v>Regular</v>
      </c>
      <c r="I3034" s="11">
        <v>16</v>
      </c>
      <c r="J3034" s="11" t="s">
        <v>170</v>
      </c>
      <c r="K3034" s="11">
        <v>3</v>
      </c>
      <c r="L3034" s="11">
        <v>-74.126393789999995</v>
      </c>
      <c r="M3034" s="12">
        <v>4.5988424749999997</v>
      </c>
    </row>
    <row r="3035" spans="1:13" x14ac:dyDescent="0.25">
      <c r="A3035" s="3">
        <v>3034</v>
      </c>
      <c r="B3035" s="3" t="s">
        <v>5517</v>
      </c>
      <c r="C3035" s="3" t="s">
        <v>5354</v>
      </c>
      <c r="D3035" s="3" t="s">
        <v>1</v>
      </c>
      <c r="E3035" s="3" t="s">
        <v>5502</v>
      </c>
      <c r="F3035" s="5">
        <v>65</v>
      </c>
      <c r="G3035" s="133">
        <f t="shared" si="104"/>
        <v>31</v>
      </c>
      <c r="H3035" s="36" t="str">
        <f t="shared" si="103"/>
        <v>Aceptable</v>
      </c>
      <c r="I3035" s="11">
        <v>16</v>
      </c>
      <c r="J3035" s="11" t="s">
        <v>170</v>
      </c>
      <c r="K3035" s="11">
        <v>3</v>
      </c>
      <c r="L3035" s="11">
        <v>-74.130001149999998</v>
      </c>
      <c r="M3035" s="12">
        <v>4.5971712690000004</v>
      </c>
    </row>
    <row r="3036" spans="1:13" x14ac:dyDescent="0.25">
      <c r="A3036" s="3">
        <v>3035</v>
      </c>
      <c r="B3036" s="3" t="s">
        <v>5518</v>
      </c>
      <c r="C3036" s="3" t="s">
        <v>5354</v>
      </c>
      <c r="D3036" s="3" t="s">
        <v>1</v>
      </c>
      <c r="E3036" s="3" t="s">
        <v>5508</v>
      </c>
      <c r="F3036" s="5">
        <v>80</v>
      </c>
      <c r="G3036" s="133">
        <f t="shared" si="104"/>
        <v>0</v>
      </c>
      <c r="H3036" s="36" t="str">
        <f t="shared" si="103"/>
        <v>Malo</v>
      </c>
      <c r="I3036" s="11">
        <v>16</v>
      </c>
      <c r="J3036" s="11" t="s">
        <v>170</v>
      </c>
      <c r="K3036" s="11">
        <v>3</v>
      </c>
      <c r="L3036" s="11">
        <v>-74.123024900000004</v>
      </c>
      <c r="M3036" s="12">
        <v>4.5946900749999999</v>
      </c>
    </row>
    <row r="3037" spans="1:13" x14ac:dyDescent="0.25">
      <c r="A3037" s="3">
        <v>3036</v>
      </c>
      <c r="B3037" s="3" t="s">
        <v>5519</v>
      </c>
      <c r="C3037" s="3" t="s">
        <v>5354</v>
      </c>
      <c r="D3037" s="3" t="s">
        <v>1</v>
      </c>
      <c r="E3037" s="3" t="s">
        <v>5508</v>
      </c>
      <c r="F3037" s="5">
        <v>50</v>
      </c>
      <c r="G3037" s="133">
        <f t="shared" si="104"/>
        <v>71</v>
      </c>
      <c r="H3037" s="36" t="str">
        <f t="shared" si="103"/>
        <v>Muy Bueno</v>
      </c>
      <c r="I3037" s="11">
        <v>16</v>
      </c>
      <c r="J3037" s="11" t="s">
        <v>170</v>
      </c>
      <c r="K3037" s="11">
        <v>3</v>
      </c>
      <c r="L3037" s="11">
        <v>-74.121832209999994</v>
      </c>
      <c r="M3037" s="12">
        <v>4.5952013420000002</v>
      </c>
    </row>
    <row r="3038" spans="1:13" x14ac:dyDescent="0.25">
      <c r="A3038" s="3">
        <v>3037</v>
      </c>
      <c r="B3038" s="3" t="s">
        <v>5520</v>
      </c>
      <c r="C3038" s="3" t="s">
        <v>5354</v>
      </c>
      <c r="D3038" s="3" t="s">
        <v>1</v>
      </c>
      <c r="E3038" s="3" t="s">
        <v>5521</v>
      </c>
      <c r="F3038" s="5">
        <v>70</v>
      </c>
      <c r="G3038" s="133">
        <f t="shared" si="104"/>
        <v>18</v>
      </c>
      <c r="H3038" s="36" t="str">
        <f t="shared" si="103"/>
        <v>Regular</v>
      </c>
      <c r="I3038" s="11">
        <v>16</v>
      </c>
      <c r="J3038" s="11" t="s">
        <v>170</v>
      </c>
      <c r="K3038" s="11">
        <v>3</v>
      </c>
      <c r="L3038" s="11">
        <v>-74.123498119999994</v>
      </c>
      <c r="M3038" s="12">
        <v>4.5985255220000001</v>
      </c>
    </row>
    <row r="3039" spans="1:13" x14ac:dyDescent="0.25">
      <c r="A3039" s="3">
        <v>3038</v>
      </c>
      <c r="B3039" s="3" t="s">
        <v>5522</v>
      </c>
      <c r="C3039" s="3" t="s">
        <v>5354</v>
      </c>
      <c r="D3039" s="3" t="s">
        <v>1</v>
      </c>
      <c r="E3039" s="3" t="s">
        <v>5502</v>
      </c>
      <c r="F3039" s="5">
        <v>80</v>
      </c>
      <c r="G3039" s="133">
        <f t="shared" si="104"/>
        <v>0</v>
      </c>
      <c r="H3039" s="36" t="str">
        <f t="shared" si="103"/>
        <v>Malo</v>
      </c>
      <c r="I3039" s="11">
        <v>16</v>
      </c>
      <c r="J3039" s="11" t="s">
        <v>170</v>
      </c>
      <c r="K3039" s="11">
        <v>3</v>
      </c>
      <c r="L3039" s="11">
        <v>-74.132061550000003</v>
      </c>
      <c r="M3039" s="12">
        <v>4.5954844919999998</v>
      </c>
    </row>
    <row r="3040" spans="1:13" x14ac:dyDescent="0.25">
      <c r="A3040" s="3">
        <v>3039</v>
      </c>
      <c r="B3040" s="3" t="s">
        <v>5523</v>
      </c>
      <c r="C3040" s="3" t="s">
        <v>5354</v>
      </c>
      <c r="D3040" s="3" t="s">
        <v>1</v>
      </c>
      <c r="E3040" s="3" t="s">
        <v>5524</v>
      </c>
      <c r="F3040" s="5">
        <v>45</v>
      </c>
      <c r="G3040" s="133">
        <f t="shared" si="104"/>
        <v>78.777777777777771</v>
      </c>
      <c r="H3040" s="36" t="str">
        <f t="shared" si="103"/>
        <v>Muy Bueno</v>
      </c>
      <c r="I3040" s="11">
        <v>16</v>
      </c>
      <c r="J3040" s="11" t="s">
        <v>170</v>
      </c>
      <c r="K3040" s="11">
        <v>3</v>
      </c>
      <c r="L3040" s="11">
        <v>-74.124321469999998</v>
      </c>
      <c r="M3040" s="12">
        <v>4.5957736069999999</v>
      </c>
    </row>
    <row r="3041" spans="1:13" x14ac:dyDescent="0.25">
      <c r="A3041" s="3">
        <v>3040</v>
      </c>
      <c r="B3041" s="3" t="s">
        <v>5525</v>
      </c>
      <c r="C3041" s="3" t="s">
        <v>5354</v>
      </c>
      <c r="D3041" s="3" t="s">
        <v>1</v>
      </c>
      <c r="E3041" s="3" t="s">
        <v>5526</v>
      </c>
      <c r="F3041" s="5">
        <v>65</v>
      </c>
      <c r="G3041" s="133">
        <f t="shared" si="104"/>
        <v>31</v>
      </c>
      <c r="H3041" s="36" t="str">
        <f t="shared" si="103"/>
        <v>Aceptable</v>
      </c>
      <c r="I3041" s="11">
        <v>16</v>
      </c>
      <c r="J3041" s="11" t="s">
        <v>170</v>
      </c>
      <c r="K3041" s="11">
        <v>3</v>
      </c>
      <c r="L3041" s="11">
        <v>-74.118420839999999</v>
      </c>
      <c r="M3041" s="12">
        <v>4.597053045</v>
      </c>
    </row>
    <row r="3042" spans="1:13" x14ac:dyDescent="0.25">
      <c r="A3042" s="3">
        <v>3041</v>
      </c>
      <c r="B3042" s="3" t="s">
        <v>5527</v>
      </c>
      <c r="C3042" s="3" t="s">
        <v>5354</v>
      </c>
      <c r="D3042" s="3" t="s">
        <v>1</v>
      </c>
      <c r="E3042" s="3" t="s">
        <v>5502</v>
      </c>
      <c r="F3042" s="5">
        <v>75</v>
      </c>
      <c r="G3042" s="133">
        <f t="shared" si="104"/>
        <v>6</v>
      </c>
      <c r="H3042" s="36" t="str">
        <f>IF(AND(G3042&gt;=86,G3042&lt;=100),"Óptimo",
IF(AND(G3042&gt;=71,G3042&lt;=85),"Muy Bueno",
IF(AND(G3042&gt;=51,G3042&lt;=70),"Bueno",
IF(AND(G3042&gt;=31,G3042&lt;=50),"Aceptable",
IF(AND(G3042&gt;=6,G3042&lt;=30),"Regular",
"Malo")))))</f>
        <v>Regular</v>
      </c>
      <c r="I3042" s="11">
        <v>16</v>
      </c>
      <c r="J3042" s="11" t="s">
        <v>170</v>
      </c>
      <c r="K3042" s="11">
        <v>3</v>
      </c>
      <c r="L3042" s="11">
        <v>-74.132187999999999</v>
      </c>
      <c r="M3042" s="12">
        <v>4.5944951740000004</v>
      </c>
    </row>
    <row r="3043" spans="1:13" x14ac:dyDescent="0.25">
      <c r="A3043" s="3">
        <v>3042</v>
      </c>
      <c r="B3043" s="3" t="s">
        <v>5528</v>
      </c>
      <c r="C3043" s="3" t="s">
        <v>5354</v>
      </c>
      <c r="D3043" s="3" t="s">
        <v>1</v>
      </c>
      <c r="E3043" s="3" t="s">
        <v>5529</v>
      </c>
      <c r="F3043" s="5">
        <v>80</v>
      </c>
      <c r="G3043" s="133">
        <f t="shared" si="104"/>
        <v>0</v>
      </c>
      <c r="H3043" s="36" t="str">
        <f t="shared" ref="H3043:H3106" si="105">IF(AND(G3043&gt;=86,G3043&lt;=100),"Óptimo",
IF(AND(G3043&gt;=71,G3043&lt;=85),"Muy Bueno",
IF(AND(G3043&gt;=51,G3043&lt;=70),"Bueno",
IF(AND(G3043&gt;=31,G3043&lt;=50),"Aceptable",
IF(AND(G3043&gt;=6,G3043&lt;=30),"Regular",
"Malo")))))</f>
        <v>Malo</v>
      </c>
      <c r="I3043" s="11">
        <v>16</v>
      </c>
      <c r="J3043" s="11" t="s">
        <v>170</v>
      </c>
      <c r="K3043" s="11">
        <v>3</v>
      </c>
      <c r="L3043" s="11">
        <v>-74.121397160000001</v>
      </c>
      <c r="M3043" s="12">
        <v>4.6023810049999998</v>
      </c>
    </row>
    <row r="3044" spans="1:13" x14ac:dyDescent="0.25">
      <c r="A3044" s="3">
        <v>3043</v>
      </c>
      <c r="B3044" s="3" t="s">
        <v>5530</v>
      </c>
      <c r="C3044" s="3" t="s">
        <v>5354</v>
      </c>
      <c r="D3044" s="3" t="s">
        <v>1</v>
      </c>
      <c r="E3044" s="3" t="s">
        <v>5526</v>
      </c>
      <c r="F3044" s="5">
        <v>70</v>
      </c>
      <c r="G3044" s="133">
        <f t="shared" si="104"/>
        <v>18</v>
      </c>
      <c r="H3044" s="36" t="str">
        <f t="shared" si="105"/>
        <v>Regular</v>
      </c>
      <c r="I3044" s="11">
        <v>16</v>
      </c>
      <c r="J3044" s="11" t="s">
        <v>170</v>
      </c>
      <c r="K3044" s="11">
        <v>3</v>
      </c>
      <c r="L3044" s="11">
        <v>-74.116417659999996</v>
      </c>
      <c r="M3044" s="12">
        <v>4.596955007</v>
      </c>
    </row>
    <row r="3045" spans="1:13" x14ac:dyDescent="0.25">
      <c r="A3045" s="3">
        <v>3044</v>
      </c>
      <c r="B3045" s="3" t="s">
        <v>5531</v>
      </c>
      <c r="C3045" s="3" t="s">
        <v>5354</v>
      </c>
      <c r="D3045" s="3" t="s">
        <v>1</v>
      </c>
      <c r="E3045" s="3" t="s">
        <v>5532</v>
      </c>
      <c r="F3045" s="5">
        <v>65</v>
      </c>
      <c r="G3045" s="133">
        <f t="shared" si="104"/>
        <v>31</v>
      </c>
      <c r="H3045" s="36" t="str">
        <f t="shared" si="105"/>
        <v>Aceptable</v>
      </c>
      <c r="I3045" s="11">
        <v>16</v>
      </c>
      <c r="J3045" s="11" t="s">
        <v>170</v>
      </c>
      <c r="K3045" s="11">
        <v>3</v>
      </c>
      <c r="L3045" s="11">
        <v>-74.127037189999996</v>
      </c>
      <c r="M3045" s="12">
        <v>4.5953533770000003</v>
      </c>
    </row>
    <row r="3046" spans="1:13" x14ac:dyDescent="0.25">
      <c r="A3046" s="3">
        <v>3045</v>
      </c>
      <c r="B3046" s="3" t="s">
        <v>5533</v>
      </c>
      <c r="C3046" s="3" t="s">
        <v>5354</v>
      </c>
      <c r="D3046" s="3" t="s">
        <v>1</v>
      </c>
      <c r="E3046" s="3" t="s">
        <v>5534</v>
      </c>
      <c r="F3046" s="5">
        <v>65</v>
      </c>
      <c r="G3046" s="133">
        <f t="shared" si="104"/>
        <v>31</v>
      </c>
      <c r="H3046" s="36" t="str">
        <f t="shared" si="105"/>
        <v>Aceptable</v>
      </c>
      <c r="I3046" s="11">
        <v>16</v>
      </c>
      <c r="J3046" s="11" t="s">
        <v>170</v>
      </c>
      <c r="K3046" s="11">
        <v>3</v>
      </c>
      <c r="L3046" s="11">
        <v>-74.129285339999996</v>
      </c>
      <c r="M3046" s="12">
        <v>4.5986750719999998</v>
      </c>
    </row>
    <row r="3047" spans="1:13" x14ac:dyDescent="0.25">
      <c r="A3047" s="3">
        <v>3046</v>
      </c>
      <c r="B3047" s="3" t="s">
        <v>5535</v>
      </c>
      <c r="C3047" s="3" t="s">
        <v>5354</v>
      </c>
      <c r="D3047" s="3" t="s">
        <v>1</v>
      </c>
      <c r="E3047" s="3" t="s">
        <v>5532</v>
      </c>
      <c r="F3047" s="5">
        <v>75</v>
      </c>
      <c r="G3047" s="133">
        <f t="shared" si="104"/>
        <v>6</v>
      </c>
      <c r="H3047" s="36" t="str">
        <f t="shared" si="105"/>
        <v>Regular</v>
      </c>
      <c r="I3047" s="11">
        <v>16</v>
      </c>
      <c r="J3047" s="11" t="s">
        <v>170</v>
      </c>
      <c r="K3047" s="11">
        <v>3</v>
      </c>
      <c r="L3047" s="11">
        <v>-74.125257919999996</v>
      </c>
      <c r="M3047" s="12">
        <v>4.5955837500000003</v>
      </c>
    </row>
    <row r="3048" spans="1:13" x14ac:dyDescent="0.25">
      <c r="A3048" s="3">
        <v>3047</v>
      </c>
      <c r="B3048" s="3" t="s">
        <v>5536</v>
      </c>
      <c r="C3048" s="3" t="s">
        <v>5354</v>
      </c>
      <c r="D3048" s="3" t="s">
        <v>1</v>
      </c>
      <c r="E3048" s="3" t="s">
        <v>5508</v>
      </c>
      <c r="F3048" s="5">
        <v>70</v>
      </c>
      <c r="G3048" s="133">
        <f t="shared" si="104"/>
        <v>18</v>
      </c>
      <c r="H3048" s="36" t="str">
        <f t="shared" si="105"/>
        <v>Regular</v>
      </c>
      <c r="I3048" s="11">
        <v>16</v>
      </c>
      <c r="J3048" s="11" t="s">
        <v>170</v>
      </c>
      <c r="K3048" s="11">
        <v>3</v>
      </c>
      <c r="L3048" s="11">
        <v>-74.11933689</v>
      </c>
      <c r="M3048" s="12">
        <v>4.5959672569999999</v>
      </c>
    </row>
    <row r="3049" spans="1:13" x14ac:dyDescent="0.25">
      <c r="A3049" s="3">
        <v>3048</v>
      </c>
      <c r="B3049" s="3" t="s">
        <v>5537</v>
      </c>
      <c r="C3049" s="3" t="s">
        <v>5354</v>
      </c>
      <c r="D3049" s="3" t="s">
        <v>1</v>
      </c>
      <c r="E3049" s="3" t="s">
        <v>5538</v>
      </c>
      <c r="F3049" s="5">
        <v>65</v>
      </c>
      <c r="G3049" s="133">
        <f t="shared" si="104"/>
        <v>31</v>
      </c>
      <c r="H3049" s="36" t="str">
        <f t="shared" si="105"/>
        <v>Aceptable</v>
      </c>
      <c r="I3049" s="11">
        <v>16</v>
      </c>
      <c r="J3049" s="11" t="s">
        <v>170</v>
      </c>
      <c r="K3049" s="11">
        <v>3</v>
      </c>
      <c r="L3049" s="11">
        <v>-74.118754920000001</v>
      </c>
      <c r="M3049" s="12">
        <v>4.6199710100000004</v>
      </c>
    </row>
    <row r="3050" spans="1:13" x14ac:dyDescent="0.25">
      <c r="A3050" s="3">
        <v>3049</v>
      </c>
      <c r="B3050" s="3" t="s">
        <v>5539</v>
      </c>
      <c r="C3050" s="3" t="s">
        <v>5354</v>
      </c>
      <c r="D3050" s="3" t="s">
        <v>1</v>
      </c>
      <c r="E3050" s="3" t="s">
        <v>5540</v>
      </c>
      <c r="F3050" s="5">
        <v>65</v>
      </c>
      <c r="G3050" s="133">
        <f t="shared" si="104"/>
        <v>31</v>
      </c>
      <c r="H3050" s="36" t="str">
        <f t="shared" si="105"/>
        <v>Aceptable</v>
      </c>
      <c r="I3050" s="11">
        <v>16</v>
      </c>
      <c r="J3050" s="11" t="s">
        <v>170</v>
      </c>
      <c r="K3050" s="11">
        <v>3</v>
      </c>
      <c r="L3050" s="11">
        <v>-74.116433689999994</v>
      </c>
      <c r="M3050" s="12">
        <v>4.6144745309999999</v>
      </c>
    </row>
    <row r="3051" spans="1:13" x14ac:dyDescent="0.25">
      <c r="A3051" s="3">
        <v>3050</v>
      </c>
      <c r="B3051" s="3" t="s">
        <v>5541</v>
      </c>
      <c r="C3051" s="3" t="s">
        <v>5354</v>
      </c>
      <c r="D3051" s="3" t="s">
        <v>1</v>
      </c>
      <c r="E3051" s="3" t="s">
        <v>5542</v>
      </c>
      <c r="F3051" s="5">
        <v>50</v>
      </c>
      <c r="G3051" s="133">
        <f t="shared" si="104"/>
        <v>71</v>
      </c>
      <c r="H3051" s="36" t="str">
        <f t="shared" si="105"/>
        <v>Muy Bueno</v>
      </c>
      <c r="I3051" s="11">
        <v>16</v>
      </c>
      <c r="J3051" s="11" t="s">
        <v>170</v>
      </c>
      <c r="K3051" s="11">
        <v>3</v>
      </c>
      <c r="L3051" s="11">
        <v>-74.122621929999994</v>
      </c>
      <c r="M3051" s="12">
        <v>4.6155716980000001</v>
      </c>
    </row>
    <row r="3052" spans="1:13" x14ac:dyDescent="0.25">
      <c r="A3052" s="3">
        <v>3051</v>
      </c>
      <c r="B3052" s="3" t="s">
        <v>5543</v>
      </c>
      <c r="C3052" s="3" t="s">
        <v>5354</v>
      </c>
      <c r="D3052" s="3" t="s">
        <v>1</v>
      </c>
      <c r="E3052" s="3" t="s">
        <v>5544</v>
      </c>
      <c r="F3052" s="5">
        <v>75</v>
      </c>
      <c r="G3052" s="133">
        <f t="shared" si="104"/>
        <v>6</v>
      </c>
      <c r="H3052" s="36" t="str">
        <f t="shared" si="105"/>
        <v>Regular</v>
      </c>
      <c r="I3052" s="11">
        <v>16</v>
      </c>
      <c r="J3052" s="11" t="s">
        <v>170</v>
      </c>
      <c r="K3052" s="11">
        <v>3</v>
      </c>
      <c r="L3052" s="11">
        <v>-74.121919500000004</v>
      </c>
      <c r="M3052" s="12">
        <v>4.6152651550000003</v>
      </c>
    </row>
    <row r="3053" spans="1:13" x14ac:dyDescent="0.25">
      <c r="A3053" s="3">
        <v>3052</v>
      </c>
      <c r="B3053" s="3" t="s">
        <v>5545</v>
      </c>
      <c r="C3053" s="3" t="s">
        <v>5354</v>
      </c>
      <c r="D3053" s="3" t="s">
        <v>1</v>
      </c>
      <c r="E3053" s="3" t="s">
        <v>5546</v>
      </c>
      <c r="F3053" s="5">
        <v>65</v>
      </c>
      <c r="G3053" s="133">
        <f t="shared" si="104"/>
        <v>31</v>
      </c>
      <c r="H3053" s="36" t="str">
        <f t="shared" si="105"/>
        <v>Aceptable</v>
      </c>
      <c r="I3053" s="11">
        <v>16</v>
      </c>
      <c r="J3053" s="11" t="s">
        <v>170</v>
      </c>
      <c r="K3053" s="11">
        <v>3</v>
      </c>
      <c r="L3053" s="11">
        <v>-74.110621609999995</v>
      </c>
      <c r="M3053" s="12">
        <v>4.6224200829999997</v>
      </c>
    </row>
    <row r="3054" spans="1:13" x14ac:dyDescent="0.25">
      <c r="A3054" s="3">
        <v>3053</v>
      </c>
      <c r="B3054" s="3" t="s">
        <v>5547</v>
      </c>
      <c r="C3054" s="3" t="s">
        <v>5354</v>
      </c>
      <c r="D3054" s="3" t="s">
        <v>1</v>
      </c>
      <c r="E3054" s="3" t="s">
        <v>5548</v>
      </c>
      <c r="F3054" s="5">
        <v>65</v>
      </c>
      <c r="G3054" s="133">
        <f t="shared" si="104"/>
        <v>31</v>
      </c>
      <c r="H3054" s="36" t="str">
        <f t="shared" si="105"/>
        <v>Aceptable</v>
      </c>
      <c r="I3054" s="11">
        <v>16</v>
      </c>
      <c r="J3054" s="11" t="s">
        <v>170</v>
      </c>
      <c r="K3054" s="11">
        <v>3</v>
      </c>
      <c r="L3054" s="11">
        <v>-74.112834050000004</v>
      </c>
      <c r="M3054" s="12">
        <v>4.6172336950000004</v>
      </c>
    </row>
    <row r="3055" spans="1:13" x14ac:dyDescent="0.25">
      <c r="A3055" s="3">
        <v>3054</v>
      </c>
      <c r="B3055" s="3" t="s">
        <v>5549</v>
      </c>
      <c r="C3055" s="3" t="s">
        <v>5354</v>
      </c>
      <c r="D3055" s="3" t="s">
        <v>1</v>
      </c>
      <c r="E3055" s="3" t="s">
        <v>5550</v>
      </c>
      <c r="F3055" s="5">
        <v>80</v>
      </c>
      <c r="G3055" s="133">
        <f t="shared" si="104"/>
        <v>0</v>
      </c>
      <c r="H3055" s="36" t="str">
        <f t="shared" si="105"/>
        <v>Malo</v>
      </c>
      <c r="I3055" s="11">
        <v>16</v>
      </c>
      <c r="J3055" s="11" t="s">
        <v>170</v>
      </c>
      <c r="K3055" s="11">
        <v>3</v>
      </c>
      <c r="L3055" s="11">
        <v>-74.11052669</v>
      </c>
      <c r="M3055" s="12">
        <v>4.6208005249999999</v>
      </c>
    </row>
    <row r="3056" spans="1:13" x14ac:dyDescent="0.25">
      <c r="A3056" s="3">
        <v>3055</v>
      </c>
      <c r="B3056" s="3" t="s">
        <v>5551</v>
      </c>
      <c r="C3056" s="3" t="s">
        <v>5354</v>
      </c>
      <c r="D3056" s="3" t="s">
        <v>1</v>
      </c>
      <c r="E3056" s="3" t="s">
        <v>5552</v>
      </c>
      <c r="F3056" s="5">
        <v>50</v>
      </c>
      <c r="G3056" s="133">
        <f t="shared" si="104"/>
        <v>71</v>
      </c>
      <c r="H3056" s="36" t="str">
        <f t="shared" si="105"/>
        <v>Muy Bueno</v>
      </c>
      <c r="I3056" s="11">
        <v>16</v>
      </c>
      <c r="J3056" s="11" t="s">
        <v>170</v>
      </c>
      <c r="K3056" s="11">
        <v>3</v>
      </c>
      <c r="L3056" s="11">
        <v>-74.117629739999998</v>
      </c>
      <c r="M3056" s="12">
        <v>4.619768648</v>
      </c>
    </row>
    <row r="3057" spans="1:13" x14ac:dyDescent="0.25">
      <c r="A3057" s="3">
        <v>3056</v>
      </c>
      <c r="B3057" s="3" t="s">
        <v>5553</v>
      </c>
      <c r="C3057" s="3" t="s">
        <v>5354</v>
      </c>
      <c r="D3057" s="3" t="s">
        <v>1</v>
      </c>
      <c r="E3057" s="3" t="s">
        <v>5554</v>
      </c>
      <c r="F3057" s="5">
        <v>65</v>
      </c>
      <c r="G3057" s="133">
        <f t="shared" si="104"/>
        <v>31</v>
      </c>
      <c r="H3057" s="36" t="str">
        <f t="shared" si="105"/>
        <v>Aceptable</v>
      </c>
      <c r="I3057" s="11">
        <v>16</v>
      </c>
      <c r="J3057" s="11" t="s">
        <v>170</v>
      </c>
      <c r="K3057" s="11">
        <v>3</v>
      </c>
      <c r="L3057" s="11">
        <v>-74.116801449999997</v>
      </c>
      <c r="M3057" s="12">
        <v>4.6186829210000004</v>
      </c>
    </row>
    <row r="3058" spans="1:13" x14ac:dyDescent="0.25">
      <c r="A3058" s="3">
        <v>3057</v>
      </c>
      <c r="B3058" s="3" t="s">
        <v>5555</v>
      </c>
      <c r="C3058" s="3" t="s">
        <v>5354</v>
      </c>
      <c r="D3058" s="3" t="s">
        <v>1</v>
      </c>
      <c r="E3058" s="3" t="s">
        <v>5556</v>
      </c>
      <c r="F3058" s="5">
        <v>50</v>
      </c>
      <c r="G3058" s="133">
        <f t="shared" si="104"/>
        <v>71</v>
      </c>
      <c r="H3058" s="36" t="str">
        <f t="shared" si="105"/>
        <v>Muy Bueno</v>
      </c>
      <c r="I3058" s="11">
        <v>16</v>
      </c>
      <c r="J3058" s="11" t="s">
        <v>170</v>
      </c>
      <c r="K3058" s="11">
        <v>3</v>
      </c>
      <c r="L3058" s="11">
        <v>-74.114473219999994</v>
      </c>
      <c r="M3058" s="12">
        <v>4.619972518</v>
      </c>
    </row>
    <row r="3059" spans="1:13" x14ac:dyDescent="0.25">
      <c r="A3059" s="3">
        <v>3058</v>
      </c>
      <c r="B3059" s="3" t="s">
        <v>5557</v>
      </c>
      <c r="C3059" s="3" t="s">
        <v>5354</v>
      </c>
      <c r="D3059" s="3" t="s">
        <v>1</v>
      </c>
      <c r="E3059" s="3" t="s">
        <v>5558</v>
      </c>
      <c r="F3059" s="5">
        <v>70</v>
      </c>
      <c r="G3059" s="133">
        <f t="shared" si="104"/>
        <v>18</v>
      </c>
      <c r="H3059" s="36" t="str">
        <f t="shared" si="105"/>
        <v>Regular</v>
      </c>
      <c r="I3059" s="11">
        <v>16</v>
      </c>
      <c r="J3059" s="11" t="s">
        <v>170</v>
      </c>
      <c r="K3059" s="11">
        <v>3</v>
      </c>
      <c r="L3059" s="11">
        <v>-74.115380239999993</v>
      </c>
      <c r="M3059" s="12">
        <v>4.6226158780000004</v>
      </c>
    </row>
    <row r="3060" spans="1:13" x14ac:dyDescent="0.25">
      <c r="A3060" s="3">
        <v>3059</v>
      </c>
      <c r="B3060" s="3" t="s">
        <v>5559</v>
      </c>
      <c r="C3060" s="3" t="s">
        <v>5354</v>
      </c>
      <c r="D3060" s="3" t="s">
        <v>1</v>
      </c>
      <c r="E3060" s="3" t="s">
        <v>5544</v>
      </c>
      <c r="F3060" s="5">
        <v>70</v>
      </c>
      <c r="G3060" s="133">
        <f t="shared" si="104"/>
        <v>18</v>
      </c>
      <c r="H3060" s="36" t="str">
        <f t="shared" si="105"/>
        <v>Regular</v>
      </c>
      <c r="I3060" s="11">
        <v>16</v>
      </c>
      <c r="J3060" s="11" t="s">
        <v>170</v>
      </c>
      <c r="K3060" s="11">
        <v>3</v>
      </c>
      <c r="L3060" s="11">
        <v>-74.120103720000003</v>
      </c>
      <c r="M3060" s="12">
        <v>4.6130238229999998</v>
      </c>
    </row>
    <row r="3061" spans="1:13" x14ac:dyDescent="0.25">
      <c r="A3061" s="3">
        <v>3060</v>
      </c>
      <c r="B3061" s="3" t="s">
        <v>5560</v>
      </c>
      <c r="C3061" s="3" t="s">
        <v>5354</v>
      </c>
      <c r="D3061" s="3" t="s">
        <v>1</v>
      </c>
      <c r="E3061" s="3" t="s">
        <v>5561</v>
      </c>
      <c r="F3061" s="5">
        <v>70</v>
      </c>
      <c r="G3061" s="133">
        <f t="shared" si="104"/>
        <v>18</v>
      </c>
      <c r="H3061" s="36" t="str">
        <f t="shared" si="105"/>
        <v>Regular</v>
      </c>
      <c r="I3061" s="11">
        <v>16</v>
      </c>
      <c r="J3061" s="11" t="s">
        <v>170</v>
      </c>
      <c r="K3061" s="11">
        <v>3</v>
      </c>
      <c r="L3061" s="11">
        <v>-74.106872440000004</v>
      </c>
      <c r="M3061" s="12">
        <v>4.6211741809999998</v>
      </c>
    </row>
    <row r="3062" spans="1:13" x14ac:dyDescent="0.25">
      <c r="A3062" s="3">
        <v>3061</v>
      </c>
      <c r="B3062" s="3" t="s">
        <v>5562</v>
      </c>
      <c r="C3062" s="3" t="s">
        <v>5354</v>
      </c>
      <c r="D3062" s="3" t="s">
        <v>1</v>
      </c>
      <c r="E3062" s="3" t="s">
        <v>5563</v>
      </c>
      <c r="F3062" s="5">
        <v>65</v>
      </c>
      <c r="G3062" s="133">
        <f t="shared" si="104"/>
        <v>31</v>
      </c>
      <c r="H3062" s="36" t="str">
        <f t="shared" si="105"/>
        <v>Aceptable</v>
      </c>
      <c r="I3062" s="11">
        <v>16</v>
      </c>
      <c r="J3062" s="11" t="s">
        <v>170</v>
      </c>
      <c r="K3062" s="11">
        <v>3</v>
      </c>
      <c r="L3062" s="11">
        <v>-74.107771659999997</v>
      </c>
      <c r="M3062" s="12">
        <v>4.6207068380000003</v>
      </c>
    </row>
    <row r="3063" spans="1:13" x14ac:dyDescent="0.25">
      <c r="A3063" s="3">
        <v>3062</v>
      </c>
      <c r="B3063" s="3" t="s">
        <v>5564</v>
      </c>
      <c r="C3063" s="3" t="s">
        <v>5354</v>
      </c>
      <c r="D3063" s="3" t="s">
        <v>1</v>
      </c>
      <c r="E3063" s="3" t="s">
        <v>5561</v>
      </c>
      <c r="F3063" s="5">
        <v>45</v>
      </c>
      <c r="G3063" s="133">
        <f t="shared" si="104"/>
        <v>78.777777777777771</v>
      </c>
      <c r="H3063" s="36" t="str">
        <f t="shared" si="105"/>
        <v>Muy Bueno</v>
      </c>
      <c r="I3063" s="11">
        <v>16</v>
      </c>
      <c r="J3063" s="11" t="s">
        <v>170</v>
      </c>
      <c r="K3063" s="11">
        <v>3</v>
      </c>
      <c r="L3063" s="11">
        <v>-74.1082976</v>
      </c>
      <c r="M3063" s="12">
        <v>4.6237718049999996</v>
      </c>
    </row>
    <row r="3064" spans="1:13" x14ac:dyDescent="0.25">
      <c r="A3064" s="3">
        <v>3063</v>
      </c>
      <c r="B3064" s="3" t="s">
        <v>5565</v>
      </c>
      <c r="C3064" s="3" t="s">
        <v>5354</v>
      </c>
      <c r="D3064" s="3" t="s">
        <v>1</v>
      </c>
      <c r="E3064" s="3" t="s">
        <v>5566</v>
      </c>
      <c r="F3064" s="5">
        <v>70</v>
      </c>
      <c r="G3064" s="133">
        <f t="shared" si="104"/>
        <v>18</v>
      </c>
      <c r="H3064" s="36" t="str">
        <f t="shared" si="105"/>
        <v>Regular</v>
      </c>
      <c r="I3064" s="11">
        <v>16</v>
      </c>
      <c r="J3064" s="11" t="s">
        <v>170</v>
      </c>
      <c r="K3064" s="11">
        <v>3</v>
      </c>
      <c r="L3064" s="11">
        <v>-74.109534019999998</v>
      </c>
      <c r="M3064" s="12">
        <v>4.6181841830000003</v>
      </c>
    </row>
    <row r="3065" spans="1:13" x14ac:dyDescent="0.25">
      <c r="A3065" s="3">
        <v>3064</v>
      </c>
      <c r="B3065" s="3" t="s">
        <v>5567</v>
      </c>
      <c r="C3065" s="3" t="s">
        <v>5354</v>
      </c>
      <c r="D3065" s="3" t="s">
        <v>1</v>
      </c>
      <c r="E3065" s="3" t="s">
        <v>5568</v>
      </c>
      <c r="F3065" s="5">
        <v>45</v>
      </c>
      <c r="G3065" s="133">
        <f t="shared" si="104"/>
        <v>78.777777777777771</v>
      </c>
      <c r="H3065" s="36" t="str">
        <f t="shared" si="105"/>
        <v>Muy Bueno</v>
      </c>
      <c r="I3065" s="11">
        <v>16</v>
      </c>
      <c r="J3065" s="11" t="s">
        <v>170</v>
      </c>
      <c r="K3065" s="11">
        <v>3</v>
      </c>
      <c r="L3065" s="11">
        <v>-74.111455269999993</v>
      </c>
      <c r="M3065" s="12">
        <v>4.6192824720000001</v>
      </c>
    </row>
    <row r="3066" spans="1:13" x14ac:dyDescent="0.25">
      <c r="A3066" s="3">
        <v>3065</v>
      </c>
      <c r="B3066" s="3" t="s">
        <v>5569</v>
      </c>
      <c r="C3066" s="3" t="s">
        <v>5354</v>
      </c>
      <c r="D3066" s="3" t="s">
        <v>1</v>
      </c>
      <c r="E3066" s="3" t="s">
        <v>5570</v>
      </c>
      <c r="F3066" s="5">
        <v>75</v>
      </c>
      <c r="G3066" s="133">
        <f t="shared" si="104"/>
        <v>6</v>
      </c>
      <c r="H3066" s="36" t="str">
        <f t="shared" si="105"/>
        <v>Regular</v>
      </c>
      <c r="I3066" s="11">
        <v>16</v>
      </c>
      <c r="J3066" s="11" t="s">
        <v>170</v>
      </c>
      <c r="K3066" s="11">
        <v>3</v>
      </c>
      <c r="L3066" s="11">
        <v>-74.114262269999998</v>
      </c>
      <c r="M3066" s="12">
        <v>4.6218602889999998</v>
      </c>
    </row>
    <row r="3067" spans="1:13" x14ac:dyDescent="0.25">
      <c r="A3067" s="3">
        <v>3066</v>
      </c>
      <c r="B3067" s="3" t="s">
        <v>5571</v>
      </c>
      <c r="C3067" s="3" t="s">
        <v>5354</v>
      </c>
      <c r="D3067" s="3" t="s">
        <v>1</v>
      </c>
      <c r="E3067" s="3" t="s">
        <v>5538</v>
      </c>
      <c r="F3067" s="5">
        <v>70</v>
      </c>
      <c r="G3067" s="133">
        <f t="shared" si="104"/>
        <v>18</v>
      </c>
      <c r="H3067" s="36" t="str">
        <f t="shared" si="105"/>
        <v>Regular</v>
      </c>
      <c r="I3067" s="11">
        <v>16</v>
      </c>
      <c r="J3067" s="11" t="s">
        <v>170</v>
      </c>
      <c r="K3067" s="11">
        <v>3</v>
      </c>
      <c r="L3067" s="11">
        <v>-74.114602169999998</v>
      </c>
      <c r="M3067" s="12">
        <v>4.6248475960000004</v>
      </c>
    </row>
    <row r="3068" spans="1:13" x14ac:dyDescent="0.25">
      <c r="A3068" s="3">
        <v>3067</v>
      </c>
      <c r="B3068" s="3" t="s">
        <v>5572</v>
      </c>
      <c r="C3068" s="3" t="s">
        <v>5354</v>
      </c>
      <c r="D3068" s="3" t="s">
        <v>1</v>
      </c>
      <c r="E3068" s="3" t="s">
        <v>5452</v>
      </c>
      <c r="F3068" s="5">
        <v>65</v>
      </c>
      <c r="G3068" s="133">
        <f t="shared" si="104"/>
        <v>31</v>
      </c>
      <c r="H3068" s="36" t="str">
        <f t="shared" si="105"/>
        <v>Aceptable</v>
      </c>
      <c r="I3068" s="11">
        <v>16</v>
      </c>
      <c r="J3068" s="11" t="s">
        <v>170</v>
      </c>
      <c r="K3068" s="11">
        <v>3</v>
      </c>
      <c r="L3068" s="11">
        <v>-74.123840659999999</v>
      </c>
      <c r="M3068" s="12">
        <v>4.6180040990000002</v>
      </c>
    </row>
    <row r="3069" spans="1:13" x14ac:dyDescent="0.25">
      <c r="A3069" s="3">
        <v>3068</v>
      </c>
      <c r="B3069" s="3" t="s">
        <v>5573</v>
      </c>
      <c r="C3069" s="3" t="s">
        <v>5354</v>
      </c>
      <c r="D3069" s="3" t="s">
        <v>1</v>
      </c>
      <c r="E3069" s="3" t="s">
        <v>5574</v>
      </c>
      <c r="F3069" s="5">
        <v>45</v>
      </c>
      <c r="G3069" s="133">
        <f t="shared" si="104"/>
        <v>78.777777777777771</v>
      </c>
      <c r="H3069" s="36" t="str">
        <f t="shared" si="105"/>
        <v>Muy Bueno</v>
      </c>
      <c r="I3069" s="11">
        <v>16</v>
      </c>
      <c r="J3069" s="11" t="s">
        <v>170</v>
      </c>
      <c r="K3069" s="11">
        <v>3</v>
      </c>
      <c r="L3069" s="11">
        <v>-74.123032069999994</v>
      </c>
      <c r="M3069" s="12">
        <v>4.6137879440000003</v>
      </c>
    </row>
    <row r="3070" spans="1:13" x14ac:dyDescent="0.25">
      <c r="A3070" s="3">
        <v>3069</v>
      </c>
      <c r="B3070" s="3" t="s">
        <v>5575</v>
      </c>
      <c r="C3070" s="3" t="s">
        <v>5354</v>
      </c>
      <c r="D3070" s="3" t="s">
        <v>1</v>
      </c>
      <c r="E3070" s="3" t="s">
        <v>5576</v>
      </c>
      <c r="F3070" s="5">
        <v>65</v>
      </c>
      <c r="G3070" s="133">
        <f t="shared" si="104"/>
        <v>31</v>
      </c>
      <c r="H3070" s="36" t="str">
        <f t="shared" si="105"/>
        <v>Aceptable</v>
      </c>
      <c r="I3070" s="11">
        <v>16</v>
      </c>
      <c r="J3070" s="11" t="s">
        <v>170</v>
      </c>
      <c r="K3070" s="11">
        <v>3</v>
      </c>
      <c r="L3070" s="11">
        <v>-74.12247662</v>
      </c>
      <c r="M3070" s="12">
        <v>4.6232218420000004</v>
      </c>
    </row>
    <row r="3071" spans="1:13" x14ac:dyDescent="0.25">
      <c r="A3071" s="3">
        <v>3070</v>
      </c>
      <c r="B3071" s="3" t="s">
        <v>5577</v>
      </c>
      <c r="C3071" s="3" t="s">
        <v>5354</v>
      </c>
      <c r="D3071" s="3" t="s">
        <v>1</v>
      </c>
      <c r="E3071" s="3" t="s">
        <v>5578</v>
      </c>
      <c r="F3071" s="5">
        <v>55</v>
      </c>
      <c r="G3071" s="133">
        <f t="shared" si="104"/>
        <v>54.8</v>
      </c>
      <c r="H3071" s="36" t="str">
        <f t="shared" si="105"/>
        <v>Bueno</v>
      </c>
      <c r="I3071" s="11">
        <v>16</v>
      </c>
      <c r="J3071" s="11" t="s">
        <v>170</v>
      </c>
      <c r="K3071" s="11">
        <v>3</v>
      </c>
      <c r="L3071" s="11">
        <v>-74.10970605</v>
      </c>
      <c r="M3071" s="12">
        <v>4.6229653339999999</v>
      </c>
    </row>
    <row r="3072" spans="1:13" x14ac:dyDescent="0.25">
      <c r="A3072" s="3">
        <v>3071</v>
      </c>
      <c r="B3072" s="3" t="s">
        <v>5579</v>
      </c>
      <c r="C3072" s="3" t="s">
        <v>5354</v>
      </c>
      <c r="D3072" s="3" t="s">
        <v>1</v>
      </c>
      <c r="E3072" s="3" t="s">
        <v>5580</v>
      </c>
      <c r="F3072" s="5">
        <v>65</v>
      </c>
      <c r="G3072" s="133">
        <f t="shared" si="104"/>
        <v>31</v>
      </c>
      <c r="H3072" s="36" t="str">
        <f t="shared" si="105"/>
        <v>Aceptable</v>
      </c>
      <c r="I3072" s="11">
        <v>16</v>
      </c>
      <c r="J3072" s="11" t="s">
        <v>170</v>
      </c>
      <c r="K3072" s="11">
        <v>3</v>
      </c>
      <c r="L3072" s="11">
        <v>-74.120357069999997</v>
      </c>
      <c r="M3072" s="12">
        <v>4.6228769160000001</v>
      </c>
    </row>
    <row r="3073" spans="1:13" x14ac:dyDescent="0.25">
      <c r="A3073" s="3">
        <v>3072</v>
      </c>
      <c r="B3073" s="3" t="s">
        <v>5581</v>
      </c>
      <c r="C3073" s="3" t="s">
        <v>5354</v>
      </c>
      <c r="D3073" s="3" t="s">
        <v>1</v>
      </c>
      <c r="E3073" s="3" t="s">
        <v>5578</v>
      </c>
      <c r="F3073" s="5">
        <v>70</v>
      </c>
      <c r="G3073" s="133">
        <f t="shared" si="104"/>
        <v>18</v>
      </c>
      <c r="H3073" s="36" t="str">
        <f t="shared" si="105"/>
        <v>Regular</v>
      </c>
      <c r="I3073" s="11">
        <v>16</v>
      </c>
      <c r="J3073" s="11" t="s">
        <v>170</v>
      </c>
      <c r="K3073" s="11">
        <v>3</v>
      </c>
      <c r="L3073" s="11">
        <v>-74.107053390000004</v>
      </c>
      <c r="M3073" s="12">
        <v>4.6236738290000003</v>
      </c>
    </row>
    <row r="3074" spans="1:13" x14ac:dyDescent="0.25">
      <c r="A3074" s="3">
        <v>3073</v>
      </c>
      <c r="B3074" s="3" t="s">
        <v>5582</v>
      </c>
      <c r="C3074" s="3" t="s">
        <v>5354</v>
      </c>
      <c r="D3074" s="3" t="s">
        <v>1</v>
      </c>
      <c r="E3074" s="3" t="s">
        <v>5583</v>
      </c>
      <c r="F3074" s="5">
        <v>65</v>
      </c>
      <c r="G3074" s="133">
        <f t="shared" si="104"/>
        <v>31</v>
      </c>
      <c r="H3074" s="36" t="str">
        <f t="shared" si="105"/>
        <v>Aceptable</v>
      </c>
      <c r="I3074" s="11">
        <v>16</v>
      </c>
      <c r="J3074" s="11" t="s">
        <v>170</v>
      </c>
      <c r="K3074" s="11">
        <v>3</v>
      </c>
      <c r="L3074" s="11">
        <v>-74.115635620000006</v>
      </c>
      <c r="M3074" s="12">
        <v>4.6177956670000002</v>
      </c>
    </row>
    <row r="3075" spans="1:13" x14ac:dyDescent="0.25">
      <c r="A3075" s="3">
        <v>3074</v>
      </c>
      <c r="B3075" s="3" t="s">
        <v>5584</v>
      </c>
      <c r="C3075" s="3" t="s">
        <v>5354</v>
      </c>
      <c r="D3075" s="3" t="s">
        <v>1</v>
      </c>
      <c r="E3075" s="3" t="s">
        <v>5585</v>
      </c>
      <c r="F3075" s="5">
        <v>80</v>
      </c>
      <c r="G3075" s="133">
        <f t="shared" si="104"/>
        <v>0</v>
      </c>
      <c r="H3075" s="36" t="str">
        <f t="shared" si="105"/>
        <v>Malo</v>
      </c>
      <c r="I3075" s="11">
        <v>16</v>
      </c>
      <c r="J3075" s="11" t="s">
        <v>170</v>
      </c>
      <c r="K3075" s="11">
        <v>3</v>
      </c>
      <c r="L3075" s="11">
        <v>-74.124792220000003</v>
      </c>
      <c r="M3075" s="12">
        <v>4.6206873780000004</v>
      </c>
    </row>
    <row r="3076" spans="1:13" x14ac:dyDescent="0.25">
      <c r="A3076" s="3">
        <v>3075</v>
      </c>
      <c r="B3076" s="3" t="s">
        <v>5586</v>
      </c>
      <c r="C3076" s="3" t="s">
        <v>5354</v>
      </c>
      <c r="D3076" s="3" t="s">
        <v>1</v>
      </c>
      <c r="E3076" s="3" t="s">
        <v>5587</v>
      </c>
      <c r="F3076" s="5">
        <v>80</v>
      </c>
      <c r="G3076" s="133">
        <f t="shared" si="104"/>
        <v>0</v>
      </c>
      <c r="H3076" s="36" t="str">
        <f t="shared" si="105"/>
        <v>Malo</v>
      </c>
      <c r="I3076" s="11">
        <v>16</v>
      </c>
      <c r="J3076" s="11" t="s">
        <v>170</v>
      </c>
      <c r="K3076" s="11">
        <v>3</v>
      </c>
      <c r="L3076" s="11">
        <v>-74.125265060000004</v>
      </c>
      <c r="M3076" s="12">
        <v>4.6198175099999998</v>
      </c>
    </row>
    <row r="3077" spans="1:13" x14ac:dyDescent="0.25">
      <c r="A3077" s="3">
        <v>3076</v>
      </c>
      <c r="B3077" s="3" t="s">
        <v>5588</v>
      </c>
      <c r="C3077" s="3" t="s">
        <v>5354</v>
      </c>
      <c r="D3077" s="3" t="s">
        <v>1</v>
      </c>
      <c r="E3077" s="3" t="s">
        <v>5589</v>
      </c>
      <c r="F3077" s="5">
        <v>70</v>
      </c>
      <c r="G3077" s="133">
        <f t="shared" si="104"/>
        <v>18</v>
      </c>
      <c r="H3077" s="36" t="str">
        <f t="shared" si="105"/>
        <v>Regular</v>
      </c>
      <c r="I3077" s="11">
        <v>16</v>
      </c>
      <c r="J3077" s="11" t="s">
        <v>170</v>
      </c>
      <c r="K3077" s="11">
        <v>3</v>
      </c>
      <c r="L3077" s="11">
        <v>-74.12380125</v>
      </c>
      <c r="M3077" s="12">
        <v>4.6162133699999996</v>
      </c>
    </row>
    <row r="3078" spans="1:13" x14ac:dyDescent="0.25">
      <c r="A3078" s="3">
        <v>3077</v>
      </c>
      <c r="B3078" s="3" t="s">
        <v>5590</v>
      </c>
      <c r="C3078" s="3" t="s">
        <v>5354</v>
      </c>
      <c r="D3078" s="3" t="s">
        <v>1</v>
      </c>
      <c r="E3078" s="3" t="s">
        <v>5591</v>
      </c>
      <c r="F3078" s="5">
        <v>70</v>
      </c>
      <c r="G3078" s="133">
        <f t="shared" si="104"/>
        <v>18</v>
      </c>
      <c r="H3078" s="36" t="str">
        <f t="shared" si="105"/>
        <v>Regular</v>
      </c>
      <c r="I3078" s="11">
        <v>16</v>
      </c>
      <c r="J3078" s="11" t="s">
        <v>170</v>
      </c>
      <c r="K3078" s="11">
        <v>3</v>
      </c>
      <c r="L3078" s="11">
        <v>-74.123395459999998</v>
      </c>
      <c r="M3078" s="12">
        <v>4.6031048779999999</v>
      </c>
    </row>
    <row r="3079" spans="1:13" x14ac:dyDescent="0.25">
      <c r="A3079" s="3">
        <v>3078</v>
      </c>
      <c r="B3079" s="3" t="s">
        <v>5592</v>
      </c>
      <c r="C3079" s="3" t="s">
        <v>5354</v>
      </c>
      <c r="D3079" s="3" t="s">
        <v>1</v>
      </c>
      <c r="E3079" s="3" t="s">
        <v>5529</v>
      </c>
      <c r="F3079" s="5">
        <v>40</v>
      </c>
      <c r="G3079" s="133">
        <f t="shared" si="104"/>
        <v>86</v>
      </c>
      <c r="H3079" s="36" t="str">
        <f t="shared" si="105"/>
        <v>Óptimo</v>
      </c>
      <c r="I3079" s="11">
        <v>16</v>
      </c>
      <c r="J3079" s="11" t="s">
        <v>170</v>
      </c>
      <c r="K3079" s="11">
        <v>3</v>
      </c>
      <c r="L3079" s="11">
        <v>-74.122045749999998</v>
      </c>
      <c r="M3079" s="12">
        <v>4.6022592580000001</v>
      </c>
    </row>
    <row r="3080" spans="1:13" x14ac:dyDescent="0.25">
      <c r="A3080" s="3">
        <v>3079</v>
      </c>
      <c r="B3080" s="3" t="s">
        <v>5593</v>
      </c>
      <c r="C3080" s="3" t="s">
        <v>5354</v>
      </c>
      <c r="D3080" s="3" t="s">
        <v>1</v>
      </c>
      <c r="E3080" s="3" t="s">
        <v>5529</v>
      </c>
      <c r="F3080" s="5">
        <v>70</v>
      </c>
      <c r="G3080" s="133">
        <f t="shared" si="104"/>
        <v>18</v>
      </c>
      <c r="H3080" s="36" t="str">
        <f t="shared" si="105"/>
        <v>Regular</v>
      </c>
      <c r="I3080" s="11">
        <v>16</v>
      </c>
      <c r="J3080" s="11" t="s">
        <v>170</v>
      </c>
      <c r="K3080" s="11">
        <v>3</v>
      </c>
      <c r="L3080" s="11">
        <v>-74.120871789999995</v>
      </c>
      <c r="M3080" s="12">
        <v>4.601132271</v>
      </c>
    </row>
    <row r="3081" spans="1:13" x14ac:dyDescent="0.25">
      <c r="A3081" s="3">
        <v>3080</v>
      </c>
      <c r="B3081" s="3" t="s">
        <v>5594</v>
      </c>
      <c r="C3081" s="3" t="s">
        <v>5354</v>
      </c>
      <c r="D3081" s="3" t="s">
        <v>1</v>
      </c>
      <c r="E3081" s="3" t="s">
        <v>5595</v>
      </c>
      <c r="F3081" s="5">
        <v>70</v>
      </c>
      <c r="G3081" s="133">
        <f t="shared" si="104"/>
        <v>18</v>
      </c>
      <c r="H3081" s="36" t="str">
        <f t="shared" si="105"/>
        <v>Regular</v>
      </c>
      <c r="I3081" s="11">
        <v>16</v>
      </c>
      <c r="J3081" s="11" t="s">
        <v>170</v>
      </c>
      <c r="K3081" s="11">
        <v>3</v>
      </c>
      <c r="L3081" s="11">
        <v>-74.108667519999997</v>
      </c>
      <c r="M3081" s="12">
        <v>4.6144713570000002</v>
      </c>
    </row>
    <row r="3082" spans="1:13" x14ac:dyDescent="0.25">
      <c r="A3082" s="3">
        <v>3081</v>
      </c>
      <c r="B3082" s="3" t="s">
        <v>5596</v>
      </c>
      <c r="C3082" s="3" t="s">
        <v>5354</v>
      </c>
      <c r="D3082" s="3" t="s">
        <v>1</v>
      </c>
      <c r="E3082" s="3" t="s">
        <v>5502</v>
      </c>
      <c r="F3082" s="5">
        <v>65</v>
      </c>
      <c r="G3082" s="133">
        <f t="shared" si="104"/>
        <v>31</v>
      </c>
      <c r="H3082" s="36" t="str">
        <f t="shared" si="105"/>
        <v>Aceptable</v>
      </c>
      <c r="I3082" s="11">
        <v>16</v>
      </c>
      <c r="J3082" s="11" t="s">
        <v>170</v>
      </c>
      <c r="K3082" s="11">
        <v>3</v>
      </c>
      <c r="L3082" s="11">
        <v>-74.132342440000002</v>
      </c>
      <c r="M3082" s="12">
        <v>4.5981338530000002</v>
      </c>
    </row>
    <row r="3083" spans="1:13" x14ac:dyDescent="0.25">
      <c r="A3083" s="3">
        <v>3082</v>
      </c>
      <c r="B3083" s="3" t="s">
        <v>5597</v>
      </c>
      <c r="C3083" s="3" t="s">
        <v>5354</v>
      </c>
      <c r="D3083" s="3" t="s">
        <v>1</v>
      </c>
      <c r="E3083" s="3" t="s">
        <v>5502</v>
      </c>
      <c r="F3083" s="5">
        <v>80</v>
      </c>
      <c r="G3083" s="133">
        <f t="shared" si="104"/>
        <v>0</v>
      </c>
      <c r="H3083" s="36" t="str">
        <f t="shared" si="105"/>
        <v>Malo</v>
      </c>
      <c r="I3083" s="11">
        <v>16</v>
      </c>
      <c r="J3083" s="11" t="s">
        <v>170</v>
      </c>
      <c r="K3083" s="11">
        <v>3</v>
      </c>
      <c r="L3083" s="11">
        <v>-74.131094390000001</v>
      </c>
      <c r="M3083" s="12">
        <v>4.5953046930000001</v>
      </c>
    </row>
    <row r="3084" spans="1:13" x14ac:dyDescent="0.25">
      <c r="A3084" s="3">
        <v>3083</v>
      </c>
      <c r="B3084" s="3" t="s">
        <v>5598</v>
      </c>
      <c r="C3084" s="3" t="s">
        <v>5354</v>
      </c>
      <c r="D3084" s="3" t="s">
        <v>1</v>
      </c>
      <c r="E3084" s="3" t="s">
        <v>5502</v>
      </c>
      <c r="F3084" s="5">
        <v>70</v>
      </c>
      <c r="G3084" s="133">
        <f t="shared" si="104"/>
        <v>18</v>
      </c>
      <c r="H3084" s="36" t="str">
        <f t="shared" si="105"/>
        <v>Regular</v>
      </c>
      <c r="I3084" s="11">
        <v>16</v>
      </c>
      <c r="J3084" s="11" t="s">
        <v>170</v>
      </c>
      <c r="K3084" s="11">
        <v>3</v>
      </c>
      <c r="L3084" s="11">
        <v>-74.131204719999999</v>
      </c>
      <c r="M3084" s="12">
        <v>4.5950186159999999</v>
      </c>
    </row>
    <row r="3085" spans="1:13" x14ac:dyDescent="0.25">
      <c r="A3085" s="3">
        <v>3084</v>
      </c>
      <c r="B3085" s="3" t="s">
        <v>5599</v>
      </c>
      <c r="C3085" s="3" t="s">
        <v>5354</v>
      </c>
      <c r="D3085" s="3" t="s">
        <v>1</v>
      </c>
      <c r="E3085" s="3" t="s">
        <v>5600</v>
      </c>
      <c r="F3085" s="5">
        <v>65</v>
      </c>
      <c r="G3085" s="133">
        <f t="shared" si="104"/>
        <v>31</v>
      </c>
      <c r="H3085" s="36" t="str">
        <f t="shared" si="105"/>
        <v>Aceptable</v>
      </c>
      <c r="I3085" s="11">
        <v>16</v>
      </c>
      <c r="J3085" s="11" t="s">
        <v>170</v>
      </c>
      <c r="K3085" s="11">
        <v>3</v>
      </c>
      <c r="L3085" s="11">
        <v>-74.107073929999999</v>
      </c>
      <c r="M3085" s="12">
        <v>4.5989018289999999</v>
      </c>
    </row>
    <row r="3086" spans="1:13" x14ac:dyDescent="0.25">
      <c r="A3086" s="3">
        <v>3085</v>
      </c>
      <c r="B3086" s="3" t="s">
        <v>5601</v>
      </c>
      <c r="C3086" s="3" t="s">
        <v>5602</v>
      </c>
      <c r="D3086" s="3" t="s">
        <v>1</v>
      </c>
      <c r="E3086" s="3" t="s">
        <v>5603</v>
      </c>
      <c r="F3086" s="5">
        <v>55</v>
      </c>
      <c r="G3086" s="133">
        <f t="shared" si="104"/>
        <v>54.8</v>
      </c>
      <c r="H3086" s="36" t="str">
        <f t="shared" si="105"/>
        <v>Bueno</v>
      </c>
      <c r="I3086" s="11">
        <v>17</v>
      </c>
      <c r="J3086" s="11" t="s">
        <v>162</v>
      </c>
      <c r="K3086" s="11">
        <v>3</v>
      </c>
      <c r="L3086" s="11">
        <v>-74.065594189999999</v>
      </c>
      <c r="M3086" s="12">
        <v>4.6029653899999996</v>
      </c>
    </row>
    <row r="3087" spans="1:13" x14ac:dyDescent="0.25">
      <c r="A3087" s="3">
        <v>3086</v>
      </c>
      <c r="B3087" s="3" t="s">
        <v>5604</v>
      </c>
      <c r="C3087" s="3" t="s">
        <v>5602</v>
      </c>
      <c r="D3087" s="3" t="s">
        <v>1</v>
      </c>
      <c r="E3087" s="3" t="s">
        <v>5605</v>
      </c>
      <c r="F3087" s="5">
        <v>70</v>
      </c>
      <c r="G3087" s="133">
        <f t="shared" si="104"/>
        <v>18</v>
      </c>
      <c r="H3087" s="36" t="str">
        <f t="shared" si="105"/>
        <v>Regular</v>
      </c>
      <c r="I3087" s="11">
        <v>17</v>
      </c>
      <c r="J3087" s="11" t="s">
        <v>162</v>
      </c>
      <c r="K3087" s="11">
        <v>3</v>
      </c>
      <c r="L3087" s="11">
        <v>-74.08047535</v>
      </c>
      <c r="M3087" s="12">
        <v>4.5955886450000003</v>
      </c>
    </row>
    <row r="3088" spans="1:13" x14ac:dyDescent="0.25">
      <c r="A3088" s="3">
        <v>3087</v>
      </c>
      <c r="B3088" s="3" t="s">
        <v>5606</v>
      </c>
      <c r="C3088" s="3" t="s">
        <v>5602</v>
      </c>
      <c r="D3088" s="3" t="s">
        <v>1</v>
      </c>
      <c r="E3088" s="3" t="s">
        <v>6259</v>
      </c>
      <c r="F3088" s="5">
        <v>50</v>
      </c>
      <c r="G3088" s="133">
        <f t="shared" si="104"/>
        <v>71</v>
      </c>
      <c r="H3088" s="36" t="str">
        <f t="shared" si="105"/>
        <v>Muy Bueno</v>
      </c>
      <c r="I3088" s="11">
        <v>17</v>
      </c>
      <c r="J3088" s="11" t="s">
        <v>162</v>
      </c>
      <c r="K3088" s="11">
        <v>3</v>
      </c>
      <c r="L3088" s="11">
        <v>-74.077210890000003</v>
      </c>
      <c r="M3088" s="12">
        <v>4.5922847070000001</v>
      </c>
    </row>
    <row r="3089" spans="1:13" x14ac:dyDescent="0.25">
      <c r="A3089" s="3">
        <v>3088</v>
      </c>
      <c r="B3089" s="3" t="s">
        <v>5607</v>
      </c>
      <c r="C3089" s="3" t="s">
        <v>5602</v>
      </c>
      <c r="D3089" s="3" t="s">
        <v>1</v>
      </c>
      <c r="E3089" s="3" t="s">
        <v>5608</v>
      </c>
      <c r="F3089" s="5">
        <v>70</v>
      </c>
      <c r="G3089" s="133">
        <f t="shared" si="104"/>
        <v>18</v>
      </c>
      <c r="H3089" s="36" t="str">
        <f t="shared" si="105"/>
        <v>Regular</v>
      </c>
      <c r="I3089" s="11">
        <v>17</v>
      </c>
      <c r="J3089" s="11" t="s">
        <v>162</v>
      </c>
      <c r="K3089" s="11">
        <v>2</v>
      </c>
      <c r="L3089" s="11">
        <v>-74.066135669999994</v>
      </c>
      <c r="M3089" s="12">
        <v>4.5978181539999996</v>
      </c>
    </row>
    <row r="3090" spans="1:13" x14ac:dyDescent="0.25">
      <c r="A3090" s="3">
        <v>3089</v>
      </c>
      <c r="B3090" s="3" t="s">
        <v>5609</v>
      </c>
      <c r="C3090" s="3" t="s">
        <v>5602</v>
      </c>
      <c r="D3090" s="3" t="s">
        <v>1</v>
      </c>
      <c r="E3090" s="3" t="s">
        <v>5610</v>
      </c>
      <c r="F3090" s="5">
        <v>65</v>
      </c>
      <c r="G3090" s="133">
        <f t="shared" si="104"/>
        <v>31</v>
      </c>
      <c r="H3090" s="36" t="str">
        <f t="shared" si="105"/>
        <v>Aceptable</v>
      </c>
      <c r="I3090" s="11">
        <v>17</v>
      </c>
      <c r="J3090" s="11" t="s">
        <v>162</v>
      </c>
      <c r="K3090" s="11">
        <v>2</v>
      </c>
      <c r="L3090" s="11">
        <v>-74.069461700000005</v>
      </c>
      <c r="M3090" s="12">
        <v>4.6002585910000002</v>
      </c>
    </row>
    <row r="3091" spans="1:13" x14ac:dyDescent="0.25">
      <c r="A3091" s="3">
        <v>3090</v>
      </c>
      <c r="B3091" s="3" t="s">
        <v>5611</v>
      </c>
      <c r="C3091" s="3" t="s">
        <v>5602</v>
      </c>
      <c r="D3091" s="3" t="s">
        <v>1</v>
      </c>
      <c r="E3091" s="3" t="s">
        <v>5612</v>
      </c>
      <c r="F3091" s="5">
        <v>70</v>
      </c>
      <c r="G3091" s="133">
        <f t="shared" ref="G3091:G3154" si="106">IF(F3091&lt;=40,100-((F3091-30)/(40-30))*(100-86),
IF(F3091&lt;=50,85-((F3091-41)/(50-41))*(85-71),
IF(F3091&lt;=55,70-((F3091-51)/(55-50))*(70-51),
IF(F3091&lt;=65,50-((F3091-55)/(65-55))*(50-31),
IF(F3091&lt;=75,30-((F3091-65)/(75-65))*(30-6),
5-((F3091-75)/(80-75))*(5-0))))))</f>
        <v>18</v>
      </c>
      <c r="H3091" s="36" t="str">
        <f t="shared" si="105"/>
        <v>Regular</v>
      </c>
      <c r="I3091" s="11">
        <v>17</v>
      </c>
      <c r="J3091" s="11" t="s">
        <v>162</v>
      </c>
      <c r="K3091" s="11">
        <v>2</v>
      </c>
      <c r="L3091" s="11">
        <v>-74.069382009999998</v>
      </c>
      <c r="M3091" s="12">
        <v>4.5907288470000003</v>
      </c>
    </row>
    <row r="3092" spans="1:13" x14ac:dyDescent="0.25">
      <c r="A3092" s="3">
        <v>3091</v>
      </c>
      <c r="B3092" s="3" t="s">
        <v>173</v>
      </c>
      <c r="C3092" s="3" t="s">
        <v>6255</v>
      </c>
      <c r="D3092" s="3" t="s">
        <v>1</v>
      </c>
      <c r="E3092" s="3" t="s">
        <v>78</v>
      </c>
      <c r="F3092" s="5">
        <v>65</v>
      </c>
      <c r="G3092" s="133">
        <f t="shared" si="106"/>
        <v>31</v>
      </c>
      <c r="H3092" s="36" t="str">
        <f t="shared" si="105"/>
        <v>Aceptable</v>
      </c>
      <c r="I3092" s="11">
        <v>18</v>
      </c>
      <c r="J3092" s="11" t="s">
        <v>159</v>
      </c>
      <c r="K3092" s="11">
        <v>2</v>
      </c>
      <c r="L3092" s="11">
        <v>-74.109989949999999</v>
      </c>
      <c r="M3092" s="12">
        <v>4.5638173960000001</v>
      </c>
    </row>
    <row r="3093" spans="1:13" x14ac:dyDescent="0.25">
      <c r="A3093" s="3">
        <v>3092</v>
      </c>
      <c r="B3093" s="3" t="s">
        <v>174</v>
      </c>
      <c r="C3093" s="3" t="s">
        <v>6255</v>
      </c>
      <c r="D3093" s="3" t="s">
        <v>1</v>
      </c>
      <c r="E3093" s="3" t="s">
        <v>79</v>
      </c>
      <c r="F3093" s="5">
        <v>65</v>
      </c>
      <c r="G3093" s="133">
        <f t="shared" si="106"/>
        <v>31</v>
      </c>
      <c r="H3093" s="36" t="str">
        <f t="shared" si="105"/>
        <v>Aceptable</v>
      </c>
      <c r="I3093" s="11">
        <v>18</v>
      </c>
      <c r="J3093" s="11" t="s">
        <v>159</v>
      </c>
      <c r="K3093" s="11">
        <v>2</v>
      </c>
      <c r="L3093" s="11">
        <v>-74.112455429999997</v>
      </c>
      <c r="M3093" s="12">
        <v>4.5654120950000001</v>
      </c>
    </row>
    <row r="3094" spans="1:13" x14ac:dyDescent="0.25">
      <c r="A3094" s="3">
        <v>3093</v>
      </c>
      <c r="B3094" s="3" t="s">
        <v>175</v>
      </c>
      <c r="C3094" s="3" t="s">
        <v>6255</v>
      </c>
      <c r="D3094" s="3" t="s">
        <v>1</v>
      </c>
      <c r="E3094" s="3" t="s">
        <v>80</v>
      </c>
      <c r="F3094" s="5">
        <v>45</v>
      </c>
      <c r="G3094" s="133">
        <f t="shared" si="106"/>
        <v>78.777777777777771</v>
      </c>
      <c r="H3094" s="36" t="str">
        <f t="shared" si="105"/>
        <v>Muy Bueno</v>
      </c>
      <c r="I3094" s="11">
        <v>18</v>
      </c>
      <c r="J3094" s="11" t="s">
        <v>159</v>
      </c>
      <c r="K3094" s="11">
        <v>2</v>
      </c>
      <c r="L3094" s="11">
        <v>-74.113764570000001</v>
      </c>
      <c r="M3094" s="12">
        <v>4.5744738619999996</v>
      </c>
    </row>
    <row r="3095" spans="1:13" x14ac:dyDescent="0.25">
      <c r="A3095" s="3">
        <v>3094</v>
      </c>
      <c r="B3095" s="3" t="s">
        <v>176</v>
      </c>
      <c r="C3095" s="3" t="s">
        <v>6255</v>
      </c>
      <c r="D3095" s="3" t="s">
        <v>1</v>
      </c>
      <c r="E3095" s="3" t="s">
        <v>81</v>
      </c>
      <c r="F3095" s="5">
        <v>50</v>
      </c>
      <c r="G3095" s="133">
        <f t="shared" si="106"/>
        <v>71</v>
      </c>
      <c r="H3095" s="36" t="str">
        <f t="shared" si="105"/>
        <v>Muy Bueno</v>
      </c>
      <c r="I3095" s="11">
        <v>18</v>
      </c>
      <c r="J3095" s="11" t="s">
        <v>159</v>
      </c>
      <c r="K3095" s="11">
        <v>2</v>
      </c>
      <c r="L3095" s="11">
        <v>-74.110091049999994</v>
      </c>
      <c r="M3095" s="12">
        <v>4.5660613300000001</v>
      </c>
    </row>
    <row r="3096" spans="1:13" x14ac:dyDescent="0.25">
      <c r="A3096" s="3">
        <v>3095</v>
      </c>
      <c r="B3096" s="3" t="s">
        <v>177</v>
      </c>
      <c r="C3096" s="3" t="s">
        <v>6255</v>
      </c>
      <c r="D3096" s="3" t="s">
        <v>1</v>
      </c>
      <c r="E3096" s="3" t="s">
        <v>82</v>
      </c>
      <c r="F3096" s="5">
        <v>65</v>
      </c>
      <c r="G3096" s="133">
        <f t="shared" si="106"/>
        <v>31</v>
      </c>
      <c r="H3096" s="36" t="str">
        <f t="shared" si="105"/>
        <v>Aceptable</v>
      </c>
      <c r="I3096" s="11">
        <v>18</v>
      </c>
      <c r="J3096" s="11" t="s">
        <v>159</v>
      </c>
      <c r="K3096" s="11">
        <v>3</v>
      </c>
      <c r="L3096" s="11">
        <v>-74.121613699999997</v>
      </c>
      <c r="M3096" s="12">
        <v>4.5695695369999996</v>
      </c>
    </row>
    <row r="3097" spans="1:13" x14ac:dyDescent="0.25">
      <c r="A3097" s="3">
        <v>3096</v>
      </c>
      <c r="B3097" s="3" t="s">
        <v>178</v>
      </c>
      <c r="C3097" s="3" t="s">
        <v>6255</v>
      </c>
      <c r="D3097" s="3" t="s">
        <v>1</v>
      </c>
      <c r="E3097" s="3" t="s">
        <v>83</v>
      </c>
      <c r="F3097" s="5">
        <v>65</v>
      </c>
      <c r="G3097" s="133">
        <f t="shared" si="106"/>
        <v>31</v>
      </c>
      <c r="H3097" s="36" t="str">
        <f t="shared" si="105"/>
        <v>Aceptable</v>
      </c>
      <c r="I3097" s="11">
        <v>18</v>
      </c>
      <c r="J3097" s="11" t="s">
        <v>159</v>
      </c>
      <c r="K3097" s="11">
        <v>2</v>
      </c>
      <c r="L3097" s="11">
        <v>-74.11386444</v>
      </c>
      <c r="M3097" s="12">
        <v>4.5682625679999997</v>
      </c>
    </row>
    <row r="3098" spans="1:13" x14ac:dyDescent="0.25">
      <c r="A3098" s="3">
        <v>3097</v>
      </c>
      <c r="B3098" s="3" t="s">
        <v>179</v>
      </c>
      <c r="C3098" s="3" t="s">
        <v>6255</v>
      </c>
      <c r="D3098" s="3" t="s">
        <v>1</v>
      </c>
      <c r="E3098" s="3" t="s">
        <v>84</v>
      </c>
      <c r="F3098" s="5">
        <v>65</v>
      </c>
      <c r="G3098" s="133">
        <f t="shared" si="106"/>
        <v>31</v>
      </c>
      <c r="H3098" s="36" t="str">
        <f t="shared" si="105"/>
        <v>Aceptable</v>
      </c>
      <c r="I3098" s="11">
        <v>18</v>
      </c>
      <c r="J3098" s="11" t="s">
        <v>159</v>
      </c>
      <c r="K3098" s="11">
        <v>2</v>
      </c>
      <c r="L3098" s="11">
        <v>-74.120042569999995</v>
      </c>
      <c r="M3098" s="12">
        <v>4.574183412</v>
      </c>
    </row>
    <row r="3099" spans="1:13" x14ac:dyDescent="0.25">
      <c r="A3099" s="3">
        <v>3098</v>
      </c>
      <c r="B3099" s="3" t="s">
        <v>180</v>
      </c>
      <c r="C3099" s="3" t="s">
        <v>6255</v>
      </c>
      <c r="D3099" s="3" t="s">
        <v>1</v>
      </c>
      <c r="E3099" s="3" t="s">
        <v>81</v>
      </c>
      <c r="F3099" s="5">
        <v>65</v>
      </c>
      <c r="G3099" s="133">
        <f t="shared" si="106"/>
        <v>31</v>
      </c>
      <c r="H3099" s="36" t="str">
        <f t="shared" si="105"/>
        <v>Aceptable</v>
      </c>
      <c r="I3099" s="11">
        <v>18</v>
      </c>
      <c r="J3099" s="11" t="s">
        <v>159</v>
      </c>
      <c r="K3099" s="11">
        <v>2</v>
      </c>
      <c r="L3099" s="11">
        <v>-74.109499630000002</v>
      </c>
      <c r="M3099" s="12">
        <v>4.5678648730000004</v>
      </c>
    </row>
    <row r="3100" spans="1:13" x14ac:dyDescent="0.25">
      <c r="A3100" s="3">
        <v>3099</v>
      </c>
      <c r="B3100" s="3" t="s">
        <v>181</v>
      </c>
      <c r="C3100" s="3" t="s">
        <v>6255</v>
      </c>
      <c r="D3100" s="3" t="s">
        <v>1</v>
      </c>
      <c r="E3100" s="3" t="s">
        <v>85</v>
      </c>
      <c r="F3100" s="5">
        <v>70</v>
      </c>
      <c r="G3100" s="133">
        <f t="shared" si="106"/>
        <v>18</v>
      </c>
      <c r="H3100" s="36" t="str">
        <f t="shared" si="105"/>
        <v>Regular</v>
      </c>
      <c r="I3100" s="11">
        <v>18</v>
      </c>
      <c r="J3100" s="11" t="s">
        <v>159</v>
      </c>
      <c r="K3100" s="11">
        <v>2</v>
      </c>
      <c r="L3100" s="11">
        <v>-74.106904069999999</v>
      </c>
      <c r="M3100" s="12">
        <v>4.5646712760000003</v>
      </c>
    </row>
    <row r="3101" spans="1:13" x14ac:dyDescent="0.25">
      <c r="A3101" s="3">
        <v>3100</v>
      </c>
      <c r="B3101" s="3" t="s">
        <v>182</v>
      </c>
      <c r="C3101" s="3" t="s">
        <v>6255</v>
      </c>
      <c r="D3101" s="3" t="s">
        <v>1</v>
      </c>
      <c r="E3101" s="3" t="s">
        <v>85</v>
      </c>
      <c r="F3101" s="5">
        <v>70</v>
      </c>
      <c r="G3101" s="133">
        <f t="shared" si="106"/>
        <v>18</v>
      </c>
      <c r="H3101" s="36" t="str">
        <f t="shared" si="105"/>
        <v>Regular</v>
      </c>
      <c r="I3101" s="11">
        <v>18</v>
      </c>
      <c r="J3101" s="11" t="s">
        <v>159</v>
      </c>
      <c r="K3101" s="11">
        <v>2</v>
      </c>
      <c r="L3101" s="11">
        <v>-74.110821099999995</v>
      </c>
      <c r="M3101" s="12">
        <v>4.5662080310000004</v>
      </c>
    </row>
    <row r="3102" spans="1:13" x14ac:dyDescent="0.25">
      <c r="A3102" s="3">
        <v>3101</v>
      </c>
      <c r="B3102" s="3" t="s">
        <v>183</v>
      </c>
      <c r="C3102" s="3" t="s">
        <v>6255</v>
      </c>
      <c r="D3102" s="3" t="s">
        <v>1</v>
      </c>
      <c r="E3102" s="3" t="s">
        <v>85</v>
      </c>
      <c r="F3102" s="5">
        <v>70</v>
      </c>
      <c r="G3102" s="133">
        <f t="shared" si="106"/>
        <v>18</v>
      </c>
      <c r="H3102" s="36" t="str">
        <f t="shared" si="105"/>
        <v>Regular</v>
      </c>
      <c r="I3102" s="11">
        <v>18</v>
      </c>
      <c r="J3102" s="11" t="s">
        <v>159</v>
      </c>
      <c r="K3102" s="11">
        <v>2</v>
      </c>
      <c r="L3102" s="11">
        <v>-74.108955539999997</v>
      </c>
      <c r="M3102" s="12">
        <v>4.565701979</v>
      </c>
    </row>
    <row r="3103" spans="1:13" x14ac:dyDescent="0.25">
      <c r="A3103" s="3">
        <v>3102</v>
      </c>
      <c r="B3103" s="3" t="s">
        <v>184</v>
      </c>
      <c r="C3103" s="3" t="s">
        <v>6255</v>
      </c>
      <c r="D3103" s="3" t="s">
        <v>1</v>
      </c>
      <c r="E3103" s="3" t="s">
        <v>86</v>
      </c>
      <c r="F3103" s="5">
        <v>50</v>
      </c>
      <c r="G3103" s="133">
        <f t="shared" si="106"/>
        <v>71</v>
      </c>
      <c r="H3103" s="36" t="str">
        <f t="shared" si="105"/>
        <v>Muy Bueno</v>
      </c>
      <c r="I3103" s="11">
        <v>18</v>
      </c>
      <c r="J3103" s="11" t="s">
        <v>159</v>
      </c>
      <c r="K3103" s="11">
        <v>2</v>
      </c>
      <c r="L3103" s="11">
        <v>-74.114030400000004</v>
      </c>
      <c r="M3103" s="12">
        <v>4.5659040749999997</v>
      </c>
    </row>
    <row r="3104" spans="1:13" x14ac:dyDescent="0.25">
      <c r="A3104" s="3">
        <v>3103</v>
      </c>
      <c r="B3104" s="3" t="s">
        <v>185</v>
      </c>
      <c r="C3104" s="3" t="s">
        <v>6255</v>
      </c>
      <c r="D3104" s="3" t="s">
        <v>1</v>
      </c>
      <c r="E3104" s="3" t="s">
        <v>87</v>
      </c>
      <c r="F3104" s="5">
        <v>70</v>
      </c>
      <c r="G3104" s="133">
        <f t="shared" si="106"/>
        <v>18</v>
      </c>
      <c r="H3104" s="36" t="str">
        <f t="shared" si="105"/>
        <v>Regular</v>
      </c>
      <c r="I3104" s="11">
        <v>18</v>
      </c>
      <c r="J3104" s="11" t="s">
        <v>159</v>
      </c>
      <c r="K3104" s="11">
        <v>3</v>
      </c>
      <c r="L3104" s="11">
        <v>-74.119555739999996</v>
      </c>
      <c r="M3104" s="12">
        <v>4.5727026830000002</v>
      </c>
    </row>
    <row r="3105" spans="1:13" x14ac:dyDescent="0.25">
      <c r="A3105" s="3">
        <v>3104</v>
      </c>
      <c r="B3105" s="3" t="s">
        <v>186</v>
      </c>
      <c r="C3105" s="3" t="s">
        <v>6255</v>
      </c>
      <c r="D3105" s="3" t="s">
        <v>1</v>
      </c>
      <c r="E3105" s="3" t="s">
        <v>88</v>
      </c>
      <c r="F3105" s="5">
        <v>70</v>
      </c>
      <c r="G3105" s="133">
        <f t="shared" si="106"/>
        <v>18</v>
      </c>
      <c r="H3105" s="36" t="str">
        <f t="shared" si="105"/>
        <v>Regular</v>
      </c>
      <c r="I3105" s="11">
        <v>18</v>
      </c>
      <c r="J3105" s="11" t="s">
        <v>159</v>
      </c>
      <c r="K3105" s="11">
        <v>2</v>
      </c>
      <c r="L3105" s="11">
        <v>-74.109155040000005</v>
      </c>
      <c r="M3105" s="12">
        <v>4.5636628479999999</v>
      </c>
    </row>
    <row r="3106" spans="1:13" x14ac:dyDescent="0.25">
      <c r="A3106" s="3">
        <v>3105</v>
      </c>
      <c r="B3106" s="3" t="s">
        <v>187</v>
      </c>
      <c r="C3106" s="3" t="s">
        <v>6255</v>
      </c>
      <c r="D3106" s="3" t="s">
        <v>1</v>
      </c>
      <c r="E3106" s="3" t="s">
        <v>89</v>
      </c>
      <c r="F3106" s="5">
        <v>65</v>
      </c>
      <c r="G3106" s="133">
        <f t="shared" si="106"/>
        <v>31</v>
      </c>
      <c r="H3106" s="36" t="str">
        <f t="shared" si="105"/>
        <v>Aceptable</v>
      </c>
      <c r="I3106" s="11">
        <v>18</v>
      </c>
      <c r="J3106" s="11" t="s">
        <v>159</v>
      </c>
      <c r="K3106" s="11">
        <v>2</v>
      </c>
      <c r="L3106" s="11">
        <v>-74.107507159999997</v>
      </c>
      <c r="M3106" s="12">
        <v>4.562022657</v>
      </c>
    </row>
    <row r="3107" spans="1:13" x14ac:dyDescent="0.25">
      <c r="A3107" s="3">
        <v>3106</v>
      </c>
      <c r="B3107" s="3" t="s">
        <v>188</v>
      </c>
      <c r="C3107" s="3" t="s">
        <v>6255</v>
      </c>
      <c r="D3107" s="3" t="s">
        <v>1</v>
      </c>
      <c r="E3107" s="3" t="s">
        <v>90</v>
      </c>
      <c r="F3107" s="5">
        <v>65</v>
      </c>
      <c r="G3107" s="133">
        <f t="shared" si="106"/>
        <v>31</v>
      </c>
      <c r="H3107" s="36" t="str">
        <f t="shared" ref="H3107:H3170" si="107">IF(AND(G3107&gt;=86,G3107&lt;=100),"Óptimo",
IF(AND(G3107&gt;=71,G3107&lt;=85),"Muy Bueno",
IF(AND(G3107&gt;=51,G3107&lt;=70),"Bueno",
IF(AND(G3107&gt;=31,G3107&lt;=50),"Aceptable",
IF(AND(G3107&gt;=6,G3107&lt;=30),"Regular",
"Malo")))))</f>
        <v>Aceptable</v>
      </c>
      <c r="I3107" s="11">
        <v>18</v>
      </c>
      <c r="J3107" s="11" t="s">
        <v>159</v>
      </c>
      <c r="K3107" s="11">
        <v>2</v>
      </c>
      <c r="L3107" s="11">
        <v>-74.106561790000001</v>
      </c>
      <c r="M3107" s="12">
        <v>4.5563335760000001</v>
      </c>
    </row>
    <row r="3108" spans="1:13" x14ac:dyDescent="0.25">
      <c r="A3108" s="3">
        <v>3107</v>
      </c>
      <c r="B3108" s="3" t="s">
        <v>189</v>
      </c>
      <c r="C3108" s="3" t="s">
        <v>6255</v>
      </c>
      <c r="D3108" s="3" t="s">
        <v>1</v>
      </c>
      <c r="E3108" s="3" t="s">
        <v>91</v>
      </c>
      <c r="F3108" s="5">
        <v>65</v>
      </c>
      <c r="G3108" s="133">
        <f t="shared" si="106"/>
        <v>31</v>
      </c>
      <c r="H3108" s="36" t="str">
        <f t="shared" si="107"/>
        <v>Aceptable</v>
      </c>
      <c r="I3108" s="11">
        <v>18</v>
      </c>
      <c r="J3108" s="11" t="s">
        <v>159</v>
      </c>
      <c r="K3108" s="11">
        <v>2</v>
      </c>
      <c r="L3108" s="11">
        <v>-74.11862035</v>
      </c>
      <c r="M3108" s="12">
        <v>4.557110196</v>
      </c>
    </row>
    <row r="3109" spans="1:13" x14ac:dyDescent="0.25">
      <c r="A3109" s="3">
        <v>3108</v>
      </c>
      <c r="B3109" s="3" t="s">
        <v>190</v>
      </c>
      <c r="C3109" s="3" t="s">
        <v>6255</v>
      </c>
      <c r="D3109" s="3" t="s">
        <v>1</v>
      </c>
      <c r="E3109" s="3" t="s">
        <v>92</v>
      </c>
      <c r="F3109" s="5">
        <v>55</v>
      </c>
      <c r="G3109" s="133">
        <f t="shared" si="106"/>
        <v>54.8</v>
      </c>
      <c r="H3109" s="36" t="str">
        <f t="shared" si="107"/>
        <v>Bueno</v>
      </c>
      <c r="I3109" s="11">
        <v>18</v>
      </c>
      <c r="J3109" s="11" t="s">
        <v>159</v>
      </c>
      <c r="K3109" s="11">
        <v>2</v>
      </c>
      <c r="L3109" s="11">
        <v>-74.117035490000006</v>
      </c>
      <c r="M3109" s="12">
        <v>4.5622564580000002</v>
      </c>
    </row>
    <row r="3110" spans="1:13" x14ac:dyDescent="0.25">
      <c r="A3110" s="3">
        <v>3109</v>
      </c>
      <c r="B3110" s="3" t="s">
        <v>191</v>
      </c>
      <c r="C3110" s="3" t="s">
        <v>6255</v>
      </c>
      <c r="D3110" s="3" t="s">
        <v>1</v>
      </c>
      <c r="E3110" s="3" t="s">
        <v>93</v>
      </c>
      <c r="F3110" s="5">
        <v>65</v>
      </c>
      <c r="G3110" s="133">
        <f t="shared" si="106"/>
        <v>31</v>
      </c>
      <c r="H3110" s="36" t="str">
        <f t="shared" si="107"/>
        <v>Aceptable</v>
      </c>
      <c r="I3110" s="11">
        <v>18</v>
      </c>
      <c r="J3110" s="11" t="s">
        <v>159</v>
      </c>
      <c r="K3110" s="11">
        <v>3</v>
      </c>
      <c r="L3110" s="11">
        <v>-74.119848869999998</v>
      </c>
      <c r="M3110" s="12">
        <v>4.5602254279999999</v>
      </c>
    </row>
    <row r="3111" spans="1:13" x14ac:dyDescent="0.25">
      <c r="A3111" s="3">
        <v>3110</v>
      </c>
      <c r="B3111" s="3" t="s">
        <v>192</v>
      </c>
      <c r="C3111" s="3" t="s">
        <v>6255</v>
      </c>
      <c r="D3111" s="3" t="s">
        <v>1</v>
      </c>
      <c r="E3111" s="3" t="s">
        <v>94</v>
      </c>
      <c r="F3111" s="5">
        <v>65</v>
      </c>
      <c r="G3111" s="133">
        <f t="shared" si="106"/>
        <v>31</v>
      </c>
      <c r="H3111" s="36" t="str">
        <f t="shared" si="107"/>
        <v>Aceptable</v>
      </c>
      <c r="I3111" s="11">
        <v>18</v>
      </c>
      <c r="J3111" s="11" t="s">
        <v>159</v>
      </c>
      <c r="K3111" s="11">
        <v>2</v>
      </c>
      <c r="L3111" s="11">
        <v>-74.105211780000005</v>
      </c>
      <c r="M3111" s="12">
        <v>4.5560174990000002</v>
      </c>
    </row>
    <row r="3112" spans="1:13" x14ac:dyDescent="0.25">
      <c r="A3112" s="3">
        <v>3111</v>
      </c>
      <c r="B3112" s="3" t="s">
        <v>193</v>
      </c>
      <c r="C3112" s="3" t="s">
        <v>6255</v>
      </c>
      <c r="D3112" s="3" t="s">
        <v>1</v>
      </c>
      <c r="E3112" s="3" t="s">
        <v>95</v>
      </c>
      <c r="F3112" s="5">
        <v>70</v>
      </c>
      <c r="G3112" s="133">
        <f t="shared" si="106"/>
        <v>18</v>
      </c>
      <c r="H3112" s="36" t="str">
        <f t="shared" si="107"/>
        <v>Regular</v>
      </c>
      <c r="I3112" s="11">
        <v>18</v>
      </c>
      <c r="J3112" s="11" t="s">
        <v>159</v>
      </c>
      <c r="K3112" s="11">
        <v>1</v>
      </c>
      <c r="L3112" s="11">
        <v>-74.112260730000003</v>
      </c>
      <c r="M3112" s="12">
        <v>4.5604061070000004</v>
      </c>
    </row>
    <row r="3113" spans="1:13" x14ac:dyDescent="0.25">
      <c r="A3113" s="3">
        <v>3112</v>
      </c>
      <c r="B3113" s="3" t="s">
        <v>194</v>
      </c>
      <c r="C3113" s="3" t="s">
        <v>6255</v>
      </c>
      <c r="D3113" s="3" t="s">
        <v>1</v>
      </c>
      <c r="E3113" s="3" t="s">
        <v>96</v>
      </c>
      <c r="F3113" s="5">
        <v>50</v>
      </c>
      <c r="G3113" s="133">
        <f t="shared" si="106"/>
        <v>71</v>
      </c>
      <c r="H3113" s="36" t="str">
        <f t="shared" si="107"/>
        <v>Muy Bueno</v>
      </c>
      <c r="I3113" s="11">
        <v>18</v>
      </c>
      <c r="J3113" s="11" t="s">
        <v>159</v>
      </c>
      <c r="K3113" s="11">
        <v>2</v>
      </c>
      <c r="L3113" s="11">
        <v>-74.117521289999999</v>
      </c>
      <c r="M3113" s="12">
        <v>4.5569621759999999</v>
      </c>
    </row>
    <row r="3114" spans="1:13" x14ac:dyDescent="0.25">
      <c r="A3114" s="3">
        <v>3113</v>
      </c>
      <c r="B3114" s="3" t="s">
        <v>195</v>
      </c>
      <c r="C3114" s="3" t="s">
        <v>6255</v>
      </c>
      <c r="D3114" s="3" t="s">
        <v>1</v>
      </c>
      <c r="E3114" s="3" t="s">
        <v>97</v>
      </c>
      <c r="F3114" s="5">
        <v>45</v>
      </c>
      <c r="G3114" s="133">
        <f t="shared" si="106"/>
        <v>78.777777777777771</v>
      </c>
      <c r="H3114" s="36" t="str">
        <f t="shared" si="107"/>
        <v>Muy Bueno</v>
      </c>
      <c r="I3114" s="11">
        <v>18</v>
      </c>
      <c r="J3114" s="11" t="s">
        <v>159</v>
      </c>
      <c r="K3114" s="11">
        <v>2</v>
      </c>
      <c r="L3114" s="11">
        <v>-74.116125999999994</v>
      </c>
      <c r="M3114" s="12">
        <v>4.552532308</v>
      </c>
    </row>
    <row r="3115" spans="1:13" x14ac:dyDescent="0.25">
      <c r="A3115" s="3">
        <v>3114</v>
      </c>
      <c r="B3115" s="3" t="s">
        <v>196</v>
      </c>
      <c r="C3115" s="3" t="s">
        <v>6255</v>
      </c>
      <c r="D3115" s="3" t="s">
        <v>1</v>
      </c>
      <c r="E3115" s="3" t="s">
        <v>92</v>
      </c>
      <c r="F3115" s="5">
        <v>65</v>
      </c>
      <c r="G3115" s="133">
        <f t="shared" si="106"/>
        <v>31</v>
      </c>
      <c r="H3115" s="36" t="str">
        <f t="shared" si="107"/>
        <v>Aceptable</v>
      </c>
      <c r="I3115" s="11">
        <v>18</v>
      </c>
      <c r="J3115" s="11" t="s">
        <v>159</v>
      </c>
      <c r="K3115" s="11">
        <v>2</v>
      </c>
      <c r="L3115" s="11">
        <v>-74.115884070000007</v>
      </c>
      <c r="M3115" s="12">
        <v>4.560754137</v>
      </c>
    </row>
    <row r="3116" spans="1:13" x14ac:dyDescent="0.25">
      <c r="A3116" s="3">
        <v>3115</v>
      </c>
      <c r="B3116" s="3" t="s">
        <v>197</v>
      </c>
      <c r="C3116" s="3" t="s">
        <v>6255</v>
      </c>
      <c r="D3116" s="3" t="s">
        <v>1</v>
      </c>
      <c r="E3116" s="3" t="s">
        <v>98</v>
      </c>
      <c r="F3116" s="5">
        <v>70</v>
      </c>
      <c r="G3116" s="133">
        <f t="shared" si="106"/>
        <v>18</v>
      </c>
      <c r="H3116" s="36" t="str">
        <f t="shared" si="107"/>
        <v>Regular</v>
      </c>
      <c r="I3116" s="11">
        <v>18</v>
      </c>
      <c r="J3116" s="11" t="s">
        <v>159</v>
      </c>
      <c r="K3116" s="11">
        <v>2</v>
      </c>
      <c r="L3116" s="11">
        <v>-74.119653790000001</v>
      </c>
      <c r="M3116" s="12">
        <v>4.5585150600000004</v>
      </c>
    </row>
    <row r="3117" spans="1:13" x14ac:dyDescent="0.25">
      <c r="A3117" s="3">
        <v>3116</v>
      </c>
      <c r="B3117" s="3" t="s">
        <v>198</v>
      </c>
      <c r="C3117" s="3" t="s">
        <v>6255</v>
      </c>
      <c r="D3117" s="3" t="s">
        <v>1</v>
      </c>
      <c r="E3117" s="3" t="s">
        <v>99</v>
      </c>
      <c r="F3117" s="5">
        <v>35</v>
      </c>
      <c r="G3117" s="133">
        <f t="shared" si="106"/>
        <v>93</v>
      </c>
      <c r="H3117" s="36" t="str">
        <f t="shared" si="107"/>
        <v>Óptimo</v>
      </c>
      <c r="I3117" s="11">
        <v>18</v>
      </c>
      <c r="J3117" s="11" t="s">
        <v>159</v>
      </c>
      <c r="K3117" s="11">
        <v>2</v>
      </c>
      <c r="L3117" s="11">
        <v>-74.124299399999998</v>
      </c>
      <c r="M3117" s="12">
        <v>4.5650036590000003</v>
      </c>
    </row>
    <row r="3118" spans="1:13" x14ac:dyDescent="0.25">
      <c r="A3118" s="3">
        <v>3117</v>
      </c>
      <c r="B3118" s="3" t="s">
        <v>199</v>
      </c>
      <c r="C3118" s="3" t="s">
        <v>6255</v>
      </c>
      <c r="D3118" s="3" t="s">
        <v>1</v>
      </c>
      <c r="E3118" s="3" t="s">
        <v>100</v>
      </c>
      <c r="F3118" s="5">
        <v>65</v>
      </c>
      <c r="G3118" s="133">
        <f t="shared" si="106"/>
        <v>31</v>
      </c>
      <c r="H3118" s="36" t="str">
        <f t="shared" si="107"/>
        <v>Aceptable</v>
      </c>
      <c r="I3118" s="11">
        <v>18</v>
      </c>
      <c r="J3118" s="11" t="s">
        <v>159</v>
      </c>
      <c r="K3118" s="11">
        <v>2</v>
      </c>
      <c r="L3118" s="11">
        <v>-74.123046919999993</v>
      </c>
      <c r="M3118" s="12">
        <v>4.5664625609999998</v>
      </c>
    </row>
    <row r="3119" spans="1:13" x14ac:dyDescent="0.25">
      <c r="A3119" s="3">
        <v>3118</v>
      </c>
      <c r="B3119" s="3" t="s">
        <v>200</v>
      </c>
      <c r="C3119" s="3" t="s">
        <v>6255</v>
      </c>
      <c r="D3119" s="3" t="s">
        <v>1</v>
      </c>
      <c r="E3119" s="3" t="s">
        <v>101</v>
      </c>
      <c r="F3119" s="5">
        <v>70</v>
      </c>
      <c r="G3119" s="133">
        <f t="shared" si="106"/>
        <v>18</v>
      </c>
      <c r="H3119" s="36" t="str">
        <f t="shared" si="107"/>
        <v>Regular</v>
      </c>
      <c r="I3119" s="11">
        <v>18</v>
      </c>
      <c r="J3119" s="11" t="s">
        <v>159</v>
      </c>
      <c r="K3119" s="11">
        <v>2</v>
      </c>
      <c r="L3119" s="11">
        <v>-74.112130489999998</v>
      </c>
      <c r="M3119" s="12">
        <v>4.5580122540000003</v>
      </c>
    </row>
    <row r="3120" spans="1:13" x14ac:dyDescent="0.25">
      <c r="A3120" s="3">
        <v>3119</v>
      </c>
      <c r="B3120" s="3" t="s">
        <v>201</v>
      </c>
      <c r="C3120" s="3" t="s">
        <v>6255</v>
      </c>
      <c r="D3120" s="3" t="s">
        <v>1</v>
      </c>
      <c r="E3120" s="3" t="s">
        <v>102</v>
      </c>
      <c r="F3120" s="5">
        <v>80</v>
      </c>
      <c r="G3120" s="133">
        <f t="shared" si="106"/>
        <v>0</v>
      </c>
      <c r="H3120" s="36" t="str">
        <f t="shared" si="107"/>
        <v>Malo</v>
      </c>
      <c r="I3120" s="11">
        <v>18</v>
      </c>
      <c r="J3120" s="11" t="s">
        <v>159</v>
      </c>
      <c r="K3120" s="11">
        <v>2</v>
      </c>
      <c r="L3120" s="11">
        <v>-74.124523010000004</v>
      </c>
      <c r="M3120" s="12">
        <v>4.5622143289999997</v>
      </c>
    </row>
    <row r="3121" spans="1:13" x14ac:dyDescent="0.25">
      <c r="A3121" s="3">
        <v>3120</v>
      </c>
      <c r="B3121" s="3" t="s">
        <v>202</v>
      </c>
      <c r="C3121" s="3" t="s">
        <v>6255</v>
      </c>
      <c r="D3121" s="3" t="s">
        <v>1</v>
      </c>
      <c r="E3121" s="3" t="s">
        <v>98</v>
      </c>
      <c r="F3121" s="5">
        <v>65</v>
      </c>
      <c r="G3121" s="133">
        <f t="shared" si="106"/>
        <v>31</v>
      </c>
      <c r="H3121" s="36" t="str">
        <f t="shared" si="107"/>
        <v>Aceptable</v>
      </c>
      <c r="I3121" s="11">
        <v>18</v>
      </c>
      <c r="J3121" s="11" t="s">
        <v>159</v>
      </c>
      <c r="K3121" s="11">
        <v>2</v>
      </c>
      <c r="L3121" s="11">
        <v>-74.121542349999999</v>
      </c>
      <c r="M3121" s="12">
        <v>4.5583582170000003</v>
      </c>
    </row>
    <row r="3122" spans="1:13" x14ac:dyDescent="0.25">
      <c r="A3122" s="3">
        <v>3121</v>
      </c>
      <c r="B3122" s="3" t="s">
        <v>203</v>
      </c>
      <c r="C3122" s="3" t="s">
        <v>6255</v>
      </c>
      <c r="D3122" s="3" t="s">
        <v>1</v>
      </c>
      <c r="E3122" s="3" t="s">
        <v>101</v>
      </c>
      <c r="F3122" s="5">
        <v>50</v>
      </c>
      <c r="G3122" s="133">
        <f t="shared" si="106"/>
        <v>71</v>
      </c>
      <c r="H3122" s="36" t="str">
        <f t="shared" si="107"/>
        <v>Muy Bueno</v>
      </c>
      <c r="I3122" s="11">
        <v>18</v>
      </c>
      <c r="J3122" s="11" t="s">
        <v>159</v>
      </c>
      <c r="K3122" s="11">
        <v>2</v>
      </c>
      <c r="L3122" s="11">
        <v>-74.112341990000004</v>
      </c>
      <c r="M3122" s="12">
        <v>4.5570108029999998</v>
      </c>
    </row>
    <row r="3123" spans="1:13" x14ac:dyDescent="0.25">
      <c r="A3123" s="3">
        <v>3122</v>
      </c>
      <c r="B3123" s="3" t="s">
        <v>204</v>
      </c>
      <c r="C3123" s="3" t="s">
        <v>6255</v>
      </c>
      <c r="D3123" s="3" t="s">
        <v>1</v>
      </c>
      <c r="E3123" s="3" t="s">
        <v>78</v>
      </c>
      <c r="F3123" s="5">
        <v>70</v>
      </c>
      <c r="G3123" s="133">
        <f t="shared" si="106"/>
        <v>18</v>
      </c>
      <c r="H3123" s="36" t="str">
        <f t="shared" si="107"/>
        <v>Regular</v>
      </c>
      <c r="I3123" s="11">
        <v>18</v>
      </c>
      <c r="J3123" s="11" t="s">
        <v>159</v>
      </c>
      <c r="K3123" s="11">
        <v>2</v>
      </c>
      <c r="L3123" s="11">
        <v>-74.110383839999997</v>
      </c>
      <c r="M3123" s="12">
        <v>4.5618223249999996</v>
      </c>
    </row>
    <row r="3124" spans="1:13" x14ac:dyDescent="0.25">
      <c r="A3124" s="3">
        <v>3123</v>
      </c>
      <c r="B3124" s="3" t="s">
        <v>205</v>
      </c>
      <c r="C3124" s="3" t="s">
        <v>6255</v>
      </c>
      <c r="D3124" s="3" t="s">
        <v>1</v>
      </c>
      <c r="E3124" s="3" t="s">
        <v>97</v>
      </c>
      <c r="F3124" s="5">
        <v>45</v>
      </c>
      <c r="G3124" s="133">
        <f t="shared" si="106"/>
        <v>78.777777777777771</v>
      </c>
      <c r="H3124" s="36" t="str">
        <f t="shared" si="107"/>
        <v>Muy Bueno</v>
      </c>
      <c r="I3124" s="11">
        <v>18</v>
      </c>
      <c r="J3124" s="11" t="s">
        <v>159</v>
      </c>
      <c r="K3124" s="11">
        <v>2</v>
      </c>
      <c r="L3124" s="11">
        <v>-74.114679229999993</v>
      </c>
      <c r="M3124" s="12">
        <v>4.5531125140000004</v>
      </c>
    </row>
    <row r="3125" spans="1:13" x14ac:dyDescent="0.25">
      <c r="A3125" s="3">
        <v>3124</v>
      </c>
      <c r="B3125" s="3" t="s">
        <v>206</v>
      </c>
      <c r="C3125" s="3" t="s">
        <v>6255</v>
      </c>
      <c r="D3125" s="3" t="s">
        <v>1</v>
      </c>
      <c r="E3125" s="3" t="s">
        <v>97</v>
      </c>
      <c r="F3125" s="5">
        <v>35</v>
      </c>
      <c r="G3125" s="133">
        <f t="shared" si="106"/>
        <v>93</v>
      </c>
      <c r="H3125" s="36" t="str">
        <f t="shared" si="107"/>
        <v>Óptimo</v>
      </c>
      <c r="I3125" s="11">
        <v>18</v>
      </c>
      <c r="J3125" s="11" t="s">
        <v>159</v>
      </c>
      <c r="K3125" s="11">
        <v>2</v>
      </c>
      <c r="L3125" s="11">
        <v>-74.116417999999996</v>
      </c>
      <c r="M3125" s="12">
        <v>4.5547494210000004</v>
      </c>
    </row>
    <row r="3126" spans="1:13" x14ac:dyDescent="0.25">
      <c r="A3126" s="3">
        <v>3125</v>
      </c>
      <c r="B3126" s="3" t="s">
        <v>207</v>
      </c>
      <c r="C3126" s="3" t="s">
        <v>6255</v>
      </c>
      <c r="D3126" s="3" t="s">
        <v>1</v>
      </c>
      <c r="E3126" s="3" t="s">
        <v>103</v>
      </c>
      <c r="F3126" s="5">
        <v>70</v>
      </c>
      <c r="G3126" s="133">
        <f t="shared" si="106"/>
        <v>18</v>
      </c>
      <c r="H3126" s="36" t="str">
        <f t="shared" si="107"/>
        <v>Regular</v>
      </c>
      <c r="I3126" s="11">
        <v>18</v>
      </c>
      <c r="J3126" s="11" t="s">
        <v>159</v>
      </c>
      <c r="K3126" s="11">
        <v>2</v>
      </c>
      <c r="L3126" s="11">
        <v>-74.109109939999996</v>
      </c>
      <c r="M3126" s="12">
        <v>4.5532323549999996</v>
      </c>
    </row>
    <row r="3127" spans="1:13" x14ac:dyDescent="0.25">
      <c r="A3127" s="3">
        <v>3126</v>
      </c>
      <c r="B3127" s="3" t="s">
        <v>208</v>
      </c>
      <c r="C3127" s="3" t="s">
        <v>6255</v>
      </c>
      <c r="D3127" s="3" t="s">
        <v>1</v>
      </c>
      <c r="E3127" s="3" t="s">
        <v>104</v>
      </c>
      <c r="F3127" s="5">
        <v>70</v>
      </c>
      <c r="G3127" s="133">
        <f t="shared" si="106"/>
        <v>18</v>
      </c>
      <c r="H3127" s="36" t="str">
        <f t="shared" si="107"/>
        <v>Regular</v>
      </c>
      <c r="I3127" s="11">
        <v>18</v>
      </c>
      <c r="J3127" s="11" t="s">
        <v>159</v>
      </c>
      <c r="K3127" s="11">
        <v>1</v>
      </c>
      <c r="L3127" s="11">
        <v>-74.123320539999995</v>
      </c>
      <c r="M3127" s="12">
        <v>4.5655097680000001</v>
      </c>
    </row>
    <row r="3128" spans="1:13" x14ac:dyDescent="0.25">
      <c r="A3128" s="3">
        <v>3127</v>
      </c>
      <c r="B3128" s="3" t="s">
        <v>209</v>
      </c>
      <c r="C3128" s="3" t="s">
        <v>6255</v>
      </c>
      <c r="D3128" s="3" t="s">
        <v>1</v>
      </c>
      <c r="E3128" s="3" t="s">
        <v>105</v>
      </c>
      <c r="F3128" s="5">
        <v>50</v>
      </c>
      <c r="G3128" s="133">
        <f t="shared" si="106"/>
        <v>71</v>
      </c>
      <c r="H3128" s="36" t="str">
        <f t="shared" si="107"/>
        <v>Muy Bueno</v>
      </c>
      <c r="I3128" s="11">
        <v>18</v>
      </c>
      <c r="J3128" s="11" t="s">
        <v>159</v>
      </c>
      <c r="K3128" s="11">
        <v>1</v>
      </c>
      <c r="L3128" s="11">
        <v>-74.115159489999996</v>
      </c>
      <c r="M3128" s="12">
        <v>4.5468813739999998</v>
      </c>
    </row>
    <row r="3129" spans="1:13" x14ac:dyDescent="0.25">
      <c r="A3129" s="3">
        <v>3128</v>
      </c>
      <c r="B3129" s="3" t="s">
        <v>210</v>
      </c>
      <c r="C3129" s="3" t="s">
        <v>6255</v>
      </c>
      <c r="D3129" s="3" t="s">
        <v>1</v>
      </c>
      <c r="E3129" s="3" t="s">
        <v>103</v>
      </c>
      <c r="F3129" s="5">
        <v>60</v>
      </c>
      <c r="G3129" s="133">
        <f t="shared" si="106"/>
        <v>40.5</v>
      </c>
      <c r="H3129" s="36" t="str">
        <f t="shared" si="107"/>
        <v>Aceptable</v>
      </c>
      <c r="I3129" s="11">
        <v>18</v>
      </c>
      <c r="J3129" s="11" t="s">
        <v>159</v>
      </c>
      <c r="K3129" s="11">
        <v>2</v>
      </c>
      <c r="L3129" s="11">
        <v>-74.108351099999993</v>
      </c>
      <c r="M3129" s="12">
        <v>4.5548188139999999</v>
      </c>
    </row>
    <row r="3130" spans="1:13" x14ac:dyDescent="0.25">
      <c r="A3130" s="3">
        <v>3129</v>
      </c>
      <c r="B3130" s="3" t="s">
        <v>211</v>
      </c>
      <c r="C3130" s="3" t="s">
        <v>6255</v>
      </c>
      <c r="D3130" s="3" t="s">
        <v>1</v>
      </c>
      <c r="E3130" s="3" t="s">
        <v>106</v>
      </c>
      <c r="F3130" s="5">
        <v>65</v>
      </c>
      <c r="G3130" s="133">
        <f t="shared" si="106"/>
        <v>31</v>
      </c>
      <c r="H3130" s="36" t="str">
        <f t="shared" si="107"/>
        <v>Aceptable</v>
      </c>
      <c r="I3130" s="11">
        <v>18</v>
      </c>
      <c r="J3130" s="11" t="s">
        <v>159</v>
      </c>
      <c r="K3130" s="11">
        <v>2</v>
      </c>
      <c r="L3130" s="11">
        <v>-74.122636979999996</v>
      </c>
      <c r="M3130" s="12">
        <v>4.5595129170000002</v>
      </c>
    </row>
    <row r="3131" spans="1:13" x14ac:dyDescent="0.25">
      <c r="A3131" s="3">
        <v>3130</v>
      </c>
      <c r="B3131" s="3" t="s">
        <v>230</v>
      </c>
      <c r="C3131" s="3" t="s">
        <v>6255</v>
      </c>
      <c r="D3131" s="3" t="s">
        <v>1</v>
      </c>
      <c r="E3131" s="3" t="s">
        <v>78</v>
      </c>
      <c r="F3131" s="5">
        <v>65</v>
      </c>
      <c r="G3131" s="133">
        <f t="shared" si="106"/>
        <v>31</v>
      </c>
      <c r="H3131" s="36" t="str">
        <f t="shared" si="107"/>
        <v>Aceptable</v>
      </c>
      <c r="I3131" s="11">
        <v>18</v>
      </c>
      <c r="J3131" s="11" t="s">
        <v>159</v>
      </c>
      <c r="K3131" s="11">
        <v>2</v>
      </c>
      <c r="L3131" s="11">
        <v>-74.111179919999998</v>
      </c>
      <c r="M3131" s="12">
        <v>4.5600900299999996</v>
      </c>
    </row>
    <row r="3132" spans="1:13" x14ac:dyDescent="0.25">
      <c r="A3132" s="3">
        <v>3131</v>
      </c>
      <c r="B3132" s="3" t="s">
        <v>231</v>
      </c>
      <c r="C3132" s="3" t="s">
        <v>6255</v>
      </c>
      <c r="D3132" s="3" t="s">
        <v>1</v>
      </c>
      <c r="E3132" s="3" t="s">
        <v>118</v>
      </c>
      <c r="F3132" s="5">
        <v>70</v>
      </c>
      <c r="G3132" s="133">
        <f t="shared" si="106"/>
        <v>18</v>
      </c>
      <c r="H3132" s="36" t="str">
        <f t="shared" si="107"/>
        <v>Regular</v>
      </c>
      <c r="I3132" s="11">
        <v>18</v>
      </c>
      <c r="J3132" s="11" t="s">
        <v>159</v>
      </c>
      <c r="K3132" s="11">
        <v>2</v>
      </c>
      <c r="L3132" s="11">
        <v>-74.113645480000002</v>
      </c>
      <c r="M3132" s="12">
        <v>4.5587600909999999</v>
      </c>
    </row>
    <row r="3133" spans="1:13" x14ac:dyDescent="0.25">
      <c r="A3133" s="3">
        <v>3132</v>
      </c>
      <c r="B3133" s="3" t="s">
        <v>232</v>
      </c>
      <c r="C3133" s="3" t="s">
        <v>6255</v>
      </c>
      <c r="D3133" s="3" t="s">
        <v>1</v>
      </c>
      <c r="E3133" s="3" t="s">
        <v>119</v>
      </c>
      <c r="F3133" s="5">
        <v>65</v>
      </c>
      <c r="G3133" s="133">
        <f t="shared" si="106"/>
        <v>31</v>
      </c>
      <c r="H3133" s="36" t="str">
        <f t="shared" si="107"/>
        <v>Aceptable</v>
      </c>
      <c r="I3133" s="11">
        <v>18</v>
      </c>
      <c r="J3133" s="11" t="s">
        <v>159</v>
      </c>
      <c r="K3133" s="11">
        <v>2</v>
      </c>
      <c r="L3133" s="11">
        <v>-74.113797840000004</v>
      </c>
      <c r="M3133" s="12">
        <v>4.5569824910000003</v>
      </c>
    </row>
    <row r="3134" spans="1:13" x14ac:dyDescent="0.25">
      <c r="A3134" s="3">
        <v>3133</v>
      </c>
      <c r="B3134" s="3" t="s">
        <v>233</v>
      </c>
      <c r="C3134" s="3" t="s">
        <v>6255</v>
      </c>
      <c r="D3134" s="3" t="s">
        <v>1</v>
      </c>
      <c r="E3134" s="3" t="s">
        <v>120</v>
      </c>
      <c r="F3134" s="5">
        <v>65</v>
      </c>
      <c r="G3134" s="133">
        <f t="shared" si="106"/>
        <v>31</v>
      </c>
      <c r="H3134" s="36" t="str">
        <f t="shared" si="107"/>
        <v>Aceptable</v>
      </c>
      <c r="I3134" s="11">
        <v>18</v>
      </c>
      <c r="J3134" s="11" t="s">
        <v>159</v>
      </c>
      <c r="K3134" s="11">
        <v>2</v>
      </c>
      <c r="L3134" s="11">
        <v>-74.106276179999995</v>
      </c>
      <c r="M3134" s="12">
        <v>4.5618824279999997</v>
      </c>
    </row>
    <row r="3135" spans="1:13" x14ac:dyDescent="0.25">
      <c r="A3135" s="3">
        <v>3134</v>
      </c>
      <c r="B3135" s="3" t="s">
        <v>234</v>
      </c>
      <c r="C3135" s="3" t="s">
        <v>6255</v>
      </c>
      <c r="D3135" s="3" t="s">
        <v>1</v>
      </c>
      <c r="E3135" s="3" t="s">
        <v>121</v>
      </c>
      <c r="F3135" s="5">
        <v>70</v>
      </c>
      <c r="G3135" s="133">
        <f t="shared" si="106"/>
        <v>18</v>
      </c>
      <c r="H3135" s="36" t="str">
        <f t="shared" si="107"/>
        <v>Regular</v>
      </c>
      <c r="I3135" s="11">
        <v>18</v>
      </c>
      <c r="J3135" s="11" t="s">
        <v>159</v>
      </c>
      <c r="K3135" s="11">
        <v>2</v>
      </c>
      <c r="L3135" s="11">
        <v>-74.112726249999994</v>
      </c>
      <c r="M3135" s="12">
        <v>4.5618956480000001</v>
      </c>
    </row>
    <row r="3136" spans="1:13" x14ac:dyDescent="0.25">
      <c r="A3136" s="3">
        <v>3135</v>
      </c>
      <c r="B3136" s="3" t="s">
        <v>235</v>
      </c>
      <c r="C3136" s="3" t="s">
        <v>6255</v>
      </c>
      <c r="D3136" s="3" t="s">
        <v>1</v>
      </c>
      <c r="E3136" s="3" t="s">
        <v>122</v>
      </c>
      <c r="F3136" s="5">
        <v>70</v>
      </c>
      <c r="G3136" s="133">
        <f t="shared" si="106"/>
        <v>18</v>
      </c>
      <c r="H3136" s="36" t="str">
        <f t="shared" si="107"/>
        <v>Regular</v>
      </c>
      <c r="I3136" s="11">
        <v>18</v>
      </c>
      <c r="J3136" s="11" t="s">
        <v>159</v>
      </c>
      <c r="K3136" s="11">
        <v>1</v>
      </c>
      <c r="L3136" s="11">
        <v>-74.121044459999993</v>
      </c>
      <c r="M3136" s="12">
        <v>4.561987609</v>
      </c>
    </row>
    <row r="3137" spans="1:13" x14ac:dyDescent="0.25">
      <c r="A3137" s="3">
        <v>3136</v>
      </c>
      <c r="B3137" s="3" t="s">
        <v>236</v>
      </c>
      <c r="C3137" s="3" t="s">
        <v>6255</v>
      </c>
      <c r="D3137" s="3" t="s">
        <v>1</v>
      </c>
      <c r="E3137" s="3" t="s">
        <v>90</v>
      </c>
      <c r="F3137" s="5">
        <v>35</v>
      </c>
      <c r="G3137" s="133">
        <f t="shared" si="106"/>
        <v>93</v>
      </c>
      <c r="H3137" s="36" t="str">
        <f t="shared" si="107"/>
        <v>Óptimo</v>
      </c>
      <c r="I3137" s="11">
        <v>18</v>
      </c>
      <c r="J3137" s="11" t="s">
        <v>159</v>
      </c>
      <c r="K3137" s="11">
        <v>2</v>
      </c>
      <c r="L3137" s="11">
        <v>-74.107078740000006</v>
      </c>
      <c r="M3137" s="12">
        <v>4.5562135829999999</v>
      </c>
    </row>
    <row r="3138" spans="1:13" x14ac:dyDescent="0.25">
      <c r="A3138" s="3">
        <v>3137</v>
      </c>
      <c r="B3138" s="3" t="s">
        <v>237</v>
      </c>
      <c r="C3138" s="3" t="s">
        <v>6255</v>
      </c>
      <c r="D3138" s="3" t="s">
        <v>1</v>
      </c>
      <c r="E3138" s="3" t="s">
        <v>123</v>
      </c>
      <c r="F3138" s="5">
        <v>70</v>
      </c>
      <c r="G3138" s="133">
        <f t="shared" si="106"/>
        <v>18</v>
      </c>
      <c r="H3138" s="36" t="str">
        <f t="shared" si="107"/>
        <v>Regular</v>
      </c>
      <c r="I3138" s="11">
        <v>18</v>
      </c>
      <c r="J3138" s="11" t="s">
        <v>159</v>
      </c>
      <c r="K3138" s="11">
        <v>1</v>
      </c>
      <c r="L3138" s="11">
        <v>-74.114957810000007</v>
      </c>
      <c r="M3138" s="12">
        <v>4.5643863739999997</v>
      </c>
    </row>
    <row r="3139" spans="1:13" x14ac:dyDescent="0.25">
      <c r="A3139" s="3">
        <v>3138</v>
      </c>
      <c r="B3139" s="3" t="s">
        <v>238</v>
      </c>
      <c r="C3139" s="3" t="s">
        <v>6255</v>
      </c>
      <c r="D3139" s="3" t="s">
        <v>1</v>
      </c>
      <c r="E3139" s="3" t="s">
        <v>124</v>
      </c>
      <c r="F3139" s="5">
        <v>65</v>
      </c>
      <c r="G3139" s="133">
        <f t="shared" si="106"/>
        <v>31</v>
      </c>
      <c r="H3139" s="36" t="str">
        <f t="shared" si="107"/>
        <v>Aceptable</v>
      </c>
      <c r="I3139" s="11">
        <v>18</v>
      </c>
      <c r="J3139" s="11" t="s">
        <v>159</v>
      </c>
      <c r="K3139" s="11">
        <v>1</v>
      </c>
      <c r="L3139" s="11">
        <v>-74.122017799999995</v>
      </c>
      <c r="M3139" s="12">
        <v>4.5621272260000003</v>
      </c>
    </row>
    <row r="3140" spans="1:13" x14ac:dyDescent="0.25">
      <c r="A3140" s="3">
        <v>3139</v>
      </c>
      <c r="B3140" s="3" t="s">
        <v>239</v>
      </c>
      <c r="C3140" s="3" t="s">
        <v>6255</v>
      </c>
      <c r="D3140" s="3" t="s">
        <v>1</v>
      </c>
      <c r="E3140" s="3" t="s">
        <v>125</v>
      </c>
      <c r="F3140" s="5">
        <v>70</v>
      </c>
      <c r="G3140" s="133">
        <f t="shared" si="106"/>
        <v>18</v>
      </c>
      <c r="H3140" s="36" t="str">
        <f t="shared" si="107"/>
        <v>Regular</v>
      </c>
      <c r="I3140" s="11">
        <v>18</v>
      </c>
      <c r="J3140" s="11" t="s">
        <v>159</v>
      </c>
      <c r="K3140" s="11">
        <v>2</v>
      </c>
      <c r="L3140" s="11">
        <v>-74.111131900000004</v>
      </c>
      <c r="M3140" s="12">
        <v>4.5590249729999996</v>
      </c>
    </row>
    <row r="3141" spans="1:13" x14ac:dyDescent="0.25">
      <c r="A3141" s="3">
        <v>3140</v>
      </c>
      <c r="B3141" s="3" t="s">
        <v>240</v>
      </c>
      <c r="C3141" s="3" t="s">
        <v>6255</v>
      </c>
      <c r="D3141" s="3" t="s">
        <v>1</v>
      </c>
      <c r="E3141" s="3" t="s">
        <v>126</v>
      </c>
      <c r="F3141" s="5">
        <v>45</v>
      </c>
      <c r="G3141" s="133">
        <f t="shared" si="106"/>
        <v>78.777777777777771</v>
      </c>
      <c r="H3141" s="36" t="str">
        <f t="shared" si="107"/>
        <v>Muy Bueno</v>
      </c>
      <c r="I3141" s="11">
        <v>18</v>
      </c>
      <c r="J3141" s="11" t="s">
        <v>159</v>
      </c>
      <c r="K3141" s="11">
        <v>2</v>
      </c>
      <c r="L3141" s="11">
        <v>-74.116036600000001</v>
      </c>
      <c r="M3141" s="12">
        <v>4.5624944120000004</v>
      </c>
    </row>
    <row r="3142" spans="1:13" x14ac:dyDescent="0.25">
      <c r="A3142" s="3">
        <v>3141</v>
      </c>
      <c r="B3142" s="3" t="s">
        <v>241</v>
      </c>
      <c r="C3142" s="3" t="s">
        <v>6255</v>
      </c>
      <c r="D3142" s="3" t="s">
        <v>1</v>
      </c>
      <c r="E3142" s="3" t="s">
        <v>103</v>
      </c>
      <c r="F3142" s="5">
        <v>45</v>
      </c>
      <c r="G3142" s="133">
        <f t="shared" si="106"/>
        <v>78.777777777777771</v>
      </c>
      <c r="H3142" s="36" t="str">
        <f t="shared" si="107"/>
        <v>Muy Bueno</v>
      </c>
      <c r="I3142" s="11">
        <v>18</v>
      </c>
      <c r="J3142" s="11" t="s">
        <v>159</v>
      </c>
      <c r="K3142" s="11">
        <v>2</v>
      </c>
      <c r="L3142" s="11">
        <v>-74.110250500000006</v>
      </c>
      <c r="M3142" s="12">
        <v>4.5538661149999999</v>
      </c>
    </row>
    <row r="3143" spans="1:13" x14ac:dyDescent="0.25">
      <c r="A3143" s="3">
        <v>3142</v>
      </c>
      <c r="B3143" s="3" t="s">
        <v>242</v>
      </c>
      <c r="C3143" s="3" t="s">
        <v>6255</v>
      </c>
      <c r="D3143" s="3" t="s">
        <v>1</v>
      </c>
      <c r="E3143" s="3" t="s">
        <v>100</v>
      </c>
      <c r="F3143" s="5">
        <v>70</v>
      </c>
      <c r="G3143" s="133">
        <f t="shared" si="106"/>
        <v>18</v>
      </c>
      <c r="H3143" s="36" t="str">
        <f t="shared" si="107"/>
        <v>Regular</v>
      </c>
      <c r="I3143" s="11">
        <v>18</v>
      </c>
      <c r="J3143" s="11" t="s">
        <v>159</v>
      </c>
      <c r="K3143" s="11">
        <v>3</v>
      </c>
      <c r="L3143" s="11">
        <v>-74.123317689999993</v>
      </c>
      <c r="M3143" s="12">
        <v>4.5672326390000002</v>
      </c>
    </row>
    <row r="3144" spans="1:13" x14ac:dyDescent="0.25">
      <c r="A3144" s="3">
        <v>3143</v>
      </c>
      <c r="B3144" s="3" t="s">
        <v>243</v>
      </c>
      <c r="C3144" s="3" t="s">
        <v>6255</v>
      </c>
      <c r="D3144" s="3" t="s">
        <v>1</v>
      </c>
      <c r="E3144" s="3" t="s">
        <v>127</v>
      </c>
      <c r="F3144" s="5">
        <v>45</v>
      </c>
      <c r="G3144" s="133">
        <f t="shared" si="106"/>
        <v>78.777777777777771</v>
      </c>
      <c r="H3144" s="36" t="str">
        <f t="shared" si="107"/>
        <v>Muy Bueno</v>
      </c>
      <c r="I3144" s="11">
        <v>18</v>
      </c>
      <c r="J3144" s="11" t="s">
        <v>159</v>
      </c>
      <c r="K3144" s="11">
        <v>2</v>
      </c>
      <c r="L3144" s="11">
        <v>-74.106222020000004</v>
      </c>
      <c r="M3144" s="12">
        <v>4.5535097640000002</v>
      </c>
    </row>
    <row r="3145" spans="1:13" x14ac:dyDescent="0.25">
      <c r="A3145" s="3">
        <v>3144</v>
      </c>
      <c r="B3145" s="3" t="s">
        <v>244</v>
      </c>
      <c r="C3145" s="3" t="s">
        <v>6255</v>
      </c>
      <c r="D3145" s="3" t="s">
        <v>1</v>
      </c>
      <c r="E3145" s="3" t="s">
        <v>128</v>
      </c>
      <c r="F3145" s="5">
        <v>65</v>
      </c>
      <c r="G3145" s="133">
        <f t="shared" si="106"/>
        <v>31</v>
      </c>
      <c r="H3145" s="36" t="str">
        <f t="shared" si="107"/>
        <v>Aceptable</v>
      </c>
      <c r="I3145" s="11">
        <v>18</v>
      </c>
      <c r="J3145" s="11" t="s">
        <v>159</v>
      </c>
      <c r="K3145" s="11">
        <v>2</v>
      </c>
      <c r="L3145" s="11">
        <v>-74.109550069999997</v>
      </c>
      <c r="M3145" s="12">
        <v>4.5583753199999997</v>
      </c>
    </row>
    <row r="3146" spans="1:13" x14ac:dyDescent="0.25">
      <c r="A3146" s="3">
        <v>3145</v>
      </c>
      <c r="B3146" s="3" t="s">
        <v>245</v>
      </c>
      <c r="C3146" s="3" t="s">
        <v>6255</v>
      </c>
      <c r="D3146" s="3" t="s">
        <v>1</v>
      </c>
      <c r="E3146" s="3" t="s">
        <v>129</v>
      </c>
      <c r="F3146" s="5">
        <v>65</v>
      </c>
      <c r="G3146" s="133">
        <f t="shared" si="106"/>
        <v>31</v>
      </c>
      <c r="H3146" s="36" t="str">
        <f t="shared" si="107"/>
        <v>Aceptable</v>
      </c>
      <c r="I3146" s="11">
        <v>18</v>
      </c>
      <c r="J3146" s="11" t="s">
        <v>159</v>
      </c>
      <c r="K3146" s="11">
        <v>2</v>
      </c>
      <c r="L3146" s="11">
        <v>-74.123179460000003</v>
      </c>
      <c r="M3146" s="12">
        <v>4.56013761</v>
      </c>
    </row>
    <row r="3147" spans="1:13" x14ac:dyDescent="0.25">
      <c r="A3147" s="3">
        <v>3146</v>
      </c>
      <c r="B3147" s="3" t="s">
        <v>246</v>
      </c>
      <c r="C3147" s="3" t="s">
        <v>6255</v>
      </c>
      <c r="D3147" s="3" t="s">
        <v>1</v>
      </c>
      <c r="E3147" s="3" t="s">
        <v>130</v>
      </c>
      <c r="F3147" s="5">
        <v>70</v>
      </c>
      <c r="G3147" s="133">
        <f t="shared" si="106"/>
        <v>18</v>
      </c>
      <c r="H3147" s="36" t="str">
        <f t="shared" si="107"/>
        <v>Regular</v>
      </c>
      <c r="I3147" s="11">
        <v>18</v>
      </c>
      <c r="J3147" s="11" t="s">
        <v>159</v>
      </c>
      <c r="K3147" s="11">
        <v>2</v>
      </c>
      <c r="L3147" s="11">
        <v>-74.123822630000006</v>
      </c>
      <c r="M3147" s="12">
        <v>4.5670119270000002</v>
      </c>
    </row>
    <row r="3148" spans="1:13" x14ac:dyDescent="0.25">
      <c r="A3148" s="3">
        <v>3147</v>
      </c>
      <c r="B3148" s="3" t="s">
        <v>247</v>
      </c>
      <c r="C3148" s="3" t="s">
        <v>6255</v>
      </c>
      <c r="D3148" s="3" t="s">
        <v>1</v>
      </c>
      <c r="E3148" s="3" t="s">
        <v>120</v>
      </c>
      <c r="F3148" s="5">
        <v>45</v>
      </c>
      <c r="G3148" s="133">
        <f t="shared" si="106"/>
        <v>78.777777777777771</v>
      </c>
      <c r="H3148" s="36" t="str">
        <f t="shared" si="107"/>
        <v>Muy Bueno</v>
      </c>
      <c r="I3148" s="11">
        <v>18</v>
      </c>
      <c r="J3148" s="11" t="s">
        <v>159</v>
      </c>
      <c r="K3148" s="11">
        <v>2</v>
      </c>
      <c r="L3148" s="11">
        <v>-74.105378340000001</v>
      </c>
      <c r="M3148" s="12">
        <v>4.5612169370000002</v>
      </c>
    </row>
    <row r="3149" spans="1:13" x14ac:dyDescent="0.25">
      <c r="A3149" s="3">
        <v>3148</v>
      </c>
      <c r="B3149" s="3" t="s">
        <v>248</v>
      </c>
      <c r="C3149" s="3" t="s">
        <v>6255</v>
      </c>
      <c r="D3149" s="3" t="s">
        <v>1</v>
      </c>
      <c r="E3149" s="3" t="s">
        <v>131</v>
      </c>
      <c r="F3149" s="5">
        <v>70</v>
      </c>
      <c r="G3149" s="133">
        <f t="shared" si="106"/>
        <v>18</v>
      </c>
      <c r="H3149" s="36" t="str">
        <f t="shared" si="107"/>
        <v>Regular</v>
      </c>
      <c r="I3149" s="11">
        <v>18</v>
      </c>
      <c r="J3149" s="11" t="s">
        <v>159</v>
      </c>
      <c r="K3149" s="11">
        <v>3</v>
      </c>
      <c r="L3149" s="11">
        <v>-74.11928503</v>
      </c>
      <c r="M3149" s="12">
        <v>4.560807906</v>
      </c>
    </row>
    <row r="3150" spans="1:13" x14ac:dyDescent="0.25">
      <c r="A3150" s="3">
        <v>3149</v>
      </c>
      <c r="B3150" s="3" t="s">
        <v>249</v>
      </c>
      <c r="C3150" s="3" t="s">
        <v>6255</v>
      </c>
      <c r="D3150" s="3" t="s">
        <v>1</v>
      </c>
      <c r="E3150" s="3" t="s">
        <v>121</v>
      </c>
      <c r="F3150" s="5">
        <v>70</v>
      </c>
      <c r="G3150" s="133">
        <f t="shared" si="106"/>
        <v>18</v>
      </c>
      <c r="H3150" s="36" t="str">
        <f t="shared" si="107"/>
        <v>Regular</v>
      </c>
      <c r="I3150" s="11">
        <v>18</v>
      </c>
      <c r="J3150" s="11" t="s">
        <v>159</v>
      </c>
      <c r="K3150" s="11">
        <v>2</v>
      </c>
      <c r="L3150" s="11">
        <v>-74.115655799999999</v>
      </c>
      <c r="M3150" s="12">
        <v>4.5600403180000004</v>
      </c>
    </row>
    <row r="3151" spans="1:13" x14ac:dyDescent="0.25">
      <c r="A3151" s="3">
        <v>3150</v>
      </c>
      <c r="B3151" s="3" t="s">
        <v>250</v>
      </c>
      <c r="C3151" s="3" t="s">
        <v>6255</v>
      </c>
      <c r="D3151" s="3" t="s">
        <v>1</v>
      </c>
      <c r="E3151" s="3" t="s">
        <v>132</v>
      </c>
      <c r="F3151" s="5">
        <v>65</v>
      </c>
      <c r="G3151" s="133">
        <f t="shared" si="106"/>
        <v>31</v>
      </c>
      <c r="H3151" s="36" t="str">
        <f t="shared" si="107"/>
        <v>Aceptable</v>
      </c>
      <c r="I3151" s="11">
        <v>18</v>
      </c>
      <c r="J3151" s="11" t="s">
        <v>159</v>
      </c>
      <c r="K3151" s="11">
        <v>3</v>
      </c>
      <c r="L3151" s="11">
        <v>-74.118059200000005</v>
      </c>
      <c r="M3151" s="12">
        <v>4.560292928</v>
      </c>
    </row>
    <row r="3152" spans="1:13" x14ac:dyDescent="0.25">
      <c r="A3152" s="3">
        <v>3151</v>
      </c>
      <c r="B3152" s="3" t="s">
        <v>251</v>
      </c>
      <c r="C3152" s="3" t="s">
        <v>6255</v>
      </c>
      <c r="D3152" s="3" t="s">
        <v>1</v>
      </c>
      <c r="E3152" s="3" t="s">
        <v>133</v>
      </c>
      <c r="F3152" s="5">
        <v>50</v>
      </c>
      <c r="G3152" s="133">
        <f t="shared" si="106"/>
        <v>71</v>
      </c>
      <c r="H3152" s="36" t="str">
        <f t="shared" si="107"/>
        <v>Muy Bueno</v>
      </c>
      <c r="I3152" s="11">
        <v>18</v>
      </c>
      <c r="J3152" s="11" t="s">
        <v>159</v>
      </c>
      <c r="K3152" s="11">
        <v>3</v>
      </c>
      <c r="L3152" s="11">
        <v>-74.117664349999998</v>
      </c>
      <c r="M3152" s="12">
        <v>4.5617780220000004</v>
      </c>
    </row>
    <row r="3153" spans="1:13" x14ac:dyDescent="0.25">
      <c r="A3153" s="3">
        <v>3152</v>
      </c>
      <c r="B3153" s="3" t="s">
        <v>252</v>
      </c>
      <c r="C3153" s="3" t="s">
        <v>6255</v>
      </c>
      <c r="D3153" s="3" t="s">
        <v>1</v>
      </c>
      <c r="E3153" s="3" t="s">
        <v>103</v>
      </c>
      <c r="F3153" s="5">
        <v>65</v>
      </c>
      <c r="G3153" s="133">
        <f t="shared" si="106"/>
        <v>31</v>
      </c>
      <c r="H3153" s="36" t="str">
        <f t="shared" si="107"/>
        <v>Aceptable</v>
      </c>
      <c r="I3153" s="11">
        <v>18</v>
      </c>
      <c r="J3153" s="11" t="s">
        <v>159</v>
      </c>
      <c r="K3153" s="11">
        <v>2</v>
      </c>
      <c r="L3153" s="11">
        <v>-74.107993350000001</v>
      </c>
      <c r="M3153" s="12">
        <v>4.5537673490000001</v>
      </c>
    </row>
    <row r="3154" spans="1:13" x14ac:dyDescent="0.25">
      <c r="A3154" s="3">
        <v>3153</v>
      </c>
      <c r="B3154" s="3" t="s">
        <v>253</v>
      </c>
      <c r="C3154" s="3" t="s">
        <v>6255</v>
      </c>
      <c r="D3154" s="3" t="s">
        <v>1</v>
      </c>
      <c r="E3154" s="3" t="s">
        <v>97</v>
      </c>
      <c r="F3154" s="5">
        <v>65</v>
      </c>
      <c r="G3154" s="133">
        <f t="shared" si="106"/>
        <v>31</v>
      </c>
      <c r="H3154" s="36" t="str">
        <f t="shared" si="107"/>
        <v>Aceptable</v>
      </c>
      <c r="I3154" s="11">
        <v>18</v>
      </c>
      <c r="J3154" s="11" t="s">
        <v>159</v>
      </c>
      <c r="K3154" s="11">
        <v>2</v>
      </c>
      <c r="L3154" s="11">
        <v>-74.116838700000002</v>
      </c>
      <c r="M3154" s="12">
        <v>4.5558818099999998</v>
      </c>
    </row>
    <row r="3155" spans="1:13" x14ac:dyDescent="0.25">
      <c r="A3155" s="3">
        <v>3154</v>
      </c>
      <c r="B3155" s="3" t="s">
        <v>254</v>
      </c>
      <c r="C3155" s="3" t="s">
        <v>6255</v>
      </c>
      <c r="D3155" s="3" t="s">
        <v>1</v>
      </c>
      <c r="E3155" s="3" t="s">
        <v>134</v>
      </c>
      <c r="F3155" s="5">
        <v>50</v>
      </c>
      <c r="G3155" s="133">
        <f t="shared" ref="G3155:G3218" si="108">IF(F3155&lt;=40,100-((F3155-30)/(40-30))*(100-86),
IF(F3155&lt;=50,85-((F3155-41)/(50-41))*(85-71),
IF(F3155&lt;=55,70-((F3155-51)/(55-50))*(70-51),
IF(F3155&lt;=65,50-((F3155-55)/(65-55))*(50-31),
IF(F3155&lt;=75,30-((F3155-65)/(75-65))*(30-6),
5-((F3155-75)/(80-75))*(5-0))))))</f>
        <v>71</v>
      </c>
      <c r="H3155" s="36" t="str">
        <f t="shared" si="107"/>
        <v>Muy Bueno</v>
      </c>
      <c r="I3155" s="11">
        <v>18</v>
      </c>
      <c r="J3155" s="11" t="s">
        <v>159</v>
      </c>
      <c r="K3155" s="11">
        <v>2</v>
      </c>
      <c r="L3155" s="11">
        <v>-74.118677579999996</v>
      </c>
      <c r="M3155" s="12">
        <v>4.556079081</v>
      </c>
    </row>
    <row r="3156" spans="1:13" x14ac:dyDescent="0.25">
      <c r="A3156" s="3">
        <v>3155</v>
      </c>
      <c r="B3156" s="3" t="s">
        <v>255</v>
      </c>
      <c r="C3156" s="3" t="s">
        <v>6255</v>
      </c>
      <c r="D3156" s="3" t="s">
        <v>1</v>
      </c>
      <c r="E3156" s="3" t="s">
        <v>96</v>
      </c>
      <c r="F3156" s="5">
        <v>70</v>
      </c>
      <c r="G3156" s="133">
        <f t="shared" si="108"/>
        <v>18</v>
      </c>
      <c r="H3156" s="36" t="str">
        <f t="shared" si="107"/>
        <v>Regular</v>
      </c>
      <c r="I3156" s="11">
        <v>18</v>
      </c>
      <c r="J3156" s="11" t="s">
        <v>159</v>
      </c>
      <c r="K3156" s="11">
        <v>2</v>
      </c>
      <c r="L3156" s="11">
        <v>-74.117989940000001</v>
      </c>
      <c r="M3156" s="12">
        <v>4.5580392769999998</v>
      </c>
    </row>
    <row r="3157" spans="1:13" x14ac:dyDescent="0.25">
      <c r="A3157" s="3">
        <v>3156</v>
      </c>
      <c r="B3157" s="3" t="s">
        <v>256</v>
      </c>
      <c r="C3157" s="3" t="s">
        <v>6255</v>
      </c>
      <c r="D3157" s="3" t="s">
        <v>1</v>
      </c>
      <c r="E3157" s="3" t="s">
        <v>135</v>
      </c>
      <c r="F3157" s="5">
        <v>70</v>
      </c>
      <c r="G3157" s="133">
        <f t="shared" si="108"/>
        <v>18</v>
      </c>
      <c r="H3157" s="36" t="str">
        <f t="shared" si="107"/>
        <v>Regular</v>
      </c>
      <c r="I3157" s="11">
        <v>18</v>
      </c>
      <c r="J3157" s="11" t="s">
        <v>159</v>
      </c>
      <c r="K3157" s="11">
        <v>2</v>
      </c>
      <c r="L3157" s="11">
        <v>-74.111942600000006</v>
      </c>
      <c r="M3157" s="12">
        <v>4.5539519439999996</v>
      </c>
    </row>
    <row r="3158" spans="1:13" x14ac:dyDescent="0.25">
      <c r="A3158" s="3">
        <v>3157</v>
      </c>
      <c r="B3158" s="3" t="s">
        <v>257</v>
      </c>
      <c r="C3158" s="3" t="s">
        <v>6255</v>
      </c>
      <c r="D3158" s="3" t="s">
        <v>1</v>
      </c>
      <c r="E3158" s="3" t="s">
        <v>136</v>
      </c>
      <c r="F3158" s="5">
        <v>45</v>
      </c>
      <c r="G3158" s="133">
        <f t="shared" si="108"/>
        <v>78.777777777777771</v>
      </c>
      <c r="H3158" s="36" t="str">
        <f t="shared" si="107"/>
        <v>Muy Bueno</v>
      </c>
      <c r="I3158" s="11">
        <v>18</v>
      </c>
      <c r="J3158" s="11" t="s">
        <v>159</v>
      </c>
      <c r="K3158" s="11">
        <v>2</v>
      </c>
      <c r="L3158" s="11">
        <v>-74.112892529999996</v>
      </c>
      <c r="M3158" s="12">
        <v>4.5548628009999996</v>
      </c>
    </row>
    <row r="3159" spans="1:13" x14ac:dyDescent="0.25">
      <c r="A3159" s="3">
        <v>3158</v>
      </c>
      <c r="B3159" s="3" t="s">
        <v>258</v>
      </c>
      <c r="C3159" s="3" t="s">
        <v>6255</v>
      </c>
      <c r="D3159" s="3" t="s">
        <v>1</v>
      </c>
      <c r="E3159" s="3" t="s">
        <v>137</v>
      </c>
      <c r="F3159" s="5">
        <v>50</v>
      </c>
      <c r="G3159" s="133">
        <f t="shared" si="108"/>
        <v>71</v>
      </c>
      <c r="H3159" s="36" t="str">
        <f t="shared" si="107"/>
        <v>Muy Bueno</v>
      </c>
      <c r="I3159" s="11">
        <v>18</v>
      </c>
      <c r="J3159" s="11" t="s">
        <v>159</v>
      </c>
      <c r="K3159" s="11">
        <v>2</v>
      </c>
      <c r="L3159" s="11">
        <v>-74.119932149999997</v>
      </c>
      <c r="M3159" s="12">
        <v>4.5534216199999999</v>
      </c>
    </row>
    <row r="3160" spans="1:13" x14ac:dyDescent="0.25">
      <c r="A3160" s="3">
        <v>3159</v>
      </c>
      <c r="B3160" s="3" t="s">
        <v>259</v>
      </c>
      <c r="C3160" s="3" t="s">
        <v>6255</v>
      </c>
      <c r="D3160" s="3" t="s">
        <v>1</v>
      </c>
      <c r="E3160" s="3" t="s">
        <v>138</v>
      </c>
      <c r="F3160" s="5">
        <v>45</v>
      </c>
      <c r="G3160" s="133">
        <f t="shared" si="108"/>
        <v>78.777777777777771</v>
      </c>
      <c r="H3160" s="36" t="str">
        <f t="shared" si="107"/>
        <v>Muy Bueno</v>
      </c>
      <c r="I3160" s="11">
        <v>18</v>
      </c>
      <c r="J3160" s="11" t="s">
        <v>159</v>
      </c>
      <c r="K3160" s="11">
        <v>2</v>
      </c>
      <c r="L3160" s="11">
        <v>-74.105064870000007</v>
      </c>
      <c r="M3160" s="12">
        <v>4.5432827959999997</v>
      </c>
    </row>
    <row r="3161" spans="1:13" x14ac:dyDescent="0.25">
      <c r="A3161" s="3">
        <v>3160</v>
      </c>
      <c r="B3161" s="3" t="s">
        <v>260</v>
      </c>
      <c r="C3161" s="3" t="s">
        <v>6255</v>
      </c>
      <c r="D3161" s="3" t="s">
        <v>1</v>
      </c>
      <c r="E3161" s="3" t="s">
        <v>139</v>
      </c>
      <c r="F3161" s="5">
        <v>65</v>
      </c>
      <c r="G3161" s="133">
        <f t="shared" si="108"/>
        <v>31</v>
      </c>
      <c r="H3161" s="36" t="str">
        <f t="shared" si="107"/>
        <v>Aceptable</v>
      </c>
      <c r="I3161" s="11">
        <v>18</v>
      </c>
      <c r="J3161" s="11" t="s">
        <v>159</v>
      </c>
      <c r="K3161" s="11">
        <v>1</v>
      </c>
      <c r="L3161" s="11">
        <v>-74.105865249999994</v>
      </c>
      <c r="M3161" s="12">
        <v>4.5406466959999996</v>
      </c>
    </row>
    <row r="3162" spans="1:13" x14ac:dyDescent="0.25">
      <c r="A3162" s="3">
        <v>3161</v>
      </c>
      <c r="B3162" s="3" t="s">
        <v>261</v>
      </c>
      <c r="C3162" s="3" t="s">
        <v>6255</v>
      </c>
      <c r="D3162" s="3" t="s">
        <v>1</v>
      </c>
      <c r="E3162" s="3" t="s">
        <v>140</v>
      </c>
      <c r="F3162" s="5">
        <v>65</v>
      </c>
      <c r="G3162" s="133">
        <f t="shared" si="108"/>
        <v>31</v>
      </c>
      <c r="H3162" s="36" t="str">
        <f t="shared" si="107"/>
        <v>Aceptable</v>
      </c>
      <c r="I3162" s="11">
        <v>18</v>
      </c>
      <c r="J3162" s="11" t="s">
        <v>159</v>
      </c>
      <c r="K3162" s="11">
        <v>2</v>
      </c>
      <c r="L3162" s="11">
        <v>-74.107455130000005</v>
      </c>
      <c r="M3162" s="12">
        <v>4.540602582</v>
      </c>
    </row>
    <row r="3163" spans="1:13" x14ac:dyDescent="0.25">
      <c r="A3163" s="3">
        <v>3162</v>
      </c>
      <c r="B3163" s="3" t="s">
        <v>262</v>
      </c>
      <c r="C3163" s="3" t="s">
        <v>6255</v>
      </c>
      <c r="D3163" s="3" t="s">
        <v>1</v>
      </c>
      <c r="E3163" s="3" t="s">
        <v>141</v>
      </c>
      <c r="F3163" s="5">
        <v>70</v>
      </c>
      <c r="G3163" s="133">
        <f t="shared" si="108"/>
        <v>18</v>
      </c>
      <c r="H3163" s="36" t="str">
        <f t="shared" si="107"/>
        <v>Regular</v>
      </c>
      <c r="I3163" s="11">
        <v>18</v>
      </c>
      <c r="J3163" s="11" t="s">
        <v>159</v>
      </c>
      <c r="K3163" s="11">
        <v>2</v>
      </c>
      <c r="L3163" s="11">
        <v>-74.111867110000006</v>
      </c>
      <c r="M3163" s="12">
        <v>4.5475094890000003</v>
      </c>
    </row>
    <row r="3164" spans="1:13" x14ac:dyDescent="0.25">
      <c r="A3164" s="3">
        <v>3163</v>
      </c>
      <c r="B3164" s="3" t="s">
        <v>263</v>
      </c>
      <c r="C3164" s="3" t="s">
        <v>6255</v>
      </c>
      <c r="D3164" s="3" t="s">
        <v>1</v>
      </c>
      <c r="E3164" s="3" t="s">
        <v>140</v>
      </c>
      <c r="F3164" s="5">
        <v>70</v>
      </c>
      <c r="G3164" s="133">
        <f t="shared" si="108"/>
        <v>18</v>
      </c>
      <c r="H3164" s="36" t="str">
        <f t="shared" si="107"/>
        <v>Regular</v>
      </c>
      <c r="I3164" s="11">
        <v>18</v>
      </c>
      <c r="J3164" s="11" t="s">
        <v>159</v>
      </c>
      <c r="K3164" s="11">
        <v>2</v>
      </c>
      <c r="L3164" s="11">
        <v>-74.109826130000002</v>
      </c>
      <c r="M3164" s="12">
        <v>4.5419009199999998</v>
      </c>
    </row>
    <row r="3165" spans="1:13" x14ac:dyDescent="0.25">
      <c r="A3165" s="3">
        <v>3164</v>
      </c>
      <c r="B3165" s="3" t="s">
        <v>264</v>
      </c>
      <c r="C3165" s="3" t="s">
        <v>6255</v>
      </c>
      <c r="D3165" s="3" t="s">
        <v>1</v>
      </c>
      <c r="E3165" s="3" t="s">
        <v>142</v>
      </c>
      <c r="F3165" s="5">
        <v>70</v>
      </c>
      <c r="G3165" s="133">
        <f t="shared" si="108"/>
        <v>18</v>
      </c>
      <c r="H3165" s="36" t="str">
        <f t="shared" si="107"/>
        <v>Regular</v>
      </c>
      <c r="I3165" s="11">
        <v>18</v>
      </c>
      <c r="J3165" s="11" t="s">
        <v>159</v>
      </c>
      <c r="K3165" s="11">
        <v>2</v>
      </c>
      <c r="L3165" s="11">
        <v>-74.107345440000003</v>
      </c>
      <c r="M3165" s="12">
        <v>4.542154697</v>
      </c>
    </row>
    <row r="3166" spans="1:13" x14ac:dyDescent="0.25">
      <c r="A3166" s="3">
        <v>3165</v>
      </c>
      <c r="B3166" s="3" t="s">
        <v>265</v>
      </c>
      <c r="C3166" s="3" t="s">
        <v>6255</v>
      </c>
      <c r="D3166" s="3" t="s">
        <v>1</v>
      </c>
      <c r="E3166" s="3" t="s">
        <v>143</v>
      </c>
      <c r="F3166" s="5">
        <v>65</v>
      </c>
      <c r="G3166" s="133">
        <f t="shared" si="108"/>
        <v>31</v>
      </c>
      <c r="H3166" s="36" t="str">
        <f t="shared" si="107"/>
        <v>Aceptable</v>
      </c>
      <c r="I3166" s="11">
        <v>18</v>
      </c>
      <c r="J3166" s="11" t="s">
        <v>159</v>
      </c>
      <c r="K3166" s="11">
        <v>2</v>
      </c>
      <c r="L3166" s="11">
        <v>-74.108249000000001</v>
      </c>
      <c r="M3166" s="12">
        <v>4.552231999</v>
      </c>
    </row>
    <row r="3167" spans="1:13" x14ac:dyDescent="0.25">
      <c r="A3167" s="3">
        <v>3166</v>
      </c>
      <c r="B3167" s="3" t="s">
        <v>266</v>
      </c>
      <c r="C3167" s="3" t="s">
        <v>6255</v>
      </c>
      <c r="D3167" s="3" t="s">
        <v>1</v>
      </c>
      <c r="E3167" s="3" t="s">
        <v>143</v>
      </c>
      <c r="F3167" s="5">
        <v>70</v>
      </c>
      <c r="G3167" s="133">
        <f t="shared" si="108"/>
        <v>18</v>
      </c>
      <c r="H3167" s="36" t="str">
        <f t="shared" si="107"/>
        <v>Regular</v>
      </c>
      <c r="I3167" s="11">
        <v>18</v>
      </c>
      <c r="J3167" s="11" t="s">
        <v>159</v>
      </c>
      <c r="K3167" s="11">
        <v>2</v>
      </c>
      <c r="L3167" s="11">
        <v>-74.107880910000006</v>
      </c>
      <c r="M3167" s="12">
        <v>4.5498435759999998</v>
      </c>
    </row>
    <row r="3168" spans="1:13" x14ac:dyDescent="0.25">
      <c r="A3168" s="3">
        <v>3167</v>
      </c>
      <c r="B3168" s="3" t="s">
        <v>267</v>
      </c>
      <c r="C3168" s="3" t="s">
        <v>6255</v>
      </c>
      <c r="D3168" s="3" t="s">
        <v>1</v>
      </c>
      <c r="E3168" s="3" t="s">
        <v>140</v>
      </c>
      <c r="F3168" s="5">
        <v>45</v>
      </c>
      <c r="G3168" s="133">
        <f t="shared" si="108"/>
        <v>78.777777777777771</v>
      </c>
      <c r="H3168" s="36" t="str">
        <f t="shared" si="107"/>
        <v>Muy Bueno</v>
      </c>
      <c r="I3168" s="11">
        <v>18</v>
      </c>
      <c r="J3168" s="11" t="s">
        <v>159</v>
      </c>
      <c r="K3168" s="11">
        <v>2</v>
      </c>
      <c r="L3168" s="11">
        <v>-74.107921919999995</v>
      </c>
      <c r="M3168" s="12">
        <v>4.539815376</v>
      </c>
    </row>
    <row r="3169" spans="1:13" x14ac:dyDescent="0.25">
      <c r="A3169" s="3">
        <v>3168</v>
      </c>
      <c r="B3169" s="3" t="s">
        <v>268</v>
      </c>
      <c r="C3169" s="3" t="s">
        <v>6255</v>
      </c>
      <c r="D3169" s="3" t="s">
        <v>1</v>
      </c>
      <c r="E3169" s="3" t="s">
        <v>140</v>
      </c>
      <c r="F3169" s="5">
        <v>75</v>
      </c>
      <c r="G3169" s="133">
        <f t="shared" si="108"/>
        <v>6</v>
      </c>
      <c r="H3169" s="36" t="str">
        <f t="shared" si="107"/>
        <v>Regular</v>
      </c>
      <c r="I3169" s="11">
        <v>18</v>
      </c>
      <c r="J3169" s="11" t="s">
        <v>159</v>
      </c>
      <c r="K3169" s="11">
        <v>2</v>
      </c>
      <c r="L3169" s="11">
        <v>-74.108335240000002</v>
      </c>
      <c r="M3169" s="12">
        <v>4.5421629460000004</v>
      </c>
    </row>
    <row r="3170" spans="1:13" x14ac:dyDescent="0.25">
      <c r="A3170" s="3">
        <v>3169</v>
      </c>
      <c r="B3170" s="3" t="s">
        <v>269</v>
      </c>
      <c r="C3170" s="3" t="s">
        <v>6255</v>
      </c>
      <c r="D3170" s="3" t="s">
        <v>1</v>
      </c>
      <c r="E3170" s="3" t="s">
        <v>138</v>
      </c>
      <c r="F3170" s="5">
        <v>70</v>
      </c>
      <c r="G3170" s="133">
        <f t="shared" si="108"/>
        <v>18</v>
      </c>
      <c r="H3170" s="36" t="str">
        <f t="shared" si="107"/>
        <v>Regular</v>
      </c>
      <c r="I3170" s="11">
        <v>18</v>
      </c>
      <c r="J3170" s="11" t="s">
        <v>159</v>
      </c>
      <c r="K3170" s="11">
        <v>2</v>
      </c>
      <c r="L3170" s="11">
        <v>-74.110191150000006</v>
      </c>
      <c r="M3170" s="12">
        <v>4.5470117480000001</v>
      </c>
    </row>
    <row r="3171" spans="1:13" x14ac:dyDescent="0.25">
      <c r="A3171" s="3">
        <v>3170</v>
      </c>
      <c r="B3171" s="3" t="s">
        <v>270</v>
      </c>
      <c r="C3171" s="3" t="s">
        <v>6255</v>
      </c>
      <c r="D3171" s="3" t="s">
        <v>1</v>
      </c>
      <c r="E3171" s="3" t="s">
        <v>138</v>
      </c>
      <c r="F3171" s="5">
        <v>70</v>
      </c>
      <c r="G3171" s="133">
        <f t="shared" si="108"/>
        <v>18</v>
      </c>
      <c r="H3171" s="36" t="str">
        <f t="shared" ref="H3171:H3234" si="109">IF(AND(G3171&gt;=86,G3171&lt;=100),"Óptimo",
IF(AND(G3171&gt;=71,G3171&lt;=85),"Muy Bueno",
IF(AND(G3171&gt;=51,G3171&lt;=70),"Bueno",
IF(AND(G3171&gt;=31,G3171&lt;=50),"Aceptable",
IF(AND(G3171&gt;=6,G3171&lt;=30),"Regular",
"Malo")))))</f>
        <v>Regular</v>
      </c>
      <c r="I3171" s="11">
        <v>18</v>
      </c>
      <c r="J3171" s="11" t="s">
        <v>159</v>
      </c>
      <c r="K3171" s="11">
        <v>2</v>
      </c>
      <c r="L3171" s="11">
        <v>-74.111221400000005</v>
      </c>
      <c r="M3171" s="12">
        <v>4.546119794</v>
      </c>
    </row>
    <row r="3172" spans="1:13" x14ac:dyDescent="0.25">
      <c r="A3172" s="3">
        <v>3171</v>
      </c>
      <c r="B3172" s="3" t="s">
        <v>271</v>
      </c>
      <c r="C3172" s="3" t="s">
        <v>6255</v>
      </c>
      <c r="D3172" s="3" t="s">
        <v>1</v>
      </c>
      <c r="E3172" s="3" t="s">
        <v>144</v>
      </c>
      <c r="F3172" s="5">
        <v>65</v>
      </c>
      <c r="G3172" s="133">
        <f t="shared" si="108"/>
        <v>31</v>
      </c>
      <c r="H3172" s="36" t="str">
        <f t="shared" si="109"/>
        <v>Aceptable</v>
      </c>
      <c r="I3172" s="11">
        <v>18</v>
      </c>
      <c r="J3172" s="11" t="s">
        <v>159</v>
      </c>
      <c r="K3172" s="11">
        <v>1</v>
      </c>
      <c r="L3172" s="11">
        <v>-74.115329029999998</v>
      </c>
      <c r="M3172" s="12">
        <v>4.5449799479999999</v>
      </c>
    </row>
    <row r="3173" spans="1:13" x14ac:dyDescent="0.25">
      <c r="A3173" s="3">
        <v>3172</v>
      </c>
      <c r="B3173" s="3" t="s">
        <v>272</v>
      </c>
      <c r="C3173" s="3" t="s">
        <v>6255</v>
      </c>
      <c r="D3173" s="3" t="s">
        <v>1</v>
      </c>
      <c r="E3173" s="3" t="s">
        <v>145</v>
      </c>
      <c r="F3173" s="5">
        <v>65</v>
      </c>
      <c r="G3173" s="133">
        <f t="shared" si="108"/>
        <v>31</v>
      </c>
      <c r="H3173" s="36" t="str">
        <f t="shared" si="109"/>
        <v>Aceptable</v>
      </c>
      <c r="I3173" s="11">
        <v>18</v>
      </c>
      <c r="J3173" s="11" t="s">
        <v>161</v>
      </c>
      <c r="K3173" s="11">
        <v>3</v>
      </c>
      <c r="L3173" s="11">
        <v>-74.100481060000007</v>
      </c>
      <c r="M3173" s="12">
        <v>4.5734923439999999</v>
      </c>
    </row>
    <row r="3174" spans="1:13" x14ac:dyDescent="0.25">
      <c r="A3174" s="3">
        <v>3173</v>
      </c>
      <c r="B3174" s="3" t="s">
        <v>273</v>
      </c>
      <c r="C3174" s="3" t="s">
        <v>6255</v>
      </c>
      <c r="D3174" s="3" t="s">
        <v>1</v>
      </c>
      <c r="E3174" s="3" t="s">
        <v>146</v>
      </c>
      <c r="F3174" s="5">
        <v>60</v>
      </c>
      <c r="G3174" s="133">
        <f t="shared" si="108"/>
        <v>40.5</v>
      </c>
      <c r="H3174" s="36" t="str">
        <f t="shared" si="109"/>
        <v>Aceptable</v>
      </c>
      <c r="I3174" s="11">
        <v>18</v>
      </c>
      <c r="J3174" s="11" t="s">
        <v>161</v>
      </c>
      <c r="K3174" s="11">
        <v>3</v>
      </c>
      <c r="L3174" s="11">
        <v>-74.107351960000003</v>
      </c>
      <c r="M3174" s="12">
        <v>4.574936739</v>
      </c>
    </row>
    <row r="3175" spans="1:13" x14ac:dyDescent="0.25">
      <c r="A3175" s="3">
        <v>3174</v>
      </c>
      <c r="B3175" s="3" t="s">
        <v>274</v>
      </c>
      <c r="C3175" s="3" t="s">
        <v>6255</v>
      </c>
      <c r="D3175" s="3" t="s">
        <v>1</v>
      </c>
      <c r="E3175" s="3" t="s">
        <v>147</v>
      </c>
      <c r="F3175" s="5">
        <v>65</v>
      </c>
      <c r="G3175" s="133">
        <f t="shared" si="108"/>
        <v>31</v>
      </c>
      <c r="H3175" s="36" t="str">
        <f t="shared" si="109"/>
        <v>Aceptable</v>
      </c>
      <c r="I3175" s="11">
        <v>18</v>
      </c>
      <c r="J3175" s="11" t="s">
        <v>161</v>
      </c>
      <c r="K3175" s="11">
        <v>3</v>
      </c>
      <c r="L3175" s="11">
        <v>-74.104794990000002</v>
      </c>
      <c r="M3175" s="12">
        <v>4.5662468929999998</v>
      </c>
    </row>
    <row r="3176" spans="1:13" x14ac:dyDescent="0.25">
      <c r="A3176" s="3">
        <v>3175</v>
      </c>
      <c r="B3176" s="3" t="s">
        <v>275</v>
      </c>
      <c r="C3176" s="3" t="s">
        <v>6255</v>
      </c>
      <c r="D3176" s="3" t="s">
        <v>1</v>
      </c>
      <c r="E3176" s="3" t="s">
        <v>148</v>
      </c>
      <c r="F3176" s="5">
        <v>70</v>
      </c>
      <c r="G3176" s="133">
        <f t="shared" si="108"/>
        <v>18</v>
      </c>
      <c r="H3176" s="36" t="str">
        <f t="shared" si="109"/>
        <v>Regular</v>
      </c>
      <c r="I3176" s="11">
        <v>18</v>
      </c>
      <c r="J3176" s="11" t="s">
        <v>161</v>
      </c>
      <c r="K3176" s="11">
        <v>3</v>
      </c>
      <c r="L3176" s="11">
        <v>-74.101582640000004</v>
      </c>
      <c r="M3176" s="12">
        <v>4.5714547879999996</v>
      </c>
    </row>
    <row r="3177" spans="1:13" x14ac:dyDescent="0.25">
      <c r="A3177" s="3">
        <v>3176</v>
      </c>
      <c r="B3177" s="3" t="s">
        <v>276</v>
      </c>
      <c r="C3177" s="3" t="s">
        <v>6255</v>
      </c>
      <c r="D3177" s="3" t="s">
        <v>1</v>
      </c>
      <c r="E3177" s="3" t="s">
        <v>149</v>
      </c>
      <c r="F3177" s="5">
        <v>35</v>
      </c>
      <c r="G3177" s="133">
        <f t="shared" si="108"/>
        <v>93</v>
      </c>
      <c r="H3177" s="36" t="str">
        <f t="shared" si="109"/>
        <v>Óptimo</v>
      </c>
      <c r="I3177" s="11">
        <v>18</v>
      </c>
      <c r="J3177" s="11" t="s">
        <v>161</v>
      </c>
      <c r="K3177" s="11">
        <v>3</v>
      </c>
      <c r="L3177" s="11">
        <v>-74.097945980000006</v>
      </c>
      <c r="M3177" s="12">
        <v>4.5744229399999998</v>
      </c>
    </row>
    <row r="3178" spans="1:13" x14ac:dyDescent="0.25">
      <c r="A3178" s="3">
        <v>3177</v>
      </c>
      <c r="B3178" s="3" t="s">
        <v>277</v>
      </c>
      <c r="C3178" s="3" t="s">
        <v>6255</v>
      </c>
      <c r="D3178" s="3" t="s">
        <v>1</v>
      </c>
      <c r="E3178" s="3" t="s">
        <v>147</v>
      </c>
      <c r="F3178" s="5">
        <v>65</v>
      </c>
      <c r="G3178" s="133">
        <f t="shared" si="108"/>
        <v>31</v>
      </c>
      <c r="H3178" s="36" t="str">
        <f t="shared" si="109"/>
        <v>Aceptable</v>
      </c>
      <c r="I3178" s="11">
        <v>18</v>
      </c>
      <c r="J3178" s="11" t="s">
        <v>161</v>
      </c>
      <c r="K3178" s="11">
        <v>3</v>
      </c>
      <c r="L3178" s="11">
        <v>-74.105714969999994</v>
      </c>
      <c r="M3178" s="12">
        <v>4.5670023960000004</v>
      </c>
    </row>
    <row r="3179" spans="1:13" x14ac:dyDescent="0.25">
      <c r="A3179" s="3">
        <v>3178</v>
      </c>
      <c r="B3179" s="3" t="s">
        <v>278</v>
      </c>
      <c r="C3179" s="3" t="s">
        <v>6255</v>
      </c>
      <c r="D3179" s="3" t="s">
        <v>1</v>
      </c>
      <c r="E3179" s="3" t="s">
        <v>146</v>
      </c>
      <c r="F3179" s="5">
        <v>65</v>
      </c>
      <c r="G3179" s="133">
        <f t="shared" si="108"/>
        <v>31</v>
      </c>
      <c r="H3179" s="36" t="str">
        <f t="shared" si="109"/>
        <v>Aceptable</v>
      </c>
      <c r="I3179" s="11">
        <v>18</v>
      </c>
      <c r="J3179" s="11" t="s">
        <v>161</v>
      </c>
      <c r="K3179" s="11">
        <v>3</v>
      </c>
      <c r="L3179" s="11">
        <v>-74.111755619999997</v>
      </c>
      <c r="M3179" s="12">
        <v>4.5766643250000003</v>
      </c>
    </row>
    <row r="3180" spans="1:13" x14ac:dyDescent="0.25">
      <c r="A3180" s="3">
        <v>3179</v>
      </c>
      <c r="B3180" s="3" t="s">
        <v>279</v>
      </c>
      <c r="C3180" s="3" t="s">
        <v>6255</v>
      </c>
      <c r="D3180" s="3" t="s">
        <v>1</v>
      </c>
      <c r="E3180" s="3" t="s">
        <v>150</v>
      </c>
      <c r="F3180" s="5">
        <v>65</v>
      </c>
      <c r="G3180" s="133">
        <f t="shared" si="108"/>
        <v>31</v>
      </c>
      <c r="H3180" s="36" t="str">
        <f t="shared" si="109"/>
        <v>Aceptable</v>
      </c>
      <c r="I3180" s="11">
        <v>18</v>
      </c>
      <c r="J3180" s="11" t="s">
        <v>161</v>
      </c>
      <c r="K3180" s="11">
        <v>3</v>
      </c>
      <c r="L3180" s="11">
        <v>-74.102193349999993</v>
      </c>
      <c r="M3180" s="12">
        <v>4.5742894310000004</v>
      </c>
    </row>
    <row r="3181" spans="1:13" x14ac:dyDescent="0.25">
      <c r="A3181" s="3">
        <v>3180</v>
      </c>
      <c r="B3181" s="3" t="s">
        <v>280</v>
      </c>
      <c r="C3181" s="3" t="s">
        <v>6255</v>
      </c>
      <c r="D3181" s="3" t="s">
        <v>1</v>
      </c>
      <c r="E3181" s="3" t="s">
        <v>146</v>
      </c>
      <c r="F3181" s="5">
        <v>70</v>
      </c>
      <c r="G3181" s="133">
        <f t="shared" si="108"/>
        <v>18</v>
      </c>
      <c r="H3181" s="36" t="str">
        <f t="shared" si="109"/>
        <v>Regular</v>
      </c>
      <c r="I3181" s="11">
        <v>18</v>
      </c>
      <c r="J3181" s="11" t="s">
        <v>161</v>
      </c>
      <c r="K3181" s="11">
        <v>3</v>
      </c>
      <c r="L3181" s="11">
        <v>-74.103079620000003</v>
      </c>
      <c r="M3181" s="12">
        <v>4.5753553230000001</v>
      </c>
    </row>
    <row r="3182" spans="1:13" x14ac:dyDescent="0.25">
      <c r="A3182" s="3">
        <v>3181</v>
      </c>
      <c r="B3182" s="3" t="s">
        <v>281</v>
      </c>
      <c r="C3182" s="3" t="s">
        <v>6255</v>
      </c>
      <c r="D3182" s="3" t="s">
        <v>1</v>
      </c>
      <c r="E3182" s="3" t="s">
        <v>146</v>
      </c>
      <c r="F3182" s="5">
        <v>65</v>
      </c>
      <c r="G3182" s="133">
        <f t="shared" si="108"/>
        <v>31</v>
      </c>
      <c r="H3182" s="36" t="str">
        <f t="shared" si="109"/>
        <v>Aceptable</v>
      </c>
      <c r="I3182" s="11">
        <v>18</v>
      </c>
      <c r="J3182" s="11" t="s">
        <v>161</v>
      </c>
      <c r="K3182" s="11">
        <v>3</v>
      </c>
      <c r="L3182" s="11">
        <v>-74.114030409999998</v>
      </c>
      <c r="M3182" s="12">
        <v>4.5759284539999996</v>
      </c>
    </row>
    <row r="3183" spans="1:13" x14ac:dyDescent="0.25">
      <c r="A3183" s="3">
        <v>3182</v>
      </c>
      <c r="B3183" s="3" t="s">
        <v>282</v>
      </c>
      <c r="C3183" s="3" t="s">
        <v>6255</v>
      </c>
      <c r="D3183" s="3" t="s">
        <v>1</v>
      </c>
      <c r="E3183" s="3" t="s">
        <v>151</v>
      </c>
      <c r="F3183" s="5">
        <v>35</v>
      </c>
      <c r="G3183" s="133">
        <f t="shared" si="108"/>
        <v>93</v>
      </c>
      <c r="H3183" s="36" t="str">
        <f t="shared" si="109"/>
        <v>Óptimo</v>
      </c>
      <c r="I3183" s="11">
        <v>18</v>
      </c>
      <c r="J3183" s="11" t="s">
        <v>161</v>
      </c>
      <c r="K3183" s="11">
        <v>3</v>
      </c>
      <c r="L3183" s="11">
        <v>-74.101751370000002</v>
      </c>
      <c r="M3183" s="12">
        <v>4.5770864109999998</v>
      </c>
    </row>
    <row r="3184" spans="1:13" x14ac:dyDescent="0.25">
      <c r="A3184" s="3">
        <v>3183</v>
      </c>
      <c r="B3184" s="3" t="s">
        <v>283</v>
      </c>
      <c r="C3184" s="3" t="s">
        <v>6255</v>
      </c>
      <c r="D3184" s="3" t="s">
        <v>1</v>
      </c>
      <c r="E3184" s="3" t="s">
        <v>152</v>
      </c>
      <c r="F3184" s="5">
        <v>70</v>
      </c>
      <c r="G3184" s="133">
        <f t="shared" si="108"/>
        <v>18</v>
      </c>
      <c r="H3184" s="36" t="str">
        <f t="shared" si="109"/>
        <v>Regular</v>
      </c>
      <c r="I3184" s="11">
        <v>18</v>
      </c>
      <c r="J3184" s="11" t="s">
        <v>161</v>
      </c>
      <c r="K3184" s="11">
        <v>3</v>
      </c>
      <c r="L3184" s="11">
        <v>-74.109336729999995</v>
      </c>
      <c r="M3184" s="12">
        <v>4.5765181730000002</v>
      </c>
    </row>
    <row r="3185" spans="1:13" x14ac:dyDescent="0.25">
      <c r="A3185" s="3">
        <v>3184</v>
      </c>
      <c r="B3185" s="3" t="s">
        <v>284</v>
      </c>
      <c r="C3185" s="3" t="s">
        <v>6255</v>
      </c>
      <c r="D3185" s="3" t="s">
        <v>1</v>
      </c>
      <c r="E3185" s="3" t="s">
        <v>152</v>
      </c>
      <c r="F3185" s="5">
        <v>70</v>
      </c>
      <c r="G3185" s="133">
        <f t="shared" si="108"/>
        <v>18</v>
      </c>
      <c r="H3185" s="36" t="str">
        <f t="shared" si="109"/>
        <v>Regular</v>
      </c>
      <c r="I3185" s="11">
        <v>18</v>
      </c>
      <c r="J3185" s="11" t="s">
        <v>161</v>
      </c>
      <c r="K3185" s="11">
        <v>3</v>
      </c>
      <c r="L3185" s="11">
        <v>-74.110534560000005</v>
      </c>
      <c r="M3185" s="12">
        <v>4.5768709520000002</v>
      </c>
    </row>
    <row r="3186" spans="1:13" x14ac:dyDescent="0.25">
      <c r="A3186" s="3">
        <v>3185</v>
      </c>
      <c r="B3186" s="3" t="s">
        <v>285</v>
      </c>
      <c r="C3186" s="3" t="s">
        <v>6255</v>
      </c>
      <c r="D3186" s="3" t="s">
        <v>1</v>
      </c>
      <c r="E3186" s="3" t="s">
        <v>152</v>
      </c>
      <c r="F3186" s="5">
        <v>65</v>
      </c>
      <c r="G3186" s="133">
        <f t="shared" si="108"/>
        <v>31</v>
      </c>
      <c r="H3186" s="36" t="str">
        <f t="shared" si="109"/>
        <v>Aceptable</v>
      </c>
      <c r="I3186" s="11">
        <v>18</v>
      </c>
      <c r="J3186" s="11" t="s">
        <v>161</v>
      </c>
      <c r="K3186" s="11">
        <v>3</v>
      </c>
      <c r="L3186" s="11">
        <v>-74.111254540000004</v>
      </c>
      <c r="M3186" s="12">
        <v>4.5756031520000002</v>
      </c>
    </row>
    <row r="3187" spans="1:13" x14ac:dyDescent="0.25">
      <c r="A3187" s="3">
        <v>3186</v>
      </c>
      <c r="B3187" s="3" t="s">
        <v>286</v>
      </c>
      <c r="C3187" s="3" t="s">
        <v>6255</v>
      </c>
      <c r="D3187" s="3" t="s">
        <v>1</v>
      </c>
      <c r="E3187" s="3" t="s">
        <v>152</v>
      </c>
      <c r="F3187" s="5">
        <v>65</v>
      </c>
      <c r="G3187" s="133">
        <f t="shared" si="108"/>
        <v>31</v>
      </c>
      <c r="H3187" s="36" t="str">
        <f t="shared" si="109"/>
        <v>Aceptable</v>
      </c>
      <c r="I3187" s="11">
        <v>18</v>
      </c>
      <c r="J3187" s="11" t="s">
        <v>161</v>
      </c>
      <c r="K3187" s="11">
        <v>3</v>
      </c>
      <c r="L3187" s="11">
        <v>-74.10713355</v>
      </c>
      <c r="M3187" s="12">
        <v>4.5760276419999997</v>
      </c>
    </row>
    <row r="3188" spans="1:13" x14ac:dyDescent="0.25">
      <c r="A3188" s="3">
        <v>3187</v>
      </c>
      <c r="B3188" s="3" t="s">
        <v>287</v>
      </c>
      <c r="C3188" s="3" t="s">
        <v>6255</v>
      </c>
      <c r="D3188" s="3" t="s">
        <v>1</v>
      </c>
      <c r="E3188" s="3" t="s">
        <v>152</v>
      </c>
      <c r="F3188" s="5">
        <v>65</v>
      </c>
      <c r="G3188" s="133">
        <f t="shared" si="108"/>
        <v>31</v>
      </c>
      <c r="H3188" s="36" t="str">
        <f t="shared" si="109"/>
        <v>Aceptable</v>
      </c>
      <c r="I3188" s="11">
        <v>18</v>
      </c>
      <c r="J3188" s="11" t="s">
        <v>161</v>
      </c>
      <c r="K3188" s="11">
        <v>3</v>
      </c>
      <c r="L3188" s="11">
        <v>-74.108354360000007</v>
      </c>
      <c r="M3188" s="12">
        <v>4.5769984299999997</v>
      </c>
    </row>
    <row r="3189" spans="1:13" x14ac:dyDescent="0.25">
      <c r="A3189" s="3">
        <v>3188</v>
      </c>
      <c r="B3189" s="3" t="s">
        <v>288</v>
      </c>
      <c r="C3189" s="3" t="s">
        <v>6255</v>
      </c>
      <c r="D3189" s="3" t="s">
        <v>1</v>
      </c>
      <c r="E3189" s="3" t="s">
        <v>152</v>
      </c>
      <c r="F3189" s="5">
        <v>65</v>
      </c>
      <c r="G3189" s="133">
        <f t="shared" si="108"/>
        <v>31</v>
      </c>
      <c r="H3189" s="36" t="str">
        <f t="shared" si="109"/>
        <v>Aceptable</v>
      </c>
      <c r="I3189" s="11">
        <v>18</v>
      </c>
      <c r="J3189" s="11" t="s">
        <v>161</v>
      </c>
      <c r="K3189" s="11">
        <v>3</v>
      </c>
      <c r="L3189" s="11">
        <v>-74.11034789</v>
      </c>
      <c r="M3189" s="12">
        <v>4.5748876330000003</v>
      </c>
    </row>
    <row r="3190" spans="1:13" x14ac:dyDescent="0.25">
      <c r="A3190" s="3">
        <v>3189</v>
      </c>
      <c r="B3190" s="3" t="s">
        <v>289</v>
      </c>
      <c r="C3190" s="3" t="s">
        <v>6255</v>
      </c>
      <c r="D3190" s="3" t="s">
        <v>1</v>
      </c>
      <c r="E3190" s="3" t="s">
        <v>152</v>
      </c>
      <c r="F3190" s="5">
        <v>70</v>
      </c>
      <c r="G3190" s="133">
        <f t="shared" si="108"/>
        <v>18</v>
      </c>
      <c r="H3190" s="36" t="str">
        <f t="shared" si="109"/>
        <v>Regular</v>
      </c>
      <c r="I3190" s="11">
        <v>18</v>
      </c>
      <c r="J3190" s="11" t="s">
        <v>161</v>
      </c>
      <c r="K3190" s="11">
        <v>3</v>
      </c>
      <c r="L3190" s="11">
        <v>-74.107980900000001</v>
      </c>
      <c r="M3190" s="12">
        <v>4.578320798</v>
      </c>
    </row>
    <row r="3191" spans="1:13" x14ac:dyDescent="0.25">
      <c r="A3191" s="3">
        <v>3190</v>
      </c>
      <c r="B3191" s="3" t="s">
        <v>290</v>
      </c>
      <c r="C3191" s="3" t="s">
        <v>6255</v>
      </c>
      <c r="D3191" s="3" t="s">
        <v>1</v>
      </c>
      <c r="E3191" s="3" t="s">
        <v>152</v>
      </c>
      <c r="F3191" s="5">
        <v>70</v>
      </c>
      <c r="G3191" s="133">
        <f t="shared" si="108"/>
        <v>18</v>
      </c>
      <c r="H3191" s="36" t="str">
        <f t="shared" si="109"/>
        <v>Regular</v>
      </c>
      <c r="I3191" s="11">
        <v>18</v>
      </c>
      <c r="J3191" s="11" t="s">
        <v>161</v>
      </c>
      <c r="K3191" s="11">
        <v>3</v>
      </c>
      <c r="L3191" s="11">
        <v>-74.107461310000005</v>
      </c>
      <c r="M3191" s="12">
        <v>4.5778981820000002</v>
      </c>
    </row>
    <row r="3192" spans="1:13" x14ac:dyDescent="0.25">
      <c r="A3192" s="3">
        <v>3191</v>
      </c>
      <c r="B3192" s="3" t="s">
        <v>291</v>
      </c>
      <c r="C3192" s="3" t="s">
        <v>6255</v>
      </c>
      <c r="D3192" s="3" t="s">
        <v>1</v>
      </c>
      <c r="E3192" s="3" t="s">
        <v>152</v>
      </c>
      <c r="F3192" s="5">
        <v>70</v>
      </c>
      <c r="G3192" s="133">
        <f t="shared" si="108"/>
        <v>18</v>
      </c>
      <c r="H3192" s="36" t="str">
        <f t="shared" si="109"/>
        <v>Regular</v>
      </c>
      <c r="I3192" s="11">
        <v>18</v>
      </c>
      <c r="J3192" s="11" t="s">
        <v>161</v>
      </c>
      <c r="K3192" s="11">
        <v>3</v>
      </c>
      <c r="L3192" s="11">
        <v>-74.106769700000001</v>
      </c>
      <c r="M3192" s="12">
        <v>4.577425055</v>
      </c>
    </row>
    <row r="3193" spans="1:13" x14ac:dyDescent="0.25">
      <c r="A3193" s="3">
        <v>3192</v>
      </c>
      <c r="B3193" s="3" t="s">
        <v>292</v>
      </c>
      <c r="C3193" s="3" t="s">
        <v>6255</v>
      </c>
      <c r="D3193" s="3" t="s">
        <v>1</v>
      </c>
      <c r="E3193" s="3" t="s">
        <v>152</v>
      </c>
      <c r="F3193" s="5">
        <v>65</v>
      </c>
      <c r="G3193" s="133">
        <f t="shared" si="108"/>
        <v>31</v>
      </c>
      <c r="H3193" s="36" t="str">
        <f t="shared" si="109"/>
        <v>Aceptable</v>
      </c>
      <c r="I3193" s="11">
        <v>18</v>
      </c>
      <c r="J3193" s="11" t="s">
        <v>161</v>
      </c>
      <c r="K3193" s="11">
        <v>3</v>
      </c>
      <c r="L3193" s="11">
        <v>-74.105869720000001</v>
      </c>
      <c r="M3193" s="12">
        <v>4.5767100010000004</v>
      </c>
    </row>
    <row r="3194" spans="1:13" x14ac:dyDescent="0.25">
      <c r="A3194" s="3">
        <v>3193</v>
      </c>
      <c r="B3194" s="3" t="s">
        <v>293</v>
      </c>
      <c r="C3194" s="3" t="s">
        <v>6255</v>
      </c>
      <c r="D3194" s="3" t="s">
        <v>1</v>
      </c>
      <c r="E3194" s="3" t="s">
        <v>152</v>
      </c>
      <c r="F3194" s="5">
        <v>70</v>
      </c>
      <c r="G3194" s="133">
        <f t="shared" si="108"/>
        <v>18</v>
      </c>
      <c r="H3194" s="36" t="str">
        <f t="shared" si="109"/>
        <v>Regular</v>
      </c>
      <c r="I3194" s="11">
        <v>18</v>
      </c>
      <c r="J3194" s="11" t="s">
        <v>161</v>
      </c>
      <c r="K3194" s="11">
        <v>3</v>
      </c>
      <c r="L3194" s="11">
        <v>-74.104964010000003</v>
      </c>
      <c r="M3194" s="12">
        <v>4.5759921830000003</v>
      </c>
    </row>
    <row r="3195" spans="1:13" x14ac:dyDescent="0.25">
      <c r="A3195" s="3">
        <v>3194</v>
      </c>
      <c r="B3195" s="3" t="s">
        <v>294</v>
      </c>
      <c r="C3195" s="3" t="s">
        <v>6255</v>
      </c>
      <c r="D3195" s="3" t="s">
        <v>1</v>
      </c>
      <c r="E3195" s="3" t="s">
        <v>152</v>
      </c>
      <c r="F3195" s="5">
        <v>70</v>
      </c>
      <c r="G3195" s="133">
        <f t="shared" si="108"/>
        <v>18</v>
      </c>
      <c r="H3195" s="36" t="str">
        <f t="shared" si="109"/>
        <v>Regular</v>
      </c>
      <c r="I3195" s="11">
        <v>18</v>
      </c>
      <c r="J3195" s="11" t="s">
        <v>161</v>
      </c>
      <c r="K3195" s="11">
        <v>3</v>
      </c>
      <c r="L3195" s="11">
        <v>-74.104019899999997</v>
      </c>
      <c r="M3195" s="12">
        <v>4.5752689499999999</v>
      </c>
    </row>
    <row r="3196" spans="1:13" x14ac:dyDescent="0.25">
      <c r="A3196" s="3">
        <v>3195</v>
      </c>
      <c r="B3196" s="3" t="s">
        <v>295</v>
      </c>
      <c r="C3196" s="3" t="s">
        <v>6255</v>
      </c>
      <c r="D3196" s="3" t="s">
        <v>1</v>
      </c>
      <c r="E3196" s="3" t="s">
        <v>152</v>
      </c>
      <c r="F3196" s="5">
        <v>65</v>
      </c>
      <c r="G3196" s="133">
        <f t="shared" si="108"/>
        <v>31</v>
      </c>
      <c r="H3196" s="36" t="str">
        <f t="shared" si="109"/>
        <v>Aceptable</v>
      </c>
      <c r="I3196" s="11">
        <v>18</v>
      </c>
      <c r="J3196" s="11" t="s">
        <v>161</v>
      </c>
      <c r="K3196" s="11">
        <v>3</v>
      </c>
      <c r="L3196" s="11">
        <v>-74.108486709999994</v>
      </c>
      <c r="M3196" s="12">
        <v>4.5742948449999998</v>
      </c>
    </row>
    <row r="3197" spans="1:13" x14ac:dyDescent="0.25">
      <c r="A3197" s="3">
        <v>3196</v>
      </c>
      <c r="B3197" s="3" t="s">
        <v>296</v>
      </c>
      <c r="C3197" s="3" t="s">
        <v>6255</v>
      </c>
      <c r="D3197" s="3" t="s">
        <v>1</v>
      </c>
      <c r="E3197" s="3" t="s">
        <v>111</v>
      </c>
      <c r="F3197" s="5">
        <v>55</v>
      </c>
      <c r="G3197" s="133">
        <f t="shared" si="108"/>
        <v>54.8</v>
      </c>
      <c r="H3197" s="36" t="str">
        <f t="shared" si="109"/>
        <v>Bueno</v>
      </c>
      <c r="I3197" s="11">
        <v>18</v>
      </c>
      <c r="J3197" s="11" t="s">
        <v>161</v>
      </c>
      <c r="K3197" s="11">
        <v>3</v>
      </c>
      <c r="L3197" s="11">
        <v>-74.111395900000005</v>
      </c>
      <c r="M3197" s="12">
        <v>4.5818339720000001</v>
      </c>
    </row>
    <row r="3198" spans="1:13" x14ac:dyDescent="0.25">
      <c r="A3198" s="3">
        <v>3197</v>
      </c>
      <c r="B3198" s="3" t="s">
        <v>297</v>
      </c>
      <c r="C3198" s="3" t="s">
        <v>6255</v>
      </c>
      <c r="D3198" s="3" t="s">
        <v>1</v>
      </c>
      <c r="E3198" s="3" t="s">
        <v>153</v>
      </c>
      <c r="F3198" s="5">
        <v>70</v>
      </c>
      <c r="G3198" s="133">
        <f t="shared" si="108"/>
        <v>18</v>
      </c>
      <c r="H3198" s="36" t="str">
        <f t="shared" si="109"/>
        <v>Regular</v>
      </c>
      <c r="I3198" s="11">
        <v>18</v>
      </c>
      <c r="J3198" s="11" t="s">
        <v>161</v>
      </c>
      <c r="K3198" s="11">
        <v>3</v>
      </c>
      <c r="L3198" s="11">
        <v>-74.112999209999998</v>
      </c>
      <c r="M3198" s="12">
        <v>4.5819285150000004</v>
      </c>
    </row>
    <row r="3199" spans="1:13" x14ac:dyDescent="0.25">
      <c r="A3199" s="3">
        <v>3198</v>
      </c>
      <c r="B3199" s="3" t="s">
        <v>298</v>
      </c>
      <c r="C3199" s="3" t="s">
        <v>6255</v>
      </c>
      <c r="D3199" s="3" t="s">
        <v>1</v>
      </c>
      <c r="E3199" s="3" t="s">
        <v>154</v>
      </c>
      <c r="F3199" s="5">
        <v>70</v>
      </c>
      <c r="G3199" s="133">
        <f t="shared" si="108"/>
        <v>18</v>
      </c>
      <c r="H3199" s="36" t="str">
        <f t="shared" si="109"/>
        <v>Regular</v>
      </c>
      <c r="I3199" s="11">
        <v>18</v>
      </c>
      <c r="J3199" s="11" t="s">
        <v>161</v>
      </c>
      <c r="K3199" s="11">
        <v>3</v>
      </c>
      <c r="L3199" s="11">
        <v>-74.112588340000002</v>
      </c>
      <c r="M3199" s="12">
        <v>4.5803350869999999</v>
      </c>
    </row>
    <row r="3200" spans="1:13" x14ac:dyDescent="0.25">
      <c r="A3200" s="3">
        <v>3199</v>
      </c>
      <c r="B3200" s="3" t="s">
        <v>299</v>
      </c>
      <c r="C3200" s="3" t="s">
        <v>6255</v>
      </c>
      <c r="D3200" s="3" t="s">
        <v>1</v>
      </c>
      <c r="E3200" s="3" t="s">
        <v>111</v>
      </c>
      <c r="F3200" s="5">
        <v>45</v>
      </c>
      <c r="G3200" s="133">
        <f t="shared" si="108"/>
        <v>78.777777777777771</v>
      </c>
      <c r="H3200" s="36" t="str">
        <f t="shared" si="109"/>
        <v>Muy Bueno</v>
      </c>
      <c r="I3200" s="11">
        <v>18</v>
      </c>
      <c r="J3200" s="11" t="s">
        <v>161</v>
      </c>
      <c r="K3200" s="11">
        <v>3</v>
      </c>
      <c r="L3200" s="11">
        <v>-74.109402059999994</v>
      </c>
      <c r="M3200" s="12">
        <v>4.5787634949999996</v>
      </c>
    </row>
    <row r="3201" spans="1:13" x14ac:dyDescent="0.25">
      <c r="A3201" s="3">
        <v>3200</v>
      </c>
      <c r="B3201" s="3" t="s">
        <v>300</v>
      </c>
      <c r="C3201" s="3" t="s">
        <v>6255</v>
      </c>
      <c r="D3201" s="3" t="s">
        <v>1</v>
      </c>
      <c r="E3201" s="3" t="s">
        <v>155</v>
      </c>
      <c r="F3201" s="5">
        <v>65</v>
      </c>
      <c r="G3201" s="133">
        <f t="shared" si="108"/>
        <v>31</v>
      </c>
      <c r="H3201" s="36" t="str">
        <f t="shared" si="109"/>
        <v>Aceptable</v>
      </c>
      <c r="I3201" s="11">
        <v>18</v>
      </c>
      <c r="J3201" s="11" t="s">
        <v>161</v>
      </c>
      <c r="K3201" s="11">
        <v>3</v>
      </c>
      <c r="L3201" s="11">
        <v>-74.120459620000005</v>
      </c>
      <c r="M3201" s="12">
        <v>4.5829734630000001</v>
      </c>
    </row>
    <row r="3202" spans="1:13" x14ac:dyDescent="0.25">
      <c r="A3202" s="3">
        <v>3201</v>
      </c>
      <c r="B3202" s="3" t="s">
        <v>301</v>
      </c>
      <c r="C3202" s="3" t="s">
        <v>6255</v>
      </c>
      <c r="D3202" s="3" t="s">
        <v>1</v>
      </c>
      <c r="E3202" s="3" t="s">
        <v>156</v>
      </c>
      <c r="F3202" s="5">
        <v>40</v>
      </c>
      <c r="G3202" s="133">
        <f t="shared" si="108"/>
        <v>86</v>
      </c>
      <c r="H3202" s="36" t="str">
        <f t="shared" si="109"/>
        <v>Óptimo</v>
      </c>
      <c r="I3202" s="11">
        <v>18</v>
      </c>
      <c r="J3202" s="11" t="s">
        <v>161</v>
      </c>
      <c r="K3202" s="11">
        <v>3</v>
      </c>
      <c r="L3202" s="11">
        <v>-74.125750870000005</v>
      </c>
      <c r="M3202" s="12">
        <v>4.5795350790000002</v>
      </c>
    </row>
    <row r="3203" spans="1:13" x14ac:dyDescent="0.25">
      <c r="A3203" s="3">
        <v>3202</v>
      </c>
      <c r="B3203" s="3" t="s">
        <v>302</v>
      </c>
      <c r="C3203" s="3" t="s">
        <v>6255</v>
      </c>
      <c r="D3203" s="3" t="s">
        <v>1</v>
      </c>
      <c r="E3203" s="3" t="s">
        <v>107</v>
      </c>
      <c r="F3203" s="5">
        <v>70</v>
      </c>
      <c r="G3203" s="133">
        <f t="shared" si="108"/>
        <v>18</v>
      </c>
      <c r="H3203" s="36" t="str">
        <f t="shared" si="109"/>
        <v>Regular</v>
      </c>
      <c r="I3203" s="11">
        <v>18</v>
      </c>
      <c r="J3203" s="11" t="s">
        <v>161</v>
      </c>
      <c r="K3203" s="11">
        <v>3</v>
      </c>
      <c r="L3203" s="11">
        <v>-74.12084179</v>
      </c>
      <c r="M3203" s="12">
        <v>4.577142512</v>
      </c>
    </row>
    <row r="3204" spans="1:13" x14ac:dyDescent="0.25">
      <c r="A3204" s="3">
        <v>3203</v>
      </c>
      <c r="B3204" s="3" t="s">
        <v>303</v>
      </c>
      <c r="C3204" s="3" t="s">
        <v>6255</v>
      </c>
      <c r="D3204" s="3" t="s">
        <v>1</v>
      </c>
      <c r="E3204" s="3" t="s">
        <v>107</v>
      </c>
      <c r="F3204" s="5">
        <v>70</v>
      </c>
      <c r="G3204" s="133">
        <f t="shared" si="108"/>
        <v>18</v>
      </c>
      <c r="H3204" s="36" t="str">
        <f t="shared" si="109"/>
        <v>Regular</v>
      </c>
      <c r="I3204" s="11">
        <v>18</v>
      </c>
      <c r="J3204" s="11" t="s">
        <v>161</v>
      </c>
      <c r="K3204" s="11">
        <v>3</v>
      </c>
      <c r="L3204" s="11">
        <v>-74.119224990000006</v>
      </c>
      <c r="M3204" s="12">
        <v>4.5776824339999997</v>
      </c>
    </row>
    <row r="3205" spans="1:13" x14ac:dyDescent="0.25">
      <c r="A3205" s="3">
        <v>3204</v>
      </c>
      <c r="B3205" s="3" t="s">
        <v>304</v>
      </c>
      <c r="C3205" s="3" t="s">
        <v>6255</v>
      </c>
      <c r="D3205" s="3" t="s">
        <v>1</v>
      </c>
      <c r="E3205" s="3" t="s">
        <v>107</v>
      </c>
      <c r="F3205" s="5">
        <v>70</v>
      </c>
      <c r="G3205" s="133">
        <f t="shared" si="108"/>
        <v>18</v>
      </c>
      <c r="H3205" s="36" t="str">
        <f t="shared" si="109"/>
        <v>Regular</v>
      </c>
      <c r="I3205" s="11">
        <v>18</v>
      </c>
      <c r="J3205" s="11" t="s">
        <v>161</v>
      </c>
      <c r="K3205" s="11">
        <v>3</v>
      </c>
      <c r="L3205" s="11">
        <v>-74.119427659999999</v>
      </c>
      <c r="M3205" s="12">
        <v>4.5786222700000003</v>
      </c>
    </row>
    <row r="3206" spans="1:13" x14ac:dyDescent="0.25">
      <c r="A3206" s="3">
        <v>3205</v>
      </c>
      <c r="B3206" s="3" t="s">
        <v>305</v>
      </c>
      <c r="C3206" s="3" t="s">
        <v>6255</v>
      </c>
      <c r="D3206" s="3" t="s">
        <v>1</v>
      </c>
      <c r="E3206" s="3" t="s">
        <v>99</v>
      </c>
      <c r="F3206" s="5">
        <v>75</v>
      </c>
      <c r="G3206" s="133">
        <f t="shared" si="108"/>
        <v>6</v>
      </c>
      <c r="H3206" s="36" t="str">
        <f t="shared" si="109"/>
        <v>Regular</v>
      </c>
      <c r="I3206" s="11">
        <v>18</v>
      </c>
      <c r="J3206" s="11" t="s">
        <v>161</v>
      </c>
      <c r="K3206" s="11">
        <v>3</v>
      </c>
      <c r="L3206" s="11">
        <v>-74.11897467</v>
      </c>
      <c r="M3206" s="12">
        <v>4.5824027709999999</v>
      </c>
    </row>
    <row r="3207" spans="1:13" x14ac:dyDescent="0.25">
      <c r="A3207" s="3">
        <v>3206</v>
      </c>
      <c r="B3207" s="3" t="s">
        <v>306</v>
      </c>
      <c r="C3207" s="3" t="s">
        <v>6255</v>
      </c>
      <c r="D3207" s="3" t="s">
        <v>1</v>
      </c>
      <c r="E3207" s="3" t="s">
        <v>111</v>
      </c>
      <c r="F3207" s="5">
        <v>65</v>
      </c>
      <c r="G3207" s="133">
        <f t="shared" si="108"/>
        <v>31</v>
      </c>
      <c r="H3207" s="36" t="str">
        <f t="shared" si="109"/>
        <v>Aceptable</v>
      </c>
      <c r="I3207" s="11">
        <v>18</v>
      </c>
      <c r="J3207" s="11" t="s">
        <v>161</v>
      </c>
      <c r="K3207" s="11">
        <v>3</v>
      </c>
      <c r="L3207" s="11">
        <v>-74.109850190000003</v>
      </c>
      <c r="M3207" s="12">
        <v>4.5812747859999998</v>
      </c>
    </row>
    <row r="3208" spans="1:13" x14ac:dyDescent="0.25">
      <c r="A3208" s="3">
        <v>3207</v>
      </c>
      <c r="B3208" s="3" t="s">
        <v>307</v>
      </c>
      <c r="C3208" s="3" t="s">
        <v>6255</v>
      </c>
      <c r="D3208" s="3" t="s">
        <v>1</v>
      </c>
      <c r="E3208" s="3" t="s">
        <v>109</v>
      </c>
      <c r="F3208" s="5">
        <v>65</v>
      </c>
      <c r="G3208" s="133">
        <f t="shared" si="108"/>
        <v>31</v>
      </c>
      <c r="H3208" s="36" t="str">
        <f t="shared" si="109"/>
        <v>Aceptable</v>
      </c>
      <c r="I3208" s="11">
        <v>18</v>
      </c>
      <c r="J3208" s="11" t="s">
        <v>161</v>
      </c>
      <c r="K3208" s="11">
        <v>3</v>
      </c>
      <c r="L3208" s="11">
        <v>-74.127756939999998</v>
      </c>
      <c r="M3208" s="12">
        <v>4.5882694610000003</v>
      </c>
    </row>
    <row r="3209" spans="1:13" x14ac:dyDescent="0.25">
      <c r="A3209" s="3">
        <v>3208</v>
      </c>
      <c r="B3209" s="3" t="s">
        <v>308</v>
      </c>
      <c r="C3209" s="3" t="s">
        <v>6255</v>
      </c>
      <c r="D3209" s="3" t="s">
        <v>1</v>
      </c>
      <c r="E3209" s="3" t="s">
        <v>109</v>
      </c>
      <c r="F3209" s="5">
        <v>65</v>
      </c>
      <c r="G3209" s="133">
        <f t="shared" si="108"/>
        <v>31</v>
      </c>
      <c r="H3209" s="36" t="str">
        <f t="shared" si="109"/>
        <v>Aceptable</v>
      </c>
      <c r="I3209" s="11">
        <v>18</v>
      </c>
      <c r="J3209" s="11" t="s">
        <v>161</v>
      </c>
      <c r="K3209" s="11">
        <v>3</v>
      </c>
      <c r="L3209" s="11">
        <v>-74.127159770000006</v>
      </c>
      <c r="M3209" s="12">
        <v>4.5905485510000004</v>
      </c>
    </row>
    <row r="3210" spans="1:13" x14ac:dyDescent="0.25">
      <c r="A3210" s="3">
        <v>3209</v>
      </c>
      <c r="B3210" s="3" t="s">
        <v>309</v>
      </c>
      <c r="C3210" s="3" t="s">
        <v>6255</v>
      </c>
      <c r="D3210" s="3" t="s">
        <v>1</v>
      </c>
      <c r="E3210" s="3" t="s">
        <v>109</v>
      </c>
      <c r="F3210" s="5">
        <v>70</v>
      </c>
      <c r="G3210" s="133">
        <f t="shared" si="108"/>
        <v>18</v>
      </c>
      <c r="H3210" s="36" t="str">
        <f t="shared" si="109"/>
        <v>Regular</v>
      </c>
      <c r="I3210" s="11">
        <v>18</v>
      </c>
      <c r="J3210" s="11" t="s">
        <v>161</v>
      </c>
      <c r="K3210" s="11">
        <v>3</v>
      </c>
      <c r="L3210" s="11">
        <v>-74.124593430000004</v>
      </c>
      <c r="M3210" s="12">
        <v>4.5887732359999998</v>
      </c>
    </row>
    <row r="3211" spans="1:13" x14ac:dyDescent="0.25">
      <c r="A3211" s="3">
        <v>3210</v>
      </c>
      <c r="B3211" s="3" t="s">
        <v>310</v>
      </c>
      <c r="C3211" s="3" t="s">
        <v>6255</v>
      </c>
      <c r="D3211" s="3" t="s">
        <v>1</v>
      </c>
      <c r="E3211" s="3" t="s">
        <v>157</v>
      </c>
      <c r="F3211" s="5">
        <v>70</v>
      </c>
      <c r="G3211" s="133">
        <f t="shared" si="108"/>
        <v>18</v>
      </c>
      <c r="H3211" s="36" t="str">
        <f t="shared" si="109"/>
        <v>Regular</v>
      </c>
      <c r="I3211" s="11">
        <v>18</v>
      </c>
      <c r="J3211" s="11" t="s">
        <v>161</v>
      </c>
      <c r="K3211" s="11">
        <v>3</v>
      </c>
      <c r="L3211" s="11">
        <v>-74.113445639999995</v>
      </c>
      <c r="M3211" s="12">
        <v>4.5791976569999999</v>
      </c>
    </row>
    <row r="3212" spans="1:13" x14ac:dyDescent="0.25">
      <c r="A3212" s="3">
        <v>3211</v>
      </c>
      <c r="B3212" s="3" t="s">
        <v>311</v>
      </c>
      <c r="C3212" s="3" t="s">
        <v>6255</v>
      </c>
      <c r="D3212" s="3" t="s">
        <v>1</v>
      </c>
      <c r="E3212" s="3" t="s">
        <v>111</v>
      </c>
      <c r="F3212" s="5">
        <v>70</v>
      </c>
      <c r="G3212" s="133">
        <f t="shared" si="108"/>
        <v>18</v>
      </c>
      <c r="H3212" s="36" t="str">
        <f t="shared" si="109"/>
        <v>Regular</v>
      </c>
      <c r="I3212" s="11">
        <v>18</v>
      </c>
      <c r="J3212" s="11" t="s">
        <v>161</v>
      </c>
      <c r="K3212" s="11">
        <v>3</v>
      </c>
      <c r="L3212" s="11">
        <v>-74.110982719999996</v>
      </c>
      <c r="M3212" s="12">
        <v>4.5809992189999997</v>
      </c>
    </row>
    <row r="3213" spans="1:13" x14ac:dyDescent="0.25">
      <c r="A3213" s="3">
        <v>3212</v>
      </c>
      <c r="B3213" s="3" t="s">
        <v>312</v>
      </c>
      <c r="C3213" s="3" t="s">
        <v>6255</v>
      </c>
      <c r="D3213" s="3" t="s">
        <v>1</v>
      </c>
      <c r="E3213" s="3" t="s">
        <v>112</v>
      </c>
      <c r="F3213" s="5">
        <v>45</v>
      </c>
      <c r="G3213" s="133">
        <f t="shared" si="108"/>
        <v>78.777777777777771</v>
      </c>
      <c r="H3213" s="36" t="str">
        <f t="shared" si="109"/>
        <v>Muy Bueno</v>
      </c>
      <c r="I3213" s="11">
        <v>18</v>
      </c>
      <c r="J3213" s="11" t="s">
        <v>161</v>
      </c>
      <c r="K3213" s="11">
        <v>3</v>
      </c>
      <c r="L3213" s="11">
        <v>-74.115445120000004</v>
      </c>
      <c r="M3213" s="12">
        <v>4.581024953</v>
      </c>
    </row>
    <row r="3214" spans="1:13" x14ac:dyDescent="0.25">
      <c r="A3214" s="3">
        <v>3213</v>
      </c>
      <c r="B3214" s="3" t="s">
        <v>313</v>
      </c>
      <c r="C3214" s="3" t="s">
        <v>6255</v>
      </c>
      <c r="D3214" s="3" t="s">
        <v>1</v>
      </c>
      <c r="E3214" s="3" t="s">
        <v>112</v>
      </c>
      <c r="F3214" s="5">
        <v>45</v>
      </c>
      <c r="G3214" s="133">
        <f t="shared" si="108"/>
        <v>78.777777777777771</v>
      </c>
      <c r="H3214" s="36" t="str">
        <f t="shared" si="109"/>
        <v>Muy Bueno</v>
      </c>
      <c r="I3214" s="11">
        <v>18</v>
      </c>
      <c r="J3214" s="11" t="s">
        <v>161</v>
      </c>
      <c r="K3214" s="11">
        <v>3</v>
      </c>
      <c r="L3214" s="11">
        <v>-74.115685569999997</v>
      </c>
      <c r="M3214" s="12">
        <v>4.5797555660000002</v>
      </c>
    </row>
    <row r="3215" spans="1:13" x14ac:dyDescent="0.25">
      <c r="A3215" s="3">
        <v>3214</v>
      </c>
      <c r="B3215" s="3" t="s">
        <v>314</v>
      </c>
      <c r="C3215" s="3" t="s">
        <v>6255</v>
      </c>
      <c r="D3215" s="3" t="s">
        <v>1</v>
      </c>
      <c r="E3215" s="3" t="s">
        <v>107</v>
      </c>
      <c r="F3215" s="5">
        <v>70</v>
      </c>
      <c r="G3215" s="133">
        <f t="shared" si="108"/>
        <v>18</v>
      </c>
      <c r="H3215" s="36" t="str">
        <f t="shared" si="109"/>
        <v>Regular</v>
      </c>
      <c r="I3215" s="11">
        <v>18</v>
      </c>
      <c r="J3215" s="11" t="s">
        <v>161</v>
      </c>
      <c r="K3215" s="11">
        <v>3</v>
      </c>
      <c r="L3215" s="11">
        <v>-74.120876420000002</v>
      </c>
      <c r="M3215" s="12">
        <v>4.5761704529999996</v>
      </c>
    </row>
    <row r="3216" spans="1:13" x14ac:dyDescent="0.25">
      <c r="A3216" s="3">
        <v>3215</v>
      </c>
      <c r="B3216" s="3" t="s">
        <v>212</v>
      </c>
      <c r="C3216" s="3" t="s">
        <v>6255</v>
      </c>
      <c r="D3216" s="3" t="s">
        <v>1</v>
      </c>
      <c r="E3216" s="3" t="s">
        <v>107</v>
      </c>
      <c r="F3216" s="5">
        <v>70</v>
      </c>
      <c r="G3216" s="133">
        <f t="shared" si="108"/>
        <v>18</v>
      </c>
      <c r="H3216" s="36" t="str">
        <f t="shared" si="109"/>
        <v>Regular</v>
      </c>
      <c r="I3216" s="11">
        <v>18</v>
      </c>
      <c r="J3216" s="11" t="s">
        <v>161</v>
      </c>
      <c r="K3216" s="11">
        <v>3</v>
      </c>
      <c r="L3216" s="11">
        <v>-74.119849419999994</v>
      </c>
      <c r="M3216" s="12">
        <v>4.5804762889999999</v>
      </c>
    </row>
    <row r="3217" spans="1:13" x14ac:dyDescent="0.25">
      <c r="A3217" s="3">
        <v>3216</v>
      </c>
      <c r="B3217" s="3" t="s">
        <v>213</v>
      </c>
      <c r="C3217" s="3" t="s">
        <v>6255</v>
      </c>
      <c r="D3217" s="3" t="s">
        <v>1</v>
      </c>
      <c r="E3217" s="3" t="s">
        <v>108</v>
      </c>
      <c r="F3217" s="5">
        <v>65</v>
      </c>
      <c r="G3217" s="133">
        <f t="shared" si="108"/>
        <v>31</v>
      </c>
      <c r="H3217" s="36" t="str">
        <f t="shared" si="109"/>
        <v>Aceptable</v>
      </c>
      <c r="I3217" s="11">
        <v>18</v>
      </c>
      <c r="J3217" s="11" t="s">
        <v>161</v>
      </c>
      <c r="K3217" s="11">
        <v>3</v>
      </c>
      <c r="L3217" s="11">
        <v>-74.127232509999999</v>
      </c>
      <c r="M3217" s="12">
        <v>4.5828777110000001</v>
      </c>
    </row>
    <row r="3218" spans="1:13" x14ac:dyDescent="0.25">
      <c r="A3218" s="3">
        <v>3217</v>
      </c>
      <c r="B3218" s="3" t="s">
        <v>214</v>
      </c>
      <c r="C3218" s="3" t="s">
        <v>6255</v>
      </c>
      <c r="D3218" s="3" t="s">
        <v>1</v>
      </c>
      <c r="E3218" s="3" t="s">
        <v>109</v>
      </c>
      <c r="F3218" s="5">
        <v>80</v>
      </c>
      <c r="G3218" s="133">
        <f t="shared" si="108"/>
        <v>0</v>
      </c>
      <c r="H3218" s="36" t="str">
        <f t="shared" si="109"/>
        <v>Malo</v>
      </c>
      <c r="I3218" s="11">
        <v>18</v>
      </c>
      <c r="J3218" s="11" t="s">
        <v>161</v>
      </c>
      <c r="K3218" s="11">
        <v>3</v>
      </c>
      <c r="L3218" s="11">
        <v>-74.12506114</v>
      </c>
      <c r="M3218" s="12">
        <v>4.5899698300000003</v>
      </c>
    </row>
    <row r="3219" spans="1:13" x14ac:dyDescent="0.25">
      <c r="A3219" s="3">
        <v>3218</v>
      </c>
      <c r="B3219" s="3" t="s">
        <v>215</v>
      </c>
      <c r="C3219" s="3" t="s">
        <v>6255</v>
      </c>
      <c r="D3219" s="3" t="s">
        <v>1</v>
      </c>
      <c r="E3219" s="3" t="s">
        <v>110</v>
      </c>
      <c r="F3219" s="5">
        <v>65</v>
      </c>
      <c r="G3219" s="133">
        <f t="shared" ref="G3219:G3282" si="110">IF(F3219&lt;=40,100-((F3219-30)/(40-30))*(100-86),
IF(F3219&lt;=50,85-((F3219-41)/(50-41))*(85-71),
IF(F3219&lt;=55,70-((F3219-51)/(55-50))*(70-51),
IF(F3219&lt;=65,50-((F3219-55)/(65-55))*(50-31),
IF(F3219&lt;=75,30-((F3219-65)/(75-65))*(30-6),
5-((F3219-75)/(80-75))*(5-0))))))</f>
        <v>31</v>
      </c>
      <c r="H3219" s="36" t="str">
        <f t="shared" si="109"/>
        <v>Aceptable</v>
      </c>
      <c r="I3219" s="11">
        <v>18</v>
      </c>
      <c r="J3219" s="11" t="s">
        <v>161</v>
      </c>
      <c r="K3219" s="11">
        <v>3</v>
      </c>
      <c r="L3219" s="11">
        <v>-74.11135745</v>
      </c>
      <c r="M3219" s="12">
        <v>4.5868528670000002</v>
      </c>
    </row>
    <row r="3220" spans="1:13" x14ac:dyDescent="0.25">
      <c r="A3220" s="3">
        <v>3219</v>
      </c>
      <c r="B3220" s="3" t="s">
        <v>216</v>
      </c>
      <c r="C3220" s="3" t="s">
        <v>6255</v>
      </c>
      <c r="D3220" s="3" t="s">
        <v>1</v>
      </c>
      <c r="E3220" s="3" t="s">
        <v>111</v>
      </c>
      <c r="F3220" s="5">
        <v>65</v>
      </c>
      <c r="G3220" s="133">
        <f t="shared" si="110"/>
        <v>31</v>
      </c>
      <c r="H3220" s="36" t="str">
        <f t="shared" si="109"/>
        <v>Aceptable</v>
      </c>
      <c r="I3220" s="11">
        <v>18</v>
      </c>
      <c r="J3220" s="11" t="s">
        <v>161</v>
      </c>
      <c r="K3220" s="11">
        <v>3</v>
      </c>
      <c r="L3220" s="11">
        <v>-74.112548579999995</v>
      </c>
      <c r="M3220" s="12">
        <v>4.582691069</v>
      </c>
    </row>
    <row r="3221" spans="1:13" x14ac:dyDescent="0.25">
      <c r="A3221" s="3">
        <v>3220</v>
      </c>
      <c r="B3221" s="3" t="s">
        <v>217</v>
      </c>
      <c r="C3221" s="3" t="s">
        <v>6255</v>
      </c>
      <c r="D3221" s="3" t="s">
        <v>1</v>
      </c>
      <c r="E3221" s="3" t="s">
        <v>112</v>
      </c>
      <c r="F3221" s="5">
        <v>65</v>
      </c>
      <c r="G3221" s="133">
        <f t="shared" si="110"/>
        <v>31</v>
      </c>
      <c r="H3221" s="36" t="str">
        <f t="shared" si="109"/>
        <v>Aceptable</v>
      </c>
      <c r="I3221" s="11">
        <v>18</v>
      </c>
      <c r="J3221" s="11" t="s">
        <v>161</v>
      </c>
      <c r="K3221" s="11">
        <v>3</v>
      </c>
      <c r="L3221" s="11">
        <v>-74.114963549999999</v>
      </c>
      <c r="M3221" s="12">
        <v>4.5789763900000002</v>
      </c>
    </row>
    <row r="3222" spans="1:13" x14ac:dyDescent="0.25">
      <c r="A3222" s="3">
        <v>3221</v>
      </c>
      <c r="B3222" s="3" t="s">
        <v>218</v>
      </c>
      <c r="C3222" s="3" t="s">
        <v>6255</v>
      </c>
      <c r="D3222" s="3" t="s">
        <v>1</v>
      </c>
      <c r="E3222" s="3" t="s">
        <v>112</v>
      </c>
      <c r="F3222" s="5">
        <v>65</v>
      </c>
      <c r="G3222" s="133">
        <f t="shared" si="110"/>
        <v>31</v>
      </c>
      <c r="H3222" s="36" t="str">
        <f t="shared" si="109"/>
        <v>Aceptable</v>
      </c>
      <c r="I3222" s="11">
        <v>18</v>
      </c>
      <c r="J3222" s="11" t="s">
        <v>161</v>
      </c>
      <c r="K3222" s="11">
        <v>3</v>
      </c>
      <c r="L3222" s="11">
        <v>-74.116492809999997</v>
      </c>
      <c r="M3222" s="12">
        <v>4.5775610670000004</v>
      </c>
    </row>
    <row r="3223" spans="1:13" x14ac:dyDescent="0.25">
      <c r="A3223" s="3">
        <v>3222</v>
      </c>
      <c r="B3223" s="3" t="s">
        <v>219</v>
      </c>
      <c r="C3223" s="3" t="s">
        <v>6255</v>
      </c>
      <c r="D3223" s="3" t="s">
        <v>1</v>
      </c>
      <c r="E3223" s="3" t="s">
        <v>109</v>
      </c>
      <c r="F3223" s="5">
        <v>65</v>
      </c>
      <c r="G3223" s="133">
        <f t="shared" si="110"/>
        <v>31</v>
      </c>
      <c r="H3223" s="36" t="str">
        <f t="shared" si="109"/>
        <v>Aceptable</v>
      </c>
      <c r="I3223" s="11">
        <v>18</v>
      </c>
      <c r="J3223" s="11" t="s">
        <v>161</v>
      </c>
      <c r="K3223" s="11">
        <v>3</v>
      </c>
      <c r="L3223" s="11">
        <v>-74.126363170000005</v>
      </c>
      <c r="M3223" s="12">
        <v>4.5897602559999999</v>
      </c>
    </row>
    <row r="3224" spans="1:13" x14ac:dyDescent="0.25">
      <c r="A3224" s="3">
        <v>3223</v>
      </c>
      <c r="B3224" s="3" t="s">
        <v>220</v>
      </c>
      <c r="C3224" s="3" t="s">
        <v>6255</v>
      </c>
      <c r="D3224" s="3" t="s">
        <v>1</v>
      </c>
      <c r="E3224" s="3" t="s">
        <v>107</v>
      </c>
      <c r="F3224" s="5">
        <v>70</v>
      </c>
      <c r="G3224" s="133">
        <f t="shared" si="110"/>
        <v>18</v>
      </c>
      <c r="H3224" s="36" t="str">
        <f t="shared" si="109"/>
        <v>Regular</v>
      </c>
      <c r="I3224" s="11">
        <v>18</v>
      </c>
      <c r="J3224" s="11" t="s">
        <v>161</v>
      </c>
      <c r="K3224" s="11">
        <v>3</v>
      </c>
      <c r="L3224" s="11">
        <v>-74.118696479999997</v>
      </c>
      <c r="M3224" s="12">
        <v>4.5800026889999996</v>
      </c>
    </row>
    <row r="3225" spans="1:13" x14ac:dyDescent="0.25">
      <c r="A3225" s="3">
        <v>3224</v>
      </c>
      <c r="B3225" s="3" t="s">
        <v>221</v>
      </c>
      <c r="C3225" s="3" t="s">
        <v>6255</v>
      </c>
      <c r="D3225" s="3" t="s">
        <v>1</v>
      </c>
      <c r="E3225" s="3" t="s">
        <v>111</v>
      </c>
      <c r="F3225" s="5">
        <v>70</v>
      </c>
      <c r="G3225" s="133">
        <f t="shared" si="110"/>
        <v>18</v>
      </c>
      <c r="H3225" s="36" t="str">
        <f t="shared" si="109"/>
        <v>Regular</v>
      </c>
      <c r="I3225" s="11">
        <v>18</v>
      </c>
      <c r="J3225" s="11" t="s">
        <v>161</v>
      </c>
      <c r="K3225" s="11">
        <v>3</v>
      </c>
      <c r="L3225" s="11">
        <v>-74.110399610000002</v>
      </c>
      <c r="M3225" s="12">
        <v>4.5801138369999999</v>
      </c>
    </row>
    <row r="3226" spans="1:13" x14ac:dyDescent="0.25">
      <c r="A3226" s="3">
        <v>3225</v>
      </c>
      <c r="B3226" s="3" t="s">
        <v>222</v>
      </c>
      <c r="C3226" s="3" t="s">
        <v>6255</v>
      </c>
      <c r="D3226" s="3" t="s">
        <v>1</v>
      </c>
      <c r="E3226" s="3" t="s">
        <v>112</v>
      </c>
      <c r="F3226" s="5">
        <v>65</v>
      </c>
      <c r="G3226" s="133">
        <f t="shared" si="110"/>
        <v>31</v>
      </c>
      <c r="H3226" s="36" t="str">
        <f t="shared" si="109"/>
        <v>Aceptable</v>
      </c>
      <c r="I3226" s="11">
        <v>18</v>
      </c>
      <c r="J3226" s="11" t="s">
        <v>161</v>
      </c>
      <c r="K3226" s="11">
        <v>3</v>
      </c>
      <c r="L3226" s="11">
        <v>-74.118253699999997</v>
      </c>
      <c r="M3226" s="12">
        <v>4.5806339930000002</v>
      </c>
    </row>
    <row r="3227" spans="1:13" x14ac:dyDescent="0.25">
      <c r="A3227" s="3">
        <v>3226</v>
      </c>
      <c r="B3227" s="3" t="s">
        <v>223</v>
      </c>
      <c r="C3227" s="3" t="s">
        <v>6255</v>
      </c>
      <c r="D3227" s="3" t="s">
        <v>1</v>
      </c>
      <c r="E3227" s="3" t="s">
        <v>112</v>
      </c>
      <c r="F3227" s="5">
        <v>65</v>
      </c>
      <c r="G3227" s="133">
        <f t="shared" si="110"/>
        <v>31</v>
      </c>
      <c r="H3227" s="36" t="str">
        <f t="shared" si="109"/>
        <v>Aceptable</v>
      </c>
      <c r="I3227" s="11">
        <v>18</v>
      </c>
      <c r="J3227" s="11" t="s">
        <v>161</v>
      </c>
      <c r="K3227" s="11">
        <v>3</v>
      </c>
      <c r="L3227" s="11">
        <v>-74.117640370000004</v>
      </c>
      <c r="M3227" s="12">
        <v>4.5778132720000002</v>
      </c>
    </row>
    <row r="3228" spans="1:13" x14ac:dyDescent="0.25">
      <c r="A3228" s="3">
        <v>3227</v>
      </c>
      <c r="B3228" s="3" t="s">
        <v>224</v>
      </c>
      <c r="C3228" s="3" t="s">
        <v>6255</v>
      </c>
      <c r="D3228" s="3" t="s">
        <v>1</v>
      </c>
      <c r="E3228" s="3" t="s">
        <v>78</v>
      </c>
      <c r="F3228" s="5">
        <v>70</v>
      </c>
      <c r="G3228" s="133">
        <f t="shared" si="110"/>
        <v>18</v>
      </c>
      <c r="H3228" s="36" t="str">
        <f t="shared" si="109"/>
        <v>Regular</v>
      </c>
      <c r="I3228" s="11">
        <v>18</v>
      </c>
      <c r="J3228" s="11" t="s">
        <v>159</v>
      </c>
      <c r="K3228" s="11">
        <v>2</v>
      </c>
      <c r="L3228" s="11">
        <v>-74.110296450000007</v>
      </c>
      <c r="M3228" s="12">
        <v>4.562441272</v>
      </c>
    </row>
    <row r="3229" spans="1:13" x14ac:dyDescent="0.25">
      <c r="A3229" s="3">
        <v>3228</v>
      </c>
      <c r="B3229" s="3" t="s">
        <v>315</v>
      </c>
      <c r="C3229" s="3" t="s">
        <v>6255</v>
      </c>
      <c r="D3229" s="3" t="s">
        <v>1</v>
      </c>
      <c r="E3229" s="3" t="s">
        <v>147</v>
      </c>
      <c r="F3229" s="5">
        <v>65</v>
      </c>
      <c r="G3229" s="133">
        <f t="shared" si="110"/>
        <v>31</v>
      </c>
      <c r="H3229" s="36" t="str">
        <f t="shared" si="109"/>
        <v>Aceptable</v>
      </c>
      <c r="I3229" s="11">
        <v>18</v>
      </c>
      <c r="J3229" s="11" t="s">
        <v>161</v>
      </c>
      <c r="K3229" s="11">
        <v>3</v>
      </c>
      <c r="L3229" s="11">
        <v>-74.104084510000007</v>
      </c>
      <c r="M3229" s="12">
        <v>4.5657680989999996</v>
      </c>
    </row>
    <row r="3230" spans="1:13" x14ac:dyDescent="0.25">
      <c r="A3230" s="3">
        <v>3229</v>
      </c>
      <c r="B3230" s="3" t="s">
        <v>225</v>
      </c>
      <c r="C3230" s="3" t="s">
        <v>6255</v>
      </c>
      <c r="D3230" s="3" t="s">
        <v>1</v>
      </c>
      <c r="E3230" s="3" t="s">
        <v>113</v>
      </c>
      <c r="F3230" s="5">
        <v>70</v>
      </c>
      <c r="G3230" s="133">
        <f t="shared" si="110"/>
        <v>18</v>
      </c>
      <c r="H3230" s="36" t="str">
        <f t="shared" si="109"/>
        <v>Regular</v>
      </c>
      <c r="I3230" s="11">
        <v>18</v>
      </c>
      <c r="J3230" s="11" t="s">
        <v>161</v>
      </c>
      <c r="K3230" s="11">
        <v>3</v>
      </c>
      <c r="L3230" s="11">
        <v>-74.118464939999996</v>
      </c>
      <c r="M3230" s="12">
        <v>4.5886305460000001</v>
      </c>
    </row>
    <row r="3231" spans="1:13" x14ac:dyDescent="0.25">
      <c r="A3231" s="3">
        <v>3230</v>
      </c>
      <c r="B3231" s="3" t="s">
        <v>226</v>
      </c>
      <c r="C3231" s="3" t="s">
        <v>6255</v>
      </c>
      <c r="D3231" s="3" t="s">
        <v>1</v>
      </c>
      <c r="E3231" s="3" t="s">
        <v>114</v>
      </c>
      <c r="F3231" s="5">
        <v>65</v>
      </c>
      <c r="G3231" s="133">
        <f t="shared" si="110"/>
        <v>31</v>
      </c>
      <c r="H3231" s="36" t="str">
        <f t="shared" si="109"/>
        <v>Aceptable</v>
      </c>
      <c r="I3231" s="11">
        <v>18</v>
      </c>
      <c r="J3231" s="11" t="s">
        <v>159</v>
      </c>
      <c r="K3231" s="11">
        <v>2</v>
      </c>
      <c r="L3231" s="11">
        <v>-74.10916709</v>
      </c>
      <c r="M3231" s="12">
        <v>4.5628525020000001</v>
      </c>
    </row>
    <row r="3232" spans="1:13" x14ac:dyDescent="0.25">
      <c r="A3232" s="3">
        <v>3231</v>
      </c>
      <c r="B3232" s="3" t="s">
        <v>316</v>
      </c>
      <c r="C3232" s="3" t="s">
        <v>6255</v>
      </c>
      <c r="D3232" s="3" t="s">
        <v>1</v>
      </c>
      <c r="E3232" s="3" t="s">
        <v>158</v>
      </c>
      <c r="F3232" s="5">
        <v>65</v>
      </c>
      <c r="G3232" s="133">
        <f t="shared" si="110"/>
        <v>31</v>
      </c>
      <c r="H3232" s="36" t="str">
        <f t="shared" si="109"/>
        <v>Aceptable</v>
      </c>
      <c r="I3232" s="11">
        <v>18</v>
      </c>
      <c r="J3232" s="11" t="s">
        <v>159</v>
      </c>
      <c r="K3232" s="11">
        <v>2</v>
      </c>
      <c r="L3232" s="11">
        <v>-74.113630119999996</v>
      </c>
      <c r="M3232" s="12">
        <v>4.5496521740000002</v>
      </c>
    </row>
    <row r="3233" spans="1:13" x14ac:dyDescent="0.25">
      <c r="A3233" s="3">
        <v>3232</v>
      </c>
      <c r="B3233" s="3" t="s">
        <v>227</v>
      </c>
      <c r="C3233" s="3" t="s">
        <v>6255</v>
      </c>
      <c r="D3233" s="3" t="s">
        <v>1</v>
      </c>
      <c r="E3233" s="3" t="s">
        <v>115</v>
      </c>
      <c r="F3233" s="5">
        <v>70</v>
      </c>
      <c r="G3233" s="133">
        <f t="shared" si="110"/>
        <v>18</v>
      </c>
      <c r="H3233" s="36" t="str">
        <f t="shared" si="109"/>
        <v>Regular</v>
      </c>
      <c r="I3233" s="11">
        <v>18</v>
      </c>
      <c r="J3233" s="11" t="s">
        <v>161</v>
      </c>
      <c r="K3233" s="11">
        <v>3</v>
      </c>
      <c r="L3233" s="11">
        <v>-74.127998149999996</v>
      </c>
      <c r="M3233" s="12">
        <v>4.591231069</v>
      </c>
    </row>
    <row r="3234" spans="1:13" x14ac:dyDescent="0.25">
      <c r="A3234" s="3">
        <v>3233</v>
      </c>
      <c r="B3234" s="3" t="s">
        <v>228</v>
      </c>
      <c r="C3234" s="3" t="s">
        <v>6255</v>
      </c>
      <c r="D3234" s="3" t="s">
        <v>1</v>
      </c>
      <c r="E3234" s="3" t="s">
        <v>116</v>
      </c>
      <c r="F3234" s="5">
        <v>65</v>
      </c>
      <c r="G3234" s="133">
        <f t="shared" si="110"/>
        <v>31</v>
      </c>
      <c r="H3234" s="36" t="str">
        <f t="shared" si="109"/>
        <v>Aceptable</v>
      </c>
      <c r="I3234" s="11">
        <v>18</v>
      </c>
      <c r="J3234" s="11" t="s">
        <v>159</v>
      </c>
      <c r="K3234" s="11">
        <v>2</v>
      </c>
      <c r="L3234" s="11">
        <v>-74.107011319999998</v>
      </c>
      <c r="M3234" s="12">
        <v>4.5532404849999999</v>
      </c>
    </row>
    <row r="3235" spans="1:13" x14ac:dyDescent="0.25">
      <c r="A3235" s="3">
        <v>3234</v>
      </c>
      <c r="B3235" s="3" t="s">
        <v>229</v>
      </c>
      <c r="C3235" s="3" t="s">
        <v>6255</v>
      </c>
      <c r="D3235" s="3" t="s">
        <v>1</v>
      </c>
      <c r="E3235" s="3" t="s">
        <v>117</v>
      </c>
      <c r="F3235" s="5">
        <v>40</v>
      </c>
      <c r="G3235" s="133">
        <f t="shared" si="110"/>
        <v>86</v>
      </c>
      <c r="H3235" s="36" t="str">
        <f t="shared" ref="H3235:H3298" si="111">IF(AND(G3235&gt;=86,G3235&lt;=100),"Óptimo",
IF(AND(G3235&gt;=71,G3235&lt;=85),"Muy Bueno",
IF(AND(G3235&gt;=51,G3235&lt;=70),"Bueno",
IF(AND(G3235&gt;=31,G3235&lt;=50),"Aceptable",
IF(AND(G3235&gt;=6,G3235&lt;=30),"Regular",
"Malo")))))</f>
        <v>Óptimo</v>
      </c>
      <c r="I3235" s="11">
        <v>18</v>
      </c>
      <c r="J3235" s="11" t="s">
        <v>159</v>
      </c>
      <c r="K3235" s="11">
        <v>1</v>
      </c>
      <c r="L3235" s="11">
        <v>-74.106601150000003</v>
      </c>
      <c r="M3235" s="12">
        <v>4.5396610769999999</v>
      </c>
    </row>
    <row r="3236" spans="1:13" x14ac:dyDescent="0.25">
      <c r="A3236" s="3">
        <v>3235</v>
      </c>
      <c r="B3236" s="3" t="s">
        <v>5613</v>
      </c>
      <c r="C3236" s="3" t="s">
        <v>5614</v>
      </c>
      <c r="D3236" s="3" t="s">
        <v>1</v>
      </c>
      <c r="E3236" s="3" t="s">
        <v>5615</v>
      </c>
      <c r="F3236" s="5">
        <v>55</v>
      </c>
      <c r="G3236" s="133">
        <f t="shared" si="110"/>
        <v>54.8</v>
      </c>
      <c r="H3236" s="36" t="str">
        <f t="shared" si="111"/>
        <v>Bueno</v>
      </c>
      <c r="I3236" s="11">
        <v>19</v>
      </c>
      <c r="J3236" s="11" t="s">
        <v>6000</v>
      </c>
      <c r="K3236" s="11">
        <v>1</v>
      </c>
      <c r="L3236" s="11">
        <v>-74.145253289999999</v>
      </c>
      <c r="M3236" s="12">
        <v>4.5071028279999998</v>
      </c>
    </row>
    <row r="3237" spans="1:13" x14ac:dyDescent="0.25">
      <c r="A3237" s="3">
        <v>3236</v>
      </c>
      <c r="B3237" s="3" t="s">
        <v>5616</v>
      </c>
      <c r="C3237" s="3" t="s">
        <v>5614</v>
      </c>
      <c r="D3237" s="3" t="s">
        <v>1</v>
      </c>
      <c r="E3237" s="3" t="s">
        <v>5617</v>
      </c>
      <c r="F3237" s="5">
        <v>55</v>
      </c>
      <c r="G3237" s="133">
        <f t="shared" si="110"/>
        <v>54.8</v>
      </c>
      <c r="H3237" s="36" t="str">
        <f t="shared" si="111"/>
        <v>Bueno</v>
      </c>
      <c r="I3237" s="11">
        <v>19</v>
      </c>
      <c r="J3237" s="11" t="s">
        <v>6000</v>
      </c>
      <c r="K3237" s="11">
        <v>1</v>
      </c>
      <c r="L3237" s="11">
        <v>-74.148265039999998</v>
      </c>
      <c r="M3237" s="12">
        <v>4.5081858260000001</v>
      </c>
    </row>
    <row r="3238" spans="1:13" x14ac:dyDescent="0.25">
      <c r="A3238" s="3">
        <v>3237</v>
      </c>
      <c r="B3238" s="3" t="s">
        <v>5618</v>
      </c>
      <c r="C3238" s="3" t="s">
        <v>5614</v>
      </c>
      <c r="D3238" s="3" t="s">
        <v>1</v>
      </c>
      <c r="E3238" s="3" t="s">
        <v>5619</v>
      </c>
      <c r="F3238" s="5">
        <v>55</v>
      </c>
      <c r="G3238" s="133">
        <f t="shared" si="110"/>
        <v>54.8</v>
      </c>
      <c r="H3238" s="36" t="str">
        <f t="shared" si="111"/>
        <v>Bueno</v>
      </c>
      <c r="I3238" s="11">
        <v>19</v>
      </c>
      <c r="J3238" s="11" t="s">
        <v>6000</v>
      </c>
      <c r="K3238" s="11">
        <v>1</v>
      </c>
      <c r="L3238" s="11">
        <v>-74.149329899999998</v>
      </c>
      <c r="M3238" s="12">
        <v>4.506958923</v>
      </c>
    </row>
    <row r="3239" spans="1:13" x14ac:dyDescent="0.25">
      <c r="A3239" s="3">
        <v>3238</v>
      </c>
      <c r="B3239" s="3" t="s">
        <v>5620</v>
      </c>
      <c r="C3239" s="3" t="s">
        <v>5614</v>
      </c>
      <c r="D3239" s="3" t="s">
        <v>1</v>
      </c>
      <c r="E3239" s="3" t="s">
        <v>1908</v>
      </c>
      <c r="F3239" s="5">
        <v>55</v>
      </c>
      <c r="G3239" s="133">
        <f t="shared" si="110"/>
        <v>54.8</v>
      </c>
      <c r="H3239" s="36" t="str">
        <f t="shared" si="111"/>
        <v>Bueno</v>
      </c>
      <c r="I3239" s="11">
        <v>19</v>
      </c>
      <c r="J3239" s="11" t="s">
        <v>6000</v>
      </c>
      <c r="K3239" s="11">
        <v>1</v>
      </c>
      <c r="L3239" s="11">
        <v>-74.14681401</v>
      </c>
      <c r="M3239" s="12">
        <v>4.5077856809999997</v>
      </c>
    </row>
    <row r="3240" spans="1:13" x14ac:dyDescent="0.25">
      <c r="A3240" s="3">
        <v>3239</v>
      </c>
      <c r="B3240" s="3" t="s">
        <v>5621</v>
      </c>
      <c r="C3240" s="3" t="s">
        <v>5614</v>
      </c>
      <c r="D3240" s="3" t="s">
        <v>1</v>
      </c>
      <c r="E3240" s="3" t="s">
        <v>5622</v>
      </c>
      <c r="F3240" s="5">
        <v>70</v>
      </c>
      <c r="G3240" s="133">
        <f t="shared" si="110"/>
        <v>18</v>
      </c>
      <c r="H3240" s="36" t="str">
        <f t="shared" si="111"/>
        <v>Regular</v>
      </c>
      <c r="I3240" s="11">
        <v>19</v>
      </c>
      <c r="J3240" s="11" t="s">
        <v>2</v>
      </c>
      <c r="K3240" s="11">
        <v>2</v>
      </c>
      <c r="L3240" s="11">
        <v>-74.143783029999994</v>
      </c>
      <c r="M3240" s="12">
        <v>4.5694653450000002</v>
      </c>
    </row>
    <row r="3241" spans="1:13" x14ac:dyDescent="0.25">
      <c r="A3241" s="3">
        <v>3240</v>
      </c>
      <c r="B3241" s="3" t="s">
        <v>5623</v>
      </c>
      <c r="C3241" s="3" t="s">
        <v>5614</v>
      </c>
      <c r="D3241" s="3" t="s">
        <v>1</v>
      </c>
      <c r="E3241" s="3" t="s">
        <v>5624</v>
      </c>
      <c r="F3241" s="5">
        <v>65</v>
      </c>
      <c r="G3241" s="133">
        <f t="shared" si="110"/>
        <v>31</v>
      </c>
      <c r="H3241" s="36" t="str">
        <f t="shared" si="111"/>
        <v>Aceptable</v>
      </c>
      <c r="I3241" s="11">
        <v>19</v>
      </c>
      <c r="J3241" s="11" t="s">
        <v>2</v>
      </c>
      <c r="K3241" s="11">
        <v>2</v>
      </c>
      <c r="L3241" s="11">
        <v>-74.149257809999995</v>
      </c>
      <c r="M3241" s="12">
        <v>4.5742547929999997</v>
      </c>
    </row>
    <row r="3242" spans="1:13" x14ac:dyDescent="0.25">
      <c r="A3242" s="3">
        <v>3241</v>
      </c>
      <c r="B3242" s="3" t="s">
        <v>5625</v>
      </c>
      <c r="C3242" s="3" t="s">
        <v>5614</v>
      </c>
      <c r="D3242" s="3" t="s">
        <v>1</v>
      </c>
      <c r="E3242" s="3" t="s">
        <v>5626</v>
      </c>
      <c r="F3242" s="5">
        <v>45</v>
      </c>
      <c r="G3242" s="133">
        <f t="shared" si="110"/>
        <v>78.777777777777771</v>
      </c>
      <c r="H3242" s="36" t="str">
        <f t="shared" si="111"/>
        <v>Muy Bueno</v>
      </c>
      <c r="I3242" s="11">
        <v>19</v>
      </c>
      <c r="J3242" s="11" t="s">
        <v>2</v>
      </c>
      <c r="K3242" s="11">
        <v>2</v>
      </c>
      <c r="L3242" s="11">
        <v>-74.143206419999999</v>
      </c>
      <c r="M3242" s="12">
        <v>4.5705519419999998</v>
      </c>
    </row>
    <row r="3243" spans="1:13" x14ac:dyDescent="0.25">
      <c r="A3243" s="3">
        <v>3242</v>
      </c>
      <c r="B3243" s="3" t="s">
        <v>5627</v>
      </c>
      <c r="C3243" s="3" t="s">
        <v>5614</v>
      </c>
      <c r="D3243" s="3" t="s">
        <v>1</v>
      </c>
      <c r="E3243" s="3" t="s">
        <v>5628</v>
      </c>
      <c r="F3243" s="5">
        <v>45</v>
      </c>
      <c r="G3243" s="133">
        <f t="shared" si="110"/>
        <v>78.777777777777771</v>
      </c>
      <c r="H3243" s="36" t="str">
        <f t="shared" si="111"/>
        <v>Muy Bueno</v>
      </c>
      <c r="I3243" s="11">
        <v>19</v>
      </c>
      <c r="J3243" s="11" t="s">
        <v>2</v>
      </c>
      <c r="K3243" s="11">
        <v>2</v>
      </c>
      <c r="L3243" s="11">
        <v>-74.14584164</v>
      </c>
      <c r="M3243" s="12">
        <v>4.5719394309999997</v>
      </c>
    </row>
    <row r="3244" spans="1:13" x14ac:dyDescent="0.25">
      <c r="A3244" s="3">
        <v>3243</v>
      </c>
      <c r="B3244" s="3" t="s">
        <v>5629</v>
      </c>
      <c r="C3244" s="3" t="s">
        <v>5614</v>
      </c>
      <c r="D3244" s="3" t="s">
        <v>1</v>
      </c>
      <c r="E3244" s="3" t="s">
        <v>5624</v>
      </c>
      <c r="F3244" s="5">
        <v>50</v>
      </c>
      <c r="G3244" s="133">
        <f t="shared" si="110"/>
        <v>71</v>
      </c>
      <c r="H3244" s="36" t="str">
        <f t="shared" si="111"/>
        <v>Muy Bueno</v>
      </c>
      <c r="I3244" s="11">
        <v>19</v>
      </c>
      <c r="J3244" s="11" t="s">
        <v>2</v>
      </c>
      <c r="K3244" s="11">
        <v>2</v>
      </c>
      <c r="L3244" s="11">
        <v>-74.148265510000002</v>
      </c>
      <c r="M3244" s="12">
        <v>4.5709542059999997</v>
      </c>
    </row>
    <row r="3245" spans="1:13" x14ac:dyDescent="0.25">
      <c r="A3245" s="3">
        <v>3244</v>
      </c>
      <c r="B3245" s="3" t="s">
        <v>5630</v>
      </c>
      <c r="C3245" s="3" t="s">
        <v>5614</v>
      </c>
      <c r="D3245" s="3" t="s">
        <v>1</v>
      </c>
      <c r="E3245" s="3" t="s">
        <v>5631</v>
      </c>
      <c r="F3245" s="5">
        <v>70</v>
      </c>
      <c r="G3245" s="133">
        <f t="shared" si="110"/>
        <v>18</v>
      </c>
      <c r="H3245" s="36" t="str">
        <f t="shared" si="111"/>
        <v>Regular</v>
      </c>
      <c r="I3245" s="11">
        <v>19</v>
      </c>
      <c r="J3245" s="11" t="s">
        <v>2</v>
      </c>
      <c r="K3245" s="11">
        <v>2</v>
      </c>
      <c r="L3245" s="11">
        <v>-74.152339159999997</v>
      </c>
      <c r="M3245" s="12">
        <v>4.574059138</v>
      </c>
    </row>
    <row r="3246" spans="1:13" x14ac:dyDescent="0.25">
      <c r="A3246" s="3">
        <v>3245</v>
      </c>
      <c r="B3246" s="3" t="s">
        <v>5632</v>
      </c>
      <c r="C3246" s="3" t="s">
        <v>5614</v>
      </c>
      <c r="D3246" s="3" t="s">
        <v>1</v>
      </c>
      <c r="E3246" s="3" t="s">
        <v>5633</v>
      </c>
      <c r="F3246" s="5">
        <v>50</v>
      </c>
      <c r="G3246" s="133">
        <f t="shared" si="110"/>
        <v>71</v>
      </c>
      <c r="H3246" s="36" t="str">
        <f t="shared" si="111"/>
        <v>Muy Bueno</v>
      </c>
      <c r="I3246" s="11">
        <v>19</v>
      </c>
      <c r="J3246" s="11" t="s">
        <v>2</v>
      </c>
      <c r="K3246" s="11">
        <v>2</v>
      </c>
      <c r="L3246" s="11">
        <v>-74.142170960000001</v>
      </c>
      <c r="M3246" s="12">
        <v>4.5680582149999998</v>
      </c>
    </row>
    <row r="3247" spans="1:13" x14ac:dyDescent="0.25">
      <c r="A3247" s="3">
        <v>3246</v>
      </c>
      <c r="B3247" s="3" t="s">
        <v>5634</v>
      </c>
      <c r="C3247" s="3" t="s">
        <v>5614</v>
      </c>
      <c r="D3247" s="3" t="s">
        <v>1</v>
      </c>
      <c r="E3247" s="3" t="s">
        <v>5635</v>
      </c>
      <c r="F3247" s="5">
        <v>45</v>
      </c>
      <c r="G3247" s="133">
        <f t="shared" si="110"/>
        <v>78.777777777777771</v>
      </c>
      <c r="H3247" s="36" t="str">
        <f t="shared" si="111"/>
        <v>Muy Bueno</v>
      </c>
      <c r="I3247" s="11">
        <v>19</v>
      </c>
      <c r="J3247" s="11" t="s">
        <v>2</v>
      </c>
      <c r="K3247" s="11">
        <v>2</v>
      </c>
      <c r="L3247" s="11">
        <v>-74.143934709999996</v>
      </c>
      <c r="M3247" s="12">
        <v>4.572986845</v>
      </c>
    </row>
    <row r="3248" spans="1:13" x14ac:dyDescent="0.25">
      <c r="A3248" s="3">
        <v>3247</v>
      </c>
      <c r="B3248" s="3" t="s">
        <v>5636</v>
      </c>
      <c r="C3248" s="3" t="s">
        <v>5614</v>
      </c>
      <c r="D3248" s="3" t="s">
        <v>1</v>
      </c>
      <c r="E3248" s="3" t="s">
        <v>5624</v>
      </c>
      <c r="F3248" s="5">
        <v>65</v>
      </c>
      <c r="G3248" s="133">
        <f t="shared" si="110"/>
        <v>31</v>
      </c>
      <c r="H3248" s="36" t="str">
        <f t="shared" si="111"/>
        <v>Aceptable</v>
      </c>
      <c r="I3248" s="11">
        <v>19</v>
      </c>
      <c r="J3248" s="11" t="s">
        <v>2</v>
      </c>
      <c r="K3248" s="11">
        <v>2</v>
      </c>
      <c r="L3248" s="11">
        <v>-74.148729090000003</v>
      </c>
      <c r="M3248" s="12">
        <v>4.5752110249999998</v>
      </c>
    </row>
    <row r="3249" spans="1:13" x14ac:dyDescent="0.25">
      <c r="A3249" s="3">
        <v>3248</v>
      </c>
      <c r="B3249" s="3" t="s">
        <v>5637</v>
      </c>
      <c r="C3249" s="3" t="s">
        <v>5614</v>
      </c>
      <c r="D3249" s="3" t="s">
        <v>1</v>
      </c>
      <c r="E3249" s="3" t="s">
        <v>5628</v>
      </c>
      <c r="F3249" s="5">
        <v>45</v>
      </c>
      <c r="G3249" s="133">
        <f t="shared" si="110"/>
        <v>78.777777777777771</v>
      </c>
      <c r="H3249" s="36" t="str">
        <f t="shared" si="111"/>
        <v>Muy Bueno</v>
      </c>
      <c r="I3249" s="11">
        <v>19</v>
      </c>
      <c r="J3249" s="11" t="s">
        <v>2</v>
      </c>
      <c r="K3249" s="11">
        <v>2</v>
      </c>
      <c r="L3249" s="11">
        <v>-74.146582039999998</v>
      </c>
      <c r="M3249" s="12">
        <v>4.5708567889999996</v>
      </c>
    </row>
    <row r="3250" spans="1:13" x14ac:dyDescent="0.25">
      <c r="A3250" s="3">
        <v>3249</v>
      </c>
      <c r="B3250" s="3" t="s">
        <v>5638</v>
      </c>
      <c r="C3250" s="3" t="s">
        <v>5614</v>
      </c>
      <c r="D3250" s="3" t="s">
        <v>1</v>
      </c>
      <c r="E3250" s="3" t="s">
        <v>5639</v>
      </c>
      <c r="F3250" s="5">
        <v>70</v>
      </c>
      <c r="G3250" s="133">
        <f t="shared" si="110"/>
        <v>18</v>
      </c>
      <c r="H3250" s="36" t="str">
        <f t="shared" si="111"/>
        <v>Regular</v>
      </c>
      <c r="I3250" s="11">
        <v>19</v>
      </c>
      <c r="J3250" s="11" t="s">
        <v>2</v>
      </c>
      <c r="K3250" s="11">
        <v>2</v>
      </c>
      <c r="L3250" s="11">
        <v>-74.153438379999997</v>
      </c>
      <c r="M3250" s="12">
        <v>4.5806381500000004</v>
      </c>
    </row>
    <row r="3251" spans="1:13" x14ac:dyDescent="0.25">
      <c r="A3251" s="3">
        <v>3250</v>
      </c>
      <c r="B3251" s="3" t="s">
        <v>5640</v>
      </c>
      <c r="C3251" s="3" t="s">
        <v>5614</v>
      </c>
      <c r="D3251" s="3" t="s">
        <v>1</v>
      </c>
      <c r="E3251" s="3" t="s">
        <v>5641</v>
      </c>
      <c r="F3251" s="5">
        <v>55</v>
      </c>
      <c r="G3251" s="133">
        <f t="shared" si="110"/>
        <v>54.8</v>
      </c>
      <c r="H3251" s="36" t="str">
        <f t="shared" si="111"/>
        <v>Bueno</v>
      </c>
      <c r="I3251" s="11">
        <v>19</v>
      </c>
      <c r="J3251" s="11" t="s">
        <v>2</v>
      </c>
      <c r="K3251" s="11">
        <v>3</v>
      </c>
      <c r="L3251" s="11">
        <v>-74.157012370000004</v>
      </c>
      <c r="M3251" s="12">
        <v>4.5921258659999999</v>
      </c>
    </row>
    <row r="3252" spans="1:13" x14ac:dyDescent="0.25">
      <c r="A3252" s="3">
        <v>3251</v>
      </c>
      <c r="B3252" s="3" t="s">
        <v>5642</v>
      </c>
      <c r="C3252" s="3" t="s">
        <v>5614</v>
      </c>
      <c r="D3252" s="3" t="s">
        <v>1</v>
      </c>
      <c r="E3252" s="3" t="s">
        <v>5626</v>
      </c>
      <c r="F3252" s="5">
        <v>65</v>
      </c>
      <c r="G3252" s="133">
        <f t="shared" si="110"/>
        <v>31</v>
      </c>
      <c r="H3252" s="36" t="str">
        <f t="shared" si="111"/>
        <v>Aceptable</v>
      </c>
      <c r="I3252" s="11">
        <v>19</v>
      </c>
      <c r="J3252" s="11" t="s">
        <v>2</v>
      </c>
      <c r="K3252" s="11">
        <v>2</v>
      </c>
      <c r="L3252" s="11">
        <v>-74.143291610000006</v>
      </c>
      <c r="M3252" s="12">
        <v>4.5673336439999996</v>
      </c>
    </row>
    <row r="3253" spans="1:13" x14ac:dyDescent="0.25">
      <c r="A3253" s="3">
        <v>3252</v>
      </c>
      <c r="B3253" s="3" t="s">
        <v>5643</v>
      </c>
      <c r="C3253" s="3" t="s">
        <v>5614</v>
      </c>
      <c r="D3253" s="3" t="s">
        <v>1</v>
      </c>
      <c r="E3253" s="3" t="s">
        <v>5644</v>
      </c>
      <c r="F3253" s="5">
        <v>55</v>
      </c>
      <c r="G3253" s="133">
        <f t="shared" si="110"/>
        <v>54.8</v>
      </c>
      <c r="H3253" s="36" t="str">
        <f t="shared" si="111"/>
        <v>Bueno</v>
      </c>
      <c r="I3253" s="11">
        <v>19</v>
      </c>
      <c r="J3253" s="11" t="s">
        <v>2</v>
      </c>
      <c r="K3253" s="11">
        <v>3</v>
      </c>
      <c r="L3253" s="11">
        <v>-74.157625069999995</v>
      </c>
      <c r="M3253" s="12">
        <v>4.5874569569999997</v>
      </c>
    </row>
    <row r="3254" spans="1:13" x14ac:dyDescent="0.25">
      <c r="A3254" s="3">
        <v>3253</v>
      </c>
      <c r="B3254" s="3" t="s">
        <v>5645</v>
      </c>
      <c r="C3254" s="3" t="s">
        <v>5614</v>
      </c>
      <c r="D3254" s="3" t="s">
        <v>1</v>
      </c>
      <c r="E3254" s="3" t="s">
        <v>5646</v>
      </c>
      <c r="F3254" s="5">
        <v>65</v>
      </c>
      <c r="G3254" s="133">
        <f t="shared" si="110"/>
        <v>31</v>
      </c>
      <c r="H3254" s="36" t="str">
        <f t="shared" si="111"/>
        <v>Aceptable</v>
      </c>
      <c r="I3254" s="11">
        <v>19</v>
      </c>
      <c r="J3254" s="11" t="s">
        <v>2</v>
      </c>
      <c r="K3254" s="11">
        <v>2</v>
      </c>
      <c r="L3254" s="11">
        <v>-74.15556042</v>
      </c>
      <c r="M3254" s="12">
        <v>4.5878999350000003</v>
      </c>
    </row>
    <row r="3255" spans="1:13" x14ac:dyDescent="0.25">
      <c r="A3255" s="3">
        <v>3254</v>
      </c>
      <c r="B3255" s="3" t="s">
        <v>5647</v>
      </c>
      <c r="C3255" s="3" t="s">
        <v>5614</v>
      </c>
      <c r="D3255" s="3" t="s">
        <v>1</v>
      </c>
      <c r="E3255" s="3" t="s">
        <v>5644</v>
      </c>
      <c r="F3255" s="5">
        <v>65</v>
      </c>
      <c r="G3255" s="133">
        <f t="shared" si="110"/>
        <v>31</v>
      </c>
      <c r="H3255" s="36" t="str">
        <f t="shared" si="111"/>
        <v>Aceptable</v>
      </c>
      <c r="I3255" s="11">
        <v>19</v>
      </c>
      <c r="J3255" s="11" t="s">
        <v>2</v>
      </c>
      <c r="K3255" s="11">
        <v>3</v>
      </c>
      <c r="L3255" s="11">
        <v>-74.158462080000007</v>
      </c>
      <c r="M3255" s="12">
        <v>4.5914289320000004</v>
      </c>
    </row>
    <row r="3256" spans="1:13" x14ac:dyDescent="0.25">
      <c r="A3256" s="3">
        <v>3255</v>
      </c>
      <c r="B3256" s="3" t="s">
        <v>5648</v>
      </c>
      <c r="C3256" s="3" t="s">
        <v>5614</v>
      </c>
      <c r="D3256" s="3" t="s">
        <v>1</v>
      </c>
      <c r="E3256" s="3" t="s">
        <v>5649</v>
      </c>
      <c r="F3256" s="5">
        <v>65</v>
      </c>
      <c r="G3256" s="133">
        <f t="shared" si="110"/>
        <v>31</v>
      </c>
      <c r="H3256" s="36" t="str">
        <f t="shared" si="111"/>
        <v>Aceptable</v>
      </c>
      <c r="I3256" s="11">
        <v>19</v>
      </c>
      <c r="J3256" s="11" t="s">
        <v>2</v>
      </c>
      <c r="K3256" s="11">
        <v>2</v>
      </c>
      <c r="L3256" s="11">
        <v>-74.150706159999999</v>
      </c>
      <c r="M3256" s="12">
        <v>4.5776329120000003</v>
      </c>
    </row>
    <row r="3257" spans="1:13" x14ac:dyDescent="0.25">
      <c r="A3257" s="3">
        <v>3256</v>
      </c>
      <c r="B3257" s="3" t="s">
        <v>5650</v>
      </c>
      <c r="C3257" s="3" t="s">
        <v>5614</v>
      </c>
      <c r="D3257" s="3" t="s">
        <v>1</v>
      </c>
      <c r="E3257" s="3" t="s">
        <v>5649</v>
      </c>
      <c r="F3257" s="5">
        <v>65</v>
      </c>
      <c r="G3257" s="133">
        <f t="shared" si="110"/>
        <v>31</v>
      </c>
      <c r="H3257" s="36" t="str">
        <f t="shared" si="111"/>
        <v>Aceptable</v>
      </c>
      <c r="I3257" s="11">
        <v>19</v>
      </c>
      <c r="J3257" s="11" t="s">
        <v>2</v>
      </c>
      <c r="K3257" s="11">
        <v>2</v>
      </c>
      <c r="L3257" s="11">
        <v>-74.152739969999999</v>
      </c>
      <c r="M3257" s="12">
        <v>4.577874381</v>
      </c>
    </row>
    <row r="3258" spans="1:13" x14ac:dyDescent="0.25">
      <c r="A3258" s="3">
        <v>3257</v>
      </c>
      <c r="B3258" s="3" t="s">
        <v>5651</v>
      </c>
      <c r="C3258" s="3" t="s">
        <v>5614</v>
      </c>
      <c r="D3258" s="3" t="s">
        <v>1</v>
      </c>
      <c r="E3258" s="3" t="s">
        <v>5652</v>
      </c>
      <c r="F3258" s="5">
        <v>75</v>
      </c>
      <c r="G3258" s="133">
        <f t="shared" si="110"/>
        <v>6</v>
      </c>
      <c r="H3258" s="36" t="str">
        <f t="shared" si="111"/>
        <v>Regular</v>
      </c>
      <c r="I3258" s="11">
        <v>19</v>
      </c>
      <c r="J3258" s="11" t="s">
        <v>2</v>
      </c>
      <c r="K3258" s="11">
        <v>2</v>
      </c>
      <c r="L3258" s="11">
        <v>-74.155556250000004</v>
      </c>
      <c r="M3258" s="12">
        <v>4.5778675619999998</v>
      </c>
    </row>
    <row r="3259" spans="1:13" x14ac:dyDescent="0.25">
      <c r="A3259" s="3">
        <v>3258</v>
      </c>
      <c r="B3259" s="3" t="s">
        <v>5653</v>
      </c>
      <c r="C3259" s="3" t="s">
        <v>5614</v>
      </c>
      <c r="D3259" s="3" t="s">
        <v>1</v>
      </c>
      <c r="E3259" s="3" t="s">
        <v>5624</v>
      </c>
      <c r="F3259" s="5">
        <v>50</v>
      </c>
      <c r="G3259" s="133">
        <f t="shared" si="110"/>
        <v>71</v>
      </c>
      <c r="H3259" s="36" t="str">
        <f t="shared" si="111"/>
        <v>Muy Bueno</v>
      </c>
      <c r="I3259" s="11">
        <v>19</v>
      </c>
      <c r="J3259" s="11" t="s">
        <v>2</v>
      </c>
      <c r="K3259" s="11">
        <v>2</v>
      </c>
      <c r="L3259" s="11">
        <v>-74.151375160000001</v>
      </c>
      <c r="M3259" s="12">
        <v>4.57430834</v>
      </c>
    </row>
    <row r="3260" spans="1:13" x14ac:dyDescent="0.25">
      <c r="A3260" s="3">
        <v>3259</v>
      </c>
      <c r="B3260" s="3" t="s">
        <v>5654</v>
      </c>
      <c r="C3260" s="3" t="s">
        <v>5614</v>
      </c>
      <c r="D3260" s="3" t="s">
        <v>1</v>
      </c>
      <c r="E3260" s="3" t="s">
        <v>5655</v>
      </c>
      <c r="F3260" s="5">
        <v>65</v>
      </c>
      <c r="G3260" s="133">
        <f t="shared" si="110"/>
        <v>31</v>
      </c>
      <c r="H3260" s="36" t="str">
        <f t="shared" si="111"/>
        <v>Aceptable</v>
      </c>
      <c r="I3260" s="11">
        <v>19</v>
      </c>
      <c r="J3260" s="11" t="s">
        <v>2</v>
      </c>
      <c r="K3260" s="11">
        <v>3</v>
      </c>
      <c r="L3260" s="11">
        <v>-74.15802343</v>
      </c>
      <c r="M3260" s="12">
        <v>4.5938371340000002</v>
      </c>
    </row>
    <row r="3261" spans="1:13" x14ac:dyDescent="0.25">
      <c r="A3261" s="3">
        <v>3260</v>
      </c>
      <c r="B3261" s="3" t="s">
        <v>5656</v>
      </c>
      <c r="C3261" s="3" t="s">
        <v>5614</v>
      </c>
      <c r="D3261" s="3" t="s">
        <v>1</v>
      </c>
      <c r="E3261" s="3" t="s">
        <v>5657</v>
      </c>
      <c r="F3261" s="5">
        <v>70</v>
      </c>
      <c r="G3261" s="133">
        <f t="shared" si="110"/>
        <v>18</v>
      </c>
      <c r="H3261" s="36" t="str">
        <f t="shared" si="111"/>
        <v>Regular</v>
      </c>
      <c r="I3261" s="11">
        <v>19</v>
      </c>
      <c r="J3261" s="11" t="s">
        <v>2</v>
      </c>
      <c r="K3261" s="11">
        <v>3</v>
      </c>
      <c r="L3261" s="11">
        <v>-74.155437500000005</v>
      </c>
      <c r="M3261" s="12">
        <v>4.5826277510000004</v>
      </c>
    </row>
    <row r="3262" spans="1:13" x14ac:dyDescent="0.25">
      <c r="A3262" s="3">
        <v>3261</v>
      </c>
      <c r="B3262" s="3" t="s">
        <v>5658</v>
      </c>
      <c r="C3262" s="3" t="s">
        <v>5614</v>
      </c>
      <c r="D3262" s="3" t="s">
        <v>1</v>
      </c>
      <c r="E3262" s="3" t="s">
        <v>5659</v>
      </c>
      <c r="F3262" s="5">
        <v>65</v>
      </c>
      <c r="G3262" s="133">
        <f t="shared" si="110"/>
        <v>31</v>
      </c>
      <c r="H3262" s="36" t="str">
        <f t="shared" si="111"/>
        <v>Aceptable</v>
      </c>
      <c r="I3262" s="11">
        <v>19</v>
      </c>
      <c r="J3262" s="11" t="s">
        <v>2</v>
      </c>
      <c r="K3262" s="11">
        <v>3</v>
      </c>
      <c r="L3262" s="11">
        <v>-74.155097409999996</v>
      </c>
      <c r="M3262" s="12">
        <v>4.5842979860000002</v>
      </c>
    </row>
    <row r="3263" spans="1:13" x14ac:dyDescent="0.25">
      <c r="A3263" s="3">
        <v>3262</v>
      </c>
      <c r="B3263" s="3" t="s">
        <v>5660</v>
      </c>
      <c r="C3263" s="3" t="s">
        <v>5614</v>
      </c>
      <c r="D3263" s="3" t="s">
        <v>1</v>
      </c>
      <c r="E3263" s="3" t="s">
        <v>5661</v>
      </c>
      <c r="F3263" s="5">
        <v>70</v>
      </c>
      <c r="G3263" s="133">
        <f t="shared" si="110"/>
        <v>18</v>
      </c>
      <c r="H3263" s="36" t="str">
        <f t="shared" si="111"/>
        <v>Regular</v>
      </c>
      <c r="I3263" s="11">
        <v>19</v>
      </c>
      <c r="J3263" s="11" t="s">
        <v>2</v>
      </c>
      <c r="K3263" s="11">
        <v>3</v>
      </c>
      <c r="L3263" s="11">
        <v>-74.15899623</v>
      </c>
      <c r="M3263" s="12">
        <v>4.5930240619999996</v>
      </c>
    </row>
    <row r="3264" spans="1:13" x14ac:dyDescent="0.25">
      <c r="A3264" s="3">
        <v>3263</v>
      </c>
      <c r="B3264" s="3" t="s">
        <v>5662</v>
      </c>
      <c r="C3264" s="3" t="s">
        <v>5614</v>
      </c>
      <c r="D3264" s="3" t="s">
        <v>1</v>
      </c>
      <c r="E3264" s="3" t="s">
        <v>5661</v>
      </c>
      <c r="F3264" s="5">
        <v>70</v>
      </c>
      <c r="G3264" s="133">
        <f t="shared" si="110"/>
        <v>18</v>
      </c>
      <c r="H3264" s="36" t="str">
        <f t="shared" si="111"/>
        <v>Regular</v>
      </c>
      <c r="I3264" s="11">
        <v>19</v>
      </c>
      <c r="J3264" s="11" t="s">
        <v>2</v>
      </c>
      <c r="K3264" s="11">
        <v>3</v>
      </c>
      <c r="L3264" s="11">
        <v>-74.159428419999998</v>
      </c>
      <c r="M3264" s="12">
        <v>4.5925728790000004</v>
      </c>
    </row>
    <row r="3265" spans="1:13" x14ac:dyDescent="0.25">
      <c r="A3265" s="3">
        <v>3264</v>
      </c>
      <c r="B3265" s="3" t="s">
        <v>5663</v>
      </c>
      <c r="C3265" s="3" t="s">
        <v>5614</v>
      </c>
      <c r="D3265" s="3" t="s">
        <v>1</v>
      </c>
      <c r="E3265" s="3" t="s">
        <v>5664</v>
      </c>
      <c r="F3265" s="5">
        <v>70</v>
      </c>
      <c r="G3265" s="133">
        <f t="shared" si="110"/>
        <v>18</v>
      </c>
      <c r="H3265" s="36" t="str">
        <f t="shared" si="111"/>
        <v>Regular</v>
      </c>
      <c r="I3265" s="11">
        <v>19</v>
      </c>
      <c r="J3265" s="11" t="s">
        <v>2</v>
      </c>
      <c r="K3265" s="11">
        <v>3</v>
      </c>
      <c r="L3265" s="11">
        <v>-74.153995089999995</v>
      </c>
      <c r="M3265" s="12">
        <v>4.5867167780000004</v>
      </c>
    </row>
    <row r="3266" spans="1:13" x14ac:dyDescent="0.25">
      <c r="A3266" s="3">
        <v>3265</v>
      </c>
      <c r="B3266" s="3" t="s">
        <v>5665</v>
      </c>
      <c r="C3266" s="3" t="s">
        <v>5614</v>
      </c>
      <c r="D3266" s="3" t="s">
        <v>1</v>
      </c>
      <c r="E3266" s="3" t="s">
        <v>5664</v>
      </c>
      <c r="F3266" s="5">
        <v>65</v>
      </c>
      <c r="G3266" s="133">
        <f t="shared" si="110"/>
        <v>31</v>
      </c>
      <c r="H3266" s="36" t="str">
        <f t="shared" si="111"/>
        <v>Aceptable</v>
      </c>
      <c r="I3266" s="11">
        <v>19</v>
      </c>
      <c r="J3266" s="11" t="s">
        <v>2</v>
      </c>
      <c r="K3266" s="11">
        <v>3</v>
      </c>
      <c r="L3266" s="11">
        <v>-74.155716679999998</v>
      </c>
      <c r="M3266" s="12">
        <v>4.5863873240000004</v>
      </c>
    </row>
    <row r="3267" spans="1:13" x14ac:dyDescent="0.25">
      <c r="A3267" s="3">
        <v>3266</v>
      </c>
      <c r="B3267" s="3" t="s">
        <v>5666</v>
      </c>
      <c r="C3267" s="3" t="s">
        <v>5614</v>
      </c>
      <c r="D3267" s="3" t="s">
        <v>1</v>
      </c>
      <c r="E3267" s="3" t="s">
        <v>5664</v>
      </c>
      <c r="F3267" s="5">
        <v>65</v>
      </c>
      <c r="G3267" s="133">
        <f t="shared" si="110"/>
        <v>31</v>
      </c>
      <c r="H3267" s="36" t="str">
        <f t="shared" si="111"/>
        <v>Aceptable</v>
      </c>
      <c r="I3267" s="11">
        <v>19</v>
      </c>
      <c r="J3267" s="11" t="s">
        <v>2</v>
      </c>
      <c r="K3267" s="11">
        <v>3</v>
      </c>
      <c r="L3267" s="11">
        <v>-74.153871390000006</v>
      </c>
      <c r="M3267" s="12">
        <v>4.5845653239999997</v>
      </c>
    </row>
    <row r="3268" spans="1:13" x14ac:dyDescent="0.25">
      <c r="A3268" s="3">
        <v>3267</v>
      </c>
      <c r="B3268" s="3" t="s">
        <v>5667</v>
      </c>
      <c r="C3268" s="3" t="s">
        <v>5614</v>
      </c>
      <c r="D3268" s="3" t="s">
        <v>1</v>
      </c>
      <c r="E3268" s="3" t="s">
        <v>5664</v>
      </c>
      <c r="F3268" s="5">
        <v>50</v>
      </c>
      <c r="G3268" s="133">
        <f t="shared" si="110"/>
        <v>71</v>
      </c>
      <c r="H3268" s="36" t="str">
        <f t="shared" si="111"/>
        <v>Muy Bueno</v>
      </c>
      <c r="I3268" s="11">
        <v>19</v>
      </c>
      <c r="J3268" s="11" t="s">
        <v>2</v>
      </c>
      <c r="K3268" s="11">
        <v>3</v>
      </c>
      <c r="L3268" s="11">
        <v>-74.152899250000004</v>
      </c>
      <c r="M3268" s="12">
        <v>4.5837356419999997</v>
      </c>
    </row>
    <row r="3269" spans="1:13" x14ac:dyDescent="0.25">
      <c r="A3269" s="3">
        <v>3268</v>
      </c>
      <c r="B3269" s="3" t="s">
        <v>5668</v>
      </c>
      <c r="C3269" s="3" t="s">
        <v>5614</v>
      </c>
      <c r="D3269" s="3" t="s">
        <v>1</v>
      </c>
      <c r="E3269" s="3" t="s">
        <v>5669</v>
      </c>
      <c r="F3269" s="5">
        <v>65</v>
      </c>
      <c r="G3269" s="133">
        <f t="shared" si="110"/>
        <v>31</v>
      </c>
      <c r="H3269" s="36" t="str">
        <f t="shared" si="111"/>
        <v>Aceptable</v>
      </c>
      <c r="I3269" s="11">
        <v>19</v>
      </c>
      <c r="J3269" s="11" t="s">
        <v>2</v>
      </c>
      <c r="K3269" s="11">
        <v>3</v>
      </c>
      <c r="L3269" s="11">
        <v>-74.156990750000006</v>
      </c>
      <c r="M3269" s="12">
        <v>4.5859740029999996</v>
      </c>
    </row>
    <row r="3270" spans="1:13" x14ac:dyDescent="0.25">
      <c r="A3270" s="3">
        <v>3269</v>
      </c>
      <c r="B3270" s="3" t="s">
        <v>5670</v>
      </c>
      <c r="C3270" s="3" t="s">
        <v>5614</v>
      </c>
      <c r="D3270" s="3" t="s">
        <v>1</v>
      </c>
      <c r="E3270" s="3" t="s">
        <v>5669</v>
      </c>
      <c r="F3270" s="5">
        <v>65</v>
      </c>
      <c r="G3270" s="133">
        <f t="shared" si="110"/>
        <v>31</v>
      </c>
      <c r="H3270" s="36" t="str">
        <f t="shared" si="111"/>
        <v>Aceptable</v>
      </c>
      <c r="I3270" s="11">
        <v>19</v>
      </c>
      <c r="J3270" s="11" t="s">
        <v>2</v>
      </c>
      <c r="K3270" s="11">
        <v>3</v>
      </c>
      <c r="L3270" s="11">
        <v>-74.159009310000002</v>
      </c>
      <c r="M3270" s="12">
        <v>4.5854106699999999</v>
      </c>
    </row>
    <row r="3271" spans="1:13" x14ac:dyDescent="0.25">
      <c r="A3271" s="3">
        <v>3270</v>
      </c>
      <c r="B3271" s="3" t="s">
        <v>5671</v>
      </c>
      <c r="C3271" s="3" t="s">
        <v>5614</v>
      </c>
      <c r="D3271" s="3" t="s">
        <v>1</v>
      </c>
      <c r="E3271" s="3" t="s">
        <v>5669</v>
      </c>
      <c r="F3271" s="5">
        <v>70</v>
      </c>
      <c r="G3271" s="133">
        <f t="shared" si="110"/>
        <v>18</v>
      </c>
      <c r="H3271" s="36" t="str">
        <f t="shared" si="111"/>
        <v>Regular</v>
      </c>
      <c r="I3271" s="11">
        <v>19</v>
      </c>
      <c r="J3271" s="11" t="s">
        <v>2</v>
      </c>
      <c r="K3271" s="11">
        <v>3</v>
      </c>
      <c r="L3271" s="11">
        <v>-74.157258130000002</v>
      </c>
      <c r="M3271" s="12">
        <v>4.5833359250000001</v>
      </c>
    </row>
    <row r="3272" spans="1:13" x14ac:dyDescent="0.25">
      <c r="A3272" s="3">
        <v>3271</v>
      </c>
      <c r="B3272" s="3" t="s">
        <v>5672</v>
      </c>
      <c r="C3272" s="3" t="s">
        <v>5614</v>
      </c>
      <c r="D3272" s="3" t="s">
        <v>1</v>
      </c>
      <c r="E3272" s="3" t="s">
        <v>5673</v>
      </c>
      <c r="F3272" s="5">
        <v>70</v>
      </c>
      <c r="G3272" s="133">
        <f t="shared" si="110"/>
        <v>18</v>
      </c>
      <c r="H3272" s="36" t="str">
        <f t="shared" si="111"/>
        <v>Regular</v>
      </c>
      <c r="I3272" s="11">
        <v>19</v>
      </c>
      <c r="J3272" s="11" t="s">
        <v>2</v>
      </c>
      <c r="K3272" s="11">
        <v>3</v>
      </c>
      <c r="L3272" s="11">
        <v>-74.159624930000007</v>
      </c>
      <c r="M3272" s="12">
        <v>4.5895949460000001</v>
      </c>
    </row>
    <row r="3273" spans="1:13" x14ac:dyDescent="0.25">
      <c r="A3273" s="3">
        <v>3272</v>
      </c>
      <c r="B3273" s="3" t="s">
        <v>5674</v>
      </c>
      <c r="C3273" s="3" t="s">
        <v>5614</v>
      </c>
      <c r="D3273" s="3" t="s">
        <v>1</v>
      </c>
      <c r="E3273" s="3" t="s">
        <v>5675</v>
      </c>
      <c r="F3273" s="5">
        <v>65</v>
      </c>
      <c r="G3273" s="133">
        <f t="shared" si="110"/>
        <v>31</v>
      </c>
      <c r="H3273" s="36" t="str">
        <f t="shared" si="111"/>
        <v>Aceptable</v>
      </c>
      <c r="I3273" s="11">
        <v>19</v>
      </c>
      <c r="J3273" s="11" t="s">
        <v>2</v>
      </c>
      <c r="K3273" s="11">
        <v>3</v>
      </c>
      <c r="L3273" s="11">
        <v>-74.158368359999997</v>
      </c>
      <c r="M3273" s="12">
        <v>4.5899552310000002</v>
      </c>
    </row>
    <row r="3274" spans="1:13" x14ac:dyDescent="0.25">
      <c r="A3274" s="3">
        <v>3273</v>
      </c>
      <c r="B3274" s="3" t="s">
        <v>5676</v>
      </c>
      <c r="C3274" s="3" t="s">
        <v>5614</v>
      </c>
      <c r="D3274" s="3" t="s">
        <v>1</v>
      </c>
      <c r="E3274" s="3" t="s">
        <v>5677</v>
      </c>
      <c r="F3274" s="5">
        <v>65</v>
      </c>
      <c r="G3274" s="133">
        <f t="shared" si="110"/>
        <v>31</v>
      </c>
      <c r="H3274" s="36" t="str">
        <f t="shared" si="111"/>
        <v>Aceptable</v>
      </c>
      <c r="I3274" s="11">
        <v>19</v>
      </c>
      <c r="J3274" s="11" t="s">
        <v>2</v>
      </c>
      <c r="K3274" s="11">
        <v>2</v>
      </c>
      <c r="L3274" s="11">
        <v>-74.170230110000006</v>
      </c>
      <c r="M3274" s="12">
        <v>4.5858492359999996</v>
      </c>
    </row>
    <row r="3275" spans="1:13" x14ac:dyDescent="0.25">
      <c r="A3275" s="3">
        <v>3274</v>
      </c>
      <c r="B3275" s="3" t="s">
        <v>5678</v>
      </c>
      <c r="C3275" s="3" t="s">
        <v>5614</v>
      </c>
      <c r="D3275" s="3" t="s">
        <v>1</v>
      </c>
      <c r="E3275" s="3" t="s">
        <v>5679</v>
      </c>
      <c r="F3275" s="5">
        <v>65</v>
      </c>
      <c r="G3275" s="133">
        <f t="shared" si="110"/>
        <v>31</v>
      </c>
      <c r="H3275" s="36" t="str">
        <f t="shared" si="111"/>
        <v>Aceptable</v>
      </c>
      <c r="I3275" s="11">
        <v>19</v>
      </c>
      <c r="J3275" s="11" t="s">
        <v>2</v>
      </c>
      <c r="K3275" s="11">
        <v>2</v>
      </c>
      <c r="L3275" s="11">
        <v>-74.165656420000005</v>
      </c>
      <c r="M3275" s="12">
        <v>4.5889612990000002</v>
      </c>
    </row>
    <row r="3276" spans="1:13" x14ac:dyDescent="0.25">
      <c r="A3276" s="3">
        <v>3275</v>
      </c>
      <c r="B3276" s="3" t="s">
        <v>5680</v>
      </c>
      <c r="C3276" s="3" t="s">
        <v>5614</v>
      </c>
      <c r="D3276" s="3" t="s">
        <v>1</v>
      </c>
      <c r="E3276" s="3" t="s">
        <v>5681</v>
      </c>
      <c r="F3276" s="5">
        <v>65</v>
      </c>
      <c r="G3276" s="133">
        <f t="shared" si="110"/>
        <v>31</v>
      </c>
      <c r="H3276" s="36" t="str">
        <f t="shared" si="111"/>
        <v>Aceptable</v>
      </c>
      <c r="I3276" s="11">
        <v>19</v>
      </c>
      <c r="J3276" s="11" t="s">
        <v>2</v>
      </c>
      <c r="K3276" s="11">
        <v>2</v>
      </c>
      <c r="L3276" s="11">
        <v>-74.169891800000002</v>
      </c>
      <c r="M3276" s="12">
        <v>4.5907466240000003</v>
      </c>
    </row>
    <row r="3277" spans="1:13" x14ac:dyDescent="0.25">
      <c r="A3277" s="3">
        <v>3276</v>
      </c>
      <c r="B3277" s="3" t="s">
        <v>5682</v>
      </c>
      <c r="C3277" s="3" t="s">
        <v>5614</v>
      </c>
      <c r="D3277" s="3" t="s">
        <v>1</v>
      </c>
      <c r="E3277" s="3" t="s">
        <v>5683</v>
      </c>
      <c r="F3277" s="5">
        <v>70</v>
      </c>
      <c r="G3277" s="133">
        <f t="shared" si="110"/>
        <v>18</v>
      </c>
      <c r="H3277" s="36" t="str">
        <f t="shared" si="111"/>
        <v>Regular</v>
      </c>
      <c r="I3277" s="11">
        <v>19</v>
      </c>
      <c r="J3277" s="11" t="s">
        <v>2</v>
      </c>
      <c r="K3277" s="11">
        <v>1</v>
      </c>
      <c r="L3277" s="11">
        <v>-74.171236550000003</v>
      </c>
      <c r="M3277" s="12">
        <v>4.5730452279999998</v>
      </c>
    </row>
    <row r="3278" spans="1:13" x14ac:dyDescent="0.25">
      <c r="A3278" s="3">
        <v>3277</v>
      </c>
      <c r="B3278" s="3" t="s">
        <v>5684</v>
      </c>
      <c r="C3278" s="3" t="s">
        <v>5614</v>
      </c>
      <c r="D3278" s="3" t="s">
        <v>1</v>
      </c>
      <c r="E3278" s="3" t="s">
        <v>5685</v>
      </c>
      <c r="F3278" s="5">
        <v>70</v>
      </c>
      <c r="G3278" s="133">
        <f t="shared" si="110"/>
        <v>18</v>
      </c>
      <c r="H3278" s="36" t="str">
        <f t="shared" si="111"/>
        <v>Regular</v>
      </c>
      <c r="I3278" s="11">
        <v>19</v>
      </c>
      <c r="J3278" s="11" t="s">
        <v>2</v>
      </c>
      <c r="K3278" s="11">
        <v>1</v>
      </c>
      <c r="L3278" s="11">
        <v>-74.17744304</v>
      </c>
      <c r="M3278" s="12">
        <v>4.5881270699999996</v>
      </c>
    </row>
    <row r="3279" spans="1:13" x14ac:dyDescent="0.25">
      <c r="A3279" s="3">
        <v>3278</v>
      </c>
      <c r="B3279" s="3" t="s">
        <v>5686</v>
      </c>
      <c r="C3279" s="3" t="s">
        <v>5614</v>
      </c>
      <c r="D3279" s="3" t="s">
        <v>1</v>
      </c>
      <c r="E3279" s="3" t="s">
        <v>5687</v>
      </c>
      <c r="F3279" s="5">
        <v>65</v>
      </c>
      <c r="G3279" s="133">
        <f t="shared" si="110"/>
        <v>31</v>
      </c>
      <c r="H3279" s="36" t="str">
        <f t="shared" si="111"/>
        <v>Aceptable</v>
      </c>
      <c r="I3279" s="11">
        <v>19</v>
      </c>
      <c r="J3279" s="11" t="s">
        <v>2</v>
      </c>
      <c r="K3279" s="11">
        <v>2</v>
      </c>
      <c r="L3279" s="11">
        <v>-74.176800600000007</v>
      </c>
      <c r="M3279" s="12">
        <v>4.5930104270000003</v>
      </c>
    </row>
    <row r="3280" spans="1:13" x14ac:dyDescent="0.25">
      <c r="A3280" s="3">
        <v>3279</v>
      </c>
      <c r="B3280" s="3" t="s">
        <v>5688</v>
      </c>
      <c r="C3280" s="3" t="s">
        <v>5614</v>
      </c>
      <c r="D3280" s="3" t="s">
        <v>1</v>
      </c>
      <c r="E3280" s="3" t="s">
        <v>5687</v>
      </c>
      <c r="F3280" s="5">
        <v>65</v>
      </c>
      <c r="G3280" s="133">
        <f t="shared" si="110"/>
        <v>31</v>
      </c>
      <c r="H3280" s="36" t="str">
        <f t="shared" si="111"/>
        <v>Aceptable</v>
      </c>
      <c r="I3280" s="11">
        <v>19</v>
      </c>
      <c r="J3280" s="11" t="s">
        <v>2</v>
      </c>
      <c r="K3280" s="11">
        <v>2</v>
      </c>
      <c r="L3280" s="11">
        <v>-74.171934730000004</v>
      </c>
      <c r="M3280" s="12">
        <v>4.5945973650000003</v>
      </c>
    </row>
    <row r="3281" spans="1:13" x14ac:dyDescent="0.25">
      <c r="A3281" s="3">
        <v>3280</v>
      </c>
      <c r="B3281" s="3" t="s">
        <v>5689</v>
      </c>
      <c r="C3281" s="3" t="s">
        <v>5614</v>
      </c>
      <c r="D3281" s="3" t="s">
        <v>1</v>
      </c>
      <c r="E3281" s="3" t="s">
        <v>5687</v>
      </c>
      <c r="F3281" s="5">
        <v>70</v>
      </c>
      <c r="G3281" s="133">
        <f t="shared" si="110"/>
        <v>18</v>
      </c>
      <c r="H3281" s="36" t="str">
        <f t="shared" si="111"/>
        <v>Regular</v>
      </c>
      <c r="I3281" s="11">
        <v>19</v>
      </c>
      <c r="J3281" s="11" t="s">
        <v>2</v>
      </c>
      <c r="K3281" s="11">
        <v>2</v>
      </c>
      <c r="L3281" s="11">
        <v>-74.172119089999995</v>
      </c>
      <c r="M3281" s="12">
        <v>4.593488486</v>
      </c>
    </row>
    <row r="3282" spans="1:13" x14ac:dyDescent="0.25">
      <c r="A3282" s="3">
        <v>3281</v>
      </c>
      <c r="B3282" s="3" t="s">
        <v>5690</v>
      </c>
      <c r="C3282" s="3" t="s">
        <v>5614</v>
      </c>
      <c r="D3282" s="3" t="s">
        <v>1</v>
      </c>
      <c r="E3282" s="3" t="s">
        <v>5685</v>
      </c>
      <c r="F3282" s="5">
        <v>65</v>
      </c>
      <c r="G3282" s="133">
        <f t="shared" si="110"/>
        <v>31</v>
      </c>
      <c r="H3282" s="36" t="str">
        <f t="shared" si="111"/>
        <v>Aceptable</v>
      </c>
      <c r="I3282" s="11">
        <v>19</v>
      </c>
      <c r="J3282" s="11" t="s">
        <v>2</v>
      </c>
      <c r="K3282" s="11">
        <v>1</v>
      </c>
      <c r="L3282" s="11">
        <v>-74.173942890000006</v>
      </c>
      <c r="M3282" s="12">
        <v>4.5854551299999997</v>
      </c>
    </row>
    <row r="3283" spans="1:13" x14ac:dyDescent="0.25">
      <c r="A3283" s="3">
        <v>3282</v>
      </c>
      <c r="B3283" s="3" t="s">
        <v>5691</v>
      </c>
      <c r="C3283" s="3" t="s">
        <v>5614</v>
      </c>
      <c r="D3283" s="3" t="s">
        <v>1</v>
      </c>
      <c r="E3283" s="3" t="s">
        <v>5692</v>
      </c>
      <c r="F3283" s="5">
        <v>65</v>
      </c>
      <c r="G3283" s="133">
        <f t="shared" ref="G3283:G3346" si="112">IF(F3283&lt;=40,100-((F3283-30)/(40-30))*(100-86),
IF(F3283&lt;=50,85-((F3283-41)/(50-41))*(85-71),
IF(F3283&lt;=55,70-((F3283-51)/(55-50))*(70-51),
IF(F3283&lt;=65,50-((F3283-55)/(65-55))*(50-31),
IF(F3283&lt;=75,30-((F3283-65)/(75-65))*(30-6),
5-((F3283-75)/(80-75))*(5-0))))))</f>
        <v>31</v>
      </c>
      <c r="H3283" s="36" t="str">
        <f t="shared" si="111"/>
        <v>Aceptable</v>
      </c>
      <c r="I3283" s="11">
        <v>19</v>
      </c>
      <c r="J3283" s="11" t="s">
        <v>2</v>
      </c>
      <c r="K3283" s="11">
        <v>2</v>
      </c>
      <c r="L3283" s="11">
        <v>-74.168642739999996</v>
      </c>
      <c r="M3283" s="12">
        <v>4.5824322449999997</v>
      </c>
    </row>
    <row r="3284" spans="1:13" x14ac:dyDescent="0.25">
      <c r="A3284" s="3">
        <v>3283</v>
      </c>
      <c r="B3284" s="3" t="s">
        <v>5693</v>
      </c>
      <c r="C3284" s="3" t="s">
        <v>5614</v>
      </c>
      <c r="D3284" s="3" t="s">
        <v>1</v>
      </c>
      <c r="E3284" s="3" t="s">
        <v>5694</v>
      </c>
      <c r="F3284" s="5">
        <v>65</v>
      </c>
      <c r="G3284" s="133">
        <f t="shared" si="112"/>
        <v>31</v>
      </c>
      <c r="H3284" s="36" t="str">
        <f t="shared" si="111"/>
        <v>Aceptable</v>
      </c>
      <c r="I3284" s="11">
        <v>19</v>
      </c>
      <c r="J3284" s="11" t="s">
        <v>2</v>
      </c>
      <c r="K3284" s="11">
        <v>1</v>
      </c>
      <c r="L3284" s="11">
        <v>-74.166523799999993</v>
      </c>
      <c r="M3284" s="12">
        <v>4.5760941800000001</v>
      </c>
    </row>
    <row r="3285" spans="1:13" x14ac:dyDescent="0.25">
      <c r="A3285" s="3">
        <v>3284</v>
      </c>
      <c r="B3285" s="3" t="s">
        <v>5695</v>
      </c>
      <c r="C3285" s="3" t="s">
        <v>5614</v>
      </c>
      <c r="D3285" s="3" t="s">
        <v>1</v>
      </c>
      <c r="E3285" s="3" t="s">
        <v>5696</v>
      </c>
      <c r="F3285" s="5">
        <v>75</v>
      </c>
      <c r="G3285" s="133">
        <f t="shared" si="112"/>
        <v>6</v>
      </c>
      <c r="H3285" s="36" t="str">
        <f t="shared" si="111"/>
        <v>Regular</v>
      </c>
      <c r="I3285" s="11">
        <v>19</v>
      </c>
      <c r="J3285" s="11" t="s">
        <v>2</v>
      </c>
      <c r="K3285" s="11">
        <v>1</v>
      </c>
      <c r="L3285" s="11">
        <v>-74.174976630000003</v>
      </c>
      <c r="M3285" s="12">
        <v>4.5887673109999998</v>
      </c>
    </row>
    <row r="3286" spans="1:13" x14ac:dyDescent="0.25">
      <c r="A3286" s="3">
        <v>3285</v>
      </c>
      <c r="B3286" s="3" t="s">
        <v>5697</v>
      </c>
      <c r="C3286" s="3" t="s">
        <v>5614</v>
      </c>
      <c r="D3286" s="3" t="s">
        <v>1</v>
      </c>
      <c r="E3286" s="3" t="s">
        <v>5698</v>
      </c>
      <c r="F3286" s="5">
        <v>70</v>
      </c>
      <c r="G3286" s="133">
        <f t="shared" si="112"/>
        <v>18</v>
      </c>
      <c r="H3286" s="36" t="str">
        <f t="shared" si="111"/>
        <v>Regular</v>
      </c>
      <c r="I3286" s="11">
        <v>19</v>
      </c>
      <c r="J3286" s="11" t="s">
        <v>2</v>
      </c>
      <c r="K3286" s="11">
        <v>3</v>
      </c>
      <c r="L3286" s="11">
        <v>-74.162715309999996</v>
      </c>
      <c r="M3286" s="12">
        <v>4.5899963130000003</v>
      </c>
    </row>
    <row r="3287" spans="1:13" x14ac:dyDescent="0.25">
      <c r="A3287" s="3">
        <v>3286</v>
      </c>
      <c r="B3287" s="3" t="s">
        <v>5699</v>
      </c>
      <c r="C3287" s="3" t="s">
        <v>5614</v>
      </c>
      <c r="D3287" s="3" t="s">
        <v>1</v>
      </c>
      <c r="E3287" s="3" t="s">
        <v>5694</v>
      </c>
      <c r="F3287" s="5">
        <v>70</v>
      </c>
      <c r="G3287" s="133">
        <f t="shared" si="112"/>
        <v>18</v>
      </c>
      <c r="H3287" s="36" t="str">
        <f t="shared" si="111"/>
        <v>Regular</v>
      </c>
      <c r="I3287" s="11">
        <v>19</v>
      </c>
      <c r="J3287" s="11" t="s">
        <v>2</v>
      </c>
      <c r="K3287" s="11">
        <v>1</v>
      </c>
      <c r="L3287" s="11">
        <v>-74.170491569999996</v>
      </c>
      <c r="M3287" s="12">
        <v>4.5747137980000003</v>
      </c>
    </row>
    <row r="3288" spans="1:13" x14ac:dyDescent="0.25">
      <c r="A3288" s="3">
        <v>3287</v>
      </c>
      <c r="B3288" s="3" t="s">
        <v>5700</v>
      </c>
      <c r="C3288" s="3" t="s">
        <v>5614</v>
      </c>
      <c r="D3288" s="3" t="s">
        <v>1</v>
      </c>
      <c r="E3288" s="3" t="s">
        <v>5701</v>
      </c>
      <c r="F3288" s="5">
        <v>65</v>
      </c>
      <c r="G3288" s="133">
        <f t="shared" si="112"/>
        <v>31</v>
      </c>
      <c r="H3288" s="36" t="str">
        <f t="shared" si="111"/>
        <v>Aceptable</v>
      </c>
      <c r="I3288" s="11">
        <v>19</v>
      </c>
      <c r="J3288" s="11" t="s">
        <v>2</v>
      </c>
      <c r="K3288" s="11">
        <v>1</v>
      </c>
      <c r="L3288" s="11">
        <v>-74.17904437</v>
      </c>
      <c r="M3288" s="12">
        <v>4.577734972</v>
      </c>
    </row>
    <row r="3289" spans="1:13" x14ac:dyDescent="0.25">
      <c r="A3289" s="3">
        <v>3288</v>
      </c>
      <c r="B3289" s="3" t="s">
        <v>5702</v>
      </c>
      <c r="C3289" s="3" t="s">
        <v>5614</v>
      </c>
      <c r="D3289" s="3" t="s">
        <v>1</v>
      </c>
      <c r="E3289" s="3" t="s">
        <v>5703</v>
      </c>
      <c r="F3289" s="5">
        <v>70</v>
      </c>
      <c r="G3289" s="133">
        <f t="shared" si="112"/>
        <v>18</v>
      </c>
      <c r="H3289" s="36" t="str">
        <f t="shared" si="111"/>
        <v>Regular</v>
      </c>
      <c r="I3289" s="11">
        <v>19</v>
      </c>
      <c r="J3289" s="11" t="s">
        <v>2</v>
      </c>
      <c r="K3289" s="11">
        <v>2</v>
      </c>
      <c r="L3289" s="11">
        <v>-74.168098490000006</v>
      </c>
      <c r="M3289" s="12">
        <v>4.5892028939999996</v>
      </c>
    </row>
    <row r="3290" spans="1:13" x14ac:dyDescent="0.25">
      <c r="A3290" s="3">
        <v>3289</v>
      </c>
      <c r="B3290" s="3" t="s">
        <v>5704</v>
      </c>
      <c r="C3290" s="3" t="s">
        <v>5614</v>
      </c>
      <c r="D3290" s="3" t="s">
        <v>1</v>
      </c>
      <c r="E3290" s="3" t="s">
        <v>5703</v>
      </c>
      <c r="F3290" s="5">
        <v>70</v>
      </c>
      <c r="G3290" s="133">
        <f t="shared" si="112"/>
        <v>18</v>
      </c>
      <c r="H3290" s="36" t="str">
        <f t="shared" si="111"/>
        <v>Regular</v>
      </c>
      <c r="I3290" s="11">
        <v>19</v>
      </c>
      <c r="J3290" s="11" t="s">
        <v>2</v>
      </c>
      <c r="K3290" s="11">
        <v>2</v>
      </c>
      <c r="L3290" s="11">
        <v>-74.168516580000002</v>
      </c>
      <c r="M3290" s="12">
        <v>4.5881354720000003</v>
      </c>
    </row>
    <row r="3291" spans="1:13" x14ac:dyDescent="0.25">
      <c r="A3291" s="3">
        <v>3290</v>
      </c>
      <c r="B3291" s="3" t="s">
        <v>5705</v>
      </c>
      <c r="C3291" s="3" t="s">
        <v>5614</v>
      </c>
      <c r="D3291" s="3" t="s">
        <v>1</v>
      </c>
      <c r="E3291" s="3" t="s">
        <v>5706</v>
      </c>
      <c r="F3291" s="5">
        <v>45</v>
      </c>
      <c r="G3291" s="133">
        <f t="shared" si="112"/>
        <v>78.777777777777771</v>
      </c>
      <c r="H3291" s="36" t="str">
        <f t="shared" si="111"/>
        <v>Muy Bueno</v>
      </c>
      <c r="I3291" s="11">
        <v>19</v>
      </c>
      <c r="J3291" s="11" t="s">
        <v>2</v>
      </c>
      <c r="K3291" s="11">
        <v>1</v>
      </c>
      <c r="L3291" s="11">
        <v>-74.178761030000004</v>
      </c>
      <c r="M3291" s="12">
        <v>4.5920372</v>
      </c>
    </row>
    <row r="3292" spans="1:13" x14ac:dyDescent="0.25">
      <c r="A3292" s="3">
        <v>3291</v>
      </c>
      <c r="B3292" s="3" t="s">
        <v>5707</v>
      </c>
      <c r="C3292" s="3" t="s">
        <v>5614</v>
      </c>
      <c r="D3292" s="3" t="s">
        <v>1</v>
      </c>
      <c r="E3292" s="3" t="s">
        <v>5708</v>
      </c>
      <c r="F3292" s="5">
        <v>65</v>
      </c>
      <c r="G3292" s="133">
        <f t="shared" si="112"/>
        <v>31</v>
      </c>
      <c r="H3292" s="36" t="str">
        <f t="shared" si="111"/>
        <v>Aceptable</v>
      </c>
      <c r="I3292" s="11">
        <v>19</v>
      </c>
      <c r="J3292" s="11" t="s">
        <v>2</v>
      </c>
      <c r="K3292" s="11">
        <v>2</v>
      </c>
      <c r="L3292" s="11">
        <v>-74.173769300000004</v>
      </c>
      <c r="M3292" s="12">
        <v>4.5914503389999997</v>
      </c>
    </row>
    <row r="3293" spans="1:13" x14ac:dyDescent="0.25">
      <c r="A3293" s="3">
        <v>3292</v>
      </c>
      <c r="B3293" s="3" t="s">
        <v>5709</v>
      </c>
      <c r="C3293" s="3" t="s">
        <v>5614</v>
      </c>
      <c r="D3293" s="3" t="s">
        <v>1</v>
      </c>
      <c r="E3293" s="3" t="s">
        <v>5710</v>
      </c>
      <c r="F3293" s="5">
        <v>65</v>
      </c>
      <c r="G3293" s="133">
        <f t="shared" si="112"/>
        <v>31</v>
      </c>
      <c r="H3293" s="36" t="str">
        <f t="shared" si="111"/>
        <v>Aceptable</v>
      </c>
      <c r="I3293" s="11">
        <v>19</v>
      </c>
      <c r="J3293" s="11" t="s">
        <v>2</v>
      </c>
      <c r="K3293" s="11">
        <v>2</v>
      </c>
      <c r="L3293" s="11">
        <v>-74.172406609999996</v>
      </c>
      <c r="M3293" s="12">
        <v>4.5881629129999997</v>
      </c>
    </row>
    <row r="3294" spans="1:13" x14ac:dyDescent="0.25">
      <c r="A3294" s="3">
        <v>3293</v>
      </c>
      <c r="B3294" s="3" t="s">
        <v>5711</v>
      </c>
      <c r="C3294" s="3" t="s">
        <v>5614</v>
      </c>
      <c r="D3294" s="3" t="s">
        <v>1</v>
      </c>
      <c r="E3294" s="3" t="s">
        <v>5712</v>
      </c>
      <c r="F3294" s="5">
        <v>70</v>
      </c>
      <c r="G3294" s="133">
        <f t="shared" si="112"/>
        <v>18</v>
      </c>
      <c r="H3294" s="36" t="str">
        <f t="shared" si="111"/>
        <v>Regular</v>
      </c>
      <c r="I3294" s="11">
        <v>19</v>
      </c>
      <c r="J3294" s="11" t="s">
        <v>2</v>
      </c>
      <c r="K3294" s="11">
        <v>2</v>
      </c>
      <c r="L3294" s="11">
        <v>-74.172256279999999</v>
      </c>
      <c r="M3294" s="12">
        <v>4.5905693149999998</v>
      </c>
    </row>
    <row r="3295" spans="1:13" x14ac:dyDescent="0.25">
      <c r="A3295" s="3">
        <v>3294</v>
      </c>
      <c r="B3295" s="3" t="s">
        <v>5713</v>
      </c>
      <c r="C3295" s="3" t="s">
        <v>5614</v>
      </c>
      <c r="D3295" s="3" t="s">
        <v>1</v>
      </c>
      <c r="E3295" s="3" t="s">
        <v>5714</v>
      </c>
      <c r="F3295" s="5">
        <v>65</v>
      </c>
      <c r="G3295" s="133">
        <f t="shared" si="112"/>
        <v>31</v>
      </c>
      <c r="H3295" s="36" t="str">
        <f t="shared" si="111"/>
        <v>Aceptable</v>
      </c>
      <c r="I3295" s="11">
        <v>19</v>
      </c>
      <c r="J3295" s="11" t="s">
        <v>2</v>
      </c>
      <c r="K3295" s="11">
        <v>2</v>
      </c>
      <c r="L3295" s="11">
        <v>-74.167749560000004</v>
      </c>
      <c r="M3295" s="12">
        <v>4.5915658170000002</v>
      </c>
    </row>
    <row r="3296" spans="1:13" x14ac:dyDescent="0.25">
      <c r="A3296" s="3">
        <v>3295</v>
      </c>
      <c r="B3296" s="3" t="s">
        <v>5715</v>
      </c>
      <c r="C3296" s="3" t="s">
        <v>5614</v>
      </c>
      <c r="D3296" s="3" t="s">
        <v>1</v>
      </c>
      <c r="E3296" s="3" t="s">
        <v>5716</v>
      </c>
      <c r="F3296" s="5">
        <v>70</v>
      </c>
      <c r="G3296" s="133">
        <f t="shared" si="112"/>
        <v>18</v>
      </c>
      <c r="H3296" s="36" t="str">
        <f t="shared" si="111"/>
        <v>Regular</v>
      </c>
      <c r="I3296" s="11">
        <v>19</v>
      </c>
      <c r="J3296" s="11" t="s">
        <v>2</v>
      </c>
      <c r="K3296" s="11">
        <v>3</v>
      </c>
      <c r="L3296" s="11">
        <v>-74.163539310000004</v>
      </c>
      <c r="M3296" s="12">
        <v>4.5930439529999996</v>
      </c>
    </row>
    <row r="3297" spans="1:13" x14ac:dyDescent="0.25">
      <c r="A3297" s="3">
        <v>3296</v>
      </c>
      <c r="B3297" s="3" t="s">
        <v>5717</v>
      </c>
      <c r="C3297" s="3" t="s">
        <v>5614</v>
      </c>
      <c r="D3297" s="3" t="s">
        <v>1</v>
      </c>
      <c r="E3297" s="3" t="s">
        <v>5718</v>
      </c>
      <c r="F3297" s="5">
        <v>70</v>
      </c>
      <c r="G3297" s="133">
        <f t="shared" si="112"/>
        <v>18</v>
      </c>
      <c r="H3297" s="36" t="str">
        <f t="shared" si="111"/>
        <v>Regular</v>
      </c>
      <c r="I3297" s="11">
        <v>19</v>
      </c>
      <c r="J3297" s="11" t="s">
        <v>2</v>
      </c>
      <c r="K3297" s="11">
        <v>1</v>
      </c>
      <c r="L3297" s="11">
        <v>-74.170247840000002</v>
      </c>
      <c r="M3297" s="12">
        <v>4.5825986480000003</v>
      </c>
    </row>
    <row r="3298" spans="1:13" x14ac:dyDescent="0.25">
      <c r="A3298" s="3">
        <v>3297</v>
      </c>
      <c r="B3298" s="3" t="s">
        <v>5719</v>
      </c>
      <c r="C3298" s="3" t="s">
        <v>5614</v>
      </c>
      <c r="D3298" s="3" t="s">
        <v>1</v>
      </c>
      <c r="E3298" s="3" t="s">
        <v>5720</v>
      </c>
      <c r="F3298" s="5">
        <v>70</v>
      </c>
      <c r="G3298" s="133">
        <f t="shared" si="112"/>
        <v>18</v>
      </c>
      <c r="H3298" s="36" t="str">
        <f t="shared" si="111"/>
        <v>Regular</v>
      </c>
      <c r="I3298" s="11">
        <v>19</v>
      </c>
      <c r="J3298" s="11" t="s">
        <v>2</v>
      </c>
      <c r="K3298" s="11">
        <v>1</v>
      </c>
      <c r="L3298" s="11">
        <v>-74.176525749999996</v>
      </c>
      <c r="M3298" s="12">
        <v>4.5836236660000003</v>
      </c>
    </row>
    <row r="3299" spans="1:13" x14ac:dyDescent="0.25">
      <c r="A3299" s="3">
        <v>3298</v>
      </c>
      <c r="B3299" s="3" t="s">
        <v>5721</v>
      </c>
      <c r="C3299" s="3" t="s">
        <v>5614</v>
      </c>
      <c r="D3299" s="3" t="s">
        <v>1</v>
      </c>
      <c r="E3299" s="3" t="s">
        <v>5722</v>
      </c>
      <c r="F3299" s="5">
        <v>80</v>
      </c>
      <c r="G3299" s="133">
        <f t="shared" si="112"/>
        <v>0</v>
      </c>
      <c r="H3299" s="36" t="str">
        <f t="shared" ref="H3299:H3362" si="113">IF(AND(G3299&gt;=86,G3299&lt;=100),"Óptimo",
IF(AND(G3299&gt;=71,G3299&lt;=85),"Muy Bueno",
IF(AND(G3299&gt;=51,G3299&lt;=70),"Bueno",
IF(AND(G3299&gt;=31,G3299&lt;=50),"Aceptable",
IF(AND(G3299&gt;=6,G3299&lt;=30),"Regular",
"Malo")))))</f>
        <v>Malo</v>
      </c>
      <c r="I3299" s="11">
        <v>19</v>
      </c>
      <c r="J3299" s="11" t="s">
        <v>2</v>
      </c>
      <c r="K3299" s="11">
        <v>3</v>
      </c>
      <c r="L3299" s="11">
        <v>-74.168504080000005</v>
      </c>
      <c r="M3299" s="12">
        <v>4.595164026</v>
      </c>
    </row>
    <row r="3300" spans="1:13" x14ac:dyDescent="0.25">
      <c r="A3300" s="3">
        <v>3299</v>
      </c>
      <c r="B3300" s="3" t="s">
        <v>5723</v>
      </c>
      <c r="C3300" s="3" t="s">
        <v>5614</v>
      </c>
      <c r="D3300" s="3" t="s">
        <v>1</v>
      </c>
      <c r="E3300" s="3" t="s">
        <v>5724</v>
      </c>
      <c r="F3300" s="5">
        <v>65</v>
      </c>
      <c r="G3300" s="133">
        <f t="shared" si="112"/>
        <v>31</v>
      </c>
      <c r="H3300" s="36" t="str">
        <f t="shared" si="113"/>
        <v>Aceptable</v>
      </c>
      <c r="I3300" s="11">
        <v>19</v>
      </c>
      <c r="J3300" s="11" t="s">
        <v>2</v>
      </c>
      <c r="K3300" s="11">
        <v>3</v>
      </c>
      <c r="L3300" s="11">
        <v>-74.161874209999993</v>
      </c>
      <c r="M3300" s="12">
        <v>4.5855758470000003</v>
      </c>
    </row>
    <row r="3301" spans="1:13" x14ac:dyDescent="0.25">
      <c r="A3301" s="3">
        <v>3300</v>
      </c>
      <c r="B3301" s="3" t="s">
        <v>5725</v>
      </c>
      <c r="C3301" s="3" t="s">
        <v>5614</v>
      </c>
      <c r="D3301" s="3" t="s">
        <v>1</v>
      </c>
      <c r="E3301" s="3" t="s">
        <v>5724</v>
      </c>
      <c r="F3301" s="5">
        <v>65</v>
      </c>
      <c r="G3301" s="133">
        <f t="shared" si="112"/>
        <v>31</v>
      </c>
      <c r="H3301" s="36" t="str">
        <f t="shared" si="113"/>
        <v>Aceptable</v>
      </c>
      <c r="I3301" s="11">
        <v>19</v>
      </c>
      <c r="J3301" s="11" t="s">
        <v>2</v>
      </c>
      <c r="K3301" s="11">
        <v>3</v>
      </c>
      <c r="L3301" s="11">
        <v>-74.162918930000004</v>
      </c>
      <c r="M3301" s="12">
        <v>4.5858378929999999</v>
      </c>
    </row>
    <row r="3302" spans="1:13" x14ac:dyDescent="0.25">
      <c r="A3302" s="3">
        <v>3301</v>
      </c>
      <c r="B3302" s="3" t="s">
        <v>5726</v>
      </c>
      <c r="C3302" s="3" t="s">
        <v>5614</v>
      </c>
      <c r="D3302" s="3" t="s">
        <v>1</v>
      </c>
      <c r="E3302" s="3" t="s">
        <v>5727</v>
      </c>
      <c r="F3302" s="5">
        <v>70</v>
      </c>
      <c r="G3302" s="133">
        <f t="shared" si="112"/>
        <v>18</v>
      </c>
      <c r="H3302" s="36" t="str">
        <f t="shared" si="113"/>
        <v>Regular</v>
      </c>
      <c r="I3302" s="11">
        <v>19</v>
      </c>
      <c r="J3302" s="11" t="s">
        <v>2</v>
      </c>
      <c r="K3302" s="11">
        <v>1</v>
      </c>
      <c r="L3302" s="11">
        <v>-74.163522020000002</v>
      </c>
      <c r="M3302" s="12">
        <v>4.5842774349999997</v>
      </c>
    </row>
    <row r="3303" spans="1:13" x14ac:dyDescent="0.25">
      <c r="A3303" s="3">
        <v>3302</v>
      </c>
      <c r="B3303" s="3" t="s">
        <v>5728</v>
      </c>
      <c r="C3303" s="3" t="s">
        <v>5614</v>
      </c>
      <c r="D3303" s="3" t="s">
        <v>1</v>
      </c>
      <c r="E3303" s="3" t="s">
        <v>5694</v>
      </c>
      <c r="F3303" s="5">
        <v>70</v>
      </c>
      <c r="G3303" s="133">
        <f t="shared" si="112"/>
        <v>18</v>
      </c>
      <c r="H3303" s="36" t="str">
        <f t="shared" si="113"/>
        <v>Regular</v>
      </c>
      <c r="I3303" s="11">
        <v>19</v>
      </c>
      <c r="J3303" s="11" t="s">
        <v>2</v>
      </c>
      <c r="K3303" s="11">
        <v>1</v>
      </c>
      <c r="L3303" s="11">
        <v>-74.162020179999999</v>
      </c>
      <c r="M3303" s="12">
        <v>4.5778897279999997</v>
      </c>
    </row>
    <row r="3304" spans="1:13" x14ac:dyDescent="0.25">
      <c r="A3304" s="3">
        <v>3303</v>
      </c>
      <c r="B3304" s="3" t="s">
        <v>5729</v>
      </c>
      <c r="C3304" s="3" t="s">
        <v>5614</v>
      </c>
      <c r="D3304" s="3" t="s">
        <v>1</v>
      </c>
      <c r="E3304" s="3" t="s">
        <v>5730</v>
      </c>
      <c r="F3304" s="5">
        <v>70</v>
      </c>
      <c r="G3304" s="133">
        <f t="shared" si="112"/>
        <v>18</v>
      </c>
      <c r="H3304" s="36" t="str">
        <f t="shared" si="113"/>
        <v>Regular</v>
      </c>
      <c r="I3304" s="11">
        <v>19</v>
      </c>
      <c r="J3304" s="11" t="s">
        <v>2</v>
      </c>
      <c r="K3304" s="11">
        <v>1</v>
      </c>
      <c r="L3304" s="11">
        <v>-74.177445000000006</v>
      </c>
      <c r="M3304" s="12">
        <v>4.5866821719999997</v>
      </c>
    </row>
    <row r="3305" spans="1:13" x14ac:dyDescent="0.25">
      <c r="A3305" s="3">
        <v>3304</v>
      </c>
      <c r="B3305" s="3" t="s">
        <v>5731</v>
      </c>
      <c r="C3305" s="3" t="s">
        <v>5614</v>
      </c>
      <c r="D3305" s="3" t="s">
        <v>1</v>
      </c>
      <c r="E3305" s="3" t="s">
        <v>5732</v>
      </c>
      <c r="F3305" s="5">
        <v>70</v>
      </c>
      <c r="G3305" s="133">
        <f t="shared" si="112"/>
        <v>18</v>
      </c>
      <c r="H3305" s="36" t="str">
        <f t="shared" si="113"/>
        <v>Regular</v>
      </c>
      <c r="I3305" s="11">
        <v>19</v>
      </c>
      <c r="J3305" s="11" t="s">
        <v>2</v>
      </c>
      <c r="K3305" s="11">
        <v>1</v>
      </c>
      <c r="L3305" s="11">
        <v>-74.176411020000003</v>
      </c>
      <c r="M3305" s="12">
        <v>4.590264168</v>
      </c>
    </row>
    <row r="3306" spans="1:13" x14ac:dyDescent="0.25">
      <c r="A3306" s="3">
        <v>3305</v>
      </c>
      <c r="B3306" s="3" t="s">
        <v>5733</v>
      </c>
      <c r="C3306" s="3" t="s">
        <v>5614</v>
      </c>
      <c r="D3306" s="3" t="s">
        <v>1</v>
      </c>
      <c r="E3306" s="3" t="s">
        <v>5734</v>
      </c>
      <c r="F3306" s="5">
        <v>55</v>
      </c>
      <c r="G3306" s="133">
        <f t="shared" si="112"/>
        <v>54.8</v>
      </c>
      <c r="H3306" s="36" t="str">
        <f t="shared" si="113"/>
        <v>Bueno</v>
      </c>
      <c r="I3306" s="11">
        <v>19</v>
      </c>
      <c r="J3306" s="11" t="s">
        <v>2</v>
      </c>
      <c r="K3306" s="11">
        <v>2</v>
      </c>
      <c r="L3306" s="11">
        <v>-74.165891669999993</v>
      </c>
      <c r="M3306" s="12">
        <v>4.5872450489999999</v>
      </c>
    </row>
    <row r="3307" spans="1:13" x14ac:dyDescent="0.25">
      <c r="A3307" s="3">
        <v>3306</v>
      </c>
      <c r="B3307" s="3" t="s">
        <v>5735</v>
      </c>
      <c r="C3307" s="3" t="s">
        <v>5614</v>
      </c>
      <c r="D3307" s="3" t="s">
        <v>1</v>
      </c>
      <c r="E3307" s="3" t="s">
        <v>5736</v>
      </c>
      <c r="F3307" s="5">
        <v>70</v>
      </c>
      <c r="G3307" s="133">
        <f t="shared" si="112"/>
        <v>18</v>
      </c>
      <c r="H3307" s="36" t="str">
        <f t="shared" si="113"/>
        <v>Regular</v>
      </c>
      <c r="I3307" s="11">
        <v>19</v>
      </c>
      <c r="J3307" s="11" t="s">
        <v>2</v>
      </c>
      <c r="K3307" s="11">
        <v>2</v>
      </c>
      <c r="L3307" s="11">
        <v>-74.161006479999998</v>
      </c>
      <c r="M3307" s="12">
        <v>4.5799221250000004</v>
      </c>
    </row>
    <row r="3308" spans="1:13" x14ac:dyDescent="0.25">
      <c r="A3308" s="3">
        <v>3307</v>
      </c>
      <c r="B3308" s="3" t="s">
        <v>5737</v>
      </c>
      <c r="C3308" s="3" t="s">
        <v>5614</v>
      </c>
      <c r="D3308" s="3" t="s">
        <v>1</v>
      </c>
      <c r="E3308" s="3" t="s">
        <v>5738</v>
      </c>
      <c r="F3308" s="5">
        <v>65</v>
      </c>
      <c r="G3308" s="133">
        <f t="shared" si="112"/>
        <v>31</v>
      </c>
      <c r="H3308" s="36" t="str">
        <f t="shared" si="113"/>
        <v>Aceptable</v>
      </c>
      <c r="I3308" s="11">
        <v>19</v>
      </c>
      <c r="J3308" s="11" t="s">
        <v>2</v>
      </c>
      <c r="K3308" s="11">
        <v>2</v>
      </c>
      <c r="L3308" s="11">
        <v>-74.160345359999994</v>
      </c>
      <c r="M3308" s="12">
        <v>4.5820894570000004</v>
      </c>
    </row>
    <row r="3309" spans="1:13" x14ac:dyDescent="0.25">
      <c r="A3309" s="3">
        <v>3308</v>
      </c>
      <c r="B3309" s="3" t="s">
        <v>5739</v>
      </c>
      <c r="C3309" s="3" t="s">
        <v>5614</v>
      </c>
      <c r="D3309" s="3" t="s">
        <v>1</v>
      </c>
      <c r="E3309" s="3" t="s">
        <v>5738</v>
      </c>
      <c r="F3309" s="5">
        <v>70</v>
      </c>
      <c r="G3309" s="133">
        <f t="shared" si="112"/>
        <v>18</v>
      </c>
      <c r="H3309" s="36" t="str">
        <f t="shared" si="113"/>
        <v>Regular</v>
      </c>
      <c r="I3309" s="11">
        <v>19</v>
      </c>
      <c r="J3309" s="11" t="s">
        <v>2</v>
      </c>
      <c r="K3309" s="11">
        <v>2</v>
      </c>
      <c r="L3309" s="11">
        <v>-74.160822049999993</v>
      </c>
      <c r="M3309" s="12">
        <v>4.5833874659999996</v>
      </c>
    </row>
    <row r="3310" spans="1:13" x14ac:dyDescent="0.25">
      <c r="A3310" s="3">
        <v>3309</v>
      </c>
      <c r="B3310" s="3" t="s">
        <v>5740</v>
      </c>
      <c r="C3310" s="3" t="s">
        <v>5614</v>
      </c>
      <c r="D3310" s="3" t="s">
        <v>1</v>
      </c>
      <c r="E3310" s="3" t="s">
        <v>5738</v>
      </c>
      <c r="F3310" s="5">
        <v>65</v>
      </c>
      <c r="G3310" s="133">
        <f t="shared" si="112"/>
        <v>31</v>
      </c>
      <c r="H3310" s="36" t="str">
        <f t="shared" si="113"/>
        <v>Aceptable</v>
      </c>
      <c r="I3310" s="11">
        <v>19</v>
      </c>
      <c r="J3310" s="11" t="s">
        <v>2</v>
      </c>
      <c r="K3310" s="11">
        <v>2</v>
      </c>
      <c r="L3310" s="11">
        <v>-74.158693549999995</v>
      </c>
      <c r="M3310" s="12">
        <v>4.5816739819999999</v>
      </c>
    </row>
    <row r="3311" spans="1:13" x14ac:dyDescent="0.25">
      <c r="A3311" s="3">
        <v>3310</v>
      </c>
      <c r="B3311" s="3" t="s">
        <v>5741</v>
      </c>
      <c r="C3311" s="3" t="s">
        <v>5614</v>
      </c>
      <c r="D3311" s="3" t="s">
        <v>1</v>
      </c>
      <c r="E3311" s="3" t="s">
        <v>5742</v>
      </c>
      <c r="F3311" s="5">
        <v>70</v>
      </c>
      <c r="G3311" s="133">
        <f t="shared" si="112"/>
        <v>18</v>
      </c>
      <c r="H3311" s="36" t="str">
        <f t="shared" si="113"/>
        <v>Regular</v>
      </c>
      <c r="I3311" s="11">
        <v>19</v>
      </c>
      <c r="J3311" s="11" t="s">
        <v>2</v>
      </c>
      <c r="K3311" s="11">
        <v>2</v>
      </c>
      <c r="L3311" s="11">
        <v>-74.172637440000003</v>
      </c>
      <c r="M3311" s="12">
        <v>4.5953942889999997</v>
      </c>
    </row>
    <row r="3312" spans="1:13" x14ac:dyDescent="0.25">
      <c r="A3312" s="3">
        <v>3311</v>
      </c>
      <c r="B3312" s="3" t="s">
        <v>5743</v>
      </c>
      <c r="C3312" s="3" t="s">
        <v>5614</v>
      </c>
      <c r="D3312" s="3" t="s">
        <v>1</v>
      </c>
      <c r="E3312" s="3" t="s">
        <v>5679</v>
      </c>
      <c r="F3312" s="5">
        <v>70</v>
      </c>
      <c r="G3312" s="133">
        <f t="shared" si="112"/>
        <v>18</v>
      </c>
      <c r="H3312" s="36" t="str">
        <f t="shared" si="113"/>
        <v>Regular</v>
      </c>
      <c r="I3312" s="11">
        <v>19</v>
      </c>
      <c r="J3312" s="11" t="s">
        <v>2</v>
      </c>
      <c r="K3312" s="11">
        <v>2</v>
      </c>
      <c r="L3312" s="11">
        <v>-74.165327199999993</v>
      </c>
      <c r="M3312" s="12">
        <v>4.589909961</v>
      </c>
    </row>
    <row r="3313" spans="1:13" x14ac:dyDescent="0.25">
      <c r="A3313" s="3">
        <v>3312</v>
      </c>
      <c r="B3313" s="3" t="s">
        <v>5744</v>
      </c>
      <c r="C3313" s="3" t="s">
        <v>5614</v>
      </c>
      <c r="D3313" s="3" t="s">
        <v>1</v>
      </c>
      <c r="E3313" s="3" t="s">
        <v>5745</v>
      </c>
      <c r="F3313" s="5">
        <v>70</v>
      </c>
      <c r="G3313" s="133">
        <f t="shared" si="112"/>
        <v>18</v>
      </c>
      <c r="H3313" s="36" t="str">
        <f t="shared" si="113"/>
        <v>Regular</v>
      </c>
      <c r="I3313" s="11">
        <v>19</v>
      </c>
      <c r="J3313" s="11" t="s">
        <v>2</v>
      </c>
      <c r="K3313" s="11">
        <v>1</v>
      </c>
      <c r="L3313" s="11">
        <v>-74.180007430000003</v>
      </c>
      <c r="M3313" s="12">
        <v>4.5887439040000002</v>
      </c>
    </row>
    <row r="3314" spans="1:13" x14ac:dyDescent="0.25">
      <c r="A3314" s="3">
        <v>3313</v>
      </c>
      <c r="B3314" s="3" t="s">
        <v>5746</v>
      </c>
      <c r="C3314" s="3" t="s">
        <v>5614</v>
      </c>
      <c r="D3314" s="3" t="s">
        <v>1</v>
      </c>
      <c r="E3314" s="3" t="s">
        <v>5747</v>
      </c>
      <c r="F3314" s="5">
        <v>65</v>
      </c>
      <c r="G3314" s="133">
        <f t="shared" si="112"/>
        <v>31</v>
      </c>
      <c r="H3314" s="36" t="str">
        <f t="shared" si="113"/>
        <v>Aceptable</v>
      </c>
      <c r="I3314" s="11">
        <v>19</v>
      </c>
      <c r="J3314" s="11" t="s">
        <v>2</v>
      </c>
      <c r="K3314" s="11">
        <v>2</v>
      </c>
      <c r="L3314" s="11">
        <v>-74.170573959999999</v>
      </c>
      <c r="M3314" s="12">
        <v>4.5921430340000002</v>
      </c>
    </row>
    <row r="3315" spans="1:13" x14ac:dyDescent="0.25">
      <c r="A3315" s="3">
        <v>3314</v>
      </c>
      <c r="B3315" s="3" t="s">
        <v>5748</v>
      </c>
      <c r="C3315" s="3" t="s">
        <v>5614</v>
      </c>
      <c r="D3315" s="3" t="s">
        <v>1</v>
      </c>
      <c r="E3315" s="3" t="s">
        <v>5749</v>
      </c>
      <c r="F3315" s="5">
        <v>65</v>
      </c>
      <c r="G3315" s="133">
        <f t="shared" si="112"/>
        <v>31</v>
      </c>
      <c r="H3315" s="36" t="str">
        <f t="shared" si="113"/>
        <v>Aceptable</v>
      </c>
      <c r="I3315" s="11">
        <v>19</v>
      </c>
      <c r="J3315" s="11" t="s">
        <v>2</v>
      </c>
      <c r="K3315" s="11">
        <v>2</v>
      </c>
      <c r="L3315" s="11">
        <v>-74.166355640000006</v>
      </c>
      <c r="M3315" s="12">
        <v>4.590710788</v>
      </c>
    </row>
    <row r="3316" spans="1:13" x14ac:dyDescent="0.25">
      <c r="A3316" s="3">
        <v>3315</v>
      </c>
      <c r="B3316" s="3" t="s">
        <v>5750</v>
      </c>
      <c r="C3316" s="3" t="s">
        <v>5614</v>
      </c>
      <c r="D3316" s="3" t="s">
        <v>1</v>
      </c>
      <c r="E3316" s="3" t="s">
        <v>5751</v>
      </c>
      <c r="F3316" s="5">
        <v>70</v>
      </c>
      <c r="G3316" s="133">
        <f t="shared" si="112"/>
        <v>18</v>
      </c>
      <c r="H3316" s="36" t="str">
        <f t="shared" si="113"/>
        <v>Regular</v>
      </c>
      <c r="I3316" s="11">
        <v>19</v>
      </c>
      <c r="J3316" s="11" t="s">
        <v>2</v>
      </c>
      <c r="K3316" s="11">
        <v>3</v>
      </c>
      <c r="L3316" s="11">
        <v>-74.163337990000002</v>
      </c>
      <c r="M3316" s="12">
        <v>4.5915200860000001</v>
      </c>
    </row>
    <row r="3317" spans="1:13" x14ac:dyDescent="0.25">
      <c r="A3317" s="3">
        <v>3316</v>
      </c>
      <c r="B3317" s="3" t="s">
        <v>5752</v>
      </c>
      <c r="C3317" s="3" t="s">
        <v>5614</v>
      </c>
      <c r="D3317" s="3" t="s">
        <v>1</v>
      </c>
      <c r="E3317" s="3" t="s">
        <v>5698</v>
      </c>
      <c r="F3317" s="5">
        <v>70</v>
      </c>
      <c r="G3317" s="133">
        <f t="shared" si="112"/>
        <v>18</v>
      </c>
      <c r="H3317" s="36" t="str">
        <f t="shared" si="113"/>
        <v>Regular</v>
      </c>
      <c r="I3317" s="11">
        <v>19</v>
      </c>
      <c r="J3317" s="11" t="s">
        <v>2</v>
      </c>
      <c r="K3317" s="11">
        <v>3</v>
      </c>
      <c r="L3317" s="11">
        <v>-74.162945960000002</v>
      </c>
      <c r="M3317" s="12">
        <v>4.5906911770000001</v>
      </c>
    </row>
    <row r="3318" spans="1:13" x14ac:dyDescent="0.25">
      <c r="A3318" s="3">
        <v>3317</v>
      </c>
      <c r="B3318" s="3" t="s">
        <v>5753</v>
      </c>
      <c r="C3318" s="3" t="s">
        <v>5614</v>
      </c>
      <c r="D3318" s="3" t="s">
        <v>1</v>
      </c>
      <c r="E3318" s="3" t="s">
        <v>5754</v>
      </c>
      <c r="F3318" s="5">
        <v>70</v>
      </c>
      <c r="G3318" s="133">
        <f t="shared" si="112"/>
        <v>18</v>
      </c>
      <c r="H3318" s="36" t="str">
        <f t="shared" si="113"/>
        <v>Regular</v>
      </c>
      <c r="I3318" s="11">
        <v>19</v>
      </c>
      <c r="J3318" s="11" t="s">
        <v>2</v>
      </c>
      <c r="K3318" s="11">
        <v>2</v>
      </c>
      <c r="L3318" s="11">
        <v>-74.177131540000005</v>
      </c>
      <c r="M3318" s="12">
        <v>4.5942080980000002</v>
      </c>
    </row>
    <row r="3319" spans="1:13" x14ac:dyDescent="0.25">
      <c r="A3319" s="3">
        <v>3318</v>
      </c>
      <c r="B3319" s="3" t="s">
        <v>5755</v>
      </c>
      <c r="C3319" s="3" t="s">
        <v>5614</v>
      </c>
      <c r="D3319" s="3" t="s">
        <v>1</v>
      </c>
      <c r="E3319" s="3" t="s">
        <v>5754</v>
      </c>
      <c r="F3319" s="5">
        <v>65</v>
      </c>
      <c r="G3319" s="133">
        <f t="shared" si="112"/>
        <v>31</v>
      </c>
      <c r="H3319" s="36" t="str">
        <f t="shared" si="113"/>
        <v>Aceptable</v>
      </c>
      <c r="I3319" s="11">
        <v>19</v>
      </c>
      <c r="J3319" s="11" t="s">
        <v>2</v>
      </c>
      <c r="K3319" s="11">
        <v>2</v>
      </c>
      <c r="L3319" s="11">
        <v>-74.177411180000007</v>
      </c>
      <c r="M3319" s="12">
        <v>4.5949333030000004</v>
      </c>
    </row>
    <row r="3320" spans="1:13" x14ac:dyDescent="0.25">
      <c r="A3320" s="3">
        <v>3319</v>
      </c>
      <c r="B3320" s="3" t="s">
        <v>5756</v>
      </c>
      <c r="C3320" s="3" t="s">
        <v>5614</v>
      </c>
      <c r="D3320" s="3" t="s">
        <v>1</v>
      </c>
      <c r="E3320" s="3" t="s">
        <v>5757</v>
      </c>
      <c r="F3320" s="5">
        <v>65</v>
      </c>
      <c r="G3320" s="133">
        <f t="shared" si="112"/>
        <v>31</v>
      </c>
      <c r="H3320" s="36" t="str">
        <f t="shared" si="113"/>
        <v>Aceptable</v>
      </c>
      <c r="I3320" s="11">
        <v>19</v>
      </c>
      <c r="J3320" s="11" t="s">
        <v>2</v>
      </c>
      <c r="K3320" s="11">
        <v>2</v>
      </c>
      <c r="L3320" s="11">
        <v>-74.164241160000003</v>
      </c>
      <c r="M3320" s="12">
        <v>4.5904811289999996</v>
      </c>
    </row>
    <row r="3321" spans="1:13" x14ac:dyDescent="0.25">
      <c r="A3321" s="3">
        <v>3320</v>
      </c>
      <c r="B3321" s="3" t="s">
        <v>5758</v>
      </c>
      <c r="C3321" s="3" t="s">
        <v>5614</v>
      </c>
      <c r="D3321" s="3" t="s">
        <v>1</v>
      </c>
      <c r="E3321" s="3" t="s">
        <v>5694</v>
      </c>
      <c r="F3321" s="5">
        <v>70</v>
      </c>
      <c r="G3321" s="133">
        <f t="shared" si="112"/>
        <v>18</v>
      </c>
      <c r="H3321" s="36" t="str">
        <f t="shared" si="113"/>
        <v>Regular</v>
      </c>
      <c r="I3321" s="11">
        <v>19</v>
      </c>
      <c r="J3321" s="11" t="s">
        <v>2</v>
      </c>
      <c r="K3321" s="11">
        <v>1</v>
      </c>
      <c r="L3321" s="11">
        <v>-74.16509782</v>
      </c>
      <c r="M3321" s="12">
        <v>4.5759754619999997</v>
      </c>
    </row>
    <row r="3322" spans="1:13" x14ac:dyDescent="0.25">
      <c r="A3322" s="3">
        <v>3321</v>
      </c>
      <c r="B3322" s="3" t="s">
        <v>5759</v>
      </c>
      <c r="C3322" s="3" t="s">
        <v>5614</v>
      </c>
      <c r="D3322" s="3" t="s">
        <v>1</v>
      </c>
      <c r="E3322" s="3" t="s">
        <v>5694</v>
      </c>
      <c r="F3322" s="5">
        <v>65</v>
      </c>
      <c r="G3322" s="133">
        <f t="shared" si="112"/>
        <v>31</v>
      </c>
      <c r="H3322" s="36" t="str">
        <f t="shared" si="113"/>
        <v>Aceptable</v>
      </c>
      <c r="I3322" s="11">
        <v>19</v>
      </c>
      <c r="J3322" s="11" t="s">
        <v>2</v>
      </c>
      <c r="K3322" s="11">
        <v>1</v>
      </c>
      <c r="L3322" s="11">
        <v>-74.168513480000001</v>
      </c>
      <c r="M3322" s="12">
        <v>4.5741095410000003</v>
      </c>
    </row>
    <row r="3323" spans="1:13" x14ac:dyDescent="0.25">
      <c r="A3323" s="3">
        <v>3322</v>
      </c>
      <c r="B3323" s="3" t="s">
        <v>5760</v>
      </c>
      <c r="C3323" s="3" t="s">
        <v>5614</v>
      </c>
      <c r="D3323" s="3" t="s">
        <v>1</v>
      </c>
      <c r="E3323" s="3" t="s">
        <v>5679</v>
      </c>
      <c r="F3323" s="5">
        <v>65</v>
      </c>
      <c r="G3323" s="133">
        <f t="shared" si="112"/>
        <v>31</v>
      </c>
      <c r="H3323" s="36" t="str">
        <f t="shared" si="113"/>
        <v>Aceptable</v>
      </c>
      <c r="I3323" s="11">
        <v>19</v>
      </c>
      <c r="J3323" s="11" t="s">
        <v>2</v>
      </c>
      <c r="K3323" s="11">
        <v>2</v>
      </c>
      <c r="L3323" s="11">
        <v>-74.165399710000003</v>
      </c>
      <c r="M3323" s="12">
        <v>4.5902908839999998</v>
      </c>
    </row>
    <row r="3324" spans="1:13" x14ac:dyDescent="0.25">
      <c r="A3324" s="3">
        <v>3323</v>
      </c>
      <c r="B3324" s="3" t="s">
        <v>5761</v>
      </c>
      <c r="C3324" s="3" t="s">
        <v>5614</v>
      </c>
      <c r="D3324" s="3" t="s">
        <v>1</v>
      </c>
      <c r="E3324" s="3" t="s">
        <v>5679</v>
      </c>
      <c r="F3324" s="5">
        <v>65</v>
      </c>
      <c r="G3324" s="133">
        <f t="shared" si="112"/>
        <v>31</v>
      </c>
      <c r="H3324" s="36" t="str">
        <f t="shared" si="113"/>
        <v>Aceptable</v>
      </c>
      <c r="I3324" s="11">
        <v>19</v>
      </c>
      <c r="J3324" s="11" t="s">
        <v>2</v>
      </c>
      <c r="K3324" s="11">
        <v>2</v>
      </c>
      <c r="L3324" s="11">
        <v>-74.165401900000006</v>
      </c>
      <c r="M3324" s="12">
        <v>4.5906744359999996</v>
      </c>
    </row>
    <row r="3325" spans="1:13" x14ac:dyDescent="0.25">
      <c r="A3325" s="3">
        <v>3324</v>
      </c>
      <c r="B3325" s="3" t="s">
        <v>5762</v>
      </c>
      <c r="C3325" s="3" t="s">
        <v>5614</v>
      </c>
      <c r="D3325" s="3" t="s">
        <v>1</v>
      </c>
      <c r="E3325" s="3" t="s">
        <v>5734</v>
      </c>
      <c r="F3325" s="5">
        <v>60</v>
      </c>
      <c r="G3325" s="133">
        <f t="shared" si="112"/>
        <v>40.5</v>
      </c>
      <c r="H3325" s="36" t="str">
        <f t="shared" si="113"/>
        <v>Aceptable</v>
      </c>
      <c r="I3325" s="11">
        <v>19</v>
      </c>
      <c r="J3325" s="11" t="s">
        <v>2</v>
      </c>
      <c r="K3325" s="11">
        <v>2</v>
      </c>
      <c r="L3325" s="11">
        <v>-74.170006529999995</v>
      </c>
      <c r="M3325" s="12">
        <v>4.5872799039999999</v>
      </c>
    </row>
    <row r="3326" spans="1:13" x14ac:dyDescent="0.25">
      <c r="A3326" s="3">
        <v>3325</v>
      </c>
      <c r="B3326" s="3" t="s">
        <v>5763</v>
      </c>
      <c r="C3326" s="3" t="s">
        <v>5614</v>
      </c>
      <c r="D3326" s="3" t="s">
        <v>1</v>
      </c>
      <c r="E3326" s="3" t="s">
        <v>5683</v>
      </c>
      <c r="F3326" s="5">
        <v>65</v>
      </c>
      <c r="G3326" s="133">
        <f t="shared" si="112"/>
        <v>31</v>
      </c>
      <c r="H3326" s="36" t="str">
        <f t="shared" si="113"/>
        <v>Aceptable</v>
      </c>
      <c r="I3326" s="11">
        <v>19</v>
      </c>
      <c r="J3326" s="11" t="s">
        <v>2</v>
      </c>
      <c r="K3326" s="11">
        <v>1</v>
      </c>
      <c r="L3326" s="11">
        <v>-74.173805680000001</v>
      </c>
      <c r="M3326" s="12">
        <v>4.5721835960000003</v>
      </c>
    </row>
    <row r="3327" spans="1:13" x14ac:dyDescent="0.25">
      <c r="A3327" s="3">
        <v>3326</v>
      </c>
      <c r="B3327" s="3" t="s">
        <v>5764</v>
      </c>
      <c r="C3327" s="3" t="s">
        <v>5614</v>
      </c>
      <c r="D3327" s="3" t="s">
        <v>1</v>
      </c>
      <c r="E3327" s="3" t="s">
        <v>5765</v>
      </c>
      <c r="F3327" s="5">
        <v>80</v>
      </c>
      <c r="G3327" s="133">
        <f t="shared" si="112"/>
        <v>0</v>
      </c>
      <c r="H3327" s="36" t="str">
        <f t="shared" si="113"/>
        <v>Malo</v>
      </c>
      <c r="I3327" s="11">
        <v>19</v>
      </c>
      <c r="J3327" s="11" t="s">
        <v>2</v>
      </c>
      <c r="K3327" s="11">
        <v>3</v>
      </c>
      <c r="L3327" s="11">
        <v>-74.163258110000001</v>
      </c>
      <c r="M3327" s="12">
        <v>4.5948189260000003</v>
      </c>
    </row>
    <row r="3328" spans="1:13" x14ac:dyDescent="0.25">
      <c r="A3328" s="3">
        <v>3327</v>
      </c>
      <c r="B3328" s="3" t="s">
        <v>5766</v>
      </c>
      <c r="C3328" s="3" t="s">
        <v>5614</v>
      </c>
      <c r="D3328" s="3" t="s">
        <v>1</v>
      </c>
      <c r="E3328" s="3" t="s">
        <v>5767</v>
      </c>
      <c r="F3328" s="5">
        <v>65</v>
      </c>
      <c r="G3328" s="133">
        <f t="shared" si="112"/>
        <v>31</v>
      </c>
      <c r="H3328" s="36" t="str">
        <f t="shared" si="113"/>
        <v>Aceptable</v>
      </c>
      <c r="I3328" s="11">
        <v>19</v>
      </c>
      <c r="J3328" s="11" t="s">
        <v>2</v>
      </c>
      <c r="K3328" s="11">
        <v>3</v>
      </c>
      <c r="L3328" s="11">
        <v>-74.169474539999996</v>
      </c>
      <c r="M3328" s="12">
        <v>4.5940930289999997</v>
      </c>
    </row>
    <row r="3329" spans="1:13" x14ac:dyDescent="0.25">
      <c r="A3329" s="3">
        <v>3328</v>
      </c>
      <c r="B3329" s="3" t="s">
        <v>5768</v>
      </c>
      <c r="C3329" s="3" t="s">
        <v>5614</v>
      </c>
      <c r="D3329" s="3" t="s">
        <v>1</v>
      </c>
      <c r="E3329" s="3" t="s">
        <v>5769</v>
      </c>
      <c r="F3329" s="5">
        <v>80</v>
      </c>
      <c r="G3329" s="133">
        <f t="shared" si="112"/>
        <v>0</v>
      </c>
      <c r="H3329" s="36" t="str">
        <f t="shared" si="113"/>
        <v>Malo</v>
      </c>
      <c r="I3329" s="11">
        <v>19</v>
      </c>
      <c r="J3329" s="11" t="s">
        <v>2</v>
      </c>
      <c r="K3329" s="11">
        <v>3</v>
      </c>
      <c r="L3329" s="11">
        <v>-74.169360760000004</v>
      </c>
      <c r="M3329" s="12">
        <v>4.595456199</v>
      </c>
    </row>
    <row r="3330" spans="1:13" x14ac:dyDescent="0.25">
      <c r="A3330" s="3">
        <v>3329</v>
      </c>
      <c r="B3330" s="3" t="s">
        <v>5770</v>
      </c>
      <c r="C3330" s="3" t="s">
        <v>5614</v>
      </c>
      <c r="D3330" s="3" t="s">
        <v>1</v>
      </c>
      <c r="E3330" s="3" t="s">
        <v>5771</v>
      </c>
      <c r="F3330" s="5">
        <v>70</v>
      </c>
      <c r="G3330" s="133">
        <f t="shared" si="112"/>
        <v>18</v>
      </c>
      <c r="H3330" s="36" t="str">
        <f t="shared" si="113"/>
        <v>Regular</v>
      </c>
      <c r="I3330" s="11">
        <v>19</v>
      </c>
      <c r="J3330" s="11" t="s">
        <v>2</v>
      </c>
      <c r="K3330" s="11">
        <v>3</v>
      </c>
      <c r="L3330" s="11">
        <v>-74.161197680000001</v>
      </c>
      <c r="M3330" s="12">
        <v>4.5868358520000001</v>
      </c>
    </row>
    <row r="3331" spans="1:13" x14ac:dyDescent="0.25">
      <c r="A3331" s="3">
        <v>3330</v>
      </c>
      <c r="B3331" s="3" t="s">
        <v>5772</v>
      </c>
      <c r="C3331" s="3" t="s">
        <v>5614</v>
      </c>
      <c r="D3331" s="3" t="s">
        <v>1</v>
      </c>
      <c r="E3331" s="3" t="s">
        <v>5773</v>
      </c>
      <c r="F3331" s="5">
        <v>70</v>
      </c>
      <c r="G3331" s="133">
        <f t="shared" si="112"/>
        <v>18</v>
      </c>
      <c r="H3331" s="36" t="str">
        <f t="shared" si="113"/>
        <v>Regular</v>
      </c>
      <c r="I3331" s="11">
        <v>19</v>
      </c>
      <c r="J3331" s="11" t="s">
        <v>2</v>
      </c>
      <c r="K3331" s="11">
        <v>3</v>
      </c>
      <c r="L3331" s="11">
        <v>-74.162476310000002</v>
      </c>
      <c r="M3331" s="12">
        <v>4.587540164</v>
      </c>
    </row>
    <row r="3332" spans="1:13" x14ac:dyDescent="0.25">
      <c r="A3332" s="3">
        <v>3331</v>
      </c>
      <c r="B3332" s="3" t="s">
        <v>5774</v>
      </c>
      <c r="C3332" s="3" t="s">
        <v>5614</v>
      </c>
      <c r="D3332" s="3" t="s">
        <v>1</v>
      </c>
      <c r="E3332" s="3" t="s">
        <v>5775</v>
      </c>
      <c r="F3332" s="5">
        <v>70</v>
      </c>
      <c r="G3332" s="133">
        <f t="shared" si="112"/>
        <v>18</v>
      </c>
      <c r="H3332" s="36" t="str">
        <f t="shared" si="113"/>
        <v>Regular</v>
      </c>
      <c r="I3332" s="11">
        <v>19</v>
      </c>
      <c r="J3332" s="11" t="s">
        <v>2</v>
      </c>
      <c r="K3332" s="11">
        <v>1</v>
      </c>
      <c r="L3332" s="11">
        <v>-74.167238530000006</v>
      </c>
      <c r="M3332" s="12">
        <v>4.5776998630000003</v>
      </c>
    </row>
    <row r="3333" spans="1:13" x14ac:dyDescent="0.25">
      <c r="A3333" s="3">
        <v>3332</v>
      </c>
      <c r="B3333" s="3" t="s">
        <v>5776</v>
      </c>
      <c r="C3333" s="3" t="s">
        <v>5614</v>
      </c>
      <c r="D3333" s="3" t="s">
        <v>1</v>
      </c>
      <c r="E3333" s="3" t="s">
        <v>5718</v>
      </c>
      <c r="F3333" s="5">
        <v>70</v>
      </c>
      <c r="G3333" s="133">
        <f t="shared" si="112"/>
        <v>18</v>
      </c>
      <c r="H3333" s="36" t="str">
        <f t="shared" si="113"/>
        <v>Regular</v>
      </c>
      <c r="I3333" s="11">
        <v>19</v>
      </c>
      <c r="J3333" s="11" t="s">
        <v>2</v>
      </c>
      <c r="K3333" s="11">
        <v>1</v>
      </c>
      <c r="L3333" s="11">
        <v>-74.174692899999997</v>
      </c>
      <c r="M3333" s="12">
        <v>4.5835712150000001</v>
      </c>
    </row>
    <row r="3334" spans="1:13" x14ac:dyDescent="0.25">
      <c r="A3334" s="3">
        <v>3333</v>
      </c>
      <c r="B3334" s="3" t="s">
        <v>5777</v>
      </c>
      <c r="C3334" s="3" t="s">
        <v>5614</v>
      </c>
      <c r="D3334" s="3" t="s">
        <v>1</v>
      </c>
      <c r="E3334" s="3" t="s">
        <v>5679</v>
      </c>
      <c r="F3334" s="5">
        <v>65</v>
      </c>
      <c r="G3334" s="133">
        <f t="shared" si="112"/>
        <v>31</v>
      </c>
      <c r="H3334" s="36" t="str">
        <f t="shared" si="113"/>
        <v>Aceptable</v>
      </c>
      <c r="I3334" s="11">
        <v>19</v>
      </c>
      <c r="J3334" s="11" t="s">
        <v>2</v>
      </c>
      <c r="K3334" s="11">
        <v>2</v>
      </c>
      <c r="L3334" s="11">
        <v>-74.16531707</v>
      </c>
      <c r="M3334" s="12">
        <v>4.5910661360000002</v>
      </c>
    </row>
    <row r="3335" spans="1:13" x14ac:dyDescent="0.25">
      <c r="A3335" s="3">
        <v>3334</v>
      </c>
      <c r="B3335" s="3" t="s">
        <v>5778</v>
      </c>
      <c r="C3335" s="3" t="s">
        <v>5614</v>
      </c>
      <c r="D3335" s="3" t="s">
        <v>1</v>
      </c>
      <c r="E3335" s="3" t="s">
        <v>5779</v>
      </c>
      <c r="F3335" s="5">
        <v>65</v>
      </c>
      <c r="G3335" s="133">
        <f t="shared" si="112"/>
        <v>31</v>
      </c>
      <c r="H3335" s="36" t="str">
        <f t="shared" si="113"/>
        <v>Aceptable</v>
      </c>
      <c r="I3335" s="11">
        <v>19</v>
      </c>
      <c r="J3335" s="11" t="s">
        <v>2</v>
      </c>
      <c r="K3335" s="11">
        <v>1</v>
      </c>
      <c r="L3335" s="11">
        <v>-74.17023906</v>
      </c>
      <c r="M3335" s="12">
        <v>4.5664667349999997</v>
      </c>
    </row>
    <row r="3336" spans="1:13" x14ac:dyDescent="0.25">
      <c r="A3336" s="3">
        <v>3335</v>
      </c>
      <c r="B3336" s="3" t="s">
        <v>5780</v>
      </c>
      <c r="C3336" s="3" t="s">
        <v>5614</v>
      </c>
      <c r="D3336" s="3" t="s">
        <v>1</v>
      </c>
      <c r="E3336" s="3" t="s">
        <v>5781</v>
      </c>
      <c r="F3336" s="5">
        <v>70</v>
      </c>
      <c r="G3336" s="133">
        <f t="shared" si="112"/>
        <v>18</v>
      </c>
      <c r="H3336" s="36" t="str">
        <f t="shared" si="113"/>
        <v>Regular</v>
      </c>
      <c r="I3336" s="11">
        <v>19</v>
      </c>
      <c r="J3336" s="11" t="s">
        <v>2</v>
      </c>
      <c r="K3336" s="11">
        <v>1</v>
      </c>
      <c r="L3336" s="11">
        <v>-74.163939319999997</v>
      </c>
      <c r="M3336" s="12">
        <v>4.5658416229999998</v>
      </c>
    </row>
    <row r="3337" spans="1:13" x14ac:dyDescent="0.25">
      <c r="A3337" s="3">
        <v>3336</v>
      </c>
      <c r="B3337" s="3" t="s">
        <v>5782</v>
      </c>
      <c r="C3337" s="3" t="s">
        <v>5614</v>
      </c>
      <c r="D3337" s="3" t="s">
        <v>1</v>
      </c>
      <c r="E3337" s="3" t="s">
        <v>5783</v>
      </c>
      <c r="F3337" s="5">
        <v>45</v>
      </c>
      <c r="G3337" s="133">
        <f t="shared" si="112"/>
        <v>78.777777777777771</v>
      </c>
      <c r="H3337" s="36" t="str">
        <f t="shared" si="113"/>
        <v>Muy Bueno</v>
      </c>
      <c r="I3337" s="11">
        <v>19</v>
      </c>
      <c r="J3337" s="11" t="s">
        <v>2</v>
      </c>
      <c r="K3337" s="11">
        <v>1</v>
      </c>
      <c r="L3337" s="11">
        <v>-74.164334280000006</v>
      </c>
      <c r="M3337" s="12">
        <v>4.5732288829999996</v>
      </c>
    </row>
    <row r="3338" spans="1:13" x14ac:dyDescent="0.25">
      <c r="A3338" s="3">
        <v>3337</v>
      </c>
      <c r="B3338" s="3" t="s">
        <v>5784</v>
      </c>
      <c r="C3338" s="3" t="s">
        <v>5614</v>
      </c>
      <c r="D3338" s="3" t="s">
        <v>1</v>
      </c>
      <c r="E3338" s="3" t="s">
        <v>5785</v>
      </c>
      <c r="F3338" s="5">
        <v>65</v>
      </c>
      <c r="G3338" s="133">
        <f t="shared" si="112"/>
        <v>31</v>
      </c>
      <c r="H3338" s="36" t="str">
        <f t="shared" si="113"/>
        <v>Aceptable</v>
      </c>
      <c r="I3338" s="11">
        <v>19</v>
      </c>
      <c r="J3338" s="11" t="s">
        <v>2</v>
      </c>
      <c r="K3338" s="11">
        <v>2</v>
      </c>
      <c r="L3338" s="11">
        <v>-74.158938329999998</v>
      </c>
      <c r="M3338" s="12">
        <v>4.5789965439999998</v>
      </c>
    </row>
    <row r="3339" spans="1:13" x14ac:dyDescent="0.25">
      <c r="A3339" s="3">
        <v>3338</v>
      </c>
      <c r="B3339" s="3" t="s">
        <v>5786</v>
      </c>
      <c r="C3339" s="3" t="s">
        <v>5614</v>
      </c>
      <c r="D3339" s="3" t="s">
        <v>1</v>
      </c>
      <c r="E3339" s="3" t="s">
        <v>5785</v>
      </c>
      <c r="F3339" s="5">
        <v>70</v>
      </c>
      <c r="G3339" s="133">
        <f t="shared" si="112"/>
        <v>18</v>
      </c>
      <c r="H3339" s="36" t="str">
        <f t="shared" si="113"/>
        <v>Regular</v>
      </c>
      <c r="I3339" s="11">
        <v>19</v>
      </c>
      <c r="J3339" s="11" t="s">
        <v>2</v>
      </c>
      <c r="K3339" s="11">
        <v>2</v>
      </c>
      <c r="L3339" s="11">
        <v>-74.15583556</v>
      </c>
      <c r="M3339" s="12">
        <v>4.5765328009999999</v>
      </c>
    </row>
    <row r="3340" spans="1:13" x14ac:dyDescent="0.25">
      <c r="A3340" s="3">
        <v>3339</v>
      </c>
      <c r="B3340" s="3" t="s">
        <v>5787</v>
      </c>
      <c r="C3340" s="3" t="s">
        <v>5614</v>
      </c>
      <c r="D3340" s="3" t="s">
        <v>1</v>
      </c>
      <c r="E3340" s="3" t="s">
        <v>5785</v>
      </c>
      <c r="F3340" s="5">
        <v>65</v>
      </c>
      <c r="G3340" s="133">
        <f t="shared" si="112"/>
        <v>31</v>
      </c>
      <c r="H3340" s="36" t="str">
        <f t="shared" si="113"/>
        <v>Aceptable</v>
      </c>
      <c r="I3340" s="11">
        <v>19</v>
      </c>
      <c r="J3340" s="11" t="s">
        <v>2</v>
      </c>
      <c r="K3340" s="11">
        <v>2</v>
      </c>
      <c r="L3340" s="11">
        <v>-74.157293670000001</v>
      </c>
      <c r="M3340" s="12">
        <v>4.5792318630000004</v>
      </c>
    </row>
    <row r="3341" spans="1:13" x14ac:dyDescent="0.25">
      <c r="A3341" s="3">
        <v>3340</v>
      </c>
      <c r="B3341" s="3" t="s">
        <v>5788</v>
      </c>
      <c r="C3341" s="3" t="s">
        <v>5614</v>
      </c>
      <c r="D3341" s="3" t="s">
        <v>1</v>
      </c>
      <c r="E3341" s="3" t="s">
        <v>5781</v>
      </c>
      <c r="F3341" s="5">
        <v>70</v>
      </c>
      <c r="G3341" s="133">
        <f t="shared" si="112"/>
        <v>18</v>
      </c>
      <c r="H3341" s="36" t="str">
        <f t="shared" si="113"/>
        <v>Regular</v>
      </c>
      <c r="I3341" s="11">
        <v>19</v>
      </c>
      <c r="J3341" s="11" t="s">
        <v>2</v>
      </c>
      <c r="K3341" s="11">
        <v>1</v>
      </c>
      <c r="L3341" s="11">
        <v>-74.157887950000003</v>
      </c>
      <c r="M3341" s="12">
        <v>4.5677475559999996</v>
      </c>
    </row>
    <row r="3342" spans="1:13" x14ac:dyDescent="0.25">
      <c r="A3342" s="3">
        <v>3341</v>
      </c>
      <c r="B3342" s="3" t="s">
        <v>5789</v>
      </c>
      <c r="C3342" s="3" t="s">
        <v>5614</v>
      </c>
      <c r="D3342" s="3" t="s">
        <v>1</v>
      </c>
      <c r="E3342" s="3" t="s">
        <v>5781</v>
      </c>
      <c r="F3342" s="5">
        <v>70</v>
      </c>
      <c r="G3342" s="133">
        <f t="shared" si="112"/>
        <v>18</v>
      </c>
      <c r="H3342" s="36" t="str">
        <f t="shared" si="113"/>
        <v>Regular</v>
      </c>
      <c r="I3342" s="11">
        <v>19</v>
      </c>
      <c r="J3342" s="11" t="s">
        <v>2</v>
      </c>
      <c r="K3342" s="11">
        <v>1</v>
      </c>
      <c r="L3342" s="11">
        <v>-74.160142730000004</v>
      </c>
      <c r="M3342" s="12">
        <v>4.5674853339999997</v>
      </c>
    </row>
    <row r="3343" spans="1:13" x14ac:dyDescent="0.25">
      <c r="A3343" s="3">
        <v>3342</v>
      </c>
      <c r="B3343" s="3" t="s">
        <v>5790</v>
      </c>
      <c r="C3343" s="3" t="s">
        <v>5614</v>
      </c>
      <c r="D3343" s="3" t="s">
        <v>1</v>
      </c>
      <c r="E3343" s="3" t="s">
        <v>5781</v>
      </c>
      <c r="F3343" s="5">
        <v>70</v>
      </c>
      <c r="G3343" s="133">
        <f t="shared" si="112"/>
        <v>18</v>
      </c>
      <c r="H3343" s="36" t="str">
        <f t="shared" si="113"/>
        <v>Regular</v>
      </c>
      <c r="I3343" s="11">
        <v>19</v>
      </c>
      <c r="J3343" s="11" t="s">
        <v>2</v>
      </c>
      <c r="K3343" s="11">
        <v>1</v>
      </c>
      <c r="L3343" s="11">
        <v>-74.16608531</v>
      </c>
      <c r="M3343" s="12">
        <v>4.5674663779999998</v>
      </c>
    </row>
    <row r="3344" spans="1:13" x14ac:dyDescent="0.25">
      <c r="A3344" s="3">
        <v>3343</v>
      </c>
      <c r="B3344" s="3" t="s">
        <v>5791</v>
      </c>
      <c r="C3344" s="3" t="s">
        <v>5614</v>
      </c>
      <c r="D3344" s="3" t="s">
        <v>1</v>
      </c>
      <c r="E3344" s="3" t="s">
        <v>5781</v>
      </c>
      <c r="F3344" s="5">
        <v>70</v>
      </c>
      <c r="G3344" s="133">
        <f t="shared" si="112"/>
        <v>18</v>
      </c>
      <c r="H3344" s="36" t="str">
        <f t="shared" si="113"/>
        <v>Regular</v>
      </c>
      <c r="I3344" s="11">
        <v>19</v>
      </c>
      <c r="J3344" s="11" t="s">
        <v>2</v>
      </c>
      <c r="K3344" s="11">
        <v>1</v>
      </c>
      <c r="L3344" s="11">
        <v>-74.153448580000003</v>
      </c>
      <c r="M3344" s="12">
        <v>4.5696339669999997</v>
      </c>
    </row>
    <row r="3345" spans="1:13" x14ac:dyDescent="0.25">
      <c r="A3345" s="3">
        <v>3344</v>
      </c>
      <c r="B3345" s="3" t="s">
        <v>5792</v>
      </c>
      <c r="C3345" s="3" t="s">
        <v>5614</v>
      </c>
      <c r="D3345" s="3" t="s">
        <v>1</v>
      </c>
      <c r="E3345" s="3" t="s">
        <v>5781</v>
      </c>
      <c r="F3345" s="5">
        <v>65</v>
      </c>
      <c r="G3345" s="133">
        <f t="shared" si="112"/>
        <v>31</v>
      </c>
      <c r="H3345" s="36" t="str">
        <f t="shared" si="113"/>
        <v>Aceptable</v>
      </c>
      <c r="I3345" s="11">
        <v>19</v>
      </c>
      <c r="J3345" s="11" t="s">
        <v>2</v>
      </c>
      <c r="K3345" s="11">
        <v>1</v>
      </c>
      <c r="L3345" s="11">
        <v>-74.154789539999996</v>
      </c>
      <c r="M3345" s="12">
        <v>4.5712834720000002</v>
      </c>
    </row>
    <row r="3346" spans="1:13" x14ac:dyDescent="0.25">
      <c r="A3346" s="3">
        <v>3345</v>
      </c>
      <c r="B3346" s="3" t="s">
        <v>5793</v>
      </c>
      <c r="C3346" s="3" t="s">
        <v>5614</v>
      </c>
      <c r="D3346" s="3" t="s">
        <v>1</v>
      </c>
      <c r="E3346" s="3" t="s">
        <v>5781</v>
      </c>
      <c r="F3346" s="5">
        <v>65</v>
      </c>
      <c r="G3346" s="133">
        <f t="shared" si="112"/>
        <v>31</v>
      </c>
      <c r="H3346" s="36" t="str">
        <f t="shared" si="113"/>
        <v>Aceptable</v>
      </c>
      <c r="I3346" s="11">
        <v>19</v>
      </c>
      <c r="J3346" s="11" t="s">
        <v>2</v>
      </c>
      <c r="K3346" s="11">
        <v>1</v>
      </c>
      <c r="L3346" s="11">
        <v>-74.156758850000003</v>
      </c>
      <c r="M3346" s="12">
        <v>4.5705274669999998</v>
      </c>
    </row>
    <row r="3347" spans="1:13" x14ac:dyDescent="0.25">
      <c r="A3347" s="3">
        <v>3346</v>
      </c>
      <c r="B3347" s="3" t="s">
        <v>5794</v>
      </c>
      <c r="C3347" s="3" t="s">
        <v>5614</v>
      </c>
      <c r="D3347" s="3" t="s">
        <v>1</v>
      </c>
      <c r="E3347" s="3" t="s">
        <v>5781</v>
      </c>
      <c r="F3347" s="5">
        <v>70</v>
      </c>
      <c r="G3347" s="133">
        <f t="shared" ref="G3347:G3410" si="114">IF(F3347&lt;=40,100-((F3347-30)/(40-30))*(100-86),
IF(F3347&lt;=50,85-((F3347-41)/(50-41))*(85-71),
IF(F3347&lt;=55,70-((F3347-51)/(55-50))*(70-51),
IF(F3347&lt;=65,50-((F3347-55)/(65-55))*(50-31),
IF(F3347&lt;=75,30-((F3347-65)/(75-65))*(30-6),
5-((F3347-75)/(80-75))*(5-0))))))</f>
        <v>18</v>
      </c>
      <c r="H3347" s="36" t="str">
        <f t="shared" si="113"/>
        <v>Regular</v>
      </c>
      <c r="I3347" s="11">
        <v>19</v>
      </c>
      <c r="J3347" s="11" t="s">
        <v>2</v>
      </c>
      <c r="K3347" s="11">
        <v>1</v>
      </c>
      <c r="L3347" s="11">
        <v>-74.157558690000002</v>
      </c>
      <c r="M3347" s="12">
        <v>4.5717703539999999</v>
      </c>
    </row>
    <row r="3348" spans="1:13" x14ac:dyDescent="0.25">
      <c r="A3348" s="3">
        <v>3347</v>
      </c>
      <c r="B3348" s="3" t="s">
        <v>5795</v>
      </c>
      <c r="C3348" s="3" t="s">
        <v>5614</v>
      </c>
      <c r="D3348" s="3" t="s">
        <v>1</v>
      </c>
      <c r="E3348" s="3" t="s">
        <v>5796</v>
      </c>
      <c r="F3348" s="5">
        <v>65</v>
      </c>
      <c r="G3348" s="133">
        <f t="shared" si="114"/>
        <v>31</v>
      </c>
      <c r="H3348" s="36" t="str">
        <f t="shared" si="113"/>
        <v>Aceptable</v>
      </c>
      <c r="I3348" s="11">
        <v>19</v>
      </c>
      <c r="J3348" s="11" t="s">
        <v>2</v>
      </c>
      <c r="K3348" s="11">
        <v>1</v>
      </c>
      <c r="L3348" s="11">
        <v>-74.158260389999995</v>
      </c>
      <c r="M3348" s="12">
        <v>4.5698422020000002</v>
      </c>
    </row>
    <row r="3349" spans="1:13" x14ac:dyDescent="0.25">
      <c r="A3349" s="3">
        <v>3348</v>
      </c>
      <c r="B3349" s="3" t="s">
        <v>5797</v>
      </c>
      <c r="C3349" s="3" t="s">
        <v>5614</v>
      </c>
      <c r="D3349" s="3" t="s">
        <v>1</v>
      </c>
      <c r="E3349" s="3" t="s">
        <v>5781</v>
      </c>
      <c r="F3349" s="5">
        <v>65</v>
      </c>
      <c r="G3349" s="133">
        <f t="shared" si="114"/>
        <v>31</v>
      </c>
      <c r="H3349" s="36" t="str">
        <f t="shared" si="113"/>
        <v>Aceptable</v>
      </c>
      <c r="I3349" s="11">
        <v>19</v>
      </c>
      <c r="J3349" s="11" t="s">
        <v>2</v>
      </c>
      <c r="K3349" s="11">
        <v>1</v>
      </c>
      <c r="L3349" s="11">
        <v>-74.155459379999996</v>
      </c>
      <c r="M3349" s="12">
        <v>4.5730421510000001</v>
      </c>
    </row>
    <row r="3350" spans="1:13" x14ac:dyDescent="0.25">
      <c r="A3350" s="3">
        <v>3349</v>
      </c>
      <c r="B3350" s="3" t="s">
        <v>5798</v>
      </c>
      <c r="C3350" s="3" t="s">
        <v>5614</v>
      </c>
      <c r="D3350" s="3" t="s">
        <v>1</v>
      </c>
      <c r="E3350" s="3" t="s">
        <v>5796</v>
      </c>
      <c r="F3350" s="5">
        <v>65</v>
      </c>
      <c r="G3350" s="133">
        <f t="shared" si="114"/>
        <v>31</v>
      </c>
      <c r="H3350" s="36" t="str">
        <f t="shared" si="113"/>
        <v>Aceptable</v>
      </c>
      <c r="I3350" s="11">
        <v>19</v>
      </c>
      <c r="J3350" s="11" t="s">
        <v>2</v>
      </c>
      <c r="K3350" s="11">
        <v>1</v>
      </c>
      <c r="L3350" s="11">
        <v>-74.155144910000004</v>
      </c>
      <c r="M3350" s="12">
        <v>4.5704963770000004</v>
      </c>
    </row>
    <row r="3351" spans="1:13" x14ac:dyDescent="0.25">
      <c r="A3351" s="3">
        <v>3350</v>
      </c>
      <c r="B3351" s="3" t="s">
        <v>5799</v>
      </c>
      <c r="C3351" s="3" t="s">
        <v>5614</v>
      </c>
      <c r="D3351" s="3" t="s">
        <v>1</v>
      </c>
      <c r="E3351" s="3" t="s">
        <v>5781</v>
      </c>
      <c r="F3351" s="5">
        <v>45</v>
      </c>
      <c r="G3351" s="133">
        <f t="shared" si="114"/>
        <v>78.777777777777771</v>
      </c>
      <c r="H3351" s="36" t="str">
        <f t="shared" si="113"/>
        <v>Muy Bueno</v>
      </c>
      <c r="I3351" s="11">
        <v>19</v>
      </c>
      <c r="J3351" s="11" t="s">
        <v>2</v>
      </c>
      <c r="K3351" s="11">
        <v>1</v>
      </c>
      <c r="L3351" s="11">
        <v>-74.162195850000003</v>
      </c>
      <c r="M3351" s="12">
        <v>4.5639916329999997</v>
      </c>
    </row>
    <row r="3352" spans="1:13" x14ac:dyDescent="0.25">
      <c r="A3352" s="3">
        <v>3351</v>
      </c>
      <c r="B3352" s="3" t="s">
        <v>5800</v>
      </c>
      <c r="C3352" s="3" t="s">
        <v>5614</v>
      </c>
      <c r="D3352" s="3" t="s">
        <v>1</v>
      </c>
      <c r="E3352" s="3" t="s">
        <v>5781</v>
      </c>
      <c r="F3352" s="5">
        <v>65</v>
      </c>
      <c r="G3352" s="133">
        <f t="shared" si="114"/>
        <v>31</v>
      </c>
      <c r="H3352" s="36" t="str">
        <f t="shared" si="113"/>
        <v>Aceptable</v>
      </c>
      <c r="I3352" s="11">
        <v>19</v>
      </c>
      <c r="J3352" s="11" t="s">
        <v>2</v>
      </c>
      <c r="K3352" s="11">
        <v>1</v>
      </c>
      <c r="L3352" s="11">
        <v>-74.154406600000002</v>
      </c>
      <c r="M3352" s="12">
        <v>4.5686445029999998</v>
      </c>
    </row>
    <row r="3353" spans="1:13" x14ac:dyDescent="0.25">
      <c r="A3353" s="3">
        <v>3352</v>
      </c>
      <c r="B3353" s="3" t="s">
        <v>5801</v>
      </c>
      <c r="C3353" s="3" t="s">
        <v>5614</v>
      </c>
      <c r="D3353" s="3" t="s">
        <v>1</v>
      </c>
      <c r="E3353" s="3" t="s">
        <v>5781</v>
      </c>
      <c r="F3353" s="5">
        <v>65</v>
      </c>
      <c r="G3353" s="133">
        <f t="shared" si="114"/>
        <v>31</v>
      </c>
      <c r="H3353" s="36" t="str">
        <f t="shared" si="113"/>
        <v>Aceptable</v>
      </c>
      <c r="I3353" s="11">
        <v>19</v>
      </c>
      <c r="J3353" s="11" t="s">
        <v>2</v>
      </c>
      <c r="K3353" s="11">
        <v>1</v>
      </c>
      <c r="L3353" s="11">
        <v>-74.155452800000006</v>
      </c>
      <c r="M3353" s="12">
        <v>4.5682620399999996</v>
      </c>
    </row>
    <row r="3354" spans="1:13" x14ac:dyDescent="0.25">
      <c r="A3354" s="3">
        <v>3353</v>
      </c>
      <c r="B3354" s="3" t="s">
        <v>5802</v>
      </c>
      <c r="C3354" s="3" t="s">
        <v>5614</v>
      </c>
      <c r="D3354" s="3" t="s">
        <v>1</v>
      </c>
      <c r="E3354" s="3" t="s">
        <v>5781</v>
      </c>
      <c r="F3354" s="5">
        <v>50</v>
      </c>
      <c r="G3354" s="133">
        <f t="shared" si="114"/>
        <v>71</v>
      </c>
      <c r="H3354" s="36" t="str">
        <f t="shared" si="113"/>
        <v>Muy Bueno</v>
      </c>
      <c r="I3354" s="11">
        <v>19</v>
      </c>
      <c r="J3354" s="11" t="s">
        <v>2</v>
      </c>
      <c r="K3354" s="11">
        <v>1</v>
      </c>
      <c r="L3354" s="11">
        <v>-74.154743710000005</v>
      </c>
      <c r="M3354" s="12">
        <v>4.5677967529999997</v>
      </c>
    </row>
    <row r="3355" spans="1:13" x14ac:dyDescent="0.25">
      <c r="A3355" s="3">
        <v>3354</v>
      </c>
      <c r="B3355" s="3" t="s">
        <v>5803</v>
      </c>
      <c r="C3355" s="3" t="s">
        <v>5614</v>
      </c>
      <c r="D3355" s="3" t="s">
        <v>1</v>
      </c>
      <c r="E3355" s="3" t="s">
        <v>5781</v>
      </c>
      <c r="F3355" s="5">
        <v>70</v>
      </c>
      <c r="G3355" s="133">
        <f t="shared" si="114"/>
        <v>18</v>
      </c>
      <c r="H3355" s="36" t="str">
        <f t="shared" si="113"/>
        <v>Regular</v>
      </c>
      <c r="I3355" s="11">
        <v>19</v>
      </c>
      <c r="J3355" s="11" t="s">
        <v>2</v>
      </c>
      <c r="K3355" s="11">
        <v>1</v>
      </c>
      <c r="L3355" s="11">
        <v>-74.155679849999999</v>
      </c>
      <c r="M3355" s="12">
        <v>4.5669747909999998</v>
      </c>
    </row>
    <row r="3356" spans="1:13" x14ac:dyDescent="0.25">
      <c r="A3356" s="3">
        <v>3355</v>
      </c>
      <c r="B3356" s="3" t="s">
        <v>5804</v>
      </c>
      <c r="C3356" s="3" t="s">
        <v>5614</v>
      </c>
      <c r="D3356" s="3" t="s">
        <v>1</v>
      </c>
      <c r="E3356" s="3" t="s">
        <v>5781</v>
      </c>
      <c r="F3356" s="5">
        <v>65</v>
      </c>
      <c r="G3356" s="133">
        <f t="shared" si="114"/>
        <v>31</v>
      </c>
      <c r="H3356" s="36" t="str">
        <f t="shared" si="113"/>
        <v>Aceptable</v>
      </c>
      <c r="I3356" s="11">
        <v>19</v>
      </c>
      <c r="J3356" s="11" t="s">
        <v>2</v>
      </c>
      <c r="K3356" s="11">
        <v>1</v>
      </c>
      <c r="L3356" s="11">
        <v>-74.156531599999994</v>
      </c>
      <c r="M3356" s="12">
        <v>4.5669919449999998</v>
      </c>
    </row>
    <row r="3357" spans="1:13" x14ac:dyDescent="0.25">
      <c r="A3357" s="3">
        <v>3356</v>
      </c>
      <c r="B3357" s="3" t="s">
        <v>5805</v>
      </c>
      <c r="C3357" s="3" t="s">
        <v>5614</v>
      </c>
      <c r="D3357" s="3" t="s">
        <v>1</v>
      </c>
      <c r="E3357" s="3" t="s">
        <v>5779</v>
      </c>
      <c r="F3357" s="5">
        <v>70</v>
      </c>
      <c r="G3357" s="133">
        <f t="shared" si="114"/>
        <v>18</v>
      </c>
      <c r="H3357" s="36" t="str">
        <f t="shared" si="113"/>
        <v>Regular</v>
      </c>
      <c r="I3357" s="11">
        <v>19</v>
      </c>
      <c r="J3357" s="11" t="s">
        <v>2</v>
      </c>
      <c r="K3357" s="11">
        <v>1</v>
      </c>
      <c r="L3357" s="11">
        <v>-74.16522707</v>
      </c>
      <c r="M3357" s="12">
        <v>4.5714893029999999</v>
      </c>
    </row>
    <row r="3358" spans="1:13" x14ac:dyDescent="0.25">
      <c r="A3358" s="3">
        <v>3357</v>
      </c>
      <c r="B3358" s="3" t="s">
        <v>5806</v>
      </c>
      <c r="C3358" s="3" t="s">
        <v>5614</v>
      </c>
      <c r="D3358" s="3" t="s">
        <v>1</v>
      </c>
      <c r="E3358" s="3" t="s">
        <v>5781</v>
      </c>
      <c r="F3358" s="5">
        <v>70</v>
      </c>
      <c r="G3358" s="133">
        <f t="shared" si="114"/>
        <v>18</v>
      </c>
      <c r="H3358" s="36" t="str">
        <f t="shared" si="113"/>
        <v>Regular</v>
      </c>
      <c r="I3358" s="11">
        <v>19</v>
      </c>
      <c r="J3358" s="11" t="s">
        <v>2</v>
      </c>
      <c r="K3358" s="11">
        <v>1</v>
      </c>
      <c r="L3358" s="11">
        <v>-74.154476290000005</v>
      </c>
      <c r="M3358" s="12">
        <v>4.5712787820000003</v>
      </c>
    </row>
    <row r="3359" spans="1:13" x14ac:dyDescent="0.25">
      <c r="A3359" s="3">
        <v>3358</v>
      </c>
      <c r="B3359" s="3" t="s">
        <v>5807</v>
      </c>
      <c r="C3359" s="3" t="s">
        <v>5614</v>
      </c>
      <c r="D3359" s="3" t="s">
        <v>1</v>
      </c>
      <c r="E3359" s="3" t="s">
        <v>5808</v>
      </c>
      <c r="F3359" s="5">
        <v>70</v>
      </c>
      <c r="G3359" s="133">
        <f t="shared" si="114"/>
        <v>18</v>
      </c>
      <c r="H3359" s="36" t="str">
        <f t="shared" si="113"/>
        <v>Regular</v>
      </c>
      <c r="I3359" s="11">
        <v>19</v>
      </c>
      <c r="J3359" s="11" t="s">
        <v>2</v>
      </c>
      <c r="K3359" s="11">
        <v>1</v>
      </c>
      <c r="L3359" s="11">
        <v>-74.158580150000006</v>
      </c>
      <c r="M3359" s="12">
        <v>4.5712318390000002</v>
      </c>
    </row>
    <row r="3360" spans="1:13" x14ac:dyDescent="0.25">
      <c r="A3360" s="3">
        <v>3359</v>
      </c>
      <c r="B3360" s="3" t="s">
        <v>5809</v>
      </c>
      <c r="C3360" s="3" t="s">
        <v>5614</v>
      </c>
      <c r="D3360" s="3" t="s">
        <v>1</v>
      </c>
      <c r="E3360" s="3" t="s">
        <v>5810</v>
      </c>
      <c r="F3360" s="5">
        <v>35</v>
      </c>
      <c r="G3360" s="133">
        <f t="shared" si="114"/>
        <v>93</v>
      </c>
      <c r="H3360" s="36" t="str">
        <f t="shared" si="113"/>
        <v>Óptimo</v>
      </c>
      <c r="I3360" s="11">
        <v>19</v>
      </c>
      <c r="J3360" s="11" t="s">
        <v>2</v>
      </c>
      <c r="K3360" s="11">
        <v>1</v>
      </c>
      <c r="L3360" s="11">
        <v>-74.156213570000006</v>
      </c>
      <c r="M3360" s="12">
        <v>4.5740878760000001</v>
      </c>
    </row>
    <row r="3361" spans="1:13" x14ac:dyDescent="0.25">
      <c r="A3361" s="3">
        <v>3360</v>
      </c>
      <c r="B3361" s="3" t="s">
        <v>5811</v>
      </c>
      <c r="C3361" s="3" t="s">
        <v>5614</v>
      </c>
      <c r="D3361" s="3" t="s">
        <v>1</v>
      </c>
      <c r="E3361" s="3" t="s">
        <v>5812</v>
      </c>
      <c r="F3361" s="5">
        <v>65</v>
      </c>
      <c r="G3361" s="133">
        <f t="shared" si="114"/>
        <v>31</v>
      </c>
      <c r="H3361" s="36" t="str">
        <f t="shared" si="113"/>
        <v>Aceptable</v>
      </c>
      <c r="I3361" s="11">
        <v>19</v>
      </c>
      <c r="J3361" s="11" t="s">
        <v>2</v>
      </c>
      <c r="K3361" s="11">
        <v>2</v>
      </c>
      <c r="L3361" s="11">
        <v>-74.151964390000003</v>
      </c>
      <c r="M3361" s="12">
        <v>4.5671442969999996</v>
      </c>
    </row>
    <row r="3362" spans="1:13" x14ac:dyDescent="0.25">
      <c r="A3362" s="3">
        <v>3361</v>
      </c>
      <c r="B3362" s="3" t="s">
        <v>5813</v>
      </c>
      <c r="C3362" s="3" t="s">
        <v>5614</v>
      </c>
      <c r="D3362" s="3" t="s">
        <v>1</v>
      </c>
      <c r="E3362" s="3" t="s">
        <v>5814</v>
      </c>
      <c r="F3362" s="5">
        <v>65</v>
      </c>
      <c r="G3362" s="133">
        <f t="shared" si="114"/>
        <v>31</v>
      </c>
      <c r="H3362" s="36" t="str">
        <f t="shared" si="113"/>
        <v>Aceptable</v>
      </c>
      <c r="I3362" s="11">
        <v>19</v>
      </c>
      <c r="J3362" s="11" t="s">
        <v>2</v>
      </c>
      <c r="K3362" s="11">
        <v>1</v>
      </c>
      <c r="L3362" s="11">
        <v>-74.164136979999995</v>
      </c>
      <c r="M3362" s="12">
        <v>4.5682606789999998</v>
      </c>
    </row>
    <row r="3363" spans="1:13" x14ac:dyDescent="0.25">
      <c r="A3363" s="3">
        <v>3362</v>
      </c>
      <c r="B3363" s="3" t="s">
        <v>5815</v>
      </c>
      <c r="C3363" s="3" t="s">
        <v>5614</v>
      </c>
      <c r="D3363" s="3" t="s">
        <v>1</v>
      </c>
      <c r="E3363" s="3" t="s">
        <v>5816</v>
      </c>
      <c r="F3363" s="5">
        <v>65</v>
      </c>
      <c r="G3363" s="133">
        <f t="shared" si="114"/>
        <v>31</v>
      </c>
      <c r="H3363" s="36" t="str">
        <f t="shared" ref="H3363:H3401" si="115">IF(AND(G3363&gt;=86,G3363&lt;=100),"Óptimo",
IF(AND(G3363&gt;=71,G3363&lt;=85),"Muy Bueno",
IF(AND(G3363&gt;=51,G3363&lt;=70),"Bueno",
IF(AND(G3363&gt;=31,G3363&lt;=50),"Aceptable",
IF(AND(G3363&gt;=6,G3363&lt;=30),"Regular",
"Malo")))))</f>
        <v>Aceptable</v>
      </c>
      <c r="I3363" s="11">
        <v>19</v>
      </c>
      <c r="J3363" s="11" t="s">
        <v>2</v>
      </c>
      <c r="K3363" s="11">
        <v>2</v>
      </c>
      <c r="L3363" s="11">
        <v>-74.147383259999998</v>
      </c>
      <c r="M3363" s="12">
        <v>4.5677001500000003</v>
      </c>
    </row>
    <row r="3364" spans="1:13" x14ac:dyDescent="0.25">
      <c r="A3364" s="3">
        <v>3363</v>
      </c>
      <c r="B3364" s="3" t="s">
        <v>5817</v>
      </c>
      <c r="C3364" s="3" t="s">
        <v>5614</v>
      </c>
      <c r="D3364" s="3" t="s">
        <v>1</v>
      </c>
      <c r="E3364" s="3" t="s">
        <v>5818</v>
      </c>
      <c r="F3364" s="5">
        <v>70</v>
      </c>
      <c r="G3364" s="133">
        <f t="shared" si="114"/>
        <v>18</v>
      </c>
      <c r="H3364" s="36" t="str">
        <f t="shared" si="115"/>
        <v>Regular</v>
      </c>
      <c r="I3364" s="11">
        <v>19</v>
      </c>
      <c r="J3364" s="11" t="s">
        <v>2</v>
      </c>
      <c r="K3364" s="11">
        <v>2</v>
      </c>
      <c r="L3364" s="11">
        <v>-74.151475660000003</v>
      </c>
      <c r="M3364" s="12">
        <v>4.5705146460000003</v>
      </c>
    </row>
    <row r="3365" spans="1:13" x14ac:dyDescent="0.25">
      <c r="A3365" s="3">
        <v>3364</v>
      </c>
      <c r="B3365" s="3" t="s">
        <v>5819</v>
      </c>
      <c r="C3365" s="3" t="s">
        <v>5614</v>
      </c>
      <c r="D3365" s="3" t="s">
        <v>1</v>
      </c>
      <c r="E3365" s="3" t="s">
        <v>5818</v>
      </c>
      <c r="F3365" s="5">
        <v>65</v>
      </c>
      <c r="G3365" s="133">
        <f t="shared" si="114"/>
        <v>31</v>
      </c>
      <c r="H3365" s="36" t="str">
        <f t="shared" si="115"/>
        <v>Aceptable</v>
      </c>
      <c r="I3365" s="11">
        <v>19</v>
      </c>
      <c r="J3365" s="11" t="s">
        <v>2</v>
      </c>
      <c r="K3365" s="11">
        <v>2</v>
      </c>
      <c r="L3365" s="11">
        <v>-74.148119989999998</v>
      </c>
      <c r="M3365" s="12">
        <v>4.5688547760000002</v>
      </c>
    </row>
    <row r="3366" spans="1:13" x14ac:dyDescent="0.25">
      <c r="A3366" s="3">
        <v>3365</v>
      </c>
      <c r="B3366" s="3" t="s">
        <v>5820</v>
      </c>
      <c r="C3366" s="3" t="s">
        <v>5614</v>
      </c>
      <c r="D3366" s="3" t="s">
        <v>1</v>
      </c>
      <c r="E3366" s="3" t="s">
        <v>5821</v>
      </c>
      <c r="F3366" s="5">
        <v>65</v>
      </c>
      <c r="G3366" s="133">
        <f t="shared" si="114"/>
        <v>31</v>
      </c>
      <c r="H3366" s="36" t="str">
        <f t="shared" si="115"/>
        <v>Aceptable</v>
      </c>
      <c r="I3366" s="11">
        <v>19</v>
      </c>
      <c r="J3366" s="11" t="s">
        <v>2</v>
      </c>
      <c r="K3366" s="11">
        <v>2</v>
      </c>
      <c r="L3366" s="11">
        <v>-74.139963510000001</v>
      </c>
      <c r="M3366" s="12">
        <v>4.5632089799999997</v>
      </c>
    </row>
    <row r="3367" spans="1:13" x14ac:dyDescent="0.25">
      <c r="A3367" s="3">
        <v>3366</v>
      </c>
      <c r="B3367" s="3" t="s">
        <v>5822</v>
      </c>
      <c r="C3367" s="3" t="s">
        <v>5614</v>
      </c>
      <c r="D3367" s="3" t="s">
        <v>1</v>
      </c>
      <c r="E3367" s="3" t="s">
        <v>5561</v>
      </c>
      <c r="F3367" s="5">
        <v>70</v>
      </c>
      <c r="G3367" s="133">
        <f t="shared" si="114"/>
        <v>18</v>
      </c>
      <c r="H3367" s="36" t="str">
        <f t="shared" si="115"/>
        <v>Regular</v>
      </c>
      <c r="I3367" s="11">
        <v>19</v>
      </c>
      <c r="J3367" s="11" t="s">
        <v>2</v>
      </c>
      <c r="K3367" s="11">
        <v>2</v>
      </c>
      <c r="L3367" s="11">
        <v>-74.149245649999997</v>
      </c>
      <c r="M3367" s="12">
        <v>4.5625538880000001</v>
      </c>
    </row>
    <row r="3368" spans="1:13" x14ac:dyDescent="0.25">
      <c r="A3368" s="3">
        <v>3367</v>
      </c>
      <c r="B3368" s="3" t="s">
        <v>5823</v>
      </c>
      <c r="C3368" s="3" t="s">
        <v>5614</v>
      </c>
      <c r="D3368" s="3" t="s">
        <v>1</v>
      </c>
      <c r="E3368" s="3" t="s">
        <v>5818</v>
      </c>
      <c r="F3368" s="5">
        <v>65</v>
      </c>
      <c r="G3368" s="133">
        <f t="shared" si="114"/>
        <v>31</v>
      </c>
      <c r="H3368" s="36" t="str">
        <f t="shared" si="115"/>
        <v>Aceptable</v>
      </c>
      <c r="I3368" s="11">
        <v>19</v>
      </c>
      <c r="J3368" s="11" t="s">
        <v>2</v>
      </c>
      <c r="K3368" s="11">
        <v>2</v>
      </c>
      <c r="L3368" s="11">
        <v>-74.148267000000004</v>
      </c>
      <c r="M3368" s="12">
        <v>4.5667763240000001</v>
      </c>
    </row>
    <row r="3369" spans="1:13" x14ac:dyDescent="0.25">
      <c r="A3369" s="3">
        <v>3368</v>
      </c>
      <c r="B3369" s="3" t="s">
        <v>5824</v>
      </c>
      <c r="C3369" s="3" t="s">
        <v>5614</v>
      </c>
      <c r="D3369" s="3" t="s">
        <v>1</v>
      </c>
      <c r="E3369" s="3" t="s">
        <v>5825</v>
      </c>
      <c r="F3369" s="5">
        <v>70</v>
      </c>
      <c r="G3369" s="133">
        <f t="shared" si="114"/>
        <v>18</v>
      </c>
      <c r="H3369" s="36" t="str">
        <f t="shared" si="115"/>
        <v>Regular</v>
      </c>
      <c r="I3369" s="11">
        <v>19</v>
      </c>
      <c r="J3369" s="11" t="s">
        <v>2</v>
      </c>
      <c r="K3369" s="11">
        <v>2</v>
      </c>
      <c r="L3369" s="11">
        <v>-74.149172770000007</v>
      </c>
      <c r="M3369" s="12">
        <v>4.5672536289999996</v>
      </c>
    </row>
    <row r="3370" spans="1:13" x14ac:dyDescent="0.25">
      <c r="A3370" s="3">
        <v>3369</v>
      </c>
      <c r="B3370" s="3" t="s">
        <v>5826</v>
      </c>
      <c r="C3370" s="3" t="s">
        <v>5614</v>
      </c>
      <c r="D3370" s="3" t="s">
        <v>1</v>
      </c>
      <c r="E3370" s="3" t="s">
        <v>5818</v>
      </c>
      <c r="F3370" s="5">
        <v>65</v>
      </c>
      <c r="G3370" s="133">
        <f t="shared" si="114"/>
        <v>31</v>
      </c>
      <c r="H3370" s="36" t="str">
        <f t="shared" si="115"/>
        <v>Aceptable</v>
      </c>
      <c r="I3370" s="11">
        <v>19</v>
      </c>
      <c r="J3370" s="11" t="s">
        <v>2</v>
      </c>
      <c r="K3370" s="11">
        <v>2</v>
      </c>
      <c r="L3370" s="11">
        <v>-74.147391510000006</v>
      </c>
      <c r="M3370" s="12">
        <v>4.5666544489999996</v>
      </c>
    </row>
    <row r="3371" spans="1:13" x14ac:dyDescent="0.25">
      <c r="A3371" s="3">
        <v>3370</v>
      </c>
      <c r="B3371" s="3" t="s">
        <v>5827</v>
      </c>
      <c r="C3371" s="3" t="s">
        <v>5614</v>
      </c>
      <c r="D3371" s="3" t="s">
        <v>1</v>
      </c>
      <c r="E3371" s="3" t="s">
        <v>5828</v>
      </c>
      <c r="F3371" s="5">
        <v>50</v>
      </c>
      <c r="G3371" s="133">
        <f t="shared" si="114"/>
        <v>71</v>
      </c>
      <c r="H3371" s="36" t="str">
        <f t="shared" si="115"/>
        <v>Muy Bueno</v>
      </c>
      <c r="I3371" s="11">
        <v>19</v>
      </c>
      <c r="J3371" s="11" t="s">
        <v>2</v>
      </c>
      <c r="K3371" s="11">
        <v>1</v>
      </c>
      <c r="L3371" s="11">
        <v>-74.152121559999998</v>
      </c>
      <c r="M3371" s="12">
        <v>4.564509986</v>
      </c>
    </row>
    <row r="3372" spans="1:13" x14ac:dyDescent="0.25">
      <c r="A3372" s="3">
        <v>3371</v>
      </c>
      <c r="B3372" s="3" t="s">
        <v>5829</v>
      </c>
      <c r="C3372" s="3" t="s">
        <v>5614</v>
      </c>
      <c r="D3372" s="3" t="s">
        <v>1</v>
      </c>
      <c r="E3372" s="3" t="s">
        <v>5830</v>
      </c>
      <c r="F3372" s="5">
        <v>65</v>
      </c>
      <c r="G3372" s="133">
        <f t="shared" si="114"/>
        <v>31</v>
      </c>
      <c r="H3372" s="36" t="str">
        <f t="shared" si="115"/>
        <v>Aceptable</v>
      </c>
      <c r="I3372" s="11">
        <v>19</v>
      </c>
      <c r="J3372" s="11" t="s">
        <v>6001</v>
      </c>
      <c r="K3372" s="11">
        <v>2</v>
      </c>
      <c r="L3372" s="11">
        <v>-74.135637650000007</v>
      </c>
      <c r="M3372" s="12">
        <v>4.5531248389999996</v>
      </c>
    </row>
    <row r="3373" spans="1:13" x14ac:dyDescent="0.25">
      <c r="A3373" s="3">
        <v>3372</v>
      </c>
      <c r="B3373" s="3" t="s">
        <v>5831</v>
      </c>
      <c r="C3373" s="3" t="s">
        <v>5614</v>
      </c>
      <c r="D3373" s="3" t="s">
        <v>1</v>
      </c>
      <c r="E3373" s="3" t="s">
        <v>5832</v>
      </c>
      <c r="F3373" s="5">
        <v>65</v>
      </c>
      <c r="G3373" s="133">
        <f t="shared" si="114"/>
        <v>31</v>
      </c>
      <c r="H3373" s="36" t="str">
        <f t="shared" si="115"/>
        <v>Aceptable</v>
      </c>
      <c r="I3373" s="11">
        <v>19</v>
      </c>
      <c r="J3373" s="11" t="s">
        <v>6001</v>
      </c>
      <c r="K3373" s="11">
        <v>1</v>
      </c>
      <c r="L3373" s="11">
        <v>-74.144215389999999</v>
      </c>
      <c r="M3373" s="12">
        <v>4.5486237020000004</v>
      </c>
    </row>
    <row r="3374" spans="1:13" x14ac:dyDescent="0.25">
      <c r="A3374" s="3">
        <v>3373</v>
      </c>
      <c r="B3374" s="3" t="s">
        <v>5833</v>
      </c>
      <c r="C3374" s="3" t="s">
        <v>5614</v>
      </c>
      <c r="D3374" s="3" t="s">
        <v>1</v>
      </c>
      <c r="E3374" s="3" t="s">
        <v>5834</v>
      </c>
      <c r="F3374" s="5">
        <v>65</v>
      </c>
      <c r="G3374" s="133">
        <f t="shared" si="114"/>
        <v>31</v>
      </c>
      <c r="H3374" s="36" t="str">
        <f t="shared" si="115"/>
        <v>Aceptable</v>
      </c>
      <c r="I3374" s="11">
        <v>19</v>
      </c>
      <c r="J3374" s="11" t="s">
        <v>6001</v>
      </c>
      <c r="K3374" s="11">
        <v>1</v>
      </c>
      <c r="L3374" s="11">
        <v>-74.155060800000001</v>
      </c>
      <c r="M3374" s="12">
        <v>4.549021196</v>
      </c>
    </row>
    <row r="3375" spans="1:13" x14ac:dyDescent="0.25">
      <c r="A3375" s="3">
        <v>3374</v>
      </c>
      <c r="B3375" s="3" t="s">
        <v>5835</v>
      </c>
      <c r="C3375" s="3" t="s">
        <v>5614</v>
      </c>
      <c r="D3375" s="3" t="s">
        <v>1</v>
      </c>
      <c r="E3375" s="3" t="s">
        <v>1358</v>
      </c>
      <c r="F3375" s="5">
        <v>65</v>
      </c>
      <c r="G3375" s="133">
        <f t="shared" si="114"/>
        <v>31</v>
      </c>
      <c r="H3375" s="36" t="str">
        <f t="shared" si="115"/>
        <v>Aceptable</v>
      </c>
      <c r="I3375" s="11">
        <v>19</v>
      </c>
      <c r="J3375" s="11" t="s">
        <v>6001</v>
      </c>
      <c r="K3375" s="11">
        <v>1</v>
      </c>
      <c r="L3375" s="11">
        <v>-74.163842779999996</v>
      </c>
      <c r="M3375" s="12">
        <v>4.5503822490000001</v>
      </c>
    </row>
    <row r="3376" spans="1:13" x14ac:dyDescent="0.25">
      <c r="A3376" s="3">
        <v>3375</v>
      </c>
      <c r="B3376" s="3" t="s">
        <v>5836</v>
      </c>
      <c r="C3376" s="3" t="s">
        <v>5614</v>
      </c>
      <c r="D3376" s="3" t="s">
        <v>1</v>
      </c>
      <c r="E3376" s="3" t="s">
        <v>5837</v>
      </c>
      <c r="F3376" s="5">
        <v>50</v>
      </c>
      <c r="G3376" s="133">
        <f t="shared" si="114"/>
        <v>71</v>
      </c>
      <c r="H3376" s="36" t="str">
        <f t="shared" si="115"/>
        <v>Muy Bueno</v>
      </c>
      <c r="I3376" s="11">
        <v>19</v>
      </c>
      <c r="J3376" s="11" t="s">
        <v>6001</v>
      </c>
      <c r="K3376" s="11">
        <v>2</v>
      </c>
      <c r="L3376" s="11">
        <v>-74.138627260000007</v>
      </c>
      <c r="M3376" s="12">
        <v>4.5550001509999998</v>
      </c>
    </row>
    <row r="3377" spans="1:13" x14ac:dyDescent="0.25">
      <c r="A3377" s="3">
        <v>3376</v>
      </c>
      <c r="B3377" s="3" t="s">
        <v>5838</v>
      </c>
      <c r="C3377" s="3" t="s">
        <v>5614</v>
      </c>
      <c r="D3377" s="3" t="s">
        <v>1</v>
      </c>
      <c r="E3377" s="3" t="s">
        <v>5839</v>
      </c>
      <c r="F3377" s="5">
        <v>70</v>
      </c>
      <c r="G3377" s="133">
        <f t="shared" si="114"/>
        <v>18</v>
      </c>
      <c r="H3377" s="36" t="str">
        <f t="shared" si="115"/>
        <v>Regular</v>
      </c>
      <c r="I3377" s="11">
        <v>19</v>
      </c>
      <c r="J3377" s="11" t="s">
        <v>6001</v>
      </c>
      <c r="K3377" s="11">
        <v>2</v>
      </c>
      <c r="L3377" s="11">
        <v>-74.137739030000006</v>
      </c>
      <c r="M3377" s="12">
        <v>4.5473719130000001</v>
      </c>
    </row>
    <row r="3378" spans="1:13" x14ac:dyDescent="0.25">
      <c r="A3378" s="3">
        <v>3377</v>
      </c>
      <c r="B3378" s="3" t="s">
        <v>5840</v>
      </c>
      <c r="C3378" s="3" t="s">
        <v>5614</v>
      </c>
      <c r="D3378" s="3" t="s">
        <v>1</v>
      </c>
      <c r="E3378" s="3" t="s">
        <v>5841</v>
      </c>
      <c r="F3378" s="5">
        <v>65</v>
      </c>
      <c r="G3378" s="133">
        <f t="shared" si="114"/>
        <v>31</v>
      </c>
      <c r="H3378" s="36" t="str">
        <f t="shared" si="115"/>
        <v>Aceptable</v>
      </c>
      <c r="I3378" s="11">
        <v>19</v>
      </c>
      <c r="J3378" s="11" t="s">
        <v>6001</v>
      </c>
      <c r="K3378" s="11">
        <v>2</v>
      </c>
      <c r="L3378" s="11">
        <v>-74.139012809999997</v>
      </c>
      <c r="M3378" s="12">
        <v>4.5462382740000002</v>
      </c>
    </row>
    <row r="3379" spans="1:13" x14ac:dyDescent="0.25">
      <c r="A3379" s="3">
        <v>3378</v>
      </c>
      <c r="B3379" s="3" t="s">
        <v>5842</v>
      </c>
      <c r="C3379" s="3" t="s">
        <v>5614</v>
      </c>
      <c r="D3379" s="3" t="s">
        <v>1</v>
      </c>
      <c r="E3379" s="3" t="s">
        <v>5843</v>
      </c>
      <c r="F3379" s="5">
        <v>70</v>
      </c>
      <c r="G3379" s="133">
        <f t="shared" si="114"/>
        <v>18</v>
      </c>
      <c r="H3379" s="36" t="str">
        <f t="shared" si="115"/>
        <v>Regular</v>
      </c>
      <c r="I3379" s="11">
        <v>19</v>
      </c>
      <c r="J3379" s="11" t="s">
        <v>6001</v>
      </c>
      <c r="K3379" s="11">
        <v>1</v>
      </c>
      <c r="L3379" s="11">
        <v>-74.146640300000001</v>
      </c>
      <c r="M3379" s="12">
        <v>4.55351616</v>
      </c>
    </row>
    <row r="3380" spans="1:13" x14ac:dyDescent="0.25">
      <c r="A3380" s="3">
        <v>3379</v>
      </c>
      <c r="B3380" s="3" t="s">
        <v>5844</v>
      </c>
      <c r="C3380" s="3" t="s">
        <v>5614</v>
      </c>
      <c r="D3380" s="3" t="s">
        <v>1</v>
      </c>
      <c r="E3380" s="3" t="s">
        <v>5845</v>
      </c>
      <c r="F3380" s="5">
        <v>65</v>
      </c>
      <c r="G3380" s="133">
        <f t="shared" si="114"/>
        <v>31</v>
      </c>
      <c r="H3380" s="36" t="str">
        <f t="shared" si="115"/>
        <v>Aceptable</v>
      </c>
      <c r="I3380" s="11">
        <v>19</v>
      </c>
      <c r="J3380" s="11" t="s">
        <v>6001</v>
      </c>
      <c r="K3380" s="11">
        <v>2</v>
      </c>
      <c r="L3380" s="11">
        <v>-74.137441159999995</v>
      </c>
      <c r="M3380" s="12">
        <v>4.550200663</v>
      </c>
    </row>
    <row r="3381" spans="1:13" x14ac:dyDescent="0.25">
      <c r="A3381" s="3">
        <v>3380</v>
      </c>
      <c r="B3381" s="3" t="s">
        <v>5846</v>
      </c>
      <c r="C3381" s="3" t="s">
        <v>5614</v>
      </c>
      <c r="D3381" s="3" t="s">
        <v>1</v>
      </c>
      <c r="E3381" s="3" t="s">
        <v>5847</v>
      </c>
      <c r="F3381" s="5">
        <v>70</v>
      </c>
      <c r="G3381" s="133">
        <f t="shared" si="114"/>
        <v>18</v>
      </c>
      <c r="H3381" s="36" t="str">
        <f t="shared" si="115"/>
        <v>Regular</v>
      </c>
      <c r="I3381" s="11">
        <v>19</v>
      </c>
      <c r="J3381" s="11" t="s">
        <v>6001</v>
      </c>
      <c r="K3381" s="11">
        <v>1</v>
      </c>
      <c r="L3381" s="11">
        <v>-74.142118019999998</v>
      </c>
      <c r="M3381" s="12">
        <v>4.5562283030000001</v>
      </c>
    </row>
    <row r="3382" spans="1:13" x14ac:dyDescent="0.25">
      <c r="A3382" s="3">
        <v>3381</v>
      </c>
      <c r="B3382" s="3" t="s">
        <v>5848</v>
      </c>
      <c r="C3382" s="3" t="s">
        <v>5614</v>
      </c>
      <c r="D3382" s="3" t="s">
        <v>1</v>
      </c>
      <c r="E3382" s="3" t="s">
        <v>5849</v>
      </c>
      <c r="F3382" s="5">
        <v>70</v>
      </c>
      <c r="G3382" s="133">
        <f t="shared" si="114"/>
        <v>18</v>
      </c>
      <c r="H3382" s="36" t="str">
        <f t="shared" si="115"/>
        <v>Regular</v>
      </c>
      <c r="I3382" s="11">
        <v>19</v>
      </c>
      <c r="J3382" s="11" t="s">
        <v>6001</v>
      </c>
      <c r="K3382" s="11">
        <v>1</v>
      </c>
      <c r="L3382" s="11">
        <v>-74.135524930000003</v>
      </c>
      <c r="M3382" s="12">
        <v>4.5601791660000002</v>
      </c>
    </row>
    <row r="3383" spans="1:13" x14ac:dyDescent="0.25">
      <c r="A3383" s="3">
        <v>3382</v>
      </c>
      <c r="B3383" s="3" t="s">
        <v>5850</v>
      </c>
      <c r="C3383" s="3" t="s">
        <v>5614</v>
      </c>
      <c r="D3383" s="3" t="s">
        <v>1</v>
      </c>
      <c r="E3383" s="3" t="s">
        <v>5851</v>
      </c>
      <c r="F3383" s="5">
        <v>65</v>
      </c>
      <c r="G3383" s="133">
        <f t="shared" si="114"/>
        <v>31</v>
      </c>
      <c r="H3383" s="36" t="str">
        <f t="shared" si="115"/>
        <v>Aceptable</v>
      </c>
      <c r="I3383" s="11">
        <v>19</v>
      </c>
      <c r="J3383" s="11" t="s">
        <v>6001</v>
      </c>
      <c r="K3383" s="11">
        <v>1</v>
      </c>
      <c r="L3383" s="11">
        <v>-74.136206290000004</v>
      </c>
      <c r="M3383" s="12">
        <v>4.5607804249999999</v>
      </c>
    </row>
    <row r="3384" spans="1:13" x14ac:dyDescent="0.25">
      <c r="A3384" s="3">
        <v>3383</v>
      </c>
      <c r="B3384" s="3" t="s">
        <v>5852</v>
      </c>
      <c r="C3384" s="3" t="s">
        <v>5614</v>
      </c>
      <c r="D3384" s="3" t="s">
        <v>1</v>
      </c>
      <c r="E3384" s="3" t="s">
        <v>5853</v>
      </c>
      <c r="F3384" s="5">
        <v>65</v>
      </c>
      <c r="G3384" s="133">
        <f t="shared" si="114"/>
        <v>31</v>
      </c>
      <c r="H3384" s="36" t="str">
        <f t="shared" si="115"/>
        <v>Aceptable</v>
      </c>
      <c r="I3384" s="11">
        <v>19</v>
      </c>
      <c r="J3384" s="11" t="s">
        <v>6001</v>
      </c>
      <c r="K3384" s="11">
        <v>1</v>
      </c>
      <c r="L3384" s="11">
        <v>-74.140429519999998</v>
      </c>
      <c r="M3384" s="12">
        <v>4.5594842360000003</v>
      </c>
    </row>
    <row r="3385" spans="1:13" x14ac:dyDescent="0.25">
      <c r="A3385" s="3">
        <v>3384</v>
      </c>
      <c r="B3385" s="3" t="s">
        <v>5854</v>
      </c>
      <c r="C3385" s="3" t="s">
        <v>5614</v>
      </c>
      <c r="D3385" s="3" t="s">
        <v>1</v>
      </c>
      <c r="E3385" s="3" t="s">
        <v>5843</v>
      </c>
      <c r="F3385" s="5">
        <v>65</v>
      </c>
      <c r="G3385" s="133">
        <f t="shared" si="114"/>
        <v>31</v>
      </c>
      <c r="H3385" s="36" t="str">
        <f t="shared" si="115"/>
        <v>Aceptable</v>
      </c>
      <c r="I3385" s="11">
        <v>19</v>
      </c>
      <c r="J3385" s="11" t="s">
        <v>6001</v>
      </c>
      <c r="K3385" s="11">
        <v>1</v>
      </c>
      <c r="L3385" s="11">
        <v>-74.14810267</v>
      </c>
      <c r="M3385" s="12">
        <v>4.5543418009999996</v>
      </c>
    </row>
    <row r="3386" spans="1:13" x14ac:dyDescent="0.25">
      <c r="A3386" s="3">
        <v>3385</v>
      </c>
      <c r="B3386" s="3" t="s">
        <v>5855</v>
      </c>
      <c r="C3386" s="3" t="s">
        <v>5614</v>
      </c>
      <c r="D3386" s="3" t="s">
        <v>1</v>
      </c>
      <c r="E3386" s="3" t="s">
        <v>5856</v>
      </c>
      <c r="F3386" s="5">
        <v>45</v>
      </c>
      <c r="G3386" s="133">
        <f t="shared" si="114"/>
        <v>78.777777777777771</v>
      </c>
      <c r="H3386" s="36" t="str">
        <f t="shared" si="115"/>
        <v>Muy Bueno</v>
      </c>
      <c r="I3386" s="11">
        <v>19</v>
      </c>
      <c r="J3386" s="11" t="s">
        <v>6001</v>
      </c>
      <c r="K3386" s="11">
        <v>1</v>
      </c>
      <c r="L3386" s="11">
        <v>-74.154407509999999</v>
      </c>
      <c r="M3386" s="12">
        <v>4.5424838630000002</v>
      </c>
    </row>
    <row r="3387" spans="1:13" x14ac:dyDescent="0.25">
      <c r="A3387" s="3">
        <v>3386</v>
      </c>
      <c r="B3387" s="3" t="s">
        <v>5857</v>
      </c>
      <c r="C3387" s="3" t="s">
        <v>5614</v>
      </c>
      <c r="D3387" s="3" t="s">
        <v>1</v>
      </c>
      <c r="E3387" s="3" t="s">
        <v>5858</v>
      </c>
      <c r="F3387" s="5">
        <v>70</v>
      </c>
      <c r="G3387" s="133">
        <f t="shared" si="114"/>
        <v>18</v>
      </c>
      <c r="H3387" s="36" t="str">
        <f t="shared" si="115"/>
        <v>Regular</v>
      </c>
      <c r="I3387" s="11">
        <v>19</v>
      </c>
      <c r="J3387" s="11" t="s">
        <v>6001</v>
      </c>
      <c r="K3387" s="11">
        <v>1</v>
      </c>
      <c r="L3387" s="11">
        <v>-74.15178281</v>
      </c>
      <c r="M3387" s="12">
        <v>4.5499415409999999</v>
      </c>
    </row>
    <row r="3388" spans="1:13" x14ac:dyDescent="0.25">
      <c r="A3388" s="3">
        <v>3387</v>
      </c>
      <c r="B3388" s="3" t="s">
        <v>5859</v>
      </c>
      <c r="C3388" s="3" t="s">
        <v>5614</v>
      </c>
      <c r="D3388" s="3" t="s">
        <v>1</v>
      </c>
      <c r="E3388" s="3" t="s">
        <v>5860</v>
      </c>
      <c r="F3388" s="5">
        <v>65</v>
      </c>
      <c r="G3388" s="133">
        <f t="shared" si="114"/>
        <v>31</v>
      </c>
      <c r="H3388" s="36" t="str">
        <f t="shared" si="115"/>
        <v>Aceptable</v>
      </c>
      <c r="I3388" s="11">
        <v>19</v>
      </c>
      <c r="J3388" s="11" t="s">
        <v>6001</v>
      </c>
      <c r="K3388" s="11">
        <v>1</v>
      </c>
      <c r="L3388" s="11">
        <v>-74.160635119999995</v>
      </c>
      <c r="M3388" s="12">
        <v>4.5463683640000001</v>
      </c>
    </row>
    <row r="3389" spans="1:13" x14ac:dyDescent="0.25">
      <c r="A3389" s="3">
        <v>3388</v>
      </c>
      <c r="B3389" s="3" t="s">
        <v>5861</v>
      </c>
      <c r="C3389" s="3" t="s">
        <v>5614</v>
      </c>
      <c r="D3389" s="3" t="s">
        <v>1</v>
      </c>
      <c r="E3389" s="3" t="s">
        <v>5862</v>
      </c>
      <c r="F3389" s="5">
        <v>70</v>
      </c>
      <c r="G3389" s="133">
        <f t="shared" si="114"/>
        <v>18</v>
      </c>
      <c r="H3389" s="36" t="str">
        <f t="shared" si="115"/>
        <v>Regular</v>
      </c>
      <c r="I3389" s="11">
        <v>19</v>
      </c>
      <c r="J3389" s="11" t="s">
        <v>6001</v>
      </c>
      <c r="K3389" s="11">
        <v>1</v>
      </c>
      <c r="L3389" s="11">
        <v>-74.149437739999996</v>
      </c>
      <c r="M3389" s="12">
        <v>4.5478177679999998</v>
      </c>
    </row>
    <row r="3390" spans="1:13" x14ac:dyDescent="0.25">
      <c r="A3390" s="3">
        <v>3389</v>
      </c>
      <c r="B3390" s="3" t="s">
        <v>5863</v>
      </c>
      <c r="C3390" s="3" t="s">
        <v>5614</v>
      </c>
      <c r="D3390" s="3" t="s">
        <v>1</v>
      </c>
      <c r="E3390" s="3" t="s">
        <v>5860</v>
      </c>
      <c r="F3390" s="5">
        <v>70</v>
      </c>
      <c r="G3390" s="133">
        <f t="shared" si="114"/>
        <v>18</v>
      </c>
      <c r="H3390" s="36" t="str">
        <f t="shared" si="115"/>
        <v>Regular</v>
      </c>
      <c r="I3390" s="11">
        <v>19</v>
      </c>
      <c r="J3390" s="11" t="s">
        <v>6001</v>
      </c>
      <c r="K3390" s="11">
        <v>1</v>
      </c>
      <c r="L3390" s="11">
        <v>-74.161732599999993</v>
      </c>
      <c r="M3390" s="12">
        <v>4.5442428530000001</v>
      </c>
    </row>
    <row r="3391" spans="1:13" x14ac:dyDescent="0.25">
      <c r="A3391" s="3">
        <v>3390</v>
      </c>
      <c r="B3391" s="3" t="s">
        <v>5864</v>
      </c>
      <c r="C3391" s="3" t="s">
        <v>5614</v>
      </c>
      <c r="D3391" s="3" t="s">
        <v>1</v>
      </c>
      <c r="E3391" s="3" t="s">
        <v>5865</v>
      </c>
      <c r="F3391" s="5">
        <v>55</v>
      </c>
      <c r="G3391" s="133">
        <f t="shared" si="114"/>
        <v>54.8</v>
      </c>
      <c r="H3391" s="36" t="str">
        <f t="shared" si="115"/>
        <v>Bueno</v>
      </c>
      <c r="I3391" s="11">
        <v>19</v>
      </c>
      <c r="J3391" s="11" t="s">
        <v>6001</v>
      </c>
      <c r="K3391" s="11">
        <v>1</v>
      </c>
      <c r="L3391" s="11">
        <v>-74.151837189999995</v>
      </c>
      <c r="M3391" s="12">
        <v>4.5470906280000003</v>
      </c>
    </row>
    <row r="3392" spans="1:13" x14ac:dyDescent="0.25">
      <c r="A3392" s="3">
        <v>3391</v>
      </c>
      <c r="B3392" s="3" t="s">
        <v>5866</v>
      </c>
      <c r="C3392" s="3" t="s">
        <v>5614</v>
      </c>
      <c r="D3392" s="3" t="s">
        <v>1</v>
      </c>
      <c r="E3392" s="3" t="s">
        <v>5867</v>
      </c>
      <c r="F3392" s="5">
        <v>65</v>
      </c>
      <c r="G3392" s="133">
        <f t="shared" si="114"/>
        <v>31</v>
      </c>
      <c r="H3392" s="36" t="str">
        <f t="shared" si="115"/>
        <v>Aceptable</v>
      </c>
      <c r="I3392" s="11">
        <v>19</v>
      </c>
      <c r="J3392" s="11" t="s">
        <v>6001</v>
      </c>
      <c r="K3392" s="11">
        <v>1</v>
      </c>
      <c r="L3392" s="11">
        <v>-74.149588699999995</v>
      </c>
      <c r="M3392" s="12">
        <v>4.5497319239999996</v>
      </c>
    </row>
    <row r="3393" spans="1:13" x14ac:dyDescent="0.25">
      <c r="A3393" s="3">
        <v>3392</v>
      </c>
      <c r="B3393" s="3" t="s">
        <v>5868</v>
      </c>
      <c r="C3393" s="3" t="s">
        <v>5614</v>
      </c>
      <c r="D3393" s="3" t="s">
        <v>1</v>
      </c>
      <c r="E3393" s="3" t="s">
        <v>5853</v>
      </c>
      <c r="F3393" s="5">
        <v>65</v>
      </c>
      <c r="G3393" s="133">
        <f t="shared" si="114"/>
        <v>31</v>
      </c>
      <c r="H3393" s="36" t="str">
        <f t="shared" si="115"/>
        <v>Aceptable</v>
      </c>
      <c r="I3393" s="11">
        <v>19</v>
      </c>
      <c r="J3393" s="11" t="s">
        <v>6001</v>
      </c>
      <c r="K3393" s="11">
        <v>1</v>
      </c>
      <c r="L3393" s="11">
        <v>-74.139273399999993</v>
      </c>
      <c r="M3393" s="12">
        <v>4.5583939720000002</v>
      </c>
    </row>
    <row r="3394" spans="1:13" x14ac:dyDescent="0.25">
      <c r="A3394" s="3">
        <v>3393</v>
      </c>
      <c r="B3394" s="3" t="s">
        <v>5869</v>
      </c>
      <c r="C3394" s="3" t="s">
        <v>5614</v>
      </c>
      <c r="D3394" s="3" t="s">
        <v>1</v>
      </c>
      <c r="E3394" s="3" t="s">
        <v>5870</v>
      </c>
      <c r="F3394" s="5">
        <v>65</v>
      </c>
      <c r="G3394" s="133">
        <f t="shared" si="114"/>
        <v>31</v>
      </c>
      <c r="H3394" s="36" t="str">
        <f t="shared" si="115"/>
        <v>Aceptable</v>
      </c>
      <c r="I3394" s="11">
        <v>19</v>
      </c>
      <c r="J3394" s="11" t="s">
        <v>6001</v>
      </c>
      <c r="K3394" s="11">
        <v>1</v>
      </c>
      <c r="L3394" s="11">
        <v>-74.150080389999999</v>
      </c>
      <c r="M3394" s="12">
        <v>4.5569557950000004</v>
      </c>
    </row>
    <row r="3395" spans="1:13" x14ac:dyDescent="0.25">
      <c r="A3395" s="3">
        <v>3394</v>
      </c>
      <c r="B3395" s="3" t="s">
        <v>5871</v>
      </c>
      <c r="C3395" s="3" t="s">
        <v>5614</v>
      </c>
      <c r="D3395" s="3" t="s">
        <v>1</v>
      </c>
      <c r="E3395" s="3" t="s">
        <v>1358</v>
      </c>
      <c r="F3395" s="5">
        <v>65</v>
      </c>
      <c r="G3395" s="133">
        <f t="shared" si="114"/>
        <v>31</v>
      </c>
      <c r="H3395" s="36" t="str">
        <f t="shared" si="115"/>
        <v>Aceptable</v>
      </c>
      <c r="I3395" s="11">
        <v>19</v>
      </c>
      <c r="J3395" s="11" t="s">
        <v>6001</v>
      </c>
      <c r="K3395" s="11">
        <v>1</v>
      </c>
      <c r="L3395" s="11">
        <v>-74.161898449999995</v>
      </c>
      <c r="M3395" s="12">
        <v>4.551249146</v>
      </c>
    </row>
    <row r="3396" spans="1:13" x14ac:dyDescent="0.25">
      <c r="A3396" s="3">
        <v>3395</v>
      </c>
      <c r="B3396" s="3" t="s">
        <v>5872</v>
      </c>
      <c r="C3396" s="3" t="s">
        <v>5614</v>
      </c>
      <c r="D3396" s="3" t="s">
        <v>1</v>
      </c>
      <c r="E3396" s="3" t="s">
        <v>5873</v>
      </c>
      <c r="F3396" s="5">
        <v>65</v>
      </c>
      <c r="G3396" s="133">
        <f t="shared" si="114"/>
        <v>31</v>
      </c>
      <c r="H3396" s="36" t="str">
        <f t="shared" si="115"/>
        <v>Aceptable</v>
      </c>
      <c r="I3396" s="11">
        <v>19</v>
      </c>
      <c r="J3396" s="11" t="s">
        <v>6001</v>
      </c>
      <c r="K3396" s="11">
        <v>1</v>
      </c>
      <c r="L3396" s="11">
        <v>-74.152882480000002</v>
      </c>
      <c r="M3396" s="12">
        <v>4.5467933260000004</v>
      </c>
    </row>
    <row r="3397" spans="1:13" x14ac:dyDescent="0.25">
      <c r="A3397" s="3">
        <v>3396</v>
      </c>
      <c r="B3397" s="3" t="s">
        <v>5874</v>
      </c>
      <c r="C3397" s="3" t="s">
        <v>5614</v>
      </c>
      <c r="D3397" s="3" t="s">
        <v>1</v>
      </c>
      <c r="E3397" s="3" t="s">
        <v>5860</v>
      </c>
      <c r="F3397" s="5">
        <v>50</v>
      </c>
      <c r="G3397" s="133">
        <f t="shared" si="114"/>
        <v>71</v>
      </c>
      <c r="H3397" s="36" t="str">
        <f t="shared" si="115"/>
        <v>Muy Bueno</v>
      </c>
      <c r="I3397" s="11">
        <v>19</v>
      </c>
      <c r="J3397" s="11" t="s">
        <v>6000</v>
      </c>
      <c r="K3397" s="11">
        <v>1</v>
      </c>
      <c r="L3397" s="11">
        <v>-74.159168600000001</v>
      </c>
      <c r="M3397" s="12">
        <v>4.5445974869999999</v>
      </c>
    </row>
    <row r="3398" spans="1:13" x14ac:dyDescent="0.25">
      <c r="A3398" s="3">
        <v>3397</v>
      </c>
      <c r="B3398" s="3" t="s">
        <v>5875</v>
      </c>
      <c r="C3398" s="3" t="s">
        <v>5614</v>
      </c>
      <c r="D3398" s="3" t="s">
        <v>1</v>
      </c>
      <c r="E3398" s="3" t="s">
        <v>5876</v>
      </c>
      <c r="F3398" s="5">
        <v>65</v>
      </c>
      <c r="G3398" s="133">
        <f t="shared" si="114"/>
        <v>31</v>
      </c>
      <c r="H3398" s="36" t="str">
        <f t="shared" si="115"/>
        <v>Aceptable</v>
      </c>
      <c r="I3398" s="11">
        <v>19</v>
      </c>
      <c r="J3398" s="11" t="s">
        <v>6001</v>
      </c>
      <c r="K3398" s="11">
        <v>1</v>
      </c>
      <c r="L3398" s="11">
        <v>-74.145662020000003</v>
      </c>
      <c r="M3398" s="12">
        <v>4.5491364269999996</v>
      </c>
    </row>
    <row r="3399" spans="1:13" x14ac:dyDescent="0.25">
      <c r="A3399" s="3">
        <v>3398</v>
      </c>
      <c r="B3399" s="3" t="s">
        <v>5877</v>
      </c>
      <c r="C3399" s="3" t="s">
        <v>5614</v>
      </c>
      <c r="D3399" s="3" t="s">
        <v>1</v>
      </c>
      <c r="E3399" s="3" t="s">
        <v>5878</v>
      </c>
      <c r="F3399" s="5">
        <v>65</v>
      </c>
      <c r="G3399" s="133">
        <f t="shared" si="114"/>
        <v>31</v>
      </c>
      <c r="H3399" s="36" t="str">
        <f t="shared" si="115"/>
        <v>Aceptable</v>
      </c>
      <c r="I3399" s="11">
        <v>19</v>
      </c>
      <c r="J3399" s="11" t="s">
        <v>6001</v>
      </c>
      <c r="K3399" s="11">
        <v>1</v>
      </c>
      <c r="L3399" s="11">
        <v>-74.147599249999999</v>
      </c>
      <c r="M3399" s="12">
        <v>4.5427025739999998</v>
      </c>
    </row>
    <row r="3400" spans="1:13" x14ac:dyDescent="0.25">
      <c r="A3400" s="3">
        <v>3399</v>
      </c>
      <c r="B3400" s="3" t="s">
        <v>5879</v>
      </c>
      <c r="C3400" s="3" t="s">
        <v>5614</v>
      </c>
      <c r="D3400" s="3" t="s">
        <v>1</v>
      </c>
      <c r="E3400" s="3" t="s">
        <v>5880</v>
      </c>
      <c r="F3400" s="5">
        <v>65</v>
      </c>
      <c r="G3400" s="133">
        <f t="shared" si="114"/>
        <v>31</v>
      </c>
      <c r="H3400" s="36" t="str">
        <f t="shared" si="115"/>
        <v>Aceptable</v>
      </c>
      <c r="I3400" s="11">
        <v>19</v>
      </c>
      <c r="J3400" s="11" t="s">
        <v>6001</v>
      </c>
      <c r="K3400" s="11">
        <v>1</v>
      </c>
      <c r="L3400" s="11">
        <v>-74.143114109999999</v>
      </c>
      <c r="M3400" s="12">
        <v>4.5560958620000003</v>
      </c>
    </row>
    <row r="3401" spans="1:13" x14ac:dyDescent="0.25">
      <c r="A3401" s="3">
        <v>3400</v>
      </c>
      <c r="B3401" s="3" t="s">
        <v>5881</v>
      </c>
      <c r="C3401" s="3" t="s">
        <v>5614</v>
      </c>
      <c r="D3401" s="3" t="s">
        <v>1</v>
      </c>
      <c r="E3401" s="3" t="s">
        <v>5882</v>
      </c>
      <c r="F3401" s="5">
        <v>65</v>
      </c>
      <c r="G3401" s="133">
        <f t="shared" si="114"/>
        <v>31</v>
      </c>
      <c r="H3401" s="36" t="str">
        <f t="shared" si="115"/>
        <v>Aceptable</v>
      </c>
      <c r="I3401" s="11">
        <v>19</v>
      </c>
      <c r="J3401" s="11" t="s">
        <v>6001</v>
      </c>
      <c r="K3401" s="11">
        <v>1</v>
      </c>
      <c r="L3401" s="11">
        <v>-74.143873670000005</v>
      </c>
      <c r="M3401" s="12">
        <v>4.5557778190000002</v>
      </c>
    </row>
    <row r="3402" spans="1:13" x14ac:dyDescent="0.25">
      <c r="A3402" s="3">
        <v>3401</v>
      </c>
      <c r="B3402" s="3" t="s">
        <v>5883</v>
      </c>
      <c r="C3402" s="3" t="s">
        <v>5614</v>
      </c>
      <c r="D3402" s="3" t="s">
        <v>1</v>
      </c>
      <c r="E3402" s="3" t="s">
        <v>5884</v>
      </c>
      <c r="F3402" s="5">
        <v>65</v>
      </c>
      <c r="G3402" s="133">
        <f t="shared" si="114"/>
        <v>31</v>
      </c>
      <c r="H3402" s="36" t="str">
        <f>IF(AND(G3402&gt;=86,G3402&lt;=100),"Óptimo",
IF(AND(G3402&gt;=71,G3402&lt;=85),"Muy Bueno",
IF(AND(G3402&gt;=51,G3402&lt;=70),"Bueno",
IF(AND(G3402&gt;=31,G3402&lt;=50),"Aceptable",
IF(AND(G3402&gt;=6,G3402&lt;=30),"Regular",
"Malo")))))</f>
        <v>Aceptable</v>
      </c>
      <c r="I3402" s="11">
        <v>19</v>
      </c>
      <c r="J3402" s="11" t="s">
        <v>6001</v>
      </c>
      <c r="K3402" s="11">
        <v>1</v>
      </c>
      <c r="L3402" s="11">
        <v>-74.150726539999994</v>
      </c>
      <c r="M3402" s="12">
        <v>4.552838103</v>
      </c>
    </row>
    <row r="3403" spans="1:13" x14ac:dyDescent="0.25">
      <c r="A3403" s="3">
        <v>3402</v>
      </c>
      <c r="B3403" s="3" t="s">
        <v>5885</v>
      </c>
      <c r="C3403" s="3" t="s">
        <v>5614</v>
      </c>
      <c r="D3403" s="3" t="s">
        <v>1</v>
      </c>
      <c r="E3403" s="3" t="s">
        <v>5845</v>
      </c>
      <c r="F3403" s="5">
        <v>65</v>
      </c>
      <c r="G3403" s="133">
        <f t="shared" si="114"/>
        <v>31</v>
      </c>
      <c r="H3403" s="36" t="str">
        <f t="shared" ref="H3403:H3414" si="116">IF(AND(G3403&gt;=86,G3403&lt;=100),"Óptimo",
IF(AND(G3403&gt;=71,G3403&lt;=85),"Muy Bueno",
IF(AND(G3403&gt;=51,G3403&lt;=70),"Bueno",
IF(AND(G3403&gt;=31,G3403&lt;=50),"Aceptable",
IF(AND(G3403&gt;=6,G3403&lt;=30),"Regular",
"Malo")))))</f>
        <v>Aceptable</v>
      </c>
      <c r="I3403" s="11">
        <v>19</v>
      </c>
      <c r="J3403" s="11" t="s">
        <v>6001</v>
      </c>
      <c r="K3403" s="11">
        <v>2</v>
      </c>
      <c r="L3403" s="11">
        <v>-74.137831289999994</v>
      </c>
      <c r="M3403" s="12">
        <v>4.5517432160000002</v>
      </c>
    </row>
    <row r="3404" spans="1:13" x14ac:dyDescent="0.25">
      <c r="A3404" s="3">
        <v>3403</v>
      </c>
      <c r="B3404" s="3" t="s">
        <v>5886</v>
      </c>
      <c r="C3404" s="3" t="s">
        <v>5614</v>
      </c>
      <c r="D3404" s="3" t="s">
        <v>1</v>
      </c>
      <c r="E3404" s="3" t="s">
        <v>5887</v>
      </c>
      <c r="F3404" s="5">
        <v>65</v>
      </c>
      <c r="G3404" s="133">
        <f t="shared" si="114"/>
        <v>31</v>
      </c>
      <c r="H3404" s="36" t="str">
        <f t="shared" si="116"/>
        <v>Aceptable</v>
      </c>
      <c r="I3404" s="11">
        <v>19</v>
      </c>
      <c r="J3404" s="11" t="s">
        <v>6001</v>
      </c>
      <c r="K3404" s="11">
        <v>2</v>
      </c>
      <c r="L3404" s="11">
        <v>-74.142054529999996</v>
      </c>
      <c r="M3404" s="12">
        <v>4.5463172690000002</v>
      </c>
    </row>
    <row r="3405" spans="1:13" x14ac:dyDescent="0.25">
      <c r="A3405" s="3">
        <v>3404</v>
      </c>
      <c r="B3405" s="3" t="s">
        <v>5888</v>
      </c>
      <c r="C3405" s="3" t="s">
        <v>5614</v>
      </c>
      <c r="D3405" s="3" t="s">
        <v>1</v>
      </c>
      <c r="E3405" s="3" t="s">
        <v>4042</v>
      </c>
      <c r="F3405" s="5">
        <v>65</v>
      </c>
      <c r="G3405" s="133">
        <f t="shared" si="114"/>
        <v>31</v>
      </c>
      <c r="H3405" s="36" t="str">
        <f t="shared" si="116"/>
        <v>Aceptable</v>
      </c>
      <c r="I3405" s="11">
        <v>19</v>
      </c>
      <c r="J3405" s="11" t="s">
        <v>6001</v>
      </c>
      <c r="K3405" s="11">
        <v>1</v>
      </c>
      <c r="L3405" s="11">
        <v>-74.145616189999998</v>
      </c>
      <c r="M3405" s="12">
        <v>4.5553613500000001</v>
      </c>
    </row>
    <row r="3406" spans="1:13" x14ac:dyDescent="0.25">
      <c r="A3406" s="3">
        <v>3405</v>
      </c>
      <c r="B3406" s="3" t="s">
        <v>5889</v>
      </c>
      <c r="C3406" s="3" t="s">
        <v>5614</v>
      </c>
      <c r="D3406" s="3" t="s">
        <v>1</v>
      </c>
      <c r="E3406" s="3" t="s">
        <v>4042</v>
      </c>
      <c r="F3406" s="5">
        <v>65</v>
      </c>
      <c r="G3406" s="133">
        <f t="shared" si="114"/>
        <v>31</v>
      </c>
      <c r="H3406" s="36" t="str">
        <f t="shared" si="116"/>
        <v>Aceptable</v>
      </c>
      <c r="I3406" s="11">
        <v>19</v>
      </c>
      <c r="J3406" s="11" t="s">
        <v>6001</v>
      </c>
      <c r="K3406" s="11">
        <v>1</v>
      </c>
      <c r="L3406" s="11">
        <v>-74.145179479999996</v>
      </c>
      <c r="M3406" s="12">
        <v>4.5569695550000002</v>
      </c>
    </row>
    <row r="3407" spans="1:13" x14ac:dyDescent="0.25">
      <c r="A3407" s="3">
        <v>3406</v>
      </c>
      <c r="B3407" s="3" t="s">
        <v>5890</v>
      </c>
      <c r="C3407" s="3" t="s">
        <v>5614</v>
      </c>
      <c r="D3407" s="3" t="s">
        <v>1</v>
      </c>
      <c r="E3407" s="3" t="s">
        <v>5841</v>
      </c>
      <c r="F3407" s="5">
        <v>70</v>
      </c>
      <c r="G3407" s="133">
        <f t="shared" si="114"/>
        <v>18</v>
      </c>
      <c r="H3407" s="36" t="str">
        <f t="shared" si="116"/>
        <v>Regular</v>
      </c>
      <c r="I3407" s="11">
        <v>19</v>
      </c>
      <c r="J3407" s="11" t="s">
        <v>6001</v>
      </c>
      <c r="K3407" s="11">
        <v>2</v>
      </c>
      <c r="L3407" s="11">
        <v>-74.140685579999996</v>
      </c>
      <c r="M3407" s="12">
        <v>4.5460041750000002</v>
      </c>
    </row>
    <row r="3408" spans="1:13" x14ac:dyDescent="0.25">
      <c r="A3408" s="3">
        <v>3407</v>
      </c>
      <c r="B3408" s="3" t="s">
        <v>5891</v>
      </c>
      <c r="C3408" s="3" t="s">
        <v>5614</v>
      </c>
      <c r="D3408" s="3" t="s">
        <v>1</v>
      </c>
      <c r="E3408" s="3" t="s">
        <v>5892</v>
      </c>
      <c r="F3408" s="5">
        <v>70</v>
      </c>
      <c r="G3408" s="133">
        <f t="shared" si="114"/>
        <v>18</v>
      </c>
      <c r="H3408" s="36" t="str">
        <f t="shared" si="116"/>
        <v>Regular</v>
      </c>
      <c r="I3408" s="11">
        <v>19</v>
      </c>
      <c r="J3408" s="11" t="s">
        <v>6001</v>
      </c>
      <c r="K3408" s="11">
        <v>1</v>
      </c>
      <c r="L3408" s="11">
        <v>-74.141316990000007</v>
      </c>
      <c r="M3408" s="12">
        <v>4.5540340119999998</v>
      </c>
    </row>
    <row r="3409" spans="1:13" x14ac:dyDescent="0.25">
      <c r="A3409" s="3">
        <v>3408</v>
      </c>
      <c r="B3409" s="3" t="s">
        <v>5893</v>
      </c>
      <c r="C3409" s="3" t="s">
        <v>5614</v>
      </c>
      <c r="D3409" s="3" t="s">
        <v>1</v>
      </c>
      <c r="E3409" s="3" t="s">
        <v>5894</v>
      </c>
      <c r="F3409" s="5">
        <v>70</v>
      </c>
      <c r="G3409" s="133">
        <f t="shared" si="114"/>
        <v>18</v>
      </c>
      <c r="H3409" s="36" t="str">
        <f t="shared" si="116"/>
        <v>Regular</v>
      </c>
      <c r="I3409" s="11">
        <v>19</v>
      </c>
      <c r="J3409" s="11" t="s">
        <v>6001</v>
      </c>
      <c r="K3409" s="11">
        <v>1</v>
      </c>
      <c r="L3409" s="11">
        <v>-74.15345447</v>
      </c>
      <c r="M3409" s="12">
        <v>4.5532205350000003</v>
      </c>
    </row>
    <row r="3410" spans="1:13" x14ac:dyDescent="0.25">
      <c r="A3410" s="3">
        <v>3409</v>
      </c>
      <c r="B3410" s="3" t="s">
        <v>5895</v>
      </c>
      <c r="C3410" s="3" t="s">
        <v>5614</v>
      </c>
      <c r="D3410" s="3" t="s">
        <v>1</v>
      </c>
      <c r="E3410" s="3" t="s">
        <v>5896</v>
      </c>
      <c r="F3410" s="5">
        <v>55</v>
      </c>
      <c r="G3410" s="133">
        <f t="shared" si="114"/>
        <v>54.8</v>
      </c>
      <c r="H3410" s="36" t="str">
        <f t="shared" si="116"/>
        <v>Bueno</v>
      </c>
      <c r="I3410" s="11">
        <v>19</v>
      </c>
      <c r="J3410" s="11" t="s">
        <v>6001</v>
      </c>
      <c r="K3410" s="11">
        <v>1</v>
      </c>
      <c r="L3410" s="11">
        <v>-74.152648249999999</v>
      </c>
      <c r="M3410" s="12">
        <v>4.5488341879999998</v>
      </c>
    </row>
    <row r="3411" spans="1:13" x14ac:dyDescent="0.25">
      <c r="A3411" s="3">
        <v>3410</v>
      </c>
      <c r="B3411" s="3" t="s">
        <v>5897</v>
      </c>
      <c r="C3411" s="3" t="s">
        <v>5614</v>
      </c>
      <c r="D3411" s="3" t="s">
        <v>1</v>
      </c>
      <c r="E3411" s="3" t="s">
        <v>4042</v>
      </c>
      <c r="F3411" s="5">
        <v>65</v>
      </c>
      <c r="G3411" s="133">
        <f t="shared" ref="G3411:G3463" si="117">IF(F3411&lt;=40,100-((F3411-30)/(40-30))*(100-86),
IF(F3411&lt;=50,85-((F3411-41)/(50-41))*(85-71),
IF(F3411&lt;=55,70-((F3411-51)/(55-50))*(70-51),
IF(F3411&lt;=65,50-((F3411-55)/(65-55))*(50-31),
IF(F3411&lt;=75,30-((F3411-65)/(75-65))*(30-6),
5-((F3411-75)/(80-75))*(5-0))))))</f>
        <v>31</v>
      </c>
      <c r="H3411" s="36" t="str">
        <f t="shared" si="116"/>
        <v>Aceptable</v>
      </c>
      <c r="I3411" s="11">
        <v>19</v>
      </c>
      <c r="J3411" s="11" t="s">
        <v>6001</v>
      </c>
      <c r="K3411" s="11">
        <v>1</v>
      </c>
      <c r="L3411" s="11">
        <v>-74.149451990000003</v>
      </c>
      <c r="M3411" s="12">
        <v>4.5584506500000002</v>
      </c>
    </row>
    <row r="3412" spans="1:13" x14ac:dyDescent="0.25">
      <c r="A3412" s="3">
        <v>3411</v>
      </c>
      <c r="B3412" s="3" t="s">
        <v>5898</v>
      </c>
      <c r="C3412" s="3" t="s">
        <v>5614</v>
      </c>
      <c r="D3412" s="3" t="s">
        <v>1</v>
      </c>
      <c r="E3412" s="3" t="s">
        <v>5899</v>
      </c>
      <c r="F3412" s="5">
        <v>65</v>
      </c>
      <c r="G3412" s="133">
        <f t="shared" si="117"/>
        <v>31</v>
      </c>
      <c r="H3412" s="36" t="str">
        <f t="shared" si="116"/>
        <v>Aceptable</v>
      </c>
      <c r="I3412" s="11">
        <v>19</v>
      </c>
      <c r="J3412" s="11" t="s">
        <v>6001</v>
      </c>
      <c r="K3412" s="11">
        <v>1</v>
      </c>
      <c r="L3412" s="11">
        <v>-74.153841130000004</v>
      </c>
      <c r="M3412" s="12">
        <v>4.5500815909999996</v>
      </c>
    </row>
    <row r="3413" spans="1:13" x14ac:dyDescent="0.25">
      <c r="A3413" s="3">
        <v>3412</v>
      </c>
      <c r="B3413" s="3" t="s">
        <v>5900</v>
      </c>
      <c r="C3413" s="3" t="s">
        <v>5614</v>
      </c>
      <c r="D3413" s="3" t="s">
        <v>1</v>
      </c>
      <c r="E3413" s="3" t="s">
        <v>5901</v>
      </c>
      <c r="F3413" s="5">
        <v>70</v>
      </c>
      <c r="G3413" s="133">
        <f t="shared" si="117"/>
        <v>18</v>
      </c>
      <c r="H3413" s="36" t="str">
        <f t="shared" si="116"/>
        <v>Regular</v>
      </c>
      <c r="I3413" s="11">
        <v>19</v>
      </c>
      <c r="J3413" s="11" t="s">
        <v>6001</v>
      </c>
      <c r="K3413" s="11">
        <v>1</v>
      </c>
      <c r="L3413" s="11">
        <v>-74.136610270000006</v>
      </c>
      <c r="M3413" s="12">
        <v>4.5424018029999997</v>
      </c>
    </row>
    <row r="3414" spans="1:13" x14ac:dyDescent="0.25">
      <c r="A3414" s="3">
        <v>3413</v>
      </c>
      <c r="B3414" s="3" t="s">
        <v>5902</v>
      </c>
      <c r="C3414" s="3" t="s">
        <v>5614</v>
      </c>
      <c r="D3414" s="3" t="s">
        <v>1</v>
      </c>
      <c r="E3414" s="3" t="s">
        <v>5903</v>
      </c>
      <c r="F3414" s="5">
        <v>70</v>
      </c>
      <c r="G3414" s="133">
        <f t="shared" si="117"/>
        <v>18</v>
      </c>
      <c r="H3414" s="36" t="str">
        <f t="shared" si="116"/>
        <v>Regular</v>
      </c>
      <c r="I3414" s="11">
        <v>19</v>
      </c>
      <c r="J3414" s="11" t="s">
        <v>6001</v>
      </c>
      <c r="K3414" s="11">
        <v>2</v>
      </c>
      <c r="L3414" s="11">
        <v>-74.138367259999995</v>
      </c>
      <c r="M3414" s="12">
        <v>4.5449027160000002</v>
      </c>
    </row>
    <row r="3415" spans="1:13" x14ac:dyDescent="0.25">
      <c r="A3415" s="3">
        <v>3414</v>
      </c>
      <c r="B3415" s="3" t="s">
        <v>5904</v>
      </c>
      <c r="C3415" s="3" t="s">
        <v>5614</v>
      </c>
      <c r="D3415" s="3" t="s">
        <v>1</v>
      </c>
      <c r="E3415" s="3" t="s">
        <v>5905</v>
      </c>
      <c r="F3415" s="5">
        <v>70</v>
      </c>
      <c r="G3415" s="133">
        <f t="shared" si="117"/>
        <v>18</v>
      </c>
      <c r="H3415" s="36" t="str">
        <f>IF(AND(G3415&gt;=86,G3415&lt;=100),"Óptimo",
IF(AND(G3415&gt;=71,G3415&lt;=85),"Muy Bueno",
IF(AND(G3415&gt;=51,G3415&lt;=70),"Bueno",
IF(AND(G3415&gt;=31,G3415&lt;=50),"Aceptable",
IF(AND(G3415&gt;=6,G3415&lt;=30),"Regular",
"Malo")))))</f>
        <v>Regular</v>
      </c>
      <c r="I3415" s="11">
        <v>19</v>
      </c>
      <c r="J3415" s="11" t="s">
        <v>6001</v>
      </c>
      <c r="K3415" s="11">
        <v>1</v>
      </c>
      <c r="L3415" s="11">
        <v>-74.142489150000003</v>
      </c>
      <c r="M3415" s="12">
        <v>4.5348336319999998</v>
      </c>
    </row>
    <row r="3416" spans="1:13" x14ac:dyDescent="0.25">
      <c r="A3416" s="3">
        <v>3415</v>
      </c>
      <c r="B3416" s="3" t="s">
        <v>5906</v>
      </c>
      <c r="C3416" s="3" t="s">
        <v>5614</v>
      </c>
      <c r="D3416" s="3" t="s">
        <v>1</v>
      </c>
      <c r="E3416" s="3" t="s">
        <v>5907</v>
      </c>
      <c r="F3416" s="5">
        <v>65</v>
      </c>
      <c r="G3416" s="133">
        <f t="shared" si="117"/>
        <v>31</v>
      </c>
      <c r="H3416" s="36" t="str">
        <f t="shared" ref="H3416:H3463" si="118">IF(AND(G3416&gt;=86,G3416&lt;=100),"Óptimo",
IF(AND(G3416&gt;=71,G3416&lt;=85),"Muy Bueno",
IF(AND(G3416&gt;=51,G3416&lt;=70),"Bueno",
IF(AND(G3416&gt;=31,G3416&lt;=50),"Aceptable",
IF(AND(G3416&gt;=6,G3416&lt;=30),"Regular",
"Malo")))))</f>
        <v>Aceptable</v>
      </c>
      <c r="I3416" s="11">
        <v>19</v>
      </c>
      <c r="J3416" s="11" t="s">
        <v>6001</v>
      </c>
      <c r="K3416" s="11">
        <v>2</v>
      </c>
      <c r="L3416" s="11">
        <v>-74.135002709999995</v>
      </c>
      <c r="M3416" s="12">
        <v>4.5400160469999999</v>
      </c>
    </row>
    <row r="3417" spans="1:13" x14ac:dyDescent="0.25">
      <c r="A3417" s="3">
        <v>3416</v>
      </c>
      <c r="B3417" s="3" t="s">
        <v>5908</v>
      </c>
      <c r="C3417" s="3" t="s">
        <v>5614</v>
      </c>
      <c r="D3417" s="3" t="s">
        <v>1</v>
      </c>
      <c r="E3417" s="3" t="s">
        <v>5909</v>
      </c>
      <c r="F3417" s="5">
        <v>65</v>
      </c>
      <c r="G3417" s="133">
        <f t="shared" si="117"/>
        <v>31</v>
      </c>
      <c r="H3417" s="36" t="str">
        <f t="shared" si="118"/>
        <v>Aceptable</v>
      </c>
      <c r="I3417" s="11">
        <v>19</v>
      </c>
      <c r="J3417" s="11" t="s">
        <v>6001</v>
      </c>
      <c r="K3417" s="11">
        <v>1</v>
      </c>
      <c r="L3417" s="11">
        <v>-74.135192599999996</v>
      </c>
      <c r="M3417" s="12">
        <v>4.537575382</v>
      </c>
    </row>
    <row r="3418" spans="1:13" x14ac:dyDescent="0.25">
      <c r="A3418" s="3">
        <v>3417</v>
      </c>
      <c r="B3418" s="3" t="s">
        <v>5910</v>
      </c>
      <c r="C3418" s="3" t="s">
        <v>5614</v>
      </c>
      <c r="D3418" s="3" t="s">
        <v>1</v>
      </c>
      <c r="E3418" s="3" t="s">
        <v>5911</v>
      </c>
      <c r="F3418" s="5">
        <v>65</v>
      </c>
      <c r="G3418" s="133">
        <f t="shared" si="117"/>
        <v>31</v>
      </c>
      <c r="H3418" s="36" t="str">
        <f t="shared" si="118"/>
        <v>Aceptable</v>
      </c>
      <c r="I3418" s="11">
        <v>19</v>
      </c>
      <c r="J3418" s="11" t="s">
        <v>6001</v>
      </c>
      <c r="K3418" s="11">
        <v>1</v>
      </c>
      <c r="L3418" s="11">
        <v>-74.145318239999995</v>
      </c>
      <c r="M3418" s="12">
        <v>4.541287391</v>
      </c>
    </row>
    <row r="3419" spans="1:13" x14ac:dyDescent="0.25">
      <c r="A3419" s="3">
        <v>3418</v>
      </c>
      <c r="B3419" s="3" t="s">
        <v>5912</v>
      </c>
      <c r="C3419" s="3" t="s">
        <v>5614</v>
      </c>
      <c r="D3419" s="3" t="s">
        <v>1</v>
      </c>
      <c r="E3419" s="3" t="s">
        <v>5913</v>
      </c>
      <c r="F3419" s="5">
        <v>65</v>
      </c>
      <c r="G3419" s="133">
        <f t="shared" si="117"/>
        <v>31</v>
      </c>
      <c r="H3419" s="36" t="str">
        <f t="shared" si="118"/>
        <v>Aceptable</v>
      </c>
      <c r="I3419" s="11">
        <v>19</v>
      </c>
      <c r="J3419" s="11" t="s">
        <v>6001</v>
      </c>
      <c r="K3419" s="11">
        <v>1</v>
      </c>
      <c r="L3419" s="11">
        <v>-74.141945430000007</v>
      </c>
      <c r="M3419" s="12">
        <v>4.5428352040000002</v>
      </c>
    </row>
    <row r="3420" spans="1:13" x14ac:dyDescent="0.25">
      <c r="A3420" s="3">
        <v>3419</v>
      </c>
      <c r="B3420" s="3" t="s">
        <v>5914</v>
      </c>
      <c r="C3420" s="3" t="s">
        <v>5614</v>
      </c>
      <c r="D3420" s="3" t="s">
        <v>1</v>
      </c>
      <c r="E3420" s="3" t="s">
        <v>5915</v>
      </c>
      <c r="F3420" s="5">
        <v>40</v>
      </c>
      <c r="G3420" s="133">
        <f t="shared" si="117"/>
        <v>86</v>
      </c>
      <c r="H3420" s="36" t="str">
        <f t="shared" si="118"/>
        <v>Óptimo</v>
      </c>
      <c r="I3420" s="11">
        <v>19</v>
      </c>
      <c r="J3420" s="11" t="s">
        <v>6001</v>
      </c>
      <c r="K3420" s="11">
        <v>1</v>
      </c>
      <c r="L3420" s="11">
        <v>-74.152342259999998</v>
      </c>
      <c r="M3420" s="12">
        <v>4.534277092</v>
      </c>
    </row>
    <row r="3421" spans="1:13" x14ac:dyDescent="0.25">
      <c r="A3421" s="3">
        <v>3420</v>
      </c>
      <c r="B3421" s="3" t="s">
        <v>5916</v>
      </c>
      <c r="C3421" s="3" t="s">
        <v>5614</v>
      </c>
      <c r="D3421" s="3" t="s">
        <v>1</v>
      </c>
      <c r="E3421" s="3" t="s">
        <v>5917</v>
      </c>
      <c r="F3421" s="5">
        <v>50</v>
      </c>
      <c r="G3421" s="133">
        <f t="shared" si="117"/>
        <v>71</v>
      </c>
      <c r="H3421" s="36" t="str">
        <f t="shared" si="118"/>
        <v>Muy Bueno</v>
      </c>
      <c r="I3421" s="11">
        <v>19</v>
      </c>
      <c r="J3421" s="11" t="s">
        <v>6001</v>
      </c>
      <c r="K3421" s="11">
        <v>1</v>
      </c>
      <c r="L3421" s="11">
        <v>-74.143049230000003</v>
      </c>
      <c r="M3421" s="12">
        <v>4.5384161010000001</v>
      </c>
    </row>
    <row r="3422" spans="1:13" x14ac:dyDescent="0.25">
      <c r="A3422" s="3">
        <v>3421</v>
      </c>
      <c r="B3422" s="3" t="s">
        <v>5918</v>
      </c>
      <c r="C3422" s="3" t="s">
        <v>5614</v>
      </c>
      <c r="D3422" s="3" t="s">
        <v>1</v>
      </c>
      <c r="E3422" s="3" t="s">
        <v>5919</v>
      </c>
      <c r="F3422" s="5">
        <v>75</v>
      </c>
      <c r="G3422" s="133">
        <f t="shared" si="117"/>
        <v>6</v>
      </c>
      <c r="H3422" s="36" t="str">
        <f t="shared" si="118"/>
        <v>Regular</v>
      </c>
      <c r="I3422" s="11">
        <v>19</v>
      </c>
      <c r="J3422" s="11" t="s">
        <v>6001</v>
      </c>
      <c r="K3422" s="11">
        <v>1</v>
      </c>
      <c r="L3422" s="11">
        <v>-74.144531040000004</v>
      </c>
      <c r="M3422" s="12">
        <v>4.5375793529999999</v>
      </c>
    </row>
    <row r="3423" spans="1:13" x14ac:dyDescent="0.25">
      <c r="A3423" s="3">
        <v>3422</v>
      </c>
      <c r="B3423" s="3" t="s">
        <v>5920</v>
      </c>
      <c r="C3423" s="3" t="s">
        <v>5614</v>
      </c>
      <c r="D3423" s="3" t="s">
        <v>1</v>
      </c>
      <c r="E3423" s="3" t="s">
        <v>5919</v>
      </c>
      <c r="F3423" s="5">
        <v>70</v>
      </c>
      <c r="G3423" s="133">
        <f t="shared" si="117"/>
        <v>18</v>
      </c>
      <c r="H3423" s="36" t="str">
        <f t="shared" si="118"/>
        <v>Regular</v>
      </c>
      <c r="I3423" s="11">
        <v>19</v>
      </c>
      <c r="J3423" s="11" t="s">
        <v>6001</v>
      </c>
      <c r="K3423" s="11">
        <v>1</v>
      </c>
      <c r="L3423" s="11">
        <v>-74.145209010000002</v>
      </c>
      <c r="M3423" s="12">
        <v>4.5377204339999997</v>
      </c>
    </row>
    <row r="3424" spans="1:13" x14ac:dyDescent="0.25">
      <c r="A3424" s="3">
        <v>3423</v>
      </c>
      <c r="B3424" s="3" t="s">
        <v>5921</v>
      </c>
      <c r="C3424" s="3" t="s">
        <v>5614</v>
      </c>
      <c r="D3424" s="3" t="s">
        <v>1</v>
      </c>
      <c r="E3424" s="3" t="s">
        <v>5922</v>
      </c>
      <c r="F3424" s="5">
        <v>70</v>
      </c>
      <c r="G3424" s="133">
        <f t="shared" si="117"/>
        <v>18</v>
      </c>
      <c r="H3424" s="36" t="str">
        <f t="shared" si="118"/>
        <v>Regular</v>
      </c>
      <c r="I3424" s="11">
        <v>19</v>
      </c>
      <c r="J3424" s="11" t="s">
        <v>6001</v>
      </c>
      <c r="K3424" s="11">
        <v>1</v>
      </c>
      <c r="L3424" s="11">
        <v>-74.14181404</v>
      </c>
      <c r="M3424" s="12">
        <v>4.5398564270000001</v>
      </c>
    </row>
    <row r="3425" spans="1:13" x14ac:dyDescent="0.25">
      <c r="A3425" s="3">
        <v>3424</v>
      </c>
      <c r="B3425" s="3" t="s">
        <v>5923</v>
      </c>
      <c r="C3425" s="3" t="s">
        <v>5614</v>
      </c>
      <c r="D3425" s="3" t="s">
        <v>1</v>
      </c>
      <c r="E3425" s="3" t="s">
        <v>5924</v>
      </c>
      <c r="F3425" s="5">
        <v>35</v>
      </c>
      <c r="G3425" s="133">
        <f t="shared" si="117"/>
        <v>93</v>
      </c>
      <c r="H3425" s="36" t="str">
        <f t="shared" si="118"/>
        <v>Óptimo</v>
      </c>
      <c r="I3425" s="11">
        <v>19</v>
      </c>
      <c r="J3425" s="11" t="s">
        <v>6001</v>
      </c>
      <c r="K3425" s="11">
        <v>1</v>
      </c>
      <c r="L3425" s="11">
        <v>-74.143064699999996</v>
      </c>
      <c r="M3425" s="12">
        <v>4.5414152740000002</v>
      </c>
    </row>
    <row r="3426" spans="1:13" x14ac:dyDescent="0.25">
      <c r="A3426" s="3">
        <v>3425</v>
      </c>
      <c r="B3426" s="3" t="s">
        <v>5925</v>
      </c>
      <c r="C3426" s="3" t="s">
        <v>5614</v>
      </c>
      <c r="D3426" s="3" t="s">
        <v>1</v>
      </c>
      <c r="E3426" s="3" t="s">
        <v>5926</v>
      </c>
      <c r="F3426" s="5">
        <v>75</v>
      </c>
      <c r="G3426" s="133">
        <f t="shared" si="117"/>
        <v>6</v>
      </c>
      <c r="H3426" s="36" t="str">
        <f t="shared" si="118"/>
        <v>Regular</v>
      </c>
      <c r="I3426" s="11">
        <v>19</v>
      </c>
      <c r="J3426" s="11" t="s">
        <v>6001</v>
      </c>
      <c r="K3426" s="11">
        <v>1</v>
      </c>
      <c r="L3426" s="11">
        <v>-74.142491879999994</v>
      </c>
      <c r="M3426" s="12">
        <v>4.5374574110000001</v>
      </c>
    </row>
    <row r="3427" spans="1:13" x14ac:dyDescent="0.25">
      <c r="A3427" s="3">
        <v>3426</v>
      </c>
      <c r="B3427" s="3" t="s">
        <v>5927</v>
      </c>
      <c r="C3427" s="3" t="s">
        <v>5614</v>
      </c>
      <c r="D3427" s="3" t="s">
        <v>1</v>
      </c>
      <c r="E3427" s="3" t="s">
        <v>5928</v>
      </c>
      <c r="F3427" s="5">
        <v>70</v>
      </c>
      <c r="G3427" s="133">
        <f t="shared" si="117"/>
        <v>18</v>
      </c>
      <c r="H3427" s="36" t="str">
        <f t="shared" si="118"/>
        <v>Regular</v>
      </c>
      <c r="I3427" s="11">
        <v>19</v>
      </c>
      <c r="J3427" s="11" t="s">
        <v>6001</v>
      </c>
      <c r="K3427" s="11">
        <v>1</v>
      </c>
      <c r="L3427" s="11">
        <v>-74.139285819999998</v>
      </c>
      <c r="M3427" s="12">
        <v>4.5369385649999998</v>
      </c>
    </row>
    <row r="3428" spans="1:13" x14ac:dyDescent="0.25">
      <c r="A3428" s="3">
        <v>3427</v>
      </c>
      <c r="B3428" s="3" t="s">
        <v>5929</v>
      </c>
      <c r="C3428" s="3" t="s">
        <v>5614</v>
      </c>
      <c r="D3428" s="3" t="s">
        <v>1</v>
      </c>
      <c r="E3428" s="3" t="s">
        <v>5930</v>
      </c>
      <c r="F3428" s="5">
        <v>70</v>
      </c>
      <c r="G3428" s="133">
        <f t="shared" si="117"/>
        <v>18</v>
      </c>
      <c r="H3428" s="36" t="str">
        <f t="shared" si="118"/>
        <v>Regular</v>
      </c>
      <c r="I3428" s="11">
        <v>19</v>
      </c>
      <c r="J3428" s="11" t="s">
        <v>6001</v>
      </c>
      <c r="K3428" s="11">
        <v>1</v>
      </c>
      <c r="L3428" s="11">
        <v>-74.133681429999996</v>
      </c>
      <c r="M3428" s="12">
        <v>4.538535531</v>
      </c>
    </row>
    <row r="3429" spans="1:13" x14ac:dyDescent="0.25">
      <c r="A3429" s="3">
        <v>3428</v>
      </c>
      <c r="B3429" s="3" t="s">
        <v>5931</v>
      </c>
      <c r="C3429" s="3" t="s">
        <v>5614</v>
      </c>
      <c r="D3429" s="3" t="s">
        <v>1</v>
      </c>
      <c r="E3429" s="3" t="s">
        <v>4531</v>
      </c>
      <c r="F3429" s="5">
        <v>70</v>
      </c>
      <c r="G3429" s="133">
        <f t="shared" si="117"/>
        <v>18</v>
      </c>
      <c r="H3429" s="36" t="str">
        <f t="shared" si="118"/>
        <v>Regular</v>
      </c>
      <c r="I3429" s="11">
        <v>19</v>
      </c>
      <c r="J3429" s="11" t="s">
        <v>6001</v>
      </c>
      <c r="K3429" s="11">
        <v>2</v>
      </c>
      <c r="L3429" s="11">
        <v>-74.137436500000007</v>
      </c>
      <c r="M3429" s="12">
        <v>4.5442398690000001</v>
      </c>
    </row>
    <row r="3430" spans="1:13" x14ac:dyDescent="0.25">
      <c r="A3430" s="3">
        <v>3429</v>
      </c>
      <c r="B3430" s="3" t="s">
        <v>5932</v>
      </c>
      <c r="C3430" s="3" t="s">
        <v>5614</v>
      </c>
      <c r="D3430" s="3" t="s">
        <v>1</v>
      </c>
      <c r="E3430" s="3" t="s">
        <v>5933</v>
      </c>
      <c r="F3430" s="5">
        <v>65</v>
      </c>
      <c r="G3430" s="133">
        <f t="shared" si="117"/>
        <v>31</v>
      </c>
      <c r="H3430" s="36" t="str">
        <f t="shared" si="118"/>
        <v>Aceptable</v>
      </c>
      <c r="I3430" s="11">
        <v>19</v>
      </c>
      <c r="J3430" s="11" t="s">
        <v>6001</v>
      </c>
      <c r="K3430" s="11">
        <v>2</v>
      </c>
      <c r="L3430" s="11">
        <v>-74.134493699999993</v>
      </c>
      <c r="M3430" s="12">
        <v>4.5409603680000004</v>
      </c>
    </row>
    <row r="3431" spans="1:13" x14ac:dyDescent="0.25">
      <c r="A3431" s="3">
        <v>3430</v>
      </c>
      <c r="B3431" s="3" t="s">
        <v>5934</v>
      </c>
      <c r="C3431" s="3" t="s">
        <v>5614</v>
      </c>
      <c r="D3431" s="3" t="s">
        <v>1</v>
      </c>
      <c r="E3431" s="3" t="s">
        <v>5935</v>
      </c>
      <c r="F3431" s="5">
        <v>70</v>
      </c>
      <c r="G3431" s="133">
        <f t="shared" si="117"/>
        <v>18</v>
      </c>
      <c r="H3431" s="36" t="str">
        <f t="shared" si="118"/>
        <v>Regular</v>
      </c>
      <c r="I3431" s="11">
        <v>19</v>
      </c>
      <c r="J3431" s="11" t="s">
        <v>6000</v>
      </c>
      <c r="K3431" s="11" t="s">
        <v>5999</v>
      </c>
      <c r="L3431" s="11">
        <v>-74.158106590000003</v>
      </c>
      <c r="M3431" s="12">
        <v>4.4510291740000003</v>
      </c>
    </row>
    <row r="3432" spans="1:13" x14ac:dyDescent="0.25">
      <c r="A3432" s="3">
        <v>3431</v>
      </c>
      <c r="B3432" s="3" t="s">
        <v>5936</v>
      </c>
      <c r="C3432" s="3" t="s">
        <v>5614</v>
      </c>
      <c r="D3432" s="3" t="s">
        <v>1</v>
      </c>
      <c r="E3432" s="3" t="s">
        <v>5708</v>
      </c>
      <c r="F3432" s="5">
        <v>70</v>
      </c>
      <c r="G3432" s="133">
        <f t="shared" si="117"/>
        <v>18</v>
      </c>
      <c r="H3432" s="36" t="str">
        <f t="shared" si="118"/>
        <v>Regular</v>
      </c>
      <c r="I3432" s="11">
        <v>19</v>
      </c>
      <c r="J3432" s="11" t="s">
        <v>2</v>
      </c>
      <c r="K3432" s="11">
        <v>2</v>
      </c>
      <c r="L3432" s="11">
        <v>-74.174054810000001</v>
      </c>
      <c r="M3432" s="12">
        <v>4.5903038340000002</v>
      </c>
    </row>
    <row r="3433" spans="1:13" x14ac:dyDescent="0.25">
      <c r="A3433" s="3">
        <v>3432</v>
      </c>
      <c r="B3433" s="3" t="s">
        <v>5937</v>
      </c>
      <c r="C3433" s="3" t="s">
        <v>5614</v>
      </c>
      <c r="D3433" s="3" t="s">
        <v>1</v>
      </c>
      <c r="E3433" s="3" t="s">
        <v>5938</v>
      </c>
      <c r="F3433" s="5">
        <v>70</v>
      </c>
      <c r="G3433" s="133">
        <f t="shared" si="117"/>
        <v>18</v>
      </c>
      <c r="H3433" s="36" t="str">
        <f t="shared" si="118"/>
        <v>Regular</v>
      </c>
      <c r="I3433" s="11">
        <v>19</v>
      </c>
      <c r="J3433" s="11" t="s">
        <v>2</v>
      </c>
      <c r="K3433" s="11">
        <v>1</v>
      </c>
      <c r="L3433" s="11">
        <v>-74.17442758</v>
      </c>
      <c r="M3433" s="12">
        <v>4.5898837139999999</v>
      </c>
    </row>
    <row r="3434" spans="1:13" x14ac:dyDescent="0.25">
      <c r="A3434" s="3">
        <v>3433</v>
      </c>
      <c r="B3434" s="3" t="s">
        <v>5939</v>
      </c>
      <c r="C3434" s="3" t="s">
        <v>5614</v>
      </c>
      <c r="D3434" s="3" t="s">
        <v>1</v>
      </c>
      <c r="E3434" s="3" t="s">
        <v>5685</v>
      </c>
      <c r="F3434" s="5">
        <v>70</v>
      </c>
      <c r="G3434" s="133">
        <f t="shared" si="117"/>
        <v>18</v>
      </c>
      <c r="H3434" s="36" t="str">
        <f t="shared" si="118"/>
        <v>Regular</v>
      </c>
      <c r="I3434" s="11">
        <v>19</v>
      </c>
      <c r="J3434" s="11" t="s">
        <v>2</v>
      </c>
      <c r="K3434" s="11">
        <v>1</v>
      </c>
      <c r="L3434" s="11">
        <v>-74.179088010000001</v>
      </c>
      <c r="M3434" s="12">
        <v>4.5895881430000003</v>
      </c>
    </row>
    <row r="3435" spans="1:13" x14ac:dyDescent="0.25">
      <c r="A3435" s="3">
        <v>3434</v>
      </c>
      <c r="B3435" s="3" t="s">
        <v>5940</v>
      </c>
      <c r="C3435" s="3" t="s">
        <v>5614</v>
      </c>
      <c r="D3435" s="3" t="s">
        <v>1</v>
      </c>
      <c r="E3435" s="3" t="s">
        <v>5941</v>
      </c>
      <c r="F3435" s="5">
        <v>65</v>
      </c>
      <c r="G3435" s="133">
        <f t="shared" si="117"/>
        <v>31</v>
      </c>
      <c r="H3435" s="36" t="str">
        <f t="shared" si="118"/>
        <v>Aceptable</v>
      </c>
      <c r="I3435" s="11">
        <v>19</v>
      </c>
      <c r="J3435" s="11" t="s">
        <v>2</v>
      </c>
      <c r="K3435" s="11">
        <v>1</v>
      </c>
      <c r="L3435" s="11">
        <v>-74.179906130000006</v>
      </c>
      <c r="M3435" s="12">
        <v>4.5881533689999996</v>
      </c>
    </row>
    <row r="3436" spans="1:13" x14ac:dyDescent="0.25">
      <c r="A3436" s="3">
        <v>3435</v>
      </c>
      <c r="B3436" s="3" t="s">
        <v>5942</v>
      </c>
      <c r="C3436" s="3" t="s">
        <v>5614</v>
      </c>
      <c r="D3436" s="3" t="s">
        <v>1</v>
      </c>
      <c r="E3436" s="3" t="s">
        <v>5694</v>
      </c>
      <c r="F3436" s="5">
        <v>70</v>
      </c>
      <c r="G3436" s="133">
        <f t="shared" si="117"/>
        <v>18</v>
      </c>
      <c r="H3436" s="36" t="str">
        <f t="shared" si="118"/>
        <v>Regular</v>
      </c>
      <c r="I3436" s="11">
        <v>19</v>
      </c>
      <c r="J3436" s="11" t="s">
        <v>2</v>
      </c>
      <c r="K3436" s="11">
        <v>1</v>
      </c>
      <c r="L3436" s="11">
        <v>-74.163858599999998</v>
      </c>
      <c r="M3436" s="12">
        <v>4.5819492349999997</v>
      </c>
    </row>
    <row r="3437" spans="1:13" x14ac:dyDescent="0.25">
      <c r="A3437" s="3">
        <v>3436</v>
      </c>
      <c r="B3437" s="3" t="s">
        <v>5943</v>
      </c>
      <c r="C3437" s="3" t="s">
        <v>5614</v>
      </c>
      <c r="D3437" s="3" t="s">
        <v>1</v>
      </c>
      <c r="E3437" s="3" t="s">
        <v>5694</v>
      </c>
      <c r="F3437" s="5">
        <v>65</v>
      </c>
      <c r="G3437" s="133">
        <f t="shared" si="117"/>
        <v>31</v>
      </c>
      <c r="H3437" s="36" t="str">
        <f t="shared" si="118"/>
        <v>Aceptable</v>
      </c>
      <c r="I3437" s="11">
        <v>19</v>
      </c>
      <c r="J3437" s="11" t="s">
        <v>2</v>
      </c>
      <c r="K3437" s="11">
        <v>1</v>
      </c>
      <c r="L3437" s="11">
        <v>-74.168848679999996</v>
      </c>
      <c r="M3437" s="12">
        <v>4.5805340799999996</v>
      </c>
    </row>
    <row r="3438" spans="1:13" x14ac:dyDescent="0.25">
      <c r="A3438" s="3">
        <v>3437</v>
      </c>
      <c r="B3438" s="3" t="s">
        <v>5944</v>
      </c>
      <c r="C3438" s="3" t="s">
        <v>5614</v>
      </c>
      <c r="D3438" s="3" t="s">
        <v>1</v>
      </c>
      <c r="E3438" s="3" t="s">
        <v>5694</v>
      </c>
      <c r="F3438" s="5">
        <v>65</v>
      </c>
      <c r="G3438" s="133">
        <f t="shared" si="117"/>
        <v>31</v>
      </c>
      <c r="H3438" s="36" t="str">
        <f t="shared" si="118"/>
        <v>Aceptable</v>
      </c>
      <c r="I3438" s="11">
        <v>19</v>
      </c>
      <c r="J3438" s="11" t="s">
        <v>2</v>
      </c>
      <c r="K3438" s="11">
        <v>1</v>
      </c>
      <c r="L3438" s="11">
        <v>-74.166725540000002</v>
      </c>
      <c r="M3438" s="12">
        <v>4.5794437989999999</v>
      </c>
    </row>
    <row r="3439" spans="1:13" x14ac:dyDescent="0.25">
      <c r="A3439" s="3">
        <v>3438</v>
      </c>
      <c r="B3439" s="3" t="s">
        <v>5945</v>
      </c>
      <c r="C3439" s="3" t="s">
        <v>5614</v>
      </c>
      <c r="D3439" s="3" t="s">
        <v>1</v>
      </c>
      <c r="E3439" s="3" t="s">
        <v>5694</v>
      </c>
      <c r="F3439" s="5">
        <v>70</v>
      </c>
      <c r="G3439" s="133">
        <f t="shared" si="117"/>
        <v>18</v>
      </c>
      <c r="H3439" s="36" t="str">
        <f t="shared" si="118"/>
        <v>Regular</v>
      </c>
      <c r="I3439" s="11">
        <v>19</v>
      </c>
      <c r="J3439" s="11" t="s">
        <v>2</v>
      </c>
      <c r="K3439" s="11">
        <v>1</v>
      </c>
      <c r="L3439" s="11">
        <v>-74.168531360000003</v>
      </c>
      <c r="M3439" s="12">
        <v>4.5783162969999998</v>
      </c>
    </row>
    <row r="3440" spans="1:13" x14ac:dyDescent="0.25">
      <c r="A3440" s="3">
        <v>3439</v>
      </c>
      <c r="B3440" s="3" t="s">
        <v>5946</v>
      </c>
      <c r="C3440" s="3" t="s">
        <v>5614</v>
      </c>
      <c r="D3440" s="3" t="s">
        <v>1</v>
      </c>
      <c r="E3440" s="3" t="s">
        <v>5947</v>
      </c>
      <c r="F3440" s="5">
        <v>70</v>
      </c>
      <c r="G3440" s="133">
        <f t="shared" si="117"/>
        <v>18</v>
      </c>
      <c r="H3440" s="36" t="str">
        <f t="shared" si="118"/>
        <v>Regular</v>
      </c>
      <c r="I3440" s="11">
        <v>19</v>
      </c>
      <c r="J3440" s="11" t="s">
        <v>6001</v>
      </c>
      <c r="K3440" s="11">
        <v>1</v>
      </c>
      <c r="L3440" s="11">
        <v>-74.149847750000006</v>
      </c>
      <c r="M3440" s="12">
        <v>4.5397323270000003</v>
      </c>
    </row>
    <row r="3441" spans="1:13" x14ac:dyDescent="0.25">
      <c r="A3441" s="3">
        <v>3440</v>
      </c>
      <c r="B3441" s="3" t="s">
        <v>5948</v>
      </c>
      <c r="C3441" s="3" t="s">
        <v>5614</v>
      </c>
      <c r="D3441" s="3" t="s">
        <v>1</v>
      </c>
      <c r="E3441" s="3" t="s">
        <v>1358</v>
      </c>
      <c r="F3441" s="5">
        <v>65</v>
      </c>
      <c r="G3441" s="133">
        <f t="shared" si="117"/>
        <v>31</v>
      </c>
      <c r="H3441" s="36" t="str">
        <f t="shared" si="118"/>
        <v>Aceptable</v>
      </c>
      <c r="I3441" s="11">
        <v>19</v>
      </c>
      <c r="J3441" s="11" t="s">
        <v>6001</v>
      </c>
      <c r="K3441" s="11">
        <v>1</v>
      </c>
      <c r="L3441" s="11">
        <v>-74.164350970000001</v>
      </c>
      <c r="M3441" s="12">
        <v>4.5511409599999997</v>
      </c>
    </row>
    <row r="3442" spans="1:13" x14ac:dyDescent="0.25">
      <c r="A3442" s="3">
        <v>3441</v>
      </c>
      <c r="B3442" s="3" t="s">
        <v>5949</v>
      </c>
      <c r="C3442" s="3" t="s">
        <v>5614</v>
      </c>
      <c r="D3442" s="3" t="s">
        <v>1</v>
      </c>
      <c r="E3442" s="3" t="s">
        <v>5950</v>
      </c>
      <c r="F3442" s="5">
        <v>70</v>
      </c>
      <c r="G3442" s="133">
        <f t="shared" si="117"/>
        <v>18</v>
      </c>
      <c r="H3442" s="36" t="str">
        <f t="shared" si="118"/>
        <v>Regular</v>
      </c>
      <c r="I3442" s="11">
        <v>19</v>
      </c>
      <c r="J3442" s="11" t="s">
        <v>2</v>
      </c>
      <c r="K3442" s="11">
        <v>3</v>
      </c>
      <c r="L3442" s="11">
        <v>-74.153771419999998</v>
      </c>
      <c r="M3442" s="12">
        <v>4.5929552889999998</v>
      </c>
    </row>
    <row r="3443" spans="1:13" x14ac:dyDescent="0.25">
      <c r="A3443" s="3">
        <v>3442</v>
      </c>
      <c r="B3443" s="3" t="s">
        <v>5951</v>
      </c>
      <c r="C3443" s="3" t="s">
        <v>5614</v>
      </c>
      <c r="D3443" s="3" t="s">
        <v>1</v>
      </c>
      <c r="E3443" s="3" t="s">
        <v>5952</v>
      </c>
      <c r="F3443" s="5">
        <v>80</v>
      </c>
      <c r="G3443" s="133">
        <f t="shared" si="117"/>
        <v>0</v>
      </c>
      <c r="H3443" s="36" t="str">
        <f t="shared" si="118"/>
        <v>Malo</v>
      </c>
      <c r="I3443" s="11">
        <v>19</v>
      </c>
      <c r="J3443" s="11" t="s">
        <v>6001</v>
      </c>
      <c r="K3443" s="11">
        <v>1</v>
      </c>
      <c r="L3443" s="11">
        <v>-74.145844069999995</v>
      </c>
      <c r="M3443" s="12">
        <v>4.5580892479999999</v>
      </c>
    </row>
    <row r="3444" spans="1:13" x14ac:dyDescent="0.25">
      <c r="A3444" s="3">
        <v>3443</v>
      </c>
      <c r="B3444" s="3" t="s">
        <v>5953</v>
      </c>
      <c r="C3444" s="3" t="s">
        <v>5614</v>
      </c>
      <c r="D3444" s="3" t="s">
        <v>1</v>
      </c>
      <c r="E3444" s="3" t="s">
        <v>5954</v>
      </c>
      <c r="F3444" s="5">
        <v>70</v>
      </c>
      <c r="G3444" s="133">
        <f t="shared" si="117"/>
        <v>18</v>
      </c>
      <c r="H3444" s="36" t="str">
        <f t="shared" si="118"/>
        <v>Regular</v>
      </c>
      <c r="I3444" s="11">
        <v>19</v>
      </c>
      <c r="J3444" s="11" t="s">
        <v>6001</v>
      </c>
      <c r="K3444" s="11">
        <v>1</v>
      </c>
      <c r="L3444" s="11">
        <v>-74.141129520000007</v>
      </c>
      <c r="M3444" s="12">
        <v>4.5596383830000002</v>
      </c>
    </row>
    <row r="3445" spans="1:13" x14ac:dyDescent="0.25">
      <c r="A3445" s="3">
        <v>3444</v>
      </c>
      <c r="B3445" s="3" t="s">
        <v>5955</v>
      </c>
      <c r="C3445" s="3" t="s">
        <v>5614</v>
      </c>
      <c r="D3445" s="3" t="s">
        <v>1</v>
      </c>
      <c r="E3445" s="3" t="s">
        <v>5860</v>
      </c>
      <c r="F3445" s="5">
        <v>50</v>
      </c>
      <c r="G3445" s="133">
        <f t="shared" si="117"/>
        <v>71</v>
      </c>
      <c r="H3445" s="36" t="str">
        <f t="shared" si="118"/>
        <v>Muy Bueno</v>
      </c>
      <c r="I3445" s="11">
        <v>19</v>
      </c>
      <c r="J3445" s="11" t="s">
        <v>6001</v>
      </c>
      <c r="K3445" s="11">
        <v>1</v>
      </c>
      <c r="L3445" s="11">
        <v>-74.16148373</v>
      </c>
      <c r="M3445" s="12">
        <v>4.5403164479999996</v>
      </c>
    </row>
    <row r="3446" spans="1:13" x14ac:dyDescent="0.25">
      <c r="A3446" s="3">
        <v>3445</v>
      </c>
      <c r="B3446" s="3" t="s">
        <v>5956</v>
      </c>
      <c r="C3446" s="3" t="s">
        <v>5614</v>
      </c>
      <c r="D3446" s="3" t="s">
        <v>1</v>
      </c>
      <c r="E3446" s="3" t="s">
        <v>5617</v>
      </c>
      <c r="F3446" s="5">
        <v>55</v>
      </c>
      <c r="G3446" s="133">
        <f t="shared" si="117"/>
        <v>54.8</v>
      </c>
      <c r="H3446" s="36" t="str">
        <f t="shared" si="118"/>
        <v>Bueno</v>
      </c>
      <c r="I3446" s="11">
        <v>19</v>
      </c>
      <c r="J3446" s="11" t="s">
        <v>6000</v>
      </c>
      <c r="K3446" s="11">
        <v>1</v>
      </c>
      <c r="L3446" s="11">
        <v>-74.147766970000006</v>
      </c>
      <c r="M3446" s="12">
        <v>4.510395935</v>
      </c>
    </row>
    <row r="3447" spans="1:13" x14ac:dyDescent="0.25">
      <c r="A3447" s="3">
        <v>3446</v>
      </c>
      <c r="B3447" s="3" t="s">
        <v>5957</v>
      </c>
      <c r="C3447" s="3" t="s">
        <v>5614</v>
      </c>
      <c r="D3447" s="3" t="s">
        <v>1</v>
      </c>
      <c r="E3447" s="3" t="s">
        <v>5915</v>
      </c>
      <c r="F3447" s="5">
        <v>40</v>
      </c>
      <c r="G3447" s="133">
        <f t="shared" si="117"/>
        <v>86</v>
      </c>
      <c r="H3447" s="36" t="str">
        <f t="shared" si="118"/>
        <v>Óptimo</v>
      </c>
      <c r="I3447" s="11">
        <v>19</v>
      </c>
      <c r="J3447" s="11" t="s">
        <v>6001</v>
      </c>
      <c r="K3447" s="11">
        <v>1</v>
      </c>
      <c r="L3447" s="11">
        <v>-74.153541320000002</v>
      </c>
      <c r="M3447" s="12">
        <v>4.5340975840000004</v>
      </c>
    </row>
    <row r="3448" spans="1:13" x14ac:dyDescent="0.25">
      <c r="A3448" s="3">
        <v>3447</v>
      </c>
      <c r="B3448" s="3" t="s">
        <v>5958</v>
      </c>
      <c r="C3448" s="3" t="s">
        <v>5614</v>
      </c>
      <c r="D3448" s="3" t="s">
        <v>1</v>
      </c>
      <c r="E3448" s="3" t="s">
        <v>5694</v>
      </c>
      <c r="F3448" s="5">
        <v>50</v>
      </c>
      <c r="G3448" s="133">
        <f t="shared" si="117"/>
        <v>71</v>
      </c>
      <c r="H3448" s="36" t="str">
        <f t="shared" si="118"/>
        <v>Muy Bueno</v>
      </c>
      <c r="I3448" s="11">
        <v>19</v>
      </c>
      <c r="J3448" s="11" t="s">
        <v>2</v>
      </c>
      <c r="K3448" s="11">
        <v>1</v>
      </c>
      <c r="L3448" s="11">
        <v>-74.161834679999998</v>
      </c>
      <c r="M3448" s="12">
        <v>4.5784911529999999</v>
      </c>
    </row>
    <row r="3449" spans="1:13" x14ac:dyDescent="0.25">
      <c r="A3449" s="3">
        <v>3448</v>
      </c>
      <c r="B3449" s="3" t="s">
        <v>5959</v>
      </c>
      <c r="C3449" s="3" t="s">
        <v>5614</v>
      </c>
      <c r="D3449" s="3" t="s">
        <v>1</v>
      </c>
      <c r="E3449" s="3" t="s">
        <v>5960</v>
      </c>
      <c r="F3449" s="5">
        <v>65</v>
      </c>
      <c r="G3449" s="133">
        <f t="shared" si="117"/>
        <v>31</v>
      </c>
      <c r="H3449" s="36" t="str">
        <f t="shared" si="118"/>
        <v>Aceptable</v>
      </c>
      <c r="I3449" s="11">
        <v>19</v>
      </c>
      <c r="J3449" s="11" t="s">
        <v>6001</v>
      </c>
      <c r="K3449" s="11">
        <v>1</v>
      </c>
      <c r="L3449" s="11">
        <v>-74.140756359999997</v>
      </c>
      <c r="M3449" s="12">
        <v>4.5346540119999998</v>
      </c>
    </row>
    <row r="3450" spans="1:13" x14ac:dyDescent="0.25">
      <c r="A3450" s="3">
        <v>3449</v>
      </c>
      <c r="B3450" s="3" t="s">
        <v>5961</v>
      </c>
      <c r="C3450" s="3" t="s">
        <v>5614</v>
      </c>
      <c r="D3450" s="3" t="s">
        <v>1</v>
      </c>
      <c r="E3450" s="3" t="s">
        <v>1567</v>
      </c>
      <c r="F3450" s="5">
        <v>70</v>
      </c>
      <c r="G3450" s="133">
        <f t="shared" si="117"/>
        <v>18</v>
      </c>
      <c r="H3450" s="36" t="str">
        <f t="shared" si="118"/>
        <v>Regular</v>
      </c>
      <c r="I3450" s="11">
        <v>19</v>
      </c>
      <c r="J3450" s="11" t="s">
        <v>2</v>
      </c>
      <c r="K3450" s="11">
        <v>1</v>
      </c>
      <c r="L3450" s="11">
        <v>-74.166728250000006</v>
      </c>
      <c r="M3450" s="12">
        <v>4.5746091509999998</v>
      </c>
    </row>
    <row r="3451" spans="1:13" x14ac:dyDescent="0.25">
      <c r="A3451" s="3">
        <v>3450</v>
      </c>
      <c r="B3451" s="3" t="s">
        <v>5962</v>
      </c>
      <c r="C3451" s="3" t="s">
        <v>5614</v>
      </c>
      <c r="D3451" s="3" t="s">
        <v>1</v>
      </c>
      <c r="E3451" s="3" t="s">
        <v>5963</v>
      </c>
      <c r="F3451" s="5">
        <v>65</v>
      </c>
      <c r="G3451" s="133">
        <f t="shared" si="117"/>
        <v>31</v>
      </c>
      <c r="H3451" s="36" t="str">
        <f t="shared" si="118"/>
        <v>Aceptable</v>
      </c>
      <c r="I3451" s="11">
        <v>19</v>
      </c>
      <c r="J3451" s="11" t="s">
        <v>6001</v>
      </c>
      <c r="K3451" s="11">
        <v>1</v>
      </c>
      <c r="L3451" s="11">
        <v>-74.147263420000002</v>
      </c>
      <c r="M3451" s="12">
        <v>4.5587099679999996</v>
      </c>
    </row>
    <row r="3452" spans="1:13" x14ac:dyDescent="0.25">
      <c r="A3452" s="3">
        <v>3451</v>
      </c>
      <c r="B3452" s="3" t="s">
        <v>5964</v>
      </c>
      <c r="C3452" s="3" t="s">
        <v>5614</v>
      </c>
      <c r="D3452" s="3" t="s">
        <v>1</v>
      </c>
      <c r="E3452" s="3" t="s">
        <v>5907</v>
      </c>
      <c r="F3452" s="5">
        <v>45</v>
      </c>
      <c r="G3452" s="133">
        <f t="shared" si="117"/>
        <v>78.777777777777771</v>
      </c>
      <c r="H3452" s="36" t="str">
        <f t="shared" si="118"/>
        <v>Muy Bueno</v>
      </c>
      <c r="I3452" s="11">
        <v>19</v>
      </c>
      <c r="J3452" s="11" t="s">
        <v>6001</v>
      </c>
      <c r="K3452" s="11">
        <v>1</v>
      </c>
      <c r="L3452" s="11">
        <v>-74.133379599999998</v>
      </c>
      <c r="M3452" s="12">
        <v>4.5367037420000003</v>
      </c>
    </row>
    <row r="3453" spans="1:13" x14ac:dyDescent="0.25">
      <c r="A3453" s="3">
        <v>3452</v>
      </c>
      <c r="B3453" s="3" t="s">
        <v>5965</v>
      </c>
      <c r="C3453" s="3" t="s">
        <v>5614</v>
      </c>
      <c r="D3453" s="3" t="s">
        <v>1</v>
      </c>
      <c r="E3453" s="3" t="s">
        <v>5966</v>
      </c>
      <c r="F3453" s="5">
        <v>70</v>
      </c>
      <c r="G3453" s="133">
        <f t="shared" si="117"/>
        <v>18</v>
      </c>
      <c r="H3453" s="36" t="str">
        <f t="shared" si="118"/>
        <v>Regular</v>
      </c>
      <c r="I3453" s="11">
        <v>19</v>
      </c>
      <c r="J3453" s="11" t="s">
        <v>6001</v>
      </c>
      <c r="K3453" s="11">
        <v>1</v>
      </c>
      <c r="L3453" s="11">
        <v>-74.147706979999995</v>
      </c>
      <c r="M3453" s="12">
        <v>4.5333515970000002</v>
      </c>
    </row>
    <row r="3454" spans="1:13" x14ac:dyDescent="0.25">
      <c r="A3454" s="3">
        <v>3453</v>
      </c>
      <c r="B3454" s="3" t="s">
        <v>5967</v>
      </c>
      <c r="C3454" s="3" t="s">
        <v>5614</v>
      </c>
      <c r="D3454" s="3" t="s">
        <v>1</v>
      </c>
      <c r="E3454" s="3" t="s">
        <v>5968</v>
      </c>
      <c r="F3454" s="5">
        <v>45</v>
      </c>
      <c r="G3454" s="133">
        <f t="shared" si="117"/>
        <v>78.777777777777771</v>
      </c>
      <c r="H3454" s="36" t="str">
        <f t="shared" si="118"/>
        <v>Muy Bueno</v>
      </c>
      <c r="I3454" s="11">
        <v>19</v>
      </c>
      <c r="J3454" s="11" t="s">
        <v>6001</v>
      </c>
      <c r="K3454" s="11">
        <v>1</v>
      </c>
      <c r="L3454" s="11">
        <v>-74.157234169999995</v>
      </c>
      <c r="M3454" s="12">
        <v>4.5498403439999997</v>
      </c>
    </row>
    <row r="3455" spans="1:13" x14ac:dyDescent="0.25">
      <c r="A3455" s="3">
        <v>3454</v>
      </c>
      <c r="B3455" s="3" t="s">
        <v>5969</v>
      </c>
      <c r="C3455" s="3" t="s">
        <v>5614</v>
      </c>
      <c r="D3455" s="3" t="s">
        <v>1</v>
      </c>
      <c r="E3455" s="3" t="s">
        <v>1494</v>
      </c>
      <c r="F3455" s="5">
        <v>65</v>
      </c>
      <c r="G3455" s="133">
        <f t="shared" si="117"/>
        <v>31</v>
      </c>
      <c r="H3455" s="36" t="str">
        <f t="shared" si="118"/>
        <v>Aceptable</v>
      </c>
      <c r="I3455" s="11">
        <v>19</v>
      </c>
      <c r="J3455" s="11" t="s">
        <v>2</v>
      </c>
      <c r="K3455" s="11">
        <v>1</v>
      </c>
      <c r="L3455" s="11">
        <v>-74.154676069999994</v>
      </c>
      <c r="M3455" s="12">
        <v>4.5634282800000001</v>
      </c>
    </row>
    <row r="3456" spans="1:13" x14ac:dyDescent="0.25">
      <c r="A3456" s="3">
        <v>3455</v>
      </c>
      <c r="B3456" s="3" t="s">
        <v>5970</v>
      </c>
      <c r="C3456" s="3" t="s">
        <v>5614</v>
      </c>
      <c r="D3456" s="3" t="s">
        <v>1</v>
      </c>
      <c r="E3456" s="3" t="s">
        <v>5818</v>
      </c>
      <c r="F3456" s="5">
        <v>70</v>
      </c>
      <c r="G3456" s="133">
        <f t="shared" si="117"/>
        <v>18</v>
      </c>
      <c r="H3456" s="36" t="str">
        <f t="shared" si="118"/>
        <v>Regular</v>
      </c>
      <c r="I3456" s="11">
        <v>19</v>
      </c>
      <c r="J3456" s="11" t="s">
        <v>2</v>
      </c>
      <c r="K3456" s="11">
        <v>2</v>
      </c>
      <c r="L3456" s="11">
        <v>-74.153832539999996</v>
      </c>
      <c r="M3456" s="12">
        <v>4.5725698159999997</v>
      </c>
    </row>
    <row r="3457" spans="1:13" x14ac:dyDescent="0.25">
      <c r="A3457" s="3">
        <v>3456</v>
      </c>
      <c r="B3457" s="3" t="s">
        <v>5971</v>
      </c>
      <c r="C3457" s="3" t="s">
        <v>5614</v>
      </c>
      <c r="D3457" s="3" t="s">
        <v>1</v>
      </c>
      <c r="E3457" s="3" t="s">
        <v>5828</v>
      </c>
      <c r="F3457" s="5">
        <v>75</v>
      </c>
      <c r="G3457" s="133">
        <f t="shared" si="117"/>
        <v>6</v>
      </c>
      <c r="H3457" s="36" t="str">
        <f t="shared" si="118"/>
        <v>Regular</v>
      </c>
      <c r="I3457" s="11">
        <v>19</v>
      </c>
      <c r="J3457" s="11" t="s">
        <v>2</v>
      </c>
      <c r="K3457" s="11">
        <v>1</v>
      </c>
      <c r="L3457" s="11">
        <v>-74.152464570000006</v>
      </c>
      <c r="M3457" s="12">
        <v>4.5662759839999998</v>
      </c>
    </row>
    <row r="3458" spans="1:13" x14ac:dyDescent="0.25">
      <c r="A3458" s="3">
        <v>3457</v>
      </c>
      <c r="B3458" s="3" t="s">
        <v>5972</v>
      </c>
      <c r="C3458" s="3" t="s">
        <v>5614</v>
      </c>
      <c r="D3458" s="3" t="s">
        <v>1</v>
      </c>
      <c r="E3458" s="3" t="s">
        <v>5973</v>
      </c>
      <c r="F3458" s="5">
        <v>70</v>
      </c>
      <c r="G3458" s="133">
        <f t="shared" si="117"/>
        <v>18</v>
      </c>
      <c r="H3458" s="36" t="str">
        <f t="shared" si="118"/>
        <v>Regular</v>
      </c>
      <c r="I3458" s="11">
        <v>19</v>
      </c>
      <c r="J3458" s="11" t="s">
        <v>2</v>
      </c>
      <c r="K3458" s="11">
        <v>1</v>
      </c>
      <c r="L3458" s="11">
        <v>-74.181010979999996</v>
      </c>
      <c r="M3458" s="12">
        <v>4.588199457</v>
      </c>
    </row>
    <row r="3459" spans="1:13" x14ac:dyDescent="0.25">
      <c r="A3459" s="3">
        <v>3458</v>
      </c>
      <c r="B3459" s="3" t="s">
        <v>5974</v>
      </c>
      <c r="C3459" s="3" t="s">
        <v>5614</v>
      </c>
      <c r="D3459" s="3" t="s">
        <v>1</v>
      </c>
      <c r="E3459" s="3" t="s">
        <v>5624</v>
      </c>
      <c r="F3459" s="5">
        <v>70</v>
      </c>
      <c r="G3459" s="133">
        <f t="shared" si="117"/>
        <v>18</v>
      </c>
      <c r="H3459" s="36" t="str">
        <f t="shared" si="118"/>
        <v>Regular</v>
      </c>
      <c r="I3459" s="11">
        <v>19</v>
      </c>
      <c r="J3459" s="11" t="s">
        <v>2</v>
      </c>
      <c r="K3459" s="11">
        <v>2</v>
      </c>
      <c r="L3459" s="11">
        <v>-74.148063050000005</v>
      </c>
      <c r="M3459" s="12">
        <v>4.5728487649999998</v>
      </c>
    </row>
    <row r="3460" spans="1:13" x14ac:dyDescent="0.25">
      <c r="A3460" s="3">
        <v>3459</v>
      </c>
      <c r="B3460" s="3" t="s">
        <v>5975</v>
      </c>
      <c r="C3460" s="3" t="s">
        <v>5614</v>
      </c>
      <c r="D3460" s="3" t="s">
        <v>1</v>
      </c>
      <c r="E3460" s="3" t="s">
        <v>5976</v>
      </c>
      <c r="F3460" s="5">
        <v>65</v>
      </c>
      <c r="G3460" s="133">
        <f t="shared" si="117"/>
        <v>31</v>
      </c>
      <c r="H3460" s="36" t="str">
        <f t="shared" si="118"/>
        <v>Aceptable</v>
      </c>
      <c r="I3460" s="11">
        <v>19</v>
      </c>
      <c r="J3460" s="11" t="s">
        <v>6001</v>
      </c>
      <c r="K3460" s="11">
        <v>1</v>
      </c>
      <c r="L3460" s="11">
        <v>-74.150815359999996</v>
      </c>
      <c r="M3460" s="12">
        <v>4.5363305069999997</v>
      </c>
    </row>
    <row r="3461" spans="1:13" x14ac:dyDescent="0.25">
      <c r="A3461" s="3">
        <v>3460</v>
      </c>
      <c r="B3461" s="3" t="s">
        <v>5977</v>
      </c>
      <c r="C3461" s="3" t="s">
        <v>5978</v>
      </c>
      <c r="D3461" s="3" t="s">
        <v>1</v>
      </c>
      <c r="E3461" s="3" t="s">
        <v>5979</v>
      </c>
      <c r="F3461" s="5">
        <v>55</v>
      </c>
      <c r="G3461" s="133">
        <f t="shared" si="117"/>
        <v>54.8</v>
      </c>
      <c r="H3461" s="36" t="str">
        <f t="shared" si="118"/>
        <v>Bueno</v>
      </c>
      <c r="I3461" s="11">
        <v>20</v>
      </c>
      <c r="J3461" s="11" t="s">
        <v>6002</v>
      </c>
      <c r="K3461" s="11" t="s">
        <v>5999</v>
      </c>
      <c r="L3461" s="11">
        <v>-74.314662990000002</v>
      </c>
      <c r="M3461" s="12">
        <v>4.0285913320000004</v>
      </c>
    </row>
    <row r="3462" spans="1:13" x14ac:dyDescent="0.25">
      <c r="A3462" s="3">
        <v>3461</v>
      </c>
      <c r="B3462" s="3" t="s">
        <v>5980</v>
      </c>
      <c r="C3462" s="3" t="s">
        <v>5978</v>
      </c>
      <c r="D3462" s="3" t="s">
        <v>1</v>
      </c>
      <c r="E3462" s="3" t="s">
        <v>5981</v>
      </c>
      <c r="F3462" s="5">
        <v>35</v>
      </c>
      <c r="G3462" s="133">
        <f t="shared" si="117"/>
        <v>93</v>
      </c>
      <c r="H3462" s="36" t="str">
        <f t="shared" si="118"/>
        <v>Óptimo</v>
      </c>
      <c r="I3462" s="11">
        <v>20</v>
      </c>
      <c r="J3462" s="11" t="s">
        <v>6002</v>
      </c>
      <c r="K3462" s="11" t="s">
        <v>5999</v>
      </c>
      <c r="L3462" s="11">
        <v>-74.132511100000002</v>
      </c>
      <c r="M3462" s="12">
        <v>4.189725943</v>
      </c>
    </row>
    <row r="3463" spans="1:13" x14ac:dyDescent="0.25">
      <c r="A3463" s="3">
        <v>3462</v>
      </c>
      <c r="B3463" s="3" t="s">
        <v>5982</v>
      </c>
      <c r="C3463" s="3" t="s">
        <v>5978</v>
      </c>
      <c r="D3463" s="3" t="s">
        <v>1</v>
      </c>
      <c r="E3463" s="3" t="s">
        <v>5983</v>
      </c>
      <c r="F3463" s="5">
        <v>35</v>
      </c>
      <c r="G3463" s="133">
        <f t="shared" si="117"/>
        <v>93</v>
      </c>
      <c r="H3463" s="36" t="str">
        <f t="shared" si="118"/>
        <v>Óptimo</v>
      </c>
      <c r="I3463" s="11">
        <v>20</v>
      </c>
      <c r="J3463" s="11" t="s">
        <v>6002</v>
      </c>
      <c r="K3463" s="11" t="s">
        <v>5999</v>
      </c>
      <c r="L3463" s="11">
        <v>-74.147017930000004</v>
      </c>
      <c r="M3463" s="12">
        <v>4.1725724529999999</v>
      </c>
    </row>
  </sheetData>
  <autoFilter ref="F1:G3463" xr:uid="{377478EE-B972-4C50-B89D-FDF2D58DD984}"/>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CC567-C371-4DC8-952D-66CB0FFE6691}">
  <sheetPr codeName="Hoja5">
    <tabColor theme="7" tint="0.39997558519241921"/>
  </sheetPr>
  <dimension ref="A1:U3463"/>
  <sheetViews>
    <sheetView tabSelected="1" topLeftCell="K3418" zoomScale="85" zoomScaleNormal="85" workbookViewId="0">
      <selection activeCell="Q38" sqref="Q38"/>
    </sheetView>
  </sheetViews>
  <sheetFormatPr baseColWidth="10" defaultRowHeight="15" x14ac:dyDescent="0.25"/>
  <cols>
    <col min="1" max="1" width="6.28515625" style="3" bestFit="1" customWidth="1"/>
    <col min="2" max="2" width="30.28515625" style="3" bestFit="1" customWidth="1"/>
    <col min="3" max="3" width="22.42578125" style="3" bestFit="1" customWidth="1"/>
    <col min="4" max="4" width="18.85546875" style="3" bestFit="1" customWidth="1"/>
    <col min="5" max="5" width="154.5703125" style="3" bestFit="1" customWidth="1"/>
    <col min="6" max="6" width="36.42578125" style="25" bestFit="1" customWidth="1"/>
    <col min="7" max="7" width="23.85546875" style="25" bestFit="1" customWidth="1"/>
    <col min="8" max="8" width="17.42578125" style="24" bestFit="1" customWidth="1"/>
    <col min="9" max="9" width="37.28515625" style="19" bestFit="1" customWidth="1"/>
    <col min="10" max="10" width="24.42578125" style="19" bestFit="1" customWidth="1"/>
    <col min="11" max="11" width="18.140625" style="74" bestFit="1" customWidth="1"/>
    <col min="12" max="12" width="37.28515625" style="164" bestFit="1" customWidth="1"/>
    <col min="13" max="13" width="23.85546875" style="77" bestFit="1" customWidth="1"/>
    <col min="14" max="14" width="17.42578125" style="133" bestFit="1" customWidth="1"/>
    <col min="15" max="15" width="41.140625" style="84" bestFit="1" customWidth="1"/>
    <col min="16" max="16" width="42.85546875" style="85" bestFit="1" customWidth="1"/>
    <col min="17" max="17" width="28.28515625" style="11" bestFit="1" customWidth="1"/>
    <col min="18" max="18" width="42" style="11" bestFit="1" customWidth="1"/>
    <col min="19" max="19" width="9.7109375" style="11" bestFit="1" customWidth="1"/>
    <col min="20" max="20" width="15.85546875" style="11" bestFit="1" customWidth="1"/>
    <col min="21" max="21" width="14.85546875" style="12" bestFit="1" customWidth="1"/>
  </cols>
  <sheetData>
    <row r="1" spans="1:21" x14ac:dyDescent="0.25">
      <c r="A1" s="6" t="s">
        <v>6003</v>
      </c>
      <c r="B1" s="7" t="s">
        <v>0</v>
      </c>
      <c r="C1" s="7" t="s">
        <v>621</v>
      </c>
      <c r="D1" s="7" t="s">
        <v>622</v>
      </c>
      <c r="E1" s="7" t="s">
        <v>623</v>
      </c>
      <c r="F1" s="68" t="s">
        <v>6078</v>
      </c>
      <c r="G1" s="68" t="s">
        <v>6262</v>
      </c>
      <c r="H1" s="69" t="s">
        <v>6265</v>
      </c>
      <c r="I1" s="71" t="s">
        <v>6081</v>
      </c>
      <c r="J1" s="71" t="s">
        <v>6263</v>
      </c>
      <c r="K1" s="71" t="s">
        <v>6266</v>
      </c>
      <c r="L1" s="75" t="s">
        <v>6082</v>
      </c>
      <c r="M1" s="75" t="s">
        <v>6264</v>
      </c>
      <c r="N1" s="75" t="s">
        <v>6267</v>
      </c>
      <c r="O1" s="78" t="s">
        <v>6080</v>
      </c>
      <c r="P1" s="79" t="s">
        <v>6269</v>
      </c>
      <c r="Q1" s="7" t="s">
        <v>5984</v>
      </c>
      <c r="R1" s="7" t="s">
        <v>5985</v>
      </c>
      <c r="S1" s="7" t="s">
        <v>5986</v>
      </c>
      <c r="T1" s="8" t="s">
        <v>77</v>
      </c>
      <c r="U1" s="9" t="s">
        <v>76</v>
      </c>
    </row>
    <row r="2" spans="1:21" x14ac:dyDescent="0.25">
      <c r="A2" s="10">
        <v>3136</v>
      </c>
      <c r="B2" s="3" t="s">
        <v>236</v>
      </c>
      <c r="C2" s="3" t="s">
        <v>6255</v>
      </c>
      <c r="D2" s="3" t="s">
        <v>1</v>
      </c>
      <c r="E2" s="3" t="s">
        <v>90</v>
      </c>
      <c r="F2" s="24">
        <f>('ICT-BD'!I3137)</f>
        <v>10.354619852887581</v>
      </c>
      <c r="G2" s="24" t="str">
        <f>('ICT-BD'!J3137)</f>
        <v>Agradable</v>
      </c>
      <c r="H2" s="24">
        <f t="shared" ref="H2:H65" si="0">IF(F2&lt;=3, F2*25/3,
IF(F2&lt;=5, 26 + (F2-3.1)*25/1.9,
IF(F2&lt;=7, 51 + (F2-5.1)*25/1.9,
IF(F2&lt;=11, 76 + (F2-7.1)*25/3.9,
IF(F2&lt;=13, 51 - (F2-11.1)*25/1.9,
IF(F2&lt;=15, 26 - (F2-13.1)*25/1.9,
25 - (F2-15)*25/35))))))</f>
        <v>96.8629477749204</v>
      </c>
      <c r="I2" s="72">
        <f>('ICA-BD'!L3137)</f>
        <v>54.870370370370367</v>
      </c>
      <c r="J2" s="72" t="str">
        <f>('ICA-BD'!M3137)</f>
        <v>Aceptable</v>
      </c>
      <c r="K2" s="72">
        <f t="shared" ref="K2:K65" si="1">IF(I2&lt;=50, 100 - (I2-0)*20/50,
IF(I2&lt;=100, 79 - (I2-51)*28/50,
IF(I2&lt;=150, 50 - (I2-101)*20/50,
IF(I2&lt;=200, 29 - (I2-151)*14/50,
IF(I2&lt;=300, 14 - (I2-201)*4/100,
9 - (I2-301)*9/200)))))</f>
        <v>76.83259259259259</v>
      </c>
      <c r="L2" s="133">
        <f>('IRA-BD'!G3137)</f>
        <v>93</v>
      </c>
      <c r="M2" s="36" t="str">
        <f>('IRA-BD'!H3137)</f>
        <v>Óptimo</v>
      </c>
      <c r="N2" s="133">
        <f t="shared" ref="N2:N65" si="2">(L2)</f>
        <v>93</v>
      </c>
      <c r="O2" s="80">
        <f t="shared" ref="O2:O65" si="3">((H2+K2+N2)/3)</f>
        <v>88.898513455837659</v>
      </c>
      <c r="P2" s="81" t="str">
        <f t="shared" ref="P2:P65" si="4">IF(O2&gt;=80, "Óptimo",
IF(O2&gt;=60, "Bueno",
IF(O2&gt;=40, "Moderado",
IF(O2&gt;=20, "Bajo", "Malo"))))</f>
        <v>Óptimo</v>
      </c>
      <c r="Q2" s="11">
        <v>18</v>
      </c>
      <c r="R2" s="11" t="s">
        <v>159</v>
      </c>
      <c r="S2" s="11">
        <v>2</v>
      </c>
      <c r="T2" s="11">
        <v>-74.107078740000006</v>
      </c>
      <c r="U2" s="12">
        <v>4.5562135829999999</v>
      </c>
    </row>
    <row r="3" spans="1:21" x14ac:dyDescent="0.25">
      <c r="A3" s="10">
        <v>311</v>
      </c>
      <c r="B3" s="3" t="s">
        <v>1185</v>
      </c>
      <c r="C3" s="3" t="s">
        <v>625</v>
      </c>
      <c r="D3" s="3" t="s">
        <v>1</v>
      </c>
      <c r="E3" s="3" t="s">
        <v>1186</v>
      </c>
      <c r="F3" s="24">
        <f>('ICT-BD'!I312)</f>
        <v>10.906183373684884</v>
      </c>
      <c r="G3" s="24" t="str">
        <f>('ICT-BD'!J312)</f>
        <v>Agradable</v>
      </c>
      <c r="H3" s="24">
        <f t="shared" si="0"/>
        <v>100.3986113697749</v>
      </c>
      <c r="I3" s="72">
        <f>('ICA-BD'!L312)</f>
        <v>20.37037037037037</v>
      </c>
      <c r="J3" s="72" t="str">
        <f>('ICA-BD'!M312)</f>
        <v>Buena</v>
      </c>
      <c r="K3" s="72">
        <f t="shared" si="1"/>
        <v>91.851851851851848</v>
      </c>
      <c r="L3" s="133">
        <f>('IRA-BD'!G312)</f>
        <v>71</v>
      </c>
      <c r="M3" s="36" t="str">
        <f>('IRA-BD'!H312)</f>
        <v>Muy Bueno</v>
      </c>
      <c r="N3" s="133">
        <f t="shared" si="2"/>
        <v>71</v>
      </c>
      <c r="O3" s="80">
        <f t="shared" si="3"/>
        <v>87.750154407208925</v>
      </c>
      <c r="P3" s="81" t="str">
        <f t="shared" si="4"/>
        <v>Óptimo</v>
      </c>
      <c r="Q3" s="11">
        <v>1</v>
      </c>
      <c r="R3" s="11" t="s">
        <v>344</v>
      </c>
      <c r="S3" s="11">
        <v>6</v>
      </c>
      <c r="T3" s="11">
        <v>-74.020512260000004</v>
      </c>
      <c r="U3" s="12">
        <v>4.8230735259999999</v>
      </c>
    </row>
    <row r="4" spans="1:21" x14ac:dyDescent="0.25">
      <c r="A4" s="10">
        <v>3143</v>
      </c>
      <c r="B4" s="3" t="s">
        <v>243</v>
      </c>
      <c r="C4" s="3" t="s">
        <v>6255</v>
      </c>
      <c r="D4" s="3" t="s">
        <v>1</v>
      </c>
      <c r="E4" s="3" t="s">
        <v>127</v>
      </c>
      <c r="F4" s="24">
        <f>('ICT-BD'!I3144)</f>
        <v>9.24586985288758</v>
      </c>
      <c r="G4" s="24" t="str">
        <f>('ICT-BD'!J3144)</f>
        <v>Agradable</v>
      </c>
      <c r="H4" s="24">
        <f t="shared" si="0"/>
        <v>89.75557598004859</v>
      </c>
      <c r="I4" s="72">
        <f>('ICA-BD'!L3144)</f>
        <v>54.870370370370367</v>
      </c>
      <c r="J4" s="72" t="str">
        <f>('ICA-BD'!M3144)</f>
        <v>Aceptable</v>
      </c>
      <c r="K4" s="72">
        <f t="shared" si="1"/>
        <v>76.83259259259259</v>
      </c>
      <c r="L4" s="133">
        <f>('IRA-BD'!G3144)</f>
        <v>78.777777777777771</v>
      </c>
      <c r="M4" s="36" t="str">
        <f>('IRA-BD'!H3144)</f>
        <v>Muy Bueno</v>
      </c>
      <c r="N4" s="133">
        <f t="shared" si="2"/>
        <v>78.777777777777771</v>
      </c>
      <c r="O4" s="80">
        <f t="shared" si="3"/>
        <v>81.788648783472979</v>
      </c>
      <c r="P4" s="81" t="str">
        <f t="shared" si="4"/>
        <v>Óptimo</v>
      </c>
      <c r="Q4" s="11">
        <v>18</v>
      </c>
      <c r="R4" s="11" t="s">
        <v>159</v>
      </c>
      <c r="S4" s="11">
        <v>2</v>
      </c>
      <c r="T4" s="11">
        <v>-74.106222020000004</v>
      </c>
      <c r="U4" s="12">
        <v>4.5535097640000002</v>
      </c>
    </row>
    <row r="5" spans="1:21" x14ac:dyDescent="0.25">
      <c r="A5" s="10">
        <v>3141</v>
      </c>
      <c r="B5" s="3" t="s">
        <v>241</v>
      </c>
      <c r="C5" s="3" t="s">
        <v>6255</v>
      </c>
      <c r="D5" s="3" t="s">
        <v>1</v>
      </c>
      <c r="E5" s="3" t="s">
        <v>103</v>
      </c>
      <c r="F5" s="24">
        <f>('ICT-BD'!I3142)</f>
        <v>8.1371198528875812</v>
      </c>
      <c r="G5" s="24" t="str">
        <f>('ICT-BD'!J3142)</f>
        <v>Agradable</v>
      </c>
      <c r="H5" s="24">
        <f t="shared" si="0"/>
        <v>82.648204185176809</v>
      </c>
      <c r="I5" s="72">
        <f>('ICA-BD'!L3142)</f>
        <v>54.870370370370367</v>
      </c>
      <c r="J5" s="72" t="str">
        <f>('ICA-BD'!M3142)</f>
        <v>Aceptable</v>
      </c>
      <c r="K5" s="72">
        <f t="shared" si="1"/>
        <v>76.83259259259259</v>
      </c>
      <c r="L5" s="133">
        <f>('IRA-BD'!G3142)</f>
        <v>78.777777777777771</v>
      </c>
      <c r="M5" s="36" t="str">
        <f>('IRA-BD'!H3142)</f>
        <v>Muy Bueno</v>
      </c>
      <c r="N5" s="133">
        <f t="shared" si="2"/>
        <v>78.777777777777771</v>
      </c>
      <c r="O5" s="80">
        <f t="shared" si="3"/>
        <v>79.419524851849062</v>
      </c>
      <c r="P5" s="81" t="str">
        <f t="shared" si="4"/>
        <v>Bueno</v>
      </c>
      <c r="Q5" s="11">
        <v>18</v>
      </c>
      <c r="R5" s="11" t="s">
        <v>159</v>
      </c>
      <c r="S5" s="11">
        <v>2</v>
      </c>
      <c r="T5" s="11">
        <v>-74.110250500000006</v>
      </c>
      <c r="U5" s="12">
        <v>4.5538661149999999</v>
      </c>
    </row>
    <row r="6" spans="1:21" x14ac:dyDescent="0.25">
      <c r="A6" s="10">
        <v>3461</v>
      </c>
      <c r="B6" s="3" t="s">
        <v>5980</v>
      </c>
      <c r="C6" s="3" t="s">
        <v>5978</v>
      </c>
      <c r="D6" s="3" t="s">
        <v>1</v>
      </c>
      <c r="E6" s="3" t="s">
        <v>5981</v>
      </c>
      <c r="F6" s="24">
        <f>('ICT-BD'!I3462)</f>
        <v>17.433229556155034</v>
      </c>
      <c r="G6" s="24" t="str">
        <f>('ICT-BD'!J3462)</f>
        <v>Muy Frio</v>
      </c>
      <c r="H6" s="24">
        <f t="shared" si="0"/>
        <v>23.261978888460689</v>
      </c>
      <c r="I6" s="72">
        <f>('ICA-BD'!L3462)</f>
        <v>17.5</v>
      </c>
      <c r="J6" s="72" t="str">
        <f>('ICA-BD'!M3462)</f>
        <v>Buena</v>
      </c>
      <c r="K6" s="72">
        <f t="shared" si="1"/>
        <v>93</v>
      </c>
      <c r="L6" s="133">
        <f>('IRA-BD'!G3462)</f>
        <v>93</v>
      </c>
      <c r="M6" s="36" t="str">
        <f>('IRA-BD'!H3462)</f>
        <v>Óptimo</v>
      </c>
      <c r="N6" s="133">
        <f t="shared" si="2"/>
        <v>93</v>
      </c>
      <c r="O6" s="80">
        <f t="shared" si="3"/>
        <v>69.753992962820234</v>
      </c>
      <c r="P6" s="81" t="str">
        <f t="shared" si="4"/>
        <v>Bueno</v>
      </c>
      <c r="Q6" s="11">
        <v>20</v>
      </c>
      <c r="R6" s="11" t="s">
        <v>6002</v>
      </c>
      <c r="S6" s="11" t="s">
        <v>5999</v>
      </c>
      <c r="T6" s="11">
        <v>-74.132511100000002</v>
      </c>
      <c r="U6" s="12">
        <v>4.189725943</v>
      </c>
    </row>
    <row r="7" spans="1:21" x14ac:dyDescent="0.25">
      <c r="A7" s="10">
        <v>3462</v>
      </c>
      <c r="B7" s="3" t="s">
        <v>5982</v>
      </c>
      <c r="C7" s="3" t="s">
        <v>5978</v>
      </c>
      <c r="D7" s="3" t="s">
        <v>1</v>
      </c>
      <c r="E7" s="3" t="s">
        <v>5983</v>
      </c>
      <c r="F7" s="24">
        <f>('ICT-BD'!I3463)</f>
        <v>18.576196846632463</v>
      </c>
      <c r="G7" s="24" t="str">
        <f>('ICT-BD'!J3463)</f>
        <v>Muy Frio</v>
      </c>
      <c r="H7" s="24">
        <f t="shared" si="0"/>
        <v>22.445573680976814</v>
      </c>
      <c r="I7" s="72">
        <f>('ICA-BD'!L3463)</f>
        <v>17.5</v>
      </c>
      <c r="J7" s="72" t="str">
        <f>('ICA-BD'!M3463)</f>
        <v>Buena</v>
      </c>
      <c r="K7" s="72">
        <f t="shared" si="1"/>
        <v>93</v>
      </c>
      <c r="L7" s="133">
        <f>('IRA-BD'!G3463)</f>
        <v>93</v>
      </c>
      <c r="M7" s="36" t="str">
        <f>('IRA-BD'!H3463)</f>
        <v>Óptimo</v>
      </c>
      <c r="N7" s="133">
        <f t="shared" si="2"/>
        <v>93</v>
      </c>
      <c r="O7" s="80">
        <f t="shared" si="3"/>
        <v>69.48185789365894</v>
      </c>
      <c r="P7" s="81" t="str">
        <f t="shared" si="4"/>
        <v>Bueno</v>
      </c>
      <c r="Q7" s="11">
        <v>20</v>
      </c>
      <c r="R7" s="11" t="s">
        <v>6002</v>
      </c>
      <c r="S7" s="11" t="s">
        <v>5999</v>
      </c>
      <c r="T7" s="11">
        <v>-74.147017930000004</v>
      </c>
      <c r="U7" s="12">
        <v>4.1725724529999999</v>
      </c>
    </row>
    <row r="8" spans="1:21" x14ac:dyDescent="0.25">
      <c r="A8" s="10">
        <v>3116</v>
      </c>
      <c r="B8" s="3" t="s">
        <v>198</v>
      </c>
      <c r="C8" s="3" t="s">
        <v>6255</v>
      </c>
      <c r="D8" s="3" t="s">
        <v>1</v>
      </c>
      <c r="E8" s="3" t="s">
        <v>99</v>
      </c>
      <c r="F8" s="24">
        <f>('ICT-BD'!I3117)</f>
        <v>12.217776001340578</v>
      </c>
      <c r="G8" s="24" t="str">
        <f>('ICT-BD'!J3117)</f>
        <v>Algo Frío</v>
      </c>
      <c r="H8" s="24">
        <f t="shared" si="0"/>
        <v>36.292421034992387</v>
      </c>
      <c r="I8" s="72">
        <f>('ICA-BD'!L3117)</f>
        <v>54.870370370370367</v>
      </c>
      <c r="J8" s="72" t="str">
        <f>('ICA-BD'!M3117)</f>
        <v>Aceptable</v>
      </c>
      <c r="K8" s="72">
        <f t="shared" si="1"/>
        <v>76.83259259259259</v>
      </c>
      <c r="L8" s="133">
        <f>('IRA-BD'!G3117)</f>
        <v>93</v>
      </c>
      <c r="M8" s="36" t="str">
        <f>('IRA-BD'!H3117)</f>
        <v>Óptimo</v>
      </c>
      <c r="N8" s="133">
        <f t="shared" si="2"/>
        <v>93</v>
      </c>
      <c r="O8" s="80">
        <f t="shared" si="3"/>
        <v>68.708337875861659</v>
      </c>
      <c r="P8" s="81" t="str">
        <f t="shared" si="4"/>
        <v>Bueno</v>
      </c>
      <c r="Q8" s="11">
        <v>18</v>
      </c>
      <c r="R8" s="11" t="s">
        <v>159</v>
      </c>
      <c r="S8" s="11">
        <v>2</v>
      </c>
      <c r="T8" s="11">
        <v>-74.124299399999998</v>
      </c>
      <c r="U8" s="12">
        <v>4.5650036590000003</v>
      </c>
    </row>
    <row r="9" spans="1:21" x14ac:dyDescent="0.25">
      <c r="A9" s="10">
        <v>1459</v>
      </c>
      <c r="B9" s="3" t="s">
        <v>2824</v>
      </c>
      <c r="C9" s="3" t="s">
        <v>2659</v>
      </c>
      <c r="D9" s="3" t="s">
        <v>1</v>
      </c>
      <c r="E9" s="3" t="s">
        <v>2825</v>
      </c>
      <c r="F9" s="24">
        <f>('ICT-BD'!I1460)</f>
        <v>10.72499868720794</v>
      </c>
      <c r="G9" s="24" t="str">
        <f>('ICT-BD'!J1460)</f>
        <v>Agradable</v>
      </c>
      <c r="H9" s="24">
        <f t="shared" si="0"/>
        <v>99.237171071845765</v>
      </c>
      <c r="I9" s="72">
        <f>('ICA-BD'!L1460)</f>
        <v>56.870370370370367</v>
      </c>
      <c r="J9" s="72" t="str">
        <f>('ICA-BD'!M1460)</f>
        <v>Aceptable</v>
      </c>
      <c r="K9" s="72">
        <f t="shared" si="1"/>
        <v>75.7125925925926</v>
      </c>
      <c r="L9" s="133">
        <f>('IRA-BD'!G1460)</f>
        <v>31</v>
      </c>
      <c r="M9" s="36" t="str">
        <f>('IRA-BD'!H1460)</f>
        <v>Aceptable</v>
      </c>
      <c r="N9" s="133">
        <f t="shared" si="2"/>
        <v>31</v>
      </c>
      <c r="O9" s="80">
        <f t="shared" si="3"/>
        <v>68.64992122147946</v>
      </c>
      <c r="P9" s="81" t="str">
        <f t="shared" si="4"/>
        <v>Bueno</v>
      </c>
      <c r="Q9" s="11">
        <v>9</v>
      </c>
      <c r="R9" s="11" t="s">
        <v>169</v>
      </c>
      <c r="S9" s="11">
        <v>4</v>
      </c>
      <c r="T9" s="11">
        <v>-74.128146599999994</v>
      </c>
      <c r="U9" s="12">
        <v>4.6569641839999996</v>
      </c>
    </row>
    <row r="10" spans="1:21" x14ac:dyDescent="0.25">
      <c r="A10" s="10">
        <v>1460</v>
      </c>
      <c r="B10" s="3" t="s">
        <v>2826</v>
      </c>
      <c r="C10" s="3" t="s">
        <v>2659</v>
      </c>
      <c r="D10" s="3" t="s">
        <v>1</v>
      </c>
      <c r="E10" s="3" t="s">
        <v>2827</v>
      </c>
      <c r="F10" s="24">
        <f>('ICT-BD'!I1461)</f>
        <v>10.72499868720794</v>
      </c>
      <c r="G10" s="24" t="str">
        <f>('ICT-BD'!J1461)</f>
        <v>Agradable</v>
      </c>
      <c r="H10" s="24">
        <f t="shared" si="0"/>
        <v>99.237171071845765</v>
      </c>
      <c r="I10" s="72">
        <f>('ICA-BD'!L1461)</f>
        <v>56.870370370370367</v>
      </c>
      <c r="J10" s="72" t="str">
        <f>('ICA-BD'!M1461)</f>
        <v>Aceptable</v>
      </c>
      <c r="K10" s="72">
        <f t="shared" si="1"/>
        <v>75.7125925925926</v>
      </c>
      <c r="L10" s="133">
        <f>('IRA-BD'!G1461)</f>
        <v>31</v>
      </c>
      <c r="M10" s="36" t="str">
        <f>('IRA-BD'!H1461)</f>
        <v>Aceptable</v>
      </c>
      <c r="N10" s="133">
        <f t="shared" si="2"/>
        <v>31</v>
      </c>
      <c r="O10" s="80">
        <f t="shared" si="3"/>
        <v>68.64992122147946</v>
      </c>
      <c r="P10" s="81" t="str">
        <f t="shared" si="4"/>
        <v>Bueno</v>
      </c>
      <c r="Q10" s="11">
        <v>9</v>
      </c>
      <c r="R10" s="11" t="s">
        <v>169</v>
      </c>
      <c r="S10" s="11">
        <v>4</v>
      </c>
      <c r="T10" s="11">
        <v>-74.129557860000006</v>
      </c>
      <c r="U10" s="12">
        <v>4.6568966359999999</v>
      </c>
    </row>
    <row r="11" spans="1:21" x14ac:dyDescent="0.25">
      <c r="A11" s="10">
        <v>759</v>
      </c>
      <c r="B11" s="3" t="s">
        <v>1708</v>
      </c>
      <c r="C11" s="3" t="s">
        <v>1432</v>
      </c>
      <c r="D11" s="3" t="s">
        <v>1</v>
      </c>
      <c r="E11" s="3" t="s">
        <v>1709</v>
      </c>
      <c r="F11" s="24">
        <f>('ICT-BD'!I760)</f>
        <v>12.426706907059854</v>
      </c>
      <c r="G11" s="24" t="str">
        <f>('ICT-BD'!J760)</f>
        <v>Algo Frío</v>
      </c>
      <c r="H11" s="24">
        <f t="shared" si="0"/>
        <v>33.543330170265065</v>
      </c>
      <c r="I11" s="72">
        <f>('ICA-BD'!L760)</f>
        <v>34.5</v>
      </c>
      <c r="J11" s="72" t="str">
        <f>('ICA-BD'!M760)</f>
        <v>Buena</v>
      </c>
      <c r="K11" s="72">
        <f t="shared" si="1"/>
        <v>86.2</v>
      </c>
      <c r="L11" s="133">
        <f>('IRA-BD'!G760)</f>
        <v>86</v>
      </c>
      <c r="M11" s="36" t="str">
        <f>('IRA-BD'!H760)</f>
        <v>Óptimo</v>
      </c>
      <c r="N11" s="133">
        <f t="shared" si="2"/>
        <v>86</v>
      </c>
      <c r="O11" s="80">
        <f t="shared" si="3"/>
        <v>68.581110056755023</v>
      </c>
      <c r="P11" s="81" t="str">
        <f t="shared" si="4"/>
        <v>Bueno</v>
      </c>
      <c r="Q11" s="11">
        <v>5</v>
      </c>
      <c r="R11" s="11" t="s">
        <v>474</v>
      </c>
      <c r="S11" s="11">
        <v>1</v>
      </c>
      <c r="T11" s="11">
        <v>-74.099719609999994</v>
      </c>
      <c r="U11" s="12">
        <v>4.5008897770000003</v>
      </c>
    </row>
    <row r="12" spans="1:21" x14ac:dyDescent="0.25">
      <c r="A12" s="10">
        <v>780</v>
      </c>
      <c r="B12" s="3" t="s">
        <v>29</v>
      </c>
      <c r="C12" s="3" t="s">
        <v>4</v>
      </c>
      <c r="D12" s="3" t="s">
        <v>1</v>
      </c>
      <c r="E12" s="3" t="s">
        <v>14</v>
      </c>
      <c r="F12" s="24">
        <f>('ICT-BD'!I781)</f>
        <v>10.905784824378241</v>
      </c>
      <c r="G12" s="24" t="str">
        <f>('ICT-BD'!J781)</f>
        <v>Agradable</v>
      </c>
      <c r="H12" s="24">
        <f t="shared" si="0"/>
        <v>100.39605656652719</v>
      </c>
      <c r="I12" s="72">
        <f>('ICA-BD'!L781)</f>
        <v>59.648148148148152</v>
      </c>
      <c r="J12" s="72" t="str">
        <f>('ICA-BD'!M781)</f>
        <v>Aceptable</v>
      </c>
      <c r="K12" s="72">
        <f t="shared" si="1"/>
        <v>74.157037037037028</v>
      </c>
      <c r="L12" s="133">
        <f>('IRA-BD'!G781)</f>
        <v>31</v>
      </c>
      <c r="M12" s="36" t="str">
        <f>('IRA-BD'!H781)</f>
        <v>Aceptable</v>
      </c>
      <c r="N12" s="133">
        <f t="shared" si="2"/>
        <v>31</v>
      </c>
      <c r="O12" s="80">
        <f t="shared" si="3"/>
        <v>68.517697867854736</v>
      </c>
      <c r="P12" s="81" t="str">
        <f t="shared" si="4"/>
        <v>Bueno</v>
      </c>
      <c r="Q12" s="11">
        <v>6</v>
      </c>
      <c r="R12" s="11" t="s">
        <v>6</v>
      </c>
      <c r="S12" s="11">
        <v>3</v>
      </c>
      <c r="T12" s="11">
        <v>-74.12798995</v>
      </c>
      <c r="U12" s="12">
        <v>4.574162984</v>
      </c>
    </row>
    <row r="13" spans="1:21" x14ac:dyDescent="0.25">
      <c r="A13" s="10">
        <v>395</v>
      </c>
      <c r="B13" s="3" t="s">
        <v>1335</v>
      </c>
      <c r="C13" s="3" t="s">
        <v>1206</v>
      </c>
      <c r="D13" s="3" t="s">
        <v>1</v>
      </c>
      <c r="E13" s="3" t="s">
        <v>1336</v>
      </c>
      <c r="F13" s="24">
        <f>('ICT-BD'!I396)</f>
        <v>11.688618187398253</v>
      </c>
      <c r="G13" s="24" t="str">
        <f>('ICT-BD'!J396)</f>
        <v>Algo Frío</v>
      </c>
      <c r="H13" s="24">
        <f t="shared" si="0"/>
        <v>43.25502385002298</v>
      </c>
      <c r="I13" s="72">
        <f>('ICA-BD'!L396)</f>
        <v>56.870370370370367</v>
      </c>
      <c r="J13" s="72" t="str">
        <f>('ICA-BD'!M396)</f>
        <v>Aceptable</v>
      </c>
      <c r="K13" s="72">
        <f t="shared" si="1"/>
        <v>75.7125925925926</v>
      </c>
      <c r="L13" s="133">
        <f>('IRA-BD'!G396)</f>
        <v>86</v>
      </c>
      <c r="M13" s="36" t="str">
        <f>('IRA-BD'!H396)</f>
        <v>Óptimo</v>
      </c>
      <c r="N13" s="133">
        <f t="shared" si="2"/>
        <v>86</v>
      </c>
      <c r="O13" s="80">
        <f t="shared" si="3"/>
        <v>68.322538814205188</v>
      </c>
      <c r="P13" s="81" t="str">
        <f t="shared" si="4"/>
        <v>Bueno</v>
      </c>
      <c r="Q13" s="11">
        <v>2</v>
      </c>
      <c r="R13" s="11" t="s">
        <v>344</v>
      </c>
      <c r="S13" s="11">
        <v>1</v>
      </c>
      <c r="T13" s="11">
        <v>-74.047212680000001</v>
      </c>
      <c r="U13" s="12">
        <v>4.6451974109999998</v>
      </c>
    </row>
    <row r="14" spans="1:21" x14ac:dyDescent="0.25">
      <c r="A14" s="10">
        <v>3106</v>
      </c>
      <c r="B14" s="3" t="s">
        <v>188</v>
      </c>
      <c r="C14" s="3" t="s">
        <v>6255</v>
      </c>
      <c r="D14" s="3" t="s">
        <v>1</v>
      </c>
      <c r="E14" s="3" t="s">
        <v>90</v>
      </c>
      <c r="F14" s="24">
        <f>('ICT-BD'!I3107)</f>
        <v>10.354619852887581</v>
      </c>
      <c r="G14" s="24" t="str">
        <f>('ICT-BD'!J3107)</f>
        <v>Agradable</v>
      </c>
      <c r="H14" s="24">
        <f t="shared" si="0"/>
        <v>96.8629477749204</v>
      </c>
      <c r="I14" s="72">
        <f>('ICA-BD'!L3107)</f>
        <v>54.870370370370367</v>
      </c>
      <c r="J14" s="72" t="str">
        <f>('ICA-BD'!M3107)</f>
        <v>Aceptable</v>
      </c>
      <c r="K14" s="72">
        <f t="shared" si="1"/>
        <v>76.83259259259259</v>
      </c>
      <c r="L14" s="133">
        <f>('IRA-BD'!G3107)</f>
        <v>31</v>
      </c>
      <c r="M14" s="36" t="str">
        <f>('IRA-BD'!H3107)</f>
        <v>Aceptable</v>
      </c>
      <c r="N14" s="133">
        <f t="shared" si="2"/>
        <v>31</v>
      </c>
      <c r="O14" s="80">
        <f t="shared" si="3"/>
        <v>68.231846789171001</v>
      </c>
      <c r="P14" s="81" t="str">
        <f t="shared" si="4"/>
        <v>Bueno</v>
      </c>
      <c r="Q14" s="11">
        <v>18</v>
      </c>
      <c r="R14" s="11" t="s">
        <v>159</v>
      </c>
      <c r="S14" s="11">
        <v>2</v>
      </c>
      <c r="T14" s="11">
        <v>-74.106561790000001</v>
      </c>
      <c r="U14" s="12">
        <v>4.5563335760000001</v>
      </c>
    </row>
    <row r="15" spans="1:21" x14ac:dyDescent="0.25">
      <c r="A15" s="10">
        <v>3110</v>
      </c>
      <c r="B15" s="3" t="s">
        <v>192</v>
      </c>
      <c r="C15" s="3" t="s">
        <v>6255</v>
      </c>
      <c r="D15" s="3" t="s">
        <v>1</v>
      </c>
      <c r="E15" s="3" t="s">
        <v>94</v>
      </c>
      <c r="F15" s="24">
        <f>('ICT-BD'!I3111)</f>
        <v>10.354619852887581</v>
      </c>
      <c r="G15" s="24" t="str">
        <f>('ICT-BD'!J3111)</f>
        <v>Agradable</v>
      </c>
      <c r="H15" s="24">
        <f t="shared" si="0"/>
        <v>96.8629477749204</v>
      </c>
      <c r="I15" s="72">
        <f>('ICA-BD'!L3111)</f>
        <v>54.870370370370367</v>
      </c>
      <c r="J15" s="72" t="str">
        <f>('ICA-BD'!M3111)</f>
        <v>Aceptable</v>
      </c>
      <c r="K15" s="72">
        <f t="shared" si="1"/>
        <v>76.83259259259259</v>
      </c>
      <c r="L15" s="133">
        <f>('IRA-BD'!G3111)</f>
        <v>31</v>
      </c>
      <c r="M15" s="36" t="str">
        <f>('IRA-BD'!H3111)</f>
        <v>Aceptable</v>
      </c>
      <c r="N15" s="133">
        <f t="shared" si="2"/>
        <v>31</v>
      </c>
      <c r="O15" s="80">
        <f t="shared" si="3"/>
        <v>68.231846789171001</v>
      </c>
      <c r="P15" s="81" t="str">
        <f t="shared" si="4"/>
        <v>Bueno</v>
      </c>
      <c r="Q15" s="11">
        <v>18</v>
      </c>
      <c r="R15" s="11" t="s">
        <v>159</v>
      </c>
      <c r="S15" s="11">
        <v>2</v>
      </c>
      <c r="T15" s="11">
        <v>-74.105211780000005</v>
      </c>
      <c r="U15" s="12">
        <v>4.5560174990000002</v>
      </c>
    </row>
    <row r="16" spans="1:21" x14ac:dyDescent="0.25">
      <c r="A16" s="10">
        <v>809</v>
      </c>
      <c r="B16" s="3" t="s">
        <v>68</v>
      </c>
      <c r="C16" s="3" t="s">
        <v>4</v>
      </c>
      <c r="D16" s="3" t="s">
        <v>1</v>
      </c>
      <c r="E16" s="3" t="s">
        <v>69</v>
      </c>
      <c r="F16" s="24">
        <f>('ICT-BD'!I810)</f>
        <v>10.905784824378241</v>
      </c>
      <c r="G16" s="24" t="str">
        <f>('ICT-BD'!J810)</f>
        <v>Agradable</v>
      </c>
      <c r="H16" s="24">
        <f t="shared" si="0"/>
        <v>100.39605656652719</v>
      </c>
      <c r="I16" s="72">
        <f>('ICA-BD'!L810)</f>
        <v>62.75</v>
      </c>
      <c r="J16" s="72" t="str">
        <f>('ICA-BD'!M810)</f>
        <v>Aceptable</v>
      </c>
      <c r="K16" s="72">
        <f t="shared" si="1"/>
        <v>72.42</v>
      </c>
      <c r="L16" s="133">
        <f>('IRA-BD'!G810)</f>
        <v>31</v>
      </c>
      <c r="M16" s="36" t="str">
        <f>('IRA-BD'!H810)</f>
        <v>Aceptable</v>
      </c>
      <c r="N16" s="133">
        <f t="shared" si="2"/>
        <v>31</v>
      </c>
      <c r="O16" s="80">
        <f t="shared" si="3"/>
        <v>67.938685522175732</v>
      </c>
      <c r="P16" s="81" t="str">
        <f t="shared" si="4"/>
        <v>Bueno</v>
      </c>
      <c r="Q16" s="11">
        <v>6</v>
      </c>
      <c r="R16" s="11" t="s">
        <v>6</v>
      </c>
      <c r="S16" s="11">
        <v>3</v>
      </c>
      <c r="T16" s="11">
        <v>-74.12724661</v>
      </c>
      <c r="U16" s="12">
        <v>4.5693338089999997</v>
      </c>
    </row>
    <row r="17" spans="1:21" x14ac:dyDescent="0.25">
      <c r="A17" s="10">
        <v>1461</v>
      </c>
      <c r="B17" s="3" t="s">
        <v>2828</v>
      </c>
      <c r="C17" s="3" t="s">
        <v>2659</v>
      </c>
      <c r="D17" s="3" t="s">
        <v>1</v>
      </c>
      <c r="E17" s="3" t="s">
        <v>2829</v>
      </c>
      <c r="F17" s="24">
        <f>('ICT-BD'!I1462)</f>
        <v>10.72499868720794</v>
      </c>
      <c r="G17" s="24" t="str">
        <f>('ICT-BD'!J1462)</f>
        <v>Agradable</v>
      </c>
      <c r="H17" s="24">
        <f t="shared" si="0"/>
        <v>99.237171071845765</v>
      </c>
      <c r="I17" s="72">
        <f>('ICA-BD'!L1462)</f>
        <v>60.870370370370367</v>
      </c>
      <c r="J17" s="72" t="str">
        <f>('ICA-BD'!M1462)</f>
        <v>Aceptable</v>
      </c>
      <c r="K17" s="72">
        <f t="shared" si="1"/>
        <v>73.472592592592591</v>
      </c>
      <c r="L17" s="133">
        <f>('IRA-BD'!G1462)</f>
        <v>31</v>
      </c>
      <c r="M17" s="36" t="str">
        <f>('IRA-BD'!H1462)</f>
        <v>Aceptable</v>
      </c>
      <c r="N17" s="133">
        <f t="shared" si="2"/>
        <v>31</v>
      </c>
      <c r="O17" s="80">
        <f t="shared" si="3"/>
        <v>67.90325455481279</v>
      </c>
      <c r="P17" s="81" t="str">
        <f t="shared" si="4"/>
        <v>Bueno</v>
      </c>
      <c r="Q17" s="11">
        <v>9</v>
      </c>
      <c r="R17" s="11" t="s">
        <v>169</v>
      </c>
      <c r="S17" s="11">
        <v>4</v>
      </c>
      <c r="T17" s="11">
        <v>-74.131883920000007</v>
      </c>
      <c r="U17" s="12">
        <v>4.6585793720000002</v>
      </c>
    </row>
    <row r="18" spans="1:21" x14ac:dyDescent="0.25">
      <c r="A18" s="10">
        <v>2637</v>
      </c>
      <c r="B18" s="3" t="s">
        <v>4840</v>
      </c>
      <c r="C18" s="3" t="s">
        <v>3696</v>
      </c>
      <c r="D18" s="3" t="s">
        <v>1</v>
      </c>
      <c r="E18" s="3" t="s">
        <v>4841</v>
      </c>
      <c r="F18" s="24">
        <f>('ICT-BD'!I2638)</f>
        <v>9.7735000000000003</v>
      </c>
      <c r="G18" s="24" t="str">
        <f>('ICT-BD'!J2638)</f>
        <v>Agradable</v>
      </c>
      <c r="H18" s="24">
        <f t="shared" si="0"/>
        <v>93.137820512820525</v>
      </c>
      <c r="I18" s="72">
        <f>('ICA-BD'!L2638)</f>
        <v>20.37037037037037</v>
      </c>
      <c r="J18" s="72" t="str">
        <f>('ICA-BD'!M2638)</f>
        <v>Buena</v>
      </c>
      <c r="K18" s="72">
        <f t="shared" si="1"/>
        <v>91.851851851851848</v>
      </c>
      <c r="L18" s="133">
        <f>('IRA-BD'!G2638)</f>
        <v>18</v>
      </c>
      <c r="M18" s="36" t="str">
        <f>('IRA-BD'!H2638)</f>
        <v>Regular</v>
      </c>
      <c r="N18" s="133">
        <f t="shared" si="2"/>
        <v>18</v>
      </c>
      <c r="O18" s="80">
        <f t="shared" si="3"/>
        <v>67.663224121557462</v>
      </c>
      <c r="P18" s="81" t="str">
        <f t="shared" si="4"/>
        <v>Bueno</v>
      </c>
      <c r="Q18" s="11">
        <v>11</v>
      </c>
      <c r="R18" s="11" t="s">
        <v>5998</v>
      </c>
      <c r="S18" s="11">
        <v>2</v>
      </c>
      <c r="T18" s="11">
        <v>-74.126913430000002</v>
      </c>
      <c r="U18" s="12">
        <v>4.7475133500000002</v>
      </c>
    </row>
    <row r="19" spans="1:21" x14ac:dyDescent="0.25">
      <c r="A19" s="10">
        <v>772</v>
      </c>
      <c r="B19" s="3" t="s">
        <v>13</v>
      </c>
      <c r="C19" s="3" t="s">
        <v>4</v>
      </c>
      <c r="D19" s="3" t="s">
        <v>1</v>
      </c>
      <c r="E19" s="3" t="s">
        <v>14</v>
      </c>
      <c r="F19" s="24">
        <f>('ICT-BD'!I773)</f>
        <v>10.905784824378241</v>
      </c>
      <c r="G19" s="24" t="str">
        <f>('ICT-BD'!J773)</f>
        <v>Agradable</v>
      </c>
      <c r="H19" s="24">
        <f t="shared" si="0"/>
        <v>100.39605656652719</v>
      </c>
      <c r="I19" s="72">
        <f>('ICA-BD'!L773)</f>
        <v>64.75</v>
      </c>
      <c r="J19" s="72" t="str">
        <f>('ICA-BD'!M773)</f>
        <v>Aceptable</v>
      </c>
      <c r="K19" s="72">
        <f t="shared" si="1"/>
        <v>71.3</v>
      </c>
      <c r="L19" s="133">
        <f>('IRA-BD'!G773)</f>
        <v>31</v>
      </c>
      <c r="M19" s="36" t="str">
        <f>('IRA-BD'!H773)</f>
        <v>Aceptable</v>
      </c>
      <c r="N19" s="133">
        <f t="shared" si="2"/>
        <v>31</v>
      </c>
      <c r="O19" s="80">
        <f t="shared" si="3"/>
        <v>67.565352188842397</v>
      </c>
      <c r="P19" s="81" t="str">
        <f t="shared" si="4"/>
        <v>Bueno</v>
      </c>
      <c r="Q19" s="11">
        <v>6</v>
      </c>
      <c r="R19" s="11" t="s">
        <v>6</v>
      </c>
      <c r="S19" s="11">
        <v>3</v>
      </c>
      <c r="T19" s="11">
        <v>-74.131725090000003</v>
      </c>
      <c r="U19" s="12">
        <v>4.5784273989999997</v>
      </c>
    </row>
    <row r="20" spans="1:21" x14ac:dyDescent="0.25">
      <c r="A20" s="10">
        <v>399</v>
      </c>
      <c r="B20" s="3" t="s">
        <v>1343</v>
      </c>
      <c r="C20" s="3" t="s">
        <v>1206</v>
      </c>
      <c r="D20" s="3" t="s">
        <v>1</v>
      </c>
      <c r="E20" s="3" t="s">
        <v>1344</v>
      </c>
      <c r="F20" s="24">
        <f>('ICT-BD'!I400)</f>
        <v>11.98328482437824</v>
      </c>
      <c r="G20" s="24" t="str">
        <f>('ICT-BD'!J400)</f>
        <v>Algo Frío</v>
      </c>
      <c r="H20" s="24">
        <f t="shared" si="0"/>
        <v>39.377831258181047</v>
      </c>
      <c r="I20" s="72">
        <f>('ICA-BD'!L400)</f>
        <v>54.870370370370367</v>
      </c>
      <c r="J20" s="72" t="str">
        <f>('ICA-BD'!M400)</f>
        <v>Aceptable</v>
      </c>
      <c r="K20" s="72">
        <f t="shared" si="1"/>
        <v>76.83259259259259</v>
      </c>
      <c r="L20" s="133">
        <f>('IRA-BD'!G400)</f>
        <v>86</v>
      </c>
      <c r="M20" s="36" t="str">
        <f>('IRA-BD'!H400)</f>
        <v>Óptimo</v>
      </c>
      <c r="N20" s="133">
        <f t="shared" si="2"/>
        <v>86</v>
      </c>
      <c r="O20" s="80">
        <f t="shared" si="3"/>
        <v>67.403474616924541</v>
      </c>
      <c r="P20" s="81" t="str">
        <f t="shared" si="4"/>
        <v>Bueno</v>
      </c>
      <c r="Q20" s="11">
        <v>2</v>
      </c>
      <c r="R20" s="11" t="s">
        <v>344</v>
      </c>
      <c r="S20" s="11">
        <v>6</v>
      </c>
      <c r="T20" s="11">
        <v>-74.042711139999994</v>
      </c>
      <c r="U20" s="12">
        <v>4.6581224609999996</v>
      </c>
    </row>
    <row r="21" spans="1:21" x14ac:dyDescent="0.25">
      <c r="A21" s="10">
        <v>3176</v>
      </c>
      <c r="B21" s="3" t="s">
        <v>276</v>
      </c>
      <c r="C21" s="3" t="s">
        <v>6255</v>
      </c>
      <c r="D21" s="3" t="s">
        <v>1</v>
      </c>
      <c r="E21" s="3" t="s">
        <v>149</v>
      </c>
      <c r="F21" s="24">
        <f>('ICT-BD'!I3177)</f>
        <v>12.57211985288758</v>
      </c>
      <c r="G21" s="24" t="str">
        <f>('ICT-BD'!J3177)</f>
        <v>Algo Frío</v>
      </c>
      <c r="H21" s="24">
        <f t="shared" si="0"/>
        <v>31.630001935689734</v>
      </c>
      <c r="I21" s="72">
        <f>('ICA-BD'!L3177)</f>
        <v>54.870370370370367</v>
      </c>
      <c r="J21" s="72" t="str">
        <f>('ICA-BD'!M3177)</f>
        <v>Aceptable</v>
      </c>
      <c r="K21" s="72">
        <f t="shared" si="1"/>
        <v>76.83259259259259</v>
      </c>
      <c r="L21" s="133">
        <f>('IRA-BD'!G3177)</f>
        <v>93</v>
      </c>
      <c r="M21" s="36" t="str">
        <f>('IRA-BD'!H3177)</f>
        <v>Óptimo</v>
      </c>
      <c r="N21" s="133">
        <f t="shared" si="2"/>
        <v>93</v>
      </c>
      <c r="O21" s="80">
        <f t="shared" si="3"/>
        <v>67.154198176094113</v>
      </c>
      <c r="P21" s="81" t="str">
        <f t="shared" si="4"/>
        <v>Bueno</v>
      </c>
      <c r="Q21" s="11">
        <v>18</v>
      </c>
      <c r="R21" s="11" t="s">
        <v>161</v>
      </c>
      <c r="S21" s="11">
        <v>3</v>
      </c>
      <c r="T21" s="11">
        <v>-74.097945980000006</v>
      </c>
      <c r="U21" s="12">
        <v>4.5744229399999998</v>
      </c>
    </row>
    <row r="22" spans="1:21" x14ac:dyDescent="0.25">
      <c r="A22" s="10">
        <v>3182</v>
      </c>
      <c r="B22" s="3" t="s">
        <v>282</v>
      </c>
      <c r="C22" s="3" t="s">
        <v>6255</v>
      </c>
      <c r="D22" s="3" t="s">
        <v>1</v>
      </c>
      <c r="E22" s="3" t="s">
        <v>151</v>
      </c>
      <c r="F22" s="24">
        <f>('ICT-BD'!I3183)</f>
        <v>12.57211985288758</v>
      </c>
      <c r="G22" s="24" t="str">
        <f>('ICT-BD'!J3183)</f>
        <v>Algo Frío</v>
      </c>
      <c r="H22" s="24">
        <f t="shared" si="0"/>
        <v>31.630001935689734</v>
      </c>
      <c r="I22" s="72">
        <f>('ICA-BD'!L3183)</f>
        <v>54.870370370370367</v>
      </c>
      <c r="J22" s="72" t="str">
        <f>('ICA-BD'!M3183)</f>
        <v>Aceptable</v>
      </c>
      <c r="K22" s="72">
        <f t="shared" si="1"/>
        <v>76.83259259259259</v>
      </c>
      <c r="L22" s="133">
        <f>('IRA-BD'!G3183)</f>
        <v>93</v>
      </c>
      <c r="M22" s="36" t="str">
        <f>('IRA-BD'!H3183)</f>
        <v>Óptimo</v>
      </c>
      <c r="N22" s="133">
        <f t="shared" si="2"/>
        <v>93</v>
      </c>
      <c r="O22" s="80">
        <f t="shared" si="3"/>
        <v>67.154198176094113</v>
      </c>
      <c r="P22" s="81" t="str">
        <f t="shared" si="4"/>
        <v>Bueno</v>
      </c>
      <c r="Q22" s="11">
        <v>18</v>
      </c>
      <c r="R22" s="11" t="s">
        <v>161</v>
      </c>
      <c r="S22" s="11">
        <v>3</v>
      </c>
      <c r="T22" s="11">
        <v>-74.101751370000002</v>
      </c>
      <c r="U22" s="12">
        <v>4.5770864109999998</v>
      </c>
    </row>
    <row r="23" spans="1:21" x14ac:dyDescent="0.25">
      <c r="A23" s="10">
        <v>3124</v>
      </c>
      <c r="B23" s="3" t="s">
        <v>206</v>
      </c>
      <c r="C23" s="3" t="s">
        <v>6255</v>
      </c>
      <c r="D23" s="3" t="s">
        <v>1</v>
      </c>
      <c r="E23" s="3" t="s">
        <v>97</v>
      </c>
      <c r="F23" s="24">
        <f>('ICT-BD'!I3125)</f>
        <v>12.593380483980399</v>
      </c>
      <c r="G23" s="24" t="str">
        <f>('ICT-BD'!J3125)</f>
        <v>Algo Frío</v>
      </c>
      <c r="H23" s="24">
        <f t="shared" si="0"/>
        <v>31.350256789731588</v>
      </c>
      <c r="I23" s="72">
        <f>('ICA-BD'!L3125)</f>
        <v>54.870370370370367</v>
      </c>
      <c r="J23" s="72" t="str">
        <f>('ICA-BD'!M3125)</f>
        <v>Aceptable</v>
      </c>
      <c r="K23" s="72">
        <f t="shared" si="1"/>
        <v>76.83259259259259</v>
      </c>
      <c r="L23" s="133">
        <f>('IRA-BD'!G3125)</f>
        <v>93</v>
      </c>
      <c r="M23" s="36" t="str">
        <f>('IRA-BD'!H3125)</f>
        <v>Óptimo</v>
      </c>
      <c r="N23" s="133">
        <f t="shared" si="2"/>
        <v>93</v>
      </c>
      <c r="O23" s="80">
        <f t="shared" si="3"/>
        <v>67.060949794108055</v>
      </c>
      <c r="P23" s="81" t="str">
        <f t="shared" si="4"/>
        <v>Bueno</v>
      </c>
      <c r="Q23" s="11">
        <v>18</v>
      </c>
      <c r="R23" s="11" t="s">
        <v>159</v>
      </c>
      <c r="S23" s="11">
        <v>2</v>
      </c>
      <c r="T23" s="11">
        <v>-74.116417999999996</v>
      </c>
      <c r="U23" s="12">
        <v>4.5547494210000004</v>
      </c>
    </row>
    <row r="24" spans="1:21" x14ac:dyDescent="0.25">
      <c r="A24" s="10">
        <v>404</v>
      </c>
      <c r="B24" s="3" t="s">
        <v>1351</v>
      </c>
      <c r="C24" s="3" t="s">
        <v>1206</v>
      </c>
      <c r="D24" s="3" t="s">
        <v>1</v>
      </c>
      <c r="E24" s="3" t="s">
        <v>1352</v>
      </c>
      <c r="F24" s="24">
        <f>('ICT-BD'!I405)</f>
        <v>11.98328482437824</v>
      </c>
      <c r="G24" s="24" t="str">
        <f>('ICT-BD'!J405)</f>
        <v>Algo Frío</v>
      </c>
      <c r="H24" s="24">
        <f t="shared" si="0"/>
        <v>39.377831258181047</v>
      </c>
      <c r="I24" s="72">
        <f>('ICA-BD'!L405)</f>
        <v>56.870370370370367</v>
      </c>
      <c r="J24" s="72" t="str">
        <f>('ICA-BD'!M405)</f>
        <v>Aceptable</v>
      </c>
      <c r="K24" s="72">
        <f t="shared" si="1"/>
        <v>75.7125925925926</v>
      </c>
      <c r="L24" s="133">
        <f>('IRA-BD'!G405)</f>
        <v>86</v>
      </c>
      <c r="M24" s="36" t="str">
        <f>('IRA-BD'!H405)</f>
        <v>Óptimo</v>
      </c>
      <c r="N24" s="133">
        <f t="shared" si="2"/>
        <v>86</v>
      </c>
      <c r="O24" s="80">
        <f t="shared" si="3"/>
        <v>67.03014128359122</v>
      </c>
      <c r="P24" s="81" t="str">
        <f t="shared" si="4"/>
        <v>Bueno</v>
      </c>
      <c r="Q24" s="11">
        <v>2</v>
      </c>
      <c r="R24" s="11" t="s">
        <v>344</v>
      </c>
      <c r="S24" s="11">
        <v>6</v>
      </c>
      <c r="T24" s="11">
        <v>-74.046004409999995</v>
      </c>
      <c r="U24" s="12">
        <v>4.6541301119999998</v>
      </c>
    </row>
    <row r="25" spans="1:21" x14ac:dyDescent="0.25">
      <c r="A25" s="10">
        <v>3424</v>
      </c>
      <c r="B25" s="3" t="s">
        <v>5923</v>
      </c>
      <c r="C25" s="3" t="s">
        <v>5614</v>
      </c>
      <c r="D25" s="3" t="s">
        <v>1</v>
      </c>
      <c r="E25" s="3" t="s">
        <v>5924</v>
      </c>
      <c r="F25" s="24">
        <f>('ICT-BD'!I3425)</f>
        <v>12.426706907059854</v>
      </c>
      <c r="G25" s="24" t="str">
        <f>('ICT-BD'!J3425)</f>
        <v>Algo Frío</v>
      </c>
      <c r="H25" s="24">
        <f t="shared" si="0"/>
        <v>33.543330170265065</v>
      </c>
      <c r="I25" s="72">
        <f>('ICA-BD'!L3425)</f>
        <v>60.75</v>
      </c>
      <c r="J25" s="72" t="str">
        <f>('ICA-BD'!M3425)</f>
        <v>Aceptable</v>
      </c>
      <c r="K25" s="72">
        <f t="shared" si="1"/>
        <v>73.540000000000006</v>
      </c>
      <c r="L25" s="133">
        <f>('IRA-BD'!G3425)</f>
        <v>93</v>
      </c>
      <c r="M25" s="36" t="str">
        <f>('IRA-BD'!H3425)</f>
        <v>Óptimo</v>
      </c>
      <c r="N25" s="133">
        <f t="shared" si="2"/>
        <v>93</v>
      </c>
      <c r="O25" s="80">
        <f t="shared" si="3"/>
        <v>66.694443390088352</v>
      </c>
      <c r="P25" s="81" t="str">
        <f t="shared" si="4"/>
        <v>Bueno</v>
      </c>
      <c r="Q25" s="11">
        <v>19</v>
      </c>
      <c r="R25" s="11" t="s">
        <v>6001</v>
      </c>
      <c r="S25" s="11">
        <v>1</v>
      </c>
      <c r="T25" s="11">
        <v>-74.143064699999996</v>
      </c>
      <c r="U25" s="12">
        <v>4.5414152740000002</v>
      </c>
    </row>
    <row r="26" spans="1:21" x14ac:dyDescent="0.25">
      <c r="A26" s="10">
        <v>3128</v>
      </c>
      <c r="B26" s="3" t="s">
        <v>210</v>
      </c>
      <c r="C26" s="3" t="s">
        <v>6255</v>
      </c>
      <c r="D26" s="3" t="s">
        <v>1</v>
      </c>
      <c r="E26" s="3" t="s">
        <v>103</v>
      </c>
      <c r="F26" s="24">
        <f>('ICT-BD'!I3129)</f>
        <v>8.1371198528875812</v>
      </c>
      <c r="G26" s="24" t="str">
        <f>('ICT-BD'!J3129)</f>
        <v>Agradable</v>
      </c>
      <c r="H26" s="24">
        <f t="shared" si="0"/>
        <v>82.648204185176809</v>
      </c>
      <c r="I26" s="72">
        <f>('ICA-BD'!L3129)</f>
        <v>54.870370370370367</v>
      </c>
      <c r="J26" s="72" t="str">
        <f>('ICA-BD'!M3129)</f>
        <v>Aceptable</v>
      </c>
      <c r="K26" s="72">
        <f t="shared" si="1"/>
        <v>76.83259259259259</v>
      </c>
      <c r="L26" s="133">
        <f>('IRA-BD'!G3129)</f>
        <v>40.5</v>
      </c>
      <c r="M26" s="36" t="str">
        <f>('IRA-BD'!H3129)</f>
        <v>Aceptable</v>
      </c>
      <c r="N26" s="133">
        <f t="shared" si="2"/>
        <v>40.5</v>
      </c>
      <c r="O26" s="80">
        <f t="shared" si="3"/>
        <v>66.660265592589795</v>
      </c>
      <c r="P26" s="81" t="str">
        <f t="shared" si="4"/>
        <v>Bueno</v>
      </c>
      <c r="Q26" s="11">
        <v>18</v>
      </c>
      <c r="R26" s="11" t="s">
        <v>159</v>
      </c>
      <c r="S26" s="11">
        <v>2</v>
      </c>
      <c r="T26" s="11">
        <v>-74.108351099999993</v>
      </c>
      <c r="U26" s="12">
        <v>4.5548188139999999</v>
      </c>
    </row>
    <row r="27" spans="1:21" x14ac:dyDescent="0.25">
      <c r="A27" s="10">
        <v>1446</v>
      </c>
      <c r="B27" s="3" t="s">
        <v>2798</v>
      </c>
      <c r="C27" s="3" t="s">
        <v>2659</v>
      </c>
      <c r="D27" s="3" t="s">
        <v>1</v>
      </c>
      <c r="E27" s="3" t="s">
        <v>2799</v>
      </c>
      <c r="F27" s="24">
        <f>('ICT-BD'!I1447)</f>
        <v>9.6474986872079391</v>
      </c>
      <c r="G27" s="24" t="str">
        <f>('ICT-BD'!J1447)</f>
        <v>Agradable</v>
      </c>
      <c r="H27" s="24">
        <f t="shared" si="0"/>
        <v>92.33011978979448</v>
      </c>
      <c r="I27" s="72">
        <f>('ICA-BD'!L1447)</f>
        <v>56.870370370370367</v>
      </c>
      <c r="J27" s="72" t="str">
        <f>('ICA-BD'!M1447)</f>
        <v>Aceptable</v>
      </c>
      <c r="K27" s="72">
        <f t="shared" si="1"/>
        <v>75.7125925925926</v>
      </c>
      <c r="L27" s="133">
        <f>('IRA-BD'!G1447)</f>
        <v>31</v>
      </c>
      <c r="M27" s="36" t="str">
        <f>('IRA-BD'!H1447)</f>
        <v>Aceptable</v>
      </c>
      <c r="N27" s="133">
        <f t="shared" si="2"/>
        <v>31</v>
      </c>
      <c r="O27" s="80">
        <f t="shared" si="3"/>
        <v>66.347570794129027</v>
      </c>
      <c r="P27" s="81" t="str">
        <f t="shared" si="4"/>
        <v>Bueno</v>
      </c>
      <c r="Q27" s="11">
        <v>9</v>
      </c>
      <c r="R27" s="11" t="s">
        <v>169</v>
      </c>
      <c r="S27" s="11">
        <v>2</v>
      </c>
      <c r="T27" s="11">
        <v>-74.133190929999998</v>
      </c>
      <c r="U27" s="12">
        <v>4.6529343409999999</v>
      </c>
    </row>
    <row r="28" spans="1:21" x14ac:dyDescent="0.25">
      <c r="A28" s="10">
        <v>1812</v>
      </c>
      <c r="B28" s="3" t="s">
        <v>3437</v>
      </c>
      <c r="C28" s="3" t="s">
        <v>3044</v>
      </c>
      <c r="D28" s="3" t="s">
        <v>1</v>
      </c>
      <c r="E28" s="3" t="s">
        <v>3428</v>
      </c>
      <c r="F28" s="24">
        <f>('ICT-BD'!I1813)</f>
        <v>12.693207725923974</v>
      </c>
      <c r="G28" s="24" t="str">
        <f>('ICT-BD'!J1813)</f>
        <v>Algo Frío</v>
      </c>
      <c r="H28" s="24">
        <f t="shared" si="0"/>
        <v>30.036740448368754</v>
      </c>
      <c r="I28" s="72">
        <f>('ICA-BD'!L1813)</f>
        <v>56.870370370370367</v>
      </c>
      <c r="J28" s="72" t="str">
        <f>('ICA-BD'!M1813)</f>
        <v>Aceptable</v>
      </c>
      <c r="K28" s="72">
        <f t="shared" si="1"/>
        <v>75.7125925925926</v>
      </c>
      <c r="L28" s="133">
        <f>('IRA-BD'!G1813)</f>
        <v>93</v>
      </c>
      <c r="M28" s="36" t="str">
        <f>('IRA-BD'!H1813)</f>
        <v>Óptimo</v>
      </c>
      <c r="N28" s="133">
        <f t="shared" si="2"/>
        <v>93</v>
      </c>
      <c r="O28" s="80">
        <f t="shared" si="3"/>
        <v>66.249777680320449</v>
      </c>
      <c r="P28" s="81" t="str">
        <f t="shared" si="4"/>
        <v>Bueno</v>
      </c>
      <c r="Q28" s="11">
        <v>10</v>
      </c>
      <c r="R28" s="11" t="s">
        <v>5995</v>
      </c>
      <c r="S28" s="11">
        <v>3</v>
      </c>
      <c r="T28" s="11">
        <v>-74.114510899999999</v>
      </c>
      <c r="U28" s="12">
        <v>4.7276538749999997</v>
      </c>
    </row>
    <row r="29" spans="1:21" x14ac:dyDescent="0.25">
      <c r="A29" s="10">
        <v>3201</v>
      </c>
      <c r="B29" s="3" t="s">
        <v>301</v>
      </c>
      <c r="C29" s="3" t="s">
        <v>6255</v>
      </c>
      <c r="D29" s="3" t="s">
        <v>1</v>
      </c>
      <c r="E29" s="3" t="s">
        <v>156</v>
      </c>
      <c r="F29" s="24">
        <f>('ICT-BD'!I3202)</f>
        <v>12.217776001340578</v>
      </c>
      <c r="G29" s="24" t="str">
        <f>('ICT-BD'!J3202)</f>
        <v>Algo Frío</v>
      </c>
      <c r="H29" s="24">
        <f t="shared" si="0"/>
        <v>36.292421034992387</v>
      </c>
      <c r="I29" s="72">
        <f>('ICA-BD'!L3202)</f>
        <v>56.870370370370367</v>
      </c>
      <c r="J29" s="72" t="str">
        <f>('ICA-BD'!M3202)</f>
        <v>Aceptable</v>
      </c>
      <c r="K29" s="72">
        <f t="shared" si="1"/>
        <v>75.7125925925926</v>
      </c>
      <c r="L29" s="133">
        <f>('IRA-BD'!G3202)</f>
        <v>86</v>
      </c>
      <c r="M29" s="36" t="str">
        <f>('IRA-BD'!H3202)</f>
        <v>Óptimo</v>
      </c>
      <c r="N29" s="133">
        <f t="shared" si="2"/>
        <v>86</v>
      </c>
      <c r="O29" s="80">
        <f t="shared" si="3"/>
        <v>66.001671209194996</v>
      </c>
      <c r="P29" s="81" t="str">
        <f t="shared" si="4"/>
        <v>Bueno</v>
      </c>
      <c r="Q29" s="11">
        <v>18</v>
      </c>
      <c r="R29" s="11" t="s">
        <v>161</v>
      </c>
      <c r="S29" s="11">
        <v>3</v>
      </c>
      <c r="T29" s="11">
        <v>-74.125750870000005</v>
      </c>
      <c r="U29" s="12">
        <v>4.5795350790000002</v>
      </c>
    </row>
    <row r="30" spans="1:21" x14ac:dyDescent="0.25">
      <c r="A30" s="10">
        <v>3152</v>
      </c>
      <c r="B30" s="3" t="s">
        <v>252</v>
      </c>
      <c r="C30" s="3" t="s">
        <v>6255</v>
      </c>
      <c r="D30" s="3" t="s">
        <v>1</v>
      </c>
      <c r="E30" s="3" t="s">
        <v>103</v>
      </c>
      <c r="F30" s="24">
        <f>('ICT-BD'!I3153)</f>
        <v>9.24586985288758</v>
      </c>
      <c r="G30" s="24" t="str">
        <f>('ICT-BD'!J3153)</f>
        <v>Agradable</v>
      </c>
      <c r="H30" s="24">
        <f t="shared" si="0"/>
        <v>89.75557598004859</v>
      </c>
      <c r="I30" s="72">
        <f>('ICA-BD'!L3153)</f>
        <v>54.870370370370367</v>
      </c>
      <c r="J30" s="72" t="str">
        <f>('ICA-BD'!M3153)</f>
        <v>Aceptable</v>
      </c>
      <c r="K30" s="72">
        <f t="shared" si="1"/>
        <v>76.83259259259259</v>
      </c>
      <c r="L30" s="133">
        <f>('IRA-BD'!G3153)</f>
        <v>31</v>
      </c>
      <c r="M30" s="36" t="str">
        <f>('IRA-BD'!H3153)</f>
        <v>Aceptable</v>
      </c>
      <c r="N30" s="133">
        <f t="shared" si="2"/>
        <v>31</v>
      </c>
      <c r="O30" s="80">
        <f t="shared" si="3"/>
        <v>65.862722857547055</v>
      </c>
      <c r="P30" s="81" t="str">
        <f t="shared" si="4"/>
        <v>Bueno</v>
      </c>
      <c r="Q30" s="11">
        <v>18</v>
      </c>
      <c r="R30" s="11" t="s">
        <v>159</v>
      </c>
      <c r="S30" s="11">
        <v>2</v>
      </c>
      <c r="T30" s="11">
        <v>-74.107993350000001</v>
      </c>
      <c r="U30" s="12">
        <v>4.5537673490000001</v>
      </c>
    </row>
    <row r="31" spans="1:21" x14ac:dyDescent="0.25">
      <c r="A31" s="10">
        <v>2351</v>
      </c>
      <c r="B31" s="3" t="s">
        <v>4341</v>
      </c>
      <c r="C31" s="3" t="s">
        <v>3696</v>
      </c>
      <c r="D31" s="3" t="s">
        <v>1</v>
      </c>
      <c r="E31" s="3" t="s">
        <v>4342</v>
      </c>
      <c r="F31" s="24">
        <f>('ICT-BD'!I2352)</f>
        <v>12.426706907059854</v>
      </c>
      <c r="G31" s="24" t="str">
        <f>('ICT-BD'!J2352)</f>
        <v>Algo Frío</v>
      </c>
      <c r="H31" s="24">
        <f t="shared" si="0"/>
        <v>33.543330170265065</v>
      </c>
      <c r="I31" s="72">
        <f>('ICA-BD'!L2352)</f>
        <v>54.092592592592595</v>
      </c>
      <c r="J31" s="72" t="str">
        <f>('ICA-BD'!M2352)</f>
        <v>Aceptable</v>
      </c>
      <c r="K31" s="72">
        <f t="shared" si="1"/>
        <v>77.268148148148143</v>
      </c>
      <c r="L31" s="133">
        <f>('IRA-BD'!G2352)</f>
        <v>86</v>
      </c>
      <c r="M31" s="36" t="str">
        <f>('IRA-BD'!H2352)</f>
        <v>Óptimo</v>
      </c>
      <c r="N31" s="133">
        <f t="shared" si="2"/>
        <v>86</v>
      </c>
      <c r="O31" s="80">
        <f t="shared" si="3"/>
        <v>65.603826106137731</v>
      </c>
      <c r="P31" s="81" t="str">
        <f t="shared" si="4"/>
        <v>Bueno</v>
      </c>
      <c r="Q31" s="11">
        <v>11</v>
      </c>
      <c r="R31" s="11" t="s">
        <v>167</v>
      </c>
      <c r="S31" s="11">
        <v>2</v>
      </c>
      <c r="T31" s="11">
        <v>-74.098718390000002</v>
      </c>
      <c r="U31" s="12">
        <v>4.7276653700000004</v>
      </c>
    </row>
    <row r="32" spans="1:21" x14ac:dyDescent="0.25">
      <c r="A32" s="10">
        <v>707</v>
      </c>
      <c r="B32" s="3" t="s">
        <v>1611</v>
      </c>
      <c r="C32" s="3" t="s">
        <v>1432</v>
      </c>
      <c r="D32" s="3" t="s">
        <v>1</v>
      </c>
      <c r="E32" s="3" t="s">
        <v>1612</v>
      </c>
      <c r="F32" s="24">
        <f>('ICT-BD'!I708)</f>
        <v>12.426706907059854</v>
      </c>
      <c r="G32" s="24" t="str">
        <f>('ICT-BD'!J708)</f>
        <v>Algo Frío</v>
      </c>
      <c r="H32" s="24">
        <f t="shared" si="0"/>
        <v>33.543330170265065</v>
      </c>
      <c r="I32" s="72">
        <f>('ICA-BD'!L708)</f>
        <v>20.37037037037037</v>
      </c>
      <c r="J32" s="72" t="str">
        <f>('ICA-BD'!M708)</f>
        <v>Buena</v>
      </c>
      <c r="K32" s="72">
        <f t="shared" si="1"/>
        <v>91.851851851851848</v>
      </c>
      <c r="L32" s="133">
        <f>('IRA-BD'!G708)</f>
        <v>71</v>
      </c>
      <c r="M32" s="36" t="str">
        <f>('IRA-BD'!H708)</f>
        <v>Muy Bueno</v>
      </c>
      <c r="N32" s="133">
        <f t="shared" si="2"/>
        <v>71</v>
      </c>
      <c r="O32" s="80">
        <f t="shared" si="3"/>
        <v>65.465060674038966</v>
      </c>
      <c r="P32" s="81" t="str">
        <f t="shared" si="4"/>
        <v>Bueno</v>
      </c>
      <c r="Q32" s="11">
        <v>5</v>
      </c>
      <c r="R32" s="11" t="s">
        <v>474</v>
      </c>
      <c r="S32" s="11">
        <v>1</v>
      </c>
      <c r="T32" s="11">
        <v>-74.102542360000001</v>
      </c>
      <c r="U32" s="12">
        <v>4.4862755830000003</v>
      </c>
    </row>
    <row r="33" spans="1:21" x14ac:dyDescent="0.25">
      <c r="A33" s="10">
        <v>710</v>
      </c>
      <c r="B33" s="3" t="s">
        <v>1617</v>
      </c>
      <c r="C33" s="3" t="s">
        <v>1432</v>
      </c>
      <c r="D33" s="3" t="s">
        <v>1</v>
      </c>
      <c r="E33" s="3" t="s">
        <v>1618</v>
      </c>
      <c r="F33" s="24">
        <f>('ICT-BD'!I711)</f>
        <v>12.426706907059854</v>
      </c>
      <c r="G33" s="24" t="str">
        <f>('ICT-BD'!J711)</f>
        <v>Algo Frío</v>
      </c>
      <c r="H33" s="24">
        <f t="shared" si="0"/>
        <v>33.543330170265065</v>
      </c>
      <c r="I33" s="72">
        <f>('ICA-BD'!L711)</f>
        <v>20.37037037037037</v>
      </c>
      <c r="J33" s="72" t="str">
        <f>('ICA-BD'!M711)</f>
        <v>Buena</v>
      </c>
      <c r="K33" s="72">
        <f t="shared" si="1"/>
        <v>91.851851851851848</v>
      </c>
      <c r="L33" s="133">
        <f>('IRA-BD'!G711)</f>
        <v>71</v>
      </c>
      <c r="M33" s="36" t="str">
        <f>('IRA-BD'!H711)</f>
        <v>Muy Bueno</v>
      </c>
      <c r="N33" s="133">
        <f t="shared" si="2"/>
        <v>71</v>
      </c>
      <c r="O33" s="80">
        <f t="shared" si="3"/>
        <v>65.465060674038966</v>
      </c>
      <c r="P33" s="81" t="str">
        <f t="shared" si="4"/>
        <v>Bueno</v>
      </c>
      <c r="Q33" s="11">
        <v>5</v>
      </c>
      <c r="R33" s="11" t="s">
        <v>474</v>
      </c>
      <c r="S33" s="11">
        <v>1</v>
      </c>
      <c r="T33" s="11">
        <v>-74.099046869999995</v>
      </c>
      <c r="U33" s="12">
        <v>4.4868716749999997</v>
      </c>
    </row>
    <row r="34" spans="1:21" x14ac:dyDescent="0.25">
      <c r="A34" s="10">
        <v>712</v>
      </c>
      <c r="B34" s="3" t="s">
        <v>1621</v>
      </c>
      <c r="C34" s="3" t="s">
        <v>1432</v>
      </c>
      <c r="D34" s="3" t="s">
        <v>1</v>
      </c>
      <c r="E34" s="3" t="s">
        <v>1622</v>
      </c>
      <c r="F34" s="24">
        <f>('ICT-BD'!I713)</f>
        <v>12.426706907059854</v>
      </c>
      <c r="G34" s="24" t="str">
        <f>('ICT-BD'!J713)</f>
        <v>Algo Frío</v>
      </c>
      <c r="H34" s="24">
        <f t="shared" si="0"/>
        <v>33.543330170265065</v>
      </c>
      <c r="I34" s="72">
        <f>('ICA-BD'!L713)</f>
        <v>20.37037037037037</v>
      </c>
      <c r="J34" s="72" t="str">
        <f>('ICA-BD'!M713)</f>
        <v>Buena</v>
      </c>
      <c r="K34" s="72">
        <f t="shared" si="1"/>
        <v>91.851851851851848</v>
      </c>
      <c r="L34" s="133">
        <f>('IRA-BD'!G713)</f>
        <v>71</v>
      </c>
      <c r="M34" s="36" t="str">
        <f>('IRA-BD'!H713)</f>
        <v>Muy Bueno</v>
      </c>
      <c r="N34" s="133">
        <f t="shared" si="2"/>
        <v>71</v>
      </c>
      <c r="O34" s="80">
        <f t="shared" si="3"/>
        <v>65.465060674038966</v>
      </c>
      <c r="P34" s="81" t="str">
        <f t="shared" si="4"/>
        <v>Bueno</v>
      </c>
      <c r="Q34" s="11">
        <v>5</v>
      </c>
      <c r="R34" s="11" t="s">
        <v>474</v>
      </c>
      <c r="S34" s="11">
        <v>1</v>
      </c>
      <c r="T34" s="11">
        <v>-74.101579520000001</v>
      </c>
      <c r="U34" s="12">
        <v>4.4841468779999998</v>
      </c>
    </row>
    <row r="35" spans="1:21" x14ac:dyDescent="0.25">
      <c r="A35" s="10">
        <v>713</v>
      </c>
      <c r="B35" s="3" t="s">
        <v>1623</v>
      </c>
      <c r="C35" s="3" t="s">
        <v>1432</v>
      </c>
      <c r="D35" s="3" t="s">
        <v>1</v>
      </c>
      <c r="E35" s="3" t="s">
        <v>1624</v>
      </c>
      <c r="F35" s="24">
        <f>('ICT-BD'!I714)</f>
        <v>12.426706907059854</v>
      </c>
      <c r="G35" s="24" t="str">
        <f>('ICT-BD'!J714)</f>
        <v>Algo Frío</v>
      </c>
      <c r="H35" s="24">
        <f t="shared" si="0"/>
        <v>33.543330170265065</v>
      </c>
      <c r="I35" s="72">
        <f>('ICA-BD'!L714)</f>
        <v>20.37037037037037</v>
      </c>
      <c r="J35" s="72" t="str">
        <f>('ICA-BD'!M714)</f>
        <v>Buena</v>
      </c>
      <c r="K35" s="72">
        <f t="shared" si="1"/>
        <v>91.851851851851848</v>
      </c>
      <c r="L35" s="133">
        <f>('IRA-BD'!G714)</f>
        <v>71</v>
      </c>
      <c r="M35" s="36" t="str">
        <f>('IRA-BD'!H714)</f>
        <v>Muy Bueno</v>
      </c>
      <c r="N35" s="133">
        <f t="shared" si="2"/>
        <v>71</v>
      </c>
      <c r="O35" s="80">
        <f t="shared" si="3"/>
        <v>65.465060674038966</v>
      </c>
      <c r="P35" s="81" t="str">
        <f t="shared" si="4"/>
        <v>Bueno</v>
      </c>
      <c r="Q35" s="11">
        <v>5</v>
      </c>
      <c r="R35" s="11" t="s">
        <v>474</v>
      </c>
      <c r="S35" s="11">
        <v>2</v>
      </c>
      <c r="T35" s="11">
        <v>-74.121710140000005</v>
      </c>
      <c r="U35" s="12">
        <v>4.473805102</v>
      </c>
    </row>
    <row r="36" spans="1:21" x14ac:dyDescent="0.25">
      <c r="A36" s="10">
        <v>714</v>
      </c>
      <c r="B36" s="3" t="s">
        <v>1625</v>
      </c>
      <c r="C36" s="3" t="s">
        <v>1432</v>
      </c>
      <c r="D36" s="3" t="s">
        <v>1</v>
      </c>
      <c r="E36" s="3" t="s">
        <v>1626</v>
      </c>
      <c r="F36" s="24">
        <f>('ICT-BD'!I715)</f>
        <v>12.426706907059854</v>
      </c>
      <c r="G36" s="24" t="str">
        <f>('ICT-BD'!J715)</f>
        <v>Algo Frío</v>
      </c>
      <c r="H36" s="24">
        <f t="shared" si="0"/>
        <v>33.543330170265065</v>
      </c>
      <c r="I36" s="72">
        <f>('ICA-BD'!L715)</f>
        <v>20.37037037037037</v>
      </c>
      <c r="J36" s="72" t="str">
        <f>('ICA-BD'!M715)</f>
        <v>Buena</v>
      </c>
      <c r="K36" s="72">
        <f t="shared" si="1"/>
        <v>91.851851851851848</v>
      </c>
      <c r="L36" s="133">
        <f>('IRA-BD'!G715)</f>
        <v>71</v>
      </c>
      <c r="M36" s="36" t="str">
        <f>('IRA-BD'!H715)</f>
        <v>Muy Bueno</v>
      </c>
      <c r="N36" s="133">
        <f t="shared" si="2"/>
        <v>71</v>
      </c>
      <c r="O36" s="80">
        <f t="shared" si="3"/>
        <v>65.465060674038966</v>
      </c>
      <c r="P36" s="81" t="str">
        <f t="shared" si="4"/>
        <v>Bueno</v>
      </c>
      <c r="Q36" s="11">
        <v>5</v>
      </c>
      <c r="R36" s="11" t="s">
        <v>474</v>
      </c>
      <c r="S36" s="11">
        <v>1</v>
      </c>
      <c r="T36" s="11">
        <v>-74.12280887</v>
      </c>
      <c r="U36" s="12">
        <v>4.4775968290000003</v>
      </c>
    </row>
    <row r="37" spans="1:21" x14ac:dyDescent="0.25">
      <c r="A37" s="10">
        <v>715</v>
      </c>
      <c r="B37" s="3" t="s">
        <v>1627</v>
      </c>
      <c r="C37" s="3" t="s">
        <v>1432</v>
      </c>
      <c r="D37" s="3" t="s">
        <v>1</v>
      </c>
      <c r="E37" s="3" t="s">
        <v>1628</v>
      </c>
      <c r="F37" s="24">
        <f>('ICT-BD'!I716)</f>
        <v>12.426706907059854</v>
      </c>
      <c r="G37" s="24" t="str">
        <f>('ICT-BD'!J716)</f>
        <v>Algo Frío</v>
      </c>
      <c r="H37" s="24">
        <f t="shared" si="0"/>
        <v>33.543330170265065</v>
      </c>
      <c r="I37" s="72">
        <f>('ICA-BD'!L716)</f>
        <v>20.37037037037037</v>
      </c>
      <c r="J37" s="72" t="str">
        <f>('ICA-BD'!M716)</f>
        <v>Buena</v>
      </c>
      <c r="K37" s="72">
        <f t="shared" si="1"/>
        <v>91.851851851851848</v>
      </c>
      <c r="L37" s="133">
        <f>('IRA-BD'!G716)</f>
        <v>71</v>
      </c>
      <c r="M37" s="36" t="str">
        <f>('IRA-BD'!H716)</f>
        <v>Muy Bueno</v>
      </c>
      <c r="N37" s="133">
        <f t="shared" si="2"/>
        <v>71</v>
      </c>
      <c r="O37" s="80">
        <f t="shared" si="3"/>
        <v>65.465060674038966</v>
      </c>
      <c r="P37" s="81" t="str">
        <f t="shared" si="4"/>
        <v>Bueno</v>
      </c>
      <c r="Q37" s="11">
        <v>5</v>
      </c>
      <c r="R37" s="11" t="s">
        <v>474</v>
      </c>
      <c r="S37" s="11">
        <v>1</v>
      </c>
      <c r="T37" s="11">
        <v>-74.111039210000001</v>
      </c>
      <c r="U37" s="12">
        <v>4.4872265349999996</v>
      </c>
    </row>
    <row r="38" spans="1:21" x14ac:dyDescent="0.25">
      <c r="A38" s="10">
        <v>716</v>
      </c>
      <c r="B38" s="3" t="s">
        <v>1629</v>
      </c>
      <c r="C38" s="3" t="s">
        <v>1432</v>
      </c>
      <c r="D38" s="3" t="s">
        <v>1</v>
      </c>
      <c r="E38" s="3" t="s">
        <v>1630</v>
      </c>
      <c r="F38" s="24">
        <f>('ICT-BD'!I717)</f>
        <v>12.426706907059854</v>
      </c>
      <c r="G38" s="24" t="str">
        <f>('ICT-BD'!J717)</f>
        <v>Algo Frío</v>
      </c>
      <c r="H38" s="24">
        <f t="shared" si="0"/>
        <v>33.543330170265065</v>
      </c>
      <c r="I38" s="72">
        <f>('ICA-BD'!L717)</f>
        <v>20.37037037037037</v>
      </c>
      <c r="J38" s="72" t="str">
        <f>('ICA-BD'!M717)</f>
        <v>Buena</v>
      </c>
      <c r="K38" s="72">
        <f t="shared" si="1"/>
        <v>91.851851851851848</v>
      </c>
      <c r="L38" s="133">
        <f>('IRA-BD'!G717)</f>
        <v>71</v>
      </c>
      <c r="M38" s="36" t="str">
        <f>('IRA-BD'!H717)</f>
        <v>Muy Bueno</v>
      </c>
      <c r="N38" s="133">
        <f t="shared" si="2"/>
        <v>71</v>
      </c>
      <c r="O38" s="80">
        <f t="shared" si="3"/>
        <v>65.465060674038966</v>
      </c>
      <c r="P38" s="81" t="str">
        <f t="shared" si="4"/>
        <v>Bueno</v>
      </c>
      <c r="Q38" s="11">
        <v>5</v>
      </c>
      <c r="R38" s="11" t="s">
        <v>474</v>
      </c>
      <c r="S38" s="11">
        <v>2</v>
      </c>
      <c r="T38" s="11">
        <v>-74.126078910000004</v>
      </c>
      <c r="U38" s="12">
        <v>4.4723476780000002</v>
      </c>
    </row>
    <row r="39" spans="1:21" x14ac:dyDescent="0.25">
      <c r="A39" s="10">
        <v>717</v>
      </c>
      <c r="B39" s="3" t="s">
        <v>1631</v>
      </c>
      <c r="C39" s="3" t="s">
        <v>1432</v>
      </c>
      <c r="D39" s="3" t="s">
        <v>1</v>
      </c>
      <c r="E39" s="3" t="s">
        <v>1632</v>
      </c>
      <c r="F39" s="24">
        <f>('ICT-BD'!I718)</f>
        <v>12.426706907059854</v>
      </c>
      <c r="G39" s="24" t="str">
        <f>('ICT-BD'!J718)</f>
        <v>Algo Frío</v>
      </c>
      <c r="H39" s="24">
        <f t="shared" si="0"/>
        <v>33.543330170265065</v>
      </c>
      <c r="I39" s="72">
        <f>('ICA-BD'!L718)</f>
        <v>20.37037037037037</v>
      </c>
      <c r="J39" s="72" t="str">
        <f>('ICA-BD'!M718)</f>
        <v>Buena</v>
      </c>
      <c r="K39" s="72">
        <f t="shared" si="1"/>
        <v>91.851851851851848</v>
      </c>
      <c r="L39" s="133">
        <f>('IRA-BD'!G718)</f>
        <v>71</v>
      </c>
      <c r="M39" s="36" t="str">
        <f>('IRA-BD'!H718)</f>
        <v>Muy Bueno</v>
      </c>
      <c r="N39" s="133">
        <f t="shared" si="2"/>
        <v>71</v>
      </c>
      <c r="O39" s="80">
        <f t="shared" si="3"/>
        <v>65.465060674038966</v>
      </c>
      <c r="P39" s="81" t="str">
        <f t="shared" si="4"/>
        <v>Bueno</v>
      </c>
      <c r="Q39" s="11">
        <v>5</v>
      </c>
      <c r="R39" s="11" t="s">
        <v>474</v>
      </c>
      <c r="S39" s="11">
        <v>2</v>
      </c>
      <c r="T39" s="11">
        <v>-74.130754159999995</v>
      </c>
      <c r="U39" s="12">
        <v>4.4720930430000001</v>
      </c>
    </row>
    <row r="40" spans="1:21" x14ac:dyDescent="0.25">
      <c r="A40" s="10">
        <v>718</v>
      </c>
      <c r="B40" s="3" t="s">
        <v>1633</v>
      </c>
      <c r="C40" s="3" t="s">
        <v>1432</v>
      </c>
      <c r="D40" s="3" t="s">
        <v>1</v>
      </c>
      <c r="E40" s="3" t="s">
        <v>1634</v>
      </c>
      <c r="F40" s="24">
        <f>('ICT-BD'!I719)</f>
        <v>12.426706907059854</v>
      </c>
      <c r="G40" s="24" t="str">
        <f>('ICT-BD'!J719)</f>
        <v>Algo Frío</v>
      </c>
      <c r="H40" s="24">
        <f t="shared" si="0"/>
        <v>33.543330170265065</v>
      </c>
      <c r="I40" s="72">
        <f>('ICA-BD'!L719)</f>
        <v>20.37037037037037</v>
      </c>
      <c r="J40" s="72" t="str">
        <f>('ICA-BD'!M719)</f>
        <v>Buena</v>
      </c>
      <c r="K40" s="72">
        <f t="shared" si="1"/>
        <v>91.851851851851848</v>
      </c>
      <c r="L40" s="133">
        <f>('IRA-BD'!G719)</f>
        <v>71</v>
      </c>
      <c r="M40" s="36" t="str">
        <f>('IRA-BD'!H719)</f>
        <v>Muy Bueno</v>
      </c>
      <c r="N40" s="133">
        <f t="shared" si="2"/>
        <v>71</v>
      </c>
      <c r="O40" s="80">
        <f t="shared" si="3"/>
        <v>65.465060674038966</v>
      </c>
      <c r="P40" s="81" t="str">
        <f t="shared" si="4"/>
        <v>Bueno</v>
      </c>
      <c r="Q40" s="11">
        <v>5</v>
      </c>
      <c r="R40" s="11" t="s">
        <v>474</v>
      </c>
      <c r="S40" s="11">
        <v>1</v>
      </c>
      <c r="T40" s="11">
        <v>-74.123652910000004</v>
      </c>
      <c r="U40" s="12">
        <v>4.4775880810000004</v>
      </c>
    </row>
    <row r="41" spans="1:21" x14ac:dyDescent="0.25">
      <c r="A41" s="10">
        <v>719</v>
      </c>
      <c r="B41" s="3" t="s">
        <v>1635</v>
      </c>
      <c r="C41" s="3" t="s">
        <v>1432</v>
      </c>
      <c r="D41" s="3" t="s">
        <v>1</v>
      </c>
      <c r="E41" s="3" t="s">
        <v>1636</v>
      </c>
      <c r="F41" s="24">
        <f>('ICT-BD'!I720)</f>
        <v>12.426706907059854</v>
      </c>
      <c r="G41" s="24" t="str">
        <f>('ICT-BD'!J720)</f>
        <v>Algo Frío</v>
      </c>
      <c r="H41" s="24">
        <f t="shared" si="0"/>
        <v>33.543330170265065</v>
      </c>
      <c r="I41" s="72">
        <f>('ICA-BD'!L720)</f>
        <v>20.37037037037037</v>
      </c>
      <c r="J41" s="72" t="str">
        <f>('ICA-BD'!M720)</f>
        <v>Buena</v>
      </c>
      <c r="K41" s="72">
        <f t="shared" si="1"/>
        <v>91.851851851851848</v>
      </c>
      <c r="L41" s="133">
        <f>('IRA-BD'!G720)</f>
        <v>71</v>
      </c>
      <c r="M41" s="36" t="str">
        <f>('IRA-BD'!H720)</f>
        <v>Muy Bueno</v>
      </c>
      <c r="N41" s="133">
        <f t="shared" si="2"/>
        <v>71</v>
      </c>
      <c r="O41" s="80">
        <f t="shared" si="3"/>
        <v>65.465060674038966</v>
      </c>
      <c r="P41" s="81" t="str">
        <f t="shared" si="4"/>
        <v>Bueno</v>
      </c>
      <c r="Q41" s="11">
        <v>5</v>
      </c>
      <c r="R41" s="11" t="s">
        <v>474</v>
      </c>
      <c r="S41" s="11">
        <v>2</v>
      </c>
      <c r="T41" s="11">
        <v>-74.129910210000006</v>
      </c>
      <c r="U41" s="12">
        <v>4.4730192549999996</v>
      </c>
    </row>
    <row r="42" spans="1:21" x14ac:dyDescent="0.25">
      <c r="A42" s="10">
        <v>720</v>
      </c>
      <c r="B42" s="3" t="s">
        <v>1637</v>
      </c>
      <c r="C42" s="3" t="s">
        <v>1432</v>
      </c>
      <c r="D42" s="3" t="s">
        <v>1</v>
      </c>
      <c r="E42" s="3" t="s">
        <v>1636</v>
      </c>
      <c r="F42" s="24">
        <f>('ICT-BD'!I721)</f>
        <v>12.426706907059854</v>
      </c>
      <c r="G42" s="24" t="str">
        <f>('ICT-BD'!J721)</f>
        <v>Algo Frío</v>
      </c>
      <c r="H42" s="24">
        <f t="shared" si="0"/>
        <v>33.543330170265065</v>
      </c>
      <c r="I42" s="72">
        <f>('ICA-BD'!L721)</f>
        <v>20.37037037037037</v>
      </c>
      <c r="J42" s="72" t="str">
        <f>('ICA-BD'!M721)</f>
        <v>Buena</v>
      </c>
      <c r="K42" s="72">
        <f t="shared" si="1"/>
        <v>91.851851851851848</v>
      </c>
      <c r="L42" s="133">
        <f>('IRA-BD'!G721)</f>
        <v>71</v>
      </c>
      <c r="M42" s="36" t="str">
        <f>('IRA-BD'!H721)</f>
        <v>Muy Bueno</v>
      </c>
      <c r="N42" s="133">
        <f t="shared" si="2"/>
        <v>71</v>
      </c>
      <c r="O42" s="80">
        <f t="shared" si="3"/>
        <v>65.465060674038966</v>
      </c>
      <c r="P42" s="81" t="str">
        <f t="shared" si="4"/>
        <v>Bueno</v>
      </c>
      <c r="Q42" s="11">
        <v>5</v>
      </c>
      <c r="R42" s="11" t="s">
        <v>474</v>
      </c>
      <c r="S42" s="11">
        <v>2</v>
      </c>
      <c r="T42" s="11">
        <v>-74.125417490000004</v>
      </c>
      <c r="U42" s="12">
        <v>4.4771041609999997</v>
      </c>
    </row>
    <row r="43" spans="1:21" x14ac:dyDescent="0.25">
      <c r="A43" s="10">
        <v>721</v>
      </c>
      <c r="B43" s="3" t="s">
        <v>1638</v>
      </c>
      <c r="C43" s="3" t="s">
        <v>1432</v>
      </c>
      <c r="D43" s="3" t="s">
        <v>1</v>
      </c>
      <c r="E43" s="3" t="s">
        <v>1639</v>
      </c>
      <c r="F43" s="24">
        <f>('ICT-BD'!I722)</f>
        <v>12.426706907059854</v>
      </c>
      <c r="G43" s="24" t="str">
        <f>('ICT-BD'!J722)</f>
        <v>Algo Frío</v>
      </c>
      <c r="H43" s="24">
        <f t="shared" si="0"/>
        <v>33.543330170265065</v>
      </c>
      <c r="I43" s="72">
        <f>('ICA-BD'!L722)</f>
        <v>20.37037037037037</v>
      </c>
      <c r="J43" s="72" t="str">
        <f>('ICA-BD'!M722)</f>
        <v>Buena</v>
      </c>
      <c r="K43" s="72">
        <f t="shared" si="1"/>
        <v>91.851851851851848</v>
      </c>
      <c r="L43" s="133">
        <f>('IRA-BD'!G722)</f>
        <v>71</v>
      </c>
      <c r="M43" s="36" t="str">
        <f>('IRA-BD'!H722)</f>
        <v>Muy Bueno</v>
      </c>
      <c r="N43" s="133">
        <f t="shared" si="2"/>
        <v>71</v>
      </c>
      <c r="O43" s="80">
        <f t="shared" si="3"/>
        <v>65.465060674038966</v>
      </c>
      <c r="P43" s="81" t="str">
        <f t="shared" si="4"/>
        <v>Bueno</v>
      </c>
      <c r="Q43" s="11">
        <v>5</v>
      </c>
      <c r="R43" s="11" t="s">
        <v>474</v>
      </c>
      <c r="S43" s="11">
        <v>2</v>
      </c>
      <c r="T43" s="11">
        <v>-74.126263280000003</v>
      </c>
      <c r="U43" s="12">
        <v>4.4745253580000002</v>
      </c>
    </row>
    <row r="44" spans="1:21" x14ac:dyDescent="0.25">
      <c r="A44" s="10">
        <v>722</v>
      </c>
      <c r="B44" s="3" t="s">
        <v>1640</v>
      </c>
      <c r="C44" s="3" t="s">
        <v>1432</v>
      </c>
      <c r="D44" s="3" t="s">
        <v>1</v>
      </c>
      <c r="E44" s="3" t="s">
        <v>1641</v>
      </c>
      <c r="F44" s="24">
        <f>('ICT-BD'!I723)</f>
        <v>12.426706907059854</v>
      </c>
      <c r="G44" s="24" t="str">
        <f>('ICT-BD'!J723)</f>
        <v>Algo Frío</v>
      </c>
      <c r="H44" s="24">
        <f t="shared" si="0"/>
        <v>33.543330170265065</v>
      </c>
      <c r="I44" s="72">
        <f>('ICA-BD'!L723)</f>
        <v>20.37037037037037</v>
      </c>
      <c r="J44" s="72" t="str">
        <f>('ICA-BD'!M723)</f>
        <v>Buena</v>
      </c>
      <c r="K44" s="72">
        <f t="shared" si="1"/>
        <v>91.851851851851848</v>
      </c>
      <c r="L44" s="133">
        <f>('IRA-BD'!G723)</f>
        <v>71</v>
      </c>
      <c r="M44" s="36" t="str">
        <f>('IRA-BD'!H723)</f>
        <v>Muy Bueno</v>
      </c>
      <c r="N44" s="133">
        <f t="shared" si="2"/>
        <v>71</v>
      </c>
      <c r="O44" s="80">
        <f t="shared" si="3"/>
        <v>65.465060674038966</v>
      </c>
      <c r="P44" s="81" t="str">
        <f t="shared" si="4"/>
        <v>Bueno</v>
      </c>
      <c r="Q44" s="11">
        <v>5</v>
      </c>
      <c r="R44" s="11" t="s">
        <v>474</v>
      </c>
      <c r="S44" s="11">
        <v>2</v>
      </c>
      <c r="T44" s="11">
        <v>-74.121732039999998</v>
      </c>
      <c r="U44" s="12">
        <v>4.4808451959999998</v>
      </c>
    </row>
    <row r="45" spans="1:21" x14ac:dyDescent="0.25">
      <c r="A45" s="10">
        <v>723</v>
      </c>
      <c r="B45" s="3" t="s">
        <v>1642</v>
      </c>
      <c r="C45" s="3" t="s">
        <v>1432</v>
      </c>
      <c r="D45" s="3" t="s">
        <v>1</v>
      </c>
      <c r="E45" s="3" t="s">
        <v>1643</v>
      </c>
      <c r="F45" s="24">
        <f>('ICT-BD'!I724)</f>
        <v>12.426706907059854</v>
      </c>
      <c r="G45" s="24" t="str">
        <f>('ICT-BD'!J724)</f>
        <v>Algo Frío</v>
      </c>
      <c r="H45" s="24">
        <f t="shared" si="0"/>
        <v>33.543330170265065</v>
      </c>
      <c r="I45" s="72">
        <f>('ICA-BD'!L724)</f>
        <v>20.37037037037037</v>
      </c>
      <c r="J45" s="72" t="str">
        <f>('ICA-BD'!M724)</f>
        <v>Buena</v>
      </c>
      <c r="K45" s="72">
        <f t="shared" si="1"/>
        <v>91.851851851851848</v>
      </c>
      <c r="L45" s="133">
        <f>('IRA-BD'!G724)</f>
        <v>71</v>
      </c>
      <c r="M45" s="36" t="str">
        <f>('IRA-BD'!H724)</f>
        <v>Muy Bueno</v>
      </c>
      <c r="N45" s="133">
        <f t="shared" si="2"/>
        <v>71</v>
      </c>
      <c r="O45" s="80">
        <f t="shared" si="3"/>
        <v>65.465060674038966</v>
      </c>
      <c r="P45" s="81" t="str">
        <f t="shared" si="4"/>
        <v>Bueno</v>
      </c>
      <c r="Q45" s="11">
        <v>5</v>
      </c>
      <c r="R45" s="11" t="s">
        <v>474</v>
      </c>
      <c r="S45" s="11">
        <v>2</v>
      </c>
      <c r="T45" s="11">
        <v>-74.122578360000006</v>
      </c>
      <c r="U45" s="12">
        <v>4.4741005930000002</v>
      </c>
    </row>
    <row r="46" spans="1:21" x14ac:dyDescent="0.25">
      <c r="A46" s="10">
        <v>656</v>
      </c>
      <c r="B46" s="3" t="s">
        <v>1516</v>
      </c>
      <c r="C46" s="3" t="s">
        <v>1432</v>
      </c>
      <c r="D46" s="3" t="s">
        <v>1</v>
      </c>
      <c r="E46" s="3" t="s">
        <v>1517</v>
      </c>
      <c r="F46" s="24">
        <f>('ICT-BD'!I657)</f>
        <v>12.426706907059854</v>
      </c>
      <c r="G46" s="24" t="str">
        <f>('ICT-BD'!J657)</f>
        <v>Algo Frío</v>
      </c>
      <c r="H46" s="24">
        <f t="shared" si="0"/>
        <v>33.543330170265065</v>
      </c>
      <c r="I46" s="72">
        <f>('ICA-BD'!L657)</f>
        <v>54.870370370370367</v>
      </c>
      <c r="J46" s="72" t="str">
        <f>('ICA-BD'!M657)</f>
        <v>Aceptable</v>
      </c>
      <c r="K46" s="72">
        <f t="shared" si="1"/>
        <v>76.83259259259259</v>
      </c>
      <c r="L46" s="133">
        <f>('IRA-BD'!G657)</f>
        <v>86</v>
      </c>
      <c r="M46" s="36" t="str">
        <f>('IRA-BD'!H657)</f>
        <v>Óptimo</v>
      </c>
      <c r="N46" s="133">
        <f t="shared" si="2"/>
        <v>86</v>
      </c>
      <c r="O46" s="80">
        <f t="shared" si="3"/>
        <v>65.458640920952561</v>
      </c>
      <c r="P46" s="81" t="str">
        <f t="shared" si="4"/>
        <v>Bueno</v>
      </c>
      <c r="Q46" s="11">
        <v>5</v>
      </c>
      <c r="R46" s="11" t="s">
        <v>159</v>
      </c>
      <c r="S46" s="11">
        <v>1</v>
      </c>
      <c r="T46" s="11">
        <v>-74.111999119999993</v>
      </c>
      <c r="U46" s="12">
        <v>4.5253538549999996</v>
      </c>
    </row>
    <row r="47" spans="1:21" x14ac:dyDescent="0.25">
      <c r="A47" s="10">
        <v>664</v>
      </c>
      <c r="B47" s="3" t="s">
        <v>1531</v>
      </c>
      <c r="C47" s="3" t="s">
        <v>1432</v>
      </c>
      <c r="D47" s="3" t="s">
        <v>1</v>
      </c>
      <c r="E47" s="3" t="s">
        <v>1532</v>
      </c>
      <c r="F47" s="24">
        <f>('ICT-BD'!I665)</f>
        <v>12.426706907059854</v>
      </c>
      <c r="G47" s="24" t="str">
        <f>('ICT-BD'!J665)</f>
        <v>Algo Frío</v>
      </c>
      <c r="H47" s="24">
        <f t="shared" si="0"/>
        <v>33.543330170265065</v>
      </c>
      <c r="I47" s="72">
        <f>('ICA-BD'!L665)</f>
        <v>54.870370370370367</v>
      </c>
      <c r="J47" s="72" t="str">
        <f>('ICA-BD'!M665)</f>
        <v>Aceptable</v>
      </c>
      <c r="K47" s="72">
        <f t="shared" si="1"/>
        <v>76.83259259259259</v>
      </c>
      <c r="L47" s="133">
        <f>('IRA-BD'!G665)</f>
        <v>86</v>
      </c>
      <c r="M47" s="36" t="str">
        <f>('IRA-BD'!H665)</f>
        <v>Óptimo</v>
      </c>
      <c r="N47" s="133">
        <f t="shared" si="2"/>
        <v>86</v>
      </c>
      <c r="O47" s="80">
        <f t="shared" si="3"/>
        <v>65.458640920952561</v>
      </c>
      <c r="P47" s="81" t="str">
        <f t="shared" si="4"/>
        <v>Bueno</v>
      </c>
      <c r="Q47" s="11">
        <v>5</v>
      </c>
      <c r="R47" s="11" t="s">
        <v>159</v>
      </c>
      <c r="S47" s="11">
        <v>2</v>
      </c>
      <c r="T47" s="11">
        <v>-74.114553220000005</v>
      </c>
      <c r="U47" s="12">
        <v>4.5250666449999999</v>
      </c>
    </row>
    <row r="48" spans="1:21" x14ac:dyDescent="0.25">
      <c r="A48" s="10">
        <v>674</v>
      </c>
      <c r="B48" s="3" t="s">
        <v>1550</v>
      </c>
      <c r="C48" s="3" t="s">
        <v>1432</v>
      </c>
      <c r="D48" s="3" t="s">
        <v>1</v>
      </c>
      <c r="E48" s="3" t="s">
        <v>1551</v>
      </c>
      <c r="F48" s="24">
        <f>('ICT-BD'!I675)</f>
        <v>12.426706907059854</v>
      </c>
      <c r="G48" s="24" t="str">
        <f>('ICT-BD'!J675)</f>
        <v>Algo Frío</v>
      </c>
      <c r="H48" s="24">
        <f t="shared" si="0"/>
        <v>33.543330170265065</v>
      </c>
      <c r="I48" s="72">
        <f>('ICA-BD'!L675)</f>
        <v>54.870370370370367</v>
      </c>
      <c r="J48" s="72" t="str">
        <f>('ICA-BD'!M675)</f>
        <v>Aceptable</v>
      </c>
      <c r="K48" s="72">
        <f t="shared" si="1"/>
        <v>76.83259259259259</v>
      </c>
      <c r="L48" s="133">
        <f>('IRA-BD'!G675)</f>
        <v>86</v>
      </c>
      <c r="M48" s="36" t="str">
        <f>('IRA-BD'!H675)</f>
        <v>Óptimo</v>
      </c>
      <c r="N48" s="133">
        <f t="shared" si="2"/>
        <v>86</v>
      </c>
      <c r="O48" s="80">
        <f t="shared" si="3"/>
        <v>65.458640920952561</v>
      </c>
      <c r="P48" s="81" t="str">
        <f t="shared" si="4"/>
        <v>Bueno</v>
      </c>
      <c r="Q48" s="11">
        <v>5</v>
      </c>
      <c r="R48" s="11" t="s">
        <v>159</v>
      </c>
      <c r="S48" s="11">
        <v>2</v>
      </c>
      <c r="T48" s="11">
        <v>-74.118616889999998</v>
      </c>
      <c r="U48" s="12">
        <v>4.5231298720000002</v>
      </c>
    </row>
    <row r="49" spans="1:21" x14ac:dyDescent="0.25">
      <c r="A49" s="10">
        <v>2859</v>
      </c>
      <c r="B49" s="3" t="s">
        <v>5225</v>
      </c>
      <c r="C49" s="3" t="s">
        <v>5098</v>
      </c>
      <c r="D49" s="3" t="s">
        <v>1</v>
      </c>
      <c r="E49" s="3" t="s">
        <v>5224</v>
      </c>
      <c r="F49" s="24">
        <f>('ICT-BD'!I2860)</f>
        <v>12.426706907059854</v>
      </c>
      <c r="G49" s="24" t="str">
        <f>('ICT-BD'!J2860)</f>
        <v>Algo Frío</v>
      </c>
      <c r="H49" s="24">
        <f t="shared" si="0"/>
        <v>33.543330170265065</v>
      </c>
      <c r="I49" s="72">
        <f>('ICA-BD'!L2860)</f>
        <v>54.870370370370367</v>
      </c>
      <c r="J49" s="72" t="str">
        <f>('ICA-BD'!M2860)</f>
        <v>Aceptable</v>
      </c>
      <c r="K49" s="72">
        <f t="shared" si="1"/>
        <v>76.83259259259259</v>
      </c>
      <c r="L49" s="133">
        <f>('IRA-BD'!G2860)</f>
        <v>86</v>
      </c>
      <c r="M49" s="36" t="str">
        <f>('IRA-BD'!H2860)</f>
        <v>Óptimo</v>
      </c>
      <c r="N49" s="133">
        <f t="shared" si="2"/>
        <v>86</v>
      </c>
      <c r="O49" s="80">
        <f t="shared" si="3"/>
        <v>65.458640920952561</v>
      </c>
      <c r="P49" s="81" t="str">
        <f t="shared" si="4"/>
        <v>Bueno</v>
      </c>
      <c r="Q49" s="11">
        <v>13</v>
      </c>
      <c r="R49" s="11" t="s">
        <v>171</v>
      </c>
      <c r="S49" s="11">
        <v>4</v>
      </c>
      <c r="T49" s="11">
        <v>-74.103265379999996</v>
      </c>
      <c r="U49" s="12">
        <v>4.6388221400000003</v>
      </c>
    </row>
    <row r="50" spans="1:21" x14ac:dyDescent="0.25">
      <c r="A50" s="10">
        <v>48</v>
      </c>
      <c r="B50" s="3" t="s">
        <v>702</v>
      </c>
      <c r="C50" s="3" t="s">
        <v>625</v>
      </c>
      <c r="D50" s="3" t="s">
        <v>1</v>
      </c>
      <c r="E50" s="3" t="s">
        <v>703</v>
      </c>
      <c r="F50" s="24">
        <f>('ICT-BD'!I49)</f>
        <v>12.57211985288758</v>
      </c>
      <c r="G50" s="24" t="str">
        <f>('ICT-BD'!J49)</f>
        <v>Algo Frío</v>
      </c>
      <c r="H50" s="24">
        <f t="shared" si="0"/>
        <v>31.630001935689734</v>
      </c>
      <c r="I50" s="72">
        <f>('ICA-BD'!L49)</f>
        <v>52.092592592592595</v>
      </c>
      <c r="J50" s="72" t="str">
        <f>('ICA-BD'!M49)</f>
        <v>Aceptable</v>
      </c>
      <c r="K50" s="72">
        <f t="shared" si="1"/>
        <v>78.388148148148147</v>
      </c>
      <c r="L50" s="133">
        <f>('IRA-BD'!G49)</f>
        <v>86</v>
      </c>
      <c r="M50" s="36" t="str">
        <f>('IRA-BD'!H56)</f>
        <v>Aceptable</v>
      </c>
      <c r="N50" s="133">
        <f t="shared" si="2"/>
        <v>86</v>
      </c>
      <c r="O50" s="80">
        <f t="shared" si="3"/>
        <v>65.339383361279303</v>
      </c>
      <c r="P50" s="81" t="str">
        <f t="shared" si="4"/>
        <v>Bueno</v>
      </c>
      <c r="Q50" s="11">
        <v>1</v>
      </c>
      <c r="R50" s="11" t="s">
        <v>165</v>
      </c>
      <c r="S50" s="11">
        <v>3</v>
      </c>
      <c r="T50" s="11">
        <v>-74.029779939999997</v>
      </c>
      <c r="U50" s="12">
        <v>4.7450364240000003</v>
      </c>
    </row>
    <row r="51" spans="1:21" x14ac:dyDescent="0.25">
      <c r="A51" s="10">
        <v>119</v>
      </c>
      <c r="B51" s="3" t="s">
        <v>835</v>
      </c>
      <c r="C51" s="3" t="s">
        <v>625</v>
      </c>
      <c r="D51" s="3" t="s">
        <v>1</v>
      </c>
      <c r="E51" s="3" t="s">
        <v>836</v>
      </c>
      <c r="F51" s="24">
        <f>('ICT-BD'!I120)</f>
        <v>12.57211985288758</v>
      </c>
      <c r="G51" s="24" t="str">
        <f>('ICT-BD'!J120)</f>
        <v>Algo Frío</v>
      </c>
      <c r="H51" s="24">
        <f t="shared" si="0"/>
        <v>31.630001935689734</v>
      </c>
      <c r="I51" s="72">
        <f>('ICA-BD'!L120)</f>
        <v>52.092592592592595</v>
      </c>
      <c r="J51" s="72" t="str">
        <f>('ICA-BD'!M120)</f>
        <v>Aceptable</v>
      </c>
      <c r="K51" s="72">
        <f t="shared" si="1"/>
        <v>78.388148148148147</v>
      </c>
      <c r="L51" s="133">
        <f>('IRA-BD'!G120)</f>
        <v>86</v>
      </c>
      <c r="M51" s="36" t="str">
        <f>('IRA-BD'!H127)</f>
        <v>Aceptable</v>
      </c>
      <c r="N51" s="133">
        <f t="shared" si="2"/>
        <v>86</v>
      </c>
      <c r="O51" s="80">
        <f t="shared" si="3"/>
        <v>65.339383361279303</v>
      </c>
      <c r="P51" s="81" t="str">
        <f t="shared" si="4"/>
        <v>Bueno</v>
      </c>
      <c r="Q51" s="11">
        <v>1</v>
      </c>
      <c r="R51" s="11" t="s">
        <v>165</v>
      </c>
      <c r="S51" s="11">
        <v>4</v>
      </c>
      <c r="T51" s="11">
        <v>-74.033073360000003</v>
      </c>
      <c r="U51" s="12">
        <v>4.7345307239999999</v>
      </c>
    </row>
    <row r="52" spans="1:21" x14ac:dyDescent="0.25">
      <c r="A52" s="10">
        <v>149</v>
      </c>
      <c r="B52" s="3" t="s">
        <v>889</v>
      </c>
      <c r="C52" s="3" t="s">
        <v>625</v>
      </c>
      <c r="D52" s="3" t="s">
        <v>1</v>
      </c>
      <c r="E52" s="3" t="s">
        <v>890</v>
      </c>
      <c r="F52" s="24">
        <f>('ICT-BD'!I150)</f>
        <v>12.57211985288758</v>
      </c>
      <c r="G52" s="24" t="str">
        <f>('ICT-BD'!J150)</f>
        <v>Algo Frío</v>
      </c>
      <c r="H52" s="24">
        <f t="shared" si="0"/>
        <v>31.630001935689734</v>
      </c>
      <c r="I52" s="72">
        <f>('ICA-BD'!L150)</f>
        <v>52.092592592592595</v>
      </c>
      <c r="J52" s="72" t="str">
        <f>('ICA-BD'!M150)</f>
        <v>Aceptable</v>
      </c>
      <c r="K52" s="72">
        <f t="shared" si="1"/>
        <v>78.388148148148147</v>
      </c>
      <c r="L52" s="133">
        <f>('IRA-BD'!G150)</f>
        <v>86</v>
      </c>
      <c r="M52" s="36" t="str">
        <f>('IRA-BD'!H157)</f>
        <v>Regular</v>
      </c>
      <c r="N52" s="133">
        <f t="shared" si="2"/>
        <v>86</v>
      </c>
      <c r="O52" s="80">
        <f t="shared" si="3"/>
        <v>65.339383361279303</v>
      </c>
      <c r="P52" s="81" t="str">
        <f t="shared" si="4"/>
        <v>Bueno</v>
      </c>
      <c r="Q52" s="11">
        <v>1</v>
      </c>
      <c r="R52" s="11" t="s">
        <v>164</v>
      </c>
      <c r="S52" s="11">
        <v>4</v>
      </c>
      <c r="T52" s="11">
        <v>-74.033249749999996</v>
      </c>
      <c r="U52" s="12">
        <v>4.730692597</v>
      </c>
    </row>
    <row r="53" spans="1:21" x14ac:dyDescent="0.25">
      <c r="A53" s="10">
        <v>517</v>
      </c>
      <c r="B53" s="3" t="s">
        <v>444</v>
      </c>
      <c r="C53" s="3" t="s">
        <v>318</v>
      </c>
      <c r="D53" s="3" t="s">
        <v>1</v>
      </c>
      <c r="E53" s="3" t="s">
        <v>445</v>
      </c>
      <c r="F53" s="24">
        <f>('ICT-BD'!I518)</f>
        <v>12.57211985288758</v>
      </c>
      <c r="G53" s="24" t="str">
        <f>('ICT-BD'!J518)</f>
        <v>Algo Frío</v>
      </c>
      <c r="H53" s="24">
        <f t="shared" si="0"/>
        <v>31.630001935689734</v>
      </c>
      <c r="I53" s="72">
        <f>('ICA-BD'!L518)</f>
        <v>52.092592592592595</v>
      </c>
      <c r="J53" s="72" t="str">
        <f>('ICA-BD'!M518)</f>
        <v>Aceptable</v>
      </c>
      <c r="K53" s="72">
        <f t="shared" si="1"/>
        <v>78.388148148148147</v>
      </c>
      <c r="L53" s="133">
        <f>('IRA-BD'!G518)</f>
        <v>86</v>
      </c>
      <c r="M53" s="36" t="str">
        <f>('IRA-BD'!H518)</f>
        <v>Óptimo</v>
      </c>
      <c r="N53" s="133">
        <f t="shared" si="2"/>
        <v>86</v>
      </c>
      <c r="O53" s="80">
        <f t="shared" si="3"/>
        <v>65.339383361279303</v>
      </c>
      <c r="P53" s="81" t="str">
        <f t="shared" si="4"/>
        <v>Bueno</v>
      </c>
      <c r="Q53" s="11">
        <v>4</v>
      </c>
      <c r="R53" s="11" t="s">
        <v>160</v>
      </c>
      <c r="S53" s="11">
        <v>2</v>
      </c>
      <c r="T53" s="11">
        <v>-74.104060279999999</v>
      </c>
      <c r="U53" s="12">
        <v>4.5619585889999996</v>
      </c>
    </row>
    <row r="54" spans="1:21" x14ac:dyDescent="0.25">
      <c r="A54" s="10">
        <v>2398</v>
      </c>
      <c r="B54" s="3" t="s">
        <v>4426</v>
      </c>
      <c r="C54" s="3" t="s">
        <v>3696</v>
      </c>
      <c r="D54" s="3" t="s">
        <v>1</v>
      </c>
      <c r="E54" s="3" t="s">
        <v>4427</v>
      </c>
      <c r="F54" s="24">
        <f>('ICT-BD'!I2399)</f>
        <v>12.57211985288758</v>
      </c>
      <c r="G54" s="24" t="str">
        <f>('ICT-BD'!J2399)</f>
        <v>Algo Frío</v>
      </c>
      <c r="H54" s="24">
        <f t="shared" si="0"/>
        <v>31.630001935689734</v>
      </c>
      <c r="I54" s="72">
        <f>('ICA-BD'!L2399)</f>
        <v>52.092592592592595</v>
      </c>
      <c r="J54" s="72" t="str">
        <f>('ICA-BD'!M2399)</f>
        <v>Aceptable</v>
      </c>
      <c r="K54" s="72">
        <f t="shared" si="1"/>
        <v>78.388148148148147</v>
      </c>
      <c r="L54" s="133">
        <f>('IRA-BD'!G2399)</f>
        <v>86</v>
      </c>
      <c r="M54" s="36" t="str">
        <f>('IRA-BD'!H2399)</f>
        <v>Óptimo</v>
      </c>
      <c r="N54" s="133">
        <f t="shared" si="2"/>
        <v>86</v>
      </c>
      <c r="O54" s="80">
        <f t="shared" si="3"/>
        <v>65.339383361279303</v>
      </c>
      <c r="P54" s="81" t="str">
        <f t="shared" si="4"/>
        <v>Bueno</v>
      </c>
      <c r="Q54" s="11">
        <v>11</v>
      </c>
      <c r="R54" s="11" t="s">
        <v>5996</v>
      </c>
      <c r="S54" s="11">
        <v>3</v>
      </c>
      <c r="T54" s="11">
        <v>-74.048267379999999</v>
      </c>
      <c r="U54" s="12">
        <v>4.758229923</v>
      </c>
    </row>
    <row r="55" spans="1:21" x14ac:dyDescent="0.25">
      <c r="A55" s="10">
        <v>2796</v>
      </c>
      <c r="B55" s="3" t="s">
        <v>5112</v>
      </c>
      <c r="C55" s="3" t="s">
        <v>5098</v>
      </c>
      <c r="D55" s="3" t="s">
        <v>1</v>
      </c>
      <c r="E55" s="3" t="s">
        <v>5113</v>
      </c>
      <c r="F55" s="24">
        <f>('ICT-BD'!I2797)</f>
        <v>12.57211985288758</v>
      </c>
      <c r="G55" s="24" t="str">
        <f>('ICT-BD'!J2797)</f>
        <v>Algo Frío</v>
      </c>
      <c r="H55" s="24">
        <f t="shared" si="0"/>
        <v>31.630001935689734</v>
      </c>
      <c r="I55" s="72">
        <f>('ICA-BD'!L2797)</f>
        <v>52.092592592592595</v>
      </c>
      <c r="J55" s="72" t="str">
        <f>('ICA-BD'!M2797)</f>
        <v>Aceptable</v>
      </c>
      <c r="K55" s="72">
        <f t="shared" si="1"/>
        <v>78.388148148148147</v>
      </c>
      <c r="L55" s="133">
        <f>('IRA-BD'!G2797)</f>
        <v>86</v>
      </c>
      <c r="M55" s="36" t="str">
        <f>('IRA-BD'!H2797)</f>
        <v>Óptimo</v>
      </c>
      <c r="N55" s="133">
        <f t="shared" si="2"/>
        <v>86</v>
      </c>
      <c r="O55" s="80">
        <f t="shared" si="3"/>
        <v>65.339383361279303</v>
      </c>
      <c r="P55" s="81" t="str">
        <f t="shared" si="4"/>
        <v>Bueno</v>
      </c>
      <c r="Q55" s="11">
        <v>13</v>
      </c>
      <c r="R55" s="11" t="s">
        <v>171</v>
      </c>
      <c r="S55" s="11">
        <v>4</v>
      </c>
      <c r="T55" s="11">
        <v>-74.077549959999999</v>
      </c>
      <c r="U55" s="12">
        <v>4.651425798</v>
      </c>
    </row>
    <row r="56" spans="1:21" x14ac:dyDescent="0.25">
      <c r="A56" s="10">
        <v>2820</v>
      </c>
      <c r="B56" s="3" t="s">
        <v>5157</v>
      </c>
      <c r="C56" s="3" t="s">
        <v>5098</v>
      </c>
      <c r="D56" s="3" t="s">
        <v>1</v>
      </c>
      <c r="E56" s="3" t="s">
        <v>5158</v>
      </c>
      <c r="F56" s="24">
        <f>('ICT-BD'!I2821)</f>
        <v>12.57211985288758</v>
      </c>
      <c r="G56" s="24" t="str">
        <f>('ICT-BD'!J2821)</f>
        <v>Algo Frío</v>
      </c>
      <c r="H56" s="24">
        <f t="shared" si="0"/>
        <v>31.630001935689734</v>
      </c>
      <c r="I56" s="72">
        <f>('ICA-BD'!L2821)</f>
        <v>52.092592592592595</v>
      </c>
      <c r="J56" s="72" t="str">
        <f>('ICA-BD'!M2821)</f>
        <v>Aceptable</v>
      </c>
      <c r="K56" s="72">
        <f t="shared" si="1"/>
        <v>78.388148148148147</v>
      </c>
      <c r="L56" s="133">
        <f>('IRA-BD'!G2821)</f>
        <v>86</v>
      </c>
      <c r="M56" s="36" t="str">
        <f>('IRA-BD'!H2821)</f>
        <v>Óptimo</v>
      </c>
      <c r="N56" s="133">
        <f t="shared" si="2"/>
        <v>86</v>
      </c>
      <c r="O56" s="80">
        <f t="shared" si="3"/>
        <v>65.339383361279303</v>
      </c>
      <c r="P56" s="81" t="str">
        <f t="shared" si="4"/>
        <v>Bueno</v>
      </c>
      <c r="Q56" s="11">
        <v>13</v>
      </c>
      <c r="R56" s="11" t="s">
        <v>171</v>
      </c>
      <c r="S56" s="11">
        <v>4</v>
      </c>
      <c r="T56" s="11">
        <v>-74.079380200000003</v>
      </c>
      <c r="U56" s="12">
        <v>4.6484903299999996</v>
      </c>
    </row>
    <row r="57" spans="1:21" x14ac:dyDescent="0.25">
      <c r="A57" s="10">
        <v>3078</v>
      </c>
      <c r="B57" s="3" t="s">
        <v>5592</v>
      </c>
      <c r="C57" s="3" t="s">
        <v>5354</v>
      </c>
      <c r="D57" s="3" t="s">
        <v>1</v>
      </c>
      <c r="E57" s="3" t="s">
        <v>5529</v>
      </c>
      <c r="F57" s="24">
        <f>('ICT-BD'!I3079)</f>
        <v>12.426706907059854</v>
      </c>
      <c r="G57" s="24" t="str">
        <f>('ICT-BD'!J3079)</f>
        <v>Algo Frío</v>
      </c>
      <c r="H57" s="24">
        <f t="shared" si="0"/>
        <v>33.543330170265065</v>
      </c>
      <c r="I57" s="72">
        <f>('ICA-BD'!L3079)</f>
        <v>56.870370370370367</v>
      </c>
      <c r="J57" s="72" t="str">
        <f>('ICA-BD'!M3079)</f>
        <v>Aceptable</v>
      </c>
      <c r="K57" s="72">
        <f t="shared" si="1"/>
        <v>75.7125925925926</v>
      </c>
      <c r="L57" s="133">
        <f>('IRA-BD'!G3079)</f>
        <v>86</v>
      </c>
      <c r="M57" s="36" t="str">
        <f>('IRA-BD'!H3079)</f>
        <v>Óptimo</v>
      </c>
      <c r="N57" s="133">
        <f t="shared" si="2"/>
        <v>86</v>
      </c>
      <c r="O57" s="80">
        <f t="shared" si="3"/>
        <v>65.085307587619226</v>
      </c>
      <c r="P57" s="81" t="str">
        <f t="shared" si="4"/>
        <v>Bueno</v>
      </c>
      <c r="Q57" s="11">
        <v>16</v>
      </c>
      <c r="R57" s="11" t="s">
        <v>170</v>
      </c>
      <c r="S57" s="11">
        <v>3</v>
      </c>
      <c r="T57" s="11">
        <v>-74.122045749999998</v>
      </c>
      <c r="U57" s="12">
        <v>4.6022592580000001</v>
      </c>
    </row>
    <row r="58" spans="1:21" x14ac:dyDescent="0.25">
      <c r="A58" s="10">
        <v>553</v>
      </c>
      <c r="B58" s="3" t="s">
        <v>538</v>
      </c>
      <c r="C58" s="3" t="s">
        <v>318</v>
      </c>
      <c r="D58" s="3" t="s">
        <v>1</v>
      </c>
      <c r="E58" s="3" t="s">
        <v>539</v>
      </c>
      <c r="F58" s="24">
        <f>('ICT-BD'!I554)</f>
        <v>12.57211985288758</v>
      </c>
      <c r="G58" s="24" t="str">
        <f>('ICT-BD'!J554)</f>
        <v>Algo Frío</v>
      </c>
      <c r="H58" s="24">
        <f t="shared" si="0"/>
        <v>31.630001935689734</v>
      </c>
      <c r="I58" s="72">
        <f>('ICA-BD'!L554)</f>
        <v>54.870370370370367</v>
      </c>
      <c r="J58" s="72" t="str">
        <f>('ICA-BD'!M554)</f>
        <v>Aceptable</v>
      </c>
      <c r="K58" s="72">
        <f t="shared" si="1"/>
        <v>76.83259259259259</v>
      </c>
      <c r="L58" s="133">
        <f>('IRA-BD'!G554)</f>
        <v>86</v>
      </c>
      <c r="M58" s="36" t="str">
        <f>('IRA-BD'!H554)</f>
        <v>Óptimo</v>
      </c>
      <c r="N58" s="133">
        <f t="shared" si="2"/>
        <v>86</v>
      </c>
      <c r="O58" s="80">
        <f t="shared" si="3"/>
        <v>64.82086484276077</v>
      </c>
      <c r="P58" s="81" t="str">
        <f t="shared" si="4"/>
        <v>Bueno</v>
      </c>
      <c r="Q58" s="11">
        <v>4</v>
      </c>
      <c r="R58" s="11" t="s">
        <v>474</v>
      </c>
      <c r="S58" s="11">
        <v>2</v>
      </c>
      <c r="T58" s="11">
        <v>-74.088004179999999</v>
      </c>
      <c r="U58" s="12">
        <v>4.534056649</v>
      </c>
    </row>
    <row r="59" spans="1:21" x14ac:dyDescent="0.25">
      <c r="A59" s="10">
        <v>2931</v>
      </c>
      <c r="B59" s="3" t="s">
        <v>5349</v>
      </c>
      <c r="C59" s="3" t="s">
        <v>5298</v>
      </c>
      <c r="D59" s="3" t="s">
        <v>1</v>
      </c>
      <c r="E59" s="3" t="s">
        <v>5350</v>
      </c>
      <c r="F59" s="24">
        <f>('ICT-BD'!I2932)</f>
        <v>12.57211985288758</v>
      </c>
      <c r="G59" s="24" t="str">
        <f>('ICT-BD'!J2932)</f>
        <v>Algo Frío</v>
      </c>
      <c r="H59" s="24">
        <f t="shared" si="0"/>
        <v>31.630001935689734</v>
      </c>
      <c r="I59" s="72">
        <f>('ICA-BD'!L2932)</f>
        <v>54.870370370370367</v>
      </c>
      <c r="J59" s="72" t="str">
        <f>('ICA-BD'!M2932)</f>
        <v>Aceptable</v>
      </c>
      <c r="K59" s="72">
        <f t="shared" si="1"/>
        <v>76.83259259259259</v>
      </c>
      <c r="L59" s="133">
        <f>('IRA-BD'!G2932)</f>
        <v>86</v>
      </c>
      <c r="M59" s="36" t="str">
        <f>('IRA-BD'!H2932)</f>
        <v>Óptimo</v>
      </c>
      <c r="N59" s="133">
        <f t="shared" si="2"/>
        <v>86</v>
      </c>
      <c r="O59" s="80">
        <f t="shared" si="3"/>
        <v>64.82086484276077</v>
      </c>
      <c r="P59" s="81" t="str">
        <f t="shared" si="4"/>
        <v>Bueno</v>
      </c>
      <c r="Q59" s="11">
        <v>15</v>
      </c>
      <c r="R59" s="11" t="s">
        <v>161</v>
      </c>
      <c r="S59" s="11">
        <v>3</v>
      </c>
      <c r="T59" s="11">
        <v>-74.102048879999998</v>
      </c>
      <c r="U59" s="12">
        <v>4.5838096039999998</v>
      </c>
    </row>
    <row r="60" spans="1:21" x14ac:dyDescent="0.25">
      <c r="A60" s="10">
        <v>3234</v>
      </c>
      <c r="B60" s="3" t="s">
        <v>229</v>
      </c>
      <c r="C60" s="3" t="s">
        <v>6255</v>
      </c>
      <c r="D60" s="3" t="s">
        <v>1</v>
      </c>
      <c r="E60" s="3" t="s">
        <v>117</v>
      </c>
      <c r="F60" s="24">
        <f>('ICT-BD'!I3235)</f>
        <v>12.57211985288758</v>
      </c>
      <c r="G60" s="24" t="str">
        <f>('ICT-BD'!J3235)</f>
        <v>Algo Frío</v>
      </c>
      <c r="H60" s="24">
        <f t="shared" si="0"/>
        <v>31.630001935689734</v>
      </c>
      <c r="I60" s="72">
        <f>('ICA-BD'!L3235)</f>
        <v>54.870370370370367</v>
      </c>
      <c r="J60" s="72" t="str">
        <f>('ICA-BD'!M3235)</f>
        <v>Aceptable</v>
      </c>
      <c r="K60" s="72">
        <f t="shared" si="1"/>
        <v>76.83259259259259</v>
      </c>
      <c r="L60" s="133">
        <f>('IRA-BD'!G3235)</f>
        <v>86</v>
      </c>
      <c r="M60" s="36" t="str">
        <f>('IRA-BD'!H3235)</f>
        <v>Óptimo</v>
      </c>
      <c r="N60" s="133">
        <f t="shared" si="2"/>
        <v>86</v>
      </c>
      <c r="O60" s="80">
        <f t="shared" si="3"/>
        <v>64.82086484276077</v>
      </c>
      <c r="P60" s="81" t="str">
        <f t="shared" si="4"/>
        <v>Bueno</v>
      </c>
      <c r="Q60" s="11">
        <v>18</v>
      </c>
      <c r="R60" s="11" t="s">
        <v>159</v>
      </c>
      <c r="S60" s="11">
        <v>1</v>
      </c>
      <c r="T60" s="11">
        <v>-74.106601150000003</v>
      </c>
      <c r="U60" s="12">
        <v>4.5396610769999999</v>
      </c>
    </row>
    <row r="61" spans="1:21" x14ac:dyDescent="0.25">
      <c r="A61" s="10">
        <v>3375</v>
      </c>
      <c r="B61" s="3" t="s">
        <v>5836</v>
      </c>
      <c r="C61" s="3" t="s">
        <v>5614</v>
      </c>
      <c r="D61" s="3" t="s">
        <v>1</v>
      </c>
      <c r="E61" s="3" t="s">
        <v>5837</v>
      </c>
      <c r="F61" s="24">
        <f>('ICT-BD'!I3376)</f>
        <v>11.349206907059854</v>
      </c>
      <c r="G61" s="24" t="str">
        <f>('ICT-BD'!J3376)</f>
        <v>Algo Frío</v>
      </c>
      <c r="H61" s="24">
        <f t="shared" si="0"/>
        <v>47.720961749212449</v>
      </c>
      <c r="I61" s="72">
        <f>('ICA-BD'!L3376)</f>
        <v>56.870370370370367</v>
      </c>
      <c r="J61" s="72" t="str">
        <f>('ICA-BD'!M3376)</f>
        <v>Aceptable</v>
      </c>
      <c r="K61" s="72">
        <f t="shared" si="1"/>
        <v>75.7125925925926</v>
      </c>
      <c r="L61" s="133">
        <f>('IRA-BD'!G3376)</f>
        <v>71</v>
      </c>
      <c r="M61" s="36" t="str">
        <f>('IRA-BD'!H3376)</f>
        <v>Muy Bueno</v>
      </c>
      <c r="N61" s="133">
        <f t="shared" si="2"/>
        <v>71</v>
      </c>
      <c r="O61" s="80">
        <f t="shared" si="3"/>
        <v>64.811184780601693</v>
      </c>
      <c r="P61" s="81" t="str">
        <f t="shared" si="4"/>
        <v>Bueno</v>
      </c>
      <c r="Q61" s="11">
        <v>19</v>
      </c>
      <c r="R61" s="11" t="s">
        <v>6001</v>
      </c>
      <c r="S61" s="11">
        <v>2</v>
      </c>
      <c r="T61" s="11">
        <v>-74.138627260000007</v>
      </c>
      <c r="U61" s="12">
        <v>4.5550001509999998</v>
      </c>
    </row>
    <row r="62" spans="1:21" x14ac:dyDescent="0.25">
      <c r="A62" s="10">
        <v>797</v>
      </c>
      <c r="B62" s="3" t="s">
        <v>48</v>
      </c>
      <c r="C62" s="3" t="s">
        <v>4</v>
      </c>
      <c r="D62" s="3" t="s">
        <v>1</v>
      </c>
      <c r="E62" s="3" t="s">
        <v>49</v>
      </c>
      <c r="F62" s="24">
        <f>('ICT-BD'!I798)</f>
        <v>10.905784824378241</v>
      </c>
      <c r="G62" s="24" t="str">
        <f>('ICT-BD'!J798)</f>
        <v>Agradable</v>
      </c>
      <c r="H62" s="24">
        <f t="shared" si="0"/>
        <v>100.39605656652719</v>
      </c>
      <c r="I62" s="72">
        <f>('ICA-BD'!L798)</f>
        <v>56.870370370370367</v>
      </c>
      <c r="J62" s="72" t="str">
        <f>('ICA-BD'!M798)</f>
        <v>Aceptable</v>
      </c>
      <c r="K62" s="72">
        <f t="shared" si="1"/>
        <v>75.7125925925926</v>
      </c>
      <c r="L62" s="133">
        <f>('IRA-BD'!G798)</f>
        <v>18</v>
      </c>
      <c r="M62" s="36" t="str">
        <f>('IRA-BD'!H798)</f>
        <v>Regular</v>
      </c>
      <c r="N62" s="133">
        <f t="shared" si="2"/>
        <v>18</v>
      </c>
      <c r="O62" s="80">
        <f t="shared" si="3"/>
        <v>64.70288305303994</v>
      </c>
      <c r="P62" s="81" t="str">
        <f t="shared" si="4"/>
        <v>Bueno</v>
      </c>
      <c r="Q62" s="11">
        <v>6</v>
      </c>
      <c r="R62" s="11" t="s">
        <v>6</v>
      </c>
      <c r="S62" s="11">
        <v>3</v>
      </c>
      <c r="T62" s="11">
        <v>-74.127848090000001</v>
      </c>
      <c r="U62" s="12">
        <v>4.5708484909999996</v>
      </c>
    </row>
    <row r="63" spans="1:21" x14ac:dyDescent="0.25">
      <c r="A63" s="10">
        <v>2841</v>
      </c>
      <c r="B63" s="3" t="s">
        <v>5195</v>
      </c>
      <c r="C63" s="3" t="s">
        <v>5098</v>
      </c>
      <c r="D63" s="3" t="s">
        <v>1</v>
      </c>
      <c r="E63" s="3" t="s">
        <v>5196</v>
      </c>
      <c r="F63" s="24">
        <f>('ICT-BD'!I2842)</f>
        <v>12.217776001340578</v>
      </c>
      <c r="G63" s="24" t="str">
        <f>('ICT-BD'!J2842)</f>
        <v>Algo Frío</v>
      </c>
      <c r="H63" s="24">
        <f t="shared" si="0"/>
        <v>36.292421034992387</v>
      </c>
      <c r="I63" s="72">
        <f>('ICA-BD'!L2842)</f>
        <v>52.092592592592595</v>
      </c>
      <c r="J63" s="72" t="str">
        <f>('ICA-BD'!M2842)</f>
        <v>Aceptable</v>
      </c>
      <c r="K63" s="72">
        <f t="shared" si="1"/>
        <v>78.388148148148147</v>
      </c>
      <c r="L63" s="133">
        <f>('IRA-BD'!G2842)</f>
        <v>78.777777777777771</v>
      </c>
      <c r="M63" s="36" t="str">
        <f>('IRA-BD'!H2842)</f>
        <v>Muy Bueno</v>
      </c>
      <c r="N63" s="133">
        <f t="shared" si="2"/>
        <v>78.777777777777771</v>
      </c>
      <c r="O63" s="80">
        <f t="shared" si="3"/>
        <v>64.48611565363943</v>
      </c>
      <c r="P63" s="81" t="str">
        <f t="shared" si="4"/>
        <v>Bueno</v>
      </c>
      <c r="Q63" s="11">
        <v>13</v>
      </c>
      <c r="R63" s="11" t="s">
        <v>171</v>
      </c>
      <c r="S63" s="11">
        <v>4</v>
      </c>
      <c r="T63" s="11">
        <v>-74.08569129</v>
      </c>
      <c r="U63" s="12">
        <v>4.6318008720000003</v>
      </c>
    </row>
    <row r="64" spans="1:21" x14ac:dyDescent="0.25">
      <c r="A64" s="10">
        <v>3093</v>
      </c>
      <c r="B64" s="3" t="s">
        <v>175</v>
      </c>
      <c r="C64" s="3" t="s">
        <v>6255</v>
      </c>
      <c r="D64" s="3" t="s">
        <v>1</v>
      </c>
      <c r="E64" s="3" t="s">
        <v>80</v>
      </c>
      <c r="F64" s="24">
        <f>('ICT-BD'!I3094)</f>
        <v>12.217776001340578</v>
      </c>
      <c r="G64" s="24" t="str">
        <f>('ICT-BD'!J3094)</f>
        <v>Algo Frío</v>
      </c>
      <c r="H64" s="24">
        <f t="shared" si="0"/>
        <v>36.292421034992387</v>
      </c>
      <c r="I64" s="72">
        <f>('ICA-BD'!L3094)</f>
        <v>52.092592592592595</v>
      </c>
      <c r="J64" s="72" t="str">
        <f>('ICA-BD'!M3094)</f>
        <v>Aceptable</v>
      </c>
      <c r="K64" s="72">
        <f t="shared" si="1"/>
        <v>78.388148148148147</v>
      </c>
      <c r="L64" s="133">
        <f>('IRA-BD'!G3094)</f>
        <v>78.777777777777771</v>
      </c>
      <c r="M64" s="36" t="str">
        <f>('IRA-BD'!H3094)</f>
        <v>Muy Bueno</v>
      </c>
      <c r="N64" s="133">
        <f t="shared" si="2"/>
        <v>78.777777777777771</v>
      </c>
      <c r="O64" s="80">
        <f t="shared" si="3"/>
        <v>64.48611565363943</v>
      </c>
      <c r="P64" s="81" t="str">
        <f t="shared" si="4"/>
        <v>Bueno</v>
      </c>
      <c r="Q64" s="11">
        <v>18</v>
      </c>
      <c r="R64" s="11" t="s">
        <v>159</v>
      </c>
      <c r="S64" s="11">
        <v>2</v>
      </c>
      <c r="T64" s="11">
        <v>-74.113764570000001</v>
      </c>
      <c r="U64" s="12">
        <v>4.5744738619999996</v>
      </c>
    </row>
    <row r="65" spans="1:21" x14ac:dyDescent="0.25">
      <c r="A65" s="10">
        <v>1458</v>
      </c>
      <c r="B65" s="3" t="s">
        <v>2822</v>
      </c>
      <c r="C65" s="3" t="s">
        <v>2659</v>
      </c>
      <c r="D65" s="3" t="s">
        <v>1</v>
      </c>
      <c r="E65" s="3" t="s">
        <v>2823</v>
      </c>
      <c r="F65" s="24">
        <f>('ICT-BD'!I1459)</f>
        <v>10.72499868720794</v>
      </c>
      <c r="G65" s="24" t="str">
        <f>('ICT-BD'!J1459)</f>
        <v>Agradable</v>
      </c>
      <c r="H65" s="24">
        <f t="shared" si="0"/>
        <v>99.237171071845765</v>
      </c>
      <c r="I65" s="72">
        <f>('ICA-BD'!L1459)</f>
        <v>56.870370370370367</v>
      </c>
      <c r="J65" s="72" t="str">
        <f>('ICA-BD'!M1459)</f>
        <v>Aceptable</v>
      </c>
      <c r="K65" s="72">
        <f t="shared" si="1"/>
        <v>75.7125925925926</v>
      </c>
      <c r="L65" s="133">
        <f>('IRA-BD'!G1459)</f>
        <v>18</v>
      </c>
      <c r="M65" s="36" t="str">
        <f>('IRA-BD'!H1459)</f>
        <v>Regular</v>
      </c>
      <c r="N65" s="133">
        <f t="shared" si="2"/>
        <v>18</v>
      </c>
      <c r="O65" s="80">
        <f t="shared" si="3"/>
        <v>64.316587888146117</v>
      </c>
      <c r="P65" s="81" t="str">
        <f t="shared" si="4"/>
        <v>Bueno</v>
      </c>
      <c r="Q65" s="11">
        <v>9</v>
      </c>
      <c r="R65" s="11" t="s">
        <v>169</v>
      </c>
      <c r="S65" s="11">
        <v>4</v>
      </c>
      <c r="T65" s="11">
        <v>-74.129256400000003</v>
      </c>
      <c r="U65" s="12">
        <v>4.6551158739999998</v>
      </c>
    </row>
    <row r="66" spans="1:21" x14ac:dyDescent="0.25">
      <c r="A66" s="10">
        <v>2496</v>
      </c>
      <c r="B66" s="3" t="s">
        <v>4592</v>
      </c>
      <c r="C66" s="3" t="s">
        <v>3696</v>
      </c>
      <c r="D66" s="3" t="s">
        <v>1</v>
      </c>
      <c r="E66" s="3" t="s">
        <v>4593</v>
      </c>
      <c r="F66" s="24">
        <f>('ICT-BD'!I2497)</f>
        <v>12.57211985288758</v>
      </c>
      <c r="G66" s="24" t="str">
        <f>('ICT-BD'!J2497)</f>
        <v>Algo Frío</v>
      </c>
      <c r="H66" s="24">
        <f t="shared" ref="H66:H129" si="5">IF(F66&lt;=3, F66*25/3,
IF(F66&lt;=5, 26 + (F66-3.1)*25/1.9,
IF(F66&lt;=7, 51 + (F66-5.1)*25/1.9,
IF(F66&lt;=11, 76 + (F66-7.1)*25/3.9,
IF(F66&lt;=13, 51 - (F66-11.1)*25/1.9,
IF(F66&lt;=15, 26 - (F66-13.1)*25/1.9,
25 - (F66-15)*25/35))))))</f>
        <v>31.630001935689734</v>
      </c>
      <c r="I66" s="72">
        <f>('ICA-BD'!L2497)</f>
        <v>57.648148148148152</v>
      </c>
      <c r="J66" s="72" t="str">
        <f>('ICA-BD'!M2497)</f>
        <v>Aceptable</v>
      </c>
      <c r="K66" s="72">
        <f t="shared" ref="K66:K129" si="6">IF(I66&lt;=50, 100 - (I66-0)*20/50,
IF(I66&lt;=100, 79 - (I66-51)*28/50,
IF(I66&lt;=150, 50 - (I66-101)*20/50,
IF(I66&lt;=200, 29 - (I66-151)*14/50,
IF(I66&lt;=300, 14 - (I66-201)*4/100,
9 - (I66-301)*9/200)))))</f>
        <v>75.277037037037033</v>
      </c>
      <c r="L66" s="133">
        <f>('IRA-BD'!G2497)</f>
        <v>86</v>
      </c>
      <c r="M66" s="36" t="str">
        <f>('IRA-BD'!H2497)</f>
        <v>Óptimo</v>
      </c>
      <c r="N66" s="133">
        <f t="shared" ref="N66:N129" si="7">(L66)</f>
        <v>86</v>
      </c>
      <c r="O66" s="80">
        <f t="shared" ref="O66:O129" si="8">((H66+K66+N66)/3)</f>
        <v>64.302346324242251</v>
      </c>
      <c r="P66" s="81" t="str">
        <f t="shared" ref="P66:P129" si="9">IF(O66&gt;=80, "Óptimo",
IF(O66&gt;=60, "Bueno",
IF(O66&gt;=40, "Moderado",
IF(O66&gt;=20, "Bajo", "Malo"))))</f>
        <v>Bueno</v>
      </c>
      <c r="Q66" s="11">
        <v>11</v>
      </c>
      <c r="R66" s="11" t="s">
        <v>5996</v>
      </c>
      <c r="S66" s="11">
        <v>3</v>
      </c>
      <c r="T66" s="11">
        <v>-74.057588980000006</v>
      </c>
      <c r="U66" s="12">
        <v>4.744284833</v>
      </c>
    </row>
    <row r="67" spans="1:21" x14ac:dyDescent="0.25">
      <c r="A67" s="10">
        <v>2581</v>
      </c>
      <c r="B67" s="3" t="s">
        <v>4741</v>
      </c>
      <c r="C67" s="3" t="s">
        <v>3696</v>
      </c>
      <c r="D67" s="3" t="s">
        <v>1</v>
      </c>
      <c r="E67" s="3" t="s">
        <v>4615</v>
      </c>
      <c r="F67" s="24">
        <f>('ICT-BD'!I2582)</f>
        <v>12.693207725923974</v>
      </c>
      <c r="G67" s="24" t="str">
        <f>('ICT-BD'!J2582)</f>
        <v>Algo Frío</v>
      </c>
      <c r="H67" s="24">
        <f t="shared" si="5"/>
        <v>30.036740448368754</v>
      </c>
      <c r="I67" s="72">
        <f>('ICA-BD'!L2582)</f>
        <v>54.870370370370367</v>
      </c>
      <c r="J67" s="72" t="str">
        <f>('ICA-BD'!M2582)</f>
        <v>Aceptable</v>
      </c>
      <c r="K67" s="72">
        <f t="shared" si="6"/>
        <v>76.83259259259259</v>
      </c>
      <c r="L67" s="133">
        <f>('IRA-BD'!G2582)</f>
        <v>86</v>
      </c>
      <c r="M67" s="36" t="str">
        <f>('IRA-BD'!H2582)</f>
        <v>Óptimo</v>
      </c>
      <c r="N67" s="133">
        <f t="shared" si="7"/>
        <v>86</v>
      </c>
      <c r="O67" s="80">
        <f t="shared" si="8"/>
        <v>64.289777680320455</v>
      </c>
      <c r="P67" s="81" t="str">
        <f t="shared" si="9"/>
        <v>Bueno</v>
      </c>
      <c r="Q67" s="11">
        <v>11</v>
      </c>
      <c r="R67" s="11" t="s">
        <v>166</v>
      </c>
      <c r="S67" s="11">
        <v>5</v>
      </c>
      <c r="T67" s="11">
        <v>-74.077162959999995</v>
      </c>
      <c r="U67" s="12">
        <v>4.7092616100000004</v>
      </c>
    </row>
    <row r="68" spans="1:21" x14ac:dyDescent="0.25">
      <c r="A68" s="10">
        <v>2175</v>
      </c>
      <c r="B68" s="3" t="s">
        <v>4028</v>
      </c>
      <c r="C68" s="3" t="s">
        <v>3696</v>
      </c>
      <c r="D68" s="3" t="s">
        <v>1</v>
      </c>
      <c r="E68" s="3" t="s">
        <v>4029</v>
      </c>
      <c r="F68" s="24">
        <f>('ICT-BD'!I2176)</f>
        <v>12.787110239631197</v>
      </c>
      <c r="G68" s="24" t="str">
        <f>('ICT-BD'!J2176)</f>
        <v>Algo Frío</v>
      </c>
      <c r="H68" s="24">
        <f t="shared" si="5"/>
        <v>28.801181057484246</v>
      </c>
      <c r="I68" s="72">
        <f>('ICA-BD'!L2176)</f>
        <v>54.092592592592595</v>
      </c>
      <c r="J68" s="72" t="str">
        <f>('ICA-BD'!M2176)</f>
        <v>Aceptable</v>
      </c>
      <c r="K68" s="72">
        <f t="shared" si="6"/>
        <v>77.268148148148143</v>
      </c>
      <c r="L68" s="133">
        <f>('IRA-BD'!G2176)</f>
        <v>86</v>
      </c>
      <c r="M68" s="36" t="str">
        <f>('IRA-BD'!H2176)</f>
        <v>Óptimo</v>
      </c>
      <c r="N68" s="133">
        <f t="shared" si="7"/>
        <v>86</v>
      </c>
      <c r="O68" s="80">
        <f t="shared" si="8"/>
        <v>64.023109735210795</v>
      </c>
      <c r="P68" s="81" t="str">
        <f t="shared" si="9"/>
        <v>Bueno</v>
      </c>
      <c r="Q68" s="11">
        <v>11</v>
      </c>
      <c r="R68" s="11" t="s">
        <v>5997</v>
      </c>
      <c r="S68" s="11">
        <v>3</v>
      </c>
      <c r="T68" s="11">
        <v>-74.103156440000006</v>
      </c>
      <c r="U68" s="12">
        <v>4.7552451900000001</v>
      </c>
    </row>
    <row r="69" spans="1:21" x14ac:dyDescent="0.25">
      <c r="A69" s="10">
        <v>2182</v>
      </c>
      <c r="B69" s="3" t="s">
        <v>4041</v>
      </c>
      <c r="C69" s="3" t="s">
        <v>3696</v>
      </c>
      <c r="D69" s="3" t="s">
        <v>1</v>
      </c>
      <c r="E69" s="3" t="s">
        <v>4042</v>
      </c>
      <c r="F69" s="24">
        <f>('ICT-BD'!I2183)</f>
        <v>12.787110239631197</v>
      </c>
      <c r="G69" s="24" t="str">
        <f>('ICT-BD'!J2183)</f>
        <v>Algo Frío</v>
      </c>
      <c r="H69" s="24">
        <f t="shared" si="5"/>
        <v>28.801181057484246</v>
      </c>
      <c r="I69" s="72">
        <f>('ICA-BD'!L2183)</f>
        <v>54.092592592592595</v>
      </c>
      <c r="J69" s="72" t="str">
        <f>('ICA-BD'!M2183)</f>
        <v>Aceptable</v>
      </c>
      <c r="K69" s="72">
        <f t="shared" si="6"/>
        <v>77.268148148148143</v>
      </c>
      <c r="L69" s="133">
        <f>('IRA-BD'!G2183)</f>
        <v>86</v>
      </c>
      <c r="M69" s="36" t="str">
        <f>('IRA-BD'!H2183)</f>
        <v>Óptimo</v>
      </c>
      <c r="N69" s="133">
        <f t="shared" si="7"/>
        <v>86</v>
      </c>
      <c r="O69" s="80">
        <f t="shared" si="8"/>
        <v>64.023109735210795</v>
      </c>
      <c r="P69" s="81" t="str">
        <f t="shared" si="9"/>
        <v>Bueno</v>
      </c>
      <c r="Q69" s="11">
        <v>11</v>
      </c>
      <c r="R69" s="11" t="s">
        <v>5997</v>
      </c>
      <c r="S69" s="11">
        <v>3</v>
      </c>
      <c r="T69" s="11">
        <v>-74.103318880000003</v>
      </c>
      <c r="U69" s="12">
        <v>4.7567518450000001</v>
      </c>
    </row>
    <row r="70" spans="1:21" x14ac:dyDescent="0.25">
      <c r="A70" s="10">
        <v>2326</v>
      </c>
      <c r="B70" s="3" t="s">
        <v>4301</v>
      </c>
      <c r="C70" s="3" t="s">
        <v>3696</v>
      </c>
      <c r="D70" s="3" t="s">
        <v>1</v>
      </c>
      <c r="E70" s="3" t="s">
        <v>4302</v>
      </c>
      <c r="F70" s="24">
        <f>('ICT-BD'!I2327)</f>
        <v>12.787110239631197</v>
      </c>
      <c r="G70" s="24" t="str">
        <f>('ICT-BD'!J2327)</f>
        <v>Algo Frío</v>
      </c>
      <c r="H70" s="24">
        <f t="shared" si="5"/>
        <v>28.801181057484246</v>
      </c>
      <c r="I70" s="72">
        <f>('ICA-BD'!L2327)</f>
        <v>54.092592592592595</v>
      </c>
      <c r="J70" s="72" t="str">
        <f>('ICA-BD'!M2327)</f>
        <v>Aceptable</v>
      </c>
      <c r="K70" s="72">
        <f t="shared" si="6"/>
        <v>77.268148148148143</v>
      </c>
      <c r="L70" s="133">
        <f>('IRA-BD'!G2327)</f>
        <v>86</v>
      </c>
      <c r="M70" s="36" t="str">
        <f>('IRA-BD'!H2327)</f>
        <v>Óptimo</v>
      </c>
      <c r="N70" s="133">
        <f t="shared" si="7"/>
        <v>86</v>
      </c>
      <c r="O70" s="80">
        <f t="shared" si="8"/>
        <v>64.023109735210795</v>
      </c>
      <c r="P70" s="81" t="str">
        <f t="shared" si="9"/>
        <v>Bueno</v>
      </c>
      <c r="Q70" s="11">
        <v>11</v>
      </c>
      <c r="R70" s="11" t="s">
        <v>167</v>
      </c>
      <c r="S70" s="11">
        <v>2</v>
      </c>
      <c r="T70" s="11">
        <v>-74.103895820000005</v>
      </c>
      <c r="U70" s="12">
        <v>4.74221687</v>
      </c>
    </row>
    <row r="71" spans="1:21" x14ac:dyDescent="0.25">
      <c r="A71" s="10">
        <v>397</v>
      </c>
      <c r="B71" s="3" t="s">
        <v>1339</v>
      </c>
      <c r="C71" s="3" t="s">
        <v>1206</v>
      </c>
      <c r="D71" s="3" t="s">
        <v>1</v>
      </c>
      <c r="E71" s="3" t="s">
        <v>1340</v>
      </c>
      <c r="F71" s="24">
        <f>('ICT-BD'!I398)</f>
        <v>12.217776001340578</v>
      </c>
      <c r="G71" s="24" t="str">
        <f>('ICT-BD'!J398)</f>
        <v>Algo Frío</v>
      </c>
      <c r="H71" s="24">
        <f t="shared" si="5"/>
        <v>36.292421034992387</v>
      </c>
      <c r="I71" s="72">
        <f>('ICA-BD'!L398)</f>
        <v>54.870370370370367</v>
      </c>
      <c r="J71" s="72" t="str">
        <f>('ICA-BD'!M398)</f>
        <v>Aceptable</v>
      </c>
      <c r="K71" s="72">
        <f t="shared" si="6"/>
        <v>76.83259259259259</v>
      </c>
      <c r="L71" s="133">
        <f>('IRA-BD'!G398)</f>
        <v>78.777777777777771</v>
      </c>
      <c r="M71" s="36" t="str">
        <f>('IRA-BD'!H398)</f>
        <v>Muy Bueno</v>
      </c>
      <c r="N71" s="133">
        <f t="shared" si="7"/>
        <v>78.777777777777771</v>
      </c>
      <c r="O71" s="80">
        <f t="shared" si="8"/>
        <v>63.967597135120911</v>
      </c>
      <c r="P71" s="81" t="str">
        <f t="shared" si="9"/>
        <v>Bueno</v>
      </c>
      <c r="Q71" s="11">
        <v>2</v>
      </c>
      <c r="R71" s="11" t="s">
        <v>344</v>
      </c>
      <c r="S71" s="11">
        <v>6</v>
      </c>
      <c r="T71" s="11">
        <v>-74.041548789999993</v>
      </c>
      <c r="U71" s="12">
        <v>4.6683090739999997</v>
      </c>
    </row>
    <row r="72" spans="1:21" x14ac:dyDescent="0.25">
      <c r="A72" s="10">
        <v>3199</v>
      </c>
      <c r="B72" s="3" t="s">
        <v>299</v>
      </c>
      <c r="C72" s="3" t="s">
        <v>6255</v>
      </c>
      <c r="D72" s="3" t="s">
        <v>1</v>
      </c>
      <c r="E72" s="3" t="s">
        <v>111</v>
      </c>
      <c r="F72" s="24">
        <f>('ICT-BD'!I3200)</f>
        <v>12.217776001340578</v>
      </c>
      <c r="G72" s="24" t="str">
        <f>('ICT-BD'!J3200)</f>
        <v>Algo Frío</v>
      </c>
      <c r="H72" s="24">
        <f t="shared" si="5"/>
        <v>36.292421034992387</v>
      </c>
      <c r="I72" s="72">
        <f>('ICA-BD'!L3200)</f>
        <v>54.870370370370367</v>
      </c>
      <c r="J72" s="72" t="str">
        <f>('ICA-BD'!M3200)</f>
        <v>Aceptable</v>
      </c>
      <c r="K72" s="72">
        <f t="shared" si="6"/>
        <v>76.83259259259259</v>
      </c>
      <c r="L72" s="133">
        <f>('IRA-BD'!G3200)</f>
        <v>78.777777777777771</v>
      </c>
      <c r="M72" s="36" t="str">
        <f>('IRA-BD'!H3200)</f>
        <v>Muy Bueno</v>
      </c>
      <c r="N72" s="133">
        <f t="shared" si="7"/>
        <v>78.777777777777771</v>
      </c>
      <c r="O72" s="80">
        <f t="shared" si="8"/>
        <v>63.967597135120911</v>
      </c>
      <c r="P72" s="81" t="str">
        <f t="shared" si="9"/>
        <v>Bueno</v>
      </c>
      <c r="Q72" s="11">
        <v>18</v>
      </c>
      <c r="R72" s="11" t="s">
        <v>161</v>
      </c>
      <c r="S72" s="11">
        <v>3</v>
      </c>
      <c r="T72" s="11">
        <v>-74.109402059999994</v>
      </c>
      <c r="U72" s="12">
        <v>4.5787634949999996</v>
      </c>
    </row>
    <row r="73" spans="1:21" x14ac:dyDescent="0.25">
      <c r="A73" s="10">
        <v>2631</v>
      </c>
      <c r="B73" s="3" t="s">
        <v>4828</v>
      </c>
      <c r="C73" s="3" t="s">
        <v>3696</v>
      </c>
      <c r="D73" s="3" t="s">
        <v>1</v>
      </c>
      <c r="E73" s="3" t="s">
        <v>4829</v>
      </c>
      <c r="F73" s="24">
        <f>('ICT-BD'!I2632)</f>
        <v>12.693207725923974</v>
      </c>
      <c r="G73" s="24" t="str">
        <f>('ICT-BD'!J2632)</f>
        <v>Algo Frío</v>
      </c>
      <c r="H73" s="24">
        <f t="shared" si="5"/>
        <v>30.036740448368754</v>
      </c>
      <c r="I73" s="72">
        <f>('ICA-BD'!L2632)</f>
        <v>56.870370370370367</v>
      </c>
      <c r="J73" s="72" t="str">
        <f>('ICA-BD'!M2632)</f>
        <v>Aceptable</v>
      </c>
      <c r="K73" s="72">
        <f t="shared" si="6"/>
        <v>75.7125925925926</v>
      </c>
      <c r="L73" s="133">
        <f>('IRA-BD'!G2632)</f>
        <v>86</v>
      </c>
      <c r="M73" s="36" t="str">
        <f>('IRA-BD'!H2632)</f>
        <v>Óptimo</v>
      </c>
      <c r="N73" s="133">
        <f t="shared" si="7"/>
        <v>86</v>
      </c>
      <c r="O73" s="80">
        <f t="shared" si="8"/>
        <v>63.916444346987113</v>
      </c>
      <c r="P73" s="81" t="str">
        <f t="shared" si="9"/>
        <v>Bueno</v>
      </c>
      <c r="Q73" s="11">
        <v>11</v>
      </c>
      <c r="R73" s="11" t="s">
        <v>5998</v>
      </c>
      <c r="S73" s="11">
        <v>2</v>
      </c>
      <c r="T73" s="11">
        <v>-74.104024679999995</v>
      </c>
      <c r="U73" s="12">
        <v>4.7262359780000001</v>
      </c>
    </row>
    <row r="74" spans="1:21" x14ac:dyDescent="0.25">
      <c r="A74" s="10">
        <v>2634</v>
      </c>
      <c r="B74" s="3" t="s">
        <v>4834</v>
      </c>
      <c r="C74" s="3" t="s">
        <v>3696</v>
      </c>
      <c r="D74" s="3" t="s">
        <v>1</v>
      </c>
      <c r="E74" s="3" t="s">
        <v>4835</v>
      </c>
      <c r="F74" s="24">
        <f>('ICT-BD'!I2635)</f>
        <v>12.693207725923974</v>
      </c>
      <c r="G74" s="24" t="str">
        <f>('ICT-BD'!J2635)</f>
        <v>Algo Frío</v>
      </c>
      <c r="H74" s="24">
        <f t="shared" si="5"/>
        <v>30.036740448368754</v>
      </c>
      <c r="I74" s="72">
        <f>('ICA-BD'!L2635)</f>
        <v>56.870370370370367</v>
      </c>
      <c r="J74" s="72" t="str">
        <f>('ICA-BD'!M2635)</f>
        <v>Aceptable</v>
      </c>
      <c r="K74" s="72">
        <f t="shared" si="6"/>
        <v>75.7125925925926</v>
      </c>
      <c r="L74" s="133">
        <f>('IRA-BD'!G2635)</f>
        <v>86</v>
      </c>
      <c r="M74" s="36" t="str">
        <f>('IRA-BD'!H2635)</f>
        <v>Óptimo</v>
      </c>
      <c r="N74" s="133">
        <f t="shared" si="7"/>
        <v>86</v>
      </c>
      <c r="O74" s="80">
        <f t="shared" si="8"/>
        <v>63.916444346987113</v>
      </c>
      <c r="P74" s="81" t="str">
        <f t="shared" si="9"/>
        <v>Bueno</v>
      </c>
      <c r="Q74" s="11">
        <v>11</v>
      </c>
      <c r="R74" s="11" t="s">
        <v>5998</v>
      </c>
      <c r="S74" s="11">
        <v>2</v>
      </c>
      <c r="T74" s="11">
        <v>-74.128165999999993</v>
      </c>
      <c r="U74" s="12">
        <v>4.7395149339999998</v>
      </c>
    </row>
    <row r="75" spans="1:21" x14ac:dyDescent="0.25">
      <c r="A75" s="10">
        <v>2645</v>
      </c>
      <c r="B75" s="3" t="s">
        <v>4852</v>
      </c>
      <c r="C75" s="3" t="s">
        <v>3696</v>
      </c>
      <c r="D75" s="3" t="s">
        <v>1</v>
      </c>
      <c r="E75" s="3" t="s">
        <v>4853</v>
      </c>
      <c r="F75" s="24">
        <f>('ICT-BD'!I2646)</f>
        <v>12.693207725923974</v>
      </c>
      <c r="G75" s="24" t="str">
        <f>('ICT-BD'!J2646)</f>
        <v>Algo Frío</v>
      </c>
      <c r="H75" s="24">
        <f t="shared" si="5"/>
        <v>30.036740448368754</v>
      </c>
      <c r="I75" s="72">
        <f>('ICA-BD'!L2646)</f>
        <v>56.870370370370367</v>
      </c>
      <c r="J75" s="72" t="str">
        <f>('ICA-BD'!M2646)</f>
        <v>Aceptable</v>
      </c>
      <c r="K75" s="72">
        <f t="shared" si="6"/>
        <v>75.7125925925926</v>
      </c>
      <c r="L75" s="133">
        <f>('IRA-BD'!G2646)</f>
        <v>86</v>
      </c>
      <c r="M75" s="36" t="str">
        <f>('IRA-BD'!H2646)</f>
        <v>Óptimo</v>
      </c>
      <c r="N75" s="133">
        <f t="shared" si="7"/>
        <v>86</v>
      </c>
      <c r="O75" s="80">
        <f t="shared" si="8"/>
        <v>63.916444346987113</v>
      </c>
      <c r="P75" s="81" t="str">
        <f t="shared" si="9"/>
        <v>Bueno</v>
      </c>
      <c r="Q75" s="11">
        <v>11</v>
      </c>
      <c r="R75" s="11" t="s">
        <v>5998</v>
      </c>
      <c r="S75" s="11">
        <v>2</v>
      </c>
      <c r="T75" s="11">
        <v>-74.131126510000001</v>
      </c>
      <c r="U75" s="12">
        <v>4.7410526930000003</v>
      </c>
    </row>
    <row r="76" spans="1:21" x14ac:dyDescent="0.25">
      <c r="A76" s="10">
        <v>3156</v>
      </c>
      <c r="B76" s="3" t="s">
        <v>256</v>
      </c>
      <c r="C76" s="3" t="s">
        <v>6255</v>
      </c>
      <c r="D76" s="3" t="s">
        <v>1</v>
      </c>
      <c r="E76" s="3" t="s">
        <v>135</v>
      </c>
      <c r="F76" s="24">
        <f>('ICT-BD'!I3157)</f>
        <v>10.354619852887581</v>
      </c>
      <c r="G76" s="24" t="str">
        <f>('ICT-BD'!J3157)</f>
        <v>Agradable</v>
      </c>
      <c r="H76" s="24">
        <f t="shared" si="5"/>
        <v>96.8629477749204</v>
      </c>
      <c r="I76" s="72">
        <f>('ICA-BD'!L3157)</f>
        <v>54.870370370370367</v>
      </c>
      <c r="J76" s="72" t="str">
        <f>('ICA-BD'!M3157)</f>
        <v>Aceptable</v>
      </c>
      <c r="K76" s="72">
        <f t="shared" si="6"/>
        <v>76.83259259259259</v>
      </c>
      <c r="L76" s="133">
        <f>('IRA-BD'!G3157)</f>
        <v>18</v>
      </c>
      <c r="M76" s="36" t="str">
        <f>('IRA-BD'!H3157)</f>
        <v>Regular</v>
      </c>
      <c r="N76" s="133">
        <f t="shared" si="7"/>
        <v>18</v>
      </c>
      <c r="O76" s="80">
        <f t="shared" si="8"/>
        <v>63.898513455837666</v>
      </c>
      <c r="P76" s="81" t="str">
        <f t="shared" si="9"/>
        <v>Bueno</v>
      </c>
      <c r="Q76" s="11">
        <v>18</v>
      </c>
      <c r="R76" s="11" t="s">
        <v>159</v>
      </c>
      <c r="S76" s="11">
        <v>2</v>
      </c>
      <c r="T76" s="11">
        <v>-74.111942600000006</v>
      </c>
      <c r="U76" s="12">
        <v>4.5539519439999996</v>
      </c>
    </row>
    <row r="77" spans="1:21" x14ac:dyDescent="0.25">
      <c r="A77" s="10">
        <v>310</v>
      </c>
      <c r="B77" s="3" t="s">
        <v>1183</v>
      </c>
      <c r="C77" s="3" t="s">
        <v>625</v>
      </c>
      <c r="D77" s="3" t="s">
        <v>1</v>
      </c>
      <c r="E77" s="3" t="s">
        <v>1184</v>
      </c>
      <c r="F77" s="24">
        <f>('ICT-BD'!I311)</f>
        <v>12.787110239631197</v>
      </c>
      <c r="G77" s="24" t="str">
        <f>('ICT-BD'!J311)</f>
        <v>Algo Frío</v>
      </c>
      <c r="H77" s="24">
        <f t="shared" si="5"/>
        <v>28.801181057484246</v>
      </c>
      <c r="I77" s="72">
        <f>('ICA-BD'!L311)</f>
        <v>54.870370370370367</v>
      </c>
      <c r="J77" s="72" t="str">
        <f>('ICA-BD'!M311)</f>
        <v>Aceptable</v>
      </c>
      <c r="K77" s="72">
        <f t="shared" si="6"/>
        <v>76.83259259259259</v>
      </c>
      <c r="L77" s="133">
        <f>('IRA-BD'!G311)</f>
        <v>86</v>
      </c>
      <c r="M77" s="36" t="str">
        <f>('IRA-BD'!H311)</f>
        <v>Óptimo</v>
      </c>
      <c r="N77" s="133">
        <f t="shared" si="7"/>
        <v>86</v>
      </c>
      <c r="O77" s="80">
        <f t="shared" si="8"/>
        <v>63.877924550025604</v>
      </c>
      <c r="P77" s="81" t="str">
        <f t="shared" si="9"/>
        <v>Bueno</v>
      </c>
      <c r="Q77" s="11">
        <v>1</v>
      </c>
      <c r="R77" s="11" t="s">
        <v>344</v>
      </c>
      <c r="S77" s="11">
        <v>6</v>
      </c>
      <c r="T77" s="11">
        <v>-74.024466390000001</v>
      </c>
      <c r="U77" s="12">
        <v>4.6991189020000004</v>
      </c>
    </row>
    <row r="78" spans="1:21" x14ac:dyDescent="0.25">
      <c r="A78" s="10">
        <v>315</v>
      </c>
      <c r="B78" s="3" t="s">
        <v>1193</v>
      </c>
      <c r="C78" s="3" t="s">
        <v>625</v>
      </c>
      <c r="D78" s="3" t="s">
        <v>1</v>
      </c>
      <c r="E78" s="3" t="s">
        <v>1194</v>
      </c>
      <c r="F78" s="24">
        <f>('ICT-BD'!I316)</f>
        <v>12.787110239631197</v>
      </c>
      <c r="G78" s="24" t="str">
        <f>('ICT-BD'!J316)</f>
        <v>Algo Frío</v>
      </c>
      <c r="H78" s="24">
        <f t="shared" si="5"/>
        <v>28.801181057484246</v>
      </c>
      <c r="I78" s="72">
        <f>('ICA-BD'!L316)</f>
        <v>54.870370370370367</v>
      </c>
      <c r="J78" s="72" t="str">
        <f>('ICA-BD'!M316)</f>
        <v>Aceptable</v>
      </c>
      <c r="K78" s="72">
        <f t="shared" si="6"/>
        <v>76.83259259259259</v>
      </c>
      <c r="L78" s="133">
        <f>('IRA-BD'!G316)</f>
        <v>86</v>
      </c>
      <c r="M78" s="36" t="str">
        <f>('IRA-BD'!H316)</f>
        <v>Óptimo</v>
      </c>
      <c r="N78" s="133">
        <f t="shared" si="7"/>
        <v>86</v>
      </c>
      <c r="O78" s="80">
        <f t="shared" si="8"/>
        <v>63.877924550025604</v>
      </c>
      <c r="P78" s="81" t="str">
        <f t="shared" si="9"/>
        <v>Bueno</v>
      </c>
      <c r="Q78" s="11">
        <v>1</v>
      </c>
      <c r="R78" s="11" t="s">
        <v>344</v>
      </c>
      <c r="S78" s="11">
        <v>6</v>
      </c>
      <c r="T78" s="11">
        <v>-74.024733960000006</v>
      </c>
      <c r="U78" s="12">
        <v>4.6949179619999999</v>
      </c>
    </row>
    <row r="79" spans="1:21" x14ac:dyDescent="0.25">
      <c r="A79" s="10">
        <v>320</v>
      </c>
      <c r="B79" s="3" t="s">
        <v>1201</v>
      </c>
      <c r="C79" s="3" t="s">
        <v>625</v>
      </c>
      <c r="D79" s="3" t="s">
        <v>1</v>
      </c>
      <c r="E79" s="3" t="s">
        <v>1202</v>
      </c>
      <c r="F79" s="24">
        <f>('ICT-BD'!I321)</f>
        <v>12.787110239631197</v>
      </c>
      <c r="G79" s="24" t="str">
        <f>('ICT-BD'!J321)</f>
        <v>Algo Frío</v>
      </c>
      <c r="H79" s="24">
        <f t="shared" si="5"/>
        <v>28.801181057484246</v>
      </c>
      <c r="I79" s="72">
        <f>('ICA-BD'!L321)</f>
        <v>54.870370370370367</v>
      </c>
      <c r="J79" s="72" t="str">
        <f>('ICA-BD'!M321)</f>
        <v>Aceptable</v>
      </c>
      <c r="K79" s="72">
        <f t="shared" si="6"/>
        <v>76.83259259259259</v>
      </c>
      <c r="L79" s="133">
        <f>('IRA-BD'!G321)</f>
        <v>86</v>
      </c>
      <c r="M79" s="36" t="str">
        <f>('IRA-BD'!H321)</f>
        <v>Óptimo</v>
      </c>
      <c r="N79" s="133">
        <f t="shared" si="7"/>
        <v>86</v>
      </c>
      <c r="O79" s="80">
        <f t="shared" si="8"/>
        <v>63.877924550025604</v>
      </c>
      <c r="P79" s="81" t="str">
        <f t="shared" si="9"/>
        <v>Bueno</v>
      </c>
      <c r="Q79" s="11">
        <v>1</v>
      </c>
      <c r="R79" s="11" t="s">
        <v>164</v>
      </c>
      <c r="S79" s="11">
        <v>6</v>
      </c>
      <c r="T79" s="11">
        <v>-74.021937609999995</v>
      </c>
      <c r="U79" s="12">
        <v>4.7259128810000002</v>
      </c>
    </row>
    <row r="80" spans="1:21" x14ac:dyDescent="0.25">
      <c r="A80" s="10">
        <v>2851</v>
      </c>
      <c r="B80" s="3" t="s">
        <v>5214</v>
      </c>
      <c r="C80" s="3" t="s">
        <v>5098</v>
      </c>
      <c r="D80" s="3" t="s">
        <v>1</v>
      </c>
      <c r="E80" s="3" t="s">
        <v>5209</v>
      </c>
      <c r="F80" s="24">
        <f>('ICT-BD'!I2852)</f>
        <v>12.787110239631197</v>
      </c>
      <c r="G80" s="24" t="str">
        <f>('ICT-BD'!J2852)</f>
        <v>Algo Frío</v>
      </c>
      <c r="H80" s="24">
        <f t="shared" si="5"/>
        <v>28.801181057484246</v>
      </c>
      <c r="I80" s="72">
        <f>('ICA-BD'!L2852)</f>
        <v>54.870370370370367</v>
      </c>
      <c r="J80" s="72" t="str">
        <f>('ICA-BD'!M2852)</f>
        <v>Aceptable</v>
      </c>
      <c r="K80" s="72">
        <f t="shared" si="6"/>
        <v>76.83259259259259</v>
      </c>
      <c r="L80" s="133">
        <f>('IRA-BD'!G2852)</f>
        <v>86</v>
      </c>
      <c r="M80" s="36" t="str">
        <f>('IRA-BD'!H2852)</f>
        <v>Óptimo</v>
      </c>
      <c r="N80" s="133">
        <f t="shared" si="7"/>
        <v>86</v>
      </c>
      <c r="O80" s="80">
        <f t="shared" si="8"/>
        <v>63.877924550025604</v>
      </c>
      <c r="P80" s="81" t="str">
        <f t="shared" si="9"/>
        <v>Bueno</v>
      </c>
      <c r="Q80" s="11">
        <v>13</v>
      </c>
      <c r="R80" s="11" t="s">
        <v>171</v>
      </c>
      <c r="S80" s="11">
        <v>4</v>
      </c>
      <c r="T80" s="11">
        <v>-74.100559689999997</v>
      </c>
      <c r="U80" s="12">
        <v>4.6408527709999996</v>
      </c>
    </row>
    <row r="81" spans="1:21" x14ac:dyDescent="0.25">
      <c r="A81" s="10">
        <v>2874</v>
      </c>
      <c r="B81" s="3" t="s">
        <v>5251</v>
      </c>
      <c r="C81" s="3" t="s">
        <v>5098</v>
      </c>
      <c r="D81" s="3" t="s">
        <v>1</v>
      </c>
      <c r="E81" s="3" t="s">
        <v>5252</v>
      </c>
      <c r="F81" s="24">
        <f>('ICT-BD'!I2875)</f>
        <v>12.808734439585477</v>
      </c>
      <c r="G81" s="24" t="str">
        <f>('ICT-BD'!J2875)</f>
        <v>Algo Frío</v>
      </c>
      <c r="H81" s="24">
        <f t="shared" si="5"/>
        <v>28.516652110717406</v>
      </c>
      <c r="I81" s="72">
        <f>('ICA-BD'!L2875)</f>
        <v>54.870370370370367</v>
      </c>
      <c r="J81" s="72" t="str">
        <f>('ICA-BD'!M2875)</f>
        <v>Aceptable</v>
      </c>
      <c r="K81" s="72">
        <f t="shared" si="6"/>
        <v>76.83259259259259</v>
      </c>
      <c r="L81" s="133">
        <f>('IRA-BD'!G2875)</f>
        <v>86</v>
      </c>
      <c r="M81" s="36" t="str">
        <f>('IRA-BD'!H2875)</f>
        <v>Óptimo</v>
      </c>
      <c r="N81" s="133">
        <f t="shared" si="7"/>
        <v>86</v>
      </c>
      <c r="O81" s="80">
        <f t="shared" si="8"/>
        <v>63.78308156776999</v>
      </c>
      <c r="P81" s="81" t="str">
        <f t="shared" si="9"/>
        <v>Bueno</v>
      </c>
      <c r="Q81" s="11">
        <v>13</v>
      </c>
      <c r="R81" s="11" t="s">
        <v>171</v>
      </c>
      <c r="S81" s="11">
        <v>4</v>
      </c>
      <c r="T81" s="11">
        <v>-74.103151789999998</v>
      </c>
      <c r="U81" s="12">
        <v>4.6411770929999996</v>
      </c>
    </row>
    <row r="82" spans="1:21" x14ac:dyDescent="0.25">
      <c r="A82" s="10">
        <v>755</v>
      </c>
      <c r="B82" s="3" t="s">
        <v>1702</v>
      </c>
      <c r="C82" s="3" t="s">
        <v>1432</v>
      </c>
      <c r="D82" s="3" t="s">
        <v>1</v>
      </c>
      <c r="E82" s="3" t="s">
        <v>1703</v>
      </c>
      <c r="F82" s="24">
        <f>('ICT-BD'!I756)</f>
        <v>12.217776001340578</v>
      </c>
      <c r="G82" s="24" t="str">
        <f>('ICT-BD'!J756)</f>
        <v>Algo Frío</v>
      </c>
      <c r="H82" s="24">
        <f t="shared" si="5"/>
        <v>36.292421034992387</v>
      </c>
      <c r="I82" s="72">
        <f>('ICA-BD'!L756)</f>
        <v>28.5</v>
      </c>
      <c r="J82" s="72" t="str">
        <f>('ICA-BD'!M756)</f>
        <v>Buena</v>
      </c>
      <c r="K82" s="72">
        <f t="shared" si="6"/>
        <v>88.6</v>
      </c>
      <c r="L82" s="133">
        <f>('IRA-BD'!G756)</f>
        <v>54.8</v>
      </c>
      <c r="M82" s="36" t="str">
        <f>('IRA-BD'!H756)</f>
        <v>Bueno</v>
      </c>
      <c r="N82" s="133">
        <f t="shared" si="7"/>
        <v>54.8</v>
      </c>
      <c r="O82" s="80">
        <f t="shared" si="8"/>
        <v>59.89747367833079</v>
      </c>
      <c r="P82" s="81" t="str">
        <f t="shared" si="9"/>
        <v>Moderado</v>
      </c>
      <c r="Q82" s="11">
        <v>5</v>
      </c>
      <c r="R82" s="11" t="s">
        <v>344</v>
      </c>
      <c r="S82" s="11">
        <v>1</v>
      </c>
      <c r="T82" s="11">
        <v>-74.079282579999997</v>
      </c>
      <c r="U82" s="12">
        <v>4.499253994</v>
      </c>
    </row>
    <row r="83" spans="1:21" x14ac:dyDescent="0.25">
      <c r="A83" s="10">
        <v>758</v>
      </c>
      <c r="B83" s="3" t="s">
        <v>1706</v>
      </c>
      <c r="C83" s="3" t="s">
        <v>1432</v>
      </c>
      <c r="D83" s="3" t="s">
        <v>1</v>
      </c>
      <c r="E83" s="3" t="s">
        <v>1707</v>
      </c>
      <c r="F83" s="24">
        <f>('ICT-BD'!I759)</f>
        <v>12.217776001340578</v>
      </c>
      <c r="G83" s="24" t="str">
        <f>('ICT-BD'!J759)</f>
        <v>Algo Frío</v>
      </c>
      <c r="H83" s="24">
        <f t="shared" si="5"/>
        <v>36.292421034992387</v>
      </c>
      <c r="I83" s="72">
        <f>('ICA-BD'!L759)</f>
        <v>24</v>
      </c>
      <c r="J83" s="72" t="str">
        <f>('ICA-BD'!M759)</f>
        <v>Buena</v>
      </c>
      <c r="K83" s="72">
        <f t="shared" si="6"/>
        <v>90.4</v>
      </c>
      <c r="L83" s="133">
        <f>('IRA-BD'!G759)</f>
        <v>54.8</v>
      </c>
      <c r="M83" s="36" t="str">
        <f>('IRA-BD'!H759)</f>
        <v>Bueno</v>
      </c>
      <c r="N83" s="133">
        <f t="shared" si="7"/>
        <v>54.8</v>
      </c>
      <c r="O83" s="80">
        <f t="shared" si="8"/>
        <v>60.497473678330799</v>
      </c>
      <c r="P83" s="81" t="str">
        <f t="shared" si="9"/>
        <v>Bueno</v>
      </c>
      <c r="Q83" s="11">
        <v>5</v>
      </c>
      <c r="R83" s="11" t="s">
        <v>474</v>
      </c>
      <c r="S83" s="11">
        <v>1</v>
      </c>
      <c r="T83" s="11">
        <v>-74.079308089999998</v>
      </c>
      <c r="U83" s="12">
        <v>4.5030364169999997</v>
      </c>
    </row>
    <row r="84" spans="1:21" x14ac:dyDescent="0.25">
      <c r="A84" s="10">
        <v>405</v>
      </c>
      <c r="B84" s="3" t="s">
        <v>1353</v>
      </c>
      <c r="C84" s="3" t="s">
        <v>1206</v>
      </c>
      <c r="D84" s="3" t="s">
        <v>1</v>
      </c>
      <c r="E84" s="3" t="s">
        <v>1354</v>
      </c>
      <c r="F84" s="24">
        <f>('ICT-BD'!I406)</f>
        <v>12.766118187398254</v>
      </c>
      <c r="G84" s="24" t="str">
        <f>('ICT-BD'!J406)</f>
        <v>Algo Frío</v>
      </c>
      <c r="H84" s="24">
        <f t="shared" si="5"/>
        <v>29.077392271075603</v>
      </c>
      <c r="I84" s="72">
        <f>('ICA-BD'!L406)</f>
        <v>56.870370370370367</v>
      </c>
      <c r="J84" s="72" t="str">
        <f>('ICA-BD'!M406)</f>
        <v>Aceptable</v>
      </c>
      <c r="K84" s="72">
        <f t="shared" si="6"/>
        <v>75.7125925925926</v>
      </c>
      <c r="L84" s="133">
        <f>('IRA-BD'!G406)</f>
        <v>86</v>
      </c>
      <c r="M84" s="36" t="str">
        <f>('IRA-BD'!H406)</f>
        <v>Óptimo</v>
      </c>
      <c r="N84" s="133">
        <f t="shared" si="7"/>
        <v>86</v>
      </c>
      <c r="O84" s="80">
        <f t="shared" si="8"/>
        <v>63.596661621222729</v>
      </c>
      <c r="P84" s="81" t="str">
        <f t="shared" si="9"/>
        <v>Bueno</v>
      </c>
      <c r="Q84" s="11">
        <v>2</v>
      </c>
      <c r="R84" s="11" t="s">
        <v>344</v>
      </c>
      <c r="S84" s="11">
        <v>3</v>
      </c>
      <c r="T84" s="11">
        <v>-74.0564672</v>
      </c>
      <c r="U84" s="12">
        <v>4.6374447270000001</v>
      </c>
    </row>
    <row r="85" spans="1:21" x14ac:dyDescent="0.25">
      <c r="A85" s="10">
        <v>3212</v>
      </c>
      <c r="B85" s="3" t="s">
        <v>312</v>
      </c>
      <c r="C85" s="3" t="s">
        <v>6255</v>
      </c>
      <c r="D85" s="3" t="s">
        <v>1</v>
      </c>
      <c r="E85" s="3" t="s">
        <v>112</v>
      </c>
      <c r="F85" s="24">
        <f>('ICT-BD'!I3213)</f>
        <v>12.217776001340578</v>
      </c>
      <c r="G85" s="24" t="str">
        <f>('ICT-BD'!J3213)</f>
        <v>Algo Frío</v>
      </c>
      <c r="H85" s="24">
        <f t="shared" si="5"/>
        <v>36.292421034992387</v>
      </c>
      <c r="I85" s="72">
        <f>('ICA-BD'!L3213)</f>
        <v>56.870370370370367</v>
      </c>
      <c r="J85" s="72" t="str">
        <f>('ICA-BD'!M3213)</f>
        <v>Aceptable</v>
      </c>
      <c r="K85" s="72">
        <f t="shared" si="6"/>
        <v>75.7125925925926</v>
      </c>
      <c r="L85" s="133">
        <f>('IRA-BD'!G3213)</f>
        <v>78.777777777777771</v>
      </c>
      <c r="M85" s="36" t="str">
        <f>('IRA-BD'!H3213)</f>
        <v>Muy Bueno</v>
      </c>
      <c r="N85" s="133">
        <f t="shared" si="7"/>
        <v>78.777777777777771</v>
      </c>
      <c r="O85" s="80">
        <f t="shared" si="8"/>
        <v>63.594263801787584</v>
      </c>
      <c r="P85" s="81" t="str">
        <f t="shared" si="9"/>
        <v>Bueno</v>
      </c>
      <c r="Q85" s="11">
        <v>18</v>
      </c>
      <c r="R85" s="11" t="s">
        <v>161</v>
      </c>
      <c r="S85" s="11">
        <v>3</v>
      </c>
      <c r="T85" s="11">
        <v>-74.115445120000004</v>
      </c>
      <c r="U85" s="12">
        <v>4.581024953</v>
      </c>
    </row>
    <row r="86" spans="1:21" x14ac:dyDescent="0.25">
      <c r="A86" s="10">
        <v>3213</v>
      </c>
      <c r="B86" s="3" t="s">
        <v>313</v>
      </c>
      <c r="C86" s="3" t="s">
        <v>6255</v>
      </c>
      <c r="D86" s="3" t="s">
        <v>1</v>
      </c>
      <c r="E86" s="3" t="s">
        <v>112</v>
      </c>
      <c r="F86" s="24">
        <f>('ICT-BD'!I3214)</f>
        <v>12.217776001340578</v>
      </c>
      <c r="G86" s="24" t="str">
        <f>('ICT-BD'!J3214)</f>
        <v>Algo Frío</v>
      </c>
      <c r="H86" s="24">
        <f t="shared" si="5"/>
        <v>36.292421034992387</v>
      </c>
      <c r="I86" s="72">
        <f>('ICA-BD'!L3214)</f>
        <v>56.870370370370367</v>
      </c>
      <c r="J86" s="72" t="str">
        <f>('ICA-BD'!M3214)</f>
        <v>Aceptable</v>
      </c>
      <c r="K86" s="72">
        <f t="shared" si="6"/>
        <v>75.7125925925926</v>
      </c>
      <c r="L86" s="133">
        <f>('IRA-BD'!G3214)</f>
        <v>78.777777777777771</v>
      </c>
      <c r="M86" s="36" t="str">
        <f>('IRA-BD'!H3214)</f>
        <v>Muy Bueno</v>
      </c>
      <c r="N86" s="133">
        <f t="shared" si="7"/>
        <v>78.777777777777771</v>
      </c>
      <c r="O86" s="80">
        <f t="shared" si="8"/>
        <v>63.594263801787584</v>
      </c>
      <c r="P86" s="81" t="str">
        <f t="shared" si="9"/>
        <v>Bueno</v>
      </c>
      <c r="Q86" s="11">
        <v>18</v>
      </c>
      <c r="R86" s="11" t="s">
        <v>161</v>
      </c>
      <c r="S86" s="11">
        <v>3</v>
      </c>
      <c r="T86" s="11">
        <v>-74.115685569999997</v>
      </c>
      <c r="U86" s="12">
        <v>4.5797555660000002</v>
      </c>
    </row>
    <row r="87" spans="1:21" x14ac:dyDescent="0.25">
      <c r="A87" s="10">
        <v>1457</v>
      </c>
      <c r="B87" s="3" t="s">
        <v>2820</v>
      </c>
      <c r="C87" s="3" t="s">
        <v>2659</v>
      </c>
      <c r="D87" s="3" t="s">
        <v>1</v>
      </c>
      <c r="E87" s="3" t="s">
        <v>2821</v>
      </c>
      <c r="F87" s="24">
        <f>('ICT-BD'!I1458)</f>
        <v>10.72499868720794</v>
      </c>
      <c r="G87" s="24" t="str">
        <f>('ICT-BD'!J1458)</f>
        <v>Agradable</v>
      </c>
      <c r="H87" s="24">
        <f t="shared" si="5"/>
        <v>99.237171071845765</v>
      </c>
      <c r="I87" s="72">
        <f>('ICA-BD'!L1458)</f>
        <v>60.870370370370367</v>
      </c>
      <c r="J87" s="72" t="str">
        <f>('ICA-BD'!M1458)</f>
        <v>Aceptable</v>
      </c>
      <c r="K87" s="72">
        <f t="shared" si="6"/>
        <v>73.472592592592591</v>
      </c>
      <c r="L87" s="133">
        <f>('IRA-BD'!G1458)</f>
        <v>18</v>
      </c>
      <c r="M87" s="36" t="str">
        <f>('IRA-BD'!H1458)</f>
        <v>Regular</v>
      </c>
      <c r="N87" s="133">
        <f t="shared" si="7"/>
        <v>18</v>
      </c>
      <c r="O87" s="80">
        <f t="shared" si="8"/>
        <v>63.569921221479454</v>
      </c>
      <c r="P87" s="81" t="str">
        <f t="shared" si="9"/>
        <v>Bueno</v>
      </c>
      <c r="Q87" s="11">
        <v>9</v>
      </c>
      <c r="R87" s="11" t="s">
        <v>169</v>
      </c>
      <c r="S87" s="11">
        <v>4</v>
      </c>
      <c r="T87" s="11">
        <v>-74.131715959999994</v>
      </c>
      <c r="U87" s="12">
        <v>4.6576978459999996</v>
      </c>
    </row>
    <row r="88" spans="1:21" x14ac:dyDescent="0.25">
      <c r="A88" s="10">
        <v>2728</v>
      </c>
      <c r="B88" s="3" t="s">
        <v>4995</v>
      </c>
      <c r="C88" s="3" t="s">
        <v>4984</v>
      </c>
      <c r="D88" s="3" t="s">
        <v>1</v>
      </c>
      <c r="E88" s="3" t="s">
        <v>4996</v>
      </c>
      <c r="F88" s="24">
        <f>('ICT-BD'!I2729)</f>
        <v>12.426706907059854</v>
      </c>
      <c r="G88" s="24" t="str">
        <f>('ICT-BD'!J2729)</f>
        <v>Algo Frío</v>
      </c>
      <c r="H88" s="24">
        <f t="shared" si="5"/>
        <v>33.543330170265065</v>
      </c>
      <c r="I88" s="72">
        <f>('ICA-BD'!L2729)</f>
        <v>52.092592592592595</v>
      </c>
      <c r="J88" s="72" t="str">
        <f>('ICA-BD'!M2729)</f>
        <v>Aceptable</v>
      </c>
      <c r="K88" s="72">
        <f t="shared" si="6"/>
        <v>78.388148148148147</v>
      </c>
      <c r="L88" s="133">
        <f>('IRA-BD'!G2729)</f>
        <v>78.777777777777771</v>
      </c>
      <c r="M88" s="36" t="str">
        <f>('IRA-BD'!H2729)</f>
        <v>Muy Bueno</v>
      </c>
      <c r="N88" s="133">
        <f t="shared" si="7"/>
        <v>78.777777777777771</v>
      </c>
      <c r="O88" s="80">
        <f t="shared" si="8"/>
        <v>63.569752032063661</v>
      </c>
      <c r="P88" s="81" t="str">
        <f t="shared" si="9"/>
        <v>Bueno</v>
      </c>
      <c r="Q88" s="11">
        <v>12</v>
      </c>
      <c r="R88" s="11" t="s">
        <v>172</v>
      </c>
      <c r="S88" s="11">
        <v>4</v>
      </c>
      <c r="T88" s="11">
        <v>-74.068225190000007</v>
      </c>
      <c r="U88" s="12">
        <v>4.6853718740000003</v>
      </c>
    </row>
    <row r="89" spans="1:21" x14ac:dyDescent="0.25">
      <c r="A89" s="10">
        <v>2662</v>
      </c>
      <c r="B89" s="3" t="s">
        <v>4882</v>
      </c>
      <c r="C89" s="3" t="s">
        <v>3696</v>
      </c>
      <c r="D89" s="3" t="s">
        <v>1</v>
      </c>
      <c r="E89" s="3" t="s">
        <v>4883</v>
      </c>
      <c r="F89" s="24">
        <f>('ICT-BD'!I2663)</f>
        <v>12.787110239631197</v>
      </c>
      <c r="G89" s="24" t="str">
        <f>('ICT-BD'!J2663)</f>
        <v>Algo Frío</v>
      </c>
      <c r="H89" s="24">
        <f t="shared" si="5"/>
        <v>28.801181057484246</v>
      </c>
      <c r="I89" s="72">
        <f>('ICA-BD'!L2663)</f>
        <v>56.870370370370367</v>
      </c>
      <c r="J89" s="72" t="str">
        <f>('ICA-BD'!M2663)</f>
        <v>Aceptable</v>
      </c>
      <c r="K89" s="72">
        <f t="shared" si="6"/>
        <v>75.7125925925926</v>
      </c>
      <c r="L89" s="133">
        <f>('IRA-BD'!G2663)</f>
        <v>86</v>
      </c>
      <c r="M89" s="36" t="str">
        <f>('IRA-BD'!H2663)</f>
        <v>Óptimo</v>
      </c>
      <c r="N89" s="133">
        <f t="shared" si="7"/>
        <v>86</v>
      </c>
      <c r="O89" s="80">
        <f t="shared" si="8"/>
        <v>63.504591216692283</v>
      </c>
      <c r="P89" s="81" t="str">
        <f t="shared" si="9"/>
        <v>Bueno</v>
      </c>
      <c r="Q89" s="11">
        <v>11</v>
      </c>
      <c r="R89" s="11" t="s">
        <v>5998</v>
      </c>
      <c r="S89" s="11">
        <v>3</v>
      </c>
      <c r="T89" s="11">
        <v>-74.109797740000005</v>
      </c>
      <c r="U89" s="12">
        <v>4.755088271</v>
      </c>
    </row>
    <row r="90" spans="1:21" x14ac:dyDescent="0.25">
      <c r="A90" s="10">
        <v>3165</v>
      </c>
      <c r="B90" s="3" t="s">
        <v>265</v>
      </c>
      <c r="C90" s="3" t="s">
        <v>6255</v>
      </c>
      <c r="D90" s="3" t="s">
        <v>1</v>
      </c>
      <c r="E90" s="3" t="s">
        <v>143</v>
      </c>
      <c r="F90" s="24">
        <f>('ICT-BD'!I3166)</f>
        <v>8.1371198528875812</v>
      </c>
      <c r="G90" s="24" t="str">
        <f>('ICT-BD'!J3166)</f>
        <v>Agradable</v>
      </c>
      <c r="H90" s="24">
        <f t="shared" si="5"/>
        <v>82.648204185176809</v>
      </c>
      <c r="I90" s="72">
        <f>('ICA-BD'!L3166)</f>
        <v>54.870370370370367</v>
      </c>
      <c r="J90" s="72" t="str">
        <f>('ICA-BD'!M3166)</f>
        <v>Aceptable</v>
      </c>
      <c r="K90" s="72">
        <f t="shared" si="6"/>
        <v>76.83259259259259</v>
      </c>
      <c r="L90" s="133">
        <f>('IRA-BD'!G3166)</f>
        <v>31</v>
      </c>
      <c r="M90" s="36" t="str">
        <f>('IRA-BD'!H3166)</f>
        <v>Aceptable</v>
      </c>
      <c r="N90" s="133">
        <f t="shared" si="7"/>
        <v>31</v>
      </c>
      <c r="O90" s="80">
        <f t="shared" si="8"/>
        <v>63.493598925923131</v>
      </c>
      <c r="P90" s="81" t="str">
        <f t="shared" si="9"/>
        <v>Bueno</v>
      </c>
      <c r="Q90" s="11">
        <v>18</v>
      </c>
      <c r="R90" s="11" t="s">
        <v>159</v>
      </c>
      <c r="S90" s="11">
        <v>2</v>
      </c>
      <c r="T90" s="11">
        <v>-74.108249000000001</v>
      </c>
      <c r="U90" s="12">
        <v>4.552231999</v>
      </c>
    </row>
    <row r="91" spans="1:21" x14ac:dyDescent="0.25">
      <c r="A91" s="10">
        <v>3233</v>
      </c>
      <c r="B91" s="3" t="s">
        <v>228</v>
      </c>
      <c r="C91" s="3" t="s">
        <v>6255</v>
      </c>
      <c r="D91" s="3" t="s">
        <v>1</v>
      </c>
      <c r="E91" s="3" t="s">
        <v>116</v>
      </c>
      <c r="F91" s="24">
        <f>('ICT-BD'!I3234)</f>
        <v>8.1371198528875812</v>
      </c>
      <c r="G91" s="24" t="str">
        <f>('ICT-BD'!J3234)</f>
        <v>Agradable</v>
      </c>
      <c r="H91" s="24">
        <f t="shared" si="5"/>
        <v>82.648204185176809</v>
      </c>
      <c r="I91" s="72">
        <f>('ICA-BD'!L3234)</f>
        <v>54.870370370370367</v>
      </c>
      <c r="J91" s="72" t="str">
        <f>('ICA-BD'!M3234)</f>
        <v>Aceptable</v>
      </c>
      <c r="K91" s="72">
        <f t="shared" si="6"/>
        <v>76.83259259259259</v>
      </c>
      <c r="L91" s="133">
        <f>('IRA-BD'!G3234)</f>
        <v>31</v>
      </c>
      <c r="M91" s="36" t="str">
        <f>('IRA-BD'!H3234)</f>
        <v>Aceptable</v>
      </c>
      <c r="N91" s="133">
        <f t="shared" si="7"/>
        <v>31</v>
      </c>
      <c r="O91" s="80">
        <f t="shared" si="8"/>
        <v>63.493598925923131</v>
      </c>
      <c r="P91" s="81" t="str">
        <f t="shared" si="9"/>
        <v>Bueno</v>
      </c>
      <c r="Q91" s="11">
        <v>18</v>
      </c>
      <c r="R91" s="11" t="s">
        <v>159</v>
      </c>
      <c r="S91" s="11">
        <v>2</v>
      </c>
      <c r="T91" s="11">
        <v>-74.107011319999998</v>
      </c>
      <c r="U91" s="12">
        <v>4.5532404849999999</v>
      </c>
    </row>
    <row r="92" spans="1:21" x14ac:dyDescent="0.25">
      <c r="A92" s="10">
        <v>579</v>
      </c>
      <c r="B92" s="3" t="s">
        <v>579</v>
      </c>
      <c r="C92" s="3" t="s">
        <v>318</v>
      </c>
      <c r="D92" s="3" t="s">
        <v>1</v>
      </c>
      <c r="E92" s="3" t="s">
        <v>580</v>
      </c>
      <c r="F92" s="24">
        <f>('ICT-BD'!I580)</f>
        <v>12.33082788773028</v>
      </c>
      <c r="G92" s="24" t="str">
        <f>('ICT-BD'!J580)</f>
        <v>Algo Frío</v>
      </c>
      <c r="H92" s="24">
        <f t="shared" si="5"/>
        <v>34.804896214075264</v>
      </c>
      <c r="I92" s="72">
        <f>('ICA-BD'!L580)</f>
        <v>54.870370370370367</v>
      </c>
      <c r="J92" s="72" t="str">
        <f>('ICA-BD'!M580)</f>
        <v>Aceptable</v>
      </c>
      <c r="K92" s="72">
        <f t="shared" si="6"/>
        <v>76.83259259259259</v>
      </c>
      <c r="L92" s="133">
        <f>('IRA-BD'!G580)</f>
        <v>78.777777777777771</v>
      </c>
      <c r="M92" s="36" t="str">
        <f>('IRA-BD'!H580)</f>
        <v>Muy Bueno</v>
      </c>
      <c r="N92" s="133">
        <f t="shared" si="7"/>
        <v>78.777777777777771</v>
      </c>
      <c r="O92" s="80">
        <f t="shared" si="8"/>
        <v>63.471755528148542</v>
      </c>
      <c r="P92" s="81" t="str">
        <f t="shared" si="9"/>
        <v>Bueno</v>
      </c>
      <c r="Q92" s="11">
        <v>4</v>
      </c>
      <c r="R92" s="11" t="s">
        <v>160</v>
      </c>
      <c r="S92" s="11">
        <v>2</v>
      </c>
      <c r="T92" s="11">
        <v>-74.088924770000006</v>
      </c>
      <c r="U92" s="12">
        <v>4.5693517699999999</v>
      </c>
    </row>
    <row r="93" spans="1:21" x14ac:dyDescent="0.25">
      <c r="A93" s="10">
        <v>2997</v>
      </c>
      <c r="B93" s="3" t="s">
        <v>5457</v>
      </c>
      <c r="C93" s="3" t="s">
        <v>5354</v>
      </c>
      <c r="D93" s="3" t="s">
        <v>1</v>
      </c>
      <c r="E93" s="3" t="s">
        <v>5455</v>
      </c>
      <c r="F93" s="24">
        <f>('ICT-BD'!I2998)</f>
        <v>12.693207725923974</v>
      </c>
      <c r="G93" s="24" t="str">
        <f>('ICT-BD'!J2998)</f>
        <v>Algo Frío</v>
      </c>
      <c r="H93" s="24">
        <f t="shared" si="5"/>
        <v>30.036740448368754</v>
      </c>
      <c r="I93" s="72">
        <f>('ICA-BD'!L2998)</f>
        <v>59.648148148148152</v>
      </c>
      <c r="J93" s="72" t="str">
        <f>('ICA-BD'!M2998)</f>
        <v>Aceptable</v>
      </c>
      <c r="K93" s="72">
        <f t="shared" si="6"/>
        <v>74.157037037037028</v>
      </c>
      <c r="L93" s="133">
        <f>('IRA-BD'!G2998)</f>
        <v>86</v>
      </c>
      <c r="M93" s="36" t="str">
        <f>('IRA-BD'!H2998)</f>
        <v>Óptimo</v>
      </c>
      <c r="N93" s="133">
        <f t="shared" si="7"/>
        <v>86</v>
      </c>
      <c r="O93" s="80">
        <f t="shared" si="8"/>
        <v>63.397925828468594</v>
      </c>
      <c r="P93" s="81" t="str">
        <f t="shared" si="9"/>
        <v>Bueno</v>
      </c>
      <c r="Q93" s="11">
        <v>16</v>
      </c>
      <c r="R93" s="11" t="s">
        <v>170</v>
      </c>
      <c r="S93" s="11">
        <v>3</v>
      </c>
      <c r="T93" s="11">
        <v>-74.12552488</v>
      </c>
      <c r="U93" s="12">
        <v>4.6065757810000001</v>
      </c>
    </row>
    <row r="94" spans="1:21" x14ac:dyDescent="0.25">
      <c r="A94" s="10">
        <v>2999</v>
      </c>
      <c r="B94" s="3" t="s">
        <v>5459</v>
      </c>
      <c r="C94" s="3" t="s">
        <v>5354</v>
      </c>
      <c r="D94" s="3" t="s">
        <v>1</v>
      </c>
      <c r="E94" s="3" t="s">
        <v>5455</v>
      </c>
      <c r="F94" s="24">
        <f>('ICT-BD'!I3000)</f>
        <v>12.693207725923974</v>
      </c>
      <c r="G94" s="24" t="str">
        <f>('ICT-BD'!J3000)</f>
        <v>Algo Frío</v>
      </c>
      <c r="H94" s="24">
        <f t="shared" si="5"/>
        <v>30.036740448368754</v>
      </c>
      <c r="I94" s="72">
        <f>('ICA-BD'!L3000)</f>
        <v>59.648148148148152</v>
      </c>
      <c r="J94" s="72" t="str">
        <f>('ICA-BD'!M3000)</f>
        <v>Aceptable</v>
      </c>
      <c r="K94" s="72">
        <f t="shared" si="6"/>
        <v>74.157037037037028</v>
      </c>
      <c r="L94" s="133">
        <f>('IRA-BD'!G3000)</f>
        <v>86</v>
      </c>
      <c r="M94" s="36" t="str">
        <f>('IRA-BD'!H3000)</f>
        <v>Óptimo</v>
      </c>
      <c r="N94" s="133">
        <f t="shared" si="7"/>
        <v>86</v>
      </c>
      <c r="O94" s="80">
        <f t="shared" si="8"/>
        <v>63.397925828468594</v>
      </c>
      <c r="P94" s="81" t="str">
        <f t="shared" si="9"/>
        <v>Bueno</v>
      </c>
      <c r="Q94" s="11">
        <v>16</v>
      </c>
      <c r="R94" s="11" t="s">
        <v>170</v>
      </c>
      <c r="S94" s="11">
        <v>3</v>
      </c>
      <c r="T94" s="11">
        <v>-74.12448397</v>
      </c>
      <c r="U94" s="12">
        <v>4.6076006400000002</v>
      </c>
    </row>
    <row r="95" spans="1:21" x14ac:dyDescent="0.25">
      <c r="A95" s="10">
        <v>3245</v>
      </c>
      <c r="B95" s="3" t="s">
        <v>5632</v>
      </c>
      <c r="C95" s="3" t="s">
        <v>5614</v>
      </c>
      <c r="D95" s="3" t="s">
        <v>1</v>
      </c>
      <c r="E95" s="3" t="s">
        <v>5633</v>
      </c>
      <c r="F95" s="24">
        <f>('ICT-BD'!I3246)</f>
        <v>11.349206907059854</v>
      </c>
      <c r="G95" s="24" t="str">
        <f>('ICT-BD'!J3246)</f>
        <v>Algo Frío</v>
      </c>
      <c r="H95" s="24">
        <f t="shared" si="5"/>
        <v>47.720961749212449</v>
      </c>
      <c r="I95" s="72">
        <f>('ICA-BD'!L3246)</f>
        <v>64.75</v>
      </c>
      <c r="J95" s="72" t="str">
        <f>('ICA-BD'!M3246)</f>
        <v>Aceptable</v>
      </c>
      <c r="K95" s="72">
        <f t="shared" si="6"/>
        <v>71.3</v>
      </c>
      <c r="L95" s="133">
        <f>('IRA-BD'!G3246)</f>
        <v>71</v>
      </c>
      <c r="M95" s="36" t="str">
        <f>('IRA-BD'!H3246)</f>
        <v>Muy Bueno</v>
      </c>
      <c r="N95" s="133">
        <f t="shared" si="7"/>
        <v>71</v>
      </c>
      <c r="O95" s="80">
        <f t="shared" si="8"/>
        <v>63.34032058307082</v>
      </c>
      <c r="P95" s="81" t="str">
        <f t="shared" si="9"/>
        <v>Bueno</v>
      </c>
      <c r="Q95" s="11">
        <v>19</v>
      </c>
      <c r="R95" s="11" t="s">
        <v>2</v>
      </c>
      <c r="S95" s="11">
        <v>2</v>
      </c>
      <c r="T95" s="11">
        <v>-74.142170960000001</v>
      </c>
      <c r="U95" s="12">
        <v>4.5680582149999998</v>
      </c>
    </row>
    <row r="96" spans="1:21" x14ac:dyDescent="0.25">
      <c r="A96" s="10">
        <v>375</v>
      </c>
      <c r="B96" s="3" t="s">
        <v>1297</v>
      </c>
      <c r="C96" s="3" t="s">
        <v>1206</v>
      </c>
      <c r="D96" s="3" t="s">
        <v>1</v>
      </c>
      <c r="E96" s="3" t="s">
        <v>1298</v>
      </c>
      <c r="F96" s="24">
        <f>('ICT-BD'!I376)</f>
        <v>11.688618187398253</v>
      </c>
      <c r="G96" s="24" t="str">
        <f>('ICT-BD'!J376)</f>
        <v>Algo Frío</v>
      </c>
      <c r="H96" s="24">
        <f t="shared" si="5"/>
        <v>43.25502385002298</v>
      </c>
      <c r="I96" s="72">
        <f>('ICA-BD'!L376)</f>
        <v>56.870370370370367</v>
      </c>
      <c r="J96" s="72" t="str">
        <f>('ICA-BD'!M376)</f>
        <v>Aceptable</v>
      </c>
      <c r="K96" s="72">
        <f t="shared" si="6"/>
        <v>75.7125925925926</v>
      </c>
      <c r="L96" s="133">
        <f>('IRA-BD'!G376)</f>
        <v>71</v>
      </c>
      <c r="M96" s="36" t="str">
        <f>('IRA-BD'!H376)</f>
        <v>Muy Bueno</v>
      </c>
      <c r="N96" s="133">
        <f t="shared" si="7"/>
        <v>71</v>
      </c>
      <c r="O96" s="80">
        <f t="shared" si="8"/>
        <v>63.322538814205188</v>
      </c>
      <c r="P96" s="81" t="str">
        <f t="shared" si="9"/>
        <v>Bueno</v>
      </c>
      <c r="Q96" s="11">
        <v>2</v>
      </c>
      <c r="R96" s="11" t="s">
        <v>163</v>
      </c>
      <c r="S96" s="11">
        <v>5</v>
      </c>
      <c r="T96" s="11">
        <v>-74.053819599999997</v>
      </c>
      <c r="U96" s="12">
        <v>4.6488631959999998</v>
      </c>
    </row>
    <row r="97" spans="1:21" x14ac:dyDescent="0.25">
      <c r="A97" s="10">
        <v>2972</v>
      </c>
      <c r="B97" s="3" t="s">
        <v>5420</v>
      </c>
      <c r="C97" s="3" t="s">
        <v>5354</v>
      </c>
      <c r="D97" s="3" t="s">
        <v>1</v>
      </c>
      <c r="E97" s="3" t="s">
        <v>5421</v>
      </c>
      <c r="F97" s="24">
        <f>('ICT-BD'!I2973)</f>
        <v>12.426706907059854</v>
      </c>
      <c r="G97" s="24" t="str">
        <f>('ICT-BD'!J2973)</f>
        <v>Algo Frío</v>
      </c>
      <c r="H97" s="24">
        <f t="shared" si="5"/>
        <v>33.543330170265065</v>
      </c>
      <c r="I97" s="72">
        <f>('ICA-BD'!L2973)</f>
        <v>54.092592592592595</v>
      </c>
      <c r="J97" s="72" t="str">
        <f>('ICA-BD'!M2973)</f>
        <v>Aceptable</v>
      </c>
      <c r="K97" s="72">
        <f t="shared" si="6"/>
        <v>77.268148148148143</v>
      </c>
      <c r="L97" s="133">
        <f>('IRA-BD'!G2973)</f>
        <v>78.777777777777771</v>
      </c>
      <c r="M97" s="36" t="str">
        <f>('IRA-BD'!H2973)</f>
        <v>Muy Bueno</v>
      </c>
      <c r="N97" s="133">
        <f t="shared" si="7"/>
        <v>78.777777777777771</v>
      </c>
      <c r="O97" s="80">
        <f t="shared" si="8"/>
        <v>63.196418698730326</v>
      </c>
      <c r="P97" s="81" t="str">
        <f t="shared" si="9"/>
        <v>Bueno</v>
      </c>
      <c r="Q97" s="11">
        <v>16</v>
      </c>
      <c r="R97" s="11" t="s">
        <v>170</v>
      </c>
      <c r="S97" s="11">
        <v>3</v>
      </c>
      <c r="T97" s="11">
        <v>-74.118106650000001</v>
      </c>
      <c r="U97" s="12">
        <v>4.6021008769999998</v>
      </c>
    </row>
    <row r="98" spans="1:21" x14ac:dyDescent="0.25">
      <c r="A98" s="10">
        <v>3029</v>
      </c>
      <c r="B98" s="3" t="s">
        <v>5509</v>
      </c>
      <c r="C98" s="3" t="s">
        <v>5354</v>
      </c>
      <c r="D98" s="3" t="s">
        <v>1</v>
      </c>
      <c r="E98" s="3" t="s">
        <v>5510</v>
      </c>
      <c r="F98" s="24">
        <f>('ICT-BD'!I3030)</f>
        <v>12.693207725923974</v>
      </c>
      <c r="G98" s="24" t="str">
        <f>('ICT-BD'!J3030)</f>
        <v>Algo Frío</v>
      </c>
      <c r="H98" s="24">
        <f t="shared" si="5"/>
        <v>30.036740448368754</v>
      </c>
      <c r="I98" s="72">
        <f>('ICA-BD'!L3030)</f>
        <v>60.870370370370367</v>
      </c>
      <c r="J98" s="72" t="str">
        <f>('ICA-BD'!M3030)</f>
        <v>Aceptable</v>
      </c>
      <c r="K98" s="72">
        <f t="shared" si="6"/>
        <v>73.472592592592591</v>
      </c>
      <c r="L98" s="133">
        <f>('IRA-BD'!G3030)</f>
        <v>86</v>
      </c>
      <c r="M98" s="36" t="str">
        <f>('IRA-BD'!H3030)</f>
        <v>Óptimo</v>
      </c>
      <c r="N98" s="133">
        <f t="shared" si="7"/>
        <v>86</v>
      </c>
      <c r="O98" s="80">
        <f t="shared" si="8"/>
        <v>63.169777680320443</v>
      </c>
      <c r="P98" s="81" t="str">
        <f t="shared" si="9"/>
        <v>Bueno</v>
      </c>
      <c r="Q98" s="11">
        <v>16</v>
      </c>
      <c r="R98" s="11" t="s">
        <v>170</v>
      </c>
      <c r="S98" s="11">
        <v>3</v>
      </c>
      <c r="T98" s="11">
        <v>-74.129906500000004</v>
      </c>
      <c r="U98" s="12">
        <v>4.6061636229999996</v>
      </c>
    </row>
    <row r="99" spans="1:21" x14ac:dyDescent="0.25">
      <c r="A99" s="10">
        <v>627</v>
      </c>
      <c r="B99" s="3" t="s">
        <v>1464</v>
      </c>
      <c r="C99" s="3" t="s">
        <v>1432</v>
      </c>
      <c r="D99" s="3" t="s">
        <v>1</v>
      </c>
      <c r="E99" s="3" t="s">
        <v>1465</v>
      </c>
      <c r="F99" s="24">
        <f>('ICT-BD'!I628)</f>
        <v>12.426706907059854</v>
      </c>
      <c r="G99" s="24" t="str">
        <f>('ICT-BD'!J628)</f>
        <v>Algo Frío</v>
      </c>
      <c r="H99" s="24">
        <f t="shared" si="5"/>
        <v>33.543330170265065</v>
      </c>
      <c r="I99" s="72">
        <f>('ICA-BD'!L628)</f>
        <v>54.870370370370367</v>
      </c>
      <c r="J99" s="72" t="str">
        <f>('ICA-BD'!M628)</f>
        <v>Aceptable</v>
      </c>
      <c r="K99" s="72">
        <f t="shared" si="6"/>
        <v>76.83259259259259</v>
      </c>
      <c r="L99" s="133">
        <f>('IRA-BD'!G628)</f>
        <v>78.777777777777771</v>
      </c>
      <c r="M99" s="36" t="str">
        <f>('IRA-BD'!H628)</f>
        <v>Muy Bueno</v>
      </c>
      <c r="N99" s="133">
        <f t="shared" si="7"/>
        <v>78.777777777777771</v>
      </c>
      <c r="O99" s="80">
        <f t="shared" si="8"/>
        <v>63.051233513545149</v>
      </c>
      <c r="P99" s="81" t="str">
        <f t="shared" si="9"/>
        <v>Bueno</v>
      </c>
      <c r="Q99" s="11">
        <v>5</v>
      </c>
      <c r="R99" s="11" t="s">
        <v>474</v>
      </c>
      <c r="S99" s="11">
        <v>1</v>
      </c>
      <c r="T99" s="11">
        <v>-74.115138090000002</v>
      </c>
      <c r="U99" s="12">
        <v>4.4907800570000003</v>
      </c>
    </row>
    <row r="100" spans="1:21" x14ac:dyDescent="0.25">
      <c r="A100" s="10">
        <v>689</v>
      </c>
      <c r="B100" s="3" t="s">
        <v>1577</v>
      </c>
      <c r="C100" s="3" t="s">
        <v>1432</v>
      </c>
      <c r="D100" s="3" t="s">
        <v>1</v>
      </c>
      <c r="E100" s="3" t="s">
        <v>1576</v>
      </c>
      <c r="F100" s="24">
        <f>('ICT-BD'!I690)</f>
        <v>12.426706907059854</v>
      </c>
      <c r="G100" s="24" t="str">
        <f>('ICT-BD'!J690)</f>
        <v>Algo Frío</v>
      </c>
      <c r="H100" s="24">
        <f t="shared" si="5"/>
        <v>33.543330170265065</v>
      </c>
      <c r="I100" s="72">
        <f>('ICA-BD'!L690)</f>
        <v>54.870370370370367</v>
      </c>
      <c r="J100" s="72" t="str">
        <f>('ICA-BD'!M690)</f>
        <v>Aceptable</v>
      </c>
      <c r="K100" s="72">
        <f t="shared" si="6"/>
        <v>76.83259259259259</v>
      </c>
      <c r="L100" s="133">
        <f>('IRA-BD'!G690)</f>
        <v>78.777777777777771</v>
      </c>
      <c r="M100" s="36" t="str">
        <f>('IRA-BD'!H690)</f>
        <v>Muy Bueno</v>
      </c>
      <c r="N100" s="133">
        <f t="shared" si="7"/>
        <v>78.777777777777771</v>
      </c>
      <c r="O100" s="80">
        <f t="shared" si="8"/>
        <v>63.051233513545149</v>
      </c>
      <c r="P100" s="81" t="str">
        <f t="shared" si="9"/>
        <v>Bueno</v>
      </c>
      <c r="Q100" s="11">
        <v>5</v>
      </c>
      <c r="R100" s="11" t="s">
        <v>159</v>
      </c>
      <c r="S100" s="11">
        <v>2</v>
      </c>
      <c r="T100" s="11">
        <v>-74.108466059999998</v>
      </c>
      <c r="U100" s="12">
        <v>4.5087224780000001</v>
      </c>
    </row>
    <row r="101" spans="1:21" x14ac:dyDescent="0.25">
      <c r="A101" s="10">
        <v>735</v>
      </c>
      <c r="B101" s="3" t="s">
        <v>1665</v>
      </c>
      <c r="C101" s="3" t="s">
        <v>1432</v>
      </c>
      <c r="D101" s="3" t="s">
        <v>1</v>
      </c>
      <c r="E101" s="3" t="s">
        <v>1666</v>
      </c>
      <c r="F101" s="24">
        <f>('ICT-BD'!I736)</f>
        <v>12.426706907059854</v>
      </c>
      <c r="G101" s="24" t="str">
        <f>('ICT-BD'!J736)</f>
        <v>Algo Frío</v>
      </c>
      <c r="H101" s="24">
        <f t="shared" si="5"/>
        <v>33.543330170265065</v>
      </c>
      <c r="I101" s="72">
        <f>('ICA-BD'!L736)</f>
        <v>54.870370370370367</v>
      </c>
      <c r="J101" s="72" t="str">
        <f>('ICA-BD'!M736)</f>
        <v>Aceptable</v>
      </c>
      <c r="K101" s="72">
        <f t="shared" si="6"/>
        <v>76.83259259259259</v>
      </c>
      <c r="L101" s="133">
        <f>('IRA-BD'!G736)</f>
        <v>78.777777777777771</v>
      </c>
      <c r="M101" s="36" t="str">
        <f>('IRA-BD'!H736)</f>
        <v>Muy Bueno</v>
      </c>
      <c r="N101" s="133">
        <f t="shared" si="7"/>
        <v>78.777777777777771</v>
      </c>
      <c r="O101" s="80">
        <f t="shared" si="8"/>
        <v>63.051233513545149</v>
      </c>
      <c r="P101" s="81" t="str">
        <f t="shared" si="9"/>
        <v>Bueno</v>
      </c>
      <c r="Q101" s="11">
        <v>5</v>
      </c>
      <c r="R101" s="11" t="s">
        <v>159</v>
      </c>
      <c r="S101" s="11">
        <v>2</v>
      </c>
      <c r="T101" s="11">
        <v>-74.116339089999997</v>
      </c>
      <c r="U101" s="12">
        <v>4.5333401860000002</v>
      </c>
    </row>
    <row r="102" spans="1:21" x14ac:dyDescent="0.25">
      <c r="A102" s="10">
        <v>3062</v>
      </c>
      <c r="B102" s="3" t="s">
        <v>5564</v>
      </c>
      <c r="C102" s="3" t="s">
        <v>5354</v>
      </c>
      <c r="D102" s="3" t="s">
        <v>1</v>
      </c>
      <c r="E102" s="3" t="s">
        <v>5561</v>
      </c>
      <c r="F102" s="24">
        <f>('ICT-BD'!I3063)</f>
        <v>12.426706907059854</v>
      </c>
      <c r="G102" s="24" t="str">
        <f>('ICT-BD'!J3063)</f>
        <v>Algo Frío</v>
      </c>
      <c r="H102" s="24">
        <f t="shared" si="5"/>
        <v>33.543330170265065</v>
      </c>
      <c r="I102" s="72">
        <f>('ICA-BD'!L3063)</f>
        <v>54.870370370370367</v>
      </c>
      <c r="J102" s="72" t="str">
        <f>('ICA-BD'!M3063)</f>
        <v>Aceptable</v>
      </c>
      <c r="K102" s="72">
        <f t="shared" si="6"/>
        <v>76.83259259259259</v>
      </c>
      <c r="L102" s="133">
        <f>('IRA-BD'!G3063)</f>
        <v>78.777777777777771</v>
      </c>
      <c r="M102" s="36" t="str">
        <f>('IRA-BD'!H3063)</f>
        <v>Muy Bueno</v>
      </c>
      <c r="N102" s="133">
        <f t="shared" si="7"/>
        <v>78.777777777777771</v>
      </c>
      <c r="O102" s="80">
        <f t="shared" si="8"/>
        <v>63.051233513545149</v>
      </c>
      <c r="P102" s="81" t="str">
        <f t="shared" si="9"/>
        <v>Bueno</v>
      </c>
      <c r="Q102" s="11">
        <v>16</v>
      </c>
      <c r="R102" s="11" t="s">
        <v>170</v>
      </c>
      <c r="S102" s="11">
        <v>3</v>
      </c>
      <c r="T102" s="11">
        <v>-74.1082976</v>
      </c>
      <c r="U102" s="12">
        <v>4.6237718049999996</v>
      </c>
    </row>
    <row r="103" spans="1:21" x14ac:dyDescent="0.25">
      <c r="A103" s="10">
        <v>3064</v>
      </c>
      <c r="B103" s="3" t="s">
        <v>5567</v>
      </c>
      <c r="C103" s="3" t="s">
        <v>5354</v>
      </c>
      <c r="D103" s="3" t="s">
        <v>1</v>
      </c>
      <c r="E103" s="3" t="s">
        <v>5568</v>
      </c>
      <c r="F103" s="24">
        <f>('ICT-BD'!I3065)</f>
        <v>12.426706907059854</v>
      </c>
      <c r="G103" s="24" t="str">
        <f>('ICT-BD'!J3065)</f>
        <v>Algo Frío</v>
      </c>
      <c r="H103" s="24">
        <f t="shared" si="5"/>
        <v>33.543330170265065</v>
      </c>
      <c r="I103" s="72">
        <f>('ICA-BD'!L3065)</f>
        <v>54.870370370370367</v>
      </c>
      <c r="J103" s="72" t="str">
        <f>('ICA-BD'!M3065)</f>
        <v>Aceptable</v>
      </c>
      <c r="K103" s="72">
        <f t="shared" si="6"/>
        <v>76.83259259259259</v>
      </c>
      <c r="L103" s="133">
        <f>('IRA-BD'!G3065)</f>
        <v>78.777777777777771</v>
      </c>
      <c r="M103" s="36" t="str">
        <f>('IRA-BD'!H3065)</f>
        <v>Muy Bueno</v>
      </c>
      <c r="N103" s="133">
        <f t="shared" si="7"/>
        <v>78.777777777777771</v>
      </c>
      <c r="O103" s="80">
        <f t="shared" si="8"/>
        <v>63.051233513545149</v>
      </c>
      <c r="P103" s="81" t="str">
        <f t="shared" si="9"/>
        <v>Bueno</v>
      </c>
      <c r="Q103" s="11">
        <v>16</v>
      </c>
      <c r="R103" s="11" t="s">
        <v>170</v>
      </c>
      <c r="S103" s="11">
        <v>3</v>
      </c>
      <c r="T103" s="11">
        <v>-74.111455269999993</v>
      </c>
      <c r="U103" s="12">
        <v>4.6192824720000001</v>
      </c>
    </row>
    <row r="104" spans="1:21" x14ac:dyDescent="0.25">
      <c r="A104" s="10">
        <v>59</v>
      </c>
      <c r="B104" s="3" t="s">
        <v>723</v>
      </c>
      <c r="C104" s="3" t="s">
        <v>625</v>
      </c>
      <c r="D104" s="3" t="s">
        <v>1</v>
      </c>
      <c r="E104" s="3" t="s">
        <v>724</v>
      </c>
      <c r="F104" s="24">
        <f>('ICT-BD'!I60)</f>
        <v>12.57211985288758</v>
      </c>
      <c r="G104" s="24" t="str">
        <f>('ICT-BD'!J60)</f>
        <v>Algo Frío</v>
      </c>
      <c r="H104" s="24">
        <f t="shared" si="5"/>
        <v>31.630001935689734</v>
      </c>
      <c r="I104" s="72">
        <f>('ICA-BD'!L60)</f>
        <v>52.092592592592595</v>
      </c>
      <c r="J104" s="72" t="str">
        <f>('ICA-BD'!M60)</f>
        <v>Aceptable</v>
      </c>
      <c r="K104" s="72">
        <f t="shared" si="6"/>
        <v>78.388148148148147</v>
      </c>
      <c r="L104" s="133">
        <f>('IRA-BD'!G60)</f>
        <v>78.777777777777771</v>
      </c>
      <c r="M104" s="36" t="str">
        <f>('IRA-BD'!H67)</f>
        <v>Malo</v>
      </c>
      <c r="N104" s="133">
        <f t="shared" si="7"/>
        <v>78.777777777777771</v>
      </c>
      <c r="O104" s="80">
        <f t="shared" si="8"/>
        <v>62.931975953871891</v>
      </c>
      <c r="P104" s="81" t="str">
        <f t="shared" si="9"/>
        <v>Bueno</v>
      </c>
      <c r="Q104" s="11">
        <v>1</v>
      </c>
      <c r="R104" s="11" t="s">
        <v>165</v>
      </c>
      <c r="S104" s="11">
        <v>3</v>
      </c>
      <c r="T104" s="11">
        <v>-74.040874930000001</v>
      </c>
      <c r="U104" s="12">
        <v>4.7559394419999999</v>
      </c>
    </row>
    <row r="105" spans="1:21" x14ac:dyDescent="0.25">
      <c r="A105" s="10">
        <v>60</v>
      </c>
      <c r="B105" s="3" t="s">
        <v>725</v>
      </c>
      <c r="C105" s="3" t="s">
        <v>625</v>
      </c>
      <c r="D105" s="3" t="s">
        <v>1</v>
      </c>
      <c r="E105" s="3" t="s">
        <v>726</v>
      </c>
      <c r="F105" s="24">
        <f>('ICT-BD'!I61)</f>
        <v>12.57211985288758</v>
      </c>
      <c r="G105" s="24" t="str">
        <f>('ICT-BD'!J61)</f>
        <v>Algo Frío</v>
      </c>
      <c r="H105" s="24">
        <f t="shared" si="5"/>
        <v>31.630001935689734</v>
      </c>
      <c r="I105" s="72">
        <f>('ICA-BD'!L61)</f>
        <v>52.092592592592595</v>
      </c>
      <c r="J105" s="72" t="str">
        <f>('ICA-BD'!M61)</f>
        <v>Aceptable</v>
      </c>
      <c r="K105" s="72">
        <f t="shared" si="6"/>
        <v>78.388148148148147</v>
      </c>
      <c r="L105" s="133">
        <f>('IRA-BD'!G61)</f>
        <v>78.777777777777771</v>
      </c>
      <c r="M105" s="36" t="str">
        <f>('IRA-BD'!H68)</f>
        <v>Malo</v>
      </c>
      <c r="N105" s="133">
        <f t="shared" si="7"/>
        <v>78.777777777777771</v>
      </c>
      <c r="O105" s="80">
        <f t="shared" si="8"/>
        <v>62.931975953871891</v>
      </c>
      <c r="P105" s="81" t="str">
        <f t="shared" si="9"/>
        <v>Bueno</v>
      </c>
      <c r="Q105" s="11">
        <v>1</v>
      </c>
      <c r="R105" s="11" t="s">
        <v>165</v>
      </c>
      <c r="S105" s="11">
        <v>3</v>
      </c>
      <c r="T105" s="11">
        <v>-74.027662809999995</v>
      </c>
      <c r="U105" s="12">
        <v>4.7447396160000004</v>
      </c>
    </row>
    <row r="106" spans="1:21" x14ac:dyDescent="0.25">
      <c r="A106" s="10">
        <v>105</v>
      </c>
      <c r="B106" s="3" t="s">
        <v>810</v>
      </c>
      <c r="C106" s="3" t="s">
        <v>625</v>
      </c>
      <c r="D106" s="3" t="s">
        <v>1</v>
      </c>
      <c r="E106" s="3" t="s">
        <v>811</v>
      </c>
      <c r="F106" s="24">
        <f>('ICT-BD'!I106)</f>
        <v>12.57211985288758</v>
      </c>
      <c r="G106" s="24" t="str">
        <f>('ICT-BD'!J106)</f>
        <v>Algo Frío</v>
      </c>
      <c r="H106" s="24">
        <f t="shared" si="5"/>
        <v>31.630001935689734</v>
      </c>
      <c r="I106" s="72">
        <f>('ICA-BD'!L106)</f>
        <v>52.092592592592595</v>
      </c>
      <c r="J106" s="72" t="str">
        <f>('ICA-BD'!M106)</f>
        <v>Aceptable</v>
      </c>
      <c r="K106" s="72">
        <f t="shared" si="6"/>
        <v>78.388148148148147</v>
      </c>
      <c r="L106" s="133">
        <f>('IRA-BD'!G106)</f>
        <v>78.777777777777771</v>
      </c>
      <c r="M106" s="36" t="str">
        <f>('IRA-BD'!H113)</f>
        <v>Muy Bueno</v>
      </c>
      <c r="N106" s="133">
        <f t="shared" si="7"/>
        <v>78.777777777777771</v>
      </c>
      <c r="O106" s="80">
        <f t="shared" si="8"/>
        <v>62.931975953871891</v>
      </c>
      <c r="P106" s="81" t="str">
        <f t="shared" si="9"/>
        <v>Bueno</v>
      </c>
      <c r="Q106" s="11">
        <v>1</v>
      </c>
      <c r="R106" s="11" t="s">
        <v>165</v>
      </c>
      <c r="S106" s="11">
        <v>4</v>
      </c>
      <c r="T106" s="11">
        <v>-74.033658849999995</v>
      </c>
      <c r="U106" s="12">
        <v>4.7327463009999997</v>
      </c>
    </row>
    <row r="107" spans="1:21" x14ac:dyDescent="0.25">
      <c r="A107" s="10">
        <v>112</v>
      </c>
      <c r="B107" s="3" t="s">
        <v>822</v>
      </c>
      <c r="C107" s="3" t="s">
        <v>625</v>
      </c>
      <c r="D107" s="3" t="s">
        <v>1</v>
      </c>
      <c r="E107" s="3" t="s">
        <v>823</v>
      </c>
      <c r="F107" s="24">
        <f>('ICT-BD'!I113)</f>
        <v>12.57211985288758</v>
      </c>
      <c r="G107" s="24" t="str">
        <f>('ICT-BD'!J113)</f>
        <v>Algo Frío</v>
      </c>
      <c r="H107" s="24">
        <f t="shared" si="5"/>
        <v>31.630001935689734</v>
      </c>
      <c r="I107" s="72">
        <f>('ICA-BD'!L113)</f>
        <v>52.092592592592595</v>
      </c>
      <c r="J107" s="72" t="str">
        <f>('ICA-BD'!M113)</f>
        <v>Aceptable</v>
      </c>
      <c r="K107" s="72">
        <f t="shared" si="6"/>
        <v>78.388148148148147</v>
      </c>
      <c r="L107" s="133">
        <f>('IRA-BD'!G113)</f>
        <v>78.777777777777771</v>
      </c>
      <c r="M107" s="36" t="str">
        <f>('IRA-BD'!H120)</f>
        <v>Óptimo</v>
      </c>
      <c r="N107" s="133">
        <f t="shared" si="7"/>
        <v>78.777777777777771</v>
      </c>
      <c r="O107" s="80">
        <f t="shared" si="8"/>
        <v>62.931975953871891</v>
      </c>
      <c r="P107" s="81" t="str">
        <f t="shared" si="9"/>
        <v>Bueno</v>
      </c>
      <c r="Q107" s="11">
        <v>1</v>
      </c>
      <c r="R107" s="11" t="s">
        <v>165</v>
      </c>
      <c r="S107" s="11">
        <v>3</v>
      </c>
      <c r="T107" s="11">
        <v>-74.037980239999996</v>
      </c>
      <c r="U107" s="12">
        <v>4.7465714439999998</v>
      </c>
    </row>
    <row r="108" spans="1:21" x14ac:dyDescent="0.25">
      <c r="A108" s="10">
        <v>152</v>
      </c>
      <c r="B108" s="3" t="s">
        <v>895</v>
      </c>
      <c r="C108" s="3" t="s">
        <v>625</v>
      </c>
      <c r="D108" s="3" t="s">
        <v>1</v>
      </c>
      <c r="E108" s="3" t="s">
        <v>896</v>
      </c>
      <c r="F108" s="24">
        <f>('ICT-BD'!I153)</f>
        <v>12.57211985288758</v>
      </c>
      <c r="G108" s="24" t="str">
        <f>('ICT-BD'!J153)</f>
        <v>Algo Frío</v>
      </c>
      <c r="H108" s="24">
        <f t="shared" si="5"/>
        <v>31.630001935689734</v>
      </c>
      <c r="I108" s="72">
        <f>('ICA-BD'!L153)</f>
        <v>52.092592592592595</v>
      </c>
      <c r="J108" s="72" t="str">
        <f>('ICA-BD'!M153)</f>
        <v>Aceptable</v>
      </c>
      <c r="K108" s="72">
        <f t="shared" si="6"/>
        <v>78.388148148148147</v>
      </c>
      <c r="L108" s="133">
        <f>('IRA-BD'!G153)</f>
        <v>78.777777777777771</v>
      </c>
      <c r="M108" s="36" t="str">
        <f>('IRA-BD'!H160)</f>
        <v>Aceptable</v>
      </c>
      <c r="N108" s="133">
        <f t="shared" si="7"/>
        <v>78.777777777777771</v>
      </c>
      <c r="O108" s="80">
        <f t="shared" si="8"/>
        <v>62.931975953871891</v>
      </c>
      <c r="P108" s="81" t="str">
        <f t="shared" si="9"/>
        <v>Bueno</v>
      </c>
      <c r="Q108" s="11">
        <v>1</v>
      </c>
      <c r="R108" s="11" t="s">
        <v>164</v>
      </c>
      <c r="S108" s="11">
        <v>4</v>
      </c>
      <c r="T108" s="11">
        <v>-74.043337440000002</v>
      </c>
      <c r="U108" s="12">
        <v>4.7323570000000004</v>
      </c>
    </row>
    <row r="109" spans="1:21" x14ac:dyDescent="0.25">
      <c r="A109" s="10">
        <v>328</v>
      </c>
      <c r="B109" s="3" t="s">
        <v>1218</v>
      </c>
      <c r="C109" s="3" t="s">
        <v>1206</v>
      </c>
      <c r="D109" s="3" t="s">
        <v>1</v>
      </c>
      <c r="E109" s="3" t="s">
        <v>1219</v>
      </c>
      <c r="F109" s="24">
        <f>('ICT-BD'!I329)</f>
        <v>12.57211985288758</v>
      </c>
      <c r="G109" s="24" t="str">
        <f>('ICT-BD'!J329)</f>
        <v>Algo Frío</v>
      </c>
      <c r="H109" s="24">
        <f t="shared" si="5"/>
        <v>31.630001935689734</v>
      </c>
      <c r="I109" s="72">
        <f>('ICA-BD'!L329)</f>
        <v>52.092592592592595</v>
      </c>
      <c r="J109" s="72" t="str">
        <f>('ICA-BD'!M329)</f>
        <v>Aceptable</v>
      </c>
      <c r="K109" s="72">
        <f t="shared" si="6"/>
        <v>78.388148148148147</v>
      </c>
      <c r="L109" s="133">
        <f>('IRA-BD'!G329)</f>
        <v>78.777777777777771</v>
      </c>
      <c r="M109" s="36" t="str">
        <f>('IRA-BD'!H329)</f>
        <v>Muy Bueno</v>
      </c>
      <c r="N109" s="133">
        <f t="shared" si="7"/>
        <v>78.777777777777771</v>
      </c>
      <c r="O109" s="80">
        <f t="shared" si="8"/>
        <v>62.931975953871891</v>
      </c>
      <c r="P109" s="81" t="str">
        <f t="shared" si="9"/>
        <v>Bueno</v>
      </c>
      <c r="Q109" s="11">
        <v>2</v>
      </c>
      <c r="R109" s="11" t="s">
        <v>163</v>
      </c>
      <c r="S109" s="11">
        <v>6</v>
      </c>
      <c r="T109" s="11">
        <v>-74.043653359999993</v>
      </c>
      <c r="U109" s="12">
        <v>4.6793462899999998</v>
      </c>
    </row>
    <row r="110" spans="1:21" x14ac:dyDescent="0.25">
      <c r="A110" s="10">
        <v>446</v>
      </c>
      <c r="B110" s="3" t="s">
        <v>1424</v>
      </c>
      <c r="C110" s="3" t="s">
        <v>6257</v>
      </c>
      <c r="D110" s="3" t="s">
        <v>1</v>
      </c>
      <c r="E110" s="3" t="s">
        <v>1425</v>
      </c>
      <c r="F110" s="24">
        <f>('ICT-BD'!I447)</f>
        <v>12.57211985288758</v>
      </c>
      <c r="G110" s="24" t="str">
        <f>('ICT-BD'!J447)</f>
        <v>Algo Frío</v>
      </c>
      <c r="H110" s="24">
        <f t="shared" si="5"/>
        <v>31.630001935689734</v>
      </c>
      <c r="I110" s="72">
        <f>('ICA-BD'!L447)</f>
        <v>52.092592592592595</v>
      </c>
      <c r="J110" s="72" t="str">
        <f>('ICA-BD'!M447)</f>
        <v>Aceptable</v>
      </c>
      <c r="K110" s="72">
        <f t="shared" si="6"/>
        <v>78.388148148148147</v>
      </c>
      <c r="L110" s="133">
        <f>('IRA-BD'!G447)</f>
        <v>78.777777777777771</v>
      </c>
      <c r="M110" s="36" t="str">
        <f>('IRA-BD'!H447)</f>
        <v>Muy Bueno</v>
      </c>
      <c r="N110" s="133">
        <f t="shared" si="7"/>
        <v>78.777777777777771</v>
      </c>
      <c r="O110" s="80">
        <f t="shared" si="8"/>
        <v>62.931975953871891</v>
      </c>
      <c r="P110" s="81" t="str">
        <f t="shared" si="9"/>
        <v>Bueno</v>
      </c>
      <c r="Q110" s="11">
        <v>3</v>
      </c>
      <c r="R110" s="11" t="s">
        <v>162</v>
      </c>
      <c r="S110" s="11">
        <v>2</v>
      </c>
      <c r="T110" s="11">
        <v>-74.073415870000005</v>
      </c>
      <c r="U110" s="12">
        <v>4.5888754010000001</v>
      </c>
    </row>
    <row r="111" spans="1:21" x14ac:dyDescent="0.25">
      <c r="A111" s="10">
        <v>455</v>
      </c>
      <c r="B111" s="3" t="s">
        <v>328</v>
      </c>
      <c r="C111" s="3" t="s">
        <v>318</v>
      </c>
      <c r="D111" s="3" t="s">
        <v>1</v>
      </c>
      <c r="E111" s="3" t="s">
        <v>329</v>
      </c>
      <c r="F111" s="24">
        <f>('ICT-BD'!I456)</f>
        <v>12.57211985288758</v>
      </c>
      <c r="G111" s="24" t="str">
        <f>('ICT-BD'!J456)</f>
        <v>Algo Frío</v>
      </c>
      <c r="H111" s="24">
        <f t="shared" si="5"/>
        <v>31.630001935689734</v>
      </c>
      <c r="I111" s="72">
        <f>('ICA-BD'!L456)</f>
        <v>52.092592592592595</v>
      </c>
      <c r="J111" s="72" t="str">
        <f>('ICA-BD'!M456)</f>
        <v>Aceptable</v>
      </c>
      <c r="K111" s="72">
        <f t="shared" si="6"/>
        <v>78.388148148148147</v>
      </c>
      <c r="L111" s="133">
        <f>('IRA-BD'!G456)</f>
        <v>78.777777777777771</v>
      </c>
      <c r="M111" s="36" t="str">
        <f>('IRA-BD'!H456)</f>
        <v>Muy Bueno</v>
      </c>
      <c r="N111" s="133">
        <f t="shared" si="7"/>
        <v>78.777777777777771</v>
      </c>
      <c r="O111" s="80">
        <f t="shared" si="8"/>
        <v>62.931975953871891</v>
      </c>
      <c r="P111" s="81" t="str">
        <f t="shared" si="9"/>
        <v>Bueno</v>
      </c>
      <c r="Q111" s="11">
        <v>4</v>
      </c>
      <c r="R111" s="11" t="s">
        <v>160</v>
      </c>
      <c r="S111" s="11">
        <v>2</v>
      </c>
      <c r="T111" s="11">
        <v>-74.085595470000001</v>
      </c>
      <c r="U111" s="12">
        <v>4.560912503</v>
      </c>
    </row>
    <row r="112" spans="1:21" x14ac:dyDescent="0.25">
      <c r="A112" s="10">
        <v>474</v>
      </c>
      <c r="B112" s="3" t="s">
        <v>366</v>
      </c>
      <c r="C112" s="3" t="s">
        <v>318</v>
      </c>
      <c r="D112" s="3" t="s">
        <v>1</v>
      </c>
      <c r="E112" s="3" t="s">
        <v>367</v>
      </c>
      <c r="F112" s="24">
        <f>('ICT-BD'!I475)</f>
        <v>12.57211985288758</v>
      </c>
      <c r="G112" s="24" t="str">
        <f>('ICT-BD'!J475)</f>
        <v>Algo Frío</v>
      </c>
      <c r="H112" s="24">
        <f t="shared" si="5"/>
        <v>31.630001935689734</v>
      </c>
      <c r="I112" s="72">
        <f>('ICA-BD'!L475)</f>
        <v>52.092592592592595</v>
      </c>
      <c r="J112" s="72" t="str">
        <f>('ICA-BD'!M475)</f>
        <v>Aceptable</v>
      </c>
      <c r="K112" s="72">
        <f t="shared" si="6"/>
        <v>78.388148148148147</v>
      </c>
      <c r="L112" s="133">
        <f>('IRA-BD'!G475)</f>
        <v>78.777777777777771</v>
      </c>
      <c r="M112" s="36" t="str">
        <f>('IRA-BD'!H475)</f>
        <v>Muy Bueno</v>
      </c>
      <c r="N112" s="133">
        <f t="shared" si="7"/>
        <v>78.777777777777771</v>
      </c>
      <c r="O112" s="80">
        <f t="shared" si="8"/>
        <v>62.931975953871891</v>
      </c>
      <c r="P112" s="81" t="str">
        <f t="shared" si="9"/>
        <v>Bueno</v>
      </c>
      <c r="Q112" s="11">
        <v>4</v>
      </c>
      <c r="R112" s="11" t="s">
        <v>160</v>
      </c>
      <c r="S112" s="11">
        <v>2</v>
      </c>
      <c r="T112" s="11">
        <v>-74.082671120000001</v>
      </c>
      <c r="U112" s="12">
        <v>4.5518095880000002</v>
      </c>
    </row>
    <row r="113" spans="1:21" x14ac:dyDescent="0.25">
      <c r="A113" s="10">
        <v>479</v>
      </c>
      <c r="B113" s="3" t="s">
        <v>374</v>
      </c>
      <c r="C113" s="3" t="s">
        <v>318</v>
      </c>
      <c r="D113" s="3" t="s">
        <v>1</v>
      </c>
      <c r="E113" s="3" t="s">
        <v>373</v>
      </c>
      <c r="F113" s="24">
        <f>('ICT-BD'!I480)</f>
        <v>12.57211985288758</v>
      </c>
      <c r="G113" s="24" t="str">
        <f>('ICT-BD'!J480)</f>
        <v>Algo Frío</v>
      </c>
      <c r="H113" s="24">
        <f t="shared" si="5"/>
        <v>31.630001935689734</v>
      </c>
      <c r="I113" s="72">
        <f>('ICA-BD'!L480)</f>
        <v>52.092592592592595</v>
      </c>
      <c r="J113" s="72" t="str">
        <f>('ICA-BD'!M480)</f>
        <v>Aceptable</v>
      </c>
      <c r="K113" s="72">
        <f t="shared" si="6"/>
        <v>78.388148148148147</v>
      </c>
      <c r="L113" s="133">
        <f>('IRA-BD'!G480)</f>
        <v>78.777777777777771</v>
      </c>
      <c r="M113" s="36" t="str">
        <f>('IRA-BD'!H480)</f>
        <v>Muy Bueno</v>
      </c>
      <c r="N113" s="133">
        <f t="shared" si="7"/>
        <v>78.777777777777771</v>
      </c>
      <c r="O113" s="80">
        <f t="shared" si="8"/>
        <v>62.931975953871891</v>
      </c>
      <c r="P113" s="81" t="str">
        <f t="shared" si="9"/>
        <v>Bueno</v>
      </c>
      <c r="Q113" s="11">
        <v>4</v>
      </c>
      <c r="R113" s="11" t="s">
        <v>160</v>
      </c>
      <c r="S113" s="11">
        <v>2</v>
      </c>
      <c r="T113" s="11">
        <v>-74.083224130000005</v>
      </c>
      <c r="U113" s="12">
        <v>4.5584296709999998</v>
      </c>
    </row>
    <row r="114" spans="1:21" x14ac:dyDescent="0.25">
      <c r="A114" s="10">
        <v>507</v>
      </c>
      <c r="B114" s="3" t="s">
        <v>425</v>
      </c>
      <c r="C114" s="3" t="s">
        <v>318</v>
      </c>
      <c r="D114" s="3" t="s">
        <v>1</v>
      </c>
      <c r="E114" s="3" t="s">
        <v>426</v>
      </c>
      <c r="F114" s="24">
        <f>('ICT-BD'!I508)</f>
        <v>12.57211985288758</v>
      </c>
      <c r="G114" s="24" t="str">
        <f>('ICT-BD'!J508)</f>
        <v>Algo Frío</v>
      </c>
      <c r="H114" s="24">
        <f t="shared" si="5"/>
        <v>31.630001935689734</v>
      </c>
      <c r="I114" s="72">
        <f>('ICA-BD'!L508)</f>
        <v>52.092592592592595</v>
      </c>
      <c r="J114" s="72" t="str">
        <f>('ICA-BD'!M508)</f>
        <v>Aceptable</v>
      </c>
      <c r="K114" s="72">
        <f t="shared" si="6"/>
        <v>78.388148148148147</v>
      </c>
      <c r="L114" s="133">
        <f>('IRA-BD'!G508)</f>
        <v>78.777777777777771</v>
      </c>
      <c r="M114" s="36" t="str">
        <f>('IRA-BD'!H508)</f>
        <v>Muy Bueno</v>
      </c>
      <c r="N114" s="133">
        <f t="shared" si="7"/>
        <v>78.777777777777771</v>
      </c>
      <c r="O114" s="80">
        <f t="shared" si="8"/>
        <v>62.931975953871891</v>
      </c>
      <c r="P114" s="81" t="str">
        <f t="shared" si="9"/>
        <v>Bueno</v>
      </c>
      <c r="Q114" s="11">
        <v>4</v>
      </c>
      <c r="R114" s="11" t="s">
        <v>160</v>
      </c>
      <c r="S114" s="11">
        <v>2</v>
      </c>
      <c r="T114" s="11">
        <v>-74.098936550000005</v>
      </c>
      <c r="U114" s="12">
        <v>4.5560763770000001</v>
      </c>
    </row>
    <row r="115" spans="1:21" x14ac:dyDescent="0.25">
      <c r="A115" s="10">
        <v>2406</v>
      </c>
      <c r="B115" s="3" t="s">
        <v>4440</v>
      </c>
      <c r="C115" s="3" t="s">
        <v>3696</v>
      </c>
      <c r="D115" s="3" t="s">
        <v>1</v>
      </c>
      <c r="E115" s="3" t="s">
        <v>4441</v>
      </c>
      <c r="F115" s="24">
        <f>('ICT-BD'!I2407)</f>
        <v>12.57211985288758</v>
      </c>
      <c r="G115" s="24" t="str">
        <f>('ICT-BD'!J2407)</f>
        <v>Algo Frío</v>
      </c>
      <c r="H115" s="24">
        <f t="shared" si="5"/>
        <v>31.630001935689734</v>
      </c>
      <c r="I115" s="72">
        <f>('ICA-BD'!L2407)</f>
        <v>52.092592592592595</v>
      </c>
      <c r="J115" s="72" t="str">
        <f>('ICA-BD'!M2407)</f>
        <v>Aceptable</v>
      </c>
      <c r="K115" s="72">
        <f t="shared" si="6"/>
        <v>78.388148148148147</v>
      </c>
      <c r="L115" s="133">
        <f>('IRA-BD'!G2407)</f>
        <v>78.777777777777771</v>
      </c>
      <c r="M115" s="36" t="str">
        <f>('IRA-BD'!H2407)</f>
        <v>Muy Bueno</v>
      </c>
      <c r="N115" s="133">
        <f t="shared" si="7"/>
        <v>78.777777777777771</v>
      </c>
      <c r="O115" s="80">
        <f t="shared" si="8"/>
        <v>62.931975953871891</v>
      </c>
      <c r="P115" s="81" t="str">
        <f t="shared" si="9"/>
        <v>Bueno</v>
      </c>
      <c r="Q115" s="11">
        <v>11</v>
      </c>
      <c r="R115" s="11" t="s">
        <v>5996</v>
      </c>
      <c r="S115" s="11">
        <v>4</v>
      </c>
      <c r="T115" s="11">
        <v>-74.047728710000001</v>
      </c>
      <c r="U115" s="12">
        <v>4.7644088790000003</v>
      </c>
    </row>
    <row r="116" spans="1:21" x14ac:dyDescent="0.25">
      <c r="A116" s="10">
        <v>2421</v>
      </c>
      <c r="B116" s="3" t="s">
        <v>4463</v>
      </c>
      <c r="C116" s="3" t="s">
        <v>3696</v>
      </c>
      <c r="D116" s="3" t="s">
        <v>1</v>
      </c>
      <c r="E116" s="3" t="s">
        <v>4445</v>
      </c>
      <c r="F116" s="24">
        <f>('ICT-BD'!I2422)</f>
        <v>12.57211985288758</v>
      </c>
      <c r="G116" s="24" t="str">
        <f>('ICT-BD'!J2422)</f>
        <v>Algo Frío</v>
      </c>
      <c r="H116" s="24">
        <f t="shared" si="5"/>
        <v>31.630001935689734</v>
      </c>
      <c r="I116" s="72">
        <f>('ICA-BD'!L2422)</f>
        <v>52.092592592592595</v>
      </c>
      <c r="J116" s="72" t="str">
        <f>('ICA-BD'!M2422)</f>
        <v>Aceptable</v>
      </c>
      <c r="K116" s="72">
        <f t="shared" si="6"/>
        <v>78.388148148148147</v>
      </c>
      <c r="L116" s="133">
        <f>('IRA-BD'!G2422)</f>
        <v>78.777777777777771</v>
      </c>
      <c r="M116" s="36" t="str">
        <f>('IRA-BD'!H2422)</f>
        <v>Muy Bueno</v>
      </c>
      <c r="N116" s="133">
        <f t="shared" si="7"/>
        <v>78.777777777777771</v>
      </c>
      <c r="O116" s="80">
        <f t="shared" si="8"/>
        <v>62.931975953871891</v>
      </c>
      <c r="P116" s="81" t="str">
        <f t="shared" si="9"/>
        <v>Bueno</v>
      </c>
      <c r="Q116" s="11">
        <v>11</v>
      </c>
      <c r="R116" s="11" t="s">
        <v>5996</v>
      </c>
      <c r="S116" s="11">
        <v>4</v>
      </c>
      <c r="T116" s="11">
        <v>-74.046448979999994</v>
      </c>
      <c r="U116" s="12">
        <v>4.7611078510000002</v>
      </c>
    </row>
    <row r="117" spans="1:21" x14ac:dyDescent="0.25">
      <c r="A117" s="10">
        <v>2422</v>
      </c>
      <c r="B117" s="3" t="s">
        <v>4464</v>
      </c>
      <c r="C117" s="3" t="s">
        <v>3696</v>
      </c>
      <c r="D117" s="3" t="s">
        <v>1</v>
      </c>
      <c r="E117" s="3" t="s">
        <v>4445</v>
      </c>
      <c r="F117" s="24">
        <f>('ICT-BD'!I2423)</f>
        <v>12.57211985288758</v>
      </c>
      <c r="G117" s="24" t="str">
        <f>('ICT-BD'!J2423)</f>
        <v>Algo Frío</v>
      </c>
      <c r="H117" s="24">
        <f t="shared" si="5"/>
        <v>31.630001935689734</v>
      </c>
      <c r="I117" s="72">
        <f>('ICA-BD'!L2423)</f>
        <v>52.092592592592595</v>
      </c>
      <c r="J117" s="72" t="str">
        <f>('ICA-BD'!M2423)</f>
        <v>Aceptable</v>
      </c>
      <c r="K117" s="72">
        <f t="shared" si="6"/>
        <v>78.388148148148147</v>
      </c>
      <c r="L117" s="133">
        <f>('IRA-BD'!G2423)</f>
        <v>78.777777777777771</v>
      </c>
      <c r="M117" s="36" t="str">
        <f>('IRA-BD'!H2423)</f>
        <v>Muy Bueno</v>
      </c>
      <c r="N117" s="133">
        <f t="shared" si="7"/>
        <v>78.777777777777771</v>
      </c>
      <c r="O117" s="80">
        <f t="shared" si="8"/>
        <v>62.931975953871891</v>
      </c>
      <c r="P117" s="81" t="str">
        <f t="shared" si="9"/>
        <v>Bueno</v>
      </c>
      <c r="Q117" s="11">
        <v>11</v>
      </c>
      <c r="R117" s="11" t="s">
        <v>5996</v>
      </c>
      <c r="S117" s="11">
        <v>4</v>
      </c>
      <c r="T117" s="11">
        <v>-74.045780070000006</v>
      </c>
      <c r="U117" s="12">
        <v>4.7606920260000001</v>
      </c>
    </row>
    <row r="118" spans="1:21" x14ac:dyDescent="0.25">
      <c r="A118" s="10">
        <v>2904</v>
      </c>
      <c r="B118" s="3" t="s">
        <v>5304</v>
      </c>
      <c r="C118" s="3" t="s">
        <v>5298</v>
      </c>
      <c r="D118" s="3" t="s">
        <v>1</v>
      </c>
      <c r="E118" s="3" t="s">
        <v>5305</v>
      </c>
      <c r="F118" s="24">
        <f>('ICT-BD'!I2905)</f>
        <v>12.57211985288758</v>
      </c>
      <c r="G118" s="24" t="str">
        <f>('ICT-BD'!J2905)</f>
        <v>Algo Frío</v>
      </c>
      <c r="H118" s="24">
        <f t="shared" si="5"/>
        <v>31.630001935689734</v>
      </c>
      <c r="I118" s="72">
        <f>('ICA-BD'!L2905)</f>
        <v>52.092592592592595</v>
      </c>
      <c r="J118" s="72" t="str">
        <f>('ICA-BD'!M2905)</f>
        <v>Aceptable</v>
      </c>
      <c r="K118" s="72">
        <f t="shared" si="6"/>
        <v>78.388148148148147</v>
      </c>
      <c r="L118" s="133">
        <f>('IRA-BD'!G2905)</f>
        <v>78.777777777777771</v>
      </c>
      <c r="M118" s="36" t="str">
        <f>('IRA-BD'!H2905)</f>
        <v>Muy Bueno</v>
      </c>
      <c r="N118" s="133">
        <f t="shared" si="7"/>
        <v>78.777777777777771</v>
      </c>
      <c r="O118" s="80">
        <f t="shared" si="8"/>
        <v>62.931975953871891</v>
      </c>
      <c r="P118" s="81" t="str">
        <f t="shared" si="9"/>
        <v>Bueno</v>
      </c>
      <c r="Q118" s="11">
        <v>15</v>
      </c>
      <c r="R118" s="11" t="s">
        <v>161</v>
      </c>
      <c r="S118" s="11">
        <v>3</v>
      </c>
      <c r="T118" s="11">
        <v>-74.092850130000002</v>
      </c>
      <c r="U118" s="12">
        <v>4.5851446129999998</v>
      </c>
    </row>
    <row r="119" spans="1:21" x14ac:dyDescent="0.25">
      <c r="A119" s="10">
        <v>2906</v>
      </c>
      <c r="B119" s="3" t="s">
        <v>5307</v>
      </c>
      <c r="C119" s="3" t="s">
        <v>5298</v>
      </c>
      <c r="D119" s="3" t="s">
        <v>1</v>
      </c>
      <c r="E119" s="3" t="s">
        <v>5308</v>
      </c>
      <c r="F119" s="24">
        <f>('ICT-BD'!I2907)</f>
        <v>12.57211985288758</v>
      </c>
      <c r="G119" s="24" t="str">
        <f>('ICT-BD'!J2907)</f>
        <v>Algo Frío</v>
      </c>
      <c r="H119" s="24">
        <f t="shared" si="5"/>
        <v>31.630001935689734</v>
      </c>
      <c r="I119" s="72">
        <f>('ICA-BD'!L2907)</f>
        <v>52.092592592592595</v>
      </c>
      <c r="J119" s="72" t="str">
        <f>('ICA-BD'!M2907)</f>
        <v>Aceptable</v>
      </c>
      <c r="K119" s="72">
        <f t="shared" si="6"/>
        <v>78.388148148148147</v>
      </c>
      <c r="L119" s="133">
        <f>('IRA-BD'!G2907)</f>
        <v>78.777777777777771</v>
      </c>
      <c r="M119" s="36" t="str">
        <f>('IRA-BD'!H2907)</f>
        <v>Muy Bueno</v>
      </c>
      <c r="N119" s="133">
        <f t="shared" si="7"/>
        <v>78.777777777777771</v>
      </c>
      <c r="O119" s="80">
        <f t="shared" si="8"/>
        <v>62.931975953871891</v>
      </c>
      <c r="P119" s="81" t="str">
        <f t="shared" si="9"/>
        <v>Bueno</v>
      </c>
      <c r="Q119" s="11">
        <v>15</v>
      </c>
      <c r="R119" s="11" t="s">
        <v>161</v>
      </c>
      <c r="S119" s="11">
        <v>3</v>
      </c>
      <c r="T119" s="11">
        <v>-74.089688850000002</v>
      </c>
      <c r="U119" s="12">
        <v>4.5849147669999999</v>
      </c>
    </row>
    <row r="120" spans="1:21" x14ac:dyDescent="0.25">
      <c r="A120" s="10">
        <v>322</v>
      </c>
      <c r="B120" s="3" t="s">
        <v>1205</v>
      </c>
      <c r="C120" s="3" t="s">
        <v>1206</v>
      </c>
      <c r="D120" s="3" t="s">
        <v>1</v>
      </c>
      <c r="E120" s="3" t="s">
        <v>1207</v>
      </c>
      <c r="F120" s="24">
        <f>('ICT-BD'!I323)</f>
        <v>11.98328482437824</v>
      </c>
      <c r="G120" s="24" t="str">
        <f>('ICT-BD'!J323)</f>
        <v>Algo Frío</v>
      </c>
      <c r="H120" s="24">
        <f t="shared" si="5"/>
        <v>39.377831258181047</v>
      </c>
      <c r="I120" s="72">
        <f>('ICA-BD'!L323)</f>
        <v>52.092592592592595</v>
      </c>
      <c r="J120" s="72" t="str">
        <f>('ICA-BD'!M323)</f>
        <v>Aceptable</v>
      </c>
      <c r="K120" s="72">
        <f t="shared" si="6"/>
        <v>78.388148148148147</v>
      </c>
      <c r="L120" s="133">
        <f>('IRA-BD'!G323)</f>
        <v>71</v>
      </c>
      <c r="M120" s="36" t="str">
        <f>('IRA-BD'!H323)</f>
        <v>Muy Bueno</v>
      </c>
      <c r="N120" s="133">
        <f t="shared" si="7"/>
        <v>71</v>
      </c>
      <c r="O120" s="80">
        <f t="shared" si="8"/>
        <v>62.921993135443067</v>
      </c>
      <c r="P120" s="81" t="str">
        <f t="shared" si="9"/>
        <v>Bueno</v>
      </c>
      <c r="Q120" s="11">
        <v>2</v>
      </c>
      <c r="R120" s="11" t="s">
        <v>163</v>
      </c>
      <c r="S120" s="11">
        <v>6</v>
      </c>
      <c r="T120" s="11">
        <v>-74.046225289999995</v>
      </c>
      <c r="U120" s="12">
        <v>4.661132533</v>
      </c>
    </row>
    <row r="121" spans="1:21" x14ac:dyDescent="0.25">
      <c r="A121" s="10">
        <v>325</v>
      </c>
      <c r="B121" s="3" t="s">
        <v>1212</v>
      </c>
      <c r="C121" s="3" t="s">
        <v>1206</v>
      </c>
      <c r="D121" s="3" t="s">
        <v>1</v>
      </c>
      <c r="E121" s="3" t="s">
        <v>1213</v>
      </c>
      <c r="F121" s="24">
        <f>('ICT-BD'!I326)</f>
        <v>11.98328482437824</v>
      </c>
      <c r="G121" s="24" t="str">
        <f>('ICT-BD'!J326)</f>
        <v>Algo Frío</v>
      </c>
      <c r="H121" s="24">
        <f t="shared" si="5"/>
        <v>39.377831258181047</v>
      </c>
      <c r="I121" s="72">
        <f>('ICA-BD'!L326)</f>
        <v>52.092592592592595</v>
      </c>
      <c r="J121" s="72" t="str">
        <f>('ICA-BD'!M326)</f>
        <v>Aceptable</v>
      </c>
      <c r="K121" s="72">
        <f t="shared" si="6"/>
        <v>78.388148148148147</v>
      </c>
      <c r="L121" s="133">
        <f>('IRA-BD'!G326)</f>
        <v>71</v>
      </c>
      <c r="M121" s="36" t="str">
        <f>('IRA-BD'!H326)</f>
        <v>Muy Bueno</v>
      </c>
      <c r="N121" s="133">
        <f t="shared" si="7"/>
        <v>71</v>
      </c>
      <c r="O121" s="80">
        <f t="shared" si="8"/>
        <v>62.921993135443067</v>
      </c>
      <c r="P121" s="81" t="str">
        <f t="shared" si="9"/>
        <v>Bueno</v>
      </c>
      <c r="Q121" s="11">
        <v>2</v>
      </c>
      <c r="R121" s="11" t="s">
        <v>163</v>
      </c>
      <c r="S121" s="11">
        <v>6</v>
      </c>
      <c r="T121" s="11">
        <v>-74.049120610000003</v>
      </c>
      <c r="U121" s="12">
        <v>4.6607465189999999</v>
      </c>
    </row>
    <row r="122" spans="1:21" x14ac:dyDescent="0.25">
      <c r="A122" s="10">
        <v>957</v>
      </c>
      <c r="B122" s="3" t="s">
        <v>1983</v>
      </c>
      <c r="C122" s="3" t="s">
        <v>1727</v>
      </c>
      <c r="D122" s="3" t="s">
        <v>1</v>
      </c>
      <c r="E122" s="3" t="s">
        <v>1984</v>
      </c>
      <c r="F122" s="24">
        <f>('ICT-BD'!I958)</f>
        <v>12.693207725923974</v>
      </c>
      <c r="G122" s="24" t="str">
        <f>('ICT-BD'!J958)</f>
        <v>Algo Frío</v>
      </c>
      <c r="H122" s="24">
        <f t="shared" si="5"/>
        <v>30.036740448368754</v>
      </c>
      <c r="I122" s="72">
        <f>('ICA-BD'!L958)</f>
        <v>62.75</v>
      </c>
      <c r="J122" s="72" t="str">
        <f>('ICA-BD'!M958)</f>
        <v>Aceptable</v>
      </c>
      <c r="K122" s="72">
        <f t="shared" si="6"/>
        <v>72.42</v>
      </c>
      <c r="L122" s="133">
        <f>('IRA-BD'!G958)</f>
        <v>86</v>
      </c>
      <c r="M122" s="36" t="str">
        <f>('IRA-BD'!H958)</f>
        <v>Óptimo</v>
      </c>
      <c r="N122" s="133">
        <f t="shared" si="7"/>
        <v>86</v>
      </c>
      <c r="O122" s="80">
        <f t="shared" si="8"/>
        <v>62.818913482789583</v>
      </c>
      <c r="P122" s="81" t="str">
        <f t="shared" si="9"/>
        <v>Bueno</v>
      </c>
      <c r="Q122" s="11">
        <v>7</v>
      </c>
      <c r="R122" s="11" t="s">
        <v>5990</v>
      </c>
      <c r="S122" s="11">
        <v>2</v>
      </c>
      <c r="T122" s="11">
        <v>-74.209216580000003</v>
      </c>
      <c r="U122" s="12">
        <v>4.6268533510000003</v>
      </c>
    </row>
    <row r="123" spans="1:21" x14ac:dyDescent="0.25">
      <c r="A123" s="10">
        <v>764</v>
      </c>
      <c r="B123" s="3" t="s">
        <v>1718</v>
      </c>
      <c r="C123" s="3" t="s">
        <v>1432</v>
      </c>
      <c r="D123" s="3" t="s">
        <v>1</v>
      </c>
      <c r="E123" s="3" t="s">
        <v>1719</v>
      </c>
      <c r="F123" s="24">
        <f>('ICT-BD'!I765)</f>
        <v>12.426706907059854</v>
      </c>
      <c r="G123" s="24" t="str">
        <f>('ICT-BD'!J765)</f>
        <v>Algo Frío</v>
      </c>
      <c r="H123" s="24">
        <f t="shared" si="5"/>
        <v>33.543330170265065</v>
      </c>
      <c r="I123" s="72">
        <f>('ICA-BD'!L765)</f>
        <v>20.5</v>
      </c>
      <c r="J123" s="72" t="str">
        <f>('ICA-BD'!M765)</f>
        <v>Buena</v>
      </c>
      <c r="K123" s="72">
        <f t="shared" si="6"/>
        <v>91.8</v>
      </c>
      <c r="L123" s="133">
        <f>('IRA-BD'!G765)</f>
        <v>54.8</v>
      </c>
      <c r="M123" s="36" t="str">
        <f>('IRA-BD'!H765)</f>
        <v>Bueno</v>
      </c>
      <c r="N123" s="133">
        <f t="shared" si="7"/>
        <v>54.8</v>
      </c>
      <c r="O123" s="80">
        <f t="shared" si="8"/>
        <v>60.047776723421691</v>
      </c>
      <c r="P123" s="81" t="str">
        <f t="shared" si="9"/>
        <v>Bueno</v>
      </c>
      <c r="Q123" s="11">
        <v>5</v>
      </c>
      <c r="R123" s="11" t="s">
        <v>474</v>
      </c>
      <c r="S123" s="11">
        <v>1</v>
      </c>
      <c r="T123" s="11">
        <v>-74.088854209999994</v>
      </c>
      <c r="U123" s="12">
        <v>4.5003875249999998</v>
      </c>
    </row>
    <row r="124" spans="1:21" x14ac:dyDescent="0.25">
      <c r="A124" s="10">
        <v>3039</v>
      </c>
      <c r="B124" s="3" t="s">
        <v>5523</v>
      </c>
      <c r="C124" s="3" t="s">
        <v>5354</v>
      </c>
      <c r="D124" s="3" t="s">
        <v>1</v>
      </c>
      <c r="E124" s="3" t="s">
        <v>5524</v>
      </c>
      <c r="F124" s="24">
        <f>('ICT-BD'!I3040)</f>
        <v>12.426706907059854</v>
      </c>
      <c r="G124" s="24" t="str">
        <f>('ICT-BD'!J3040)</f>
        <v>Algo Frío</v>
      </c>
      <c r="H124" s="24">
        <f t="shared" si="5"/>
        <v>33.543330170265065</v>
      </c>
      <c r="I124" s="72">
        <f>('ICA-BD'!L3040)</f>
        <v>56.870370370370367</v>
      </c>
      <c r="J124" s="72" t="str">
        <f>('ICA-BD'!M3040)</f>
        <v>Aceptable</v>
      </c>
      <c r="K124" s="72">
        <f t="shared" si="6"/>
        <v>75.7125925925926</v>
      </c>
      <c r="L124" s="133">
        <f>('IRA-BD'!G3040)</f>
        <v>78.777777777777771</v>
      </c>
      <c r="M124" s="36" t="str">
        <f>('IRA-BD'!H3040)</f>
        <v>Muy Bueno</v>
      </c>
      <c r="N124" s="133">
        <f t="shared" si="7"/>
        <v>78.777777777777771</v>
      </c>
      <c r="O124" s="80">
        <f t="shared" si="8"/>
        <v>62.677900180211815</v>
      </c>
      <c r="P124" s="81" t="str">
        <f t="shared" si="9"/>
        <v>Bueno</v>
      </c>
      <c r="Q124" s="11">
        <v>16</v>
      </c>
      <c r="R124" s="11" t="s">
        <v>170</v>
      </c>
      <c r="S124" s="11">
        <v>3</v>
      </c>
      <c r="T124" s="11">
        <v>-74.124321469999998</v>
      </c>
      <c r="U124" s="12">
        <v>4.5957736069999999</v>
      </c>
    </row>
    <row r="125" spans="1:21" x14ac:dyDescent="0.25">
      <c r="A125" s="10">
        <v>2984</v>
      </c>
      <c r="B125" s="3" t="s">
        <v>5439</v>
      </c>
      <c r="C125" s="3" t="s">
        <v>5354</v>
      </c>
      <c r="D125" s="3" t="s">
        <v>1</v>
      </c>
      <c r="E125" s="3" t="s">
        <v>5375</v>
      </c>
      <c r="F125" s="24">
        <f>('ICT-BD'!I2985)</f>
        <v>12.426706907059854</v>
      </c>
      <c r="G125" s="24" t="str">
        <f>('ICT-BD'!J2985)</f>
        <v>Algo Frío</v>
      </c>
      <c r="H125" s="24">
        <f t="shared" si="5"/>
        <v>33.543330170265065</v>
      </c>
      <c r="I125" s="72">
        <f>('ICA-BD'!L2985)</f>
        <v>57.648148148148152</v>
      </c>
      <c r="J125" s="72" t="str">
        <f>('ICA-BD'!M2985)</f>
        <v>Aceptable</v>
      </c>
      <c r="K125" s="72">
        <f t="shared" si="6"/>
        <v>75.277037037037033</v>
      </c>
      <c r="L125" s="133">
        <f>('IRA-BD'!G2985)</f>
        <v>78.777777777777771</v>
      </c>
      <c r="M125" s="36" t="str">
        <f>('IRA-BD'!H2985)</f>
        <v>Muy Bueno</v>
      </c>
      <c r="N125" s="133">
        <f t="shared" si="7"/>
        <v>78.777777777777771</v>
      </c>
      <c r="O125" s="80">
        <f t="shared" si="8"/>
        <v>62.532714995026623</v>
      </c>
      <c r="P125" s="81" t="str">
        <f t="shared" si="9"/>
        <v>Bueno</v>
      </c>
      <c r="Q125" s="11">
        <v>16</v>
      </c>
      <c r="R125" s="11" t="s">
        <v>170</v>
      </c>
      <c r="S125" s="11">
        <v>3</v>
      </c>
      <c r="T125" s="11">
        <v>-74.11057246</v>
      </c>
      <c r="U125" s="12">
        <v>4.613581216</v>
      </c>
    </row>
    <row r="126" spans="1:21" x14ac:dyDescent="0.25">
      <c r="A126" s="10">
        <v>3359</v>
      </c>
      <c r="B126" s="3" t="s">
        <v>5809</v>
      </c>
      <c r="C126" s="3" t="s">
        <v>5614</v>
      </c>
      <c r="D126" s="3" t="s">
        <v>1</v>
      </c>
      <c r="E126" s="3" t="s">
        <v>5810</v>
      </c>
      <c r="F126" s="24">
        <f>('ICT-BD'!I3360)</f>
        <v>13.490977573589085</v>
      </c>
      <c r="G126" s="24" t="str">
        <f>('ICT-BD'!J3360)</f>
        <v xml:space="preserve">Frío </v>
      </c>
      <c r="H126" s="24">
        <f t="shared" si="5"/>
        <v>20.855558242248883</v>
      </c>
      <c r="I126" s="72">
        <f>('ICA-BD'!L3360)</f>
        <v>60.870370370370367</v>
      </c>
      <c r="J126" s="72" t="str">
        <f>('ICA-BD'!M3360)</f>
        <v>Aceptable</v>
      </c>
      <c r="K126" s="72">
        <f t="shared" si="6"/>
        <v>73.472592592592591</v>
      </c>
      <c r="L126" s="133">
        <f>('IRA-BD'!G3360)</f>
        <v>93</v>
      </c>
      <c r="M126" s="36" t="str">
        <f>('IRA-BD'!H3360)</f>
        <v>Óptimo</v>
      </c>
      <c r="N126" s="133">
        <f t="shared" si="7"/>
        <v>93</v>
      </c>
      <c r="O126" s="80">
        <f t="shared" si="8"/>
        <v>62.442716944947158</v>
      </c>
      <c r="P126" s="81" t="str">
        <f t="shared" si="9"/>
        <v>Bueno</v>
      </c>
      <c r="Q126" s="11">
        <v>19</v>
      </c>
      <c r="R126" s="11" t="s">
        <v>2</v>
      </c>
      <c r="S126" s="11">
        <v>1</v>
      </c>
      <c r="T126" s="11">
        <v>-74.156213570000006</v>
      </c>
      <c r="U126" s="12">
        <v>4.5740878760000001</v>
      </c>
    </row>
    <row r="127" spans="1:21" x14ac:dyDescent="0.25">
      <c r="A127" s="10">
        <v>265</v>
      </c>
      <c r="B127" s="3" t="s">
        <v>1103</v>
      </c>
      <c r="C127" s="3" t="s">
        <v>625</v>
      </c>
      <c r="D127" s="3" t="s">
        <v>1</v>
      </c>
      <c r="E127" s="3" t="s">
        <v>1100</v>
      </c>
      <c r="F127" s="24">
        <f>('ICT-BD'!I266)</f>
        <v>12.57211985288758</v>
      </c>
      <c r="G127" s="24" t="str">
        <f>('ICT-BD'!J266)</f>
        <v>Algo Frío</v>
      </c>
      <c r="H127" s="24">
        <f t="shared" si="5"/>
        <v>31.630001935689734</v>
      </c>
      <c r="I127" s="72">
        <f>('ICA-BD'!L266)</f>
        <v>54.870370370370367</v>
      </c>
      <c r="J127" s="72" t="str">
        <f>('ICA-BD'!M266)</f>
        <v>Aceptable</v>
      </c>
      <c r="K127" s="72">
        <f t="shared" si="6"/>
        <v>76.83259259259259</v>
      </c>
      <c r="L127" s="133">
        <f>('IRA-BD'!G266)</f>
        <v>78.777777777777771</v>
      </c>
      <c r="M127" s="36" t="str">
        <f>('IRA-BD'!H273)</f>
        <v>Aceptable</v>
      </c>
      <c r="N127" s="133">
        <f t="shared" si="7"/>
        <v>78.777777777777771</v>
      </c>
      <c r="O127" s="80">
        <f t="shared" si="8"/>
        <v>62.413457435353365</v>
      </c>
      <c r="P127" s="81" t="str">
        <f t="shared" si="9"/>
        <v>Bueno</v>
      </c>
      <c r="Q127" s="11">
        <v>1</v>
      </c>
      <c r="R127" s="11" t="s">
        <v>165</v>
      </c>
      <c r="S127" s="11">
        <v>3</v>
      </c>
      <c r="T127" s="11">
        <v>-74.033079740000005</v>
      </c>
      <c r="U127" s="12">
        <v>4.7595295269999998</v>
      </c>
    </row>
    <row r="128" spans="1:21" x14ac:dyDescent="0.25">
      <c r="A128" s="10">
        <v>274</v>
      </c>
      <c r="B128" s="3" t="s">
        <v>1118</v>
      </c>
      <c r="C128" s="3" t="s">
        <v>625</v>
      </c>
      <c r="D128" s="3" t="s">
        <v>1</v>
      </c>
      <c r="E128" s="3" t="s">
        <v>1119</v>
      </c>
      <c r="F128" s="24">
        <f>('ICT-BD'!I275)</f>
        <v>12.57211985288758</v>
      </c>
      <c r="G128" s="24" t="str">
        <f>('ICT-BD'!J275)</f>
        <v>Algo Frío</v>
      </c>
      <c r="H128" s="24">
        <f t="shared" si="5"/>
        <v>31.630001935689734</v>
      </c>
      <c r="I128" s="72">
        <f>('ICA-BD'!L275)</f>
        <v>54.870370370370367</v>
      </c>
      <c r="J128" s="72" t="str">
        <f>('ICA-BD'!M275)</f>
        <v>Aceptable</v>
      </c>
      <c r="K128" s="72">
        <f t="shared" si="6"/>
        <v>76.83259259259259</v>
      </c>
      <c r="L128" s="133">
        <f>('IRA-BD'!G275)</f>
        <v>78.777777777777771</v>
      </c>
      <c r="M128" s="36" t="str">
        <f>('IRA-BD'!H282)</f>
        <v>Aceptable</v>
      </c>
      <c r="N128" s="133">
        <f t="shared" si="7"/>
        <v>78.777777777777771</v>
      </c>
      <c r="O128" s="80">
        <f t="shared" si="8"/>
        <v>62.413457435353365</v>
      </c>
      <c r="P128" s="81" t="str">
        <f t="shared" si="9"/>
        <v>Bueno</v>
      </c>
      <c r="Q128" s="11">
        <v>1</v>
      </c>
      <c r="R128" s="11" t="s">
        <v>165</v>
      </c>
      <c r="S128" s="11">
        <v>3</v>
      </c>
      <c r="T128" s="11">
        <v>-74.025835869999995</v>
      </c>
      <c r="U128" s="12">
        <v>4.7629810790000002</v>
      </c>
    </row>
    <row r="129" spans="1:21" x14ac:dyDescent="0.25">
      <c r="A129" s="10">
        <v>279</v>
      </c>
      <c r="B129" s="3" t="s">
        <v>1128</v>
      </c>
      <c r="C129" s="3" t="s">
        <v>625</v>
      </c>
      <c r="D129" s="3" t="s">
        <v>1</v>
      </c>
      <c r="E129" s="3" t="s">
        <v>1129</v>
      </c>
      <c r="F129" s="24">
        <f>('ICT-BD'!I280)</f>
        <v>12.57211985288758</v>
      </c>
      <c r="G129" s="24" t="str">
        <f>('ICT-BD'!J280)</f>
        <v>Algo Frío</v>
      </c>
      <c r="H129" s="24">
        <f t="shared" si="5"/>
        <v>31.630001935689734</v>
      </c>
      <c r="I129" s="72">
        <f>('ICA-BD'!L280)</f>
        <v>54.870370370370367</v>
      </c>
      <c r="J129" s="72" t="str">
        <f>('ICA-BD'!M280)</f>
        <v>Aceptable</v>
      </c>
      <c r="K129" s="72">
        <f t="shared" si="6"/>
        <v>76.83259259259259</v>
      </c>
      <c r="L129" s="133">
        <f>('IRA-BD'!G280)</f>
        <v>78.777777777777771</v>
      </c>
      <c r="M129" s="36" t="str">
        <f>('IRA-BD'!H287)</f>
        <v>Regular</v>
      </c>
      <c r="N129" s="133">
        <f t="shared" si="7"/>
        <v>78.777777777777771</v>
      </c>
      <c r="O129" s="80">
        <f t="shared" si="8"/>
        <v>62.413457435353365</v>
      </c>
      <c r="P129" s="81" t="str">
        <f t="shared" si="9"/>
        <v>Bueno</v>
      </c>
      <c r="Q129" s="11">
        <v>1</v>
      </c>
      <c r="R129" s="11" t="s">
        <v>165</v>
      </c>
      <c r="S129" s="11">
        <v>3</v>
      </c>
      <c r="T129" s="11">
        <v>-74.032181910000006</v>
      </c>
      <c r="U129" s="12">
        <v>4.7598053</v>
      </c>
    </row>
    <row r="130" spans="1:21" x14ac:dyDescent="0.25">
      <c r="A130" s="10">
        <v>298</v>
      </c>
      <c r="B130" s="3" t="s">
        <v>1163</v>
      </c>
      <c r="C130" s="3" t="s">
        <v>625</v>
      </c>
      <c r="D130" s="3" t="s">
        <v>1</v>
      </c>
      <c r="E130" s="3" t="s">
        <v>1164</v>
      </c>
      <c r="F130" s="24">
        <f>('ICT-BD'!I299)</f>
        <v>12.57211985288758</v>
      </c>
      <c r="G130" s="24" t="str">
        <f>('ICT-BD'!J299)</f>
        <v>Algo Frío</v>
      </c>
      <c r="H130" s="24">
        <f t="shared" ref="H130:H193" si="10">IF(F130&lt;=3, F130*25/3,
IF(F130&lt;=5, 26 + (F130-3.1)*25/1.9,
IF(F130&lt;=7, 51 + (F130-5.1)*25/1.9,
IF(F130&lt;=11, 76 + (F130-7.1)*25/3.9,
IF(F130&lt;=13, 51 - (F130-11.1)*25/1.9,
IF(F130&lt;=15, 26 - (F130-13.1)*25/1.9,
25 - (F130-15)*25/35))))))</f>
        <v>31.630001935689734</v>
      </c>
      <c r="I130" s="72">
        <f>('ICA-BD'!L299)</f>
        <v>54.870370370370367</v>
      </c>
      <c r="J130" s="72" t="str">
        <f>('ICA-BD'!M299)</f>
        <v>Aceptable</v>
      </c>
      <c r="K130" s="72">
        <f t="shared" ref="K130:K193" si="11">IF(I130&lt;=50, 100 - (I130-0)*20/50,
IF(I130&lt;=100, 79 - (I130-51)*28/50,
IF(I130&lt;=150, 50 - (I130-101)*20/50,
IF(I130&lt;=200, 29 - (I130-151)*14/50,
IF(I130&lt;=300, 14 - (I130-201)*4/100,
9 - (I130-301)*9/200)))))</f>
        <v>76.83259259259259</v>
      </c>
      <c r="L130" s="133">
        <f>('IRA-BD'!G299)</f>
        <v>78.777777777777771</v>
      </c>
      <c r="M130" s="36" t="str">
        <f>('IRA-BD'!H306)</f>
        <v>Aceptable</v>
      </c>
      <c r="N130" s="133">
        <f t="shared" ref="N130:N193" si="12">(L130)</f>
        <v>78.777777777777771</v>
      </c>
      <c r="O130" s="80">
        <f t="shared" ref="O130:O193" si="13">((H130+K130+N130)/3)</f>
        <v>62.413457435353365</v>
      </c>
      <c r="P130" s="81" t="str">
        <f t="shared" ref="P130:P193" si="14">IF(O130&gt;=80, "Óptimo",
IF(O130&gt;=60, "Bueno",
IF(O130&gt;=40, "Moderado",
IF(O130&gt;=20, "Bajo", "Malo"))))</f>
        <v>Bueno</v>
      </c>
      <c r="Q130" s="11">
        <v>1</v>
      </c>
      <c r="R130" s="11" t="s">
        <v>165</v>
      </c>
      <c r="S130" s="11">
        <v>3</v>
      </c>
      <c r="T130" s="11">
        <v>-74.028216920000006</v>
      </c>
      <c r="U130" s="12">
        <v>4.7614703799999996</v>
      </c>
    </row>
    <row r="131" spans="1:21" x14ac:dyDescent="0.25">
      <c r="A131" s="10">
        <v>316</v>
      </c>
      <c r="B131" s="3" t="s">
        <v>1195</v>
      </c>
      <c r="C131" s="3" t="s">
        <v>625</v>
      </c>
      <c r="D131" s="3" t="s">
        <v>1</v>
      </c>
      <c r="E131" s="3" t="s">
        <v>1173</v>
      </c>
      <c r="F131" s="24">
        <f>('ICT-BD'!I317)</f>
        <v>12.57211985288758</v>
      </c>
      <c r="G131" s="24" t="str">
        <f>('ICT-BD'!J317)</f>
        <v>Algo Frío</v>
      </c>
      <c r="H131" s="24">
        <f t="shared" si="10"/>
        <v>31.630001935689734</v>
      </c>
      <c r="I131" s="72">
        <f>('ICA-BD'!L317)</f>
        <v>54.870370370370367</v>
      </c>
      <c r="J131" s="72" t="str">
        <f>('ICA-BD'!M317)</f>
        <v>Aceptable</v>
      </c>
      <c r="K131" s="72">
        <f t="shared" si="11"/>
        <v>76.83259259259259</v>
      </c>
      <c r="L131" s="133">
        <f>('IRA-BD'!G317)</f>
        <v>78.777777777777771</v>
      </c>
      <c r="M131" s="36" t="str">
        <f>('IRA-BD'!H317)</f>
        <v>Muy Bueno</v>
      </c>
      <c r="N131" s="133">
        <f t="shared" si="12"/>
        <v>78.777777777777771</v>
      </c>
      <c r="O131" s="80">
        <f t="shared" si="13"/>
        <v>62.413457435353365</v>
      </c>
      <c r="P131" s="81" t="str">
        <f t="shared" si="14"/>
        <v>Bueno</v>
      </c>
      <c r="Q131" s="11">
        <v>1</v>
      </c>
      <c r="R131" s="11" t="s">
        <v>165</v>
      </c>
      <c r="S131" s="11">
        <v>1</v>
      </c>
      <c r="T131" s="11">
        <v>-74.022287520000006</v>
      </c>
      <c r="U131" s="12">
        <v>4.7597763830000002</v>
      </c>
    </row>
    <row r="132" spans="1:21" x14ac:dyDescent="0.25">
      <c r="A132" s="10">
        <v>536</v>
      </c>
      <c r="B132" s="3" t="s">
        <v>508</v>
      </c>
      <c r="C132" s="3" t="s">
        <v>318</v>
      </c>
      <c r="D132" s="3" t="s">
        <v>1</v>
      </c>
      <c r="E132" s="3" t="s">
        <v>509</v>
      </c>
      <c r="F132" s="24">
        <f>('ICT-BD'!I537)</f>
        <v>12.57211985288758</v>
      </c>
      <c r="G132" s="24" t="str">
        <f>('ICT-BD'!J537)</f>
        <v>Algo Frío</v>
      </c>
      <c r="H132" s="24">
        <f t="shared" si="10"/>
        <v>31.630001935689734</v>
      </c>
      <c r="I132" s="72">
        <f>('ICA-BD'!L537)</f>
        <v>54.870370370370367</v>
      </c>
      <c r="J132" s="72" t="str">
        <f>('ICA-BD'!M537)</f>
        <v>Aceptable</v>
      </c>
      <c r="K132" s="72">
        <f t="shared" si="11"/>
        <v>76.83259259259259</v>
      </c>
      <c r="L132" s="133">
        <f>('IRA-BD'!G537)</f>
        <v>78.777777777777771</v>
      </c>
      <c r="M132" s="36" t="str">
        <f>('IRA-BD'!H537)</f>
        <v>Muy Bueno</v>
      </c>
      <c r="N132" s="133">
        <f t="shared" si="12"/>
        <v>78.777777777777771</v>
      </c>
      <c r="O132" s="80">
        <f t="shared" si="13"/>
        <v>62.413457435353365</v>
      </c>
      <c r="P132" s="81" t="str">
        <f t="shared" si="14"/>
        <v>Bueno</v>
      </c>
      <c r="Q132" s="11">
        <v>4</v>
      </c>
      <c r="R132" s="11" t="s">
        <v>474</v>
      </c>
      <c r="S132" s="11">
        <v>2</v>
      </c>
      <c r="T132" s="11">
        <v>-74.089081239999999</v>
      </c>
      <c r="U132" s="12">
        <v>4.5383019610000002</v>
      </c>
    </row>
    <row r="133" spans="1:21" x14ac:dyDescent="0.25">
      <c r="A133" s="10">
        <v>552</v>
      </c>
      <c r="B133" s="3" t="s">
        <v>537</v>
      </c>
      <c r="C133" s="3" t="s">
        <v>318</v>
      </c>
      <c r="D133" s="3" t="s">
        <v>1</v>
      </c>
      <c r="E133" s="3" t="s">
        <v>497</v>
      </c>
      <c r="F133" s="24">
        <f>('ICT-BD'!I553)</f>
        <v>12.57211985288758</v>
      </c>
      <c r="G133" s="24" t="str">
        <f>('ICT-BD'!J553)</f>
        <v>Algo Frío</v>
      </c>
      <c r="H133" s="24">
        <f t="shared" si="10"/>
        <v>31.630001935689734</v>
      </c>
      <c r="I133" s="72">
        <f>('ICA-BD'!L553)</f>
        <v>54.870370370370367</v>
      </c>
      <c r="J133" s="72" t="str">
        <f>('ICA-BD'!M553)</f>
        <v>Aceptable</v>
      </c>
      <c r="K133" s="72">
        <f t="shared" si="11"/>
        <v>76.83259259259259</v>
      </c>
      <c r="L133" s="133">
        <f>('IRA-BD'!G553)</f>
        <v>78.777777777777771</v>
      </c>
      <c r="M133" s="36" t="str">
        <f>('IRA-BD'!H553)</f>
        <v>Muy Bueno</v>
      </c>
      <c r="N133" s="133">
        <f t="shared" si="12"/>
        <v>78.777777777777771</v>
      </c>
      <c r="O133" s="80">
        <f t="shared" si="13"/>
        <v>62.413457435353365</v>
      </c>
      <c r="P133" s="81" t="str">
        <f t="shared" si="14"/>
        <v>Bueno</v>
      </c>
      <c r="Q133" s="11">
        <v>4</v>
      </c>
      <c r="R133" s="11" t="s">
        <v>474</v>
      </c>
      <c r="S133" s="11">
        <v>2</v>
      </c>
      <c r="T133" s="11">
        <v>-74.089255199999997</v>
      </c>
      <c r="U133" s="12">
        <v>4.5302007570000002</v>
      </c>
    </row>
    <row r="134" spans="1:21" x14ac:dyDescent="0.25">
      <c r="A134" s="10">
        <v>578</v>
      </c>
      <c r="B134" s="3" t="s">
        <v>578</v>
      </c>
      <c r="C134" s="3" t="s">
        <v>318</v>
      </c>
      <c r="D134" s="3" t="s">
        <v>1</v>
      </c>
      <c r="E134" s="3" t="s">
        <v>571</v>
      </c>
      <c r="F134" s="24">
        <f>('ICT-BD'!I579)</f>
        <v>12.57211985288758</v>
      </c>
      <c r="G134" s="24" t="str">
        <f>('ICT-BD'!J579)</f>
        <v>Algo Frío</v>
      </c>
      <c r="H134" s="24">
        <f t="shared" si="10"/>
        <v>31.630001935689734</v>
      </c>
      <c r="I134" s="72">
        <f>('ICA-BD'!L579)</f>
        <v>54.870370370370367</v>
      </c>
      <c r="J134" s="72" t="str">
        <f>('ICA-BD'!M579)</f>
        <v>Aceptable</v>
      </c>
      <c r="K134" s="72">
        <f t="shared" si="11"/>
        <v>76.83259259259259</v>
      </c>
      <c r="L134" s="133">
        <f>('IRA-BD'!G579)</f>
        <v>78.777777777777771</v>
      </c>
      <c r="M134" s="36" t="str">
        <f>('IRA-BD'!H579)</f>
        <v>Muy Bueno</v>
      </c>
      <c r="N134" s="133">
        <f t="shared" si="12"/>
        <v>78.777777777777771</v>
      </c>
      <c r="O134" s="80">
        <f t="shared" si="13"/>
        <v>62.413457435353365</v>
      </c>
      <c r="P134" s="81" t="str">
        <f t="shared" si="14"/>
        <v>Bueno</v>
      </c>
      <c r="Q134" s="11">
        <v>4</v>
      </c>
      <c r="R134" s="11" t="s">
        <v>160</v>
      </c>
      <c r="S134" s="11">
        <v>2</v>
      </c>
      <c r="T134" s="11">
        <v>-74.098057179999998</v>
      </c>
      <c r="U134" s="12">
        <v>4.5640900670000004</v>
      </c>
    </row>
    <row r="135" spans="1:21" x14ac:dyDescent="0.25">
      <c r="A135" s="10">
        <v>2713</v>
      </c>
      <c r="B135" s="3" t="s">
        <v>4967</v>
      </c>
      <c r="C135" s="3" t="s">
        <v>3696</v>
      </c>
      <c r="D135" s="3" t="s">
        <v>1</v>
      </c>
      <c r="E135" s="3" t="s">
        <v>4968</v>
      </c>
      <c r="F135" s="24">
        <f>('ICT-BD'!I2714)</f>
        <v>12.57211985288758</v>
      </c>
      <c r="G135" s="24" t="str">
        <f>('ICT-BD'!J2714)</f>
        <v>Algo Frío</v>
      </c>
      <c r="H135" s="24">
        <f t="shared" si="10"/>
        <v>31.630001935689734</v>
      </c>
      <c r="I135" s="72">
        <f>('ICA-BD'!L2714)</f>
        <v>54.870370370370367</v>
      </c>
      <c r="J135" s="72" t="str">
        <f>('ICA-BD'!M2714)</f>
        <v>Aceptable</v>
      </c>
      <c r="K135" s="72">
        <f t="shared" si="11"/>
        <v>76.83259259259259</v>
      </c>
      <c r="L135" s="133">
        <f>('IRA-BD'!G2714)</f>
        <v>78.777777777777771</v>
      </c>
      <c r="M135" s="36" t="str">
        <f>('IRA-BD'!H2714)</f>
        <v>Muy Bueno</v>
      </c>
      <c r="N135" s="133">
        <f t="shared" si="12"/>
        <v>78.777777777777771</v>
      </c>
      <c r="O135" s="80">
        <f t="shared" si="13"/>
        <v>62.413457435353365</v>
      </c>
      <c r="P135" s="81" t="str">
        <f t="shared" si="14"/>
        <v>Bueno</v>
      </c>
      <c r="Q135" s="11">
        <v>11</v>
      </c>
      <c r="R135" s="11" t="s">
        <v>5987</v>
      </c>
      <c r="S135" s="11">
        <v>6</v>
      </c>
      <c r="T135" s="11">
        <v>-74.059309630000001</v>
      </c>
      <c r="U135" s="12">
        <v>4.7942589780000002</v>
      </c>
    </row>
    <row r="136" spans="1:21" x14ac:dyDescent="0.25">
      <c r="A136" s="10">
        <v>3147</v>
      </c>
      <c r="B136" s="3" t="s">
        <v>247</v>
      </c>
      <c r="C136" s="3" t="s">
        <v>6255</v>
      </c>
      <c r="D136" s="3" t="s">
        <v>1</v>
      </c>
      <c r="E136" s="3" t="s">
        <v>120</v>
      </c>
      <c r="F136" s="24">
        <f>('ICT-BD'!I3148)</f>
        <v>12.57211985288758</v>
      </c>
      <c r="G136" s="24" t="str">
        <f>('ICT-BD'!J3148)</f>
        <v>Algo Frío</v>
      </c>
      <c r="H136" s="24">
        <f t="shared" si="10"/>
        <v>31.630001935689734</v>
      </c>
      <c r="I136" s="72">
        <f>('ICA-BD'!L3148)</f>
        <v>54.870370370370367</v>
      </c>
      <c r="J136" s="72" t="str">
        <f>('ICA-BD'!M3148)</f>
        <v>Aceptable</v>
      </c>
      <c r="K136" s="72">
        <f t="shared" si="11"/>
        <v>76.83259259259259</v>
      </c>
      <c r="L136" s="133">
        <f>('IRA-BD'!G3148)</f>
        <v>78.777777777777771</v>
      </c>
      <c r="M136" s="36" t="str">
        <f>('IRA-BD'!H3148)</f>
        <v>Muy Bueno</v>
      </c>
      <c r="N136" s="133">
        <f t="shared" si="12"/>
        <v>78.777777777777771</v>
      </c>
      <c r="O136" s="80">
        <f t="shared" si="13"/>
        <v>62.413457435353365</v>
      </c>
      <c r="P136" s="81" t="str">
        <f t="shared" si="14"/>
        <v>Bueno</v>
      </c>
      <c r="Q136" s="11">
        <v>18</v>
      </c>
      <c r="R136" s="11" t="s">
        <v>159</v>
      </c>
      <c r="S136" s="11">
        <v>2</v>
      </c>
      <c r="T136" s="11">
        <v>-74.105378340000001</v>
      </c>
      <c r="U136" s="12">
        <v>4.5612169370000002</v>
      </c>
    </row>
    <row r="137" spans="1:21" x14ac:dyDescent="0.25">
      <c r="A137" s="10">
        <v>3157</v>
      </c>
      <c r="B137" s="3" t="s">
        <v>257</v>
      </c>
      <c r="C137" s="3" t="s">
        <v>6255</v>
      </c>
      <c r="D137" s="3" t="s">
        <v>1</v>
      </c>
      <c r="E137" s="3" t="s">
        <v>136</v>
      </c>
      <c r="F137" s="24">
        <f>('ICT-BD'!I3158)</f>
        <v>12.57211985288758</v>
      </c>
      <c r="G137" s="24" t="str">
        <f>('ICT-BD'!J3158)</f>
        <v>Algo Frío</v>
      </c>
      <c r="H137" s="24">
        <f t="shared" si="10"/>
        <v>31.630001935689734</v>
      </c>
      <c r="I137" s="72">
        <f>('ICA-BD'!L3158)</f>
        <v>54.870370370370367</v>
      </c>
      <c r="J137" s="72" t="str">
        <f>('ICA-BD'!M3158)</f>
        <v>Aceptable</v>
      </c>
      <c r="K137" s="72">
        <f t="shared" si="11"/>
        <v>76.83259259259259</v>
      </c>
      <c r="L137" s="133">
        <f>('IRA-BD'!G3158)</f>
        <v>78.777777777777771</v>
      </c>
      <c r="M137" s="36" t="str">
        <f>('IRA-BD'!H3158)</f>
        <v>Muy Bueno</v>
      </c>
      <c r="N137" s="133">
        <f t="shared" si="12"/>
        <v>78.777777777777771</v>
      </c>
      <c r="O137" s="80">
        <f t="shared" si="13"/>
        <v>62.413457435353365</v>
      </c>
      <c r="P137" s="81" t="str">
        <f t="shared" si="14"/>
        <v>Bueno</v>
      </c>
      <c r="Q137" s="11">
        <v>18</v>
      </c>
      <c r="R137" s="11" t="s">
        <v>159</v>
      </c>
      <c r="S137" s="11">
        <v>2</v>
      </c>
      <c r="T137" s="11">
        <v>-74.112892529999996</v>
      </c>
      <c r="U137" s="12">
        <v>4.5548628009999996</v>
      </c>
    </row>
    <row r="138" spans="1:21" x14ac:dyDescent="0.25">
      <c r="A138" s="10">
        <v>3159</v>
      </c>
      <c r="B138" s="3" t="s">
        <v>259</v>
      </c>
      <c r="C138" s="3" t="s">
        <v>6255</v>
      </c>
      <c r="D138" s="3" t="s">
        <v>1</v>
      </c>
      <c r="E138" s="3" t="s">
        <v>138</v>
      </c>
      <c r="F138" s="24">
        <f>('ICT-BD'!I3160)</f>
        <v>12.57211985288758</v>
      </c>
      <c r="G138" s="24" t="str">
        <f>('ICT-BD'!J3160)</f>
        <v>Algo Frío</v>
      </c>
      <c r="H138" s="24">
        <f t="shared" si="10"/>
        <v>31.630001935689734</v>
      </c>
      <c r="I138" s="72">
        <f>('ICA-BD'!L3160)</f>
        <v>54.870370370370367</v>
      </c>
      <c r="J138" s="72" t="str">
        <f>('ICA-BD'!M3160)</f>
        <v>Aceptable</v>
      </c>
      <c r="K138" s="72">
        <f t="shared" si="11"/>
        <v>76.83259259259259</v>
      </c>
      <c r="L138" s="133">
        <f>('IRA-BD'!G3160)</f>
        <v>78.777777777777771</v>
      </c>
      <c r="M138" s="36" t="str">
        <f>('IRA-BD'!H3160)</f>
        <v>Muy Bueno</v>
      </c>
      <c r="N138" s="133">
        <f t="shared" si="12"/>
        <v>78.777777777777771</v>
      </c>
      <c r="O138" s="80">
        <f t="shared" si="13"/>
        <v>62.413457435353365</v>
      </c>
      <c r="P138" s="81" t="str">
        <f t="shared" si="14"/>
        <v>Bueno</v>
      </c>
      <c r="Q138" s="11">
        <v>18</v>
      </c>
      <c r="R138" s="11" t="s">
        <v>159</v>
      </c>
      <c r="S138" s="11">
        <v>2</v>
      </c>
      <c r="T138" s="11">
        <v>-74.105064870000007</v>
      </c>
      <c r="U138" s="12">
        <v>4.5432827959999997</v>
      </c>
    </row>
    <row r="139" spans="1:21" x14ac:dyDescent="0.25">
      <c r="A139" s="10">
        <v>3167</v>
      </c>
      <c r="B139" s="3" t="s">
        <v>267</v>
      </c>
      <c r="C139" s="3" t="s">
        <v>6255</v>
      </c>
      <c r="D139" s="3" t="s">
        <v>1</v>
      </c>
      <c r="E139" s="3" t="s">
        <v>140</v>
      </c>
      <c r="F139" s="24">
        <f>('ICT-BD'!I3168)</f>
        <v>12.57211985288758</v>
      </c>
      <c r="G139" s="24" t="str">
        <f>('ICT-BD'!J3168)</f>
        <v>Algo Frío</v>
      </c>
      <c r="H139" s="24">
        <f t="shared" si="10"/>
        <v>31.630001935689734</v>
      </c>
      <c r="I139" s="72">
        <f>('ICA-BD'!L3168)</f>
        <v>54.870370370370367</v>
      </c>
      <c r="J139" s="72" t="str">
        <f>('ICA-BD'!M3168)</f>
        <v>Aceptable</v>
      </c>
      <c r="K139" s="72">
        <f t="shared" si="11"/>
        <v>76.83259259259259</v>
      </c>
      <c r="L139" s="133">
        <f>('IRA-BD'!G3168)</f>
        <v>78.777777777777771</v>
      </c>
      <c r="M139" s="36" t="str">
        <f>('IRA-BD'!H3168)</f>
        <v>Muy Bueno</v>
      </c>
      <c r="N139" s="133">
        <f t="shared" si="12"/>
        <v>78.777777777777771</v>
      </c>
      <c r="O139" s="80">
        <f t="shared" si="13"/>
        <v>62.413457435353365</v>
      </c>
      <c r="P139" s="81" t="str">
        <f t="shared" si="14"/>
        <v>Bueno</v>
      </c>
      <c r="Q139" s="11">
        <v>18</v>
      </c>
      <c r="R139" s="11" t="s">
        <v>159</v>
      </c>
      <c r="S139" s="11">
        <v>2</v>
      </c>
      <c r="T139" s="11">
        <v>-74.107921919999995</v>
      </c>
      <c r="U139" s="12">
        <v>4.539815376</v>
      </c>
    </row>
    <row r="140" spans="1:21" x14ac:dyDescent="0.25">
      <c r="A140" s="10">
        <v>351</v>
      </c>
      <c r="B140" s="3" t="s">
        <v>1259</v>
      </c>
      <c r="C140" s="3" t="s">
        <v>1206</v>
      </c>
      <c r="D140" s="3" t="s">
        <v>1</v>
      </c>
      <c r="E140" s="3" t="s">
        <v>1260</v>
      </c>
      <c r="F140" s="24">
        <f>('ICT-BD'!I352)</f>
        <v>12.593380483980399</v>
      </c>
      <c r="G140" s="24" t="str">
        <f>('ICT-BD'!J352)</f>
        <v>Algo Frío</v>
      </c>
      <c r="H140" s="24">
        <f t="shared" si="10"/>
        <v>31.350256789731588</v>
      </c>
      <c r="I140" s="72">
        <f>('ICA-BD'!L352)</f>
        <v>54.870370370370367</v>
      </c>
      <c r="J140" s="72" t="str">
        <f>('ICA-BD'!M352)</f>
        <v>Aceptable</v>
      </c>
      <c r="K140" s="72">
        <f t="shared" si="11"/>
        <v>76.83259259259259</v>
      </c>
      <c r="L140" s="133">
        <f>('IRA-BD'!G352)</f>
        <v>78.777777777777771</v>
      </c>
      <c r="M140" s="36" t="str">
        <f>('IRA-BD'!H352)</f>
        <v>Muy Bueno</v>
      </c>
      <c r="N140" s="133">
        <f t="shared" si="12"/>
        <v>78.777777777777771</v>
      </c>
      <c r="O140" s="80">
        <f t="shared" si="13"/>
        <v>62.320209053367314</v>
      </c>
      <c r="P140" s="81" t="str">
        <f t="shared" si="14"/>
        <v>Bueno</v>
      </c>
      <c r="Q140" s="11">
        <v>2</v>
      </c>
      <c r="R140" s="11" t="s">
        <v>163</v>
      </c>
      <c r="S140" s="11">
        <v>6</v>
      </c>
      <c r="T140" s="11">
        <v>-74.048304599999994</v>
      </c>
      <c r="U140" s="12">
        <v>4.6767594629999998</v>
      </c>
    </row>
    <row r="141" spans="1:21" x14ac:dyDescent="0.25">
      <c r="A141" s="10">
        <v>3113</v>
      </c>
      <c r="B141" s="3" t="s">
        <v>195</v>
      </c>
      <c r="C141" s="3" t="s">
        <v>6255</v>
      </c>
      <c r="D141" s="3" t="s">
        <v>1</v>
      </c>
      <c r="E141" s="3" t="s">
        <v>97</v>
      </c>
      <c r="F141" s="24">
        <f>('ICT-BD'!I3114)</f>
        <v>12.593380483980399</v>
      </c>
      <c r="G141" s="24" t="str">
        <f>('ICT-BD'!J3114)</f>
        <v>Algo Frío</v>
      </c>
      <c r="H141" s="24">
        <f t="shared" si="10"/>
        <v>31.350256789731588</v>
      </c>
      <c r="I141" s="72">
        <f>('ICA-BD'!L3114)</f>
        <v>54.870370370370367</v>
      </c>
      <c r="J141" s="72" t="str">
        <f>('ICA-BD'!M3114)</f>
        <v>Aceptable</v>
      </c>
      <c r="K141" s="72">
        <f t="shared" si="11"/>
        <v>76.83259259259259</v>
      </c>
      <c r="L141" s="133">
        <f>('IRA-BD'!G3114)</f>
        <v>78.777777777777771</v>
      </c>
      <c r="M141" s="36" t="str">
        <f>('IRA-BD'!H3114)</f>
        <v>Muy Bueno</v>
      </c>
      <c r="N141" s="133">
        <f t="shared" si="12"/>
        <v>78.777777777777771</v>
      </c>
      <c r="O141" s="80">
        <f t="shared" si="13"/>
        <v>62.320209053367314</v>
      </c>
      <c r="P141" s="81" t="str">
        <f t="shared" si="14"/>
        <v>Bueno</v>
      </c>
      <c r="Q141" s="11">
        <v>18</v>
      </c>
      <c r="R141" s="11" t="s">
        <v>159</v>
      </c>
      <c r="S141" s="11">
        <v>2</v>
      </c>
      <c r="T141" s="11">
        <v>-74.116125999999994</v>
      </c>
      <c r="U141" s="12">
        <v>4.552532308</v>
      </c>
    </row>
    <row r="142" spans="1:21" x14ac:dyDescent="0.25">
      <c r="A142" s="10">
        <v>3123</v>
      </c>
      <c r="B142" s="3" t="s">
        <v>205</v>
      </c>
      <c r="C142" s="3" t="s">
        <v>6255</v>
      </c>
      <c r="D142" s="3" t="s">
        <v>1</v>
      </c>
      <c r="E142" s="3" t="s">
        <v>97</v>
      </c>
      <c r="F142" s="24">
        <f>('ICT-BD'!I3124)</f>
        <v>12.593380483980399</v>
      </c>
      <c r="G142" s="24" t="str">
        <f>('ICT-BD'!J3124)</f>
        <v>Algo Frío</v>
      </c>
      <c r="H142" s="24">
        <f t="shared" si="10"/>
        <v>31.350256789731588</v>
      </c>
      <c r="I142" s="72">
        <f>('ICA-BD'!L3124)</f>
        <v>54.870370370370367</v>
      </c>
      <c r="J142" s="72" t="str">
        <f>('ICA-BD'!M3124)</f>
        <v>Aceptable</v>
      </c>
      <c r="K142" s="72">
        <f t="shared" si="11"/>
        <v>76.83259259259259</v>
      </c>
      <c r="L142" s="133">
        <f>('IRA-BD'!G3124)</f>
        <v>78.777777777777771</v>
      </c>
      <c r="M142" s="36" t="str">
        <f>('IRA-BD'!H3124)</f>
        <v>Muy Bueno</v>
      </c>
      <c r="N142" s="133">
        <f t="shared" si="12"/>
        <v>78.777777777777771</v>
      </c>
      <c r="O142" s="80">
        <f t="shared" si="13"/>
        <v>62.320209053367314</v>
      </c>
      <c r="P142" s="81" t="str">
        <f t="shared" si="14"/>
        <v>Bueno</v>
      </c>
      <c r="Q142" s="11">
        <v>18</v>
      </c>
      <c r="R142" s="11" t="s">
        <v>159</v>
      </c>
      <c r="S142" s="11">
        <v>2</v>
      </c>
      <c r="T142" s="11">
        <v>-74.114679229999993</v>
      </c>
      <c r="U142" s="12">
        <v>4.5531125140000004</v>
      </c>
    </row>
    <row r="143" spans="1:21" x14ac:dyDescent="0.25">
      <c r="A143" s="10">
        <v>3140</v>
      </c>
      <c r="B143" s="3" t="s">
        <v>240</v>
      </c>
      <c r="C143" s="3" t="s">
        <v>6255</v>
      </c>
      <c r="D143" s="3" t="s">
        <v>1</v>
      </c>
      <c r="E143" s="3" t="s">
        <v>126</v>
      </c>
      <c r="F143" s="24">
        <f>('ICT-BD'!I3141)</f>
        <v>12.593380483980399</v>
      </c>
      <c r="G143" s="24" t="str">
        <f>('ICT-BD'!J3141)</f>
        <v>Algo Frío</v>
      </c>
      <c r="H143" s="24">
        <f t="shared" si="10"/>
        <v>31.350256789731588</v>
      </c>
      <c r="I143" s="72">
        <f>('ICA-BD'!L3141)</f>
        <v>54.870370370370367</v>
      </c>
      <c r="J143" s="72" t="str">
        <f>('ICA-BD'!M3141)</f>
        <v>Aceptable</v>
      </c>
      <c r="K143" s="72">
        <f t="shared" si="11"/>
        <v>76.83259259259259</v>
      </c>
      <c r="L143" s="133">
        <f>('IRA-BD'!G3141)</f>
        <v>78.777777777777771</v>
      </c>
      <c r="M143" s="36" t="str">
        <f>('IRA-BD'!H3141)</f>
        <v>Muy Bueno</v>
      </c>
      <c r="N143" s="133">
        <f t="shared" si="12"/>
        <v>78.777777777777771</v>
      </c>
      <c r="O143" s="80">
        <f t="shared" si="13"/>
        <v>62.320209053367314</v>
      </c>
      <c r="P143" s="81" t="str">
        <f t="shared" si="14"/>
        <v>Bueno</v>
      </c>
      <c r="Q143" s="11">
        <v>18</v>
      </c>
      <c r="R143" s="11" t="s">
        <v>159</v>
      </c>
      <c r="S143" s="11">
        <v>2</v>
      </c>
      <c r="T143" s="11">
        <v>-74.116036600000001</v>
      </c>
      <c r="U143" s="12">
        <v>4.5624944120000004</v>
      </c>
    </row>
    <row r="144" spans="1:21" x14ac:dyDescent="0.25">
      <c r="A144" s="10">
        <v>3419</v>
      </c>
      <c r="B144" s="3" t="s">
        <v>5914</v>
      </c>
      <c r="C144" s="3" t="s">
        <v>5614</v>
      </c>
      <c r="D144" s="3" t="s">
        <v>1</v>
      </c>
      <c r="E144" s="3" t="s">
        <v>5915</v>
      </c>
      <c r="F144" s="24">
        <f>('ICT-BD'!I3420)</f>
        <v>12.808734439585477</v>
      </c>
      <c r="G144" s="24" t="str">
        <f>('ICT-BD'!J3420)</f>
        <v>Algo Frío</v>
      </c>
      <c r="H144" s="24">
        <f t="shared" si="10"/>
        <v>28.516652110717406</v>
      </c>
      <c r="I144" s="72">
        <f>('ICA-BD'!L3420)</f>
        <v>62.75</v>
      </c>
      <c r="J144" s="72" t="str">
        <f>('ICA-BD'!M3420)</f>
        <v>Aceptable</v>
      </c>
      <c r="K144" s="72">
        <f t="shared" si="11"/>
        <v>72.42</v>
      </c>
      <c r="L144" s="133">
        <f>('IRA-BD'!G3420)</f>
        <v>86</v>
      </c>
      <c r="M144" s="36" t="str">
        <f>('IRA-BD'!H3420)</f>
        <v>Óptimo</v>
      </c>
      <c r="N144" s="133">
        <f t="shared" si="12"/>
        <v>86</v>
      </c>
      <c r="O144" s="80">
        <f t="shared" si="13"/>
        <v>62.312217370239132</v>
      </c>
      <c r="P144" s="81" t="str">
        <f t="shared" si="14"/>
        <v>Bueno</v>
      </c>
      <c r="Q144" s="11">
        <v>19</v>
      </c>
      <c r="R144" s="11" t="s">
        <v>6001</v>
      </c>
      <c r="S144" s="11">
        <v>1</v>
      </c>
      <c r="T144" s="11">
        <v>-74.152342259999998</v>
      </c>
      <c r="U144" s="12">
        <v>4.534277092</v>
      </c>
    </row>
    <row r="145" spans="1:21" x14ac:dyDescent="0.25">
      <c r="A145" s="10">
        <v>3446</v>
      </c>
      <c r="B145" s="3" t="s">
        <v>5957</v>
      </c>
      <c r="C145" s="3" t="s">
        <v>5614</v>
      </c>
      <c r="D145" s="3" t="s">
        <v>1</v>
      </c>
      <c r="E145" s="3" t="s">
        <v>5915</v>
      </c>
      <c r="F145" s="24">
        <f>('ICT-BD'!I3447)</f>
        <v>12.808734439585477</v>
      </c>
      <c r="G145" s="24" t="str">
        <f>('ICT-BD'!J3447)</f>
        <v>Algo Frío</v>
      </c>
      <c r="H145" s="24">
        <f t="shared" si="10"/>
        <v>28.516652110717406</v>
      </c>
      <c r="I145" s="72">
        <f>('ICA-BD'!L3447)</f>
        <v>62.75</v>
      </c>
      <c r="J145" s="72" t="str">
        <f>('ICA-BD'!M3447)</f>
        <v>Aceptable</v>
      </c>
      <c r="K145" s="72">
        <f t="shared" si="11"/>
        <v>72.42</v>
      </c>
      <c r="L145" s="133">
        <f>('IRA-BD'!G3447)</f>
        <v>86</v>
      </c>
      <c r="M145" s="36" t="str">
        <f>('IRA-BD'!H3447)</f>
        <v>Óptimo</v>
      </c>
      <c r="N145" s="133">
        <f t="shared" si="12"/>
        <v>86</v>
      </c>
      <c r="O145" s="80">
        <f t="shared" si="13"/>
        <v>62.312217370239132</v>
      </c>
      <c r="P145" s="81" t="str">
        <f t="shared" si="14"/>
        <v>Bueno</v>
      </c>
      <c r="Q145" s="11">
        <v>19</v>
      </c>
      <c r="R145" s="11" t="s">
        <v>6001</v>
      </c>
      <c r="S145" s="11">
        <v>1</v>
      </c>
      <c r="T145" s="11">
        <v>-74.153541320000002</v>
      </c>
      <c r="U145" s="12">
        <v>4.5340975840000004</v>
      </c>
    </row>
    <row r="146" spans="1:21" x14ac:dyDescent="0.25">
      <c r="A146" s="10">
        <v>788</v>
      </c>
      <c r="B146" s="3" t="s">
        <v>38</v>
      </c>
      <c r="C146" s="3" t="s">
        <v>4</v>
      </c>
      <c r="D146" s="3" t="s">
        <v>1</v>
      </c>
      <c r="E146" s="3" t="s">
        <v>14</v>
      </c>
      <c r="F146" s="24">
        <f>('ICT-BD'!I789)</f>
        <v>12.426706907059854</v>
      </c>
      <c r="G146" s="24" t="str">
        <f>('ICT-BD'!J789)</f>
        <v>Algo Frío</v>
      </c>
      <c r="H146" s="24">
        <f t="shared" si="10"/>
        <v>33.543330170265065</v>
      </c>
      <c r="I146" s="72">
        <f>('ICA-BD'!L789)</f>
        <v>59.648148148148152</v>
      </c>
      <c r="J146" s="72" t="str">
        <f>('ICA-BD'!M789)</f>
        <v>Aceptable</v>
      </c>
      <c r="K146" s="72">
        <f t="shared" si="11"/>
        <v>74.157037037037028</v>
      </c>
      <c r="L146" s="133">
        <f>('IRA-BD'!G789)</f>
        <v>78.777777777777771</v>
      </c>
      <c r="M146" s="36" t="str">
        <f>('IRA-BD'!H789)</f>
        <v>Muy Bueno</v>
      </c>
      <c r="N146" s="133">
        <f t="shared" si="12"/>
        <v>78.777777777777771</v>
      </c>
      <c r="O146" s="80">
        <f t="shared" si="13"/>
        <v>62.159381661693288</v>
      </c>
      <c r="P146" s="81" t="str">
        <f t="shared" si="14"/>
        <v>Bueno</v>
      </c>
      <c r="Q146" s="11">
        <v>6</v>
      </c>
      <c r="R146" s="11" t="s">
        <v>6</v>
      </c>
      <c r="S146" s="11">
        <v>3</v>
      </c>
      <c r="T146" s="11">
        <v>-74.139137469999994</v>
      </c>
      <c r="U146" s="12">
        <v>4.5741783390000004</v>
      </c>
    </row>
    <row r="147" spans="1:21" x14ac:dyDescent="0.25">
      <c r="A147" s="10">
        <v>396</v>
      </c>
      <c r="B147" s="3" t="s">
        <v>1337</v>
      </c>
      <c r="C147" s="3" t="s">
        <v>1206</v>
      </c>
      <c r="D147" s="3" t="s">
        <v>1</v>
      </c>
      <c r="E147" s="3" t="s">
        <v>1338</v>
      </c>
      <c r="F147" s="24">
        <f>('ICT-BD'!I397)</f>
        <v>13.295276001340577</v>
      </c>
      <c r="G147" s="24" t="str">
        <f>('ICT-BD'!J397)</f>
        <v xml:space="preserve">Frío </v>
      </c>
      <c r="H147" s="24">
        <f t="shared" si="10"/>
        <v>23.430578929729247</v>
      </c>
      <c r="I147" s="72">
        <f>('ICA-BD'!L397)</f>
        <v>54.870370370370367</v>
      </c>
      <c r="J147" s="72" t="str">
        <f>('ICA-BD'!M397)</f>
        <v>Aceptable</v>
      </c>
      <c r="K147" s="72">
        <f t="shared" si="11"/>
        <v>76.83259259259259</v>
      </c>
      <c r="L147" s="133">
        <f>('IRA-BD'!G397)</f>
        <v>86</v>
      </c>
      <c r="M147" s="36" t="str">
        <f>('IRA-BD'!H397)</f>
        <v>Óptimo</v>
      </c>
      <c r="N147" s="133">
        <f t="shared" si="12"/>
        <v>86</v>
      </c>
      <c r="O147" s="80">
        <f t="shared" si="13"/>
        <v>62.087723840773947</v>
      </c>
      <c r="P147" s="81" t="str">
        <f t="shared" si="14"/>
        <v>Bueno</v>
      </c>
      <c r="Q147" s="11">
        <v>2</v>
      </c>
      <c r="R147" s="11" t="s">
        <v>344</v>
      </c>
      <c r="S147" s="11">
        <v>6</v>
      </c>
      <c r="T147" s="11">
        <v>-74.037119820000001</v>
      </c>
      <c r="U147" s="12">
        <v>4.670861768</v>
      </c>
    </row>
    <row r="148" spans="1:21" x14ac:dyDescent="0.25">
      <c r="A148" s="10">
        <v>752</v>
      </c>
      <c r="B148" s="3" t="s">
        <v>1697</v>
      </c>
      <c r="C148" s="3" t="s">
        <v>1432</v>
      </c>
      <c r="D148" s="3" t="s">
        <v>1</v>
      </c>
      <c r="E148" s="3" t="s">
        <v>1698</v>
      </c>
      <c r="F148" s="24">
        <f>('ICT-BD'!I753)</f>
        <v>12.593380483980399</v>
      </c>
      <c r="G148" s="24" t="str">
        <f>('ICT-BD'!J753)</f>
        <v>Algo Frío</v>
      </c>
      <c r="H148" s="24">
        <f t="shared" si="10"/>
        <v>31.350256789731588</v>
      </c>
      <c r="I148" s="72">
        <f>('ICA-BD'!L753)</f>
        <v>29.5</v>
      </c>
      <c r="J148" s="72" t="str">
        <f>('ICA-BD'!M753)</f>
        <v>Buena</v>
      </c>
      <c r="K148" s="72">
        <f t="shared" si="11"/>
        <v>88.2</v>
      </c>
      <c r="L148" s="133">
        <f>('IRA-BD'!G753)</f>
        <v>54.8</v>
      </c>
      <c r="M148" s="36" t="str">
        <f>('IRA-BD'!H753)</f>
        <v>Bueno</v>
      </c>
      <c r="N148" s="133">
        <f t="shared" si="12"/>
        <v>54.8</v>
      </c>
      <c r="O148" s="80">
        <f t="shared" si="13"/>
        <v>58.11675226324386</v>
      </c>
      <c r="P148" s="81" t="str">
        <f t="shared" si="14"/>
        <v>Moderado</v>
      </c>
      <c r="Q148" s="11">
        <v>5</v>
      </c>
      <c r="R148" s="11" t="s">
        <v>474</v>
      </c>
      <c r="S148" s="11">
        <v>1</v>
      </c>
      <c r="T148" s="11">
        <v>-74.086000940000005</v>
      </c>
      <c r="U148" s="12">
        <v>4.4977555139999996</v>
      </c>
    </row>
    <row r="149" spans="1:21" x14ac:dyDescent="0.25">
      <c r="A149" s="10">
        <v>2684</v>
      </c>
      <c r="B149" s="3" t="s">
        <v>4918</v>
      </c>
      <c r="C149" s="3" t="s">
        <v>3696</v>
      </c>
      <c r="D149" s="3" t="s">
        <v>1</v>
      </c>
      <c r="E149" s="3" t="s">
        <v>4916</v>
      </c>
      <c r="F149" s="24">
        <f>('ICT-BD'!I2685)</f>
        <v>12.57211985288758</v>
      </c>
      <c r="G149" s="24" t="str">
        <f>('ICT-BD'!J2685)</f>
        <v>Algo Frío</v>
      </c>
      <c r="H149" s="24">
        <f t="shared" si="10"/>
        <v>31.630001935689734</v>
      </c>
      <c r="I149" s="72">
        <f>('ICA-BD'!L2685)</f>
        <v>56.870370370370367</v>
      </c>
      <c r="J149" s="72" t="str">
        <f>('ICA-BD'!M2685)</f>
        <v>Aceptable</v>
      </c>
      <c r="K149" s="72">
        <f t="shared" si="11"/>
        <v>75.7125925925926</v>
      </c>
      <c r="L149" s="133">
        <f>('IRA-BD'!G2685)</f>
        <v>78.777777777777771</v>
      </c>
      <c r="M149" s="36" t="str">
        <f>('IRA-BD'!H2685)</f>
        <v>Muy Bueno</v>
      </c>
      <c r="N149" s="133">
        <f t="shared" si="12"/>
        <v>78.777777777777771</v>
      </c>
      <c r="O149" s="80">
        <f t="shared" si="13"/>
        <v>62.040124102020037</v>
      </c>
      <c r="P149" s="81" t="str">
        <f t="shared" si="14"/>
        <v>Bueno</v>
      </c>
      <c r="Q149" s="11">
        <v>11</v>
      </c>
      <c r="R149" s="11" t="s">
        <v>5987</v>
      </c>
      <c r="S149" s="11">
        <v>6</v>
      </c>
      <c r="T149" s="11">
        <v>-74.07170764</v>
      </c>
      <c r="U149" s="12">
        <v>4.800905609</v>
      </c>
    </row>
    <row r="150" spans="1:21" x14ac:dyDescent="0.25">
      <c r="A150" s="10">
        <v>372</v>
      </c>
      <c r="B150" s="3" t="s">
        <v>1291</v>
      </c>
      <c r="C150" s="3" t="s">
        <v>1206</v>
      </c>
      <c r="D150" s="3" t="s">
        <v>1</v>
      </c>
      <c r="E150" s="3" t="s">
        <v>1292</v>
      </c>
      <c r="F150" s="24">
        <f>('ICT-BD'!I373)</f>
        <v>11.98328482437824</v>
      </c>
      <c r="G150" s="24" t="str">
        <f>('ICT-BD'!J373)</f>
        <v>Algo Frío</v>
      </c>
      <c r="H150" s="24">
        <f t="shared" si="10"/>
        <v>39.377831258181047</v>
      </c>
      <c r="I150" s="72">
        <f>('ICA-BD'!L373)</f>
        <v>56.870370370370367</v>
      </c>
      <c r="J150" s="72" t="str">
        <f>('ICA-BD'!M373)</f>
        <v>Aceptable</v>
      </c>
      <c r="K150" s="72">
        <f t="shared" si="11"/>
        <v>75.7125925925926</v>
      </c>
      <c r="L150" s="133">
        <f>('IRA-BD'!G373)</f>
        <v>71</v>
      </c>
      <c r="M150" s="36" t="str">
        <f>('IRA-BD'!H373)</f>
        <v>Muy Bueno</v>
      </c>
      <c r="N150" s="133">
        <f t="shared" si="12"/>
        <v>71</v>
      </c>
      <c r="O150" s="80">
        <f t="shared" si="13"/>
        <v>62.030141283591213</v>
      </c>
      <c r="P150" s="81" t="str">
        <f t="shared" si="14"/>
        <v>Bueno</v>
      </c>
      <c r="Q150" s="11">
        <v>2</v>
      </c>
      <c r="R150" s="11" t="s">
        <v>163</v>
      </c>
      <c r="S150" s="11">
        <v>1</v>
      </c>
      <c r="T150" s="11">
        <v>-74.059804290000002</v>
      </c>
      <c r="U150" s="12">
        <v>4.6296526760000001</v>
      </c>
    </row>
    <row r="151" spans="1:21" x14ac:dyDescent="0.25">
      <c r="A151" s="10">
        <v>2167</v>
      </c>
      <c r="B151" s="3" t="s">
        <v>4014</v>
      </c>
      <c r="C151" s="3" t="s">
        <v>3696</v>
      </c>
      <c r="D151" s="3" t="s">
        <v>1</v>
      </c>
      <c r="E151" s="3" t="s">
        <v>4013</v>
      </c>
      <c r="F151" s="24">
        <f>('ICT-BD'!I2168)</f>
        <v>12.693207725923974</v>
      </c>
      <c r="G151" s="24" t="str">
        <f>('ICT-BD'!J2168)</f>
        <v>Algo Frío</v>
      </c>
      <c r="H151" s="24">
        <f t="shared" si="10"/>
        <v>30.036740448368754</v>
      </c>
      <c r="I151" s="72">
        <f>('ICA-BD'!L2168)</f>
        <v>54.092592592592595</v>
      </c>
      <c r="J151" s="72" t="str">
        <f>('ICA-BD'!M2168)</f>
        <v>Aceptable</v>
      </c>
      <c r="K151" s="72">
        <f t="shared" si="11"/>
        <v>77.268148148148143</v>
      </c>
      <c r="L151" s="133">
        <f>('IRA-BD'!G2168)</f>
        <v>78.777777777777771</v>
      </c>
      <c r="M151" s="36" t="str">
        <f>('IRA-BD'!H2168)</f>
        <v>Muy Bueno</v>
      </c>
      <c r="N151" s="133">
        <f t="shared" si="12"/>
        <v>78.777777777777771</v>
      </c>
      <c r="O151" s="80">
        <f t="shared" si="13"/>
        <v>62.02755545809822</v>
      </c>
      <c r="P151" s="81" t="str">
        <f t="shared" si="14"/>
        <v>Bueno</v>
      </c>
      <c r="Q151" s="11">
        <v>11</v>
      </c>
      <c r="R151" s="11" t="s">
        <v>166</v>
      </c>
      <c r="S151" s="11">
        <v>4</v>
      </c>
      <c r="T151" s="11">
        <v>-74.081211960000005</v>
      </c>
      <c r="U151" s="12">
        <v>4.6946601919999997</v>
      </c>
    </row>
    <row r="152" spans="1:21" x14ac:dyDescent="0.25">
      <c r="A152" s="10">
        <v>321</v>
      </c>
      <c r="B152" s="3" t="s">
        <v>1203</v>
      </c>
      <c r="C152" s="3" t="s">
        <v>625</v>
      </c>
      <c r="D152" s="3" t="s">
        <v>1</v>
      </c>
      <c r="E152" s="3" t="s">
        <v>1204</v>
      </c>
      <c r="F152" s="24">
        <f>('ICT-BD'!I322)</f>
        <v>12.787110239631197</v>
      </c>
      <c r="G152" s="24" t="str">
        <f>('ICT-BD'!J322)</f>
        <v>Algo Frío</v>
      </c>
      <c r="H152" s="24">
        <f t="shared" si="10"/>
        <v>28.801181057484246</v>
      </c>
      <c r="I152" s="72">
        <f>('ICA-BD'!L322)</f>
        <v>34.5</v>
      </c>
      <c r="J152" s="72" t="str">
        <f>('ICA-BD'!M322)</f>
        <v>Buena</v>
      </c>
      <c r="K152" s="72">
        <f t="shared" si="11"/>
        <v>86.2</v>
      </c>
      <c r="L152" s="133">
        <f>('IRA-BD'!G322)</f>
        <v>71</v>
      </c>
      <c r="M152" s="36" t="str">
        <f>('IRA-BD'!H322)</f>
        <v>Muy Bueno</v>
      </c>
      <c r="N152" s="133">
        <f t="shared" si="12"/>
        <v>71</v>
      </c>
      <c r="O152" s="80">
        <f t="shared" si="13"/>
        <v>62.00039368582808</v>
      </c>
      <c r="P152" s="81" t="str">
        <f t="shared" si="14"/>
        <v>Bueno</v>
      </c>
      <c r="Q152" s="11">
        <v>1</v>
      </c>
      <c r="R152" s="11" t="s">
        <v>164</v>
      </c>
      <c r="S152" s="11">
        <v>5</v>
      </c>
      <c r="T152" s="11">
        <v>-74.048494989999995</v>
      </c>
      <c r="U152" s="12">
        <v>4.7134105679999996</v>
      </c>
    </row>
    <row r="153" spans="1:21" x14ac:dyDescent="0.25">
      <c r="A153" s="10">
        <v>1321</v>
      </c>
      <c r="B153" s="3" t="s">
        <v>2581</v>
      </c>
      <c r="C153" s="3" t="s">
        <v>1986</v>
      </c>
      <c r="D153" s="3" t="s">
        <v>1</v>
      </c>
      <c r="E153" s="3" t="s">
        <v>2582</v>
      </c>
      <c r="F153" s="24">
        <f>('ICT-BD'!I1322)</f>
        <v>12.879998687207939</v>
      </c>
      <c r="G153" s="24" t="str">
        <f>('ICT-BD'!J1322)</f>
        <v>Algo Frío</v>
      </c>
      <c r="H153" s="24">
        <f t="shared" si="10"/>
        <v>27.578964642000798</v>
      </c>
      <c r="I153" s="72">
        <f>('ICA-BD'!L1322)</f>
        <v>62.75</v>
      </c>
      <c r="J153" s="72" t="str">
        <f>('ICA-BD'!M1322)</f>
        <v>Aceptable</v>
      </c>
      <c r="K153" s="72">
        <f t="shared" si="11"/>
        <v>72.42</v>
      </c>
      <c r="L153" s="133">
        <f>('IRA-BD'!G1322)</f>
        <v>86</v>
      </c>
      <c r="M153" s="36" t="str">
        <f>('IRA-BD'!H1322)</f>
        <v>Óptimo</v>
      </c>
      <c r="N153" s="133">
        <f t="shared" si="12"/>
        <v>86</v>
      </c>
      <c r="O153" s="80">
        <f t="shared" si="13"/>
        <v>61.999654880666931</v>
      </c>
      <c r="P153" s="81" t="str">
        <f t="shared" si="14"/>
        <v>Bueno</v>
      </c>
      <c r="Q153" s="11">
        <v>8</v>
      </c>
      <c r="R153" s="11" t="s">
        <v>5993</v>
      </c>
      <c r="S153" s="11">
        <v>2</v>
      </c>
      <c r="T153" s="11">
        <v>-74.159899319999994</v>
      </c>
      <c r="U153" s="12">
        <v>4.6405503750000001</v>
      </c>
    </row>
    <row r="154" spans="1:21" x14ac:dyDescent="0.25">
      <c r="A154" s="10">
        <v>28</v>
      </c>
      <c r="B154" s="3" t="s">
        <v>670</v>
      </c>
      <c r="C154" s="3" t="s">
        <v>625</v>
      </c>
      <c r="D154" s="3" t="s">
        <v>1</v>
      </c>
      <c r="E154" s="3" t="s">
        <v>671</v>
      </c>
      <c r="F154" s="24">
        <f>('ICT-BD'!I29)</f>
        <v>12.787110239631197</v>
      </c>
      <c r="G154" s="24" t="str">
        <f>('ICT-BD'!J29)</f>
        <v>Algo Frío</v>
      </c>
      <c r="H154" s="24">
        <f t="shared" si="10"/>
        <v>28.801181057484246</v>
      </c>
      <c r="I154" s="72">
        <f>('ICA-BD'!L29)</f>
        <v>52.092592592592595</v>
      </c>
      <c r="J154" s="72" t="str">
        <f>('ICA-BD'!M29)</f>
        <v>Aceptable</v>
      </c>
      <c r="K154" s="72">
        <f t="shared" si="11"/>
        <v>78.388148148148147</v>
      </c>
      <c r="L154" s="133">
        <f>('IRA-BD'!G29)</f>
        <v>78.777777777777771</v>
      </c>
      <c r="M154" s="36" t="str">
        <f>('IRA-BD'!H36)</f>
        <v>Regular</v>
      </c>
      <c r="N154" s="133">
        <f t="shared" si="12"/>
        <v>78.777777777777771</v>
      </c>
      <c r="O154" s="80">
        <f t="shared" si="13"/>
        <v>61.989035661136718</v>
      </c>
      <c r="P154" s="81" t="str">
        <f t="shared" si="14"/>
        <v>Bueno</v>
      </c>
      <c r="Q154" s="11">
        <v>1</v>
      </c>
      <c r="R154" s="11" t="s">
        <v>164</v>
      </c>
      <c r="S154" s="11">
        <v>6</v>
      </c>
      <c r="T154" s="11">
        <v>-74.037981450000004</v>
      </c>
      <c r="U154" s="12">
        <v>4.698130989</v>
      </c>
    </row>
    <row r="155" spans="1:21" x14ac:dyDescent="0.25">
      <c r="A155" s="10">
        <v>218</v>
      </c>
      <c r="B155" s="3" t="s">
        <v>1015</v>
      </c>
      <c r="C155" s="3" t="s">
        <v>625</v>
      </c>
      <c r="D155" s="3" t="s">
        <v>1</v>
      </c>
      <c r="E155" s="3" t="s">
        <v>1016</v>
      </c>
      <c r="F155" s="24">
        <f>('ICT-BD'!I219)</f>
        <v>12.787110239631197</v>
      </c>
      <c r="G155" s="24" t="str">
        <f>('ICT-BD'!J219)</f>
        <v>Algo Frío</v>
      </c>
      <c r="H155" s="24">
        <f t="shared" si="10"/>
        <v>28.801181057484246</v>
      </c>
      <c r="I155" s="72">
        <f>('ICA-BD'!L219)</f>
        <v>52.092592592592595</v>
      </c>
      <c r="J155" s="72" t="str">
        <f>('ICA-BD'!M219)</f>
        <v>Aceptable</v>
      </c>
      <c r="K155" s="72">
        <f t="shared" si="11"/>
        <v>78.388148148148147</v>
      </c>
      <c r="L155" s="133">
        <f>('IRA-BD'!G219)</f>
        <v>78.777777777777771</v>
      </c>
      <c r="M155" s="36" t="str">
        <f>('IRA-BD'!H226)</f>
        <v>Regular</v>
      </c>
      <c r="N155" s="133">
        <f t="shared" si="12"/>
        <v>78.777777777777771</v>
      </c>
      <c r="O155" s="80">
        <f t="shared" si="13"/>
        <v>61.989035661136718</v>
      </c>
      <c r="P155" s="81" t="str">
        <f t="shared" si="14"/>
        <v>Bueno</v>
      </c>
      <c r="Q155" s="11">
        <v>1</v>
      </c>
      <c r="R155" s="11" t="s">
        <v>164</v>
      </c>
      <c r="S155" s="11">
        <v>6</v>
      </c>
      <c r="T155" s="11">
        <v>-74.027520260000003</v>
      </c>
      <c r="U155" s="12">
        <v>4.6916885920000002</v>
      </c>
    </row>
    <row r="156" spans="1:21" x14ac:dyDescent="0.25">
      <c r="A156" s="10">
        <v>236</v>
      </c>
      <c r="B156" s="3" t="s">
        <v>1047</v>
      </c>
      <c r="C156" s="3" t="s">
        <v>625</v>
      </c>
      <c r="D156" s="3" t="s">
        <v>1</v>
      </c>
      <c r="E156" s="3" t="s">
        <v>1048</v>
      </c>
      <c r="F156" s="24">
        <f>('ICT-BD'!I237)</f>
        <v>12.787110239631197</v>
      </c>
      <c r="G156" s="24" t="str">
        <f>('ICT-BD'!J237)</f>
        <v>Algo Frío</v>
      </c>
      <c r="H156" s="24">
        <f t="shared" si="10"/>
        <v>28.801181057484246</v>
      </c>
      <c r="I156" s="72">
        <f>('ICA-BD'!L237)</f>
        <v>52.092592592592595</v>
      </c>
      <c r="J156" s="72" t="str">
        <f>('ICA-BD'!M237)</f>
        <v>Aceptable</v>
      </c>
      <c r="K156" s="72">
        <f t="shared" si="11"/>
        <v>78.388148148148147</v>
      </c>
      <c r="L156" s="133">
        <f>('IRA-BD'!G237)</f>
        <v>78.777777777777771</v>
      </c>
      <c r="M156" s="36" t="str">
        <f>('IRA-BD'!H244)</f>
        <v>Aceptable</v>
      </c>
      <c r="N156" s="133">
        <f t="shared" si="12"/>
        <v>78.777777777777771</v>
      </c>
      <c r="O156" s="80">
        <f t="shared" si="13"/>
        <v>61.989035661136718</v>
      </c>
      <c r="P156" s="81" t="str">
        <f t="shared" si="14"/>
        <v>Bueno</v>
      </c>
      <c r="Q156" s="11">
        <v>1</v>
      </c>
      <c r="R156" s="11" t="s">
        <v>164</v>
      </c>
      <c r="S156" s="11">
        <v>5</v>
      </c>
      <c r="T156" s="11">
        <v>-74.05079379</v>
      </c>
      <c r="U156" s="12">
        <v>4.7182204649999999</v>
      </c>
    </row>
    <row r="157" spans="1:21" x14ac:dyDescent="0.25">
      <c r="A157" s="10">
        <v>2260</v>
      </c>
      <c r="B157" s="3" t="s">
        <v>4181</v>
      </c>
      <c r="C157" s="3" t="s">
        <v>3696</v>
      </c>
      <c r="D157" s="3" t="s">
        <v>1</v>
      </c>
      <c r="E157" s="3" t="s">
        <v>4182</v>
      </c>
      <c r="F157" s="24">
        <f>('ICT-BD'!I2261)</f>
        <v>12.787110239631197</v>
      </c>
      <c r="G157" s="24" t="str">
        <f>('ICT-BD'!J2261)</f>
        <v>Algo Frío</v>
      </c>
      <c r="H157" s="24">
        <f t="shared" si="10"/>
        <v>28.801181057484246</v>
      </c>
      <c r="I157" s="72">
        <f>('ICA-BD'!L2261)</f>
        <v>52.092592592592595</v>
      </c>
      <c r="J157" s="72" t="str">
        <f>('ICA-BD'!M2261)</f>
        <v>Aceptable</v>
      </c>
      <c r="K157" s="72">
        <f t="shared" si="11"/>
        <v>78.388148148148147</v>
      </c>
      <c r="L157" s="133">
        <f>('IRA-BD'!G2261)</f>
        <v>78.777777777777771</v>
      </c>
      <c r="M157" s="36" t="str">
        <f>('IRA-BD'!H2261)</f>
        <v>Muy Bueno</v>
      </c>
      <c r="N157" s="133">
        <f t="shared" si="12"/>
        <v>78.777777777777771</v>
      </c>
      <c r="O157" s="80">
        <f t="shared" si="13"/>
        <v>61.989035661136718</v>
      </c>
      <c r="P157" s="81" t="str">
        <f t="shared" si="14"/>
        <v>Bueno</v>
      </c>
      <c r="Q157" s="11">
        <v>11</v>
      </c>
      <c r="R157" s="11" t="s">
        <v>5997</v>
      </c>
      <c r="S157" s="11">
        <v>3</v>
      </c>
      <c r="T157" s="11">
        <v>-74.086393000000001</v>
      </c>
      <c r="U157" s="12">
        <v>4.7439586609999997</v>
      </c>
    </row>
    <row r="158" spans="1:21" x14ac:dyDescent="0.25">
      <c r="A158" s="10">
        <v>2282</v>
      </c>
      <c r="B158" s="3" t="s">
        <v>4221</v>
      </c>
      <c r="C158" s="3" t="s">
        <v>3696</v>
      </c>
      <c r="D158" s="3" t="s">
        <v>1</v>
      </c>
      <c r="E158" s="3" t="s">
        <v>4222</v>
      </c>
      <c r="F158" s="24">
        <f>('ICT-BD'!I2283)</f>
        <v>12.787110239631197</v>
      </c>
      <c r="G158" s="24" t="str">
        <f>('ICT-BD'!J2283)</f>
        <v>Algo Frío</v>
      </c>
      <c r="H158" s="24">
        <f t="shared" si="10"/>
        <v>28.801181057484246</v>
      </c>
      <c r="I158" s="72">
        <f>('ICA-BD'!L2283)</f>
        <v>52.092592592592595</v>
      </c>
      <c r="J158" s="72" t="str">
        <f>('ICA-BD'!M2283)</f>
        <v>Aceptable</v>
      </c>
      <c r="K158" s="72">
        <f t="shared" si="11"/>
        <v>78.388148148148147</v>
      </c>
      <c r="L158" s="133">
        <f>('IRA-BD'!G2283)</f>
        <v>78.777777777777771</v>
      </c>
      <c r="M158" s="36" t="str">
        <f>('IRA-BD'!H2283)</f>
        <v>Muy Bueno</v>
      </c>
      <c r="N158" s="133">
        <f t="shared" si="12"/>
        <v>78.777777777777771</v>
      </c>
      <c r="O158" s="80">
        <f t="shared" si="13"/>
        <v>61.989035661136718</v>
      </c>
      <c r="P158" s="81" t="str">
        <f t="shared" si="14"/>
        <v>Bueno</v>
      </c>
      <c r="Q158" s="11">
        <v>11</v>
      </c>
      <c r="R158" s="11" t="s">
        <v>5997</v>
      </c>
      <c r="S158" s="11">
        <v>3</v>
      </c>
      <c r="T158" s="11">
        <v>-74.088622259999994</v>
      </c>
      <c r="U158" s="12">
        <v>4.7471452430000003</v>
      </c>
    </row>
    <row r="159" spans="1:21" x14ac:dyDescent="0.25">
      <c r="A159" s="10">
        <v>2287</v>
      </c>
      <c r="B159" s="3" t="s">
        <v>4231</v>
      </c>
      <c r="C159" s="3" t="s">
        <v>3696</v>
      </c>
      <c r="D159" s="3" t="s">
        <v>1</v>
      </c>
      <c r="E159" s="3" t="s">
        <v>4232</v>
      </c>
      <c r="F159" s="24">
        <f>('ICT-BD'!I2288)</f>
        <v>12.787110239631197</v>
      </c>
      <c r="G159" s="24" t="str">
        <f>('ICT-BD'!J2288)</f>
        <v>Algo Frío</v>
      </c>
      <c r="H159" s="24">
        <f t="shared" si="10"/>
        <v>28.801181057484246</v>
      </c>
      <c r="I159" s="72">
        <f>('ICA-BD'!L2288)</f>
        <v>52.092592592592595</v>
      </c>
      <c r="J159" s="72" t="str">
        <f>('ICA-BD'!M2288)</f>
        <v>Aceptable</v>
      </c>
      <c r="K159" s="72">
        <f t="shared" si="11"/>
        <v>78.388148148148147</v>
      </c>
      <c r="L159" s="133">
        <f>('IRA-BD'!G2288)</f>
        <v>78.777777777777771</v>
      </c>
      <c r="M159" s="36" t="str">
        <f>('IRA-BD'!H2288)</f>
        <v>Muy Bueno</v>
      </c>
      <c r="N159" s="133">
        <f t="shared" si="12"/>
        <v>78.777777777777771</v>
      </c>
      <c r="O159" s="80">
        <f t="shared" si="13"/>
        <v>61.989035661136718</v>
      </c>
      <c r="P159" s="81" t="str">
        <f t="shared" si="14"/>
        <v>Bueno</v>
      </c>
      <c r="Q159" s="11">
        <v>11</v>
      </c>
      <c r="R159" s="11" t="s">
        <v>167</v>
      </c>
      <c r="S159" s="11">
        <v>2</v>
      </c>
      <c r="T159" s="11">
        <v>-74.088324679999999</v>
      </c>
      <c r="U159" s="12">
        <v>4.7395761600000004</v>
      </c>
    </row>
    <row r="160" spans="1:21" x14ac:dyDescent="0.25">
      <c r="A160" s="10">
        <v>3451</v>
      </c>
      <c r="B160" s="3" t="s">
        <v>5964</v>
      </c>
      <c r="C160" s="3" t="s">
        <v>5614</v>
      </c>
      <c r="D160" s="3" t="s">
        <v>1</v>
      </c>
      <c r="E160" s="3" t="s">
        <v>5907</v>
      </c>
      <c r="F160" s="24">
        <f>('ICT-BD'!I3452)</f>
        <v>12.426706907059854</v>
      </c>
      <c r="G160" s="24" t="str">
        <f>('ICT-BD'!J3452)</f>
        <v>Algo Frío</v>
      </c>
      <c r="H160" s="24">
        <f t="shared" si="10"/>
        <v>33.543330170265065</v>
      </c>
      <c r="I160" s="72">
        <f>('ICA-BD'!L3452)</f>
        <v>60.75</v>
      </c>
      <c r="J160" s="72" t="str">
        <f>('ICA-BD'!M3452)</f>
        <v>Aceptable</v>
      </c>
      <c r="K160" s="72">
        <f t="shared" si="11"/>
        <v>73.540000000000006</v>
      </c>
      <c r="L160" s="133">
        <f>('IRA-BD'!G3452)</f>
        <v>78.777777777777771</v>
      </c>
      <c r="M160" s="36" t="str">
        <f>('IRA-BD'!H3452)</f>
        <v>Muy Bueno</v>
      </c>
      <c r="N160" s="133">
        <f t="shared" si="12"/>
        <v>78.777777777777771</v>
      </c>
      <c r="O160" s="80">
        <f t="shared" si="13"/>
        <v>61.953702649347612</v>
      </c>
      <c r="P160" s="81" t="str">
        <f t="shared" si="14"/>
        <v>Bueno</v>
      </c>
      <c r="Q160" s="11">
        <v>19</v>
      </c>
      <c r="R160" s="11" t="s">
        <v>6001</v>
      </c>
      <c r="S160" s="11">
        <v>1</v>
      </c>
      <c r="T160" s="11">
        <v>-74.133379599999998</v>
      </c>
      <c r="U160" s="12">
        <v>4.5367037420000003</v>
      </c>
    </row>
    <row r="161" spans="1:21" x14ac:dyDescent="0.25">
      <c r="A161" s="10">
        <v>2433</v>
      </c>
      <c r="B161" s="3" t="s">
        <v>4478</v>
      </c>
      <c r="C161" s="3" t="s">
        <v>3696</v>
      </c>
      <c r="D161" s="3" t="s">
        <v>1</v>
      </c>
      <c r="E161" s="3" t="s">
        <v>4471</v>
      </c>
      <c r="F161" s="24">
        <f>('ICT-BD'!I2434)</f>
        <v>12.57211985288758</v>
      </c>
      <c r="G161" s="24" t="str">
        <f>('ICT-BD'!J2434)</f>
        <v>Algo Frío</v>
      </c>
      <c r="H161" s="24">
        <f t="shared" si="10"/>
        <v>31.630001935689734</v>
      </c>
      <c r="I161" s="72">
        <f>('ICA-BD'!L2434)</f>
        <v>57.648148148148152</v>
      </c>
      <c r="J161" s="72" t="str">
        <f>('ICA-BD'!M2434)</f>
        <v>Aceptable</v>
      </c>
      <c r="K161" s="72">
        <f t="shared" si="11"/>
        <v>75.277037037037033</v>
      </c>
      <c r="L161" s="133">
        <f>('IRA-BD'!G2434)</f>
        <v>78.777777777777771</v>
      </c>
      <c r="M161" s="36" t="str">
        <f>('IRA-BD'!H2434)</f>
        <v>Muy Bueno</v>
      </c>
      <c r="N161" s="133">
        <f t="shared" si="12"/>
        <v>78.777777777777771</v>
      </c>
      <c r="O161" s="80">
        <f t="shared" si="13"/>
        <v>61.894938916834839</v>
      </c>
      <c r="P161" s="81" t="str">
        <f t="shared" si="14"/>
        <v>Bueno</v>
      </c>
      <c r="Q161" s="11">
        <v>11</v>
      </c>
      <c r="R161" s="11" t="s">
        <v>5996</v>
      </c>
      <c r="S161" s="11">
        <v>4</v>
      </c>
      <c r="T161" s="11">
        <v>-74.055142140000001</v>
      </c>
      <c r="U161" s="12">
        <v>4.7561325060000001</v>
      </c>
    </row>
    <row r="162" spans="1:21" x14ac:dyDescent="0.25">
      <c r="A162" s="10">
        <v>2436</v>
      </c>
      <c r="B162" s="3" t="s">
        <v>4481</v>
      </c>
      <c r="C162" s="3" t="s">
        <v>3696</v>
      </c>
      <c r="D162" s="3" t="s">
        <v>1</v>
      </c>
      <c r="E162" s="3" t="s">
        <v>4482</v>
      </c>
      <c r="F162" s="24">
        <f>('ICT-BD'!I2437)</f>
        <v>12.57211985288758</v>
      </c>
      <c r="G162" s="24" t="str">
        <f>('ICT-BD'!J2437)</f>
        <v>Algo Frío</v>
      </c>
      <c r="H162" s="24">
        <f t="shared" si="10"/>
        <v>31.630001935689734</v>
      </c>
      <c r="I162" s="72">
        <f>('ICA-BD'!L2437)</f>
        <v>57.648148148148152</v>
      </c>
      <c r="J162" s="72" t="str">
        <f>('ICA-BD'!M2437)</f>
        <v>Aceptable</v>
      </c>
      <c r="K162" s="72">
        <f t="shared" si="11"/>
        <v>75.277037037037033</v>
      </c>
      <c r="L162" s="133">
        <f>('IRA-BD'!G2437)</f>
        <v>78.777777777777771</v>
      </c>
      <c r="M162" s="36" t="str">
        <f>('IRA-BD'!H2437)</f>
        <v>Muy Bueno</v>
      </c>
      <c r="N162" s="133">
        <f t="shared" si="12"/>
        <v>78.777777777777771</v>
      </c>
      <c r="O162" s="80">
        <f t="shared" si="13"/>
        <v>61.894938916834839</v>
      </c>
      <c r="P162" s="81" t="str">
        <f t="shared" si="14"/>
        <v>Bueno</v>
      </c>
      <c r="Q162" s="11">
        <v>11</v>
      </c>
      <c r="R162" s="11" t="s">
        <v>5996</v>
      </c>
      <c r="S162" s="11">
        <v>3</v>
      </c>
      <c r="T162" s="11">
        <v>-74.057761369999994</v>
      </c>
      <c r="U162" s="12">
        <v>4.7467061189999997</v>
      </c>
    </row>
    <row r="163" spans="1:21" x14ac:dyDescent="0.25">
      <c r="A163" s="10">
        <v>2454</v>
      </c>
      <c r="B163" s="3" t="s">
        <v>4514</v>
      </c>
      <c r="C163" s="3" t="s">
        <v>3696</v>
      </c>
      <c r="D163" s="3" t="s">
        <v>1</v>
      </c>
      <c r="E163" s="3" t="s">
        <v>4515</v>
      </c>
      <c r="F163" s="24">
        <f>('ICT-BD'!I2455)</f>
        <v>12.57211985288758</v>
      </c>
      <c r="G163" s="24" t="str">
        <f>('ICT-BD'!J2455)</f>
        <v>Algo Frío</v>
      </c>
      <c r="H163" s="24">
        <f t="shared" si="10"/>
        <v>31.630001935689734</v>
      </c>
      <c r="I163" s="72">
        <f>('ICA-BD'!L2455)</f>
        <v>57.648148148148152</v>
      </c>
      <c r="J163" s="72" t="str">
        <f>('ICA-BD'!M2455)</f>
        <v>Aceptable</v>
      </c>
      <c r="K163" s="72">
        <f t="shared" si="11"/>
        <v>75.277037037037033</v>
      </c>
      <c r="L163" s="133">
        <f>('IRA-BD'!G2455)</f>
        <v>78.777777777777771</v>
      </c>
      <c r="M163" s="36" t="str">
        <f>('IRA-BD'!H2455)</f>
        <v>Muy Bueno</v>
      </c>
      <c r="N163" s="133">
        <f t="shared" si="12"/>
        <v>78.777777777777771</v>
      </c>
      <c r="O163" s="80">
        <f t="shared" si="13"/>
        <v>61.894938916834839</v>
      </c>
      <c r="P163" s="81" t="str">
        <f t="shared" si="14"/>
        <v>Bueno</v>
      </c>
      <c r="Q163" s="11">
        <v>11</v>
      </c>
      <c r="R163" s="11" t="s">
        <v>5996</v>
      </c>
      <c r="S163" s="11">
        <v>3</v>
      </c>
      <c r="T163" s="11">
        <v>-74.050889420000004</v>
      </c>
      <c r="U163" s="12">
        <v>4.7459261030000004</v>
      </c>
    </row>
    <row r="164" spans="1:21" x14ac:dyDescent="0.25">
      <c r="A164" s="10">
        <v>323</v>
      </c>
      <c r="B164" s="3" t="s">
        <v>1208</v>
      </c>
      <c r="C164" s="3" t="s">
        <v>1206</v>
      </c>
      <c r="D164" s="3" t="s">
        <v>1</v>
      </c>
      <c r="E164" s="3" t="s">
        <v>1209</v>
      </c>
      <c r="F164" s="24">
        <f>('ICT-BD'!I324)</f>
        <v>12.217776001340578</v>
      </c>
      <c r="G164" s="24" t="str">
        <f>('ICT-BD'!J324)</f>
        <v>Algo Frío</v>
      </c>
      <c r="H164" s="24">
        <f t="shared" si="10"/>
        <v>36.292421034992387</v>
      </c>
      <c r="I164" s="72">
        <f>('ICA-BD'!L324)</f>
        <v>52.092592592592595</v>
      </c>
      <c r="J164" s="72" t="str">
        <f>('ICA-BD'!M324)</f>
        <v>Aceptable</v>
      </c>
      <c r="K164" s="72">
        <f t="shared" si="11"/>
        <v>78.388148148148147</v>
      </c>
      <c r="L164" s="133">
        <f>('IRA-BD'!G324)</f>
        <v>71</v>
      </c>
      <c r="M164" s="36" t="str">
        <f>('IRA-BD'!H324)</f>
        <v>Muy Bueno</v>
      </c>
      <c r="N164" s="133">
        <f t="shared" si="12"/>
        <v>71</v>
      </c>
      <c r="O164" s="80">
        <f t="shared" si="13"/>
        <v>61.893523061046842</v>
      </c>
      <c r="P164" s="81" t="str">
        <f t="shared" si="14"/>
        <v>Bueno</v>
      </c>
      <c r="Q164" s="11">
        <v>2</v>
      </c>
      <c r="R164" s="11" t="s">
        <v>163</v>
      </c>
      <c r="S164" s="11">
        <v>6</v>
      </c>
      <c r="T164" s="11">
        <v>-74.042596599999996</v>
      </c>
      <c r="U164" s="12">
        <v>4.6647032250000002</v>
      </c>
    </row>
    <row r="165" spans="1:21" x14ac:dyDescent="0.25">
      <c r="A165" s="10">
        <v>324</v>
      </c>
      <c r="B165" s="3" t="s">
        <v>1210</v>
      </c>
      <c r="C165" s="3" t="s">
        <v>1206</v>
      </c>
      <c r="D165" s="3" t="s">
        <v>1</v>
      </c>
      <c r="E165" s="3" t="s">
        <v>1211</v>
      </c>
      <c r="F165" s="24">
        <f>('ICT-BD'!I325)</f>
        <v>12.217776001340578</v>
      </c>
      <c r="G165" s="24" t="str">
        <f>('ICT-BD'!J325)</f>
        <v>Algo Frío</v>
      </c>
      <c r="H165" s="24">
        <f t="shared" si="10"/>
        <v>36.292421034992387</v>
      </c>
      <c r="I165" s="72">
        <f>('ICA-BD'!L325)</f>
        <v>52.092592592592595</v>
      </c>
      <c r="J165" s="72" t="str">
        <f>('ICA-BD'!M325)</f>
        <v>Aceptable</v>
      </c>
      <c r="K165" s="72">
        <f t="shared" si="11"/>
        <v>78.388148148148147</v>
      </c>
      <c r="L165" s="133">
        <f>('IRA-BD'!G325)</f>
        <v>71</v>
      </c>
      <c r="M165" s="36" t="str">
        <f>('IRA-BD'!H325)</f>
        <v>Muy Bueno</v>
      </c>
      <c r="N165" s="133">
        <f t="shared" si="12"/>
        <v>71</v>
      </c>
      <c r="O165" s="80">
        <f t="shared" si="13"/>
        <v>61.893523061046842</v>
      </c>
      <c r="P165" s="81" t="str">
        <f t="shared" si="14"/>
        <v>Bueno</v>
      </c>
      <c r="Q165" s="11">
        <v>2</v>
      </c>
      <c r="R165" s="11" t="s">
        <v>163</v>
      </c>
      <c r="S165" s="11">
        <v>6</v>
      </c>
      <c r="T165" s="11">
        <v>-74.043211970000002</v>
      </c>
      <c r="U165" s="12">
        <v>4.6746709610000003</v>
      </c>
    </row>
    <row r="166" spans="1:21" x14ac:dyDescent="0.25">
      <c r="A166" s="10">
        <v>2837</v>
      </c>
      <c r="B166" s="3" t="s">
        <v>5187</v>
      </c>
      <c r="C166" s="3" t="s">
        <v>5098</v>
      </c>
      <c r="D166" s="3" t="s">
        <v>1</v>
      </c>
      <c r="E166" s="3" t="s">
        <v>5188</v>
      </c>
      <c r="F166" s="24">
        <f>('ICT-BD'!I2838)</f>
        <v>12.217776001340578</v>
      </c>
      <c r="G166" s="24" t="str">
        <f>('ICT-BD'!J2838)</f>
        <v>Algo Frío</v>
      </c>
      <c r="H166" s="24">
        <f t="shared" si="10"/>
        <v>36.292421034992387</v>
      </c>
      <c r="I166" s="72">
        <f>('ICA-BD'!L2838)</f>
        <v>52.092592592592595</v>
      </c>
      <c r="J166" s="72" t="str">
        <f>('ICA-BD'!M2838)</f>
        <v>Aceptable</v>
      </c>
      <c r="K166" s="72">
        <f t="shared" si="11"/>
        <v>78.388148148148147</v>
      </c>
      <c r="L166" s="133">
        <f>('IRA-BD'!G2838)</f>
        <v>71</v>
      </c>
      <c r="M166" s="36" t="str">
        <f>('IRA-BD'!H2838)</f>
        <v>Muy Bueno</v>
      </c>
      <c r="N166" s="133">
        <f t="shared" si="12"/>
        <v>71</v>
      </c>
      <c r="O166" s="80">
        <f t="shared" si="13"/>
        <v>61.893523061046842</v>
      </c>
      <c r="P166" s="81" t="str">
        <f t="shared" si="14"/>
        <v>Bueno</v>
      </c>
      <c r="Q166" s="11">
        <v>13</v>
      </c>
      <c r="R166" s="11" t="s">
        <v>171</v>
      </c>
      <c r="S166" s="11">
        <v>4</v>
      </c>
      <c r="T166" s="11">
        <v>-74.085648789999993</v>
      </c>
      <c r="U166" s="12">
        <v>4.6272658690000004</v>
      </c>
    </row>
    <row r="167" spans="1:21" x14ac:dyDescent="0.25">
      <c r="A167" s="10">
        <v>2606</v>
      </c>
      <c r="B167" s="3" t="s">
        <v>4786</v>
      </c>
      <c r="C167" s="3" t="s">
        <v>3696</v>
      </c>
      <c r="D167" s="3" t="s">
        <v>1</v>
      </c>
      <c r="E167" s="3" t="s">
        <v>4787</v>
      </c>
      <c r="F167" s="24">
        <f>('ICT-BD'!I2607)</f>
        <v>12.693207725923974</v>
      </c>
      <c r="G167" s="24" t="str">
        <f>('ICT-BD'!J2607)</f>
        <v>Algo Frío</v>
      </c>
      <c r="H167" s="24">
        <f t="shared" si="10"/>
        <v>30.036740448368754</v>
      </c>
      <c r="I167" s="72">
        <f>('ICA-BD'!L2607)</f>
        <v>54.870370370370367</v>
      </c>
      <c r="J167" s="72" t="str">
        <f>('ICA-BD'!M2607)</f>
        <v>Aceptable</v>
      </c>
      <c r="K167" s="72">
        <f t="shared" si="11"/>
        <v>76.83259259259259</v>
      </c>
      <c r="L167" s="133">
        <f>('IRA-BD'!G2607)</f>
        <v>78.777777777777771</v>
      </c>
      <c r="M167" s="36" t="str">
        <f>('IRA-BD'!H2607)</f>
        <v>Muy Bueno</v>
      </c>
      <c r="N167" s="133">
        <f t="shared" si="12"/>
        <v>78.777777777777771</v>
      </c>
      <c r="O167" s="80">
        <f t="shared" si="13"/>
        <v>61.882370272913043</v>
      </c>
      <c r="P167" s="81" t="str">
        <f t="shared" si="14"/>
        <v>Bueno</v>
      </c>
      <c r="Q167" s="11">
        <v>11</v>
      </c>
      <c r="R167" s="11" t="s">
        <v>166</v>
      </c>
      <c r="S167" s="11">
        <v>5</v>
      </c>
      <c r="T167" s="11">
        <v>-74.078532060000001</v>
      </c>
      <c r="U167" s="12">
        <v>4.710879094</v>
      </c>
    </row>
    <row r="168" spans="1:21" x14ac:dyDescent="0.25">
      <c r="A168" s="10">
        <v>1166</v>
      </c>
      <c r="B168" s="3" t="s">
        <v>2327</v>
      </c>
      <c r="C168" s="3" t="s">
        <v>1986</v>
      </c>
      <c r="D168" s="3" t="s">
        <v>1</v>
      </c>
      <c r="E168" s="3" t="s">
        <v>2300</v>
      </c>
      <c r="F168" s="24">
        <f>('ICT-BD'!I1167)</f>
        <v>11.802498687207938</v>
      </c>
      <c r="G168" s="24" t="str">
        <f>('ICT-BD'!J1167)</f>
        <v>Algo Frío</v>
      </c>
      <c r="H168" s="24">
        <f t="shared" si="10"/>
        <v>41.756596220948168</v>
      </c>
      <c r="I168" s="72">
        <f>('ICA-BD'!L1167)</f>
        <v>62.75</v>
      </c>
      <c r="J168" s="72" t="str">
        <f>('ICA-BD'!M1167)</f>
        <v>Aceptable</v>
      </c>
      <c r="K168" s="72">
        <f t="shared" si="11"/>
        <v>72.42</v>
      </c>
      <c r="L168" s="133">
        <f>('IRA-BD'!G1167)</f>
        <v>71</v>
      </c>
      <c r="M168" s="36" t="str">
        <f>('IRA-BD'!H1167)</f>
        <v>Muy Bueno</v>
      </c>
      <c r="N168" s="133">
        <f t="shared" si="12"/>
        <v>71</v>
      </c>
      <c r="O168" s="80">
        <f t="shared" si="13"/>
        <v>61.72553207364939</v>
      </c>
      <c r="P168" s="81" t="str">
        <f t="shared" si="14"/>
        <v>Bueno</v>
      </c>
      <c r="Q168" s="11">
        <v>8</v>
      </c>
      <c r="R168" s="11" t="s">
        <v>5992</v>
      </c>
      <c r="S168" s="11">
        <v>3</v>
      </c>
      <c r="T168" s="11">
        <v>-74.135627970000002</v>
      </c>
      <c r="U168" s="12">
        <v>4.6444521480000001</v>
      </c>
    </row>
    <row r="169" spans="1:21" x14ac:dyDescent="0.25">
      <c r="A169" s="10">
        <v>1031</v>
      </c>
      <c r="B169" s="3" t="s">
        <v>2101</v>
      </c>
      <c r="C169" s="3" t="s">
        <v>1986</v>
      </c>
      <c r="D169" s="3" t="s">
        <v>1</v>
      </c>
      <c r="E169" s="3" t="s">
        <v>2098</v>
      </c>
      <c r="F169" s="24">
        <f>('ICT-BD'!I1032)</f>
        <v>12.879998687207939</v>
      </c>
      <c r="G169" s="24" t="str">
        <f>('ICT-BD'!J1032)</f>
        <v>Algo Frío</v>
      </c>
      <c r="H169" s="24">
        <f t="shared" si="10"/>
        <v>27.578964642000798</v>
      </c>
      <c r="I169" s="72">
        <f>('ICA-BD'!L1032)</f>
        <v>64.75</v>
      </c>
      <c r="J169" s="72" t="str">
        <f>('ICA-BD'!M1032)</f>
        <v>Aceptable</v>
      </c>
      <c r="K169" s="72">
        <f t="shared" si="11"/>
        <v>71.3</v>
      </c>
      <c r="L169" s="133">
        <f>('IRA-BD'!G1032)</f>
        <v>86</v>
      </c>
      <c r="M169" s="36" t="str">
        <f>('IRA-BD'!H1032)</f>
        <v>Óptimo</v>
      </c>
      <c r="N169" s="133">
        <f t="shared" si="12"/>
        <v>86</v>
      </c>
      <c r="O169" s="80">
        <f t="shared" si="13"/>
        <v>61.626321547333596</v>
      </c>
      <c r="P169" s="81" t="str">
        <f t="shared" si="14"/>
        <v>Bueno</v>
      </c>
      <c r="Q169" s="11">
        <v>8</v>
      </c>
      <c r="R169" s="11" t="s">
        <v>5991</v>
      </c>
      <c r="S169" s="11">
        <v>2</v>
      </c>
      <c r="T169" s="11">
        <v>-74.177492150000006</v>
      </c>
      <c r="U169" s="12">
        <v>4.6332986829999996</v>
      </c>
    </row>
    <row r="170" spans="1:21" x14ac:dyDescent="0.25">
      <c r="A170" s="10">
        <v>2193</v>
      </c>
      <c r="B170" s="3" t="s">
        <v>4061</v>
      </c>
      <c r="C170" s="3" t="s">
        <v>3696</v>
      </c>
      <c r="D170" s="3" t="s">
        <v>1</v>
      </c>
      <c r="E170" s="3" t="s">
        <v>4062</v>
      </c>
      <c r="F170" s="24">
        <f>('ICT-BD'!I2194)</f>
        <v>12.787110239631197</v>
      </c>
      <c r="G170" s="24" t="str">
        <f>('ICT-BD'!J2194)</f>
        <v>Algo Frío</v>
      </c>
      <c r="H170" s="24">
        <f t="shared" si="10"/>
        <v>28.801181057484246</v>
      </c>
      <c r="I170" s="72">
        <f>('ICA-BD'!L2194)</f>
        <v>54.092592592592595</v>
      </c>
      <c r="J170" s="72" t="str">
        <f>('ICA-BD'!M2194)</f>
        <v>Aceptable</v>
      </c>
      <c r="K170" s="72">
        <f t="shared" si="11"/>
        <v>77.268148148148143</v>
      </c>
      <c r="L170" s="133">
        <f>('IRA-BD'!G2194)</f>
        <v>78.777777777777771</v>
      </c>
      <c r="M170" s="36" t="str">
        <f>('IRA-BD'!H2194)</f>
        <v>Muy Bueno</v>
      </c>
      <c r="N170" s="133">
        <f t="shared" si="12"/>
        <v>78.777777777777771</v>
      </c>
      <c r="O170" s="80">
        <f t="shared" si="13"/>
        <v>61.615702327803383</v>
      </c>
      <c r="P170" s="81" t="str">
        <f t="shared" si="14"/>
        <v>Bueno</v>
      </c>
      <c r="Q170" s="11">
        <v>11</v>
      </c>
      <c r="R170" s="11" t="s">
        <v>5997</v>
      </c>
      <c r="S170" s="11">
        <v>3</v>
      </c>
      <c r="T170" s="11">
        <v>-74.101107209999995</v>
      </c>
      <c r="U170" s="12">
        <v>4.7497544979999997</v>
      </c>
    </row>
    <row r="171" spans="1:21" x14ac:dyDescent="0.25">
      <c r="A171" s="10">
        <v>2215</v>
      </c>
      <c r="B171" s="3" t="s">
        <v>4099</v>
      </c>
      <c r="C171" s="3" t="s">
        <v>3696</v>
      </c>
      <c r="D171" s="3" t="s">
        <v>1</v>
      </c>
      <c r="E171" s="3" t="s">
        <v>4100</v>
      </c>
      <c r="F171" s="24">
        <f>('ICT-BD'!I2216)</f>
        <v>12.787110239631197</v>
      </c>
      <c r="G171" s="24" t="str">
        <f>('ICT-BD'!J2216)</f>
        <v>Algo Frío</v>
      </c>
      <c r="H171" s="24">
        <f t="shared" si="10"/>
        <v>28.801181057484246</v>
      </c>
      <c r="I171" s="72">
        <f>('ICA-BD'!L2216)</f>
        <v>54.092592592592595</v>
      </c>
      <c r="J171" s="72" t="str">
        <f>('ICA-BD'!M2216)</f>
        <v>Aceptable</v>
      </c>
      <c r="K171" s="72">
        <f t="shared" si="11"/>
        <v>77.268148148148143</v>
      </c>
      <c r="L171" s="133">
        <f>('IRA-BD'!G2216)</f>
        <v>78.777777777777771</v>
      </c>
      <c r="M171" s="36" t="str">
        <f>('IRA-BD'!H2216)</f>
        <v>Muy Bueno</v>
      </c>
      <c r="N171" s="133">
        <f t="shared" si="12"/>
        <v>78.777777777777771</v>
      </c>
      <c r="O171" s="80">
        <f t="shared" si="13"/>
        <v>61.615702327803383</v>
      </c>
      <c r="P171" s="81" t="str">
        <f t="shared" si="14"/>
        <v>Bueno</v>
      </c>
      <c r="Q171" s="11">
        <v>11</v>
      </c>
      <c r="R171" s="11" t="s">
        <v>5997</v>
      </c>
      <c r="S171" s="11">
        <v>2</v>
      </c>
      <c r="T171" s="11">
        <v>-74.096571479999994</v>
      </c>
      <c r="U171" s="12">
        <v>4.7602404150000002</v>
      </c>
    </row>
    <row r="172" spans="1:21" x14ac:dyDescent="0.25">
      <c r="A172" s="10">
        <v>2250</v>
      </c>
      <c r="B172" s="3" t="s">
        <v>4164</v>
      </c>
      <c r="C172" s="3" t="s">
        <v>3696</v>
      </c>
      <c r="D172" s="3" t="s">
        <v>1</v>
      </c>
      <c r="E172" s="3" t="s">
        <v>4165</v>
      </c>
      <c r="F172" s="24">
        <f>('ICT-BD'!I2251)</f>
        <v>12.787110239631197</v>
      </c>
      <c r="G172" s="24" t="str">
        <f>('ICT-BD'!J2251)</f>
        <v>Algo Frío</v>
      </c>
      <c r="H172" s="24">
        <f t="shared" si="10"/>
        <v>28.801181057484246</v>
      </c>
      <c r="I172" s="72">
        <f>('ICA-BD'!L2251)</f>
        <v>54.092592592592595</v>
      </c>
      <c r="J172" s="72" t="str">
        <f>('ICA-BD'!M2251)</f>
        <v>Aceptable</v>
      </c>
      <c r="K172" s="72">
        <f t="shared" si="11"/>
        <v>77.268148148148143</v>
      </c>
      <c r="L172" s="133">
        <f>('IRA-BD'!G2251)</f>
        <v>78.777777777777771</v>
      </c>
      <c r="M172" s="36" t="str">
        <f>('IRA-BD'!H2251)</f>
        <v>Muy Bueno</v>
      </c>
      <c r="N172" s="133">
        <f t="shared" si="12"/>
        <v>78.777777777777771</v>
      </c>
      <c r="O172" s="80">
        <f t="shared" si="13"/>
        <v>61.615702327803383</v>
      </c>
      <c r="P172" s="81" t="str">
        <f t="shared" si="14"/>
        <v>Bueno</v>
      </c>
      <c r="Q172" s="11">
        <v>11</v>
      </c>
      <c r="R172" s="11" t="s">
        <v>5997</v>
      </c>
      <c r="S172" s="11">
        <v>3</v>
      </c>
      <c r="T172" s="11">
        <v>-74.098140000000001</v>
      </c>
      <c r="U172" s="12">
        <v>4.7597129130000004</v>
      </c>
    </row>
    <row r="173" spans="1:21" x14ac:dyDescent="0.25">
      <c r="A173" s="10">
        <v>2254</v>
      </c>
      <c r="B173" s="3" t="s">
        <v>4170</v>
      </c>
      <c r="C173" s="3" t="s">
        <v>3696</v>
      </c>
      <c r="D173" s="3" t="s">
        <v>1</v>
      </c>
      <c r="E173" s="3" t="s">
        <v>4171</v>
      </c>
      <c r="F173" s="24">
        <f>('ICT-BD'!I2255)</f>
        <v>12.787110239631197</v>
      </c>
      <c r="G173" s="24" t="str">
        <f>('ICT-BD'!J2255)</f>
        <v>Algo Frío</v>
      </c>
      <c r="H173" s="24">
        <f t="shared" si="10"/>
        <v>28.801181057484246</v>
      </c>
      <c r="I173" s="72">
        <f>('ICA-BD'!L2255)</f>
        <v>54.092592592592595</v>
      </c>
      <c r="J173" s="72" t="str">
        <f>('ICA-BD'!M2255)</f>
        <v>Aceptable</v>
      </c>
      <c r="K173" s="72">
        <f t="shared" si="11"/>
        <v>77.268148148148143</v>
      </c>
      <c r="L173" s="133">
        <f>('IRA-BD'!G2255)</f>
        <v>78.777777777777771</v>
      </c>
      <c r="M173" s="36" t="str">
        <f>('IRA-BD'!H2255)</f>
        <v>Muy Bueno</v>
      </c>
      <c r="N173" s="133">
        <f t="shared" si="12"/>
        <v>78.777777777777771</v>
      </c>
      <c r="O173" s="80">
        <f t="shared" si="13"/>
        <v>61.615702327803383</v>
      </c>
      <c r="P173" s="81" t="str">
        <f t="shared" si="14"/>
        <v>Bueno</v>
      </c>
      <c r="Q173" s="11">
        <v>11</v>
      </c>
      <c r="R173" s="11" t="s">
        <v>5997</v>
      </c>
      <c r="S173" s="11">
        <v>3</v>
      </c>
      <c r="T173" s="11">
        <v>-74.100239200000004</v>
      </c>
      <c r="U173" s="12">
        <v>4.7521785589999999</v>
      </c>
    </row>
    <row r="174" spans="1:21" x14ac:dyDescent="0.25">
      <c r="A174" s="10">
        <v>2266</v>
      </c>
      <c r="B174" s="3" t="s">
        <v>4193</v>
      </c>
      <c r="C174" s="3" t="s">
        <v>3696</v>
      </c>
      <c r="D174" s="3" t="s">
        <v>1</v>
      </c>
      <c r="E174" s="3" t="s">
        <v>4194</v>
      </c>
      <c r="F174" s="24">
        <f>('ICT-BD'!I2267)</f>
        <v>12.787110239631197</v>
      </c>
      <c r="G174" s="24" t="str">
        <f>('ICT-BD'!J2267)</f>
        <v>Algo Frío</v>
      </c>
      <c r="H174" s="24">
        <f t="shared" si="10"/>
        <v>28.801181057484246</v>
      </c>
      <c r="I174" s="72">
        <f>('ICA-BD'!L2267)</f>
        <v>54.092592592592595</v>
      </c>
      <c r="J174" s="72" t="str">
        <f>('ICA-BD'!M2267)</f>
        <v>Aceptable</v>
      </c>
      <c r="K174" s="72">
        <f t="shared" si="11"/>
        <v>77.268148148148143</v>
      </c>
      <c r="L174" s="133">
        <f>('IRA-BD'!G2267)</f>
        <v>78.777777777777771</v>
      </c>
      <c r="M174" s="36" t="str">
        <f>('IRA-BD'!H2267)</f>
        <v>Muy Bueno</v>
      </c>
      <c r="N174" s="133">
        <f t="shared" si="12"/>
        <v>78.777777777777771</v>
      </c>
      <c r="O174" s="80">
        <f t="shared" si="13"/>
        <v>61.615702327803383</v>
      </c>
      <c r="P174" s="81" t="str">
        <f t="shared" si="14"/>
        <v>Bueno</v>
      </c>
      <c r="Q174" s="11">
        <v>11</v>
      </c>
      <c r="R174" s="11" t="s">
        <v>5997</v>
      </c>
      <c r="S174" s="11">
        <v>3</v>
      </c>
      <c r="T174" s="11">
        <v>-74.101515430000006</v>
      </c>
      <c r="U174" s="12">
        <v>4.7601268130000003</v>
      </c>
    </row>
    <row r="175" spans="1:21" x14ac:dyDescent="0.25">
      <c r="A175" s="10">
        <v>2277</v>
      </c>
      <c r="B175" s="3" t="s">
        <v>4213</v>
      </c>
      <c r="C175" s="3" t="s">
        <v>3696</v>
      </c>
      <c r="D175" s="3" t="s">
        <v>1</v>
      </c>
      <c r="E175" s="3" t="s">
        <v>4198</v>
      </c>
      <c r="F175" s="24">
        <f>('ICT-BD'!I2278)</f>
        <v>12.787110239631197</v>
      </c>
      <c r="G175" s="24" t="str">
        <f>('ICT-BD'!J2278)</f>
        <v>Algo Frío</v>
      </c>
      <c r="H175" s="24">
        <f t="shared" si="10"/>
        <v>28.801181057484246</v>
      </c>
      <c r="I175" s="72">
        <f>('ICA-BD'!L2278)</f>
        <v>54.092592592592595</v>
      </c>
      <c r="J175" s="72" t="str">
        <f>('ICA-BD'!M2278)</f>
        <v>Aceptable</v>
      </c>
      <c r="K175" s="72">
        <f t="shared" si="11"/>
        <v>77.268148148148143</v>
      </c>
      <c r="L175" s="133">
        <f>('IRA-BD'!G2278)</f>
        <v>78.777777777777771</v>
      </c>
      <c r="M175" s="36" t="str">
        <f>('IRA-BD'!H2278)</f>
        <v>Muy Bueno</v>
      </c>
      <c r="N175" s="133">
        <f t="shared" si="12"/>
        <v>78.777777777777771</v>
      </c>
      <c r="O175" s="80">
        <f t="shared" si="13"/>
        <v>61.615702327803383</v>
      </c>
      <c r="P175" s="81" t="str">
        <f t="shared" si="14"/>
        <v>Bueno</v>
      </c>
      <c r="Q175" s="11">
        <v>11</v>
      </c>
      <c r="R175" s="11" t="s">
        <v>5997</v>
      </c>
      <c r="S175" s="11">
        <v>3</v>
      </c>
      <c r="T175" s="11">
        <v>-74.088963199999995</v>
      </c>
      <c r="U175" s="12">
        <v>4.7548585640000001</v>
      </c>
    </row>
    <row r="176" spans="1:21" x14ac:dyDescent="0.25">
      <c r="A176" s="10">
        <v>2289</v>
      </c>
      <c r="B176" s="3" t="s">
        <v>4235</v>
      </c>
      <c r="C176" s="3" t="s">
        <v>3696</v>
      </c>
      <c r="D176" s="3" t="s">
        <v>1</v>
      </c>
      <c r="E176" s="3" t="s">
        <v>4236</v>
      </c>
      <c r="F176" s="24">
        <f>('ICT-BD'!I2290)</f>
        <v>12.787110239631197</v>
      </c>
      <c r="G176" s="24" t="str">
        <f>('ICT-BD'!J2290)</f>
        <v>Algo Frío</v>
      </c>
      <c r="H176" s="24">
        <f t="shared" si="10"/>
        <v>28.801181057484246</v>
      </c>
      <c r="I176" s="72">
        <f>('ICA-BD'!L2290)</f>
        <v>54.092592592592595</v>
      </c>
      <c r="J176" s="72" t="str">
        <f>('ICA-BD'!M2290)</f>
        <v>Aceptable</v>
      </c>
      <c r="K176" s="72">
        <f t="shared" si="11"/>
        <v>77.268148148148143</v>
      </c>
      <c r="L176" s="133">
        <f>('IRA-BD'!G2290)</f>
        <v>78.777777777777771</v>
      </c>
      <c r="M176" s="36" t="str">
        <f>('IRA-BD'!H2290)</f>
        <v>Muy Bueno</v>
      </c>
      <c r="N176" s="133">
        <f t="shared" si="12"/>
        <v>78.777777777777771</v>
      </c>
      <c r="O176" s="80">
        <f t="shared" si="13"/>
        <v>61.615702327803383</v>
      </c>
      <c r="P176" s="81" t="str">
        <f t="shared" si="14"/>
        <v>Bueno</v>
      </c>
      <c r="Q176" s="11">
        <v>11</v>
      </c>
      <c r="R176" s="11" t="s">
        <v>167</v>
      </c>
      <c r="S176" s="11">
        <v>3</v>
      </c>
      <c r="T176" s="11">
        <v>-74.104167039999993</v>
      </c>
      <c r="U176" s="12">
        <v>4.7468915120000004</v>
      </c>
    </row>
    <row r="177" spans="1:21" x14ac:dyDescent="0.25">
      <c r="A177" s="10">
        <v>781</v>
      </c>
      <c r="B177" s="3" t="s">
        <v>30</v>
      </c>
      <c r="C177" s="3" t="s">
        <v>4</v>
      </c>
      <c r="D177" s="3" t="s">
        <v>1</v>
      </c>
      <c r="E177" s="3" t="s">
        <v>31</v>
      </c>
      <c r="F177" s="24">
        <f>('ICT-BD'!I782)</f>
        <v>11.98328482437824</v>
      </c>
      <c r="G177" s="24" t="str">
        <f>('ICT-BD'!J782)</f>
        <v>Algo Frío</v>
      </c>
      <c r="H177" s="24">
        <f t="shared" si="10"/>
        <v>39.377831258181047</v>
      </c>
      <c r="I177" s="72">
        <f>('ICA-BD'!L782)</f>
        <v>59.648148148148152</v>
      </c>
      <c r="J177" s="72" t="str">
        <f>('ICA-BD'!M782)</f>
        <v>Aceptable</v>
      </c>
      <c r="K177" s="72">
        <f t="shared" si="11"/>
        <v>74.157037037037028</v>
      </c>
      <c r="L177" s="133">
        <f>('IRA-BD'!G782)</f>
        <v>71</v>
      </c>
      <c r="M177" s="36" t="str">
        <f>('IRA-BD'!H782)</f>
        <v>Muy Bueno</v>
      </c>
      <c r="N177" s="133">
        <f t="shared" si="12"/>
        <v>71</v>
      </c>
      <c r="O177" s="80">
        <f t="shared" si="13"/>
        <v>61.511622765072694</v>
      </c>
      <c r="P177" s="81" t="str">
        <f t="shared" si="14"/>
        <v>Bueno</v>
      </c>
      <c r="Q177" s="11">
        <v>6</v>
      </c>
      <c r="R177" s="11" t="s">
        <v>6</v>
      </c>
      <c r="S177" s="11">
        <v>3</v>
      </c>
      <c r="T177" s="11">
        <v>-74.129142290000004</v>
      </c>
      <c r="U177" s="12">
        <v>4.5742408179999998</v>
      </c>
    </row>
    <row r="178" spans="1:21" x14ac:dyDescent="0.25">
      <c r="A178" s="10">
        <v>1438</v>
      </c>
      <c r="B178" s="3" t="s">
        <v>2784</v>
      </c>
      <c r="C178" s="3" t="s">
        <v>2659</v>
      </c>
      <c r="D178" s="3" t="s">
        <v>1</v>
      </c>
      <c r="E178" s="3" t="s">
        <v>2785</v>
      </c>
      <c r="F178" s="24">
        <f>('ICT-BD'!I1439)</f>
        <v>12.693207725923974</v>
      </c>
      <c r="G178" s="24" t="str">
        <f>('ICT-BD'!J1439)</f>
        <v>Algo Frío</v>
      </c>
      <c r="H178" s="24">
        <f t="shared" si="10"/>
        <v>30.036740448368754</v>
      </c>
      <c r="I178" s="72">
        <f>('ICA-BD'!L1439)</f>
        <v>56.870370370370367</v>
      </c>
      <c r="J178" s="72" t="str">
        <f>('ICA-BD'!M1439)</f>
        <v>Aceptable</v>
      </c>
      <c r="K178" s="72">
        <f t="shared" si="11"/>
        <v>75.7125925925926</v>
      </c>
      <c r="L178" s="133">
        <f>('IRA-BD'!G1439)</f>
        <v>78.777777777777771</v>
      </c>
      <c r="M178" s="36" t="str">
        <f>('IRA-BD'!H1439)</f>
        <v>Muy Bueno</v>
      </c>
      <c r="N178" s="133">
        <f t="shared" si="12"/>
        <v>78.777777777777771</v>
      </c>
      <c r="O178" s="80">
        <f t="shared" si="13"/>
        <v>61.509036939579708</v>
      </c>
      <c r="P178" s="81" t="str">
        <f t="shared" si="14"/>
        <v>Bueno</v>
      </c>
      <c r="Q178" s="11">
        <v>9</v>
      </c>
      <c r="R178" s="11" t="s">
        <v>169</v>
      </c>
      <c r="S178" s="11">
        <v>4</v>
      </c>
      <c r="T178" s="11">
        <v>-74.112864220000006</v>
      </c>
      <c r="U178" s="12">
        <v>4.6490833140000003</v>
      </c>
    </row>
    <row r="179" spans="1:21" x14ac:dyDescent="0.25">
      <c r="A179" s="10">
        <v>1695</v>
      </c>
      <c r="B179" s="3" t="s">
        <v>3239</v>
      </c>
      <c r="C179" s="3" t="s">
        <v>3044</v>
      </c>
      <c r="D179" s="3" t="s">
        <v>1</v>
      </c>
      <c r="E179" s="3" t="s">
        <v>3240</v>
      </c>
      <c r="F179" s="24">
        <f>('ICT-BD'!I1696)</f>
        <v>12.693207725923974</v>
      </c>
      <c r="G179" s="24" t="str">
        <f>('ICT-BD'!J1696)</f>
        <v>Algo Frío</v>
      </c>
      <c r="H179" s="24">
        <f t="shared" si="10"/>
        <v>30.036740448368754</v>
      </c>
      <c r="I179" s="72">
        <f>('ICA-BD'!L1696)</f>
        <v>56.870370370370367</v>
      </c>
      <c r="J179" s="72" t="str">
        <f>('ICA-BD'!M1696)</f>
        <v>Aceptable</v>
      </c>
      <c r="K179" s="72">
        <f t="shared" si="11"/>
        <v>75.7125925925926</v>
      </c>
      <c r="L179" s="133">
        <f>('IRA-BD'!G1696)</f>
        <v>78.777777777777771</v>
      </c>
      <c r="M179" s="36" t="str">
        <f>('IRA-BD'!H1696)</f>
        <v>Muy Bueno</v>
      </c>
      <c r="N179" s="133">
        <f t="shared" si="12"/>
        <v>78.777777777777771</v>
      </c>
      <c r="O179" s="80">
        <f t="shared" si="13"/>
        <v>61.509036939579708</v>
      </c>
      <c r="P179" s="81" t="str">
        <f t="shared" si="14"/>
        <v>Bueno</v>
      </c>
      <c r="Q179" s="11">
        <v>10</v>
      </c>
      <c r="R179" s="11" t="s">
        <v>168</v>
      </c>
      <c r="S179" s="11">
        <v>3</v>
      </c>
      <c r="T179" s="11">
        <v>-74.094370729999994</v>
      </c>
      <c r="U179" s="12">
        <v>4.6870958659999999</v>
      </c>
    </row>
    <row r="180" spans="1:21" x14ac:dyDescent="0.25">
      <c r="A180" s="10">
        <v>1846</v>
      </c>
      <c r="B180" s="3" t="s">
        <v>3493</v>
      </c>
      <c r="C180" s="3" t="s">
        <v>3044</v>
      </c>
      <c r="D180" s="3" t="s">
        <v>1</v>
      </c>
      <c r="E180" s="3" t="s">
        <v>3494</v>
      </c>
      <c r="F180" s="24">
        <f>('ICT-BD'!I1847)</f>
        <v>12.693207725923974</v>
      </c>
      <c r="G180" s="24" t="str">
        <f>('ICT-BD'!J1847)</f>
        <v>Algo Frío</v>
      </c>
      <c r="H180" s="24">
        <f t="shared" si="10"/>
        <v>30.036740448368754</v>
      </c>
      <c r="I180" s="72">
        <f>('ICA-BD'!L1847)</f>
        <v>56.870370370370367</v>
      </c>
      <c r="J180" s="72" t="str">
        <f>('ICA-BD'!M1847)</f>
        <v>Aceptable</v>
      </c>
      <c r="K180" s="72">
        <f t="shared" si="11"/>
        <v>75.7125925925926</v>
      </c>
      <c r="L180" s="133">
        <f>('IRA-BD'!G1847)</f>
        <v>78.777777777777771</v>
      </c>
      <c r="M180" s="36" t="str">
        <f>('IRA-BD'!H1847)</f>
        <v>Muy Bueno</v>
      </c>
      <c r="N180" s="133">
        <f t="shared" si="12"/>
        <v>78.777777777777771</v>
      </c>
      <c r="O180" s="80">
        <f t="shared" si="13"/>
        <v>61.509036939579708</v>
      </c>
      <c r="P180" s="81" t="str">
        <f t="shared" si="14"/>
        <v>Bueno</v>
      </c>
      <c r="Q180" s="11">
        <v>10</v>
      </c>
      <c r="R180" s="11" t="s">
        <v>168</v>
      </c>
      <c r="S180" s="11">
        <v>3</v>
      </c>
      <c r="T180" s="11">
        <v>-74.105101989999994</v>
      </c>
      <c r="U180" s="12">
        <v>4.6983089189999996</v>
      </c>
    </row>
    <row r="181" spans="1:21" x14ac:dyDescent="0.25">
      <c r="A181" s="10">
        <v>1863</v>
      </c>
      <c r="B181" s="3" t="s">
        <v>3524</v>
      </c>
      <c r="C181" s="3" t="s">
        <v>3044</v>
      </c>
      <c r="D181" s="3" t="s">
        <v>1</v>
      </c>
      <c r="E181" s="3" t="s">
        <v>3525</v>
      </c>
      <c r="F181" s="24">
        <f>('ICT-BD'!I1864)</f>
        <v>12.693207725923974</v>
      </c>
      <c r="G181" s="24" t="str">
        <f>('ICT-BD'!J1864)</f>
        <v>Algo Frío</v>
      </c>
      <c r="H181" s="24">
        <f t="shared" si="10"/>
        <v>30.036740448368754</v>
      </c>
      <c r="I181" s="72">
        <f>('ICA-BD'!L1864)</f>
        <v>56.870370370370367</v>
      </c>
      <c r="J181" s="72" t="str">
        <f>('ICA-BD'!M1864)</f>
        <v>Aceptable</v>
      </c>
      <c r="K181" s="72">
        <f t="shared" si="11"/>
        <v>75.7125925925926</v>
      </c>
      <c r="L181" s="133">
        <f>('IRA-BD'!G1864)</f>
        <v>78.777777777777771</v>
      </c>
      <c r="M181" s="36" t="str">
        <f>('IRA-BD'!H1864)</f>
        <v>Muy Bueno</v>
      </c>
      <c r="N181" s="133">
        <f t="shared" si="12"/>
        <v>78.777777777777771</v>
      </c>
      <c r="O181" s="80">
        <f t="shared" si="13"/>
        <v>61.509036939579708</v>
      </c>
      <c r="P181" s="81" t="str">
        <f t="shared" si="14"/>
        <v>Bueno</v>
      </c>
      <c r="Q181" s="11">
        <v>10</v>
      </c>
      <c r="R181" s="11" t="s">
        <v>168</v>
      </c>
      <c r="S181" s="11">
        <v>3</v>
      </c>
      <c r="T181" s="11">
        <v>-74.102976440000006</v>
      </c>
      <c r="U181" s="12">
        <v>4.7030423409999997</v>
      </c>
    </row>
    <row r="182" spans="1:21" x14ac:dyDescent="0.25">
      <c r="A182" s="10">
        <v>1874</v>
      </c>
      <c r="B182" s="3" t="s">
        <v>3543</v>
      </c>
      <c r="C182" s="3" t="s">
        <v>3044</v>
      </c>
      <c r="D182" s="3" t="s">
        <v>1</v>
      </c>
      <c r="E182" s="3" t="s">
        <v>3498</v>
      </c>
      <c r="F182" s="24">
        <f>('ICT-BD'!I1875)</f>
        <v>12.693207725923974</v>
      </c>
      <c r="G182" s="24" t="str">
        <f>('ICT-BD'!J1875)</f>
        <v>Algo Frío</v>
      </c>
      <c r="H182" s="24">
        <f t="shared" si="10"/>
        <v>30.036740448368754</v>
      </c>
      <c r="I182" s="72">
        <f>('ICA-BD'!L1875)</f>
        <v>56.870370370370367</v>
      </c>
      <c r="J182" s="72" t="str">
        <f>('ICA-BD'!M1875)</f>
        <v>Aceptable</v>
      </c>
      <c r="K182" s="72">
        <f t="shared" si="11"/>
        <v>75.7125925925926</v>
      </c>
      <c r="L182" s="133">
        <f>('IRA-BD'!G1875)</f>
        <v>78.777777777777771</v>
      </c>
      <c r="M182" s="36" t="str">
        <f>('IRA-BD'!H1875)</f>
        <v>Muy Bueno</v>
      </c>
      <c r="N182" s="133">
        <f t="shared" si="12"/>
        <v>78.777777777777771</v>
      </c>
      <c r="O182" s="80">
        <f t="shared" si="13"/>
        <v>61.509036939579708</v>
      </c>
      <c r="P182" s="81" t="str">
        <f t="shared" si="14"/>
        <v>Bueno</v>
      </c>
      <c r="Q182" s="11">
        <v>10</v>
      </c>
      <c r="R182" s="11" t="s">
        <v>168</v>
      </c>
      <c r="S182" s="11">
        <v>3</v>
      </c>
      <c r="T182" s="11">
        <v>-74.111190590000007</v>
      </c>
      <c r="U182" s="12">
        <v>4.6985791700000004</v>
      </c>
    </row>
    <row r="183" spans="1:21" x14ac:dyDescent="0.25">
      <c r="A183" s="10">
        <v>1924</v>
      </c>
      <c r="B183" s="3" t="s">
        <v>3613</v>
      </c>
      <c r="C183" s="3" t="s">
        <v>3044</v>
      </c>
      <c r="D183" s="3" t="s">
        <v>1</v>
      </c>
      <c r="E183" s="3" t="s">
        <v>1085</v>
      </c>
      <c r="F183" s="24">
        <f>('ICT-BD'!I1925)</f>
        <v>12.693207725923974</v>
      </c>
      <c r="G183" s="24" t="str">
        <f>('ICT-BD'!J1925)</f>
        <v>Algo Frío</v>
      </c>
      <c r="H183" s="24">
        <f t="shared" si="10"/>
        <v>30.036740448368754</v>
      </c>
      <c r="I183" s="72">
        <f>('ICA-BD'!L1925)</f>
        <v>56.870370370370367</v>
      </c>
      <c r="J183" s="72" t="str">
        <f>('ICA-BD'!M1925)</f>
        <v>Aceptable</v>
      </c>
      <c r="K183" s="72">
        <f t="shared" si="11"/>
        <v>75.7125925925926</v>
      </c>
      <c r="L183" s="133">
        <f>('IRA-BD'!G1925)</f>
        <v>78.777777777777771</v>
      </c>
      <c r="M183" s="36" t="str">
        <f>('IRA-BD'!H1925)</f>
        <v>Muy Bueno</v>
      </c>
      <c r="N183" s="133">
        <f t="shared" si="12"/>
        <v>78.777777777777771</v>
      </c>
      <c r="O183" s="80">
        <f t="shared" si="13"/>
        <v>61.509036939579708</v>
      </c>
      <c r="P183" s="81" t="str">
        <f t="shared" si="14"/>
        <v>Bueno</v>
      </c>
      <c r="Q183" s="11">
        <v>10</v>
      </c>
      <c r="R183" s="11" t="s">
        <v>168</v>
      </c>
      <c r="S183" s="11">
        <v>2</v>
      </c>
      <c r="T183" s="11">
        <v>-74.103283410000003</v>
      </c>
      <c r="U183" s="12">
        <v>4.7215107080000003</v>
      </c>
    </row>
    <row r="184" spans="1:21" x14ac:dyDescent="0.25">
      <c r="A184" s="10">
        <v>3068</v>
      </c>
      <c r="B184" s="3" t="s">
        <v>5573</v>
      </c>
      <c r="C184" s="3" t="s">
        <v>5354</v>
      </c>
      <c r="D184" s="3" t="s">
        <v>1</v>
      </c>
      <c r="E184" s="3" t="s">
        <v>5574</v>
      </c>
      <c r="F184" s="24">
        <f>('ICT-BD'!I3069)</f>
        <v>12.693207725923974</v>
      </c>
      <c r="G184" s="24" t="str">
        <f>('ICT-BD'!J3069)</f>
        <v>Algo Frío</v>
      </c>
      <c r="H184" s="24">
        <f t="shared" si="10"/>
        <v>30.036740448368754</v>
      </c>
      <c r="I184" s="72">
        <f>('ICA-BD'!L3069)</f>
        <v>56.870370370370367</v>
      </c>
      <c r="J184" s="72" t="str">
        <f>('ICA-BD'!M3069)</f>
        <v>Aceptable</v>
      </c>
      <c r="K184" s="72">
        <f t="shared" si="11"/>
        <v>75.7125925925926</v>
      </c>
      <c r="L184" s="133">
        <f>('IRA-BD'!G3069)</f>
        <v>78.777777777777771</v>
      </c>
      <c r="M184" s="36" t="str">
        <f>('IRA-BD'!H3069)</f>
        <v>Muy Bueno</v>
      </c>
      <c r="N184" s="133">
        <f t="shared" si="12"/>
        <v>78.777777777777771</v>
      </c>
      <c r="O184" s="80">
        <f t="shared" si="13"/>
        <v>61.509036939579708</v>
      </c>
      <c r="P184" s="81" t="str">
        <f t="shared" si="14"/>
        <v>Bueno</v>
      </c>
      <c r="Q184" s="11">
        <v>16</v>
      </c>
      <c r="R184" s="11" t="s">
        <v>170</v>
      </c>
      <c r="S184" s="11">
        <v>3</v>
      </c>
      <c r="T184" s="11">
        <v>-74.123032069999994</v>
      </c>
      <c r="U184" s="12">
        <v>4.6137879440000003</v>
      </c>
    </row>
    <row r="185" spans="1:21" x14ac:dyDescent="0.25">
      <c r="A185" s="10">
        <v>2515</v>
      </c>
      <c r="B185" s="3" t="s">
        <v>4629</v>
      </c>
      <c r="C185" s="3" t="s">
        <v>3696</v>
      </c>
      <c r="D185" s="3" t="s">
        <v>1</v>
      </c>
      <c r="E185" s="3" t="s">
        <v>4630</v>
      </c>
      <c r="F185" s="24">
        <f>('ICT-BD'!I2516)</f>
        <v>12.787110239631197</v>
      </c>
      <c r="G185" s="24" t="str">
        <f>('ICT-BD'!J2516)</f>
        <v>Algo Frío</v>
      </c>
      <c r="H185" s="24">
        <f t="shared" si="10"/>
        <v>28.801181057484246</v>
      </c>
      <c r="I185" s="72">
        <f>('ICA-BD'!L2516)</f>
        <v>54.870370370370367</v>
      </c>
      <c r="J185" s="72" t="str">
        <f>('ICA-BD'!M2516)</f>
        <v>Aceptable</v>
      </c>
      <c r="K185" s="72">
        <f t="shared" si="11"/>
        <v>76.83259259259259</v>
      </c>
      <c r="L185" s="133">
        <f>('IRA-BD'!G2516)</f>
        <v>78.777777777777771</v>
      </c>
      <c r="M185" s="36" t="str">
        <f>('IRA-BD'!H2516)</f>
        <v>Muy Bueno</v>
      </c>
      <c r="N185" s="133">
        <f t="shared" si="12"/>
        <v>78.777777777777771</v>
      </c>
      <c r="O185" s="80">
        <f t="shared" si="13"/>
        <v>61.470517142618199</v>
      </c>
      <c r="P185" s="81" t="str">
        <f t="shared" si="14"/>
        <v>Bueno</v>
      </c>
      <c r="Q185" s="11">
        <v>11</v>
      </c>
      <c r="R185" s="11" t="s">
        <v>166</v>
      </c>
      <c r="S185" s="11">
        <v>5</v>
      </c>
      <c r="T185" s="11">
        <v>-74.067988880000001</v>
      </c>
      <c r="U185" s="12">
        <v>4.7263536879999997</v>
      </c>
    </row>
    <row r="186" spans="1:21" x14ac:dyDescent="0.25">
      <c r="A186" s="10">
        <v>3246</v>
      </c>
      <c r="B186" s="3" t="s">
        <v>5634</v>
      </c>
      <c r="C186" s="3" t="s">
        <v>5614</v>
      </c>
      <c r="D186" s="3" t="s">
        <v>1</v>
      </c>
      <c r="E186" s="3" t="s">
        <v>5635</v>
      </c>
      <c r="F186" s="24">
        <f>('ICT-BD'!I3247)</f>
        <v>12.426706907059854</v>
      </c>
      <c r="G186" s="24" t="str">
        <f>('ICT-BD'!J3247)</f>
        <v>Algo Frío</v>
      </c>
      <c r="H186" s="24">
        <f t="shared" si="10"/>
        <v>33.543330170265065</v>
      </c>
      <c r="I186" s="72">
        <f>('ICA-BD'!L3247)</f>
        <v>63.648148148148152</v>
      </c>
      <c r="J186" s="72" t="str">
        <f>('ICA-BD'!M3247)</f>
        <v>Aceptable</v>
      </c>
      <c r="K186" s="72">
        <f t="shared" si="11"/>
        <v>71.917037037037034</v>
      </c>
      <c r="L186" s="133">
        <f>('IRA-BD'!G3247)</f>
        <v>78.777777777777771</v>
      </c>
      <c r="M186" s="36" t="str">
        <f>('IRA-BD'!H3247)</f>
        <v>Muy Bueno</v>
      </c>
      <c r="N186" s="133">
        <f t="shared" si="12"/>
        <v>78.777777777777771</v>
      </c>
      <c r="O186" s="80">
        <f t="shared" si="13"/>
        <v>61.412714995026626</v>
      </c>
      <c r="P186" s="81" t="str">
        <f t="shared" si="14"/>
        <v>Bueno</v>
      </c>
      <c r="Q186" s="11">
        <v>19</v>
      </c>
      <c r="R186" s="11" t="s">
        <v>2</v>
      </c>
      <c r="S186" s="11">
        <v>2</v>
      </c>
      <c r="T186" s="11">
        <v>-74.143934709999996</v>
      </c>
      <c r="U186" s="12">
        <v>4.572986845</v>
      </c>
    </row>
    <row r="187" spans="1:21" x14ac:dyDescent="0.25">
      <c r="A187" s="10">
        <v>456</v>
      </c>
      <c r="B187" s="3" t="s">
        <v>330</v>
      </c>
      <c r="C187" s="3" t="s">
        <v>318</v>
      </c>
      <c r="D187" s="3" t="s">
        <v>1</v>
      </c>
      <c r="E187" s="3" t="s">
        <v>331</v>
      </c>
      <c r="F187" s="24">
        <f>('ICT-BD'!I457)</f>
        <v>12.33082788773028</v>
      </c>
      <c r="G187" s="24" t="str">
        <f>('ICT-BD'!J457)</f>
        <v>Algo Frío</v>
      </c>
      <c r="H187" s="24">
        <f t="shared" si="10"/>
        <v>34.804896214075264</v>
      </c>
      <c r="I187" s="72">
        <f>('ICA-BD'!L457)</f>
        <v>52.092592592592595</v>
      </c>
      <c r="J187" s="72" t="str">
        <f>('ICA-BD'!M457)</f>
        <v>Aceptable</v>
      </c>
      <c r="K187" s="72">
        <f t="shared" si="11"/>
        <v>78.388148148148147</v>
      </c>
      <c r="L187" s="133">
        <f>('IRA-BD'!G457)</f>
        <v>71</v>
      </c>
      <c r="M187" s="36" t="str">
        <f>('IRA-BD'!H457)</f>
        <v>Muy Bueno</v>
      </c>
      <c r="N187" s="133">
        <f t="shared" si="12"/>
        <v>71</v>
      </c>
      <c r="O187" s="80">
        <f t="shared" si="13"/>
        <v>61.397681454074473</v>
      </c>
      <c r="P187" s="81" t="str">
        <f t="shared" si="14"/>
        <v>Bueno</v>
      </c>
      <c r="Q187" s="11">
        <v>4</v>
      </c>
      <c r="R187" s="11" t="s">
        <v>160</v>
      </c>
      <c r="S187" s="11">
        <v>2</v>
      </c>
      <c r="T187" s="11">
        <v>-74.079548299999999</v>
      </c>
      <c r="U187" s="12">
        <v>4.5710317629999997</v>
      </c>
    </row>
    <row r="188" spans="1:21" x14ac:dyDescent="0.25">
      <c r="A188" s="10">
        <v>464</v>
      </c>
      <c r="B188" s="3" t="s">
        <v>347</v>
      </c>
      <c r="C188" s="3" t="s">
        <v>318</v>
      </c>
      <c r="D188" s="3" t="s">
        <v>1</v>
      </c>
      <c r="E188" s="3" t="s">
        <v>348</v>
      </c>
      <c r="F188" s="24">
        <f>('ICT-BD'!I465)</f>
        <v>12.33082788773028</v>
      </c>
      <c r="G188" s="24" t="str">
        <f>('ICT-BD'!J465)</f>
        <v>Algo Frío</v>
      </c>
      <c r="H188" s="24">
        <f t="shared" si="10"/>
        <v>34.804896214075264</v>
      </c>
      <c r="I188" s="72">
        <f>('ICA-BD'!L465)</f>
        <v>52.092592592592595</v>
      </c>
      <c r="J188" s="72" t="str">
        <f>('ICA-BD'!M465)</f>
        <v>Aceptable</v>
      </c>
      <c r="K188" s="72">
        <f t="shared" si="11"/>
        <v>78.388148148148147</v>
      </c>
      <c r="L188" s="133">
        <f>('IRA-BD'!G465)</f>
        <v>71</v>
      </c>
      <c r="M188" s="36" t="str">
        <f>('IRA-BD'!H465)</f>
        <v>Muy Bueno</v>
      </c>
      <c r="N188" s="133">
        <f t="shared" si="12"/>
        <v>71</v>
      </c>
      <c r="O188" s="80">
        <f t="shared" si="13"/>
        <v>61.397681454074473</v>
      </c>
      <c r="P188" s="81" t="str">
        <f t="shared" si="14"/>
        <v>Bueno</v>
      </c>
      <c r="Q188" s="11">
        <v>4</v>
      </c>
      <c r="R188" s="11" t="s">
        <v>160</v>
      </c>
      <c r="S188" s="11">
        <v>2</v>
      </c>
      <c r="T188" s="11">
        <v>-74.075843919999997</v>
      </c>
      <c r="U188" s="12">
        <v>4.5769328329999999</v>
      </c>
    </row>
    <row r="189" spans="1:21" x14ac:dyDescent="0.25">
      <c r="A189" s="10">
        <v>468</v>
      </c>
      <c r="B189" s="3" t="s">
        <v>355</v>
      </c>
      <c r="C189" s="3" t="s">
        <v>318</v>
      </c>
      <c r="D189" s="3" t="s">
        <v>1</v>
      </c>
      <c r="E189" s="3" t="s">
        <v>356</v>
      </c>
      <c r="F189" s="24">
        <f>('ICT-BD'!I469)</f>
        <v>12.33082788773028</v>
      </c>
      <c r="G189" s="24" t="str">
        <f>('ICT-BD'!J469)</f>
        <v>Algo Frío</v>
      </c>
      <c r="H189" s="24">
        <f t="shared" si="10"/>
        <v>34.804896214075264</v>
      </c>
      <c r="I189" s="72">
        <f>('ICA-BD'!L469)</f>
        <v>52.092592592592595</v>
      </c>
      <c r="J189" s="72" t="str">
        <f>('ICA-BD'!M469)</f>
        <v>Aceptable</v>
      </c>
      <c r="K189" s="72">
        <f t="shared" si="11"/>
        <v>78.388148148148147</v>
      </c>
      <c r="L189" s="133">
        <f>('IRA-BD'!G469)</f>
        <v>71</v>
      </c>
      <c r="M189" s="36" t="str">
        <f>('IRA-BD'!H469)</f>
        <v>Muy Bueno</v>
      </c>
      <c r="N189" s="133">
        <f t="shared" si="12"/>
        <v>71</v>
      </c>
      <c r="O189" s="80">
        <f t="shared" si="13"/>
        <v>61.397681454074473</v>
      </c>
      <c r="P189" s="81" t="str">
        <f t="shared" si="14"/>
        <v>Bueno</v>
      </c>
      <c r="Q189" s="11">
        <v>4</v>
      </c>
      <c r="R189" s="11" t="s">
        <v>160</v>
      </c>
      <c r="S189" s="11">
        <v>2</v>
      </c>
      <c r="T189" s="11">
        <v>-74.080919100000003</v>
      </c>
      <c r="U189" s="12">
        <v>4.5695878710000004</v>
      </c>
    </row>
    <row r="190" spans="1:21" x14ac:dyDescent="0.25">
      <c r="A190" s="10">
        <v>475</v>
      </c>
      <c r="B190" s="3" t="s">
        <v>368</v>
      </c>
      <c r="C190" s="3" t="s">
        <v>318</v>
      </c>
      <c r="D190" s="3" t="s">
        <v>1</v>
      </c>
      <c r="E190" s="3" t="s">
        <v>369</v>
      </c>
      <c r="F190" s="24">
        <f>('ICT-BD'!I476)</f>
        <v>12.33082788773028</v>
      </c>
      <c r="G190" s="24" t="str">
        <f>('ICT-BD'!J476)</f>
        <v>Algo Frío</v>
      </c>
      <c r="H190" s="24">
        <f t="shared" si="10"/>
        <v>34.804896214075264</v>
      </c>
      <c r="I190" s="72">
        <f>('ICA-BD'!L476)</f>
        <v>52.092592592592595</v>
      </c>
      <c r="J190" s="72" t="str">
        <f>('ICA-BD'!M476)</f>
        <v>Aceptable</v>
      </c>
      <c r="K190" s="72">
        <f t="shared" si="11"/>
        <v>78.388148148148147</v>
      </c>
      <c r="L190" s="133">
        <f>('IRA-BD'!G476)</f>
        <v>71</v>
      </c>
      <c r="M190" s="36" t="str">
        <f>('IRA-BD'!H476)</f>
        <v>Muy Bueno</v>
      </c>
      <c r="N190" s="133">
        <f t="shared" si="12"/>
        <v>71</v>
      </c>
      <c r="O190" s="80">
        <f t="shared" si="13"/>
        <v>61.397681454074473</v>
      </c>
      <c r="P190" s="81" t="str">
        <f t="shared" si="14"/>
        <v>Bueno</v>
      </c>
      <c r="Q190" s="11">
        <v>4</v>
      </c>
      <c r="R190" s="11" t="s">
        <v>160</v>
      </c>
      <c r="S190" s="11">
        <v>2</v>
      </c>
      <c r="T190" s="11">
        <v>-74.079260860000005</v>
      </c>
      <c r="U190" s="12">
        <v>4.5658364269999998</v>
      </c>
    </row>
    <row r="191" spans="1:21" x14ac:dyDescent="0.25">
      <c r="A191" s="10">
        <v>480</v>
      </c>
      <c r="B191" s="3" t="s">
        <v>375</v>
      </c>
      <c r="C191" s="3" t="s">
        <v>318</v>
      </c>
      <c r="D191" s="3" t="s">
        <v>1</v>
      </c>
      <c r="E191" s="3" t="s">
        <v>376</v>
      </c>
      <c r="F191" s="24">
        <f>('ICT-BD'!I481)</f>
        <v>12.33082788773028</v>
      </c>
      <c r="G191" s="24" t="str">
        <f>('ICT-BD'!J481)</f>
        <v>Algo Frío</v>
      </c>
      <c r="H191" s="24">
        <f t="shared" si="10"/>
        <v>34.804896214075264</v>
      </c>
      <c r="I191" s="72">
        <f>('ICA-BD'!L481)</f>
        <v>52.092592592592595</v>
      </c>
      <c r="J191" s="72" t="str">
        <f>('ICA-BD'!M481)</f>
        <v>Aceptable</v>
      </c>
      <c r="K191" s="72">
        <f t="shared" si="11"/>
        <v>78.388148148148147</v>
      </c>
      <c r="L191" s="133">
        <f>('IRA-BD'!G481)</f>
        <v>71</v>
      </c>
      <c r="M191" s="36" t="str">
        <f>('IRA-BD'!H481)</f>
        <v>Muy Bueno</v>
      </c>
      <c r="N191" s="133">
        <f t="shared" si="12"/>
        <v>71</v>
      </c>
      <c r="O191" s="80">
        <f t="shared" si="13"/>
        <v>61.397681454074473</v>
      </c>
      <c r="P191" s="81" t="str">
        <f t="shared" si="14"/>
        <v>Bueno</v>
      </c>
      <c r="Q191" s="11">
        <v>4</v>
      </c>
      <c r="R191" s="11" t="s">
        <v>160</v>
      </c>
      <c r="S191" s="11">
        <v>3</v>
      </c>
      <c r="T191" s="11">
        <v>-74.081337739999995</v>
      </c>
      <c r="U191" s="12">
        <v>4.5751489699999999</v>
      </c>
    </row>
    <row r="192" spans="1:21" x14ac:dyDescent="0.25">
      <c r="A192" s="10">
        <v>495</v>
      </c>
      <c r="B192" s="3" t="s">
        <v>403</v>
      </c>
      <c r="C192" s="3" t="s">
        <v>318</v>
      </c>
      <c r="D192" s="3" t="s">
        <v>1</v>
      </c>
      <c r="E192" s="3" t="s">
        <v>400</v>
      </c>
      <c r="F192" s="24">
        <f>('ICT-BD'!I496)</f>
        <v>12.33082788773028</v>
      </c>
      <c r="G192" s="24" t="str">
        <f>('ICT-BD'!J496)</f>
        <v>Algo Frío</v>
      </c>
      <c r="H192" s="24">
        <f t="shared" si="10"/>
        <v>34.804896214075264</v>
      </c>
      <c r="I192" s="72">
        <f>('ICA-BD'!L496)</f>
        <v>52.092592592592595</v>
      </c>
      <c r="J192" s="72" t="str">
        <f>('ICA-BD'!M496)</f>
        <v>Aceptable</v>
      </c>
      <c r="K192" s="72">
        <f t="shared" si="11"/>
        <v>78.388148148148147</v>
      </c>
      <c r="L192" s="133">
        <f>('IRA-BD'!G496)</f>
        <v>71</v>
      </c>
      <c r="M192" s="36" t="str">
        <f>('IRA-BD'!H496)</f>
        <v>Muy Bueno</v>
      </c>
      <c r="N192" s="133">
        <f t="shared" si="12"/>
        <v>71</v>
      </c>
      <c r="O192" s="80">
        <f t="shared" si="13"/>
        <v>61.397681454074473</v>
      </c>
      <c r="P192" s="81" t="str">
        <f t="shared" si="14"/>
        <v>Bueno</v>
      </c>
      <c r="Q192" s="11">
        <v>4</v>
      </c>
      <c r="R192" s="11" t="s">
        <v>160</v>
      </c>
      <c r="S192" s="11">
        <v>3</v>
      </c>
      <c r="T192" s="11">
        <v>-74.082286949999997</v>
      </c>
      <c r="U192" s="12">
        <v>4.5735000689999996</v>
      </c>
    </row>
    <row r="193" spans="1:21" x14ac:dyDescent="0.25">
      <c r="A193" s="10">
        <v>2385</v>
      </c>
      <c r="B193" s="3" t="s">
        <v>4401</v>
      </c>
      <c r="C193" s="3" t="s">
        <v>3696</v>
      </c>
      <c r="D193" s="3" t="s">
        <v>1</v>
      </c>
      <c r="E193" s="3" t="s">
        <v>4402</v>
      </c>
      <c r="F193" s="24">
        <f>('ICT-BD'!I2386)</f>
        <v>12.33082788773028</v>
      </c>
      <c r="G193" s="24" t="str">
        <f>('ICT-BD'!J2386)</f>
        <v>Algo Frío</v>
      </c>
      <c r="H193" s="24">
        <f t="shared" si="10"/>
        <v>34.804896214075264</v>
      </c>
      <c r="I193" s="72">
        <f>('ICA-BD'!L2386)</f>
        <v>52.092592592592595</v>
      </c>
      <c r="J193" s="72" t="str">
        <f>('ICA-BD'!M2386)</f>
        <v>Aceptable</v>
      </c>
      <c r="K193" s="72">
        <f t="shared" si="11"/>
        <v>78.388148148148147</v>
      </c>
      <c r="L193" s="133">
        <f>('IRA-BD'!G2386)</f>
        <v>71</v>
      </c>
      <c r="M193" s="36" t="str">
        <f>('IRA-BD'!H2386)</f>
        <v>Muy Bueno</v>
      </c>
      <c r="N193" s="133">
        <f t="shared" si="12"/>
        <v>71</v>
      </c>
      <c r="O193" s="80">
        <f t="shared" si="13"/>
        <v>61.397681454074473</v>
      </c>
      <c r="P193" s="81" t="str">
        <f t="shared" si="14"/>
        <v>Bueno</v>
      </c>
      <c r="Q193" s="11">
        <v>11</v>
      </c>
      <c r="R193" s="11" t="s">
        <v>5987</v>
      </c>
      <c r="S193" s="11">
        <v>5</v>
      </c>
      <c r="T193" s="11">
        <v>-74.052051800000001</v>
      </c>
      <c r="U193" s="12">
        <v>4.7840223450000003</v>
      </c>
    </row>
    <row r="194" spans="1:21" x14ac:dyDescent="0.25">
      <c r="A194" s="10">
        <v>2387</v>
      </c>
      <c r="B194" s="3" t="s">
        <v>4405</v>
      </c>
      <c r="C194" s="3" t="s">
        <v>3696</v>
      </c>
      <c r="D194" s="3" t="s">
        <v>1</v>
      </c>
      <c r="E194" s="3" t="s">
        <v>4406</v>
      </c>
      <c r="F194" s="24">
        <f>('ICT-BD'!I2388)</f>
        <v>12.33082788773028</v>
      </c>
      <c r="G194" s="24" t="str">
        <f>('ICT-BD'!J2388)</f>
        <v>Algo Frío</v>
      </c>
      <c r="H194" s="24">
        <f t="shared" ref="H194:H257" si="15">IF(F194&lt;=3, F194*25/3,
IF(F194&lt;=5, 26 + (F194-3.1)*25/1.9,
IF(F194&lt;=7, 51 + (F194-5.1)*25/1.9,
IF(F194&lt;=11, 76 + (F194-7.1)*25/3.9,
IF(F194&lt;=13, 51 - (F194-11.1)*25/1.9,
IF(F194&lt;=15, 26 - (F194-13.1)*25/1.9,
25 - (F194-15)*25/35))))))</f>
        <v>34.804896214075264</v>
      </c>
      <c r="I194" s="72">
        <f>('ICA-BD'!L2388)</f>
        <v>52.092592592592595</v>
      </c>
      <c r="J194" s="72" t="str">
        <f>('ICA-BD'!M2388)</f>
        <v>Aceptable</v>
      </c>
      <c r="K194" s="72">
        <f t="shared" ref="K194:K257" si="16">IF(I194&lt;=50, 100 - (I194-0)*20/50,
IF(I194&lt;=100, 79 - (I194-51)*28/50,
IF(I194&lt;=150, 50 - (I194-101)*20/50,
IF(I194&lt;=200, 29 - (I194-151)*14/50,
IF(I194&lt;=300, 14 - (I194-201)*4/100,
9 - (I194-301)*9/200)))))</f>
        <v>78.388148148148147</v>
      </c>
      <c r="L194" s="133">
        <f>('IRA-BD'!G2388)</f>
        <v>71</v>
      </c>
      <c r="M194" s="36" t="str">
        <f>('IRA-BD'!H2388)</f>
        <v>Muy Bueno</v>
      </c>
      <c r="N194" s="133">
        <f t="shared" ref="N194:N257" si="17">(L194)</f>
        <v>71</v>
      </c>
      <c r="O194" s="80">
        <f t="shared" ref="O194:O257" si="18">((H194+K194+N194)/3)</f>
        <v>61.397681454074473</v>
      </c>
      <c r="P194" s="81" t="str">
        <f t="shared" ref="P194:P257" si="19">IF(O194&gt;=80, "Óptimo",
IF(O194&gt;=60, "Bueno",
IF(O194&gt;=40, "Moderado",
IF(O194&gt;=20, "Bajo", "Malo"))))</f>
        <v>Bueno</v>
      </c>
      <c r="Q194" s="11">
        <v>11</v>
      </c>
      <c r="R194" s="11" t="s">
        <v>5987</v>
      </c>
      <c r="S194" s="11">
        <v>6</v>
      </c>
      <c r="T194" s="11">
        <v>-74.054069319999996</v>
      </c>
      <c r="U194" s="12">
        <v>4.7878036670000004</v>
      </c>
    </row>
    <row r="195" spans="1:21" x14ac:dyDescent="0.25">
      <c r="A195" s="10">
        <v>2388</v>
      </c>
      <c r="B195" s="3" t="s">
        <v>4407</v>
      </c>
      <c r="C195" s="3" t="s">
        <v>3696</v>
      </c>
      <c r="D195" s="3" t="s">
        <v>1</v>
      </c>
      <c r="E195" s="3" t="s">
        <v>4408</v>
      </c>
      <c r="F195" s="24">
        <f>('ICT-BD'!I2389)</f>
        <v>12.33082788773028</v>
      </c>
      <c r="G195" s="24" t="str">
        <f>('ICT-BD'!J2389)</f>
        <v>Algo Frío</v>
      </c>
      <c r="H195" s="24">
        <f t="shared" si="15"/>
        <v>34.804896214075264</v>
      </c>
      <c r="I195" s="72">
        <f>('ICA-BD'!L2389)</f>
        <v>52.092592592592595</v>
      </c>
      <c r="J195" s="72" t="str">
        <f>('ICA-BD'!M2389)</f>
        <v>Aceptable</v>
      </c>
      <c r="K195" s="72">
        <f t="shared" si="16"/>
        <v>78.388148148148147</v>
      </c>
      <c r="L195" s="133">
        <f>('IRA-BD'!G2389)</f>
        <v>71</v>
      </c>
      <c r="M195" s="36" t="str">
        <f>('IRA-BD'!H2389)</f>
        <v>Muy Bueno</v>
      </c>
      <c r="N195" s="133">
        <f t="shared" si="17"/>
        <v>71</v>
      </c>
      <c r="O195" s="80">
        <f t="shared" si="18"/>
        <v>61.397681454074473</v>
      </c>
      <c r="P195" s="81" t="str">
        <f t="shared" si="19"/>
        <v>Bueno</v>
      </c>
      <c r="Q195" s="11">
        <v>11</v>
      </c>
      <c r="R195" s="11" t="s">
        <v>5987</v>
      </c>
      <c r="S195" s="11">
        <v>6</v>
      </c>
      <c r="T195" s="11">
        <v>-74.041161849999995</v>
      </c>
      <c r="U195" s="12">
        <v>4.7908170109999997</v>
      </c>
    </row>
    <row r="196" spans="1:21" x14ac:dyDescent="0.25">
      <c r="A196" s="10">
        <v>2389</v>
      </c>
      <c r="B196" s="3" t="s">
        <v>4409</v>
      </c>
      <c r="C196" s="3" t="s">
        <v>3696</v>
      </c>
      <c r="D196" s="3" t="s">
        <v>1</v>
      </c>
      <c r="E196" s="3" t="s">
        <v>4410</v>
      </c>
      <c r="F196" s="24">
        <f>('ICT-BD'!I2390)</f>
        <v>12.33082788773028</v>
      </c>
      <c r="G196" s="24" t="str">
        <f>('ICT-BD'!J2390)</f>
        <v>Algo Frío</v>
      </c>
      <c r="H196" s="24">
        <f t="shared" si="15"/>
        <v>34.804896214075264</v>
      </c>
      <c r="I196" s="72">
        <f>('ICA-BD'!L2390)</f>
        <v>52.092592592592595</v>
      </c>
      <c r="J196" s="72" t="str">
        <f>('ICA-BD'!M2390)</f>
        <v>Aceptable</v>
      </c>
      <c r="K196" s="72">
        <f t="shared" si="16"/>
        <v>78.388148148148147</v>
      </c>
      <c r="L196" s="133">
        <f>('IRA-BD'!G2390)</f>
        <v>71</v>
      </c>
      <c r="M196" s="36" t="str">
        <f>('IRA-BD'!H2390)</f>
        <v>Muy Bueno</v>
      </c>
      <c r="N196" s="133">
        <f t="shared" si="17"/>
        <v>71</v>
      </c>
      <c r="O196" s="80">
        <f t="shared" si="18"/>
        <v>61.397681454074473</v>
      </c>
      <c r="P196" s="81" t="str">
        <f t="shared" si="19"/>
        <v>Bueno</v>
      </c>
      <c r="Q196" s="11">
        <v>11</v>
      </c>
      <c r="R196" s="11" t="s">
        <v>5987</v>
      </c>
      <c r="S196" s="11">
        <v>6</v>
      </c>
      <c r="T196" s="11">
        <v>-74.054804239999996</v>
      </c>
      <c r="U196" s="12">
        <v>4.7807678940000002</v>
      </c>
    </row>
    <row r="197" spans="1:21" x14ac:dyDescent="0.25">
      <c r="A197" s="10">
        <v>3151</v>
      </c>
      <c r="B197" s="3" t="s">
        <v>251</v>
      </c>
      <c r="C197" s="3" t="s">
        <v>6255</v>
      </c>
      <c r="D197" s="3" t="s">
        <v>1</v>
      </c>
      <c r="E197" s="3" t="s">
        <v>133</v>
      </c>
      <c r="F197" s="24">
        <f>('ICT-BD'!I3152)</f>
        <v>12.217776001340578</v>
      </c>
      <c r="G197" s="24" t="str">
        <f>('ICT-BD'!J3152)</f>
        <v>Algo Frío</v>
      </c>
      <c r="H197" s="24">
        <f t="shared" si="15"/>
        <v>36.292421034992387</v>
      </c>
      <c r="I197" s="72">
        <f>('ICA-BD'!L3152)</f>
        <v>54.870370370370367</v>
      </c>
      <c r="J197" s="72" t="str">
        <f>('ICA-BD'!M3152)</f>
        <v>Aceptable</v>
      </c>
      <c r="K197" s="72">
        <f t="shared" si="16"/>
        <v>76.83259259259259</v>
      </c>
      <c r="L197" s="133">
        <f>('IRA-BD'!G3152)</f>
        <v>71</v>
      </c>
      <c r="M197" s="36" t="str">
        <f>('IRA-BD'!H3152)</f>
        <v>Muy Bueno</v>
      </c>
      <c r="N197" s="133">
        <f t="shared" si="17"/>
        <v>71</v>
      </c>
      <c r="O197" s="80">
        <f t="shared" si="18"/>
        <v>61.375004542528323</v>
      </c>
      <c r="P197" s="81" t="str">
        <f t="shared" si="19"/>
        <v>Bueno</v>
      </c>
      <c r="Q197" s="11">
        <v>18</v>
      </c>
      <c r="R197" s="11" t="s">
        <v>159</v>
      </c>
      <c r="S197" s="11">
        <v>3</v>
      </c>
      <c r="T197" s="11">
        <v>-74.117664349999998</v>
      </c>
      <c r="U197" s="12">
        <v>4.5617780220000004</v>
      </c>
    </row>
    <row r="198" spans="1:21" x14ac:dyDescent="0.25">
      <c r="A198" s="10">
        <v>3154</v>
      </c>
      <c r="B198" s="3" t="s">
        <v>254</v>
      </c>
      <c r="C198" s="3" t="s">
        <v>6255</v>
      </c>
      <c r="D198" s="3" t="s">
        <v>1</v>
      </c>
      <c r="E198" s="3" t="s">
        <v>134</v>
      </c>
      <c r="F198" s="24">
        <f>('ICT-BD'!I3155)</f>
        <v>12.217776001340578</v>
      </c>
      <c r="G198" s="24" t="str">
        <f>('ICT-BD'!J3155)</f>
        <v>Algo Frío</v>
      </c>
      <c r="H198" s="24">
        <f t="shared" si="15"/>
        <v>36.292421034992387</v>
      </c>
      <c r="I198" s="72">
        <f>('ICA-BD'!L3155)</f>
        <v>54.870370370370367</v>
      </c>
      <c r="J198" s="72" t="str">
        <f>('ICA-BD'!M3155)</f>
        <v>Aceptable</v>
      </c>
      <c r="K198" s="72">
        <f t="shared" si="16"/>
        <v>76.83259259259259</v>
      </c>
      <c r="L198" s="133">
        <f>('IRA-BD'!G3155)</f>
        <v>71</v>
      </c>
      <c r="M198" s="36" t="str">
        <f>('IRA-BD'!H3155)</f>
        <v>Muy Bueno</v>
      </c>
      <c r="N198" s="133">
        <f t="shared" si="17"/>
        <v>71</v>
      </c>
      <c r="O198" s="80">
        <f t="shared" si="18"/>
        <v>61.375004542528323</v>
      </c>
      <c r="P198" s="81" t="str">
        <f t="shared" si="19"/>
        <v>Bueno</v>
      </c>
      <c r="Q198" s="11">
        <v>18</v>
      </c>
      <c r="R198" s="11" t="s">
        <v>159</v>
      </c>
      <c r="S198" s="11">
        <v>2</v>
      </c>
      <c r="T198" s="11">
        <v>-74.118677579999996</v>
      </c>
      <c r="U198" s="12">
        <v>4.556079081</v>
      </c>
    </row>
    <row r="199" spans="1:21" x14ac:dyDescent="0.25">
      <c r="A199" s="10">
        <v>3158</v>
      </c>
      <c r="B199" s="3" t="s">
        <v>258</v>
      </c>
      <c r="C199" s="3" t="s">
        <v>6255</v>
      </c>
      <c r="D199" s="3" t="s">
        <v>1</v>
      </c>
      <c r="E199" s="3" t="s">
        <v>137</v>
      </c>
      <c r="F199" s="24">
        <f>('ICT-BD'!I3159)</f>
        <v>12.217776001340578</v>
      </c>
      <c r="G199" s="24" t="str">
        <f>('ICT-BD'!J3159)</f>
        <v>Algo Frío</v>
      </c>
      <c r="H199" s="24">
        <f t="shared" si="15"/>
        <v>36.292421034992387</v>
      </c>
      <c r="I199" s="72">
        <f>('ICA-BD'!L3159)</f>
        <v>54.870370370370367</v>
      </c>
      <c r="J199" s="72" t="str">
        <f>('ICA-BD'!M3159)</f>
        <v>Aceptable</v>
      </c>
      <c r="K199" s="72">
        <f t="shared" si="16"/>
        <v>76.83259259259259</v>
      </c>
      <c r="L199" s="133">
        <f>('IRA-BD'!G3159)</f>
        <v>71</v>
      </c>
      <c r="M199" s="36" t="str">
        <f>('IRA-BD'!H3159)</f>
        <v>Muy Bueno</v>
      </c>
      <c r="N199" s="133">
        <f t="shared" si="17"/>
        <v>71</v>
      </c>
      <c r="O199" s="80">
        <f t="shared" si="18"/>
        <v>61.375004542528323</v>
      </c>
      <c r="P199" s="81" t="str">
        <f t="shared" si="19"/>
        <v>Bueno</v>
      </c>
      <c r="Q199" s="11">
        <v>18</v>
      </c>
      <c r="R199" s="11" t="s">
        <v>159</v>
      </c>
      <c r="S199" s="11">
        <v>2</v>
      </c>
      <c r="T199" s="11">
        <v>-74.119932149999997</v>
      </c>
      <c r="U199" s="12">
        <v>4.5534216199999999</v>
      </c>
    </row>
    <row r="200" spans="1:21" x14ac:dyDescent="0.25">
      <c r="A200" s="10">
        <v>1260</v>
      </c>
      <c r="B200" s="3" t="s">
        <v>2477</v>
      </c>
      <c r="C200" s="3" t="s">
        <v>1986</v>
      </c>
      <c r="D200" s="3" t="s">
        <v>1</v>
      </c>
      <c r="E200" s="3" t="s">
        <v>2462</v>
      </c>
      <c r="F200" s="24">
        <f>('ICT-BD'!I1261)</f>
        <v>12.879998687207939</v>
      </c>
      <c r="G200" s="24" t="str">
        <f>('ICT-BD'!J1261)</f>
        <v>Algo Frío</v>
      </c>
      <c r="H200" s="24">
        <f t="shared" si="15"/>
        <v>27.578964642000798</v>
      </c>
      <c r="I200" s="72">
        <f>('ICA-BD'!L1261)</f>
        <v>66.75</v>
      </c>
      <c r="J200" s="72" t="str">
        <f>('ICA-BD'!M1261)</f>
        <v>Aceptable</v>
      </c>
      <c r="K200" s="72">
        <f t="shared" si="16"/>
        <v>70.180000000000007</v>
      </c>
      <c r="L200" s="133">
        <f>('IRA-BD'!G1261)</f>
        <v>86</v>
      </c>
      <c r="M200" s="36" t="str">
        <f>('IRA-BD'!H1261)</f>
        <v>Óptimo</v>
      </c>
      <c r="N200" s="133">
        <f t="shared" si="17"/>
        <v>86</v>
      </c>
      <c r="O200" s="80">
        <f t="shared" si="18"/>
        <v>61.252988214000275</v>
      </c>
      <c r="P200" s="81" t="str">
        <f t="shared" si="19"/>
        <v>Bueno</v>
      </c>
      <c r="Q200" s="11">
        <v>8</v>
      </c>
      <c r="R200" s="11" t="s">
        <v>5992</v>
      </c>
      <c r="S200" s="11">
        <v>2</v>
      </c>
      <c r="T200" s="11">
        <v>-74.152939349999997</v>
      </c>
      <c r="U200" s="12">
        <v>4.6510289680000003</v>
      </c>
    </row>
    <row r="201" spans="1:21" x14ac:dyDescent="0.25">
      <c r="A201" s="10">
        <v>3241</v>
      </c>
      <c r="B201" s="3" t="s">
        <v>5625</v>
      </c>
      <c r="C201" s="3" t="s">
        <v>5614</v>
      </c>
      <c r="D201" s="3" t="s">
        <v>1</v>
      </c>
      <c r="E201" s="3" t="s">
        <v>5626</v>
      </c>
      <c r="F201" s="24">
        <f>('ICT-BD'!I3242)</f>
        <v>12.426706907059854</v>
      </c>
      <c r="G201" s="24" t="str">
        <f>('ICT-BD'!J3242)</f>
        <v>Algo Frío</v>
      </c>
      <c r="H201" s="24">
        <f t="shared" si="15"/>
        <v>33.543330170265065</v>
      </c>
      <c r="I201" s="72">
        <f>('ICA-BD'!L3242)</f>
        <v>64.75</v>
      </c>
      <c r="J201" s="72" t="str">
        <f>('ICA-BD'!M3242)</f>
        <v>Aceptable</v>
      </c>
      <c r="K201" s="72">
        <f t="shared" si="16"/>
        <v>71.3</v>
      </c>
      <c r="L201" s="133">
        <f>('IRA-BD'!G3242)</f>
        <v>78.777777777777771</v>
      </c>
      <c r="M201" s="36" t="str">
        <f>('IRA-BD'!H3242)</f>
        <v>Muy Bueno</v>
      </c>
      <c r="N201" s="133">
        <f t="shared" si="17"/>
        <v>78.777777777777771</v>
      </c>
      <c r="O201" s="80">
        <f t="shared" si="18"/>
        <v>61.207035982680942</v>
      </c>
      <c r="P201" s="81" t="str">
        <f t="shared" si="19"/>
        <v>Bueno</v>
      </c>
      <c r="Q201" s="11">
        <v>19</v>
      </c>
      <c r="R201" s="11" t="s">
        <v>2</v>
      </c>
      <c r="S201" s="11">
        <v>2</v>
      </c>
      <c r="T201" s="11">
        <v>-74.143206419999999</v>
      </c>
      <c r="U201" s="12">
        <v>4.5705519419999998</v>
      </c>
    </row>
    <row r="202" spans="1:21" x14ac:dyDescent="0.25">
      <c r="A202" s="10">
        <v>2622</v>
      </c>
      <c r="B202" s="3" t="s">
        <v>4812</v>
      </c>
      <c r="C202" s="3" t="s">
        <v>3696</v>
      </c>
      <c r="D202" s="3" t="s">
        <v>1</v>
      </c>
      <c r="E202" s="3" t="s">
        <v>4813</v>
      </c>
      <c r="F202" s="24">
        <f>('ICT-BD'!I2623)</f>
        <v>12.787110239631197</v>
      </c>
      <c r="G202" s="24" t="str">
        <f>('ICT-BD'!J2623)</f>
        <v>Algo Frío</v>
      </c>
      <c r="H202" s="24">
        <f t="shared" si="15"/>
        <v>28.801181057484246</v>
      </c>
      <c r="I202" s="72">
        <f>('ICA-BD'!L2623)</f>
        <v>56.870370370370367</v>
      </c>
      <c r="J202" s="72" t="str">
        <f>('ICA-BD'!M2623)</f>
        <v>Aceptable</v>
      </c>
      <c r="K202" s="72">
        <f t="shared" si="16"/>
        <v>75.7125925925926</v>
      </c>
      <c r="L202" s="133">
        <f>('IRA-BD'!G2623)</f>
        <v>78.777777777777771</v>
      </c>
      <c r="M202" s="36" t="str">
        <f>('IRA-BD'!H2623)</f>
        <v>Muy Bueno</v>
      </c>
      <c r="N202" s="133">
        <f t="shared" si="17"/>
        <v>78.777777777777771</v>
      </c>
      <c r="O202" s="80">
        <f t="shared" si="18"/>
        <v>61.097183809284871</v>
      </c>
      <c r="P202" s="81" t="str">
        <f t="shared" si="19"/>
        <v>Bueno</v>
      </c>
      <c r="Q202" s="11">
        <v>11</v>
      </c>
      <c r="R202" s="11" t="s">
        <v>5998</v>
      </c>
      <c r="S202" s="11">
        <v>3</v>
      </c>
      <c r="T202" s="11">
        <v>-74.109925820000001</v>
      </c>
      <c r="U202" s="12">
        <v>4.7516848329999997</v>
      </c>
    </row>
    <row r="203" spans="1:21" x14ac:dyDescent="0.25">
      <c r="A203" s="10">
        <v>2610</v>
      </c>
      <c r="B203" s="3" t="s">
        <v>4792</v>
      </c>
      <c r="C203" s="3" t="s">
        <v>3696</v>
      </c>
      <c r="D203" s="3" t="s">
        <v>1</v>
      </c>
      <c r="E203" s="3" t="s">
        <v>4793</v>
      </c>
      <c r="F203" s="24">
        <f>('ICT-BD'!I2611)</f>
        <v>12.808734439585477</v>
      </c>
      <c r="G203" s="24" t="str">
        <f>('ICT-BD'!J2611)</f>
        <v>Algo Frío</v>
      </c>
      <c r="H203" s="24">
        <f t="shared" si="15"/>
        <v>28.516652110717406</v>
      </c>
      <c r="I203" s="72">
        <f>('ICA-BD'!L2611)</f>
        <v>56.870370370370367</v>
      </c>
      <c r="J203" s="72" t="str">
        <f>('ICA-BD'!M2611)</f>
        <v>Aceptable</v>
      </c>
      <c r="K203" s="72">
        <f t="shared" si="16"/>
        <v>75.7125925925926</v>
      </c>
      <c r="L203" s="133">
        <f>('IRA-BD'!G2611)</f>
        <v>78.777777777777771</v>
      </c>
      <c r="M203" s="36" t="str">
        <f>('IRA-BD'!H2611)</f>
        <v>Muy Bueno</v>
      </c>
      <c r="N203" s="133">
        <f t="shared" si="17"/>
        <v>78.777777777777771</v>
      </c>
      <c r="O203" s="80">
        <f t="shared" si="18"/>
        <v>61.002340827029258</v>
      </c>
      <c r="P203" s="81" t="str">
        <f t="shared" si="19"/>
        <v>Bueno</v>
      </c>
      <c r="Q203" s="11">
        <v>11</v>
      </c>
      <c r="R203" s="11" t="s">
        <v>5998</v>
      </c>
      <c r="S203" s="11">
        <v>2</v>
      </c>
      <c r="T203" s="11">
        <v>-74.111198160000001</v>
      </c>
      <c r="U203" s="12">
        <v>4.7439444249999996</v>
      </c>
    </row>
    <row r="204" spans="1:21" x14ac:dyDescent="0.25">
      <c r="A204" s="10">
        <v>2930</v>
      </c>
      <c r="B204" s="3" t="s">
        <v>5348</v>
      </c>
      <c r="C204" s="3" t="s">
        <v>5298</v>
      </c>
      <c r="D204" s="3" t="s">
        <v>1</v>
      </c>
      <c r="E204" s="3" t="s">
        <v>5328</v>
      </c>
      <c r="F204" s="24">
        <f>('ICT-BD'!I2931)</f>
        <v>12.217776001340578</v>
      </c>
      <c r="G204" s="24" t="str">
        <f>('ICT-BD'!J2931)</f>
        <v>Algo Frío</v>
      </c>
      <c r="H204" s="24">
        <f t="shared" si="15"/>
        <v>36.292421034992387</v>
      </c>
      <c r="I204" s="72">
        <f>('ICA-BD'!L2931)</f>
        <v>56.870370370370367</v>
      </c>
      <c r="J204" s="72" t="str">
        <f>('ICA-BD'!M2931)</f>
        <v>Aceptable</v>
      </c>
      <c r="K204" s="72">
        <f t="shared" si="16"/>
        <v>75.7125925925926</v>
      </c>
      <c r="L204" s="133">
        <f>('IRA-BD'!G2931)</f>
        <v>71</v>
      </c>
      <c r="M204" s="36" t="str">
        <f>('IRA-BD'!H2931)</f>
        <v>Muy Bueno</v>
      </c>
      <c r="N204" s="133">
        <f t="shared" si="17"/>
        <v>71</v>
      </c>
      <c r="O204" s="80">
        <f t="shared" si="18"/>
        <v>61.001671209194996</v>
      </c>
      <c r="P204" s="81" t="str">
        <f t="shared" si="19"/>
        <v>Bueno</v>
      </c>
      <c r="Q204" s="11">
        <v>15</v>
      </c>
      <c r="R204" s="11" t="s">
        <v>161</v>
      </c>
      <c r="S204" s="11">
        <v>3</v>
      </c>
      <c r="T204" s="11">
        <v>-74.121407199999993</v>
      </c>
      <c r="U204" s="12">
        <v>4.5896869159999998</v>
      </c>
    </row>
    <row r="205" spans="1:21" x14ac:dyDescent="0.25">
      <c r="A205" s="10">
        <v>821</v>
      </c>
      <c r="B205" s="3" t="s">
        <v>1742</v>
      </c>
      <c r="C205" s="3" t="s">
        <v>1727</v>
      </c>
      <c r="D205" s="3" t="s">
        <v>1</v>
      </c>
      <c r="E205" s="3" t="s">
        <v>1738</v>
      </c>
      <c r="F205" s="24">
        <f>('ICT-BD'!I822)</f>
        <v>12.693207725923974</v>
      </c>
      <c r="G205" s="24" t="str">
        <f>('ICT-BD'!J822)</f>
        <v>Algo Frío</v>
      </c>
      <c r="H205" s="24">
        <f t="shared" si="15"/>
        <v>30.036740448368754</v>
      </c>
      <c r="I205" s="72">
        <f>('ICA-BD'!L822)</f>
        <v>59.648148148148152</v>
      </c>
      <c r="J205" s="72" t="str">
        <f>('ICA-BD'!M822)</f>
        <v>Aceptable</v>
      </c>
      <c r="K205" s="72">
        <f t="shared" si="16"/>
        <v>74.157037037037028</v>
      </c>
      <c r="L205" s="133">
        <f>('IRA-BD'!G822)</f>
        <v>78.777777777777771</v>
      </c>
      <c r="M205" s="36" t="str">
        <f>('IRA-BD'!H822)</f>
        <v>Muy Bueno</v>
      </c>
      <c r="N205" s="133">
        <f t="shared" si="17"/>
        <v>78.777777777777771</v>
      </c>
      <c r="O205" s="80">
        <f t="shared" si="18"/>
        <v>60.990518421061182</v>
      </c>
      <c r="P205" s="81" t="str">
        <f t="shared" si="19"/>
        <v>Bueno</v>
      </c>
      <c r="Q205" s="11">
        <v>7</v>
      </c>
      <c r="R205" s="11" t="s">
        <v>5990</v>
      </c>
      <c r="S205" s="11">
        <v>2</v>
      </c>
      <c r="T205" s="11">
        <v>-74.200980470000005</v>
      </c>
      <c r="U205" s="12">
        <v>4.6353345780000001</v>
      </c>
    </row>
    <row r="206" spans="1:21" x14ac:dyDescent="0.25">
      <c r="A206" s="10">
        <v>830</v>
      </c>
      <c r="B206" s="3" t="s">
        <v>1757</v>
      </c>
      <c r="C206" s="3" t="s">
        <v>1727</v>
      </c>
      <c r="D206" s="3" t="s">
        <v>1</v>
      </c>
      <c r="E206" s="3" t="s">
        <v>1758</v>
      </c>
      <c r="F206" s="24">
        <f>('ICT-BD'!I831)</f>
        <v>12.693207725923974</v>
      </c>
      <c r="G206" s="24" t="str">
        <f>('ICT-BD'!J831)</f>
        <v>Algo Frío</v>
      </c>
      <c r="H206" s="24">
        <f t="shared" si="15"/>
        <v>30.036740448368754</v>
      </c>
      <c r="I206" s="72">
        <f>('ICA-BD'!L831)</f>
        <v>59.648148148148152</v>
      </c>
      <c r="J206" s="72" t="str">
        <f>('ICA-BD'!M831)</f>
        <v>Aceptable</v>
      </c>
      <c r="K206" s="72">
        <f t="shared" si="16"/>
        <v>74.157037037037028</v>
      </c>
      <c r="L206" s="133">
        <f>('IRA-BD'!G831)</f>
        <v>78.777777777777771</v>
      </c>
      <c r="M206" s="36" t="str">
        <f>('IRA-BD'!H831)</f>
        <v>Muy Bueno</v>
      </c>
      <c r="N206" s="133">
        <f t="shared" si="17"/>
        <v>78.777777777777771</v>
      </c>
      <c r="O206" s="80">
        <f t="shared" si="18"/>
        <v>60.990518421061182</v>
      </c>
      <c r="P206" s="81" t="str">
        <f t="shared" si="19"/>
        <v>Bueno</v>
      </c>
      <c r="Q206" s="11">
        <v>7</v>
      </c>
      <c r="R206" s="11" t="s">
        <v>5991</v>
      </c>
      <c r="S206" s="11">
        <v>2</v>
      </c>
      <c r="T206" s="11">
        <v>-74.19383474</v>
      </c>
      <c r="U206" s="12">
        <v>4.6262013299999998</v>
      </c>
    </row>
    <row r="207" spans="1:21" x14ac:dyDescent="0.25">
      <c r="A207" s="10">
        <v>856</v>
      </c>
      <c r="B207" s="3" t="s">
        <v>1806</v>
      </c>
      <c r="C207" s="3" t="s">
        <v>1727</v>
      </c>
      <c r="D207" s="3" t="s">
        <v>1</v>
      </c>
      <c r="E207" s="3" t="s">
        <v>1807</v>
      </c>
      <c r="F207" s="24">
        <f>('ICT-BD'!I857)</f>
        <v>12.693207725923974</v>
      </c>
      <c r="G207" s="24" t="str">
        <f>('ICT-BD'!J857)</f>
        <v>Algo Frío</v>
      </c>
      <c r="H207" s="24">
        <f t="shared" si="15"/>
        <v>30.036740448368754</v>
      </c>
      <c r="I207" s="72">
        <f>('ICA-BD'!L857)</f>
        <v>59.648148148148152</v>
      </c>
      <c r="J207" s="72" t="str">
        <f>('ICA-BD'!M857)</f>
        <v>Aceptable</v>
      </c>
      <c r="K207" s="72">
        <f t="shared" si="16"/>
        <v>74.157037037037028</v>
      </c>
      <c r="L207" s="133">
        <f>('IRA-BD'!G857)</f>
        <v>78.777777777777771</v>
      </c>
      <c r="M207" s="36" t="str">
        <f>('IRA-BD'!H857)</f>
        <v>Muy Bueno</v>
      </c>
      <c r="N207" s="133">
        <f t="shared" si="17"/>
        <v>78.777777777777771</v>
      </c>
      <c r="O207" s="80">
        <f t="shared" si="18"/>
        <v>60.990518421061182</v>
      </c>
      <c r="P207" s="81" t="str">
        <f t="shared" si="19"/>
        <v>Bueno</v>
      </c>
      <c r="Q207" s="11">
        <v>7</v>
      </c>
      <c r="R207" s="11" t="s">
        <v>5991</v>
      </c>
      <c r="S207" s="11">
        <v>2</v>
      </c>
      <c r="T207" s="11">
        <v>-74.20245396</v>
      </c>
      <c r="U207" s="12">
        <v>4.6245934980000003</v>
      </c>
    </row>
    <row r="208" spans="1:21" x14ac:dyDescent="0.25">
      <c r="A208" s="10">
        <v>883</v>
      </c>
      <c r="B208" s="3" t="s">
        <v>1854</v>
      </c>
      <c r="C208" s="3" t="s">
        <v>1727</v>
      </c>
      <c r="D208" s="3" t="s">
        <v>1</v>
      </c>
      <c r="E208" s="3" t="s">
        <v>408</v>
      </c>
      <c r="F208" s="24">
        <f>('ICT-BD'!I884)</f>
        <v>12.693207725923974</v>
      </c>
      <c r="G208" s="24" t="str">
        <f>('ICT-BD'!J884)</f>
        <v>Algo Frío</v>
      </c>
      <c r="H208" s="24">
        <f t="shared" si="15"/>
        <v>30.036740448368754</v>
      </c>
      <c r="I208" s="72">
        <f>('ICA-BD'!L884)</f>
        <v>59.648148148148152</v>
      </c>
      <c r="J208" s="72" t="str">
        <f>('ICA-BD'!M884)</f>
        <v>Aceptable</v>
      </c>
      <c r="K208" s="72">
        <f t="shared" si="16"/>
        <v>74.157037037037028</v>
      </c>
      <c r="L208" s="133">
        <f>('IRA-BD'!G884)</f>
        <v>78.777777777777771</v>
      </c>
      <c r="M208" s="36" t="str">
        <f>('IRA-BD'!H884)</f>
        <v>Muy Bueno</v>
      </c>
      <c r="N208" s="133">
        <f t="shared" si="17"/>
        <v>78.777777777777771</v>
      </c>
      <c r="O208" s="80">
        <f t="shared" si="18"/>
        <v>60.990518421061182</v>
      </c>
      <c r="P208" s="81" t="str">
        <f t="shared" si="19"/>
        <v>Bueno</v>
      </c>
      <c r="Q208" s="11">
        <v>7</v>
      </c>
      <c r="R208" s="11" t="s">
        <v>5988</v>
      </c>
      <c r="S208" s="11">
        <v>2</v>
      </c>
      <c r="T208" s="11">
        <v>-74.202649350000002</v>
      </c>
      <c r="U208" s="12">
        <v>4.614790878</v>
      </c>
    </row>
    <row r="209" spans="1:21" x14ac:dyDescent="0.25">
      <c r="A209" s="10">
        <v>1073</v>
      </c>
      <c r="B209" s="3" t="s">
        <v>2172</v>
      </c>
      <c r="C209" s="3" t="s">
        <v>1986</v>
      </c>
      <c r="D209" s="3" t="s">
        <v>1</v>
      </c>
      <c r="E209" s="3" t="s">
        <v>2173</v>
      </c>
      <c r="F209" s="24">
        <f>('ICT-BD'!I1074)</f>
        <v>12.693207725923974</v>
      </c>
      <c r="G209" s="24" t="str">
        <f>('ICT-BD'!J1074)</f>
        <v>Algo Frío</v>
      </c>
      <c r="H209" s="24">
        <f t="shared" si="15"/>
        <v>30.036740448368754</v>
      </c>
      <c r="I209" s="72">
        <f>('ICA-BD'!L1074)</f>
        <v>59.648148148148152</v>
      </c>
      <c r="J209" s="72" t="str">
        <f>('ICA-BD'!M1074)</f>
        <v>Aceptable</v>
      </c>
      <c r="K209" s="72">
        <f t="shared" si="16"/>
        <v>74.157037037037028</v>
      </c>
      <c r="L209" s="133">
        <f>('IRA-BD'!G1074)</f>
        <v>78.777777777777771</v>
      </c>
      <c r="M209" s="36" t="str">
        <f>('IRA-BD'!H1074)</f>
        <v>Muy Bueno</v>
      </c>
      <c r="N209" s="133">
        <f t="shared" si="17"/>
        <v>78.777777777777771</v>
      </c>
      <c r="O209" s="80">
        <f t="shared" si="18"/>
        <v>60.990518421061182</v>
      </c>
      <c r="P209" s="81" t="str">
        <f t="shared" si="19"/>
        <v>Bueno</v>
      </c>
      <c r="Q209" s="11">
        <v>8</v>
      </c>
      <c r="R209" s="11" t="s">
        <v>5989</v>
      </c>
      <c r="S209" s="11">
        <v>3</v>
      </c>
      <c r="T209" s="11">
        <v>-74.137156180000005</v>
      </c>
      <c r="U209" s="12">
        <v>4.6288326890000002</v>
      </c>
    </row>
    <row r="210" spans="1:21" x14ac:dyDescent="0.25">
      <c r="A210" s="10">
        <v>2315</v>
      </c>
      <c r="B210" s="3" t="s">
        <v>4282</v>
      </c>
      <c r="C210" s="3" t="s">
        <v>3696</v>
      </c>
      <c r="D210" s="3" t="s">
        <v>1</v>
      </c>
      <c r="E210" s="3" t="s">
        <v>4283</v>
      </c>
      <c r="F210" s="24">
        <f>('ICT-BD'!I2316)</f>
        <v>12.426706907059854</v>
      </c>
      <c r="G210" s="24" t="str">
        <f>('ICT-BD'!J2316)</f>
        <v>Algo Frío</v>
      </c>
      <c r="H210" s="24">
        <f t="shared" si="15"/>
        <v>33.543330170265065</v>
      </c>
      <c r="I210" s="72">
        <f>('ICA-BD'!L2316)</f>
        <v>52.092592592592595</v>
      </c>
      <c r="J210" s="72" t="str">
        <f>('ICA-BD'!M2316)</f>
        <v>Aceptable</v>
      </c>
      <c r="K210" s="72">
        <f t="shared" si="16"/>
        <v>78.388148148148147</v>
      </c>
      <c r="L210" s="133">
        <f>('IRA-BD'!G2316)</f>
        <v>71</v>
      </c>
      <c r="M210" s="36" t="str">
        <f>('IRA-BD'!H2316)</f>
        <v>Muy Bueno</v>
      </c>
      <c r="N210" s="133">
        <f t="shared" si="17"/>
        <v>71</v>
      </c>
      <c r="O210" s="80">
        <f t="shared" si="18"/>
        <v>60.977159439471073</v>
      </c>
      <c r="P210" s="81" t="str">
        <f t="shared" si="19"/>
        <v>Bueno</v>
      </c>
      <c r="Q210" s="11">
        <v>11</v>
      </c>
      <c r="R210" s="11" t="s">
        <v>167</v>
      </c>
      <c r="S210" s="11">
        <v>3</v>
      </c>
      <c r="T210" s="11">
        <v>-74.086657270000003</v>
      </c>
      <c r="U210" s="12">
        <v>4.7283941079999998</v>
      </c>
    </row>
    <row r="211" spans="1:21" x14ac:dyDescent="0.25">
      <c r="A211" s="10">
        <v>2835</v>
      </c>
      <c r="B211" s="3" t="s">
        <v>5183</v>
      </c>
      <c r="C211" s="3" t="s">
        <v>5098</v>
      </c>
      <c r="D211" s="3" t="s">
        <v>1</v>
      </c>
      <c r="E211" s="3" t="s">
        <v>5184</v>
      </c>
      <c r="F211" s="24">
        <f>('ICT-BD'!I2836)</f>
        <v>12.426706907059854</v>
      </c>
      <c r="G211" s="24" t="str">
        <f>('ICT-BD'!J2836)</f>
        <v>Algo Frío</v>
      </c>
      <c r="H211" s="24">
        <f t="shared" si="15"/>
        <v>33.543330170265065</v>
      </c>
      <c r="I211" s="72">
        <f>('ICA-BD'!L2836)</f>
        <v>52.092592592592595</v>
      </c>
      <c r="J211" s="72" t="str">
        <f>('ICA-BD'!M2836)</f>
        <v>Aceptable</v>
      </c>
      <c r="K211" s="72">
        <f t="shared" si="16"/>
        <v>78.388148148148147</v>
      </c>
      <c r="L211" s="133">
        <f>('IRA-BD'!G2836)</f>
        <v>71</v>
      </c>
      <c r="M211" s="36" t="str">
        <f>('IRA-BD'!H2836)</f>
        <v>Muy Bueno</v>
      </c>
      <c r="N211" s="133">
        <f t="shared" si="17"/>
        <v>71</v>
      </c>
      <c r="O211" s="80">
        <f t="shared" si="18"/>
        <v>60.977159439471073</v>
      </c>
      <c r="P211" s="81" t="str">
        <f t="shared" si="19"/>
        <v>Bueno</v>
      </c>
      <c r="Q211" s="11">
        <v>13</v>
      </c>
      <c r="R211" s="11" t="s">
        <v>171</v>
      </c>
      <c r="S211" s="11">
        <v>4</v>
      </c>
      <c r="T211" s="11">
        <v>-74.097737899999998</v>
      </c>
      <c r="U211" s="12">
        <v>4.6339573100000004</v>
      </c>
    </row>
    <row r="212" spans="1:21" x14ac:dyDescent="0.25">
      <c r="A212" s="10">
        <v>2938</v>
      </c>
      <c r="B212" s="3" t="s">
        <v>5362</v>
      </c>
      <c r="C212" s="3" t="s">
        <v>5354</v>
      </c>
      <c r="D212" s="3" t="s">
        <v>1</v>
      </c>
      <c r="E212" s="3" t="s">
        <v>5363</v>
      </c>
      <c r="F212" s="24">
        <f>('ICT-BD'!I2939)</f>
        <v>12.426706907059854</v>
      </c>
      <c r="G212" s="24" t="str">
        <f>('ICT-BD'!J2939)</f>
        <v>Algo Frío</v>
      </c>
      <c r="H212" s="24">
        <f t="shared" si="15"/>
        <v>33.543330170265065</v>
      </c>
      <c r="I212" s="72">
        <f>('ICA-BD'!L2939)</f>
        <v>52.092592592592595</v>
      </c>
      <c r="J212" s="72" t="str">
        <f>('ICA-BD'!M2939)</f>
        <v>Aceptable</v>
      </c>
      <c r="K212" s="72">
        <f t="shared" si="16"/>
        <v>78.388148148148147</v>
      </c>
      <c r="L212" s="133">
        <f>('IRA-BD'!G2939)</f>
        <v>71</v>
      </c>
      <c r="M212" s="36" t="str">
        <f>('IRA-BD'!H2939)</f>
        <v>Muy Bueno</v>
      </c>
      <c r="N212" s="133">
        <f t="shared" si="17"/>
        <v>71</v>
      </c>
      <c r="O212" s="80">
        <f t="shared" si="18"/>
        <v>60.977159439471073</v>
      </c>
      <c r="P212" s="81" t="str">
        <f t="shared" si="19"/>
        <v>Bueno</v>
      </c>
      <c r="Q212" s="11">
        <v>16</v>
      </c>
      <c r="R212" s="11" t="s">
        <v>170</v>
      </c>
      <c r="S212" s="11">
        <v>3</v>
      </c>
      <c r="T212" s="11">
        <v>-74.113237440000006</v>
      </c>
      <c r="U212" s="12">
        <v>4.6074517659999996</v>
      </c>
    </row>
    <row r="213" spans="1:21" x14ac:dyDescent="0.25">
      <c r="A213" s="10">
        <v>2504</v>
      </c>
      <c r="B213" s="3" t="s">
        <v>4608</v>
      </c>
      <c r="C213" s="3" t="s">
        <v>3696</v>
      </c>
      <c r="D213" s="3" t="s">
        <v>1</v>
      </c>
      <c r="E213" s="3" t="s">
        <v>4609</v>
      </c>
      <c r="F213" s="24">
        <f>('ICT-BD'!I2505)</f>
        <v>12.787110239631197</v>
      </c>
      <c r="G213" s="24" t="str">
        <f>('ICT-BD'!J2505)</f>
        <v>Algo Frío</v>
      </c>
      <c r="H213" s="24">
        <f t="shared" si="15"/>
        <v>28.801181057484246</v>
      </c>
      <c r="I213" s="72">
        <f>('ICA-BD'!L2505)</f>
        <v>57.648148148148152</v>
      </c>
      <c r="J213" s="72" t="str">
        <f>('ICA-BD'!M2505)</f>
        <v>Aceptable</v>
      </c>
      <c r="K213" s="72">
        <f t="shared" si="16"/>
        <v>75.277037037037033</v>
      </c>
      <c r="L213" s="133">
        <f>('IRA-BD'!G2505)</f>
        <v>78.777777777777771</v>
      </c>
      <c r="M213" s="36" t="str">
        <f>('IRA-BD'!H2505)</f>
        <v>Muy Bueno</v>
      </c>
      <c r="N213" s="133">
        <f t="shared" si="17"/>
        <v>78.777777777777771</v>
      </c>
      <c r="O213" s="80">
        <f t="shared" si="18"/>
        <v>60.95199862409968</v>
      </c>
      <c r="P213" s="81" t="str">
        <f t="shared" si="19"/>
        <v>Bueno</v>
      </c>
      <c r="Q213" s="11">
        <v>11</v>
      </c>
      <c r="R213" s="11" t="s">
        <v>166</v>
      </c>
      <c r="S213" s="11">
        <v>5</v>
      </c>
      <c r="T213" s="11">
        <v>-74.064494210000007</v>
      </c>
      <c r="U213" s="12">
        <v>4.719249842</v>
      </c>
    </row>
    <row r="214" spans="1:21" x14ac:dyDescent="0.25">
      <c r="A214" s="10">
        <v>563</v>
      </c>
      <c r="B214" s="3" t="s">
        <v>550</v>
      </c>
      <c r="C214" s="3" t="s">
        <v>318</v>
      </c>
      <c r="D214" s="3" t="s">
        <v>1</v>
      </c>
      <c r="E214" s="3" t="s">
        <v>551</v>
      </c>
      <c r="F214" s="24">
        <f>('ICT-BD'!I564)</f>
        <v>12.33082788773028</v>
      </c>
      <c r="G214" s="24" t="str">
        <f>('ICT-BD'!J564)</f>
        <v>Algo Frío</v>
      </c>
      <c r="H214" s="24">
        <f t="shared" si="15"/>
        <v>34.804896214075264</v>
      </c>
      <c r="I214" s="72">
        <f>('ICA-BD'!L564)</f>
        <v>54.870370370370367</v>
      </c>
      <c r="J214" s="72" t="str">
        <f>('ICA-BD'!M564)</f>
        <v>Aceptable</v>
      </c>
      <c r="K214" s="72">
        <f t="shared" si="16"/>
        <v>76.83259259259259</v>
      </c>
      <c r="L214" s="133">
        <f>('IRA-BD'!G564)</f>
        <v>71</v>
      </c>
      <c r="M214" s="36" t="str">
        <f>('IRA-BD'!H564)</f>
        <v>Muy Bueno</v>
      </c>
      <c r="N214" s="133">
        <f t="shared" si="17"/>
        <v>71</v>
      </c>
      <c r="O214" s="80">
        <f t="shared" si="18"/>
        <v>60.879162935555946</v>
      </c>
      <c r="P214" s="81" t="str">
        <f t="shared" si="19"/>
        <v>Bueno</v>
      </c>
      <c r="Q214" s="11">
        <v>4</v>
      </c>
      <c r="R214" s="11" t="s">
        <v>160</v>
      </c>
      <c r="S214" s="11">
        <v>2</v>
      </c>
      <c r="T214" s="11">
        <v>-74.086890870000005</v>
      </c>
      <c r="U214" s="12">
        <v>4.5692870189999999</v>
      </c>
    </row>
    <row r="215" spans="1:21" x14ac:dyDescent="0.25">
      <c r="A215" s="10">
        <v>564</v>
      </c>
      <c r="B215" s="3" t="s">
        <v>552</v>
      </c>
      <c r="C215" s="3" t="s">
        <v>318</v>
      </c>
      <c r="D215" s="3" t="s">
        <v>1</v>
      </c>
      <c r="E215" s="3" t="s">
        <v>553</v>
      </c>
      <c r="F215" s="24">
        <f>('ICT-BD'!I565)</f>
        <v>12.33082788773028</v>
      </c>
      <c r="G215" s="24" t="str">
        <f>('ICT-BD'!J565)</f>
        <v>Algo Frío</v>
      </c>
      <c r="H215" s="24">
        <f t="shared" si="15"/>
        <v>34.804896214075264</v>
      </c>
      <c r="I215" s="72">
        <f>('ICA-BD'!L565)</f>
        <v>54.870370370370367</v>
      </c>
      <c r="J215" s="72" t="str">
        <f>('ICA-BD'!M565)</f>
        <v>Aceptable</v>
      </c>
      <c r="K215" s="72">
        <f t="shared" si="16"/>
        <v>76.83259259259259</v>
      </c>
      <c r="L215" s="133">
        <f>('IRA-BD'!G565)</f>
        <v>71</v>
      </c>
      <c r="M215" s="36" t="str">
        <f>('IRA-BD'!H565)</f>
        <v>Muy Bueno</v>
      </c>
      <c r="N215" s="133">
        <f t="shared" si="17"/>
        <v>71</v>
      </c>
      <c r="O215" s="80">
        <f t="shared" si="18"/>
        <v>60.879162935555946</v>
      </c>
      <c r="P215" s="81" t="str">
        <f t="shared" si="19"/>
        <v>Bueno</v>
      </c>
      <c r="Q215" s="11">
        <v>4</v>
      </c>
      <c r="R215" s="11" t="s">
        <v>160</v>
      </c>
      <c r="S215" s="11">
        <v>3</v>
      </c>
      <c r="T215" s="11">
        <v>-74.089830300000003</v>
      </c>
      <c r="U215" s="12">
        <v>4.5663787219999996</v>
      </c>
    </row>
    <row r="216" spans="1:21" x14ac:dyDescent="0.25">
      <c r="A216" s="10">
        <v>577</v>
      </c>
      <c r="B216" s="3" t="s">
        <v>576</v>
      </c>
      <c r="C216" s="3" t="s">
        <v>318</v>
      </c>
      <c r="D216" s="3" t="s">
        <v>1</v>
      </c>
      <c r="E216" s="3" t="s">
        <v>577</v>
      </c>
      <c r="F216" s="24">
        <f>('ICT-BD'!I578)</f>
        <v>12.33082788773028</v>
      </c>
      <c r="G216" s="24" t="str">
        <f>('ICT-BD'!J578)</f>
        <v>Algo Frío</v>
      </c>
      <c r="H216" s="24">
        <f t="shared" si="15"/>
        <v>34.804896214075264</v>
      </c>
      <c r="I216" s="72">
        <f>('ICA-BD'!L578)</f>
        <v>54.870370370370367</v>
      </c>
      <c r="J216" s="72" t="str">
        <f>('ICA-BD'!M578)</f>
        <v>Aceptable</v>
      </c>
      <c r="K216" s="72">
        <f t="shared" si="16"/>
        <v>76.83259259259259</v>
      </c>
      <c r="L216" s="133">
        <f>('IRA-BD'!G578)</f>
        <v>71</v>
      </c>
      <c r="M216" s="36" t="str">
        <f>('IRA-BD'!H578)</f>
        <v>Muy Bueno</v>
      </c>
      <c r="N216" s="133">
        <f t="shared" si="17"/>
        <v>71</v>
      </c>
      <c r="O216" s="80">
        <f t="shared" si="18"/>
        <v>60.879162935555946</v>
      </c>
      <c r="P216" s="81" t="str">
        <f t="shared" si="19"/>
        <v>Bueno</v>
      </c>
      <c r="Q216" s="11">
        <v>4</v>
      </c>
      <c r="R216" s="11" t="s">
        <v>160</v>
      </c>
      <c r="S216" s="11">
        <v>3</v>
      </c>
      <c r="T216" s="11">
        <v>-74.094342470000001</v>
      </c>
      <c r="U216" s="12">
        <v>4.571247616</v>
      </c>
    </row>
    <row r="217" spans="1:21" x14ac:dyDescent="0.25">
      <c r="A217" s="10">
        <v>601</v>
      </c>
      <c r="B217" s="3" t="s">
        <v>485</v>
      </c>
      <c r="C217" s="3" t="s">
        <v>318</v>
      </c>
      <c r="D217" s="3" t="s">
        <v>1</v>
      </c>
      <c r="E217" s="3" t="s">
        <v>376</v>
      </c>
      <c r="F217" s="24">
        <f>('ICT-BD'!I602)</f>
        <v>12.33082788773028</v>
      </c>
      <c r="G217" s="24" t="str">
        <f>('ICT-BD'!J602)</f>
        <v>Algo Frío</v>
      </c>
      <c r="H217" s="24">
        <f t="shared" si="15"/>
        <v>34.804896214075264</v>
      </c>
      <c r="I217" s="72">
        <f>('ICA-BD'!L602)</f>
        <v>54.870370370370367</v>
      </c>
      <c r="J217" s="72" t="str">
        <f>('ICA-BD'!M602)</f>
        <v>Aceptable</v>
      </c>
      <c r="K217" s="72">
        <f t="shared" si="16"/>
        <v>76.83259259259259</v>
      </c>
      <c r="L217" s="133">
        <f>('IRA-BD'!G602)</f>
        <v>71</v>
      </c>
      <c r="M217" s="36" t="str">
        <f>('IRA-BD'!H602)</f>
        <v>Muy Bueno</v>
      </c>
      <c r="N217" s="133">
        <f t="shared" si="17"/>
        <v>71</v>
      </c>
      <c r="O217" s="80">
        <f t="shared" si="18"/>
        <v>60.879162935555946</v>
      </c>
      <c r="P217" s="81" t="str">
        <f t="shared" si="19"/>
        <v>Bueno</v>
      </c>
      <c r="Q217" s="11">
        <v>4</v>
      </c>
      <c r="R217" s="11" t="s">
        <v>160</v>
      </c>
      <c r="S217" s="11">
        <v>3</v>
      </c>
      <c r="T217" s="11">
        <v>-74.085272149999994</v>
      </c>
      <c r="U217" s="12">
        <v>4.5755796069999999</v>
      </c>
    </row>
    <row r="218" spans="1:21" x14ac:dyDescent="0.25">
      <c r="A218" s="10">
        <v>1653</v>
      </c>
      <c r="B218" s="3" t="s">
        <v>3160</v>
      </c>
      <c r="C218" s="3" t="s">
        <v>3044</v>
      </c>
      <c r="D218" s="3" t="s">
        <v>1</v>
      </c>
      <c r="E218" s="3" t="s">
        <v>3161</v>
      </c>
      <c r="F218" s="24">
        <f>('ICT-BD'!I1654)</f>
        <v>13.083428149052729</v>
      </c>
      <c r="G218" s="24" t="str">
        <f>('ICT-BD'!J1654)</f>
        <v>Algo Frío</v>
      </c>
      <c r="H218" s="24">
        <f t="shared" si="15"/>
        <v>26.218050670358824</v>
      </c>
      <c r="I218" s="72">
        <f>('ICA-BD'!L1654)</f>
        <v>54.092592592592595</v>
      </c>
      <c r="J218" s="72" t="str">
        <f>('ICA-BD'!M1654)</f>
        <v>Aceptable</v>
      </c>
      <c r="K218" s="72">
        <f t="shared" si="16"/>
        <v>77.268148148148143</v>
      </c>
      <c r="L218" s="133">
        <f>('IRA-BD'!G1654)</f>
        <v>78.777777777777771</v>
      </c>
      <c r="M218" s="36" t="str">
        <f>('IRA-BD'!H1654)</f>
        <v>Muy Bueno</v>
      </c>
      <c r="N218" s="133">
        <f t="shared" si="17"/>
        <v>78.777777777777771</v>
      </c>
      <c r="O218" s="80">
        <f t="shared" si="18"/>
        <v>60.754658865428247</v>
      </c>
      <c r="P218" s="81" t="str">
        <f t="shared" si="19"/>
        <v>Bueno</v>
      </c>
      <c r="Q218" s="11">
        <v>10</v>
      </c>
      <c r="R218" s="11" t="s">
        <v>168</v>
      </c>
      <c r="S218" s="11">
        <v>3</v>
      </c>
      <c r="T218" s="11">
        <v>-74.097096980000003</v>
      </c>
      <c r="U218" s="12">
        <v>4.6818484009999999</v>
      </c>
    </row>
    <row r="219" spans="1:21" x14ac:dyDescent="0.25">
      <c r="A219" s="10">
        <v>1494</v>
      </c>
      <c r="B219" s="3" t="s">
        <v>2884</v>
      </c>
      <c r="C219" s="3" t="s">
        <v>2659</v>
      </c>
      <c r="D219" s="3" t="s">
        <v>1</v>
      </c>
      <c r="E219" s="3" t="s">
        <v>1852</v>
      </c>
      <c r="F219" s="24">
        <f>('ICT-BD'!I1495)</f>
        <v>12.879998687207939</v>
      </c>
      <c r="G219" s="24" t="str">
        <f>('ICT-BD'!J1495)</f>
        <v>Algo Frío</v>
      </c>
      <c r="H219" s="24">
        <f t="shared" si="15"/>
        <v>27.578964642000798</v>
      </c>
      <c r="I219" s="72">
        <f>('ICA-BD'!L1495)</f>
        <v>56.870370370370367</v>
      </c>
      <c r="J219" s="72" t="str">
        <f>('ICA-BD'!M1495)</f>
        <v>Aceptable</v>
      </c>
      <c r="K219" s="72">
        <f t="shared" si="16"/>
        <v>75.7125925925926</v>
      </c>
      <c r="L219" s="133">
        <f>('IRA-BD'!G1495)</f>
        <v>78.777777777777771</v>
      </c>
      <c r="M219" s="36" t="str">
        <f>('IRA-BD'!H1495)</f>
        <v>Muy Bueno</v>
      </c>
      <c r="N219" s="133">
        <f t="shared" si="17"/>
        <v>78.777777777777771</v>
      </c>
      <c r="O219" s="80">
        <f t="shared" si="18"/>
        <v>60.689778337457057</v>
      </c>
      <c r="P219" s="81" t="str">
        <f t="shared" si="19"/>
        <v>Bueno</v>
      </c>
      <c r="Q219" s="11">
        <v>9</v>
      </c>
      <c r="R219" s="11" t="s">
        <v>169</v>
      </c>
      <c r="S219" s="11">
        <v>4</v>
      </c>
      <c r="T219" s="11">
        <v>-74.117292739999996</v>
      </c>
      <c r="U219" s="12">
        <v>4.6625330839999997</v>
      </c>
    </row>
    <row r="220" spans="1:21" x14ac:dyDescent="0.25">
      <c r="A220" s="10">
        <v>1749</v>
      </c>
      <c r="B220" s="3" t="s">
        <v>3332</v>
      </c>
      <c r="C220" s="3" t="s">
        <v>3044</v>
      </c>
      <c r="D220" s="3" t="s">
        <v>1</v>
      </c>
      <c r="E220" s="3" t="s">
        <v>3333</v>
      </c>
      <c r="F220" s="24">
        <f>('ICT-BD'!I1750)</f>
        <v>12.879998687207939</v>
      </c>
      <c r="G220" s="24" t="str">
        <f>('ICT-BD'!J1750)</f>
        <v>Algo Frío</v>
      </c>
      <c r="H220" s="24">
        <f t="shared" si="15"/>
        <v>27.578964642000798</v>
      </c>
      <c r="I220" s="72">
        <f>('ICA-BD'!L1750)</f>
        <v>56.870370370370367</v>
      </c>
      <c r="J220" s="72" t="str">
        <f>('ICA-BD'!M1750)</f>
        <v>Aceptable</v>
      </c>
      <c r="K220" s="72">
        <f t="shared" si="16"/>
        <v>75.7125925925926</v>
      </c>
      <c r="L220" s="133">
        <f>('IRA-BD'!G1750)</f>
        <v>78.777777777777771</v>
      </c>
      <c r="M220" s="36" t="str">
        <f>('IRA-BD'!H1750)</f>
        <v>Muy Bueno</v>
      </c>
      <c r="N220" s="133">
        <f t="shared" si="17"/>
        <v>78.777777777777771</v>
      </c>
      <c r="O220" s="80">
        <f t="shared" si="18"/>
        <v>60.689778337457057</v>
      </c>
      <c r="P220" s="81" t="str">
        <f t="shared" si="19"/>
        <v>Bueno</v>
      </c>
      <c r="Q220" s="11">
        <v>10</v>
      </c>
      <c r="R220" s="11" t="s">
        <v>5995</v>
      </c>
      <c r="S220" s="11">
        <v>3</v>
      </c>
      <c r="T220" s="11">
        <v>-74.115729250000001</v>
      </c>
      <c r="U220" s="12">
        <v>4.6995301960000004</v>
      </c>
    </row>
    <row r="221" spans="1:21" x14ac:dyDescent="0.25">
      <c r="A221" s="10">
        <v>1849</v>
      </c>
      <c r="B221" s="3" t="s">
        <v>3499</v>
      </c>
      <c r="C221" s="3" t="s">
        <v>3044</v>
      </c>
      <c r="D221" s="3" t="s">
        <v>1</v>
      </c>
      <c r="E221" s="3" t="s">
        <v>3498</v>
      </c>
      <c r="F221" s="24">
        <f>('ICT-BD'!I1850)</f>
        <v>12.879998687207939</v>
      </c>
      <c r="G221" s="24" t="str">
        <f>('ICT-BD'!J1850)</f>
        <v>Algo Frío</v>
      </c>
      <c r="H221" s="24">
        <f t="shared" si="15"/>
        <v>27.578964642000798</v>
      </c>
      <c r="I221" s="72">
        <f>('ICA-BD'!L1850)</f>
        <v>56.870370370370367</v>
      </c>
      <c r="J221" s="72" t="str">
        <f>('ICA-BD'!M1850)</f>
        <v>Aceptable</v>
      </c>
      <c r="K221" s="72">
        <f t="shared" si="16"/>
        <v>75.7125925925926</v>
      </c>
      <c r="L221" s="133">
        <f>('IRA-BD'!G1850)</f>
        <v>78.777777777777771</v>
      </c>
      <c r="M221" s="36" t="str">
        <f>('IRA-BD'!H1850)</f>
        <v>Muy Bueno</v>
      </c>
      <c r="N221" s="133">
        <f t="shared" si="17"/>
        <v>78.777777777777771</v>
      </c>
      <c r="O221" s="80">
        <f t="shared" si="18"/>
        <v>60.689778337457057</v>
      </c>
      <c r="P221" s="81" t="str">
        <f t="shared" si="19"/>
        <v>Bueno</v>
      </c>
      <c r="Q221" s="11">
        <v>10</v>
      </c>
      <c r="R221" s="11" t="s">
        <v>168</v>
      </c>
      <c r="S221" s="11">
        <v>3</v>
      </c>
      <c r="T221" s="11">
        <v>-74.111547889999997</v>
      </c>
      <c r="U221" s="12">
        <v>4.6984721550000001</v>
      </c>
    </row>
    <row r="222" spans="1:21" x14ac:dyDescent="0.25">
      <c r="A222" s="10">
        <v>2856</v>
      </c>
      <c r="B222" s="3" t="s">
        <v>5220</v>
      </c>
      <c r="C222" s="3" t="s">
        <v>5098</v>
      </c>
      <c r="D222" s="3" t="s">
        <v>1</v>
      </c>
      <c r="E222" s="3" t="s">
        <v>5216</v>
      </c>
      <c r="F222" s="24">
        <f>('ICT-BD'!I2857)</f>
        <v>13.083428149052729</v>
      </c>
      <c r="G222" s="24" t="str">
        <f>('ICT-BD'!J2857)</f>
        <v>Algo Frío</v>
      </c>
      <c r="H222" s="24">
        <f t="shared" si="15"/>
        <v>26.218050670358824</v>
      </c>
      <c r="I222" s="72">
        <f>('ICA-BD'!L2857)</f>
        <v>54.870370370370367</v>
      </c>
      <c r="J222" s="72" t="str">
        <f>('ICA-BD'!M2857)</f>
        <v>Aceptable</v>
      </c>
      <c r="K222" s="72">
        <f t="shared" si="16"/>
        <v>76.83259259259259</v>
      </c>
      <c r="L222" s="133">
        <f>('IRA-BD'!G2857)</f>
        <v>78.777777777777771</v>
      </c>
      <c r="M222" s="36" t="str">
        <f>('IRA-BD'!H2857)</f>
        <v>Muy Bueno</v>
      </c>
      <c r="N222" s="133">
        <f t="shared" si="17"/>
        <v>78.777777777777771</v>
      </c>
      <c r="O222" s="80">
        <f t="shared" si="18"/>
        <v>60.609473680243063</v>
      </c>
      <c r="P222" s="81" t="str">
        <f t="shared" si="19"/>
        <v>Bueno</v>
      </c>
      <c r="Q222" s="11">
        <v>13</v>
      </c>
      <c r="R222" s="11" t="s">
        <v>171</v>
      </c>
      <c r="S222" s="11">
        <v>4</v>
      </c>
      <c r="T222" s="11">
        <v>-74.105942589999998</v>
      </c>
      <c r="U222" s="12">
        <v>4.6446175570000001</v>
      </c>
    </row>
    <row r="223" spans="1:21" x14ac:dyDescent="0.25">
      <c r="A223" s="10">
        <v>966</v>
      </c>
      <c r="B223" s="3" t="s">
        <v>2002</v>
      </c>
      <c r="C223" s="3" t="s">
        <v>1986</v>
      </c>
      <c r="D223" s="3" t="s">
        <v>1</v>
      </c>
      <c r="E223" s="3" t="s">
        <v>2003</v>
      </c>
      <c r="F223" s="24">
        <f>('ICT-BD'!I967)</f>
        <v>11.802498687207938</v>
      </c>
      <c r="G223" s="24" t="str">
        <f>('ICT-BD'!J967)</f>
        <v>Algo Frío</v>
      </c>
      <c r="H223" s="24">
        <f t="shared" si="15"/>
        <v>41.756596220948168</v>
      </c>
      <c r="I223" s="72">
        <f>('ICA-BD'!L967)</f>
        <v>68.75</v>
      </c>
      <c r="J223" s="72" t="str">
        <f>('ICA-BD'!M967)</f>
        <v>Aceptable</v>
      </c>
      <c r="K223" s="72">
        <f t="shared" si="16"/>
        <v>69.06</v>
      </c>
      <c r="L223" s="133">
        <f>('IRA-BD'!G967)</f>
        <v>71</v>
      </c>
      <c r="M223" s="36" t="str">
        <f>('IRA-BD'!H967)</f>
        <v>Muy Bueno</v>
      </c>
      <c r="N223" s="133">
        <f t="shared" si="17"/>
        <v>71</v>
      </c>
      <c r="O223" s="80">
        <f t="shared" si="18"/>
        <v>60.605532073649385</v>
      </c>
      <c r="P223" s="81" t="str">
        <f t="shared" si="19"/>
        <v>Bueno</v>
      </c>
      <c r="Q223" s="11">
        <v>8</v>
      </c>
      <c r="R223" s="11" t="s">
        <v>5988</v>
      </c>
      <c r="S223" s="11">
        <v>3</v>
      </c>
      <c r="T223" s="11">
        <v>-74.173877020000006</v>
      </c>
      <c r="U223" s="12">
        <v>4.6119694129999997</v>
      </c>
    </row>
    <row r="224" spans="1:21" x14ac:dyDescent="0.25">
      <c r="A224" s="10">
        <v>2293</v>
      </c>
      <c r="B224" s="3" t="s">
        <v>4243</v>
      </c>
      <c r="C224" s="3" t="s">
        <v>3696</v>
      </c>
      <c r="D224" s="3" t="s">
        <v>1</v>
      </c>
      <c r="E224" s="3" t="s">
        <v>4244</v>
      </c>
      <c r="F224" s="24">
        <f>('ICT-BD'!I2294)</f>
        <v>12.426706907059854</v>
      </c>
      <c r="G224" s="24" t="str">
        <f>('ICT-BD'!J2294)</f>
        <v>Algo Frío</v>
      </c>
      <c r="H224" s="24">
        <f t="shared" si="15"/>
        <v>33.543330170265065</v>
      </c>
      <c r="I224" s="72">
        <f>('ICA-BD'!L2294)</f>
        <v>54.092592592592595</v>
      </c>
      <c r="J224" s="72" t="str">
        <f>('ICA-BD'!M2294)</f>
        <v>Aceptable</v>
      </c>
      <c r="K224" s="72">
        <f t="shared" si="16"/>
        <v>77.268148148148143</v>
      </c>
      <c r="L224" s="133">
        <f>('IRA-BD'!G2294)</f>
        <v>71</v>
      </c>
      <c r="M224" s="36" t="str">
        <f>('IRA-BD'!H2294)</f>
        <v>Muy Bueno</v>
      </c>
      <c r="N224" s="133">
        <f t="shared" si="17"/>
        <v>71</v>
      </c>
      <c r="O224" s="80">
        <f t="shared" si="18"/>
        <v>60.603826106137738</v>
      </c>
      <c r="P224" s="81" t="str">
        <f t="shared" si="19"/>
        <v>Bueno</v>
      </c>
      <c r="Q224" s="11">
        <v>11</v>
      </c>
      <c r="R224" s="11" t="s">
        <v>167</v>
      </c>
      <c r="S224" s="11">
        <v>2</v>
      </c>
      <c r="T224" s="11">
        <v>-74.102259119999999</v>
      </c>
      <c r="U224" s="12">
        <v>4.7310325119999996</v>
      </c>
    </row>
    <row r="225" spans="1:21" x14ac:dyDescent="0.25">
      <c r="A225" s="10">
        <v>2939</v>
      </c>
      <c r="B225" s="3" t="s">
        <v>5364</v>
      </c>
      <c r="C225" s="3" t="s">
        <v>5354</v>
      </c>
      <c r="D225" s="3" t="s">
        <v>1</v>
      </c>
      <c r="E225" s="3" t="s">
        <v>5365</v>
      </c>
      <c r="F225" s="24">
        <f>('ICT-BD'!I2940)</f>
        <v>12.426706907059854</v>
      </c>
      <c r="G225" s="24" t="str">
        <f>('ICT-BD'!J2940)</f>
        <v>Algo Frío</v>
      </c>
      <c r="H225" s="24">
        <f t="shared" si="15"/>
        <v>33.543330170265065</v>
      </c>
      <c r="I225" s="72">
        <f>('ICA-BD'!L2940)</f>
        <v>54.092592592592595</v>
      </c>
      <c r="J225" s="72" t="str">
        <f>('ICA-BD'!M2940)</f>
        <v>Aceptable</v>
      </c>
      <c r="K225" s="72">
        <f t="shared" si="16"/>
        <v>77.268148148148143</v>
      </c>
      <c r="L225" s="133">
        <f>('IRA-BD'!G2940)</f>
        <v>71</v>
      </c>
      <c r="M225" s="36" t="str">
        <f>('IRA-BD'!H2940)</f>
        <v>Muy Bueno</v>
      </c>
      <c r="N225" s="133">
        <f t="shared" si="17"/>
        <v>71</v>
      </c>
      <c r="O225" s="80">
        <f t="shared" si="18"/>
        <v>60.603826106137738</v>
      </c>
      <c r="P225" s="81" t="str">
        <f t="shared" si="19"/>
        <v>Bueno</v>
      </c>
      <c r="Q225" s="11">
        <v>16</v>
      </c>
      <c r="R225" s="11" t="s">
        <v>170</v>
      </c>
      <c r="S225" s="11">
        <v>3</v>
      </c>
      <c r="T225" s="11">
        <v>-74.113399950000002</v>
      </c>
      <c r="U225" s="12">
        <v>4.6055817619999999</v>
      </c>
    </row>
    <row r="226" spans="1:21" x14ac:dyDescent="0.25">
      <c r="A226" s="10">
        <v>2944</v>
      </c>
      <c r="B226" s="3" t="s">
        <v>5372</v>
      </c>
      <c r="C226" s="3" t="s">
        <v>5354</v>
      </c>
      <c r="D226" s="3" t="s">
        <v>1</v>
      </c>
      <c r="E226" s="3" t="s">
        <v>5363</v>
      </c>
      <c r="F226" s="24">
        <f>('ICT-BD'!I2945)</f>
        <v>12.426706907059854</v>
      </c>
      <c r="G226" s="24" t="str">
        <f>('ICT-BD'!J2945)</f>
        <v>Algo Frío</v>
      </c>
      <c r="H226" s="24">
        <f t="shared" si="15"/>
        <v>33.543330170265065</v>
      </c>
      <c r="I226" s="72">
        <f>('ICA-BD'!L2945)</f>
        <v>54.092592592592595</v>
      </c>
      <c r="J226" s="72" t="str">
        <f>('ICA-BD'!M2945)</f>
        <v>Aceptable</v>
      </c>
      <c r="K226" s="72">
        <f t="shared" si="16"/>
        <v>77.268148148148143</v>
      </c>
      <c r="L226" s="133">
        <f>('IRA-BD'!G2945)</f>
        <v>71</v>
      </c>
      <c r="M226" s="36" t="str">
        <f>('IRA-BD'!H2945)</f>
        <v>Muy Bueno</v>
      </c>
      <c r="N226" s="133">
        <f t="shared" si="17"/>
        <v>71</v>
      </c>
      <c r="O226" s="80">
        <f t="shared" si="18"/>
        <v>60.603826106137738</v>
      </c>
      <c r="P226" s="81" t="str">
        <f t="shared" si="19"/>
        <v>Bueno</v>
      </c>
      <c r="Q226" s="11">
        <v>16</v>
      </c>
      <c r="R226" s="11" t="s">
        <v>170</v>
      </c>
      <c r="S226" s="11">
        <v>3</v>
      </c>
      <c r="T226" s="11">
        <v>-74.111688040000004</v>
      </c>
      <c r="U226" s="12">
        <v>4.6040232779999997</v>
      </c>
    </row>
    <row r="227" spans="1:21" x14ac:dyDescent="0.25">
      <c r="A227" s="10">
        <v>2945</v>
      </c>
      <c r="B227" s="3" t="s">
        <v>5373</v>
      </c>
      <c r="C227" s="3" t="s">
        <v>5354</v>
      </c>
      <c r="D227" s="3" t="s">
        <v>1</v>
      </c>
      <c r="E227" s="3" t="s">
        <v>5365</v>
      </c>
      <c r="F227" s="24">
        <f>('ICT-BD'!I2946)</f>
        <v>12.426706907059854</v>
      </c>
      <c r="G227" s="24" t="str">
        <f>('ICT-BD'!J2946)</f>
        <v>Algo Frío</v>
      </c>
      <c r="H227" s="24">
        <f t="shared" si="15"/>
        <v>33.543330170265065</v>
      </c>
      <c r="I227" s="72">
        <f>('ICA-BD'!L2946)</f>
        <v>54.092592592592595</v>
      </c>
      <c r="J227" s="72" t="str">
        <f>('ICA-BD'!M2946)</f>
        <v>Aceptable</v>
      </c>
      <c r="K227" s="72">
        <f t="shared" si="16"/>
        <v>77.268148148148143</v>
      </c>
      <c r="L227" s="133">
        <f>('IRA-BD'!G2946)</f>
        <v>71</v>
      </c>
      <c r="M227" s="36" t="str">
        <f>('IRA-BD'!H2946)</f>
        <v>Muy Bueno</v>
      </c>
      <c r="N227" s="133">
        <f t="shared" si="17"/>
        <v>71</v>
      </c>
      <c r="O227" s="80">
        <f t="shared" si="18"/>
        <v>60.603826106137738</v>
      </c>
      <c r="P227" s="81" t="str">
        <f t="shared" si="19"/>
        <v>Bueno</v>
      </c>
      <c r="Q227" s="11">
        <v>16</v>
      </c>
      <c r="R227" s="11" t="s">
        <v>170</v>
      </c>
      <c r="S227" s="11">
        <v>3</v>
      </c>
      <c r="T227" s="11">
        <v>-74.112307009999995</v>
      </c>
      <c r="U227" s="12">
        <v>4.6046455149999996</v>
      </c>
    </row>
    <row r="228" spans="1:21" x14ac:dyDescent="0.25">
      <c r="A228" s="10">
        <v>620</v>
      </c>
      <c r="B228" s="3" t="s">
        <v>1454</v>
      </c>
      <c r="C228" s="3" t="s">
        <v>1432</v>
      </c>
      <c r="D228" s="3" t="s">
        <v>1</v>
      </c>
      <c r="E228" s="3" t="s">
        <v>1442</v>
      </c>
      <c r="F228" s="24">
        <f>('ICT-BD'!I621)</f>
        <v>12.426706907059854</v>
      </c>
      <c r="G228" s="24" t="str">
        <f>('ICT-BD'!J621)</f>
        <v>Algo Frío</v>
      </c>
      <c r="H228" s="24">
        <f t="shared" si="15"/>
        <v>33.543330170265065</v>
      </c>
      <c r="I228" s="72">
        <f>('ICA-BD'!L621)</f>
        <v>54.870370370370367</v>
      </c>
      <c r="J228" s="72" t="str">
        <f>('ICA-BD'!M621)</f>
        <v>Aceptable</v>
      </c>
      <c r="K228" s="72">
        <f t="shared" si="16"/>
        <v>76.83259259259259</v>
      </c>
      <c r="L228" s="133">
        <f>('IRA-BD'!G621)</f>
        <v>71</v>
      </c>
      <c r="M228" s="36" t="str">
        <f>('IRA-BD'!H621)</f>
        <v>Muy Bueno</v>
      </c>
      <c r="N228" s="133">
        <f t="shared" si="17"/>
        <v>71</v>
      </c>
      <c r="O228" s="80">
        <f t="shared" si="18"/>
        <v>60.458640920952554</v>
      </c>
      <c r="P228" s="81" t="str">
        <f t="shared" si="19"/>
        <v>Bueno</v>
      </c>
      <c r="Q228" s="11">
        <v>5</v>
      </c>
      <c r="R228" s="11" t="s">
        <v>474</v>
      </c>
      <c r="S228" s="11">
        <v>1</v>
      </c>
      <c r="T228" s="11">
        <v>-74.113739949999996</v>
      </c>
      <c r="U228" s="12">
        <v>4.4931641329999996</v>
      </c>
    </row>
    <row r="229" spans="1:21" x14ac:dyDescent="0.25">
      <c r="A229" s="10">
        <v>628</v>
      </c>
      <c r="B229" s="3" t="s">
        <v>1466</v>
      </c>
      <c r="C229" s="3" t="s">
        <v>1432</v>
      </c>
      <c r="D229" s="3" t="s">
        <v>1</v>
      </c>
      <c r="E229" s="3" t="s">
        <v>1467</v>
      </c>
      <c r="F229" s="24">
        <f>('ICT-BD'!I629)</f>
        <v>12.426706907059854</v>
      </c>
      <c r="G229" s="24" t="str">
        <f>('ICT-BD'!J629)</f>
        <v>Algo Frío</v>
      </c>
      <c r="H229" s="24">
        <f t="shared" si="15"/>
        <v>33.543330170265065</v>
      </c>
      <c r="I229" s="72">
        <f>('ICA-BD'!L629)</f>
        <v>54.870370370370367</v>
      </c>
      <c r="J229" s="72" t="str">
        <f>('ICA-BD'!M629)</f>
        <v>Aceptable</v>
      </c>
      <c r="K229" s="72">
        <f t="shared" si="16"/>
        <v>76.83259259259259</v>
      </c>
      <c r="L229" s="133">
        <f>('IRA-BD'!G629)</f>
        <v>71</v>
      </c>
      <c r="M229" s="36" t="str">
        <f>('IRA-BD'!H629)</f>
        <v>Muy Bueno</v>
      </c>
      <c r="N229" s="133">
        <f t="shared" si="17"/>
        <v>71</v>
      </c>
      <c r="O229" s="80">
        <f t="shared" si="18"/>
        <v>60.458640920952554</v>
      </c>
      <c r="P229" s="81" t="str">
        <f t="shared" si="19"/>
        <v>Bueno</v>
      </c>
      <c r="Q229" s="11">
        <v>5</v>
      </c>
      <c r="R229" s="11" t="s">
        <v>159</v>
      </c>
      <c r="S229" s="11">
        <v>2</v>
      </c>
      <c r="T229" s="11">
        <v>-74.123854030000004</v>
      </c>
      <c r="U229" s="12">
        <v>4.5177105700000002</v>
      </c>
    </row>
    <row r="230" spans="1:21" x14ac:dyDescent="0.25">
      <c r="A230" s="10">
        <v>647</v>
      </c>
      <c r="B230" s="3" t="s">
        <v>1500</v>
      </c>
      <c r="C230" s="3" t="s">
        <v>1432</v>
      </c>
      <c r="D230" s="3" t="s">
        <v>1</v>
      </c>
      <c r="E230" s="3" t="s">
        <v>1501</v>
      </c>
      <c r="F230" s="24">
        <f>('ICT-BD'!I648)</f>
        <v>12.426706907059854</v>
      </c>
      <c r="G230" s="24" t="str">
        <f>('ICT-BD'!J648)</f>
        <v>Algo Frío</v>
      </c>
      <c r="H230" s="24">
        <f t="shared" si="15"/>
        <v>33.543330170265065</v>
      </c>
      <c r="I230" s="72">
        <f>('ICA-BD'!L648)</f>
        <v>54.870370370370367</v>
      </c>
      <c r="J230" s="72" t="str">
        <f>('ICA-BD'!M648)</f>
        <v>Aceptable</v>
      </c>
      <c r="K230" s="72">
        <f t="shared" si="16"/>
        <v>76.83259259259259</v>
      </c>
      <c r="L230" s="133">
        <f>('IRA-BD'!G648)</f>
        <v>71</v>
      </c>
      <c r="M230" s="36" t="str">
        <f>('IRA-BD'!H648)</f>
        <v>Muy Bueno</v>
      </c>
      <c r="N230" s="133">
        <f t="shared" si="17"/>
        <v>71</v>
      </c>
      <c r="O230" s="80">
        <f t="shared" si="18"/>
        <v>60.458640920952554</v>
      </c>
      <c r="P230" s="81" t="str">
        <f t="shared" si="19"/>
        <v>Bueno</v>
      </c>
      <c r="Q230" s="11">
        <v>5</v>
      </c>
      <c r="R230" s="11" t="s">
        <v>159</v>
      </c>
      <c r="S230" s="11">
        <v>2</v>
      </c>
      <c r="T230" s="11">
        <v>-74.122689859999994</v>
      </c>
      <c r="U230" s="12">
        <v>4.5230940390000001</v>
      </c>
    </row>
    <row r="231" spans="1:21" x14ac:dyDescent="0.25">
      <c r="A231" s="10">
        <v>652</v>
      </c>
      <c r="B231" s="3" t="s">
        <v>1509</v>
      </c>
      <c r="C231" s="3" t="s">
        <v>1432</v>
      </c>
      <c r="D231" s="3" t="s">
        <v>1</v>
      </c>
      <c r="E231" s="3" t="s">
        <v>1504</v>
      </c>
      <c r="F231" s="24">
        <f>('ICT-BD'!I653)</f>
        <v>12.426706907059854</v>
      </c>
      <c r="G231" s="24" t="str">
        <f>('ICT-BD'!J653)</f>
        <v>Algo Frío</v>
      </c>
      <c r="H231" s="24">
        <f t="shared" si="15"/>
        <v>33.543330170265065</v>
      </c>
      <c r="I231" s="72">
        <f>('ICA-BD'!L653)</f>
        <v>54.870370370370367</v>
      </c>
      <c r="J231" s="72" t="str">
        <f>('ICA-BD'!M653)</f>
        <v>Aceptable</v>
      </c>
      <c r="K231" s="72">
        <f t="shared" si="16"/>
        <v>76.83259259259259</v>
      </c>
      <c r="L231" s="133">
        <f>('IRA-BD'!G653)</f>
        <v>71</v>
      </c>
      <c r="M231" s="36" t="str">
        <f>('IRA-BD'!H653)</f>
        <v>Muy Bueno</v>
      </c>
      <c r="N231" s="133">
        <f t="shared" si="17"/>
        <v>71</v>
      </c>
      <c r="O231" s="80">
        <f t="shared" si="18"/>
        <v>60.458640920952554</v>
      </c>
      <c r="P231" s="81" t="str">
        <f t="shared" si="19"/>
        <v>Bueno</v>
      </c>
      <c r="Q231" s="11">
        <v>5</v>
      </c>
      <c r="R231" s="11" t="s">
        <v>159</v>
      </c>
      <c r="S231" s="11">
        <v>2</v>
      </c>
      <c r="T231" s="11">
        <v>-74.111016379999995</v>
      </c>
      <c r="U231" s="12">
        <v>4.5110853889999998</v>
      </c>
    </row>
    <row r="232" spans="1:21" x14ac:dyDescent="0.25">
      <c r="A232" s="10">
        <v>702</v>
      </c>
      <c r="B232" s="3" t="s">
        <v>1601</v>
      </c>
      <c r="C232" s="3" t="s">
        <v>1432</v>
      </c>
      <c r="D232" s="3" t="s">
        <v>1</v>
      </c>
      <c r="E232" s="3" t="s">
        <v>1602</v>
      </c>
      <c r="F232" s="24">
        <f>('ICT-BD'!I703)</f>
        <v>12.426706907059854</v>
      </c>
      <c r="G232" s="24" t="str">
        <f>('ICT-BD'!J703)</f>
        <v>Algo Frío</v>
      </c>
      <c r="H232" s="24">
        <f t="shared" si="15"/>
        <v>33.543330170265065</v>
      </c>
      <c r="I232" s="72">
        <f>('ICA-BD'!L703)</f>
        <v>54.870370370370367</v>
      </c>
      <c r="J232" s="72" t="str">
        <f>('ICA-BD'!M703)</f>
        <v>Aceptable</v>
      </c>
      <c r="K232" s="72">
        <f t="shared" si="16"/>
        <v>76.83259259259259</v>
      </c>
      <c r="L232" s="133">
        <f>('IRA-BD'!G703)</f>
        <v>71</v>
      </c>
      <c r="M232" s="36" t="str">
        <f>('IRA-BD'!H703)</f>
        <v>Muy Bueno</v>
      </c>
      <c r="N232" s="133">
        <f t="shared" si="17"/>
        <v>71</v>
      </c>
      <c r="O232" s="80">
        <f t="shared" si="18"/>
        <v>60.458640920952554</v>
      </c>
      <c r="P232" s="81" t="str">
        <f t="shared" si="19"/>
        <v>Bueno</v>
      </c>
      <c r="Q232" s="11">
        <v>5</v>
      </c>
      <c r="R232" s="11" t="s">
        <v>474</v>
      </c>
      <c r="S232" s="11">
        <v>1</v>
      </c>
      <c r="T232" s="11">
        <v>-74.100042939999994</v>
      </c>
      <c r="U232" s="12">
        <v>4.4987020600000003</v>
      </c>
    </row>
    <row r="233" spans="1:21" x14ac:dyDescent="0.25">
      <c r="A233" s="10">
        <v>704</v>
      </c>
      <c r="B233" s="3" t="s">
        <v>1605</v>
      </c>
      <c r="C233" s="3" t="s">
        <v>1432</v>
      </c>
      <c r="D233" s="3" t="s">
        <v>1</v>
      </c>
      <c r="E233" s="3" t="s">
        <v>1606</v>
      </c>
      <c r="F233" s="24">
        <f>('ICT-BD'!I705)</f>
        <v>12.426706907059854</v>
      </c>
      <c r="G233" s="24" t="str">
        <f>('ICT-BD'!J705)</f>
        <v>Algo Frío</v>
      </c>
      <c r="H233" s="24">
        <f t="shared" si="15"/>
        <v>33.543330170265065</v>
      </c>
      <c r="I233" s="72">
        <f>('ICA-BD'!L705)</f>
        <v>54.870370370370367</v>
      </c>
      <c r="J233" s="72" t="str">
        <f>('ICA-BD'!M705)</f>
        <v>Aceptable</v>
      </c>
      <c r="K233" s="72">
        <f t="shared" si="16"/>
        <v>76.83259259259259</v>
      </c>
      <c r="L233" s="133">
        <f>('IRA-BD'!G705)</f>
        <v>71</v>
      </c>
      <c r="M233" s="36" t="str">
        <f>('IRA-BD'!H705)</f>
        <v>Muy Bueno</v>
      </c>
      <c r="N233" s="133">
        <f t="shared" si="17"/>
        <v>71</v>
      </c>
      <c r="O233" s="80">
        <f t="shared" si="18"/>
        <v>60.458640920952554</v>
      </c>
      <c r="P233" s="81" t="str">
        <f t="shared" si="19"/>
        <v>Bueno</v>
      </c>
      <c r="Q233" s="11">
        <v>5</v>
      </c>
      <c r="R233" s="11" t="s">
        <v>474</v>
      </c>
      <c r="S233" s="11">
        <v>1</v>
      </c>
      <c r="T233" s="11">
        <v>-74.102553869999994</v>
      </c>
      <c r="U233" s="12">
        <v>4.4911252370000003</v>
      </c>
    </row>
    <row r="234" spans="1:21" x14ac:dyDescent="0.25">
      <c r="A234" s="10">
        <v>705</v>
      </c>
      <c r="B234" s="3" t="s">
        <v>1607</v>
      </c>
      <c r="C234" s="3" t="s">
        <v>1432</v>
      </c>
      <c r="D234" s="3" t="s">
        <v>1</v>
      </c>
      <c r="E234" s="3" t="s">
        <v>1608</v>
      </c>
      <c r="F234" s="24">
        <f>('ICT-BD'!I706)</f>
        <v>12.426706907059854</v>
      </c>
      <c r="G234" s="24" t="str">
        <f>('ICT-BD'!J706)</f>
        <v>Algo Frío</v>
      </c>
      <c r="H234" s="24">
        <f t="shared" si="15"/>
        <v>33.543330170265065</v>
      </c>
      <c r="I234" s="72">
        <f>('ICA-BD'!L706)</f>
        <v>54.870370370370367</v>
      </c>
      <c r="J234" s="72" t="str">
        <f>('ICA-BD'!M706)</f>
        <v>Aceptable</v>
      </c>
      <c r="K234" s="72">
        <f t="shared" si="16"/>
        <v>76.83259259259259</v>
      </c>
      <c r="L234" s="133">
        <f>('IRA-BD'!G706)</f>
        <v>71</v>
      </c>
      <c r="M234" s="36" t="str">
        <f>('IRA-BD'!H706)</f>
        <v>Muy Bueno</v>
      </c>
      <c r="N234" s="133">
        <f t="shared" si="17"/>
        <v>71</v>
      </c>
      <c r="O234" s="80">
        <f t="shared" si="18"/>
        <v>60.458640920952554</v>
      </c>
      <c r="P234" s="81" t="str">
        <f t="shared" si="19"/>
        <v>Bueno</v>
      </c>
      <c r="Q234" s="11">
        <v>5</v>
      </c>
      <c r="R234" s="11" t="s">
        <v>474</v>
      </c>
      <c r="S234" s="11">
        <v>1</v>
      </c>
      <c r="T234" s="11">
        <v>-74.104451490000002</v>
      </c>
      <c r="U234" s="12">
        <v>4.4906906629999996</v>
      </c>
    </row>
    <row r="235" spans="1:21" x14ac:dyDescent="0.25">
      <c r="A235" s="10">
        <v>706</v>
      </c>
      <c r="B235" s="3" t="s">
        <v>1609</v>
      </c>
      <c r="C235" s="3" t="s">
        <v>1432</v>
      </c>
      <c r="D235" s="3" t="s">
        <v>1</v>
      </c>
      <c r="E235" s="3" t="s">
        <v>1610</v>
      </c>
      <c r="F235" s="24">
        <f>('ICT-BD'!I707)</f>
        <v>12.426706907059854</v>
      </c>
      <c r="G235" s="24" t="str">
        <f>('ICT-BD'!J707)</f>
        <v>Algo Frío</v>
      </c>
      <c r="H235" s="24">
        <f t="shared" si="15"/>
        <v>33.543330170265065</v>
      </c>
      <c r="I235" s="72">
        <f>('ICA-BD'!L707)</f>
        <v>54.870370370370367</v>
      </c>
      <c r="J235" s="72" t="str">
        <f>('ICA-BD'!M707)</f>
        <v>Aceptable</v>
      </c>
      <c r="K235" s="72">
        <f t="shared" si="16"/>
        <v>76.83259259259259</v>
      </c>
      <c r="L235" s="133">
        <f>('IRA-BD'!G707)</f>
        <v>71</v>
      </c>
      <c r="M235" s="36" t="str">
        <f>('IRA-BD'!H707)</f>
        <v>Muy Bueno</v>
      </c>
      <c r="N235" s="133">
        <f t="shared" si="17"/>
        <v>71</v>
      </c>
      <c r="O235" s="80">
        <f t="shared" si="18"/>
        <v>60.458640920952554</v>
      </c>
      <c r="P235" s="81" t="str">
        <f t="shared" si="19"/>
        <v>Bueno</v>
      </c>
      <c r="Q235" s="11">
        <v>5</v>
      </c>
      <c r="R235" s="11" t="s">
        <v>474</v>
      </c>
      <c r="S235" s="11">
        <v>1</v>
      </c>
      <c r="T235" s="11">
        <v>-74.100504709999996</v>
      </c>
      <c r="U235" s="12">
        <v>4.4916054929999998</v>
      </c>
    </row>
    <row r="236" spans="1:21" x14ac:dyDescent="0.25">
      <c r="A236" s="10">
        <v>708</v>
      </c>
      <c r="B236" s="3" t="s">
        <v>1613</v>
      </c>
      <c r="C236" s="3" t="s">
        <v>1432</v>
      </c>
      <c r="D236" s="3" t="s">
        <v>1</v>
      </c>
      <c r="E236" s="3" t="s">
        <v>1614</v>
      </c>
      <c r="F236" s="24">
        <f>('ICT-BD'!I709)</f>
        <v>12.426706907059854</v>
      </c>
      <c r="G236" s="24" t="str">
        <f>('ICT-BD'!J709)</f>
        <v>Algo Frío</v>
      </c>
      <c r="H236" s="24">
        <f t="shared" si="15"/>
        <v>33.543330170265065</v>
      </c>
      <c r="I236" s="72">
        <f>('ICA-BD'!L709)</f>
        <v>54.870370370370367</v>
      </c>
      <c r="J236" s="72" t="str">
        <f>('ICA-BD'!M709)</f>
        <v>Aceptable</v>
      </c>
      <c r="K236" s="72">
        <f t="shared" si="16"/>
        <v>76.83259259259259</v>
      </c>
      <c r="L236" s="133">
        <f>('IRA-BD'!G709)</f>
        <v>71</v>
      </c>
      <c r="M236" s="36" t="str">
        <f>('IRA-BD'!H709)</f>
        <v>Muy Bueno</v>
      </c>
      <c r="N236" s="133">
        <f t="shared" si="17"/>
        <v>71</v>
      </c>
      <c r="O236" s="80">
        <f t="shared" si="18"/>
        <v>60.458640920952554</v>
      </c>
      <c r="P236" s="81" t="str">
        <f t="shared" si="19"/>
        <v>Bueno</v>
      </c>
      <c r="Q236" s="11">
        <v>5</v>
      </c>
      <c r="R236" s="11" t="s">
        <v>474</v>
      </c>
      <c r="S236" s="11">
        <v>1</v>
      </c>
      <c r="T236" s="11">
        <v>-74.105481519999998</v>
      </c>
      <c r="U236" s="12">
        <v>4.4959427600000001</v>
      </c>
    </row>
    <row r="237" spans="1:21" x14ac:dyDescent="0.25">
      <c r="A237" s="10">
        <v>709</v>
      </c>
      <c r="B237" s="3" t="s">
        <v>1615</v>
      </c>
      <c r="C237" s="3" t="s">
        <v>1432</v>
      </c>
      <c r="D237" s="3" t="s">
        <v>1</v>
      </c>
      <c r="E237" s="3" t="s">
        <v>1616</v>
      </c>
      <c r="F237" s="24">
        <f>('ICT-BD'!I710)</f>
        <v>12.426706907059854</v>
      </c>
      <c r="G237" s="24" t="str">
        <f>('ICT-BD'!J710)</f>
        <v>Algo Frío</v>
      </c>
      <c r="H237" s="24">
        <f t="shared" si="15"/>
        <v>33.543330170265065</v>
      </c>
      <c r="I237" s="72">
        <f>('ICA-BD'!L710)</f>
        <v>54.870370370370367</v>
      </c>
      <c r="J237" s="72" t="str">
        <f>('ICA-BD'!M710)</f>
        <v>Aceptable</v>
      </c>
      <c r="K237" s="72">
        <f t="shared" si="16"/>
        <v>76.83259259259259</v>
      </c>
      <c r="L237" s="133">
        <f>('IRA-BD'!G710)</f>
        <v>71</v>
      </c>
      <c r="M237" s="36" t="str">
        <f>('IRA-BD'!H710)</f>
        <v>Muy Bueno</v>
      </c>
      <c r="N237" s="133">
        <f t="shared" si="17"/>
        <v>71</v>
      </c>
      <c r="O237" s="80">
        <f t="shared" si="18"/>
        <v>60.458640920952554</v>
      </c>
      <c r="P237" s="81" t="str">
        <f t="shared" si="19"/>
        <v>Bueno</v>
      </c>
      <c r="Q237" s="11">
        <v>5</v>
      </c>
      <c r="R237" s="11" t="s">
        <v>474</v>
      </c>
      <c r="S237" s="11">
        <v>1</v>
      </c>
      <c r="T237" s="11">
        <v>-74.099078169999999</v>
      </c>
      <c r="U237" s="12">
        <v>4.4888304349999997</v>
      </c>
    </row>
    <row r="238" spans="1:21" x14ac:dyDescent="0.25">
      <c r="A238" s="10">
        <v>711</v>
      </c>
      <c r="B238" s="3" t="s">
        <v>1619</v>
      </c>
      <c r="C238" s="3" t="s">
        <v>1432</v>
      </c>
      <c r="D238" s="3" t="s">
        <v>1</v>
      </c>
      <c r="E238" s="3" t="s">
        <v>1620</v>
      </c>
      <c r="F238" s="24">
        <f>('ICT-BD'!I712)</f>
        <v>12.426706907059854</v>
      </c>
      <c r="G238" s="24" t="str">
        <f>('ICT-BD'!J712)</f>
        <v>Algo Frío</v>
      </c>
      <c r="H238" s="24">
        <f t="shared" si="15"/>
        <v>33.543330170265065</v>
      </c>
      <c r="I238" s="72">
        <f>('ICA-BD'!L712)</f>
        <v>54.870370370370367</v>
      </c>
      <c r="J238" s="72" t="str">
        <f>('ICA-BD'!M712)</f>
        <v>Aceptable</v>
      </c>
      <c r="K238" s="72">
        <f t="shared" si="16"/>
        <v>76.83259259259259</v>
      </c>
      <c r="L238" s="133">
        <f>('IRA-BD'!G712)</f>
        <v>71</v>
      </c>
      <c r="M238" s="36" t="str">
        <f>('IRA-BD'!H712)</f>
        <v>Muy Bueno</v>
      </c>
      <c r="N238" s="133">
        <f t="shared" si="17"/>
        <v>71</v>
      </c>
      <c r="O238" s="80">
        <f t="shared" si="18"/>
        <v>60.458640920952554</v>
      </c>
      <c r="P238" s="81" t="str">
        <f t="shared" si="19"/>
        <v>Bueno</v>
      </c>
      <c r="Q238" s="11">
        <v>5</v>
      </c>
      <c r="R238" s="11" t="s">
        <v>474</v>
      </c>
      <c r="S238" s="11">
        <v>1</v>
      </c>
      <c r="T238" s="11">
        <v>-74.104364290000007</v>
      </c>
      <c r="U238" s="12">
        <v>4.4921350499999999</v>
      </c>
    </row>
    <row r="239" spans="1:21" x14ac:dyDescent="0.25">
      <c r="A239" s="10">
        <v>732</v>
      </c>
      <c r="B239" s="3" t="s">
        <v>1660</v>
      </c>
      <c r="C239" s="3" t="s">
        <v>1432</v>
      </c>
      <c r="D239" s="3" t="s">
        <v>1</v>
      </c>
      <c r="E239" s="3" t="s">
        <v>1661</v>
      </c>
      <c r="F239" s="24">
        <f>('ICT-BD'!I733)</f>
        <v>12.426706907059854</v>
      </c>
      <c r="G239" s="24" t="str">
        <f>('ICT-BD'!J733)</f>
        <v>Algo Frío</v>
      </c>
      <c r="H239" s="24">
        <f t="shared" si="15"/>
        <v>33.543330170265065</v>
      </c>
      <c r="I239" s="72">
        <f>('ICA-BD'!L733)</f>
        <v>54.870370370370367</v>
      </c>
      <c r="J239" s="72" t="str">
        <f>('ICA-BD'!M733)</f>
        <v>Aceptable</v>
      </c>
      <c r="K239" s="72">
        <f t="shared" si="16"/>
        <v>76.83259259259259</v>
      </c>
      <c r="L239" s="133">
        <f>('IRA-BD'!G733)</f>
        <v>71</v>
      </c>
      <c r="M239" s="36" t="str">
        <f>('IRA-BD'!H733)</f>
        <v>Muy Bueno</v>
      </c>
      <c r="N239" s="133">
        <f t="shared" si="17"/>
        <v>71</v>
      </c>
      <c r="O239" s="80">
        <f t="shared" si="18"/>
        <v>60.458640920952554</v>
      </c>
      <c r="P239" s="81" t="str">
        <f t="shared" si="19"/>
        <v>Bueno</v>
      </c>
      <c r="Q239" s="11">
        <v>5</v>
      </c>
      <c r="R239" s="11" t="s">
        <v>159</v>
      </c>
      <c r="S239" s="11">
        <v>2</v>
      </c>
      <c r="T239" s="11">
        <v>-74.116323199999997</v>
      </c>
      <c r="U239" s="12">
        <v>4.5302971369999998</v>
      </c>
    </row>
    <row r="240" spans="1:21" x14ac:dyDescent="0.25">
      <c r="A240" s="10">
        <v>956</v>
      </c>
      <c r="B240" s="3" t="s">
        <v>1981</v>
      </c>
      <c r="C240" s="3" t="s">
        <v>1727</v>
      </c>
      <c r="D240" s="3" t="s">
        <v>1</v>
      </c>
      <c r="E240" s="3" t="s">
        <v>1982</v>
      </c>
      <c r="F240" s="24">
        <f>('ICT-BD'!I957)</f>
        <v>12.693207725923974</v>
      </c>
      <c r="G240" s="24" t="str">
        <f>('ICT-BD'!J957)</f>
        <v>Algo Frío</v>
      </c>
      <c r="H240" s="24">
        <f t="shared" si="15"/>
        <v>30.036740448368754</v>
      </c>
      <c r="I240" s="72">
        <f>('ICA-BD'!L957)</f>
        <v>62.75</v>
      </c>
      <c r="J240" s="72" t="str">
        <f>('ICA-BD'!M957)</f>
        <v>Aceptable</v>
      </c>
      <c r="K240" s="72">
        <f t="shared" si="16"/>
        <v>72.42</v>
      </c>
      <c r="L240" s="133">
        <f>('IRA-BD'!G957)</f>
        <v>78.777777777777771</v>
      </c>
      <c r="M240" s="36" t="str">
        <f>('IRA-BD'!H957)</f>
        <v>Muy Bueno</v>
      </c>
      <c r="N240" s="133">
        <f t="shared" si="17"/>
        <v>78.777777777777771</v>
      </c>
      <c r="O240" s="80">
        <f t="shared" si="18"/>
        <v>60.411506075382171</v>
      </c>
      <c r="P240" s="81" t="str">
        <f t="shared" si="19"/>
        <v>Bueno</v>
      </c>
      <c r="Q240" s="11">
        <v>7</v>
      </c>
      <c r="R240" s="11" t="s">
        <v>5990</v>
      </c>
      <c r="S240" s="11">
        <v>2</v>
      </c>
      <c r="T240" s="11">
        <v>-74.206692250000003</v>
      </c>
      <c r="U240" s="12">
        <v>4.6254779099999999</v>
      </c>
    </row>
    <row r="241" spans="1:21" x14ac:dyDescent="0.25">
      <c r="A241" s="10">
        <v>45</v>
      </c>
      <c r="B241" s="3" t="s">
        <v>696</v>
      </c>
      <c r="C241" s="3" t="s">
        <v>625</v>
      </c>
      <c r="D241" s="3" t="s">
        <v>1</v>
      </c>
      <c r="E241" s="3" t="s">
        <v>697</v>
      </c>
      <c r="F241" s="24">
        <f>('ICT-BD'!I46)</f>
        <v>12.57211985288758</v>
      </c>
      <c r="G241" s="24" t="str">
        <f>('ICT-BD'!J46)</f>
        <v>Algo Frío</v>
      </c>
      <c r="H241" s="24">
        <f t="shared" si="15"/>
        <v>31.630001935689734</v>
      </c>
      <c r="I241" s="72">
        <f>('ICA-BD'!L46)</f>
        <v>52.092592592592595</v>
      </c>
      <c r="J241" s="72" t="str">
        <f>('ICA-BD'!M46)</f>
        <v>Aceptable</v>
      </c>
      <c r="K241" s="72">
        <f t="shared" si="16"/>
        <v>78.388148148148147</v>
      </c>
      <c r="L241" s="133">
        <f>('IRA-BD'!G46)</f>
        <v>71</v>
      </c>
      <c r="M241" s="36" t="str">
        <f>('IRA-BD'!H53)</f>
        <v>Aceptable</v>
      </c>
      <c r="N241" s="133">
        <f t="shared" si="17"/>
        <v>71</v>
      </c>
      <c r="O241" s="80">
        <f t="shared" si="18"/>
        <v>60.339383361279296</v>
      </c>
      <c r="P241" s="81" t="str">
        <f t="shared" si="19"/>
        <v>Bueno</v>
      </c>
      <c r="Q241" s="11">
        <v>1</v>
      </c>
      <c r="R241" s="11" t="s">
        <v>165</v>
      </c>
      <c r="S241" s="11">
        <v>4</v>
      </c>
      <c r="T241" s="11">
        <v>-74.025857149999993</v>
      </c>
      <c r="U241" s="12">
        <v>4.7456529500000002</v>
      </c>
    </row>
    <row r="242" spans="1:21" x14ac:dyDescent="0.25">
      <c r="A242" s="10">
        <v>68</v>
      </c>
      <c r="B242" s="3" t="s">
        <v>740</v>
      </c>
      <c r="C242" s="3" t="s">
        <v>625</v>
      </c>
      <c r="D242" s="3" t="s">
        <v>1</v>
      </c>
      <c r="E242" s="3" t="s">
        <v>741</v>
      </c>
      <c r="F242" s="24">
        <f>('ICT-BD'!I69)</f>
        <v>12.57211985288758</v>
      </c>
      <c r="G242" s="24" t="str">
        <f>('ICT-BD'!J69)</f>
        <v>Algo Frío</v>
      </c>
      <c r="H242" s="24">
        <f t="shared" si="15"/>
        <v>31.630001935689734</v>
      </c>
      <c r="I242" s="72">
        <f>('ICA-BD'!L69)</f>
        <v>52.092592592592595</v>
      </c>
      <c r="J242" s="72" t="str">
        <f>('ICA-BD'!M69)</f>
        <v>Aceptable</v>
      </c>
      <c r="K242" s="72">
        <f t="shared" si="16"/>
        <v>78.388148148148147</v>
      </c>
      <c r="L242" s="133">
        <f>('IRA-BD'!G69)</f>
        <v>71</v>
      </c>
      <c r="M242" s="36" t="str">
        <f>('IRA-BD'!H76)</f>
        <v>Aceptable</v>
      </c>
      <c r="N242" s="133">
        <f t="shared" si="17"/>
        <v>71</v>
      </c>
      <c r="O242" s="80">
        <f t="shared" si="18"/>
        <v>60.339383361279296</v>
      </c>
      <c r="P242" s="81" t="str">
        <f t="shared" si="19"/>
        <v>Bueno</v>
      </c>
      <c r="Q242" s="11">
        <v>1</v>
      </c>
      <c r="R242" s="11" t="s">
        <v>165</v>
      </c>
      <c r="S242" s="11">
        <v>4</v>
      </c>
      <c r="T242" s="11">
        <v>-74.037430279999995</v>
      </c>
      <c r="U242" s="12">
        <v>4.7499620949999999</v>
      </c>
    </row>
    <row r="243" spans="1:21" x14ac:dyDescent="0.25">
      <c r="A243" s="10">
        <v>107</v>
      </c>
      <c r="B243" s="3" t="s">
        <v>814</v>
      </c>
      <c r="C243" s="3" t="s">
        <v>625</v>
      </c>
      <c r="D243" s="3" t="s">
        <v>1</v>
      </c>
      <c r="E243" s="3" t="s">
        <v>815</v>
      </c>
      <c r="F243" s="24">
        <f>('ICT-BD'!I108)</f>
        <v>12.57211985288758</v>
      </c>
      <c r="G243" s="24" t="str">
        <f>('ICT-BD'!J108)</f>
        <v>Algo Frío</v>
      </c>
      <c r="H243" s="24">
        <f t="shared" si="15"/>
        <v>31.630001935689734</v>
      </c>
      <c r="I243" s="72">
        <f>('ICA-BD'!L108)</f>
        <v>52.092592592592595</v>
      </c>
      <c r="J243" s="72" t="str">
        <f>('ICA-BD'!M108)</f>
        <v>Aceptable</v>
      </c>
      <c r="K243" s="72">
        <f t="shared" si="16"/>
        <v>78.388148148148147</v>
      </c>
      <c r="L243" s="133">
        <f>('IRA-BD'!G108)</f>
        <v>71</v>
      </c>
      <c r="M243" s="36" t="str">
        <f>('IRA-BD'!H115)</f>
        <v>Regular</v>
      </c>
      <c r="N243" s="133">
        <f t="shared" si="17"/>
        <v>71</v>
      </c>
      <c r="O243" s="80">
        <f t="shared" si="18"/>
        <v>60.339383361279296</v>
      </c>
      <c r="P243" s="81" t="str">
        <f t="shared" si="19"/>
        <v>Bueno</v>
      </c>
      <c r="Q243" s="11">
        <v>1</v>
      </c>
      <c r="R243" s="11" t="s">
        <v>165</v>
      </c>
      <c r="S243" s="11">
        <v>4</v>
      </c>
      <c r="T243" s="11">
        <v>-74.034730060000001</v>
      </c>
      <c r="U243" s="12">
        <v>4.7400393019999996</v>
      </c>
    </row>
    <row r="244" spans="1:21" x14ac:dyDescent="0.25">
      <c r="A244" s="10">
        <v>117</v>
      </c>
      <c r="B244" s="3" t="s">
        <v>832</v>
      </c>
      <c r="C244" s="3" t="s">
        <v>625</v>
      </c>
      <c r="D244" s="3" t="s">
        <v>1</v>
      </c>
      <c r="E244" s="3" t="s">
        <v>819</v>
      </c>
      <c r="F244" s="24">
        <f>('ICT-BD'!I118)</f>
        <v>12.57211985288758</v>
      </c>
      <c r="G244" s="24" t="str">
        <f>('ICT-BD'!J118)</f>
        <v>Algo Frío</v>
      </c>
      <c r="H244" s="24">
        <f t="shared" si="15"/>
        <v>31.630001935689734</v>
      </c>
      <c r="I244" s="72">
        <f>('ICA-BD'!L118)</f>
        <v>52.092592592592595</v>
      </c>
      <c r="J244" s="72" t="str">
        <f>('ICA-BD'!M118)</f>
        <v>Aceptable</v>
      </c>
      <c r="K244" s="72">
        <f t="shared" si="16"/>
        <v>78.388148148148147</v>
      </c>
      <c r="L244" s="133">
        <f>('IRA-BD'!G118)</f>
        <v>71</v>
      </c>
      <c r="M244" s="36" t="str">
        <f>('IRA-BD'!H125)</f>
        <v>Aceptable</v>
      </c>
      <c r="N244" s="133">
        <f t="shared" si="17"/>
        <v>71</v>
      </c>
      <c r="O244" s="80">
        <f t="shared" si="18"/>
        <v>60.339383361279296</v>
      </c>
      <c r="P244" s="81" t="str">
        <f t="shared" si="19"/>
        <v>Bueno</v>
      </c>
      <c r="Q244" s="11">
        <v>1</v>
      </c>
      <c r="R244" s="11" t="s">
        <v>165</v>
      </c>
      <c r="S244" s="11">
        <v>4</v>
      </c>
      <c r="T244" s="11">
        <v>-74.04511368</v>
      </c>
      <c r="U244" s="12">
        <v>4.7402055269999996</v>
      </c>
    </row>
    <row r="245" spans="1:21" x14ac:dyDescent="0.25">
      <c r="A245" s="10">
        <v>219</v>
      </c>
      <c r="B245" s="3" t="s">
        <v>1017</v>
      </c>
      <c r="C245" s="3" t="s">
        <v>625</v>
      </c>
      <c r="D245" s="3" t="s">
        <v>1</v>
      </c>
      <c r="E245" s="3" t="s">
        <v>1018</v>
      </c>
      <c r="F245" s="24">
        <f>('ICT-BD'!I220)</f>
        <v>12.57211985288758</v>
      </c>
      <c r="G245" s="24" t="str">
        <f>('ICT-BD'!J220)</f>
        <v>Algo Frío</v>
      </c>
      <c r="H245" s="24">
        <f t="shared" si="15"/>
        <v>31.630001935689734</v>
      </c>
      <c r="I245" s="72">
        <f>('ICA-BD'!L220)</f>
        <v>52.092592592592595</v>
      </c>
      <c r="J245" s="72" t="str">
        <f>('ICA-BD'!M220)</f>
        <v>Aceptable</v>
      </c>
      <c r="K245" s="72">
        <f t="shared" si="16"/>
        <v>78.388148148148147</v>
      </c>
      <c r="L245" s="133">
        <f>('IRA-BD'!G220)</f>
        <v>71</v>
      </c>
      <c r="M245" s="36" t="str">
        <f>('IRA-BD'!H227)</f>
        <v>Aceptable</v>
      </c>
      <c r="N245" s="133">
        <f t="shared" si="17"/>
        <v>71</v>
      </c>
      <c r="O245" s="80">
        <f t="shared" si="18"/>
        <v>60.339383361279296</v>
      </c>
      <c r="P245" s="81" t="str">
        <f t="shared" si="19"/>
        <v>Bueno</v>
      </c>
      <c r="Q245" s="11">
        <v>1</v>
      </c>
      <c r="R245" s="11" t="s">
        <v>164</v>
      </c>
      <c r="S245" s="11">
        <v>5</v>
      </c>
      <c r="T245" s="11">
        <v>-74.037483750000007</v>
      </c>
      <c r="U245" s="12">
        <v>4.6880977550000003</v>
      </c>
    </row>
    <row r="246" spans="1:21" x14ac:dyDescent="0.25">
      <c r="A246" s="10">
        <v>421</v>
      </c>
      <c r="B246" s="3" t="s">
        <v>1385</v>
      </c>
      <c r="C246" s="3" t="s">
        <v>6257</v>
      </c>
      <c r="D246" s="3" t="s">
        <v>1</v>
      </c>
      <c r="E246" s="3" t="s">
        <v>1386</v>
      </c>
      <c r="F246" s="24">
        <f>('ICT-BD'!I422)</f>
        <v>12.57211985288758</v>
      </c>
      <c r="G246" s="24" t="str">
        <f>('ICT-BD'!J422)</f>
        <v>Algo Frío</v>
      </c>
      <c r="H246" s="24">
        <f t="shared" si="15"/>
        <v>31.630001935689734</v>
      </c>
      <c r="I246" s="72">
        <f>('ICA-BD'!L422)</f>
        <v>52.092592592592595</v>
      </c>
      <c r="J246" s="72" t="str">
        <f>('ICA-BD'!M422)</f>
        <v>Aceptable</v>
      </c>
      <c r="K246" s="72">
        <f t="shared" si="16"/>
        <v>78.388148148148147</v>
      </c>
      <c r="L246" s="133">
        <f>('IRA-BD'!G422)</f>
        <v>71</v>
      </c>
      <c r="M246" s="36" t="str">
        <f>('IRA-BD'!H422)</f>
        <v>Muy Bueno</v>
      </c>
      <c r="N246" s="133">
        <f t="shared" si="17"/>
        <v>71</v>
      </c>
      <c r="O246" s="80">
        <f t="shared" si="18"/>
        <v>60.339383361279296</v>
      </c>
      <c r="P246" s="81" t="str">
        <f t="shared" si="19"/>
        <v>Bueno</v>
      </c>
      <c r="Q246" s="11">
        <v>3</v>
      </c>
      <c r="R246" s="11" t="s">
        <v>162</v>
      </c>
      <c r="S246" s="11">
        <v>2</v>
      </c>
      <c r="T246" s="11">
        <v>-74.079720440000003</v>
      </c>
      <c r="U246" s="12">
        <v>4.5862331019999996</v>
      </c>
    </row>
    <row r="247" spans="1:21" x14ac:dyDescent="0.25">
      <c r="A247" s="10">
        <v>422</v>
      </c>
      <c r="B247" s="3" t="s">
        <v>1387</v>
      </c>
      <c r="C247" s="3" t="s">
        <v>6257</v>
      </c>
      <c r="D247" s="3" t="s">
        <v>1</v>
      </c>
      <c r="E247" s="3" t="s">
        <v>1388</v>
      </c>
      <c r="F247" s="24">
        <f>('ICT-BD'!I423)</f>
        <v>12.57211985288758</v>
      </c>
      <c r="G247" s="24" t="str">
        <f>('ICT-BD'!J423)</f>
        <v>Algo Frío</v>
      </c>
      <c r="H247" s="24">
        <f t="shared" si="15"/>
        <v>31.630001935689734</v>
      </c>
      <c r="I247" s="72">
        <f>('ICA-BD'!L423)</f>
        <v>52.092592592592595</v>
      </c>
      <c r="J247" s="72" t="str">
        <f>('ICA-BD'!M423)</f>
        <v>Aceptable</v>
      </c>
      <c r="K247" s="72">
        <f t="shared" si="16"/>
        <v>78.388148148148147</v>
      </c>
      <c r="L247" s="133">
        <f>('IRA-BD'!G423)</f>
        <v>71</v>
      </c>
      <c r="M247" s="36" t="str">
        <f>('IRA-BD'!H423)</f>
        <v>Muy Bueno</v>
      </c>
      <c r="N247" s="133">
        <f t="shared" si="17"/>
        <v>71</v>
      </c>
      <c r="O247" s="80">
        <f t="shared" si="18"/>
        <v>60.339383361279296</v>
      </c>
      <c r="P247" s="81" t="str">
        <f t="shared" si="19"/>
        <v>Bueno</v>
      </c>
      <c r="Q247" s="11">
        <v>3</v>
      </c>
      <c r="R247" s="11" t="s">
        <v>162</v>
      </c>
      <c r="S247" s="11">
        <v>2</v>
      </c>
      <c r="T247" s="11">
        <v>-74.085410760000002</v>
      </c>
      <c r="U247" s="12">
        <v>4.5941531270000002</v>
      </c>
    </row>
    <row r="248" spans="1:21" x14ac:dyDescent="0.25">
      <c r="A248" s="10">
        <v>435</v>
      </c>
      <c r="B248" s="3" t="s">
        <v>1406</v>
      </c>
      <c r="C248" s="3" t="s">
        <v>6257</v>
      </c>
      <c r="D248" s="3" t="s">
        <v>1</v>
      </c>
      <c r="E248" s="3" t="s">
        <v>1396</v>
      </c>
      <c r="F248" s="24">
        <f>('ICT-BD'!I436)</f>
        <v>12.57211985288758</v>
      </c>
      <c r="G248" s="24" t="str">
        <f>('ICT-BD'!J436)</f>
        <v>Algo Frío</v>
      </c>
      <c r="H248" s="24">
        <f t="shared" si="15"/>
        <v>31.630001935689734</v>
      </c>
      <c r="I248" s="72">
        <f>('ICA-BD'!L436)</f>
        <v>52.092592592592595</v>
      </c>
      <c r="J248" s="72" t="str">
        <f>('ICA-BD'!M436)</f>
        <v>Aceptable</v>
      </c>
      <c r="K248" s="72">
        <f t="shared" si="16"/>
        <v>78.388148148148147</v>
      </c>
      <c r="L248" s="133">
        <f>('IRA-BD'!G436)</f>
        <v>71</v>
      </c>
      <c r="M248" s="36" t="str">
        <f>('IRA-BD'!H436)</f>
        <v>Muy Bueno</v>
      </c>
      <c r="N248" s="133">
        <f t="shared" si="17"/>
        <v>71</v>
      </c>
      <c r="O248" s="80">
        <f t="shared" si="18"/>
        <v>60.339383361279296</v>
      </c>
      <c r="P248" s="81" t="str">
        <f t="shared" si="19"/>
        <v>Bueno</v>
      </c>
      <c r="Q248" s="11">
        <v>3</v>
      </c>
      <c r="R248" s="11" t="s">
        <v>162</v>
      </c>
      <c r="S248" s="11">
        <v>2</v>
      </c>
      <c r="T248" s="11">
        <v>-74.071710479999993</v>
      </c>
      <c r="U248" s="12">
        <v>4.5887312429999998</v>
      </c>
    </row>
    <row r="249" spans="1:21" x14ac:dyDescent="0.25">
      <c r="A249" s="10">
        <v>440</v>
      </c>
      <c r="B249" s="3" t="s">
        <v>1415</v>
      </c>
      <c r="C249" s="3" t="s">
        <v>6257</v>
      </c>
      <c r="D249" s="3" t="s">
        <v>1</v>
      </c>
      <c r="E249" s="3" t="s">
        <v>1416</v>
      </c>
      <c r="F249" s="24">
        <f>('ICT-BD'!I441)</f>
        <v>12.57211985288758</v>
      </c>
      <c r="G249" s="24" t="str">
        <f>('ICT-BD'!J441)</f>
        <v>Algo Frío</v>
      </c>
      <c r="H249" s="24">
        <f t="shared" si="15"/>
        <v>31.630001935689734</v>
      </c>
      <c r="I249" s="72">
        <f>('ICA-BD'!L441)</f>
        <v>52.092592592592595</v>
      </c>
      <c r="J249" s="72" t="str">
        <f>('ICA-BD'!M441)</f>
        <v>Aceptable</v>
      </c>
      <c r="K249" s="72">
        <f t="shared" si="16"/>
        <v>78.388148148148147</v>
      </c>
      <c r="L249" s="133">
        <f>('IRA-BD'!G441)</f>
        <v>71</v>
      </c>
      <c r="M249" s="36" t="str">
        <f>('IRA-BD'!H441)</f>
        <v>Muy Bueno</v>
      </c>
      <c r="N249" s="133">
        <f t="shared" si="17"/>
        <v>71</v>
      </c>
      <c r="O249" s="80">
        <f t="shared" si="18"/>
        <v>60.339383361279296</v>
      </c>
      <c r="P249" s="81" t="str">
        <f t="shared" si="19"/>
        <v>Bueno</v>
      </c>
      <c r="Q249" s="11">
        <v>3</v>
      </c>
      <c r="R249" s="11" t="s">
        <v>162</v>
      </c>
      <c r="S249" s="11">
        <v>2</v>
      </c>
      <c r="T249" s="11">
        <v>-74.066820469999996</v>
      </c>
      <c r="U249" s="12">
        <v>4.5889764099999999</v>
      </c>
    </row>
    <row r="250" spans="1:21" x14ac:dyDescent="0.25">
      <c r="A250" s="10">
        <v>444</v>
      </c>
      <c r="B250" s="3" t="s">
        <v>1421</v>
      </c>
      <c r="C250" s="3" t="s">
        <v>6257</v>
      </c>
      <c r="D250" s="3" t="s">
        <v>1</v>
      </c>
      <c r="E250" s="3" t="s">
        <v>1392</v>
      </c>
      <c r="F250" s="24">
        <f>('ICT-BD'!I445)</f>
        <v>12.57211985288758</v>
      </c>
      <c r="G250" s="24" t="str">
        <f>('ICT-BD'!J445)</f>
        <v>Algo Frío</v>
      </c>
      <c r="H250" s="24">
        <f t="shared" si="15"/>
        <v>31.630001935689734</v>
      </c>
      <c r="I250" s="72">
        <f>('ICA-BD'!L445)</f>
        <v>52.092592592592595</v>
      </c>
      <c r="J250" s="72" t="str">
        <f>('ICA-BD'!M445)</f>
        <v>Aceptable</v>
      </c>
      <c r="K250" s="72">
        <f t="shared" si="16"/>
        <v>78.388148148148147</v>
      </c>
      <c r="L250" s="133">
        <f>('IRA-BD'!G445)</f>
        <v>71</v>
      </c>
      <c r="M250" s="36" t="str">
        <f>('IRA-BD'!H445)</f>
        <v>Muy Bueno</v>
      </c>
      <c r="N250" s="133">
        <f t="shared" si="17"/>
        <v>71</v>
      </c>
      <c r="O250" s="80">
        <f t="shared" si="18"/>
        <v>60.339383361279296</v>
      </c>
      <c r="P250" s="81" t="str">
        <f t="shared" si="19"/>
        <v>Bueno</v>
      </c>
      <c r="Q250" s="11">
        <v>3</v>
      </c>
      <c r="R250" s="11" t="s">
        <v>162</v>
      </c>
      <c r="S250" s="11">
        <v>2</v>
      </c>
      <c r="T250" s="11">
        <v>-74.065526660000003</v>
      </c>
      <c r="U250" s="12">
        <v>4.5838659809999998</v>
      </c>
    </row>
    <row r="251" spans="1:21" x14ac:dyDescent="0.25">
      <c r="A251" s="10">
        <v>454</v>
      </c>
      <c r="B251" s="3" t="s">
        <v>326</v>
      </c>
      <c r="C251" s="3" t="s">
        <v>318</v>
      </c>
      <c r="D251" s="3" t="s">
        <v>1</v>
      </c>
      <c r="E251" s="3" t="s">
        <v>327</v>
      </c>
      <c r="F251" s="24">
        <f>('ICT-BD'!I455)</f>
        <v>12.57211985288758</v>
      </c>
      <c r="G251" s="24" t="str">
        <f>('ICT-BD'!J455)</f>
        <v>Algo Frío</v>
      </c>
      <c r="H251" s="24">
        <f t="shared" si="15"/>
        <v>31.630001935689734</v>
      </c>
      <c r="I251" s="72">
        <f>('ICA-BD'!L455)</f>
        <v>52.092592592592595</v>
      </c>
      <c r="J251" s="72" t="str">
        <f>('ICA-BD'!M455)</f>
        <v>Aceptable</v>
      </c>
      <c r="K251" s="72">
        <f t="shared" si="16"/>
        <v>78.388148148148147</v>
      </c>
      <c r="L251" s="133">
        <f>('IRA-BD'!G455)</f>
        <v>71</v>
      </c>
      <c r="M251" s="36" t="str">
        <f>('IRA-BD'!H455)</f>
        <v>Muy Bueno</v>
      </c>
      <c r="N251" s="133">
        <f t="shared" si="17"/>
        <v>71</v>
      </c>
      <c r="O251" s="80">
        <f t="shared" si="18"/>
        <v>60.339383361279296</v>
      </c>
      <c r="P251" s="81" t="str">
        <f t="shared" si="19"/>
        <v>Bueno</v>
      </c>
      <c r="Q251" s="11">
        <v>4</v>
      </c>
      <c r="R251" s="11" t="s">
        <v>160</v>
      </c>
      <c r="S251" s="11">
        <v>2</v>
      </c>
      <c r="T251" s="11">
        <v>-74.086116820000001</v>
      </c>
      <c r="U251" s="12">
        <v>4.5502367850000001</v>
      </c>
    </row>
    <row r="252" spans="1:21" x14ac:dyDescent="0.25">
      <c r="A252" s="10">
        <v>460</v>
      </c>
      <c r="B252" s="3" t="s">
        <v>338</v>
      </c>
      <c r="C252" s="3" t="s">
        <v>318</v>
      </c>
      <c r="D252" s="3" t="s">
        <v>1</v>
      </c>
      <c r="E252" s="3" t="s">
        <v>339</v>
      </c>
      <c r="F252" s="24">
        <f>('ICT-BD'!I461)</f>
        <v>12.57211985288758</v>
      </c>
      <c r="G252" s="24" t="str">
        <f>('ICT-BD'!J461)</f>
        <v>Algo Frío</v>
      </c>
      <c r="H252" s="24">
        <f t="shared" si="15"/>
        <v>31.630001935689734</v>
      </c>
      <c r="I252" s="72">
        <f>('ICA-BD'!L461)</f>
        <v>52.092592592592595</v>
      </c>
      <c r="J252" s="72" t="str">
        <f>('ICA-BD'!M461)</f>
        <v>Aceptable</v>
      </c>
      <c r="K252" s="72">
        <f t="shared" si="16"/>
        <v>78.388148148148147</v>
      </c>
      <c r="L252" s="133">
        <f>('IRA-BD'!G461)</f>
        <v>71</v>
      </c>
      <c r="M252" s="36" t="str">
        <f>('IRA-BD'!H461)</f>
        <v>Muy Bueno</v>
      </c>
      <c r="N252" s="133">
        <f t="shared" si="17"/>
        <v>71</v>
      </c>
      <c r="O252" s="80">
        <f t="shared" si="18"/>
        <v>60.339383361279296</v>
      </c>
      <c r="P252" s="81" t="str">
        <f t="shared" si="19"/>
        <v>Bueno</v>
      </c>
      <c r="Q252" s="11">
        <v>4</v>
      </c>
      <c r="R252" s="11" t="s">
        <v>160</v>
      </c>
      <c r="S252" s="11">
        <v>2</v>
      </c>
      <c r="T252" s="11">
        <v>-74.083769869999998</v>
      </c>
      <c r="U252" s="12">
        <v>4.5509885959999998</v>
      </c>
    </row>
    <row r="253" spans="1:21" x14ac:dyDescent="0.25">
      <c r="A253" s="10">
        <v>472</v>
      </c>
      <c r="B253" s="3" t="s">
        <v>362</v>
      </c>
      <c r="C253" s="3" t="s">
        <v>318</v>
      </c>
      <c r="D253" s="3" t="s">
        <v>1</v>
      </c>
      <c r="E253" s="3" t="s">
        <v>363</v>
      </c>
      <c r="F253" s="24">
        <f>('ICT-BD'!I473)</f>
        <v>12.57211985288758</v>
      </c>
      <c r="G253" s="24" t="str">
        <f>('ICT-BD'!J473)</f>
        <v>Algo Frío</v>
      </c>
      <c r="H253" s="24">
        <f t="shared" si="15"/>
        <v>31.630001935689734</v>
      </c>
      <c r="I253" s="72">
        <f>('ICA-BD'!L473)</f>
        <v>52.092592592592595</v>
      </c>
      <c r="J253" s="72" t="str">
        <f>('ICA-BD'!M473)</f>
        <v>Aceptable</v>
      </c>
      <c r="K253" s="72">
        <f t="shared" si="16"/>
        <v>78.388148148148147</v>
      </c>
      <c r="L253" s="133">
        <f>('IRA-BD'!G473)</f>
        <v>71</v>
      </c>
      <c r="M253" s="36" t="str">
        <f>('IRA-BD'!H473)</f>
        <v>Muy Bueno</v>
      </c>
      <c r="N253" s="133">
        <f t="shared" si="17"/>
        <v>71</v>
      </c>
      <c r="O253" s="80">
        <f t="shared" si="18"/>
        <v>60.339383361279296</v>
      </c>
      <c r="P253" s="81" t="str">
        <f t="shared" si="19"/>
        <v>Bueno</v>
      </c>
      <c r="Q253" s="11">
        <v>4</v>
      </c>
      <c r="R253" s="11" t="s">
        <v>160</v>
      </c>
      <c r="S253" s="11">
        <v>2</v>
      </c>
      <c r="T253" s="11">
        <v>-74.085264710000004</v>
      </c>
      <c r="U253" s="12">
        <v>4.559652517</v>
      </c>
    </row>
    <row r="254" spans="1:21" x14ac:dyDescent="0.25">
      <c r="A254" s="10">
        <v>483</v>
      </c>
      <c r="B254" s="3" t="s">
        <v>381</v>
      </c>
      <c r="C254" s="3" t="s">
        <v>318</v>
      </c>
      <c r="D254" s="3" t="s">
        <v>1</v>
      </c>
      <c r="E254" s="3" t="s">
        <v>382</v>
      </c>
      <c r="F254" s="24">
        <f>('ICT-BD'!I484)</f>
        <v>12.57211985288758</v>
      </c>
      <c r="G254" s="24" t="str">
        <f>('ICT-BD'!J484)</f>
        <v>Algo Frío</v>
      </c>
      <c r="H254" s="24">
        <f t="shared" si="15"/>
        <v>31.630001935689734</v>
      </c>
      <c r="I254" s="72">
        <f>('ICA-BD'!L484)</f>
        <v>52.092592592592595</v>
      </c>
      <c r="J254" s="72" t="str">
        <f>('ICA-BD'!M484)</f>
        <v>Aceptable</v>
      </c>
      <c r="K254" s="72">
        <f t="shared" si="16"/>
        <v>78.388148148148147</v>
      </c>
      <c r="L254" s="133">
        <f>('IRA-BD'!G484)</f>
        <v>71</v>
      </c>
      <c r="M254" s="36" t="str">
        <f>('IRA-BD'!H484)</f>
        <v>Muy Bueno</v>
      </c>
      <c r="N254" s="133">
        <f t="shared" si="17"/>
        <v>71</v>
      </c>
      <c r="O254" s="80">
        <f t="shared" si="18"/>
        <v>60.339383361279296</v>
      </c>
      <c r="P254" s="81" t="str">
        <f t="shared" si="19"/>
        <v>Bueno</v>
      </c>
      <c r="Q254" s="11">
        <v>4</v>
      </c>
      <c r="R254" s="11" t="s">
        <v>160</v>
      </c>
      <c r="S254" s="11">
        <v>3</v>
      </c>
      <c r="T254" s="11">
        <v>-74.086037619999999</v>
      </c>
      <c r="U254" s="12">
        <v>4.5818550020000002</v>
      </c>
    </row>
    <row r="255" spans="1:21" x14ac:dyDescent="0.25">
      <c r="A255" s="10">
        <v>504</v>
      </c>
      <c r="B255" s="3" t="s">
        <v>419</v>
      </c>
      <c r="C255" s="3" t="s">
        <v>318</v>
      </c>
      <c r="D255" s="3" t="s">
        <v>1</v>
      </c>
      <c r="E255" s="3" t="s">
        <v>420</v>
      </c>
      <c r="F255" s="24">
        <f>('ICT-BD'!I505)</f>
        <v>12.57211985288758</v>
      </c>
      <c r="G255" s="24" t="str">
        <f>('ICT-BD'!J505)</f>
        <v>Algo Frío</v>
      </c>
      <c r="H255" s="24">
        <f t="shared" si="15"/>
        <v>31.630001935689734</v>
      </c>
      <c r="I255" s="72">
        <f>('ICA-BD'!L505)</f>
        <v>52.092592592592595</v>
      </c>
      <c r="J255" s="72" t="str">
        <f>('ICA-BD'!M505)</f>
        <v>Aceptable</v>
      </c>
      <c r="K255" s="72">
        <f t="shared" si="16"/>
        <v>78.388148148148147</v>
      </c>
      <c r="L255" s="133">
        <f>('IRA-BD'!G505)</f>
        <v>71</v>
      </c>
      <c r="M255" s="36" t="str">
        <f>('IRA-BD'!H505)</f>
        <v>Muy Bueno</v>
      </c>
      <c r="N255" s="133">
        <f t="shared" si="17"/>
        <v>71</v>
      </c>
      <c r="O255" s="80">
        <f t="shared" si="18"/>
        <v>60.339383361279296</v>
      </c>
      <c r="P255" s="81" t="str">
        <f t="shared" si="19"/>
        <v>Bueno</v>
      </c>
      <c r="Q255" s="11">
        <v>4</v>
      </c>
      <c r="R255" s="11" t="s">
        <v>160</v>
      </c>
      <c r="S255" s="11">
        <v>3</v>
      </c>
      <c r="T255" s="11">
        <v>-74.083415529999996</v>
      </c>
      <c r="U255" s="12">
        <v>4.5834909619999999</v>
      </c>
    </row>
    <row r="256" spans="1:21" x14ac:dyDescent="0.25">
      <c r="A256" s="10">
        <v>508</v>
      </c>
      <c r="B256" s="3" t="s">
        <v>427</v>
      </c>
      <c r="C256" s="3" t="s">
        <v>318</v>
      </c>
      <c r="D256" s="3" t="s">
        <v>1</v>
      </c>
      <c r="E256" s="3" t="s">
        <v>428</v>
      </c>
      <c r="F256" s="24">
        <f>('ICT-BD'!I509)</f>
        <v>12.57211985288758</v>
      </c>
      <c r="G256" s="24" t="str">
        <f>('ICT-BD'!J509)</f>
        <v>Algo Frío</v>
      </c>
      <c r="H256" s="24">
        <f t="shared" si="15"/>
        <v>31.630001935689734</v>
      </c>
      <c r="I256" s="72">
        <f>('ICA-BD'!L509)</f>
        <v>52.092592592592595</v>
      </c>
      <c r="J256" s="72" t="str">
        <f>('ICA-BD'!M509)</f>
        <v>Aceptable</v>
      </c>
      <c r="K256" s="72">
        <f t="shared" si="16"/>
        <v>78.388148148148147</v>
      </c>
      <c r="L256" s="133">
        <f>('IRA-BD'!G509)</f>
        <v>71</v>
      </c>
      <c r="M256" s="36" t="str">
        <f>('IRA-BD'!H509)</f>
        <v>Muy Bueno</v>
      </c>
      <c r="N256" s="133">
        <f t="shared" si="17"/>
        <v>71</v>
      </c>
      <c r="O256" s="80">
        <f t="shared" si="18"/>
        <v>60.339383361279296</v>
      </c>
      <c r="P256" s="81" t="str">
        <f t="shared" si="19"/>
        <v>Bueno</v>
      </c>
      <c r="Q256" s="11">
        <v>4</v>
      </c>
      <c r="R256" s="11" t="s">
        <v>160</v>
      </c>
      <c r="S256" s="11">
        <v>2</v>
      </c>
      <c r="T256" s="11">
        <v>-74.09827267</v>
      </c>
      <c r="U256" s="12">
        <v>4.5528576449999996</v>
      </c>
    </row>
    <row r="257" spans="1:21" x14ac:dyDescent="0.25">
      <c r="A257" s="10">
        <v>518</v>
      </c>
      <c r="B257" s="3" t="s">
        <v>446</v>
      </c>
      <c r="C257" s="3" t="s">
        <v>318</v>
      </c>
      <c r="D257" s="3" t="s">
        <v>1</v>
      </c>
      <c r="E257" s="3" t="s">
        <v>447</v>
      </c>
      <c r="F257" s="24">
        <f>('ICT-BD'!I519)</f>
        <v>12.57211985288758</v>
      </c>
      <c r="G257" s="24" t="str">
        <f>('ICT-BD'!J519)</f>
        <v>Algo Frío</v>
      </c>
      <c r="H257" s="24">
        <f t="shared" si="15"/>
        <v>31.630001935689734</v>
      </c>
      <c r="I257" s="72">
        <f>('ICA-BD'!L519)</f>
        <v>52.092592592592595</v>
      </c>
      <c r="J257" s="72" t="str">
        <f>('ICA-BD'!M519)</f>
        <v>Aceptable</v>
      </c>
      <c r="K257" s="72">
        <f t="shared" si="16"/>
        <v>78.388148148148147</v>
      </c>
      <c r="L257" s="133">
        <f>('IRA-BD'!G519)</f>
        <v>71</v>
      </c>
      <c r="M257" s="36" t="str">
        <f>('IRA-BD'!H519)</f>
        <v>Muy Bueno</v>
      </c>
      <c r="N257" s="133">
        <f t="shared" si="17"/>
        <v>71</v>
      </c>
      <c r="O257" s="80">
        <f t="shared" si="18"/>
        <v>60.339383361279296</v>
      </c>
      <c r="P257" s="81" t="str">
        <f t="shared" si="19"/>
        <v>Bueno</v>
      </c>
      <c r="Q257" s="11">
        <v>4</v>
      </c>
      <c r="R257" s="11" t="s">
        <v>160</v>
      </c>
      <c r="S257" s="11">
        <v>2</v>
      </c>
      <c r="T257" s="11">
        <v>-74.086964280000004</v>
      </c>
      <c r="U257" s="12">
        <v>4.548707619</v>
      </c>
    </row>
    <row r="258" spans="1:21" x14ac:dyDescent="0.25">
      <c r="A258" s="10">
        <v>520</v>
      </c>
      <c r="B258" s="3" t="s">
        <v>450</v>
      </c>
      <c r="C258" s="3" t="s">
        <v>318</v>
      </c>
      <c r="D258" s="3" t="s">
        <v>1</v>
      </c>
      <c r="E258" s="3" t="s">
        <v>426</v>
      </c>
      <c r="F258" s="24">
        <f>('ICT-BD'!I521)</f>
        <v>12.57211985288758</v>
      </c>
      <c r="G258" s="24" t="str">
        <f>('ICT-BD'!J521)</f>
        <v>Algo Frío</v>
      </c>
      <c r="H258" s="24">
        <f t="shared" ref="H258:H321" si="20">IF(F258&lt;=3, F258*25/3,
IF(F258&lt;=5, 26 + (F258-3.1)*25/1.9,
IF(F258&lt;=7, 51 + (F258-5.1)*25/1.9,
IF(F258&lt;=11, 76 + (F258-7.1)*25/3.9,
IF(F258&lt;=13, 51 - (F258-11.1)*25/1.9,
IF(F258&lt;=15, 26 - (F258-13.1)*25/1.9,
25 - (F258-15)*25/35))))))</f>
        <v>31.630001935689734</v>
      </c>
      <c r="I258" s="72">
        <f>('ICA-BD'!L521)</f>
        <v>52.092592592592595</v>
      </c>
      <c r="J258" s="72" t="str">
        <f>('ICA-BD'!M521)</f>
        <v>Aceptable</v>
      </c>
      <c r="K258" s="72">
        <f t="shared" ref="K258:K321" si="21">IF(I258&lt;=50, 100 - (I258-0)*20/50,
IF(I258&lt;=100, 79 - (I258-51)*28/50,
IF(I258&lt;=150, 50 - (I258-101)*20/50,
IF(I258&lt;=200, 29 - (I258-151)*14/50,
IF(I258&lt;=300, 14 - (I258-201)*4/100,
9 - (I258-301)*9/200)))))</f>
        <v>78.388148148148147</v>
      </c>
      <c r="L258" s="133">
        <f>('IRA-BD'!G521)</f>
        <v>71</v>
      </c>
      <c r="M258" s="36" t="str">
        <f>('IRA-BD'!H521)</f>
        <v>Muy Bueno</v>
      </c>
      <c r="N258" s="133">
        <f t="shared" ref="N258:N321" si="22">(L258)</f>
        <v>71</v>
      </c>
      <c r="O258" s="80">
        <f t="shared" ref="O258:O321" si="23">((H258+K258+N258)/3)</f>
        <v>60.339383361279296</v>
      </c>
      <c r="P258" s="81" t="str">
        <f t="shared" ref="P258:P321" si="24">IF(O258&gt;=80, "Óptimo",
IF(O258&gt;=60, "Bueno",
IF(O258&gt;=40, "Moderado",
IF(O258&gt;=20, "Bajo", "Malo"))))</f>
        <v>Bueno</v>
      </c>
      <c r="Q258" s="11">
        <v>4</v>
      </c>
      <c r="R258" s="11" t="s">
        <v>160</v>
      </c>
      <c r="S258" s="11">
        <v>2</v>
      </c>
      <c r="T258" s="11">
        <v>-74.101219830000005</v>
      </c>
      <c r="U258" s="12">
        <v>4.5588165470000002</v>
      </c>
    </row>
    <row r="259" spans="1:21" x14ac:dyDescent="0.25">
      <c r="A259" s="10">
        <v>522</v>
      </c>
      <c r="B259" s="3" t="s">
        <v>453</v>
      </c>
      <c r="C259" s="3" t="s">
        <v>318</v>
      </c>
      <c r="D259" s="3" t="s">
        <v>1</v>
      </c>
      <c r="E259" s="3" t="s">
        <v>454</v>
      </c>
      <c r="F259" s="24">
        <f>('ICT-BD'!I523)</f>
        <v>12.57211985288758</v>
      </c>
      <c r="G259" s="24" t="str">
        <f>('ICT-BD'!J523)</f>
        <v>Algo Frío</v>
      </c>
      <c r="H259" s="24">
        <f t="shared" si="20"/>
        <v>31.630001935689734</v>
      </c>
      <c r="I259" s="72">
        <f>('ICA-BD'!L523)</f>
        <v>52.092592592592595</v>
      </c>
      <c r="J259" s="72" t="str">
        <f>('ICA-BD'!M523)</f>
        <v>Aceptable</v>
      </c>
      <c r="K259" s="72">
        <f t="shared" si="21"/>
        <v>78.388148148148147</v>
      </c>
      <c r="L259" s="133">
        <f>('IRA-BD'!G523)</f>
        <v>71</v>
      </c>
      <c r="M259" s="36" t="str">
        <f>('IRA-BD'!H523)</f>
        <v>Muy Bueno</v>
      </c>
      <c r="N259" s="133">
        <f t="shared" si="22"/>
        <v>71</v>
      </c>
      <c r="O259" s="80">
        <f t="shared" si="23"/>
        <v>60.339383361279296</v>
      </c>
      <c r="P259" s="81" t="str">
        <f t="shared" si="24"/>
        <v>Bueno</v>
      </c>
      <c r="Q259" s="11">
        <v>4</v>
      </c>
      <c r="R259" s="11" t="s">
        <v>160</v>
      </c>
      <c r="S259" s="11">
        <v>2</v>
      </c>
      <c r="T259" s="11">
        <v>-74.100974309999998</v>
      </c>
      <c r="U259" s="12">
        <v>4.5535553819999999</v>
      </c>
    </row>
    <row r="260" spans="1:21" x14ac:dyDescent="0.25">
      <c r="A260" s="10">
        <v>1986</v>
      </c>
      <c r="B260" s="3" t="s">
        <v>3704</v>
      </c>
      <c r="C260" s="3" t="s">
        <v>3696</v>
      </c>
      <c r="D260" s="3" t="s">
        <v>1</v>
      </c>
      <c r="E260" s="3" t="s">
        <v>3705</v>
      </c>
      <c r="F260" s="24">
        <f>('ICT-BD'!I1987)</f>
        <v>12.57211985288758</v>
      </c>
      <c r="G260" s="24" t="str">
        <f>('ICT-BD'!J1987)</f>
        <v>Algo Frío</v>
      </c>
      <c r="H260" s="24">
        <f t="shared" si="20"/>
        <v>31.630001935689734</v>
      </c>
      <c r="I260" s="72">
        <f>('ICA-BD'!L1987)</f>
        <v>52.092592592592595</v>
      </c>
      <c r="J260" s="72" t="str">
        <f>('ICA-BD'!M1987)</f>
        <v>Aceptable</v>
      </c>
      <c r="K260" s="72">
        <f t="shared" si="21"/>
        <v>78.388148148148147</v>
      </c>
      <c r="L260" s="133">
        <f>('IRA-BD'!G1987)</f>
        <v>71</v>
      </c>
      <c r="M260" s="36" t="str">
        <f>('IRA-BD'!H1987)</f>
        <v>Muy Bueno</v>
      </c>
      <c r="N260" s="133">
        <f t="shared" si="22"/>
        <v>71</v>
      </c>
      <c r="O260" s="80">
        <f t="shared" si="23"/>
        <v>60.339383361279296</v>
      </c>
      <c r="P260" s="81" t="str">
        <f t="shared" si="24"/>
        <v>Bueno</v>
      </c>
      <c r="Q260" s="11">
        <v>11</v>
      </c>
      <c r="R260" s="11" t="s">
        <v>5996</v>
      </c>
      <c r="S260" s="11">
        <v>3</v>
      </c>
      <c r="T260" s="11">
        <v>-74.053819849999996</v>
      </c>
      <c r="U260" s="12">
        <v>4.7266518120000001</v>
      </c>
    </row>
    <row r="261" spans="1:21" x14ac:dyDescent="0.25">
      <c r="A261" s="10">
        <v>1988</v>
      </c>
      <c r="B261" s="3" t="s">
        <v>3708</v>
      </c>
      <c r="C261" s="3" t="s">
        <v>3696</v>
      </c>
      <c r="D261" s="3" t="s">
        <v>1</v>
      </c>
      <c r="E261" s="3" t="s">
        <v>3709</v>
      </c>
      <c r="F261" s="24">
        <f>('ICT-BD'!I1989)</f>
        <v>12.57211985288758</v>
      </c>
      <c r="G261" s="24" t="str">
        <f>('ICT-BD'!J1989)</f>
        <v>Algo Frío</v>
      </c>
      <c r="H261" s="24">
        <f t="shared" si="20"/>
        <v>31.630001935689734</v>
      </c>
      <c r="I261" s="72">
        <f>('ICA-BD'!L1989)</f>
        <v>52.092592592592595</v>
      </c>
      <c r="J261" s="72" t="str">
        <f>('ICA-BD'!M1989)</f>
        <v>Aceptable</v>
      </c>
      <c r="K261" s="72">
        <f t="shared" si="21"/>
        <v>78.388148148148147</v>
      </c>
      <c r="L261" s="133">
        <f>('IRA-BD'!G1989)</f>
        <v>71</v>
      </c>
      <c r="M261" s="36" t="str">
        <f>('IRA-BD'!H1989)</f>
        <v>Muy Bueno</v>
      </c>
      <c r="N261" s="133">
        <f t="shared" si="22"/>
        <v>71</v>
      </c>
      <c r="O261" s="80">
        <f t="shared" si="23"/>
        <v>60.339383361279296</v>
      </c>
      <c r="P261" s="81" t="str">
        <f t="shared" si="24"/>
        <v>Bueno</v>
      </c>
      <c r="Q261" s="11">
        <v>11</v>
      </c>
      <c r="R261" s="11" t="s">
        <v>5996</v>
      </c>
      <c r="S261" s="11">
        <v>4</v>
      </c>
      <c r="T261" s="11">
        <v>-74.053007160000007</v>
      </c>
      <c r="U261" s="12">
        <v>4.7357884139999999</v>
      </c>
    </row>
    <row r="262" spans="1:21" x14ac:dyDescent="0.25">
      <c r="A262" s="10">
        <v>2015</v>
      </c>
      <c r="B262" s="3" t="s">
        <v>3755</v>
      </c>
      <c r="C262" s="3" t="s">
        <v>3696</v>
      </c>
      <c r="D262" s="3" t="s">
        <v>1</v>
      </c>
      <c r="E262" s="3" t="s">
        <v>3756</v>
      </c>
      <c r="F262" s="24">
        <f>('ICT-BD'!I2016)</f>
        <v>12.57211985288758</v>
      </c>
      <c r="G262" s="24" t="str">
        <f>('ICT-BD'!J2016)</f>
        <v>Algo Frío</v>
      </c>
      <c r="H262" s="24">
        <f t="shared" si="20"/>
        <v>31.630001935689734</v>
      </c>
      <c r="I262" s="72">
        <f>('ICA-BD'!L2016)</f>
        <v>52.092592592592595</v>
      </c>
      <c r="J262" s="72" t="str">
        <f>('ICA-BD'!M2016)</f>
        <v>Aceptable</v>
      </c>
      <c r="K262" s="72">
        <f t="shared" si="21"/>
        <v>78.388148148148147</v>
      </c>
      <c r="L262" s="133">
        <f>('IRA-BD'!G2016)</f>
        <v>71</v>
      </c>
      <c r="M262" s="36" t="str">
        <f>('IRA-BD'!H2016)</f>
        <v>Muy Bueno</v>
      </c>
      <c r="N262" s="133">
        <f t="shared" si="22"/>
        <v>71</v>
      </c>
      <c r="O262" s="80">
        <f t="shared" si="23"/>
        <v>60.339383361279296</v>
      </c>
      <c r="P262" s="81" t="str">
        <f t="shared" si="24"/>
        <v>Bueno</v>
      </c>
      <c r="Q262" s="11">
        <v>11</v>
      </c>
      <c r="R262" s="11" t="s">
        <v>5996</v>
      </c>
      <c r="S262" s="11">
        <v>3</v>
      </c>
      <c r="T262" s="11">
        <v>-74.055609489999995</v>
      </c>
      <c r="U262" s="12">
        <v>4.7284977120000002</v>
      </c>
    </row>
    <row r="263" spans="1:21" x14ac:dyDescent="0.25">
      <c r="A263" s="10">
        <v>2076</v>
      </c>
      <c r="B263" s="3" t="s">
        <v>3853</v>
      </c>
      <c r="C263" s="3" t="s">
        <v>3696</v>
      </c>
      <c r="D263" s="3" t="s">
        <v>1</v>
      </c>
      <c r="E263" s="3" t="s">
        <v>3854</v>
      </c>
      <c r="F263" s="24">
        <f>('ICT-BD'!I2077)</f>
        <v>12.57211985288758</v>
      </c>
      <c r="G263" s="24" t="str">
        <f>('ICT-BD'!J2077)</f>
        <v>Algo Frío</v>
      </c>
      <c r="H263" s="24">
        <f t="shared" si="20"/>
        <v>31.630001935689734</v>
      </c>
      <c r="I263" s="72">
        <f>('ICA-BD'!L2077)</f>
        <v>52.092592592592595</v>
      </c>
      <c r="J263" s="72" t="str">
        <f>('ICA-BD'!M2077)</f>
        <v>Aceptable</v>
      </c>
      <c r="K263" s="72">
        <f t="shared" si="21"/>
        <v>78.388148148148147</v>
      </c>
      <c r="L263" s="133">
        <f>('IRA-BD'!G2077)</f>
        <v>71</v>
      </c>
      <c r="M263" s="36" t="str">
        <f>('IRA-BD'!H2077)</f>
        <v>Muy Bueno</v>
      </c>
      <c r="N263" s="133">
        <f t="shared" si="22"/>
        <v>71</v>
      </c>
      <c r="O263" s="80">
        <f t="shared" si="23"/>
        <v>60.339383361279296</v>
      </c>
      <c r="P263" s="81" t="str">
        <f t="shared" si="24"/>
        <v>Bueno</v>
      </c>
      <c r="Q263" s="11">
        <v>11</v>
      </c>
      <c r="R263" s="11" t="s">
        <v>5996</v>
      </c>
      <c r="S263" s="11">
        <v>5</v>
      </c>
      <c r="T263" s="11">
        <v>-74.065017080000004</v>
      </c>
      <c r="U263" s="12">
        <v>4.7299857279999999</v>
      </c>
    </row>
    <row r="264" spans="1:21" x14ac:dyDescent="0.25">
      <c r="A264" s="10">
        <v>2405</v>
      </c>
      <c r="B264" s="3" t="s">
        <v>4438</v>
      </c>
      <c r="C264" s="3" t="s">
        <v>3696</v>
      </c>
      <c r="D264" s="3" t="s">
        <v>1</v>
      </c>
      <c r="E264" s="3" t="s">
        <v>4439</v>
      </c>
      <c r="F264" s="24">
        <f>('ICT-BD'!I2406)</f>
        <v>12.57211985288758</v>
      </c>
      <c r="G264" s="24" t="str">
        <f>('ICT-BD'!J2406)</f>
        <v>Algo Frío</v>
      </c>
      <c r="H264" s="24">
        <f t="shared" si="20"/>
        <v>31.630001935689734</v>
      </c>
      <c r="I264" s="72">
        <f>('ICA-BD'!L2406)</f>
        <v>52.092592592592595</v>
      </c>
      <c r="J264" s="72" t="str">
        <f>('ICA-BD'!M2406)</f>
        <v>Aceptable</v>
      </c>
      <c r="K264" s="72">
        <f t="shared" si="21"/>
        <v>78.388148148148147</v>
      </c>
      <c r="L264" s="133">
        <f>('IRA-BD'!G2406)</f>
        <v>71</v>
      </c>
      <c r="M264" s="36" t="str">
        <f>('IRA-BD'!H2406)</f>
        <v>Muy Bueno</v>
      </c>
      <c r="N264" s="133">
        <f t="shared" si="22"/>
        <v>71</v>
      </c>
      <c r="O264" s="80">
        <f t="shared" si="23"/>
        <v>60.339383361279296</v>
      </c>
      <c r="P264" s="81" t="str">
        <f t="shared" si="24"/>
        <v>Bueno</v>
      </c>
      <c r="Q264" s="11">
        <v>11</v>
      </c>
      <c r="R264" s="11" t="s">
        <v>5996</v>
      </c>
      <c r="S264" s="11">
        <v>4</v>
      </c>
      <c r="T264" s="11">
        <v>-74.046276250000005</v>
      </c>
      <c r="U264" s="12">
        <v>4.7665727240000004</v>
      </c>
    </row>
    <row r="265" spans="1:21" x14ac:dyDescent="0.25">
      <c r="A265" s="10">
        <v>2407</v>
      </c>
      <c r="B265" s="3" t="s">
        <v>4442</v>
      </c>
      <c r="C265" s="3" t="s">
        <v>3696</v>
      </c>
      <c r="D265" s="3" t="s">
        <v>1</v>
      </c>
      <c r="E265" s="3" t="s">
        <v>4443</v>
      </c>
      <c r="F265" s="24">
        <f>('ICT-BD'!I2408)</f>
        <v>12.57211985288758</v>
      </c>
      <c r="G265" s="24" t="str">
        <f>('ICT-BD'!J2408)</f>
        <v>Algo Frío</v>
      </c>
      <c r="H265" s="24">
        <f t="shared" si="20"/>
        <v>31.630001935689734</v>
      </c>
      <c r="I265" s="72">
        <f>('ICA-BD'!L2408)</f>
        <v>52.092592592592595</v>
      </c>
      <c r="J265" s="72" t="str">
        <f>('ICA-BD'!M2408)</f>
        <v>Aceptable</v>
      </c>
      <c r="K265" s="72">
        <f t="shared" si="21"/>
        <v>78.388148148148147</v>
      </c>
      <c r="L265" s="133">
        <f>('IRA-BD'!G2408)</f>
        <v>71</v>
      </c>
      <c r="M265" s="36" t="str">
        <f>('IRA-BD'!H2408)</f>
        <v>Muy Bueno</v>
      </c>
      <c r="N265" s="133">
        <f t="shared" si="22"/>
        <v>71</v>
      </c>
      <c r="O265" s="80">
        <f t="shared" si="23"/>
        <v>60.339383361279296</v>
      </c>
      <c r="P265" s="81" t="str">
        <f t="shared" si="24"/>
        <v>Bueno</v>
      </c>
      <c r="Q265" s="11">
        <v>11</v>
      </c>
      <c r="R265" s="11" t="s">
        <v>5996</v>
      </c>
      <c r="S265" s="11">
        <v>4</v>
      </c>
      <c r="T265" s="11">
        <v>-74.049857079999995</v>
      </c>
      <c r="U265" s="12">
        <v>4.7641870089999996</v>
      </c>
    </row>
    <row r="266" spans="1:21" x14ac:dyDescent="0.25">
      <c r="A266" s="10">
        <v>2409</v>
      </c>
      <c r="B266" s="3" t="s">
        <v>4446</v>
      </c>
      <c r="C266" s="3" t="s">
        <v>3696</v>
      </c>
      <c r="D266" s="3" t="s">
        <v>1</v>
      </c>
      <c r="E266" s="3" t="s">
        <v>4447</v>
      </c>
      <c r="F266" s="24">
        <f>('ICT-BD'!I2410)</f>
        <v>12.57211985288758</v>
      </c>
      <c r="G266" s="24" t="str">
        <f>('ICT-BD'!J2410)</f>
        <v>Algo Frío</v>
      </c>
      <c r="H266" s="24">
        <f t="shared" si="20"/>
        <v>31.630001935689734</v>
      </c>
      <c r="I266" s="72">
        <f>('ICA-BD'!L2410)</f>
        <v>52.092592592592595</v>
      </c>
      <c r="J266" s="72" t="str">
        <f>('ICA-BD'!M2410)</f>
        <v>Aceptable</v>
      </c>
      <c r="K266" s="72">
        <f t="shared" si="21"/>
        <v>78.388148148148147</v>
      </c>
      <c r="L266" s="133">
        <f>('IRA-BD'!G2410)</f>
        <v>71</v>
      </c>
      <c r="M266" s="36" t="str">
        <f>('IRA-BD'!H2410)</f>
        <v>Muy Bueno</v>
      </c>
      <c r="N266" s="133">
        <f t="shared" si="22"/>
        <v>71</v>
      </c>
      <c r="O266" s="80">
        <f t="shared" si="23"/>
        <v>60.339383361279296</v>
      </c>
      <c r="P266" s="81" t="str">
        <f t="shared" si="24"/>
        <v>Bueno</v>
      </c>
      <c r="Q266" s="11">
        <v>11</v>
      </c>
      <c r="R266" s="11" t="s">
        <v>5996</v>
      </c>
      <c r="S266" s="11">
        <v>4</v>
      </c>
      <c r="T266" s="11">
        <v>-74.055014740000004</v>
      </c>
      <c r="U266" s="12">
        <v>4.757563341</v>
      </c>
    </row>
    <row r="267" spans="1:21" x14ac:dyDescent="0.25">
      <c r="A267" s="10">
        <v>2414</v>
      </c>
      <c r="B267" s="3" t="s">
        <v>4454</v>
      </c>
      <c r="C267" s="3" t="s">
        <v>3696</v>
      </c>
      <c r="D267" s="3" t="s">
        <v>1</v>
      </c>
      <c r="E267" s="3" t="s">
        <v>4443</v>
      </c>
      <c r="F267" s="24">
        <f>('ICT-BD'!I2415)</f>
        <v>12.57211985288758</v>
      </c>
      <c r="G267" s="24" t="str">
        <f>('ICT-BD'!J2415)</f>
        <v>Algo Frío</v>
      </c>
      <c r="H267" s="24">
        <f t="shared" si="20"/>
        <v>31.630001935689734</v>
      </c>
      <c r="I267" s="72">
        <f>('ICA-BD'!L2415)</f>
        <v>52.092592592592595</v>
      </c>
      <c r="J267" s="72" t="str">
        <f>('ICA-BD'!M2415)</f>
        <v>Aceptable</v>
      </c>
      <c r="K267" s="72">
        <f t="shared" si="21"/>
        <v>78.388148148148147</v>
      </c>
      <c r="L267" s="133">
        <f>('IRA-BD'!G2415)</f>
        <v>71</v>
      </c>
      <c r="M267" s="36" t="str">
        <f>('IRA-BD'!H2415)</f>
        <v>Muy Bueno</v>
      </c>
      <c r="N267" s="133">
        <f t="shared" si="22"/>
        <v>71</v>
      </c>
      <c r="O267" s="80">
        <f t="shared" si="23"/>
        <v>60.339383361279296</v>
      </c>
      <c r="P267" s="81" t="str">
        <f t="shared" si="24"/>
        <v>Bueno</v>
      </c>
      <c r="Q267" s="11">
        <v>11</v>
      </c>
      <c r="R267" s="11" t="s">
        <v>5996</v>
      </c>
      <c r="S267" s="11">
        <v>4</v>
      </c>
      <c r="T267" s="11">
        <v>-74.048295749999994</v>
      </c>
      <c r="U267" s="12">
        <v>4.7656795000000001</v>
      </c>
    </row>
    <row r="268" spans="1:21" x14ac:dyDescent="0.25">
      <c r="A268" s="10">
        <v>2419</v>
      </c>
      <c r="B268" s="3" t="s">
        <v>4461</v>
      </c>
      <c r="C268" s="3" t="s">
        <v>3696</v>
      </c>
      <c r="D268" s="3" t="s">
        <v>1</v>
      </c>
      <c r="E268" s="3" t="s">
        <v>4447</v>
      </c>
      <c r="F268" s="24">
        <f>('ICT-BD'!I2420)</f>
        <v>12.57211985288758</v>
      </c>
      <c r="G268" s="24" t="str">
        <f>('ICT-BD'!J2420)</f>
        <v>Algo Frío</v>
      </c>
      <c r="H268" s="24">
        <f t="shared" si="20"/>
        <v>31.630001935689734</v>
      </c>
      <c r="I268" s="72">
        <f>('ICA-BD'!L2420)</f>
        <v>52.092592592592595</v>
      </c>
      <c r="J268" s="72" t="str">
        <f>('ICA-BD'!M2420)</f>
        <v>Aceptable</v>
      </c>
      <c r="K268" s="72">
        <f t="shared" si="21"/>
        <v>78.388148148148147</v>
      </c>
      <c r="L268" s="133">
        <f>('IRA-BD'!G2420)</f>
        <v>71</v>
      </c>
      <c r="M268" s="36" t="str">
        <f>('IRA-BD'!H2420)</f>
        <v>Muy Bueno</v>
      </c>
      <c r="N268" s="133">
        <f t="shared" si="22"/>
        <v>71</v>
      </c>
      <c r="O268" s="80">
        <f t="shared" si="23"/>
        <v>60.339383361279296</v>
      </c>
      <c r="P268" s="81" t="str">
        <f t="shared" si="24"/>
        <v>Bueno</v>
      </c>
      <c r="Q268" s="11">
        <v>11</v>
      </c>
      <c r="R268" s="11" t="s">
        <v>5996</v>
      </c>
      <c r="S268" s="11">
        <v>4</v>
      </c>
      <c r="T268" s="11">
        <v>-74.05576653</v>
      </c>
      <c r="U268" s="12">
        <v>4.7553501130000004</v>
      </c>
    </row>
    <row r="269" spans="1:21" x14ac:dyDescent="0.25">
      <c r="A269" s="10">
        <v>2420</v>
      </c>
      <c r="B269" s="3" t="s">
        <v>4462</v>
      </c>
      <c r="C269" s="3" t="s">
        <v>3696</v>
      </c>
      <c r="D269" s="3" t="s">
        <v>1</v>
      </c>
      <c r="E269" s="3" t="s">
        <v>4445</v>
      </c>
      <c r="F269" s="24">
        <f>('ICT-BD'!I2421)</f>
        <v>12.57211985288758</v>
      </c>
      <c r="G269" s="24" t="str">
        <f>('ICT-BD'!J2421)</f>
        <v>Algo Frío</v>
      </c>
      <c r="H269" s="24">
        <f t="shared" si="20"/>
        <v>31.630001935689734</v>
      </c>
      <c r="I269" s="72">
        <f>('ICA-BD'!L2421)</f>
        <v>52.092592592592595</v>
      </c>
      <c r="J269" s="72" t="str">
        <f>('ICA-BD'!M2421)</f>
        <v>Aceptable</v>
      </c>
      <c r="K269" s="72">
        <f t="shared" si="21"/>
        <v>78.388148148148147</v>
      </c>
      <c r="L269" s="133">
        <f>('IRA-BD'!G2421)</f>
        <v>71</v>
      </c>
      <c r="M269" s="36" t="str">
        <f>('IRA-BD'!H2421)</f>
        <v>Muy Bueno</v>
      </c>
      <c r="N269" s="133">
        <f t="shared" si="22"/>
        <v>71</v>
      </c>
      <c r="O269" s="80">
        <f t="shared" si="23"/>
        <v>60.339383361279296</v>
      </c>
      <c r="P269" s="81" t="str">
        <f t="shared" si="24"/>
        <v>Bueno</v>
      </c>
      <c r="Q269" s="11">
        <v>11</v>
      </c>
      <c r="R269" s="11" t="s">
        <v>5996</v>
      </c>
      <c r="S269" s="11">
        <v>4</v>
      </c>
      <c r="T269" s="11">
        <v>-74.045208680000002</v>
      </c>
      <c r="U269" s="12">
        <v>4.7629930390000004</v>
      </c>
    </row>
    <row r="270" spans="1:21" x14ac:dyDescent="0.25">
      <c r="A270" s="10">
        <v>2428</v>
      </c>
      <c r="B270" s="3" t="s">
        <v>4473</v>
      </c>
      <c r="C270" s="3" t="s">
        <v>3696</v>
      </c>
      <c r="D270" s="3" t="s">
        <v>1</v>
      </c>
      <c r="E270" s="3" t="s">
        <v>4471</v>
      </c>
      <c r="F270" s="24">
        <f>('ICT-BD'!I2429)</f>
        <v>12.57211985288758</v>
      </c>
      <c r="G270" s="24" t="str">
        <f>('ICT-BD'!J2429)</f>
        <v>Algo Frío</v>
      </c>
      <c r="H270" s="24">
        <f t="shared" si="20"/>
        <v>31.630001935689734</v>
      </c>
      <c r="I270" s="72">
        <f>('ICA-BD'!L2429)</f>
        <v>52.092592592592595</v>
      </c>
      <c r="J270" s="72" t="str">
        <f>('ICA-BD'!M2429)</f>
        <v>Aceptable</v>
      </c>
      <c r="K270" s="72">
        <f t="shared" si="21"/>
        <v>78.388148148148147</v>
      </c>
      <c r="L270" s="133">
        <f>('IRA-BD'!G2429)</f>
        <v>71</v>
      </c>
      <c r="M270" s="36" t="str">
        <f>('IRA-BD'!H2429)</f>
        <v>Muy Bueno</v>
      </c>
      <c r="N270" s="133">
        <f t="shared" si="22"/>
        <v>71</v>
      </c>
      <c r="O270" s="80">
        <f t="shared" si="23"/>
        <v>60.339383361279296</v>
      </c>
      <c r="P270" s="81" t="str">
        <f t="shared" si="24"/>
        <v>Bueno</v>
      </c>
      <c r="Q270" s="11">
        <v>11</v>
      </c>
      <c r="R270" s="11" t="s">
        <v>5996</v>
      </c>
      <c r="S270" s="11">
        <v>4</v>
      </c>
      <c r="T270" s="11">
        <v>-74.048068619999995</v>
      </c>
      <c r="U270" s="12">
        <v>4.7545627560000003</v>
      </c>
    </row>
    <row r="271" spans="1:21" x14ac:dyDescent="0.25">
      <c r="A271" s="10">
        <v>2780</v>
      </c>
      <c r="B271" s="3" t="s">
        <v>5083</v>
      </c>
      <c r="C271" s="3" t="s">
        <v>4984</v>
      </c>
      <c r="D271" s="3" t="s">
        <v>1</v>
      </c>
      <c r="E271" s="3" t="s">
        <v>5084</v>
      </c>
      <c r="F271" s="24">
        <f>('ICT-BD'!I2781)</f>
        <v>12.57211985288758</v>
      </c>
      <c r="G271" s="24" t="str">
        <f>('ICT-BD'!J2781)</f>
        <v>Algo Frío</v>
      </c>
      <c r="H271" s="24">
        <f t="shared" si="20"/>
        <v>31.630001935689734</v>
      </c>
      <c r="I271" s="72">
        <f>('ICA-BD'!L2781)</f>
        <v>52.092592592592595</v>
      </c>
      <c r="J271" s="72" t="str">
        <f>('ICA-BD'!M2781)</f>
        <v>Aceptable</v>
      </c>
      <c r="K271" s="72">
        <f t="shared" si="21"/>
        <v>78.388148148148147</v>
      </c>
      <c r="L271" s="133">
        <f>('IRA-BD'!G2781)</f>
        <v>71</v>
      </c>
      <c r="M271" s="36" t="str">
        <f>('IRA-BD'!H2781)</f>
        <v>Muy Bueno</v>
      </c>
      <c r="N271" s="133">
        <f t="shared" si="22"/>
        <v>71</v>
      </c>
      <c r="O271" s="80">
        <f t="shared" si="23"/>
        <v>60.339383361279296</v>
      </c>
      <c r="P271" s="81" t="str">
        <f t="shared" si="24"/>
        <v>Bueno</v>
      </c>
      <c r="Q271" s="11">
        <v>12</v>
      </c>
      <c r="R271" s="11" t="s">
        <v>172</v>
      </c>
      <c r="S271" s="11">
        <v>3</v>
      </c>
      <c r="T271" s="11">
        <v>-74.070910269999999</v>
      </c>
      <c r="U271" s="12">
        <v>4.6618170389999998</v>
      </c>
    </row>
    <row r="272" spans="1:21" x14ac:dyDescent="0.25">
      <c r="A272" s="10">
        <v>2814</v>
      </c>
      <c r="B272" s="3" t="s">
        <v>5147</v>
      </c>
      <c r="C272" s="3" t="s">
        <v>5098</v>
      </c>
      <c r="D272" s="3" t="s">
        <v>1</v>
      </c>
      <c r="E272" s="3" t="s">
        <v>5148</v>
      </c>
      <c r="F272" s="24">
        <f>('ICT-BD'!I2815)</f>
        <v>12.57211985288758</v>
      </c>
      <c r="G272" s="24" t="str">
        <f>('ICT-BD'!J2815)</f>
        <v>Algo Frío</v>
      </c>
      <c r="H272" s="24">
        <f t="shared" si="20"/>
        <v>31.630001935689734</v>
      </c>
      <c r="I272" s="72">
        <f>('ICA-BD'!L2815)</f>
        <v>52.092592592592595</v>
      </c>
      <c r="J272" s="72" t="str">
        <f>('ICA-BD'!M2815)</f>
        <v>Aceptable</v>
      </c>
      <c r="K272" s="72">
        <f t="shared" si="21"/>
        <v>78.388148148148147</v>
      </c>
      <c r="L272" s="133">
        <f>('IRA-BD'!G2815)</f>
        <v>71</v>
      </c>
      <c r="M272" s="36" t="str">
        <f>('IRA-BD'!H2815)</f>
        <v>Muy Bueno</v>
      </c>
      <c r="N272" s="133">
        <f t="shared" si="22"/>
        <v>71</v>
      </c>
      <c r="O272" s="80">
        <f t="shared" si="23"/>
        <v>60.339383361279296</v>
      </c>
      <c r="P272" s="81" t="str">
        <f t="shared" si="24"/>
        <v>Bueno</v>
      </c>
      <c r="Q272" s="11">
        <v>13</v>
      </c>
      <c r="R272" s="11" t="s">
        <v>171</v>
      </c>
      <c r="S272" s="11">
        <v>4</v>
      </c>
      <c r="T272" s="11">
        <v>-74.080266780000002</v>
      </c>
      <c r="U272" s="12">
        <v>4.6443319049999996</v>
      </c>
    </row>
    <row r="273" spans="1:21" x14ac:dyDescent="0.25">
      <c r="A273" s="10">
        <v>3087</v>
      </c>
      <c r="B273" s="3" t="s">
        <v>5606</v>
      </c>
      <c r="C273" s="3" t="s">
        <v>5602</v>
      </c>
      <c r="D273" s="3" t="s">
        <v>1</v>
      </c>
      <c r="E273" s="3" t="s">
        <v>6259</v>
      </c>
      <c r="F273" s="24">
        <f>('ICT-BD'!I3088)</f>
        <v>12.57211985288758</v>
      </c>
      <c r="G273" s="24" t="str">
        <f>('ICT-BD'!J3088)</f>
        <v>Algo Frío</v>
      </c>
      <c r="H273" s="24">
        <f t="shared" si="20"/>
        <v>31.630001935689734</v>
      </c>
      <c r="I273" s="72">
        <f>('ICA-BD'!L3088)</f>
        <v>52.092592592592595</v>
      </c>
      <c r="J273" s="72" t="str">
        <f>('ICA-BD'!M3088)</f>
        <v>Aceptable</v>
      </c>
      <c r="K273" s="72">
        <f t="shared" si="21"/>
        <v>78.388148148148147</v>
      </c>
      <c r="L273" s="133">
        <f>('IRA-BD'!G3088)</f>
        <v>71</v>
      </c>
      <c r="M273" s="36" t="str">
        <f>('IRA-BD'!H3088)</f>
        <v>Muy Bueno</v>
      </c>
      <c r="N273" s="133">
        <f t="shared" si="22"/>
        <v>71</v>
      </c>
      <c r="O273" s="80">
        <f t="shared" si="23"/>
        <v>60.339383361279296</v>
      </c>
      <c r="P273" s="81" t="str">
        <f t="shared" si="24"/>
        <v>Bueno</v>
      </c>
      <c r="Q273" s="11">
        <v>17</v>
      </c>
      <c r="R273" s="11" t="s">
        <v>162</v>
      </c>
      <c r="S273" s="11">
        <v>3</v>
      </c>
      <c r="T273" s="11">
        <v>-74.077210890000003</v>
      </c>
      <c r="U273" s="12">
        <v>4.5922847070000001</v>
      </c>
    </row>
    <row r="274" spans="1:21" x14ac:dyDescent="0.25">
      <c r="A274" s="10">
        <v>3094</v>
      </c>
      <c r="B274" s="3" t="s">
        <v>176</v>
      </c>
      <c r="C274" s="3" t="s">
        <v>6255</v>
      </c>
      <c r="D274" s="3" t="s">
        <v>1</v>
      </c>
      <c r="E274" s="3" t="s">
        <v>81</v>
      </c>
      <c r="F274" s="24">
        <f>('ICT-BD'!I3095)</f>
        <v>12.57211985288758</v>
      </c>
      <c r="G274" s="24" t="str">
        <f>('ICT-BD'!J3095)</f>
        <v>Algo Frío</v>
      </c>
      <c r="H274" s="24">
        <f t="shared" si="20"/>
        <v>31.630001935689734</v>
      </c>
      <c r="I274" s="72">
        <f>('ICA-BD'!L3095)</f>
        <v>52.092592592592595</v>
      </c>
      <c r="J274" s="72" t="str">
        <f>('ICA-BD'!M3095)</f>
        <v>Aceptable</v>
      </c>
      <c r="K274" s="72">
        <f t="shared" si="21"/>
        <v>78.388148148148147</v>
      </c>
      <c r="L274" s="133">
        <f>('IRA-BD'!G3095)</f>
        <v>71</v>
      </c>
      <c r="M274" s="36" t="str">
        <f>('IRA-BD'!H3095)</f>
        <v>Muy Bueno</v>
      </c>
      <c r="N274" s="133">
        <f t="shared" si="22"/>
        <v>71</v>
      </c>
      <c r="O274" s="80">
        <f t="shared" si="23"/>
        <v>60.339383361279296</v>
      </c>
      <c r="P274" s="81" t="str">
        <f t="shared" si="24"/>
        <v>Bueno</v>
      </c>
      <c r="Q274" s="11">
        <v>18</v>
      </c>
      <c r="R274" s="11" t="s">
        <v>159</v>
      </c>
      <c r="S274" s="11">
        <v>2</v>
      </c>
      <c r="T274" s="11">
        <v>-74.110091049999994</v>
      </c>
      <c r="U274" s="12">
        <v>4.5660613300000001</v>
      </c>
    </row>
    <row r="275" spans="1:21" x14ac:dyDescent="0.25">
      <c r="A275" s="10">
        <v>3385</v>
      </c>
      <c r="B275" s="3" t="s">
        <v>5855</v>
      </c>
      <c r="C275" s="3" t="s">
        <v>5614</v>
      </c>
      <c r="D275" s="3" t="s">
        <v>1</v>
      </c>
      <c r="E275" s="3" t="s">
        <v>5856</v>
      </c>
      <c r="F275" s="24">
        <f>('ICT-BD'!I3386)</f>
        <v>13.061340200573744</v>
      </c>
      <c r="G275" s="24" t="str">
        <f>('ICT-BD'!J3386)</f>
        <v>Algo Frío</v>
      </c>
      <c r="H275" s="24">
        <f t="shared" si="20"/>
        <v>26.508681571398103</v>
      </c>
      <c r="I275" s="72">
        <f>('ICA-BD'!L3386)</f>
        <v>56.870370370370367</v>
      </c>
      <c r="J275" s="72" t="str">
        <f>('ICA-BD'!M3386)</f>
        <v>Aceptable</v>
      </c>
      <c r="K275" s="72">
        <f t="shared" si="21"/>
        <v>75.7125925925926</v>
      </c>
      <c r="L275" s="133">
        <f>('IRA-BD'!G3386)</f>
        <v>78.777777777777771</v>
      </c>
      <c r="M275" s="36" t="str">
        <f>('IRA-BD'!H3386)</f>
        <v>Muy Bueno</v>
      </c>
      <c r="N275" s="133">
        <f t="shared" si="22"/>
        <v>78.777777777777771</v>
      </c>
      <c r="O275" s="80">
        <f t="shared" si="23"/>
        <v>60.333017313922824</v>
      </c>
      <c r="P275" s="81" t="str">
        <f t="shared" si="24"/>
        <v>Bueno</v>
      </c>
      <c r="Q275" s="11">
        <v>19</v>
      </c>
      <c r="R275" s="11" t="s">
        <v>6001</v>
      </c>
      <c r="S275" s="11">
        <v>1</v>
      </c>
      <c r="T275" s="11">
        <v>-74.154407509999999</v>
      </c>
      <c r="U275" s="12">
        <v>4.5424838630000002</v>
      </c>
    </row>
    <row r="276" spans="1:21" x14ac:dyDescent="0.25">
      <c r="A276" s="10">
        <v>3248</v>
      </c>
      <c r="B276" s="3" t="s">
        <v>5637</v>
      </c>
      <c r="C276" s="3" t="s">
        <v>5614</v>
      </c>
      <c r="D276" s="3" t="s">
        <v>1</v>
      </c>
      <c r="E276" s="3" t="s">
        <v>5628</v>
      </c>
      <c r="F276" s="24">
        <f>('ICT-BD'!I3249)</f>
        <v>12.693207725923974</v>
      </c>
      <c r="G276" s="24" t="str">
        <f>('ICT-BD'!J3249)</f>
        <v>Algo Frío</v>
      </c>
      <c r="H276" s="24">
        <f t="shared" si="20"/>
        <v>30.036740448368754</v>
      </c>
      <c r="I276" s="72">
        <f>('ICA-BD'!L3249)</f>
        <v>63.648148148148152</v>
      </c>
      <c r="J276" s="72" t="str">
        <f>('ICA-BD'!M3249)</f>
        <v>Aceptable</v>
      </c>
      <c r="K276" s="72">
        <f t="shared" si="21"/>
        <v>71.917037037037034</v>
      </c>
      <c r="L276" s="133">
        <f>('IRA-BD'!G3249)</f>
        <v>78.777777777777771</v>
      </c>
      <c r="M276" s="36" t="str">
        <f>('IRA-BD'!H3249)</f>
        <v>Muy Bueno</v>
      </c>
      <c r="N276" s="133">
        <f t="shared" si="22"/>
        <v>78.777777777777771</v>
      </c>
      <c r="O276" s="80">
        <f t="shared" si="23"/>
        <v>60.24385175439452</v>
      </c>
      <c r="P276" s="81" t="str">
        <f t="shared" si="24"/>
        <v>Bueno</v>
      </c>
      <c r="Q276" s="11">
        <v>19</v>
      </c>
      <c r="R276" s="11" t="s">
        <v>2</v>
      </c>
      <c r="S276" s="11">
        <v>2</v>
      </c>
      <c r="T276" s="11">
        <v>-74.146582039999998</v>
      </c>
      <c r="U276" s="12">
        <v>4.5708567889999996</v>
      </c>
    </row>
    <row r="277" spans="1:21" x14ac:dyDescent="0.25">
      <c r="A277" s="10">
        <v>850</v>
      </c>
      <c r="B277" s="3" t="s">
        <v>1794</v>
      </c>
      <c r="C277" s="3" t="s">
        <v>1727</v>
      </c>
      <c r="D277" s="3" t="s">
        <v>1</v>
      </c>
      <c r="E277" s="3" t="s">
        <v>1795</v>
      </c>
      <c r="F277" s="24">
        <f>('ICT-BD'!I851)</f>
        <v>12.879998687207939</v>
      </c>
      <c r="G277" s="24" t="str">
        <f>('ICT-BD'!J851)</f>
        <v>Algo Frío</v>
      </c>
      <c r="H277" s="24">
        <f t="shared" si="20"/>
        <v>27.578964642000798</v>
      </c>
      <c r="I277" s="72">
        <f>('ICA-BD'!L851)</f>
        <v>59.648148148148152</v>
      </c>
      <c r="J277" s="72" t="str">
        <f>('ICA-BD'!M851)</f>
        <v>Aceptable</v>
      </c>
      <c r="K277" s="72">
        <f t="shared" si="21"/>
        <v>74.157037037037028</v>
      </c>
      <c r="L277" s="133">
        <f>('IRA-BD'!G851)</f>
        <v>78.777777777777771</v>
      </c>
      <c r="M277" s="36" t="str">
        <f>('IRA-BD'!H851)</f>
        <v>Muy Bueno</v>
      </c>
      <c r="N277" s="133">
        <f t="shared" si="22"/>
        <v>78.777777777777771</v>
      </c>
      <c r="O277" s="80">
        <f t="shared" si="23"/>
        <v>60.17125981893853</v>
      </c>
      <c r="P277" s="81" t="str">
        <f t="shared" si="24"/>
        <v>Bueno</v>
      </c>
      <c r="Q277" s="11">
        <v>7</v>
      </c>
      <c r="R277" s="11" t="s">
        <v>5991</v>
      </c>
      <c r="S277" s="11">
        <v>2</v>
      </c>
      <c r="T277" s="11">
        <v>-74.185134340000005</v>
      </c>
      <c r="U277" s="12">
        <v>4.6290937970000003</v>
      </c>
    </row>
    <row r="278" spans="1:21" x14ac:dyDescent="0.25">
      <c r="A278" s="10">
        <v>3036</v>
      </c>
      <c r="B278" s="3" t="s">
        <v>5519</v>
      </c>
      <c r="C278" s="3" t="s">
        <v>5354</v>
      </c>
      <c r="D278" s="3" t="s">
        <v>1</v>
      </c>
      <c r="E278" s="3" t="s">
        <v>5508</v>
      </c>
      <c r="F278" s="24">
        <f>('ICT-BD'!I3037)</f>
        <v>12.426706907059854</v>
      </c>
      <c r="G278" s="24" t="str">
        <f>('ICT-BD'!J3037)</f>
        <v>Algo Frío</v>
      </c>
      <c r="H278" s="24">
        <f t="shared" si="20"/>
        <v>33.543330170265065</v>
      </c>
      <c r="I278" s="72">
        <f>('ICA-BD'!L3037)</f>
        <v>56.870370370370367</v>
      </c>
      <c r="J278" s="72" t="str">
        <f>('ICA-BD'!M3037)</f>
        <v>Aceptable</v>
      </c>
      <c r="K278" s="72">
        <f t="shared" si="21"/>
        <v>75.7125925925926</v>
      </c>
      <c r="L278" s="133">
        <f>('IRA-BD'!G3037)</f>
        <v>71</v>
      </c>
      <c r="M278" s="36" t="str">
        <f>('IRA-BD'!H3037)</f>
        <v>Muy Bueno</v>
      </c>
      <c r="N278" s="133">
        <f t="shared" si="22"/>
        <v>71</v>
      </c>
      <c r="O278" s="80">
        <f t="shared" si="23"/>
        <v>60.085307587619219</v>
      </c>
      <c r="P278" s="81" t="str">
        <f t="shared" si="24"/>
        <v>Bueno</v>
      </c>
      <c r="Q278" s="11">
        <v>16</v>
      </c>
      <c r="R278" s="11" t="s">
        <v>170</v>
      </c>
      <c r="S278" s="11">
        <v>3</v>
      </c>
      <c r="T278" s="11">
        <v>-74.121832209999994</v>
      </c>
      <c r="U278" s="12">
        <v>4.5952013420000002</v>
      </c>
    </row>
    <row r="279" spans="1:21" x14ac:dyDescent="0.25">
      <c r="A279" s="10">
        <v>1514</v>
      </c>
      <c r="B279" s="3" t="s">
        <v>2917</v>
      </c>
      <c r="C279" s="3" t="s">
        <v>2659</v>
      </c>
      <c r="D279" s="3" t="s">
        <v>1</v>
      </c>
      <c r="E279" s="3" t="s">
        <v>2918</v>
      </c>
      <c r="F279" s="24">
        <f>('ICT-BD'!I1515)</f>
        <v>12.879998687207939</v>
      </c>
      <c r="G279" s="24" t="str">
        <f>('ICT-BD'!J1515)</f>
        <v>Algo Frío</v>
      </c>
      <c r="H279" s="24">
        <f t="shared" si="20"/>
        <v>27.578964642000798</v>
      </c>
      <c r="I279" s="72">
        <f>('ICA-BD'!L1515)</f>
        <v>60.870370370370367</v>
      </c>
      <c r="J279" s="72" t="str">
        <f>('ICA-BD'!M1515)</f>
        <v>Aceptable</v>
      </c>
      <c r="K279" s="72">
        <f t="shared" si="21"/>
        <v>73.472592592592591</v>
      </c>
      <c r="L279" s="133">
        <f>('IRA-BD'!G1515)</f>
        <v>78.777777777777771</v>
      </c>
      <c r="M279" s="36" t="str">
        <f>('IRA-BD'!H1515)</f>
        <v>Muy Bueno</v>
      </c>
      <c r="N279" s="133">
        <f t="shared" si="22"/>
        <v>78.777777777777771</v>
      </c>
      <c r="O279" s="80">
        <f t="shared" si="23"/>
        <v>59.943111670790387</v>
      </c>
      <c r="P279" s="81" t="str">
        <f t="shared" si="24"/>
        <v>Moderado</v>
      </c>
      <c r="Q279" s="11">
        <v>9</v>
      </c>
      <c r="R279" s="11" t="s">
        <v>5994</v>
      </c>
      <c r="S279" s="11">
        <v>3</v>
      </c>
      <c r="T279" s="11">
        <v>-74.131010959999998</v>
      </c>
      <c r="U279" s="12">
        <v>4.6839987689999996</v>
      </c>
    </row>
    <row r="280" spans="1:21" x14ac:dyDescent="0.25">
      <c r="A280" s="10">
        <v>2396</v>
      </c>
      <c r="B280" s="3" t="s">
        <v>4423</v>
      </c>
      <c r="C280" s="3" t="s">
        <v>3696</v>
      </c>
      <c r="D280" s="3" t="s">
        <v>1</v>
      </c>
      <c r="E280" s="3" t="s">
        <v>4418</v>
      </c>
      <c r="F280" s="24">
        <f>('ICT-BD'!I2397)</f>
        <v>12.593380483980399</v>
      </c>
      <c r="G280" s="24" t="str">
        <f>('ICT-BD'!J2397)</f>
        <v>Algo Frío</v>
      </c>
      <c r="H280" s="24">
        <f t="shared" si="20"/>
        <v>31.350256789731588</v>
      </c>
      <c r="I280" s="72">
        <f>('ICA-BD'!L2397)</f>
        <v>54.092592592592595</v>
      </c>
      <c r="J280" s="72" t="str">
        <f>('ICA-BD'!M2397)</f>
        <v>Aceptable</v>
      </c>
      <c r="K280" s="72">
        <f t="shared" si="21"/>
        <v>77.268148148148143</v>
      </c>
      <c r="L280" s="133">
        <f>('IRA-BD'!G2397)</f>
        <v>71</v>
      </c>
      <c r="M280" s="36" t="str">
        <f>('IRA-BD'!H2397)</f>
        <v>Muy Bueno</v>
      </c>
      <c r="N280" s="133">
        <f t="shared" si="22"/>
        <v>71</v>
      </c>
      <c r="O280" s="80">
        <f t="shared" si="23"/>
        <v>59.872801645959917</v>
      </c>
      <c r="P280" s="81" t="str">
        <f t="shared" si="24"/>
        <v>Moderado</v>
      </c>
      <c r="Q280" s="11">
        <v>11</v>
      </c>
      <c r="R280" s="11" t="s">
        <v>5987</v>
      </c>
      <c r="S280" s="11">
        <v>6</v>
      </c>
      <c r="T280" s="11">
        <v>-74.037747100000004</v>
      </c>
      <c r="U280" s="12">
        <v>4.8169274140000002</v>
      </c>
    </row>
    <row r="281" spans="1:21" x14ac:dyDescent="0.25">
      <c r="A281" s="10">
        <v>273</v>
      </c>
      <c r="B281" s="3" t="s">
        <v>1116</v>
      </c>
      <c r="C281" s="3" t="s">
        <v>625</v>
      </c>
      <c r="D281" s="3" t="s">
        <v>1</v>
      </c>
      <c r="E281" s="3" t="s">
        <v>1117</v>
      </c>
      <c r="F281" s="24">
        <f>('ICT-BD'!I274)</f>
        <v>12.57211985288758</v>
      </c>
      <c r="G281" s="24" t="str">
        <f>('ICT-BD'!J274)</f>
        <v>Algo Frío</v>
      </c>
      <c r="H281" s="24">
        <f t="shared" si="20"/>
        <v>31.630001935689734</v>
      </c>
      <c r="I281" s="72">
        <f>('ICA-BD'!L274)</f>
        <v>54.870370370370367</v>
      </c>
      <c r="J281" s="72" t="str">
        <f>('ICA-BD'!M274)</f>
        <v>Aceptable</v>
      </c>
      <c r="K281" s="72">
        <f t="shared" si="21"/>
        <v>76.83259259259259</v>
      </c>
      <c r="L281" s="133">
        <f>('IRA-BD'!G274)</f>
        <v>71</v>
      </c>
      <c r="M281" s="36" t="str">
        <f>('IRA-BD'!H281)</f>
        <v>Muy Bueno</v>
      </c>
      <c r="N281" s="133">
        <f t="shared" si="22"/>
        <v>71</v>
      </c>
      <c r="O281" s="80">
        <f t="shared" si="23"/>
        <v>59.820864842760777</v>
      </c>
      <c r="P281" s="81" t="str">
        <f t="shared" si="24"/>
        <v>Moderado</v>
      </c>
      <c r="Q281" s="11">
        <v>1</v>
      </c>
      <c r="R281" s="11" t="s">
        <v>165</v>
      </c>
      <c r="S281" s="11">
        <v>3</v>
      </c>
      <c r="T281" s="11">
        <v>-74.041341610000003</v>
      </c>
      <c r="U281" s="12">
        <v>4.762519223</v>
      </c>
    </row>
    <row r="282" spans="1:21" x14ac:dyDescent="0.25">
      <c r="A282" s="10">
        <v>280</v>
      </c>
      <c r="B282" s="3" t="s">
        <v>1130</v>
      </c>
      <c r="C282" s="3" t="s">
        <v>625</v>
      </c>
      <c r="D282" s="3" t="s">
        <v>1</v>
      </c>
      <c r="E282" s="3" t="s">
        <v>1131</v>
      </c>
      <c r="F282" s="24">
        <f>('ICT-BD'!I281)</f>
        <v>12.57211985288758</v>
      </c>
      <c r="G282" s="24" t="str">
        <f>('ICT-BD'!J281)</f>
        <v>Algo Frío</v>
      </c>
      <c r="H282" s="24">
        <f t="shared" si="20"/>
        <v>31.630001935689734</v>
      </c>
      <c r="I282" s="72">
        <f>('ICA-BD'!L281)</f>
        <v>54.870370370370367</v>
      </c>
      <c r="J282" s="72" t="str">
        <f>('ICA-BD'!M281)</f>
        <v>Aceptable</v>
      </c>
      <c r="K282" s="72">
        <f t="shared" si="21"/>
        <v>76.83259259259259</v>
      </c>
      <c r="L282" s="133">
        <f>('IRA-BD'!G281)</f>
        <v>71</v>
      </c>
      <c r="M282" s="36" t="str">
        <f>('IRA-BD'!H288)</f>
        <v>Regular</v>
      </c>
      <c r="N282" s="133">
        <f t="shared" si="22"/>
        <v>71</v>
      </c>
      <c r="O282" s="80">
        <f t="shared" si="23"/>
        <v>59.820864842760777</v>
      </c>
      <c r="P282" s="81" t="str">
        <f t="shared" si="24"/>
        <v>Moderado</v>
      </c>
      <c r="Q282" s="11">
        <v>1</v>
      </c>
      <c r="R282" s="11" t="s">
        <v>165</v>
      </c>
      <c r="S282" s="11">
        <v>3</v>
      </c>
      <c r="T282" s="11">
        <v>-74.032253710000006</v>
      </c>
      <c r="U282" s="12">
        <v>4.7588891389999999</v>
      </c>
    </row>
    <row r="283" spans="1:21" x14ac:dyDescent="0.25">
      <c r="A283" s="10">
        <v>302</v>
      </c>
      <c r="B283" s="3" t="s">
        <v>1170</v>
      </c>
      <c r="C283" s="3" t="s">
        <v>625</v>
      </c>
      <c r="D283" s="3" t="s">
        <v>1</v>
      </c>
      <c r="E283" s="3" t="s">
        <v>1171</v>
      </c>
      <c r="F283" s="24">
        <f>('ICT-BD'!I303)</f>
        <v>12.57211985288758</v>
      </c>
      <c r="G283" s="24" t="str">
        <f>('ICT-BD'!J303)</f>
        <v>Algo Frío</v>
      </c>
      <c r="H283" s="24">
        <f t="shared" si="20"/>
        <v>31.630001935689734</v>
      </c>
      <c r="I283" s="72">
        <f>('ICA-BD'!L303)</f>
        <v>54.870370370370367</v>
      </c>
      <c r="J283" s="72" t="str">
        <f>('ICA-BD'!M303)</f>
        <v>Aceptable</v>
      </c>
      <c r="K283" s="72">
        <f t="shared" si="21"/>
        <v>76.83259259259259</v>
      </c>
      <c r="L283" s="133">
        <f>('IRA-BD'!G303)</f>
        <v>71</v>
      </c>
      <c r="M283" s="36" t="str">
        <f>('IRA-BD'!H310)</f>
        <v>Aceptable</v>
      </c>
      <c r="N283" s="133">
        <f t="shared" si="22"/>
        <v>71</v>
      </c>
      <c r="O283" s="80">
        <f t="shared" si="23"/>
        <v>59.820864842760777</v>
      </c>
      <c r="P283" s="81" t="str">
        <f t="shared" si="24"/>
        <v>Moderado</v>
      </c>
      <c r="Q283" s="11">
        <v>1</v>
      </c>
      <c r="R283" s="11" t="s">
        <v>165</v>
      </c>
      <c r="S283" s="11">
        <v>3</v>
      </c>
      <c r="T283" s="11">
        <v>-74.04159774</v>
      </c>
      <c r="U283" s="12">
        <v>4.7611772959999996</v>
      </c>
    </row>
    <row r="284" spans="1:21" x14ac:dyDescent="0.25">
      <c r="A284" s="10">
        <v>319</v>
      </c>
      <c r="B284" s="3" t="s">
        <v>1200</v>
      </c>
      <c r="C284" s="3" t="s">
        <v>625</v>
      </c>
      <c r="D284" s="3" t="s">
        <v>1</v>
      </c>
      <c r="E284" s="3" t="s">
        <v>1119</v>
      </c>
      <c r="F284" s="24">
        <f>('ICT-BD'!I320)</f>
        <v>12.57211985288758</v>
      </c>
      <c r="G284" s="24" t="str">
        <f>('ICT-BD'!J320)</f>
        <v>Algo Frío</v>
      </c>
      <c r="H284" s="24">
        <f t="shared" si="20"/>
        <v>31.630001935689734</v>
      </c>
      <c r="I284" s="72">
        <f>('ICA-BD'!L320)</f>
        <v>54.870370370370367</v>
      </c>
      <c r="J284" s="72" t="str">
        <f>('ICA-BD'!M320)</f>
        <v>Aceptable</v>
      </c>
      <c r="K284" s="72">
        <f t="shared" si="21"/>
        <v>76.83259259259259</v>
      </c>
      <c r="L284" s="133">
        <f>('IRA-BD'!G320)</f>
        <v>71</v>
      </c>
      <c r="M284" s="36" t="str">
        <f>('IRA-BD'!H320)</f>
        <v>Muy Bueno</v>
      </c>
      <c r="N284" s="133">
        <f t="shared" si="22"/>
        <v>71</v>
      </c>
      <c r="O284" s="80">
        <f t="shared" si="23"/>
        <v>59.820864842760777</v>
      </c>
      <c r="P284" s="81" t="str">
        <f t="shared" si="24"/>
        <v>Moderado</v>
      </c>
      <c r="Q284" s="11">
        <v>1</v>
      </c>
      <c r="R284" s="11" t="s">
        <v>165</v>
      </c>
      <c r="S284" s="11">
        <v>3</v>
      </c>
      <c r="T284" s="11">
        <v>-74.025195010000004</v>
      </c>
      <c r="U284" s="12">
        <v>4.7611731229999998</v>
      </c>
    </row>
    <row r="285" spans="1:21" x14ac:dyDescent="0.25">
      <c r="A285" s="10">
        <v>551</v>
      </c>
      <c r="B285" s="3" t="s">
        <v>535</v>
      </c>
      <c r="C285" s="3" t="s">
        <v>318</v>
      </c>
      <c r="D285" s="3" t="s">
        <v>1</v>
      </c>
      <c r="E285" s="3" t="s">
        <v>536</v>
      </c>
      <c r="F285" s="24">
        <f>('ICT-BD'!I552)</f>
        <v>12.57211985288758</v>
      </c>
      <c r="G285" s="24" t="str">
        <f>('ICT-BD'!J552)</f>
        <v>Algo Frío</v>
      </c>
      <c r="H285" s="24">
        <f t="shared" si="20"/>
        <v>31.630001935689734</v>
      </c>
      <c r="I285" s="72">
        <f>('ICA-BD'!L552)</f>
        <v>54.870370370370367</v>
      </c>
      <c r="J285" s="72" t="str">
        <f>('ICA-BD'!M552)</f>
        <v>Aceptable</v>
      </c>
      <c r="K285" s="72">
        <f t="shared" si="21"/>
        <v>76.83259259259259</v>
      </c>
      <c r="L285" s="133">
        <f>('IRA-BD'!G552)</f>
        <v>71</v>
      </c>
      <c r="M285" s="36" t="str">
        <f>('IRA-BD'!H552)</f>
        <v>Muy Bueno</v>
      </c>
      <c r="N285" s="133">
        <f t="shared" si="22"/>
        <v>71</v>
      </c>
      <c r="O285" s="80">
        <f t="shared" si="23"/>
        <v>59.820864842760777</v>
      </c>
      <c r="P285" s="81" t="str">
        <f t="shared" si="24"/>
        <v>Moderado</v>
      </c>
      <c r="Q285" s="11">
        <v>4</v>
      </c>
      <c r="R285" s="11" t="s">
        <v>474</v>
      </c>
      <c r="S285" s="11">
        <v>2</v>
      </c>
      <c r="T285" s="11">
        <v>-74.087581920000005</v>
      </c>
      <c r="U285" s="12">
        <v>4.5383695900000003</v>
      </c>
    </row>
    <row r="286" spans="1:21" x14ac:dyDescent="0.25">
      <c r="A286" s="10">
        <v>554</v>
      </c>
      <c r="B286" s="3" t="s">
        <v>540</v>
      </c>
      <c r="C286" s="3" t="s">
        <v>318</v>
      </c>
      <c r="D286" s="3" t="s">
        <v>1</v>
      </c>
      <c r="E286" s="3" t="s">
        <v>541</v>
      </c>
      <c r="F286" s="24">
        <f>('ICT-BD'!I555)</f>
        <v>12.57211985288758</v>
      </c>
      <c r="G286" s="24" t="str">
        <f>('ICT-BD'!J555)</f>
        <v>Algo Frío</v>
      </c>
      <c r="H286" s="24">
        <f t="shared" si="20"/>
        <v>31.630001935689734</v>
      </c>
      <c r="I286" s="72">
        <f>('ICA-BD'!L555)</f>
        <v>54.870370370370367</v>
      </c>
      <c r="J286" s="72" t="str">
        <f>('ICA-BD'!M555)</f>
        <v>Aceptable</v>
      </c>
      <c r="K286" s="72">
        <f t="shared" si="21"/>
        <v>76.83259259259259</v>
      </c>
      <c r="L286" s="133">
        <f>('IRA-BD'!G555)</f>
        <v>71</v>
      </c>
      <c r="M286" s="36" t="str">
        <f>('IRA-BD'!H555)</f>
        <v>Muy Bueno</v>
      </c>
      <c r="N286" s="133">
        <f t="shared" si="22"/>
        <v>71</v>
      </c>
      <c r="O286" s="80">
        <f t="shared" si="23"/>
        <v>59.820864842760777</v>
      </c>
      <c r="P286" s="81" t="str">
        <f t="shared" si="24"/>
        <v>Moderado</v>
      </c>
      <c r="Q286" s="11">
        <v>4</v>
      </c>
      <c r="R286" s="11" t="s">
        <v>474</v>
      </c>
      <c r="S286" s="11">
        <v>2</v>
      </c>
      <c r="T286" s="11">
        <v>-74.095505119999999</v>
      </c>
      <c r="U286" s="12">
        <v>4.5396901449999998</v>
      </c>
    </row>
    <row r="287" spans="1:21" x14ac:dyDescent="0.25">
      <c r="A287" s="10">
        <v>560</v>
      </c>
      <c r="B287" s="3" t="s">
        <v>464</v>
      </c>
      <c r="C287" s="3" t="s">
        <v>318</v>
      </c>
      <c r="D287" s="3" t="s">
        <v>1</v>
      </c>
      <c r="E287" s="3" t="s">
        <v>465</v>
      </c>
      <c r="F287" s="24">
        <f>('ICT-BD'!I561)</f>
        <v>12.57211985288758</v>
      </c>
      <c r="G287" s="24" t="str">
        <f>('ICT-BD'!J561)</f>
        <v>Algo Frío</v>
      </c>
      <c r="H287" s="24">
        <f t="shared" si="20"/>
        <v>31.630001935689734</v>
      </c>
      <c r="I287" s="72">
        <f>('ICA-BD'!L561)</f>
        <v>54.870370370370367</v>
      </c>
      <c r="J287" s="72" t="str">
        <f>('ICA-BD'!M561)</f>
        <v>Aceptable</v>
      </c>
      <c r="K287" s="72">
        <f t="shared" si="21"/>
        <v>76.83259259259259</v>
      </c>
      <c r="L287" s="133">
        <f>('IRA-BD'!G561)</f>
        <v>71</v>
      </c>
      <c r="M287" s="36" t="str">
        <f>('IRA-BD'!H561)</f>
        <v>Muy Bueno</v>
      </c>
      <c r="N287" s="133">
        <f t="shared" si="22"/>
        <v>71</v>
      </c>
      <c r="O287" s="80">
        <f t="shared" si="23"/>
        <v>59.820864842760777</v>
      </c>
      <c r="P287" s="81" t="str">
        <f t="shared" si="24"/>
        <v>Moderado</v>
      </c>
      <c r="Q287" s="11">
        <v>4</v>
      </c>
      <c r="R287" s="11" t="s">
        <v>160</v>
      </c>
      <c r="S287" s="11">
        <v>2</v>
      </c>
      <c r="T287" s="11">
        <v>-74.092566450000007</v>
      </c>
      <c r="U287" s="12">
        <v>4.562841776</v>
      </c>
    </row>
    <row r="288" spans="1:21" x14ac:dyDescent="0.25">
      <c r="A288" s="10">
        <v>590</v>
      </c>
      <c r="B288" s="3" t="s">
        <v>597</v>
      </c>
      <c r="C288" s="3" t="s">
        <v>318</v>
      </c>
      <c r="D288" s="3" t="s">
        <v>1</v>
      </c>
      <c r="E288" s="3" t="s">
        <v>598</v>
      </c>
      <c r="F288" s="24">
        <f>('ICT-BD'!I591)</f>
        <v>12.57211985288758</v>
      </c>
      <c r="G288" s="24" t="str">
        <f>('ICT-BD'!J591)</f>
        <v>Algo Frío</v>
      </c>
      <c r="H288" s="24">
        <f t="shared" si="20"/>
        <v>31.630001935689734</v>
      </c>
      <c r="I288" s="72">
        <f>('ICA-BD'!L591)</f>
        <v>54.870370370370367</v>
      </c>
      <c r="J288" s="72" t="str">
        <f>('ICA-BD'!M591)</f>
        <v>Aceptable</v>
      </c>
      <c r="K288" s="72">
        <f t="shared" si="21"/>
        <v>76.83259259259259</v>
      </c>
      <c r="L288" s="133">
        <f>('IRA-BD'!G591)</f>
        <v>71</v>
      </c>
      <c r="M288" s="36" t="str">
        <f>('IRA-BD'!H591)</f>
        <v>Muy Bueno</v>
      </c>
      <c r="N288" s="133">
        <f t="shared" si="22"/>
        <v>71</v>
      </c>
      <c r="O288" s="80">
        <f t="shared" si="23"/>
        <v>59.820864842760777</v>
      </c>
      <c r="P288" s="81" t="str">
        <f t="shared" si="24"/>
        <v>Moderado</v>
      </c>
      <c r="Q288" s="11">
        <v>4</v>
      </c>
      <c r="R288" s="11" t="s">
        <v>160</v>
      </c>
      <c r="S288" s="11">
        <v>2</v>
      </c>
      <c r="T288" s="11">
        <v>-74.092591889999994</v>
      </c>
      <c r="U288" s="12">
        <v>4.5549624179999997</v>
      </c>
    </row>
    <row r="289" spans="1:21" x14ac:dyDescent="0.25">
      <c r="A289" s="10">
        <v>596</v>
      </c>
      <c r="B289" s="3" t="s">
        <v>477</v>
      </c>
      <c r="C289" s="3" t="s">
        <v>318</v>
      </c>
      <c r="D289" s="3" t="s">
        <v>1</v>
      </c>
      <c r="E289" s="3" t="s">
        <v>476</v>
      </c>
      <c r="F289" s="24">
        <f>('ICT-BD'!I597)</f>
        <v>12.57211985288758</v>
      </c>
      <c r="G289" s="24" t="str">
        <f>('ICT-BD'!J597)</f>
        <v>Algo Frío</v>
      </c>
      <c r="H289" s="24">
        <f t="shared" si="20"/>
        <v>31.630001935689734</v>
      </c>
      <c r="I289" s="72">
        <f>('ICA-BD'!L597)</f>
        <v>54.870370370370367</v>
      </c>
      <c r="J289" s="72" t="str">
        <f>('ICA-BD'!M597)</f>
        <v>Aceptable</v>
      </c>
      <c r="K289" s="72">
        <f t="shared" si="21"/>
        <v>76.83259259259259</v>
      </c>
      <c r="L289" s="133">
        <f>('IRA-BD'!G597)</f>
        <v>71</v>
      </c>
      <c r="M289" s="36" t="str">
        <f>('IRA-BD'!H597)</f>
        <v>Muy Bueno</v>
      </c>
      <c r="N289" s="133">
        <f t="shared" si="22"/>
        <v>71</v>
      </c>
      <c r="O289" s="80">
        <f t="shared" si="23"/>
        <v>59.820864842760777</v>
      </c>
      <c r="P289" s="81" t="str">
        <f t="shared" si="24"/>
        <v>Moderado</v>
      </c>
      <c r="Q289" s="11">
        <v>4</v>
      </c>
      <c r="R289" s="11" t="s">
        <v>160</v>
      </c>
      <c r="S289" s="11">
        <v>2</v>
      </c>
      <c r="T289" s="11">
        <v>-74.102167719999997</v>
      </c>
      <c r="U289" s="12">
        <v>4.5476589299999999</v>
      </c>
    </row>
    <row r="290" spans="1:21" x14ac:dyDescent="0.25">
      <c r="A290" s="10">
        <v>2679</v>
      </c>
      <c r="B290" s="3" t="s">
        <v>4909</v>
      </c>
      <c r="C290" s="3" t="s">
        <v>3696</v>
      </c>
      <c r="D290" s="3" t="s">
        <v>1</v>
      </c>
      <c r="E290" s="3" t="s">
        <v>4910</v>
      </c>
      <c r="F290" s="24">
        <f>('ICT-BD'!I2680)</f>
        <v>12.57211985288758</v>
      </c>
      <c r="G290" s="24" t="str">
        <f>('ICT-BD'!J2680)</f>
        <v>Algo Frío</v>
      </c>
      <c r="H290" s="24">
        <f t="shared" si="20"/>
        <v>31.630001935689734</v>
      </c>
      <c r="I290" s="72">
        <f>('ICA-BD'!L2680)</f>
        <v>54.870370370370367</v>
      </c>
      <c r="J290" s="72" t="str">
        <f>('ICA-BD'!M2680)</f>
        <v>Aceptable</v>
      </c>
      <c r="K290" s="72">
        <f t="shared" si="21"/>
        <v>76.83259259259259</v>
      </c>
      <c r="L290" s="133">
        <f>('IRA-BD'!G2680)</f>
        <v>71</v>
      </c>
      <c r="M290" s="36" t="str">
        <f>('IRA-BD'!H2680)</f>
        <v>Muy Bueno</v>
      </c>
      <c r="N290" s="133">
        <f t="shared" si="22"/>
        <v>71</v>
      </c>
      <c r="O290" s="80">
        <f t="shared" si="23"/>
        <v>59.820864842760777</v>
      </c>
      <c r="P290" s="81" t="str">
        <f t="shared" si="24"/>
        <v>Moderado</v>
      </c>
      <c r="Q290" s="11">
        <v>11</v>
      </c>
      <c r="R290" s="11" t="s">
        <v>5987</v>
      </c>
      <c r="S290" s="11">
        <v>6</v>
      </c>
      <c r="T290" s="11">
        <v>-74.049620489999995</v>
      </c>
      <c r="U290" s="12">
        <v>4.7985051070000004</v>
      </c>
    </row>
    <row r="291" spans="1:21" x14ac:dyDescent="0.25">
      <c r="A291" s="10">
        <v>2925</v>
      </c>
      <c r="B291" s="3" t="s">
        <v>5339</v>
      </c>
      <c r="C291" s="3" t="s">
        <v>5298</v>
      </c>
      <c r="D291" s="3" t="s">
        <v>1</v>
      </c>
      <c r="E291" s="3" t="s">
        <v>5340</v>
      </c>
      <c r="F291" s="24">
        <f>('ICT-BD'!I2926)</f>
        <v>12.57211985288758</v>
      </c>
      <c r="G291" s="24" t="str">
        <f>('ICT-BD'!J2926)</f>
        <v>Algo Frío</v>
      </c>
      <c r="H291" s="24">
        <f t="shared" si="20"/>
        <v>31.630001935689734</v>
      </c>
      <c r="I291" s="72">
        <f>('ICA-BD'!L2926)</f>
        <v>54.870370370370367</v>
      </c>
      <c r="J291" s="72" t="str">
        <f>('ICA-BD'!M2926)</f>
        <v>Aceptable</v>
      </c>
      <c r="K291" s="72">
        <f t="shared" si="21"/>
        <v>76.83259259259259</v>
      </c>
      <c r="L291" s="133">
        <f>('IRA-BD'!G2926)</f>
        <v>71</v>
      </c>
      <c r="M291" s="36" t="str">
        <f>('IRA-BD'!H2926)</f>
        <v>Muy Bueno</v>
      </c>
      <c r="N291" s="133">
        <f t="shared" si="22"/>
        <v>71</v>
      </c>
      <c r="O291" s="80">
        <f t="shared" si="23"/>
        <v>59.820864842760777</v>
      </c>
      <c r="P291" s="81" t="str">
        <f t="shared" si="24"/>
        <v>Moderado</v>
      </c>
      <c r="Q291" s="11">
        <v>15</v>
      </c>
      <c r="R291" s="11" t="s">
        <v>161</v>
      </c>
      <c r="S291" s="11">
        <v>3</v>
      </c>
      <c r="T291" s="11">
        <v>-74.092486559999998</v>
      </c>
      <c r="U291" s="12">
        <v>4.5892207960000002</v>
      </c>
    </row>
    <row r="292" spans="1:21" x14ac:dyDescent="0.25">
      <c r="A292" s="10">
        <v>3121</v>
      </c>
      <c r="B292" s="3" t="s">
        <v>203</v>
      </c>
      <c r="C292" s="3" t="s">
        <v>6255</v>
      </c>
      <c r="D292" s="3" t="s">
        <v>1</v>
      </c>
      <c r="E292" s="3" t="s">
        <v>101</v>
      </c>
      <c r="F292" s="24">
        <f>('ICT-BD'!I3122)</f>
        <v>12.57211985288758</v>
      </c>
      <c r="G292" s="24" t="str">
        <f>('ICT-BD'!J3122)</f>
        <v>Algo Frío</v>
      </c>
      <c r="H292" s="24">
        <f t="shared" si="20"/>
        <v>31.630001935689734</v>
      </c>
      <c r="I292" s="72">
        <f>('ICA-BD'!L3122)</f>
        <v>54.870370370370367</v>
      </c>
      <c r="J292" s="72" t="str">
        <f>('ICA-BD'!M3122)</f>
        <v>Aceptable</v>
      </c>
      <c r="K292" s="72">
        <f t="shared" si="21"/>
        <v>76.83259259259259</v>
      </c>
      <c r="L292" s="133">
        <f>('IRA-BD'!G3122)</f>
        <v>71</v>
      </c>
      <c r="M292" s="36" t="str">
        <f>('IRA-BD'!H3122)</f>
        <v>Muy Bueno</v>
      </c>
      <c r="N292" s="133">
        <f t="shared" si="22"/>
        <v>71</v>
      </c>
      <c r="O292" s="80">
        <f t="shared" si="23"/>
        <v>59.820864842760777</v>
      </c>
      <c r="P292" s="81" t="str">
        <f t="shared" si="24"/>
        <v>Moderado</v>
      </c>
      <c r="Q292" s="11">
        <v>18</v>
      </c>
      <c r="R292" s="11" t="s">
        <v>159</v>
      </c>
      <c r="S292" s="11">
        <v>2</v>
      </c>
      <c r="T292" s="11">
        <v>-74.112341990000004</v>
      </c>
      <c r="U292" s="12">
        <v>4.5570108029999998</v>
      </c>
    </row>
    <row r="293" spans="1:21" x14ac:dyDescent="0.25">
      <c r="A293" s="10">
        <v>725</v>
      </c>
      <c r="B293" s="3" t="s">
        <v>1646</v>
      </c>
      <c r="C293" s="3" t="s">
        <v>1432</v>
      </c>
      <c r="D293" s="3" t="s">
        <v>1</v>
      </c>
      <c r="E293" s="3" t="s">
        <v>1647</v>
      </c>
      <c r="F293" s="24">
        <f>('ICT-BD'!I726)</f>
        <v>12.593380483980399</v>
      </c>
      <c r="G293" s="24" t="str">
        <f>('ICT-BD'!J726)</f>
        <v>Algo Frío</v>
      </c>
      <c r="H293" s="24">
        <f t="shared" si="20"/>
        <v>31.350256789731588</v>
      </c>
      <c r="I293" s="72">
        <f>('ICA-BD'!L726)</f>
        <v>54.870370370370367</v>
      </c>
      <c r="J293" s="72" t="str">
        <f>('ICA-BD'!M726)</f>
        <v>Aceptable</v>
      </c>
      <c r="K293" s="72">
        <f t="shared" si="21"/>
        <v>76.83259259259259</v>
      </c>
      <c r="L293" s="133">
        <f>('IRA-BD'!G726)</f>
        <v>71</v>
      </c>
      <c r="M293" s="36" t="str">
        <f>('IRA-BD'!H726)</f>
        <v>Muy Bueno</v>
      </c>
      <c r="N293" s="133">
        <f t="shared" si="22"/>
        <v>71</v>
      </c>
      <c r="O293" s="80">
        <f t="shared" si="23"/>
        <v>59.727616460774726</v>
      </c>
      <c r="P293" s="81" t="str">
        <f t="shared" si="24"/>
        <v>Moderado</v>
      </c>
      <c r="Q293" s="11">
        <v>5</v>
      </c>
      <c r="R293" s="11" t="s">
        <v>159</v>
      </c>
      <c r="S293" s="11">
        <v>1</v>
      </c>
      <c r="T293" s="11">
        <v>-74.108779249999998</v>
      </c>
      <c r="U293" s="12">
        <v>4.537109923</v>
      </c>
    </row>
    <row r="294" spans="1:21" x14ac:dyDescent="0.25">
      <c r="A294" s="10">
        <v>3102</v>
      </c>
      <c r="B294" s="3" t="s">
        <v>184</v>
      </c>
      <c r="C294" s="3" t="s">
        <v>6255</v>
      </c>
      <c r="D294" s="3" t="s">
        <v>1</v>
      </c>
      <c r="E294" s="3" t="s">
        <v>86</v>
      </c>
      <c r="F294" s="24">
        <f>('ICT-BD'!I3103)</f>
        <v>12.593380483980399</v>
      </c>
      <c r="G294" s="24" t="str">
        <f>('ICT-BD'!J3103)</f>
        <v>Algo Frío</v>
      </c>
      <c r="H294" s="24">
        <f t="shared" si="20"/>
        <v>31.350256789731588</v>
      </c>
      <c r="I294" s="72">
        <f>('ICA-BD'!L3103)</f>
        <v>54.870370370370367</v>
      </c>
      <c r="J294" s="72" t="str">
        <f>('ICA-BD'!M3103)</f>
        <v>Aceptable</v>
      </c>
      <c r="K294" s="72">
        <f t="shared" si="21"/>
        <v>76.83259259259259</v>
      </c>
      <c r="L294" s="133">
        <f>('IRA-BD'!G3103)</f>
        <v>71</v>
      </c>
      <c r="M294" s="36" t="str">
        <f>('IRA-BD'!H3103)</f>
        <v>Muy Bueno</v>
      </c>
      <c r="N294" s="133">
        <f t="shared" si="22"/>
        <v>71</v>
      </c>
      <c r="O294" s="80">
        <f t="shared" si="23"/>
        <v>59.727616460774726</v>
      </c>
      <c r="P294" s="81" t="str">
        <f t="shared" si="24"/>
        <v>Moderado</v>
      </c>
      <c r="Q294" s="11">
        <v>18</v>
      </c>
      <c r="R294" s="11" t="s">
        <v>159</v>
      </c>
      <c r="S294" s="11">
        <v>2</v>
      </c>
      <c r="T294" s="11">
        <v>-74.114030400000004</v>
      </c>
      <c r="U294" s="12">
        <v>4.5659040749999997</v>
      </c>
    </row>
    <row r="295" spans="1:21" x14ac:dyDescent="0.25">
      <c r="A295" s="10">
        <v>3112</v>
      </c>
      <c r="B295" s="3" t="s">
        <v>194</v>
      </c>
      <c r="C295" s="3" t="s">
        <v>6255</v>
      </c>
      <c r="D295" s="3" t="s">
        <v>1</v>
      </c>
      <c r="E295" s="3" t="s">
        <v>96</v>
      </c>
      <c r="F295" s="24">
        <f>('ICT-BD'!I3113)</f>
        <v>12.593380483980399</v>
      </c>
      <c r="G295" s="24" t="str">
        <f>('ICT-BD'!J3113)</f>
        <v>Algo Frío</v>
      </c>
      <c r="H295" s="24">
        <f t="shared" si="20"/>
        <v>31.350256789731588</v>
      </c>
      <c r="I295" s="72">
        <f>('ICA-BD'!L3113)</f>
        <v>54.870370370370367</v>
      </c>
      <c r="J295" s="72" t="str">
        <f>('ICA-BD'!M3113)</f>
        <v>Aceptable</v>
      </c>
      <c r="K295" s="72">
        <f t="shared" si="21"/>
        <v>76.83259259259259</v>
      </c>
      <c r="L295" s="133">
        <f>('IRA-BD'!G3113)</f>
        <v>71</v>
      </c>
      <c r="M295" s="36" t="str">
        <f>('IRA-BD'!H3113)</f>
        <v>Muy Bueno</v>
      </c>
      <c r="N295" s="133">
        <f t="shared" si="22"/>
        <v>71</v>
      </c>
      <c r="O295" s="80">
        <f t="shared" si="23"/>
        <v>59.727616460774726</v>
      </c>
      <c r="P295" s="81" t="str">
        <f t="shared" si="24"/>
        <v>Moderado</v>
      </c>
      <c r="Q295" s="11">
        <v>18</v>
      </c>
      <c r="R295" s="11" t="s">
        <v>159</v>
      </c>
      <c r="S295" s="11">
        <v>2</v>
      </c>
      <c r="T295" s="11">
        <v>-74.117521289999999</v>
      </c>
      <c r="U295" s="12">
        <v>4.5569621759999999</v>
      </c>
    </row>
    <row r="296" spans="1:21" x14ac:dyDescent="0.25">
      <c r="A296" s="10">
        <v>3127</v>
      </c>
      <c r="B296" s="3" t="s">
        <v>209</v>
      </c>
      <c r="C296" s="3" t="s">
        <v>6255</v>
      </c>
      <c r="D296" s="3" t="s">
        <v>1</v>
      </c>
      <c r="E296" s="3" t="s">
        <v>105</v>
      </c>
      <c r="F296" s="24">
        <f>('ICT-BD'!I3128)</f>
        <v>12.593380483980399</v>
      </c>
      <c r="G296" s="24" t="str">
        <f>('ICT-BD'!J3128)</f>
        <v>Algo Frío</v>
      </c>
      <c r="H296" s="24">
        <f t="shared" si="20"/>
        <v>31.350256789731588</v>
      </c>
      <c r="I296" s="72">
        <f>('ICA-BD'!L3128)</f>
        <v>54.870370370370367</v>
      </c>
      <c r="J296" s="72" t="str">
        <f>('ICA-BD'!M3128)</f>
        <v>Aceptable</v>
      </c>
      <c r="K296" s="72">
        <f t="shared" si="21"/>
        <v>76.83259259259259</v>
      </c>
      <c r="L296" s="133">
        <f>('IRA-BD'!G3128)</f>
        <v>71</v>
      </c>
      <c r="M296" s="36" t="str">
        <f>('IRA-BD'!H3128)</f>
        <v>Muy Bueno</v>
      </c>
      <c r="N296" s="133">
        <f t="shared" si="22"/>
        <v>71</v>
      </c>
      <c r="O296" s="80">
        <f t="shared" si="23"/>
        <v>59.727616460774726</v>
      </c>
      <c r="P296" s="81" t="str">
        <f t="shared" si="24"/>
        <v>Moderado</v>
      </c>
      <c r="Q296" s="11">
        <v>18</v>
      </c>
      <c r="R296" s="11" t="s">
        <v>159</v>
      </c>
      <c r="S296" s="11">
        <v>1</v>
      </c>
      <c r="T296" s="11">
        <v>-74.115159489999996</v>
      </c>
      <c r="U296" s="12">
        <v>4.5468813739999998</v>
      </c>
    </row>
    <row r="297" spans="1:21" x14ac:dyDescent="0.25">
      <c r="A297" s="10">
        <v>1176</v>
      </c>
      <c r="B297" s="3" t="s">
        <v>2344</v>
      </c>
      <c r="C297" s="3" t="s">
        <v>1986</v>
      </c>
      <c r="D297" s="3" t="s">
        <v>1</v>
      </c>
      <c r="E297" s="3" t="s">
        <v>2317</v>
      </c>
      <c r="F297" s="24">
        <f>('ICT-BD'!I1177)</f>
        <v>12.879998687207939</v>
      </c>
      <c r="G297" s="24" t="str">
        <f>('ICT-BD'!J1177)</f>
        <v>Algo Frío</v>
      </c>
      <c r="H297" s="24">
        <f t="shared" si="20"/>
        <v>27.578964642000798</v>
      </c>
      <c r="I297" s="72">
        <f>('ICA-BD'!L1177)</f>
        <v>62.75</v>
      </c>
      <c r="J297" s="72" t="str">
        <f>('ICA-BD'!M1177)</f>
        <v>Aceptable</v>
      </c>
      <c r="K297" s="72">
        <f t="shared" si="21"/>
        <v>72.42</v>
      </c>
      <c r="L297" s="133">
        <f>('IRA-BD'!G1177)</f>
        <v>78.777777777777771</v>
      </c>
      <c r="M297" s="36" t="str">
        <f>('IRA-BD'!H1177)</f>
        <v>Muy Bueno</v>
      </c>
      <c r="N297" s="133">
        <f t="shared" si="22"/>
        <v>78.777777777777771</v>
      </c>
      <c r="O297" s="80">
        <f t="shared" si="23"/>
        <v>59.592247473259526</v>
      </c>
      <c r="P297" s="81" t="str">
        <f t="shared" si="24"/>
        <v>Moderado</v>
      </c>
      <c r="Q297" s="11">
        <v>8</v>
      </c>
      <c r="R297" s="11" t="s">
        <v>5992</v>
      </c>
      <c r="S297" s="11">
        <v>3</v>
      </c>
      <c r="T297" s="11">
        <v>-74.141342559999998</v>
      </c>
      <c r="U297" s="12">
        <v>4.6427082820000001</v>
      </c>
    </row>
    <row r="298" spans="1:21" x14ac:dyDescent="0.25">
      <c r="A298" s="10">
        <v>1266</v>
      </c>
      <c r="B298" s="3" t="s">
        <v>2486</v>
      </c>
      <c r="C298" s="3" t="s">
        <v>1986</v>
      </c>
      <c r="D298" s="3" t="s">
        <v>1</v>
      </c>
      <c r="E298" s="3" t="s">
        <v>2487</v>
      </c>
      <c r="F298" s="24">
        <f>('ICT-BD'!I1267)</f>
        <v>12.879998687207939</v>
      </c>
      <c r="G298" s="24" t="str">
        <f>('ICT-BD'!J1267)</f>
        <v>Algo Frío</v>
      </c>
      <c r="H298" s="24">
        <f t="shared" si="20"/>
        <v>27.578964642000798</v>
      </c>
      <c r="I298" s="72">
        <f>('ICA-BD'!L1267)</f>
        <v>62.75</v>
      </c>
      <c r="J298" s="72" t="str">
        <f>('ICA-BD'!M1267)</f>
        <v>Aceptable</v>
      </c>
      <c r="K298" s="72">
        <f t="shared" si="21"/>
        <v>72.42</v>
      </c>
      <c r="L298" s="133">
        <f>('IRA-BD'!G1267)</f>
        <v>78.777777777777771</v>
      </c>
      <c r="M298" s="36" t="str">
        <f>('IRA-BD'!H1267)</f>
        <v>Muy Bueno</v>
      </c>
      <c r="N298" s="133">
        <f t="shared" si="22"/>
        <v>78.777777777777771</v>
      </c>
      <c r="O298" s="80">
        <f t="shared" si="23"/>
        <v>59.592247473259526</v>
      </c>
      <c r="P298" s="81" t="str">
        <f t="shared" si="24"/>
        <v>Moderado</v>
      </c>
      <c r="Q298" s="11">
        <v>8</v>
      </c>
      <c r="R298" s="11" t="s">
        <v>5993</v>
      </c>
      <c r="S298" s="11">
        <v>2</v>
      </c>
      <c r="T298" s="11">
        <v>-74.173208239999994</v>
      </c>
      <c r="U298" s="12">
        <v>4.6516781869999999</v>
      </c>
    </row>
    <row r="299" spans="1:21" x14ac:dyDescent="0.25">
      <c r="A299" s="10">
        <v>1267</v>
      </c>
      <c r="B299" s="3" t="s">
        <v>2488</v>
      </c>
      <c r="C299" s="3" t="s">
        <v>1986</v>
      </c>
      <c r="D299" s="3" t="s">
        <v>1</v>
      </c>
      <c r="E299" s="3" t="s">
        <v>2487</v>
      </c>
      <c r="F299" s="24">
        <f>('ICT-BD'!I1268)</f>
        <v>12.879998687207939</v>
      </c>
      <c r="G299" s="24" t="str">
        <f>('ICT-BD'!J1268)</f>
        <v>Algo Frío</v>
      </c>
      <c r="H299" s="24">
        <f t="shared" si="20"/>
        <v>27.578964642000798</v>
      </c>
      <c r="I299" s="72">
        <f>('ICA-BD'!L1268)</f>
        <v>62.75</v>
      </c>
      <c r="J299" s="72" t="str">
        <f>('ICA-BD'!M1268)</f>
        <v>Aceptable</v>
      </c>
      <c r="K299" s="72">
        <f t="shared" si="21"/>
        <v>72.42</v>
      </c>
      <c r="L299" s="133">
        <f>('IRA-BD'!G1268)</f>
        <v>78.777777777777771</v>
      </c>
      <c r="M299" s="36" t="str">
        <f>('IRA-BD'!H1268)</f>
        <v>Muy Bueno</v>
      </c>
      <c r="N299" s="133">
        <f t="shared" si="22"/>
        <v>78.777777777777771</v>
      </c>
      <c r="O299" s="80">
        <f t="shared" si="23"/>
        <v>59.592247473259526</v>
      </c>
      <c r="P299" s="81" t="str">
        <f t="shared" si="24"/>
        <v>Moderado</v>
      </c>
      <c r="Q299" s="11">
        <v>8</v>
      </c>
      <c r="R299" s="11" t="s">
        <v>5993</v>
      </c>
      <c r="S299" s="11">
        <v>2</v>
      </c>
      <c r="T299" s="11">
        <v>-74.170879769999999</v>
      </c>
      <c r="U299" s="12">
        <v>4.6485592029999996</v>
      </c>
    </row>
    <row r="300" spans="1:21" x14ac:dyDescent="0.25">
      <c r="A300" s="10">
        <v>1300</v>
      </c>
      <c r="B300" s="3" t="s">
        <v>2545</v>
      </c>
      <c r="C300" s="3" t="s">
        <v>1986</v>
      </c>
      <c r="D300" s="3" t="s">
        <v>1</v>
      </c>
      <c r="E300" s="3" t="s">
        <v>2546</v>
      </c>
      <c r="F300" s="24">
        <f>('ICT-BD'!I1301)</f>
        <v>12.879998687207939</v>
      </c>
      <c r="G300" s="24" t="str">
        <f>('ICT-BD'!J1301)</f>
        <v>Algo Frío</v>
      </c>
      <c r="H300" s="24">
        <f t="shared" si="20"/>
        <v>27.578964642000798</v>
      </c>
      <c r="I300" s="72">
        <f>('ICA-BD'!L1301)</f>
        <v>62.75</v>
      </c>
      <c r="J300" s="72" t="str">
        <f>('ICA-BD'!M1301)</f>
        <v>Aceptable</v>
      </c>
      <c r="K300" s="72">
        <f t="shared" si="21"/>
        <v>72.42</v>
      </c>
      <c r="L300" s="133">
        <f>('IRA-BD'!G1301)</f>
        <v>78.777777777777771</v>
      </c>
      <c r="M300" s="36" t="str">
        <f>('IRA-BD'!H1301)</f>
        <v>Muy Bueno</v>
      </c>
      <c r="N300" s="133">
        <f t="shared" si="22"/>
        <v>78.777777777777771</v>
      </c>
      <c r="O300" s="80">
        <f t="shared" si="23"/>
        <v>59.592247473259526</v>
      </c>
      <c r="P300" s="81" t="str">
        <f t="shared" si="24"/>
        <v>Moderado</v>
      </c>
      <c r="Q300" s="11">
        <v>8</v>
      </c>
      <c r="R300" s="11" t="s">
        <v>5993</v>
      </c>
      <c r="S300" s="11">
        <v>2</v>
      </c>
      <c r="T300" s="11">
        <v>-74.162194600000007</v>
      </c>
      <c r="U300" s="12">
        <v>4.6337721150000002</v>
      </c>
    </row>
    <row r="301" spans="1:21" x14ac:dyDescent="0.25">
      <c r="A301" s="10">
        <v>1341</v>
      </c>
      <c r="B301" s="3" t="s">
        <v>2618</v>
      </c>
      <c r="C301" s="3" t="s">
        <v>1986</v>
      </c>
      <c r="D301" s="3" t="s">
        <v>1</v>
      </c>
      <c r="E301" s="3" t="s">
        <v>2619</v>
      </c>
      <c r="F301" s="24">
        <f>('ICT-BD'!I1342)</f>
        <v>12.879998687207939</v>
      </c>
      <c r="G301" s="24" t="str">
        <f>('ICT-BD'!J1342)</f>
        <v>Algo Frío</v>
      </c>
      <c r="H301" s="24">
        <f t="shared" si="20"/>
        <v>27.578964642000798</v>
      </c>
      <c r="I301" s="72">
        <f>('ICA-BD'!L1342)</f>
        <v>62.75</v>
      </c>
      <c r="J301" s="72" t="str">
        <f>('ICA-BD'!M1342)</f>
        <v>Aceptable</v>
      </c>
      <c r="K301" s="72">
        <f t="shared" si="21"/>
        <v>72.42</v>
      </c>
      <c r="L301" s="133">
        <f>('IRA-BD'!G1342)</f>
        <v>78.777777777777771</v>
      </c>
      <c r="M301" s="36" t="str">
        <f>('IRA-BD'!H1342)</f>
        <v>Muy Bueno</v>
      </c>
      <c r="N301" s="133">
        <f t="shared" si="22"/>
        <v>78.777777777777771</v>
      </c>
      <c r="O301" s="80">
        <f t="shared" si="23"/>
        <v>59.592247473259526</v>
      </c>
      <c r="P301" s="81" t="str">
        <f t="shared" si="24"/>
        <v>Moderado</v>
      </c>
      <c r="Q301" s="11">
        <v>8</v>
      </c>
      <c r="R301" s="11" t="s">
        <v>5993</v>
      </c>
      <c r="S301" s="11">
        <v>2</v>
      </c>
      <c r="T301" s="11">
        <v>-74.165046279999999</v>
      </c>
      <c r="U301" s="12">
        <v>4.6342736760000003</v>
      </c>
    </row>
    <row r="302" spans="1:21" x14ac:dyDescent="0.25">
      <c r="A302" s="10">
        <v>2978</v>
      </c>
      <c r="B302" s="3" t="s">
        <v>5430</v>
      </c>
      <c r="C302" s="3" t="s">
        <v>5354</v>
      </c>
      <c r="D302" s="3" t="s">
        <v>1</v>
      </c>
      <c r="E302" s="3" t="s">
        <v>5429</v>
      </c>
      <c r="F302" s="24">
        <f>('ICT-BD'!I2979)</f>
        <v>12.426706907059854</v>
      </c>
      <c r="G302" s="24" t="str">
        <f>('ICT-BD'!J2979)</f>
        <v>Algo Frío</v>
      </c>
      <c r="H302" s="24">
        <f t="shared" si="20"/>
        <v>33.543330170265065</v>
      </c>
      <c r="I302" s="72">
        <f>('ICA-BD'!L2979)</f>
        <v>59.648148148148152</v>
      </c>
      <c r="J302" s="72" t="str">
        <f>('ICA-BD'!M2979)</f>
        <v>Aceptable</v>
      </c>
      <c r="K302" s="72">
        <f t="shared" si="21"/>
        <v>74.157037037037028</v>
      </c>
      <c r="L302" s="133">
        <f>('IRA-BD'!G2979)</f>
        <v>71</v>
      </c>
      <c r="M302" s="36" t="str">
        <f>('IRA-BD'!H2979)</f>
        <v>Muy Bueno</v>
      </c>
      <c r="N302" s="133">
        <f t="shared" si="22"/>
        <v>71</v>
      </c>
      <c r="O302" s="80">
        <f t="shared" si="23"/>
        <v>59.5667890691007</v>
      </c>
      <c r="P302" s="81" t="str">
        <f t="shared" si="24"/>
        <v>Moderado</v>
      </c>
      <c r="Q302" s="11">
        <v>16</v>
      </c>
      <c r="R302" s="11" t="s">
        <v>170</v>
      </c>
      <c r="S302" s="11">
        <v>3</v>
      </c>
      <c r="T302" s="11">
        <v>-74.116092109999997</v>
      </c>
      <c r="U302" s="12">
        <v>4.6077428469999999</v>
      </c>
    </row>
    <row r="303" spans="1:21" x14ac:dyDescent="0.25">
      <c r="A303" s="10">
        <v>2686</v>
      </c>
      <c r="B303" s="3" t="s">
        <v>4921</v>
      </c>
      <c r="C303" s="3" t="s">
        <v>3696</v>
      </c>
      <c r="D303" s="3" t="s">
        <v>1</v>
      </c>
      <c r="E303" s="3" t="s">
        <v>4922</v>
      </c>
      <c r="F303" s="24">
        <f>('ICT-BD'!I2687)</f>
        <v>12.57211985288758</v>
      </c>
      <c r="G303" s="24" t="str">
        <f>('ICT-BD'!J2687)</f>
        <v>Algo Frío</v>
      </c>
      <c r="H303" s="24">
        <f t="shared" si="20"/>
        <v>31.630001935689734</v>
      </c>
      <c r="I303" s="72">
        <f>('ICA-BD'!L2687)</f>
        <v>56.870370370370367</v>
      </c>
      <c r="J303" s="72" t="str">
        <f>('ICA-BD'!M2687)</f>
        <v>Aceptable</v>
      </c>
      <c r="K303" s="72">
        <f t="shared" si="21"/>
        <v>75.7125925925926</v>
      </c>
      <c r="L303" s="133">
        <f>('IRA-BD'!G2687)</f>
        <v>71</v>
      </c>
      <c r="M303" s="36" t="str">
        <f>('IRA-BD'!H2687)</f>
        <v>Muy Bueno</v>
      </c>
      <c r="N303" s="133">
        <f t="shared" si="22"/>
        <v>71</v>
      </c>
      <c r="O303" s="80">
        <f t="shared" si="23"/>
        <v>59.447531509427449</v>
      </c>
      <c r="P303" s="81" t="str">
        <f t="shared" si="24"/>
        <v>Moderado</v>
      </c>
      <c r="Q303" s="11">
        <v>11</v>
      </c>
      <c r="R303" s="11" t="s">
        <v>5987</v>
      </c>
      <c r="S303" s="11">
        <v>6</v>
      </c>
      <c r="T303" s="11">
        <v>-74.071872810000002</v>
      </c>
      <c r="U303" s="12">
        <v>4.7995417519999997</v>
      </c>
    </row>
    <row r="304" spans="1:21" x14ac:dyDescent="0.25">
      <c r="A304" s="10">
        <v>2687</v>
      </c>
      <c r="B304" s="3" t="s">
        <v>4923</v>
      </c>
      <c r="C304" s="3" t="s">
        <v>3696</v>
      </c>
      <c r="D304" s="3" t="s">
        <v>1</v>
      </c>
      <c r="E304" s="3" t="s">
        <v>4924</v>
      </c>
      <c r="F304" s="24">
        <f>('ICT-BD'!I2688)</f>
        <v>12.57211985288758</v>
      </c>
      <c r="G304" s="24" t="str">
        <f>('ICT-BD'!J2688)</f>
        <v>Algo Frío</v>
      </c>
      <c r="H304" s="24">
        <f t="shared" si="20"/>
        <v>31.630001935689734</v>
      </c>
      <c r="I304" s="72">
        <f>('ICA-BD'!L2688)</f>
        <v>56.870370370370367</v>
      </c>
      <c r="J304" s="72" t="str">
        <f>('ICA-BD'!M2688)</f>
        <v>Aceptable</v>
      </c>
      <c r="K304" s="72">
        <f t="shared" si="21"/>
        <v>75.7125925925926</v>
      </c>
      <c r="L304" s="133">
        <f>('IRA-BD'!G2688)</f>
        <v>71</v>
      </c>
      <c r="M304" s="36" t="str">
        <f>('IRA-BD'!H2688)</f>
        <v>Muy Bueno</v>
      </c>
      <c r="N304" s="133">
        <f t="shared" si="22"/>
        <v>71</v>
      </c>
      <c r="O304" s="80">
        <f t="shared" si="23"/>
        <v>59.447531509427449</v>
      </c>
      <c r="P304" s="81" t="str">
        <f t="shared" si="24"/>
        <v>Moderado</v>
      </c>
      <c r="Q304" s="11">
        <v>11</v>
      </c>
      <c r="R304" s="11" t="s">
        <v>5987</v>
      </c>
      <c r="S304" s="11">
        <v>6</v>
      </c>
      <c r="T304" s="11">
        <v>-74.07135151</v>
      </c>
      <c r="U304" s="12">
        <v>4.7993793189999998</v>
      </c>
    </row>
    <row r="305" spans="1:21" x14ac:dyDescent="0.25">
      <c r="A305" s="10">
        <v>2689</v>
      </c>
      <c r="B305" s="3" t="s">
        <v>4927</v>
      </c>
      <c r="C305" s="3" t="s">
        <v>3696</v>
      </c>
      <c r="D305" s="3" t="s">
        <v>1</v>
      </c>
      <c r="E305" s="3" t="s">
        <v>4916</v>
      </c>
      <c r="F305" s="24">
        <f>('ICT-BD'!I2690)</f>
        <v>12.57211985288758</v>
      </c>
      <c r="G305" s="24" t="str">
        <f>('ICT-BD'!J2690)</f>
        <v>Algo Frío</v>
      </c>
      <c r="H305" s="24">
        <f t="shared" si="20"/>
        <v>31.630001935689734</v>
      </c>
      <c r="I305" s="72">
        <f>('ICA-BD'!L2690)</f>
        <v>56.870370370370367</v>
      </c>
      <c r="J305" s="72" t="str">
        <f>('ICA-BD'!M2690)</f>
        <v>Aceptable</v>
      </c>
      <c r="K305" s="72">
        <f t="shared" si="21"/>
        <v>75.7125925925926</v>
      </c>
      <c r="L305" s="133">
        <f>('IRA-BD'!G2690)</f>
        <v>71</v>
      </c>
      <c r="M305" s="36" t="str">
        <f>('IRA-BD'!H2690)</f>
        <v>Muy Bueno</v>
      </c>
      <c r="N305" s="133">
        <f t="shared" si="22"/>
        <v>71</v>
      </c>
      <c r="O305" s="80">
        <f t="shared" si="23"/>
        <v>59.447531509427449</v>
      </c>
      <c r="P305" s="81" t="str">
        <f t="shared" si="24"/>
        <v>Moderado</v>
      </c>
      <c r="Q305" s="11">
        <v>11</v>
      </c>
      <c r="R305" s="11" t="s">
        <v>5987</v>
      </c>
      <c r="S305" s="11">
        <v>6</v>
      </c>
      <c r="T305" s="11">
        <v>-74.072827619999998</v>
      </c>
      <c r="U305" s="12">
        <v>4.7986869580000002</v>
      </c>
    </row>
    <row r="306" spans="1:21" x14ac:dyDescent="0.25">
      <c r="A306" s="10">
        <v>2690</v>
      </c>
      <c r="B306" s="3" t="s">
        <v>4928</v>
      </c>
      <c r="C306" s="3" t="s">
        <v>3696</v>
      </c>
      <c r="D306" s="3" t="s">
        <v>1</v>
      </c>
      <c r="E306" s="3" t="s">
        <v>4916</v>
      </c>
      <c r="F306" s="24">
        <f>('ICT-BD'!I2691)</f>
        <v>12.57211985288758</v>
      </c>
      <c r="G306" s="24" t="str">
        <f>('ICT-BD'!J2691)</f>
        <v>Algo Frío</v>
      </c>
      <c r="H306" s="24">
        <f t="shared" si="20"/>
        <v>31.630001935689734</v>
      </c>
      <c r="I306" s="72">
        <f>('ICA-BD'!L2691)</f>
        <v>56.870370370370367</v>
      </c>
      <c r="J306" s="72" t="str">
        <f>('ICA-BD'!M2691)</f>
        <v>Aceptable</v>
      </c>
      <c r="K306" s="72">
        <f t="shared" si="21"/>
        <v>75.7125925925926</v>
      </c>
      <c r="L306" s="133">
        <f>('IRA-BD'!G2691)</f>
        <v>71</v>
      </c>
      <c r="M306" s="36" t="str">
        <f>('IRA-BD'!H2691)</f>
        <v>Muy Bueno</v>
      </c>
      <c r="N306" s="133">
        <f t="shared" si="22"/>
        <v>71</v>
      </c>
      <c r="O306" s="80">
        <f t="shared" si="23"/>
        <v>59.447531509427449</v>
      </c>
      <c r="P306" s="81" t="str">
        <f t="shared" si="24"/>
        <v>Moderado</v>
      </c>
      <c r="Q306" s="11">
        <v>11</v>
      </c>
      <c r="R306" s="11" t="s">
        <v>5987</v>
      </c>
      <c r="S306" s="11">
        <v>6</v>
      </c>
      <c r="T306" s="11">
        <v>-74.071914070000005</v>
      </c>
      <c r="U306" s="12">
        <v>4.7983860290000004</v>
      </c>
    </row>
    <row r="307" spans="1:21" x14ac:dyDescent="0.25">
      <c r="A307" s="10">
        <v>2169</v>
      </c>
      <c r="B307" s="3" t="s">
        <v>4017</v>
      </c>
      <c r="C307" s="3" t="s">
        <v>3696</v>
      </c>
      <c r="D307" s="3" t="s">
        <v>1</v>
      </c>
      <c r="E307" s="3" t="s">
        <v>4018</v>
      </c>
      <c r="F307" s="24">
        <f>('ICT-BD'!I2170)</f>
        <v>12.693207725923974</v>
      </c>
      <c r="G307" s="24" t="str">
        <f>('ICT-BD'!J2170)</f>
        <v>Algo Frío</v>
      </c>
      <c r="H307" s="24">
        <f t="shared" si="20"/>
        <v>30.036740448368754</v>
      </c>
      <c r="I307" s="72">
        <f>('ICA-BD'!L2170)</f>
        <v>54.092592592592595</v>
      </c>
      <c r="J307" s="72" t="str">
        <f>('ICA-BD'!M2170)</f>
        <v>Aceptable</v>
      </c>
      <c r="K307" s="72">
        <f t="shared" si="21"/>
        <v>77.268148148148143</v>
      </c>
      <c r="L307" s="133">
        <f>('IRA-BD'!G2170)</f>
        <v>71</v>
      </c>
      <c r="M307" s="36" t="str">
        <f>('IRA-BD'!H2170)</f>
        <v>Muy Bueno</v>
      </c>
      <c r="N307" s="133">
        <f t="shared" si="22"/>
        <v>71</v>
      </c>
      <c r="O307" s="80">
        <f t="shared" si="23"/>
        <v>59.434962865505632</v>
      </c>
      <c r="P307" s="81" t="str">
        <f t="shared" si="24"/>
        <v>Moderado</v>
      </c>
      <c r="Q307" s="11">
        <v>11</v>
      </c>
      <c r="R307" s="11" t="s">
        <v>166</v>
      </c>
      <c r="S307" s="11">
        <v>4</v>
      </c>
      <c r="T307" s="11">
        <v>-74.0866963</v>
      </c>
      <c r="U307" s="12">
        <v>4.6993334149999999</v>
      </c>
    </row>
    <row r="308" spans="1:21" x14ac:dyDescent="0.25">
      <c r="A308" s="10">
        <v>2343</v>
      </c>
      <c r="B308" s="3" t="s">
        <v>4326</v>
      </c>
      <c r="C308" s="3" t="s">
        <v>3696</v>
      </c>
      <c r="D308" s="3" t="s">
        <v>1</v>
      </c>
      <c r="E308" s="3" t="s">
        <v>4327</v>
      </c>
      <c r="F308" s="24">
        <f>('ICT-BD'!I2344)</f>
        <v>12.693207725923974</v>
      </c>
      <c r="G308" s="24" t="str">
        <f>('ICT-BD'!J2344)</f>
        <v>Algo Frío</v>
      </c>
      <c r="H308" s="24">
        <f t="shared" si="20"/>
        <v>30.036740448368754</v>
      </c>
      <c r="I308" s="72">
        <f>('ICA-BD'!L2344)</f>
        <v>54.092592592592595</v>
      </c>
      <c r="J308" s="72" t="str">
        <f>('ICA-BD'!M2344)</f>
        <v>Aceptable</v>
      </c>
      <c r="K308" s="72">
        <f t="shared" si="21"/>
        <v>77.268148148148143</v>
      </c>
      <c r="L308" s="133">
        <f>('IRA-BD'!G2344)</f>
        <v>71</v>
      </c>
      <c r="M308" s="36" t="str">
        <f>('IRA-BD'!H2344)</f>
        <v>Muy Bueno</v>
      </c>
      <c r="N308" s="133">
        <f t="shared" si="22"/>
        <v>71</v>
      </c>
      <c r="O308" s="80">
        <f t="shared" si="23"/>
        <v>59.434962865505632</v>
      </c>
      <c r="P308" s="81" t="str">
        <f t="shared" si="24"/>
        <v>Moderado</v>
      </c>
      <c r="Q308" s="11">
        <v>11</v>
      </c>
      <c r="R308" s="11" t="s">
        <v>167</v>
      </c>
      <c r="S308" s="11">
        <v>2</v>
      </c>
      <c r="T308" s="11">
        <v>-74.101721429999998</v>
      </c>
      <c r="U308" s="12">
        <v>4.728295943</v>
      </c>
    </row>
    <row r="309" spans="1:21" x14ac:dyDescent="0.25">
      <c r="A309" s="10">
        <v>2964</v>
      </c>
      <c r="B309" s="3" t="s">
        <v>5406</v>
      </c>
      <c r="C309" s="3" t="s">
        <v>5354</v>
      </c>
      <c r="D309" s="3" t="s">
        <v>1</v>
      </c>
      <c r="E309" s="3" t="s">
        <v>5407</v>
      </c>
      <c r="F309" s="24">
        <f>('ICT-BD'!I2965)</f>
        <v>12.693207725923974</v>
      </c>
      <c r="G309" s="24" t="str">
        <f>('ICT-BD'!J2965)</f>
        <v>Algo Frío</v>
      </c>
      <c r="H309" s="24">
        <f t="shared" si="20"/>
        <v>30.036740448368754</v>
      </c>
      <c r="I309" s="72">
        <f>('ICA-BD'!L2965)</f>
        <v>54.092592592592595</v>
      </c>
      <c r="J309" s="72" t="str">
        <f>('ICA-BD'!M2965)</f>
        <v>Aceptable</v>
      </c>
      <c r="K309" s="72">
        <f t="shared" si="21"/>
        <v>77.268148148148143</v>
      </c>
      <c r="L309" s="133">
        <f>('IRA-BD'!G2965)</f>
        <v>71</v>
      </c>
      <c r="M309" s="36" t="str">
        <f>('IRA-BD'!H2965)</f>
        <v>Muy Bueno</v>
      </c>
      <c r="N309" s="133">
        <f t="shared" si="22"/>
        <v>71</v>
      </c>
      <c r="O309" s="80">
        <f t="shared" si="23"/>
        <v>59.434962865505632</v>
      </c>
      <c r="P309" s="81" t="str">
        <f t="shared" si="24"/>
        <v>Moderado</v>
      </c>
      <c r="Q309" s="11">
        <v>16</v>
      </c>
      <c r="R309" s="11" t="s">
        <v>170</v>
      </c>
      <c r="S309" s="11">
        <v>3</v>
      </c>
      <c r="T309" s="11">
        <v>-74.123032530000003</v>
      </c>
      <c r="U309" s="12">
        <v>4.6098729179999998</v>
      </c>
    </row>
    <row r="310" spans="1:21" x14ac:dyDescent="0.25">
      <c r="A310" s="10">
        <v>19</v>
      </c>
      <c r="B310" s="3" t="s">
        <v>657</v>
      </c>
      <c r="C310" s="3" t="s">
        <v>625</v>
      </c>
      <c r="D310" s="3" t="s">
        <v>1</v>
      </c>
      <c r="E310" s="3" t="s">
        <v>658</v>
      </c>
      <c r="F310" s="24">
        <f>('ICT-BD'!I20)</f>
        <v>12.787110239631197</v>
      </c>
      <c r="G310" s="24" t="str">
        <f>('ICT-BD'!J20)</f>
        <v>Algo Frío</v>
      </c>
      <c r="H310" s="24">
        <f t="shared" si="20"/>
        <v>28.801181057484246</v>
      </c>
      <c r="I310" s="72">
        <f>('ICA-BD'!L20)</f>
        <v>52.092592592592595</v>
      </c>
      <c r="J310" s="72" t="str">
        <f>('ICA-BD'!M20)</f>
        <v>Aceptable</v>
      </c>
      <c r="K310" s="72">
        <f t="shared" si="21"/>
        <v>78.388148148148147</v>
      </c>
      <c r="L310" s="133">
        <f>('IRA-BD'!G20)</f>
        <v>71</v>
      </c>
      <c r="M310" s="36" t="str">
        <f>('IRA-BD'!H27)</f>
        <v>Aceptable</v>
      </c>
      <c r="N310" s="133">
        <f t="shared" si="22"/>
        <v>71</v>
      </c>
      <c r="O310" s="80">
        <f t="shared" si="23"/>
        <v>59.39644306854413</v>
      </c>
      <c r="P310" s="81" t="str">
        <f t="shared" si="24"/>
        <v>Moderado</v>
      </c>
      <c r="Q310" s="11">
        <v>1</v>
      </c>
      <c r="R310" s="11" t="s">
        <v>164</v>
      </c>
      <c r="S310" s="11">
        <v>6</v>
      </c>
      <c r="T310" s="11">
        <v>-74.053823469999998</v>
      </c>
      <c r="U310" s="12">
        <v>4.6879011070000001</v>
      </c>
    </row>
    <row r="311" spans="1:21" x14ac:dyDescent="0.25">
      <c r="A311" s="10">
        <v>129</v>
      </c>
      <c r="B311" s="3" t="s">
        <v>852</v>
      </c>
      <c r="C311" s="3" t="s">
        <v>625</v>
      </c>
      <c r="D311" s="3" t="s">
        <v>1</v>
      </c>
      <c r="E311" s="3" t="s">
        <v>853</v>
      </c>
      <c r="F311" s="24">
        <f>('ICT-BD'!I130)</f>
        <v>12.787110239631197</v>
      </c>
      <c r="G311" s="24" t="str">
        <f>('ICT-BD'!J130)</f>
        <v>Algo Frío</v>
      </c>
      <c r="H311" s="24">
        <f t="shared" si="20"/>
        <v>28.801181057484246</v>
      </c>
      <c r="I311" s="72">
        <f>('ICA-BD'!L130)</f>
        <v>52.092592592592595</v>
      </c>
      <c r="J311" s="72" t="str">
        <f>('ICA-BD'!M130)</f>
        <v>Aceptable</v>
      </c>
      <c r="K311" s="72">
        <f t="shared" si="21"/>
        <v>78.388148148148147</v>
      </c>
      <c r="L311" s="133">
        <f>('IRA-BD'!G130)</f>
        <v>71</v>
      </c>
      <c r="M311" s="36" t="str">
        <f>('IRA-BD'!H137)</f>
        <v>Aceptable</v>
      </c>
      <c r="N311" s="133">
        <f t="shared" si="22"/>
        <v>71</v>
      </c>
      <c r="O311" s="80">
        <f t="shared" si="23"/>
        <v>59.39644306854413</v>
      </c>
      <c r="P311" s="81" t="str">
        <f t="shared" si="24"/>
        <v>Moderado</v>
      </c>
      <c r="Q311" s="11">
        <v>1</v>
      </c>
      <c r="R311" s="11" t="s">
        <v>164</v>
      </c>
      <c r="S311" s="11">
        <v>6</v>
      </c>
      <c r="T311" s="11">
        <v>-74.023760150000001</v>
      </c>
      <c r="U311" s="12">
        <v>4.7161220430000004</v>
      </c>
    </row>
    <row r="312" spans="1:21" x14ac:dyDescent="0.25">
      <c r="A312" s="10">
        <v>183</v>
      </c>
      <c r="B312" s="3" t="s">
        <v>949</v>
      </c>
      <c r="C312" s="3" t="s">
        <v>625</v>
      </c>
      <c r="D312" s="3" t="s">
        <v>1</v>
      </c>
      <c r="E312" s="3" t="s">
        <v>950</v>
      </c>
      <c r="F312" s="24">
        <f>('ICT-BD'!I184)</f>
        <v>12.787110239631197</v>
      </c>
      <c r="G312" s="24" t="str">
        <f>('ICT-BD'!J184)</f>
        <v>Algo Frío</v>
      </c>
      <c r="H312" s="24">
        <f t="shared" si="20"/>
        <v>28.801181057484246</v>
      </c>
      <c r="I312" s="72">
        <f>('ICA-BD'!L184)</f>
        <v>52.092592592592595</v>
      </c>
      <c r="J312" s="72" t="str">
        <f>('ICA-BD'!M184)</f>
        <v>Aceptable</v>
      </c>
      <c r="K312" s="72">
        <f t="shared" si="21"/>
        <v>78.388148148148147</v>
      </c>
      <c r="L312" s="133">
        <f>('IRA-BD'!G184)</f>
        <v>71</v>
      </c>
      <c r="M312" s="36" t="str">
        <f>('IRA-BD'!H191)</f>
        <v>Regular</v>
      </c>
      <c r="N312" s="133">
        <f t="shared" si="22"/>
        <v>71</v>
      </c>
      <c r="O312" s="80">
        <f t="shared" si="23"/>
        <v>59.39644306854413</v>
      </c>
      <c r="P312" s="81" t="str">
        <f t="shared" si="24"/>
        <v>Moderado</v>
      </c>
      <c r="Q312" s="11">
        <v>1</v>
      </c>
      <c r="R312" s="11" t="s">
        <v>164</v>
      </c>
      <c r="S312" s="11">
        <v>5</v>
      </c>
      <c r="T312" s="11">
        <v>-74.038175589999994</v>
      </c>
      <c r="U312" s="12">
        <v>4.7163710720000003</v>
      </c>
    </row>
    <row r="313" spans="1:21" x14ac:dyDescent="0.25">
      <c r="A313" s="10">
        <v>189</v>
      </c>
      <c r="B313" s="3" t="s">
        <v>959</v>
      </c>
      <c r="C313" s="3" t="s">
        <v>625</v>
      </c>
      <c r="D313" s="3" t="s">
        <v>1</v>
      </c>
      <c r="E313" s="3" t="s">
        <v>960</v>
      </c>
      <c r="F313" s="24">
        <f>('ICT-BD'!I190)</f>
        <v>12.787110239631197</v>
      </c>
      <c r="G313" s="24" t="str">
        <f>('ICT-BD'!J190)</f>
        <v>Algo Frío</v>
      </c>
      <c r="H313" s="24">
        <f t="shared" si="20"/>
        <v>28.801181057484246</v>
      </c>
      <c r="I313" s="72">
        <f>('ICA-BD'!L190)</f>
        <v>52.092592592592595</v>
      </c>
      <c r="J313" s="72" t="str">
        <f>('ICA-BD'!M190)</f>
        <v>Aceptable</v>
      </c>
      <c r="K313" s="72">
        <f t="shared" si="21"/>
        <v>78.388148148148147</v>
      </c>
      <c r="L313" s="133">
        <f>('IRA-BD'!G190)</f>
        <v>71</v>
      </c>
      <c r="M313" s="36" t="str">
        <f>('IRA-BD'!H197)</f>
        <v>Aceptable</v>
      </c>
      <c r="N313" s="133">
        <f t="shared" si="22"/>
        <v>71</v>
      </c>
      <c r="O313" s="80">
        <f t="shared" si="23"/>
        <v>59.39644306854413</v>
      </c>
      <c r="P313" s="81" t="str">
        <f t="shared" si="24"/>
        <v>Moderado</v>
      </c>
      <c r="Q313" s="11">
        <v>1</v>
      </c>
      <c r="R313" s="11" t="s">
        <v>164</v>
      </c>
      <c r="S313" s="11">
        <v>6</v>
      </c>
      <c r="T313" s="11">
        <v>-74.021616980000005</v>
      </c>
      <c r="U313" s="12">
        <v>4.7251822260000003</v>
      </c>
    </row>
    <row r="314" spans="1:21" x14ac:dyDescent="0.25">
      <c r="A314" s="10">
        <v>227</v>
      </c>
      <c r="B314" s="3" t="s">
        <v>1033</v>
      </c>
      <c r="C314" s="3" t="s">
        <v>625</v>
      </c>
      <c r="D314" s="3" t="s">
        <v>1</v>
      </c>
      <c r="E314" s="3" t="s">
        <v>1034</v>
      </c>
      <c r="F314" s="24">
        <f>('ICT-BD'!I228)</f>
        <v>12.787110239631197</v>
      </c>
      <c r="G314" s="24" t="str">
        <f>('ICT-BD'!J228)</f>
        <v>Algo Frío</v>
      </c>
      <c r="H314" s="24">
        <f t="shared" si="20"/>
        <v>28.801181057484246</v>
      </c>
      <c r="I314" s="72">
        <f>('ICA-BD'!L228)</f>
        <v>52.092592592592595</v>
      </c>
      <c r="J314" s="72" t="str">
        <f>('ICA-BD'!M228)</f>
        <v>Aceptable</v>
      </c>
      <c r="K314" s="72">
        <f t="shared" si="21"/>
        <v>78.388148148148147</v>
      </c>
      <c r="L314" s="133">
        <f>('IRA-BD'!G228)</f>
        <v>71</v>
      </c>
      <c r="M314" s="36" t="str">
        <f>('IRA-BD'!H235)</f>
        <v>Aceptable</v>
      </c>
      <c r="N314" s="133">
        <f t="shared" si="22"/>
        <v>71</v>
      </c>
      <c r="O314" s="80">
        <f t="shared" si="23"/>
        <v>59.39644306854413</v>
      </c>
      <c r="P314" s="81" t="str">
        <f t="shared" si="24"/>
        <v>Moderado</v>
      </c>
      <c r="Q314" s="11">
        <v>1</v>
      </c>
      <c r="R314" s="11" t="s">
        <v>164</v>
      </c>
      <c r="S314" s="11">
        <v>5</v>
      </c>
      <c r="T314" s="11">
        <v>-74.049430509999993</v>
      </c>
      <c r="U314" s="12">
        <v>4.714814702</v>
      </c>
    </row>
    <row r="315" spans="1:21" x14ac:dyDescent="0.25">
      <c r="A315" s="10">
        <v>228</v>
      </c>
      <c r="B315" s="3" t="s">
        <v>1035</v>
      </c>
      <c r="C315" s="3" t="s">
        <v>625</v>
      </c>
      <c r="D315" s="3" t="s">
        <v>1</v>
      </c>
      <c r="E315" s="3" t="s">
        <v>1020</v>
      </c>
      <c r="F315" s="24">
        <f>('ICT-BD'!I229)</f>
        <v>12.787110239631197</v>
      </c>
      <c r="G315" s="24" t="str">
        <f>('ICT-BD'!J229)</f>
        <v>Algo Frío</v>
      </c>
      <c r="H315" s="24">
        <f t="shared" si="20"/>
        <v>28.801181057484246</v>
      </c>
      <c r="I315" s="72">
        <f>('ICA-BD'!L229)</f>
        <v>52.092592592592595</v>
      </c>
      <c r="J315" s="72" t="str">
        <f>('ICA-BD'!M229)</f>
        <v>Aceptable</v>
      </c>
      <c r="K315" s="72">
        <f t="shared" si="21"/>
        <v>78.388148148148147</v>
      </c>
      <c r="L315" s="133">
        <f>('IRA-BD'!G229)</f>
        <v>71</v>
      </c>
      <c r="M315" s="36" t="str">
        <f>('IRA-BD'!H236)</f>
        <v>Muy Bueno</v>
      </c>
      <c r="N315" s="133">
        <f t="shared" si="22"/>
        <v>71</v>
      </c>
      <c r="O315" s="80">
        <f t="shared" si="23"/>
        <v>59.39644306854413</v>
      </c>
      <c r="P315" s="81" t="str">
        <f t="shared" si="24"/>
        <v>Moderado</v>
      </c>
      <c r="Q315" s="11">
        <v>1</v>
      </c>
      <c r="R315" s="11" t="s">
        <v>164</v>
      </c>
      <c r="S315" s="11">
        <v>6</v>
      </c>
      <c r="T315" s="11">
        <v>-74.044567630000003</v>
      </c>
      <c r="U315" s="12">
        <v>4.7059877139999999</v>
      </c>
    </row>
    <row r="316" spans="1:21" x14ac:dyDescent="0.25">
      <c r="A316" s="10">
        <v>231</v>
      </c>
      <c r="B316" s="3" t="s">
        <v>1039</v>
      </c>
      <c r="C316" s="3" t="s">
        <v>625</v>
      </c>
      <c r="D316" s="3" t="s">
        <v>1</v>
      </c>
      <c r="E316" s="3" t="s">
        <v>1020</v>
      </c>
      <c r="F316" s="24">
        <f>('ICT-BD'!I232)</f>
        <v>12.787110239631197</v>
      </c>
      <c r="G316" s="24" t="str">
        <f>('ICT-BD'!J232)</f>
        <v>Algo Frío</v>
      </c>
      <c r="H316" s="24">
        <f t="shared" si="20"/>
        <v>28.801181057484246</v>
      </c>
      <c r="I316" s="72">
        <f>('ICA-BD'!L232)</f>
        <v>52.092592592592595</v>
      </c>
      <c r="J316" s="72" t="str">
        <f>('ICA-BD'!M232)</f>
        <v>Aceptable</v>
      </c>
      <c r="K316" s="72">
        <f t="shared" si="21"/>
        <v>78.388148148148147</v>
      </c>
      <c r="L316" s="133">
        <f>('IRA-BD'!G232)</f>
        <v>71</v>
      </c>
      <c r="M316" s="36" t="str">
        <f>('IRA-BD'!H239)</f>
        <v>Aceptable</v>
      </c>
      <c r="N316" s="133">
        <f t="shared" si="22"/>
        <v>71</v>
      </c>
      <c r="O316" s="80">
        <f t="shared" si="23"/>
        <v>59.39644306854413</v>
      </c>
      <c r="P316" s="81" t="str">
        <f t="shared" si="24"/>
        <v>Moderado</v>
      </c>
      <c r="Q316" s="11">
        <v>1</v>
      </c>
      <c r="R316" s="11" t="s">
        <v>164</v>
      </c>
      <c r="S316" s="11">
        <v>6</v>
      </c>
      <c r="T316" s="11">
        <v>-74.044666250000006</v>
      </c>
      <c r="U316" s="12">
        <v>4.7077188000000003</v>
      </c>
    </row>
    <row r="317" spans="1:21" x14ac:dyDescent="0.25">
      <c r="A317" s="10">
        <v>232</v>
      </c>
      <c r="B317" s="3" t="s">
        <v>1040</v>
      </c>
      <c r="C317" s="3" t="s">
        <v>625</v>
      </c>
      <c r="D317" s="3" t="s">
        <v>1</v>
      </c>
      <c r="E317" s="3" t="s">
        <v>1041</v>
      </c>
      <c r="F317" s="24">
        <f>('ICT-BD'!I233)</f>
        <v>12.787110239631197</v>
      </c>
      <c r="G317" s="24" t="str">
        <f>('ICT-BD'!J233)</f>
        <v>Algo Frío</v>
      </c>
      <c r="H317" s="24">
        <f t="shared" si="20"/>
        <v>28.801181057484246</v>
      </c>
      <c r="I317" s="72">
        <f>('ICA-BD'!L233)</f>
        <v>52.092592592592595</v>
      </c>
      <c r="J317" s="72" t="str">
        <f>('ICA-BD'!M233)</f>
        <v>Aceptable</v>
      </c>
      <c r="K317" s="72">
        <f t="shared" si="21"/>
        <v>78.388148148148147</v>
      </c>
      <c r="L317" s="133">
        <f>('IRA-BD'!G233)</f>
        <v>71</v>
      </c>
      <c r="M317" s="36" t="str">
        <f>('IRA-BD'!H240)</f>
        <v>Regular</v>
      </c>
      <c r="N317" s="133">
        <f t="shared" si="22"/>
        <v>71</v>
      </c>
      <c r="O317" s="80">
        <f t="shared" si="23"/>
        <v>59.39644306854413</v>
      </c>
      <c r="P317" s="81" t="str">
        <f t="shared" si="24"/>
        <v>Moderado</v>
      </c>
      <c r="Q317" s="11">
        <v>1</v>
      </c>
      <c r="R317" s="11" t="s">
        <v>164</v>
      </c>
      <c r="S317" s="11">
        <v>6</v>
      </c>
      <c r="T317" s="11">
        <v>-74.034641690000001</v>
      </c>
      <c r="U317" s="12">
        <v>4.708104069</v>
      </c>
    </row>
    <row r="318" spans="1:21" x14ac:dyDescent="0.25">
      <c r="A318" s="10">
        <v>235</v>
      </c>
      <c r="B318" s="3" t="s">
        <v>1045</v>
      </c>
      <c r="C318" s="3" t="s">
        <v>625</v>
      </c>
      <c r="D318" s="3" t="s">
        <v>1</v>
      </c>
      <c r="E318" s="3" t="s">
        <v>1046</v>
      </c>
      <c r="F318" s="24">
        <f>('ICT-BD'!I236)</f>
        <v>12.787110239631197</v>
      </c>
      <c r="G318" s="24" t="str">
        <f>('ICT-BD'!J236)</f>
        <v>Algo Frío</v>
      </c>
      <c r="H318" s="24">
        <f t="shared" si="20"/>
        <v>28.801181057484246</v>
      </c>
      <c r="I318" s="72">
        <f>('ICA-BD'!L236)</f>
        <v>52.092592592592595</v>
      </c>
      <c r="J318" s="72" t="str">
        <f>('ICA-BD'!M236)</f>
        <v>Aceptable</v>
      </c>
      <c r="K318" s="72">
        <f t="shared" si="21"/>
        <v>78.388148148148147</v>
      </c>
      <c r="L318" s="133">
        <f>('IRA-BD'!G236)</f>
        <v>71</v>
      </c>
      <c r="M318" s="36" t="str">
        <f>('IRA-BD'!H243)</f>
        <v>Regular</v>
      </c>
      <c r="N318" s="133">
        <f t="shared" si="22"/>
        <v>71</v>
      </c>
      <c r="O318" s="80">
        <f t="shared" si="23"/>
        <v>59.39644306854413</v>
      </c>
      <c r="P318" s="81" t="str">
        <f t="shared" si="24"/>
        <v>Moderado</v>
      </c>
      <c r="Q318" s="11">
        <v>1</v>
      </c>
      <c r="R318" s="11" t="s">
        <v>164</v>
      </c>
      <c r="S318" s="11">
        <v>5</v>
      </c>
      <c r="T318" s="11">
        <v>-74.048296390000004</v>
      </c>
      <c r="U318" s="12">
        <v>4.7166284809999999</v>
      </c>
    </row>
    <row r="319" spans="1:21" x14ac:dyDescent="0.25">
      <c r="A319" s="10">
        <v>240</v>
      </c>
      <c r="B319" s="3" t="s">
        <v>1054</v>
      </c>
      <c r="C319" s="3" t="s">
        <v>625</v>
      </c>
      <c r="D319" s="3" t="s">
        <v>1</v>
      </c>
      <c r="E319" s="3" t="s">
        <v>1055</v>
      </c>
      <c r="F319" s="24">
        <f>('ICT-BD'!I241)</f>
        <v>12.787110239631197</v>
      </c>
      <c r="G319" s="24" t="str">
        <f>('ICT-BD'!J241)</f>
        <v>Algo Frío</v>
      </c>
      <c r="H319" s="24">
        <f t="shared" si="20"/>
        <v>28.801181057484246</v>
      </c>
      <c r="I319" s="72">
        <f>('ICA-BD'!L241)</f>
        <v>52.092592592592595</v>
      </c>
      <c r="J319" s="72" t="str">
        <f>('ICA-BD'!M241)</f>
        <v>Aceptable</v>
      </c>
      <c r="K319" s="72">
        <f t="shared" si="21"/>
        <v>78.388148148148147</v>
      </c>
      <c r="L319" s="133">
        <f>('IRA-BD'!G241)</f>
        <v>71</v>
      </c>
      <c r="M319" s="36" t="str">
        <f>('IRA-BD'!H248)</f>
        <v>Aceptable</v>
      </c>
      <c r="N319" s="133">
        <f t="shared" si="22"/>
        <v>71</v>
      </c>
      <c r="O319" s="80">
        <f t="shared" si="23"/>
        <v>59.39644306854413</v>
      </c>
      <c r="P319" s="81" t="str">
        <f t="shared" si="24"/>
        <v>Moderado</v>
      </c>
      <c r="Q319" s="11">
        <v>1</v>
      </c>
      <c r="R319" s="11" t="s">
        <v>164</v>
      </c>
      <c r="S319" s="11">
        <v>6</v>
      </c>
      <c r="T319" s="11">
        <v>-74.043076069999998</v>
      </c>
      <c r="U319" s="12">
        <v>4.705355494</v>
      </c>
    </row>
    <row r="320" spans="1:21" x14ac:dyDescent="0.25">
      <c r="A320" s="10">
        <v>1992</v>
      </c>
      <c r="B320" s="3" t="s">
        <v>3716</v>
      </c>
      <c r="C320" s="3" t="s">
        <v>3696</v>
      </c>
      <c r="D320" s="3" t="s">
        <v>1</v>
      </c>
      <c r="E320" s="3" t="s">
        <v>3717</v>
      </c>
      <c r="F320" s="24">
        <f>('ICT-BD'!I1993)</f>
        <v>12.787110239631197</v>
      </c>
      <c r="G320" s="24" t="str">
        <f>('ICT-BD'!J1993)</f>
        <v>Algo Frío</v>
      </c>
      <c r="H320" s="24">
        <f t="shared" si="20"/>
        <v>28.801181057484246</v>
      </c>
      <c r="I320" s="72">
        <f>('ICA-BD'!L1993)</f>
        <v>52.092592592592595</v>
      </c>
      <c r="J320" s="72" t="str">
        <f>('ICA-BD'!M1993)</f>
        <v>Aceptable</v>
      </c>
      <c r="K320" s="72">
        <f t="shared" si="21"/>
        <v>78.388148148148147</v>
      </c>
      <c r="L320" s="133">
        <f>('IRA-BD'!G1993)</f>
        <v>71</v>
      </c>
      <c r="M320" s="36" t="str">
        <f>('IRA-BD'!H1993)</f>
        <v>Muy Bueno</v>
      </c>
      <c r="N320" s="133">
        <f t="shared" si="22"/>
        <v>71</v>
      </c>
      <c r="O320" s="80">
        <f t="shared" si="23"/>
        <v>59.39644306854413</v>
      </c>
      <c r="P320" s="81" t="str">
        <f t="shared" si="24"/>
        <v>Moderado</v>
      </c>
      <c r="Q320" s="11">
        <v>11</v>
      </c>
      <c r="R320" s="11" t="s">
        <v>166</v>
      </c>
      <c r="S320" s="11">
        <v>3</v>
      </c>
      <c r="T320" s="11">
        <v>-74.054818109999999</v>
      </c>
      <c r="U320" s="12">
        <v>4.7240053880000001</v>
      </c>
    </row>
    <row r="321" spans="1:21" x14ac:dyDescent="0.25">
      <c r="A321" s="10">
        <v>2000</v>
      </c>
      <c r="B321" s="3" t="s">
        <v>3728</v>
      </c>
      <c r="C321" s="3" t="s">
        <v>3696</v>
      </c>
      <c r="D321" s="3" t="s">
        <v>1</v>
      </c>
      <c r="E321" s="3" t="s">
        <v>3713</v>
      </c>
      <c r="F321" s="24">
        <f>('ICT-BD'!I2001)</f>
        <v>12.787110239631197</v>
      </c>
      <c r="G321" s="24" t="str">
        <f>('ICT-BD'!J2001)</f>
        <v>Algo Frío</v>
      </c>
      <c r="H321" s="24">
        <f t="shared" si="20"/>
        <v>28.801181057484246</v>
      </c>
      <c r="I321" s="72">
        <f>('ICA-BD'!L2001)</f>
        <v>52.092592592592595</v>
      </c>
      <c r="J321" s="72" t="str">
        <f>('ICA-BD'!M2001)</f>
        <v>Aceptable</v>
      </c>
      <c r="K321" s="72">
        <f t="shared" si="21"/>
        <v>78.388148148148147</v>
      </c>
      <c r="L321" s="133">
        <f>('IRA-BD'!G2001)</f>
        <v>71</v>
      </c>
      <c r="M321" s="36" t="str">
        <f>('IRA-BD'!H2001)</f>
        <v>Muy Bueno</v>
      </c>
      <c r="N321" s="133">
        <f t="shared" si="22"/>
        <v>71</v>
      </c>
      <c r="O321" s="80">
        <f t="shared" si="23"/>
        <v>59.39644306854413</v>
      </c>
      <c r="P321" s="81" t="str">
        <f t="shared" si="24"/>
        <v>Moderado</v>
      </c>
      <c r="Q321" s="11">
        <v>11</v>
      </c>
      <c r="R321" s="11" t="s">
        <v>166</v>
      </c>
      <c r="S321" s="11">
        <v>4</v>
      </c>
      <c r="T321" s="11">
        <v>-74.055951070000006</v>
      </c>
      <c r="U321" s="12">
        <v>4.7115647899999997</v>
      </c>
    </row>
    <row r="322" spans="1:21" x14ac:dyDescent="0.25">
      <c r="A322" s="10">
        <v>2002</v>
      </c>
      <c r="B322" s="3" t="s">
        <v>3731</v>
      </c>
      <c r="C322" s="3" t="s">
        <v>3696</v>
      </c>
      <c r="D322" s="3" t="s">
        <v>1</v>
      </c>
      <c r="E322" s="3" t="s">
        <v>3732</v>
      </c>
      <c r="F322" s="24">
        <f>('ICT-BD'!I2003)</f>
        <v>12.787110239631197</v>
      </c>
      <c r="G322" s="24" t="str">
        <f>('ICT-BD'!J2003)</f>
        <v>Algo Frío</v>
      </c>
      <c r="H322" s="24">
        <f t="shared" ref="H322:H385" si="25">IF(F322&lt;=3, F322*25/3,
IF(F322&lt;=5, 26 + (F322-3.1)*25/1.9,
IF(F322&lt;=7, 51 + (F322-5.1)*25/1.9,
IF(F322&lt;=11, 76 + (F322-7.1)*25/3.9,
IF(F322&lt;=13, 51 - (F322-11.1)*25/1.9,
IF(F322&lt;=15, 26 - (F322-13.1)*25/1.9,
25 - (F322-15)*25/35))))))</f>
        <v>28.801181057484246</v>
      </c>
      <c r="I322" s="72">
        <f>('ICA-BD'!L2003)</f>
        <v>52.092592592592595</v>
      </c>
      <c r="J322" s="72" t="str">
        <f>('ICA-BD'!M2003)</f>
        <v>Aceptable</v>
      </c>
      <c r="K322" s="72">
        <f t="shared" ref="K322:K385" si="26">IF(I322&lt;=50, 100 - (I322-0)*20/50,
IF(I322&lt;=100, 79 - (I322-51)*28/50,
IF(I322&lt;=150, 50 - (I322-101)*20/50,
IF(I322&lt;=200, 29 - (I322-151)*14/50,
IF(I322&lt;=300, 14 - (I322-201)*4/100,
9 - (I322-301)*9/200)))))</f>
        <v>78.388148148148147</v>
      </c>
      <c r="L322" s="133">
        <f>('IRA-BD'!G2003)</f>
        <v>71</v>
      </c>
      <c r="M322" s="36" t="str">
        <f>('IRA-BD'!H2003)</f>
        <v>Muy Bueno</v>
      </c>
      <c r="N322" s="133">
        <f t="shared" ref="N322:N385" si="27">(L322)</f>
        <v>71</v>
      </c>
      <c r="O322" s="80">
        <f t="shared" ref="O322:O385" si="28">((H322+K322+N322)/3)</f>
        <v>59.39644306854413</v>
      </c>
      <c r="P322" s="81" t="str">
        <f t="shared" ref="P322:P385" si="29">IF(O322&gt;=80, "Óptimo",
IF(O322&gt;=60, "Bueno",
IF(O322&gt;=40, "Moderado",
IF(O322&gt;=20, "Bajo", "Malo"))))</f>
        <v>Moderado</v>
      </c>
      <c r="Q322" s="11">
        <v>11</v>
      </c>
      <c r="R322" s="11" t="s">
        <v>166</v>
      </c>
      <c r="S322" s="11">
        <v>3</v>
      </c>
      <c r="T322" s="11">
        <v>-74.057677889999994</v>
      </c>
      <c r="U322" s="12">
        <v>4.7215713770000001</v>
      </c>
    </row>
    <row r="323" spans="1:21" x14ac:dyDescent="0.25">
      <c r="A323" s="10">
        <v>2052</v>
      </c>
      <c r="B323" s="3" t="s">
        <v>3817</v>
      </c>
      <c r="C323" s="3" t="s">
        <v>3696</v>
      </c>
      <c r="D323" s="3" t="s">
        <v>1</v>
      </c>
      <c r="E323" s="3" t="s">
        <v>3818</v>
      </c>
      <c r="F323" s="24">
        <f>('ICT-BD'!I2053)</f>
        <v>12.787110239631197</v>
      </c>
      <c r="G323" s="24" t="str">
        <f>('ICT-BD'!J2053)</f>
        <v>Algo Frío</v>
      </c>
      <c r="H323" s="24">
        <f t="shared" si="25"/>
        <v>28.801181057484246</v>
      </c>
      <c r="I323" s="72">
        <f>('ICA-BD'!L2053)</f>
        <v>52.092592592592595</v>
      </c>
      <c r="J323" s="72" t="str">
        <f>('ICA-BD'!M2053)</f>
        <v>Aceptable</v>
      </c>
      <c r="K323" s="72">
        <f t="shared" si="26"/>
        <v>78.388148148148147</v>
      </c>
      <c r="L323" s="133">
        <f>('IRA-BD'!G2053)</f>
        <v>71</v>
      </c>
      <c r="M323" s="36" t="str">
        <f>('IRA-BD'!H2053)</f>
        <v>Muy Bueno</v>
      </c>
      <c r="N323" s="133">
        <f t="shared" si="27"/>
        <v>71</v>
      </c>
      <c r="O323" s="80">
        <f t="shared" si="28"/>
        <v>59.39644306854413</v>
      </c>
      <c r="P323" s="81" t="str">
        <f t="shared" si="29"/>
        <v>Moderado</v>
      </c>
      <c r="Q323" s="11">
        <v>11</v>
      </c>
      <c r="R323" s="11" t="s">
        <v>166</v>
      </c>
      <c r="S323" s="11">
        <v>5</v>
      </c>
      <c r="T323" s="11">
        <v>-74.059401019999996</v>
      </c>
      <c r="U323" s="12">
        <v>4.7063129510000001</v>
      </c>
    </row>
    <row r="324" spans="1:21" x14ac:dyDescent="0.25">
      <c r="A324" s="10">
        <v>2188</v>
      </c>
      <c r="B324" s="3" t="s">
        <v>4053</v>
      </c>
      <c r="C324" s="3" t="s">
        <v>3696</v>
      </c>
      <c r="D324" s="3" t="s">
        <v>1</v>
      </c>
      <c r="E324" s="3" t="s">
        <v>4054</v>
      </c>
      <c r="F324" s="24">
        <f>('ICT-BD'!I2189)</f>
        <v>12.787110239631197</v>
      </c>
      <c r="G324" s="24" t="str">
        <f>('ICT-BD'!J2189)</f>
        <v>Algo Frío</v>
      </c>
      <c r="H324" s="24">
        <f t="shared" si="25"/>
        <v>28.801181057484246</v>
      </c>
      <c r="I324" s="72">
        <f>('ICA-BD'!L2189)</f>
        <v>52.092592592592595</v>
      </c>
      <c r="J324" s="72" t="str">
        <f>('ICA-BD'!M2189)</f>
        <v>Aceptable</v>
      </c>
      <c r="K324" s="72">
        <f t="shared" si="26"/>
        <v>78.388148148148147</v>
      </c>
      <c r="L324" s="133">
        <f>('IRA-BD'!G2189)</f>
        <v>71</v>
      </c>
      <c r="M324" s="36" t="str">
        <f>('IRA-BD'!H2189)</f>
        <v>Muy Bueno</v>
      </c>
      <c r="N324" s="133">
        <f t="shared" si="27"/>
        <v>71</v>
      </c>
      <c r="O324" s="80">
        <f t="shared" si="28"/>
        <v>59.39644306854413</v>
      </c>
      <c r="P324" s="81" t="str">
        <f t="shared" si="29"/>
        <v>Moderado</v>
      </c>
      <c r="Q324" s="11">
        <v>11</v>
      </c>
      <c r="R324" s="11" t="s">
        <v>5997</v>
      </c>
      <c r="S324" s="11">
        <v>3</v>
      </c>
      <c r="T324" s="11">
        <v>-74.087301890000006</v>
      </c>
      <c r="U324" s="12">
        <v>4.7454614460000002</v>
      </c>
    </row>
    <row r="325" spans="1:21" x14ac:dyDescent="0.25">
      <c r="A325" s="10">
        <v>2261</v>
      </c>
      <c r="B325" s="3" t="s">
        <v>4183</v>
      </c>
      <c r="C325" s="3" t="s">
        <v>3696</v>
      </c>
      <c r="D325" s="3" t="s">
        <v>1</v>
      </c>
      <c r="E325" s="3" t="s">
        <v>4184</v>
      </c>
      <c r="F325" s="24">
        <f>('ICT-BD'!I2262)</f>
        <v>12.787110239631197</v>
      </c>
      <c r="G325" s="24" t="str">
        <f>('ICT-BD'!J2262)</f>
        <v>Algo Frío</v>
      </c>
      <c r="H325" s="24">
        <f t="shared" si="25"/>
        <v>28.801181057484246</v>
      </c>
      <c r="I325" s="72">
        <f>('ICA-BD'!L2262)</f>
        <v>52.092592592592595</v>
      </c>
      <c r="J325" s="72" t="str">
        <f>('ICA-BD'!M2262)</f>
        <v>Aceptable</v>
      </c>
      <c r="K325" s="72">
        <f t="shared" si="26"/>
        <v>78.388148148148147</v>
      </c>
      <c r="L325" s="133">
        <f>('IRA-BD'!G2262)</f>
        <v>71</v>
      </c>
      <c r="M325" s="36" t="str">
        <f>('IRA-BD'!H2262)</f>
        <v>Muy Bueno</v>
      </c>
      <c r="N325" s="133">
        <f t="shared" si="27"/>
        <v>71</v>
      </c>
      <c r="O325" s="80">
        <f t="shared" si="28"/>
        <v>59.39644306854413</v>
      </c>
      <c r="P325" s="81" t="str">
        <f t="shared" si="29"/>
        <v>Moderado</v>
      </c>
      <c r="Q325" s="11">
        <v>11</v>
      </c>
      <c r="R325" s="11" t="s">
        <v>5997</v>
      </c>
      <c r="S325" s="11">
        <v>4</v>
      </c>
      <c r="T325" s="11">
        <v>-74.088265800000002</v>
      </c>
      <c r="U325" s="12">
        <v>4.7448350140000004</v>
      </c>
    </row>
    <row r="326" spans="1:21" x14ac:dyDescent="0.25">
      <c r="A326" s="10">
        <v>2307</v>
      </c>
      <c r="B326" s="3" t="s">
        <v>4267</v>
      </c>
      <c r="C326" s="3" t="s">
        <v>3696</v>
      </c>
      <c r="D326" s="3" t="s">
        <v>1</v>
      </c>
      <c r="E326" s="3" t="s">
        <v>4268</v>
      </c>
      <c r="F326" s="24">
        <f>('ICT-BD'!I2308)</f>
        <v>12.787110239631197</v>
      </c>
      <c r="G326" s="24" t="str">
        <f>('ICT-BD'!J2308)</f>
        <v>Algo Frío</v>
      </c>
      <c r="H326" s="24">
        <f t="shared" si="25"/>
        <v>28.801181057484246</v>
      </c>
      <c r="I326" s="72">
        <f>('ICA-BD'!L2308)</f>
        <v>52.092592592592595</v>
      </c>
      <c r="J326" s="72" t="str">
        <f>('ICA-BD'!M2308)</f>
        <v>Aceptable</v>
      </c>
      <c r="K326" s="72">
        <f t="shared" si="26"/>
        <v>78.388148148148147</v>
      </c>
      <c r="L326" s="133">
        <f>('IRA-BD'!G2308)</f>
        <v>71</v>
      </c>
      <c r="M326" s="36" t="str">
        <f>('IRA-BD'!H2308)</f>
        <v>Muy Bueno</v>
      </c>
      <c r="N326" s="133">
        <f t="shared" si="27"/>
        <v>71</v>
      </c>
      <c r="O326" s="80">
        <f t="shared" si="28"/>
        <v>59.39644306854413</v>
      </c>
      <c r="P326" s="81" t="str">
        <f t="shared" si="29"/>
        <v>Moderado</v>
      </c>
      <c r="Q326" s="11">
        <v>11</v>
      </c>
      <c r="R326" s="11" t="s">
        <v>167</v>
      </c>
      <c r="S326" s="11">
        <v>3</v>
      </c>
      <c r="T326" s="11">
        <v>-74.088092290000006</v>
      </c>
      <c r="U326" s="12">
        <v>4.7352097640000004</v>
      </c>
    </row>
    <row r="327" spans="1:21" x14ac:dyDescent="0.25">
      <c r="A327" s="10">
        <v>2353</v>
      </c>
      <c r="B327" s="3" t="s">
        <v>4345</v>
      </c>
      <c r="C327" s="3" t="s">
        <v>3696</v>
      </c>
      <c r="D327" s="3" t="s">
        <v>1</v>
      </c>
      <c r="E327" s="3" t="s">
        <v>4346</v>
      </c>
      <c r="F327" s="24">
        <f>('ICT-BD'!I2354)</f>
        <v>12.787110239631197</v>
      </c>
      <c r="G327" s="24" t="str">
        <f>('ICT-BD'!J2354)</f>
        <v>Algo Frío</v>
      </c>
      <c r="H327" s="24">
        <f t="shared" si="25"/>
        <v>28.801181057484246</v>
      </c>
      <c r="I327" s="72">
        <f>('ICA-BD'!L2354)</f>
        <v>52.092592592592595</v>
      </c>
      <c r="J327" s="72" t="str">
        <f>('ICA-BD'!M2354)</f>
        <v>Aceptable</v>
      </c>
      <c r="K327" s="72">
        <f t="shared" si="26"/>
        <v>78.388148148148147</v>
      </c>
      <c r="L327" s="133">
        <f>('IRA-BD'!G2354)</f>
        <v>71</v>
      </c>
      <c r="M327" s="36" t="str">
        <f>('IRA-BD'!H2354)</f>
        <v>Muy Bueno</v>
      </c>
      <c r="N327" s="133">
        <f t="shared" si="27"/>
        <v>71</v>
      </c>
      <c r="O327" s="80">
        <f t="shared" si="28"/>
        <v>59.39644306854413</v>
      </c>
      <c r="P327" s="81" t="str">
        <f t="shared" si="29"/>
        <v>Moderado</v>
      </c>
      <c r="Q327" s="11">
        <v>11</v>
      </c>
      <c r="R327" s="11" t="s">
        <v>167</v>
      </c>
      <c r="S327" s="11">
        <v>3</v>
      </c>
      <c r="T327" s="11">
        <v>-74.088069390000001</v>
      </c>
      <c r="U327" s="12">
        <v>4.7360557979999998</v>
      </c>
    </row>
    <row r="328" spans="1:21" x14ac:dyDescent="0.25">
      <c r="A328" s="10">
        <v>2361</v>
      </c>
      <c r="B328" s="3" t="s">
        <v>4360</v>
      </c>
      <c r="C328" s="3" t="s">
        <v>3696</v>
      </c>
      <c r="D328" s="3" t="s">
        <v>1</v>
      </c>
      <c r="E328" s="3" t="s">
        <v>4361</v>
      </c>
      <c r="F328" s="24">
        <f>('ICT-BD'!I2362)</f>
        <v>12.787110239631197</v>
      </c>
      <c r="G328" s="24" t="str">
        <f>('ICT-BD'!J2362)</f>
        <v>Algo Frío</v>
      </c>
      <c r="H328" s="24">
        <f t="shared" si="25"/>
        <v>28.801181057484246</v>
      </c>
      <c r="I328" s="72">
        <f>('ICA-BD'!L2362)</f>
        <v>52.092592592592595</v>
      </c>
      <c r="J328" s="72" t="str">
        <f>('ICA-BD'!M2362)</f>
        <v>Aceptable</v>
      </c>
      <c r="K328" s="72">
        <f t="shared" si="26"/>
        <v>78.388148148148147</v>
      </c>
      <c r="L328" s="133">
        <f>('IRA-BD'!G2362)</f>
        <v>71</v>
      </c>
      <c r="M328" s="36" t="str">
        <f>('IRA-BD'!H2362)</f>
        <v>Muy Bueno</v>
      </c>
      <c r="N328" s="133">
        <f t="shared" si="27"/>
        <v>71</v>
      </c>
      <c r="O328" s="80">
        <f t="shared" si="28"/>
        <v>59.39644306854413</v>
      </c>
      <c r="P328" s="81" t="str">
        <f t="shared" si="29"/>
        <v>Moderado</v>
      </c>
      <c r="Q328" s="11">
        <v>11</v>
      </c>
      <c r="R328" s="11" t="s">
        <v>167</v>
      </c>
      <c r="S328" s="11">
        <v>3</v>
      </c>
      <c r="T328" s="11">
        <v>-74.085571380000005</v>
      </c>
      <c r="U328" s="12">
        <v>4.7356521359999997</v>
      </c>
    </row>
    <row r="329" spans="1:21" x14ac:dyDescent="0.25">
      <c r="A329" s="10">
        <v>2825</v>
      </c>
      <c r="B329" s="3" t="s">
        <v>5165</v>
      </c>
      <c r="C329" s="3" t="s">
        <v>5098</v>
      </c>
      <c r="D329" s="3" t="s">
        <v>1</v>
      </c>
      <c r="E329" s="3" t="s">
        <v>5160</v>
      </c>
      <c r="F329" s="24">
        <f>('ICT-BD'!I2826)</f>
        <v>12.787110239631197</v>
      </c>
      <c r="G329" s="24" t="str">
        <f>('ICT-BD'!J2826)</f>
        <v>Algo Frío</v>
      </c>
      <c r="H329" s="24">
        <f t="shared" si="25"/>
        <v>28.801181057484246</v>
      </c>
      <c r="I329" s="72">
        <f>('ICA-BD'!L2826)</f>
        <v>52.092592592592595</v>
      </c>
      <c r="J329" s="72" t="str">
        <f>('ICA-BD'!M2826)</f>
        <v>Aceptable</v>
      </c>
      <c r="K329" s="72">
        <f t="shared" si="26"/>
        <v>78.388148148148147</v>
      </c>
      <c r="L329" s="133">
        <f>('IRA-BD'!G2826)</f>
        <v>71</v>
      </c>
      <c r="M329" s="36" t="str">
        <f>('IRA-BD'!H2826)</f>
        <v>Muy Bueno</v>
      </c>
      <c r="N329" s="133">
        <f t="shared" si="27"/>
        <v>71</v>
      </c>
      <c r="O329" s="80">
        <f t="shared" si="28"/>
        <v>59.39644306854413</v>
      </c>
      <c r="P329" s="81" t="str">
        <f t="shared" si="29"/>
        <v>Moderado</v>
      </c>
      <c r="Q329" s="11">
        <v>13</v>
      </c>
      <c r="R329" s="11" t="s">
        <v>171</v>
      </c>
      <c r="S329" s="11">
        <v>4</v>
      </c>
      <c r="T329" s="11">
        <v>-74.091340619999997</v>
      </c>
      <c r="U329" s="12">
        <v>4.6513109200000002</v>
      </c>
    </row>
    <row r="330" spans="1:21" x14ac:dyDescent="0.25">
      <c r="A330" s="10">
        <v>3420</v>
      </c>
      <c r="B330" s="3" t="s">
        <v>5916</v>
      </c>
      <c r="C330" s="3" t="s">
        <v>5614</v>
      </c>
      <c r="D330" s="3" t="s">
        <v>1</v>
      </c>
      <c r="E330" s="3" t="s">
        <v>5917</v>
      </c>
      <c r="F330" s="24">
        <f>('ICT-BD'!I3421)</f>
        <v>12.426706907059854</v>
      </c>
      <c r="G330" s="24" t="str">
        <f>('ICT-BD'!J3421)</f>
        <v>Algo Frío</v>
      </c>
      <c r="H330" s="24">
        <f t="shared" si="25"/>
        <v>33.543330170265065</v>
      </c>
      <c r="I330" s="72">
        <f>('ICA-BD'!L3421)</f>
        <v>60.75</v>
      </c>
      <c r="J330" s="72" t="str">
        <f>('ICA-BD'!M3421)</f>
        <v>Aceptable</v>
      </c>
      <c r="K330" s="72">
        <f t="shared" si="26"/>
        <v>73.540000000000006</v>
      </c>
      <c r="L330" s="133">
        <f>('IRA-BD'!G3421)</f>
        <v>71</v>
      </c>
      <c r="M330" s="36" t="str">
        <f>('IRA-BD'!H3421)</f>
        <v>Muy Bueno</v>
      </c>
      <c r="N330" s="133">
        <f t="shared" si="27"/>
        <v>71</v>
      </c>
      <c r="O330" s="80">
        <f t="shared" si="28"/>
        <v>59.361110056755024</v>
      </c>
      <c r="P330" s="81" t="str">
        <f t="shared" si="29"/>
        <v>Moderado</v>
      </c>
      <c r="Q330" s="11">
        <v>19</v>
      </c>
      <c r="R330" s="11" t="s">
        <v>6001</v>
      </c>
      <c r="S330" s="11">
        <v>1</v>
      </c>
      <c r="T330" s="11">
        <v>-74.143049230000003</v>
      </c>
      <c r="U330" s="12">
        <v>4.5384161010000001</v>
      </c>
    </row>
    <row r="331" spans="1:21" x14ac:dyDescent="0.25">
      <c r="A331" s="10">
        <v>2430</v>
      </c>
      <c r="B331" s="3" t="s">
        <v>4475</v>
      </c>
      <c r="C331" s="3" t="s">
        <v>3696</v>
      </c>
      <c r="D331" s="3" t="s">
        <v>1</v>
      </c>
      <c r="E331" s="3" t="s">
        <v>4471</v>
      </c>
      <c r="F331" s="24">
        <f>('ICT-BD'!I2431)</f>
        <v>12.57211985288758</v>
      </c>
      <c r="G331" s="24" t="str">
        <f>('ICT-BD'!J2431)</f>
        <v>Algo Frío</v>
      </c>
      <c r="H331" s="24">
        <f t="shared" si="25"/>
        <v>31.630001935689734</v>
      </c>
      <c r="I331" s="72">
        <f>('ICA-BD'!L2431)</f>
        <v>57.648148148148152</v>
      </c>
      <c r="J331" s="72" t="str">
        <f>('ICA-BD'!M2431)</f>
        <v>Aceptable</v>
      </c>
      <c r="K331" s="72">
        <f t="shared" si="26"/>
        <v>75.277037037037033</v>
      </c>
      <c r="L331" s="133">
        <f>('IRA-BD'!G2431)</f>
        <v>71</v>
      </c>
      <c r="M331" s="36" t="str">
        <f>('IRA-BD'!H2431)</f>
        <v>Muy Bueno</v>
      </c>
      <c r="N331" s="133">
        <f t="shared" si="27"/>
        <v>71</v>
      </c>
      <c r="O331" s="80">
        <f t="shared" si="28"/>
        <v>59.302346324242251</v>
      </c>
      <c r="P331" s="81" t="str">
        <f t="shared" si="29"/>
        <v>Moderado</v>
      </c>
      <c r="Q331" s="11">
        <v>11</v>
      </c>
      <c r="R331" s="11" t="s">
        <v>5996</v>
      </c>
      <c r="S331" s="11">
        <v>4</v>
      </c>
      <c r="T331" s="11">
        <v>-74.050137750000005</v>
      </c>
      <c r="U331" s="12">
        <v>4.753302723</v>
      </c>
    </row>
    <row r="332" spans="1:21" x14ac:dyDescent="0.25">
      <c r="A332" s="10">
        <v>2448</v>
      </c>
      <c r="B332" s="3" t="s">
        <v>4504</v>
      </c>
      <c r="C332" s="3" t="s">
        <v>3696</v>
      </c>
      <c r="D332" s="3" t="s">
        <v>1</v>
      </c>
      <c r="E332" s="3" t="s">
        <v>4505</v>
      </c>
      <c r="F332" s="24">
        <f>('ICT-BD'!I2449)</f>
        <v>12.57211985288758</v>
      </c>
      <c r="G332" s="24" t="str">
        <f>('ICT-BD'!J2449)</f>
        <v>Algo Frío</v>
      </c>
      <c r="H332" s="24">
        <f t="shared" si="25"/>
        <v>31.630001935689734</v>
      </c>
      <c r="I332" s="72">
        <f>('ICA-BD'!L2449)</f>
        <v>57.648148148148152</v>
      </c>
      <c r="J332" s="72" t="str">
        <f>('ICA-BD'!M2449)</f>
        <v>Aceptable</v>
      </c>
      <c r="K332" s="72">
        <f t="shared" si="26"/>
        <v>75.277037037037033</v>
      </c>
      <c r="L332" s="133">
        <f>('IRA-BD'!G2449)</f>
        <v>71</v>
      </c>
      <c r="M332" s="36" t="str">
        <f>('IRA-BD'!H2449)</f>
        <v>Muy Bueno</v>
      </c>
      <c r="N332" s="133">
        <f t="shared" si="27"/>
        <v>71</v>
      </c>
      <c r="O332" s="80">
        <f t="shared" si="28"/>
        <v>59.302346324242251</v>
      </c>
      <c r="P332" s="81" t="str">
        <f t="shared" si="29"/>
        <v>Moderado</v>
      </c>
      <c r="Q332" s="11">
        <v>11</v>
      </c>
      <c r="R332" s="11" t="s">
        <v>5996</v>
      </c>
      <c r="S332" s="11">
        <v>3</v>
      </c>
      <c r="T332" s="11">
        <v>-74.051398059999997</v>
      </c>
      <c r="U332" s="12">
        <v>4.7465145560000002</v>
      </c>
    </row>
    <row r="333" spans="1:21" x14ac:dyDescent="0.25">
      <c r="A333" s="10">
        <v>2449</v>
      </c>
      <c r="B333" s="3" t="s">
        <v>4506</v>
      </c>
      <c r="C333" s="3" t="s">
        <v>3696</v>
      </c>
      <c r="D333" s="3" t="s">
        <v>1</v>
      </c>
      <c r="E333" s="3" t="s">
        <v>4507</v>
      </c>
      <c r="F333" s="24">
        <f>('ICT-BD'!I2450)</f>
        <v>12.57211985288758</v>
      </c>
      <c r="G333" s="24" t="str">
        <f>('ICT-BD'!J2450)</f>
        <v>Algo Frío</v>
      </c>
      <c r="H333" s="24">
        <f t="shared" si="25"/>
        <v>31.630001935689734</v>
      </c>
      <c r="I333" s="72">
        <f>('ICA-BD'!L2450)</f>
        <v>57.648148148148152</v>
      </c>
      <c r="J333" s="72" t="str">
        <f>('ICA-BD'!M2450)</f>
        <v>Aceptable</v>
      </c>
      <c r="K333" s="72">
        <f t="shared" si="26"/>
        <v>75.277037037037033</v>
      </c>
      <c r="L333" s="133">
        <f>('IRA-BD'!G2450)</f>
        <v>71</v>
      </c>
      <c r="M333" s="36" t="str">
        <f>('IRA-BD'!H2450)</f>
        <v>Muy Bueno</v>
      </c>
      <c r="N333" s="133">
        <f t="shared" si="27"/>
        <v>71</v>
      </c>
      <c r="O333" s="80">
        <f t="shared" si="28"/>
        <v>59.302346324242251</v>
      </c>
      <c r="P333" s="81" t="str">
        <f t="shared" si="29"/>
        <v>Moderado</v>
      </c>
      <c r="Q333" s="11">
        <v>11</v>
      </c>
      <c r="R333" s="11" t="s">
        <v>5996</v>
      </c>
      <c r="S333" s="11">
        <v>3</v>
      </c>
      <c r="T333" s="11">
        <v>-74.051971870000003</v>
      </c>
      <c r="U333" s="12">
        <v>4.7471422399999996</v>
      </c>
    </row>
    <row r="334" spans="1:21" x14ac:dyDescent="0.25">
      <c r="A334" s="10">
        <v>2452</v>
      </c>
      <c r="B334" s="3" t="s">
        <v>4511</v>
      </c>
      <c r="C334" s="3" t="s">
        <v>3696</v>
      </c>
      <c r="D334" s="3" t="s">
        <v>1</v>
      </c>
      <c r="E334" s="3" t="s">
        <v>4512</v>
      </c>
      <c r="F334" s="24">
        <f>('ICT-BD'!I2453)</f>
        <v>12.57211985288758</v>
      </c>
      <c r="G334" s="24" t="str">
        <f>('ICT-BD'!J2453)</f>
        <v>Algo Frío</v>
      </c>
      <c r="H334" s="24">
        <f t="shared" si="25"/>
        <v>31.630001935689734</v>
      </c>
      <c r="I334" s="72">
        <f>('ICA-BD'!L2453)</f>
        <v>57.648148148148152</v>
      </c>
      <c r="J334" s="72" t="str">
        <f>('ICA-BD'!M2453)</f>
        <v>Aceptable</v>
      </c>
      <c r="K334" s="72">
        <f t="shared" si="26"/>
        <v>75.277037037037033</v>
      </c>
      <c r="L334" s="133">
        <f>('IRA-BD'!G2453)</f>
        <v>71</v>
      </c>
      <c r="M334" s="36" t="str">
        <f>('IRA-BD'!H2453)</f>
        <v>Muy Bueno</v>
      </c>
      <c r="N334" s="133">
        <f t="shared" si="27"/>
        <v>71</v>
      </c>
      <c r="O334" s="80">
        <f t="shared" si="28"/>
        <v>59.302346324242251</v>
      </c>
      <c r="P334" s="81" t="str">
        <f t="shared" si="29"/>
        <v>Moderado</v>
      </c>
      <c r="Q334" s="11">
        <v>11</v>
      </c>
      <c r="R334" s="11" t="s">
        <v>5996</v>
      </c>
      <c r="S334" s="11">
        <v>3</v>
      </c>
      <c r="T334" s="11">
        <v>-74.05588358</v>
      </c>
      <c r="U334" s="12">
        <v>4.7510453290000001</v>
      </c>
    </row>
    <row r="335" spans="1:21" x14ac:dyDescent="0.25">
      <c r="A335" s="10">
        <v>2453</v>
      </c>
      <c r="B335" s="3" t="s">
        <v>4513</v>
      </c>
      <c r="C335" s="3" t="s">
        <v>3696</v>
      </c>
      <c r="D335" s="3" t="s">
        <v>1</v>
      </c>
      <c r="E335" s="3" t="s">
        <v>4482</v>
      </c>
      <c r="F335" s="24">
        <f>('ICT-BD'!I2454)</f>
        <v>12.57211985288758</v>
      </c>
      <c r="G335" s="24" t="str">
        <f>('ICT-BD'!J2454)</f>
        <v>Algo Frío</v>
      </c>
      <c r="H335" s="24">
        <f t="shared" si="25"/>
        <v>31.630001935689734</v>
      </c>
      <c r="I335" s="72">
        <f>('ICA-BD'!L2454)</f>
        <v>57.648148148148152</v>
      </c>
      <c r="J335" s="72" t="str">
        <f>('ICA-BD'!M2454)</f>
        <v>Aceptable</v>
      </c>
      <c r="K335" s="72">
        <f t="shared" si="26"/>
        <v>75.277037037037033</v>
      </c>
      <c r="L335" s="133">
        <f>('IRA-BD'!G2454)</f>
        <v>71</v>
      </c>
      <c r="M335" s="36" t="str">
        <f>('IRA-BD'!H2454)</f>
        <v>Muy Bueno</v>
      </c>
      <c r="N335" s="133">
        <f t="shared" si="27"/>
        <v>71</v>
      </c>
      <c r="O335" s="80">
        <f t="shared" si="28"/>
        <v>59.302346324242251</v>
      </c>
      <c r="P335" s="81" t="str">
        <f t="shared" si="29"/>
        <v>Moderado</v>
      </c>
      <c r="Q335" s="11">
        <v>11</v>
      </c>
      <c r="R335" s="11" t="s">
        <v>5996</v>
      </c>
      <c r="S335" s="11">
        <v>3</v>
      </c>
      <c r="T335" s="11">
        <v>-74.058456559999996</v>
      </c>
      <c r="U335" s="12">
        <v>4.7466459499999996</v>
      </c>
    </row>
    <row r="336" spans="1:21" x14ac:dyDescent="0.25">
      <c r="A336" s="10">
        <v>2460</v>
      </c>
      <c r="B336" s="3" t="s">
        <v>4524</v>
      </c>
      <c r="C336" s="3" t="s">
        <v>3696</v>
      </c>
      <c r="D336" s="3" t="s">
        <v>1</v>
      </c>
      <c r="E336" s="3" t="s">
        <v>4525</v>
      </c>
      <c r="F336" s="24">
        <f>('ICT-BD'!I2461)</f>
        <v>12.57211985288758</v>
      </c>
      <c r="G336" s="24" t="str">
        <f>('ICT-BD'!J2461)</f>
        <v>Algo Frío</v>
      </c>
      <c r="H336" s="24">
        <f t="shared" si="25"/>
        <v>31.630001935689734</v>
      </c>
      <c r="I336" s="72">
        <f>('ICA-BD'!L2461)</f>
        <v>57.648148148148152</v>
      </c>
      <c r="J336" s="72" t="str">
        <f>('ICA-BD'!M2461)</f>
        <v>Aceptable</v>
      </c>
      <c r="K336" s="72">
        <f t="shared" si="26"/>
        <v>75.277037037037033</v>
      </c>
      <c r="L336" s="133">
        <f>('IRA-BD'!G2461)</f>
        <v>71</v>
      </c>
      <c r="M336" s="36" t="str">
        <f>('IRA-BD'!H2461)</f>
        <v>Muy Bueno</v>
      </c>
      <c r="N336" s="133">
        <f t="shared" si="27"/>
        <v>71</v>
      </c>
      <c r="O336" s="80">
        <f t="shared" si="28"/>
        <v>59.302346324242251</v>
      </c>
      <c r="P336" s="81" t="str">
        <f t="shared" si="29"/>
        <v>Moderado</v>
      </c>
      <c r="Q336" s="11">
        <v>11</v>
      </c>
      <c r="R336" s="11" t="s">
        <v>5996</v>
      </c>
      <c r="S336" s="11">
        <v>3</v>
      </c>
      <c r="T336" s="11">
        <v>-74.060300859999998</v>
      </c>
      <c r="U336" s="12">
        <v>4.7509244209999997</v>
      </c>
    </row>
    <row r="337" spans="1:21" x14ac:dyDescent="0.25">
      <c r="A337" s="10">
        <v>2464</v>
      </c>
      <c r="B337" s="3" t="s">
        <v>4532</v>
      </c>
      <c r="C337" s="3" t="s">
        <v>3696</v>
      </c>
      <c r="D337" s="3" t="s">
        <v>1</v>
      </c>
      <c r="E337" s="3" t="s">
        <v>4531</v>
      </c>
      <c r="F337" s="24">
        <f>('ICT-BD'!I2465)</f>
        <v>12.57211985288758</v>
      </c>
      <c r="G337" s="24" t="str">
        <f>('ICT-BD'!J2465)</f>
        <v>Algo Frío</v>
      </c>
      <c r="H337" s="24">
        <f t="shared" si="25"/>
        <v>31.630001935689734</v>
      </c>
      <c r="I337" s="72">
        <f>('ICA-BD'!L2465)</f>
        <v>57.648148148148152</v>
      </c>
      <c r="J337" s="72" t="str">
        <f>('ICA-BD'!M2465)</f>
        <v>Aceptable</v>
      </c>
      <c r="K337" s="72">
        <f t="shared" si="26"/>
        <v>75.277037037037033</v>
      </c>
      <c r="L337" s="133">
        <f>('IRA-BD'!G2465)</f>
        <v>71</v>
      </c>
      <c r="M337" s="36" t="str">
        <f>('IRA-BD'!H2465)</f>
        <v>Muy Bueno</v>
      </c>
      <c r="N337" s="133">
        <f t="shared" si="27"/>
        <v>71</v>
      </c>
      <c r="O337" s="80">
        <f t="shared" si="28"/>
        <v>59.302346324242251</v>
      </c>
      <c r="P337" s="81" t="str">
        <f t="shared" si="29"/>
        <v>Moderado</v>
      </c>
      <c r="Q337" s="11">
        <v>11</v>
      </c>
      <c r="R337" s="11" t="s">
        <v>5996</v>
      </c>
      <c r="S337" s="11">
        <v>3</v>
      </c>
      <c r="T337" s="11">
        <v>-74.057011500000002</v>
      </c>
      <c r="U337" s="12">
        <v>4.7420428790000004</v>
      </c>
    </row>
    <row r="338" spans="1:21" x14ac:dyDescent="0.25">
      <c r="A338" s="10">
        <v>2469</v>
      </c>
      <c r="B338" s="3" t="s">
        <v>4541</v>
      </c>
      <c r="C338" s="3" t="s">
        <v>3696</v>
      </c>
      <c r="D338" s="3" t="s">
        <v>1</v>
      </c>
      <c r="E338" s="3" t="s">
        <v>4540</v>
      </c>
      <c r="F338" s="24">
        <f>('ICT-BD'!I2470)</f>
        <v>12.57211985288758</v>
      </c>
      <c r="G338" s="24" t="str">
        <f>('ICT-BD'!J2470)</f>
        <v>Algo Frío</v>
      </c>
      <c r="H338" s="24">
        <f t="shared" si="25"/>
        <v>31.630001935689734</v>
      </c>
      <c r="I338" s="72">
        <f>('ICA-BD'!L2470)</f>
        <v>57.648148148148152</v>
      </c>
      <c r="J338" s="72" t="str">
        <f>('ICA-BD'!M2470)</f>
        <v>Aceptable</v>
      </c>
      <c r="K338" s="72">
        <f t="shared" si="26"/>
        <v>75.277037037037033</v>
      </c>
      <c r="L338" s="133">
        <f>('IRA-BD'!G2470)</f>
        <v>71</v>
      </c>
      <c r="M338" s="36" t="str">
        <f>('IRA-BD'!H2470)</f>
        <v>Muy Bueno</v>
      </c>
      <c r="N338" s="133">
        <f t="shared" si="27"/>
        <v>71</v>
      </c>
      <c r="O338" s="80">
        <f t="shared" si="28"/>
        <v>59.302346324242251</v>
      </c>
      <c r="P338" s="81" t="str">
        <f t="shared" si="29"/>
        <v>Moderado</v>
      </c>
      <c r="Q338" s="11">
        <v>11</v>
      </c>
      <c r="R338" s="11" t="s">
        <v>5996</v>
      </c>
      <c r="S338" s="11">
        <v>3</v>
      </c>
      <c r="T338" s="11">
        <v>-74.060118529999997</v>
      </c>
      <c r="U338" s="12">
        <v>4.7420610429999996</v>
      </c>
    </row>
    <row r="339" spans="1:21" x14ac:dyDescent="0.25">
      <c r="A339" s="10">
        <v>2490</v>
      </c>
      <c r="B339" s="3" t="s">
        <v>4581</v>
      </c>
      <c r="C339" s="3" t="s">
        <v>3696</v>
      </c>
      <c r="D339" s="3" t="s">
        <v>1</v>
      </c>
      <c r="E339" s="3" t="s">
        <v>4582</v>
      </c>
      <c r="F339" s="24">
        <f>('ICT-BD'!I2491)</f>
        <v>12.57211985288758</v>
      </c>
      <c r="G339" s="24" t="str">
        <f>('ICT-BD'!J2491)</f>
        <v>Algo Frío</v>
      </c>
      <c r="H339" s="24">
        <f t="shared" si="25"/>
        <v>31.630001935689734</v>
      </c>
      <c r="I339" s="72">
        <f>('ICA-BD'!L2491)</f>
        <v>57.648148148148152</v>
      </c>
      <c r="J339" s="72" t="str">
        <f>('ICA-BD'!M2491)</f>
        <v>Aceptable</v>
      </c>
      <c r="K339" s="72">
        <f t="shared" si="26"/>
        <v>75.277037037037033</v>
      </c>
      <c r="L339" s="133">
        <f>('IRA-BD'!G2491)</f>
        <v>71</v>
      </c>
      <c r="M339" s="36" t="str">
        <f>('IRA-BD'!H2491)</f>
        <v>Muy Bueno</v>
      </c>
      <c r="N339" s="133">
        <f t="shared" si="27"/>
        <v>71</v>
      </c>
      <c r="O339" s="80">
        <f t="shared" si="28"/>
        <v>59.302346324242251</v>
      </c>
      <c r="P339" s="81" t="str">
        <f t="shared" si="29"/>
        <v>Moderado</v>
      </c>
      <c r="Q339" s="11">
        <v>11</v>
      </c>
      <c r="R339" s="11" t="s">
        <v>5996</v>
      </c>
      <c r="S339" s="11">
        <v>3</v>
      </c>
      <c r="T339" s="11">
        <v>-74.057501049999999</v>
      </c>
      <c r="U339" s="12">
        <v>4.7511418389999998</v>
      </c>
    </row>
    <row r="340" spans="1:21" x14ac:dyDescent="0.25">
      <c r="A340" s="10">
        <v>2497</v>
      </c>
      <c r="B340" s="3" t="s">
        <v>4594</v>
      </c>
      <c r="C340" s="3" t="s">
        <v>3696</v>
      </c>
      <c r="D340" s="3" t="s">
        <v>1</v>
      </c>
      <c r="E340" s="3" t="s">
        <v>4595</v>
      </c>
      <c r="F340" s="24">
        <f>('ICT-BD'!I2498)</f>
        <v>12.57211985288758</v>
      </c>
      <c r="G340" s="24" t="str">
        <f>('ICT-BD'!J2498)</f>
        <v>Algo Frío</v>
      </c>
      <c r="H340" s="24">
        <f t="shared" si="25"/>
        <v>31.630001935689734</v>
      </c>
      <c r="I340" s="72">
        <f>('ICA-BD'!L2498)</f>
        <v>57.648148148148152</v>
      </c>
      <c r="J340" s="72" t="str">
        <f>('ICA-BD'!M2498)</f>
        <v>Aceptable</v>
      </c>
      <c r="K340" s="72">
        <f t="shared" si="26"/>
        <v>75.277037037037033</v>
      </c>
      <c r="L340" s="133">
        <f>('IRA-BD'!G2498)</f>
        <v>71</v>
      </c>
      <c r="M340" s="36" t="str">
        <f>('IRA-BD'!H2498)</f>
        <v>Muy Bueno</v>
      </c>
      <c r="N340" s="133">
        <f t="shared" si="27"/>
        <v>71</v>
      </c>
      <c r="O340" s="80">
        <f t="shared" si="28"/>
        <v>59.302346324242251</v>
      </c>
      <c r="P340" s="81" t="str">
        <f t="shared" si="29"/>
        <v>Moderado</v>
      </c>
      <c r="Q340" s="11">
        <v>11</v>
      </c>
      <c r="R340" s="11" t="s">
        <v>5996</v>
      </c>
      <c r="S340" s="11">
        <v>3</v>
      </c>
      <c r="T340" s="11">
        <v>-74.060010250000005</v>
      </c>
      <c r="U340" s="12">
        <v>4.7472476620000004</v>
      </c>
    </row>
    <row r="341" spans="1:21" x14ac:dyDescent="0.25">
      <c r="A341" s="10">
        <v>2284</v>
      </c>
      <c r="B341" s="3" t="s">
        <v>4225</v>
      </c>
      <c r="C341" s="3" t="s">
        <v>3696</v>
      </c>
      <c r="D341" s="3" t="s">
        <v>1</v>
      </c>
      <c r="E341" s="3" t="s">
        <v>4226</v>
      </c>
      <c r="F341" s="24">
        <f>('ICT-BD'!I2285)</f>
        <v>12.808734439585477</v>
      </c>
      <c r="G341" s="24" t="str">
        <f>('ICT-BD'!J2285)</f>
        <v>Algo Frío</v>
      </c>
      <c r="H341" s="24">
        <f t="shared" si="25"/>
        <v>28.516652110717406</v>
      </c>
      <c r="I341" s="72">
        <f>('ICA-BD'!L2285)</f>
        <v>52.092592592592595</v>
      </c>
      <c r="J341" s="72" t="str">
        <f>('ICA-BD'!M2285)</f>
        <v>Aceptable</v>
      </c>
      <c r="K341" s="72">
        <f t="shared" si="26"/>
        <v>78.388148148148147</v>
      </c>
      <c r="L341" s="133">
        <f>('IRA-BD'!G2285)</f>
        <v>71</v>
      </c>
      <c r="M341" s="36" t="str">
        <f>('IRA-BD'!H2285)</f>
        <v>Muy Bueno</v>
      </c>
      <c r="N341" s="133">
        <f t="shared" si="27"/>
        <v>71</v>
      </c>
      <c r="O341" s="80">
        <f t="shared" si="28"/>
        <v>59.301600086288516</v>
      </c>
      <c r="P341" s="81" t="str">
        <f t="shared" si="29"/>
        <v>Moderado</v>
      </c>
      <c r="Q341" s="11">
        <v>11</v>
      </c>
      <c r="R341" s="11" t="s">
        <v>167</v>
      </c>
      <c r="S341" s="11">
        <v>3</v>
      </c>
      <c r="T341" s="11">
        <v>-74.097498380000005</v>
      </c>
      <c r="U341" s="12">
        <v>4.7382953370000003</v>
      </c>
    </row>
    <row r="342" spans="1:21" x14ac:dyDescent="0.25">
      <c r="A342" s="10">
        <v>2300</v>
      </c>
      <c r="B342" s="3" t="s">
        <v>4256</v>
      </c>
      <c r="C342" s="3" t="s">
        <v>3696</v>
      </c>
      <c r="D342" s="3" t="s">
        <v>1</v>
      </c>
      <c r="E342" s="3" t="s">
        <v>4257</v>
      </c>
      <c r="F342" s="24">
        <f>('ICT-BD'!I2301)</f>
        <v>12.808734439585477</v>
      </c>
      <c r="G342" s="24" t="str">
        <f>('ICT-BD'!J2301)</f>
        <v>Algo Frío</v>
      </c>
      <c r="H342" s="24">
        <f t="shared" si="25"/>
        <v>28.516652110717406</v>
      </c>
      <c r="I342" s="72">
        <f>('ICA-BD'!L2301)</f>
        <v>52.092592592592595</v>
      </c>
      <c r="J342" s="72" t="str">
        <f>('ICA-BD'!M2301)</f>
        <v>Aceptable</v>
      </c>
      <c r="K342" s="72">
        <f t="shared" si="26"/>
        <v>78.388148148148147</v>
      </c>
      <c r="L342" s="133">
        <f>('IRA-BD'!G2301)</f>
        <v>71</v>
      </c>
      <c r="M342" s="36" t="str">
        <f>('IRA-BD'!H2301)</f>
        <v>Muy Bueno</v>
      </c>
      <c r="N342" s="133">
        <f t="shared" si="27"/>
        <v>71</v>
      </c>
      <c r="O342" s="80">
        <f t="shared" si="28"/>
        <v>59.301600086288516</v>
      </c>
      <c r="P342" s="81" t="str">
        <f t="shared" si="29"/>
        <v>Moderado</v>
      </c>
      <c r="Q342" s="11">
        <v>11</v>
      </c>
      <c r="R342" s="11" t="s">
        <v>167</v>
      </c>
      <c r="S342" s="11">
        <v>3</v>
      </c>
      <c r="T342" s="11">
        <v>-74.089656579999996</v>
      </c>
      <c r="U342" s="12">
        <v>4.7349628619999997</v>
      </c>
    </row>
    <row r="343" spans="1:21" x14ac:dyDescent="0.25">
      <c r="A343" s="10">
        <v>2332</v>
      </c>
      <c r="B343" s="3" t="s">
        <v>4309</v>
      </c>
      <c r="C343" s="3" t="s">
        <v>3696</v>
      </c>
      <c r="D343" s="3" t="s">
        <v>1</v>
      </c>
      <c r="E343" s="3" t="s">
        <v>4310</v>
      </c>
      <c r="F343" s="24">
        <f>('ICT-BD'!I2333)</f>
        <v>12.808734439585477</v>
      </c>
      <c r="G343" s="24" t="str">
        <f>('ICT-BD'!J2333)</f>
        <v>Algo Frío</v>
      </c>
      <c r="H343" s="24">
        <f t="shared" si="25"/>
        <v>28.516652110717406</v>
      </c>
      <c r="I343" s="72">
        <f>('ICA-BD'!L2333)</f>
        <v>52.092592592592595</v>
      </c>
      <c r="J343" s="72" t="str">
        <f>('ICA-BD'!M2333)</f>
        <v>Aceptable</v>
      </c>
      <c r="K343" s="72">
        <f t="shared" si="26"/>
        <v>78.388148148148147</v>
      </c>
      <c r="L343" s="133">
        <f>('IRA-BD'!G2333)</f>
        <v>71</v>
      </c>
      <c r="M343" s="36" t="str">
        <f>('IRA-BD'!H2333)</f>
        <v>Muy Bueno</v>
      </c>
      <c r="N343" s="133">
        <f t="shared" si="27"/>
        <v>71</v>
      </c>
      <c r="O343" s="80">
        <f t="shared" si="28"/>
        <v>59.301600086288516</v>
      </c>
      <c r="P343" s="81" t="str">
        <f t="shared" si="29"/>
        <v>Moderado</v>
      </c>
      <c r="Q343" s="11">
        <v>11</v>
      </c>
      <c r="R343" s="11" t="s">
        <v>167</v>
      </c>
      <c r="S343" s="11">
        <v>3</v>
      </c>
      <c r="T343" s="11">
        <v>-74.098245629999994</v>
      </c>
      <c r="U343" s="12">
        <v>4.7365787880000001</v>
      </c>
    </row>
    <row r="344" spans="1:21" x14ac:dyDescent="0.25">
      <c r="A344" s="10">
        <v>2349</v>
      </c>
      <c r="B344" s="3" t="s">
        <v>4337</v>
      </c>
      <c r="C344" s="3" t="s">
        <v>3696</v>
      </c>
      <c r="D344" s="3" t="s">
        <v>1</v>
      </c>
      <c r="E344" s="3" t="s">
        <v>4338</v>
      </c>
      <c r="F344" s="24">
        <f>('ICT-BD'!I2350)</f>
        <v>12.808734439585477</v>
      </c>
      <c r="G344" s="24" t="str">
        <f>('ICT-BD'!J2350)</f>
        <v>Algo Frío</v>
      </c>
      <c r="H344" s="24">
        <f t="shared" si="25"/>
        <v>28.516652110717406</v>
      </c>
      <c r="I344" s="72">
        <f>('ICA-BD'!L2350)</f>
        <v>52.092592592592595</v>
      </c>
      <c r="J344" s="72" t="str">
        <f>('ICA-BD'!M2350)</f>
        <v>Aceptable</v>
      </c>
      <c r="K344" s="72">
        <f t="shared" si="26"/>
        <v>78.388148148148147</v>
      </c>
      <c r="L344" s="133">
        <f>('IRA-BD'!G2350)</f>
        <v>71</v>
      </c>
      <c r="M344" s="36" t="str">
        <f>('IRA-BD'!H2350)</f>
        <v>Muy Bueno</v>
      </c>
      <c r="N344" s="133">
        <f t="shared" si="27"/>
        <v>71</v>
      </c>
      <c r="O344" s="80">
        <f t="shared" si="28"/>
        <v>59.301600086288516</v>
      </c>
      <c r="P344" s="81" t="str">
        <f t="shared" si="29"/>
        <v>Moderado</v>
      </c>
      <c r="Q344" s="11">
        <v>11</v>
      </c>
      <c r="R344" s="11" t="s">
        <v>167</v>
      </c>
      <c r="S344" s="11">
        <v>2</v>
      </c>
      <c r="T344" s="11">
        <v>-74.092306469999997</v>
      </c>
      <c r="U344" s="12">
        <v>4.7312598770000003</v>
      </c>
    </row>
    <row r="345" spans="1:21" x14ac:dyDescent="0.25">
      <c r="A345" s="10">
        <v>3242</v>
      </c>
      <c r="B345" s="3" t="s">
        <v>5627</v>
      </c>
      <c r="C345" s="3" t="s">
        <v>5614</v>
      </c>
      <c r="D345" s="3" t="s">
        <v>1</v>
      </c>
      <c r="E345" s="3" t="s">
        <v>5628</v>
      </c>
      <c r="F345" s="24">
        <f>('ICT-BD'!I3243)</f>
        <v>12.693207725923974</v>
      </c>
      <c r="G345" s="24" t="str">
        <f>('ICT-BD'!J3243)</f>
        <v>Algo Frío</v>
      </c>
      <c r="H345" s="24">
        <f t="shared" si="25"/>
        <v>30.036740448368754</v>
      </c>
      <c r="I345" s="72">
        <f>('ICA-BD'!L3243)</f>
        <v>68.75</v>
      </c>
      <c r="J345" s="72" t="str">
        <f>('ICA-BD'!M3243)</f>
        <v>Aceptable</v>
      </c>
      <c r="K345" s="72">
        <f t="shared" si="26"/>
        <v>69.06</v>
      </c>
      <c r="L345" s="133">
        <f>('IRA-BD'!G3243)</f>
        <v>78.777777777777771</v>
      </c>
      <c r="M345" s="36" t="str">
        <f>('IRA-BD'!H3243)</f>
        <v>Muy Bueno</v>
      </c>
      <c r="N345" s="133">
        <f t="shared" si="27"/>
        <v>78.777777777777771</v>
      </c>
      <c r="O345" s="80">
        <f t="shared" si="28"/>
        <v>59.291506075382181</v>
      </c>
      <c r="P345" s="81" t="str">
        <f t="shared" si="29"/>
        <v>Moderado</v>
      </c>
      <c r="Q345" s="11">
        <v>19</v>
      </c>
      <c r="R345" s="11" t="s">
        <v>2</v>
      </c>
      <c r="S345" s="11">
        <v>2</v>
      </c>
      <c r="T345" s="11">
        <v>-74.14584164</v>
      </c>
      <c r="U345" s="12">
        <v>4.5719394309999997</v>
      </c>
    </row>
    <row r="346" spans="1:21" x14ac:dyDescent="0.25">
      <c r="A346" s="10">
        <v>2539</v>
      </c>
      <c r="B346" s="3" t="s">
        <v>4672</v>
      </c>
      <c r="C346" s="3" t="s">
        <v>3696</v>
      </c>
      <c r="D346" s="3" t="s">
        <v>1</v>
      </c>
      <c r="E346" s="3" t="s">
        <v>4673</v>
      </c>
      <c r="F346" s="24">
        <f>('ICT-BD'!I2540)</f>
        <v>12.693207725923974</v>
      </c>
      <c r="G346" s="24" t="str">
        <f>('ICT-BD'!J2540)</f>
        <v>Algo Frío</v>
      </c>
      <c r="H346" s="24">
        <f t="shared" si="25"/>
        <v>30.036740448368754</v>
      </c>
      <c r="I346" s="72">
        <f>('ICA-BD'!L2540)</f>
        <v>54.870370370370367</v>
      </c>
      <c r="J346" s="72" t="str">
        <f>('ICA-BD'!M2540)</f>
        <v>Aceptable</v>
      </c>
      <c r="K346" s="72">
        <f t="shared" si="26"/>
        <v>76.83259259259259</v>
      </c>
      <c r="L346" s="133">
        <f>('IRA-BD'!G2540)</f>
        <v>71</v>
      </c>
      <c r="M346" s="36" t="str">
        <f>('IRA-BD'!H2540)</f>
        <v>Muy Bueno</v>
      </c>
      <c r="N346" s="133">
        <f t="shared" si="27"/>
        <v>71</v>
      </c>
      <c r="O346" s="80">
        <f t="shared" si="28"/>
        <v>59.289777680320448</v>
      </c>
      <c r="P346" s="81" t="str">
        <f t="shared" si="29"/>
        <v>Moderado</v>
      </c>
      <c r="Q346" s="11">
        <v>11</v>
      </c>
      <c r="R346" s="11" t="s">
        <v>166</v>
      </c>
      <c r="S346" s="11">
        <v>6</v>
      </c>
      <c r="T346" s="11">
        <v>-74.083851620000004</v>
      </c>
      <c r="U346" s="12">
        <v>4.7072284309999999</v>
      </c>
    </row>
    <row r="347" spans="1:21" x14ac:dyDescent="0.25">
      <c r="A347" s="10">
        <v>2708</v>
      </c>
      <c r="B347" s="3" t="s">
        <v>4959</v>
      </c>
      <c r="C347" s="3" t="s">
        <v>3696</v>
      </c>
      <c r="D347" s="3" t="s">
        <v>1</v>
      </c>
      <c r="E347" s="3" t="s">
        <v>4960</v>
      </c>
      <c r="F347" s="24">
        <f>('ICT-BD'!I2709)</f>
        <v>12.693207725923974</v>
      </c>
      <c r="G347" s="24" t="str">
        <f>('ICT-BD'!J2709)</f>
        <v>Algo Frío</v>
      </c>
      <c r="H347" s="24">
        <f t="shared" si="25"/>
        <v>30.036740448368754</v>
      </c>
      <c r="I347" s="72">
        <f>('ICA-BD'!L2709)</f>
        <v>54.870370370370367</v>
      </c>
      <c r="J347" s="72" t="str">
        <f>('ICA-BD'!M2709)</f>
        <v>Aceptable</v>
      </c>
      <c r="K347" s="72">
        <f t="shared" si="26"/>
        <v>76.83259259259259</v>
      </c>
      <c r="L347" s="133">
        <f>('IRA-BD'!G2709)</f>
        <v>71</v>
      </c>
      <c r="M347" s="36" t="str">
        <f>('IRA-BD'!H2709)</f>
        <v>Muy Bueno</v>
      </c>
      <c r="N347" s="133">
        <f t="shared" si="27"/>
        <v>71</v>
      </c>
      <c r="O347" s="80">
        <f t="shared" si="28"/>
        <v>59.289777680320448</v>
      </c>
      <c r="P347" s="81" t="str">
        <f t="shared" si="29"/>
        <v>Moderado</v>
      </c>
      <c r="Q347" s="11">
        <v>11</v>
      </c>
      <c r="R347" s="11" t="s">
        <v>166</v>
      </c>
      <c r="S347" s="11">
        <v>6</v>
      </c>
      <c r="T347" s="11">
        <v>-74.083777929999997</v>
      </c>
      <c r="U347" s="12">
        <v>4.7082723460000002</v>
      </c>
    </row>
    <row r="348" spans="1:21" x14ac:dyDescent="0.25">
      <c r="A348" s="10">
        <v>3057</v>
      </c>
      <c r="B348" s="3" t="s">
        <v>5555</v>
      </c>
      <c r="C348" s="3" t="s">
        <v>5354</v>
      </c>
      <c r="D348" s="3" t="s">
        <v>1</v>
      </c>
      <c r="E348" s="3" t="s">
        <v>5556</v>
      </c>
      <c r="F348" s="24">
        <f>('ICT-BD'!I3058)</f>
        <v>12.693207725923974</v>
      </c>
      <c r="G348" s="24" t="str">
        <f>('ICT-BD'!J3058)</f>
        <v>Algo Frío</v>
      </c>
      <c r="H348" s="24">
        <f t="shared" si="25"/>
        <v>30.036740448368754</v>
      </c>
      <c r="I348" s="72">
        <f>('ICA-BD'!L3058)</f>
        <v>54.870370370370367</v>
      </c>
      <c r="J348" s="72" t="str">
        <f>('ICA-BD'!M3058)</f>
        <v>Aceptable</v>
      </c>
      <c r="K348" s="72">
        <f t="shared" si="26"/>
        <v>76.83259259259259</v>
      </c>
      <c r="L348" s="133">
        <f>('IRA-BD'!G3058)</f>
        <v>71</v>
      </c>
      <c r="M348" s="36" t="str">
        <f>('IRA-BD'!H3058)</f>
        <v>Muy Bueno</v>
      </c>
      <c r="N348" s="133">
        <f t="shared" si="27"/>
        <v>71</v>
      </c>
      <c r="O348" s="80">
        <f t="shared" si="28"/>
        <v>59.289777680320448</v>
      </c>
      <c r="P348" s="81" t="str">
        <f t="shared" si="29"/>
        <v>Moderado</v>
      </c>
      <c r="Q348" s="11">
        <v>16</v>
      </c>
      <c r="R348" s="11" t="s">
        <v>170</v>
      </c>
      <c r="S348" s="11">
        <v>3</v>
      </c>
      <c r="T348" s="11">
        <v>-74.114473219999994</v>
      </c>
      <c r="U348" s="12">
        <v>4.619972518</v>
      </c>
    </row>
    <row r="349" spans="1:21" x14ac:dyDescent="0.25">
      <c r="A349" s="10">
        <v>3460</v>
      </c>
      <c r="B349" s="3" t="s">
        <v>5977</v>
      </c>
      <c r="C349" s="3" t="s">
        <v>5978</v>
      </c>
      <c r="D349" s="3" t="s">
        <v>1</v>
      </c>
      <c r="E349" s="3" t="s">
        <v>5979</v>
      </c>
      <c r="F349" s="24">
        <f>('ICT-BD'!I3461)</f>
        <v>17.858759339754087</v>
      </c>
      <c r="G349" s="24" t="str">
        <f>('ICT-BD'!J3461)</f>
        <v>Muy Frio</v>
      </c>
      <c r="H349" s="24">
        <f t="shared" si="25"/>
        <v>22.958029043032795</v>
      </c>
      <c r="I349" s="72">
        <f>('ICA-BD'!L3461)</f>
        <v>17.5</v>
      </c>
      <c r="J349" s="72" t="str">
        <f>('ICA-BD'!M3461)</f>
        <v>Buena</v>
      </c>
      <c r="K349" s="72">
        <f t="shared" si="26"/>
        <v>93</v>
      </c>
      <c r="L349" s="133">
        <f>('IRA-BD'!G3461)</f>
        <v>54.8</v>
      </c>
      <c r="M349" s="36" t="str">
        <f>('IRA-BD'!H3461)</f>
        <v>Bueno</v>
      </c>
      <c r="N349" s="133">
        <f t="shared" si="27"/>
        <v>54.8</v>
      </c>
      <c r="O349" s="80">
        <f t="shared" si="28"/>
        <v>56.919343014344264</v>
      </c>
      <c r="P349" s="81" t="str">
        <f t="shared" si="29"/>
        <v>Moderado</v>
      </c>
      <c r="Q349" s="11">
        <v>20</v>
      </c>
      <c r="R349" s="11" t="s">
        <v>6002</v>
      </c>
      <c r="S349" s="11" t="s">
        <v>5999</v>
      </c>
      <c r="T349" s="11">
        <v>-74.314662990000002</v>
      </c>
      <c r="U349" s="12">
        <v>4.0285913320000004</v>
      </c>
    </row>
    <row r="350" spans="1:21" x14ac:dyDescent="0.25">
      <c r="A350" s="10">
        <v>3453</v>
      </c>
      <c r="B350" s="3" t="s">
        <v>5967</v>
      </c>
      <c r="C350" s="3" t="s">
        <v>5614</v>
      </c>
      <c r="D350" s="3" t="s">
        <v>1</v>
      </c>
      <c r="E350" s="3" t="s">
        <v>5968</v>
      </c>
      <c r="F350" s="24">
        <f>('ICT-BD'!I3454)</f>
        <v>13.061340200573744</v>
      </c>
      <c r="G350" s="24" t="str">
        <f>('ICT-BD'!J3454)</f>
        <v>Algo Frío</v>
      </c>
      <c r="H350" s="24">
        <f t="shared" si="25"/>
        <v>26.508681571398103</v>
      </c>
      <c r="I350" s="72">
        <f>('ICA-BD'!L3454)</f>
        <v>62.75</v>
      </c>
      <c r="J350" s="72" t="str">
        <f>('ICA-BD'!M3454)</f>
        <v>Aceptable</v>
      </c>
      <c r="K350" s="72">
        <f t="shared" si="26"/>
        <v>72.42</v>
      </c>
      <c r="L350" s="133">
        <f>('IRA-BD'!G3454)</f>
        <v>78.777777777777771</v>
      </c>
      <c r="M350" s="36" t="str">
        <f>('IRA-BD'!H3454)</f>
        <v>Muy Bueno</v>
      </c>
      <c r="N350" s="133">
        <f t="shared" si="27"/>
        <v>78.777777777777771</v>
      </c>
      <c r="O350" s="80">
        <f t="shared" si="28"/>
        <v>59.235486449725293</v>
      </c>
      <c r="P350" s="81" t="str">
        <f t="shared" si="29"/>
        <v>Moderado</v>
      </c>
      <c r="Q350" s="11">
        <v>19</v>
      </c>
      <c r="R350" s="11" t="s">
        <v>6001</v>
      </c>
      <c r="S350" s="11">
        <v>1</v>
      </c>
      <c r="T350" s="11">
        <v>-74.157234169999995</v>
      </c>
      <c r="U350" s="12">
        <v>4.5498403439999997</v>
      </c>
    </row>
    <row r="351" spans="1:21" x14ac:dyDescent="0.25">
      <c r="A351" s="10">
        <v>1021</v>
      </c>
      <c r="B351" s="3" t="s">
        <v>2089</v>
      </c>
      <c r="C351" s="3" t="s">
        <v>1986</v>
      </c>
      <c r="D351" s="3" t="s">
        <v>1</v>
      </c>
      <c r="E351" s="3" t="s">
        <v>2086</v>
      </c>
      <c r="F351" s="24">
        <f>('ICT-BD'!I1022)</f>
        <v>12.879998687207939</v>
      </c>
      <c r="G351" s="24" t="str">
        <f>('ICT-BD'!J1022)</f>
        <v>Algo Frío</v>
      </c>
      <c r="H351" s="24">
        <f t="shared" si="25"/>
        <v>27.578964642000798</v>
      </c>
      <c r="I351" s="72">
        <f>('ICA-BD'!L1022)</f>
        <v>64.75</v>
      </c>
      <c r="J351" s="72" t="str">
        <f>('ICA-BD'!M1022)</f>
        <v>Aceptable</v>
      </c>
      <c r="K351" s="72">
        <f t="shared" si="26"/>
        <v>71.3</v>
      </c>
      <c r="L351" s="133">
        <f>('IRA-BD'!G1022)</f>
        <v>78.777777777777771</v>
      </c>
      <c r="M351" s="36" t="str">
        <f>('IRA-BD'!H1022)</f>
        <v>Muy Bueno</v>
      </c>
      <c r="N351" s="133">
        <f t="shared" si="27"/>
        <v>78.777777777777771</v>
      </c>
      <c r="O351" s="80">
        <f t="shared" si="28"/>
        <v>59.218914139926191</v>
      </c>
      <c r="P351" s="81" t="str">
        <f t="shared" si="29"/>
        <v>Moderado</v>
      </c>
      <c r="Q351" s="11">
        <v>8</v>
      </c>
      <c r="R351" s="11" t="s">
        <v>5991</v>
      </c>
      <c r="S351" s="11">
        <v>2</v>
      </c>
      <c r="T351" s="11">
        <v>-74.178526140000002</v>
      </c>
      <c r="U351" s="12">
        <v>4.6328681879999998</v>
      </c>
    </row>
    <row r="352" spans="1:21" x14ac:dyDescent="0.25">
      <c r="A352" s="10">
        <v>1032</v>
      </c>
      <c r="B352" s="3" t="s">
        <v>2102</v>
      </c>
      <c r="C352" s="3" t="s">
        <v>1986</v>
      </c>
      <c r="D352" s="3" t="s">
        <v>1</v>
      </c>
      <c r="E352" s="3" t="s">
        <v>2103</v>
      </c>
      <c r="F352" s="24">
        <f>('ICT-BD'!I1033)</f>
        <v>12.879998687207939</v>
      </c>
      <c r="G352" s="24" t="str">
        <f>('ICT-BD'!J1033)</f>
        <v>Algo Frío</v>
      </c>
      <c r="H352" s="24">
        <f t="shared" si="25"/>
        <v>27.578964642000798</v>
      </c>
      <c r="I352" s="72">
        <f>('ICA-BD'!L1033)</f>
        <v>64.75</v>
      </c>
      <c r="J352" s="72" t="str">
        <f>('ICA-BD'!M1033)</f>
        <v>Aceptable</v>
      </c>
      <c r="K352" s="72">
        <f t="shared" si="26"/>
        <v>71.3</v>
      </c>
      <c r="L352" s="133">
        <f>('IRA-BD'!G1033)</f>
        <v>78.777777777777771</v>
      </c>
      <c r="M352" s="36" t="str">
        <f>('IRA-BD'!H1033)</f>
        <v>Muy Bueno</v>
      </c>
      <c r="N352" s="133">
        <f t="shared" si="27"/>
        <v>78.777777777777771</v>
      </c>
      <c r="O352" s="80">
        <f t="shared" si="28"/>
        <v>59.218914139926191</v>
      </c>
      <c r="P352" s="81" t="str">
        <f t="shared" si="29"/>
        <v>Moderado</v>
      </c>
      <c r="Q352" s="11">
        <v>8</v>
      </c>
      <c r="R352" s="11" t="s">
        <v>5991</v>
      </c>
      <c r="S352" s="11">
        <v>2</v>
      </c>
      <c r="T352" s="11">
        <v>-74.175882139999999</v>
      </c>
      <c r="U352" s="12">
        <v>4.630655634</v>
      </c>
    </row>
    <row r="353" spans="1:21" x14ac:dyDescent="0.25">
      <c r="A353" s="10">
        <v>2209</v>
      </c>
      <c r="B353" s="3" t="s">
        <v>4089</v>
      </c>
      <c r="C353" s="3" t="s">
        <v>3696</v>
      </c>
      <c r="D353" s="3" t="s">
        <v>1</v>
      </c>
      <c r="E353" s="3" t="s">
        <v>4090</v>
      </c>
      <c r="F353" s="24">
        <f>('ICT-BD'!I2210)</f>
        <v>12.787110239631197</v>
      </c>
      <c r="G353" s="24" t="str">
        <f>('ICT-BD'!J2210)</f>
        <v>Algo Frío</v>
      </c>
      <c r="H353" s="24">
        <f t="shared" si="25"/>
        <v>28.801181057484246</v>
      </c>
      <c r="I353" s="72">
        <f>('ICA-BD'!L2210)</f>
        <v>54.092592592592595</v>
      </c>
      <c r="J353" s="72" t="str">
        <f>('ICA-BD'!M2210)</f>
        <v>Aceptable</v>
      </c>
      <c r="K353" s="72">
        <f t="shared" si="26"/>
        <v>77.268148148148143</v>
      </c>
      <c r="L353" s="133">
        <f>('IRA-BD'!G2210)</f>
        <v>71</v>
      </c>
      <c r="M353" s="36" t="str">
        <f>('IRA-BD'!H2210)</f>
        <v>Muy Bueno</v>
      </c>
      <c r="N353" s="133">
        <f t="shared" si="27"/>
        <v>71</v>
      </c>
      <c r="O353" s="80">
        <f t="shared" si="28"/>
        <v>59.023109735210795</v>
      </c>
      <c r="P353" s="81" t="str">
        <f t="shared" si="29"/>
        <v>Moderado</v>
      </c>
      <c r="Q353" s="11">
        <v>11</v>
      </c>
      <c r="R353" s="11" t="s">
        <v>5997</v>
      </c>
      <c r="S353" s="11">
        <v>2</v>
      </c>
      <c r="T353" s="11">
        <v>-74.096055210000003</v>
      </c>
      <c r="U353" s="12">
        <v>4.7567965829999999</v>
      </c>
    </row>
    <row r="354" spans="1:21" x14ac:dyDescent="0.25">
      <c r="A354" s="10">
        <v>2221</v>
      </c>
      <c r="B354" s="3" t="s">
        <v>4111</v>
      </c>
      <c r="C354" s="3" t="s">
        <v>3696</v>
      </c>
      <c r="D354" s="3" t="s">
        <v>1</v>
      </c>
      <c r="E354" s="3" t="s">
        <v>4112</v>
      </c>
      <c r="F354" s="24">
        <f>('ICT-BD'!I2222)</f>
        <v>12.787110239631197</v>
      </c>
      <c r="G354" s="24" t="str">
        <f>('ICT-BD'!J2222)</f>
        <v>Algo Frío</v>
      </c>
      <c r="H354" s="24">
        <f t="shared" si="25"/>
        <v>28.801181057484246</v>
      </c>
      <c r="I354" s="72">
        <f>('ICA-BD'!L2222)</f>
        <v>54.092592592592595</v>
      </c>
      <c r="J354" s="72" t="str">
        <f>('ICA-BD'!M2222)</f>
        <v>Aceptable</v>
      </c>
      <c r="K354" s="72">
        <f t="shared" si="26"/>
        <v>77.268148148148143</v>
      </c>
      <c r="L354" s="133">
        <f>('IRA-BD'!G2222)</f>
        <v>71</v>
      </c>
      <c r="M354" s="36" t="str">
        <f>('IRA-BD'!H2222)</f>
        <v>Muy Bueno</v>
      </c>
      <c r="N354" s="133">
        <f t="shared" si="27"/>
        <v>71</v>
      </c>
      <c r="O354" s="80">
        <f t="shared" si="28"/>
        <v>59.023109735210795</v>
      </c>
      <c r="P354" s="81" t="str">
        <f t="shared" si="29"/>
        <v>Moderado</v>
      </c>
      <c r="Q354" s="11">
        <v>11</v>
      </c>
      <c r="R354" s="11" t="s">
        <v>5997</v>
      </c>
      <c r="S354" s="11">
        <v>2</v>
      </c>
      <c r="T354" s="11">
        <v>-74.093309489999996</v>
      </c>
      <c r="U354" s="12">
        <v>4.7581683889999997</v>
      </c>
    </row>
    <row r="355" spans="1:21" x14ac:dyDescent="0.25">
      <c r="A355" s="10">
        <v>2237</v>
      </c>
      <c r="B355" s="3" t="s">
        <v>4139</v>
      </c>
      <c r="C355" s="3" t="s">
        <v>3696</v>
      </c>
      <c r="D355" s="3" t="s">
        <v>1</v>
      </c>
      <c r="E355" s="3" t="s">
        <v>4140</v>
      </c>
      <c r="F355" s="24">
        <f>('ICT-BD'!I2238)</f>
        <v>12.787110239631197</v>
      </c>
      <c r="G355" s="24" t="str">
        <f>('ICT-BD'!J2238)</f>
        <v>Algo Frío</v>
      </c>
      <c r="H355" s="24">
        <f t="shared" si="25"/>
        <v>28.801181057484246</v>
      </c>
      <c r="I355" s="72">
        <f>('ICA-BD'!L2238)</f>
        <v>54.092592592592595</v>
      </c>
      <c r="J355" s="72" t="str">
        <f>('ICA-BD'!M2238)</f>
        <v>Aceptable</v>
      </c>
      <c r="K355" s="72">
        <f t="shared" si="26"/>
        <v>77.268148148148143</v>
      </c>
      <c r="L355" s="133">
        <f>('IRA-BD'!G2238)</f>
        <v>71</v>
      </c>
      <c r="M355" s="36" t="str">
        <f>('IRA-BD'!H2238)</f>
        <v>Muy Bueno</v>
      </c>
      <c r="N355" s="133">
        <f t="shared" si="27"/>
        <v>71</v>
      </c>
      <c r="O355" s="80">
        <f t="shared" si="28"/>
        <v>59.023109735210795</v>
      </c>
      <c r="P355" s="81" t="str">
        <f t="shared" si="29"/>
        <v>Moderado</v>
      </c>
      <c r="Q355" s="11">
        <v>11</v>
      </c>
      <c r="R355" s="11" t="s">
        <v>5997</v>
      </c>
      <c r="S355" s="11">
        <v>3</v>
      </c>
      <c r="T355" s="11">
        <v>-74.097784419999996</v>
      </c>
      <c r="U355" s="12">
        <v>4.7540160399999998</v>
      </c>
    </row>
    <row r="356" spans="1:21" x14ac:dyDescent="0.25">
      <c r="A356" s="10">
        <v>2242</v>
      </c>
      <c r="B356" s="3" t="s">
        <v>4149</v>
      </c>
      <c r="C356" s="3" t="s">
        <v>3696</v>
      </c>
      <c r="D356" s="3" t="s">
        <v>1</v>
      </c>
      <c r="E356" s="3" t="s">
        <v>4150</v>
      </c>
      <c r="F356" s="24">
        <f>('ICT-BD'!I2243)</f>
        <v>12.787110239631197</v>
      </c>
      <c r="G356" s="24" t="str">
        <f>('ICT-BD'!J2243)</f>
        <v>Algo Frío</v>
      </c>
      <c r="H356" s="24">
        <f t="shared" si="25"/>
        <v>28.801181057484246</v>
      </c>
      <c r="I356" s="72">
        <f>('ICA-BD'!L2243)</f>
        <v>54.092592592592595</v>
      </c>
      <c r="J356" s="72" t="str">
        <f>('ICA-BD'!M2243)</f>
        <v>Aceptable</v>
      </c>
      <c r="K356" s="72">
        <f t="shared" si="26"/>
        <v>77.268148148148143</v>
      </c>
      <c r="L356" s="133">
        <f>('IRA-BD'!G2243)</f>
        <v>71</v>
      </c>
      <c r="M356" s="36" t="str">
        <f>('IRA-BD'!H2243)</f>
        <v>Muy Bueno</v>
      </c>
      <c r="N356" s="133">
        <f t="shared" si="27"/>
        <v>71</v>
      </c>
      <c r="O356" s="80">
        <f t="shared" si="28"/>
        <v>59.023109735210795</v>
      </c>
      <c r="P356" s="81" t="str">
        <f t="shared" si="29"/>
        <v>Moderado</v>
      </c>
      <c r="Q356" s="11">
        <v>11</v>
      </c>
      <c r="R356" s="11" t="s">
        <v>5997</v>
      </c>
      <c r="S356" s="11">
        <v>3</v>
      </c>
      <c r="T356" s="11">
        <v>-74.094055560000001</v>
      </c>
      <c r="U356" s="12">
        <v>4.7539234109999997</v>
      </c>
    </row>
    <row r="357" spans="1:21" x14ac:dyDescent="0.25">
      <c r="A357" s="10">
        <v>3350</v>
      </c>
      <c r="B357" s="3" t="s">
        <v>5799</v>
      </c>
      <c r="C357" s="3" t="s">
        <v>5614</v>
      </c>
      <c r="D357" s="3" t="s">
        <v>1</v>
      </c>
      <c r="E357" s="3" t="s">
        <v>5781</v>
      </c>
      <c r="F357" s="24">
        <f>('ICT-BD'!I3351)</f>
        <v>13.253548533124645</v>
      </c>
      <c r="G357" s="24" t="str">
        <f>('ICT-BD'!J3351)</f>
        <v xml:space="preserve">Frío </v>
      </c>
      <c r="H357" s="24">
        <f t="shared" si="25"/>
        <v>23.9796245641494</v>
      </c>
      <c r="I357" s="72">
        <f>('ICA-BD'!L3351)</f>
        <v>59.648148148148152</v>
      </c>
      <c r="J357" s="72" t="str">
        <f>('ICA-BD'!M3351)</f>
        <v>Aceptable</v>
      </c>
      <c r="K357" s="72">
        <f t="shared" si="26"/>
        <v>74.157037037037028</v>
      </c>
      <c r="L357" s="133">
        <f>('IRA-BD'!G3351)</f>
        <v>78.777777777777771</v>
      </c>
      <c r="M357" s="36" t="str">
        <f>('IRA-BD'!H3351)</f>
        <v>Muy Bueno</v>
      </c>
      <c r="N357" s="133">
        <f t="shared" si="27"/>
        <v>78.777777777777771</v>
      </c>
      <c r="O357" s="80">
        <f t="shared" si="28"/>
        <v>58.97147979298807</v>
      </c>
      <c r="P357" s="81" t="str">
        <f t="shared" si="29"/>
        <v>Moderado</v>
      </c>
      <c r="Q357" s="11">
        <v>19</v>
      </c>
      <c r="R357" s="11" t="s">
        <v>2</v>
      </c>
      <c r="S357" s="11">
        <v>1</v>
      </c>
      <c r="T357" s="11">
        <v>-74.162195850000003</v>
      </c>
      <c r="U357" s="12">
        <v>4.5639916329999997</v>
      </c>
    </row>
    <row r="358" spans="1:21" x14ac:dyDescent="0.25">
      <c r="A358" s="10">
        <v>1735</v>
      </c>
      <c r="B358" s="3" t="s">
        <v>3312</v>
      </c>
      <c r="C358" s="3" t="s">
        <v>3044</v>
      </c>
      <c r="D358" s="3" t="s">
        <v>1</v>
      </c>
      <c r="E358" s="3" t="s">
        <v>3305</v>
      </c>
      <c r="F358" s="24">
        <f>('ICT-BD'!I1736)</f>
        <v>12.693207725923974</v>
      </c>
      <c r="G358" s="24" t="str">
        <f>('ICT-BD'!J1736)</f>
        <v>Algo Frío</v>
      </c>
      <c r="H358" s="24">
        <f t="shared" si="25"/>
        <v>30.036740448368754</v>
      </c>
      <c r="I358" s="72">
        <f>('ICA-BD'!L1736)</f>
        <v>56.870370370370367</v>
      </c>
      <c r="J358" s="72" t="str">
        <f>('ICA-BD'!M1736)</f>
        <v>Aceptable</v>
      </c>
      <c r="K358" s="72">
        <f t="shared" si="26"/>
        <v>75.7125925925926</v>
      </c>
      <c r="L358" s="133">
        <f>('IRA-BD'!G1736)</f>
        <v>71</v>
      </c>
      <c r="M358" s="36" t="str">
        <f>('IRA-BD'!H1736)</f>
        <v>Muy Bueno</v>
      </c>
      <c r="N358" s="133">
        <f t="shared" si="27"/>
        <v>71</v>
      </c>
      <c r="O358" s="80">
        <f t="shared" si="28"/>
        <v>58.916444346987113</v>
      </c>
      <c r="P358" s="81" t="str">
        <f t="shared" si="29"/>
        <v>Moderado</v>
      </c>
      <c r="Q358" s="11">
        <v>10</v>
      </c>
      <c r="R358" s="11" t="s">
        <v>5995</v>
      </c>
      <c r="S358" s="11">
        <v>3</v>
      </c>
      <c r="T358" s="11">
        <v>-74.125487000000007</v>
      </c>
      <c r="U358" s="12">
        <v>4.7142808470000004</v>
      </c>
    </row>
    <row r="359" spans="1:21" x14ac:dyDescent="0.25">
      <c r="A359" s="10">
        <v>1781</v>
      </c>
      <c r="B359" s="3" t="s">
        <v>3384</v>
      </c>
      <c r="C359" s="3" t="s">
        <v>3044</v>
      </c>
      <c r="D359" s="3" t="s">
        <v>1</v>
      </c>
      <c r="E359" s="3" t="s">
        <v>3385</v>
      </c>
      <c r="F359" s="24">
        <f>('ICT-BD'!I1782)</f>
        <v>12.693207725923974</v>
      </c>
      <c r="G359" s="24" t="str">
        <f>('ICT-BD'!J1782)</f>
        <v>Algo Frío</v>
      </c>
      <c r="H359" s="24">
        <f t="shared" si="25"/>
        <v>30.036740448368754</v>
      </c>
      <c r="I359" s="72">
        <f>('ICA-BD'!L1782)</f>
        <v>56.870370370370367</v>
      </c>
      <c r="J359" s="72" t="str">
        <f>('ICA-BD'!M1782)</f>
        <v>Aceptable</v>
      </c>
      <c r="K359" s="72">
        <f t="shared" si="26"/>
        <v>75.7125925925926</v>
      </c>
      <c r="L359" s="133">
        <f>('IRA-BD'!G1782)</f>
        <v>71</v>
      </c>
      <c r="M359" s="36" t="str">
        <f>('IRA-BD'!H1782)</f>
        <v>Muy Bueno</v>
      </c>
      <c r="N359" s="133">
        <f t="shared" si="27"/>
        <v>71</v>
      </c>
      <c r="O359" s="80">
        <f t="shared" si="28"/>
        <v>58.916444346987113</v>
      </c>
      <c r="P359" s="81" t="str">
        <f t="shared" si="29"/>
        <v>Moderado</v>
      </c>
      <c r="Q359" s="11">
        <v>10</v>
      </c>
      <c r="R359" s="11" t="s">
        <v>5995</v>
      </c>
      <c r="S359" s="11">
        <v>3</v>
      </c>
      <c r="T359" s="11">
        <v>-74.124573810000001</v>
      </c>
      <c r="U359" s="12">
        <v>4.7211208989999998</v>
      </c>
    </row>
    <row r="360" spans="1:21" x14ac:dyDescent="0.25">
      <c r="A360" s="10">
        <v>1786</v>
      </c>
      <c r="B360" s="3" t="s">
        <v>3392</v>
      </c>
      <c r="C360" s="3" t="s">
        <v>3044</v>
      </c>
      <c r="D360" s="3" t="s">
        <v>1</v>
      </c>
      <c r="E360" s="3" t="s">
        <v>3305</v>
      </c>
      <c r="F360" s="24">
        <f>('ICT-BD'!I1787)</f>
        <v>12.693207725923974</v>
      </c>
      <c r="G360" s="24" t="str">
        <f>('ICT-BD'!J1787)</f>
        <v>Algo Frío</v>
      </c>
      <c r="H360" s="24">
        <f t="shared" si="25"/>
        <v>30.036740448368754</v>
      </c>
      <c r="I360" s="72">
        <f>('ICA-BD'!L1787)</f>
        <v>56.870370370370367</v>
      </c>
      <c r="J360" s="72" t="str">
        <f>('ICA-BD'!M1787)</f>
        <v>Aceptable</v>
      </c>
      <c r="K360" s="72">
        <f t="shared" si="26"/>
        <v>75.7125925925926</v>
      </c>
      <c r="L360" s="133">
        <f>('IRA-BD'!G1787)</f>
        <v>71</v>
      </c>
      <c r="M360" s="36" t="str">
        <f>('IRA-BD'!H1787)</f>
        <v>Muy Bueno</v>
      </c>
      <c r="N360" s="133">
        <f t="shared" si="27"/>
        <v>71</v>
      </c>
      <c r="O360" s="80">
        <f t="shared" si="28"/>
        <v>58.916444346987113</v>
      </c>
      <c r="P360" s="81" t="str">
        <f t="shared" si="29"/>
        <v>Moderado</v>
      </c>
      <c r="Q360" s="11">
        <v>10</v>
      </c>
      <c r="R360" s="11" t="s">
        <v>5995</v>
      </c>
      <c r="S360" s="11">
        <v>3</v>
      </c>
      <c r="T360" s="11">
        <v>-74.120940340000004</v>
      </c>
      <c r="U360" s="12">
        <v>4.717452873</v>
      </c>
    </row>
    <row r="361" spans="1:21" x14ac:dyDescent="0.25">
      <c r="A361" s="10">
        <v>1790</v>
      </c>
      <c r="B361" s="3" t="s">
        <v>3399</v>
      </c>
      <c r="C361" s="3" t="s">
        <v>3044</v>
      </c>
      <c r="D361" s="3" t="s">
        <v>1</v>
      </c>
      <c r="E361" s="3" t="s">
        <v>3400</v>
      </c>
      <c r="F361" s="24">
        <f>('ICT-BD'!I1791)</f>
        <v>12.693207725923974</v>
      </c>
      <c r="G361" s="24" t="str">
        <f>('ICT-BD'!J1791)</f>
        <v>Algo Frío</v>
      </c>
      <c r="H361" s="24">
        <f t="shared" si="25"/>
        <v>30.036740448368754</v>
      </c>
      <c r="I361" s="72">
        <f>('ICA-BD'!L1791)</f>
        <v>56.870370370370367</v>
      </c>
      <c r="J361" s="72" t="str">
        <f>('ICA-BD'!M1791)</f>
        <v>Aceptable</v>
      </c>
      <c r="K361" s="72">
        <f t="shared" si="26"/>
        <v>75.7125925925926</v>
      </c>
      <c r="L361" s="133">
        <f>('IRA-BD'!G1791)</f>
        <v>71</v>
      </c>
      <c r="M361" s="36" t="str">
        <f>('IRA-BD'!H1791)</f>
        <v>Muy Bueno</v>
      </c>
      <c r="N361" s="133">
        <f t="shared" si="27"/>
        <v>71</v>
      </c>
      <c r="O361" s="80">
        <f t="shared" si="28"/>
        <v>58.916444346987113</v>
      </c>
      <c r="P361" s="81" t="str">
        <f t="shared" si="29"/>
        <v>Moderado</v>
      </c>
      <c r="Q361" s="11">
        <v>10</v>
      </c>
      <c r="R361" s="11" t="s">
        <v>5995</v>
      </c>
      <c r="S361" s="11">
        <v>3</v>
      </c>
      <c r="T361" s="11">
        <v>-74.130135620000004</v>
      </c>
      <c r="U361" s="12">
        <v>4.7209678940000002</v>
      </c>
    </row>
    <row r="362" spans="1:21" x14ac:dyDescent="0.25">
      <c r="A362" s="10">
        <v>1793</v>
      </c>
      <c r="B362" s="3" t="s">
        <v>3405</v>
      </c>
      <c r="C362" s="3" t="s">
        <v>3044</v>
      </c>
      <c r="D362" s="3" t="s">
        <v>1</v>
      </c>
      <c r="E362" s="3" t="s">
        <v>3406</v>
      </c>
      <c r="F362" s="24">
        <f>('ICT-BD'!I1794)</f>
        <v>12.693207725923974</v>
      </c>
      <c r="G362" s="24" t="str">
        <f>('ICT-BD'!J1794)</f>
        <v>Algo Frío</v>
      </c>
      <c r="H362" s="24">
        <f t="shared" si="25"/>
        <v>30.036740448368754</v>
      </c>
      <c r="I362" s="72">
        <f>('ICA-BD'!L1794)</f>
        <v>56.870370370370367</v>
      </c>
      <c r="J362" s="72" t="str">
        <f>('ICA-BD'!M1794)</f>
        <v>Aceptable</v>
      </c>
      <c r="K362" s="72">
        <f t="shared" si="26"/>
        <v>75.7125925925926</v>
      </c>
      <c r="L362" s="133">
        <f>('IRA-BD'!G1794)</f>
        <v>71</v>
      </c>
      <c r="M362" s="36" t="str">
        <f>('IRA-BD'!H1794)</f>
        <v>Muy Bueno</v>
      </c>
      <c r="N362" s="133">
        <f t="shared" si="27"/>
        <v>71</v>
      </c>
      <c r="O362" s="80">
        <f t="shared" si="28"/>
        <v>58.916444346987113</v>
      </c>
      <c r="P362" s="81" t="str">
        <f t="shared" si="29"/>
        <v>Moderado</v>
      </c>
      <c r="Q362" s="11">
        <v>10</v>
      </c>
      <c r="R362" s="11" t="s">
        <v>5995</v>
      </c>
      <c r="S362" s="11">
        <v>3</v>
      </c>
      <c r="T362" s="11">
        <v>-74.128928040000005</v>
      </c>
      <c r="U362" s="12">
        <v>4.7169613730000002</v>
      </c>
    </row>
    <row r="363" spans="1:21" x14ac:dyDescent="0.25">
      <c r="A363" s="10">
        <v>1794</v>
      </c>
      <c r="B363" s="3" t="s">
        <v>3407</v>
      </c>
      <c r="C363" s="3" t="s">
        <v>3044</v>
      </c>
      <c r="D363" s="3" t="s">
        <v>1</v>
      </c>
      <c r="E363" s="3" t="s">
        <v>3398</v>
      </c>
      <c r="F363" s="24">
        <f>('ICT-BD'!I1795)</f>
        <v>12.693207725923974</v>
      </c>
      <c r="G363" s="24" t="str">
        <f>('ICT-BD'!J1795)</f>
        <v>Algo Frío</v>
      </c>
      <c r="H363" s="24">
        <f t="shared" si="25"/>
        <v>30.036740448368754</v>
      </c>
      <c r="I363" s="72">
        <f>('ICA-BD'!L1795)</f>
        <v>56.870370370370367</v>
      </c>
      <c r="J363" s="72" t="str">
        <f>('ICA-BD'!M1795)</f>
        <v>Aceptable</v>
      </c>
      <c r="K363" s="72">
        <f t="shared" si="26"/>
        <v>75.7125925925926</v>
      </c>
      <c r="L363" s="133">
        <f>('IRA-BD'!G1795)</f>
        <v>71</v>
      </c>
      <c r="M363" s="36" t="str">
        <f>('IRA-BD'!H1795)</f>
        <v>Muy Bueno</v>
      </c>
      <c r="N363" s="133">
        <f t="shared" si="27"/>
        <v>71</v>
      </c>
      <c r="O363" s="80">
        <f t="shared" si="28"/>
        <v>58.916444346987113</v>
      </c>
      <c r="P363" s="81" t="str">
        <f t="shared" si="29"/>
        <v>Moderado</v>
      </c>
      <c r="Q363" s="11">
        <v>10</v>
      </c>
      <c r="R363" s="11" t="s">
        <v>5995</v>
      </c>
      <c r="S363" s="11">
        <v>4</v>
      </c>
      <c r="T363" s="11">
        <v>-74.133557379999999</v>
      </c>
      <c r="U363" s="12">
        <v>4.7238713130000001</v>
      </c>
    </row>
    <row r="364" spans="1:21" x14ac:dyDescent="0.25">
      <c r="A364" s="10">
        <v>1796</v>
      </c>
      <c r="B364" s="3" t="s">
        <v>3410</v>
      </c>
      <c r="C364" s="3" t="s">
        <v>3044</v>
      </c>
      <c r="D364" s="3" t="s">
        <v>1</v>
      </c>
      <c r="E364" s="3" t="s">
        <v>3409</v>
      </c>
      <c r="F364" s="24">
        <f>('ICT-BD'!I1797)</f>
        <v>12.693207725923974</v>
      </c>
      <c r="G364" s="24" t="str">
        <f>('ICT-BD'!J1797)</f>
        <v>Algo Frío</v>
      </c>
      <c r="H364" s="24">
        <f t="shared" si="25"/>
        <v>30.036740448368754</v>
      </c>
      <c r="I364" s="72">
        <f>('ICA-BD'!L1797)</f>
        <v>56.870370370370367</v>
      </c>
      <c r="J364" s="72" t="str">
        <f>('ICA-BD'!M1797)</f>
        <v>Aceptable</v>
      </c>
      <c r="K364" s="72">
        <f t="shared" si="26"/>
        <v>75.7125925925926</v>
      </c>
      <c r="L364" s="133">
        <f>('IRA-BD'!G1797)</f>
        <v>71</v>
      </c>
      <c r="M364" s="36" t="str">
        <f>('IRA-BD'!H1797)</f>
        <v>Muy Bueno</v>
      </c>
      <c r="N364" s="133">
        <f t="shared" si="27"/>
        <v>71</v>
      </c>
      <c r="O364" s="80">
        <f t="shared" si="28"/>
        <v>58.916444346987113</v>
      </c>
      <c r="P364" s="81" t="str">
        <f t="shared" si="29"/>
        <v>Moderado</v>
      </c>
      <c r="Q364" s="11">
        <v>10</v>
      </c>
      <c r="R364" s="11" t="s">
        <v>5995</v>
      </c>
      <c r="S364" s="11">
        <v>4</v>
      </c>
      <c r="T364" s="11">
        <v>-74.134383260000007</v>
      </c>
      <c r="U364" s="12">
        <v>4.7250705990000004</v>
      </c>
    </row>
    <row r="365" spans="1:21" x14ac:dyDescent="0.25">
      <c r="A365" s="10">
        <v>1797</v>
      </c>
      <c r="B365" s="3" t="s">
        <v>3411</v>
      </c>
      <c r="C365" s="3" t="s">
        <v>3044</v>
      </c>
      <c r="D365" s="3" t="s">
        <v>1</v>
      </c>
      <c r="E365" s="3" t="s">
        <v>3412</v>
      </c>
      <c r="F365" s="24">
        <f>('ICT-BD'!I1798)</f>
        <v>12.693207725923974</v>
      </c>
      <c r="G365" s="24" t="str">
        <f>('ICT-BD'!J1798)</f>
        <v>Algo Frío</v>
      </c>
      <c r="H365" s="24">
        <f t="shared" si="25"/>
        <v>30.036740448368754</v>
      </c>
      <c r="I365" s="72">
        <f>('ICA-BD'!L1798)</f>
        <v>56.870370370370367</v>
      </c>
      <c r="J365" s="72" t="str">
        <f>('ICA-BD'!M1798)</f>
        <v>Aceptable</v>
      </c>
      <c r="K365" s="72">
        <f t="shared" si="26"/>
        <v>75.7125925925926</v>
      </c>
      <c r="L365" s="133">
        <f>('IRA-BD'!G1798)</f>
        <v>71</v>
      </c>
      <c r="M365" s="36" t="str">
        <f>('IRA-BD'!H1798)</f>
        <v>Muy Bueno</v>
      </c>
      <c r="N365" s="133">
        <f t="shared" si="27"/>
        <v>71</v>
      </c>
      <c r="O365" s="80">
        <f t="shared" si="28"/>
        <v>58.916444346987113</v>
      </c>
      <c r="P365" s="81" t="str">
        <f t="shared" si="29"/>
        <v>Moderado</v>
      </c>
      <c r="Q365" s="11">
        <v>10</v>
      </c>
      <c r="R365" s="11" t="s">
        <v>5995</v>
      </c>
      <c r="S365" s="11">
        <v>3</v>
      </c>
      <c r="T365" s="11">
        <v>-74.115696749999998</v>
      </c>
      <c r="U365" s="12">
        <v>4.715041287</v>
      </c>
    </row>
    <row r="366" spans="1:21" x14ac:dyDescent="0.25">
      <c r="A366" s="10">
        <v>1830</v>
      </c>
      <c r="B366" s="3" t="s">
        <v>3463</v>
      </c>
      <c r="C366" s="3" t="s">
        <v>3044</v>
      </c>
      <c r="D366" s="3" t="s">
        <v>1</v>
      </c>
      <c r="E366" s="3" t="s">
        <v>3464</v>
      </c>
      <c r="F366" s="24">
        <f>('ICT-BD'!I1831)</f>
        <v>12.693207725923974</v>
      </c>
      <c r="G366" s="24" t="str">
        <f>('ICT-BD'!J1831)</f>
        <v>Algo Frío</v>
      </c>
      <c r="H366" s="24">
        <f t="shared" si="25"/>
        <v>30.036740448368754</v>
      </c>
      <c r="I366" s="72">
        <f>('ICA-BD'!L1831)</f>
        <v>56.870370370370367</v>
      </c>
      <c r="J366" s="72" t="str">
        <f>('ICA-BD'!M1831)</f>
        <v>Aceptable</v>
      </c>
      <c r="K366" s="72">
        <f t="shared" si="26"/>
        <v>75.7125925925926</v>
      </c>
      <c r="L366" s="133">
        <f>('IRA-BD'!G1831)</f>
        <v>71</v>
      </c>
      <c r="M366" s="36" t="str">
        <f>('IRA-BD'!H1831)</f>
        <v>Muy Bueno</v>
      </c>
      <c r="N366" s="133">
        <f t="shared" si="27"/>
        <v>71</v>
      </c>
      <c r="O366" s="80">
        <f t="shared" si="28"/>
        <v>58.916444346987113</v>
      </c>
      <c r="P366" s="81" t="str">
        <f t="shared" si="29"/>
        <v>Moderado</v>
      </c>
      <c r="Q366" s="11">
        <v>10</v>
      </c>
      <c r="R366" s="11" t="s">
        <v>5995</v>
      </c>
      <c r="S366" s="11">
        <v>3</v>
      </c>
      <c r="T366" s="11">
        <v>-74.118665609999994</v>
      </c>
      <c r="U366" s="12">
        <v>4.7199788329999999</v>
      </c>
    </row>
    <row r="367" spans="1:21" x14ac:dyDescent="0.25">
      <c r="A367" s="10">
        <v>1867</v>
      </c>
      <c r="B367" s="3" t="s">
        <v>3531</v>
      </c>
      <c r="C367" s="3" t="s">
        <v>3044</v>
      </c>
      <c r="D367" s="3" t="s">
        <v>1</v>
      </c>
      <c r="E367" s="3" t="s">
        <v>3532</v>
      </c>
      <c r="F367" s="24">
        <f>('ICT-BD'!I1868)</f>
        <v>12.693207725923974</v>
      </c>
      <c r="G367" s="24" t="str">
        <f>('ICT-BD'!J1868)</f>
        <v>Algo Frío</v>
      </c>
      <c r="H367" s="24">
        <f t="shared" si="25"/>
        <v>30.036740448368754</v>
      </c>
      <c r="I367" s="72">
        <f>('ICA-BD'!L1868)</f>
        <v>56.870370370370367</v>
      </c>
      <c r="J367" s="72" t="str">
        <f>('ICA-BD'!M1868)</f>
        <v>Aceptable</v>
      </c>
      <c r="K367" s="72">
        <f t="shared" si="26"/>
        <v>75.7125925925926</v>
      </c>
      <c r="L367" s="133">
        <f>('IRA-BD'!G1868)</f>
        <v>71</v>
      </c>
      <c r="M367" s="36" t="str">
        <f>('IRA-BD'!H1868)</f>
        <v>Muy Bueno</v>
      </c>
      <c r="N367" s="133">
        <f t="shared" si="27"/>
        <v>71</v>
      </c>
      <c r="O367" s="80">
        <f t="shared" si="28"/>
        <v>58.916444346987113</v>
      </c>
      <c r="P367" s="81" t="str">
        <f t="shared" si="29"/>
        <v>Moderado</v>
      </c>
      <c r="Q367" s="11">
        <v>10</v>
      </c>
      <c r="R367" s="11" t="s">
        <v>168</v>
      </c>
      <c r="S367" s="11">
        <v>3</v>
      </c>
      <c r="T367" s="11">
        <v>-74.100637629999994</v>
      </c>
      <c r="U367" s="12">
        <v>4.6950616490000003</v>
      </c>
    </row>
    <row r="368" spans="1:21" x14ac:dyDescent="0.25">
      <c r="A368" s="10">
        <v>1876</v>
      </c>
      <c r="B368" s="3" t="s">
        <v>3546</v>
      </c>
      <c r="C368" s="3" t="s">
        <v>3044</v>
      </c>
      <c r="D368" s="3" t="s">
        <v>1</v>
      </c>
      <c r="E368" s="3" t="s">
        <v>3547</v>
      </c>
      <c r="F368" s="24">
        <f>('ICT-BD'!I1877)</f>
        <v>12.693207725923974</v>
      </c>
      <c r="G368" s="24" t="str">
        <f>('ICT-BD'!J1877)</f>
        <v>Algo Frío</v>
      </c>
      <c r="H368" s="24">
        <f t="shared" si="25"/>
        <v>30.036740448368754</v>
      </c>
      <c r="I368" s="72">
        <f>('ICA-BD'!L1877)</f>
        <v>56.870370370370367</v>
      </c>
      <c r="J368" s="72" t="str">
        <f>('ICA-BD'!M1877)</f>
        <v>Aceptable</v>
      </c>
      <c r="K368" s="72">
        <f t="shared" si="26"/>
        <v>75.7125925925926</v>
      </c>
      <c r="L368" s="133">
        <f>('IRA-BD'!G1877)</f>
        <v>71</v>
      </c>
      <c r="M368" s="36" t="str">
        <f>('IRA-BD'!H1877)</f>
        <v>Muy Bueno</v>
      </c>
      <c r="N368" s="133">
        <f t="shared" si="27"/>
        <v>71</v>
      </c>
      <c r="O368" s="80">
        <f t="shared" si="28"/>
        <v>58.916444346987113</v>
      </c>
      <c r="P368" s="81" t="str">
        <f t="shared" si="29"/>
        <v>Moderado</v>
      </c>
      <c r="Q368" s="11">
        <v>10</v>
      </c>
      <c r="R368" s="11" t="s">
        <v>168</v>
      </c>
      <c r="S368" s="11">
        <v>3</v>
      </c>
      <c r="T368" s="11">
        <v>-74.106388269999997</v>
      </c>
      <c r="U368" s="12">
        <v>4.7002075960000003</v>
      </c>
    </row>
    <row r="369" spans="1:21" x14ac:dyDescent="0.25">
      <c r="A369" s="10">
        <v>1884</v>
      </c>
      <c r="B369" s="3" t="s">
        <v>3558</v>
      </c>
      <c r="C369" s="3" t="s">
        <v>3044</v>
      </c>
      <c r="D369" s="3" t="s">
        <v>1</v>
      </c>
      <c r="E369" s="3" t="s">
        <v>3547</v>
      </c>
      <c r="F369" s="24">
        <f>('ICT-BD'!I1885)</f>
        <v>12.693207725923974</v>
      </c>
      <c r="G369" s="24" t="str">
        <f>('ICT-BD'!J1885)</f>
        <v>Algo Frío</v>
      </c>
      <c r="H369" s="24">
        <f t="shared" si="25"/>
        <v>30.036740448368754</v>
      </c>
      <c r="I369" s="72">
        <f>('ICA-BD'!L1885)</f>
        <v>56.870370370370367</v>
      </c>
      <c r="J369" s="72" t="str">
        <f>('ICA-BD'!M1885)</f>
        <v>Aceptable</v>
      </c>
      <c r="K369" s="72">
        <f t="shared" si="26"/>
        <v>75.7125925925926</v>
      </c>
      <c r="L369" s="133">
        <f>('IRA-BD'!G1885)</f>
        <v>71</v>
      </c>
      <c r="M369" s="36" t="str">
        <f>('IRA-BD'!H1885)</f>
        <v>Muy Bueno</v>
      </c>
      <c r="N369" s="133">
        <f t="shared" si="27"/>
        <v>71</v>
      </c>
      <c r="O369" s="80">
        <f t="shared" si="28"/>
        <v>58.916444346987113</v>
      </c>
      <c r="P369" s="81" t="str">
        <f t="shared" si="29"/>
        <v>Moderado</v>
      </c>
      <c r="Q369" s="11">
        <v>10</v>
      </c>
      <c r="R369" s="11" t="s">
        <v>168</v>
      </c>
      <c r="S369" s="11">
        <v>3</v>
      </c>
      <c r="T369" s="11">
        <v>-74.107578899999993</v>
      </c>
      <c r="U369" s="12">
        <v>4.7008764300000001</v>
      </c>
    </row>
    <row r="370" spans="1:21" x14ac:dyDescent="0.25">
      <c r="A370" s="10">
        <v>1909</v>
      </c>
      <c r="B370" s="3" t="s">
        <v>3596</v>
      </c>
      <c r="C370" s="3" t="s">
        <v>3044</v>
      </c>
      <c r="D370" s="3" t="s">
        <v>1</v>
      </c>
      <c r="E370" s="3" t="s">
        <v>1965</v>
      </c>
      <c r="F370" s="24">
        <f>('ICT-BD'!I1910)</f>
        <v>12.693207725923974</v>
      </c>
      <c r="G370" s="24" t="str">
        <f>('ICT-BD'!J1910)</f>
        <v>Algo Frío</v>
      </c>
      <c r="H370" s="24">
        <f t="shared" si="25"/>
        <v>30.036740448368754</v>
      </c>
      <c r="I370" s="72">
        <f>('ICA-BD'!L1910)</f>
        <v>56.870370370370367</v>
      </c>
      <c r="J370" s="72" t="str">
        <f>('ICA-BD'!M1910)</f>
        <v>Aceptable</v>
      </c>
      <c r="K370" s="72">
        <f t="shared" si="26"/>
        <v>75.7125925925926</v>
      </c>
      <c r="L370" s="133">
        <f>('IRA-BD'!G1910)</f>
        <v>71</v>
      </c>
      <c r="M370" s="36" t="str">
        <f>('IRA-BD'!H1910)</f>
        <v>Muy Bueno</v>
      </c>
      <c r="N370" s="133">
        <f t="shared" si="27"/>
        <v>71</v>
      </c>
      <c r="O370" s="80">
        <f t="shared" si="28"/>
        <v>58.916444346987113</v>
      </c>
      <c r="P370" s="81" t="str">
        <f t="shared" si="29"/>
        <v>Moderado</v>
      </c>
      <c r="Q370" s="11">
        <v>10</v>
      </c>
      <c r="R370" s="11" t="s">
        <v>168</v>
      </c>
      <c r="S370" s="11">
        <v>3</v>
      </c>
      <c r="T370" s="11">
        <v>-74.093032050000005</v>
      </c>
      <c r="U370" s="12">
        <v>4.7005862629999999</v>
      </c>
    </row>
    <row r="371" spans="1:21" x14ac:dyDescent="0.25">
      <c r="A371" s="10">
        <v>1915</v>
      </c>
      <c r="B371" s="3" t="s">
        <v>3602</v>
      </c>
      <c r="C371" s="3" t="s">
        <v>3044</v>
      </c>
      <c r="D371" s="3" t="s">
        <v>1</v>
      </c>
      <c r="E371" s="3" t="s">
        <v>3585</v>
      </c>
      <c r="F371" s="24">
        <f>('ICT-BD'!I1916)</f>
        <v>12.693207725923974</v>
      </c>
      <c r="G371" s="24" t="str">
        <f>('ICT-BD'!J1916)</f>
        <v>Algo Frío</v>
      </c>
      <c r="H371" s="24">
        <f t="shared" si="25"/>
        <v>30.036740448368754</v>
      </c>
      <c r="I371" s="72">
        <f>('ICA-BD'!L1916)</f>
        <v>56.870370370370367</v>
      </c>
      <c r="J371" s="72" t="str">
        <f>('ICA-BD'!M1916)</f>
        <v>Aceptable</v>
      </c>
      <c r="K371" s="72">
        <f t="shared" si="26"/>
        <v>75.7125925925926</v>
      </c>
      <c r="L371" s="133">
        <f>('IRA-BD'!G1916)</f>
        <v>71</v>
      </c>
      <c r="M371" s="36" t="str">
        <f>('IRA-BD'!H1916)</f>
        <v>Muy Bueno</v>
      </c>
      <c r="N371" s="133">
        <f t="shared" si="27"/>
        <v>71</v>
      </c>
      <c r="O371" s="80">
        <f t="shared" si="28"/>
        <v>58.916444346987113</v>
      </c>
      <c r="P371" s="81" t="str">
        <f t="shared" si="29"/>
        <v>Moderado</v>
      </c>
      <c r="Q371" s="11">
        <v>10</v>
      </c>
      <c r="R371" s="11" t="s">
        <v>168</v>
      </c>
      <c r="S371" s="11">
        <v>3</v>
      </c>
      <c r="T371" s="11">
        <v>-74.097687030000003</v>
      </c>
      <c r="U371" s="12">
        <v>4.7057133740000001</v>
      </c>
    </row>
    <row r="372" spans="1:21" x14ac:dyDescent="0.25">
      <c r="A372" s="10">
        <v>1926</v>
      </c>
      <c r="B372" s="3" t="s">
        <v>3615</v>
      </c>
      <c r="C372" s="3" t="s">
        <v>3044</v>
      </c>
      <c r="D372" s="3" t="s">
        <v>1</v>
      </c>
      <c r="E372" s="3" t="s">
        <v>3571</v>
      </c>
      <c r="F372" s="24">
        <f>('ICT-BD'!I1927)</f>
        <v>12.693207725923974</v>
      </c>
      <c r="G372" s="24" t="str">
        <f>('ICT-BD'!J1927)</f>
        <v>Algo Frío</v>
      </c>
      <c r="H372" s="24">
        <f t="shared" si="25"/>
        <v>30.036740448368754</v>
      </c>
      <c r="I372" s="72">
        <f>('ICA-BD'!L1927)</f>
        <v>56.870370370370367</v>
      </c>
      <c r="J372" s="72" t="str">
        <f>('ICA-BD'!M1927)</f>
        <v>Aceptable</v>
      </c>
      <c r="K372" s="72">
        <f t="shared" si="26"/>
        <v>75.7125925925926</v>
      </c>
      <c r="L372" s="133">
        <f>('IRA-BD'!G1927)</f>
        <v>71</v>
      </c>
      <c r="M372" s="36" t="str">
        <f>('IRA-BD'!H1927)</f>
        <v>Muy Bueno</v>
      </c>
      <c r="N372" s="133">
        <f t="shared" si="27"/>
        <v>71</v>
      </c>
      <c r="O372" s="80">
        <f t="shared" si="28"/>
        <v>58.916444346987113</v>
      </c>
      <c r="P372" s="81" t="str">
        <f t="shared" si="29"/>
        <v>Moderado</v>
      </c>
      <c r="Q372" s="11">
        <v>10</v>
      </c>
      <c r="R372" s="11" t="s">
        <v>168</v>
      </c>
      <c r="S372" s="11">
        <v>3</v>
      </c>
      <c r="T372" s="11">
        <v>-74.094467460000004</v>
      </c>
      <c r="U372" s="12">
        <v>4.7026547430000001</v>
      </c>
    </row>
    <row r="373" spans="1:21" x14ac:dyDescent="0.25">
      <c r="A373" s="10">
        <v>1968</v>
      </c>
      <c r="B373" s="3" t="s">
        <v>3670</v>
      </c>
      <c r="C373" s="3" t="s">
        <v>3044</v>
      </c>
      <c r="D373" s="3" t="s">
        <v>1</v>
      </c>
      <c r="E373" s="3" t="s">
        <v>3625</v>
      </c>
      <c r="F373" s="24">
        <f>('ICT-BD'!I1969)</f>
        <v>12.693207725923974</v>
      </c>
      <c r="G373" s="24" t="str">
        <f>('ICT-BD'!J1969)</f>
        <v>Algo Frío</v>
      </c>
      <c r="H373" s="24">
        <f t="shared" si="25"/>
        <v>30.036740448368754</v>
      </c>
      <c r="I373" s="72">
        <f>('ICA-BD'!L1969)</f>
        <v>56.870370370370367</v>
      </c>
      <c r="J373" s="72" t="str">
        <f>('ICA-BD'!M1969)</f>
        <v>Aceptable</v>
      </c>
      <c r="K373" s="72">
        <f t="shared" si="26"/>
        <v>75.7125925925926</v>
      </c>
      <c r="L373" s="133">
        <f>('IRA-BD'!G1969)</f>
        <v>71</v>
      </c>
      <c r="M373" s="36" t="str">
        <f>('IRA-BD'!H1969)</f>
        <v>Muy Bueno</v>
      </c>
      <c r="N373" s="133">
        <f t="shared" si="27"/>
        <v>71</v>
      </c>
      <c r="O373" s="80">
        <f t="shared" si="28"/>
        <v>58.916444346987113</v>
      </c>
      <c r="P373" s="81" t="str">
        <f t="shared" si="29"/>
        <v>Moderado</v>
      </c>
      <c r="Q373" s="11">
        <v>10</v>
      </c>
      <c r="R373" s="11" t="s">
        <v>166</v>
      </c>
      <c r="S373" s="11">
        <v>3</v>
      </c>
      <c r="T373" s="11">
        <v>-74.090921480000006</v>
      </c>
      <c r="U373" s="12">
        <v>4.7103432769999998</v>
      </c>
    </row>
    <row r="374" spans="1:21" x14ac:dyDescent="0.25">
      <c r="A374" s="10">
        <v>1974</v>
      </c>
      <c r="B374" s="3" t="s">
        <v>3679</v>
      </c>
      <c r="C374" s="3" t="s">
        <v>3044</v>
      </c>
      <c r="D374" s="3" t="s">
        <v>1</v>
      </c>
      <c r="E374" s="3" t="s">
        <v>3680</v>
      </c>
      <c r="F374" s="24">
        <f>('ICT-BD'!I1975)</f>
        <v>12.693207725923974</v>
      </c>
      <c r="G374" s="24" t="str">
        <f>('ICT-BD'!J1975)</f>
        <v>Algo Frío</v>
      </c>
      <c r="H374" s="24">
        <f t="shared" si="25"/>
        <v>30.036740448368754</v>
      </c>
      <c r="I374" s="72">
        <f>('ICA-BD'!L1975)</f>
        <v>56.870370370370367</v>
      </c>
      <c r="J374" s="72" t="str">
        <f>('ICA-BD'!M1975)</f>
        <v>Aceptable</v>
      </c>
      <c r="K374" s="72">
        <f t="shared" si="26"/>
        <v>75.7125925925926</v>
      </c>
      <c r="L374" s="133">
        <f>('IRA-BD'!G1975)</f>
        <v>71</v>
      </c>
      <c r="M374" s="36" t="str">
        <f>('IRA-BD'!H1975)</f>
        <v>Muy Bueno</v>
      </c>
      <c r="N374" s="133">
        <f t="shared" si="27"/>
        <v>71</v>
      </c>
      <c r="O374" s="80">
        <f t="shared" si="28"/>
        <v>58.916444346987113</v>
      </c>
      <c r="P374" s="81" t="str">
        <f t="shared" si="29"/>
        <v>Moderado</v>
      </c>
      <c r="Q374" s="11">
        <v>10</v>
      </c>
      <c r="R374" s="11" t="s">
        <v>5995</v>
      </c>
      <c r="S374" s="11">
        <v>3</v>
      </c>
      <c r="T374" s="11">
        <v>-74.10590363</v>
      </c>
      <c r="U374" s="12">
        <v>4.7221457090000003</v>
      </c>
    </row>
    <row r="375" spans="1:21" x14ac:dyDescent="0.25">
      <c r="A375" s="10">
        <v>3050</v>
      </c>
      <c r="B375" s="3" t="s">
        <v>5541</v>
      </c>
      <c r="C375" s="3" t="s">
        <v>5354</v>
      </c>
      <c r="D375" s="3" t="s">
        <v>1</v>
      </c>
      <c r="E375" s="3" t="s">
        <v>5542</v>
      </c>
      <c r="F375" s="24">
        <f>('ICT-BD'!I3051)</f>
        <v>12.693207725923974</v>
      </c>
      <c r="G375" s="24" t="str">
        <f>('ICT-BD'!J3051)</f>
        <v>Algo Frío</v>
      </c>
      <c r="H375" s="24">
        <f t="shared" si="25"/>
        <v>30.036740448368754</v>
      </c>
      <c r="I375" s="72">
        <f>('ICA-BD'!L3051)</f>
        <v>56.870370370370367</v>
      </c>
      <c r="J375" s="72" t="str">
        <f>('ICA-BD'!M3051)</f>
        <v>Aceptable</v>
      </c>
      <c r="K375" s="72">
        <f t="shared" si="26"/>
        <v>75.7125925925926</v>
      </c>
      <c r="L375" s="133">
        <f>('IRA-BD'!G3051)</f>
        <v>71</v>
      </c>
      <c r="M375" s="36" t="str">
        <f>('IRA-BD'!H3051)</f>
        <v>Muy Bueno</v>
      </c>
      <c r="N375" s="133">
        <f t="shared" si="27"/>
        <v>71</v>
      </c>
      <c r="O375" s="80">
        <f t="shared" si="28"/>
        <v>58.916444346987113</v>
      </c>
      <c r="P375" s="81" t="str">
        <f t="shared" si="29"/>
        <v>Moderado</v>
      </c>
      <c r="Q375" s="11">
        <v>16</v>
      </c>
      <c r="R375" s="11" t="s">
        <v>170</v>
      </c>
      <c r="S375" s="11">
        <v>3</v>
      </c>
      <c r="T375" s="11">
        <v>-74.122621929999994</v>
      </c>
      <c r="U375" s="12">
        <v>4.6155716980000001</v>
      </c>
    </row>
    <row r="376" spans="1:21" x14ac:dyDescent="0.25">
      <c r="A376" s="10">
        <v>3055</v>
      </c>
      <c r="B376" s="3" t="s">
        <v>5551</v>
      </c>
      <c r="C376" s="3" t="s">
        <v>5354</v>
      </c>
      <c r="D376" s="3" t="s">
        <v>1</v>
      </c>
      <c r="E376" s="3" t="s">
        <v>5552</v>
      </c>
      <c r="F376" s="24">
        <f>('ICT-BD'!I3056)</f>
        <v>12.693207725923974</v>
      </c>
      <c r="G376" s="24" t="str">
        <f>('ICT-BD'!J3056)</f>
        <v>Algo Frío</v>
      </c>
      <c r="H376" s="24">
        <f t="shared" si="25"/>
        <v>30.036740448368754</v>
      </c>
      <c r="I376" s="72">
        <f>('ICA-BD'!L3056)</f>
        <v>56.870370370370367</v>
      </c>
      <c r="J376" s="72" t="str">
        <f>('ICA-BD'!M3056)</f>
        <v>Aceptable</v>
      </c>
      <c r="K376" s="72">
        <f t="shared" si="26"/>
        <v>75.7125925925926</v>
      </c>
      <c r="L376" s="133">
        <f>('IRA-BD'!G3056)</f>
        <v>71</v>
      </c>
      <c r="M376" s="36" t="str">
        <f>('IRA-BD'!H3056)</f>
        <v>Muy Bueno</v>
      </c>
      <c r="N376" s="133">
        <f t="shared" si="27"/>
        <v>71</v>
      </c>
      <c r="O376" s="80">
        <f t="shared" si="28"/>
        <v>58.916444346987113</v>
      </c>
      <c r="P376" s="81" t="str">
        <f t="shared" si="29"/>
        <v>Moderado</v>
      </c>
      <c r="Q376" s="11">
        <v>16</v>
      </c>
      <c r="R376" s="11" t="s">
        <v>170</v>
      </c>
      <c r="S376" s="11">
        <v>3</v>
      </c>
      <c r="T376" s="11">
        <v>-74.117629739999998</v>
      </c>
      <c r="U376" s="12">
        <v>4.619768648</v>
      </c>
    </row>
    <row r="377" spans="1:21" x14ac:dyDescent="0.25">
      <c r="A377" s="10">
        <v>2694</v>
      </c>
      <c r="B377" s="3" t="s">
        <v>4934</v>
      </c>
      <c r="C377" s="3" t="s">
        <v>3696</v>
      </c>
      <c r="D377" s="3" t="s">
        <v>1</v>
      </c>
      <c r="E377" s="3" t="s">
        <v>4935</v>
      </c>
      <c r="F377" s="24">
        <f>('ICT-BD'!I2695)</f>
        <v>12.787110239631197</v>
      </c>
      <c r="G377" s="24" t="str">
        <f>('ICT-BD'!J2695)</f>
        <v>Algo Frío</v>
      </c>
      <c r="H377" s="24">
        <f t="shared" si="25"/>
        <v>28.801181057484246</v>
      </c>
      <c r="I377" s="72">
        <f>('ICA-BD'!L2695)</f>
        <v>54.870370370370367</v>
      </c>
      <c r="J377" s="72" t="str">
        <f>('ICA-BD'!M2695)</f>
        <v>Aceptable</v>
      </c>
      <c r="K377" s="72">
        <f t="shared" si="26"/>
        <v>76.83259259259259</v>
      </c>
      <c r="L377" s="133">
        <f>('IRA-BD'!G2695)</f>
        <v>71</v>
      </c>
      <c r="M377" s="36" t="str">
        <f>('IRA-BD'!H2695)</f>
        <v>Muy Bueno</v>
      </c>
      <c r="N377" s="133">
        <f t="shared" si="27"/>
        <v>71</v>
      </c>
      <c r="O377" s="80">
        <f t="shared" si="28"/>
        <v>58.877924550025604</v>
      </c>
      <c r="P377" s="81" t="str">
        <f t="shared" si="29"/>
        <v>Moderado</v>
      </c>
      <c r="Q377" s="11">
        <v>11</v>
      </c>
      <c r="R377" s="11" t="s">
        <v>5997</v>
      </c>
      <c r="S377" s="11">
        <v>4</v>
      </c>
      <c r="T377" s="11">
        <v>-74.089984329999993</v>
      </c>
      <c r="U377" s="12">
        <v>4.7457062590000003</v>
      </c>
    </row>
    <row r="378" spans="1:21" x14ac:dyDescent="0.25">
      <c r="A378" s="10">
        <v>1259</v>
      </c>
      <c r="B378" s="3" t="s">
        <v>2476</v>
      </c>
      <c r="C378" s="3" t="s">
        <v>1986</v>
      </c>
      <c r="D378" s="3" t="s">
        <v>1</v>
      </c>
      <c r="E378" s="3" t="s">
        <v>2462</v>
      </c>
      <c r="F378" s="24">
        <f>('ICT-BD'!I1260)</f>
        <v>12.879998687207939</v>
      </c>
      <c r="G378" s="24" t="str">
        <f>('ICT-BD'!J1260)</f>
        <v>Algo Frío</v>
      </c>
      <c r="H378" s="24">
        <f t="shared" si="25"/>
        <v>27.578964642000798</v>
      </c>
      <c r="I378" s="72">
        <f>('ICA-BD'!L1260)</f>
        <v>66.75</v>
      </c>
      <c r="J378" s="72" t="str">
        <f>('ICA-BD'!M1260)</f>
        <v>Aceptable</v>
      </c>
      <c r="K378" s="72">
        <f t="shared" si="26"/>
        <v>70.180000000000007</v>
      </c>
      <c r="L378" s="133">
        <f>('IRA-BD'!G1260)</f>
        <v>78.777777777777771</v>
      </c>
      <c r="M378" s="36" t="str">
        <f>('IRA-BD'!H1260)</f>
        <v>Muy Bueno</v>
      </c>
      <c r="N378" s="133">
        <f t="shared" si="27"/>
        <v>78.777777777777771</v>
      </c>
      <c r="O378" s="80">
        <f t="shared" si="28"/>
        <v>58.845580806592864</v>
      </c>
      <c r="P378" s="81" t="str">
        <f t="shared" si="29"/>
        <v>Moderado</v>
      </c>
      <c r="Q378" s="11">
        <v>8</v>
      </c>
      <c r="R378" s="11" t="s">
        <v>5992</v>
      </c>
      <c r="S378" s="11">
        <v>2</v>
      </c>
      <c r="T378" s="11">
        <v>-74.153153939999996</v>
      </c>
      <c r="U378" s="12">
        <v>4.6497932899999999</v>
      </c>
    </row>
    <row r="379" spans="1:21" x14ac:dyDescent="0.25">
      <c r="A379" s="10">
        <v>1277</v>
      </c>
      <c r="B379" s="3" t="s">
        <v>2503</v>
      </c>
      <c r="C379" s="3" t="s">
        <v>1986</v>
      </c>
      <c r="D379" s="3" t="s">
        <v>1</v>
      </c>
      <c r="E379" s="3" t="s">
        <v>2504</v>
      </c>
      <c r="F379" s="24">
        <f>('ICT-BD'!I1278)</f>
        <v>12.879998687207939</v>
      </c>
      <c r="G379" s="24" t="str">
        <f>('ICT-BD'!J1278)</f>
        <v>Algo Frío</v>
      </c>
      <c r="H379" s="24">
        <f t="shared" si="25"/>
        <v>27.578964642000798</v>
      </c>
      <c r="I379" s="72">
        <f>('ICA-BD'!L1278)</f>
        <v>66.75</v>
      </c>
      <c r="J379" s="72" t="str">
        <f>('ICA-BD'!M1278)</f>
        <v>Aceptable</v>
      </c>
      <c r="K379" s="72">
        <f t="shared" si="26"/>
        <v>70.180000000000007</v>
      </c>
      <c r="L379" s="133">
        <f>('IRA-BD'!G1278)</f>
        <v>78.777777777777771</v>
      </c>
      <c r="M379" s="36" t="str">
        <f>('IRA-BD'!H1278)</f>
        <v>Muy Bueno</v>
      </c>
      <c r="N379" s="133">
        <f t="shared" si="27"/>
        <v>78.777777777777771</v>
      </c>
      <c r="O379" s="80">
        <f t="shared" si="28"/>
        <v>58.845580806592864</v>
      </c>
      <c r="P379" s="81" t="str">
        <f t="shared" si="29"/>
        <v>Moderado</v>
      </c>
      <c r="Q379" s="11">
        <v>8</v>
      </c>
      <c r="R379" s="11" t="s">
        <v>5992</v>
      </c>
      <c r="S379" s="11">
        <v>2</v>
      </c>
      <c r="T379" s="11">
        <v>-74.15403929</v>
      </c>
      <c r="U379" s="12">
        <v>4.6491205449999997</v>
      </c>
    </row>
    <row r="380" spans="1:21" x14ac:dyDescent="0.25">
      <c r="A380" s="10">
        <v>1285</v>
      </c>
      <c r="B380" s="3" t="s">
        <v>2515</v>
      </c>
      <c r="C380" s="3" t="s">
        <v>1986</v>
      </c>
      <c r="D380" s="3" t="s">
        <v>1</v>
      </c>
      <c r="E380" s="3" t="s">
        <v>2516</v>
      </c>
      <c r="F380" s="24">
        <f>('ICT-BD'!I1286)</f>
        <v>12.879998687207939</v>
      </c>
      <c r="G380" s="24" t="str">
        <f>('ICT-BD'!J1286)</f>
        <v>Algo Frío</v>
      </c>
      <c r="H380" s="24">
        <f t="shared" si="25"/>
        <v>27.578964642000798</v>
      </c>
      <c r="I380" s="72">
        <f>('ICA-BD'!L1286)</f>
        <v>66.75</v>
      </c>
      <c r="J380" s="72" t="str">
        <f>('ICA-BD'!M1286)</f>
        <v>Aceptable</v>
      </c>
      <c r="K380" s="72">
        <f t="shared" si="26"/>
        <v>70.180000000000007</v>
      </c>
      <c r="L380" s="133">
        <f>('IRA-BD'!G1286)</f>
        <v>78.777777777777771</v>
      </c>
      <c r="M380" s="36" t="str">
        <f>('IRA-BD'!H1286)</f>
        <v>Muy Bueno</v>
      </c>
      <c r="N380" s="133">
        <f t="shared" si="27"/>
        <v>78.777777777777771</v>
      </c>
      <c r="O380" s="80">
        <f t="shared" si="28"/>
        <v>58.845580806592864</v>
      </c>
      <c r="P380" s="81" t="str">
        <f t="shared" si="29"/>
        <v>Moderado</v>
      </c>
      <c r="Q380" s="11">
        <v>8</v>
      </c>
      <c r="R380" s="11" t="s">
        <v>5992</v>
      </c>
      <c r="S380" s="11">
        <v>3</v>
      </c>
      <c r="T380" s="11">
        <v>-74.153606159999995</v>
      </c>
      <c r="U380" s="12">
        <v>4.651922645</v>
      </c>
    </row>
    <row r="381" spans="1:21" x14ac:dyDescent="0.25">
      <c r="A381" s="10">
        <v>1295</v>
      </c>
      <c r="B381" s="3" t="s">
        <v>2535</v>
      </c>
      <c r="C381" s="3" t="s">
        <v>1986</v>
      </c>
      <c r="D381" s="3" t="s">
        <v>1</v>
      </c>
      <c r="E381" s="3" t="s">
        <v>2536</v>
      </c>
      <c r="F381" s="24">
        <f>('ICT-BD'!I1296)</f>
        <v>12.879998687207939</v>
      </c>
      <c r="G381" s="24" t="str">
        <f>('ICT-BD'!J1296)</f>
        <v>Algo Frío</v>
      </c>
      <c r="H381" s="24">
        <f t="shared" si="25"/>
        <v>27.578964642000798</v>
      </c>
      <c r="I381" s="72">
        <f>('ICA-BD'!L1296)</f>
        <v>66.75</v>
      </c>
      <c r="J381" s="72" t="str">
        <f>('ICA-BD'!M1296)</f>
        <v>Aceptable</v>
      </c>
      <c r="K381" s="72">
        <f t="shared" si="26"/>
        <v>70.180000000000007</v>
      </c>
      <c r="L381" s="133">
        <f>('IRA-BD'!G1296)</f>
        <v>78.777777777777771</v>
      </c>
      <c r="M381" s="36" t="str">
        <f>('IRA-BD'!H1296)</f>
        <v>Muy Bueno</v>
      </c>
      <c r="N381" s="133">
        <f t="shared" si="27"/>
        <v>78.777777777777771</v>
      </c>
      <c r="O381" s="80">
        <f t="shared" si="28"/>
        <v>58.845580806592864</v>
      </c>
      <c r="P381" s="81" t="str">
        <f t="shared" si="29"/>
        <v>Moderado</v>
      </c>
      <c r="Q381" s="11">
        <v>8</v>
      </c>
      <c r="R381" s="11" t="s">
        <v>5992</v>
      </c>
      <c r="S381" s="11">
        <v>2</v>
      </c>
      <c r="T381" s="11">
        <v>-74.164453820000006</v>
      </c>
      <c r="U381" s="12">
        <v>4.6525262029999999</v>
      </c>
    </row>
    <row r="382" spans="1:21" x14ac:dyDescent="0.25">
      <c r="A382" s="10">
        <v>1574</v>
      </c>
      <c r="B382" s="3" t="s">
        <v>3025</v>
      </c>
      <c r="C382" s="3" t="s">
        <v>2659</v>
      </c>
      <c r="D382" s="3" t="s">
        <v>1</v>
      </c>
      <c r="E382" s="3" t="s">
        <v>3026</v>
      </c>
      <c r="F382" s="24">
        <f>('ICT-BD'!I1575)</f>
        <v>12.879998687207939</v>
      </c>
      <c r="G382" s="24" t="str">
        <f>('ICT-BD'!J1575)</f>
        <v>Algo Frío</v>
      </c>
      <c r="H382" s="24">
        <f t="shared" si="25"/>
        <v>27.578964642000798</v>
      </c>
      <c r="I382" s="72">
        <f>('ICA-BD'!L1575)</f>
        <v>66.75</v>
      </c>
      <c r="J382" s="72" t="str">
        <f>('ICA-BD'!M1575)</f>
        <v>Aceptable</v>
      </c>
      <c r="K382" s="72">
        <f t="shared" si="26"/>
        <v>70.180000000000007</v>
      </c>
      <c r="L382" s="133">
        <f>('IRA-BD'!G1575)</f>
        <v>78.777777777777771</v>
      </c>
      <c r="M382" s="36" t="str">
        <f>('IRA-BD'!H1575)</f>
        <v>Muy Bueno</v>
      </c>
      <c r="N382" s="133">
        <f t="shared" si="27"/>
        <v>78.777777777777771</v>
      </c>
      <c r="O382" s="80">
        <f t="shared" si="28"/>
        <v>58.845580806592864</v>
      </c>
      <c r="P382" s="81" t="str">
        <f t="shared" si="29"/>
        <v>Moderado</v>
      </c>
      <c r="Q382" s="11">
        <v>9</v>
      </c>
      <c r="R382" s="11" t="s">
        <v>5994</v>
      </c>
      <c r="S382" s="11">
        <v>2</v>
      </c>
      <c r="T382" s="11">
        <v>-74.158997909999997</v>
      </c>
      <c r="U382" s="12">
        <v>4.6660774309999997</v>
      </c>
    </row>
    <row r="383" spans="1:21" x14ac:dyDescent="0.25">
      <c r="A383" s="10">
        <v>386</v>
      </c>
      <c r="B383" s="3" t="s">
        <v>1317</v>
      </c>
      <c r="C383" s="3" t="s">
        <v>1206</v>
      </c>
      <c r="D383" s="3" t="s">
        <v>1</v>
      </c>
      <c r="E383" s="3" t="s">
        <v>1318</v>
      </c>
      <c r="F383" s="24">
        <f>('ICT-BD'!I387)</f>
        <v>12.766118187398254</v>
      </c>
      <c r="G383" s="24" t="str">
        <f>('ICT-BD'!J387)</f>
        <v>Algo Frío</v>
      </c>
      <c r="H383" s="24">
        <f t="shared" si="25"/>
        <v>29.077392271075603</v>
      </c>
      <c r="I383" s="72">
        <f>('ICA-BD'!L387)</f>
        <v>56.870370370370367</v>
      </c>
      <c r="J383" s="72" t="str">
        <f>('ICA-BD'!M387)</f>
        <v>Aceptable</v>
      </c>
      <c r="K383" s="72">
        <f t="shared" si="26"/>
        <v>75.7125925925926</v>
      </c>
      <c r="L383" s="133">
        <f>('IRA-BD'!G387)</f>
        <v>71</v>
      </c>
      <c r="M383" s="36" t="str">
        <f>('IRA-BD'!H387)</f>
        <v>Muy Bueno</v>
      </c>
      <c r="N383" s="133">
        <f t="shared" si="27"/>
        <v>71</v>
      </c>
      <c r="O383" s="80">
        <f t="shared" si="28"/>
        <v>58.596661621222729</v>
      </c>
      <c r="P383" s="81" t="str">
        <f t="shared" si="29"/>
        <v>Moderado</v>
      </c>
      <c r="Q383" s="11">
        <v>2</v>
      </c>
      <c r="R383" s="11" t="s">
        <v>163</v>
      </c>
      <c r="S383" s="11">
        <v>5</v>
      </c>
      <c r="T383" s="11">
        <v>-74.058590640000006</v>
      </c>
      <c r="U383" s="12">
        <v>4.6377014880000003</v>
      </c>
    </row>
    <row r="384" spans="1:21" x14ac:dyDescent="0.25">
      <c r="A384" s="10">
        <v>2611</v>
      </c>
      <c r="B384" s="3" t="s">
        <v>4794</v>
      </c>
      <c r="C384" s="3" t="s">
        <v>3696</v>
      </c>
      <c r="D384" s="3" t="s">
        <v>1</v>
      </c>
      <c r="E384" s="3" t="s">
        <v>4795</v>
      </c>
      <c r="F384" s="24">
        <f>('ICT-BD'!I2612)</f>
        <v>12.787110239631197</v>
      </c>
      <c r="G384" s="24" t="str">
        <f>('ICT-BD'!J2612)</f>
        <v>Algo Frío</v>
      </c>
      <c r="H384" s="24">
        <f t="shared" si="25"/>
        <v>28.801181057484246</v>
      </c>
      <c r="I384" s="72">
        <f>('ICA-BD'!L2612)</f>
        <v>56.870370370370367</v>
      </c>
      <c r="J384" s="72" t="str">
        <f>('ICA-BD'!M2612)</f>
        <v>Aceptable</v>
      </c>
      <c r="K384" s="72">
        <f t="shared" si="26"/>
        <v>75.7125925925926</v>
      </c>
      <c r="L384" s="133">
        <f>('IRA-BD'!G2612)</f>
        <v>71</v>
      </c>
      <c r="M384" s="36" t="str">
        <f>('IRA-BD'!H2612)</f>
        <v>Muy Bueno</v>
      </c>
      <c r="N384" s="133">
        <f t="shared" si="27"/>
        <v>71</v>
      </c>
      <c r="O384" s="80">
        <f t="shared" si="28"/>
        <v>58.504591216692283</v>
      </c>
      <c r="P384" s="81" t="str">
        <f t="shared" si="29"/>
        <v>Moderado</v>
      </c>
      <c r="Q384" s="11">
        <v>11</v>
      </c>
      <c r="R384" s="11" t="s">
        <v>5998</v>
      </c>
      <c r="S384" s="11">
        <v>3</v>
      </c>
      <c r="T384" s="11">
        <v>-74.109803159999998</v>
      </c>
      <c r="U384" s="12">
        <v>4.7536639249999997</v>
      </c>
    </row>
    <row r="385" spans="1:21" x14ac:dyDescent="0.25">
      <c r="A385" s="10">
        <v>2672</v>
      </c>
      <c r="B385" s="3" t="s">
        <v>4899</v>
      </c>
      <c r="C385" s="3" t="s">
        <v>3696</v>
      </c>
      <c r="D385" s="3" t="s">
        <v>1</v>
      </c>
      <c r="E385" s="3" t="s">
        <v>3398</v>
      </c>
      <c r="F385" s="24">
        <f>('ICT-BD'!I2673)</f>
        <v>12.787110239631197</v>
      </c>
      <c r="G385" s="24" t="str">
        <f>('ICT-BD'!J2673)</f>
        <v>Algo Frío</v>
      </c>
      <c r="H385" s="24">
        <f t="shared" si="25"/>
        <v>28.801181057484246</v>
      </c>
      <c r="I385" s="72">
        <f>('ICA-BD'!L2673)</f>
        <v>56.870370370370367</v>
      </c>
      <c r="J385" s="72" t="str">
        <f>('ICA-BD'!M2673)</f>
        <v>Aceptable</v>
      </c>
      <c r="K385" s="72">
        <f t="shared" si="26"/>
        <v>75.7125925925926</v>
      </c>
      <c r="L385" s="133">
        <f>('IRA-BD'!G2673)</f>
        <v>71</v>
      </c>
      <c r="M385" s="36" t="str">
        <f>('IRA-BD'!H2673)</f>
        <v>Muy Bueno</v>
      </c>
      <c r="N385" s="133">
        <f t="shared" si="27"/>
        <v>71</v>
      </c>
      <c r="O385" s="80">
        <f t="shared" si="28"/>
        <v>58.504591216692283</v>
      </c>
      <c r="P385" s="81" t="str">
        <f t="shared" si="29"/>
        <v>Moderado</v>
      </c>
      <c r="Q385" s="11">
        <v>11</v>
      </c>
      <c r="R385" s="11" t="s">
        <v>5998</v>
      </c>
      <c r="S385" s="11">
        <v>3</v>
      </c>
      <c r="T385" s="11">
        <v>-74.11445286</v>
      </c>
      <c r="U385" s="12">
        <v>4.7538797319999997</v>
      </c>
    </row>
    <row r="386" spans="1:21" x14ac:dyDescent="0.25">
      <c r="A386" s="10">
        <v>2675</v>
      </c>
      <c r="B386" s="3" t="s">
        <v>4903</v>
      </c>
      <c r="C386" s="3" t="s">
        <v>3696</v>
      </c>
      <c r="D386" s="3" t="s">
        <v>1</v>
      </c>
      <c r="E386" s="3" t="s">
        <v>4042</v>
      </c>
      <c r="F386" s="24">
        <f>('ICT-BD'!I2676)</f>
        <v>12.787110239631197</v>
      </c>
      <c r="G386" s="24" t="str">
        <f>('ICT-BD'!J2676)</f>
        <v>Algo Frío</v>
      </c>
      <c r="H386" s="24">
        <f t="shared" ref="H386:H449" si="30">IF(F386&lt;=3, F386*25/3,
IF(F386&lt;=5, 26 + (F386-3.1)*25/1.9,
IF(F386&lt;=7, 51 + (F386-5.1)*25/1.9,
IF(F386&lt;=11, 76 + (F386-7.1)*25/3.9,
IF(F386&lt;=13, 51 - (F386-11.1)*25/1.9,
IF(F386&lt;=15, 26 - (F386-13.1)*25/1.9,
25 - (F386-15)*25/35))))))</f>
        <v>28.801181057484246</v>
      </c>
      <c r="I386" s="72">
        <f>('ICA-BD'!L2676)</f>
        <v>56.870370370370367</v>
      </c>
      <c r="J386" s="72" t="str">
        <f>('ICA-BD'!M2676)</f>
        <v>Aceptable</v>
      </c>
      <c r="K386" s="72">
        <f t="shared" ref="K386:K449" si="31">IF(I386&lt;=50, 100 - (I386-0)*20/50,
IF(I386&lt;=100, 79 - (I386-51)*28/50,
IF(I386&lt;=150, 50 - (I386-101)*20/50,
IF(I386&lt;=200, 29 - (I386-151)*14/50,
IF(I386&lt;=300, 14 - (I386-201)*4/100,
9 - (I386-301)*9/200)))))</f>
        <v>75.7125925925926</v>
      </c>
      <c r="L386" s="133">
        <f>('IRA-BD'!G2676)</f>
        <v>71</v>
      </c>
      <c r="M386" s="36" t="str">
        <f>('IRA-BD'!H2676)</f>
        <v>Muy Bueno</v>
      </c>
      <c r="N386" s="133">
        <f t="shared" ref="N386:N449" si="32">(L386)</f>
        <v>71</v>
      </c>
      <c r="O386" s="80">
        <f t="shared" ref="O386:O449" si="33">((H386+K386+N386)/3)</f>
        <v>58.504591216692283</v>
      </c>
      <c r="P386" s="81" t="str">
        <f t="shared" ref="P386:P449" si="34">IF(O386&gt;=80, "Óptimo",
IF(O386&gt;=60, "Bueno",
IF(O386&gt;=40, "Moderado",
IF(O386&gt;=20, "Bajo", "Malo"))))</f>
        <v>Moderado</v>
      </c>
      <c r="Q386" s="11">
        <v>11</v>
      </c>
      <c r="R386" s="11" t="s">
        <v>5998</v>
      </c>
      <c r="S386" s="11">
        <v>3</v>
      </c>
      <c r="T386" s="11">
        <v>-74.106134420000004</v>
      </c>
      <c r="U386" s="12">
        <v>4.7545506179999997</v>
      </c>
    </row>
    <row r="387" spans="1:21" x14ac:dyDescent="0.25">
      <c r="A387" s="10">
        <v>2627</v>
      </c>
      <c r="B387" s="3" t="s">
        <v>4820</v>
      </c>
      <c r="C387" s="3" t="s">
        <v>3696</v>
      </c>
      <c r="D387" s="3" t="s">
        <v>1</v>
      </c>
      <c r="E387" s="3" t="s">
        <v>4821</v>
      </c>
      <c r="F387" s="24">
        <f>('ICT-BD'!I2628)</f>
        <v>12.808734439585477</v>
      </c>
      <c r="G387" s="24" t="str">
        <f>('ICT-BD'!J2628)</f>
        <v>Algo Frío</v>
      </c>
      <c r="H387" s="24">
        <f t="shared" si="30"/>
        <v>28.516652110717406</v>
      </c>
      <c r="I387" s="72">
        <f>('ICA-BD'!L2628)</f>
        <v>56.870370370370367</v>
      </c>
      <c r="J387" s="72" t="str">
        <f>('ICA-BD'!M2628)</f>
        <v>Aceptable</v>
      </c>
      <c r="K387" s="72">
        <f t="shared" si="31"/>
        <v>75.7125925925926</v>
      </c>
      <c r="L387" s="133">
        <f>('IRA-BD'!G2628)</f>
        <v>71</v>
      </c>
      <c r="M387" s="36" t="str">
        <f>('IRA-BD'!H2628)</f>
        <v>Muy Bueno</v>
      </c>
      <c r="N387" s="133">
        <f t="shared" si="32"/>
        <v>71</v>
      </c>
      <c r="O387" s="80">
        <f t="shared" si="33"/>
        <v>58.40974823443667</v>
      </c>
      <c r="P387" s="81" t="str">
        <f t="shared" si="34"/>
        <v>Moderado</v>
      </c>
      <c r="Q387" s="11">
        <v>11</v>
      </c>
      <c r="R387" s="11" t="s">
        <v>5998</v>
      </c>
      <c r="S387" s="11">
        <v>2</v>
      </c>
      <c r="T387" s="11">
        <v>-74.111509710000007</v>
      </c>
      <c r="U387" s="12">
        <v>4.7389404190000004</v>
      </c>
    </row>
    <row r="388" spans="1:21" x14ac:dyDescent="0.25">
      <c r="A388" s="10">
        <v>2666</v>
      </c>
      <c r="B388" s="3" t="s">
        <v>4889</v>
      </c>
      <c r="C388" s="3" t="s">
        <v>3696</v>
      </c>
      <c r="D388" s="3" t="s">
        <v>1</v>
      </c>
      <c r="E388" s="3" t="s">
        <v>4890</v>
      </c>
      <c r="F388" s="24">
        <f>('ICT-BD'!I2667)</f>
        <v>12.808734439585477</v>
      </c>
      <c r="G388" s="24" t="str">
        <f>('ICT-BD'!J2667)</f>
        <v>Algo Frío</v>
      </c>
      <c r="H388" s="24">
        <f t="shared" si="30"/>
        <v>28.516652110717406</v>
      </c>
      <c r="I388" s="72">
        <f>('ICA-BD'!L2667)</f>
        <v>56.870370370370367</v>
      </c>
      <c r="J388" s="72" t="str">
        <f>('ICA-BD'!M2667)</f>
        <v>Aceptable</v>
      </c>
      <c r="K388" s="72">
        <f t="shared" si="31"/>
        <v>75.7125925925926</v>
      </c>
      <c r="L388" s="133">
        <f>('IRA-BD'!G2667)</f>
        <v>71</v>
      </c>
      <c r="M388" s="36" t="str">
        <f>('IRA-BD'!H2667)</f>
        <v>Muy Bueno</v>
      </c>
      <c r="N388" s="133">
        <f t="shared" si="32"/>
        <v>71</v>
      </c>
      <c r="O388" s="80">
        <f t="shared" si="33"/>
        <v>58.40974823443667</v>
      </c>
      <c r="P388" s="81" t="str">
        <f t="shared" si="34"/>
        <v>Moderado</v>
      </c>
      <c r="Q388" s="11">
        <v>11</v>
      </c>
      <c r="R388" s="11" t="s">
        <v>5998</v>
      </c>
      <c r="S388" s="11">
        <v>2</v>
      </c>
      <c r="T388" s="11">
        <v>-74.121444679999996</v>
      </c>
      <c r="U388" s="12">
        <v>4.7431882610000002</v>
      </c>
    </row>
    <row r="389" spans="1:21" x14ac:dyDescent="0.25">
      <c r="A389" s="10">
        <v>825</v>
      </c>
      <c r="B389" s="3" t="s">
        <v>1748</v>
      </c>
      <c r="C389" s="3" t="s">
        <v>1727</v>
      </c>
      <c r="D389" s="3" t="s">
        <v>1</v>
      </c>
      <c r="E389" s="3" t="s">
        <v>1749</v>
      </c>
      <c r="F389" s="24">
        <f>('ICT-BD'!I826)</f>
        <v>12.693207725923974</v>
      </c>
      <c r="G389" s="24" t="str">
        <f>('ICT-BD'!J826)</f>
        <v>Algo Frío</v>
      </c>
      <c r="H389" s="24">
        <f t="shared" si="30"/>
        <v>30.036740448368754</v>
      </c>
      <c r="I389" s="72">
        <f>('ICA-BD'!L826)</f>
        <v>59.648148148148152</v>
      </c>
      <c r="J389" s="72" t="str">
        <f>('ICA-BD'!M826)</f>
        <v>Aceptable</v>
      </c>
      <c r="K389" s="72">
        <f t="shared" si="31"/>
        <v>74.157037037037028</v>
      </c>
      <c r="L389" s="133">
        <f>('IRA-BD'!G826)</f>
        <v>71</v>
      </c>
      <c r="M389" s="36" t="str">
        <f>('IRA-BD'!H826)</f>
        <v>Muy Bueno</v>
      </c>
      <c r="N389" s="133">
        <f t="shared" si="32"/>
        <v>71</v>
      </c>
      <c r="O389" s="80">
        <f t="shared" si="33"/>
        <v>58.397925828468594</v>
      </c>
      <c r="P389" s="81" t="str">
        <f t="shared" si="34"/>
        <v>Moderado</v>
      </c>
      <c r="Q389" s="11">
        <v>7</v>
      </c>
      <c r="R389" s="11" t="s">
        <v>5990</v>
      </c>
      <c r="S389" s="11">
        <v>2</v>
      </c>
      <c r="T389" s="11">
        <v>-74.206509609999998</v>
      </c>
      <c r="U389" s="12">
        <v>4.6333901549999998</v>
      </c>
    </row>
    <row r="390" spans="1:21" x14ac:dyDescent="0.25">
      <c r="A390" s="10">
        <v>827</v>
      </c>
      <c r="B390" s="3" t="s">
        <v>1751</v>
      </c>
      <c r="C390" s="3" t="s">
        <v>1727</v>
      </c>
      <c r="D390" s="3" t="s">
        <v>1</v>
      </c>
      <c r="E390" s="3" t="s">
        <v>1752</v>
      </c>
      <c r="F390" s="24">
        <f>('ICT-BD'!I828)</f>
        <v>12.693207725923974</v>
      </c>
      <c r="G390" s="24" t="str">
        <f>('ICT-BD'!J828)</f>
        <v>Algo Frío</v>
      </c>
      <c r="H390" s="24">
        <f t="shared" si="30"/>
        <v>30.036740448368754</v>
      </c>
      <c r="I390" s="72">
        <f>('ICA-BD'!L828)</f>
        <v>59.648148148148152</v>
      </c>
      <c r="J390" s="72" t="str">
        <f>('ICA-BD'!M828)</f>
        <v>Aceptable</v>
      </c>
      <c r="K390" s="72">
        <f t="shared" si="31"/>
        <v>74.157037037037028</v>
      </c>
      <c r="L390" s="133">
        <f>('IRA-BD'!G828)</f>
        <v>71</v>
      </c>
      <c r="M390" s="36" t="str">
        <f>('IRA-BD'!H828)</f>
        <v>Muy Bueno</v>
      </c>
      <c r="N390" s="133">
        <f t="shared" si="32"/>
        <v>71</v>
      </c>
      <c r="O390" s="80">
        <f t="shared" si="33"/>
        <v>58.397925828468594</v>
      </c>
      <c r="P390" s="81" t="str">
        <f t="shared" si="34"/>
        <v>Moderado</v>
      </c>
      <c r="Q390" s="11">
        <v>7</v>
      </c>
      <c r="R390" s="11" t="s">
        <v>5990</v>
      </c>
      <c r="S390" s="11">
        <v>2</v>
      </c>
      <c r="T390" s="11">
        <v>-74.203798840000005</v>
      </c>
      <c r="U390" s="12">
        <v>4.6276321669999998</v>
      </c>
    </row>
    <row r="391" spans="1:21" x14ac:dyDescent="0.25">
      <c r="A391" s="10">
        <v>831</v>
      </c>
      <c r="B391" s="3" t="s">
        <v>1759</v>
      </c>
      <c r="C391" s="3" t="s">
        <v>1727</v>
      </c>
      <c r="D391" s="3" t="s">
        <v>1</v>
      </c>
      <c r="E391" s="3" t="s">
        <v>1760</v>
      </c>
      <c r="F391" s="24">
        <f>('ICT-BD'!I832)</f>
        <v>12.693207725923974</v>
      </c>
      <c r="G391" s="24" t="str">
        <f>('ICT-BD'!J832)</f>
        <v>Algo Frío</v>
      </c>
      <c r="H391" s="24">
        <f t="shared" si="30"/>
        <v>30.036740448368754</v>
      </c>
      <c r="I391" s="72">
        <f>('ICA-BD'!L832)</f>
        <v>59.648148148148152</v>
      </c>
      <c r="J391" s="72" t="str">
        <f>('ICA-BD'!M832)</f>
        <v>Aceptable</v>
      </c>
      <c r="K391" s="72">
        <f t="shared" si="31"/>
        <v>74.157037037037028</v>
      </c>
      <c r="L391" s="133">
        <f>('IRA-BD'!G832)</f>
        <v>71</v>
      </c>
      <c r="M391" s="36" t="str">
        <f>('IRA-BD'!H832)</f>
        <v>Muy Bueno</v>
      </c>
      <c r="N391" s="133">
        <f t="shared" si="32"/>
        <v>71</v>
      </c>
      <c r="O391" s="80">
        <f t="shared" si="33"/>
        <v>58.397925828468594</v>
      </c>
      <c r="P391" s="81" t="str">
        <f t="shared" si="34"/>
        <v>Moderado</v>
      </c>
      <c r="Q391" s="11">
        <v>7</v>
      </c>
      <c r="R391" s="11" t="s">
        <v>5991</v>
      </c>
      <c r="S391" s="11">
        <v>2</v>
      </c>
      <c r="T391" s="11">
        <v>-74.193769689999996</v>
      </c>
      <c r="U391" s="12">
        <v>4.6276880739999999</v>
      </c>
    </row>
    <row r="392" spans="1:21" x14ac:dyDescent="0.25">
      <c r="A392" s="10">
        <v>846</v>
      </c>
      <c r="B392" s="3" t="s">
        <v>1786</v>
      </c>
      <c r="C392" s="3" t="s">
        <v>1727</v>
      </c>
      <c r="D392" s="3" t="s">
        <v>1</v>
      </c>
      <c r="E392" s="3" t="s">
        <v>1787</v>
      </c>
      <c r="F392" s="24">
        <f>('ICT-BD'!I847)</f>
        <v>12.693207725923974</v>
      </c>
      <c r="G392" s="24" t="str">
        <f>('ICT-BD'!J847)</f>
        <v>Algo Frío</v>
      </c>
      <c r="H392" s="24">
        <f t="shared" si="30"/>
        <v>30.036740448368754</v>
      </c>
      <c r="I392" s="72">
        <f>('ICA-BD'!L847)</f>
        <v>59.648148148148152</v>
      </c>
      <c r="J392" s="72" t="str">
        <f>('ICA-BD'!M847)</f>
        <v>Aceptable</v>
      </c>
      <c r="K392" s="72">
        <f t="shared" si="31"/>
        <v>74.157037037037028</v>
      </c>
      <c r="L392" s="133">
        <f>('IRA-BD'!G847)</f>
        <v>71</v>
      </c>
      <c r="M392" s="36" t="str">
        <f>('IRA-BD'!H847)</f>
        <v>Muy Bueno</v>
      </c>
      <c r="N392" s="133">
        <f t="shared" si="32"/>
        <v>71</v>
      </c>
      <c r="O392" s="80">
        <f t="shared" si="33"/>
        <v>58.397925828468594</v>
      </c>
      <c r="P392" s="81" t="str">
        <f t="shared" si="34"/>
        <v>Moderado</v>
      </c>
      <c r="Q392" s="11">
        <v>7</v>
      </c>
      <c r="R392" s="11" t="s">
        <v>5991</v>
      </c>
      <c r="S392" s="11">
        <v>2</v>
      </c>
      <c r="T392" s="11">
        <v>-74.185488269999993</v>
      </c>
      <c r="U392" s="12">
        <v>4.6310380909999997</v>
      </c>
    </row>
    <row r="393" spans="1:21" x14ac:dyDescent="0.25">
      <c r="A393" s="10">
        <v>912</v>
      </c>
      <c r="B393" s="3" t="s">
        <v>1904</v>
      </c>
      <c r="C393" s="3" t="s">
        <v>1727</v>
      </c>
      <c r="D393" s="3" t="s">
        <v>1</v>
      </c>
      <c r="E393" s="3" t="s">
        <v>1905</v>
      </c>
      <c r="F393" s="24">
        <f>('ICT-BD'!I913)</f>
        <v>12.693207725923974</v>
      </c>
      <c r="G393" s="24" t="str">
        <f>('ICT-BD'!J913)</f>
        <v>Algo Frío</v>
      </c>
      <c r="H393" s="24">
        <f t="shared" si="30"/>
        <v>30.036740448368754</v>
      </c>
      <c r="I393" s="72">
        <f>('ICA-BD'!L913)</f>
        <v>59.648148148148152</v>
      </c>
      <c r="J393" s="72" t="str">
        <f>('ICA-BD'!M913)</f>
        <v>Aceptable</v>
      </c>
      <c r="K393" s="72">
        <f t="shared" si="31"/>
        <v>74.157037037037028</v>
      </c>
      <c r="L393" s="133">
        <f>('IRA-BD'!G913)</f>
        <v>71</v>
      </c>
      <c r="M393" s="36" t="str">
        <f>('IRA-BD'!H913)</f>
        <v>Muy Bueno</v>
      </c>
      <c r="N393" s="133">
        <f t="shared" si="32"/>
        <v>71</v>
      </c>
      <c r="O393" s="80">
        <f t="shared" si="33"/>
        <v>58.397925828468594</v>
      </c>
      <c r="P393" s="81" t="str">
        <f t="shared" si="34"/>
        <v>Moderado</v>
      </c>
      <c r="Q393" s="11">
        <v>7</v>
      </c>
      <c r="R393" s="11" t="s">
        <v>5988</v>
      </c>
      <c r="S393" s="11">
        <v>2</v>
      </c>
      <c r="T393" s="11">
        <v>-74.212133510000001</v>
      </c>
      <c r="U393" s="12">
        <v>4.6117628970000002</v>
      </c>
    </row>
    <row r="394" spans="1:21" x14ac:dyDescent="0.25">
      <c r="A394" s="10">
        <v>913</v>
      </c>
      <c r="B394" s="3" t="s">
        <v>1906</v>
      </c>
      <c r="C394" s="3" t="s">
        <v>1727</v>
      </c>
      <c r="D394" s="3" t="s">
        <v>1</v>
      </c>
      <c r="E394" s="3" t="s">
        <v>1905</v>
      </c>
      <c r="F394" s="24">
        <f>('ICT-BD'!I914)</f>
        <v>12.693207725923974</v>
      </c>
      <c r="G394" s="24" t="str">
        <f>('ICT-BD'!J914)</f>
        <v>Algo Frío</v>
      </c>
      <c r="H394" s="24">
        <f t="shared" si="30"/>
        <v>30.036740448368754</v>
      </c>
      <c r="I394" s="72">
        <f>('ICA-BD'!L914)</f>
        <v>59.648148148148152</v>
      </c>
      <c r="J394" s="72" t="str">
        <f>('ICA-BD'!M914)</f>
        <v>Aceptable</v>
      </c>
      <c r="K394" s="72">
        <f t="shared" si="31"/>
        <v>74.157037037037028</v>
      </c>
      <c r="L394" s="133">
        <f>('IRA-BD'!G914)</f>
        <v>71</v>
      </c>
      <c r="M394" s="36" t="str">
        <f>('IRA-BD'!H914)</f>
        <v>Muy Bueno</v>
      </c>
      <c r="N394" s="133">
        <f t="shared" si="32"/>
        <v>71</v>
      </c>
      <c r="O394" s="80">
        <f t="shared" si="33"/>
        <v>58.397925828468594</v>
      </c>
      <c r="P394" s="81" t="str">
        <f t="shared" si="34"/>
        <v>Moderado</v>
      </c>
      <c r="Q394" s="11">
        <v>7</v>
      </c>
      <c r="R394" s="11" t="s">
        <v>5988</v>
      </c>
      <c r="S394" s="11">
        <v>2</v>
      </c>
      <c r="T394" s="11">
        <v>-74.211152190000007</v>
      </c>
      <c r="U394" s="12">
        <v>4.610905636</v>
      </c>
    </row>
    <row r="395" spans="1:21" x14ac:dyDescent="0.25">
      <c r="A395" s="10">
        <v>3000</v>
      </c>
      <c r="B395" s="3" t="s">
        <v>5460</v>
      </c>
      <c r="C395" s="3" t="s">
        <v>5354</v>
      </c>
      <c r="D395" s="3" t="s">
        <v>1</v>
      </c>
      <c r="E395" s="3" t="s">
        <v>5455</v>
      </c>
      <c r="F395" s="24">
        <f>('ICT-BD'!I3001)</f>
        <v>12.693207725923974</v>
      </c>
      <c r="G395" s="24" t="str">
        <f>('ICT-BD'!J3001)</f>
        <v>Algo Frío</v>
      </c>
      <c r="H395" s="24">
        <f t="shared" si="30"/>
        <v>30.036740448368754</v>
      </c>
      <c r="I395" s="72">
        <f>('ICA-BD'!L3001)</f>
        <v>59.648148148148152</v>
      </c>
      <c r="J395" s="72" t="str">
        <f>('ICA-BD'!M3001)</f>
        <v>Aceptable</v>
      </c>
      <c r="K395" s="72">
        <f t="shared" si="31"/>
        <v>74.157037037037028</v>
      </c>
      <c r="L395" s="133">
        <f>('IRA-BD'!G3001)</f>
        <v>71</v>
      </c>
      <c r="M395" s="36" t="str">
        <f>('IRA-BD'!H3001)</f>
        <v>Muy Bueno</v>
      </c>
      <c r="N395" s="133">
        <f t="shared" si="32"/>
        <v>71</v>
      </c>
      <c r="O395" s="80">
        <f t="shared" si="33"/>
        <v>58.397925828468594</v>
      </c>
      <c r="P395" s="81" t="str">
        <f t="shared" si="34"/>
        <v>Moderado</v>
      </c>
      <c r="Q395" s="11">
        <v>16</v>
      </c>
      <c r="R395" s="11" t="s">
        <v>170</v>
      </c>
      <c r="S395" s="11">
        <v>3</v>
      </c>
      <c r="T395" s="11">
        <v>-74.126400869999998</v>
      </c>
      <c r="U395" s="12">
        <v>4.6090684519999998</v>
      </c>
    </row>
    <row r="396" spans="1:21" x14ac:dyDescent="0.25">
      <c r="A396" s="10">
        <v>638</v>
      </c>
      <c r="B396" s="3" t="s">
        <v>1485</v>
      </c>
      <c r="C396" s="3" t="s">
        <v>1432</v>
      </c>
      <c r="D396" s="3" t="s">
        <v>1</v>
      </c>
      <c r="E396" s="3" t="s">
        <v>1486</v>
      </c>
      <c r="F396" s="24">
        <f>('ICT-BD'!I639)</f>
        <v>12.808734439585477</v>
      </c>
      <c r="G396" s="24" t="str">
        <f>('ICT-BD'!J639)</f>
        <v>Algo Frío</v>
      </c>
      <c r="H396" s="24">
        <f t="shared" si="30"/>
        <v>28.516652110717406</v>
      </c>
      <c r="I396" s="72">
        <f>('ICA-BD'!L639)</f>
        <v>20.37037037037037</v>
      </c>
      <c r="J396" s="72" t="str">
        <f>('ICA-BD'!M639)</f>
        <v>Buena</v>
      </c>
      <c r="K396" s="72">
        <f t="shared" si="31"/>
        <v>91.851851851851848</v>
      </c>
      <c r="L396" s="133">
        <f>('IRA-BD'!G639)</f>
        <v>54.8</v>
      </c>
      <c r="M396" s="36" t="str">
        <f>('IRA-BD'!H639)</f>
        <v>Bueno</v>
      </c>
      <c r="N396" s="133">
        <f t="shared" si="32"/>
        <v>54.8</v>
      </c>
      <c r="O396" s="80">
        <f t="shared" si="33"/>
        <v>58.389501320856418</v>
      </c>
      <c r="P396" s="81" t="str">
        <f t="shared" si="34"/>
        <v>Moderado</v>
      </c>
      <c r="Q396" s="11">
        <v>5</v>
      </c>
      <c r="R396" s="11" t="s">
        <v>474</v>
      </c>
      <c r="S396" s="11">
        <v>1</v>
      </c>
      <c r="T396" s="11">
        <v>-74.087592169999994</v>
      </c>
      <c r="U396" s="12">
        <v>4.4989039670000004</v>
      </c>
    </row>
    <row r="397" spans="1:21" x14ac:dyDescent="0.25">
      <c r="A397" s="10">
        <v>642</v>
      </c>
      <c r="B397" s="3" t="s">
        <v>1491</v>
      </c>
      <c r="C397" s="3" t="s">
        <v>1432</v>
      </c>
      <c r="D397" s="3" t="s">
        <v>1</v>
      </c>
      <c r="E397" s="3" t="s">
        <v>1492</v>
      </c>
      <c r="F397" s="24">
        <f>('ICT-BD'!I643)</f>
        <v>12.808734439585477</v>
      </c>
      <c r="G397" s="24" t="str">
        <f>('ICT-BD'!J643)</f>
        <v>Algo Frío</v>
      </c>
      <c r="H397" s="24">
        <f t="shared" si="30"/>
        <v>28.516652110717406</v>
      </c>
      <c r="I397" s="72">
        <f>('ICA-BD'!L643)</f>
        <v>20.37037037037037</v>
      </c>
      <c r="J397" s="72" t="str">
        <f>('ICA-BD'!M643)</f>
        <v>Buena</v>
      </c>
      <c r="K397" s="72">
        <f t="shared" si="31"/>
        <v>91.851851851851848</v>
      </c>
      <c r="L397" s="133">
        <f>('IRA-BD'!G643)</f>
        <v>54.8</v>
      </c>
      <c r="M397" s="36" t="str">
        <f>('IRA-BD'!H643)</f>
        <v>Bueno</v>
      </c>
      <c r="N397" s="133">
        <f t="shared" si="32"/>
        <v>54.8</v>
      </c>
      <c r="O397" s="80">
        <f t="shared" si="33"/>
        <v>58.389501320856418</v>
      </c>
      <c r="P397" s="81" t="str">
        <f t="shared" si="34"/>
        <v>Moderado</v>
      </c>
      <c r="Q397" s="11">
        <v>5</v>
      </c>
      <c r="R397" s="11" t="s">
        <v>474</v>
      </c>
      <c r="S397" s="11">
        <v>1</v>
      </c>
      <c r="T397" s="11">
        <v>-74.084780589999994</v>
      </c>
      <c r="U397" s="12">
        <v>4.5071129790000004</v>
      </c>
    </row>
    <row r="398" spans="1:21" x14ac:dyDescent="0.25">
      <c r="A398" s="10">
        <v>643</v>
      </c>
      <c r="B398" s="3" t="s">
        <v>1493</v>
      </c>
      <c r="C398" s="3" t="s">
        <v>1432</v>
      </c>
      <c r="D398" s="3" t="s">
        <v>1</v>
      </c>
      <c r="E398" s="3" t="s">
        <v>1494</v>
      </c>
      <c r="F398" s="24">
        <f>('ICT-BD'!I644)</f>
        <v>12.808734439585477</v>
      </c>
      <c r="G398" s="24" t="str">
        <f>('ICT-BD'!J644)</f>
        <v>Algo Frío</v>
      </c>
      <c r="H398" s="24">
        <f t="shared" si="30"/>
        <v>28.516652110717406</v>
      </c>
      <c r="I398" s="72">
        <f>('ICA-BD'!L644)</f>
        <v>20.37037037037037</v>
      </c>
      <c r="J398" s="72" t="str">
        <f>('ICA-BD'!M644)</f>
        <v>Buena</v>
      </c>
      <c r="K398" s="72">
        <f t="shared" si="31"/>
        <v>91.851851851851848</v>
      </c>
      <c r="L398" s="133">
        <f>('IRA-BD'!G644)</f>
        <v>54.8</v>
      </c>
      <c r="M398" s="36" t="str">
        <f>('IRA-BD'!H644)</f>
        <v>Bueno</v>
      </c>
      <c r="N398" s="133">
        <f t="shared" si="32"/>
        <v>54.8</v>
      </c>
      <c r="O398" s="80">
        <f t="shared" si="33"/>
        <v>58.389501320856418</v>
      </c>
      <c r="P398" s="81" t="str">
        <f t="shared" si="34"/>
        <v>Moderado</v>
      </c>
      <c r="Q398" s="11">
        <v>5</v>
      </c>
      <c r="R398" s="11" t="s">
        <v>474</v>
      </c>
      <c r="S398" s="11">
        <v>1</v>
      </c>
      <c r="T398" s="11">
        <v>-74.086087410000005</v>
      </c>
      <c r="U398" s="12">
        <v>4.5003340319999996</v>
      </c>
    </row>
    <row r="399" spans="1:21" x14ac:dyDescent="0.25">
      <c r="A399" s="10">
        <v>645</v>
      </c>
      <c r="B399" s="3" t="s">
        <v>1497</v>
      </c>
      <c r="C399" s="3" t="s">
        <v>1432</v>
      </c>
      <c r="D399" s="3" t="s">
        <v>1</v>
      </c>
      <c r="E399" s="3" t="s">
        <v>1492</v>
      </c>
      <c r="F399" s="24">
        <f>('ICT-BD'!I646)</f>
        <v>12.808734439585477</v>
      </c>
      <c r="G399" s="24" t="str">
        <f>('ICT-BD'!J646)</f>
        <v>Algo Frío</v>
      </c>
      <c r="H399" s="24">
        <f t="shared" si="30"/>
        <v>28.516652110717406</v>
      </c>
      <c r="I399" s="72">
        <f>('ICA-BD'!L646)</f>
        <v>20.37037037037037</v>
      </c>
      <c r="J399" s="72" t="str">
        <f>('ICA-BD'!M646)</f>
        <v>Buena</v>
      </c>
      <c r="K399" s="72">
        <f t="shared" si="31"/>
        <v>91.851851851851848</v>
      </c>
      <c r="L399" s="133">
        <f>('IRA-BD'!G646)</f>
        <v>54.8</v>
      </c>
      <c r="M399" s="36" t="str">
        <f>('IRA-BD'!H646)</f>
        <v>Bueno</v>
      </c>
      <c r="N399" s="133">
        <f t="shared" si="32"/>
        <v>54.8</v>
      </c>
      <c r="O399" s="80">
        <f t="shared" si="33"/>
        <v>58.389501320856418</v>
      </c>
      <c r="P399" s="81" t="str">
        <f t="shared" si="34"/>
        <v>Moderado</v>
      </c>
      <c r="Q399" s="11">
        <v>5</v>
      </c>
      <c r="R399" s="11" t="s">
        <v>474</v>
      </c>
      <c r="S399" s="11">
        <v>1</v>
      </c>
      <c r="T399" s="11">
        <v>-74.083232370000005</v>
      </c>
      <c r="U399" s="12">
        <v>4.5083181909999999</v>
      </c>
    </row>
    <row r="400" spans="1:21" x14ac:dyDescent="0.25">
      <c r="A400" s="10">
        <v>1464</v>
      </c>
      <c r="B400" s="3" t="s">
        <v>2834</v>
      </c>
      <c r="C400" s="3" t="s">
        <v>2659</v>
      </c>
      <c r="D400" s="3" t="s">
        <v>1</v>
      </c>
      <c r="E400" s="3" t="s">
        <v>2835</v>
      </c>
      <c r="F400" s="24">
        <f>('ICT-BD'!I1465)</f>
        <v>10.72499868720794</v>
      </c>
      <c r="G400" s="24" t="str">
        <f>('ICT-BD'!J1465)</f>
        <v>Agradable</v>
      </c>
      <c r="H400" s="24">
        <f t="shared" si="30"/>
        <v>99.237171071845765</v>
      </c>
      <c r="I400" s="72">
        <f>('ICA-BD'!L1465)</f>
        <v>56.870370370370367</v>
      </c>
      <c r="J400" s="72" t="str">
        <f>('ICA-BD'!M1465)</f>
        <v>Aceptable</v>
      </c>
      <c r="K400" s="72">
        <f t="shared" si="31"/>
        <v>75.7125925925926</v>
      </c>
      <c r="L400" s="133">
        <f>('IRA-BD'!G1465)</f>
        <v>0</v>
      </c>
      <c r="M400" s="36" t="str">
        <f>('IRA-BD'!H1465)</f>
        <v>Malo</v>
      </c>
      <c r="N400" s="133">
        <f t="shared" si="32"/>
        <v>0</v>
      </c>
      <c r="O400" s="80">
        <f t="shared" si="33"/>
        <v>58.316587888146124</v>
      </c>
      <c r="P400" s="81" t="str">
        <f t="shared" si="34"/>
        <v>Moderado</v>
      </c>
      <c r="Q400" s="11">
        <v>9</v>
      </c>
      <c r="R400" s="11" t="s">
        <v>169</v>
      </c>
      <c r="S400" s="11">
        <v>2</v>
      </c>
      <c r="T400" s="11">
        <v>-74.13258673</v>
      </c>
      <c r="U400" s="12">
        <v>4.6545043660000003</v>
      </c>
    </row>
    <row r="401" spans="1:21" x14ac:dyDescent="0.25">
      <c r="A401" s="10">
        <v>744</v>
      </c>
      <c r="B401" s="3" t="s">
        <v>1682</v>
      </c>
      <c r="C401" s="3" t="s">
        <v>1432</v>
      </c>
      <c r="D401" s="3" t="s">
        <v>1</v>
      </c>
      <c r="E401" s="3" t="s">
        <v>1683</v>
      </c>
      <c r="F401" s="24">
        <f>('ICT-BD'!I745)</f>
        <v>12.426706907059854</v>
      </c>
      <c r="G401" s="24" t="str">
        <f>('ICT-BD'!J745)</f>
        <v>Algo Frío</v>
      </c>
      <c r="H401" s="24">
        <f t="shared" si="30"/>
        <v>33.543330170265065</v>
      </c>
      <c r="I401" s="72">
        <f>('ICA-BD'!L745)</f>
        <v>34.5</v>
      </c>
      <c r="J401" s="72" t="str">
        <f>('ICA-BD'!M745)</f>
        <v>Buena</v>
      </c>
      <c r="K401" s="72">
        <f t="shared" si="31"/>
        <v>86.2</v>
      </c>
      <c r="L401" s="133">
        <f>('IRA-BD'!G745)</f>
        <v>54.8</v>
      </c>
      <c r="M401" s="36" t="str">
        <f>('IRA-BD'!H745)</f>
        <v>Bueno</v>
      </c>
      <c r="N401" s="133">
        <f t="shared" si="32"/>
        <v>54.8</v>
      </c>
      <c r="O401" s="80">
        <f t="shared" si="33"/>
        <v>58.181110056755017</v>
      </c>
      <c r="P401" s="81" t="str">
        <f t="shared" si="34"/>
        <v>Moderado</v>
      </c>
      <c r="Q401" s="11">
        <v>5</v>
      </c>
      <c r="R401" s="11" t="s">
        <v>159</v>
      </c>
      <c r="S401" s="11">
        <v>1</v>
      </c>
      <c r="T401" s="11">
        <v>-74.109773559999994</v>
      </c>
      <c r="U401" s="12">
        <v>4.529539991</v>
      </c>
    </row>
    <row r="402" spans="1:21" x14ac:dyDescent="0.25">
      <c r="A402" s="10">
        <v>749</v>
      </c>
      <c r="B402" s="3" t="s">
        <v>1692</v>
      </c>
      <c r="C402" s="3" t="s">
        <v>1432</v>
      </c>
      <c r="D402" s="3" t="s">
        <v>1</v>
      </c>
      <c r="E402" s="3" t="s">
        <v>1693</v>
      </c>
      <c r="F402" s="24">
        <f>('ICT-BD'!I750)</f>
        <v>12.426706907059854</v>
      </c>
      <c r="G402" s="24" t="str">
        <f>('ICT-BD'!J750)</f>
        <v>Algo Frío</v>
      </c>
      <c r="H402" s="24">
        <f t="shared" si="30"/>
        <v>33.543330170265065</v>
      </c>
      <c r="I402" s="72">
        <f>('ICA-BD'!L750)</f>
        <v>34.5</v>
      </c>
      <c r="J402" s="72" t="str">
        <f>('ICA-BD'!M750)</f>
        <v>Buena</v>
      </c>
      <c r="K402" s="72">
        <f t="shared" si="31"/>
        <v>86.2</v>
      </c>
      <c r="L402" s="133">
        <f>('IRA-BD'!G750)</f>
        <v>54.8</v>
      </c>
      <c r="M402" s="36" t="str">
        <f>('IRA-BD'!H750)</f>
        <v>Bueno</v>
      </c>
      <c r="N402" s="133">
        <f t="shared" si="32"/>
        <v>54.8</v>
      </c>
      <c r="O402" s="80">
        <f t="shared" si="33"/>
        <v>58.181110056755017</v>
      </c>
      <c r="P402" s="81" t="str">
        <f t="shared" si="34"/>
        <v>Moderado</v>
      </c>
      <c r="Q402" s="11">
        <v>5</v>
      </c>
      <c r="R402" s="11" t="s">
        <v>159</v>
      </c>
      <c r="S402" s="11">
        <v>1</v>
      </c>
      <c r="T402" s="11">
        <v>-74.109635170000004</v>
      </c>
      <c r="U402" s="12">
        <v>4.5317566600000001</v>
      </c>
    </row>
    <row r="403" spans="1:21" x14ac:dyDescent="0.25">
      <c r="A403" s="10">
        <v>1447</v>
      </c>
      <c r="B403" s="3" t="s">
        <v>2800</v>
      </c>
      <c r="C403" s="3" t="s">
        <v>2659</v>
      </c>
      <c r="D403" s="3" t="s">
        <v>1</v>
      </c>
      <c r="E403" s="3" t="s">
        <v>2801</v>
      </c>
      <c r="F403" s="24">
        <f>('ICT-BD'!I1448)</f>
        <v>12.879998687207939</v>
      </c>
      <c r="G403" s="24" t="str">
        <f>('ICT-BD'!J1448)</f>
        <v>Algo Frío</v>
      </c>
      <c r="H403" s="24">
        <f t="shared" si="30"/>
        <v>27.578964642000798</v>
      </c>
      <c r="I403" s="72">
        <f>('ICA-BD'!L1448)</f>
        <v>56.870370370370367</v>
      </c>
      <c r="J403" s="72" t="str">
        <f>('ICA-BD'!M1448)</f>
        <v>Aceptable</v>
      </c>
      <c r="K403" s="72">
        <f t="shared" si="31"/>
        <v>75.7125925925926</v>
      </c>
      <c r="L403" s="133">
        <f>('IRA-BD'!G1448)</f>
        <v>71</v>
      </c>
      <c r="M403" s="36" t="str">
        <f>('IRA-BD'!H1448)</f>
        <v>Muy Bueno</v>
      </c>
      <c r="N403" s="133">
        <f t="shared" si="32"/>
        <v>71</v>
      </c>
      <c r="O403" s="80">
        <f t="shared" si="33"/>
        <v>58.097185744864468</v>
      </c>
      <c r="P403" s="81" t="str">
        <f t="shared" si="34"/>
        <v>Moderado</v>
      </c>
      <c r="Q403" s="11">
        <v>9</v>
      </c>
      <c r="R403" s="11" t="s">
        <v>169</v>
      </c>
      <c r="S403" s="11">
        <v>4</v>
      </c>
      <c r="T403" s="11">
        <v>-74.128799860000001</v>
      </c>
      <c r="U403" s="12">
        <v>4.6608191870000004</v>
      </c>
    </row>
    <row r="404" spans="1:21" x14ac:dyDescent="0.25">
      <c r="A404" s="10">
        <v>927</v>
      </c>
      <c r="B404" s="3" t="s">
        <v>1929</v>
      </c>
      <c r="C404" s="3" t="s">
        <v>1727</v>
      </c>
      <c r="D404" s="3" t="s">
        <v>1</v>
      </c>
      <c r="E404" s="3" t="s">
        <v>1930</v>
      </c>
      <c r="F404" s="24">
        <f>('ICT-BD'!I928)</f>
        <v>12.693207725923974</v>
      </c>
      <c r="G404" s="24" t="str">
        <f>('ICT-BD'!J928)</f>
        <v>Algo Frío</v>
      </c>
      <c r="H404" s="24">
        <f t="shared" si="30"/>
        <v>30.036740448368754</v>
      </c>
      <c r="I404" s="72">
        <f>('ICA-BD'!L928)</f>
        <v>62.75</v>
      </c>
      <c r="J404" s="72" t="str">
        <f>('ICA-BD'!M928)</f>
        <v>Aceptable</v>
      </c>
      <c r="K404" s="72">
        <f t="shared" si="31"/>
        <v>72.42</v>
      </c>
      <c r="L404" s="133">
        <f>('IRA-BD'!G928)</f>
        <v>71</v>
      </c>
      <c r="M404" s="36" t="str">
        <f>('IRA-BD'!H928)</f>
        <v>Muy Bueno</v>
      </c>
      <c r="N404" s="133">
        <f t="shared" si="32"/>
        <v>71</v>
      </c>
      <c r="O404" s="80">
        <f t="shared" si="33"/>
        <v>57.818913482789583</v>
      </c>
      <c r="P404" s="81" t="str">
        <f t="shared" si="34"/>
        <v>Moderado</v>
      </c>
      <c r="Q404" s="11">
        <v>7</v>
      </c>
      <c r="R404" s="11" t="s">
        <v>5988</v>
      </c>
      <c r="S404" s="11">
        <v>2</v>
      </c>
      <c r="T404" s="11">
        <v>-74.214116469999993</v>
      </c>
      <c r="U404" s="12">
        <v>4.6128728859999999</v>
      </c>
    </row>
    <row r="405" spans="1:21" x14ac:dyDescent="0.25">
      <c r="A405" s="10">
        <v>932</v>
      </c>
      <c r="B405" s="3" t="s">
        <v>1937</v>
      </c>
      <c r="C405" s="3" t="s">
        <v>1727</v>
      </c>
      <c r="D405" s="3" t="s">
        <v>1</v>
      </c>
      <c r="E405" s="3" t="s">
        <v>1938</v>
      </c>
      <c r="F405" s="24">
        <f>('ICT-BD'!I933)</f>
        <v>12.693207725923974</v>
      </c>
      <c r="G405" s="24" t="str">
        <f>('ICT-BD'!J933)</f>
        <v>Algo Frío</v>
      </c>
      <c r="H405" s="24">
        <f t="shared" si="30"/>
        <v>30.036740448368754</v>
      </c>
      <c r="I405" s="72">
        <f>('ICA-BD'!L933)</f>
        <v>62.75</v>
      </c>
      <c r="J405" s="72" t="str">
        <f>('ICA-BD'!M933)</f>
        <v>Aceptable</v>
      </c>
      <c r="K405" s="72">
        <f t="shared" si="31"/>
        <v>72.42</v>
      </c>
      <c r="L405" s="133">
        <f>('IRA-BD'!G933)</f>
        <v>71</v>
      </c>
      <c r="M405" s="36" t="str">
        <f>('IRA-BD'!H933)</f>
        <v>Muy Bueno</v>
      </c>
      <c r="N405" s="133">
        <f t="shared" si="32"/>
        <v>71</v>
      </c>
      <c r="O405" s="80">
        <f t="shared" si="33"/>
        <v>57.818913482789583</v>
      </c>
      <c r="P405" s="81" t="str">
        <f t="shared" si="34"/>
        <v>Moderado</v>
      </c>
      <c r="Q405" s="11">
        <v>7</v>
      </c>
      <c r="R405" s="11" t="s">
        <v>5990</v>
      </c>
      <c r="S405" s="11">
        <v>2</v>
      </c>
      <c r="T405" s="11">
        <v>-74.19911347</v>
      </c>
      <c r="U405" s="12">
        <v>4.6396684280000002</v>
      </c>
    </row>
    <row r="406" spans="1:21" x14ac:dyDescent="0.25">
      <c r="A406" s="10">
        <v>949</v>
      </c>
      <c r="B406" s="3" t="s">
        <v>1970</v>
      </c>
      <c r="C406" s="3" t="s">
        <v>1727</v>
      </c>
      <c r="D406" s="3" t="s">
        <v>1</v>
      </c>
      <c r="E406" s="3" t="s">
        <v>1969</v>
      </c>
      <c r="F406" s="24">
        <f>('ICT-BD'!I950)</f>
        <v>12.693207725923974</v>
      </c>
      <c r="G406" s="24" t="str">
        <f>('ICT-BD'!J950)</f>
        <v>Algo Frío</v>
      </c>
      <c r="H406" s="24">
        <f t="shared" si="30"/>
        <v>30.036740448368754</v>
      </c>
      <c r="I406" s="72">
        <f>('ICA-BD'!L950)</f>
        <v>62.75</v>
      </c>
      <c r="J406" s="72" t="str">
        <f>('ICA-BD'!M950)</f>
        <v>Aceptable</v>
      </c>
      <c r="K406" s="72">
        <f t="shared" si="31"/>
        <v>72.42</v>
      </c>
      <c r="L406" s="133">
        <f>('IRA-BD'!G950)</f>
        <v>71</v>
      </c>
      <c r="M406" s="36" t="str">
        <f>('IRA-BD'!H950)</f>
        <v>Muy Bueno</v>
      </c>
      <c r="N406" s="133">
        <f t="shared" si="32"/>
        <v>71</v>
      </c>
      <c r="O406" s="80">
        <f t="shared" si="33"/>
        <v>57.818913482789583</v>
      </c>
      <c r="P406" s="81" t="str">
        <f t="shared" si="34"/>
        <v>Moderado</v>
      </c>
      <c r="Q406" s="11">
        <v>7</v>
      </c>
      <c r="R406" s="11" t="s">
        <v>5991</v>
      </c>
      <c r="S406" s="11">
        <v>2</v>
      </c>
      <c r="T406" s="11">
        <v>-74.196130859999997</v>
      </c>
      <c r="U406" s="12">
        <v>4.617582369</v>
      </c>
    </row>
    <row r="407" spans="1:21" x14ac:dyDescent="0.25">
      <c r="A407" s="10">
        <v>955</v>
      </c>
      <c r="B407" s="3" t="s">
        <v>1979</v>
      </c>
      <c r="C407" s="3" t="s">
        <v>1727</v>
      </c>
      <c r="D407" s="3" t="s">
        <v>1</v>
      </c>
      <c r="E407" s="3" t="s">
        <v>1980</v>
      </c>
      <c r="F407" s="24">
        <f>('ICT-BD'!I956)</f>
        <v>12.693207725923974</v>
      </c>
      <c r="G407" s="24" t="str">
        <f>('ICT-BD'!J956)</f>
        <v>Algo Frío</v>
      </c>
      <c r="H407" s="24">
        <f t="shared" si="30"/>
        <v>30.036740448368754</v>
      </c>
      <c r="I407" s="72">
        <f>('ICA-BD'!L956)</f>
        <v>62.75</v>
      </c>
      <c r="J407" s="72" t="str">
        <f>('ICA-BD'!M956)</f>
        <v>Aceptable</v>
      </c>
      <c r="K407" s="72">
        <f t="shared" si="31"/>
        <v>72.42</v>
      </c>
      <c r="L407" s="133">
        <f>('IRA-BD'!G956)</f>
        <v>71</v>
      </c>
      <c r="M407" s="36" t="str">
        <f>('IRA-BD'!H956)</f>
        <v>Muy Bueno</v>
      </c>
      <c r="N407" s="133">
        <f t="shared" si="32"/>
        <v>71</v>
      </c>
      <c r="O407" s="80">
        <f t="shared" si="33"/>
        <v>57.818913482789583</v>
      </c>
      <c r="P407" s="81" t="str">
        <f t="shared" si="34"/>
        <v>Moderado</v>
      </c>
      <c r="Q407" s="11">
        <v>7</v>
      </c>
      <c r="R407" s="11" t="s">
        <v>5991</v>
      </c>
      <c r="S407" s="11">
        <v>2</v>
      </c>
      <c r="T407" s="11">
        <v>-74.193046960000004</v>
      </c>
      <c r="U407" s="12">
        <v>4.6265046879999998</v>
      </c>
    </row>
    <row r="408" spans="1:21" x14ac:dyDescent="0.25">
      <c r="A408" s="10">
        <v>3370</v>
      </c>
      <c r="B408" s="3" t="s">
        <v>5827</v>
      </c>
      <c r="C408" s="3" t="s">
        <v>5614</v>
      </c>
      <c r="D408" s="3" t="s">
        <v>1</v>
      </c>
      <c r="E408" s="3" t="s">
        <v>5828</v>
      </c>
      <c r="F408" s="24">
        <f>('ICT-BD'!I3371)</f>
        <v>13.061340200573744</v>
      </c>
      <c r="G408" s="24" t="str">
        <f>('ICT-BD'!J3371)</f>
        <v>Algo Frío</v>
      </c>
      <c r="H408" s="24">
        <f t="shared" si="30"/>
        <v>26.508681571398103</v>
      </c>
      <c r="I408" s="72">
        <f>('ICA-BD'!L3371)</f>
        <v>56.870370370370367</v>
      </c>
      <c r="J408" s="72" t="str">
        <f>('ICA-BD'!M3371)</f>
        <v>Aceptable</v>
      </c>
      <c r="K408" s="72">
        <f t="shared" si="31"/>
        <v>75.7125925925926</v>
      </c>
      <c r="L408" s="133">
        <f>('IRA-BD'!G3371)</f>
        <v>71</v>
      </c>
      <c r="M408" s="36" t="str">
        <f>('IRA-BD'!H3371)</f>
        <v>Muy Bueno</v>
      </c>
      <c r="N408" s="133">
        <f t="shared" si="32"/>
        <v>71</v>
      </c>
      <c r="O408" s="80">
        <f t="shared" si="33"/>
        <v>57.740424721330236</v>
      </c>
      <c r="P408" s="81" t="str">
        <f t="shared" si="34"/>
        <v>Moderado</v>
      </c>
      <c r="Q408" s="11">
        <v>19</v>
      </c>
      <c r="R408" s="11" t="s">
        <v>2</v>
      </c>
      <c r="S408" s="11">
        <v>1</v>
      </c>
      <c r="T408" s="11">
        <v>-74.152121559999998</v>
      </c>
      <c r="U408" s="12">
        <v>4.564509986</v>
      </c>
    </row>
    <row r="409" spans="1:21" x14ac:dyDescent="0.25">
      <c r="A409" s="10">
        <v>851</v>
      </c>
      <c r="B409" s="3" t="s">
        <v>1796</v>
      </c>
      <c r="C409" s="3" t="s">
        <v>1727</v>
      </c>
      <c r="D409" s="3" t="s">
        <v>1</v>
      </c>
      <c r="E409" s="3" t="s">
        <v>1797</v>
      </c>
      <c r="F409" s="24">
        <f>('ICT-BD'!I852)</f>
        <v>12.879998687207939</v>
      </c>
      <c r="G409" s="24" t="str">
        <f>('ICT-BD'!J852)</f>
        <v>Algo Frío</v>
      </c>
      <c r="H409" s="24">
        <f t="shared" si="30"/>
        <v>27.578964642000798</v>
      </c>
      <c r="I409" s="72">
        <f>('ICA-BD'!L852)</f>
        <v>59.648148148148152</v>
      </c>
      <c r="J409" s="72" t="str">
        <f>('ICA-BD'!M852)</f>
        <v>Aceptable</v>
      </c>
      <c r="K409" s="72">
        <f t="shared" si="31"/>
        <v>74.157037037037028</v>
      </c>
      <c r="L409" s="133">
        <f>('IRA-BD'!G852)</f>
        <v>71</v>
      </c>
      <c r="M409" s="36" t="str">
        <f>('IRA-BD'!H852)</f>
        <v>Muy Bueno</v>
      </c>
      <c r="N409" s="133">
        <f t="shared" si="32"/>
        <v>71</v>
      </c>
      <c r="O409" s="80">
        <f t="shared" si="33"/>
        <v>57.578667226345942</v>
      </c>
      <c r="P409" s="81" t="str">
        <f t="shared" si="34"/>
        <v>Moderado</v>
      </c>
      <c r="Q409" s="11">
        <v>7</v>
      </c>
      <c r="R409" s="11" t="s">
        <v>5991</v>
      </c>
      <c r="S409" s="11">
        <v>2</v>
      </c>
      <c r="T409" s="11">
        <v>-74.180820389999994</v>
      </c>
      <c r="U409" s="12">
        <v>4.6192879920000003</v>
      </c>
    </row>
    <row r="410" spans="1:21" x14ac:dyDescent="0.25">
      <c r="A410" s="10">
        <v>102</v>
      </c>
      <c r="B410" s="3" t="s">
        <v>804</v>
      </c>
      <c r="C410" s="3" t="s">
        <v>625</v>
      </c>
      <c r="D410" s="3" t="s">
        <v>1</v>
      </c>
      <c r="E410" s="3" t="s">
        <v>805</v>
      </c>
      <c r="F410" s="24">
        <f>('ICT-BD'!I103)</f>
        <v>13.895860239631197</v>
      </c>
      <c r="G410" s="24" t="str">
        <f>('ICT-BD'!J103)</f>
        <v xml:space="preserve">Frío </v>
      </c>
      <c r="H410" s="24">
        <f t="shared" si="30"/>
        <v>15.528154741694767</v>
      </c>
      <c r="I410" s="72">
        <f>('ICA-BD'!L103)</f>
        <v>52.092592592592595</v>
      </c>
      <c r="J410" s="72" t="str">
        <f>('ICA-BD'!M103)</f>
        <v>Aceptable</v>
      </c>
      <c r="K410" s="72">
        <f t="shared" si="31"/>
        <v>78.388148148148147</v>
      </c>
      <c r="L410" s="133">
        <f>('IRA-BD'!G103)</f>
        <v>78.777777777777771</v>
      </c>
      <c r="M410" s="36" t="str">
        <f>('IRA-BD'!H110)</f>
        <v>Regular</v>
      </c>
      <c r="N410" s="133">
        <f t="shared" si="32"/>
        <v>78.777777777777771</v>
      </c>
      <c r="O410" s="80">
        <f t="shared" si="33"/>
        <v>57.564693555873561</v>
      </c>
      <c r="P410" s="81" t="str">
        <f t="shared" si="34"/>
        <v>Moderado</v>
      </c>
      <c r="Q410" s="11">
        <v>1</v>
      </c>
      <c r="R410" s="11" t="s">
        <v>165</v>
      </c>
      <c r="S410" s="11">
        <v>1</v>
      </c>
      <c r="T410" s="11">
        <v>-74.018252660000002</v>
      </c>
      <c r="U410" s="12">
        <v>4.7345440730000004</v>
      </c>
    </row>
    <row r="411" spans="1:21" x14ac:dyDescent="0.25">
      <c r="A411" s="10">
        <v>771</v>
      </c>
      <c r="B411" s="3" t="s">
        <v>11</v>
      </c>
      <c r="C411" s="3" t="s">
        <v>4</v>
      </c>
      <c r="D411" s="3" t="s">
        <v>1</v>
      </c>
      <c r="E411" s="3" t="s">
        <v>12</v>
      </c>
      <c r="F411" s="24">
        <f>('ICT-BD'!I772)</f>
        <v>12.879998687207939</v>
      </c>
      <c r="G411" s="24" t="str">
        <f>('ICT-BD'!J772)</f>
        <v>Algo Frío</v>
      </c>
      <c r="H411" s="24">
        <f t="shared" si="30"/>
        <v>27.578964642000798</v>
      </c>
      <c r="I411" s="72">
        <f>('ICA-BD'!L772)</f>
        <v>73.75</v>
      </c>
      <c r="J411" s="72" t="str">
        <f>('ICA-BD'!M772)</f>
        <v>Aceptable</v>
      </c>
      <c r="K411" s="72">
        <f t="shared" si="31"/>
        <v>66.260000000000005</v>
      </c>
      <c r="L411" s="133">
        <f>('IRA-BD'!G772)</f>
        <v>78.777777777777771</v>
      </c>
      <c r="M411" s="36" t="str">
        <f>('IRA-BD'!H772)</f>
        <v>Muy Bueno</v>
      </c>
      <c r="N411" s="133">
        <f t="shared" si="32"/>
        <v>78.777777777777771</v>
      </c>
      <c r="O411" s="80">
        <f t="shared" si="33"/>
        <v>57.538914139926192</v>
      </c>
      <c r="P411" s="81" t="str">
        <f t="shared" si="34"/>
        <v>Moderado</v>
      </c>
      <c r="Q411" s="11">
        <v>6</v>
      </c>
      <c r="R411" s="11" t="s">
        <v>6</v>
      </c>
      <c r="S411" s="11">
        <v>3</v>
      </c>
      <c r="T411" s="11">
        <v>-74.143669930000002</v>
      </c>
      <c r="U411" s="12">
        <v>4.5898518949999998</v>
      </c>
    </row>
    <row r="412" spans="1:21" x14ac:dyDescent="0.25">
      <c r="A412" s="10">
        <v>1003</v>
      </c>
      <c r="B412" s="3" t="s">
        <v>2061</v>
      </c>
      <c r="C412" s="3" t="s">
        <v>1986</v>
      </c>
      <c r="D412" s="3" t="s">
        <v>1</v>
      </c>
      <c r="E412" s="3" t="s">
        <v>2024</v>
      </c>
      <c r="F412" s="24">
        <f>('ICT-BD'!I1004)</f>
        <v>12.879998687207939</v>
      </c>
      <c r="G412" s="24" t="str">
        <f>('ICT-BD'!J1004)</f>
        <v>Algo Frío</v>
      </c>
      <c r="H412" s="24">
        <f t="shared" si="30"/>
        <v>27.578964642000798</v>
      </c>
      <c r="I412" s="72">
        <f>('ICA-BD'!L1004)</f>
        <v>73.75</v>
      </c>
      <c r="J412" s="72" t="str">
        <f>('ICA-BD'!M1004)</f>
        <v>Aceptable</v>
      </c>
      <c r="K412" s="72">
        <f t="shared" si="31"/>
        <v>66.260000000000005</v>
      </c>
      <c r="L412" s="133">
        <f>('IRA-BD'!G1004)</f>
        <v>78.777777777777771</v>
      </c>
      <c r="M412" s="36" t="str">
        <f>('IRA-BD'!H1004)</f>
        <v>Muy Bueno</v>
      </c>
      <c r="N412" s="133">
        <f t="shared" si="32"/>
        <v>78.777777777777771</v>
      </c>
      <c r="O412" s="80">
        <f t="shared" si="33"/>
        <v>57.538914139926192</v>
      </c>
      <c r="P412" s="81" t="str">
        <f t="shared" si="34"/>
        <v>Moderado</v>
      </c>
      <c r="Q412" s="11">
        <v>8</v>
      </c>
      <c r="R412" s="11" t="s">
        <v>5989</v>
      </c>
      <c r="S412" s="11">
        <v>3</v>
      </c>
      <c r="T412" s="11">
        <v>-74.147557300000003</v>
      </c>
      <c r="U412" s="12">
        <v>4.6033631819999998</v>
      </c>
    </row>
    <row r="413" spans="1:21" x14ac:dyDescent="0.25">
      <c r="A413" s="10">
        <v>1123</v>
      </c>
      <c r="B413" s="3" t="s">
        <v>2252</v>
      </c>
      <c r="C413" s="3" t="s">
        <v>1986</v>
      </c>
      <c r="D413" s="3" t="s">
        <v>1</v>
      </c>
      <c r="E413" s="3" t="s">
        <v>2218</v>
      </c>
      <c r="F413" s="24">
        <f>('ICT-BD'!I1124)</f>
        <v>12.879998687207939</v>
      </c>
      <c r="G413" s="24" t="str">
        <f>('ICT-BD'!J1124)</f>
        <v>Algo Frío</v>
      </c>
      <c r="H413" s="24">
        <f t="shared" si="30"/>
        <v>27.578964642000798</v>
      </c>
      <c r="I413" s="72">
        <f>('ICA-BD'!L1124)</f>
        <v>60.870370370370367</v>
      </c>
      <c r="J413" s="72" t="str">
        <f>('ICA-BD'!M1124)</f>
        <v>Aceptable</v>
      </c>
      <c r="K413" s="72">
        <f t="shared" si="31"/>
        <v>73.472592592592591</v>
      </c>
      <c r="L413" s="133">
        <f>('IRA-BD'!G1124)</f>
        <v>71</v>
      </c>
      <c r="M413" s="36" t="str">
        <f>('IRA-BD'!H1124)</f>
        <v>Muy Bueno</v>
      </c>
      <c r="N413" s="133">
        <f t="shared" si="32"/>
        <v>71</v>
      </c>
      <c r="O413" s="80">
        <f t="shared" si="33"/>
        <v>57.350519078197799</v>
      </c>
      <c r="P413" s="81" t="str">
        <f t="shared" si="34"/>
        <v>Moderado</v>
      </c>
      <c r="Q413" s="11">
        <v>8</v>
      </c>
      <c r="R413" s="11" t="s">
        <v>5989</v>
      </c>
      <c r="S413" s="11">
        <v>3</v>
      </c>
      <c r="T413" s="11">
        <v>-74.144181810000006</v>
      </c>
      <c r="U413" s="12">
        <v>4.6104655890000004</v>
      </c>
    </row>
    <row r="414" spans="1:21" x14ac:dyDescent="0.25">
      <c r="A414" s="10">
        <v>1566</v>
      </c>
      <c r="B414" s="3" t="s">
        <v>3010</v>
      </c>
      <c r="C414" s="3" t="s">
        <v>2659</v>
      </c>
      <c r="D414" s="3" t="s">
        <v>1</v>
      </c>
      <c r="E414" s="3" t="s">
        <v>3011</v>
      </c>
      <c r="F414" s="24">
        <f>('ICT-BD'!I1567)</f>
        <v>12.879998687207939</v>
      </c>
      <c r="G414" s="24" t="str">
        <f>('ICT-BD'!J1567)</f>
        <v>Algo Frío</v>
      </c>
      <c r="H414" s="24">
        <f t="shared" si="30"/>
        <v>27.578964642000798</v>
      </c>
      <c r="I414" s="72">
        <f>('ICA-BD'!L1567)</f>
        <v>60.870370370370367</v>
      </c>
      <c r="J414" s="72" t="str">
        <f>('ICA-BD'!M1567)</f>
        <v>Aceptable</v>
      </c>
      <c r="K414" s="72">
        <f t="shared" si="31"/>
        <v>73.472592592592591</v>
      </c>
      <c r="L414" s="133">
        <f>('IRA-BD'!G1567)</f>
        <v>71</v>
      </c>
      <c r="M414" s="36" t="str">
        <f>('IRA-BD'!H1567)</f>
        <v>Muy Bueno</v>
      </c>
      <c r="N414" s="133">
        <f t="shared" si="32"/>
        <v>71</v>
      </c>
      <c r="O414" s="80">
        <f t="shared" si="33"/>
        <v>57.350519078197799</v>
      </c>
      <c r="P414" s="81" t="str">
        <f t="shared" si="34"/>
        <v>Moderado</v>
      </c>
      <c r="Q414" s="11">
        <v>9</v>
      </c>
      <c r="R414" s="11" t="s">
        <v>5994</v>
      </c>
      <c r="S414" s="11">
        <v>2</v>
      </c>
      <c r="T414" s="11">
        <v>-74.164788970000004</v>
      </c>
      <c r="U414" s="12">
        <v>4.6766030179999998</v>
      </c>
    </row>
    <row r="415" spans="1:21" x14ac:dyDescent="0.25">
      <c r="A415" s="10">
        <v>3336</v>
      </c>
      <c r="B415" s="3" t="s">
        <v>5782</v>
      </c>
      <c r="C415" s="3" t="s">
        <v>5614</v>
      </c>
      <c r="D415" s="3" t="s">
        <v>1</v>
      </c>
      <c r="E415" s="3" t="s">
        <v>5783</v>
      </c>
      <c r="F415" s="24">
        <f>('ICT-BD'!I3337)</f>
        <v>13.490977573589085</v>
      </c>
      <c r="G415" s="24" t="str">
        <f>('ICT-BD'!J3337)</f>
        <v xml:space="preserve">Frío </v>
      </c>
      <c r="H415" s="24">
        <f t="shared" si="30"/>
        <v>20.855558242248883</v>
      </c>
      <c r="I415" s="72">
        <f>('ICA-BD'!L3337)</f>
        <v>63.648148148148152</v>
      </c>
      <c r="J415" s="72" t="str">
        <f>('ICA-BD'!M3337)</f>
        <v>Aceptable</v>
      </c>
      <c r="K415" s="72">
        <f t="shared" si="31"/>
        <v>71.917037037037034</v>
      </c>
      <c r="L415" s="133">
        <f>('IRA-BD'!G3337)</f>
        <v>78.777777777777771</v>
      </c>
      <c r="M415" s="36" t="str">
        <f>('IRA-BD'!H3337)</f>
        <v>Muy Bueno</v>
      </c>
      <c r="N415" s="133">
        <f t="shared" si="32"/>
        <v>78.777777777777771</v>
      </c>
      <c r="O415" s="80">
        <f t="shared" si="33"/>
        <v>57.183457685687898</v>
      </c>
      <c r="P415" s="81" t="str">
        <f t="shared" si="34"/>
        <v>Moderado</v>
      </c>
      <c r="Q415" s="11">
        <v>19</v>
      </c>
      <c r="R415" s="11" t="s">
        <v>2</v>
      </c>
      <c r="S415" s="11">
        <v>1</v>
      </c>
      <c r="T415" s="11">
        <v>-74.164334280000006</v>
      </c>
      <c r="U415" s="12">
        <v>4.5732288829999996</v>
      </c>
    </row>
    <row r="416" spans="1:21" x14ac:dyDescent="0.25">
      <c r="A416" s="10">
        <v>3290</v>
      </c>
      <c r="B416" s="3" t="s">
        <v>5705</v>
      </c>
      <c r="C416" s="3" t="s">
        <v>5614</v>
      </c>
      <c r="D416" s="3" t="s">
        <v>1</v>
      </c>
      <c r="E416" s="3" t="s">
        <v>5706</v>
      </c>
      <c r="F416" s="24">
        <f>('ICT-BD'!I3291)</f>
        <v>13.513792079068658</v>
      </c>
      <c r="G416" s="24" t="str">
        <f>('ICT-BD'!J3291)</f>
        <v xml:space="preserve">Frío </v>
      </c>
      <c r="H416" s="24">
        <f t="shared" si="30"/>
        <v>20.555367380675548</v>
      </c>
      <c r="I416" s="72">
        <f>('ICA-BD'!L3291)</f>
        <v>63.648148148148152</v>
      </c>
      <c r="J416" s="72" t="str">
        <f>('ICA-BD'!M3291)</f>
        <v>Aceptable</v>
      </c>
      <c r="K416" s="72">
        <f t="shared" si="31"/>
        <v>71.917037037037034</v>
      </c>
      <c r="L416" s="133">
        <f>('IRA-BD'!G3291)</f>
        <v>78.777777777777771</v>
      </c>
      <c r="M416" s="36" t="str">
        <f>('IRA-BD'!H3291)</f>
        <v>Muy Bueno</v>
      </c>
      <c r="N416" s="133">
        <f t="shared" si="32"/>
        <v>78.777777777777771</v>
      </c>
      <c r="O416" s="80">
        <f t="shared" si="33"/>
        <v>57.083394065163453</v>
      </c>
      <c r="P416" s="81" t="str">
        <f t="shared" si="34"/>
        <v>Moderado</v>
      </c>
      <c r="Q416" s="11">
        <v>19</v>
      </c>
      <c r="R416" s="11" t="s">
        <v>2</v>
      </c>
      <c r="S416" s="11">
        <v>1</v>
      </c>
      <c r="T416" s="11">
        <v>-74.178761030000004</v>
      </c>
      <c r="U416" s="12">
        <v>4.5920372</v>
      </c>
    </row>
    <row r="417" spans="1:21" x14ac:dyDescent="0.25">
      <c r="A417" s="10">
        <v>951</v>
      </c>
      <c r="B417" s="3" t="s">
        <v>1973</v>
      </c>
      <c r="C417" s="3" t="s">
        <v>1727</v>
      </c>
      <c r="D417" s="3" t="s">
        <v>1</v>
      </c>
      <c r="E417" s="3" t="s">
        <v>1974</v>
      </c>
      <c r="F417" s="24">
        <f>('ICT-BD'!I952)</f>
        <v>12.879998687207939</v>
      </c>
      <c r="G417" s="24" t="str">
        <f>('ICT-BD'!J952)</f>
        <v>Algo Frío</v>
      </c>
      <c r="H417" s="24">
        <f t="shared" si="30"/>
        <v>27.578964642000798</v>
      </c>
      <c r="I417" s="72">
        <f>('ICA-BD'!L952)</f>
        <v>62.75</v>
      </c>
      <c r="J417" s="72" t="str">
        <f>('ICA-BD'!M952)</f>
        <v>Aceptable</v>
      </c>
      <c r="K417" s="72">
        <f t="shared" si="31"/>
        <v>72.42</v>
      </c>
      <c r="L417" s="133">
        <f>('IRA-BD'!G952)</f>
        <v>71</v>
      </c>
      <c r="M417" s="36" t="str">
        <f>('IRA-BD'!H952)</f>
        <v>Muy Bueno</v>
      </c>
      <c r="N417" s="133">
        <f t="shared" si="32"/>
        <v>71</v>
      </c>
      <c r="O417" s="80">
        <f t="shared" si="33"/>
        <v>56.999654880666931</v>
      </c>
      <c r="P417" s="81" t="str">
        <f t="shared" si="34"/>
        <v>Moderado</v>
      </c>
      <c r="Q417" s="11">
        <v>7</v>
      </c>
      <c r="R417" s="11" t="s">
        <v>5991</v>
      </c>
      <c r="S417" s="11">
        <v>2</v>
      </c>
      <c r="T417" s="11">
        <v>-74.185422970000005</v>
      </c>
      <c r="U417" s="12">
        <v>4.6158212990000003</v>
      </c>
    </row>
    <row r="418" spans="1:21" x14ac:dyDescent="0.25">
      <c r="A418" s="10">
        <v>1146</v>
      </c>
      <c r="B418" s="3" t="s">
        <v>2291</v>
      </c>
      <c r="C418" s="3" t="s">
        <v>1986</v>
      </c>
      <c r="D418" s="3" t="s">
        <v>1</v>
      </c>
      <c r="E418" s="3" t="s">
        <v>2290</v>
      </c>
      <c r="F418" s="24">
        <f>('ICT-BD'!I1147)</f>
        <v>12.879998687207939</v>
      </c>
      <c r="G418" s="24" t="str">
        <f>('ICT-BD'!J1147)</f>
        <v>Algo Frío</v>
      </c>
      <c r="H418" s="24">
        <f t="shared" si="30"/>
        <v>27.578964642000798</v>
      </c>
      <c r="I418" s="72">
        <f>('ICA-BD'!L1147)</f>
        <v>62.75</v>
      </c>
      <c r="J418" s="72" t="str">
        <f>('ICA-BD'!M1147)</f>
        <v>Aceptable</v>
      </c>
      <c r="K418" s="72">
        <f t="shared" si="31"/>
        <v>72.42</v>
      </c>
      <c r="L418" s="133">
        <f>('IRA-BD'!G1147)</f>
        <v>71</v>
      </c>
      <c r="M418" s="36" t="str">
        <f>('IRA-BD'!H1147)</f>
        <v>Muy Bueno</v>
      </c>
      <c r="N418" s="133">
        <f t="shared" si="32"/>
        <v>71</v>
      </c>
      <c r="O418" s="80">
        <f t="shared" si="33"/>
        <v>56.999654880666931</v>
      </c>
      <c r="P418" s="81" t="str">
        <f t="shared" si="34"/>
        <v>Moderado</v>
      </c>
      <c r="Q418" s="11">
        <v>8</v>
      </c>
      <c r="R418" s="11" t="s">
        <v>5992</v>
      </c>
      <c r="S418" s="11">
        <v>3</v>
      </c>
      <c r="T418" s="11">
        <v>-74.133323529999998</v>
      </c>
      <c r="U418" s="12">
        <v>4.6463535770000002</v>
      </c>
    </row>
    <row r="419" spans="1:21" x14ac:dyDescent="0.25">
      <c r="A419" s="10">
        <v>1159</v>
      </c>
      <c r="B419" s="3" t="s">
        <v>2314</v>
      </c>
      <c r="C419" s="3" t="s">
        <v>1986</v>
      </c>
      <c r="D419" s="3" t="s">
        <v>1</v>
      </c>
      <c r="E419" s="3" t="s">
        <v>2315</v>
      </c>
      <c r="F419" s="24">
        <f>('ICT-BD'!I1160)</f>
        <v>12.879998687207939</v>
      </c>
      <c r="G419" s="24" t="str">
        <f>('ICT-BD'!J1160)</f>
        <v>Algo Frío</v>
      </c>
      <c r="H419" s="24">
        <f t="shared" si="30"/>
        <v>27.578964642000798</v>
      </c>
      <c r="I419" s="72">
        <f>('ICA-BD'!L1160)</f>
        <v>62.75</v>
      </c>
      <c r="J419" s="72" t="str">
        <f>('ICA-BD'!M1160)</f>
        <v>Aceptable</v>
      </c>
      <c r="K419" s="72">
        <f t="shared" si="31"/>
        <v>72.42</v>
      </c>
      <c r="L419" s="133">
        <f>('IRA-BD'!G1160)</f>
        <v>71</v>
      </c>
      <c r="M419" s="36" t="str">
        <f>('IRA-BD'!H1160)</f>
        <v>Muy Bueno</v>
      </c>
      <c r="N419" s="133">
        <f t="shared" si="32"/>
        <v>71</v>
      </c>
      <c r="O419" s="80">
        <f t="shared" si="33"/>
        <v>56.999654880666931</v>
      </c>
      <c r="P419" s="81" t="str">
        <f t="shared" si="34"/>
        <v>Moderado</v>
      </c>
      <c r="Q419" s="11">
        <v>8</v>
      </c>
      <c r="R419" s="11" t="s">
        <v>5992</v>
      </c>
      <c r="S419" s="11">
        <v>3</v>
      </c>
      <c r="T419" s="11">
        <v>-74.143792869999999</v>
      </c>
      <c r="U419" s="12">
        <v>4.6343942650000001</v>
      </c>
    </row>
    <row r="420" spans="1:21" x14ac:dyDescent="0.25">
      <c r="A420" s="10">
        <v>1180</v>
      </c>
      <c r="B420" s="3" t="s">
        <v>2351</v>
      </c>
      <c r="C420" s="3" t="s">
        <v>1986</v>
      </c>
      <c r="D420" s="3" t="s">
        <v>1</v>
      </c>
      <c r="E420" s="3" t="s">
        <v>2290</v>
      </c>
      <c r="F420" s="24">
        <f>('ICT-BD'!I1181)</f>
        <v>12.879998687207939</v>
      </c>
      <c r="G420" s="24" t="str">
        <f>('ICT-BD'!J1181)</f>
        <v>Algo Frío</v>
      </c>
      <c r="H420" s="24">
        <f t="shared" si="30"/>
        <v>27.578964642000798</v>
      </c>
      <c r="I420" s="72">
        <f>('ICA-BD'!L1181)</f>
        <v>62.75</v>
      </c>
      <c r="J420" s="72" t="str">
        <f>('ICA-BD'!M1181)</f>
        <v>Aceptable</v>
      </c>
      <c r="K420" s="72">
        <f t="shared" si="31"/>
        <v>72.42</v>
      </c>
      <c r="L420" s="133">
        <f>('IRA-BD'!G1181)</f>
        <v>71</v>
      </c>
      <c r="M420" s="36" t="str">
        <f>('IRA-BD'!H1181)</f>
        <v>Muy Bueno</v>
      </c>
      <c r="N420" s="133">
        <f t="shared" si="32"/>
        <v>71</v>
      </c>
      <c r="O420" s="80">
        <f t="shared" si="33"/>
        <v>56.999654880666931</v>
      </c>
      <c r="P420" s="81" t="str">
        <f t="shared" si="34"/>
        <v>Moderado</v>
      </c>
      <c r="Q420" s="11">
        <v>8</v>
      </c>
      <c r="R420" s="11" t="s">
        <v>5992</v>
      </c>
      <c r="S420" s="11">
        <v>3</v>
      </c>
      <c r="T420" s="11">
        <v>-74.132614410000002</v>
      </c>
      <c r="U420" s="12">
        <v>4.6469616040000004</v>
      </c>
    </row>
    <row r="421" spans="1:21" x14ac:dyDescent="0.25">
      <c r="A421" s="10">
        <v>1182</v>
      </c>
      <c r="B421" s="3" t="s">
        <v>2354</v>
      </c>
      <c r="C421" s="3" t="s">
        <v>1986</v>
      </c>
      <c r="D421" s="3" t="s">
        <v>1</v>
      </c>
      <c r="E421" s="3" t="s">
        <v>2355</v>
      </c>
      <c r="F421" s="24">
        <f>('ICT-BD'!I1183)</f>
        <v>12.879998687207939</v>
      </c>
      <c r="G421" s="24" t="str">
        <f>('ICT-BD'!J1183)</f>
        <v>Algo Frío</v>
      </c>
      <c r="H421" s="24">
        <f t="shared" si="30"/>
        <v>27.578964642000798</v>
      </c>
      <c r="I421" s="72">
        <f>('ICA-BD'!L1183)</f>
        <v>62.75</v>
      </c>
      <c r="J421" s="72" t="str">
        <f>('ICA-BD'!M1183)</f>
        <v>Aceptable</v>
      </c>
      <c r="K421" s="72">
        <f t="shared" si="31"/>
        <v>72.42</v>
      </c>
      <c r="L421" s="133">
        <f>('IRA-BD'!G1183)</f>
        <v>71</v>
      </c>
      <c r="M421" s="36" t="str">
        <f>('IRA-BD'!H1183)</f>
        <v>Muy Bueno</v>
      </c>
      <c r="N421" s="133">
        <f t="shared" si="32"/>
        <v>71</v>
      </c>
      <c r="O421" s="80">
        <f t="shared" si="33"/>
        <v>56.999654880666931</v>
      </c>
      <c r="P421" s="81" t="str">
        <f t="shared" si="34"/>
        <v>Moderado</v>
      </c>
      <c r="Q421" s="11">
        <v>8</v>
      </c>
      <c r="R421" s="11" t="s">
        <v>5992</v>
      </c>
      <c r="S421" s="11">
        <v>3</v>
      </c>
      <c r="T421" s="11">
        <v>-74.146676409999998</v>
      </c>
      <c r="U421" s="12">
        <v>4.6392115929999997</v>
      </c>
    </row>
    <row r="422" spans="1:21" x14ac:dyDescent="0.25">
      <c r="A422" s="10">
        <v>1195</v>
      </c>
      <c r="B422" s="3" t="s">
        <v>2374</v>
      </c>
      <c r="C422" s="3" t="s">
        <v>1986</v>
      </c>
      <c r="D422" s="3" t="s">
        <v>1</v>
      </c>
      <c r="E422" s="3" t="s">
        <v>2375</v>
      </c>
      <c r="F422" s="24">
        <f>('ICT-BD'!I1196)</f>
        <v>12.879998687207939</v>
      </c>
      <c r="G422" s="24" t="str">
        <f>('ICT-BD'!J1196)</f>
        <v>Algo Frío</v>
      </c>
      <c r="H422" s="24">
        <f t="shared" si="30"/>
        <v>27.578964642000798</v>
      </c>
      <c r="I422" s="72">
        <f>('ICA-BD'!L1196)</f>
        <v>62.75</v>
      </c>
      <c r="J422" s="72" t="str">
        <f>('ICA-BD'!M1196)</f>
        <v>Aceptable</v>
      </c>
      <c r="K422" s="72">
        <f t="shared" si="31"/>
        <v>72.42</v>
      </c>
      <c r="L422" s="133">
        <f>('IRA-BD'!G1196)</f>
        <v>71</v>
      </c>
      <c r="M422" s="36" t="str">
        <f>('IRA-BD'!H1196)</f>
        <v>Muy Bueno</v>
      </c>
      <c r="N422" s="133">
        <f t="shared" si="32"/>
        <v>71</v>
      </c>
      <c r="O422" s="80">
        <f t="shared" si="33"/>
        <v>56.999654880666931</v>
      </c>
      <c r="P422" s="81" t="str">
        <f t="shared" si="34"/>
        <v>Moderado</v>
      </c>
      <c r="Q422" s="11">
        <v>8</v>
      </c>
      <c r="R422" s="11" t="s">
        <v>5992</v>
      </c>
      <c r="S422" s="11">
        <v>3</v>
      </c>
      <c r="T422" s="11">
        <v>-74.143926910000005</v>
      </c>
      <c r="U422" s="12">
        <v>4.6438754099999997</v>
      </c>
    </row>
    <row r="423" spans="1:21" x14ac:dyDescent="0.25">
      <c r="A423" s="10">
        <v>1220</v>
      </c>
      <c r="B423" s="3" t="s">
        <v>2417</v>
      </c>
      <c r="C423" s="3" t="s">
        <v>1986</v>
      </c>
      <c r="D423" s="3" t="s">
        <v>1</v>
      </c>
      <c r="E423" s="3" t="s">
        <v>2418</v>
      </c>
      <c r="F423" s="24">
        <f>('ICT-BD'!I1221)</f>
        <v>12.879998687207939</v>
      </c>
      <c r="G423" s="24" t="str">
        <f>('ICT-BD'!J1221)</f>
        <v>Algo Frío</v>
      </c>
      <c r="H423" s="24">
        <f t="shared" si="30"/>
        <v>27.578964642000798</v>
      </c>
      <c r="I423" s="72">
        <f>('ICA-BD'!L1221)</f>
        <v>62.75</v>
      </c>
      <c r="J423" s="72" t="str">
        <f>('ICA-BD'!M1221)</f>
        <v>Aceptable</v>
      </c>
      <c r="K423" s="72">
        <f t="shared" si="31"/>
        <v>72.42</v>
      </c>
      <c r="L423" s="133">
        <f>('IRA-BD'!G1221)</f>
        <v>71</v>
      </c>
      <c r="M423" s="36" t="str">
        <f>('IRA-BD'!H1221)</f>
        <v>Muy Bueno</v>
      </c>
      <c r="N423" s="133">
        <f t="shared" si="32"/>
        <v>71</v>
      </c>
      <c r="O423" s="80">
        <f t="shared" si="33"/>
        <v>56.999654880666931</v>
      </c>
      <c r="P423" s="81" t="str">
        <f t="shared" si="34"/>
        <v>Moderado</v>
      </c>
      <c r="Q423" s="11">
        <v>8</v>
      </c>
      <c r="R423" s="11" t="s">
        <v>5989</v>
      </c>
      <c r="S423" s="11">
        <v>3</v>
      </c>
      <c r="T423" s="11">
        <v>-74.15787048</v>
      </c>
      <c r="U423" s="12">
        <v>4.6240453649999997</v>
      </c>
    </row>
    <row r="424" spans="1:21" x14ac:dyDescent="0.25">
      <c r="A424" s="10">
        <v>1223</v>
      </c>
      <c r="B424" s="3" t="s">
        <v>2422</v>
      </c>
      <c r="C424" s="3" t="s">
        <v>1986</v>
      </c>
      <c r="D424" s="3" t="s">
        <v>1</v>
      </c>
      <c r="E424" s="3" t="s">
        <v>2423</v>
      </c>
      <c r="F424" s="24">
        <f>('ICT-BD'!I1224)</f>
        <v>12.879998687207939</v>
      </c>
      <c r="G424" s="24" t="str">
        <f>('ICT-BD'!J1224)</f>
        <v>Algo Frío</v>
      </c>
      <c r="H424" s="24">
        <f t="shared" si="30"/>
        <v>27.578964642000798</v>
      </c>
      <c r="I424" s="72">
        <f>('ICA-BD'!L1224)</f>
        <v>62.75</v>
      </c>
      <c r="J424" s="72" t="str">
        <f>('ICA-BD'!M1224)</f>
        <v>Aceptable</v>
      </c>
      <c r="K424" s="72">
        <f t="shared" si="31"/>
        <v>72.42</v>
      </c>
      <c r="L424" s="133">
        <f>('IRA-BD'!G1224)</f>
        <v>71</v>
      </c>
      <c r="M424" s="36" t="str">
        <f>('IRA-BD'!H1224)</f>
        <v>Muy Bueno</v>
      </c>
      <c r="N424" s="133">
        <f t="shared" si="32"/>
        <v>71</v>
      </c>
      <c r="O424" s="80">
        <f t="shared" si="33"/>
        <v>56.999654880666931</v>
      </c>
      <c r="P424" s="81" t="str">
        <f t="shared" si="34"/>
        <v>Moderado</v>
      </c>
      <c r="Q424" s="11">
        <v>8</v>
      </c>
      <c r="R424" s="11" t="s">
        <v>5989</v>
      </c>
      <c r="S424" s="11">
        <v>3</v>
      </c>
      <c r="T424" s="11">
        <v>-74.162547840000002</v>
      </c>
      <c r="U424" s="12">
        <v>4.6183401310000001</v>
      </c>
    </row>
    <row r="425" spans="1:21" x14ac:dyDescent="0.25">
      <c r="A425" s="10">
        <v>1243</v>
      </c>
      <c r="B425" s="3" t="s">
        <v>2449</v>
      </c>
      <c r="C425" s="3" t="s">
        <v>1986</v>
      </c>
      <c r="D425" s="3" t="s">
        <v>1</v>
      </c>
      <c r="E425" s="3" t="s">
        <v>2450</v>
      </c>
      <c r="F425" s="24">
        <f>('ICT-BD'!I1244)</f>
        <v>12.879998687207939</v>
      </c>
      <c r="G425" s="24" t="str">
        <f>('ICT-BD'!J1244)</f>
        <v>Algo Frío</v>
      </c>
      <c r="H425" s="24">
        <f t="shared" si="30"/>
        <v>27.578964642000798</v>
      </c>
      <c r="I425" s="72">
        <f>('ICA-BD'!L1244)</f>
        <v>62.75</v>
      </c>
      <c r="J425" s="72" t="str">
        <f>('ICA-BD'!M1244)</f>
        <v>Aceptable</v>
      </c>
      <c r="K425" s="72">
        <f t="shared" si="31"/>
        <v>72.42</v>
      </c>
      <c r="L425" s="133">
        <f>('IRA-BD'!G1244)</f>
        <v>71</v>
      </c>
      <c r="M425" s="36" t="str">
        <f>('IRA-BD'!H1244)</f>
        <v>Muy Bueno</v>
      </c>
      <c r="N425" s="133">
        <f t="shared" si="32"/>
        <v>71</v>
      </c>
      <c r="O425" s="80">
        <f t="shared" si="33"/>
        <v>56.999654880666931</v>
      </c>
      <c r="P425" s="81" t="str">
        <f t="shared" si="34"/>
        <v>Moderado</v>
      </c>
      <c r="Q425" s="11">
        <v>8</v>
      </c>
      <c r="R425" s="11" t="s">
        <v>5988</v>
      </c>
      <c r="S425" s="11">
        <v>3</v>
      </c>
      <c r="T425" s="11">
        <v>-74.167407319999995</v>
      </c>
      <c r="U425" s="12">
        <v>4.6180572069999997</v>
      </c>
    </row>
    <row r="426" spans="1:21" x14ac:dyDescent="0.25">
      <c r="A426" s="10">
        <v>1270</v>
      </c>
      <c r="B426" s="3" t="s">
        <v>2493</v>
      </c>
      <c r="C426" s="3" t="s">
        <v>1986</v>
      </c>
      <c r="D426" s="3" t="s">
        <v>1</v>
      </c>
      <c r="E426" s="3" t="s">
        <v>2492</v>
      </c>
      <c r="F426" s="24">
        <f>('ICT-BD'!I1271)</f>
        <v>12.879998687207939</v>
      </c>
      <c r="G426" s="24" t="str">
        <f>('ICT-BD'!J1271)</f>
        <v>Algo Frío</v>
      </c>
      <c r="H426" s="24">
        <f t="shared" si="30"/>
        <v>27.578964642000798</v>
      </c>
      <c r="I426" s="72">
        <f>('ICA-BD'!L1271)</f>
        <v>62.75</v>
      </c>
      <c r="J426" s="72" t="str">
        <f>('ICA-BD'!M1271)</f>
        <v>Aceptable</v>
      </c>
      <c r="K426" s="72">
        <f t="shared" si="31"/>
        <v>72.42</v>
      </c>
      <c r="L426" s="133">
        <f>('IRA-BD'!G1271)</f>
        <v>71</v>
      </c>
      <c r="M426" s="36" t="str">
        <f>('IRA-BD'!H1271)</f>
        <v>Muy Bueno</v>
      </c>
      <c r="N426" s="133">
        <f t="shared" si="32"/>
        <v>71</v>
      </c>
      <c r="O426" s="80">
        <f t="shared" si="33"/>
        <v>56.999654880666931</v>
      </c>
      <c r="P426" s="81" t="str">
        <f t="shared" si="34"/>
        <v>Moderado</v>
      </c>
      <c r="Q426" s="11">
        <v>8</v>
      </c>
      <c r="R426" s="11" t="s">
        <v>5993</v>
      </c>
      <c r="S426" s="11">
        <v>2</v>
      </c>
      <c r="T426" s="11">
        <v>-74.171065749999997</v>
      </c>
      <c r="U426" s="12">
        <v>4.6467561220000002</v>
      </c>
    </row>
    <row r="427" spans="1:21" x14ac:dyDescent="0.25">
      <c r="A427" s="10">
        <v>1309</v>
      </c>
      <c r="B427" s="3" t="s">
        <v>2563</v>
      </c>
      <c r="C427" s="3" t="s">
        <v>1986</v>
      </c>
      <c r="D427" s="3" t="s">
        <v>1</v>
      </c>
      <c r="E427" s="3" t="s">
        <v>2564</v>
      </c>
      <c r="F427" s="24">
        <f>('ICT-BD'!I1310)</f>
        <v>12.879998687207939</v>
      </c>
      <c r="G427" s="24" t="str">
        <f>('ICT-BD'!J1310)</f>
        <v>Algo Frío</v>
      </c>
      <c r="H427" s="24">
        <f t="shared" si="30"/>
        <v>27.578964642000798</v>
      </c>
      <c r="I427" s="72">
        <f>('ICA-BD'!L1310)</f>
        <v>62.75</v>
      </c>
      <c r="J427" s="72" t="str">
        <f>('ICA-BD'!M1310)</f>
        <v>Aceptable</v>
      </c>
      <c r="K427" s="72">
        <f t="shared" si="31"/>
        <v>72.42</v>
      </c>
      <c r="L427" s="133">
        <f>('IRA-BD'!G1310)</f>
        <v>71</v>
      </c>
      <c r="M427" s="36" t="str">
        <f>('IRA-BD'!H1310)</f>
        <v>Muy Bueno</v>
      </c>
      <c r="N427" s="133">
        <f t="shared" si="32"/>
        <v>71</v>
      </c>
      <c r="O427" s="80">
        <f t="shared" si="33"/>
        <v>56.999654880666931</v>
      </c>
      <c r="P427" s="81" t="str">
        <f t="shared" si="34"/>
        <v>Moderado</v>
      </c>
      <c r="Q427" s="11">
        <v>8</v>
      </c>
      <c r="R427" s="11" t="s">
        <v>5991</v>
      </c>
      <c r="S427" s="11">
        <v>2</v>
      </c>
      <c r="T427" s="11">
        <v>-74.176020230000006</v>
      </c>
      <c r="U427" s="12">
        <v>4.6193493050000001</v>
      </c>
    </row>
    <row r="428" spans="1:21" x14ac:dyDescent="0.25">
      <c r="A428" s="10">
        <v>1312</v>
      </c>
      <c r="B428" s="3" t="s">
        <v>2567</v>
      </c>
      <c r="C428" s="3" t="s">
        <v>1986</v>
      </c>
      <c r="D428" s="3" t="s">
        <v>1</v>
      </c>
      <c r="E428" s="3" t="s">
        <v>2554</v>
      </c>
      <c r="F428" s="24">
        <f>('ICT-BD'!I1313)</f>
        <v>12.879998687207939</v>
      </c>
      <c r="G428" s="24" t="str">
        <f>('ICT-BD'!J1313)</f>
        <v>Algo Frío</v>
      </c>
      <c r="H428" s="24">
        <f t="shared" si="30"/>
        <v>27.578964642000798</v>
      </c>
      <c r="I428" s="72">
        <f>('ICA-BD'!L1313)</f>
        <v>62.75</v>
      </c>
      <c r="J428" s="72" t="str">
        <f>('ICA-BD'!M1313)</f>
        <v>Aceptable</v>
      </c>
      <c r="K428" s="72">
        <f t="shared" si="31"/>
        <v>72.42</v>
      </c>
      <c r="L428" s="133">
        <f>('IRA-BD'!G1313)</f>
        <v>71</v>
      </c>
      <c r="M428" s="36" t="str">
        <f>('IRA-BD'!H1313)</f>
        <v>Muy Bueno</v>
      </c>
      <c r="N428" s="133">
        <f t="shared" si="32"/>
        <v>71</v>
      </c>
      <c r="O428" s="80">
        <f t="shared" si="33"/>
        <v>56.999654880666931</v>
      </c>
      <c r="P428" s="81" t="str">
        <f t="shared" si="34"/>
        <v>Moderado</v>
      </c>
      <c r="Q428" s="11">
        <v>8</v>
      </c>
      <c r="R428" s="11" t="s">
        <v>5991</v>
      </c>
      <c r="S428" s="11">
        <v>2</v>
      </c>
      <c r="T428" s="11">
        <v>-74.174449050000007</v>
      </c>
      <c r="U428" s="12">
        <v>4.620472704</v>
      </c>
    </row>
    <row r="429" spans="1:21" x14ac:dyDescent="0.25">
      <c r="A429" s="10">
        <v>1108</v>
      </c>
      <c r="B429" s="3" t="s">
        <v>2228</v>
      </c>
      <c r="C429" s="3" t="s">
        <v>1986</v>
      </c>
      <c r="D429" s="3" t="s">
        <v>1</v>
      </c>
      <c r="E429" s="3" t="s">
        <v>2138</v>
      </c>
      <c r="F429" s="24">
        <f>('ICT-BD'!I1109)</f>
        <v>12.879998687207939</v>
      </c>
      <c r="G429" s="24" t="str">
        <f>('ICT-BD'!J1109)</f>
        <v>Algo Frío</v>
      </c>
      <c r="H429" s="24">
        <f t="shared" si="30"/>
        <v>27.578964642000798</v>
      </c>
      <c r="I429" s="72">
        <f>('ICA-BD'!L1109)</f>
        <v>63.648148148148152</v>
      </c>
      <c r="J429" s="72" t="str">
        <f>('ICA-BD'!M1109)</f>
        <v>Aceptable</v>
      </c>
      <c r="K429" s="72">
        <f t="shared" si="31"/>
        <v>71.917037037037034</v>
      </c>
      <c r="L429" s="133">
        <f>('IRA-BD'!G1109)</f>
        <v>71</v>
      </c>
      <c r="M429" s="36" t="str">
        <f>('IRA-BD'!H1109)</f>
        <v>Muy Bueno</v>
      </c>
      <c r="N429" s="133">
        <f t="shared" si="32"/>
        <v>71</v>
      </c>
      <c r="O429" s="80">
        <f t="shared" si="33"/>
        <v>56.832000559679273</v>
      </c>
      <c r="P429" s="81" t="str">
        <f t="shared" si="34"/>
        <v>Moderado</v>
      </c>
      <c r="Q429" s="11">
        <v>8</v>
      </c>
      <c r="R429" s="11" t="s">
        <v>5989</v>
      </c>
      <c r="S429" s="11">
        <v>3</v>
      </c>
      <c r="T429" s="11">
        <v>-74.144625160000004</v>
      </c>
      <c r="U429" s="12">
        <v>4.6169741889999996</v>
      </c>
    </row>
    <row r="430" spans="1:21" x14ac:dyDescent="0.25">
      <c r="A430" s="10">
        <v>1115</v>
      </c>
      <c r="B430" s="3" t="s">
        <v>2239</v>
      </c>
      <c r="C430" s="3" t="s">
        <v>1986</v>
      </c>
      <c r="D430" s="3" t="s">
        <v>1</v>
      </c>
      <c r="E430" s="3" t="s">
        <v>2230</v>
      </c>
      <c r="F430" s="24">
        <f>('ICT-BD'!I1116)</f>
        <v>12.879998687207939</v>
      </c>
      <c r="G430" s="24" t="str">
        <f>('ICT-BD'!J1116)</f>
        <v>Algo Frío</v>
      </c>
      <c r="H430" s="24">
        <f t="shared" si="30"/>
        <v>27.578964642000798</v>
      </c>
      <c r="I430" s="72">
        <f>('ICA-BD'!L1116)</f>
        <v>63.648148148148152</v>
      </c>
      <c r="J430" s="72" t="str">
        <f>('ICA-BD'!M1116)</f>
        <v>Aceptable</v>
      </c>
      <c r="K430" s="72">
        <f t="shared" si="31"/>
        <v>71.917037037037034</v>
      </c>
      <c r="L430" s="133">
        <f>('IRA-BD'!G1116)</f>
        <v>71</v>
      </c>
      <c r="M430" s="36" t="str">
        <f>('IRA-BD'!H1116)</f>
        <v>Muy Bueno</v>
      </c>
      <c r="N430" s="133">
        <f t="shared" si="32"/>
        <v>71</v>
      </c>
      <c r="O430" s="80">
        <f t="shared" si="33"/>
        <v>56.832000559679273</v>
      </c>
      <c r="P430" s="81" t="str">
        <f t="shared" si="34"/>
        <v>Moderado</v>
      </c>
      <c r="Q430" s="11">
        <v>8</v>
      </c>
      <c r="R430" s="11" t="s">
        <v>5989</v>
      </c>
      <c r="S430" s="11">
        <v>3</v>
      </c>
      <c r="T430" s="11">
        <v>-74.14895885</v>
      </c>
      <c r="U430" s="12">
        <v>4.6145117940000002</v>
      </c>
    </row>
    <row r="431" spans="1:21" x14ac:dyDescent="0.25">
      <c r="A431" s="10">
        <v>3258</v>
      </c>
      <c r="B431" s="3" t="s">
        <v>5653</v>
      </c>
      <c r="C431" s="3" t="s">
        <v>5614</v>
      </c>
      <c r="D431" s="3" t="s">
        <v>1</v>
      </c>
      <c r="E431" s="3" t="s">
        <v>5624</v>
      </c>
      <c r="F431" s="24">
        <f>('ICT-BD'!I3259)</f>
        <v>12.879998687207939</v>
      </c>
      <c r="G431" s="24" t="str">
        <f>('ICT-BD'!J3259)</f>
        <v>Algo Frío</v>
      </c>
      <c r="H431" s="24">
        <f t="shared" si="30"/>
        <v>27.578964642000798</v>
      </c>
      <c r="I431" s="72">
        <f>('ICA-BD'!L3259)</f>
        <v>63.648148148148152</v>
      </c>
      <c r="J431" s="72" t="str">
        <f>('ICA-BD'!M3259)</f>
        <v>Aceptable</v>
      </c>
      <c r="K431" s="72">
        <f t="shared" si="31"/>
        <v>71.917037037037034</v>
      </c>
      <c r="L431" s="133">
        <f>('IRA-BD'!G3259)</f>
        <v>71</v>
      </c>
      <c r="M431" s="36" t="str">
        <f>('IRA-BD'!H3259)</f>
        <v>Muy Bueno</v>
      </c>
      <c r="N431" s="133">
        <f t="shared" si="32"/>
        <v>71</v>
      </c>
      <c r="O431" s="80">
        <f t="shared" si="33"/>
        <v>56.832000559679273</v>
      </c>
      <c r="P431" s="81" t="str">
        <f t="shared" si="34"/>
        <v>Moderado</v>
      </c>
      <c r="Q431" s="11">
        <v>19</v>
      </c>
      <c r="R431" s="11" t="s">
        <v>2</v>
      </c>
      <c r="S431" s="11">
        <v>2</v>
      </c>
      <c r="T431" s="11">
        <v>-74.151375160000001</v>
      </c>
      <c r="U431" s="12">
        <v>4.57430834</v>
      </c>
    </row>
    <row r="432" spans="1:21" x14ac:dyDescent="0.25">
      <c r="A432" s="10">
        <v>1415</v>
      </c>
      <c r="B432" s="3" t="s">
        <v>2749</v>
      </c>
      <c r="C432" s="3" t="s">
        <v>2659</v>
      </c>
      <c r="D432" s="3" t="s">
        <v>1</v>
      </c>
      <c r="E432" s="3" t="s">
        <v>2750</v>
      </c>
      <c r="F432" s="24">
        <f>('ICT-BD'!I1416)</f>
        <v>13.110735815596154</v>
      </c>
      <c r="G432" s="24" t="str">
        <f>('ICT-BD'!J1416)</f>
        <v xml:space="preserve">Frío </v>
      </c>
      <c r="H432" s="24">
        <f t="shared" si="30"/>
        <v>25.858739268471652</v>
      </c>
      <c r="I432" s="72">
        <f>('ICA-BD'!L1416)</f>
        <v>60.870370370370367</v>
      </c>
      <c r="J432" s="72" t="str">
        <f>('ICA-BD'!M1416)</f>
        <v>Aceptable</v>
      </c>
      <c r="K432" s="72">
        <f t="shared" si="31"/>
        <v>73.472592592592591</v>
      </c>
      <c r="L432" s="133">
        <f>('IRA-BD'!G1416)</f>
        <v>71</v>
      </c>
      <c r="M432" s="36" t="str">
        <f>('IRA-BD'!H1416)</f>
        <v>Muy Bueno</v>
      </c>
      <c r="N432" s="133">
        <f t="shared" si="32"/>
        <v>71</v>
      </c>
      <c r="O432" s="80">
        <f t="shared" si="33"/>
        <v>56.777110620354755</v>
      </c>
      <c r="P432" s="81" t="str">
        <f t="shared" si="34"/>
        <v>Moderado</v>
      </c>
      <c r="Q432" s="11">
        <v>9</v>
      </c>
      <c r="R432" s="11" t="s">
        <v>5994</v>
      </c>
      <c r="S432" s="11">
        <v>3</v>
      </c>
      <c r="T432" s="11">
        <v>-74.138056930000005</v>
      </c>
      <c r="U432" s="12">
        <v>4.6690176980000002</v>
      </c>
    </row>
    <row r="433" spans="1:21" x14ac:dyDescent="0.25">
      <c r="A433" s="10">
        <v>774</v>
      </c>
      <c r="B433" s="3" t="s">
        <v>17</v>
      </c>
      <c r="C433" s="3" t="s">
        <v>4</v>
      </c>
      <c r="D433" s="3" t="s">
        <v>1</v>
      </c>
      <c r="E433" s="3" t="s">
        <v>18</v>
      </c>
      <c r="F433" s="24">
        <f>('ICT-BD'!I775)</f>
        <v>12.693207725923974</v>
      </c>
      <c r="G433" s="24" t="str">
        <f>('ICT-BD'!J775)</f>
        <v>Algo Frío</v>
      </c>
      <c r="H433" s="24">
        <f t="shared" si="30"/>
        <v>30.036740448368754</v>
      </c>
      <c r="I433" s="72">
        <f>('ICA-BD'!L775)</f>
        <v>68.75</v>
      </c>
      <c r="J433" s="72" t="str">
        <f>('ICA-BD'!M775)</f>
        <v>Aceptable</v>
      </c>
      <c r="K433" s="72">
        <f t="shared" si="31"/>
        <v>69.06</v>
      </c>
      <c r="L433" s="133">
        <f>('IRA-BD'!G775)</f>
        <v>71</v>
      </c>
      <c r="M433" s="36" t="str">
        <f>('IRA-BD'!H775)</f>
        <v>Muy Bueno</v>
      </c>
      <c r="N433" s="133">
        <f t="shared" si="32"/>
        <v>71</v>
      </c>
      <c r="O433" s="80">
        <f t="shared" si="33"/>
        <v>56.698913482789585</v>
      </c>
      <c r="P433" s="81" t="str">
        <f t="shared" si="34"/>
        <v>Moderado</v>
      </c>
      <c r="Q433" s="11">
        <v>6</v>
      </c>
      <c r="R433" s="11" t="s">
        <v>6</v>
      </c>
      <c r="S433" s="11">
        <v>3</v>
      </c>
      <c r="T433" s="11">
        <v>-74.138086319999999</v>
      </c>
      <c r="U433" s="12">
        <v>4.5901202339999996</v>
      </c>
    </row>
    <row r="434" spans="1:21" x14ac:dyDescent="0.25">
      <c r="A434" s="10">
        <v>3243</v>
      </c>
      <c r="B434" s="3" t="s">
        <v>5629</v>
      </c>
      <c r="C434" s="3" t="s">
        <v>5614</v>
      </c>
      <c r="D434" s="3" t="s">
        <v>1</v>
      </c>
      <c r="E434" s="3" t="s">
        <v>5624</v>
      </c>
      <c r="F434" s="24">
        <f>('ICT-BD'!I3244)</f>
        <v>12.693207725923974</v>
      </c>
      <c r="G434" s="24" t="str">
        <f>('ICT-BD'!J3244)</f>
        <v>Algo Frío</v>
      </c>
      <c r="H434" s="24">
        <f t="shared" si="30"/>
        <v>30.036740448368754</v>
      </c>
      <c r="I434" s="72">
        <f>('ICA-BD'!L3244)</f>
        <v>68.75</v>
      </c>
      <c r="J434" s="72" t="str">
        <f>('ICA-BD'!M3244)</f>
        <v>Aceptable</v>
      </c>
      <c r="K434" s="72">
        <f t="shared" si="31"/>
        <v>69.06</v>
      </c>
      <c r="L434" s="133">
        <f>('IRA-BD'!G3244)</f>
        <v>71</v>
      </c>
      <c r="M434" s="36" t="str">
        <f>('IRA-BD'!H3244)</f>
        <v>Muy Bueno</v>
      </c>
      <c r="N434" s="133">
        <f t="shared" si="32"/>
        <v>71</v>
      </c>
      <c r="O434" s="80">
        <f t="shared" si="33"/>
        <v>56.698913482789585</v>
      </c>
      <c r="P434" s="81" t="str">
        <f t="shared" si="34"/>
        <v>Moderado</v>
      </c>
      <c r="Q434" s="11">
        <v>19</v>
      </c>
      <c r="R434" s="11" t="s">
        <v>2</v>
      </c>
      <c r="S434" s="11">
        <v>2</v>
      </c>
      <c r="T434" s="11">
        <v>-74.148265510000002</v>
      </c>
      <c r="U434" s="12">
        <v>4.5709542059999997</v>
      </c>
    </row>
    <row r="435" spans="1:21" x14ac:dyDescent="0.25">
      <c r="A435" s="10">
        <v>1452</v>
      </c>
      <c r="B435" s="3" t="s">
        <v>2810</v>
      </c>
      <c r="C435" s="3" t="s">
        <v>2659</v>
      </c>
      <c r="D435" s="3" t="s">
        <v>1</v>
      </c>
      <c r="E435" s="3" t="s">
        <v>2811</v>
      </c>
      <c r="F435" s="24">
        <f>('ICT-BD'!I1453)</f>
        <v>11.802498687207938</v>
      </c>
      <c r="G435" s="24" t="str">
        <f>('ICT-BD'!J1453)</f>
        <v>Algo Frío</v>
      </c>
      <c r="H435" s="24">
        <f t="shared" si="30"/>
        <v>41.756596220948168</v>
      </c>
      <c r="I435" s="72">
        <f>('ICA-BD'!L1453)</f>
        <v>60.870370370370367</v>
      </c>
      <c r="J435" s="72" t="str">
        <f>('ICA-BD'!M1453)</f>
        <v>Aceptable</v>
      </c>
      <c r="K435" s="72">
        <f t="shared" si="31"/>
        <v>73.472592592592591</v>
      </c>
      <c r="L435" s="133">
        <f>('IRA-BD'!G1453)</f>
        <v>54.8</v>
      </c>
      <c r="M435" s="36" t="str">
        <f>('IRA-BD'!H1453)</f>
        <v>Bueno</v>
      </c>
      <c r="N435" s="133">
        <f t="shared" si="32"/>
        <v>54.8</v>
      </c>
      <c r="O435" s="80">
        <f t="shared" si="33"/>
        <v>56.676396271180259</v>
      </c>
      <c r="P435" s="81" t="str">
        <f t="shared" si="34"/>
        <v>Moderado</v>
      </c>
      <c r="Q435" s="11">
        <v>9</v>
      </c>
      <c r="R435" s="11" t="s">
        <v>169</v>
      </c>
      <c r="S435" s="11">
        <v>4</v>
      </c>
      <c r="T435" s="11">
        <v>-74.13603019</v>
      </c>
      <c r="U435" s="12">
        <v>4.6638658020000001</v>
      </c>
    </row>
    <row r="436" spans="1:21" x14ac:dyDescent="0.25">
      <c r="A436" s="10">
        <v>2651</v>
      </c>
      <c r="B436" s="3" t="s">
        <v>4862</v>
      </c>
      <c r="C436" s="3" t="s">
        <v>3696</v>
      </c>
      <c r="D436" s="3" t="s">
        <v>1</v>
      </c>
      <c r="E436" s="3" t="s">
        <v>4863</v>
      </c>
      <c r="F436" s="24">
        <f>('ICT-BD'!I2652)</f>
        <v>13.895860239631197</v>
      </c>
      <c r="G436" s="24" t="str">
        <f>('ICT-BD'!J2652)</f>
        <v xml:space="preserve">Frío </v>
      </c>
      <c r="H436" s="24">
        <f t="shared" si="30"/>
        <v>15.528154741694767</v>
      </c>
      <c r="I436" s="72">
        <f>('ICA-BD'!L2652)</f>
        <v>56.870370370370367</v>
      </c>
      <c r="J436" s="72" t="str">
        <f>('ICA-BD'!M2652)</f>
        <v>Aceptable</v>
      </c>
      <c r="K436" s="72">
        <f t="shared" si="31"/>
        <v>75.7125925925926</v>
      </c>
      <c r="L436" s="133">
        <f>('IRA-BD'!G2652)</f>
        <v>78.777777777777771</v>
      </c>
      <c r="M436" s="36" t="str">
        <f>('IRA-BD'!H2652)</f>
        <v>Muy Bueno</v>
      </c>
      <c r="N436" s="133">
        <f t="shared" si="32"/>
        <v>78.777777777777771</v>
      </c>
      <c r="O436" s="80">
        <f t="shared" si="33"/>
        <v>56.672841704021714</v>
      </c>
      <c r="P436" s="81" t="str">
        <f t="shared" si="34"/>
        <v>Moderado</v>
      </c>
      <c r="Q436" s="11">
        <v>11</v>
      </c>
      <c r="R436" s="11" t="s">
        <v>5998</v>
      </c>
      <c r="S436" s="11">
        <v>2</v>
      </c>
      <c r="T436" s="11">
        <v>-74.117922590000006</v>
      </c>
      <c r="U436" s="12">
        <v>4.7534823050000004</v>
      </c>
    </row>
    <row r="437" spans="1:21" x14ac:dyDescent="0.25">
      <c r="A437" s="10">
        <v>2674</v>
      </c>
      <c r="B437" s="3" t="s">
        <v>4901</v>
      </c>
      <c r="C437" s="3" t="s">
        <v>3696</v>
      </c>
      <c r="D437" s="3" t="s">
        <v>1</v>
      </c>
      <c r="E437" s="3" t="s">
        <v>4902</v>
      </c>
      <c r="F437" s="24">
        <f>('ICT-BD'!I2675)</f>
        <v>13.895860239631197</v>
      </c>
      <c r="G437" s="24" t="str">
        <f>('ICT-BD'!J2675)</f>
        <v xml:space="preserve">Frío </v>
      </c>
      <c r="H437" s="24">
        <f t="shared" si="30"/>
        <v>15.528154741694767</v>
      </c>
      <c r="I437" s="72">
        <f>('ICA-BD'!L2675)</f>
        <v>56.870370370370367</v>
      </c>
      <c r="J437" s="72" t="str">
        <f>('ICA-BD'!M2675)</f>
        <v>Aceptable</v>
      </c>
      <c r="K437" s="72">
        <f t="shared" si="31"/>
        <v>75.7125925925926</v>
      </c>
      <c r="L437" s="133">
        <f>('IRA-BD'!G2675)</f>
        <v>78.777777777777771</v>
      </c>
      <c r="M437" s="36" t="str">
        <f>('IRA-BD'!H2675)</f>
        <v>Muy Bueno</v>
      </c>
      <c r="N437" s="133">
        <f t="shared" si="32"/>
        <v>78.777777777777771</v>
      </c>
      <c r="O437" s="80">
        <f t="shared" si="33"/>
        <v>56.672841704021714</v>
      </c>
      <c r="P437" s="81" t="str">
        <f t="shared" si="34"/>
        <v>Moderado</v>
      </c>
      <c r="Q437" s="11">
        <v>11</v>
      </c>
      <c r="R437" s="11" t="s">
        <v>5998</v>
      </c>
      <c r="S437" s="11">
        <v>2</v>
      </c>
      <c r="T437" s="11">
        <v>-74.115595499999998</v>
      </c>
      <c r="U437" s="12">
        <v>4.7575575389999996</v>
      </c>
    </row>
    <row r="438" spans="1:21" x14ac:dyDescent="0.25">
      <c r="A438" s="10">
        <v>3396</v>
      </c>
      <c r="B438" s="3" t="s">
        <v>5874</v>
      </c>
      <c r="C438" s="3" t="s">
        <v>5614</v>
      </c>
      <c r="D438" s="3" t="s">
        <v>1</v>
      </c>
      <c r="E438" s="3" t="s">
        <v>5860</v>
      </c>
      <c r="F438" s="24">
        <f>('ICT-BD'!I3397)</f>
        <v>13.061340200573744</v>
      </c>
      <c r="G438" s="24" t="str">
        <f>('ICT-BD'!J3397)</f>
        <v>Algo Frío</v>
      </c>
      <c r="H438" s="24">
        <f t="shared" si="30"/>
        <v>26.508681571398103</v>
      </c>
      <c r="I438" s="72">
        <f>('ICA-BD'!L3397)</f>
        <v>62.75</v>
      </c>
      <c r="J438" s="72" t="str">
        <f>('ICA-BD'!M3397)</f>
        <v>Aceptable</v>
      </c>
      <c r="K438" s="72">
        <f t="shared" si="31"/>
        <v>72.42</v>
      </c>
      <c r="L438" s="133">
        <f>('IRA-BD'!G3397)</f>
        <v>71</v>
      </c>
      <c r="M438" s="36" t="str">
        <f>('IRA-BD'!H3397)</f>
        <v>Muy Bueno</v>
      </c>
      <c r="N438" s="133">
        <f t="shared" si="32"/>
        <v>71</v>
      </c>
      <c r="O438" s="80">
        <f t="shared" si="33"/>
        <v>56.642893857132698</v>
      </c>
      <c r="P438" s="81" t="str">
        <f t="shared" si="34"/>
        <v>Moderado</v>
      </c>
      <c r="Q438" s="11">
        <v>19</v>
      </c>
      <c r="R438" s="11" t="s">
        <v>6000</v>
      </c>
      <c r="S438" s="11">
        <v>1</v>
      </c>
      <c r="T438" s="11">
        <v>-74.159168600000001</v>
      </c>
      <c r="U438" s="12">
        <v>4.5445974869999999</v>
      </c>
    </row>
    <row r="439" spans="1:21" x14ac:dyDescent="0.25">
      <c r="A439" s="10">
        <v>3444</v>
      </c>
      <c r="B439" s="3" t="s">
        <v>5955</v>
      </c>
      <c r="C439" s="3" t="s">
        <v>5614</v>
      </c>
      <c r="D439" s="3" t="s">
        <v>1</v>
      </c>
      <c r="E439" s="3" t="s">
        <v>5860</v>
      </c>
      <c r="F439" s="24">
        <f>('ICT-BD'!I3445)</f>
        <v>13.061340200573744</v>
      </c>
      <c r="G439" s="24" t="str">
        <f>('ICT-BD'!J3445)</f>
        <v>Algo Frío</v>
      </c>
      <c r="H439" s="24">
        <f t="shared" si="30"/>
        <v>26.508681571398103</v>
      </c>
      <c r="I439" s="72">
        <f>('ICA-BD'!L3445)</f>
        <v>62.75</v>
      </c>
      <c r="J439" s="72" t="str">
        <f>('ICA-BD'!M3445)</f>
        <v>Aceptable</v>
      </c>
      <c r="K439" s="72">
        <f t="shared" si="31"/>
        <v>72.42</v>
      </c>
      <c r="L439" s="133">
        <f>('IRA-BD'!G3445)</f>
        <v>71</v>
      </c>
      <c r="M439" s="36" t="str">
        <f>('IRA-BD'!H3445)</f>
        <v>Muy Bueno</v>
      </c>
      <c r="N439" s="133">
        <f t="shared" si="32"/>
        <v>71</v>
      </c>
      <c r="O439" s="80">
        <f t="shared" si="33"/>
        <v>56.642893857132698</v>
      </c>
      <c r="P439" s="81" t="str">
        <f t="shared" si="34"/>
        <v>Moderado</v>
      </c>
      <c r="Q439" s="11">
        <v>19</v>
      </c>
      <c r="R439" s="11" t="s">
        <v>6001</v>
      </c>
      <c r="S439" s="11">
        <v>1</v>
      </c>
      <c r="T439" s="11">
        <v>-74.16148373</v>
      </c>
      <c r="U439" s="12">
        <v>4.5403164479999996</v>
      </c>
    </row>
    <row r="440" spans="1:21" x14ac:dyDescent="0.25">
      <c r="A440" s="10">
        <v>400</v>
      </c>
      <c r="B440" s="3" t="s">
        <v>1345</v>
      </c>
      <c r="C440" s="3" t="s">
        <v>1206</v>
      </c>
      <c r="D440" s="3" t="s">
        <v>1</v>
      </c>
      <c r="E440" s="3" t="s">
        <v>1346</v>
      </c>
      <c r="F440" s="24">
        <f>('ICT-BD'!I401)</f>
        <v>11.98328482437824</v>
      </c>
      <c r="G440" s="24" t="str">
        <f>('ICT-BD'!J401)</f>
        <v>Algo Frío</v>
      </c>
      <c r="H440" s="24">
        <f t="shared" si="30"/>
        <v>39.377831258181047</v>
      </c>
      <c r="I440" s="72">
        <f>('ICA-BD'!L401)</f>
        <v>56.870370370370367</v>
      </c>
      <c r="J440" s="72" t="str">
        <f>('ICA-BD'!M401)</f>
        <v>Aceptable</v>
      </c>
      <c r="K440" s="72">
        <f t="shared" si="31"/>
        <v>75.7125925925926</v>
      </c>
      <c r="L440" s="133">
        <f>('IRA-BD'!G401)</f>
        <v>54.8</v>
      </c>
      <c r="M440" s="36" t="str">
        <f>('IRA-BD'!H401)</f>
        <v>Bueno</v>
      </c>
      <c r="N440" s="133">
        <f t="shared" si="32"/>
        <v>54.8</v>
      </c>
      <c r="O440" s="80">
        <f t="shared" si="33"/>
        <v>56.630141283591207</v>
      </c>
      <c r="P440" s="81" t="str">
        <f t="shared" si="34"/>
        <v>Moderado</v>
      </c>
      <c r="Q440" s="11">
        <v>2</v>
      </c>
      <c r="R440" s="11" t="s">
        <v>344</v>
      </c>
      <c r="S440" s="11">
        <v>1</v>
      </c>
      <c r="T440" s="11">
        <v>-74.049164860000005</v>
      </c>
      <c r="U440" s="12">
        <v>4.6360260929999999</v>
      </c>
    </row>
    <row r="441" spans="1:21" x14ac:dyDescent="0.25">
      <c r="A441" s="10">
        <v>1026</v>
      </c>
      <c r="B441" s="3" t="s">
        <v>2095</v>
      </c>
      <c r="C441" s="3" t="s">
        <v>1986</v>
      </c>
      <c r="D441" s="3" t="s">
        <v>1</v>
      </c>
      <c r="E441" s="3" t="s">
        <v>2091</v>
      </c>
      <c r="F441" s="24">
        <f>('ICT-BD'!I1027)</f>
        <v>12.879998687207939</v>
      </c>
      <c r="G441" s="24" t="str">
        <f>('ICT-BD'!J1027)</f>
        <v>Algo Frío</v>
      </c>
      <c r="H441" s="24">
        <f t="shared" si="30"/>
        <v>27.578964642000798</v>
      </c>
      <c r="I441" s="72">
        <f>('ICA-BD'!L1027)</f>
        <v>64.75</v>
      </c>
      <c r="J441" s="72" t="str">
        <f>('ICA-BD'!M1027)</f>
        <v>Aceptable</v>
      </c>
      <c r="K441" s="72">
        <f t="shared" si="31"/>
        <v>71.3</v>
      </c>
      <c r="L441" s="133">
        <f>('IRA-BD'!G1027)</f>
        <v>71</v>
      </c>
      <c r="M441" s="36" t="str">
        <f>('IRA-BD'!H1027)</f>
        <v>Muy Bueno</v>
      </c>
      <c r="N441" s="133">
        <f t="shared" si="32"/>
        <v>71</v>
      </c>
      <c r="O441" s="80">
        <f t="shared" si="33"/>
        <v>56.626321547333596</v>
      </c>
      <c r="P441" s="81" t="str">
        <f t="shared" si="34"/>
        <v>Moderado</v>
      </c>
      <c r="Q441" s="11">
        <v>8</v>
      </c>
      <c r="R441" s="11" t="s">
        <v>5990</v>
      </c>
      <c r="S441" s="11">
        <v>2</v>
      </c>
      <c r="T441" s="11">
        <v>-74.179801139999995</v>
      </c>
      <c r="U441" s="12">
        <v>4.6354786429999999</v>
      </c>
    </row>
    <row r="442" spans="1:21" x14ac:dyDescent="0.25">
      <c r="A442" s="10">
        <v>761</v>
      </c>
      <c r="B442" s="3" t="s">
        <v>1712</v>
      </c>
      <c r="C442" s="3" t="s">
        <v>1432</v>
      </c>
      <c r="D442" s="3" t="s">
        <v>1</v>
      </c>
      <c r="E442" s="3" t="s">
        <v>1713</v>
      </c>
      <c r="F442" s="24">
        <f>('ICT-BD'!I762)</f>
        <v>12.808734439585477</v>
      </c>
      <c r="G442" s="24" t="str">
        <f>('ICT-BD'!J762)</f>
        <v>Algo Frío</v>
      </c>
      <c r="H442" s="24">
        <f t="shared" si="30"/>
        <v>28.516652110717406</v>
      </c>
      <c r="I442" s="72">
        <f>('ICA-BD'!L762)</f>
        <v>34.5</v>
      </c>
      <c r="J442" s="72" t="str">
        <f>('ICA-BD'!M762)</f>
        <v>Buena</v>
      </c>
      <c r="K442" s="72">
        <f t="shared" si="31"/>
        <v>86.2</v>
      </c>
      <c r="L442" s="133">
        <f>('IRA-BD'!G762)</f>
        <v>54.8</v>
      </c>
      <c r="M442" s="36" t="str">
        <f>('IRA-BD'!H762)</f>
        <v>Bueno</v>
      </c>
      <c r="N442" s="133">
        <f t="shared" si="32"/>
        <v>54.8</v>
      </c>
      <c r="O442" s="80">
        <f t="shared" si="33"/>
        <v>56.505550703572474</v>
      </c>
      <c r="P442" s="81" t="str">
        <f t="shared" si="34"/>
        <v>Moderado</v>
      </c>
      <c r="Q442" s="11">
        <v>5</v>
      </c>
      <c r="R442" s="11" t="s">
        <v>344</v>
      </c>
      <c r="S442" s="11">
        <v>1</v>
      </c>
      <c r="T442" s="11">
        <v>-74.086717590000006</v>
      </c>
      <c r="U442" s="12">
        <v>4.5169023529999999</v>
      </c>
    </row>
    <row r="443" spans="1:21" x14ac:dyDescent="0.25">
      <c r="A443" s="10">
        <v>3085</v>
      </c>
      <c r="B443" s="3" t="s">
        <v>5601</v>
      </c>
      <c r="C443" s="3" t="s">
        <v>5602</v>
      </c>
      <c r="D443" s="3" t="s">
        <v>1</v>
      </c>
      <c r="E443" s="3" t="s">
        <v>5603</v>
      </c>
      <c r="F443" s="24">
        <f>('ICT-BD'!I3086)</f>
        <v>12.217776001340578</v>
      </c>
      <c r="G443" s="24" t="str">
        <f>('ICT-BD'!J3086)</f>
        <v>Algo Frío</v>
      </c>
      <c r="H443" s="24">
        <f t="shared" si="30"/>
        <v>36.292421034992387</v>
      </c>
      <c r="I443" s="72">
        <f>('ICA-BD'!L3086)</f>
        <v>52.092592592592595</v>
      </c>
      <c r="J443" s="72" t="str">
        <f>('ICA-BD'!M3086)</f>
        <v>Aceptable</v>
      </c>
      <c r="K443" s="72">
        <f t="shared" si="31"/>
        <v>78.388148148148147</v>
      </c>
      <c r="L443" s="133">
        <f>('IRA-BD'!G3086)</f>
        <v>54.8</v>
      </c>
      <c r="M443" s="36" t="str">
        <f>('IRA-BD'!H3086)</f>
        <v>Bueno</v>
      </c>
      <c r="N443" s="133">
        <f t="shared" si="32"/>
        <v>54.8</v>
      </c>
      <c r="O443" s="80">
        <f t="shared" si="33"/>
        <v>56.493523061046837</v>
      </c>
      <c r="P443" s="81" t="str">
        <f t="shared" si="34"/>
        <v>Moderado</v>
      </c>
      <c r="Q443" s="11">
        <v>17</v>
      </c>
      <c r="R443" s="11" t="s">
        <v>162</v>
      </c>
      <c r="S443" s="11">
        <v>3</v>
      </c>
      <c r="T443" s="11">
        <v>-74.065594189999999</v>
      </c>
      <c r="U443" s="12">
        <v>4.6029653899999996</v>
      </c>
    </row>
    <row r="444" spans="1:21" x14ac:dyDescent="0.25">
      <c r="A444" s="10">
        <v>794</v>
      </c>
      <c r="B444" s="3" t="s">
        <v>44</v>
      </c>
      <c r="C444" s="3" t="s">
        <v>4</v>
      </c>
      <c r="D444" s="3" t="s">
        <v>1</v>
      </c>
      <c r="E444" s="3" t="s">
        <v>45</v>
      </c>
      <c r="F444" s="24">
        <f>('ICT-BD'!I795)</f>
        <v>12.879998687207939</v>
      </c>
      <c r="G444" s="24" t="str">
        <f>('ICT-BD'!J795)</f>
        <v>Algo Frío</v>
      </c>
      <c r="H444" s="24">
        <f t="shared" si="30"/>
        <v>27.578964642000798</v>
      </c>
      <c r="I444" s="72">
        <f>('ICA-BD'!L795)</f>
        <v>65.870370370370367</v>
      </c>
      <c r="J444" s="72" t="str">
        <f>('ICA-BD'!M795)</f>
        <v>Aceptable</v>
      </c>
      <c r="K444" s="72">
        <f t="shared" si="31"/>
        <v>70.672592592592594</v>
      </c>
      <c r="L444" s="133">
        <f>('IRA-BD'!G795)</f>
        <v>71</v>
      </c>
      <c r="M444" s="36" t="str">
        <f>('IRA-BD'!H795)</f>
        <v>Muy Bueno</v>
      </c>
      <c r="N444" s="133">
        <f t="shared" si="32"/>
        <v>71</v>
      </c>
      <c r="O444" s="80">
        <f t="shared" si="33"/>
        <v>56.417185744864469</v>
      </c>
      <c r="P444" s="81" t="str">
        <f t="shared" si="34"/>
        <v>Moderado</v>
      </c>
      <c r="Q444" s="11">
        <v>6</v>
      </c>
      <c r="R444" s="11" t="s">
        <v>6</v>
      </c>
      <c r="S444" s="11">
        <v>3</v>
      </c>
      <c r="T444" s="11">
        <v>-74.143278339999995</v>
      </c>
      <c r="U444" s="12">
        <v>4.5943830830000003</v>
      </c>
    </row>
    <row r="445" spans="1:21" x14ac:dyDescent="0.25">
      <c r="A445" s="10">
        <v>3353</v>
      </c>
      <c r="B445" s="3" t="s">
        <v>5802</v>
      </c>
      <c r="C445" s="3" t="s">
        <v>5614</v>
      </c>
      <c r="D445" s="3" t="s">
        <v>1</v>
      </c>
      <c r="E445" s="3" t="s">
        <v>5781</v>
      </c>
      <c r="F445" s="24">
        <f>('ICT-BD'!I3354)</f>
        <v>13.253548533124645</v>
      </c>
      <c r="G445" s="24" t="str">
        <f>('ICT-BD'!J3354)</f>
        <v xml:space="preserve">Frío </v>
      </c>
      <c r="H445" s="24">
        <f t="shared" si="30"/>
        <v>23.9796245641494</v>
      </c>
      <c r="I445" s="72">
        <f>('ICA-BD'!L3354)</f>
        <v>59.648148148148152</v>
      </c>
      <c r="J445" s="72" t="str">
        <f>('ICA-BD'!M3354)</f>
        <v>Aceptable</v>
      </c>
      <c r="K445" s="72">
        <f t="shared" si="31"/>
        <v>74.157037037037028</v>
      </c>
      <c r="L445" s="133">
        <f>('IRA-BD'!G3354)</f>
        <v>71</v>
      </c>
      <c r="M445" s="36" t="str">
        <f>('IRA-BD'!H3354)</f>
        <v>Muy Bueno</v>
      </c>
      <c r="N445" s="133">
        <f t="shared" si="32"/>
        <v>71</v>
      </c>
      <c r="O445" s="80">
        <f t="shared" si="33"/>
        <v>56.378887200395475</v>
      </c>
      <c r="P445" s="81" t="str">
        <f t="shared" si="34"/>
        <v>Moderado</v>
      </c>
      <c r="Q445" s="11">
        <v>19</v>
      </c>
      <c r="R445" s="11" t="s">
        <v>2</v>
      </c>
      <c r="S445" s="11">
        <v>1</v>
      </c>
      <c r="T445" s="11">
        <v>-74.154743710000005</v>
      </c>
      <c r="U445" s="12">
        <v>4.5677967529999997</v>
      </c>
    </row>
    <row r="446" spans="1:21" x14ac:dyDescent="0.25">
      <c r="A446" s="10">
        <v>3267</v>
      </c>
      <c r="B446" s="3" t="s">
        <v>5667</v>
      </c>
      <c r="C446" s="3" t="s">
        <v>5614</v>
      </c>
      <c r="D446" s="3" t="s">
        <v>1</v>
      </c>
      <c r="E446" s="3" t="s">
        <v>5664</v>
      </c>
      <c r="F446" s="24">
        <f>('ICT-BD'!I3268)</f>
        <v>13.110735815596154</v>
      </c>
      <c r="G446" s="24" t="str">
        <f>('ICT-BD'!J3268)</f>
        <v xml:space="preserve">Frío </v>
      </c>
      <c r="H446" s="24">
        <f t="shared" si="30"/>
        <v>25.858739268471652</v>
      </c>
      <c r="I446" s="72">
        <f>('ICA-BD'!L3268)</f>
        <v>63.648148148148152</v>
      </c>
      <c r="J446" s="72" t="str">
        <f>('ICA-BD'!M3268)</f>
        <v>Aceptable</v>
      </c>
      <c r="K446" s="72">
        <f t="shared" si="31"/>
        <v>71.917037037037034</v>
      </c>
      <c r="L446" s="133">
        <f>('IRA-BD'!G3268)</f>
        <v>71</v>
      </c>
      <c r="M446" s="36" t="str">
        <f>('IRA-BD'!H3268)</f>
        <v>Muy Bueno</v>
      </c>
      <c r="N446" s="133">
        <f t="shared" si="32"/>
        <v>71</v>
      </c>
      <c r="O446" s="80">
        <f t="shared" si="33"/>
        <v>56.258592101836228</v>
      </c>
      <c r="P446" s="81" t="str">
        <f t="shared" si="34"/>
        <v>Moderado</v>
      </c>
      <c r="Q446" s="11">
        <v>19</v>
      </c>
      <c r="R446" s="11" t="s">
        <v>2</v>
      </c>
      <c r="S446" s="11">
        <v>3</v>
      </c>
      <c r="T446" s="11">
        <v>-74.152899250000004</v>
      </c>
      <c r="U446" s="12">
        <v>4.5837356419999997</v>
      </c>
    </row>
    <row r="447" spans="1:21" x14ac:dyDescent="0.25">
      <c r="A447" s="10">
        <v>1199</v>
      </c>
      <c r="B447" s="3" t="s">
        <v>2381</v>
      </c>
      <c r="C447" s="3" t="s">
        <v>1986</v>
      </c>
      <c r="D447" s="3" t="s">
        <v>1</v>
      </c>
      <c r="E447" s="3" t="s">
        <v>2382</v>
      </c>
      <c r="F447" s="24">
        <f>('ICT-BD'!I1200)</f>
        <v>12.879998687207939</v>
      </c>
      <c r="G447" s="24" t="str">
        <f>('ICT-BD'!J1200)</f>
        <v>Algo Frío</v>
      </c>
      <c r="H447" s="24">
        <f t="shared" si="30"/>
        <v>27.578964642000798</v>
      </c>
      <c r="I447" s="72">
        <f>('ICA-BD'!L1200)</f>
        <v>66.75</v>
      </c>
      <c r="J447" s="72" t="str">
        <f>('ICA-BD'!M1200)</f>
        <v>Aceptable</v>
      </c>
      <c r="K447" s="72">
        <f t="shared" si="31"/>
        <v>70.180000000000007</v>
      </c>
      <c r="L447" s="133">
        <f>('IRA-BD'!G1200)</f>
        <v>71</v>
      </c>
      <c r="M447" s="36" t="str">
        <f>('IRA-BD'!H1200)</f>
        <v>Muy Bueno</v>
      </c>
      <c r="N447" s="133">
        <f t="shared" si="32"/>
        <v>71</v>
      </c>
      <c r="O447" s="80">
        <f t="shared" si="33"/>
        <v>56.252988214000275</v>
      </c>
      <c r="P447" s="81" t="str">
        <f t="shared" si="34"/>
        <v>Moderado</v>
      </c>
      <c r="Q447" s="11">
        <v>8</v>
      </c>
      <c r="R447" s="11" t="s">
        <v>5992</v>
      </c>
      <c r="S447" s="11">
        <v>3</v>
      </c>
      <c r="T447" s="11">
        <v>-74.150018639999999</v>
      </c>
      <c r="U447" s="12">
        <v>4.6433085050000003</v>
      </c>
    </row>
    <row r="448" spans="1:21" x14ac:dyDescent="0.25">
      <c r="A448" s="10">
        <v>1252</v>
      </c>
      <c r="B448" s="3" t="s">
        <v>2464</v>
      </c>
      <c r="C448" s="3" t="s">
        <v>1986</v>
      </c>
      <c r="D448" s="3" t="s">
        <v>1</v>
      </c>
      <c r="E448" s="3" t="s">
        <v>2465</v>
      </c>
      <c r="F448" s="24">
        <f>('ICT-BD'!I1253)</f>
        <v>12.879998687207939</v>
      </c>
      <c r="G448" s="24" t="str">
        <f>('ICT-BD'!J1253)</f>
        <v>Algo Frío</v>
      </c>
      <c r="H448" s="24">
        <f t="shared" si="30"/>
        <v>27.578964642000798</v>
      </c>
      <c r="I448" s="72">
        <f>('ICA-BD'!L1253)</f>
        <v>66.75</v>
      </c>
      <c r="J448" s="72" t="str">
        <f>('ICA-BD'!M1253)</f>
        <v>Aceptable</v>
      </c>
      <c r="K448" s="72">
        <f t="shared" si="31"/>
        <v>70.180000000000007</v>
      </c>
      <c r="L448" s="133">
        <f>('IRA-BD'!G1253)</f>
        <v>71</v>
      </c>
      <c r="M448" s="36" t="str">
        <f>('IRA-BD'!H1253)</f>
        <v>Muy Bueno</v>
      </c>
      <c r="N448" s="133">
        <f t="shared" si="32"/>
        <v>71</v>
      </c>
      <c r="O448" s="80">
        <f t="shared" si="33"/>
        <v>56.252988214000275</v>
      </c>
      <c r="P448" s="81" t="str">
        <f t="shared" si="34"/>
        <v>Moderado</v>
      </c>
      <c r="Q448" s="11">
        <v>8</v>
      </c>
      <c r="R448" s="11" t="s">
        <v>5992</v>
      </c>
      <c r="S448" s="11">
        <v>2</v>
      </c>
      <c r="T448" s="11">
        <v>-74.158870870000001</v>
      </c>
      <c r="U448" s="12">
        <v>4.6495800100000002</v>
      </c>
    </row>
    <row r="449" spans="1:21" x14ac:dyDescent="0.25">
      <c r="A449" s="10">
        <v>1281</v>
      </c>
      <c r="B449" s="3" t="s">
        <v>2508</v>
      </c>
      <c r="C449" s="3" t="s">
        <v>1986</v>
      </c>
      <c r="D449" s="3" t="s">
        <v>1</v>
      </c>
      <c r="E449" s="3" t="s">
        <v>2509</v>
      </c>
      <c r="F449" s="24">
        <f>('ICT-BD'!I1282)</f>
        <v>12.879998687207939</v>
      </c>
      <c r="G449" s="24" t="str">
        <f>('ICT-BD'!J1282)</f>
        <v>Algo Frío</v>
      </c>
      <c r="H449" s="24">
        <f t="shared" si="30"/>
        <v>27.578964642000798</v>
      </c>
      <c r="I449" s="72">
        <f>('ICA-BD'!L1282)</f>
        <v>66.75</v>
      </c>
      <c r="J449" s="72" t="str">
        <f>('ICA-BD'!M1282)</f>
        <v>Aceptable</v>
      </c>
      <c r="K449" s="72">
        <f t="shared" si="31"/>
        <v>70.180000000000007</v>
      </c>
      <c r="L449" s="133">
        <f>('IRA-BD'!G1282)</f>
        <v>71</v>
      </c>
      <c r="M449" s="36" t="str">
        <f>('IRA-BD'!H1282)</f>
        <v>Muy Bueno</v>
      </c>
      <c r="N449" s="133">
        <f t="shared" si="32"/>
        <v>71</v>
      </c>
      <c r="O449" s="80">
        <f t="shared" si="33"/>
        <v>56.252988214000275</v>
      </c>
      <c r="P449" s="81" t="str">
        <f t="shared" si="34"/>
        <v>Moderado</v>
      </c>
      <c r="Q449" s="11">
        <v>8</v>
      </c>
      <c r="R449" s="11" t="s">
        <v>5993</v>
      </c>
      <c r="S449" s="11">
        <v>2</v>
      </c>
      <c r="T449" s="11">
        <v>-74.166459090000004</v>
      </c>
      <c r="U449" s="12">
        <v>4.6485742300000004</v>
      </c>
    </row>
    <row r="450" spans="1:21" x14ac:dyDescent="0.25">
      <c r="A450" s="10">
        <v>1294</v>
      </c>
      <c r="B450" s="3" t="s">
        <v>2533</v>
      </c>
      <c r="C450" s="3" t="s">
        <v>1986</v>
      </c>
      <c r="D450" s="3" t="s">
        <v>1</v>
      </c>
      <c r="E450" s="3" t="s">
        <v>2534</v>
      </c>
      <c r="F450" s="24">
        <f>('ICT-BD'!I1295)</f>
        <v>12.879998687207939</v>
      </c>
      <c r="G450" s="24" t="str">
        <f>('ICT-BD'!J1295)</f>
        <v>Algo Frío</v>
      </c>
      <c r="H450" s="24">
        <f t="shared" ref="H450:H513" si="35">IF(F450&lt;=3, F450*25/3,
IF(F450&lt;=5, 26 + (F450-3.1)*25/1.9,
IF(F450&lt;=7, 51 + (F450-5.1)*25/1.9,
IF(F450&lt;=11, 76 + (F450-7.1)*25/3.9,
IF(F450&lt;=13, 51 - (F450-11.1)*25/1.9,
IF(F450&lt;=15, 26 - (F450-13.1)*25/1.9,
25 - (F450-15)*25/35))))))</f>
        <v>27.578964642000798</v>
      </c>
      <c r="I450" s="72">
        <f>('ICA-BD'!L1295)</f>
        <v>66.75</v>
      </c>
      <c r="J450" s="72" t="str">
        <f>('ICA-BD'!M1295)</f>
        <v>Aceptable</v>
      </c>
      <c r="K450" s="72">
        <f t="shared" ref="K450:K513" si="36">IF(I450&lt;=50, 100 - (I450-0)*20/50,
IF(I450&lt;=100, 79 - (I450-51)*28/50,
IF(I450&lt;=150, 50 - (I450-101)*20/50,
IF(I450&lt;=200, 29 - (I450-151)*14/50,
IF(I450&lt;=300, 14 - (I450-201)*4/100,
9 - (I450-301)*9/200)))))</f>
        <v>70.180000000000007</v>
      </c>
      <c r="L450" s="133">
        <f>('IRA-BD'!G1295)</f>
        <v>71</v>
      </c>
      <c r="M450" s="36" t="str">
        <f>('IRA-BD'!H1295)</f>
        <v>Muy Bueno</v>
      </c>
      <c r="N450" s="133">
        <f t="shared" ref="N450:N513" si="37">(L450)</f>
        <v>71</v>
      </c>
      <c r="O450" s="80">
        <f t="shared" ref="O450:O513" si="38">((H450+K450+N450)/3)</f>
        <v>56.252988214000275</v>
      </c>
      <c r="P450" s="81" t="str">
        <f t="shared" ref="P450:P513" si="39">IF(O450&gt;=80, "Óptimo",
IF(O450&gt;=60, "Bueno",
IF(O450&gt;=40, "Moderado",
IF(O450&gt;=20, "Bajo", "Malo"))))</f>
        <v>Moderado</v>
      </c>
      <c r="Q450" s="11">
        <v>8</v>
      </c>
      <c r="R450" s="11" t="s">
        <v>5992</v>
      </c>
      <c r="S450" s="11">
        <v>2</v>
      </c>
      <c r="T450" s="11">
        <v>-74.158547769999998</v>
      </c>
      <c r="U450" s="12">
        <v>4.6550250450000004</v>
      </c>
    </row>
    <row r="451" spans="1:21" x14ac:dyDescent="0.25">
      <c r="A451" s="10">
        <v>1346</v>
      </c>
      <c r="B451" s="3" t="s">
        <v>2626</v>
      </c>
      <c r="C451" s="3" t="s">
        <v>1986</v>
      </c>
      <c r="D451" s="3" t="s">
        <v>1</v>
      </c>
      <c r="E451" s="3" t="s">
        <v>2003</v>
      </c>
      <c r="F451" s="24">
        <f>('ICT-BD'!I1347)</f>
        <v>12.879998687207939</v>
      </c>
      <c r="G451" s="24" t="str">
        <f>('ICT-BD'!J1347)</f>
        <v>Algo Frío</v>
      </c>
      <c r="H451" s="24">
        <f t="shared" si="35"/>
        <v>27.578964642000798</v>
      </c>
      <c r="I451" s="72">
        <f>('ICA-BD'!L1347)</f>
        <v>66.75</v>
      </c>
      <c r="J451" s="72" t="str">
        <f>('ICA-BD'!M1347)</f>
        <v>Aceptable</v>
      </c>
      <c r="K451" s="72">
        <f t="shared" si="36"/>
        <v>70.180000000000007</v>
      </c>
      <c r="L451" s="133">
        <f>('IRA-BD'!G1347)</f>
        <v>71</v>
      </c>
      <c r="M451" s="36" t="str">
        <f>('IRA-BD'!H1347)</f>
        <v>Muy Bueno</v>
      </c>
      <c r="N451" s="133">
        <f t="shared" si="37"/>
        <v>71</v>
      </c>
      <c r="O451" s="80">
        <f t="shared" si="38"/>
        <v>56.252988214000275</v>
      </c>
      <c r="P451" s="81" t="str">
        <f t="shared" si="39"/>
        <v>Moderado</v>
      </c>
      <c r="Q451" s="11">
        <v>8</v>
      </c>
      <c r="R451" s="11" t="s">
        <v>5988</v>
      </c>
      <c r="S451" s="11">
        <v>3</v>
      </c>
      <c r="T451" s="11">
        <v>-74.175934319999996</v>
      </c>
      <c r="U451" s="12">
        <v>4.6112141099999997</v>
      </c>
    </row>
    <row r="452" spans="1:21" x14ac:dyDescent="0.25">
      <c r="A452" s="10">
        <v>1353</v>
      </c>
      <c r="B452" s="3" t="s">
        <v>2636</v>
      </c>
      <c r="C452" s="3" t="s">
        <v>1986</v>
      </c>
      <c r="D452" s="3" t="s">
        <v>1</v>
      </c>
      <c r="E452" s="3" t="s">
        <v>2063</v>
      </c>
      <c r="F452" s="24">
        <f>('ICT-BD'!I1354)</f>
        <v>12.879998687207939</v>
      </c>
      <c r="G452" s="24" t="str">
        <f>('ICT-BD'!J1354)</f>
        <v>Algo Frío</v>
      </c>
      <c r="H452" s="24">
        <f t="shared" si="35"/>
        <v>27.578964642000798</v>
      </c>
      <c r="I452" s="72">
        <f>('ICA-BD'!L1354)</f>
        <v>66.75</v>
      </c>
      <c r="J452" s="72" t="str">
        <f>('ICA-BD'!M1354)</f>
        <v>Aceptable</v>
      </c>
      <c r="K452" s="72">
        <f t="shared" si="36"/>
        <v>70.180000000000007</v>
      </c>
      <c r="L452" s="133">
        <f>('IRA-BD'!G1354)</f>
        <v>71</v>
      </c>
      <c r="M452" s="36" t="str">
        <f>('IRA-BD'!H1354)</f>
        <v>Muy Bueno</v>
      </c>
      <c r="N452" s="133">
        <f t="shared" si="37"/>
        <v>71</v>
      </c>
      <c r="O452" s="80">
        <f t="shared" si="38"/>
        <v>56.252988214000275</v>
      </c>
      <c r="P452" s="81" t="str">
        <f t="shared" si="39"/>
        <v>Moderado</v>
      </c>
      <c r="Q452" s="11">
        <v>8</v>
      </c>
      <c r="R452" s="11" t="s">
        <v>5989</v>
      </c>
      <c r="S452" s="11">
        <v>3</v>
      </c>
      <c r="T452" s="11">
        <v>-74.153864350000006</v>
      </c>
      <c r="U452" s="12">
        <v>4.6147002129999999</v>
      </c>
    </row>
    <row r="453" spans="1:21" x14ac:dyDescent="0.25">
      <c r="A453" s="10">
        <v>1571</v>
      </c>
      <c r="B453" s="3" t="s">
        <v>3019</v>
      </c>
      <c r="C453" s="3" t="s">
        <v>2659</v>
      </c>
      <c r="D453" s="3" t="s">
        <v>1</v>
      </c>
      <c r="E453" s="3" t="s">
        <v>3020</v>
      </c>
      <c r="F453" s="24">
        <f>('ICT-BD'!I1572)</f>
        <v>12.879998687207939</v>
      </c>
      <c r="G453" s="24" t="str">
        <f>('ICT-BD'!J1572)</f>
        <v>Algo Frío</v>
      </c>
      <c r="H453" s="24">
        <f t="shared" si="35"/>
        <v>27.578964642000798</v>
      </c>
      <c r="I453" s="72">
        <f>('ICA-BD'!L1572)</f>
        <v>66.75</v>
      </c>
      <c r="J453" s="72" t="str">
        <f>('ICA-BD'!M1572)</f>
        <v>Aceptable</v>
      </c>
      <c r="K453" s="72">
        <f t="shared" si="36"/>
        <v>70.180000000000007</v>
      </c>
      <c r="L453" s="133">
        <f>('IRA-BD'!G1572)</f>
        <v>71</v>
      </c>
      <c r="M453" s="36" t="str">
        <f>('IRA-BD'!H1572)</f>
        <v>Muy Bueno</v>
      </c>
      <c r="N453" s="133">
        <f t="shared" si="37"/>
        <v>71</v>
      </c>
      <c r="O453" s="80">
        <f t="shared" si="38"/>
        <v>56.252988214000275</v>
      </c>
      <c r="P453" s="81" t="str">
        <f t="shared" si="39"/>
        <v>Moderado</v>
      </c>
      <c r="Q453" s="11">
        <v>9</v>
      </c>
      <c r="R453" s="11" t="s">
        <v>5994</v>
      </c>
      <c r="S453" s="11">
        <v>2</v>
      </c>
      <c r="T453" s="11">
        <v>-74.169754979999993</v>
      </c>
      <c r="U453" s="12">
        <v>4.680958833</v>
      </c>
    </row>
    <row r="454" spans="1:21" x14ac:dyDescent="0.25">
      <c r="A454" s="10">
        <v>1576</v>
      </c>
      <c r="B454" s="3" t="s">
        <v>3029</v>
      </c>
      <c r="C454" s="3" t="s">
        <v>2659</v>
      </c>
      <c r="D454" s="3" t="s">
        <v>1</v>
      </c>
      <c r="E454" s="3" t="s">
        <v>3030</v>
      </c>
      <c r="F454" s="24">
        <f>('ICT-BD'!I1577)</f>
        <v>12.879998687207939</v>
      </c>
      <c r="G454" s="24" t="str">
        <f>('ICT-BD'!J1577)</f>
        <v>Algo Frío</v>
      </c>
      <c r="H454" s="24">
        <f t="shared" si="35"/>
        <v>27.578964642000798</v>
      </c>
      <c r="I454" s="72">
        <f>('ICA-BD'!L1577)</f>
        <v>66.75</v>
      </c>
      <c r="J454" s="72" t="str">
        <f>('ICA-BD'!M1577)</f>
        <v>Aceptable</v>
      </c>
      <c r="K454" s="72">
        <f t="shared" si="36"/>
        <v>70.180000000000007</v>
      </c>
      <c r="L454" s="133">
        <f>('IRA-BD'!G1577)</f>
        <v>71</v>
      </c>
      <c r="M454" s="36" t="str">
        <f>('IRA-BD'!H1577)</f>
        <v>Muy Bueno</v>
      </c>
      <c r="N454" s="133">
        <f t="shared" si="37"/>
        <v>71</v>
      </c>
      <c r="O454" s="80">
        <f t="shared" si="38"/>
        <v>56.252988214000275</v>
      </c>
      <c r="P454" s="81" t="str">
        <f t="shared" si="39"/>
        <v>Moderado</v>
      </c>
      <c r="Q454" s="11">
        <v>9</v>
      </c>
      <c r="R454" s="11" t="s">
        <v>5994</v>
      </c>
      <c r="S454" s="11">
        <v>3</v>
      </c>
      <c r="T454" s="11">
        <v>-74.162420900000001</v>
      </c>
      <c r="U454" s="12">
        <v>4.6856475929999997</v>
      </c>
    </row>
    <row r="455" spans="1:21" x14ac:dyDescent="0.25">
      <c r="A455" s="10">
        <v>1577</v>
      </c>
      <c r="B455" s="3" t="s">
        <v>3031</v>
      </c>
      <c r="C455" s="3" t="s">
        <v>2659</v>
      </c>
      <c r="D455" s="3" t="s">
        <v>1</v>
      </c>
      <c r="E455" s="3" t="s">
        <v>3032</v>
      </c>
      <c r="F455" s="24">
        <f>('ICT-BD'!I1578)</f>
        <v>12.879998687207939</v>
      </c>
      <c r="G455" s="24" t="str">
        <f>('ICT-BD'!J1578)</f>
        <v>Algo Frío</v>
      </c>
      <c r="H455" s="24">
        <f t="shared" si="35"/>
        <v>27.578964642000798</v>
      </c>
      <c r="I455" s="72">
        <f>('ICA-BD'!L1578)</f>
        <v>66.75</v>
      </c>
      <c r="J455" s="72" t="str">
        <f>('ICA-BD'!M1578)</f>
        <v>Aceptable</v>
      </c>
      <c r="K455" s="72">
        <f t="shared" si="36"/>
        <v>70.180000000000007</v>
      </c>
      <c r="L455" s="133">
        <f>('IRA-BD'!G1578)</f>
        <v>71</v>
      </c>
      <c r="M455" s="36" t="str">
        <f>('IRA-BD'!H1578)</f>
        <v>Muy Bueno</v>
      </c>
      <c r="N455" s="133">
        <f t="shared" si="37"/>
        <v>71</v>
      </c>
      <c r="O455" s="80">
        <f t="shared" si="38"/>
        <v>56.252988214000275</v>
      </c>
      <c r="P455" s="81" t="str">
        <f t="shared" si="39"/>
        <v>Moderado</v>
      </c>
      <c r="Q455" s="11">
        <v>9</v>
      </c>
      <c r="R455" s="11" t="s">
        <v>5994</v>
      </c>
      <c r="S455" s="11">
        <v>3</v>
      </c>
      <c r="T455" s="11">
        <v>-74.164384699999999</v>
      </c>
      <c r="U455" s="12">
        <v>4.685761737</v>
      </c>
    </row>
    <row r="456" spans="1:21" x14ac:dyDescent="0.25">
      <c r="A456" s="10">
        <v>3108</v>
      </c>
      <c r="B456" s="3" t="s">
        <v>190</v>
      </c>
      <c r="C456" s="3" t="s">
        <v>6255</v>
      </c>
      <c r="D456" s="3" t="s">
        <v>1</v>
      </c>
      <c r="E456" s="3" t="s">
        <v>92</v>
      </c>
      <c r="F456" s="24">
        <f>('ICT-BD'!I3109)</f>
        <v>12.217776001340578</v>
      </c>
      <c r="G456" s="24" t="str">
        <f>('ICT-BD'!J3109)</f>
        <v>Algo Frío</v>
      </c>
      <c r="H456" s="24">
        <f t="shared" si="35"/>
        <v>36.292421034992387</v>
      </c>
      <c r="I456" s="72">
        <f>('ICA-BD'!L3109)</f>
        <v>54.870370370370367</v>
      </c>
      <c r="J456" s="72" t="str">
        <f>('ICA-BD'!M3109)</f>
        <v>Aceptable</v>
      </c>
      <c r="K456" s="72">
        <f t="shared" si="36"/>
        <v>76.83259259259259</v>
      </c>
      <c r="L456" s="133">
        <f>('IRA-BD'!G3109)</f>
        <v>54.8</v>
      </c>
      <c r="M456" s="36" t="str">
        <f>('IRA-BD'!H3109)</f>
        <v>Bueno</v>
      </c>
      <c r="N456" s="133">
        <f t="shared" si="37"/>
        <v>54.8</v>
      </c>
      <c r="O456" s="80">
        <f t="shared" si="38"/>
        <v>55.975004542528325</v>
      </c>
      <c r="P456" s="81" t="str">
        <f t="shared" si="39"/>
        <v>Moderado</v>
      </c>
      <c r="Q456" s="11">
        <v>18</v>
      </c>
      <c r="R456" s="11" t="s">
        <v>159</v>
      </c>
      <c r="S456" s="11">
        <v>2</v>
      </c>
      <c r="T456" s="11">
        <v>-74.117035490000006</v>
      </c>
      <c r="U456" s="12">
        <v>4.5622564580000002</v>
      </c>
    </row>
    <row r="457" spans="1:21" x14ac:dyDescent="0.25">
      <c r="A457" s="10">
        <v>3196</v>
      </c>
      <c r="B457" s="3" t="s">
        <v>296</v>
      </c>
      <c r="C457" s="3" t="s">
        <v>6255</v>
      </c>
      <c r="D457" s="3" t="s">
        <v>1</v>
      </c>
      <c r="E457" s="3" t="s">
        <v>111</v>
      </c>
      <c r="F457" s="24">
        <f>('ICT-BD'!I3197)</f>
        <v>12.217776001340578</v>
      </c>
      <c r="G457" s="24" t="str">
        <f>('ICT-BD'!J3197)</f>
        <v>Algo Frío</v>
      </c>
      <c r="H457" s="24">
        <f t="shared" si="35"/>
        <v>36.292421034992387</v>
      </c>
      <c r="I457" s="72">
        <f>('ICA-BD'!L3197)</f>
        <v>54.870370370370367</v>
      </c>
      <c r="J457" s="72" t="str">
        <f>('ICA-BD'!M3197)</f>
        <v>Aceptable</v>
      </c>
      <c r="K457" s="72">
        <f t="shared" si="36"/>
        <v>76.83259259259259</v>
      </c>
      <c r="L457" s="133">
        <f>('IRA-BD'!G3197)</f>
        <v>54.8</v>
      </c>
      <c r="M457" s="36" t="str">
        <f>('IRA-BD'!H3197)</f>
        <v>Bueno</v>
      </c>
      <c r="N457" s="133">
        <f t="shared" si="37"/>
        <v>54.8</v>
      </c>
      <c r="O457" s="80">
        <f t="shared" si="38"/>
        <v>55.975004542528325</v>
      </c>
      <c r="P457" s="81" t="str">
        <f t="shared" si="39"/>
        <v>Moderado</v>
      </c>
      <c r="Q457" s="11">
        <v>18</v>
      </c>
      <c r="R457" s="11" t="s">
        <v>161</v>
      </c>
      <c r="S457" s="11">
        <v>3</v>
      </c>
      <c r="T457" s="11">
        <v>-74.111395900000005</v>
      </c>
      <c r="U457" s="12">
        <v>4.5818339720000001</v>
      </c>
    </row>
    <row r="458" spans="1:21" x14ac:dyDescent="0.25">
      <c r="A458" s="10">
        <v>981</v>
      </c>
      <c r="B458" s="3" t="s">
        <v>2027</v>
      </c>
      <c r="C458" s="3" t="s">
        <v>1986</v>
      </c>
      <c r="D458" s="3" t="s">
        <v>1</v>
      </c>
      <c r="E458" s="3" t="s">
        <v>2028</v>
      </c>
      <c r="F458" s="24">
        <f>('ICT-BD'!I982)</f>
        <v>12.879998687207939</v>
      </c>
      <c r="G458" s="24" t="str">
        <f>('ICT-BD'!J982)</f>
        <v>Algo Frío</v>
      </c>
      <c r="H458" s="24">
        <f t="shared" si="35"/>
        <v>27.578964642000798</v>
      </c>
      <c r="I458" s="72">
        <f>('ICA-BD'!L982)</f>
        <v>68.75</v>
      </c>
      <c r="J458" s="72" t="str">
        <f>('ICA-BD'!M982)</f>
        <v>Aceptable</v>
      </c>
      <c r="K458" s="72">
        <f t="shared" si="36"/>
        <v>69.06</v>
      </c>
      <c r="L458" s="133">
        <f>('IRA-BD'!G982)</f>
        <v>71</v>
      </c>
      <c r="M458" s="36" t="str">
        <f>('IRA-BD'!H982)</f>
        <v>Muy Bueno</v>
      </c>
      <c r="N458" s="133">
        <f t="shared" si="37"/>
        <v>71</v>
      </c>
      <c r="O458" s="80">
        <f t="shared" si="38"/>
        <v>55.879654880666941</v>
      </c>
      <c r="P458" s="81" t="str">
        <f t="shared" si="39"/>
        <v>Moderado</v>
      </c>
      <c r="Q458" s="11">
        <v>8</v>
      </c>
      <c r="R458" s="11" t="s">
        <v>5988</v>
      </c>
      <c r="S458" s="11">
        <v>3</v>
      </c>
      <c r="T458" s="11">
        <v>-74.173496299999996</v>
      </c>
      <c r="U458" s="12">
        <v>4.6077210749999997</v>
      </c>
    </row>
    <row r="459" spans="1:21" x14ac:dyDescent="0.25">
      <c r="A459" s="10">
        <v>986</v>
      </c>
      <c r="B459" s="3" t="s">
        <v>2035</v>
      </c>
      <c r="C459" s="3" t="s">
        <v>1986</v>
      </c>
      <c r="D459" s="3" t="s">
        <v>1</v>
      </c>
      <c r="E459" s="3" t="s">
        <v>2036</v>
      </c>
      <c r="F459" s="24">
        <f>('ICT-BD'!I987)</f>
        <v>12.879998687207939</v>
      </c>
      <c r="G459" s="24" t="str">
        <f>('ICT-BD'!J987)</f>
        <v>Algo Frío</v>
      </c>
      <c r="H459" s="24">
        <f t="shared" si="35"/>
        <v>27.578964642000798</v>
      </c>
      <c r="I459" s="72">
        <f>('ICA-BD'!L987)</f>
        <v>68.75</v>
      </c>
      <c r="J459" s="72" t="str">
        <f>('ICA-BD'!M987)</f>
        <v>Aceptable</v>
      </c>
      <c r="K459" s="72">
        <f t="shared" si="36"/>
        <v>69.06</v>
      </c>
      <c r="L459" s="133">
        <f>('IRA-BD'!G987)</f>
        <v>71</v>
      </c>
      <c r="M459" s="36" t="str">
        <f>('IRA-BD'!H987)</f>
        <v>Muy Bueno</v>
      </c>
      <c r="N459" s="133">
        <f t="shared" si="37"/>
        <v>71</v>
      </c>
      <c r="O459" s="80">
        <f t="shared" si="38"/>
        <v>55.879654880666941</v>
      </c>
      <c r="P459" s="81" t="str">
        <f t="shared" si="39"/>
        <v>Moderado</v>
      </c>
      <c r="Q459" s="11">
        <v>8</v>
      </c>
      <c r="R459" s="11" t="s">
        <v>5988</v>
      </c>
      <c r="S459" s="11">
        <v>2</v>
      </c>
      <c r="T459" s="11">
        <v>-74.169084209999994</v>
      </c>
      <c r="U459" s="12">
        <v>4.6102302489999998</v>
      </c>
    </row>
    <row r="460" spans="1:21" x14ac:dyDescent="0.25">
      <c r="A460" s="10">
        <v>998</v>
      </c>
      <c r="B460" s="3" t="s">
        <v>2053</v>
      </c>
      <c r="C460" s="3" t="s">
        <v>1986</v>
      </c>
      <c r="D460" s="3" t="s">
        <v>1</v>
      </c>
      <c r="E460" s="3" t="s">
        <v>2054</v>
      </c>
      <c r="F460" s="24">
        <f>('ICT-BD'!I999)</f>
        <v>12.879998687207939</v>
      </c>
      <c r="G460" s="24" t="str">
        <f>('ICT-BD'!J999)</f>
        <v>Algo Frío</v>
      </c>
      <c r="H460" s="24">
        <f t="shared" si="35"/>
        <v>27.578964642000798</v>
      </c>
      <c r="I460" s="72">
        <f>('ICA-BD'!L999)</f>
        <v>68.75</v>
      </c>
      <c r="J460" s="72" t="str">
        <f>('ICA-BD'!M999)</f>
        <v>Aceptable</v>
      </c>
      <c r="K460" s="72">
        <f t="shared" si="36"/>
        <v>69.06</v>
      </c>
      <c r="L460" s="133">
        <f>('IRA-BD'!G999)</f>
        <v>71</v>
      </c>
      <c r="M460" s="36" t="str">
        <f>('IRA-BD'!H999)</f>
        <v>Muy Bueno</v>
      </c>
      <c r="N460" s="133">
        <f t="shared" si="37"/>
        <v>71</v>
      </c>
      <c r="O460" s="80">
        <f t="shared" si="38"/>
        <v>55.879654880666941</v>
      </c>
      <c r="P460" s="81" t="str">
        <f t="shared" si="39"/>
        <v>Moderado</v>
      </c>
      <c r="Q460" s="11">
        <v>8</v>
      </c>
      <c r="R460" s="11" t="s">
        <v>5989</v>
      </c>
      <c r="S460" s="11">
        <v>3</v>
      </c>
      <c r="T460" s="11">
        <v>-74.160132129999994</v>
      </c>
      <c r="U460" s="12">
        <v>4.615422133</v>
      </c>
    </row>
    <row r="461" spans="1:21" x14ac:dyDescent="0.25">
      <c r="A461" s="10">
        <v>750</v>
      </c>
      <c r="B461" s="3" t="s">
        <v>1694</v>
      </c>
      <c r="C461" s="3" t="s">
        <v>1432</v>
      </c>
      <c r="D461" s="3" t="s">
        <v>1</v>
      </c>
      <c r="E461" s="3" t="s">
        <v>1691</v>
      </c>
      <c r="F461" s="24">
        <f>('ICT-BD'!I751)</f>
        <v>12.217776001340578</v>
      </c>
      <c r="G461" s="24" t="str">
        <f>('ICT-BD'!J751)</f>
        <v>Algo Frío</v>
      </c>
      <c r="H461" s="24">
        <f t="shared" si="35"/>
        <v>36.292421034992387</v>
      </c>
      <c r="I461" s="72">
        <f>('ICA-BD'!L751)</f>
        <v>31.5</v>
      </c>
      <c r="J461" s="72" t="str">
        <f>('ICA-BD'!M751)</f>
        <v>Buena</v>
      </c>
      <c r="K461" s="72">
        <f t="shared" si="36"/>
        <v>87.4</v>
      </c>
      <c r="L461" s="133">
        <f>('IRA-BD'!G751)</f>
        <v>31</v>
      </c>
      <c r="M461" s="36" t="str">
        <f>('IRA-BD'!H751)</f>
        <v>Aceptable</v>
      </c>
      <c r="N461" s="133">
        <f t="shared" si="37"/>
        <v>31</v>
      </c>
      <c r="O461" s="80">
        <f t="shared" si="38"/>
        <v>51.564140344997462</v>
      </c>
      <c r="P461" s="81" t="str">
        <f t="shared" si="39"/>
        <v>Moderado</v>
      </c>
      <c r="Q461" s="11">
        <v>5</v>
      </c>
      <c r="R461" s="11" t="s">
        <v>474</v>
      </c>
      <c r="S461" s="11">
        <v>1</v>
      </c>
      <c r="T461" s="11">
        <v>-74.096532999999994</v>
      </c>
      <c r="U461" s="12">
        <v>4.4878858849999999</v>
      </c>
    </row>
    <row r="462" spans="1:21" x14ac:dyDescent="0.25">
      <c r="A462" s="10">
        <v>757</v>
      </c>
      <c r="B462" s="3" t="s">
        <v>1705</v>
      </c>
      <c r="C462" s="3" t="s">
        <v>1432</v>
      </c>
      <c r="D462" s="3" t="s">
        <v>1</v>
      </c>
      <c r="E462" s="3" t="s">
        <v>1679</v>
      </c>
      <c r="F462" s="24">
        <f>('ICT-BD'!I758)</f>
        <v>12.217776001340578</v>
      </c>
      <c r="G462" s="24" t="str">
        <f>('ICT-BD'!J758)</f>
        <v>Algo Frío</v>
      </c>
      <c r="H462" s="24">
        <f t="shared" si="35"/>
        <v>36.292421034992387</v>
      </c>
      <c r="I462" s="72">
        <f>('ICA-BD'!L758)</f>
        <v>32</v>
      </c>
      <c r="J462" s="72" t="str">
        <f>('ICA-BD'!M758)</f>
        <v>Buena</v>
      </c>
      <c r="K462" s="72">
        <f t="shared" si="36"/>
        <v>87.2</v>
      </c>
      <c r="L462" s="133">
        <f>('IRA-BD'!G758)</f>
        <v>31</v>
      </c>
      <c r="M462" s="36" t="str">
        <f>('IRA-BD'!H758)</f>
        <v>Aceptable</v>
      </c>
      <c r="N462" s="133">
        <f t="shared" si="37"/>
        <v>31</v>
      </c>
      <c r="O462" s="80">
        <f t="shared" si="38"/>
        <v>51.497473678330799</v>
      </c>
      <c r="P462" s="81" t="str">
        <f t="shared" si="39"/>
        <v>Moderado</v>
      </c>
      <c r="Q462" s="11">
        <v>5</v>
      </c>
      <c r="R462" s="11" t="s">
        <v>344</v>
      </c>
      <c r="S462" s="11">
        <v>1</v>
      </c>
      <c r="T462" s="11">
        <v>-74.079295990000006</v>
      </c>
      <c r="U462" s="12">
        <v>4.4740791489999996</v>
      </c>
    </row>
    <row r="463" spans="1:21" x14ac:dyDescent="0.25">
      <c r="A463" s="10">
        <v>2942</v>
      </c>
      <c r="B463" s="3" t="s">
        <v>5369</v>
      </c>
      <c r="C463" s="3" t="s">
        <v>5354</v>
      </c>
      <c r="D463" s="3" t="s">
        <v>1</v>
      </c>
      <c r="E463" s="3" t="s">
        <v>5368</v>
      </c>
      <c r="F463" s="24">
        <f>('ICT-BD'!I2943)</f>
        <v>12.426706907059854</v>
      </c>
      <c r="G463" s="24" t="str">
        <f>('ICT-BD'!J2943)</f>
        <v>Algo Frío</v>
      </c>
      <c r="H463" s="24">
        <f t="shared" si="35"/>
        <v>33.543330170265065</v>
      </c>
      <c r="I463" s="72">
        <f>('ICA-BD'!L2943)</f>
        <v>52.092592592592595</v>
      </c>
      <c r="J463" s="72" t="str">
        <f>('ICA-BD'!M2943)</f>
        <v>Aceptable</v>
      </c>
      <c r="K463" s="72">
        <f t="shared" si="36"/>
        <v>78.388148148148147</v>
      </c>
      <c r="L463" s="133">
        <f>('IRA-BD'!G2943)</f>
        <v>54.8</v>
      </c>
      <c r="M463" s="36" t="str">
        <f>('IRA-BD'!H2943)</f>
        <v>Bueno</v>
      </c>
      <c r="N463" s="133">
        <f t="shared" si="37"/>
        <v>54.8</v>
      </c>
      <c r="O463" s="80">
        <f t="shared" si="38"/>
        <v>55.577159439471075</v>
      </c>
      <c r="P463" s="81" t="str">
        <f t="shared" si="39"/>
        <v>Moderado</v>
      </c>
      <c r="Q463" s="11">
        <v>16</v>
      </c>
      <c r="R463" s="11" t="s">
        <v>170</v>
      </c>
      <c r="S463" s="11">
        <v>3</v>
      </c>
      <c r="T463" s="11">
        <v>-74.109559649999994</v>
      </c>
      <c r="U463" s="12">
        <v>4.606914701</v>
      </c>
    </row>
    <row r="464" spans="1:21" x14ac:dyDescent="0.25">
      <c r="A464" s="10">
        <v>2391</v>
      </c>
      <c r="B464" s="3" t="s">
        <v>4413</v>
      </c>
      <c r="C464" s="3" t="s">
        <v>3696</v>
      </c>
      <c r="D464" s="3" t="s">
        <v>1</v>
      </c>
      <c r="E464" s="3" t="s">
        <v>4414</v>
      </c>
      <c r="F464" s="24">
        <f>('ICT-BD'!I2392)</f>
        <v>13.680869852887581</v>
      </c>
      <c r="G464" s="24" t="str">
        <f>('ICT-BD'!J2392)</f>
        <v xml:space="preserve">Frío </v>
      </c>
      <c r="H464" s="24">
        <f t="shared" si="35"/>
        <v>18.356975619900251</v>
      </c>
      <c r="I464" s="72">
        <f>('ICA-BD'!L2392)</f>
        <v>54.092592592592595</v>
      </c>
      <c r="J464" s="72" t="str">
        <f>('ICA-BD'!M2392)</f>
        <v>Aceptable</v>
      </c>
      <c r="K464" s="72">
        <f t="shared" si="36"/>
        <v>77.268148148148143</v>
      </c>
      <c r="L464" s="133">
        <f>('IRA-BD'!G2392)</f>
        <v>71</v>
      </c>
      <c r="M464" s="36" t="str">
        <f>('IRA-BD'!H2392)</f>
        <v>Muy Bueno</v>
      </c>
      <c r="N464" s="133">
        <f t="shared" si="37"/>
        <v>71</v>
      </c>
      <c r="O464" s="80">
        <f t="shared" si="38"/>
        <v>55.541707922682804</v>
      </c>
      <c r="P464" s="81" t="str">
        <f t="shared" si="39"/>
        <v>Moderado</v>
      </c>
      <c r="Q464" s="11">
        <v>11</v>
      </c>
      <c r="R464" s="11" t="s">
        <v>5987</v>
      </c>
      <c r="S464" s="11">
        <v>6</v>
      </c>
      <c r="T464" s="11">
        <v>-74.039387529999999</v>
      </c>
      <c r="U464" s="12">
        <v>4.8147380350000004</v>
      </c>
    </row>
    <row r="465" spans="1:21" x14ac:dyDescent="0.25">
      <c r="A465" s="10">
        <v>683</v>
      </c>
      <c r="B465" s="3" t="s">
        <v>1566</v>
      </c>
      <c r="C465" s="3" t="s">
        <v>1432</v>
      </c>
      <c r="D465" s="3" t="s">
        <v>1</v>
      </c>
      <c r="E465" s="3" t="s">
        <v>1567</v>
      </c>
      <c r="F465" s="24">
        <f>('ICT-BD'!I684)</f>
        <v>12.426706907059854</v>
      </c>
      <c r="G465" s="24" t="str">
        <f>('ICT-BD'!J684)</f>
        <v>Algo Frío</v>
      </c>
      <c r="H465" s="24">
        <f t="shared" si="35"/>
        <v>33.543330170265065</v>
      </c>
      <c r="I465" s="72">
        <f>('ICA-BD'!L684)</f>
        <v>54.870370370370367</v>
      </c>
      <c r="J465" s="72" t="str">
        <f>('ICA-BD'!M684)</f>
        <v>Aceptable</v>
      </c>
      <c r="K465" s="72">
        <f t="shared" si="36"/>
        <v>76.83259259259259</v>
      </c>
      <c r="L465" s="133">
        <f>('IRA-BD'!G684)</f>
        <v>54.8</v>
      </c>
      <c r="M465" s="36" t="str">
        <f>('IRA-BD'!H684)</f>
        <v>Bueno</v>
      </c>
      <c r="N465" s="133">
        <f t="shared" si="37"/>
        <v>54.8</v>
      </c>
      <c r="O465" s="80">
        <f t="shared" si="38"/>
        <v>55.058640920952548</v>
      </c>
      <c r="P465" s="81" t="str">
        <f t="shared" si="39"/>
        <v>Moderado</v>
      </c>
      <c r="Q465" s="11">
        <v>5</v>
      </c>
      <c r="R465" s="11" t="s">
        <v>159</v>
      </c>
      <c r="S465" s="11">
        <v>1</v>
      </c>
      <c r="T465" s="11">
        <v>-74.098360540000002</v>
      </c>
      <c r="U465" s="12">
        <v>4.5001789609999996</v>
      </c>
    </row>
    <row r="466" spans="1:21" x14ac:dyDescent="0.25">
      <c r="A466" s="10">
        <v>3070</v>
      </c>
      <c r="B466" s="3" t="s">
        <v>5577</v>
      </c>
      <c r="C466" s="3" t="s">
        <v>5354</v>
      </c>
      <c r="D466" s="3" t="s">
        <v>1</v>
      </c>
      <c r="E466" s="3" t="s">
        <v>5578</v>
      </c>
      <c r="F466" s="24">
        <f>('ICT-BD'!I3071)</f>
        <v>12.426706907059854</v>
      </c>
      <c r="G466" s="24" t="str">
        <f>('ICT-BD'!J3071)</f>
        <v>Algo Frío</v>
      </c>
      <c r="H466" s="24">
        <f t="shared" si="35"/>
        <v>33.543330170265065</v>
      </c>
      <c r="I466" s="72">
        <f>('ICA-BD'!L3071)</f>
        <v>54.870370370370367</v>
      </c>
      <c r="J466" s="72" t="str">
        <f>('ICA-BD'!M3071)</f>
        <v>Aceptable</v>
      </c>
      <c r="K466" s="72">
        <f t="shared" si="36"/>
        <v>76.83259259259259</v>
      </c>
      <c r="L466" s="133">
        <f>('IRA-BD'!G3071)</f>
        <v>54.8</v>
      </c>
      <c r="M466" s="36" t="str">
        <f>('IRA-BD'!H3071)</f>
        <v>Bueno</v>
      </c>
      <c r="N466" s="133">
        <f t="shared" si="37"/>
        <v>54.8</v>
      </c>
      <c r="O466" s="80">
        <f t="shared" si="38"/>
        <v>55.058640920952548</v>
      </c>
      <c r="P466" s="81" t="str">
        <f t="shared" si="39"/>
        <v>Moderado</v>
      </c>
      <c r="Q466" s="11">
        <v>16</v>
      </c>
      <c r="R466" s="11" t="s">
        <v>170</v>
      </c>
      <c r="S466" s="11">
        <v>3</v>
      </c>
      <c r="T466" s="11">
        <v>-74.10970605</v>
      </c>
      <c r="U466" s="12">
        <v>4.6229653339999999</v>
      </c>
    </row>
    <row r="467" spans="1:21" x14ac:dyDescent="0.25">
      <c r="A467" s="10">
        <v>2180</v>
      </c>
      <c r="B467" s="3" t="s">
        <v>4038</v>
      </c>
      <c r="C467" s="3" t="s">
        <v>3696</v>
      </c>
      <c r="D467" s="3" t="s">
        <v>1</v>
      </c>
      <c r="E467" s="3" t="s">
        <v>4039</v>
      </c>
      <c r="F467" s="24">
        <f>('ICT-BD'!I2181)</f>
        <v>13.895860239631197</v>
      </c>
      <c r="G467" s="24" t="str">
        <f>('ICT-BD'!J2181)</f>
        <v xml:space="preserve">Frío </v>
      </c>
      <c r="H467" s="24">
        <f t="shared" si="35"/>
        <v>15.528154741694767</v>
      </c>
      <c r="I467" s="72">
        <f>('ICA-BD'!L2181)</f>
        <v>52.092592592592595</v>
      </c>
      <c r="J467" s="72" t="str">
        <f>('ICA-BD'!M2181)</f>
        <v>Aceptable</v>
      </c>
      <c r="K467" s="72">
        <f t="shared" si="36"/>
        <v>78.388148148148147</v>
      </c>
      <c r="L467" s="133">
        <f>('IRA-BD'!G2181)</f>
        <v>71</v>
      </c>
      <c r="M467" s="36" t="str">
        <f>('IRA-BD'!H2181)</f>
        <v>Muy Bueno</v>
      </c>
      <c r="N467" s="133">
        <f t="shared" si="37"/>
        <v>71</v>
      </c>
      <c r="O467" s="80">
        <f t="shared" si="38"/>
        <v>54.972100963280973</v>
      </c>
      <c r="P467" s="81" t="str">
        <f t="shared" si="39"/>
        <v>Moderado</v>
      </c>
      <c r="Q467" s="11">
        <v>11</v>
      </c>
      <c r="R467" s="11" t="s">
        <v>5997</v>
      </c>
      <c r="S467" s="11">
        <v>4</v>
      </c>
      <c r="T467" s="11">
        <v>-74.086666960000002</v>
      </c>
      <c r="U467" s="12">
        <v>4.7490542419999997</v>
      </c>
    </row>
    <row r="468" spans="1:21" x14ac:dyDescent="0.25">
      <c r="A468" s="10">
        <v>2192</v>
      </c>
      <c r="B468" s="3" t="s">
        <v>4059</v>
      </c>
      <c r="C468" s="3" t="s">
        <v>3696</v>
      </c>
      <c r="D468" s="3" t="s">
        <v>1</v>
      </c>
      <c r="E468" s="3" t="s">
        <v>4060</v>
      </c>
      <c r="F468" s="24">
        <f>('ICT-BD'!I2193)</f>
        <v>13.895860239631197</v>
      </c>
      <c r="G468" s="24" t="str">
        <f>('ICT-BD'!J2193)</f>
        <v xml:space="preserve">Frío </v>
      </c>
      <c r="H468" s="24">
        <f t="shared" si="35"/>
        <v>15.528154741694767</v>
      </c>
      <c r="I468" s="72">
        <f>('ICA-BD'!L2193)</f>
        <v>52.092592592592595</v>
      </c>
      <c r="J468" s="72" t="str">
        <f>('ICA-BD'!M2193)</f>
        <v>Aceptable</v>
      </c>
      <c r="K468" s="72">
        <f t="shared" si="36"/>
        <v>78.388148148148147</v>
      </c>
      <c r="L468" s="133">
        <f>('IRA-BD'!G2193)</f>
        <v>71</v>
      </c>
      <c r="M468" s="36" t="str">
        <f>('IRA-BD'!H2193)</f>
        <v>Muy Bueno</v>
      </c>
      <c r="N468" s="133">
        <f t="shared" si="37"/>
        <v>71</v>
      </c>
      <c r="O468" s="80">
        <f t="shared" si="38"/>
        <v>54.972100963280973</v>
      </c>
      <c r="P468" s="81" t="str">
        <f t="shared" si="39"/>
        <v>Moderado</v>
      </c>
      <c r="Q468" s="11">
        <v>11</v>
      </c>
      <c r="R468" s="11" t="s">
        <v>5997</v>
      </c>
      <c r="S468" s="11">
        <v>4</v>
      </c>
      <c r="T468" s="11">
        <v>-74.089422619999993</v>
      </c>
      <c r="U468" s="12">
        <v>4.7474378679999996</v>
      </c>
    </row>
    <row r="469" spans="1:21" x14ac:dyDescent="0.25">
      <c r="A469" s="10">
        <v>2196</v>
      </c>
      <c r="B469" s="3" t="s">
        <v>4067</v>
      </c>
      <c r="C469" s="3" t="s">
        <v>3696</v>
      </c>
      <c r="D469" s="3" t="s">
        <v>1</v>
      </c>
      <c r="E469" s="3" t="s">
        <v>4068</v>
      </c>
      <c r="F469" s="24">
        <f>('ICT-BD'!I2197)</f>
        <v>13.895860239631197</v>
      </c>
      <c r="G469" s="24" t="str">
        <f>('ICT-BD'!J2197)</f>
        <v xml:space="preserve">Frío </v>
      </c>
      <c r="H469" s="24">
        <f t="shared" si="35"/>
        <v>15.528154741694767</v>
      </c>
      <c r="I469" s="72">
        <f>('ICA-BD'!L2197)</f>
        <v>52.092592592592595</v>
      </c>
      <c r="J469" s="72" t="str">
        <f>('ICA-BD'!M2197)</f>
        <v>Aceptable</v>
      </c>
      <c r="K469" s="72">
        <f t="shared" si="36"/>
        <v>78.388148148148147</v>
      </c>
      <c r="L469" s="133">
        <f>('IRA-BD'!G2197)</f>
        <v>71</v>
      </c>
      <c r="M469" s="36" t="str">
        <f>('IRA-BD'!H2197)</f>
        <v>Muy Bueno</v>
      </c>
      <c r="N469" s="133">
        <f t="shared" si="37"/>
        <v>71</v>
      </c>
      <c r="O469" s="80">
        <f t="shared" si="38"/>
        <v>54.972100963280973</v>
      </c>
      <c r="P469" s="81" t="str">
        <f t="shared" si="39"/>
        <v>Moderado</v>
      </c>
      <c r="Q469" s="11">
        <v>11</v>
      </c>
      <c r="R469" s="11" t="s">
        <v>5997</v>
      </c>
      <c r="S469" s="11">
        <v>3</v>
      </c>
      <c r="T469" s="11">
        <v>-74.088534539999998</v>
      </c>
      <c r="U469" s="12">
        <v>4.7514818610000003</v>
      </c>
    </row>
    <row r="470" spans="1:21" x14ac:dyDescent="0.25">
      <c r="A470" s="10">
        <v>2280</v>
      </c>
      <c r="B470" s="3" t="s">
        <v>4217</v>
      </c>
      <c r="C470" s="3" t="s">
        <v>3696</v>
      </c>
      <c r="D470" s="3" t="s">
        <v>1</v>
      </c>
      <c r="E470" s="3" t="s">
        <v>4218</v>
      </c>
      <c r="F470" s="24">
        <f>('ICT-BD'!I2281)</f>
        <v>13.895860239631197</v>
      </c>
      <c r="G470" s="24" t="str">
        <f>('ICT-BD'!J2281)</f>
        <v xml:space="preserve">Frío </v>
      </c>
      <c r="H470" s="24">
        <f t="shared" si="35"/>
        <v>15.528154741694767</v>
      </c>
      <c r="I470" s="72">
        <f>('ICA-BD'!L2281)</f>
        <v>52.092592592592595</v>
      </c>
      <c r="J470" s="72" t="str">
        <f>('ICA-BD'!M2281)</f>
        <v>Aceptable</v>
      </c>
      <c r="K470" s="72">
        <f t="shared" si="36"/>
        <v>78.388148148148147</v>
      </c>
      <c r="L470" s="133">
        <f>('IRA-BD'!G2281)</f>
        <v>71</v>
      </c>
      <c r="M470" s="36" t="str">
        <f>('IRA-BD'!H2281)</f>
        <v>Muy Bueno</v>
      </c>
      <c r="N470" s="133">
        <f t="shared" si="37"/>
        <v>71</v>
      </c>
      <c r="O470" s="80">
        <f t="shared" si="38"/>
        <v>54.972100963280973</v>
      </c>
      <c r="P470" s="81" t="str">
        <f t="shared" si="39"/>
        <v>Moderado</v>
      </c>
      <c r="Q470" s="11">
        <v>11</v>
      </c>
      <c r="R470" s="11" t="s">
        <v>5997</v>
      </c>
      <c r="S470" s="11">
        <v>3</v>
      </c>
      <c r="T470" s="11">
        <v>-74.088962730000006</v>
      </c>
      <c r="U470" s="12">
        <v>4.7458365660000004</v>
      </c>
    </row>
    <row r="471" spans="1:21" x14ac:dyDescent="0.25">
      <c r="A471" s="10">
        <v>434</v>
      </c>
      <c r="B471" s="3" t="s">
        <v>1405</v>
      </c>
      <c r="C471" s="3" t="s">
        <v>6257</v>
      </c>
      <c r="D471" s="3" t="s">
        <v>1</v>
      </c>
      <c r="E471" s="3" t="s">
        <v>96</v>
      </c>
      <c r="F471" s="24">
        <f>('ICT-BD'!I435)</f>
        <v>12.57211985288758</v>
      </c>
      <c r="G471" s="24" t="str">
        <f>('ICT-BD'!J435)</f>
        <v>Algo Frío</v>
      </c>
      <c r="H471" s="24">
        <f t="shared" si="35"/>
        <v>31.630001935689734</v>
      </c>
      <c r="I471" s="72">
        <f>('ICA-BD'!L435)</f>
        <v>52.092592592592595</v>
      </c>
      <c r="J471" s="72" t="str">
        <f>('ICA-BD'!M435)</f>
        <v>Aceptable</v>
      </c>
      <c r="K471" s="72">
        <f t="shared" si="36"/>
        <v>78.388148148148147</v>
      </c>
      <c r="L471" s="133">
        <f>('IRA-BD'!G435)</f>
        <v>54.8</v>
      </c>
      <c r="M471" s="36" t="str">
        <f>('IRA-BD'!H435)</f>
        <v>Bueno</v>
      </c>
      <c r="N471" s="133">
        <f t="shared" si="37"/>
        <v>54.8</v>
      </c>
      <c r="O471" s="80">
        <f t="shared" si="38"/>
        <v>54.93938336127929</v>
      </c>
      <c r="P471" s="81" t="str">
        <f t="shared" si="39"/>
        <v>Moderado</v>
      </c>
      <c r="Q471" s="11">
        <v>3</v>
      </c>
      <c r="R471" s="11" t="s">
        <v>162</v>
      </c>
      <c r="S471" s="11">
        <v>1</v>
      </c>
      <c r="T471" s="11">
        <v>-74.075821340000005</v>
      </c>
      <c r="U471" s="12">
        <v>4.5815116900000001</v>
      </c>
    </row>
    <row r="472" spans="1:21" x14ac:dyDescent="0.25">
      <c r="A472" s="10">
        <v>478</v>
      </c>
      <c r="B472" s="3" t="s">
        <v>372</v>
      </c>
      <c r="C472" s="3" t="s">
        <v>318</v>
      </c>
      <c r="D472" s="3" t="s">
        <v>1</v>
      </c>
      <c r="E472" s="3" t="s">
        <v>373</v>
      </c>
      <c r="F472" s="24">
        <f>('ICT-BD'!I479)</f>
        <v>12.57211985288758</v>
      </c>
      <c r="G472" s="24" t="str">
        <f>('ICT-BD'!J479)</f>
        <v>Algo Frío</v>
      </c>
      <c r="H472" s="24">
        <f t="shared" si="35"/>
        <v>31.630001935689734</v>
      </c>
      <c r="I472" s="72">
        <f>('ICA-BD'!L479)</f>
        <v>52.092592592592595</v>
      </c>
      <c r="J472" s="72" t="str">
        <f>('ICA-BD'!M479)</f>
        <v>Aceptable</v>
      </c>
      <c r="K472" s="72">
        <f t="shared" si="36"/>
        <v>78.388148148148147</v>
      </c>
      <c r="L472" s="133">
        <f>('IRA-BD'!G479)</f>
        <v>54.8</v>
      </c>
      <c r="M472" s="36" t="str">
        <f>('IRA-BD'!H479)</f>
        <v>Bueno</v>
      </c>
      <c r="N472" s="133">
        <f t="shared" si="37"/>
        <v>54.8</v>
      </c>
      <c r="O472" s="80">
        <f t="shared" si="38"/>
        <v>54.93938336127929</v>
      </c>
      <c r="P472" s="81" t="str">
        <f t="shared" si="39"/>
        <v>Moderado</v>
      </c>
      <c r="Q472" s="11">
        <v>4</v>
      </c>
      <c r="R472" s="11" t="s">
        <v>160</v>
      </c>
      <c r="S472" s="11">
        <v>1</v>
      </c>
      <c r="T472" s="11">
        <v>-74.080964120000004</v>
      </c>
      <c r="U472" s="12">
        <v>4.5594444349999996</v>
      </c>
    </row>
    <row r="473" spans="1:21" x14ac:dyDescent="0.25">
      <c r="A473" s="10">
        <v>510</v>
      </c>
      <c r="B473" s="3" t="s">
        <v>431</v>
      </c>
      <c r="C473" s="3" t="s">
        <v>318</v>
      </c>
      <c r="D473" s="3" t="s">
        <v>1</v>
      </c>
      <c r="E473" s="3" t="s">
        <v>432</v>
      </c>
      <c r="F473" s="24">
        <f>('ICT-BD'!I511)</f>
        <v>12.57211985288758</v>
      </c>
      <c r="G473" s="24" t="str">
        <f>('ICT-BD'!J511)</f>
        <v>Algo Frío</v>
      </c>
      <c r="H473" s="24">
        <f t="shared" si="35"/>
        <v>31.630001935689734</v>
      </c>
      <c r="I473" s="72">
        <f>('ICA-BD'!L511)</f>
        <v>52.092592592592595</v>
      </c>
      <c r="J473" s="72" t="str">
        <f>('ICA-BD'!M511)</f>
        <v>Aceptable</v>
      </c>
      <c r="K473" s="72">
        <f t="shared" si="36"/>
        <v>78.388148148148147</v>
      </c>
      <c r="L473" s="133">
        <f>('IRA-BD'!G511)</f>
        <v>54.8</v>
      </c>
      <c r="M473" s="36" t="str">
        <f>('IRA-BD'!H511)</f>
        <v>Bueno</v>
      </c>
      <c r="N473" s="133">
        <f t="shared" si="37"/>
        <v>54.8</v>
      </c>
      <c r="O473" s="80">
        <f t="shared" si="38"/>
        <v>54.93938336127929</v>
      </c>
      <c r="P473" s="81" t="str">
        <f t="shared" si="39"/>
        <v>Moderado</v>
      </c>
      <c r="Q473" s="11">
        <v>4</v>
      </c>
      <c r="R473" s="11" t="s">
        <v>160</v>
      </c>
      <c r="S473" s="11">
        <v>1</v>
      </c>
      <c r="T473" s="11">
        <v>-74.077222969999994</v>
      </c>
      <c r="U473" s="12">
        <v>4.5425952199999999</v>
      </c>
    </row>
    <row r="474" spans="1:21" x14ac:dyDescent="0.25">
      <c r="A474" s="10">
        <v>2025</v>
      </c>
      <c r="B474" s="3" t="s">
        <v>3775</v>
      </c>
      <c r="C474" s="3" t="s">
        <v>3696</v>
      </c>
      <c r="D474" s="3" t="s">
        <v>1</v>
      </c>
      <c r="E474" s="3" t="s">
        <v>3725</v>
      </c>
      <c r="F474" s="24">
        <f>('ICT-BD'!I2026)</f>
        <v>12.57211985288758</v>
      </c>
      <c r="G474" s="24" t="str">
        <f>('ICT-BD'!J2026)</f>
        <v>Algo Frío</v>
      </c>
      <c r="H474" s="24">
        <f t="shared" si="35"/>
        <v>31.630001935689734</v>
      </c>
      <c r="I474" s="72">
        <f>('ICA-BD'!L2026)</f>
        <v>52.092592592592595</v>
      </c>
      <c r="J474" s="72" t="str">
        <f>('ICA-BD'!M2026)</f>
        <v>Aceptable</v>
      </c>
      <c r="K474" s="72">
        <f t="shared" si="36"/>
        <v>78.388148148148147</v>
      </c>
      <c r="L474" s="133">
        <f>('IRA-BD'!G2026)</f>
        <v>54.8</v>
      </c>
      <c r="M474" s="36" t="str">
        <f>('IRA-BD'!H2026)</f>
        <v>Bueno</v>
      </c>
      <c r="N474" s="133">
        <f t="shared" si="37"/>
        <v>54.8</v>
      </c>
      <c r="O474" s="80">
        <f t="shared" si="38"/>
        <v>54.93938336127929</v>
      </c>
      <c r="P474" s="81" t="str">
        <f t="shared" si="39"/>
        <v>Moderado</v>
      </c>
      <c r="Q474" s="11">
        <v>11</v>
      </c>
      <c r="R474" s="11" t="s">
        <v>5996</v>
      </c>
      <c r="S474" s="11">
        <v>4</v>
      </c>
      <c r="T474" s="11">
        <v>-74.058893940000004</v>
      </c>
      <c r="U474" s="12">
        <v>4.7356512789999998</v>
      </c>
    </row>
    <row r="475" spans="1:21" x14ac:dyDescent="0.25">
      <c r="A475" s="10">
        <v>2819</v>
      </c>
      <c r="B475" s="3" t="s">
        <v>5156</v>
      </c>
      <c r="C475" s="3" t="s">
        <v>5098</v>
      </c>
      <c r="D475" s="3" t="s">
        <v>1</v>
      </c>
      <c r="E475" s="3" t="s">
        <v>5148</v>
      </c>
      <c r="F475" s="24">
        <f>('ICT-BD'!I2820)</f>
        <v>12.57211985288758</v>
      </c>
      <c r="G475" s="24" t="str">
        <f>('ICT-BD'!J2820)</f>
        <v>Algo Frío</v>
      </c>
      <c r="H475" s="24">
        <f t="shared" si="35"/>
        <v>31.630001935689734</v>
      </c>
      <c r="I475" s="72">
        <f>('ICA-BD'!L2820)</f>
        <v>52.092592592592595</v>
      </c>
      <c r="J475" s="72" t="str">
        <f>('ICA-BD'!M2820)</f>
        <v>Aceptable</v>
      </c>
      <c r="K475" s="72">
        <f t="shared" si="36"/>
        <v>78.388148148148147</v>
      </c>
      <c r="L475" s="133">
        <f>('IRA-BD'!G2820)</f>
        <v>54.8</v>
      </c>
      <c r="M475" s="36" t="str">
        <f>('IRA-BD'!H2820)</f>
        <v>Bueno</v>
      </c>
      <c r="N475" s="133">
        <f t="shared" si="37"/>
        <v>54.8</v>
      </c>
      <c r="O475" s="80">
        <f t="shared" si="38"/>
        <v>54.93938336127929</v>
      </c>
      <c r="P475" s="81" t="str">
        <f t="shared" si="39"/>
        <v>Moderado</v>
      </c>
      <c r="Q475" s="11">
        <v>13</v>
      </c>
      <c r="R475" s="11" t="s">
        <v>171</v>
      </c>
      <c r="S475" s="11">
        <v>5</v>
      </c>
      <c r="T475" s="11">
        <v>-74.082345470000007</v>
      </c>
      <c r="U475" s="12">
        <v>4.6470940450000002</v>
      </c>
    </row>
    <row r="476" spans="1:21" x14ac:dyDescent="0.25">
      <c r="A476" s="10">
        <v>742</v>
      </c>
      <c r="B476" s="3" t="s">
        <v>1678</v>
      </c>
      <c r="C476" s="3" t="s">
        <v>1432</v>
      </c>
      <c r="D476" s="3" t="s">
        <v>1</v>
      </c>
      <c r="E476" s="3" t="s">
        <v>1679</v>
      </c>
      <c r="F476" s="24">
        <f>('ICT-BD'!I743)</f>
        <v>12.426706907059854</v>
      </c>
      <c r="G476" s="24" t="str">
        <f>('ICT-BD'!J743)</f>
        <v>Algo Frío</v>
      </c>
      <c r="H476" s="24">
        <f t="shared" si="35"/>
        <v>33.543330170265065</v>
      </c>
      <c r="I476" s="72">
        <f>('ICA-BD'!L743)</f>
        <v>28.5</v>
      </c>
      <c r="J476" s="72" t="str">
        <f>('ICA-BD'!M743)</f>
        <v>Buena</v>
      </c>
      <c r="K476" s="72">
        <f t="shared" si="36"/>
        <v>88.6</v>
      </c>
      <c r="L476" s="133">
        <f>('IRA-BD'!G743)</f>
        <v>31</v>
      </c>
      <c r="M476" s="36" t="str">
        <f>('IRA-BD'!H743)</f>
        <v>Aceptable</v>
      </c>
      <c r="N476" s="133">
        <f t="shared" si="37"/>
        <v>31</v>
      </c>
      <c r="O476" s="80">
        <f t="shared" si="38"/>
        <v>51.047776723421691</v>
      </c>
      <c r="P476" s="81" t="str">
        <f t="shared" si="39"/>
        <v>Moderado</v>
      </c>
      <c r="Q476" s="11">
        <v>5</v>
      </c>
      <c r="R476" s="11" t="s">
        <v>344</v>
      </c>
      <c r="S476" s="11">
        <v>1</v>
      </c>
      <c r="T476" s="11">
        <v>-74.08254805</v>
      </c>
      <c r="U476" s="12">
        <v>4.4726983469999997</v>
      </c>
    </row>
    <row r="477" spans="1:21" x14ac:dyDescent="0.25">
      <c r="A477" s="10">
        <v>745</v>
      </c>
      <c r="B477" s="3" t="s">
        <v>1684</v>
      </c>
      <c r="C477" s="3" t="s">
        <v>1432</v>
      </c>
      <c r="D477" s="3" t="s">
        <v>1</v>
      </c>
      <c r="E477" s="3" t="s">
        <v>1685</v>
      </c>
      <c r="F477" s="24">
        <f>('ICT-BD'!I746)</f>
        <v>12.426706907059854</v>
      </c>
      <c r="G477" s="24" t="str">
        <f>('ICT-BD'!J746)</f>
        <v>Algo Frío</v>
      </c>
      <c r="H477" s="24">
        <f t="shared" si="35"/>
        <v>33.543330170265065</v>
      </c>
      <c r="I477" s="72">
        <f>('ICA-BD'!L746)</f>
        <v>28</v>
      </c>
      <c r="J477" s="72" t="str">
        <f>('ICA-BD'!M746)</f>
        <v>Buena</v>
      </c>
      <c r="K477" s="72">
        <f t="shared" si="36"/>
        <v>88.8</v>
      </c>
      <c r="L477" s="133">
        <f>('IRA-BD'!G746)</f>
        <v>31</v>
      </c>
      <c r="M477" s="36" t="str">
        <f>('IRA-BD'!H746)</f>
        <v>Aceptable</v>
      </c>
      <c r="N477" s="133">
        <f t="shared" si="37"/>
        <v>31</v>
      </c>
      <c r="O477" s="80">
        <f t="shared" si="38"/>
        <v>51.114443390088354</v>
      </c>
      <c r="P477" s="81" t="str">
        <f t="shared" si="39"/>
        <v>Moderado</v>
      </c>
      <c r="Q477" s="11">
        <v>5</v>
      </c>
      <c r="R477" s="11" t="s">
        <v>474</v>
      </c>
      <c r="S477" s="11">
        <v>1</v>
      </c>
      <c r="T477" s="11">
        <v>-74.118293600000001</v>
      </c>
      <c r="U477" s="12">
        <v>4.4878156430000002</v>
      </c>
    </row>
    <row r="478" spans="1:21" x14ac:dyDescent="0.25">
      <c r="A478" s="10">
        <v>2985</v>
      </c>
      <c r="B478" s="3" t="s">
        <v>5440</v>
      </c>
      <c r="C478" s="3" t="s">
        <v>5354</v>
      </c>
      <c r="D478" s="3" t="s">
        <v>1</v>
      </c>
      <c r="E478" s="3" t="s">
        <v>5403</v>
      </c>
      <c r="F478" s="24">
        <f>('ICT-BD'!I2986)</f>
        <v>12.426706907059854</v>
      </c>
      <c r="G478" s="24" t="str">
        <f>('ICT-BD'!J2986)</f>
        <v>Algo Frío</v>
      </c>
      <c r="H478" s="24">
        <f t="shared" si="35"/>
        <v>33.543330170265065</v>
      </c>
      <c r="I478" s="72">
        <f>('ICA-BD'!L2986)</f>
        <v>57.648148148148152</v>
      </c>
      <c r="J478" s="72" t="str">
        <f>('ICA-BD'!M2986)</f>
        <v>Aceptable</v>
      </c>
      <c r="K478" s="72">
        <f t="shared" si="36"/>
        <v>75.277037037037033</v>
      </c>
      <c r="L478" s="133">
        <f>('IRA-BD'!G2986)</f>
        <v>54.8</v>
      </c>
      <c r="M478" s="36" t="str">
        <f>('IRA-BD'!H2986)</f>
        <v>Bueno</v>
      </c>
      <c r="N478" s="133">
        <f t="shared" si="37"/>
        <v>54.8</v>
      </c>
      <c r="O478" s="80">
        <f t="shared" si="38"/>
        <v>54.540122402434029</v>
      </c>
      <c r="P478" s="81" t="str">
        <f t="shared" si="39"/>
        <v>Moderado</v>
      </c>
      <c r="Q478" s="11">
        <v>16</v>
      </c>
      <c r="R478" s="11" t="s">
        <v>170</v>
      </c>
      <c r="S478" s="11">
        <v>3</v>
      </c>
      <c r="T478" s="11">
        <v>-74.109175030000003</v>
      </c>
      <c r="U478" s="12">
        <v>4.6122957959999997</v>
      </c>
    </row>
    <row r="479" spans="1:21" x14ac:dyDescent="0.25">
      <c r="A479" s="10">
        <v>314</v>
      </c>
      <c r="B479" s="3" t="s">
        <v>1191</v>
      </c>
      <c r="C479" s="3" t="s">
        <v>625</v>
      </c>
      <c r="D479" s="3" t="s">
        <v>1</v>
      </c>
      <c r="E479" s="3" t="s">
        <v>1192</v>
      </c>
      <c r="F479" s="24">
        <f>('ICT-BD'!I315)</f>
        <v>13.895860239631197</v>
      </c>
      <c r="G479" s="24" t="str">
        <f>('ICT-BD'!J315)</f>
        <v xml:space="preserve">Frío </v>
      </c>
      <c r="H479" s="24">
        <f t="shared" si="35"/>
        <v>15.528154741694767</v>
      </c>
      <c r="I479" s="72">
        <f>('ICA-BD'!L315)</f>
        <v>54.870370370370367</v>
      </c>
      <c r="J479" s="72" t="str">
        <f>('ICA-BD'!M315)</f>
        <v>Aceptable</v>
      </c>
      <c r="K479" s="72">
        <f t="shared" si="36"/>
        <v>76.83259259259259</v>
      </c>
      <c r="L479" s="133">
        <f>('IRA-BD'!G315)</f>
        <v>71</v>
      </c>
      <c r="M479" s="36" t="str">
        <f>('IRA-BD'!H315)</f>
        <v>Muy Bueno</v>
      </c>
      <c r="N479" s="133">
        <f t="shared" si="37"/>
        <v>71</v>
      </c>
      <c r="O479" s="80">
        <f t="shared" si="38"/>
        <v>54.453582444762446</v>
      </c>
      <c r="P479" s="81" t="str">
        <f t="shared" si="39"/>
        <v>Moderado</v>
      </c>
      <c r="Q479" s="11">
        <v>1</v>
      </c>
      <c r="R479" s="11" t="s">
        <v>344</v>
      </c>
      <c r="S479" s="11">
        <v>1</v>
      </c>
      <c r="T479" s="11">
        <v>-74.019734690000007</v>
      </c>
      <c r="U479" s="12">
        <v>4.7319808050000001</v>
      </c>
    </row>
    <row r="480" spans="1:21" x14ac:dyDescent="0.25">
      <c r="A480" s="10">
        <v>524</v>
      </c>
      <c r="B480" s="3" t="s">
        <v>456</v>
      </c>
      <c r="C480" s="3" t="s">
        <v>318</v>
      </c>
      <c r="D480" s="3" t="s">
        <v>1</v>
      </c>
      <c r="E480" s="3" t="s">
        <v>457</v>
      </c>
      <c r="F480" s="24">
        <f>('ICT-BD'!I525)</f>
        <v>12.57211985288758</v>
      </c>
      <c r="G480" s="24" t="str">
        <f>('ICT-BD'!J525)</f>
        <v>Algo Frío</v>
      </c>
      <c r="H480" s="24">
        <f t="shared" si="35"/>
        <v>31.630001935689734</v>
      </c>
      <c r="I480" s="72">
        <f>('ICA-BD'!L525)</f>
        <v>54.870370370370367</v>
      </c>
      <c r="J480" s="72" t="str">
        <f>('ICA-BD'!M525)</f>
        <v>Aceptable</v>
      </c>
      <c r="K480" s="72">
        <f t="shared" si="36"/>
        <v>76.83259259259259</v>
      </c>
      <c r="L480" s="133">
        <f>('IRA-BD'!G525)</f>
        <v>54.8</v>
      </c>
      <c r="M480" s="36" t="str">
        <f>('IRA-BD'!H525)</f>
        <v>Bueno</v>
      </c>
      <c r="N480" s="133">
        <f t="shared" si="37"/>
        <v>54.8</v>
      </c>
      <c r="O480" s="80">
        <f t="shared" si="38"/>
        <v>54.420864842760771</v>
      </c>
      <c r="P480" s="81" t="str">
        <f t="shared" si="39"/>
        <v>Moderado</v>
      </c>
      <c r="Q480" s="11">
        <v>4</v>
      </c>
      <c r="R480" s="11" t="s">
        <v>160</v>
      </c>
      <c r="S480" s="11">
        <v>1</v>
      </c>
      <c r="T480" s="11">
        <v>-74.07745027</v>
      </c>
      <c r="U480" s="12">
        <v>4.5417773050000001</v>
      </c>
    </row>
    <row r="481" spans="1:21" x14ac:dyDescent="0.25">
      <c r="A481" s="10">
        <v>525</v>
      </c>
      <c r="B481" s="3" t="s">
        <v>458</v>
      </c>
      <c r="C481" s="3" t="s">
        <v>318</v>
      </c>
      <c r="D481" s="3" t="s">
        <v>1</v>
      </c>
      <c r="E481" s="3" t="s">
        <v>434</v>
      </c>
      <c r="F481" s="24">
        <f>('ICT-BD'!I526)</f>
        <v>12.57211985288758</v>
      </c>
      <c r="G481" s="24" t="str">
        <f>('ICT-BD'!J526)</f>
        <v>Algo Frío</v>
      </c>
      <c r="H481" s="24">
        <f t="shared" si="35"/>
        <v>31.630001935689734</v>
      </c>
      <c r="I481" s="72">
        <f>('ICA-BD'!L526)</f>
        <v>54.870370370370367</v>
      </c>
      <c r="J481" s="72" t="str">
        <f>('ICA-BD'!M526)</f>
        <v>Aceptable</v>
      </c>
      <c r="K481" s="72">
        <f t="shared" si="36"/>
        <v>76.83259259259259</v>
      </c>
      <c r="L481" s="133">
        <f>('IRA-BD'!G526)</f>
        <v>54.8</v>
      </c>
      <c r="M481" s="36" t="str">
        <f>('IRA-BD'!H526)</f>
        <v>Bueno</v>
      </c>
      <c r="N481" s="133">
        <f t="shared" si="37"/>
        <v>54.8</v>
      </c>
      <c r="O481" s="80">
        <f t="shared" si="38"/>
        <v>54.420864842760771</v>
      </c>
      <c r="P481" s="81" t="str">
        <f t="shared" si="39"/>
        <v>Moderado</v>
      </c>
      <c r="Q481" s="11">
        <v>4</v>
      </c>
      <c r="R481" s="11" t="s">
        <v>160</v>
      </c>
      <c r="S481" s="11">
        <v>2</v>
      </c>
      <c r="T481" s="11">
        <v>-74.079617709999994</v>
      </c>
      <c r="U481" s="12">
        <v>4.5378314939999997</v>
      </c>
    </row>
    <row r="482" spans="1:21" x14ac:dyDescent="0.25">
      <c r="A482" s="10">
        <v>528</v>
      </c>
      <c r="B482" s="3" t="s">
        <v>463</v>
      </c>
      <c r="C482" s="3" t="s">
        <v>318</v>
      </c>
      <c r="D482" s="3" t="s">
        <v>1</v>
      </c>
      <c r="E482" s="3" t="s">
        <v>434</v>
      </c>
      <c r="F482" s="24">
        <f>('ICT-BD'!I529)</f>
        <v>12.57211985288758</v>
      </c>
      <c r="G482" s="24" t="str">
        <f>('ICT-BD'!J529)</f>
        <v>Algo Frío</v>
      </c>
      <c r="H482" s="24">
        <f t="shared" si="35"/>
        <v>31.630001935689734</v>
      </c>
      <c r="I482" s="72">
        <f>('ICA-BD'!L529)</f>
        <v>54.870370370370367</v>
      </c>
      <c r="J482" s="72" t="str">
        <f>('ICA-BD'!M529)</f>
        <v>Aceptable</v>
      </c>
      <c r="K482" s="72">
        <f t="shared" si="36"/>
        <v>76.83259259259259</v>
      </c>
      <c r="L482" s="133">
        <f>('IRA-BD'!G529)</f>
        <v>54.8</v>
      </c>
      <c r="M482" s="36" t="str">
        <f>('IRA-BD'!H529)</f>
        <v>Bueno</v>
      </c>
      <c r="N482" s="133">
        <f t="shared" si="37"/>
        <v>54.8</v>
      </c>
      <c r="O482" s="80">
        <f t="shared" si="38"/>
        <v>54.420864842760771</v>
      </c>
      <c r="P482" s="81" t="str">
        <f t="shared" si="39"/>
        <v>Moderado</v>
      </c>
      <c r="Q482" s="11">
        <v>4</v>
      </c>
      <c r="R482" s="11" t="s">
        <v>160</v>
      </c>
      <c r="S482" s="11">
        <v>2</v>
      </c>
      <c r="T482" s="11">
        <v>-74.078450090000004</v>
      </c>
      <c r="U482" s="12">
        <v>4.5402578650000001</v>
      </c>
    </row>
    <row r="483" spans="1:21" x14ac:dyDescent="0.25">
      <c r="A483" s="10">
        <v>530</v>
      </c>
      <c r="B483" s="3" t="s">
        <v>498</v>
      </c>
      <c r="C483" s="3" t="s">
        <v>318</v>
      </c>
      <c r="D483" s="3" t="s">
        <v>1</v>
      </c>
      <c r="E483" s="3" t="s">
        <v>499</v>
      </c>
      <c r="F483" s="24">
        <f>('ICT-BD'!I531)</f>
        <v>12.57211985288758</v>
      </c>
      <c r="G483" s="24" t="str">
        <f>('ICT-BD'!J531)</f>
        <v>Algo Frío</v>
      </c>
      <c r="H483" s="24">
        <f t="shared" si="35"/>
        <v>31.630001935689734</v>
      </c>
      <c r="I483" s="72">
        <f>('ICA-BD'!L531)</f>
        <v>54.870370370370367</v>
      </c>
      <c r="J483" s="72" t="str">
        <f>('ICA-BD'!M531)</f>
        <v>Aceptable</v>
      </c>
      <c r="K483" s="72">
        <f t="shared" si="36"/>
        <v>76.83259259259259</v>
      </c>
      <c r="L483" s="133">
        <f>('IRA-BD'!G531)</f>
        <v>54.8</v>
      </c>
      <c r="M483" s="36" t="str">
        <f>('IRA-BD'!H531)</f>
        <v>Bueno</v>
      </c>
      <c r="N483" s="133">
        <f t="shared" si="37"/>
        <v>54.8</v>
      </c>
      <c r="O483" s="80">
        <f t="shared" si="38"/>
        <v>54.420864842760771</v>
      </c>
      <c r="P483" s="81" t="str">
        <f t="shared" si="39"/>
        <v>Moderado</v>
      </c>
      <c r="Q483" s="11">
        <v>4</v>
      </c>
      <c r="R483" s="11" t="s">
        <v>474</v>
      </c>
      <c r="S483" s="11">
        <v>2</v>
      </c>
      <c r="T483" s="11">
        <v>-74.096107439999997</v>
      </c>
      <c r="U483" s="12">
        <v>4.5392729080000001</v>
      </c>
    </row>
    <row r="484" spans="1:21" x14ac:dyDescent="0.25">
      <c r="A484" s="10">
        <v>557</v>
      </c>
      <c r="B484" s="3" t="s">
        <v>546</v>
      </c>
      <c r="C484" s="3" t="s">
        <v>318</v>
      </c>
      <c r="D484" s="3" t="s">
        <v>1</v>
      </c>
      <c r="E484" s="3" t="s">
        <v>515</v>
      </c>
      <c r="F484" s="24">
        <f>('ICT-BD'!I558)</f>
        <v>12.57211985288758</v>
      </c>
      <c r="G484" s="24" t="str">
        <f>('ICT-BD'!J558)</f>
        <v>Algo Frío</v>
      </c>
      <c r="H484" s="24">
        <f t="shared" si="35"/>
        <v>31.630001935689734</v>
      </c>
      <c r="I484" s="72">
        <f>('ICA-BD'!L558)</f>
        <v>54.870370370370367</v>
      </c>
      <c r="J484" s="72" t="str">
        <f>('ICA-BD'!M558)</f>
        <v>Aceptable</v>
      </c>
      <c r="K484" s="72">
        <f t="shared" si="36"/>
        <v>76.83259259259259</v>
      </c>
      <c r="L484" s="133">
        <f>('IRA-BD'!G558)</f>
        <v>54.8</v>
      </c>
      <c r="M484" s="36" t="str">
        <f>('IRA-BD'!H558)</f>
        <v>Bueno</v>
      </c>
      <c r="N484" s="133">
        <f t="shared" si="37"/>
        <v>54.8</v>
      </c>
      <c r="O484" s="80">
        <f t="shared" si="38"/>
        <v>54.420864842760771</v>
      </c>
      <c r="P484" s="81" t="str">
        <f t="shared" si="39"/>
        <v>Moderado</v>
      </c>
      <c r="Q484" s="11">
        <v>4</v>
      </c>
      <c r="R484" s="11" t="s">
        <v>474</v>
      </c>
      <c r="S484" s="11">
        <v>2</v>
      </c>
      <c r="T484" s="11">
        <v>-74.093363429999997</v>
      </c>
      <c r="U484" s="12">
        <v>4.5396614670000002</v>
      </c>
    </row>
    <row r="485" spans="1:21" x14ac:dyDescent="0.25">
      <c r="A485" s="10">
        <v>592</v>
      </c>
      <c r="B485" s="3" t="s">
        <v>470</v>
      </c>
      <c r="C485" s="3" t="s">
        <v>318</v>
      </c>
      <c r="D485" s="3" t="s">
        <v>1</v>
      </c>
      <c r="E485" s="3" t="s">
        <v>343</v>
      </c>
      <c r="F485" s="24">
        <f>('ICT-BD'!I593)</f>
        <v>12.57211985288758</v>
      </c>
      <c r="G485" s="24" t="str">
        <f>('ICT-BD'!J593)</f>
        <v>Algo Frío</v>
      </c>
      <c r="H485" s="24">
        <f t="shared" si="35"/>
        <v>31.630001935689734</v>
      </c>
      <c r="I485" s="72">
        <f>('ICA-BD'!L593)</f>
        <v>54.870370370370367</v>
      </c>
      <c r="J485" s="72" t="str">
        <f>('ICA-BD'!M593)</f>
        <v>Aceptable</v>
      </c>
      <c r="K485" s="72">
        <f t="shared" si="36"/>
        <v>76.83259259259259</v>
      </c>
      <c r="L485" s="133">
        <f>('IRA-BD'!G593)</f>
        <v>54.8</v>
      </c>
      <c r="M485" s="36" t="str">
        <f>('IRA-BD'!H593)</f>
        <v>Bueno</v>
      </c>
      <c r="N485" s="133">
        <f t="shared" si="37"/>
        <v>54.8</v>
      </c>
      <c r="O485" s="80">
        <f t="shared" si="38"/>
        <v>54.420864842760771</v>
      </c>
      <c r="P485" s="81" t="str">
        <f t="shared" si="39"/>
        <v>Moderado</v>
      </c>
      <c r="Q485" s="11">
        <v>4</v>
      </c>
      <c r="R485" s="11" t="s">
        <v>344</v>
      </c>
      <c r="S485" s="11">
        <v>1</v>
      </c>
      <c r="T485" s="11">
        <v>-74.072232720000002</v>
      </c>
      <c r="U485" s="12">
        <v>4.5648911700000001</v>
      </c>
    </row>
    <row r="486" spans="1:21" x14ac:dyDescent="0.25">
      <c r="A486" s="10">
        <v>598</v>
      </c>
      <c r="B486" s="3" t="s">
        <v>480</v>
      </c>
      <c r="C486" s="3" t="s">
        <v>318</v>
      </c>
      <c r="D486" s="3" t="s">
        <v>1</v>
      </c>
      <c r="E486" s="3" t="s">
        <v>434</v>
      </c>
      <c r="F486" s="24">
        <f>('ICT-BD'!I599)</f>
        <v>12.57211985288758</v>
      </c>
      <c r="G486" s="24" t="str">
        <f>('ICT-BD'!J599)</f>
        <v>Algo Frío</v>
      </c>
      <c r="H486" s="24">
        <f t="shared" si="35"/>
        <v>31.630001935689734</v>
      </c>
      <c r="I486" s="72">
        <f>('ICA-BD'!L599)</f>
        <v>54.870370370370367</v>
      </c>
      <c r="J486" s="72" t="str">
        <f>('ICA-BD'!M599)</f>
        <v>Aceptable</v>
      </c>
      <c r="K486" s="72">
        <f t="shared" si="36"/>
        <v>76.83259259259259</v>
      </c>
      <c r="L486" s="133">
        <f>('IRA-BD'!G599)</f>
        <v>54.8</v>
      </c>
      <c r="M486" s="36" t="str">
        <f>('IRA-BD'!H599)</f>
        <v>Bueno</v>
      </c>
      <c r="N486" s="133">
        <f t="shared" si="37"/>
        <v>54.8</v>
      </c>
      <c r="O486" s="80">
        <f t="shared" si="38"/>
        <v>54.420864842760771</v>
      </c>
      <c r="P486" s="81" t="str">
        <f t="shared" si="39"/>
        <v>Moderado</v>
      </c>
      <c r="Q486" s="11">
        <v>4</v>
      </c>
      <c r="R486" s="11" t="s">
        <v>160</v>
      </c>
      <c r="S486" s="11">
        <v>2</v>
      </c>
      <c r="T486" s="11">
        <v>-74.077510349999997</v>
      </c>
      <c r="U486" s="12">
        <v>4.5379586600000001</v>
      </c>
    </row>
    <row r="487" spans="1:21" x14ac:dyDescent="0.25">
      <c r="A487" s="10">
        <v>599</v>
      </c>
      <c r="B487" s="3" t="s">
        <v>481</v>
      </c>
      <c r="C487" s="3" t="s">
        <v>318</v>
      </c>
      <c r="D487" s="3" t="s">
        <v>1</v>
      </c>
      <c r="E487" s="3" t="s">
        <v>482</v>
      </c>
      <c r="F487" s="24">
        <f>('ICT-BD'!I600)</f>
        <v>12.57211985288758</v>
      </c>
      <c r="G487" s="24" t="str">
        <f>('ICT-BD'!J600)</f>
        <v>Algo Frío</v>
      </c>
      <c r="H487" s="24">
        <f t="shared" si="35"/>
        <v>31.630001935689734</v>
      </c>
      <c r="I487" s="72">
        <f>('ICA-BD'!L600)</f>
        <v>54.870370370370367</v>
      </c>
      <c r="J487" s="72" t="str">
        <f>('ICA-BD'!M600)</f>
        <v>Aceptable</v>
      </c>
      <c r="K487" s="72">
        <f t="shared" si="36"/>
        <v>76.83259259259259</v>
      </c>
      <c r="L487" s="133">
        <f>('IRA-BD'!G600)</f>
        <v>54.8</v>
      </c>
      <c r="M487" s="36" t="str">
        <f>('IRA-BD'!H600)</f>
        <v>Bueno</v>
      </c>
      <c r="N487" s="133">
        <f t="shared" si="37"/>
        <v>54.8</v>
      </c>
      <c r="O487" s="80">
        <f t="shared" si="38"/>
        <v>54.420864842760771</v>
      </c>
      <c r="P487" s="81" t="str">
        <f t="shared" si="39"/>
        <v>Moderado</v>
      </c>
      <c r="Q487" s="11">
        <v>4</v>
      </c>
      <c r="R487" s="11" t="s">
        <v>160</v>
      </c>
      <c r="S487" s="11">
        <v>2</v>
      </c>
      <c r="T487" s="11">
        <v>-74.102852530000007</v>
      </c>
      <c r="U487" s="12">
        <v>4.557864887</v>
      </c>
    </row>
    <row r="488" spans="1:21" x14ac:dyDescent="0.25">
      <c r="A488" s="10">
        <v>605</v>
      </c>
      <c r="B488" s="3" t="s">
        <v>492</v>
      </c>
      <c r="C488" s="3" t="s">
        <v>318</v>
      </c>
      <c r="D488" s="3" t="s">
        <v>1</v>
      </c>
      <c r="E488" s="3" t="s">
        <v>493</v>
      </c>
      <c r="F488" s="24">
        <f>('ICT-BD'!I606)</f>
        <v>12.57211985288758</v>
      </c>
      <c r="G488" s="24" t="str">
        <f>('ICT-BD'!J606)</f>
        <v>Algo Frío</v>
      </c>
      <c r="H488" s="24">
        <f t="shared" si="35"/>
        <v>31.630001935689734</v>
      </c>
      <c r="I488" s="72">
        <f>('ICA-BD'!L606)</f>
        <v>54.870370370370367</v>
      </c>
      <c r="J488" s="72" t="str">
        <f>('ICA-BD'!M606)</f>
        <v>Aceptable</v>
      </c>
      <c r="K488" s="72">
        <f t="shared" si="36"/>
        <v>76.83259259259259</v>
      </c>
      <c r="L488" s="133">
        <f>('IRA-BD'!G606)</f>
        <v>54.8</v>
      </c>
      <c r="M488" s="36" t="str">
        <f>('IRA-BD'!H606)</f>
        <v>Bueno</v>
      </c>
      <c r="N488" s="133">
        <f t="shared" si="37"/>
        <v>54.8</v>
      </c>
      <c r="O488" s="80">
        <f t="shared" si="38"/>
        <v>54.420864842760771</v>
      </c>
      <c r="P488" s="81" t="str">
        <f t="shared" si="39"/>
        <v>Moderado</v>
      </c>
      <c r="Q488" s="11">
        <v>4</v>
      </c>
      <c r="R488" s="11" t="s">
        <v>160</v>
      </c>
      <c r="S488" s="11">
        <v>0</v>
      </c>
      <c r="T488" s="11">
        <v>-74.069176639999995</v>
      </c>
      <c r="U488" s="12">
        <v>4.5590240169999996</v>
      </c>
    </row>
    <row r="489" spans="1:21" x14ac:dyDescent="0.25">
      <c r="A489" s="10">
        <v>644</v>
      </c>
      <c r="B489" s="3" t="s">
        <v>1495</v>
      </c>
      <c r="C489" s="3" t="s">
        <v>1432</v>
      </c>
      <c r="D489" s="3" t="s">
        <v>1</v>
      </c>
      <c r="E489" s="3" t="s">
        <v>1496</v>
      </c>
      <c r="F489" s="24">
        <f>('ICT-BD'!I645)</f>
        <v>13.919359439585476</v>
      </c>
      <c r="G489" s="24" t="str">
        <f>('ICT-BD'!J645)</f>
        <v xml:space="preserve">Frío </v>
      </c>
      <c r="H489" s="24">
        <f t="shared" si="35"/>
        <v>15.218954742296368</v>
      </c>
      <c r="I489" s="72">
        <f>('ICA-BD'!L645)</f>
        <v>54.870370370370367</v>
      </c>
      <c r="J489" s="72" t="str">
        <f>('ICA-BD'!M645)</f>
        <v>Aceptable</v>
      </c>
      <c r="K489" s="72">
        <f t="shared" si="36"/>
        <v>76.83259259259259</v>
      </c>
      <c r="L489" s="133">
        <f>('IRA-BD'!G645)</f>
        <v>71</v>
      </c>
      <c r="M489" s="36" t="str">
        <f>('IRA-BD'!H645)</f>
        <v>Muy Bueno</v>
      </c>
      <c r="N489" s="133">
        <f t="shared" si="37"/>
        <v>71</v>
      </c>
      <c r="O489" s="80">
        <f t="shared" si="38"/>
        <v>54.35051577829632</v>
      </c>
      <c r="P489" s="81" t="str">
        <f t="shared" si="39"/>
        <v>Moderado</v>
      </c>
      <c r="Q489" s="11">
        <v>5</v>
      </c>
      <c r="R489" s="11" t="s">
        <v>344</v>
      </c>
      <c r="S489" s="11">
        <v>1</v>
      </c>
      <c r="T489" s="11">
        <v>-74.088658670000001</v>
      </c>
      <c r="U489" s="12">
        <v>4.5173298239999999</v>
      </c>
    </row>
    <row r="490" spans="1:21" x14ac:dyDescent="0.25">
      <c r="A490" s="10">
        <v>2652</v>
      </c>
      <c r="B490" s="3" t="s">
        <v>4864</v>
      </c>
      <c r="C490" s="3" t="s">
        <v>3696</v>
      </c>
      <c r="D490" s="3" t="s">
        <v>1</v>
      </c>
      <c r="E490" s="3" t="s">
        <v>4865</v>
      </c>
      <c r="F490" s="24">
        <f>('ICT-BD'!I2653)</f>
        <v>13.895860239631197</v>
      </c>
      <c r="G490" s="24" t="str">
        <f>('ICT-BD'!J2653)</f>
        <v xml:space="preserve">Frío </v>
      </c>
      <c r="H490" s="24">
        <f t="shared" si="35"/>
        <v>15.528154741694767</v>
      </c>
      <c r="I490" s="72">
        <f>('ICA-BD'!L2653)</f>
        <v>56.870370370370367</v>
      </c>
      <c r="J490" s="72" t="str">
        <f>('ICA-BD'!M2653)</f>
        <v>Aceptable</v>
      </c>
      <c r="K490" s="72">
        <f t="shared" si="36"/>
        <v>75.7125925925926</v>
      </c>
      <c r="L490" s="133">
        <f>('IRA-BD'!G2653)</f>
        <v>71</v>
      </c>
      <c r="M490" s="36" t="str">
        <f>('IRA-BD'!H2653)</f>
        <v>Muy Bueno</v>
      </c>
      <c r="N490" s="133">
        <f t="shared" si="37"/>
        <v>71</v>
      </c>
      <c r="O490" s="80">
        <f t="shared" si="38"/>
        <v>54.080249111429119</v>
      </c>
      <c r="P490" s="81" t="str">
        <f t="shared" si="39"/>
        <v>Moderado</v>
      </c>
      <c r="Q490" s="11">
        <v>11</v>
      </c>
      <c r="R490" s="11" t="s">
        <v>5998</v>
      </c>
      <c r="S490" s="11">
        <v>2</v>
      </c>
      <c r="T490" s="11">
        <v>-74.111850050000001</v>
      </c>
      <c r="U490" s="12">
        <v>4.751227052</v>
      </c>
    </row>
    <row r="491" spans="1:21" x14ac:dyDescent="0.25">
      <c r="A491" s="10">
        <v>38</v>
      </c>
      <c r="B491" s="3" t="s">
        <v>685</v>
      </c>
      <c r="C491" s="3" t="s">
        <v>625</v>
      </c>
      <c r="D491" s="3" t="s">
        <v>1</v>
      </c>
      <c r="E491" s="3" t="s">
        <v>665</v>
      </c>
      <c r="F491" s="24">
        <f>('ICT-BD'!I39)</f>
        <v>12.787110239631197</v>
      </c>
      <c r="G491" s="24" t="str">
        <f>('ICT-BD'!J39)</f>
        <v>Algo Frío</v>
      </c>
      <c r="H491" s="24">
        <f t="shared" si="35"/>
        <v>28.801181057484246</v>
      </c>
      <c r="I491" s="72">
        <f>('ICA-BD'!L39)</f>
        <v>52.092592592592595</v>
      </c>
      <c r="J491" s="72" t="str">
        <f>('ICA-BD'!M39)</f>
        <v>Aceptable</v>
      </c>
      <c r="K491" s="72">
        <f t="shared" si="36"/>
        <v>78.388148148148147</v>
      </c>
      <c r="L491" s="133">
        <f>('IRA-BD'!G39)</f>
        <v>54.8</v>
      </c>
      <c r="M491" s="36" t="str">
        <f>('IRA-BD'!H46)</f>
        <v>Muy Bueno</v>
      </c>
      <c r="N491" s="133">
        <f t="shared" si="37"/>
        <v>54.8</v>
      </c>
      <c r="O491" s="80">
        <f t="shared" si="38"/>
        <v>53.996443068544124</v>
      </c>
      <c r="P491" s="81" t="str">
        <f t="shared" si="39"/>
        <v>Moderado</v>
      </c>
      <c r="Q491" s="11">
        <v>1</v>
      </c>
      <c r="R491" s="11" t="s">
        <v>164</v>
      </c>
      <c r="S491" s="11">
        <v>6</v>
      </c>
      <c r="T491" s="11">
        <v>-74.044910380000005</v>
      </c>
      <c r="U491" s="12">
        <v>4.6995707649999998</v>
      </c>
    </row>
    <row r="492" spans="1:21" x14ac:dyDescent="0.25">
      <c r="A492" s="10">
        <v>197</v>
      </c>
      <c r="B492" s="3" t="s">
        <v>974</v>
      </c>
      <c r="C492" s="3" t="s">
        <v>625</v>
      </c>
      <c r="D492" s="3" t="s">
        <v>1</v>
      </c>
      <c r="E492" s="3" t="s">
        <v>975</v>
      </c>
      <c r="F492" s="24">
        <f>('ICT-BD'!I198)</f>
        <v>12.787110239631197</v>
      </c>
      <c r="G492" s="24" t="str">
        <f>('ICT-BD'!J198)</f>
        <v>Algo Frío</v>
      </c>
      <c r="H492" s="24">
        <f t="shared" si="35"/>
        <v>28.801181057484246</v>
      </c>
      <c r="I492" s="72">
        <f>('ICA-BD'!L198)</f>
        <v>52.092592592592595</v>
      </c>
      <c r="J492" s="72" t="str">
        <f>('ICA-BD'!M198)</f>
        <v>Aceptable</v>
      </c>
      <c r="K492" s="72">
        <f t="shared" si="36"/>
        <v>78.388148148148147</v>
      </c>
      <c r="L492" s="133">
        <f>('IRA-BD'!G198)</f>
        <v>54.8</v>
      </c>
      <c r="M492" s="36" t="str">
        <f>('IRA-BD'!H205)</f>
        <v>Aceptable</v>
      </c>
      <c r="N492" s="133">
        <f t="shared" si="37"/>
        <v>54.8</v>
      </c>
      <c r="O492" s="80">
        <f t="shared" si="38"/>
        <v>53.996443068544124</v>
      </c>
      <c r="P492" s="81" t="str">
        <f t="shared" si="39"/>
        <v>Moderado</v>
      </c>
      <c r="Q492" s="11">
        <v>1</v>
      </c>
      <c r="R492" s="11" t="s">
        <v>164</v>
      </c>
      <c r="S492" s="11">
        <v>6</v>
      </c>
      <c r="T492" s="11">
        <v>-74.027307449999995</v>
      </c>
      <c r="U492" s="12">
        <v>4.6935604480000004</v>
      </c>
    </row>
    <row r="493" spans="1:21" x14ac:dyDescent="0.25">
      <c r="A493" s="10">
        <v>248</v>
      </c>
      <c r="B493" s="3" t="s">
        <v>1070</v>
      </c>
      <c r="C493" s="3" t="s">
        <v>625</v>
      </c>
      <c r="D493" s="3" t="s">
        <v>1</v>
      </c>
      <c r="E493" s="3" t="s">
        <v>1071</v>
      </c>
      <c r="F493" s="24">
        <f>('ICT-BD'!I249)</f>
        <v>12.787110239631197</v>
      </c>
      <c r="G493" s="24" t="str">
        <f>('ICT-BD'!J249)</f>
        <v>Algo Frío</v>
      </c>
      <c r="H493" s="24">
        <f t="shared" si="35"/>
        <v>28.801181057484246</v>
      </c>
      <c r="I493" s="72">
        <f>('ICA-BD'!L249)</f>
        <v>52.092592592592595</v>
      </c>
      <c r="J493" s="72" t="str">
        <f>('ICA-BD'!M249)</f>
        <v>Aceptable</v>
      </c>
      <c r="K493" s="72">
        <f t="shared" si="36"/>
        <v>78.388148148148147</v>
      </c>
      <c r="L493" s="133">
        <f>('IRA-BD'!G249)</f>
        <v>54.8</v>
      </c>
      <c r="M493" s="36" t="str">
        <f>('IRA-BD'!H256)</f>
        <v>Aceptable</v>
      </c>
      <c r="N493" s="133">
        <f t="shared" si="37"/>
        <v>54.8</v>
      </c>
      <c r="O493" s="80">
        <f t="shared" si="38"/>
        <v>53.996443068544124</v>
      </c>
      <c r="P493" s="81" t="str">
        <f t="shared" si="39"/>
        <v>Moderado</v>
      </c>
      <c r="Q493" s="11">
        <v>1</v>
      </c>
      <c r="R493" s="11" t="s">
        <v>164</v>
      </c>
      <c r="S493" s="11">
        <v>6</v>
      </c>
      <c r="T493" s="11">
        <v>-74.045116269999994</v>
      </c>
      <c r="U493" s="12">
        <v>4.7048510989999999</v>
      </c>
    </row>
    <row r="494" spans="1:21" x14ac:dyDescent="0.25">
      <c r="A494" s="10">
        <v>1982</v>
      </c>
      <c r="B494" s="3" t="s">
        <v>3695</v>
      </c>
      <c r="C494" s="3" t="s">
        <v>3696</v>
      </c>
      <c r="D494" s="3" t="s">
        <v>1</v>
      </c>
      <c r="E494" s="3" t="s">
        <v>3697</v>
      </c>
      <c r="F494" s="24">
        <f>('ICT-BD'!I1983)</f>
        <v>12.787110239631197</v>
      </c>
      <c r="G494" s="24" t="str">
        <f>('ICT-BD'!J1983)</f>
        <v>Algo Frío</v>
      </c>
      <c r="H494" s="24">
        <f t="shared" si="35"/>
        <v>28.801181057484246</v>
      </c>
      <c r="I494" s="72">
        <f>('ICA-BD'!L1983)</f>
        <v>52.092592592592595</v>
      </c>
      <c r="J494" s="72" t="str">
        <f>('ICA-BD'!M1983)</f>
        <v>Aceptable</v>
      </c>
      <c r="K494" s="72">
        <f t="shared" si="36"/>
        <v>78.388148148148147</v>
      </c>
      <c r="L494" s="133">
        <f>('IRA-BD'!G1983)</f>
        <v>54.8</v>
      </c>
      <c r="M494" s="36" t="str">
        <f>('IRA-BD'!H1983)</f>
        <v>Bueno</v>
      </c>
      <c r="N494" s="133">
        <f t="shared" si="37"/>
        <v>54.8</v>
      </c>
      <c r="O494" s="80">
        <f t="shared" si="38"/>
        <v>53.996443068544124</v>
      </c>
      <c r="P494" s="81" t="str">
        <f t="shared" si="39"/>
        <v>Moderado</v>
      </c>
      <c r="Q494" s="11">
        <v>11</v>
      </c>
      <c r="R494" s="11" t="s">
        <v>166</v>
      </c>
      <c r="S494" s="11">
        <v>3</v>
      </c>
      <c r="T494" s="11">
        <v>-74.054690910000005</v>
      </c>
      <c r="U494" s="12">
        <v>4.7225830330000003</v>
      </c>
    </row>
    <row r="495" spans="1:21" x14ac:dyDescent="0.25">
      <c r="A495" s="10">
        <v>2031</v>
      </c>
      <c r="B495" s="3" t="s">
        <v>3784</v>
      </c>
      <c r="C495" s="3" t="s">
        <v>3696</v>
      </c>
      <c r="D495" s="3" t="s">
        <v>1</v>
      </c>
      <c r="E495" s="3" t="s">
        <v>3777</v>
      </c>
      <c r="F495" s="24">
        <f>('ICT-BD'!I2032)</f>
        <v>12.787110239631197</v>
      </c>
      <c r="G495" s="24" t="str">
        <f>('ICT-BD'!J2032)</f>
        <v>Algo Frío</v>
      </c>
      <c r="H495" s="24">
        <f t="shared" si="35"/>
        <v>28.801181057484246</v>
      </c>
      <c r="I495" s="72">
        <f>('ICA-BD'!L2032)</f>
        <v>52.092592592592595</v>
      </c>
      <c r="J495" s="72" t="str">
        <f>('ICA-BD'!M2032)</f>
        <v>Aceptable</v>
      </c>
      <c r="K495" s="72">
        <f t="shared" si="36"/>
        <v>78.388148148148147</v>
      </c>
      <c r="L495" s="133">
        <f>('IRA-BD'!G2032)</f>
        <v>54.8</v>
      </c>
      <c r="M495" s="36" t="str">
        <f>('IRA-BD'!H2032)</f>
        <v>Bueno</v>
      </c>
      <c r="N495" s="133">
        <f t="shared" si="37"/>
        <v>54.8</v>
      </c>
      <c r="O495" s="80">
        <f t="shared" si="38"/>
        <v>53.996443068544124</v>
      </c>
      <c r="P495" s="81" t="str">
        <f t="shared" si="39"/>
        <v>Moderado</v>
      </c>
      <c r="Q495" s="11">
        <v>11</v>
      </c>
      <c r="R495" s="11" t="s">
        <v>166</v>
      </c>
      <c r="S495" s="11">
        <v>5</v>
      </c>
      <c r="T495" s="11">
        <v>-74.059100849999993</v>
      </c>
      <c r="U495" s="12">
        <v>4.693429633</v>
      </c>
    </row>
    <row r="496" spans="1:21" x14ac:dyDescent="0.25">
      <c r="A496" s="10">
        <v>2047</v>
      </c>
      <c r="B496" s="3" t="s">
        <v>3809</v>
      </c>
      <c r="C496" s="3" t="s">
        <v>3696</v>
      </c>
      <c r="D496" s="3" t="s">
        <v>1</v>
      </c>
      <c r="E496" s="3" t="s">
        <v>3810</v>
      </c>
      <c r="F496" s="24">
        <f>('ICT-BD'!I2048)</f>
        <v>12.787110239631197</v>
      </c>
      <c r="G496" s="24" t="str">
        <f>('ICT-BD'!J2048)</f>
        <v>Algo Frío</v>
      </c>
      <c r="H496" s="24">
        <f t="shared" si="35"/>
        <v>28.801181057484246</v>
      </c>
      <c r="I496" s="72">
        <f>('ICA-BD'!L2048)</f>
        <v>52.092592592592595</v>
      </c>
      <c r="J496" s="72" t="str">
        <f>('ICA-BD'!M2048)</f>
        <v>Aceptable</v>
      </c>
      <c r="K496" s="72">
        <f t="shared" si="36"/>
        <v>78.388148148148147</v>
      </c>
      <c r="L496" s="133">
        <f>('IRA-BD'!G2048)</f>
        <v>54.8</v>
      </c>
      <c r="M496" s="36" t="str">
        <f>('IRA-BD'!H2048)</f>
        <v>Bueno</v>
      </c>
      <c r="N496" s="133">
        <f t="shared" si="37"/>
        <v>54.8</v>
      </c>
      <c r="O496" s="80">
        <f t="shared" si="38"/>
        <v>53.996443068544124</v>
      </c>
      <c r="P496" s="81" t="str">
        <f t="shared" si="39"/>
        <v>Moderado</v>
      </c>
      <c r="Q496" s="11">
        <v>11</v>
      </c>
      <c r="R496" s="11" t="s">
        <v>166</v>
      </c>
      <c r="S496" s="11">
        <v>5</v>
      </c>
      <c r="T496" s="11">
        <v>-74.059901550000006</v>
      </c>
      <c r="U496" s="12">
        <v>4.6948320990000001</v>
      </c>
    </row>
    <row r="497" spans="1:21" x14ac:dyDescent="0.25">
      <c r="A497" s="10">
        <v>2288</v>
      </c>
      <c r="B497" s="3" t="s">
        <v>4233</v>
      </c>
      <c r="C497" s="3" t="s">
        <v>3696</v>
      </c>
      <c r="D497" s="3" t="s">
        <v>1</v>
      </c>
      <c r="E497" s="3" t="s">
        <v>4234</v>
      </c>
      <c r="F497" s="24">
        <f>('ICT-BD'!I2289)</f>
        <v>12.787110239631197</v>
      </c>
      <c r="G497" s="24" t="str">
        <f>('ICT-BD'!J2289)</f>
        <v>Algo Frío</v>
      </c>
      <c r="H497" s="24">
        <f t="shared" si="35"/>
        <v>28.801181057484246</v>
      </c>
      <c r="I497" s="72">
        <f>('ICA-BD'!L2289)</f>
        <v>52.092592592592595</v>
      </c>
      <c r="J497" s="72" t="str">
        <f>('ICA-BD'!M2289)</f>
        <v>Aceptable</v>
      </c>
      <c r="K497" s="72">
        <f t="shared" si="36"/>
        <v>78.388148148148147</v>
      </c>
      <c r="L497" s="133">
        <f>('IRA-BD'!G2289)</f>
        <v>54.8</v>
      </c>
      <c r="M497" s="36" t="str">
        <f>('IRA-BD'!H2289)</f>
        <v>Bueno</v>
      </c>
      <c r="N497" s="133">
        <f t="shared" si="37"/>
        <v>54.8</v>
      </c>
      <c r="O497" s="80">
        <f t="shared" si="38"/>
        <v>53.996443068544124</v>
      </c>
      <c r="P497" s="81" t="str">
        <f t="shared" si="39"/>
        <v>Moderado</v>
      </c>
      <c r="Q497" s="11">
        <v>11</v>
      </c>
      <c r="R497" s="11" t="s">
        <v>167</v>
      </c>
      <c r="S497" s="11">
        <v>3</v>
      </c>
      <c r="T497" s="11">
        <v>-74.084468959999995</v>
      </c>
      <c r="U497" s="12">
        <v>4.7353496799999997</v>
      </c>
    </row>
    <row r="498" spans="1:21" x14ac:dyDescent="0.25">
      <c r="A498" s="10">
        <v>2334</v>
      </c>
      <c r="B498" s="3" t="s">
        <v>4313</v>
      </c>
      <c r="C498" s="3" t="s">
        <v>3696</v>
      </c>
      <c r="D498" s="3" t="s">
        <v>1</v>
      </c>
      <c r="E498" s="3" t="s">
        <v>4314</v>
      </c>
      <c r="F498" s="24">
        <f>('ICT-BD'!I2335)</f>
        <v>12.787110239631197</v>
      </c>
      <c r="G498" s="24" t="str">
        <f>('ICT-BD'!J2335)</f>
        <v>Algo Frío</v>
      </c>
      <c r="H498" s="24">
        <f t="shared" si="35"/>
        <v>28.801181057484246</v>
      </c>
      <c r="I498" s="72">
        <f>('ICA-BD'!L2335)</f>
        <v>52.092592592592595</v>
      </c>
      <c r="J498" s="72" t="str">
        <f>('ICA-BD'!M2335)</f>
        <v>Aceptable</v>
      </c>
      <c r="K498" s="72">
        <f t="shared" si="36"/>
        <v>78.388148148148147</v>
      </c>
      <c r="L498" s="133">
        <f>('IRA-BD'!G2335)</f>
        <v>54.8</v>
      </c>
      <c r="M498" s="36" t="str">
        <f>('IRA-BD'!H2335)</f>
        <v>Bueno</v>
      </c>
      <c r="N498" s="133">
        <f t="shared" si="37"/>
        <v>54.8</v>
      </c>
      <c r="O498" s="80">
        <f t="shared" si="38"/>
        <v>53.996443068544124</v>
      </c>
      <c r="P498" s="81" t="str">
        <f t="shared" si="39"/>
        <v>Moderado</v>
      </c>
      <c r="Q498" s="11">
        <v>11</v>
      </c>
      <c r="R498" s="11" t="s">
        <v>167</v>
      </c>
      <c r="S498" s="11">
        <v>3</v>
      </c>
      <c r="T498" s="11">
        <v>-74.097409720000002</v>
      </c>
      <c r="U498" s="12">
        <v>4.7394269639999997</v>
      </c>
    </row>
    <row r="499" spans="1:21" x14ac:dyDescent="0.25">
      <c r="A499" s="10">
        <v>3445</v>
      </c>
      <c r="B499" s="3" t="s">
        <v>5956</v>
      </c>
      <c r="C499" s="3" t="s">
        <v>5614</v>
      </c>
      <c r="D499" s="3" t="s">
        <v>1</v>
      </c>
      <c r="E499" s="3" t="s">
        <v>5617</v>
      </c>
      <c r="F499" s="24">
        <f>('ICT-BD'!I3446)</f>
        <v>12.426706907059854</v>
      </c>
      <c r="G499" s="24" t="str">
        <f>('ICT-BD'!J3446)</f>
        <v>Algo Frío</v>
      </c>
      <c r="H499" s="24">
        <f t="shared" si="35"/>
        <v>33.543330170265065</v>
      </c>
      <c r="I499" s="72">
        <f>('ICA-BD'!L3446)</f>
        <v>60.75</v>
      </c>
      <c r="J499" s="72" t="str">
        <f>('ICA-BD'!M3446)</f>
        <v>Aceptable</v>
      </c>
      <c r="K499" s="72">
        <f t="shared" si="36"/>
        <v>73.540000000000006</v>
      </c>
      <c r="L499" s="133">
        <f>('IRA-BD'!G3446)</f>
        <v>54.8</v>
      </c>
      <c r="M499" s="36" t="str">
        <f>('IRA-BD'!H3446)</f>
        <v>Bueno</v>
      </c>
      <c r="N499" s="133">
        <f t="shared" si="37"/>
        <v>54.8</v>
      </c>
      <c r="O499" s="80">
        <f t="shared" si="38"/>
        <v>53.961110056755025</v>
      </c>
      <c r="P499" s="81" t="str">
        <f t="shared" si="39"/>
        <v>Moderado</v>
      </c>
      <c r="Q499" s="11">
        <v>19</v>
      </c>
      <c r="R499" s="11" t="s">
        <v>6000</v>
      </c>
      <c r="S499" s="11">
        <v>1</v>
      </c>
      <c r="T499" s="11">
        <v>-74.147766970000006</v>
      </c>
      <c r="U499" s="12">
        <v>4.510395935</v>
      </c>
    </row>
    <row r="500" spans="1:21" x14ac:dyDescent="0.25">
      <c r="A500" s="10">
        <v>2446</v>
      </c>
      <c r="B500" s="3" t="s">
        <v>4501</v>
      </c>
      <c r="C500" s="3" t="s">
        <v>3696</v>
      </c>
      <c r="D500" s="3" t="s">
        <v>1</v>
      </c>
      <c r="E500" s="3" t="s">
        <v>4500</v>
      </c>
      <c r="F500" s="24">
        <f>('ICT-BD'!I2447)</f>
        <v>12.57211985288758</v>
      </c>
      <c r="G500" s="24" t="str">
        <f>('ICT-BD'!J2447)</f>
        <v>Algo Frío</v>
      </c>
      <c r="H500" s="24">
        <f t="shared" si="35"/>
        <v>31.630001935689734</v>
      </c>
      <c r="I500" s="72">
        <f>('ICA-BD'!L2447)</f>
        <v>57.648148148148152</v>
      </c>
      <c r="J500" s="72" t="str">
        <f>('ICA-BD'!M2447)</f>
        <v>Aceptable</v>
      </c>
      <c r="K500" s="72">
        <f t="shared" si="36"/>
        <v>75.277037037037033</v>
      </c>
      <c r="L500" s="133">
        <f>('IRA-BD'!G2447)</f>
        <v>54.8</v>
      </c>
      <c r="M500" s="36" t="str">
        <f>('IRA-BD'!H2447)</f>
        <v>Bueno</v>
      </c>
      <c r="N500" s="133">
        <f t="shared" si="37"/>
        <v>54.8</v>
      </c>
      <c r="O500" s="80">
        <f t="shared" si="38"/>
        <v>53.902346324242252</v>
      </c>
      <c r="P500" s="81" t="str">
        <f t="shared" si="39"/>
        <v>Moderado</v>
      </c>
      <c r="Q500" s="11">
        <v>11</v>
      </c>
      <c r="R500" s="11" t="s">
        <v>5996</v>
      </c>
      <c r="S500" s="11">
        <v>3</v>
      </c>
      <c r="T500" s="11">
        <v>-74.050977919999994</v>
      </c>
      <c r="U500" s="12">
        <v>4.748890727</v>
      </c>
    </row>
    <row r="501" spans="1:21" x14ac:dyDescent="0.25">
      <c r="A501" s="10">
        <v>2458</v>
      </c>
      <c r="B501" s="3" t="s">
        <v>4521</v>
      </c>
      <c r="C501" s="3" t="s">
        <v>3696</v>
      </c>
      <c r="D501" s="3" t="s">
        <v>1</v>
      </c>
      <c r="E501" s="3" t="s">
        <v>4522</v>
      </c>
      <c r="F501" s="24">
        <f>('ICT-BD'!I2459)</f>
        <v>12.57211985288758</v>
      </c>
      <c r="G501" s="24" t="str">
        <f>('ICT-BD'!J2459)</f>
        <v>Algo Frío</v>
      </c>
      <c r="H501" s="24">
        <f t="shared" si="35"/>
        <v>31.630001935689734</v>
      </c>
      <c r="I501" s="72">
        <f>('ICA-BD'!L2459)</f>
        <v>57.648148148148152</v>
      </c>
      <c r="J501" s="72" t="str">
        <f>('ICA-BD'!M2459)</f>
        <v>Aceptable</v>
      </c>
      <c r="K501" s="72">
        <f t="shared" si="36"/>
        <v>75.277037037037033</v>
      </c>
      <c r="L501" s="133">
        <f>('IRA-BD'!G2459)</f>
        <v>54.8</v>
      </c>
      <c r="M501" s="36" t="str">
        <f>('IRA-BD'!H2459)</f>
        <v>Bueno</v>
      </c>
      <c r="N501" s="133">
        <f t="shared" si="37"/>
        <v>54.8</v>
      </c>
      <c r="O501" s="80">
        <f t="shared" si="38"/>
        <v>53.902346324242252</v>
      </c>
      <c r="P501" s="81" t="str">
        <f t="shared" si="39"/>
        <v>Moderado</v>
      </c>
      <c r="Q501" s="11">
        <v>11</v>
      </c>
      <c r="R501" s="11" t="s">
        <v>5996</v>
      </c>
      <c r="S501" s="11">
        <v>4</v>
      </c>
      <c r="T501" s="11">
        <v>-74.062956589999999</v>
      </c>
      <c r="U501" s="12">
        <v>4.7519743219999997</v>
      </c>
    </row>
    <row r="502" spans="1:21" x14ac:dyDescent="0.25">
      <c r="A502" s="10">
        <v>2301</v>
      </c>
      <c r="B502" s="3" t="s">
        <v>4258</v>
      </c>
      <c r="C502" s="3" t="s">
        <v>3696</v>
      </c>
      <c r="D502" s="3" t="s">
        <v>1</v>
      </c>
      <c r="E502" s="3" t="s">
        <v>4246</v>
      </c>
      <c r="F502" s="24">
        <f>('ICT-BD'!I2302)</f>
        <v>12.787110239631197</v>
      </c>
      <c r="G502" s="24" t="str">
        <f>('ICT-BD'!J2302)</f>
        <v>Algo Frío</v>
      </c>
      <c r="H502" s="24">
        <f t="shared" si="35"/>
        <v>28.801181057484246</v>
      </c>
      <c r="I502" s="72">
        <f>('ICA-BD'!L2302)</f>
        <v>54.092592592592595</v>
      </c>
      <c r="J502" s="72" t="str">
        <f>('ICA-BD'!M2302)</f>
        <v>Aceptable</v>
      </c>
      <c r="K502" s="72">
        <f t="shared" si="36"/>
        <v>77.268148148148143</v>
      </c>
      <c r="L502" s="133">
        <f>('IRA-BD'!G2302)</f>
        <v>54.8</v>
      </c>
      <c r="M502" s="36" t="str">
        <f>('IRA-BD'!H2302)</f>
        <v>Bueno</v>
      </c>
      <c r="N502" s="133">
        <f t="shared" si="37"/>
        <v>54.8</v>
      </c>
      <c r="O502" s="80">
        <f t="shared" si="38"/>
        <v>53.623109735210789</v>
      </c>
      <c r="P502" s="81" t="str">
        <f t="shared" si="39"/>
        <v>Moderado</v>
      </c>
      <c r="Q502" s="11">
        <v>11</v>
      </c>
      <c r="R502" s="11" t="s">
        <v>167</v>
      </c>
      <c r="S502" s="11">
        <v>3</v>
      </c>
      <c r="T502" s="11">
        <v>-74.099579239999997</v>
      </c>
      <c r="U502" s="12">
        <v>4.7455673970000003</v>
      </c>
    </row>
    <row r="503" spans="1:21" x14ac:dyDescent="0.25">
      <c r="A503" s="10">
        <v>2317</v>
      </c>
      <c r="B503" s="3" t="s">
        <v>4286</v>
      </c>
      <c r="C503" s="3" t="s">
        <v>3696</v>
      </c>
      <c r="D503" s="3" t="s">
        <v>1</v>
      </c>
      <c r="E503" s="3" t="s">
        <v>4287</v>
      </c>
      <c r="F503" s="24">
        <f>('ICT-BD'!I2318)</f>
        <v>12.787110239631197</v>
      </c>
      <c r="G503" s="24" t="str">
        <f>('ICT-BD'!J2318)</f>
        <v>Algo Frío</v>
      </c>
      <c r="H503" s="24">
        <f t="shared" si="35"/>
        <v>28.801181057484246</v>
      </c>
      <c r="I503" s="72">
        <f>('ICA-BD'!L2318)</f>
        <v>54.092592592592595</v>
      </c>
      <c r="J503" s="72" t="str">
        <f>('ICA-BD'!M2318)</f>
        <v>Aceptable</v>
      </c>
      <c r="K503" s="72">
        <f t="shared" si="36"/>
        <v>77.268148148148143</v>
      </c>
      <c r="L503" s="133">
        <f>('IRA-BD'!G2318)</f>
        <v>54.8</v>
      </c>
      <c r="M503" s="36" t="str">
        <f>('IRA-BD'!H2318)</f>
        <v>Bueno</v>
      </c>
      <c r="N503" s="133">
        <f t="shared" si="37"/>
        <v>54.8</v>
      </c>
      <c r="O503" s="80">
        <f t="shared" si="38"/>
        <v>53.623109735210789</v>
      </c>
      <c r="P503" s="81" t="str">
        <f t="shared" si="39"/>
        <v>Moderado</v>
      </c>
      <c r="Q503" s="11">
        <v>11</v>
      </c>
      <c r="R503" s="11" t="s">
        <v>167</v>
      </c>
      <c r="S503" s="11">
        <v>2</v>
      </c>
      <c r="T503" s="11">
        <v>-74.104879800000006</v>
      </c>
      <c r="U503" s="12">
        <v>4.745616955</v>
      </c>
    </row>
    <row r="504" spans="1:21" x14ac:dyDescent="0.25">
      <c r="A504" s="10">
        <v>3235</v>
      </c>
      <c r="B504" s="3" t="s">
        <v>5613</v>
      </c>
      <c r="C504" s="3" t="s">
        <v>5614</v>
      </c>
      <c r="D504" s="3" t="s">
        <v>1</v>
      </c>
      <c r="E504" s="3" t="s">
        <v>5615</v>
      </c>
      <c r="F504" s="24">
        <f>('ICT-BD'!I3236)</f>
        <v>12.426706907059854</v>
      </c>
      <c r="G504" s="24" t="str">
        <f>('ICT-BD'!J3236)</f>
        <v>Algo Frío</v>
      </c>
      <c r="H504" s="24">
        <f t="shared" si="35"/>
        <v>33.543330170265065</v>
      </c>
      <c r="I504" s="72">
        <f>('ICA-BD'!L3236)</f>
        <v>62.75</v>
      </c>
      <c r="J504" s="72" t="str">
        <f>('ICA-BD'!M3236)</f>
        <v>Aceptable</v>
      </c>
      <c r="K504" s="72">
        <f t="shared" si="36"/>
        <v>72.42</v>
      </c>
      <c r="L504" s="133">
        <f>('IRA-BD'!G3236)</f>
        <v>54.8</v>
      </c>
      <c r="M504" s="36" t="str">
        <f>('IRA-BD'!H3236)</f>
        <v>Bueno</v>
      </c>
      <c r="N504" s="133">
        <f t="shared" si="37"/>
        <v>54.8</v>
      </c>
      <c r="O504" s="80">
        <f t="shared" si="38"/>
        <v>53.58777672342169</v>
      </c>
      <c r="P504" s="81" t="str">
        <f t="shared" si="39"/>
        <v>Moderado</v>
      </c>
      <c r="Q504" s="11">
        <v>19</v>
      </c>
      <c r="R504" s="11" t="s">
        <v>6000</v>
      </c>
      <c r="S504" s="11">
        <v>1</v>
      </c>
      <c r="T504" s="11">
        <v>-74.145253289999999</v>
      </c>
      <c r="U504" s="12">
        <v>4.5071028279999998</v>
      </c>
    </row>
    <row r="505" spans="1:21" x14ac:dyDescent="0.25">
      <c r="A505" s="10">
        <v>3236</v>
      </c>
      <c r="B505" s="3" t="s">
        <v>5616</v>
      </c>
      <c r="C505" s="3" t="s">
        <v>5614</v>
      </c>
      <c r="D505" s="3" t="s">
        <v>1</v>
      </c>
      <c r="E505" s="3" t="s">
        <v>5617</v>
      </c>
      <c r="F505" s="24">
        <f>('ICT-BD'!I3237)</f>
        <v>12.426706907059854</v>
      </c>
      <c r="G505" s="24" t="str">
        <f>('ICT-BD'!J3237)</f>
        <v>Algo Frío</v>
      </c>
      <c r="H505" s="24">
        <f t="shared" si="35"/>
        <v>33.543330170265065</v>
      </c>
      <c r="I505" s="72">
        <f>('ICA-BD'!L3237)</f>
        <v>62.75</v>
      </c>
      <c r="J505" s="72" t="str">
        <f>('ICA-BD'!M3237)</f>
        <v>Aceptable</v>
      </c>
      <c r="K505" s="72">
        <f t="shared" si="36"/>
        <v>72.42</v>
      </c>
      <c r="L505" s="133">
        <f>('IRA-BD'!G3237)</f>
        <v>54.8</v>
      </c>
      <c r="M505" s="36" t="str">
        <f>('IRA-BD'!H3237)</f>
        <v>Bueno</v>
      </c>
      <c r="N505" s="133">
        <f t="shared" si="37"/>
        <v>54.8</v>
      </c>
      <c r="O505" s="80">
        <f t="shared" si="38"/>
        <v>53.58777672342169</v>
      </c>
      <c r="P505" s="81" t="str">
        <f t="shared" si="39"/>
        <v>Moderado</v>
      </c>
      <c r="Q505" s="11">
        <v>19</v>
      </c>
      <c r="R505" s="11" t="s">
        <v>6000</v>
      </c>
      <c r="S505" s="11">
        <v>1</v>
      </c>
      <c r="T505" s="11">
        <v>-74.148265039999998</v>
      </c>
      <c r="U505" s="12">
        <v>4.5081858260000001</v>
      </c>
    </row>
    <row r="506" spans="1:21" x14ac:dyDescent="0.25">
      <c r="A506" s="10">
        <v>3237</v>
      </c>
      <c r="B506" s="3" t="s">
        <v>5618</v>
      </c>
      <c r="C506" s="3" t="s">
        <v>5614</v>
      </c>
      <c r="D506" s="3" t="s">
        <v>1</v>
      </c>
      <c r="E506" s="3" t="s">
        <v>5619</v>
      </c>
      <c r="F506" s="24">
        <f>('ICT-BD'!I3238)</f>
        <v>12.426706907059854</v>
      </c>
      <c r="G506" s="24" t="str">
        <f>('ICT-BD'!J3238)</f>
        <v>Algo Frío</v>
      </c>
      <c r="H506" s="24">
        <f t="shared" si="35"/>
        <v>33.543330170265065</v>
      </c>
      <c r="I506" s="72">
        <f>('ICA-BD'!L3238)</f>
        <v>62.75</v>
      </c>
      <c r="J506" s="72" t="str">
        <f>('ICA-BD'!M3238)</f>
        <v>Aceptable</v>
      </c>
      <c r="K506" s="72">
        <f t="shared" si="36"/>
        <v>72.42</v>
      </c>
      <c r="L506" s="133">
        <f>('IRA-BD'!G3238)</f>
        <v>54.8</v>
      </c>
      <c r="M506" s="36" t="str">
        <f>('IRA-BD'!H3238)</f>
        <v>Bueno</v>
      </c>
      <c r="N506" s="133">
        <f t="shared" si="37"/>
        <v>54.8</v>
      </c>
      <c r="O506" s="80">
        <f t="shared" si="38"/>
        <v>53.58777672342169</v>
      </c>
      <c r="P506" s="81" t="str">
        <f t="shared" si="39"/>
        <v>Moderado</v>
      </c>
      <c r="Q506" s="11">
        <v>19</v>
      </c>
      <c r="R506" s="11" t="s">
        <v>6000</v>
      </c>
      <c r="S506" s="11">
        <v>1</v>
      </c>
      <c r="T506" s="11">
        <v>-74.149329899999998</v>
      </c>
      <c r="U506" s="12">
        <v>4.506958923</v>
      </c>
    </row>
    <row r="507" spans="1:21" x14ac:dyDescent="0.25">
      <c r="A507" s="10">
        <v>3238</v>
      </c>
      <c r="B507" s="3" t="s">
        <v>5620</v>
      </c>
      <c r="C507" s="3" t="s">
        <v>5614</v>
      </c>
      <c r="D507" s="3" t="s">
        <v>1</v>
      </c>
      <c r="E507" s="3" t="s">
        <v>1908</v>
      </c>
      <c r="F507" s="24">
        <f>('ICT-BD'!I3239)</f>
        <v>12.426706907059854</v>
      </c>
      <c r="G507" s="24" t="str">
        <f>('ICT-BD'!J3239)</f>
        <v>Algo Frío</v>
      </c>
      <c r="H507" s="24">
        <f t="shared" si="35"/>
        <v>33.543330170265065</v>
      </c>
      <c r="I507" s="72">
        <f>('ICA-BD'!L3239)</f>
        <v>62.75</v>
      </c>
      <c r="J507" s="72" t="str">
        <f>('ICA-BD'!M3239)</f>
        <v>Aceptable</v>
      </c>
      <c r="K507" s="72">
        <f t="shared" si="36"/>
        <v>72.42</v>
      </c>
      <c r="L507" s="133">
        <f>('IRA-BD'!G3239)</f>
        <v>54.8</v>
      </c>
      <c r="M507" s="36" t="str">
        <f>('IRA-BD'!H3239)</f>
        <v>Bueno</v>
      </c>
      <c r="N507" s="133">
        <f t="shared" si="37"/>
        <v>54.8</v>
      </c>
      <c r="O507" s="80">
        <f t="shared" si="38"/>
        <v>53.58777672342169</v>
      </c>
      <c r="P507" s="81" t="str">
        <f t="shared" si="39"/>
        <v>Moderado</v>
      </c>
      <c r="Q507" s="11">
        <v>19</v>
      </c>
      <c r="R507" s="11" t="s">
        <v>6000</v>
      </c>
      <c r="S507" s="11">
        <v>1</v>
      </c>
      <c r="T507" s="11">
        <v>-74.14681401</v>
      </c>
      <c r="U507" s="12">
        <v>4.5077856809999997</v>
      </c>
    </row>
    <row r="508" spans="1:21" x14ac:dyDescent="0.25">
      <c r="A508" s="10">
        <v>1733</v>
      </c>
      <c r="B508" s="3" t="s">
        <v>3310</v>
      </c>
      <c r="C508" s="3" t="s">
        <v>3044</v>
      </c>
      <c r="D508" s="3" t="s">
        <v>1</v>
      </c>
      <c r="E508" s="3" t="s">
        <v>3305</v>
      </c>
      <c r="F508" s="24">
        <f>('ICT-BD'!I1734)</f>
        <v>12.693207725923974</v>
      </c>
      <c r="G508" s="24" t="str">
        <f>('ICT-BD'!J1734)</f>
        <v>Algo Frío</v>
      </c>
      <c r="H508" s="24">
        <f t="shared" si="35"/>
        <v>30.036740448368754</v>
      </c>
      <c r="I508" s="72">
        <f>('ICA-BD'!L1734)</f>
        <v>56.870370370370367</v>
      </c>
      <c r="J508" s="72" t="str">
        <f>('ICA-BD'!M1734)</f>
        <v>Aceptable</v>
      </c>
      <c r="K508" s="72">
        <f t="shared" si="36"/>
        <v>75.7125925925926</v>
      </c>
      <c r="L508" s="133">
        <f>('IRA-BD'!G1734)</f>
        <v>54.8</v>
      </c>
      <c r="M508" s="36" t="str">
        <f>('IRA-BD'!H1734)</f>
        <v>Bueno</v>
      </c>
      <c r="N508" s="133">
        <f t="shared" si="37"/>
        <v>54.8</v>
      </c>
      <c r="O508" s="80">
        <f t="shared" si="38"/>
        <v>53.516444346987122</v>
      </c>
      <c r="P508" s="81" t="str">
        <f t="shared" si="39"/>
        <v>Moderado</v>
      </c>
      <c r="Q508" s="11">
        <v>10</v>
      </c>
      <c r="R508" s="11" t="s">
        <v>5995</v>
      </c>
      <c r="S508" s="11">
        <v>3</v>
      </c>
      <c r="T508" s="11">
        <v>-74.126177040000002</v>
      </c>
      <c r="U508" s="12">
        <v>4.7151884329999998</v>
      </c>
    </row>
    <row r="509" spans="1:21" x14ac:dyDescent="0.25">
      <c r="A509" s="10">
        <v>1965</v>
      </c>
      <c r="B509" s="3" t="s">
        <v>3665</v>
      </c>
      <c r="C509" s="3" t="s">
        <v>3044</v>
      </c>
      <c r="D509" s="3" t="s">
        <v>1</v>
      </c>
      <c r="E509" s="3" t="s">
        <v>3666</v>
      </c>
      <c r="F509" s="24">
        <f>('ICT-BD'!I1966)</f>
        <v>12.693207725923974</v>
      </c>
      <c r="G509" s="24" t="str">
        <f>('ICT-BD'!J1966)</f>
        <v>Algo Frío</v>
      </c>
      <c r="H509" s="24">
        <f t="shared" si="35"/>
        <v>30.036740448368754</v>
      </c>
      <c r="I509" s="72">
        <f>('ICA-BD'!L1966)</f>
        <v>56.870370370370367</v>
      </c>
      <c r="J509" s="72" t="str">
        <f>('ICA-BD'!M1966)</f>
        <v>Aceptable</v>
      </c>
      <c r="K509" s="72">
        <f t="shared" si="36"/>
        <v>75.7125925925926</v>
      </c>
      <c r="L509" s="133">
        <f>('IRA-BD'!G1966)</f>
        <v>54.8</v>
      </c>
      <c r="M509" s="36" t="str">
        <f>('IRA-BD'!H1966)</f>
        <v>Bueno</v>
      </c>
      <c r="N509" s="133">
        <f t="shared" si="37"/>
        <v>54.8</v>
      </c>
      <c r="O509" s="80">
        <f t="shared" si="38"/>
        <v>53.516444346987122</v>
      </c>
      <c r="P509" s="81" t="str">
        <f t="shared" si="39"/>
        <v>Moderado</v>
      </c>
      <c r="Q509" s="11">
        <v>10</v>
      </c>
      <c r="R509" s="11" t="s">
        <v>5995</v>
      </c>
      <c r="S509" s="11">
        <v>2</v>
      </c>
      <c r="T509" s="11">
        <v>-74.129224300000004</v>
      </c>
      <c r="U509" s="12">
        <v>4.7126000570000004</v>
      </c>
    </row>
    <row r="510" spans="1:21" x14ac:dyDescent="0.25">
      <c r="A510" s="10">
        <v>313</v>
      </c>
      <c r="B510" s="3" t="s">
        <v>1189</v>
      </c>
      <c r="C510" s="3" t="s">
        <v>625</v>
      </c>
      <c r="D510" s="3" t="s">
        <v>1</v>
      </c>
      <c r="E510" s="3" t="s">
        <v>1190</v>
      </c>
      <c r="F510" s="24">
        <f>('ICT-BD'!I314)</f>
        <v>12.787110239631197</v>
      </c>
      <c r="G510" s="24" t="str">
        <f>('ICT-BD'!J314)</f>
        <v>Algo Frío</v>
      </c>
      <c r="H510" s="24">
        <f t="shared" si="35"/>
        <v>28.801181057484246</v>
      </c>
      <c r="I510" s="72">
        <f>('ICA-BD'!L314)</f>
        <v>54.870370370370367</v>
      </c>
      <c r="J510" s="72" t="str">
        <f>('ICA-BD'!M314)</f>
        <v>Aceptable</v>
      </c>
      <c r="K510" s="72">
        <f t="shared" si="36"/>
        <v>76.83259259259259</v>
      </c>
      <c r="L510" s="133">
        <f>('IRA-BD'!G314)</f>
        <v>54.8</v>
      </c>
      <c r="M510" s="36" t="str">
        <f>('IRA-BD'!H314)</f>
        <v>Bueno</v>
      </c>
      <c r="N510" s="133">
        <f t="shared" si="37"/>
        <v>54.8</v>
      </c>
      <c r="O510" s="80">
        <f t="shared" si="38"/>
        <v>53.477924550025612</v>
      </c>
      <c r="P510" s="81" t="str">
        <f t="shared" si="39"/>
        <v>Moderado</v>
      </c>
      <c r="Q510" s="11">
        <v>1</v>
      </c>
      <c r="R510" s="11" t="s">
        <v>344</v>
      </c>
      <c r="S510" s="11">
        <v>1</v>
      </c>
      <c r="T510" s="11">
        <v>-74.012528649999993</v>
      </c>
      <c r="U510" s="12">
        <v>4.7416031380000003</v>
      </c>
    </row>
    <row r="511" spans="1:21" x14ac:dyDescent="0.25">
      <c r="A511" s="10">
        <v>548</v>
      </c>
      <c r="B511" s="3" t="s">
        <v>529</v>
      </c>
      <c r="C511" s="3" t="s">
        <v>318</v>
      </c>
      <c r="D511" s="3" t="s">
        <v>1</v>
      </c>
      <c r="E511" s="3" t="s">
        <v>530</v>
      </c>
      <c r="F511" s="24">
        <f>('ICT-BD'!I549)</f>
        <v>12.787110239631197</v>
      </c>
      <c r="G511" s="24" t="str">
        <f>('ICT-BD'!J549)</f>
        <v>Algo Frío</v>
      </c>
      <c r="H511" s="24">
        <f t="shared" si="35"/>
        <v>28.801181057484246</v>
      </c>
      <c r="I511" s="72">
        <f>('ICA-BD'!L549)</f>
        <v>54.870370370370367</v>
      </c>
      <c r="J511" s="72" t="str">
        <f>('ICA-BD'!M549)</f>
        <v>Aceptable</v>
      </c>
      <c r="K511" s="72">
        <f t="shared" si="36"/>
        <v>76.83259259259259</v>
      </c>
      <c r="L511" s="133">
        <f>('IRA-BD'!G549)</f>
        <v>54.8</v>
      </c>
      <c r="M511" s="36" t="str">
        <f>('IRA-BD'!H549)</f>
        <v>Bueno</v>
      </c>
      <c r="N511" s="133">
        <f t="shared" si="37"/>
        <v>54.8</v>
      </c>
      <c r="O511" s="80">
        <f t="shared" si="38"/>
        <v>53.477924550025612</v>
      </c>
      <c r="P511" s="81" t="str">
        <f t="shared" si="39"/>
        <v>Moderado</v>
      </c>
      <c r="Q511" s="11">
        <v>4</v>
      </c>
      <c r="R511" s="11" t="s">
        <v>474</v>
      </c>
      <c r="S511" s="11">
        <v>1</v>
      </c>
      <c r="T511" s="11">
        <v>-74.083339499999994</v>
      </c>
      <c r="U511" s="12">
        <v>4.5285877340000003</v>
      </c>
    </row>
    <row r="512" spans="1:21" x14ac:dyDescent="0.25">
      <c r="A512" s="10">
        <v>597</v>
      </c>
      <c r="B512" s="3" t="s">
        <v>478</v>
      </c>
      <c r="C512" s="3" t="s">
        <v>318</v>
      </c>
      <c r="D512" s="3" t="s">
        <v>1</v>
      </c>
      <c r="E512" s="3" t="s">
        <v>479</v>
      </c>
      <c r="F512" s="24">
        <f>('ICT-BD'!I598)</f>
        <v>12.787110239631197</v>
      </c>
      <c r="G512" s="24" t="str">
        <f>('ICT-BD'!J598)</f>
        <v>Algo Frío</v>
      </c>
      <c r="H512" s="24">
        <f t="shared" si="35"/>
        <v>28.801181057484246</v>
      </c>
      <c r="I512" s="72">
        <f>('ICA-BD'!L598)</f>
        <v>54.870370370370367</v>
      </c>
      <c r="J512" s="72" t="str">
        <f>('ICA-BD'!M598)</f>
        <v>Aceptable</v>
      </c>
      <c r="K512" s="72">
        <f t="shared" si="36"/>
        <v>76.83259259259259</v>
      </c>
      <c r="L512" s="133">
        <f>('IRA-BD'!G598)</f>
        <v>54.8</v>
      </c>
      <c r="M512" s="36" t="str">
        <f>('IRA-BD'!H598)</f>
        <v>Bueno</v>
      </c>
      <c r="N512" s="133">
        <f t="shared" si="37"/>
        <v>54.8</v>
      </c>
      <c r="O512" s="80">
        <f t="shared" si="38"/>
        <v>53.477924550025612</v>
      </c>
      <c r="P512" s="81" t="str">
        <f t="shared" si="39"/>
        <v>Moderado</v>
      </c>
      <c r="Q512" s="11">
        <v>4</v>
      </c>
      <c r="R512" s="11" t="s">
        <v>344</v>
      </c>
      <c r="S512" s="11">
        <v>1</v>
      </c>
      <c r="T512" s="11">
        <v>-74.082991989999996</v>
      </c>
      <c r="U512" s="12">
        <v>4.5183247629999999</v>
      </c>
    </row>
    <row r="513" spans="1:21" x14ac:dyDescent="0.25">
      <c r="A513" s="10">
        <v>640</v>
      </c>
      <c r="B513" s="3" t="s">
        <v>1489</v>
      </c>
      <c r="C513" s="3" t="s">
        <v>1432</v>
      </c>
      <c r="D513" s="3" t="s">
        <v>1</v>
      </c>
      <c r="E513" s="3" t="s">
        <v>1488</v>
      </c>
      <c r="F513" s="24">
        <f>('ICT-BD'!I641)</f>
        <v>12.808734439585477</v>
      </c>
      <c r="G513" s="24" t="str">
        <f>('ICT-BD'!J641)</f>
        <v>Algo Frío</v>
      </c>
      <c r="H513" s="24">
        <f t="shared" si="35"/>
        <v>28.516652110717406</v>
      </c>
      <c r="I513" s="72">
        <f>('ICA-BD'!L641)</f>
        <v>54.870370370370367</v>
      </c>
      <c r="J513" s="72" t="str">
        <f>('ICA-BD'!M641)</f>
        <v>Aceptable</v>
      </c>
      <c r="K513" s="72">
        <f t="shared" si="36"/>
        <v>76.83259259259259</v>
      </c>
      <c r="L513" s="133">
        <f>('IRA-BD'!G641)</f>
        <v>54.8</v>
      </c>
      <c r="M513" s="36" t="str">
        <f>('IRA-BD'!H641)</f>
        <v>Bueno</v>
      </c>
      <c r="N513" s="133">
        <f t="shared" si="37"/>
        <v>54.8</v>
      </c>
      <c r="O513" s="80">
        <f t="shared" si="38"/>
        <v>53.383081567769999</v>
      </c>
      <c r="P513" s="81" t="str">
        <f t="shared" si="39"/>
        <v>Moderado</v>
      </c>
      <c r="Q513" s="11">
        <v>5</v>
      </c>
      <c r="R513" s="11" t="s">
        <v>474</v>
      </c>
      <c r="S513" s="11">
        <v>1</v>
      </c>
      <c r="T513" s="11">
        <v>-74.092858680000006</v>
      </c>
      <c r="U513" s="12">
        <v>4.5102588109999999</v>
      </c>
    </row>
    <row r="514" spans="1:21" x14ac:dyDescent="0.25">
      <c r="A514" s="10">
        <v>641</v>
      </c>
      <c r="B514" s="3" t="s">
        <v>1490</v>
      </c>
      <c r="C514" s="3" t="s">
        <v>1432</v>
      </c>
      <c r="D514" s="3" t="s">
        <v>1</v>
      </c>
      <c r="E514" s="3" t="s">
        <v>1488</v>
      </c>
      <c r="F514" s="24">
        <f>('ICT-BD'!I642)</f>
        <v>12.808734439585477</v>
      </c>
      <c r="G514" s="24" t="str">
        <f>('ICT-BD'!J642)</f>
        <v>Algo Frío</v>
      </c>
      <c r="H514" s="24">
        <f t="shared" ref="H514:H577" si="40">IF(F514&lt;=3, F514*25/3,
IF(F514&lt;=5, 26 + (F514-3.1)*25/1.9,
IF(F514&lt;=7, 51 + (F514-5.1)*25/1.9,
IF(F514&lt;=11, 76 + (F514-7.1)*25/3.9,
IF(F514&lt;=13, 51 - (F514-11.1)*25/1.9,
IF(F514&lt;=15, 26 - (F514-13.1)*25/1.9,
25 - (F514-15)*25/35))))))</f>
        <v>28.516652110717406</v>
      </c>
      <c r="I514" s="72">
        <f>('ICA-BD'!L642)</f>
        <v>54.870370370370367</v>
      </c>
      <c r="J514" s="72" t="str">
        <f>('ICA-BD'!M642)</f>
        <v>Aceptable</v>
      </c>
      <c r="K514" s="72">
        <f t="shared" ref="K514:K577" si="41">IF(I514&lt;=50, 100 - (I514-0)*20/50,
IF(I514&lt;=100, 79 - (I514-51)*28/50,
IF(I514&lt;=150, 50 - (I514-101)*20/50,
IF(I514&lt;=200, 29 - (I514-151)*14/50,
IF(I514&lt;=300, 14 - (I514-201)*4/100,
9 - (I514-301)*9/200)))))</f>
        <v>76.83259259259259</v>
      </c>
      <c r="L514" s="133">
        <f>('IRA-BD'!G642)</f>
        <v>54.8</v>
      </c>
      <c r="M514" s="36" t="str">
        <f>('IRA-BD'!H642)</f>
        <v>Bueno</v>
      </c>
      <c r="N514" s="133">
        <f t="shared" ref="N514:N577" si="42">(L514)</f>
        <v>54.8</v>
      </c>
      <c r="O514" s="80">
        <f t="shared" ref="O514:O577" si="43">((H514+K514+N514)/3)</f>
        <v>53.383081567769999</v>
      </c>
      <c r="P514" s="81" t="str">
        <f t="shared" ref="P514:P577" si="44">IF(O514&gt;=80, "Óptimo",
IF(O514&gt;=60, "Bueno",
IF(O514&gt;=40, "Moderado",
IF(O514&gt;=20, "Bajo", "Malo"))))</f>
        <v>Moderado</v>
      </c>
      <c r="Q514" s="11">
        <v>5</v>
      </c>
      <c r="R514" s="11" t="s">
        <v>474</v>
      </c>
      <c r="S514" s="11">
        <v>1</v>
      </c>
      <c r="T514" s="11">
        <v>-74.092224819999998</v>
      </c>
      <c r="U514" s="12">
        <v>4.5091861120000001</v>
      </c>
    </row>
    <row r="515" spans="1:21" x14ac:dyDescent="0.25">
      <c r="A515" s="10">
        <v>2885</v>
      </c>
      <c r="B515" s="3" t="s">
        <v>5268</v>
      </c>
      <c r="C515" s="3" t="s">
        <v>6256</v>
      </c>
      <c r="D515" s="3" t="s">
        <v>1</v>
      </c>
      <c r="E515" s="3" t="s">
        <v>5269</v>
      </c>
      <c r="F515" s="24">
        <f>('ICT-BD'!I2886)</f>
        <v>11.140276001340577</v>
      </c>
      <c r="G515" s="24" t="str">
        <f>('ICT-BD'!J2886)</f>
        <v>Algo Frío</v>
      </c>
      <c r="H515" s="24">
        <f t="shared" si="40"/>
        <v>50.470052613939764</v>
      </c>
      <c r="I515" s="72">
        <f>('ICA-BD'!L2886)</f>
        <v>52.092592592592595</v>
      </c>
      <c r="J515" s="72" t="str">
        <f>('ICA-BD'!M2886)</f>
        <v>Aceptable</v>
      </c>
      <c r="K515" s="72">
        <f t="shared" si="41"/>
        <v>78.388148148148147</v>
      </c>
      <c r="L515" s="133">
        <f>('IRA-BD'!G2886)</f>
        <v>31</v>
      </c>
      <c r="M515" s="36" t="str">
        <f>('IRA-BD'!H2886)</f>
        <v>Aceptable</v>
      </c>
      <c r="N515" s="133">
        <f t="shared" si="42"/>
        <v>31</v>
      </c>
      <c r="O515" s="80">
        <f t="shared" si="43"/>
        <v>53.286066920695966</v>
      </c>
      <c r="P515" s="81" t="str">
        <f t="shared" si="44"/>
        <v>Moderado</v>
      </c>
      <c r="Q515" s="11">
        <v>14</v>
      </c>
      <c r="R515" s="11" t="s">
        <v>162</v>
      </c>
      <c r="S515" s="11">
        <v>3</v>
      </c>
      <c r="T515" s="11">
        <v>-74.09463538</v>
      </c>
      <c r="U515" s="12">
        <v>4.5967153209999996</v>
      </c>
    </row>
    <row r="516" spans="1:21" x14ac:dyDescent="0.25">
      <c r="A516" s="10">
        <v>2650</v>
      </c>
      <c r="B516" s="3" t="s">
        <v>4861</v>
      </c>
      <c r="C516" s="3" t="s">
        <v>3696</v>
      </c>
      <c r="D516" s="3" t="s">
        <v>1</v>
      </c>
      <c r="E516" s="3" t="s">
        <v>4821</v>
      </c>
      <c r="F516" s="24">
        <f>('ICT-BD'!I2651)</f>
        <v>12.808734439585477</v>
      </c>
      <c r="G516" s="24" t="str">
        <f>('ICT-BD'!J2651)</f>
        <v>Algo Frío</v>
      </c>
      <c r="H516" s="24">
        <f t="shared" si="40"/>
        <v>28.516652110717406</v>
      </c>
      <c r="I516" s="72">
        <f>('ICA-BD'!L2651)</f>
        <v>56.870370370370367</v>
      </c>
      <c r="J516" s="72" t="str">
        <f>('ICA-BD'!M2651)</f>
        <v>Aceptable</v>
      </c>
      <c r="K516" s="72">
        <f t="shared" si="41"/>
        <v>75.7125925925926</v>
      </c>
      <c r="L516" s="133">
        <f>('IRA-BD'!G2651)</f>
        <v>54.8</v>
      </c>
      <c r="M516" s="36" t="str">
        <f>('IRA-BD'!H2651)</f>
        <v>Bueno</v>
      </c>
      <c r="N516" s="133">
        <f t="shared" si="42"/>
        <v>54.8</v>
      </c>
      <c r="O516" s="80">
        <f t="shared" si="43"/>
        <v>53.009748234436664</v>
      </c>
      <c r="P516" s="81" t="str">
        <f t="shared" si="44"/>
        <v>Moderado</v>
      </c>
      <c r="Q516" s="11">
        <v>11</v>
      </c>
      <c r="R516" s="11" t="s">
        <v>5998</v>
      </c>
      <c r="S516" s="11">
        <v>2</v>
      </c>
      <c r="T516" s="11">
        <v>-74.113582309999998</v>
      </c>
      <c r="U516" s="12">
        <v>4.738239836</v>
      </c>
    </row>
    <row r="517" spans="1:21" x14ac:dyDescent="0.25">
      <c r="A517" s="10">
        <v>3447</v>
      </c>
      <c r="B517" s="3" t="s">
        <v>5958</v>
      </c>
      <c r="C517" s="3" t="s">
        <v>5614</v>
      </c>
      <c r="D517" s="3" t="s">
        <v>1</v>
      </c>
      <c r="E517" s="3" t="s">
        <v>5694</v>
      </c>
      <c r="F517" s="24">
        <f>('ICT-BD'!I3448)</f>
        <v>13.757370000000002</v>
      </c>
      <c r="G517" s="24" t="str">
        <f>('ICT-BD'!J3448)</f>
        <v xml:space="preserve">Frío </v>
      </c>
      <c r="H517" s="24">
        <f t="shared" si="40"/>
        <v>17.350394736842077</v>
      </c>
      <c r="I517" s="72">
        <f>('ICA-BD'!L3448)</f>
        <v>66.75</v>
      </c>
      <c r="J517" s="72" t="str">
        <f>('ICA-BD'!M3448)</f>
        <v>Aceptable</v>
      </c>
      <c r="K517" s="72">
        <f t="shared" si="41"/>
        <v>70.180000000000007</v>
      </c>
      <c r="L517" s="133">
        <f>('IRA-BD'!G3448)</f>
        <v>71</v>
      </c>
      <c r="M517" s="36" t="str">
        <f>('IRA-BD'!H3448)</f>
        <v>Muy Bueno</v>
      </c>
      <c r="N517" s="133">
        <f t="shared" si="42"/>
        <v>71</v>
      </c>
      <c r="O517" s="80">
        <f t="shared" si="43"/>
        <v>52.843464912280695</v>
      </c>
      <c r="P517" s="81" t="str">
        <f t="shared" si="44"/>
        <v>Moderado</v>
      </c>
      <c r="Q517" s="11">
        <v>19</v>
      </c>
      <c r="R517" s="11" t="s">
        <v>2</v>
      </c>
      <c r="S517" s="11">
        <v>1</v>
      </c>
      <c r="T517" s="11">
        <v>-74.161834679999998</v>
      </c>
      <c r="U517" s="12">
        <v>4.5784911529999999</v>
      </c>
    </row>
    <row r="518" spans="1:21" x14ac:dyDescent="0.25">
      <c r="A518" s="10">
        <v>3390</v>
      </c>
      <c r="B518" s="3" t="s">
        <v>5864</v>
      </c>
      <c r="C518" s="3" t="s">
        <v>5614</v>
      </c>
      <c r="D518" s="3" t="s">
        <v>1</v>
      </c>
      <c r="E518" s="3" t="s">
        <v>5865</v>
      </c>
      <c r="F518" s="24">
        <f>('ICT-BD'!I3391)</f>
        <v>13.061340200573744</v>
      </c>
      <c r="G518" s="24" t="str">
        <f>('ICT-BD'!J3391)</f>
        <v>Algo Frío</v>
      </c>
      <c r="H518" s="24">
        <f t="shared" si="40"/>
        <v>26.508681571398103</v>
      </c>
      <c r="I518" s="72">
        <f>('ICA-BD'!L3391)</f>
        <v>56.870370370370367</v>
      </c>
      <c r="J518" s="72" t="str">
        <f>('ICA-BD'!M3391)</f>
        <v>Aceptable</v>
      </c>
      <c r="K518" s="72">
        <f t="shared" si="41"/>
        <v>75.7125925925926</v>
      </c>
      <c r="L518" s="133">
        <f>('IRA-BD'!G3391)</f>
        <v>54.8</v>
      </c>
      <c r="M518" s="36" t="str">
        <f>('IRA-BD'!H3391)</f>
        <v>Bueno</v>
      </c>
      <c r="N518" s="133">
        <f t="shared" si="42"/>
        <v>54.8</v>
      </c>
      <c r="O518" s="80">
        <f t="shared" si="43"/>
        <v>52.340424721330237</v>
      </c>
      <c r="P518" s="81" t="str">
        <f t="shared" si="44"/>
        <v>Moderado</v>
      </c>
      <c r="Q518" s="11">
        <v>19</v>
      </c>
      <c r="R518" s="11" t="s">
        <v>6001</v>
      </c>
      <c r="S518" s="11">
        <v>1</v>
      </c>
      <c r="T518" s="11">
        <v>-74.151837189999995</v>
      </c>
      <c r="U518" s="12">
        <v>4.5470906280000003</v>
      </c>
    </row>
    <row r="519" spans="1:21" x14ac:dyDescent="0.25">
      <c r="A519" s="10">
        <v>740</v>
      </c>
      <c r="B519" s="3" t="s">
        <v>1674</v>
      </c>
      <c r="C519" s="3" t="s">
        <v>1432</v>
      </c>
      <c r="D519" s="3" t="s">
        <v>1</v>
      </c>
      <c r="E519" s="3" t="s">
        <v>1675</v>
      </c>
      <c r="F519" s="24">
        <f>('ICT-BD'!I741)</f>
        <v>12.426706907059854</v>
      </c>
      <c r="G519" s="24" t="str">
        <f>('ICT-BD'!J741)</f>
        <v>Algo Frío</v>
      </c>
      <c r="H519" s="24">
        <f t="shared" si="40"/>
        <v>33.543330170265065</v>
      </c>
      <c r="I519" s="72">
        <f>('ICA-BD'!L741)</f>
        <v>20.37037037037037</v>
      </c>
      <c r="J519" s="72" t="str">
        <f>('ICA-BD'!M741)</f>
        <v>Buena</v>
      </c>
      <c r="K519" s="72">
        <f t="shared" si="41"/>
        <v>91.851851851851848</v>
      </c>
      <c r="L519" s="133">
        <f>('IRA-BD'!G741)</f>
        <v>31</v>
      </c>
      <c r="M519" s="36" t="str">
        <f>('IRA-BD'!H741)</f>
        <v>Aceptable</v>
      </c>
      <c r="N519" s="133">
        <f t="shared" si="42"/>
        <v>31</v>
      </c>
      <c r="O519" s="80">
        <f t="shared" si="43"/>
        <v>52.131727340705631</v>
      </c>
      <c r="P519" s="81" t="str">
        <f t="shared" si="44"/>
        <v>Moderado</v>
      </c>
      <c r="Q519" s="11">
        <v>5</v>
      </c>
      <c r="R519" s="11" t="s">
        <v>474</v>
      </c>
      <c r="S519" s="11">
        <v>1</v>
      </c>
      <c r="T519" s="11">
        <v>-74.113520449999996</v>
      </c>
      <c r="U519" s="12">
        <v>4.4878942659999996</v>
      </c>
    </row>
    <row r="520" spans="1:21" x14ac:dyDescent="0.25">
      <c r="A520" s="10">
        <v>947</v>
      </c>
      <c r="B520" s="3" t="s">
        <v>1966</v>
      </c>
      <c r="C520" s="3" t="s">
        <v>1727</v>
      </c>
      <c r="D520" s="3" t="s">
        <v>1</v>
      </c>
      <c r="E520" s="3" t="s">
        <v>1967</v>
      </c>
      <c r="F520" s="24">
        <f>('ICT-BD'!I948)</f>
        <v>12.879998687207939</v>
      </c>
      <c r="G520" s="24" t="str">
        <f>('ICT-BD'!J948)</f>
        <v>Algo Frío</v>
      </c>
      <c r="H520" s="24">
        <f t="shared" si="40"/>
        <v>27.578964642000798</v>
      </c>
      <c r="I520" s="72">
        <f>('ICA-BD'!L948)</f>
        <v>62.75</v>
      </c>
      <c r="J520" s="72" t="str">
        <f>('ICA-BD'!M948)</f>
        <v>Aceptable</v>
      </c>
      <c r="K520" s="72">
        <f t="shared" si="41"/>
        <v>72.42</v>
      </c>
      <c r="L520" s="133">
        <f>('IRA-BD'!G948)</f>
        <v>54.8</v>
      </c>
      <c r="M520" s="36" t="str">
        <f>('IRA-BD'!H948)</f>
        <v>Bueno</v>
      </c>
      <c r="N520" s="133">
        <f t="shared" si="42"/>
        <v>54.8</v>
      </c>
      <c r="O520" s="80">
        <f t="shared" si="43"/>
        <v>51.599654880666925</v>
      </c>
      <c r="P520" s="81" t="str">
        <f t="shared" si="44"/>
        <v>Moderado</v>
      </c>
      <c r="Q520" s="11">
        <v>7</v>
      </c>
      <c r="R520" s="11" t="s">
        <v>5991</v>
      </c>
      <c r="S520" s="11">
        <v>2</v>
      </c>
      <c r="T520" s="11">
        <v>-74.193610359999994</v>
      </c>
      <c r="U520" s="12">
        <v>4.6185485140000004</v>
      </c>
    </row>
    <row r="521" spans="1:21" x14ac:dyDescent="0.25">
      <c r="A521" s="10">
        <v>1231</v>
      </c>
      <c r="B521" s="3" t="s">
        <v>2431</v>
      </c>
      <c r="C521" s="3" t="s">
        <v>1986</v>
      </c>
      <c r="D521" s="3" t="s">
        <v>1</v>
      </c>
      <c r="E521" s="3" t="s">
        <v>2432</v>
      </c>
      <c r="F521" s="24">
        <f>('ICT-BD'!I1232)</f>
        <v>12.879998687207939</v>
      </c>
      <c r="G521" s="24" t="str">
        <f>('ICT-BD'!J1232)</f>
        <v>Algo Frío</v>
      </c>
      <c r="H521" s="24">
        <f t="shared" si="40"/>
        <v>27.578964642000798</v>
      </c>
      <c r="I521" s="72">
        <f>('ICA-BD'!L1232)</f>
        <v>62.75</v>
      </c>
      <c r="J521" s="72" t="str">
        <f>('ICA-BD'!M1232)</f>
        <v>Aceptable</v>
      </c>
      <c r="K521" s="72">
        <f t="shared" si="41"/>
        <v>72.42</v>
      </c>
      <c r="L521" s="133">
        <f>('IRA-BD'!G1232)</f>
        <v>54.8</v>
      </c>
      <c r="M521" s="36" t="str">
        <f>('IRA-BD'!H1232)</f>
        <v>Bueno</v>
      </c>
      <c r="N521" s="133">
        <f t="shared" si="42"/>
        <v>54.8</v>
      </c>
      <c r="O521" s="80">
        <f t="shared" si="43"/>
        <v>51.599654880666925</v>
      </c>
      <c r="P521" s="81" t="str">
        <f t="shared" si="44"/>
        <v>Moderado</v>
      </c>
      <c r="Q521" s="11">
        <v>8</v>
      </c>
      <c r="R521" s="11" t="s">
        <v>5989</v>
      </c>
      <c r="S521" s="11">
        <v>3</v>
      </c>
      <c r="T521" s="11">
        <v>-74.165475119999996</v>
      </c>
      <c r="U521" s="12">
        <v>4.620529178</v>
      </c>
    </row>
    <row r="522" spans="1:21" x14ac:dyDescent="0.25">
      <c r="A522" s="10">
        <v>1145</v>
      </c>
      <c r="B522" s="3" t="s">
        <v>2289</v>
      </c>
      <c r="C522" s="3" t="s">
        <v>1986</v>
      </c>
      <c r="D522" s="3" t="s">
        <v>1</v>
      </c>
      <c r="E522" s="3" t="s">
        <v>2290</v>
      </c>
      <c r="F522" s="24">
        <f>('ICT-BD'!I1146)</f>
        <v>11.802498687207938</v>
      </c>
      <c r="G522" s="24" t="str">
        <f>('ICT-BD'!J1146)</f>
        <v>Algo Frío</v>
      </c>
      <c r="H522" s="24">
        <f t="shared" si="40"/>
        <v>41.756596220948168</v>
      </c>
      <c r="I522" s="72">
        <f>('ICA-BD'!L1146)</f>
        <v>62.75</v>
      </c>
      <c r="J522" s="72" t="str">
        <f>('ICA-BD'!M1146)</f>
        <v>Aceptable</v>
      </c>
      <c r="K522" s="72">
        <f t="shared" si="41"/>
        <v>72.42</v>
      </c>
      <c r="L522" s="133">
        <f>('IRA-BD'!G1146)</f>
        <v>40.5</v>
      </c>
      <c r="M522" s="36" t="str">
        <f>('IRA-BD'!H1146)</f>
        <v>Aceptable</v>
      </c>
      <c r="N522" s="133">
        <f t="shared" si="42"/>
        <v>40.5</v>
      </c>
      <c r="O522" s="80">
        <f t="shared" si="43"/>
        <v>51.558865406982726</v>
      </c>
      <c r="P522" s="81" t="str">
        <f t="shared" si="44"/>
        <v>Moderado</v>
      </c>
      <c r="Q522" s="11">
        <v>8</v>
      </c>
      <c r="R522" s="11" t="s">
        <v>5992</v>
      </c>
      <c r="S522" s="11">
        <v>3</v>
      </c>
      <c r="T522" s="11">
        <v>-74.137736700000005</v>
      </c>
      <c r="U522" s="12">
        <v>4.6465986160000003</v>
      </c>
    </row>
    <row r="523" spans="1:21" x14ac:dyDescent="0.25">
      <c r="A523" s="10">
        <v>3365</v>
      </c>
      <c r="B523" s="3" t="s">
        <v>5820</v>
      </c>
      <c r="C523" s="3" t="s">
        <v>5614</v>
      </c>
      <c r="D523" s="3" t="s">
        <v>1</v>
      </c>
      <c r="E523" s="3" t="s">
        <v>5821</v>
      </c>
      <c r="F523" s="24">
        <f>('ICT-BD'!I3366)</f>
        <v>11.349206907059854</v>
      </c>
      <c r="G523" s="24" t="str">
        <f>('ICT-BD'!J3366)</f>
        <v>Algo Frío</v>
      </c>
      <c r="H523" s="24">
        <f t="shared" si="40"/>
        <v>47.720961749212449</v>
      </c>
      <c r="I523" s="72">
        <f>('ICA-BD'!L3366)</f>
        <v>56.870370370370367</v>
      </c>
      <c r="J523" s="72" t="str">
        <f>('ICA-BD'!M3366)</f>
        <v>Aceptable</v>
      </c>
      <c r="K523" s="72">
        <f t="shared" si="41"/>
        <v>75.7125925925926</v>
      </c>
      <c r="L523" s="133">
        <f>('IRA-BD'!G3366)</f>
        <v>31</v>
      </c>
      <c r="M523" s="36" t="str">
        <f>('IRA-BD'!H3366)</f>
        <v>Aceptable</v>
      </c>
      <c r="N523" s="133">
        <f t="shared" si="42"/>
        <v>31</v>
      </c>
      <c r="O523" s="80">
        <f t="shared" si="43"/>
        <v>51.477851447268357</v>
      </c>
      <c r="P523" s="81" t="str">
        <f t="shared" si="44"/>
        <v>Moderado</v>
      </c>
      <c r="Q523" s="11">
        <v>19</v>
      </c>
      <c r="R523" s="11" t="s">
        <v>2</v>
      </c>
      <c r="S523" s="11">
        <v>2</v>
      </c>
      <c r="T523" s="11">
        <v>-74.139963510000001</v>
      </c>
      <c r="U523" s="12">
        <v>4.5632089799999997</v>
      </c>
    </row>
    <row r="524" spans="1:21" x14ac:dyDescent="0.25">
      <c r="A524" s="10">
        <v>3371</v>
      </c>
      <c r="B524" s="3" t="s">
        <v>5829</v>
      </c>
      <c r="C524" s="3" t="s">
        <v>5614</v>
      </c>
      <c r="D524" s="3" t="s">
        <v>1</v>
      </c>
      <c r="E524" s="3" t="s">
        <v>5830</v>
      </c>
      <c r="F524" s="24">
        <f>('ICT-BD'!I3372)</f>
        <v>11.349206907059854</v>
      </c>
      <c r="G524" s="24" t="str">
        <f>('ICT-BD'!J3372)</f>
        <v>Algo Frío</v>
      </c>
      <c r="H524" s="24">
        <f t="shared" si="40"/>
        <v>47.720961749212449</v>
      </c>
      <c r="I524" s="72">
        <f>('ICA-BD'!L3372)</f>
        <v>56.870370370370367</v>
      </c>
      <c r="J524" s="72" t="str">
        <f>('ICA-BD'!M3372)</f>
        <v>Aceptable</v>
      </c>
      <c r="K524" s="72">
        <f t="shared" si="41"/>
        <v>75.7125925925926</v>
      </c>
      <c r="L524" s="133">
        <f>('IRA-BD'!G3372)</f>
        <v>31</v>
      </c>
      <c r="M524" s="36" t="str">
        <f>('IRA-BD'!H3372)</f>
        <v>Aceptable</v>
      </c>
      <c r="N524" s="133">
        <f t="shared" si="42"/>
        <v>31</v>
      </c>
      <c r="O524" s="80">
        <f t="shared" si="43"/>
        <v>51.477851447268357</v>
      </c>
      <c r="P524" s="81" t="str">
        <f t="shared" si="44"/>
        <v>Moderado</v>
      </c>
      <c r="Q524" s="11">
        <v>19</v>
      </c>
      <c r="R524" s="11" t="s">
        <v>6001</v>
      </c>
      <c r="S524" s="11">
        <v>2</v>
      </c>
      <c r="T524" s="11">
        <v>-74.135637650000007</v>
      </c>
      <c r="U524" s="12">
        <v>4.5531248389999996</v>
      </c>
    </row>
    <row r="525" spans="1:21" x14ac:dyDescent="0.25">
      <c r="A525" s="10">
        <v>3382</v>
      </c>
      <c r="B525" s="3" t="s">
        <v>5850</v>
      </c>
      <c r="C525" s="3" t="s">
        <v>5614</v>
      </c>
      <c r="D525" s="3" t="s">
        <v>1</v>
      </c>
      <c r="E525" s="3" t="s">
        <v>5851</v>
      </c>
      <c r="F525" s="24">
        <f>('ICT-BD'!I3383)</f>
        <v>11.349206907059854</v>
      </c>
      <c r="G525" s="24" t="str">
        <f>('ICT-BD'!J3383)</f>
        <v>Algo Frío</v>
      </c>
      <c r="H525" s="24">
        <f t="shared" si="40"/>
        <v>47.720961749212449</v>
      </c>
      <c r="I525" s="72">
        <f>('ICA-BD'!L3383)</f>
        <v>56.870370370370367</v>
      </c>
      <c r="J525" s="72" t="str">
        <f>('ICA-BD'!M3383)</f>
        <v>Aceptable</v>
      </c>
      <c r="K525" s="72">
        <f t="shared" si="41"/>
        <v>75.7125925925926</v>
      </c>
      <c r="L525" s="133">
        <f>('IRA-BD'!G3383)</f>
        <v>31</v>
      </c>
      <c r="M525" s="36" t="str">
        <f>('IRA-BD'!H3383)</f>
        <v>Aceptable</v>
      </c>
      <c r="N525" s="133">
        <f t="shared" si="42"/>
        <v>31</v>
      </c>
      <c r="O525" s="80">
        <f t="shared" si="43"/>
        <v>51.477851447268357</v>
      </c>
      <c r="P525" s="81" t="str">
        <f t="shared" si="44"/>
        <v>Moderado</v>
      </c>
      <c r="Q525" s="11">
        <v>19</v>
      </c>
      <c r="R525" s="11" t="s">
        <v>6001</v>
      </c>
      <c r="S525" s="11">
        <v>1</v>
      </c>
      <c r="T525" s="11">
        <v>-74.136206290000004</v>
      </c>
      <c r="U525" s="12">
        <v>4.5607804249999999</v>
      </c>
    </row>
    <row r="526" spans="1:21" x14ac:dyDescent="0.25">
      <c r="A526" s="10">
        <v>558</v>
      </c>
      <c r="B526" s="3" t="s">
        <v>547</v>
      </c>
      <c r="C526" s="3" t="s">
        <v>318</v>
      </c>
      <c r="D526" s="3" t="s">
        <v>1</v>
      </c>
      <c r="E526" s="3" t="s">
        <v>548</v>
      </c>
      <c r="F526" s="24">
        <f>('ICT-BD'!I559)</f>
        <v>11.463369852887581</v>
      </c>
      <c r="G526" s="24" t="str">
        <f>('ICT-BD'!J559)</f>
        <v>Algo Frío</v>
      </c>
      <c r="H526" s="24">
        <f t="shared" si="40"/>
        <v>46.218817725163404</v>
      </c>
      <c r="I526" s="72">
        <f>('ICA-BD'!L559)</f>
        <v>54.870370370370367</v>
      </c>
      <c r="J526" s="72" t="str">
        <f>('ICA-BD'!M559)</f>
        <v>Aceptable</v>
      </c>
      <c r="K526" s="72">
        <f t="shared" si="41"/>
        <v>76.83259259259259</v>
      </c>
      <c r="L526" s="133">
        <f>('IRA-BD'!G559)</f>
        <v>31</v>
      </c>
      <c r="M526" s="36" t="str">
        <f>('IRA-BD'!H559)</f>
        <v>Aceptable</v>
      </c>
      <c r="N526" s="133">
        <f t="shared" si="42"/>
        <v>31</v>
      </c>
      <c r="O526" s="80">
        <f t="shared" si="43"/>
        <v>51.350470105918667</v>
      </c>
      <c r="P526" s="81" t="str">
        <f t="shared" si="44"/>
        <v>Moderado</v>
      </c>
      <c r="Q526" s="11">
        <v>4</v>
      </c>
      <c r="R526" s="11" t="s">
        <v>474</v>
      </c>
      <c r="S526" s="11">
        <v>2</v>
      </c>
      <c r="T526" s="11">
        <v>-74.097802270000003</v>
      </c>
      <c r="U526" s="12">
        <v>4.5416204090000001</v>
      </c>
    </row>
    <row r="527" spans="1:21" x14ac:dyDescent="0.25">
      <c r="A527" s="10">
        <v>3409</v>
      </c>
      <c r="B527" s="3" t="s">
        <v>5895</v>
      </c>
      <c r="C527" s="3" t="s">
        <v>5614</v>
      </c>
      <c r="D527" s="3" t="s">
        <v>1</v>
      </c>
      <c r="E527" s="3" t="s">
        <v>5896</v>
      </c>
      <c r="F527" s="24">
        <f>('ICT-BD'!I3410)</f>
        <v>13.061340200573744</v>
      </c>
      <c r="G527" s="24" t="str">
        <f>('ICT-BD'!J3410)</f>
        <v>Algo Frío</v>
      </c>
      <c r="H527" s="24">
        <f t="shared" si="40"/>
        <v>26.508681571398103</v>
      </c>
      <c r="I527" s="72">
        <f>('ICA-BD'!L3410)</f>
        <v>62.75</v>
      </c>
      <c r="J527" s="72" t="str">
        <f>('ICA-BD'!M3410)</f>
        <v>Aceptable</v>
      </c>
      <c r="K527" s="72">
        <f t="shared" si="41"/>
        <v>72.42</v>
      </c>
      <c r="L527" s="133">
        <f>('IRA-BD'!G3410)</f>
        <v>54.8</v>
      </c>
      <c r="M527" s="36" t="str">
        <f>('IRA-BD'!H3410)</f>
        <v>Bueno</v>
      </c>
      <c r="N527" s="133">
        <f t="shared" si="42"/>
        <v>54.8</v>
      </c>
      <c r="O527" s="80">
        <f t="shared" si="43"/>
        <v>51.242893857132707</v>
      </c>
      <c r="P527" s="81" t="str">
        <f t="shared" si="44"/>
        <v>Moderado</v>
      </c>
      <c r="Q527" s="11">
        <v>19</v>
      </c>
      <c r="R527" s="11" t="s">
        <v>6001</v>
      </c>
      <c r="S527" s="11">
        <v>1</v>
      </c>
      <c r="T527" s="11">
        <v>-74.152648249999999</v>
      </c>
      <c r="U527" s="12">
        <v>4.5488341879999998</v>
      </c>
    </row>
    <row r="528" spans="1:21" x14ac:dyDescent="0.25">
      <c r="A528" s="10">
        <v>501</v>
      </c>
      <c r="B528" s="3" t="s">
        <v>413</v>
      </c>
      <c r="C528" s="3" t="s">
        <v>318</v>
      </c>
      <c r="D528" s="3" t="s">
        <v>1</v>
      </c>
      <c r="E528" s="3" t="s">
        <v>414</v>
      </c>
      <c r="F528" s="24">
        <f>('ICT-BD'!I502)</f>
        <v>12.33082788773028</v>
      </c>
      <c r="G528" s="24" t="str">
        <f>('ICT-BD'!J502)</f>
        <v>Algo Frío</v>
      </c>
      <c r="H528" s="24">
        <f t="shared" si="40"/>
        <v>34.804896214075264</v>
      </c>
      <c r="I528" s="72">
        <f>('ICA-BD'!L502)</f>
        <v>52.092592592592595</v>
      </c>
      <c r="J528" s="72" t="str">
        <f>('ICA-BD'!M502)</f>
        <v>Aceptable</v>
      </c>
      <c r="K528" s="72">
        <f t="shared" si="41"/>
        <v>78.388148148148147</v>
      </c>
      <c r="L528" s="133">
        <f>('IRA-BD'!G502)</f>
        <v>40.5</v>
      </c>
      <c r="M528" s="36" t="str">
        <f>('IRA-BD'!H502)</f>
        <v>Aceptable</v>
      </c>
      <c r="N528" s="133">
        <f t="shared" si="42"/>
        <v>40.5</v>
      </c>
      <c r="O528" s="80">
        <f t="shared" si="43"/>
        <v>51.231014787407808</v>
      </c>
      <c r="P528" s="81" t="str">
        <f t="shared" si="44"/>
        <v>Moderado</v>
      </c>
      <c r="Q528" s="11">
        <v>4</v>
      </c>
      <c r="R528" s="11" t="s">
        <v>160</v>
      </c>
      <c r="S528" s="11">
        <v>3</v>
      </c>
      <c r="T528" s="11">
        <v>-74.081410009999999</v>
      </c>
      <c r="U528" s="12">
        <v>4.5790263270000002</v>
      </c>
    </row>
    <row r="529" spans="1:21" x14ac:dyDescent="0.25">
      <c r="A529" s="10">
        <v>380</v>
      </c>
      <c r="B529" s="3" t="s">
        <v>1306</v>
      </c>
      <c r="C529" s="3" t="s">
        <v>1206</v>
      </c>
      <c r="D529" s="3" t="s">
        <v>1</v>
      </c>
      <c r="E529" s="3" t="s">
        <v>1307</v>
      </c>
      <c r="F529" s="24">
        <f>('ICT-BD'!I381)</f>
        <v>11.460797553053368</v>
      </c>
      <c r="G529" s="24" t="str">
        <f>('ICT-BD'!J381)</f>
        <v>Algo Frío</v>
      </c>
      <c r="H529" s="24">
        <f t="shared" si="40"/>
        <v>46.252663775613577</v>
      </c>
      <c r="I529" s="72">
        <f>('ICA-BD'!L381)</f>
        <v>56.870370370370367</v>
      </c>
      <c r="J529" s="72" t="str">
        <f>('ICA-BD'!M381)</f>
        <v>Aceptable</v>
      </c>
      <c r="K529" s="72">
        <f t="shared" si="41"/>
        <v>75.7125925925926</v>
      </c>
      <c r="L529" s="133">
        <f>('IRA-BD'!G381)</f>
        <v>31</v>
      </c>
      <c r="M529" s="36" t="str">
        <f>('IRA-BD'!H381)</f>
        <v>Aceptable</v>
      </c>
      <c r="N529" s="133">
        <f t="shared" si="42"/>
        <v>31</v>
      </c>
      <c r="O529" s="80">
        <f t="shared" si="43"/>
        <v>50.988418789402061</v>
      </c>
      <c r="P529" s="81" t="str">
        <f t="shared" si="44"/>
        <v>Moderado</v>
      </c>
      <c r="Q529" s="11">
        <v>2</v>
      </c>
      <c r="R529" s="11" t="s">
        <v>163</v>
      </c>
      <c r="S529" s="11">
        <v>4</v>
      </c>
      <c r="T529" s="11">
        <v>-74.060368089999997</v>
      </c>
      <c r="U529" s="12">
        <v>4.6431490950000001</v>
      </c>
    </row>
    <row r="530" spans="1:21" x14ac:dyDescent="0.25">
      <c r="A530" s="10">
        <v>2319</v>
      </c>
      <c r="B530" s="3" t="s">
        <v>4290</v>
      </c>
      <c r="C530" s="3" t="s">
        <v>3696</v>
      </c>
      <c r="D530" s="3" t="s">
        <v>1</v>
      </c>
      <c r="E530" s="3" t="s">
        <v>4252</v>
      </c>
      <c r="F530" s="24">
        <f>('ICT-BD'!I2320)</f>
        <v>12.426706907059854</v>
      </c>
      <c r="G530" s="24" t="str">
        <f>('ICT-BD'!J2320)</f>
        <v>Algo Frío</v>
      </c>
      <c r="H530" s="24">
        <f t="shared" si="40"/>
        <v>33.543330170265065</v>
      </c>
      <c r="I530" s="72">
        <f>('ICA-BD'!L2320)</f>
        <v>52.092592592592595</v>
      </c>
      <c r="J530" s="72" t="str">
        <f>('ICA-BD'!M2320)</f>
        <v>Aceptable</v>
      </c>
      <c r="K530" s="72">
        <f t="shared" si="41"/>
        <v>78.388148148148147</v>
      </c>
      <c r="L530" s="133">
        <f>('IRA-BD'!G2320)</f>
        <v>40.5</v>
      </c>
      <c r="M530" s="36" t="str">
        <f>('IRA-BD'!H2320)</f>
        <v>Aceptable</v>
      </c>
      <c r="N530" s="133">
        <f t="shared" si="42"/>
        <v>40.5</v>
      </c>
      <c r="O530" s="80">
        <f t="shared" si="43"/>
        <v>50.810492772804402</v>
      </c>
      <c r="P530" s="81" t="str">
        <f t="shared" si="44"/>
        <v>Moderado</v>
      </c>
      <c r="Q530" s="11">
        <v>11</v>
      </c>
      <c r="R530" s="11" t="s">
        <v>167</v>
      </c>
      <c r="S530" s="11">
        <v>2</v>
      </c>
      <c r="T530" s="11">
        <v>-74.097893380000002</v>
      </c>
      <c r="U530" s="12">
        <v>4.7289843459999998</v>
      </c>
    </row>
    <row r="531" spans="1:21" x14ac:dyDescent="0.25">
      <c r="A531" s="10">
        <v>2374</v>
      </c>
      <c r="B531" s="3" t="s">
        <v>4381</v>
      </c>
      <c r="C531" s="3" t="s">
        <v>3696</v>
      </c>
      <c r="D531" s="3" t="s">
        <v>1</v>
      </c>
      <c r="E531" s="3" t="s">
        <v>4382</v>
      </c>
      <c r="F531" s="24">
        <f>('ICT-BD'!I2375)</f>
        <v>12.426706907059854</v>
      </c>
      <c r="G531" s="24" t="str">
        <f>('ICT-BD'!J2375)</f>
        <v>Algo Frío</v>
      </c>
      <c r="H531" s="24">
        <f t="shared" si="40"/>
        <v>33.543330170265065</v>
      </c>
      <c r="I531" s="72">
        <f>('ICA-BD'!L2375)</f>
        <v>52.092592592592595</v>
      </c>
      <c r="J531" s="72" t="str">
        <f>('ICA-BD'!M2375)</f>
        <v>Aceptable</v>
      </c>
      <c r="K531" s="72">
        <f t="shared" si="41"/>
        <v>78.388148148148147</v>
      </c>
      <c r="L531" s="133">
        <f>('IRA-BD'!G2375)</f>
        <v>40.5</v>
      </c>
      <c r="M531" s="36" t="str">
        <f>('IRA-BD'!H2375)</f>
        <v>Aceptable</v>
      </c>
      <c r="N531" s="133">
        <f t="shared" si="42"/>
        <v>40.5</v>
      </c>
      <c r="O531" s="80">
        <f t="shared" si="43"/>
        <v>50.810492772804402</v>
      </c>
      <c r="P531" s="81" t="str">
        <f t="shared" si="44"/>
        <v>Moderado</v>
      </c>
      <c r="Q531" s="11">
        <v>11</v>
      </c>
      <c r="R531" s="11" t="s">
        <v>167</v>
      </c>
      <c r="S531" s="11">
        <v>2</v>
      </c>
      <c r="T531" s="11">
        <v>-74.083802879999993</v>
      </c>
      <c r="U531" s="12">
        <v>4.7212738219999997</v>
      </c>
    </row>
    <row r="532" spans="1:21" x14ac:dyDescent="0.25">
      <c r="A532" s="10">
        <v>333</v>
      </c>
      <c r="B532" s="3" t="s">
        <v>1227</v>
      </c>
      <c r="C532" s="3" t="s">
        <v>1206</v>
      </c>
      <c r="D532" s="3" t="s">
        <v>1</v>
      </c>
      <c r="E532" s="3" t="s">
        <v>1228</v>
      </c>
      <c r="F532" s="24">
        <f>('ICT-BD'!I334)</f>
        <v>11.688618187398253</v>
      </c>
      <c r="G532" s="24" t="str">
        <f>('ICT-BD'!J334)</f>
        <v>Algo Frío</v>
      </c>
      <c r="H532" s="24">
        <f t="shared" si="40"/>
        <v>43.25502385002298</v>
      </c>
      <c r="I532" s="72">
        <f>('ICA-BD'!L334)</f>
        <v>54.092592592592595</v>
      </c>
      <c r="J532" s="72" t="str">
        <f>('ICA-BD'!M334)</f>
        <v>Aceptable</v>
      </c>
      <c r="K532" s="72">
        <f t="shared" si="41"/>
        <v>77.268148148148143</v>
      </c>
      <c r="L532" s="133">
        <f>('IRA-BD'!G334)</f>
        <v>31</v>
      </c>
      <c r="M532" s="36" t="str">
        <f>('IRA-BD'!H334)</f>
        <v>Aceptable</v>
      </c>
      <c r="N532" s="133">
        <f t="shared" si="42"/>
        <v>31</v>
      </c>
      <c r="O532" s="80">
        <f t="shared" si="43"/>
        <v>50.507723999390372</v>
      </c>
      <c r="P532" s="81" t="str">
        <f t="shared" si="44"/>
        <v>Moderado</v>
      </c>
      <c r="Q532" s="11">
        <v>2</v>
      </c>
      <c r="R532" s="11" t="s">
        <v>163</v>
      </c>
      <c r="S532" s="11">
        <v>6</v>
      </c>
      <c r="T532" s="11">
        <v>-74.051211230000007</v>
      </c>
      <c r="U532" s="12">
        <v>4.6538088679999996</v>
      </c>
    </row>
    <row r="533" spans="1:21" x14ac:dyDescent="0.25">
      <c r="A533" s="10">
        <v>3399</v>
      </c>
      <c r="B533" s="3" t="s">
        <v>5879</v>
      </c>
      <c r="C533" s="3" t="s">
        <v>5614</v>
      </c>
      <c r="D533" s="3" t="s">
        <v>1</v>
      </c>
      <c r="E533" s="3" t="s">
        <v>5880</v>
      </c>
      <c r="F533" s="24">
        <f>('ICT-BD'!I3400)</f>
        <v>11.349206907059854</v>
      </c>
      <c r="G533" s="24" t="str">
        <f>('ICT-BD'!J3400)</f>
        <v>Algo Frío</v>
      </c>
      <c r="H533" s="24">
        <f t="shared" si="40"/>
        <v>47.720961749212449</v>
      </c>
      <c r="I533" s="72">
        <f>('ICA-BD'!L3400)</f>
        <v>62.75</v>
      </c>
      <c r="J533" s="72" t="str">
        <f>('ICA-BD'!M3400)</f>
        <v>Aceptable</v>
      </c>
      <c r="K533" s="72">
        <f t="shared" si="41"/>
        <v>72.42</v>
      </c>
      <c r="L533" s="133">
        <f>('IRA-BD'!G3400)</f>
        <v>31</v>
      </c>
      <c r="M533" s="36" t="str">
        <f>('IRA-BD'!H3400)</f>
        <v>Aceptable</v>
      </c>
      <c r="N533" s="133">
        <f t="shared" si="42"/>
        <v>31</v>
      </c>
      <c r="O533" s="80">
        <f t="shared" si="43"/>
        <v>50.380320583070819</v>
      </c>
      <c r="P533" s="81" t="str">
        <f t="shared" si="44"/>
        <v>Moderado</v>
      </c>
      <c r="Q533" s="11">
        <v>19</v>
      </c>
      <c r="R533" s="11" t="s">
        <v>6001</v>
      </c>
      <c r="S533" s="11">
        <v>1</v>
      </c>
      <c r="T533" s="11">
        <v>-74.143114109999999</v>
      </c>
      <c r="U533" s="12">
        <v>4.5560958620000003</v>
      </c>
    </row>
    <row r="534" spans="1:21" x14ac:dyDescent="0.25">
      <c r="A534" s="10">
        <v>346</v>
      </c>
      <c r="B534" s="3" t="s">
        <v>1252</v>
      </c>
      <c r="C534" s="3" t="s">
        <v>1206</v>
      </c>
      <c r="D534" s="3" t="s">
        <v>1</v>
      </c>
      <c r="E534" s="3" t="s">
        <v>1251</v>
      </c>
      <c r="F534" s="24">
        <f>('ICT-BD'!I347)</f>
        <v>11.688618187398253</v>
      </c>
      <c r="G534" s="24" t="str">
        <f>('ICT-BD'!J347)</f>
        <v>Algo Frío</v>
      </c>
      <c r="H534" s="24">
        <f t="shared" si="40"/>
        <v>43.25502385002298</v>
      </c>
      <c r="I534" s="72">
        <f>('ICA-BD'!L347)</f>
        <v>54.870370370370367</v>
      </c>
      <c r="J534" s="72" t="str">
        <f>('ICA-BD'!M347)</f>
        <v>Aceptable</v>
      </c>
      <c r="K534" s="72">
        <f t="shared" si="41"/>
        <v>76.83259259259259</v>
      </c>
      <c r="L534" s="133">
        <f>('IRA-BD'!G347)</f>
        <v>31</v>
      </c>
      <c r="M534" s="36" t="str">
        <f>('IRA-BD'!H347)</f>
        <v>Aceptable</v>
      </c>
      <c r="N534" s="133">
        <f t="shared" si="42"/>
        <v>31</v>
      </c>
      <c r="O534" s="80">
        <f t="shared" si="43"/>
        <v>50.362538814205188</v>
      </c>
      <c r="P534" s="81" t="str">
        <f t="shared" si="44"/>
        <v>Moderado</v>
      </c>
      <c r="Q534" s="11">
        <v>2</v>
      </c>
      <c r="R534" s="11" t="s">
        <v>163</v>
      </c>
      <c r="S534" s="11">
        <v>4</v>
      </c>
      <c r="T534" s="11">
        <v>-74.059256939999997</v>
      </c>
      <c r="U534" s="12">
        <v>4.6535658130000002</v>
      </c>
    </row>
    <row r="535" spans="1:21" x14ac:dyDescent="0.25">
      <c r="A535" s="10">
        <v>367</v>
      </c>
      <c r="B535" s="3" t="s">
        <v>1281</v>
      </c>
      <c r="C535" s="3" t="s">
        <v>1206</v>
      </c>
      <c r="D535" s="3" t="s">
        <v>1</v>
      </c>
      <c r="E535" s="3" t="s">
        <v>1282</v>
      </c>
      <c r="F535" s="24">
        <f>('ICT-BD'!I368)</f>
        <v>11.688618187398253</v>
      </c>
      <c r="G535" s="24" t="str">
        <f>('ICT-BD'!J368)</f>
        <v>Algo Frío</v>
      </c>
      <c r="H535" s="24">
        <f t="shared" si="40"/>
        <v>43.25502385002298</v>
      </c>
      <c r="I535" s="72">
        <f>('ICA-BD'!L368)</f>
        <v>54.870370370370367</v>
      </c>
      <c r="J535" s="72" t="str">
        <f>('ICA-BD'!M368)</f>
        <v>Aceptable</v>
      </c>
      <c r="K535" s="72">
        <f t="shared" si="41"/>
        <v>76.83259259259259</v>
      </c>
      <c r="L535" s="133">
        <f>('IRA-BD'!G368)</f>
        <v>31</v>
      </c>
      <c r="M535" s="36" t="str">
        <f>('IRA-BD'!H368)</f>
        <v>Aceptable</v>
      </c>
      <c r="N535" s="133">
        <f t="shared" si="42"/>
        <v>31</v>
      </c>
      <c r="O535" s="80">
        <f t="shared" si="43"/>
        <v>50.362538814205188</v>
      </c>
      <c r="P535" s="81" t="str">
        <f t="shared" si="44"/>
        <v>Moderado</v>
      </c>
      <c r="Q535" s="11">
        <v>2</v>
      </c>
      <c r="R535" s="11" t="s">
        <v>163</v>
      </c>
      <c r="S535" s="11">
        <v>3</v>
      </c>
      <c r="T535" s="11">
        <v>-74.062436020000007</v>
      </c>
      <c r="U535" s="12">
        <v>4.6481788799999997</v>
      </c>
    </row>
    <row r="536" spans="1:21" x14ac:dyDescent="0.25">
      <c r="A536" s="10">
        <v>3367</v>
      </c>
      <c r="B536" s="3" t="s">
        <v>5823</v>
      </c>
      <c r="C536" s="3" t="s">
        <v>5614</v>
      </c>
      <c r="D536" s="3" t="s">
        <v>1</v>
      </c>
      <c r="E536" s="3" t="s">
        <v>5818</v>
      </c>
      <c r="F536" s="24">
        <f>('ICT-BD'!I3368)</f>
        <v>11.615707725923976</v>
      </c>
      <c r="G536" s="24" t="str">
        <f>('ICT-BD'!J3368)</f>
        <v>Algo Frío</v>
      </c>
      <c r="H536" s="24">
        <f t="shared" si="40"/>
        <v>44.214372027316102</v>
      </c>
      <c r="I536" s="72">
        <f>('ICA-BD'!L3368)</f>
        <v>56.870370370370367</v>
      </c>
      <c r="J536" s="72" t="str">
        <f>('ICA-BD'!M3368)</f>
        <v>Aceptable</v>
      </c>
      <c r="K536" s="72">
        <f t="shared" si="41"/>
        <v>75.7125925925926</v>
      </c>
      <c r="L536" s="133">
        <f>('IRA-BD'!G3368)</f>
        <v>31</v>
      </c>
      <c r="M536" s="36" t="str">
        <f>('IRA-BD'!H3368)</f>
        <v>Aceptable</v>
      </c>
      <c r="N536" s="133">
        <f t="shared" si="42"/>
        <v>31</v>
      </c>
      <c r="O536" s="80">
        <f t="shared" si="43"/>
        <v>50.308988206636229</v>
      </c>
      <c r="P536" s="81" t="str">
        <f t="shared" si="44"/>
        <v>Moderado</v>
      </c>
      <c r="Q536" s="11">
        <v>19</v>
      </c>
      <c r="R536" s="11" t="s">
        <v>2</v>
      </c>
      <c r="S536" s="11">
        <v>2</v>
      </c>
      <c r="T536" s="11">
        <v>-74.148267000000004</v>
      </c>
      <c r="U536" s="12">
        <v>4.5667763240000001</v>
      </c>
    </row>
    <row r="537" spans="1:21" x14ac:dyDescent="0.25">
      <c r="A537" s="10">
        <v>3369</v>
      </c>
      <c r="B537" s="3" t="s">
        <v>5826</v>
      </c>
      <c r="C537" s="3" t="s">
        <v>5614</v>
      </c>
      <c r="D537" s="3" t="s">
        <v>1</v>
      </c>
      <c r="E537" s="3" t="s">
        <v>5818</v>
      </c>
      <c r="F537" s="24">
        <f>('ICT-BD'!I3370)</f>
        <v>11.615707725923976</v>
      </c>
      <c r="G537" s="24" t="str">
        <f>('ICT-BD'!J3370)</f>
        <v>Algo Frío</v>
      </c>
      <c r="H537" s="24">
        <f t="shared" si="40"/>
        <v>44.214372027316102</v>
      </c>
      <c r="I537" s="72">
        <f>('ICA-BD'!L3370)</f>
        <v>56.870370370370367</v>
      </c>
      <c r="J537" s="72" t="str">
        <f>('ICA-BD'!M3370)</f>
        <v>Aceptable</v>
      </c>
      <c r="K537" s="72">
        <f t="shared" si="41"/>
        <v>75.7125925925926</v>
      </c>
      <c r="L537" s="133">
        <f>('IRA-BD'!G3370)</f>
        <v>31</v>
      </c>
      <c r="M537" s="36" t="str">
        <f>('IRA-BD'!H3370)</f>
        <v>Aceptable</v>
      </c>
      <c r="N537" s="133">
        <f t="shared" si="42"/>
        <v>31</v>
      </c>
      <c r="O537" s="80">
        <f t="shared" si="43"/>
        <v>50.308988206636229</v>
      </c>
      <c r="P537" s="81" t="str">
        <f t="shared" si="44"/>
        <v>Moderado</v>
      </c>
      <c r="Q537" s="11">
        <v>19</v>
      </c>
      <c r="R537" s="11" t="s">
        <v>2</v>
      </c>
      <c r="S537" s="11">
        <v>2</v>
      </c>
      <c r="T537" s="11">
        <v>-74.147391510000006</v>
      </c>
      <c r="U537" s="12">
        <v>4.5666544489999996</v>
      </c>
    </row>
    <row r="538" spans="1:21" x14ac:dyDescent="0.25">
      <c r="A538" s="10">
        <v>747</v>
      </c>
      <c r="B538" s="3" t="s">
        <v>1688</v>
      </c>
      <c r="C538" s="3" t="s">
        <v>1432</v>
      </c>
      <c r="D538" s="3" t="s">
        <v>1</v>
      </c>
      <c r="E538" s="3" t="s">
        <v>1689</v>
      </c>
      <c r="F538" s="24">
        <f>('ICT-BD'!I748)</f>
        <v>12.426706907059854</v>
      </c>
      <c r="G538" s="24" t="str">
        <f>('ICT-BD'!J748)</f>
        <v>Algo Frío</v>
      </c>
      <c r="H538" s="24">
        <f t="shared" si="40"/>
        <v>33.543330170265065</v>
      </c>
      <c r="I538" s="72">
        <f>('ICA-BD'!L748)</f>
        <v>34.5</v>
      </c>
      <c r="J538" s="72" t="str">
        <f>('ICA-BD'!M748)</f>
        <v>Buena</v>
      </c>
      <c r="K538" s="72">
        <f t="shared" si="41"/>
        <v>86.2</v>
      </c>
      <c r="L538" s="133">
        <f>('IRA-BD'!G748)</f>
        <v>31</v>
      </c>
      <c r="M538" s="36" t="str">
        <f>('IRA-BD'!H748)</f>
        <v>Aceptable</v>
      </c>
      <c r="N538" s="133">
        <f t="shared" si="42"/>
        <v>31</v>
      </c>
      <c r="O538" s="80">
        <f t="shared" si="43"/>
        <v>50.247776723421687</v>
      </c>
      <c r="P538" s="81" t="str">
        <f t="shared" si="44"/>
        <v>Moderado</v>
      </c>
      <c r="Q538" s="11">
        <v>5</v>
      </c>
      <c r="R538" s="11" t="s">
        <v>474</v>
      </c>
      <c r="S538" s="11">
        <v>1</v>
      </c>
      <c r="T538" s="11">
        <v>-74.101146499999999</v>
      </c>
      <c r="U538" s="12">
        <v>4.5025605750000004</v>
      </c>
    </row>
    <row r="539" spans="1:21" x14ac:dyDescent="0.25">
      <c r="A539" s="10">
        <v>748</v>
      </c>
      <c r="B539" s="3" t="s">
        <v>1690</v>
      </c>
      <c r="C539" s="3" t="s">
        <v>1432</v>
      </c>
      <c r="D539" s="3" t="s">
        <v>1</v>
      </c>
      <c r="E539" s="3" t="s">
        <v>1691</v>
      </c>
      <c r="F539" s="24">
        <f>('ICT-BD'!I749)</f>
        <v>12.426706907059854</v>
      </c>
      <c r="G539" s="24" t="str">
        <f>('ICT-BD'!J749)</f>
        <v>Algo Frío</v>
      </c>
      <c r="H539" s="24">
        <f t="shared" si="40"/>
        <v>33.543330170265065</v>
      </c>
      <c r="I539" s="72">
        <f>('ICA-BD'!L749)</f>
        <v>34.5</v>
      </c>
      <c r="J539" s="72" t="str">
        <f>('ICA-BD'!M749)</f>
        <v>Buena</v>
      </c>
      <c r="K539" s="72">
        <f t="shared" si="41"/>
        <v>86.2</v>
      </c>
      <c r="L539" s="133">
        <f>('IRA-BD'!G749)</f>
        <v>31</v>
      </c>
      <c r="M539" s="36" t="str">
        <f>('IRA-BD'!H749)</f>
        <v>Aceptable</v>
      </c>
      <c r="N539" s="133">
        <f t="shared" si="42"/>
        <v>31</v>
      </c>
      <c r="O539" s="80">
        <f t="shared" si="43"/>
        <v>50.247776723421687</v>
      </c>
      <c r="P539" s="81" t="str">
        <f t="shared" si="44"/>
        <v>Moderado</v>
      </c>
      <c r="Q539" s="11">
        <v>5</v>
      </c>
      <c r="R539" s="11" t="s">
        <v>474</v>
      </c>
      <c r="S539" s="11">
        <v>1</v>
      </c>
      <c r="T539" s="11">
        <v>-74.095898160000004</v>
      </c>
      <c r="U539" s="12">
        <v>4.4888033419999998</v>
      </c>
    </row>
    <row r="540" spans="1:21" x14ac:dyDescent="0.25">
      <c r="A540" s="10">
        <v>754</v>
      </c>
      <c r="B540" s="3" t="s">
        <v>1700</v>
      </c>
      <c r="C540" s="3" t="s">
        <v>1432</v>
      </c>
      <c r="D540" s="3" t="s">
        <v>1</v>
      </c>
      <c r="E540" s="3" t="s">
        <v>1701</v>
      </c>
      <c r="F540" s="24">
        <f>('ICT-BD'!I755)</f>
        <v>12.426706907059854</v>
      </c>
      <c r="G540" s="24" t="str">
        <f>('ICT-BD'!J755)</f>
        <v>Algo Frío</v>
      </c>
      <c r="H540" s="24">
        <f t="shared" si="40"/>
        <v>33.543330170265065</v>
      </c>
      <c r="I540" s="72">
        <f>('ICA-BD'!L755)</f>
        <v>34.5</v>
      </c>
      <c r="J540" s="72" t="str">
        <f>('ICA-BD'!M755)</f>
        <v>Buena</v>
      </c>
      <c r="K540" s="72">
        <f t="shared" si="41"/>
        <v>86.2</v>
      </c>
      <c r="L540" s="133">
        <f>('IRA-BD'!G755)</f>
        <v>31</v>
      </c>
      <c r="M540" s="36" t="str">
        <f>('IRA-BD'!H755)</f>
        <v>Aceptable</v>
      </c>
      <c r="N540" s="133">
        <f t="shared" si="42"/>
        <v>31</v>
      </c>
      <c r="O540" s="80">
        <f t="shared" si="43"/>
        <v>50.247776723421687</v>
      </c>
      <c r="P540" s="81" t="str">
        <f t="shared" si="44"/>
        <v>Moderado</v>
      </c>
      <c r="Q540" s="11">
        <v>5</v>
      </c>
      <c r="R540" s="11" t="s">
        <v>159</v>
      </c>
      <c r="S540" s="11">
        <v>1</v>
      </c>
      <c r="T540" s="11">
        <v>-74.097996519999995</v>
      </c>
      <c r="U540" s="12">
        <v>4.5053402440000001</v>
      </c>
    </row>
    <row r="541" spans="1:21" x14ac:dyDescent="0.25">
      <c r="A541" s="10">
        <v>760</v>
      </c>
      <c r="B541" s="3" t="s">
        <v>1710</v>
      </c>
      <c r="C541" s="3" t="s">
        <v>1432</v>
      </c>
      <c r="D541" s="3" t="s">
        <v>1</v>
      </c>
      <c r="E541" s="3" t="s">
        <v>1711</v>
      </c>
      <c r="F541" s="24">
        <f>('ICT-BD'!I761)</f>
        <v>12.426706907059854</v>
      </c>
      <c r="G541" s="24" t="str">
        <f>('ICT-BD'!J761)</f>
        <v>Algo Frío</v>
      </c>
      <c r="H541" s="24">
        <f t="shared" si="40"/>
        <v>33.543330170265065</v>
      </c>
      <c r="I541" s="72">
        <f>('ICA-BD'!L761)</f>
        <v>34.5</v>
      </c>
      <c r="J541" s="72" t="str">
        <f>('ICA-BD'!M761)</f>
        <v>Buena</v>
      </c>
      <c r="K541" s="72">
        <f t="shared" si="41"/>
        <v>86.2</v>
      </c>
      <c r="L541" s="133">
        <f>('IRA-BD'!G761)</f>
        <v>31</v>
      </c>
      <c r="M541" s="36" t="str">
        <f>('IRA-BD'!H761)</f>
        <v>Aceptable</v>
      </c>
      <c r="N541" s="133">
        <f t="shared" si="42"/>
        <v>31</v>
      </c>
      <c r="O541" s="80">
        <f t="shared" si="43"/>
        <v>50.247776723421687</v>
      </c>
      <c r="P541" s="81" t="str">
        <f t="shared" si="44"/>
        <v>Moderado</v>
      </c>
      <c r="Q541" s="11">
        <v>5</v>
      </c>
      <c r="R541" s="11" t="s">
        <v>474</v>
      </c>
      <c r="S541" s="11">
        <v>1</v>
      </c>
      <c r="T541" s="11">
        <v>-74.102399700000007</v>
      </c>
      <c r="U541" s="12">
        <v>4.5038117279999996</v>
      </c>
    </row>
    <row r="542" spans="1:21" x14ac:dyDescent="0.25">
      <c r="A542" s="10">
        <v>763</v>
      </c>
      <c r="B542" s="3" t="s">
        <v>1716</v>
      </c>
      <c r="C542" s="3" t="s">
        <v>1432</v>
      </c>
      <c r="D542" s="3" t="s">
        <v>1</v>
      </c>
      <c r="E542" s="3" t="s">
        <v>1717</v>
      </c>
      <c r="F542" s="24">
        <f>('ICT-BD'!I764)</f>
        <v>12.426706907059854</v>
      </c>
      <c r="G542" s="24" t="str">
        <f>('ICT-BD'!J764)</f>
        <v>Algo Frío</v>
      </c>
      <c r="H542" s="24">
        <f t="shared" si="40"/>
        <v>33.543330170265065</v>
      </c>
      <c r="I542" s="72">
        <f>('ICA-BD'!L764)</f>
        <v>34.5</v>
      </c>
      <c r="J542" s="72" t="str">
        <f>('ICA-BD'!M764)</f>
        <v>Buena</v>
      </c>
      <c r="K542" s="72">
        <f t="shared" si="41"/>
        <v>86.2</v>
      </c>
      <c r="L542" s="133">
        <f>('IRA-BD'!G764)</f>
        <v>31</v>
      </c>
      <c r="M542" s="36" t="str">
        <f>('IRA-BD'!H764)</f>
        <v>Aceptable</v>
      </c>
      <c r="N542" s="133">
        <f t="shared" si="42"/>
        <v>31</v>
      </c>
      <c r="O542" s="80">
        <f t="shared" si="43"/>
        <v>50.247776723421687</v>
      </c>
      <c r="P542" s="81" t="str">
        <f t="shared" si="44"/>
        <v>Moderado</v>
      </c>
      <c r="Q542" s="11">
        <v>5</v>
      </c>
      <c r="R542" s="11" t="s">
        <v>159</v>
      </c>
      <c r="S542" s="11">
        <v>1</v>
      </c>
      <c r="T542" s="11">
        <v>-74.103191949999996</v>
      </c>
      <c r="U542" s="12">
        <v>4.5051255980000002</v>
      </c>
    </row>
    <row r="543" spans="1:21" x14ac:dyDescent="0.25">
      <c r="A543" s="10">
        <v>765</v>
      </c>
      <c r="B543" s="3" t="s">
        <v>1720</v>
      </c>
      <c r="C543" s="3" t="s">
        <v>1432</v>
      </c>
      <c r="D543" s="3" t="s">
        <v>1</v>
      </c>
      <c r="E543" s="3" t="s">
        <v>1721</v>
      </c>
      <c r="F543" s="24">
        <f>('ICT-BD'!I766)</f>
        <v>12.426706907059854</v>
      </c>
      <c r="G543" s="24" t="str">
        <f>('ICT-BD'!J766)</f>
        <v>Algo Frío</v>
      </c>
      <c r="H543" s="24">
        <f t="shared" si="40"/>
        <v>33.543330170265065</v>
      </c>
      <c r="I543" s="72">
        <f>('ICA-BD'!L766)</f>
        <v>34.5</v>
      </c>
      <c r="J543" s="72" t="str">
        <f>('ICA-BD'!M766)</f>
        <v>Buena</v>
      </c>
      <c r="K543" s="72">
        <f t="shared" si="41"/>
        <v>86.2</v>
      </c>
      <c r="L543" s="133">
        <f>('IRA-BD'!G766)</f>
        <v>31</v>
      </c>
      <c r="M543" s="36" t="str">
        <f>('IRA-BD'!H766)</f>
        <v>Aceptable</v>
      </c>
      <c r="N543" s="133">
        <f t="shared" si="42"/>
        <v>31</v>
      </c>
      <c r="O543" s="80">
        <f t="shared" si="43"/>
        <v>50.247776723421687</v>
      </c>
      <c r="P543" s="81" t="str">
        <f t="shared" si="44"/>
        <v>Moderado</v>
      </c>
      <c r="Q543" s="11">
        <v>5</v>
      </c>
      <c r="R543" s="11" t="s">
        <v>159</v>
      </c>
      <c r="S543" s="11">
        <v>2</v>
      </c>
      <c r="T543" s="11">
        <v>-74.113903579999999</v>
      </c>
      <c r="U543" s="12">
        <v>4.5271240759999998</v>
      </c>
    </row>
    <row r="544" spans="1:21" x14ac:dyDescent="0.25">
      <c r="A544" s="10">
        <v>766</v>
      </c>
      <c r="B544" s="3" t="s">
        <v>1722</v>
      </c>
      <c r="C544" s="3" t="s">
        <v>1432</v>
      </c>
      <c r="D544" s="3" t="s">
        <v>1</v>
      </c>
      <c r="E544" s="3" t="s">
        <v>1723</v>
      </c>
      <c r="F544" s="24">
        <f>('ICT-BD'!I767)</f>
        <v>12.426706907059854</v>
      </c>
      <c r="G544" s="24" t="str">
        <f>('ICT-BD'!J767)</f>
        <v>Algo Frío</v>
      </c>
      <c r="H544" s="24">
        <f t="shared" si="40"/>
        <v>33.543330170265065</v>
      </c>
      <c r="I544" s="72">
        <f>('ICA-BD'!L767)</f>
        <v>34.5</v>
      </c>
      <c r="J544" s="72" t="str">
        <f>('ICA-BD'!M767)</f>
        <v>Buena</v>
      </c>
      <c r="K544" s="72">
        <f t="shared" si="41"/>
        <v>86.2</v>
      </c>
      <c r="L544" s="133">
        <f>('IRA-BD'!G767)</f>
        <v>31</v>
      </c>
      <c r="M544" s="36" t="str">
        <f>('IRA-BD'!H767)</f>
        <v>Aceptable</v>
      </c>
      <c r="N544" s="133">
        <f t="shared" si="42"/>
        <v>31</v>
      </c>
      <c r="O544" s="80">
        <f t="shared" si="43"/>
        <v>50.247776723421687</v>
      </c>
      <c r="P544" s="81" t="str">
        <f t="shared" si="44"/>
        <v>Moderado</v>
      </c>
      <c r="Q544" s="11">
        <v>5</v>
      </c>
      <c r="R544" s="11" t="s">
        <v>159</v>
      </c>
      <c r="S544" s="11">
        <v>2</v>
      </c>
      <c r="T544" s="11">
        <v>-74.101823490000001</v>
      </c>
      <c r="U544" s="12">
        <v>4.5075446790000004</v>
      </c>
    </row>
    <row r="545" spans="1:21" x14ac:dyDescent="0.25">
      <c r="A545" s="10">
        <v>47</v>
      </c>
      <c r="B545" s="3" t="s">
        <v>700</v>
      </c>
      <c r="C545" s="3" t="s">
        <v>625</v>
      </c>
      <c r="D545" s="3" t="s">
        <v>1</v>
      </c>
      <c r="E545" s="3" t="s">
        <v>701</v>
      </c>
      <c r="F545" s="24">
        <f>('ICT-BD'!I48)</f>
        <v>12.57211985288758</v>
      </c>
      <c r="G545" s="24" t="str">
        <f>('ICT-BD'!J48)</f>
        <v>Algo Frío</v>
      </c>
      <c r="H545" s="24">
        <f t="shared" si="40"/>
        <v>31.630001935689734</v>
      </c>
      <c r="I545" s="72">
        <f>('ICA-BD'!L48)</f>
        <v>52.092592592592595</v>
      </c>
      <c r="J545" s="72" t="str">
        <f>('ICA-BD'!M48)</f>
        <v>Aceptable</v>
      </c>
      <c r="K545" s="72">
        <f t="shared" si="41"/>
        <v>78.388148148148147</v>
      </c>
      <c r="L545" s="133">
        <f>('IRA-BD'!G48)</f>
        <v>40.5</v>
      </c>
      <c r="M545" s="36" t="str">
        <f>('IRA-BD'!H55)</f>
        <v>Malo</v>
      </c>
      <c r="N545" s="133">
        <f t="shared" si="42"/>
        <v>40.5</v>
      </c>
      <c r="O545" s="80">
        <f t="shared" si="43"/>
        <v>50.172716694612632</v>
      </c>
      <c r="P545" s="81" t="str">
        <f t="shared" si="44"/>
        <v>Moderado</v>
      </c>
      <c r="Q545" s="11">
        <v>1</v>
      </c>
      <c r="R545" s="11" t="s">
        <v>165</v>
      </c>
      <c r="S545" s="11">
        <v>3</v>
      </c>
      <c r="T545" s="11">
        <v>-74.043132330000006</v>
      </c>
      <c r="U545" s="12">
        <v>4.7551036079999998</v>
      </c>
    </row>
    <row r="546" spans="1:21" x14ac:dyDescent="0.25">
      <c r="A546" s="10">
        <v>2087</v>
      </c>
      <c r="B546" s="3" t="s">
        <v>3873</v>
      </c>
      <c r="C546" s="3" t="s">
        <v>3696</v>
      </c>
      <c r="D546" s="3" t="s">
        <v>1</v>
      </c>
      <c r="E546" s="3" t="s">
        <v>3872</v>
      </c>
      <c r="F546" s="24">
        <f>('ICT-BD'!I2088)</f>
        <v>12.57211985288758</v>
      </c>
      <c r="G546" s="24" t="str">
        <f>('ICT-BD'!J2088)</f>
        <v>Algo Frío</v>
      </c>
      <c r="H546" s="24">
        <f t="shared" si="40"/>
        <v>31.630001935689734</v>
      </c>
      <c r="I546" s="72">
        <f>('ICA-BD'!L2088)</f>
        <v>52.092592592592595</v>
      </c>
      <c r="J546" s="72" t="str">
        <f>('ICA-BD'!M2088)</f>
        <v>Aceptable</v>
      </c>
      <c r="K546" s="72">
        <f t="shared" si="41"/>
        <v>78.388148148148147</v>
      </c>
      <c r="L546" s="133">
        <f>('IRA-BD'!G2088)</f>
        <v>40.5</v>
      </c>
      <c r="M546" s="36" t="str">
        <f>('IRA-BD'!H2088)</f>
        <v>Aceptable</v>
      </c>
      <c r="N546" s="133">
        <f t="shared" si="42"/>
        <v>40.5</v>
      </c>
      <c r="O546" s="80">
        <f t="shared" si="43"/>
        <v>50.172716694612632</v>
      </c>
      <c r="P546" s="81" t="str">
        <f t="shared" si="44"/>
        <v>Moderado</v>
      </c>
      <c r="Q546" s="11">
        <v>11</v>
      </c>
      <c r="R546" s="11" t="s">
        <v>5996</v>
      </c>
      <c r="S546" s="11">
        <v>5</v>
      </c>
      <c r="T546" s="11">
        <v>-74.063313190000002</v>
      </c>
      <c r="U546" s="12">
        <v>4.7347439480000002</v>
      </c>
    </row>
    <row r="547" spans="1:21" x14ac:dyDescent="0.25">
      <c r="A547" s="10">
        <v>373</v>
      </c>
      <c r="B547" s="3" t="s">
        <v>1293</v>
      </c>
      <c r="C547" s="3" t="s">
        <v>1206</v>
      </c>
      <c r="D547" s="3" t="s">
        <v>1</v>
      </c>
      <c r="E547" s="3" t="s">
        <v>1294</v>
      </c>
      <c r="F547" s="24">
        <f>('ICT-BD'!I374)</f>
        <v>11.688618187398253</v>
      </c>
      <c r="G547" s="24" t="str">
        <f>('ICT-BD'!J374)</f>
        <v>Algo Frío</v>
      </c>
      <c r="H547" s="24">
        <f t="shared" si="40"/>
        <v>43.25502385002298</v>
      </c>
      <c r="I547" s="72">
        <f>('ICA-BD'!L374)</f>
        <v>56.870370370370367</v>
      </c>
      <c r="J547" s="72" t="str">
        <f>('ICA-BD'!M374)</f>
        <v>Aceptable</v>
      </c>
      <c r="K547" s="72">
        <f t="shared" si="41"/>
        <v>75.7125925925926</v>
      </c>
      <c r="L547" s="133">
        <f>('IRA-BD'!G374)</f>
        <v>31</v>
      </c>
      <c r="M547" s="36" t="str">
        <f>('IRA-BD'!H374)</f>
        <v>Aceptable</v>
      </c>
      <c r="N547" s="133">
        <f t="shared" si="42"/>
        <v>31</v>
      </c>
      <c r="O547" s="80">
        <f t="shared" si="43"/>
        <v>49.989205480871853</v>
      </c>
      <c r="P547" s="81" t="str">
        <f t="shared" si="44"/>
        <v>Moderado</v>
      </c>
      <c r="Q547" s="11">
        <v>2</v>
      </c>
      <c r="R547" s="11" t="s">
        <v>163</v>
      </c>
      <c r="S547" s="11">
        <v>2</v>
      </c>
      <c r="T547" s="11">
        <v>-74.054020710000003</v>
      </c>
      <c r="U547" s="12">
        <v>4.6460923960000002</v>
      </c>
    </row>
    <row r="548" spans="1:21" x14ac:dyDescent="0.25">
      <c r="A548" s="10">
        <v>381</v>
      </c>
      <c r="B548" s="3" t="s">
        <v>1308</v>
      </c>
      <c r="C548" s="3" t="s">
        <v>1206</v>
      </c>
      <c r="D548" s="3" t="s">
        <v>1</v>
      </c>
      <c r="E548" s="3" t="s">
        <v>1309</v>
      </c>
      <c r="F548" s="24">
        <f>('ICT-BD'!I382)</f>
        <v>11.688618187398253</v>
      </c>
      <c r="G548" s="24" t="str">
        <f>('ICT-BD'!J382)</f>
        <v>Algo Frío</v>
      </c>
      <c r="H548" s="24">
        <f t="shared" si="40"/>
        <v>43.25502385002298</v>
      </c>
      <c r="I548" s="72">
        <f>('ICA-BD'!L382)</f>
        <v>56.870370370370367</v>
      </c>
      <c r="J548" s="72" t="str">
        <f>('ICA-BD'!M382)</f>
        <v>Aceptable</v>
      </c>
      <c r="K548" s="72">
        <f t="shared" si="41"/>
        <v>75.7125925925926</v>
      </c>
      <c r="L548" s="133">
        <f>('IRA-BD'!G382)</f>
        <v>31</v>
      </c>
      <c r="M548" s="36" t="str">
        <f>('IRA-BD'!H382)</f>
        <v>Aceptable</v>
      </c>
      <c r="N548" s="133">
        <f t="shared" si="42"/>
        <v>31</v>
      </c>
      <c r="O548" s="80">
        <f t="shared" si="43"/>
        <v>49.989205480871853</v>
      </c>
      <c r="P548" s="81" t="str">
        <f t="shared" si="44"/>
        <v>Moderado</v>
      </c>
      <c r="Q548" s="11">
        <v>2</v>
      </c>
      <c r="R548" s="11" t="s">
        <v>163</v>
      </c>
      <c r="S548" s="11">
        <v>5</v>
      </c>
      <c r="T548" s="11">
        <v>-74.058802600000007</v>
      </c>
      <c r="U548" s="12">
        <v>4.6392085390000002</v>
      </c>
    </row>
    <row r="549" spans="1:21" x14ac:dyDescent="0.25">
      <c r="A549" s="10">
        <v>382</v>
      </c>
      <c r="B549" s="3" t="s">
        <v>1310</v>
      </c>
      <c r="C549" s="3" t="s">
        <v>1206</v>
      </c>
      <c r="D549" s="3" t="s">
        <v>1</v>
      </c>
      <c r="E549" s="3" t="s">
        <v>1311</v>
      </c>
      <c r="F549" s="24">
        <f>('ICT-BD'!I383)</f>
        <v>11.688618187398253</v>
      </c>
      <c r="G549" s="24" t="str">
        <f>('ICT-BD'!J383)</f>
        <v>Algo Frío</v>
      </c>
      <c r="H549" s="24">
        <f t="shared" si="40"/>
        <v>43.25502385002298</v>
      </c>
      <c r="I549" s="72">
        <f>('ICA-BD'!L383)</f>
        <v>56.870370370370367</v>
      </c>
      <c r="J549" s="72" t="str">
        <f>('ICA-BD'!M383)</f>
        <v>Aceptable</v>
      </c>
      <c r="K549" s="72">
        <f t="shared" si="41"/>
        <v>75.7125925925926</v>
      </c>
      <c r="L549" s="133">
        <f>('IRA-BD'!G383)</f>
        <v>31</v>
      </c>
      <c r="M549" s="36" t="str">
        <f>('IRA-BD'!H383)</f>
        <v>Aceptable</v>
      </c>
      <c r="N549" s="133">
        <f t="shared" si="42"/>
        <v>31</v>
      </c>
      <c r="O549" s="80">
        <f t="shared" si="43"/>
        <v>49.989205480871853</v>
      </c>
      <c r="P549" s="81" t="str">
        <f t="shared" si="44"/>
        <v>Moderado</v>
      </c>
      <c r="Q549" s="11">
        <v>2</v>
      </c>
      <c r="R549" s="11" t="s">
        <v>163</v>
      </c>
      <c r="S549" s="11">
        <v>4</v>
      </c>
      <c r="T549" s="11">
        <v>-74.062270670000004</v>
      </c>
      <c r="U549" s="12">
        <v>4.6375072470000003</v>
      </c>
    </row>
    <row r="550" spans="1:21" x14ac:dyDescent="0.25">
      <c r="A550" s="10">
        <v>384</v>
      </c>
      <c r="B550" s="3" t="s">
        <v>1313</v>
      </c>
      <c r="C550" s="3" t="s">
        <v>1206</v>
      </c>
      <c r="D550" s="3" t="s">
        <v>1</v>
      </c>
      <c r="E550" s="3" t="s">
        <v>1314</v>
      </c>
      <c r="F550" s="24">
        <f>('ICT-BD'!I385)</f>
        <v>11.688618187398253</v>
      </c>
      <c r="G550" s="24" t="str">
        <f>('ICT-BD'!J385)</f>
        <v>Algo Frío</v>
      </c>
      <c r="H550" s="24">
        <f t="shared" si="40"/>
        <v>43.25502385002298</v>
      </c>
      <c r="I550" s="72">
        <f>('ICA-BD'!L385)</f>
        <v>56.870370370370367</v>
      </c>
      <c r="J550" s="72" t="str">
        <f>('ICA-BD'!M385)</f>
        <v>Aceptable</v>
      </c>
      <c r="K550" s="72">
        <f t="shared" si="41"/>
        <v>75.7125925925926</v>
      </c>
      <c r="L550" s="133">
        <f>('IRA-BD'!G385)</f>
        <v>31</v>
      </c>
      <c r="M550" s="36" t="str">
        <f>('IRA-BD'!H385)</f>
        <v>Aceptable</v>
      </c>
      <c r="N550" s="133">
        <f t="shared" si="42"/>
        <v>31</v>
      </c>
      <c r="O550" s="80">
        <f t="shared" si="43"/>
        <v>49.989205480871853</v>
      </c>
      <c r="P550" s="81" t="str">
        <f t="shared" si="44"/>
        <v>Moderado</v>
      </c>
      <c r="Q550" s="11">
        <v>2</v>
      </c>
      <c r="R550" s="11" t="s">
        <v>163</v>
      </c>
      <c r="S550" s="11">
        <v>5</v>
      </c>
      <c r="T550" s="11">
        <v>-74.058432929999995</v>
      </c>
      <c r="U550" s="12">
        <v>4.6389539859999998</v>
      </c>
    </row>
    <row r="551" spans="1:21" x14ac:dyDescent="0.25">
      <c r="A551" s="10">
        <v>388</v>
      </c>
      <c r="B551" s="3" t="s">
        <v>1321</v>
      </c>
      <c r="C551" s="3" t="s">
        <v>1206</v>
      </c>
      <c r="D551" s="3" t="s">
        <v>1</v>
      </c>
      <c r="E551" s="3" t="s">
        <v>1322</v>
      </c>
      <c r="F551" s="24">
        <f>('ICT-BD'!I389)</f>
        <v>11.688618187398253</v>
      </c>
      <c r="G551" s="24" t="str">
        <f>('ICT-BD'!J389)</f>
        <v>Algo Frío</v>
      </c>
      <c r="H551" s="24">
        <f t="shared" si="40"/>
        <v>43.25502385002298</v>
      </c>
      <c r="I551" s="72">
        <f>('ICA-BD'!L389)</f>
        <v>56.870370370370367</v>
      </c>
      <c r="J551" s="72" t="str">
        <f>('ICA-BD'!M389)</f>
        <v>Aceptable</v>
      </c>
      <c r="K551" s="72">
        <f t="shared" si="41"/>
        <v>75.7125925925926</v>
      </c>
      <c r="L551" s="133">
        <f>('IRA-BD'!G389)</f>
        <v>31</v>
      </c>
      <c r="M551" s="36" t="str">
        <f>('IRA-BD'!H389)</f>
        <v>Aceptable</v>
      </c>
      <c r="N551" s="133">
        <f t="shared" si="42"/>
        <v>31</v>
      </c>
      <c r="O551" s="80">
        <f t="shared" si="43"/>
        <v>49.989205480871853</v>
      </c>
      <c r="P551" s="81" t="str">
        <f t="shared" si="44"/>
        <v>Moderado</v>
      </c>
      <c r="Q551" s="11">
        <v>2</v>
      </c>
      <c r="R551" s="11" t="s">
        <v>163</v>
      </c>
      <c r="S551" s="11">
        <v>4</v>
      </c>
      <c r="T551" s="11">
        <v>-74.055122960000006</v>
      </c>
      <c r="U551" s="12">
        <v>4.64801222</v>
      </c>
    </row>
    <row r="552" spans="1:21" x14ac:dyDescent="0.25">
      <c r="A552" s="10">
        <v>392</v>
      </c>
      <c r="B552" s="3" t="s">
        <v>1329</v>
      </c>
      <c r="C552" s="3" t="s">
        <v>1206</v>
      </c>
      <c r="D552" s="3" t="s">
        <v>1</v>
      </c>
      <c r="E552" s="3" t="s">
        <v>1330</v>
      </c>
      <c r="F552" s="24">
        <f>('ICT-BD'!I393)</f>
        <v>11.688618187398253</v>
      </c>
      <c r="G552" s="24" t="str">
        <f>('ICT-BD'!J393)</f>
        <v>Algo Frío</v>
      </c>
      <c r="H552" s="24">
        <f t="shared" si="40"/>
        <v>43.25502385002298</v>
      </c>
      <c r="I552" s="72">
        <f>('ICA-BD'!L393)</f>
        <v>56.870370370370367</v>
      </c>
      <c r="J552" s="72" t="str">
        <f>('ICA-BD'!M393)</f>
        <v>Aceptable</v>
      </c>
      <c r="K552" s="72">
        <f t="shared" si="41"/>
        <v>75.7125925925926</v>
      </c>
      <c r="L552" s="133">
        <f>('IRA-BD'!G393)</f>
        <v>31</v>
      </c>
      <c r="M552" s="36" t="str">
        <f>('IRA-BD'!H393)</f>
        <v>Aceptable</v>
      </c>
      <c r="N552" s="133">
        <f t="shared" si="42"/>
        <v>31</v>
      </c>
      <c r="O552" s="80">
        <f t="shared" si="43"/>
        <v>49.989205480871853</v>
      </c>
      <c r="P552" s="81" t="str">
        <f t="shared" si="44"/>
        <v>Moderado</v>
      </c>
      <c r="Q552" s="11">
        <v>2</v>
      </c>
      <c r="R552" s="11" t="s">
        <v>163</v>
      </c>
      <c r="S552" s="11">
        <v>5</v>
      </c>
      <c r="T552" s="11">
        <v>-74.054381860000007</v>
      </c>
      <c r="U552" s="12">
        <v>4.6436259729999998</v>
      </c>
    </row>
    <row r="553" spans="1:21" x14ac:dyDescent="0.25">
      <c r="A553" s="10">
        <v>393</v>
      </c>
      <c r="B553" s="3" t="s">
        <v>1331</v>
      </c>
      <c r="C553" s="3" t="s">
        <v>1206</v>
      </c>
      <c r="D553" s="3" t="s">
        <v>1</v>
      </c>
      <c r="E553" s="3" t="s">
        <v>1332</v>
      </c>
      <c r="F553" s="24">
        <f>('ICT-BD'!I394)</f>
        <v>11.688618187398253</v>
      </c>
      <c r="G553" s="24" t="str">
        <f>('ICT-BD'!J394)</f>
        <v>Algo Frío</v>
      </c>
      <c r="H553" s="24">
        <f t="shared" si="40"/>
        <v>43.25502385002298</v>
      </c>
      <c r="I553" s="72">
        <f>('ICA-BD'!L394)</f>
        <v>56.870370370370367</v>
      </c>
      <c r="J553" s="72" t="str">
        <f>('ICA-BD'!M394)</f>
        <v>Aceptable</v>
      </c>
      <c r="K553" s="72">
        <f t="shared" si="41"/>
        <v>75.7125925925926</v>
      </c>
      <c r="L553" s="133">
        <f>('IRA-BD'!G394)</f>
        <v>31</v>
      </c>
      <c r="M553" s="36" t="str">
        <f>('IRA-BD'!H394)</f>
        <v>Aceptable</v>
      </c>
      <c r="N553" s="133">
        <f t="shared" si="42"/>
        <v>31</v>
      </c>
      <c r="O553" s="80">
        <f t="shared" si="43"/>
        <v>49.989205480871853</v>
      </c>
      <c r="P553" s="81" t="str">
        <f t="shared" si="44"/>
        <v>Moderado</v>
      </c>
      <c r="Q553" s="11">
        <v>2</v>
      </c>
      <c r="R553" s="11" t="s">
        <v>163</v>
      </c>
      <c r="S553" s="11">
        <v>5</v>
      </c>
      <c r="T553" s="11">
        <v>-74.055196899999999</v>
      </c>
      <c r="U553" s="12">
        <v>4.6429467339999997</v>
      </c>
    </row>
    <row r="554" spans="1:21" x14ac:dyDescent="0.25">
      <c r="A554" s="10">
        <v>3250</v>
      </c>
      <c r="B554" s="3" t="s">
        <v>5640</v>
      </c>
      <c r="C554" s="3" t="s">
        <v>5614</v>
      </c>
      <c r="D554" s="3" t="s">
        <v>1</v>
      </c>
      <c r="E554" s="3" t="s">
        <v>5641</v>
      </c>
      <c r="F554" s="24">
        <f>('ICT-BD'!I3251)</f>
        <v>13.110735815596154</v>
      </c>
      <c r="G554" s="24" t="str">
        <f>('ICT-BD'!J3251)</f>
        <v xml:space="preserve">Frío </v>
      </c>
      <c r="H554" s="24">
        <f t="shared" si="40"/>
        <v>25.858739268471652</v>
      </c>
      <c r="I554" s="72">
        <f>('ICA-BD'!L3251)</f>
        <v>68.648148148148152</v>
      </c>
      <c r="J554" s="72" t="str">
        <f>('ICA-BD'!M3251)</f>
        <v>Aceptable</v>
      </c>
      <c r="K554" s="72">
        <f t="shared" si="41"/>
        <v>69.117037037037036</v>
      </c>
      <c r="L554" s="133">
        <f>('IRA-BD'!G3251)</f>
        <v>54.8</v>
      </c>
      <c r="M554" s="36" t="str">
        <f>('IRA-BD'!H3251)</f>
        <v>Bueno</v>
      </c>
      <c r="N554" s="133">
        <f t="shared" si="42"/>
        <v>54.8</v>
      </c>
      <c r="O554" s="80">
        <f t="shared" si="43"/>
        <v>49.925258768502893</v>
      </c>
      <c r="P554" s="81" t="str">
        <f t="shared" si="44"/>
        <v>Moderado</v>
      </c>
      <c r="Q554" s="11">
        <v>19</v>
      </c>
      <c r="R554" s="11" t="s">
        <v>2</v>
      </c>
      <c r="S554" s="11">
        <v>3</v>
      </c>
      <c r="T554" s="11">
        <v>-74.157012370000004</v>
      </c>
      <c r="U554" s="12">
        <v>4.5921258659999999</v>
      </c>
    </row>
    <row r="555" spans="1:21" x14ac:dyDescent="0.25">
      <c r="A555" s="10">
        <v>3252</v>
      </c>
      <c r="B555" s="3" t="s">
        <v>5643</v>
      </c>
      <c r="C555" s="3" t="s">
        <v>5614</v>
      </c>
      <c r="D555" s="3" t="s">
        <v>1</v>
      </c>
      <c r="E555" s="3" t="s">
        <v>5644</v>
      </c>
      <c r="F555" s="24">
        <f>('ICT-BD'!I3253)</f>
        <v>13.110735815596154</v>
      </c>
      <c r="G555" s="24" t="str">
        <f>('ICT-BD'!J3253)</f>
        <v xml:space="preserve">Frío </v>
      </c>
      <c r="H555" s="24">
        <f t="shared" si="40"/>
        <v>25.858739268471652</v>
      </c>
      <c r="I555" s="72">
        <f>('ICA-BD'!L3253)</f>
        <v>68.648148148148152</v>
      </c>
      <c r="J555" s="72" t="str">
        <f>('ICA-BD'!M3253)</f>
        <v>Aceptable</v>
      </c>
      <c r="K555" s="72">
        <f t="shared" si="41"/>
        <v>69.117037037037036</v>
      </c>
      <c r="L555" s="133">
        <f>('IRA-BD'!G3253)</f>
        <v>54.8</v>
      </c>
      <c r="M555" s="36" t="str">
        <f>('IRA-BD'!H3253)</f>
        <v>Bueno</v>
      </c>
      <c r="N555" s="133">
        <f t="shared" si="42"/>
        <v>54.8</v>
      </c>
      <c r="O555" s="80">
        <f t="shared" si="43"/>
        <v>49.925258768502893</v>
      </c>
      <c r="P555" s="81" t="str">
        <f t="shared" si="44"/>
        <v>Moderado</v>
      </c>
      <c r="Q555" s="11">
        <v>19</v>
      </c>
      <c r="R555" s="11" t="s">
        <v>2</v>
      </c>
      <c r="S555" s="11">
        <v>3</v>
      </c>
      <c r="T555" s="11">
        <v>-74.157625069999995</v>
      </c>
      <c r="U555" s="12">
        <v>4.5874569569999997</v>
      </c>
    </row>
    <row r="556" spans="1:21" x14ac:dyDescent="0.25">
      <c r="A556" s="10">
        <v>1047</v>
      </c>
      <c r="B556" s="3" t="s">
        <v>2128</v>
      </c>
      <c r="C556" s="3" t="s">
        <v>1986</v>
      </c>
      <c r="D556" s="3" t="s">
        <v>1</v>
      </c>
      <c r="E556" s="3" t="s">
        <v>2106</v>
      </c>
      <c r="F556" s="24">
        <f>('ICT-BD'!I1048)</f>
        <v>11.615707725923976</v>
      </c>
      <c r="G556" s="24" t="str">
        <f>('ICT-BD'!J1048)</f>
        <v>Algo Frío</v>
      </c>
      <c r="H556" s="24">
        <f t="shared" si="40"/>
        <v>44.214372027316102</v>
      </c>
      <c r="I556" s="72">
        <f>('ICA-BD'!L1048)</f>
        <v>59.648148148148152</v>
      </c>
      <c r="J556" s="72" t="str">
        <f>('ICA-BD'!M1048)</f>
        <v>Aceptable</v>
      </c>
      <c r="K556" s="72">
        <f t="shared" si="41"/>
        <v>74.157037037037028</v>
      </c>
      <c r="L556" s="133">
        <f>('IRA-BD'!G1048)</f>
        <v>31</v>
      </c>
      <c r="M556" s="36" t="str">
        <f>('IRA-BD'!H1048)</f>
        <v>Aceptable</v>
      </c>
      <c r="N556" s="133">
        <f t="shared" si="42"/>
        <v>31</v>
      </c>
      <c r="O556" s="80">
        <f t="shared" si="43"/>
        <v>49.790469688117717</v>
      </c>
      <c r="P556" s="81" t="str">
        <f t="shared" si="44"/>
        <v>Moderado</v>
      </c>
      <c r="Q556" s="11">
        <v>8</v>
      </c>
      <c r="R556" s="11" t="s">
        <v>5992</v>
      </c>
      <c r="S556" s="11">
        <v>4</v>
      </c>
      <c r="T556" s="11">
        <v>-74.126825780000004</v>
      </c>
      <c r="U556" s="12">
        <v>4.6416324839999996</v>
      </c>
    </row>
    <row r="557" spans="1:21" x14ac:dyDescent="0.25">
      <c r="A557" s="10">
        <v>3173</v>
      </c>
      <c r="B557" s="3" t="s">
        <v>273</v>
      </c>
      <c r="C557" s="3" t="s">
        <v>6255</v>
      </c>
      <c r="D557" s="3" t="s">
        <v>1</v>
      </c>
      <c r="E557" s="3" t="s">
        <v>146</v>
      </c>
      <c r="F557" s="24">
        <f>('ICT-BD'!I3174)</f>
        <v>12.57211985288758</v>
      </c>
      <c r="G557" s="24" t="str">
        <f>('ICT-BD'!J3174)</f>
        <v>Algo Frío</v>
      </c>
      <c r="H557" s="24">
        <f t="shared" si="40"/>
        <v>31.630001935689734</v>
      </c>
      <c r="I557" s="72">
        <f>('ICA-BD'!L3174)</f>
        <v>54.870370370370367</v>
      </c>
      <c r="J557" s="72" t="str">
        <f>('ICA-BD'!M3174)</f>
        <v>Aceptable</v>
      </c>
      <c r="K557" s="72">
        <f t="shared" si="41"/>
        <v>76.83259259259259</v>
      </c>
      <c r="L557" s="133">
        <f>('IRA-BD'!G3174)</f>
        <v>40.5</v>
      </c>
      <c r="M557" s="36" t="str">
        <f>('IRA-BD'!H3174)</f>
        <v>Aceptable</v>
      </c>
      <c r="N557" s="133">
        <f t="shared" si="42"/>
        <v>40.5</v>
      </c>
      <c r="O557" s="80">
        <f t="shared" si="43"/>
        <v>49.654198176094106</v>
      </c>
      <c r="P557" s="81" t="str">
        <f t="shared" si="44"/>
        <v>Moderado</v>
      </c>
      <c r="Q557" s="11">
        <v>18</v>
      </c>
      <c r="R557" s="11" t="s">
        <v>161</v>
      </c>
      <c r="S557" s="11">
        <v>3</v>
      </c>
      <c r="T557" s="11">
        <v>-74.107351960000003</v>
      </c>
      <c r="U557" s="12">
        <v>4.574936739</v>
      </c>
    </row>
    <row r="558" spans="1:21" x14ac:dyDescent="0.25">
      <c r="A558" s="10">
        <v>2720</v>
      </c>
      <c r="B558" s="3" t="s">
        <v>4981</v>
      </c>
      <c r="C558" s="3" t="s">
        <v>3696</v>
      </c>
      <c r="D558" s="3" t="s">
        <v>1</v>
      </c>
      <c r="E558" s="3" t="s">
        <v>4982</v>
      </c>
      <c r="F558" s="24">
        <f>('ICT-BD'!I2721)</f>
        <v>12.57211985288758</v>
      </c>
      <c r="G558" s="24" t="str">
        <f>('ICT-BD'!J2721)</f>
        <v>Algo Frío</v>
      </c>
      <c r="H558" s="24">
        <f t="shared" si="40"/>
        <v>31.630001935689734</v>
      </c>
      <c r="I558" s="72">
        <f>('ICA-BD'!L2721)</f>
        <v>34.5</v>
      </c>
      <c r="J558" s="72" t="str">
        <f>('ICA-BD'!M2721)</f>
        <v>Buena</v>
      </c>
      <c r="K558" s="72">
        <f t="shared" si="41"/>
        <v>86.2</v>
      </c>
      <c r="L558" s="133">
        <f>('IRA-BD'!G2721)</f>
        <v>31</v>
      </c>
      <c r="M558" s="36" t="str">
        <f>('IRA-BD'!H2721)</f>
        <v>Aceptable</v>
      </c>
      <c r="N558" s="133">
        <f t="shared" si="42"/>
        <v>31</v>
      </c>
      <c r="O558" s="80">
        <f t="shared" si="43"/>
        <v>49.61000064522991</v>
      </c>
      <c r="P558" s="81" t="str">
        <f t="shared" si="44"/>
        <v>Moderado</v>
      </c>
      <c r="Q558" s="11">
        <v>11</v>
      </c>
      <c r="R558" s="11" t="s">
        <v>5996</v>
      </c>
      <c r="S558" s="11">
        <v>4</v>
      </c>
      <c r="T558" s="11">
        <v>-74.049203579999997</v>
      </c>
      <c r="U558" s="12">
        <v>4.760283254</v>
      </c>
    </row>
    <row r="559" spans="1:21" x14ac:dyDescent="0.25">
      <c r="A559" s="10">
        <v>331</v>
      </c>
      <c r="B559" s="3" t="s">
        <v>1223</v>
      </c>
      <c r="C559" s="3" t="s">
        <v>1206</v>
      </c>
      <c r="D559" s="3" t="s">
        <v>1</v>
      </c>
      <c r="E559" s="3" t="s">
        <v>1224</v>
      </c>
      <c r="F559" s="24">
        <f>('ICT-BD'!I332)</f>
        <v>11.98328482437824</v>
      </c>
      <c r="G559" s="24" t="str">
        <f>('ICT-BD'!J332)</f>
        <v>Algo Frío</v>
      </c>
      <c r="H559" s="24">
        <f t="shared" si="40"/>
        <v>39.377831258181047</v>
      </c>
      <c r="I559" s="72">
        <f>('ICA-BD'!L332)</f>
        <v>52.092592592592595</v>
      </c>
      <c r="J559" s="72" t="str">
        <f>('ICA-BD'!M332)</f>
        <v>Aceptable</v>
      </c>
      <c r="K559" s="72">
        <f t="shared" si="41"/>
        <v>78.388148148148147</v>
      </c>
      <c r="L559" s="133">
        <f>('IRA-BD'!G332)</f>
        <v>31</v>
      </c>
      <c r="M559" s="36" t="str">
        <f>('IRA-BD'!H332)</f>
        <v>Aceptable</v>
      </c>
      <c r="N559" s="133">
        <f t="shared" si="42"/>
        <v>31</v>
      </c>
      <c r="O559" s="80">
        <f t="shared" si="43"/>
        <v>49.588659802109731</v>
      </c>
      <c r="P559" s="81" t="str">
        <f t="shared" si="44"/>
        <v>Moderado</v>
      </c>
      <c r="Q559" s="11">
        <v>2</v>
      </c>
      <c r="R559" s="11" t="s">
        <v>163</v>
      </c>
      <c r="S559" s="11">
        <v>6</v>
      </c>
      <c r="T559" s="11">
        <v>-74.050814619999997</v>
      </c>
      <c r="U559" s="12">
        <v>4.6656237809999999</v>
      </c>
    </row>
    <row r="560" spans="1:21" x14ac:dyDescent="0.25">
      <c r="A560" s="10">
        <v>334</v>
      </c>
      <c r="B560" s="3" t="s">
        <v>1229</v>
      </c>
      <c r="C560" s="3" t="s">
        <v>1206</v>
      </c>
      <c r="D560" s="3" t="s">
        <v>1</v>
      </c>
      <c r="E560" s="3" t="s">
        <v>1230</v>
      </c>
      <c r="F560" s="24">
        <f>('ICT-BD'!I335)</f>
        <v>11.98328482437824</v>
      </c>
      <c r="G560" s="24" t="str">
        <f>('ICT-BD'!J335)</f>
        <v>Algo Frío</v>
      </c>
      <c r="H560" s="24">
        <f t="shared" si="40"/>
        <v>39.377831258181047</v>
      </c>
      <c r="I560" s="72">
        <f>('ICA-BD'!L335)</f>
        <v>52.092592592592595</v>
      </c>
      <c r="J560" s="72" t="str">
        <f>('ICA-BD'!M335)</f>
        <v>Aceptable</v>
      </c>
      <c r="K560" s="72">
        <f t="shared" si="41"/>
        <v>78.388148148148147</v>
      </c>
      <c r="L560" s="133">
        <f>('IRA-BD'!G335)</f>
        <v>31</v>
      </c>
      <c r="M560" s="36" t="str">
        <f>('IRA-BD'!H335)</f>
        <v>Aceptable</v>
      </c>
      <c r="N560" s="133">
        <f t="shared" si="42"/>
        <v>31</v>
      </c>
      <c r="O560" s="80">
        <f t="shared" si="43"/>
        <v>49.588659802109731</v>
      </c>
      <c r="P560" s="81" t="str">
        <f t="shared" si="44"/>
        <v>Moderado</v>
      </c>
      <c r="Q560" s="11">
        <v>2</v>
      </c>
      <c r="R560" s="11" t="s">
        <v>163</v>
      </c>
      <c r="S560" s="11">
        <v>6</v>
      </c>
      <c r="T560" s="11">
        <v>-74.04803819</v>
      </c>
      <c r="U560" s="12">
        <v>4.6618902950000001</v>
      </c>
    </row>
    <row r="561" spans="1:21" x14ac:dyDescent="0.25">
      <c r="A561" s="10">
        <v>2777</v>
      </c>
      <c r="B561" s="3" t="s">
        <v>5079</v>
      </c>
      <c r="C561" s="3" t="s">
        <v>4984</v>
      </c>
      <c r="D561" s="3" t="s">
        <v>1</v>
      </c>
      <c r="E561" s="3" t="s">
        <v>5080</v>
      </c>
      <c r="F561" s="24">
        <f>('ICT-BD'!I2778)</f>
        <v>11.98328482437824</v>
      </c>
      <c r="G561" s="24" t="str">
        <f>('ICT-BD'!J2778)</f>
        <v>Algo Frío</v>
      </c>
      <c r="H561" s="24">
        <f t="shared" si="40"/>
        <v>39.377831258181047</v>
      </c>
      <c r="I561" s="72">
        <f>('ICA-BD'!L2778)</f>
        <v>52.092592592592595</v>
      </c>
      <c r="J561" s="72" t="str">
        <f>('ICA-BD'!M2778)</f>
        <v>Aceptable</v>
      </c>
      <c r="K561" s="72">
        <f t="shared" si="41"/>
        <v>78.388148148148147</v>
      </c>
      <c r="L561" s="133">
        <f>('IRA-BD'!G2778)</f>
        <v>31</v>
      </c>
      <c r="M561" s="36" t="str">
        <f>('IRA-BD'!H2778)</f>
        <v>Aceptable</v>
      </c>
      <c r="N561" s="133">
        <f t="shared" si="42"/>
        <v>31</v>
      </c>
      <c r="O561" s="80">
        <f t="shared" si="43"/>
        <v>49.588659802109731</v>
      </c>
      <c r="P561" s="81" t="str">
        <f t="shared" si="44"/>
        <v>Moderado</v>
      </c>
      <c r="Q561" s="11">
        <v>12</v>
      </c>
      <c r="R561" s="11" t="s">
        <v>172</v>
      </c>
      <c r="S561" s="11">
        <v>3</v>
      </c>
      <c r="T561" s="11">
        <v>-74.066835420000004</v>
      </c>
      <c r="U561" s="12">
        <v>4.6527844280000004</v>
      </c>
    </row>
    <row r="562" spans="1:21" x14ac:dyDescent="0.25">
      <c r="A562" s="10">
        <v>2795</v>
      </c>
      <c r="B562" s="3" t="s">
        <v>5110</v>
      </c>
      <c r="C562" s="3" t="s">
        <v>5098</v>
      </c>
      <c r="D562" s="3" t="s">
        <v>1</v>
      </c>
      <c r="E562" s="3" t="s">
        <v>5111</v>
      </c>
      <c r="F562" s="24">
        <f>('ICT-BD'!I2796)</f>
        <v>11.98328482437824</v>
      </c>
      <c r="G562" s="24" t="str">
        <f>('ICT-BD'!J2796)</f>
        <v>Algo Frío</v>
      </c>
      <c r="H562" s="24">
        <f t="shared" si="40"/>
        <v>39.377831258181047</v>
      </c>
      <c r="I562" s="72">
        <f>('ICA-BD'!L2796)</f>
        <v>52.092592592592595</v>
      </c>
      <c r="J562" s="72" t="str">
        <f>('ICA-BD'!M2796)</f>
        <v>Aceptable</v>
      </c>
      <c r="K562" s="72">
        <f t="shared" si="41"/>
        <v>78.388148148148147</v>
      </c>
      <c r="L562" s="133">
        <f>('IRA-BD'!G2796)</f>
        <v>31</v>
      </c>
      <c r="M562" s="36" t="str">
        <f>('IRA-BD'!H2796)</f>
        <v>Aceptable</v>
      </c>
      <c r="N562" s="133">
        <f t="shared" si="42"/>
        <v>31</v>
      </c>
      <c r="O562" s="80">
        <f t="shared" si="43"/>
        <v>49.588659802109731</v>
      </c>
      <c r="P562" s="81" t="str">
        <f t="shared" si="44"/>
        <v>Moderado</v>
      </c>
      <c r="Q562" s="11">
        <v>13</v>
      </c>
      <c r="R562" s="11" t="s">
        <v>171</v>
      </c>
      <c r="S562" s="11">
        <v>4</v>
      </c>
      <c r="T562" s="11">
        <v>-74.077131010000002</v>
      </c>
      <c r="U562" s="12">
        <v>4.6382381439999998</v>
      </c>
    </row>
    <row r="563" spans="1:21" x14ac:dyDescent="0.25">
      <c r="A563" s="10">
        <v>751</v>
      </c>
      <c r="B563" s="3" t="s">
        <v>1695</v>
      </c>
      <c r="C563" s="3" t="s">
        <v>1432</v>
      </c>
      <c r="D563" s="3" t="s">
        <v>1</v>
      </c>
      <c r="E563" s="3" t="s">
        <v>1696</v>
      </c>
      <c r="F563" s="24">
        <f>('ICT-BD'!I752)</f>
        <v>12.593380483980399</v>
      </c>
      <c r="G563" s="24" t="str">
        <f>('ICT-BD'!J752)</f>
        <v>Algo Frío</v>
      </c>
      <c r="H563" s="24">
        <f t="shared" si="40"/>
        <v>31.350256789731588</v>
      </c>
      <c r="I563" s="72">
        <f>('ICA-BD'!L752)</f>
        <v>34.5</v>
      </c>
      <c r="J563" s="72" t="str">
        <f>('ICA-BD'!M752)</f>
        <v>Buena</v>
      </c>
      <c r="K563" s="72">
        <f t="shared" si="41"/>
        <v>86.2</v>
      </c>
      <c r="L563" s="133">
        <f>('IRA-BD'!G752)</f>
        <v>31</v>
      </c>
      <c r="M563" s="36" t="str">
        <f>('IRA-BD'!H752)</f>
        <v>Aceptable</v>
      </c>
      <c r="N563" s="133">
        <f t="shared" si="42"/>
        <v>31</v>
      </c>
      <c r="O563" s="80">
        <f t="shared" si="43"/>
        <v>49.516752263243859</v>
      </c>
      <c r="P563" s="81" t="str">
        <f t="shared" si="44"/>
        <v>Moderado</v>
      </c>
      <c r="Q563" s="11">
        <v>5</v>
      </c>
      <c r="R563" s="11" t="s">
        <v>159</v>
      </c>
      <c r="S563" s="11">
        <v>1</v>
      </c>
      <c r="T563" s="11">
        <v>-74.109561110000001</v>
      </c>
      <c r="U563" s="12">
        <v>4.539144791</v>
      </c>
    </row>
    <row r="564" spans="1:21" x14ac:dyDescent="0.25">
      <c r="A564" s="10">
        <v>2127</v>
      </c>
      <c r="B564" s="3" t="s">
        <v>3945</v>
      </c>
      <c r="C564" s="3" t="s">
        <v>3696</v>
      </c>
      <c r="D564" s="3" t="s">
        <v>1</v>
      </c>
      <c r="E564" s="3" t="s">
        <v>3946</v>
      </c>
      <c r="F564" s="24">
        <f>('ICT-BD'!I2128)</f>
        <v>12.693207725923974</v>
      </c>
      <c r="G564" s="24" t="str">
        <f>('ICT-BD'!J2128)</f>
        <v>Algo Frío</v>
      </c>
      <c r="H564" s="24">
        <f t="shared" si="40"/>
        <v>30.036740448368754</v>
      </c>
      <c r="I564" s="72">
        <f>('ICA-BD'!L2128)</f>
        <v>54.092592592592595</v>
      </c>
      <c r="J564" s="72" t="str">
        <f>('ICA-BD'!M2128)</f>
        <v>Aceptable</v>
      </c>
      <c r="K564" s="72">
        <f t="shared" si="41"/>
        <v>77.268148148148143</v>
      </c>
      <c r="L564" s="133">
        <f>('IRA-BD'!G2128)</f>
        <v>40.5</v>
      </c>
      <c r="M564" s="36" t="str">
        <f>('IRA-BD'!H2128)</f>
        <v>Aceptable</v>
      </c>
      <c r="N564" s="133">
        <f t="shared" si="42"/>
        <v>40.5</v>
      </c>
      <c r="O564" s="80">
        <f t="shared" si="43"/>
        <v>49.268296198838961</v>
      </c>
      <c r="P564" s="81" t="str">
        <f t="shared" si="44"/>
        <v>Moderado</v>
      </c>
      <c r="Q564" s="11">
        <v>11</v>
      </c>
      <c r="R564" s="11" t="s">
        <v>166</v>
      </c>
      <c r="S564" s="11">
        <v>4</v>
      </c>
      <c r="T564" s="11">
        <v>-74.07211744</v>
      </c>
      <c r="U564" s="12">
        <v>4.6916458820000004</v>
      </c>
    </row>
    <row r="565" spans="1:21" x14ac:dyDescent="0.25">
      <c r="A565" s="10">
        <v>172</v>
      </c>
      <c r="B565" s="3" t="s">
        <v>931</v>
      </c>
      <c r="C565" s="3" t="s">
        <v>625</v>
      </c>
      <c r="D565" s="3" t="s">
        <v>1</v>
      </c>
      <c r="E565" s="3" t="s">
        <v>932</v>
      </c>
      <c r="F565" s="24">
        <f>('ICT-BD'!I173)</f>
        <v>12.787110239631197</v>
      </c>
      <c r="G565" s="24" t="str">
        <f>('ICT-BD'!J173)</f>
        <v>Algo Frío</v>
      </c>
      <c r="H565" s="24">
        <f t="shared" si="40"/>
        <v>28.801181057484246</v>
      </c>
      <c r="I565" s="72">
        <f>('ICA-BD'!L173)</f>
        <v>52.092592592592595</v>
      </c>
      <c r="J565" s="72" t="str">
        <f>('ICA-BD'!M173)</f>
        <v>Aceptable</v>
      </c>
      <c r="K565" s="72">
        <f t="shared" si="41"/>
        <v>78.388148148148147</v>
      </c>
      <c r="L565" s="133">
        <f>('IRA-BD'!G173)</f>
        <v>40.5</v>
      </c>
      <c r="M565" s="36" t="str">
        <f>('IRA-BD'!H180)</f>
        <v>Aceptable</v>
      </c>
      <c r="N565" s="133">
        <f t="shared" si="42"/>
        <v>40.5</v>
      </c>
      <c r="O565" s="80">
        <f t="shared" si="43"/>
        <v>49.229776401877466</v>
      </c>
      <c r="P565" s="81" t="str">
        <f t="shared" si="44"/>
        <v>Moderado</v>
      </c>
      <c r="Q565" s="11">
        <v>1</v>
      </c>
      <c r="R565" s="11" t="s">
        <v>164</v>
      </c>
      <c r="S565" s="11">
        <v>4</v>
      </c>
      <c r="T565" s="11">
        <v>-74.028155260000005</v>
      </c>
      <c r="U565" s="12">
        <v>4.726360562</v>
      </c>
    </row>
    <row r="566" spans="1:21" x14ac:dyDescent="0.25">
      <c r="A566" s="10">
        <v>1994</v>
      </c>
      <c r="B566" s="3" t="s">
        <v>3719</v>
      </c>
      <c r="C566" s="3" t="s">
        <v>3696</v>
      </c>
      <c r="D566" s="3" t="s">
        <v>1</v>
      </c>
      <c r="E566" s="3" t="s">
        <v>3717</v>
      </c>
      <c r="F566" s="24">
        <f>('ICT-BD'!I1995)</f>
        <v>12.787110239631197</v>
      </c>
      <c r="G566" s="24" t="str">
        <f>('ICT-BD'!J1995)</f>
        <v>Algo Frío</v>
      </c>
      <c r="H566" s="24">
        <f t="shared" si="40"/>
        <v>28.801181057484246</v>
      </c>
      <c r="I566" s="72">
        <f>('ICA-BD'!L1995)</f>
        <v>52.092592592592595</v>
      </c>
      <c r="J566" s="72" t="str">
        <f>('ICA-BD'!M1995)</f>
        <v>Aceptable</v>
      </c>
      <c r="K566" s="72">
        <f t="shared" si="41"/>
        <v>78.388148148148147</v>
      </c>
      <c r="L566" s="133">
        <f>('IRA-BD'!G1995)</f>
        <v>40.5</v>
      </c>
      <c r="M566" s="36" t="str">
        <f>('IRA-BD'!H1995)</f>
        <v>Aceptable</v>
      </c>
      <c r="N566" s="133">
        <f t="shared" si="42"/>
        <v>40.5</v>
      </c>
      <c r="O566" s="80">
        <f t="shared" si="43"/>
        <v>49.229776401877466</v>
      </c>
      <c r="P566" s="81" t="str">
        <f t="shared" si="44"/>
        <v>Moderado</v>
      </c>
      <c r="Q566" s="11">
        <v>11</v>
      </c>
      <c r="R566" s="11" t="s">
        <v>166</v>
      </c>
      <c r="S566" s="11">
        <v>3</v>
      </c>
      <c r="T566" s="11">
        <v>-74.055347979999993</v>
      </c>
      <c r="U566" s="12">
        <v>4.7239947879999997</v>
      </c>
    </row>
    <row r="567" spans="1:21" x14ac:dyDescent="0.25">
      <c r="A567" s="10">
        <v>2181</v>
      </c>
      <c r="B567" s="3" t="s">
        <v>4040</v>
      </c>
      <c r="C567" s="3" t="s">
        <v>3696</v>
      </c>
      <c r="D567" s="3" t="s">
        <v>1</v>
      </c>
      <c r="E567" s="3" t="s">
        <v>4027</v>
      </c>
      <c r="F567" s="24">
        <f>('ICT-BD'!I2182)</f>
        <v>12.787110239631197</v>
      </c>
      <c r="G567" s="24" t="str">
        <f>('ICT-BD'!J2182)</f>
        <v>Algo Frío</v>
      </c>
      <c r="H567" s="24">
        <f t="shared" si="40"/>
        <v>28.801181057484246</v>
      </c>
      <c r="I567" s="72">
        <f>('ICA-BD'!L2182)</f>
        <v>52.092592592592595</v>
      </c>
      <c r="J567" s="72" t="str">
        <f>('ICA-BD'!M2182)</f>
        <v>Aceptable</v>
      </c>
      <c r="K567" s="72">
        <f t="shared" si="41"/>
        <v>78.388148148148147</v>
      </c>
      <c r="L567" s="133">
        <f>('IRA-BD'!G2182)</f>
        <v>40.5</v>
      </c>
      <c r="M567" s="36" t="str">
        <f>('IRA-BD'!H2182)</f>
        <v>Aceptable</v>
      </c>
      <c r="N567" s="133">
        <f t="shared" si="42"/>
        <v>40.5</v>
      </c>
      <c r="O567" s="80">
        <f t="shared" si="43"/>
        <v>49.229776401877466</v>
      </c>
      <c r="P567" s="81" t="str">
        <f t="shared" si="44"/>
        <v>Moderado</v>
      </c>
      <c r="Q567" s="11">
        <v>11</v>
      </c>
      <c r="R567" s="11" t="s">
        <v>5997</v>
      </c>
      <c r="S567" s="11">
        <v>4</v>
      </c>
      <c r="T567" s="11">
        <v>-74.08558859</v>
      </c>
      <c r="U567" s="12">
        <v>4.7500294470000002</v>
      </c>
    </row>
    <row r="568" spans="1:21" x14ac:dyDescent="0.25">
      <c r="A568" s="10">
        <v>338</v>
      </c>
      <c r="B568" s="3" t="s">
        <v>1237</v>
      </c>
      <c r="C568" s="3" t="s">
        <v>1206</v>
      </c>
      <c r="D568" s="3" t="s">
        <v>1</v>
      </c>
      <c r="E568" s="3" t="s">
        <v>1238</v>
      </c>
      <c r="F568" s="24">
        <f>('ICT-BD'!I339)</f>
        <v>11.98328482437824</v>
      </c>
      <c r="G568" s="24" t="str">
        <f>('ICT-BD'!J339)</f>
        <v>Algo Frío</v>
      </c>
      <c r="H568" s="24">
        <f t="shared" si="40"/>
        <v>39.377831258181047</v>
      </c>
      <c r="I568" s="72">
        <f>('ICA-BD'!L339)</f>
        <v>54.092592592592595</v>
      </c>
      <c r="J568" s="72" t="str">
        <f>('ICA-BD'!M339)</f>
        <v>Aceptable</v>
      </c>
      <c r="K568" s="72">
        <f t="shared" si="41"/>
        <v>77.268148148148143</v>
      </c>
      <c r="L568" s="133">
        <f>('IRA-BD'!G339)</f>
        <v>31</v>
      </c>
      <c r="M568" s="36" t="str">
        <f>('IRA-BD'!H339)</f>
        <v>Aceptable</v>
      </c>
      <c r="N568" s="133">
        <f t="shared" si="42"/>
        <v>31</v>
      </c>
      <c r="O568" s="80">
        <f t="shared" si="43"/>
        <v>49.215326468776396</v>
      </c>
      <c r="P568" s="81" t="str">
        <f t="shared" si="44"/>
        <v>Moderado</v>
      </c>
      <c r="Q568" s="11">
        <v>2</v>
      </c>
      <c r="R568" s="11" t="s">
        <v>163</v>
      </c>
      <c r="S568" s="11">
        <v>6</v>
      </c>
      <c r="T568" s="11">
        <v>-74.049222589999999</v>
      </c>
      <c r="U568" s="12">
        <v>4.6562670820000003</v>
      </c>
    </row>
    <row r="569" spans="1:21" x14ac:dyDescent="0.25">
      <c r="A569" s="10">
        <v>2798</v>
      </c>
      <c r="B569" s="3" t="s">
        <v>5116</v>
      </c>
      <c r="C569" s="3" t="s">
        <v>5098</v>
      </c>
      <c r="D569" s="3" t="s">
        <v>1</v>
      </c>
      <c r="E569" s="3" t="s">
        <v>5117</v>
      </c>
      <c r="F569" s="24">
        <f>('ICT-BD'!I2799)</f>
        <v>11.98328482437824</v>
      </c>
      <c r="G569" s="24" t="str">
        <f>('ICT-BD'!J2799)</f>
        <v>Algo Frío</v>
      </c>
      <c r="H569" s="24">
        <f t="shared" si="40"/>
        <v>39.377831258181047</v>
      </c>
      <c r="I569" s="72">
        <f>('ICA-BD'!L2799)</f>
        <v>54.092592592592595</v>
      </c>
      <c r="J569" s="72" t="str">
        <f>('ICA-BD'!M2799)</f>
        <v>Aceptable</v>
      </c>
      <c r="K569" s="72">
        <f t="shared" si="41"/>
        <v>77.268148148148143</v>
      </c>
      <c r="L569" s="133">
        <f>('IRA-BD'!G2799)</f>
        <v>31</v>
      </c>
      <c r="M569" s="36" t="str">
        <f>('IRA-BD'!H2799)</f>
        <v>Aceptable</v>
      </c>
      <c r="N569" s="133">
        <f t="shared" si="42"/>
        <v>31</v>
      </c>
      <c r="O569" s="80">
        <f t="shared" si="43"/>
        <v>49.215326468776396</v>
      </c>
      <c r="P569" s="81" t="str">
        <f t="shared" si="44"/>
        <v>Moderado</v>
      </c>
      <c r="Q569" s="11">
        <v>13</v>
      </c>
      <c r="R569" s="11" t="s">
        <v>171</v>
      </c>
      <c r="S569" s="11">
        <v>4</v>
      </c>
      <c r="T569" s="11">
        <v>-74.070305279999999</v>
      </c>
      <c r="U569" s="12">
        <v>4.635150651</v>
      </c>
    </row>
    <row r="570" spans="1:21" x14ac:dyDescent="0.25">
      <c r="A570" s="10">
        <v>2468</v>
      </c>
      <c r="B570" s="3" t="s">
        <v>4539</v>
      </c>
      <c r="C570" s="3" t="s">
        <v>3696</v>
      </c>
      <c r="D570" s="3" t="s">
        <v>1</v>
      </c>
      <c r="E570" s="3" t="s">
        <v>4540</v>
      </c>
      <c r="F570" s="24">
        <f>('ICT-BD'!I2469)</f>
        <v>12.57211985288758</v>
      </c>
      <c r="G570" s="24" t="str">
        <f>('ICT-BD'!J2469)</f>
        <v>Algo Frío</v>
      </c>
      <c r="H570" s="24">
        <f t="shared" si="40"/>
        <v>31.630001935689734</v>
      </c>
      <c r="I570" s="72">
        <f>('ICA-BD'!L2469)</f>
        <v>57.648148148148152</v>
      </c>
      <c r="J570" s="72" t="str">
        <f>('ICA-BD'!M2469)</f>
        <v>Aceptable</v>
      </c>
      <c r="K570" s="72">
        <f t="shared" si="41"/>
        <v>75.277037037037033</v>
      </c>
      <c r="L570" s="133">
        <f>('IRA-BD'!G2469)</f>
        <v>40.5</v>
      </c>
      <c r="M570" s="36" t="str">
        <f>('IRA-BD'!H2469)</f>
        <v>Aceptable</v>
      </c>
      <c r="N570" s="133">
        <f t="shared" si="42"/>
        <v>40.5</v>
      </c>
      <c r="O570" s="80">
        <f t="shared" si="43"/>
        <v>49.135679657575587</v>
      </c>
      <c r="P570" s="81" t="str">
        <f t="shared" si="44"/>
        <v>Moderado</v>
      </c>
      <c r="Q570" s="11">
        <v>11</v>
      </c>
      <c r="R570" s="11" t="s">
        <v>5996</v>
      </c>
      <c r="S570" s="11">
        <v>3</v>
      </c>
      <c r="T570" s="11">
        <v>-74.059340910000003</v>
      </c>
      <c r="U570" s="12">
        <v>4.7419177000000001</v>
      </c>
    </row>
    <row r="571" spans="1:21" x14ac:dyDescent="0.25">
      <c r="A571" s="10">
        <v>3305</v>
      </c>
      <c r="B571" s="3" t="s">
        <v>5733</v>
      </c>
      <c r="C571" s="3" t="s">
        <v>5614</v>
      </c>
      <c r="D571" s="3" t="s">
        <v>1</v>
      </c>
      <c r="E571" s="3" t="s">
        <v>5734</v>
      </c>
      <c r="F571" s="24">
        <f>('ICT-BD'!I3306)</f>
        <v>13.513792079068658</v>
      </c>
      <c r="G571" s="24" t="str">
        <f>('ICT-BD'!J3306)</f>
        <v xml:space="preserve">Frío </v>
      </c>
      <c r="H571" s="24">
        <f t="shared" si="40"/>
        <v>20.555367380675548</v>
      </c>
      <c r="I571" s="72">
        <f>('ICA-BD'!L3306)</f>
        <v>63.648148148148152</v>
      </c>
      <c r="J571" s="72" t="str">
        <f>('ICA-BD'!M3306)</f>
        <v>Aceptable</v>
      </c>
      <c r="K571" s="72">
        <f t="shared" si="41"/>
        <v>71.917037037037034</v>
      </c>
      <c r="L571" s="133">
        <f>('IRA-BD'!G3306)</f>
        <v>54.8</v>
      </c>
      <c r="M571" s="36" t="str">
        <f>('IRA-BD'!H3306)</f>
        <v>Bueno</v>
      </c>
      <c r="N571" s="133">
        <f t="shared" si="42"/>
        <v>54.8</v>
      </c>
      <c r="O571" s="80">
        <f t="shared" si="43"/>
        <v>49.09080147257086</v>
      </c>
      <c r="P571" s="81" t="str">
        <f t="shared" si="44"/>
        <v>Moderado</v>
      </c>
      <c r="Q571" s="11">
        <v>19</v>
      </c>
      <c r="R571" s="11" t="s">
        <v>2</v>
      </c>
      <c r="S571" s="11">
        <v>2</v>
      </c>
      <c r="T571" s="11">
        <v>-74.165891669999993</v>
      </c>
      <c r="U571" s="12">
        <v>4.5872450489999999</v>
      </c>
    </row>
    <row r="572" spans="1:21" x14ac:dyDescent="0.25">
      <c r="A572" s="10">
        <v>2322</v>
      </c>
      <c r="B572" s="3" t="s">
        <v>4294</v>
      </c>
      <c r="C572" s="3" t="s">
        <v>3696</v>
      </c>
      <c r="D572" s="3" t="s">
        <v>1</v>
      </c>
      <c r="E572" s="3" t="s">
        <v>4295</v>
      </c>
      <c r="F572" s="24">
        <f>('ICT-BD'!I2323)</f>
        <v>12.787110239631197</v>
      </c>
      <c r="G572" s="24" t="str">
        <f>('ICT-BD'!J2323)</f>
        <v>Algo Frío</v>
      </c>
      <c r="H572" s="24">
        <f t="shared" si="40"/>
        <v>28.801181057484246</v>
      </c>
      <c r="I572" s="72">
        <f>('ICA-BD'!L2323)</f>
        <v>54.092592592592595</v>
      </c>
      <c r="J572" s="72" t="str">
        <f>('ICA-BD'!M2323)</f>
        <v>Aceptable</v>
      </c>
      <c r="K572" s="72">
        <f t="shared" si="41"/>
        <v>77.268148148148143</v>
      </c>
      <c r="L572" s="133">
        <f>('IRA-BD'!G2323)</f>
        <v>40.5</v>
      </c>
      <c r="M572" s="36" t="str">
        <f>('IRA-BD'!H2323)</f>
        <v>Aceptable</v>
      </c>
      <c r="N572" s="133">
        <f t="shared" si="42"/>
        <v>40.5</v>
      </c>
      <c r="O572" s="80">
        <f t="shared" si="43"/>
        <v>48.856443068544131</v>
      </c>
      <c r="P572" s="81" t="str">
        <f t="shared" si="44"/>
        <v>Moderado</v>
      </c>
      <c r="Q572" s="11">
        <v>11</v>
      </c>
      <c r="R572" s="11" t="s">
        <v>167</v>
      </c>
      <c r="S572" s="11">
        <v>3</v>
      </c>
      <c r="T572" s="11">
        <v>-74.097336409999997</v>
      </c>
      <c r="U572" s="12">
        <v>4.7463372919999998</v>
      </c>
    </row>
    <row r="573" spans="1:21" x14ac:dyDescent="0.25">
      <c r="A573" s="10">
        <v>1035</v>
      </c>
      <c r="B573" s="3" t="s">
        <v>2107</v>
      </c>
      <c r="C573" s="3" t="s">
        <v>1986</v>
      </c>
      <c r="D573" s="3" t="s">
        <v>1</v>
      </c>
      <c r="E573" s="3" t="s">
        <v>2106</v>
      </c>
      <c r="F573" s="24">
        <f>('ICT-BD'!I1036)</f>
        <v>11.615707725923976</v>
      </c>
      <c r="G573" s="24" t="str">
        <f>('ICT-BD'!J1036)</f>
        <v>Algo Frío</v>
      </c>
      <c r="H573" s="24">
        <f t="shared" si="40"/>
        <v>44.214372027316102</v>
      </c>
      <c r="I573" s="72">
        <f>('ICA-BD'!L1036)</f>
        <v>64.75</v>
      </c>
      <c r="J573" s="72" t="str">
        <f>('ICA-BD'!M1036)</f>
        <v>Aceptable</v>
      </c>
      <c r="K573" s="72">
        <f t="shared" si="41"/>
        <v>71.3</v>
      </c>
      <c r="L573" s="133">
        <f>('IRA-BD'!G1036)</f>
        <v>31</v>
      </c>
      <c r="M573" s="36" t="str">
        <f>('IRA-BD'!H1036)</f>
        <v>Aceptable</v>
      </c>
      <c r="N573" s="133">
        <f t="shared" si="42"/>
        <v>31</v>
      </c>
      <c r="O573" s="80">
        <f t="shared" si="43"/>
        <v>48.838124009105364</v>
      </c>
      <c r="P573" s="81" t="str">
        <f t="shared" si="44"/>
        <v>Moderado</v>
      </c>
      <c r="Q573" s="11">
        <v>8</v>
      </c>
      <c r="R573" s="11" t="s">
        <v>5992</v>
      </c>
      <c r="S573" s="11">
        <v>4</v>
      </c>
      <c r="T573" s="11">
        <v>-74.127770900000002</v>
      </c>
      <c r="U573" s="12">
        <v>4.6433567250000003</v>
      </c>
    </row>
    <row r="574" spans="1:21" x14ac:dyDescent="0.25">
      <c r="A574" s="10">
        <v>1040</v>
      </c>
      <c r="B574" s="3" t="s">
        <v>2116</v>
      </c>
      <c r="C574" s="3" t="s">
        <v>1986</v>
      </c>
      <c r="D574" s="3" t="s">
        <v>1</v>
      </c>
      <c r="E574" s="3" t="s">
        <v>2106</v>
      </c>
      <c r="F574" s="24">
        <f>('ICT-BD'!I1041)</f>
        <v>11.615707725923976</v>
      </c>
      <c r="G574" s="24" t="str">
        <f>('ICT-BD'!J1041)</f>
        <v>Algo Frío</v>
      </c>
      <c r="H574" s="24">
        <f t="shared" si="40"/>
        <v>44.214372027316102</v>
      </c>
      <c r="I574" s="72">
        <f>('ICA-BD'!L1041)</f>
        <v>64.75</v>
      </c>
      <c r="J574" s="72" t="str">
        <f>('ICA-BD'!M1041)</f>
        <v>Aceptable</v>
      </c>
      <c r="K574" s="72">
        <f t="shared" si="41"/>
        <v>71.3</v>
      </c>
      <c r="L574" s="133">
        <f>('IRA-BD'!G1041)</f>
        <v>31</v>
      </c>
      <c r="M574" s="36" t="str">
        <f>('IRA-BD'!H1041)</f>
        <v>Aceptable</v>
      </c>
      <c r="N574" s="133">
        <f t="shared" si="42"/>
        <v>31</v>
      </c>
      <c r="O574" s="80">
        <f t="shared" si="43"/>
        <v>48.838124009105364</v>
      </c>
      <c r="P574" s="81" t="str">
        <f t="shared" si="44"/>
        <v>Moderado</v>
      </c>
      <c r="Q574" s="11">
        <v>8</v>
      </c>
      <c r="R574" s="11" t="s">
        <v>5992</v>
      </c>
      <c r="S574" s="11">
        <v>4</v>
      </c>
      <c r="T574" s="11">
        <v>-74.125724719999994</v>
      </c>
      <c r="U574" s="12">
        <v>4.6405025660000003</v>
      </c>
    </row>
    <row r="575" spans="1:21" x14ac:dyDescent="0.25">
      <c r="A575" s="10">
        <v>1425</v>
      </c>
      <c r="B575" s="3" t="s">
        <v>2764</v>
      </c>
      <c r="C575" s="3" t="s">
        <v>2659</v>
      </c>
      <c r="D575" s="3" t="s">
        <v>1</v>
      </c>
      <c r="E575" s="3" t="s">
        <v>2765</v>
      </c>
      <c r="F575" s="24">
        <f>('ICT-BD'!I1426)</f>
        <v>12.693207725923974</v>
      </c>
      <c r="G575" s="24" t="str">
        <f>('ICT-BD'!J1426)</f>
        <v>Algo Frío</v>
      </c>
      <c r="H575" s="24">
        <f t="shared" si="40"/>
        <v>30.036740448368754</v>
      </c>
      <c r="I575" s="72">
        <f>('ICA-BD'!L1426)</f>
        <v>56.870370370370367</v>
      </c>
      <c r="J575" s="72" t="str">
        <f>('ICA-BD'!M1426)</f>
        <v>Aceptable</v>
      </c>
      <c r="K575" s="72">
        <f t="shared" si="41"/>
        <v>75.7125925925926</v>
      </c>
      <c r="L575" s="133">
        <f>('IRA-BD'!G1426)</f>
        <v>40.5</v>
      </c>
      <c r="M575" s="36" t="str">
        <f>('IRA-BD'!H1426)</f>
        <v>Aceptable</v>
      </c>
      <c r="N575" s="133">
        <f t="shared" si="42"/>
        <v>40.5</v>
      </c>
      <c r="O575" s="80">
        <f t="shared" si="43"/>
        <v>48.749777680320449</v>
      </c>
      <c r="P575" s="81" t="str">
        <f t="shared" si="44"/>
        <v>Moderado</v>
      </c>
      <c r="Q575" s="11">
        <v>9</v>
      </c>
      <c r="R575" s="11" t="s">
        <v>169</v>
      </c>
      <c r="S575" s="11">
        <v>4</v>
      </c>
      <c r="T575" s="11">
        <v>-74.111737700000006</v>
      </c>
      <c r="U575" s="12">
        <v>4.6494929410000001</v>
      </c>
    </row>
    <row r="576" spans="1:21" x14ac:dyDescent="0.25">
      <c r="A576" s="10">
        <v>1720</v>
      </c>
      <c r="B576" s="3" t="s">
        <v>3286</v>
      </c>
      <c r="C576" s="3" t="s">
        <v>3044</v>
      </c>
      <c r="D576" s="3" t="s">
        <v>1</v>
      </c>
      <c r="E576" s="3" t="s">
        <v>3287</v>
      </c>
      <c r="F576" s="24">
        <f>('ICT-BD'!I1721)</f>
        <v>12.693207725923974</v>
      </c>
      <c r="G576" s="24" t="str">
        <f>('ICT-BD'!J1721)</f>
        <v>Algo Frío</v>
      </c>
      <c r="H576" s="24">
        <f t="shared" si="40"/>
        <v>30.036740448368754</v>
      </c>
      <c r="I576" s="72">
        <f>('ICA-BD'!L1721)</f>
        <v>56.870370370370367</v>
      </c>
      <c r="J576" s="72" t="str">
        <f>('ICA-BD'!M1721)</f>
        <v>Aceptable</v>
      </c>
      <c r="K576" s="72">
        <f t="shared" si="41"/>
        <v>75.7125925925926</v>
      </c>
      <c r="L576" s="133">
        <f>('IRA-BD'!G1721)</f>
        <v>40.5</v>
      </c>
      <c r="M576" s="36" t="str">
        <f>('IRA-BD'!H1721)</f>
        <v>Aceptable</v>
      </c>
      <c r="N576" s="133">
        <f t="shared" si="42"/>
        <v>40.5</v>
      </c>
      <c r="O576" s="80">
        <f t="shared" si="43"/>
        <v>48.749777680320449</v>
      </c>
      <c r="P576" s="81" t="str">
        <f t="shared" si="44"/>
        <v>Moderado</v>
      </c>
      <c r="Q576" s="11">
        <v>10</v>
      </c>
      <c r="R576" s="11" t="s">
        <v>5995</v>
      </c>
      <c r="S576" s="11">
        <v>2</v>
      </c>
      <c r="T576" s="11">
        <v>-74.140066849999997</v>
      </c>
      <c r="U576" s="12">
        <v>4.7126401820000003</v>
      </c>
    </row>
    <row r="577" spans="1:21" x14ac:dyDescent="0.25">
      <c r="A577" s="10">
        <v>1792</v>
      </c>
      <c r="B577" s="3" t="s">
        <v>3403</v>
      </c>
      <c r="C577" s="3" t="s">
        <v>3044</v>
      </c>
      <c r="D577" s="3" t="s">
        <v>1</v>
      </c>
      <c r="E577" s="3" t="s">
        <v>3404</v>
      </c>
      <c r="F577" s="24">
        <f>('ICT-BD'!I1793)</f>
        <v>12.693207725923974</v>
      </c>
      <c r="G577" s="24" t="str">
        <f>('ICT-BD'!J1793)</f>
        <v>Algo Frío</v>
      </c>
      <c r="H577" s="24">
        <f t="shared" si="40"/>
        <v>30.036740448368754</v>
      </c>
      <c r="I577" s="72">
        <f>('ICA-BD'!L1793)</f>
        <v>56.870370370370367</v>
      </c>
      <c r="J577" s="72" t="str">
        <f>('ICA-BD'!M1793)</f>
        <v>Aceptable</v>
      </c>
      <c r="K577" s="72">
        <f t="shared" si="41"/>
        <v>75.7125925925926</v>
      </c>
      <c r="L577" s="133">
        <f>('IRA-BD'!G1793)</f>
        <v>40.5</v>
      </c>
      <c r="M577" s="36" t="str">
        <f>('IRA-BD'!H1793)</f>
        <v>Aceptable</v>
      </c>
      <c r="N577" s="133">
        <f t="shared" si="42"/>
        <v>40.5</v>
      </c>
      <c r="O577" s="80">
        <f t="shared" si="43"/>
        <v>48.749777680320449</v>
      </c>
      <c r="P577" s="81" t="str">
        <f t="shared" si="44"/>
        <v>Moderado</v>
      </c>
      <c r="Q577" s="11">
        <v>10</v>
      </c>
      <c r="R577" s="11" t="s">
        <v>5995</v>
      </c>
      <c r="S577" s="11">
        <v>3</v>
      </c>
      <c r="T577" s="11">
        <v>-74.129858709999993</v>
      </c>
      <c r="U577" s="12">
        <v>4.7179490040000003</v>
      </c>
    </row>
    <row r="578" spans="1:21" x14ac:dyDescent="0.25">
      <c r="A578" s="10">
        <v>1836</v>
      </c>
      <c r="B578" s="3" t="s">
        <v>3475</v>
      </c>
      <c r="C578" s="3" t="s">
        <v>3044</v>
      </c>
      <c r="D578" s="3" t="s">
        <v>1</v>
      </c>
      <c r="E578" s="3" t="s">
        <v>3476</v>
      </c>
      <c r="F578" s="24">
        <f>('ICT-BD'!I1837)</f>
        <v>12.693207725923974</v>
      </c>
      <c r="G578" s="24" t="str">
        <f>('ICT-BD'!J1837)</f>
        <v>Algo Frío</v>
      </c>
      <c r="H578" s="24">
        <f t="shared" ref="H578:H641" si="45">IF(F578&lt;=3, F578*25/3,
IF(F578&lt;=5, 26 + (F578-3.1)*25/1.9,
IF(F578&lt;=7, 51 + (F578-5.1)*25/1.9,
IF(F578&lt;=11, 76 + (F578-7.1)*25/3.9,
IF(F578&lt;=13, 51 - (F578-11.1)*25/1.9,
IF(F578&lt;=15, 26 - (F578-13.1)*25/1.9,
25 - (F578-15)*25/35))))))</f>
        <v>30.036740448368754</v>
      </c>
      <c r="I578" s="72">
        <f>('ICA-BD'!L1837)</f>
        <v>56.870370370370367</v>
      </c>
      <c r="J578" s="72" t="str">
        <f>('ICA-BD'!M1837)</f>
        <v>Aceptable</v>
      </c>
      <c r="K578" s="72">
        <f t="shared" ref="K578:K641" si="46">IF(I578&lt;=50, 100 - (I578-0)*20/50,
IF(I578&lt;=100, 79 - (I578-51)*28/50,
IF(I578&lt;=150, 50 - (I578-101)*20/50,
IF(I578&lt;=200, 29 - (I578-151)*14/50,
IF(I578&lt;=300, 14 - (I578-201)*4/100,
9 - (I578-301)*9/200)))))</f>
        <v>75.7125925925926</v>
      </c>
      <c r="L578" s="133">
        <f>('IRA-BD'!G1837)</f>
        <v>40.5</v>
      </c>
      <c r="M578" s="36" t="str">
        <f>('IRA-BD'!H1837)</f>
        <v>Aceptable</v>
      </c>
      <c r="N578" s="133">
        <f t="shared" ref="N578:N641" si="47">(L578)</f>
        <v>40.5</v>
      </c>
      <c r="O578" s="80">
        <f t="shared" ref="O578:O641" si="48">((H578+K578+N578)/3)</f>
        <v>48.749777680320449</v>
      </c>
      <c r="P578" s="81" t="str">
        <f t="shared" ref="P578:P641" si="49">IF(O578&gt;=80, "Óptimo",
IF(O578&gt;=60, "Bueno",
IF(O578&gt;=40, "Moderado",
IF(O578&gt;=20, "Bajo", "Malo"))))</f>
        <v>Moderado</v>
      </c>
      <c r="Q578" s="11">
        <v>10</v>
      </c>
      <c r="R578" s="11" t="s">
        <v>168</v>
      </c>
      <c r="S578" s="11">
        <v>3</v>
      </c>
      <c r="T578" s="11">
        <v>-74.092131309999999</v>
      </c>
      <c r="U578" s="12">
        <v>4.6933549829999999</v>
      </c>
    </row>
    <row r="579" spans="1:21" x14ac:dyDescent="0.25">
      <c r="A579" s="10">
        <v>1550</v>
      </c>
      <c r="B579" s="3" t="s">
        <v>2981</v>
      </c>
      <c r="C579" s="3" t="s">
        <v>2659</v>
      </c>
      <c r="D579" s="3" t="s">
        <v>1</v>
      </c>
      <c r="E579" s="3" t="s">
        <v>2982</v>
      </c>
      <c r="F579" s="24">
        <f>('ICT-BD'!I1551)</f>
        <v>11.802498687207938</v>
      </c>
      <c r="G579" s="24" t="str">
        <f>('ICT-BD'!J1551)</f>
        <v>Algo Frío</v>
      </c>
      <c r="H579" s="24">
        <f t="shared" si="45"/>
        <v>41.756596220948168</v>
      </c>
      <c r="I579" s="72">
        <f>('ICA-BD'!L1551)</f>
        <v>60.870370370370367</v>
      </c>
      <c r="J579" s="72" t="str">
        <f>('ICA-BD'!M1551)</f>
        <v>Aceptable</v>
      </c>
      <c r="K579" s="72">
        <f t="shared" si="46"/>
        <v>73.472592592592591</v>
      </c>
      <c r="L579" s="133">
        <f>('IRA-BD'!G1551)</f>
        <v>31</v>
      </c>
      <c r="M579" s="36" t="str">
        <f>('IRA-BD'!H1551)</f>
        <v>Aceptable</v>
      </c>
      <c r="N579" s="133">
        <f t="shared" si="47"/>
        <v>31</v>
      </c>
      <c r="O579" s="80">
        <f t="shared" si="48"/>
        <v>48.743062937846922</v>
      </c>
      <c r="P579" s="81" t="str">
        <f t="shared" si="49"/>
        <v>Moderado</v>
      </c>
      <c r="Q579" s="11">
        <v>9</v>
      </c>
      <c r="R579" s="11" t="s">
        <v>5994</v>
      </c>
      <c r="S579" s="11">
        <v>2</v>
      </c>
      <c r="T579" s="11">
        <v>-74.161615100000006</v>
      </c>
      <c r="U579" s="12">
        <v>4.6906112670000004</v>
      </c>
    </row>
    <row r="580" spans="1:21" x14ac:dyDescent="0.25">
      <c r="A580" s="10">
        <v>383</v>
      </c>
      <c r="B580" s="3" t="s">
        <v>1312</v>
      </c>
      <c r="C580" s="3" t="s">
        <v>1206</v>
      </c>
      <c r="D580" s="3" t="s">
        <v>1</v>
      </c>
      <c r="E580" s="3" t="s">
        <v>1304</v>
      </c>
      <c r="F580" s="24">
        <f>('ICT-BD'!I384)</f>
        <v>11.98328482437824</v>
      </c>
      <c r="G580" s="24" t="str">
        <f>('ICT-BD'!J384)</f>
        <v>Algo Frío</v>
      </c>
      <c r="H580" s="24">
        <f t="shared" si="45"/>
        <v>39.377831258181047</v>
      </c>
      <c r="I580" s="72">
        <f>('ICA-BD'!L384)</f>
        <v>56.870370370370367</v>
      </c>
      <c r="J580" s="72" t="str">
        <f>('ICA-BD'!M384)</f>
        <v>Aceptable</v>
      </c>
      <c r="K580" s="72">
        <f t="shared" si="46"/>
        <v>75.7125925925926</v>
      </c>
      <c r="L580" s="133">
        <f>('IRA-BD'!G384)</f>
        <v>31</v>
      </c>
      <c r="M580" s="36" t="str">
        <f>('IRA-BD'!H384)</f>
        <v>Aceptable</v>
      </c>
      <c r="N580" s="133">
        <f t="shared" si="47"/>
        <v>31</v>
      </c>
      <c r="O580" s="80">
        <f t="shared" si="48"/>
        <v>48.696807950257885</v>
      </c>
      <c r="P580" s="81" t="str">
        <f t="shared" si="49"/>
        <v>Moderado</v>
      </c>
      <c r="Q580" s="11">
        <v>2</v>
      </c>
      <c r="R580" s="11" t="s">
        <v>344</v>
      </c>
      <c r="S580" s="11">
        <v>1</v>
      </c>
      <c r="T580" s="11">
        <v>-74.056195750000001</v>
      </c>
      <c r="U580" s="12">
        <v>4.6325251119999997</v>
      </c>
    </row>
    <row r="581" spans="1:21" x14ac:dyDescent="0.25">
      <c r="A581" s="10">
        <v>385</v>
      </c>
      <c r="B581" s="3" t="s">
        <v>1315</v>
      </c>
      <c r="C581" s="3" t="s">
        <v>1206</v>
      </c>
      <c r="D581" s="3" t="s">
        <v>1</v>
      </c>
      <c r="E581" s="3" t="s">
        <v>1316</v>
      </c>
      <c r="F581" s="24">
        <f>('ICT-BD'!I386)</f>
        <v>11.98328482437824</v>
      </c>
      <c r="G581" s="24" t="str">
        <f>('ICT-BD'!J386)</f>
        <v>Algo Frío</v>
      </c>
      <c r="H581" s="24">
        <f t="shared" si="45"/>
        <v>39.377831258181047</v>
      </c>
      <c r="I581" s="72">
        <f>('ICA-BD'!L386)</f>
        <v>56.870370370370367</v>
      </c>
      <c r="J581" s="72" t="str">
        <f>('ICA-BD'!M386)</f>
        <v>Aceptable</v>
      </c>
      <c r="K581" s="72">
        <f t="shared" si="46"/>
        <v>75.7125925925926</v>
      </c>
      <c r="L581" s="133">
        <f>('IRA-BD'!G386)</f>
        <v>31</v>
      </c>
      <c r="M581" s="36" t="str">
        <f>('IRA-BD'!H386)</f>
        <v>Aceptable</v>
      </c>
      <c r="N581" s="133">
        <f t="shared" si="47"/>
        <v>31</v>
      </c>
      <c r="O581" s="80">
        <f t="shared" si="48"/>
        <v>48.696807950257885</v>
      </c>
      <c r="P581" s="81" t="str">
        <f t="shared" si="49"/>
        <v>Moderado</v>
      </c>
      <c r="Q581" s="11">
        <v>2</v>
      </c>
      <c r="R581" s="11" t="s">
        <v>163</v>
      </c>
      <c r="S581" s="11">
        <v>4</v>
      </c>
      <c r="T581" s="11">
        <v>-74.061228670000006</v>
      </c>
      <c r="U581" s="12">
        <v>4.6326833580000004</v>
      </c>
    </row>
    <row r="582" spans="1:21" x14ac:dyDescent="0.25">
      <c r="A582" s="10">
        <v>402</v>
      </c>
      <c r="B582" s="3" t="s">
        <v>1349</v>
      </c>
      <c r="C582" s="3" t="s">
        <v>1206</v>
      </c>
      <c r="D582" s="3" t="s">
        <v>1</v>
      </c>
      <c r="E582" s="3" t="s">
        <v>1300</v>
      </c>
      <c r="F582" s="24">
        <f>('ICT-BD'!I403)</f>
        <v>11.98328482437824</v>
      </c>
      <c r="G582" s="24" t="str">
        <f>('ICT-BD'!J403)</f>
        <v>Algo Frío</v>
      </c>
      <c r="H582" s="24">
        <f t="shared" si="45"/>
        <v>39.377831258181047</v>
      </c>
      <c r="I582" s="72">
        <f>('ICA-BD'!L403)</f>
        <v>56.870370370370367</v>
      </c>
      <c r="J582" s="72" t="str">
        <f>('ICA-BD'!M403)</f>
        <v>Aceptable</v>
      </c>
      <c r="K582" s="72">
        <f t="shared" si="46"/>
        <v>75.7125925925926</v>
      </c>
      <c r="L582" s="133">
        <f>('IRA-BD'!G403)</f>
        <v>31</v>
      </c>
      <c r="M582" s="36" t="str">
        <f>('IRA-BD'!H403)</f>
        <v>Aceptable</v>
      </c>
      <c r="N582" s="133">
        <f t="shared" si="47"/>
        <v>31</v>
      </c>
      <c r="O582" s="80">
        <f t="shared" si="48"/>
        <v>48.696807950257885</v>
      </c>
      <c r="P582" s="81" t="str">
        <f t="shared" si="49"/>
        <v>Moderado</v>
      </c>
      <c r="Q582" s="11">
        <v>2</v>
      </c>
      <c r="R582" s="11" t="s">
        <v>163</v>
      </c>
      <c r="S582" s="11">
        <v>1</v>
      </c>
      <c r="T582" s="11">
        <v>-74.055644229999999</v>
      </c>
      <c r="U582" s="12">
        <v>4.6257688139999997</v>
      </c>
    </row>
    <row r="583" spans="1:21" x14ac:dyDescent="0.25">
      <c r="A583" s="10">
        <v>403</v>
      </c>
      <c r="B583" s="3" t="s">
        <v>1350</v>
      </c>
      <c r="C583" s="3" t="s">
        <v>1206</v>
      </c>
      <c r="D583" s="3" t="s">
        <v>1</v>
      </c>
      <c r="E583" s="3" t="s">
        <v>1300</v>
      </c>
      <c r="F583" s="24">
        <f>('ICT-BD'!I404)</f>
        <v>11.98328482437824</v>
      </c>
      <c r="G583" s="24" t="str">
        <f>('ICT-BD'!J404)</f>
        <v>Algo Frío</v>
      </c>
      <c r="H583" s="24">
        <f t="shared" si="45"/>
        <v>39.377831258181047</v>
      </c>
      <c r="I583" s="72">
        <f>('ICA-BD'!L404)</f>
        <v>56.870370370370367</v>
      </c>
      <c r="J583" s="72" t="str">
        <f>('ICA-BD'!M404)</f>
        <v>Aceptable</v>
      </c>
      <c r="K583" s="72">
        <f t="shared" si="46"/>
        <v>75.7125925925926</v>
      </c>
      <c r="L583" s="133">
        <f>('IRA-BD'!G404)</f>
        <v>31</v>
      </c>
      <c r="M583" s="36" t="str">
        <f>('IRA-BD'!H404)</f>
        <v>Aceptable</v>
      </c>
      <c r="N583" s="133">
        <f t="shared" si="47"/>
        <v>31</v>
      </c>
      <c r="O583" s="80">
        <f t="shared" si="48"/>
        <v>48.696807950257885</v>
      </c>
      <c r="P583" s="81" t="str">
        <f t="shared" si="49"/>
        <v>Moderado</v>
      </c>
      <c r="Q583" s="11">
        <v>2</v>
      </c>
      <c r="R583" s="11" t="s">
        <v>163</v>
      </c>
      <c r="S583" s="11">
        <v>1</v>
      </c>
      <c r="T583" s="11">
        <v>-74.055048869999993</v>
      </c>
      <c r="U583" s="12">
        <v>4.6267413780000002</v>
      </c>
    </row>
    <row r="584" spans="1:21" x14ac:dyDescent="0.25">
      <c r="A584" s="10">
        <v>791</v>
      </c>
      <c r="B584" s="3" t="s">
        <v>41</v>
      </c>
      <c r="C584" s="3" t="s">
        <v>4</v>
      </c>
      <c r="D584" s="3" t="s">
        <v>1</v>
      </c>
      <c r="E584" s="3" t="s">
        <v>14</v>
      </c>
      <c r="F584" s="24">
        <f>('ICT-BD'!I792)</f>
        <v>11.98328482437824</v>
      </c>
      <c r="G584" s="24" t="str">
        <f>('ICT-BD'!J792)</f>
        <v>Algo Frío</v>
      </c>
      <c r="H584" s="24">
        <f t="shared" si="45"/>
        <v>39.377831258181047</v>
      </c>
      <c r="I584" s="72">
        <f>('ICA-BD'!L792)</f>
        <v>56.870370370370367</v>
      </c>
      <c r="J584" s="72" t="str">
        <f>('ICA-BD'!M792)</f>
        <v>Aceptable</v>
      </c>
      <c r="K584" s="72">
        <f t="shared" si="46"/>
        <v>75.7125925925926</v>
      </c>
      <c r="L584" s="133">
        <f>('IRA-BD'!G792)</f>
        <v>31</v>
      </c>
      <c r="M584" s="36" t="str">
        <f>('IRA-BD'!H792)</f>
        <v>Aceptable</v>
      </c>
      <c r="N584" s="133">
        <f t="shared" si="47"/>
        <v>31</v>
      </c>
      <c r="O584" s="80">
        <f t="shared" si="48"/>
        <v>48.696807950257885</v>
      </c>
      <c r="P584" s="81" t="str">
        <f t="shared" si="49"/>
        <v>Moderado</v>
      </c>
      <c r="Q584" s="11">
        <v>6</v>
      </c>
      <c r="R584" s="11" t="s">
        <v>6</v>
      </c>
      <c r="S584" s="11">
        <v>3</v>
      </c>
      <c r="T584" s="11">
        <v>-74.127352470000005</v>
      </c>
      <c r="U584" s="12">
        <v>4.5720130780000003</v>
      </c>
    </row>
    <row r="585" spans="1:21" x14ac:dyDescent="0.25">
      <c r="A585" s="10">
        <v>762</v>
      </c>
      <c r="B585" s="3" t="s">
        <v>1714</v>
      </c>
      <c r="C585" s="3" t="s">
        <v>1432</v>
      </c>
      <c r="D585" s="3" t="s">
        <v>1</v>
      </c>
      <c r="E585" s="3" t="s">
        <v>1715</v>
      </c>
      <c r="F585" s="24">
        <f>('ICT-BD'!I763)</f>
        <v>12.808734439585477</v>
      </c>
      <c r="G585" s="24" t="str">
        <f>('ICT-BD'!J763)</f>
        <v>Algo Frío</v>
      </c>
      <c r="H585" s="24">
        <f t="shared" si="45"/>
        <v>28.516652110717406</v>
      </c>
      <c r="I585" s="72">
        <f>('ICA-BD'!L763)</f>
        <v>34.5</v>
      </c>
      <c r="J585" s="72" t="str">
        <f>('ICA-BD'!M763)</f>
        <v>Buena</v>
      </c>
      <c r="K585" s="72">
        <f t="shared" si="46"/>
        <v>86.2</v>
      </c>
      <c r="L585" s="133">
        <f>('IRA-BD'!G763)</f>
        <v>31</v>
      </c>
      <c r="M585" s="36" t="str">
        <f>('IRA-BD'!H763)</f>
        <v>Aceptable</v>
      </c>
      <c r="N585" s="133">
        <f t="shared" si="47"/>
        <v>31</v>
      </c>
      <c r="O585" s="80">
        <f t="shared" si="48"/>
        <v>48.572217370239137</v>
      </c>
      <c r="P585" s="81" t="str">
        <f t="shared" si="49"/>
        <v>Moderado</v>
      </c>
      <c r="Q585" s="11">
        <v>5</v>
      </c>
      <c r="R585" s="11" t="s">
        <v>159</v>
      </c>
      <c r="S585" s="11">
        <v>2</v>
      </c>
      <c r="T585" s="11">
        <v>-74.094413799999998</v>
      </c>
      <c r="U585" s="12">
        <v>4.5197114159999998</v>
      </c>
    </row>
    <row r="586" spans="1:21" x14ac:dyDescent="0.25">
      <c r="A586" s="10">
        <v>332</v>
      </c>
      <c r="B586" s="3" t="s">
        <v>1225</v>
      </c>
      <c r="C586" s="3" t="s">
        <v>1206</v>
      </c>
      <c r="D586" s="3" t="s">
        <v>1</v>
      </c>
      <c r="E586" s="3" t="s">
        <v>1226</v>
      </c>
      <c r="F586" s="24">
        <f>('ICT-BD'!I333)</f>
        <v>12.217776001340578</v>
      </c>
      <c r="G586" s="24" t="str">
        <f>('ICT-BD'!J333)</f>
        <v>Algo Frío</v>
      </c>
      <c r="H586" s="24">
        <f t="shared" si="45"/>
        <v>36.292421034992387</v>
      </c>
      <c r="I586" s="72">
        <f>('ICA-BD'!L333)</f>
        <v>52.092592592592595</v>
      </c>
      <c r="J586" s="72" t="str">
        <f>('ICA-BD'!M333)</f>
        <v>Aceptable</v>
      </c>
      <c r="K586" s="72">
        <f t="shared" si="46"/>
        <v>78.388148148148147</v>
      </c>
      <c r="L586" s="133">
        <f>('IRA-BD'!G333)</f>
        <v>31</v>
      </c>
      <c r="M586" s="36" t="str">
        <f>('IRA-BD'!H333)</f>
        <v>Aceptable</v>
      </c>
      <c r="N586" s="133">
        <f t="shared" si="47"/>
        <v>31</v>
      </c>
      <c r="O586" s="80">
        <f t="shared" si="48"/>
        <v>48.560189727713514</v>
      </c>
      <c r="P586" s="81" t="str">
        <f t="shared" si="49"/>
        <v>Moderado</v>
      </c>
      <c r="Q586" s="11">
        <v>2</v>
      </c>
      <c r="R586" s="11" t="s">
        <v>163</v>
      </c>
      <c r="S586" s="11">
        <v>6</v>
      </c>
      <c r="T586" s="11">
        <v>-74.044496379999998</v>
      </c>
      <c r="U586" s="12">
        <v>4.6659793980000002</v>
      </c>
    </row>
    <row r="587" spans="1:21" x14ac:dyDescent="0.25">
      <c r="A587" s="10">
        <v>409</v>
      </c>
      <c r="B587" s="3" t="s">
        <v>1361</v>
      </c>
      <c r="C587" s="3" t="s">
        <v>6257</v>
      </c>
      <c r="D587" s="3" t="s">
        <v>1</v>
      </c>
      <c r="E587" s="3" t="s">
        <v>1362</v>
      </c>
      <c r="F587" s="24">
        <f>('ICT-BD'!I410)</f>
        <v>12.217776001340578</v>
      </c>
      <c r="G587" s="24" t="str">
        <f>('ICT-BD'!J410)</f>
        <v>Algo Frío</v>
      </c>
      <c r="H587" s="24">
        <f t="shared" si="45"/>
        <v>36.292421034992387</v>
      </c>
      <c r="I587" s="72">
        <f>('ICA-BD'!L410)</f>
        <v>52.092592592592595</v>
      </c>
      <c r="J587" s="72" t="str">
        <f>('ICA-BD'!M410)</f>
        <v>Aceptable</v>
      </c>
      <c r="K587" s="72">
        <f t="shared" si="46"/>
        <v>78.388148148148147</v>
      </c>
      <c r="L587" s="133">
        <f>('IRA-BD'!G410)</f>
        <v>31</v>
      </c>
      <c r="M587" s="36" t="str">
        <f>('IRA-BD'!H410)</f>
        <v>Aceptable</v>
      </c>
      <c r="N587" s="133">
        <f t="shared" si="47"/>
        <v>31</v>
      </c>
      <c r="O587" s="80">
        <f t="shared" si="48"/>
        <v>48.560189727713514</v>
      </c>
      <c r="P587" s="81" t="str">
        <f t="shared" si="49"/>
        <v>Moderado</v>
      </c>
      <c r="Q587" s="11">
        <v>3</v>
      </c>
      <c r="R587" s="11" t="s">
        <v>162</v>
      </c>
      <c r="S587" s="11">
        <v>4</v>
      </c>
      <c r="T587" s="11">
        <v>-74.067116850000005</v>
      </c>
      <c r="U587" s="12">
        <v>4.6107794179999999</v>
      </c>
    </row>
    <row r="588" spans="1:21" x14ac:dyDescent="0.25">
      <c r="A588" s="10">
        <v>410</v>
      </c>
      <c r="B588" s="3" t="s">
        <v>1363</v>
      </c>
      <c r="C588" s="3" t="s">
        <v>6257</v>
      </c>
      <c r="D588" s="3" t="s">
        <v>1</v>
      </c>
      <c r="E588" s="3" t="s">
        <v>1364</v>
      </c>
      <c r="F588" s="24">
        <f>('ICT-BD'!I411)</f>
        <v>12.217776001340578</v>
      </c>
      <c r="G588" s="24" t="str">
        <f>('ICT-BD'!J411)</f>
        <v>Algo Frío</v>
      </c>
      <c r="H588" s="24">
        <f t="shared" si="45"/>
        <v>36.292421034992387</v>
      </c>
      <c r="I588" s="72">
        <f>('ICA-BD'!L411)</f>
        <v>52.092592592592595</v>
      </c>
      <c r="J588" s="72" t="str">
        <f>('ICA-BD'!M411)</f>
        <v>Aceptable</v>
      </c>
      <c r="K588" s="72">
        <f t="shared" si="46"/>
        <v>78.388148148148147</v>
      </c>
      <c r="L588" s="133">
        <f>('IRA-BD'!G411)</f>
        <v>31</v>
      </c>
      <c r="M588" s="36" t="str">
        <f>('IRA-BD'!H411)</f>
        <v>Aceptable</v>
      </c>
      <c r="N588" s="133">
        <f t="shared" si="47"/>
        <v>31</v>
      </c>
      <c r="O588" s="80">
        <f t="shared" si="48"/>
        <v>48.560189727713514</v>
      </c>
      <c r="P588" s="81" t="str">
        <f t="shared" si="49"/>
        <v>Moderado</v>
      </c>
      <c r="Q588" s="11">
        <v>3</v>
      </c>
      <c r="R588" s="11" t="s">
        <v>162</v>
      </c>
      <c r="S588" s="11">
        <v>3</v>
      </c>
      <c r="T588" s="11">
        <v>-74.066469459999993</v>
      </c>
      <c r="U588" s="12">
        <v>4.6103278230000004</v>
      </c>
    </row>
    <row r="589" spans="1:21" x14ac:dyDescent="0.25">
      <c r="A589" s="10">
        <v>411</v>
      </c>
      <c r="B589" s="3" t="s">
        <v>1365</v>
      </c>
      <c r="C589" s="3" t="s">
        <v>6257</v>
      </c>
      <c r="D589" s="3" t="s">
        <v>1</v>
      </c>
      <c r="E589" s="3" t="s">
        <v>1366</v>
      </c>
      <c r="F589" s="24">
        <f>('ICT-BD'!I412)</f>
        <v>12.217776001340578</v>
      </c>
      <c r="G589" s="24" t="str">
        <f>('ICT-BD'!J412)</f>
        <v>Algo Frío</v>
      </c>
      <c r="H589" s="24">
        <f t="shared" si="45"/>
        <v>36.292421034992387</v>
      </c>
      <c r="I589" s="72">
        <f>('ICA-BD'!L412)</f>
        <v>52.092592592592595</v>
      </c>
      <c r="J589" s="72" t="str">
        <f>('ICA-BD'!M412)</f>
        <v>Aceptable</v>
      </c>
      <c r="K589" s="72">
        <f t="shared" si="46"/>
        <v>78.388148148148147</v>
      </c>
      <c r="L589" s="133">
        <f>('IRA-BD'!G412)</f>
        <v>31</v>
      </c>
      <c r="M589" s="36" t="str">
        <f>('IRA-BD'!H412)</f>
        <v>Aceptable</v>
      </c>
      <c r="N589" s="133">
        <f t="shared" si="47"/>
        <v>31</v>
      </c>
      <c r="O589" s="80">
        <f t="shared" si="48"/>
        <v>48.560189727713514</v>
      </c>
      <c r="P589" s="81" t="str">
        <f t="shared" si="49"/>
        <v>Moderado</v>
      </c>
      <c r="Q589" s="11">
        <v>3</v>
      </c>
      <c r="R589" s="11" t="s">
        <v>162</v>
      </c>
      <c r="S589" s="11">
        <v>1</v>
      </c>
      <c r="T589" s="11">
        <v>-74.06496799</v>
      </c>
      <c r="U589" s="12">
        <v>4.6060750429999997</v>
      </c>
    </row>
    <row r="590" spans="1:21" x14ac:dyDescent="0.25">
      <c r="A590" s="10">
        <v>412</v>
      </c>
      <c r="B590" s="3" t="s">
        <v>1367</v>
      </c>
      <c r="C590" s="3" t="s">
        <v>6257</v>
      </c>
      <c r="D590" s="3" t="s">
        <v>1</v>
      </c>
      <c r="E590" s="3" t="s">
        <v>1368</v>
      </c>
      <c r="F590" s="24">
        <f>('ICT-BD'!I413)</f>
        <v>12.217776001340578</v>
      </c>
      <c r="G590" s="24" t="str">
        <f>('ICT-BD'!J413)</f>
        <v>Algo Frío</v>
      </c>
      <c r="H590" s="24">
        <f t="shared" si="45"/>
        <v>36.292421034992387</v>
      </c>
      <c r="I590" s="72">
        <f>('ICA-BD'!L413)</f>
        <v>52.092592592592595</v>
      </c>
      <c r="J590" s="72" t="str">
        <f>('ICA-BD'!M413)</f>
        <v>Aceptable</v>
      </c>
      <c r="K590" s="72">
        <f t="shared" si="46"/>
        <v>78.388148148148147</v>
      </c>
      <c r="L590" s="133">
        <f>('IRA-BD'!G413)</f>
        <v>31</v>
      </c>
      <c r="M590" s="36" t="str">
        <f>('IRA-BD'!H413)</f>
        <v>Aceptable</v>
      </c>
      <c r="N590" s="133">
        <f t="shared" si="47"/>
        <v>31</v>
      </c>
      <c r="O590" s="80">
        <f t="shared" si="48"/>
        <v>48.560189727713514</v>
      </c>
      <c r="P590" s="81" t="str">
        <f t="shared" si="49"/>
        <v>Moderado</v>
      </c>
      <c r="Q590" s="11">
        <v>3</v>
      </c>
      <c r="R590" s="11" t="s">
        <v>162</v>
      </c>
      <c r="S590" s="11">
        <v>2</v>
      </c>
      <c r="T590" s="11">
        <v>-74.064530399999995</v>
      </c>
      <c r="U590" s="12">
        <v>4.617051236</v>
      </c>
    </row>
    <row r="591" spans="1:21" x14ac:dyDescent="0.25">
      <c r="A591" s="10">
        <v>413</v>
      </c>
      <c r="B591" s="3" t="s">
        <v>1369</v>
      </c>
      <c r="C591" s="3" t="s">
        <v>6257</v>
      </c>
      <c r="D591" s="3" t="s">
        <v>1</v>
      </c>
      <c r="E591" s="3" t="s">
        <v>1370</v>
      </c>
      <c r="F591" s="24">
        <f>('ICT-BD'!I414)</f>
        <v>12.217776001340578</v>
      </c>
      <c r="G591" s="24" t="str">
        <f>('ICT-BD'!J414)</f>
        <v>Algo Frío</v>
      </c>
      <c r="H591" s="24">
        <f t="shared" si="45"/>
        <v>36.292421034992387</v>
      </c>
      <c r="I591" s="72">
        <f>('ICA-BD'!L414)</f>
        <v>52.092592592592595</v>
      </c>
      <c r="J591" s="72" t="str">
        <f>('ICA-BD'!M414)</f>
        <v>Aceptable</v>
      </c>
      <c r="K591" s="72">
        <f t="shared" si="46"/>
        <v>78.388148148148147</v>
      </c>
      <c r="L591" s="133">
        <f>('IRA-BD'!G414)</f>
        <v>31</v>
      </c>
      <c r="M591" s="36" t="str">
        <f>('IRA-BD'!H414)</f>
        <v>Aceptable</v>
      </c>
      <c r="N591" s="133">
        <f t="shared" si="47"/>
        <v>31</v>
      </c>
      <c r="O591" s="80">
        <f t="shared" si="48"/>
        <v>48.560189727713514</v>
      </c>
      <c r="P591" s="81" t="str">
        <f t="shared" si="49"/>
        <v>Moderado</v>
      </c>
      <c r="Q591" s="11">
        <v>3</v>
      </c>
      <c r="R591" s="11" t="s">
        <v>162</v>
      </c>
      <c r="S591" s="11">
        <v>2</v>
      </c>
      <c r="T591" s="11">
        <v>-74.064291109999999</v>
      </c>
      <c r="U591" s="12">
        <v>4.6035672080000003</v>
      </c>
    </row>
    <row r="592" spans="1:21" x14ac:dyDescent="0.25">
      <c r="A592" s="10">
        <v>414</v>
      </c>
      <c r="B592" s="3" t="s">
        <v>1371</v>
      </c>
      <c r="C592" s="3" t="s">
        <v>6257</v>
      </c>
      <c r="D592" s="3" t="s">
        <v>1</v>
      </c>
      <c r="E592" s="3" t="s">
        <v>1372</v>
      </c>
      <c r="F592" s="24">
        <f>('ICT-BD'!I415)</f>
        <v>12.217776001340578</v>
      </c>
      <c r="G592" s="24" t="str">
        <f>('ICT-BD'!J415)</f>
        <v>Algo Frío</v>
      </c>
      <c r="H592" s="24">
        <f t="shared" si="45"/>
        <v>36.292421034992387</v>
      </c>
      <c r="I592" s="72">
        <f>('ICA-BD'!L415)</f>
        <v>52.092592592592595</v>
      </c>
      <c r="J592" s="72" t="str">
        <f>('ICA-BD'!M415)</f>
        <v>Aceptable</v>
      </c>
      <c r="K592" s="72">
        <f t="shared" si="46"/>
        <v>78.388148148148147</v>
      </c>
      <c r="L592" s="133">
        <f>('IRA-BD'!G415)</f>
        <v>31</v>
      </c>
      <c r="M592" s="36" t="str">
        <f>('IRA-BD'!H415)</f>
        <v>Aceptable</v>
      </c>
      <c r="N592" s="133">
        <f t="shared" si="47"/>
        <v>31</v>
      </c>
      <c r="O592" s="80">
        <f t="shared" si="48"/>
        <v>48.560189727713514</v>
      </c>
      <c r="P592" s="81" t="str">
        <f t="shared" si="49"/>
        <v>Moderado</v>
      </c>
      <c r="Q592" s="11">
        <v>3</v>
      </c>
      <c r="R592" s="11" t="s">
        <v>162</v>
      </c>
      <c r="S592" s="11">
        <v>4</v>
      </c>
      <c r="T592" s="11">
        <v>-74.063887109999996</v>
      </c>
      <c r="U592" s="12">
        <v>4.6151650169999998</v>
      </c>
    </row>
    <row r="593" spans="1:21" x14ac:dyDescent="0.25">
      <c r="A593" s="10">
        <v>415</v>
      </c>
      <c r="B593" s="3" t="s">
        <v>1373</v>
      </c>
      <c r="C593" s="3" t="s">
        <v>6257</v>
      </c>
      <c r="D593" s="3" t="s">
        <v>1</v>
      </c>
      <c r="E593" s="3" t="s">
        <v>1374</v>
      </c>
      <c r="F593" s="24">
        <f>('ICT-BD'!I416)</f>
        <v>12.217776001340578</v>
      </c>
      <c r="G593" s="24" t="str">
        <f>('ICT-BD'!J416)</f>
        <v>Algo Frío</v>
      </c>
      <c r="H593" s="24">
        <f t="shared" si="45"/>
        <v>36.292421034992387</v>
      </c>
      <c r="I593" s="72">
        <f>('ICA-BD'!L416)</f>
        <v>52.092592592592595</v>
      </c>
      <c r="J593" s="72" t="str">
        <f>('ICA-BD'!M416)</f>
        <v>Aceptable</v>
      </c>
      <c r="K593" s="72">
        <f t="shared" si="46"/>
        <v>78.388148148148147</v>
      </c>
      <c r="L593" s="133">
        <f>('IRA-BD'!G416)</f>
        <v>31</v>
      </c>
      <c r="M593" s="36" t="str">
        <f>('IRA-BD'!H416)</f>
        <v>Aceptable</v>
      </c>
      <c r="N593" s="133">
        <f t="shared" si="47"/>
        <v>31</v>
      </c>
      <c r="O593" s="80">
        <f t="shared" si="48"/>
        <v>48.560189727713514</v>
      </c>
      <c r="P593" s="81" t="str">
        <f t="shared" si="49"/>
        <v>Moderado</v>
      </c>
      <c r="Q593" s="11">
        <v>3</v>
      </c>
      <c r="R593" s="11" t="s">
        <v>162</v>
      </c>
      <c r="S593" s="11">
        <v>4</v>
      </c>
      <c r="T593" s="11">
        <v>-74.069384760000005</v>
      </c>
      <c r="U593" s="12">
        <v>4.6184876700000004</v>
      </c>
    </row>
    <row r="594" spans="1:21" x14ac:dyDescent="0.25">
      <c r="A594" s="10">
        <v>418</v>
      </c>
      <c r="B594" s="3" t="s">
        <v>1379</v>
      </c>
      <c r="C594" s="3" t="s">
        <v>6257</v>
      </c>
      <c r="D594" s="3" t="s">
        <v>1</v>
      </c>
      <c r="E594" s="3" t="s">
        <v>1380</v>
      </c>
      <c r="F594" s="24">
        <f>('ICT-BD'!I419)</f>
        <v>12.217776001340578</v>
      </c>
      <c r="G594" s="24" t="str">
        <f>('ICT-BD'!J419)</f>
        <v>Algo Frío</v>
      </c>
      <c r="H594" s="24">
        <f t="shared" si="45"/>
        <v>36.292421034992387</v>
      </c>
      <c r="I594" s="72">
        <f>('ICA-BD'!L419)</f>
        <v>52.092592592592595</v>
      </c>
      <c r="J594" s="72" t="str">
        <f>('ICA-BD'!M419)</f>
        <v>Aceptable</v>
      </c>
      <c r="K594" s="72">
        <f t="shared" si="46"/>
        <v>78.388148148148147</v>
      </c>
      <c r="L594" s="133">
        <f>('IRA-BD'!G419)</f>
        <v>31</v>
      </c>
      <c r="M594" s="36" t="str">
        <f>('IRA-BD'!H419)</f>
        <v>Aceptable</v>
      </c>
      <c r="N594" s="133">
        <f t="shared" si="47"/>
        <v>31</v>
      </c>
      <c r="O594" s="80">
        <f t="shared" si="48"/>
        <v>48.560189727713514</v>
      </c>
      <c r="P594" s="81" t="str">
        <f t="shared" si="49"/>
        <v>Moderado</v>
      </c>
      <c r="Q594" s="11">
        <v>3</v>
      </c>
      <c r="R594" s="11" t="s">
        <v>162</v>
      </c>
      <c r="S594" s="11">
        <v>4</v>
      </c>
      <c r="T594" s="11">
        <v>-74.070436810000004</v>
      </c>
      <c r="U594" s="12">
        <v>4.617214369</v>
      </c>
    </row>
    <row r="595" spans="1:21" x14ac:dyDescent="0.25">
      <c r="A595" s="10">
        <v>2773</v>
      </c>
      <c r="B595" s="3" t="s">
        <v>5071</v>
      </c>
      <c r="C595" s="3" t="s">
        <v>4984</v>
      </c>
      <c r="D595" s="3" t="s">
        <v>1</v>
      </c>
      <c r="E595" s="3" t="s">
        <v>5072</v>
      </c>
      <c r="F595" s="24">
        <f>('ICT-BD'!I2774)</f>
        <v>12.217776001340578</v>
      </c>
      <c r="G595" s="24" t="str">
        <f>('ICT-BD'!J2774)</f>
        <v>Algo Frío</v>
      </c>
      <c r="H595" s="24">
        <f t="shared" si="45"/>
        <v>36.292421034992387</v>
      </c>
      <c r="I595" s="72">
        <f>('ICA-BD'!L2774)</f>
        <v>52.092592592592595</v>
      </c>
      <c r="J595" s="72" t="str">
        <f>('ICA-BD'!M2774)</f>
        <v>Aceptable</v>
      </c>
      <c r="K595" s="72">
        <f t="shared" si="46"/>
        <v>78.388148148148147</v>
      </c>
      <c r="L595" s="133">
        <f>('IRA-BD'!G2774)</f>
        <v>31</v>
      </c>
      <c r="M595" s="36" t="str">
        <f>('IRA-BD'!H2774)</f>
        <v>Aceptable</v>
      </c>
      <c r="N595" s="133">
        <f t="shared" si="47"/>
        <v>31</v>
      </c>
      <c r="O595" s="80">
        <f t="shared" si="48"/>
        <v>48.560189727713514</v>
      </c>
      <c r="P595" s="81" t="str">
        <f t="shared" si="49"/>
        <v>Moderado</v>
      </c>
      <c r="Q595" s="11">
        <v>12</v>
      </c>
      <c r="R595" s="11" t="s">
        <v>172</v>
      </c>
      <c r="S595" s="11">
        <v>3</v>
      </c>
      <c r="T595" s="11">
        <v>-74.064300430000003</v>
      </c>
      <c r="U595" s="12">
        <v>4.6646212599999997</v>
      </c>
    </row>
    <row r="596" spans="1:21" x14ac:dyDescent="0.25">
      <c r="A596" s="10">
        <v>2786</v>
      </c>
      <c r="B596" s="3" t="s">
        <v>5094</v>
      </c>
      <c r="C596" s="3" t="s">
        <v>4984</v>
      </c>
      <c r="D596" s="3" t="s">
        <v>1</v>
      </c>
      <c r="E596" s="3" t="s">
        <v>5092</v>
      </c>
      <c r="F596" s="24">
        <f>('ICT-BD'!I2787)</f>
        <v>12.217776001340578</v>
      </c>
      <c r="G596" s="24" t="str">
        <f>('ICT-BD'!J2787)</f>
        <v>Algo Frío</v>
      </c>
      <c r="H596" s="24">
        <f t="shared" si="45"/>
        <v>36.292421034992387</v>
      </c>
      <c r="I596" s="72">
        <f>('ICA-BD'!L2787)</f>
        <v>52.092592592592595</v>
      </c>
      <c r="J596" s="72" t="str">
        <f>('ICA-BD'!M2787)</f>
        <v>Aceptable</v>
      </c>
      <c r="K596" s="72">
        <f t="shared" si="46"/>
        <v>78.388148148148147</v>
      </c>
      <c r="L596" s="133">
        <f>('IRA-BD'!G2787)</f>
        <v>31</v>
      </c>
      <c r="M596" s="36" t="str">
        <f>('IRA-BD'!H2787)</f>
        <v>Aceptable</v>
      </c>
      <c r="N596" s="133">
        <f t="shared" si="47"/>
        <v>31</v>
      </c>
      <c r="O596" s="80">
        <f t="shared" si="48"/>
        <v>48.560189727713514</v>
      </c>
      <c r="P596" s="81" t="str">
        <f t="shared" si="49"/>
        <v>Moderado</v>
      </c>
      <c r="Q596" s="11">
        <v>12</v>
      </c>
      <c r="R596" s="11" t="s">
        <v>172</v>
      </c>
      <c r="S596" s="11">
        <v>4</v>
      </c>
      <c r="T596" s="11">
        <v>-74.060796100000005</v>
      </c>
      <c r="U596" s="12">
        <v>4.6695131610000002</v>
      </c>
    </row>
    <row r="597" spans="1:21" x14ac:dyDescent="0.25">
      <c r="A597" s="10">
        <v>2799</v>
      </c>
      <c r="B597" s="3" t="s">
        <v>5118</v>
      </c>
      <c r="C597" s="3" t="s">
        <v>5098</v>
      </c>
      <c r="D597" s="3" t="s">
        <v>1</v>
      </c>
      <c r="E597" s="3" t="s">
        <v>5119</v>
      </c>
      <c r="F597" s="24">
        <f>('ICT-BD'!I2800)</f>
        <v>12.217776001340578</v>
      </c>
      <c r="G597" s="24" t="str">
        <f>('ICT-BD'!J2800)</f>
        <v>Algo Frío</v>
      </c>
      <c r="H597" s="24">
        <f t="shared" si="45"/>
        <v>36.292421034992387</v>
      </c>
      <c r="I597" s="72">
        <f>('ICA-BD'!L2800)</f>
        <v>52.092592592592595</v>
      </c>
      <c r="J597" s="72" t="str">
        <f>('ICA-BD'!M2800)</f>
        <v>Aceptable</v>
      </c>
      <c r="K597" s="72">
        <f t="shared" si="46"/>
        <v>78.388148148148147</v>
      </c>
      <c r="L597" s="133">
        <f>('IRA-BD'!G2800)</f>
        <v>31</v>
      </c>
      <c r="M597" s="36" t="str">
        <f>('IRA-BD'!H2800)</f>
        <v>Aceptable</v>
      </c>
      <c r="N597" s="133">
        <f t="shared" si="47"/>
        <v>31</v>
      </c>
      <c r="O597" s="80">
        <f t="shared" si="48"/>
        <v>48.560189727713514</v>
      </c>
      <c r="P597" s="81" t="str">
        <f t="shared" si="49"/>
        <v>Moderado</v>
      </c>
      <c r="Q597" s="11">
        <v>13</v>
      </c>
      <c r="R597" s="11" t="s">
        <v>171</v>
      </c>
      <c r="S597" s="11">
        <v>4</v>
      </c>
      <c r="T597" s="11">
        <v>-74.07175178</v>
      </c>
      <c r="U597" s="12">
        <v>4.6269929400000001</v>
      </c>
    </row>
    <row r="598" spans="1:21" x14ac:dyDescent="0.25">
      <c r="A598" s="10">
        <v>2804</v>
      </c>
      <c r="B598" s="3" t="s">
        <v>5128</v>
      </c>
      <c r="C598" s="3" t="s">
        <v>5098</v>
      </c>
      <c r="D598" s="3" t="s">
        <v>1</v>
      </c>
      <c r="E598" s="3" t="s">
        <v>5129</v>
      </c>
      <c r="F598" s="24">
        <f>('ICT-BD'!I2805)</f>
        <v>12.217776001340578</v>
      </c>
      <c r="G598" s="24" t="str">
        <f>('ICT-BD'!J2805)</f>
        <v>Algo Frío</v>
      </c>
      <c r="H598" s="24">
        <f t="shared" si="45"/>
        <v>36.292421034992387</v>
      </c>
      <c r="I598" s="72">
        <f>('ICA-BD'!L2805)</f>
        <v>52.092592592592595</v>
      </c>
      <c r="J598" s="72" t="str">
        <f>('ICA-BD'!M2805)</f>
        <v>Aceptable</v>
      </c>
      <c r="K598" s="72">
        <f t="shared" si="46"/>
        <v>78.388148148148147</v>
      </c>
      <c r="L598" s="133">
        <f>('IRA-BD'!G2805)</f>
        <v>31</v>
      </c>
      <c r="M598" s="36" t="str">
        <f>('IRA-BD'!H2805)</f>
        <v>Aceptable</v>
      </c>
      <c r="N598" s="133">
        <f t="shared" si="47"/>
        <v>31</v>
      </c>
      <c r="O598" s="80">
        <f t="shared" si="48"/>
        <v>48.560189727713514</v>
      </c>
      <c r="P598" s="81" t="str">
        <f t="shared" si="49"/>
        <v>Moderado</v>
      </c>
      <c r="Q598" s="11">
        <v>13</v>
      </c>
      <c r="R598" s="11" t="s">
        <v>171</v>
      </c>
      <c r="S598" s="11">
        <v>4</v>
      </c>
      <c r="T598" s="11">
        <v>-74.073443209999994</v>
      </c>
      <c r="U598" s="12">
        <v>4.6175167899999998</v>
      </c>
    </row>
    <row r="599" spans="1:21" x14ac:dyDescent="0.25">
      <c r="A599" s="10">
        <v>2805</v>
      </c>
      <c r="B599" s="3" t="s">
        <v>5130</v>
      </c>
      <c r="C599" s="3" t="s">
        <v>5098</v>
      </c>
      <c r="D599" s="3" t="s">
        <v>1</v>
      </c>
      <c r="E599" s="3" t="s">
        <v>5131</v>
      </c>
      <c r="F599" s="24">
        <f>('ICT-BD'!I2806)</f>
        <v>12.217776001340578</v>
      </c>
      <c r="G599" s="24" t="str">
        <f>('ICT-BD'!J2806)</f>
        <v>Algo Frío</v>
      </c>
      <c r="H599" s="24">
        <f t="shared" si="45"/>
        <v>36.292421034992387</v>
      </c>
      <c r="I599" s="72">
        <f>('ICA-BD'!L2806)</f>
        <v>52.092592592592595</v>
      </c>
      <c r="J599" s="72" t="str">
        <f>('ICA-BD'!M2806)</f>
        <v>Aceptable</v>
      </c>
      <c r="K599" s="72">
        <f t="shared" si="46"/>
        <v>78.388148148148147</v>
      </c>
      <c r="L599" s="133">
        <f>('IRA-BD'!G2806)</f>
        <v>31</v>
      </c>
      <c r="M599" s="36" t="str">
        <f>('IRA-BD'!H2806)</f>
        <v>Aceptable</v>
      </c>
      <c r="N599" s="133">
        <f t="shared" si="47"/>
        <v>31</v>
      </c>
      <c r="O599" s="80">
        <f t="shared" si="48"/>
        <v>48.560189727713514</v>
      </c>
      <c r="P599" s="81" t="str">
        <f t="shared" si="49"/>
        <v>Moderado</v>
      </c>
      <c r="Q599" s="11">
        <v>13</v>
      </c>
      <c r="R599" s="11" t="s">
        <v>171</v>
      </c>
      <c r="S599" s="11">
        <v>4</v>
      </c>
      <c r="T599" s="11">
        <v>-74.078430339999997</v>
      </c>
      <c r="U599" s="12">
        <v>4.6248542779999999</v>
      </c>
    </row>
    <row r="600" spans="1:21" x14ac:dyDescent="0.25">
      <c r="A600" s="10">
        <v>2834</v>
      </c>
      <c r="B600" s="3" t="s">
        <v>5181</v>
      </c>
      <c r="C600" s="3" t="s">
        <v>5098</v>
      </c>
      <c r="D600" s="3" t="s">
        <v>1</v>
      </c>
      <c r="E600" s="3" t="s">
        <v>5182</v>
      </c>
      <c r="F600" s="24">
        <f>('ICT-BD'!I2835)</f>
        <v>12.217776001340578</v>
      </c>
      <c r="G600" s="24" t="str">
        <f>('ICT-BD'!J2835)</f>
        <v>Algo Frío</v>
      </c>
      <c r="H600" s="24">
        <f t="shared" si="45"/>
        <v>36.292421034992387</v>
      </c>
      <c r="I600" s="72">
        <f>('ICA-BD'!L2835)</f>
        <v>52.092592592592595</v>
      </c>
      <c r="J600" s="72" t="str">
        <f>('ICA-BD'!M2835)</f>
        <v>Aceptable</v>
      </c>
      <c r="K600" s="72">
        <f t="shared" si="46"/>
        <v>78.388148148148147</v>
      </c>
      <c r="L600" s="133">
        <f>('IRA-BD'!G2835)</f>
        <v>31</v>
      </c>
      <c r="M600" s="36" t="str">
        <f>('IRA-BD'!H2835)</f>
        <v>Aceptable</v>
      </c>
      <c r="N600" s="133">
        <f t="shared" si="47"/>
        <v>31</v>
      </c>
      <c r="O600" s="80">
        <f t="shared" si="48"/>
        <v>48.560189727713514</v>
      </c>
      <c r="P600" s="81" t="str">
        <f t="shared" si="49"/>
        <v>Moderado</v>
      </c>
      <c r="Q600" s="11">
        <v>13</v>
      </c>
      <c r="R600" s="11" t="s">
        <v>171</v>
      </c>
      <c r="S600" s="11">
        <v>4</v>
      </c>
      <c r="T600" s="11">
        <v>-74.086116820000001</v>
      </c>
      <c r="U600" s="12">
        <v>4.6266533699999997</v>
      </c>
    </row>
    <row r="601" spans="1:21" x14ac:dyDescent="0.25">
      <c r="A601" s="10">
        <v>2840</v>
      </c>
      <c r="B601" s="3" t="s">
        <v>5193</v>
      </c>
      <c r="C601" s="3" t="s">
        <v>5098</v>
      </c>
      <c r="D601" s="3" t="s">
        <v>1</v>
      </c>
      <c r="E601" s="3" t="s">
        <v>5194</v>
      </c>
      <c r="F601" s="24">
        <f>('ICT-BD'!I2841)</f>
        <v>12.217776001340578</v>
      </c>
      <c r="G601" s="24" t="str">
        <f>('ICT-BD'!J2841)</f>
        <v>Algo Frío</v>
      </c>
      <c r="H601" s="24">
        <f t="shared" si="45"/>
        <v>36.292421034992387</v>
      </c>
      <c r="I601" s="72">
        <f>('ICA-BD'!L2841)</f>
        <v>52.092592592592595</v>
      </c>
      <c r="J601" s="72" t="str">
        <f>('ICA-BD'!M2841)</f>
        <v>Aceptable</v>
      </c>
      <c r="K601" s="72">
        <f t="shared" si="46"/>
        <v>78.388148148148147</v>
      </c>
      <c r="L601" s="133">
        <f>('IRA-BD'!G2841)</f>
        <v>31</v>
      </c>
      <c r="M601" s="36" t="str">
        <f>('IRA-BD'!H2841)</f>
        <v>Aceptable</v>
      </c>
      <c r="N601" s="133">
        <f t="shared" si="47"/>
        <v>31</v>
      </c>
      <c r="O601" s="80">
        <f t="shared" si="48"/>
        <v>48.560189727713514</v>
      </c>
      <c r="P601" s="81" t="str">
        <f t="shared" si="49"/>
        <v>Moderado</v>
      </c>
      <c r="Q601" s="11">
        <v>13</v>
      </c>
      <c r="R601" s="11" t="s">
        <v>171</v>
      </c>
      <c r="S601" s="11">
        <v>3</v>
      </c>
      <c r="T601" s="11">
        <v>-74.081200980000006</v>
      </c>
      <c r="U601" s="12">
        <v>4.6306541919999997</v>
      </c>
    </row>
    <row r="602" spans="1:21" x14ac:dyDescent="0.25">
      <c r="A602" s="10">
        <v>2877</v>
      </c>
      <c r="B602" s="3" t="s">
        <v>5255</v>
      </c>
      <c r="C602" s="3" t="s">
        <v>6256</v>
      </c>
      <c r="D602" s="3" t="s">
        <v>1</v>
      </c>
      <c r="E602" s="3" t="s">
        <v>5256</v>
      </c>
      <c r="F602" s="24">
        <f>('ICT-BD'!I2878)</f>
        <v>12.217776001340578</v>
      </c>
      <c r="G602" s="24" t="str">
        <f>('ICT-BD'!J2878)</f>
        <v>Algo Frío</v>
      </c>
      <c r="H602" s="24">
        <f t="shared" si="45"/>
        <v>36.292421034992387</v>
      </c>
      <c r="I602" s="72">
        <f>('ICA-BD'!L2878)</f>
        <v>52.092592592592595</v>
      </c>
      <c r="J602" s="72" t="str">
        <f>('ICA-BD'!M2878)</f>
        <v>Aceptable</v>
      </c>
      <c r="K602" s="72">
        <f t="shared" si="46"/>
        <v>78.388148148148147</v>
      </c>
      <c r="L602" s="133">
        <f>('IRA-BD'!G2878)</f>
        <v>31</v>
      </c>
      <c r="M602" s="36" t="str">
        <f>('IRA-BD'!H2878)</f>
        <v>Aceptable</v>
      </c>
      <c r="N602" s="133">
        <f t="shared" si="47"/>
        <v>31</v>
      </c>
      <c r="O602" s="80">
        <f t="shared" si="48"/>
        <v>48.560189727713514</v>
      </c>
      <c r="P602" s="81" t="str">
        <f t="shared" si="49"/>
        <v>Moderado</v>
      </c>
      <c r="Q602" s="11">
        <v>14</v>
      </c>
      <c r="R602" s="11" t="s">
        <v>162</v>
      </c>
      <c r="S602" s="11">
        <v>3</v>
      </c>
      <c r="T602" s="11">
        <v>-74.096158329999994</v>
      </c>
      <c r="U602" s="12">
        <v>4.6011809939999999</v>
      </c>
    </row>
    <row r="603" spans="1:21" x14ac:dyDescent="0.25">
      <c r="A603" s="10">
        <v>2880</v>
      </c>
      <c r="B603" s="3" t="s">
        <v>5260</v>
      </c>
      <c r="C603" s="3" t="s">
        <v>6256</v>
      </c>
      <c r="D603" s="3" t="s">
        <v>1</v>
      </c>
      <c r="E603" s="3" t="s">
        <v>5261</v>
      </c>
      <c r="F603" s="24">
        <f>('ICT-BD'!I2881)</f>
        <v>12.217776001340578</v>
      </c>
      <c r="G603" s="24" t="str">
        <f>('ICT-BD'!J2881)</f>
        <v>Algo Frío</v>
      </c>
      <c r="H603" s="24">
        <f t="shared" si="45"/>
        <v>36.292421034992387</v>
      </c>
      <c r="I603" s="72">
        <f>('ICA-BD'!L2881)</f>
        <v>52.092592592592595</v>
      </c>
      <c r="J603" s="72" t="str">
        <f>('ICA-BD'!M2881)</f>
        <v>Aceptable</v>
      </c>
      <c r="K603" s="72">
        <f t="shared" si="46"/>
        <v>78.388148148148147</v>
      </c>
      <c r="L603" s="133">
        <f>('IRA-BD'!G2881)</f>
        <v>31</v>
      </c>
      <c r="M603" s="36" t="str">
        <f>('IRA-BD'!H2881)</f>
        <v>Aceptable</v>
      </c>
      <c r="N603" s="133">
        <f t="shared" si="47"/>
        <v>31</v>
      </c>
      <c r="O603" s="80">
        <f t="shared" si="48"/>
        <v>48.560189727713514</v>
      </c>
      <c r="P603" s="81" t="str">
        <f t="shared" si="49"/>
        <v>Moderado</v>
      </c>
      <c r="Q603" s="11">
        <v>14</v>
      </c>
      <c r="R603" s="11" t="s">
        <v>162</v>
      </c>
      <c r="S603" s="11">
        <v>3</v>
      </c>
      <c r="T603" s="11">
        <v>-74.094710030000002</v>
      </c>
      <c r="U603" s="12">
        <v>4.6014336550000001</v>
      </c>
    </row>
    <row r="604" spans="1:21" x14ac:dyDescent="0.25">
      <c r="A604" s="10">
        <v>2883</v>
      </c>
      <c r="B604" s="3" t="s">
        <v>5265</v>
      </c>
      <c r="C604" s="3" t="s">
        <v>6256</v>
      </c>
      <c r="D604" s="3" t="s">
        <v>1</v>
      </c>
      <c r="E604" s="3" t="s">
        <v>5258</v>
      </c>
      <c r="F604" s="24">
        <f>('ICT-BD'!I2884)</f>
        <v>12.217776001340578</v>
      </c>
      <c r="G604" s="24" t="str">
        <f>('ICT-BD'!J2884)</f>
        <v>Algo Frío</v>
      </c>
      <c r="H604" s="24">
        <f t="shared" si="45"/>
        <v>36.292421034992387</v>
      </c>
      <c r="I604" s="72">
        <f>('ICA-BD'!L2884)</f>
        <v>52.092592592592595</v>
      </c>
      <c r="J604" s="72" t="str">
        <f>('ICA-BD'!M2884)</f>
        <v>Aceptable</v>
      </c>
      <c r="K604" s="72">
        <f t="shared" si="46"/>
        <v>78.388148148148147</v>
      </c>
      <c r="L604" s="133">
        <f>('IRA-BD'!G2884)</f>
        <v>31</v>
      </c>
      <c r="M604" s="36" t="str">
        <f>('IRA-BD'!H2884)</f>
        <v>Aceptable</v>
      </c>
      <c r="N604" s="133">
        <f t="shared" si="47"/>
        <v>31</v>
      </c>
      <c r="O604" s="80">
        <f t="shared" si="48"/>
        <v>48.560189727713514</v>
      </c>
      <c r="P604" s="81" t="str">
        <f t="shared" si="49"/>
        <v>Moderado</v>
      </c>
      <c r="Q604" s="11">
        <v>14</v>
      </c>
      <c r="R604" s="11" t="s">
        <v>162</v>
      </c>
      <c r="S604" s="11">
        <v>3</v>
      </c>
      <c r="T604" s="11">
        <v>-74.100185249999996</v>
      </c>
      <c r="U604" s="12">
        <v>4.5971933229999999</v>
      </c>
    </row>
    <row r="605" spans="1:21" x14ac:dyDescent="0.25">
      <c r="A605" s="10">
        <v>2888</v>
      </c>
      <c r="B605" s="3" t="s">
        <v>5274</v>
      </c>
      <c r="C605" s="3" t="s">
        <v>6256</v>
      </c>
      <c r="D605" s="3" t="s">
        <v>1</v>
      </c>
      <c r="E605" s="3" t="s">
        <v>5275</v>
      </c>
      <c r="F605" s="24">
        <f>('ICT-BD'!I2889)</f>
        <v>12.217776001340578</v>
      </c>
      <c r="G605" s="24" t="str">
        <f>('ICT-BD'!J2889)</f>
        <v>Algo Frío</v>
      </c>
      <c r="H605" s="24">
        <f t="shared" si="45"/>
        <v>36.292421034992387</v>
      </c>
      <c r="I605" s="72">
        <f>('ICA-BD'!L2889)</f>
        <v>52.092592592592595</v>
      </c>
      <c r="J605" s="72" t="str">
        <f>('ICA-BD'!M2889)</f>
        <v>Aceptable</v>
      </c>
      <c r="K605" s="72">
        <f t="shared" si="46"/>
        <v>78.388148148148147</v>
      </c>
      <c r="L605" s="133">
        <f>('IRA-BD'!G2889)</f>
        <v>31</v>
      </c>
      <c r="M605" s="36" t="str">
        <f>('IRA-BD'!H2889)</f>
        <v>Aceptable</v>
      </c>
      <c r="N605" s="133">
        <f t="shared" si="47"/>
        <v>31</v>
      </c>
      <c r="O605" s="80">
        <f t="shared" si="48"/>
        <v>48.560189727713514</v>
      </c>
      <c r="P605" s="81" t="str">
        <f t="shared" si="49"/>
        <v>Moderado</v>
      </c>
      <c r="Q605" s="11">
        <v>14</v>
      </c>
      <c r="R605" s="11" t="s">
        <v>162</v>
      </c>
      <c r="S605" s="11">
        <v>3</v>
      </c>
      <c r="T605" s="11">
        <v>-74.089467060000004</v>
      </c>
      <c r="U605" s="12">
        <v>4.6023465640000003</v>
      </c>
    </row>
    <row r="606" spans="1:21" x14ac:dyDescent="0.25">
      <c r="A606" s="10">
        <v>2891</v>
      </c>
      <c r="B606" s="3" t="s">
        <v>5280</v>
      </c>
      <c r="C606" s="3" t="s">
        <v>6256</v>
      </c>
      <c r="D606" s="3" t="s">
        <v>1</v>
      </c>
      <c r="E606" s="3" t="s">
        <v>5281</v>
      </c>
      <c r="F606" s="24">
        <f>('ICT-BD'!I2892)</f>
        <v>12.217776001340578</v>
      </c>
      <c r="G606" s="24" t="str">
        <f>('ICT-BD'!J2892)</f>
        <v>Algo Frío</v>
      </c>
      <c r="H606" s="24">
        <f t="shared" si="45"/>
        <v>36.292421034992387</v>
      </c>
      <c r="I606" s="72">
        <f>('ICA-BD'!L2892)</f>
        <v>52.092592592592595</v>
      </c>
      <c r="J606" s="72" t="str">
        <f>('ICA-BD'!M2892)</f>
        <v>Aceptable</v>
      </c>
      <c r="K606" s="72">
        <f t="shared" si="46"/>
        <v>78.388148148148147</v>
      </c>
      <c r="L606" s="133">
        <f>('IRA-BD'!G2892)</f>
        <v>31</v>
      </c>
      <c r="M606" s="36" t="str">
        <f>('IRA-BD'!H2892)</f>
        <v>Aceptable</v>
      </c>
      <c r="N606" s="133">
        <f t="shared" si="47"/>
        <v>31</v>
      </c>
      <c r="O606" s="80">
        <f t="shared" si="48"/>
        <v>48.560189727713514</v>
      </c>
      <c r="P606" s="81" t="str">
        <f t="shared" si="49"/>
        <v>Moderado</v>
      </c>
      <c r="Q606" s="11">
        <v>14</v>
      </c>
      <c r="R606" s="11" t="s">
        <v>162</v>
      </c>
      <c r="S606" s="11">
        <v>3</v>
      </c>
      <c r="T606" s="11">
        <v>-74.078087310000001</v>
      </c>
      <c r="U606" s="12">
        <v>4.6145229580000002</v>
      </c>
    </row>
    <row r="607" spans="1:21" x14ac:dyDescent="0.25">
      <c r="A607" s="10">
        <v>2898</v>
      </c>
      <c r="B607" s="3" t="s">
        <v>5293</v>
      </c>
      <c r="C607" s="3" t="s">
        <v>6256</v>
      </c>
      <c r="D607" s="3" t="s">
        <v>1</v>
      </c>
      <c r="E607" s="3" t="s">
        <v>5294</v>
      </c>
      <c r="F607" s="24">
        <f>('ICT-BD'!I2899)</f>
        <v>12.217776001340578</v>
      </c>
      <c r="G607" s="24" t="str">
        <f>('ICT-BD'!J2899)</f>
        <v>Algo Frío</v>
      </c>
      <c r="H607" s="24">
        <f t="shared" si="45"/>
        <v>36.292421034992387</v>
      </c>
      <c r="I607" s="72">
        <f>('ICA-BD'!L2899)</f>
        <v>52.092592592592595</v>
      </c>
      <c r="J607" s="72" t="str">
        <f>('ICA-BD'!M2899)</f>
        <v>Aceptable</v>
      </c>
      <c r="K607" s="72">
        <f t="shared" si="46"/>
        <v>78.388148148148147</v>
      </c>
      <c r="L607" s="133">
        <f>('IRA-BD'!G2899)</f>
        <v>31</v>
      </c>
      <c r="M607" s="36" t="str">
        <f>('IRA-BD'!H2899)</f>
        <v>Aceptable</v>
      </c>
      <c r="N607" s="133">
        <f t="shared" si="47"/>
        <v>31</v>
      </c>
      <c r="O607" s="80">
        <f t="shared" si="48"/>
        <v>48.560189727713514</v>
      </c>
      <c r="P607" s="81" t="str">
        <f t="shared" si="49"/>
        <v>Moderado</v>
      </c>
      <c r="Q607" s="11">
        <v>14</v>
      </c>
      <c r="R607" s="11" t="s">
        <v>162</v>
      </c>
      <c r="S607" s="11">
        <v>3</v>
      </c>
      <c r="T607" s="11">
        <v>-74.082027220000001</v>
      </c>
      <c r="U607" s="12">
        <v>4.6133958110000002</v>
      </c>
    </row>
    <row r="608" spans="1:21" x14ac:dyDescent="0.25">
      <c r="A608" s="10">
        <v>2899</v>
      </c>
      <c r="B608" s="3" t="s">
        <v>5295</v>
      </c>
      <c r="C608" s="3" t="s">
        <v>6256</v>
      </c>
      <c r="D608" s="3" t="s">
        <v>1</v>
      </c>
      <c r="E608" s="3" t="s">
        <v>5283</v>
      </c>
      <c r="F608" s="24">
        <f>('ICT-BD'!I2900)</f>
        <v>12.217776001340578</v>
      </c>
      <c r="G608" s="24" t="str">
        <f>('ICT-BD'!J2900)</f>
        <v>Algo Frío</v>
      </c>
      <c r="H608" s="24">
        <f t="shared" si="45"/>
        <v>36.292421034992387</v>
      </c>
      <c r="I608" s="72">
        <f>('ICA-BD'!L2900)</f>
        <v>52.092592592592595</v>
      </c>
      <c r="J608" s="72" t="str">
        <f>('ICA-BD'!M2900)</f>
        <v>Aceptable</v>
      </c>
      <c r="K608" s="72">
        <f t="shared" si="46"/>
        <v>78.388148148148147</v>
      </c>
      <c r="L608" s="133">
        <f>('IRA-BD'!G2900)</f>
        <v>31</v>
      </c>
      <c r="M608" s="36" t="str">
        <f>('IRA-BD'!H2900)</f>
        <v>Aceptable</v>
      </c>
      <c r="N608" s="133">
        <f t="shared" si="47"/>
        <v>31</v>
      </c>
      <c r="O608" s="80">
        <f t="shared" si="48"/>
        <v>48.560189727713514</v>
      </c>
      <c r="P608" s="81" t="str">
        <f t="shared" si="49"/>
        <v>Moderado</v>
      </c>
      <c r="Q608" s="11">
        <v>14</v>
      </c>
      <c r="R608" s="11" t="s">
        <v>162</v>
      </c>
      <c r="S608" s="11">
        <v>3</v>
      </c>
      <c r="T608" s="11">
        <v>-74.079833969999996</v>
      </c>
      <c r="U608" s="12">
        <v>4.6173445329999998</v>
      </c>
    </row>
    <row r="609" spans="1:21" x14ac:dyDescent="0.25">
      <c r="A609" s="10">
        <v>3095</v>
      </c>
      <c r="B609" s="3" t="s">
        <v>177</v>
      </c>
      <c r="C609" s="3" t="s">
        <v>6255</v>
      </c>
      <c r="D609" s="3" t="s">
        <v>1</v>
      </c>
      <c r="E609" s="3" t="s">
        <v>82</v>
      </c>
      <c r="F609" s="24">
        <f>('ICT-BD'!I3096)</f>
        <v>12.217776001340578</v>
      </c>
      <c r="G609" s="24" t="str">
        <f>('ICT-BD'!J3096)</f>
        <v>Algo Frío</v>
      </c>
      <c r="H609" s="24">
        <f t="shared" si="45"/>
        <v>36.292421034992387</v>
      </c>
      <c r="I609" s="72">
        <f>('ICA-BD'!L3096)</f>
        <v>52.092592592592595</v>
      </c>
      <c r="J609" s="72" t="str">
        <f>('ICA-BD'!M3096)</f>
        <v>Aceptable</v>
      </c>
      <c r="K609" s="72">
        <f t="shared" si="46"/>
        <v>78.388148148148147</v>
      </c>
      <c r="L609" s="133">
        <f>('IRA-BD'!G3096)</f>
        <v>31</v>
      </c>
      <c r="M609" s="36" t="str">
        <f>('IRA-BD'!H3096)</f>
        <v>Aceptable</v>
      </c>
      <c r="N609" s="133">
        <f t="shared" si="47"/>
        <v>31</v>
      </c>
      <c r="O609" s="80">
        <f t="shared" si="48"/>
        <v>48.560189727713514</v>
      </c>
      <c r="P609" s="81" t="str">
        <f t="shared" si="49"/>
        <v>Moderado</v>
      </c>
      <c r="Q609" s="11">
        <v>18</v>
      </c>
      <c r="R609" s="11" t="s">
        <v>159</v>
      </c>
      <c r="S609" s="11">
        <v>3</v>
      </c>
      <c r="T609" s="11">
        <v>-74.121613699999997</v>
      </c>
      <c r="U609" s="12">
        <v>4.5695695369999996</v>
      </c>
    </row>
    <row r="610" spans="1:21" x14ac:dyDescent="0.25">
      <c r="A610" s="10">
        <v>2748</v>
      </c>
      <c r="B610" s="3" t="s">
        <v>5028</v>
      </c>
      <c r="C610" s="3" t="s">
        <v>4984</v>
      </c>
      <c r="D610" s="3" t="s">
        <v>1</v>
      </c>
      <c r="E610" s="3" t="s">
        <v>5024</v>
      </c>
      <c r="F610" s="24">
        <f>('ICT-BD'!I2749)</f>
        <v>13.061340200573744</v>
      </c>
      <c r="G610" s="24" t="str">
        <f>('ICT-BD'!J2749)</f>
        <v>Algo Frío</v>
      </c>
      <c r="H610" s="24">
        <f t="shared" si="45"/>
        <v>26.508681571398103</v>
      </c>
      <c r="I610" s="72">
        <f>('ICA-BD'!L2749)</f>
        <v>52.092592592592595</v>
      </c>
      <c r="J610" s="72" t="str">
        <f>('ICA-BD'!M2749)</f>
        <v>Aceptable</v>
      </c>
      <c r="K610" s="72">
        <f t="shared" si="46"/>
        <v>78.388148148148147</v>
      </c>
      <c r="L610" s="133">
        <f>('IRA-BD'!G2749)</f>
        <v>40.5</v>
      </c>
      <c r="M610" s="36" t="str">
        <f>('IRA-BD'!H2749)</f>
        <v>Aceptable</v>
      </c>
      <c r="N610" s="133">
        <f t="shared" si="47"/>
        <v>40.5</v>
      </c>
      <c r="O610" s="80">
        <f t="shared" si="48"/>
        <v>48.465609906515418</v>
      </c>
      <c r="P610" s="81" t="str">
        <f t="shared" si="49"/>
        <v>Moderado</v>
      </c>
      <c r="Q610" s="11">
        <v>12</v>
      </c>
      <c r="R610" s="11" t="s">
        <v>172</v>
      </c>
      <c r="S610" s="11">
        <v>3</v>
      </c>
      <c r="T610" s="11">
        <v>-74.084494579999998</v>
      </c>
      <c r="U610" s="12">
        <v>4.6741166190000003</v>
      </c>
    </row>
    <row r="611" spans="1:21" x14ac:dyDescent="0.25">
      <c r="A611" s="10">
        <v>1150</v>
      </c>
      <c r="B611" s="3" t="s">
        <v>2297</v>
      </c>
      <c r="C611" s="3" t="s">
        <v>1986</v>
      </c>
      <c r="D611" s="3" t="s">
        <v>1</v>
      </c>
      <c r="E611" s="3" t="s">
        <v>2298</v>
      </c>
      <c r="F611" s="24">
        <f>('ICT-BD'!I1151)</f>
        <v>11.802498687207938</v>
      </c>
      <c r="G611" s="24" t="str">
        <f>('ICT-BD'!J1151)</f>
        <v>Algo Frío</v>
      </c>
      <c r="H611" s="24">
        <f t="shared" si="45"/>
        <v>41.756596220948168</v>
      </c>
      <c r="I611" s="72">
        <f>('ICA-BD'!L1151)</f>
        <v>62.75</v>
      </c>
      <c r="J611" s="72" t="str">
        <f>('ICA-BD'!M1151)</f>
        <v>Aceptable</v>
      </c>
      <c r="K611" s="72">
        <f t="shared" si="46"/>
        <v>72.42</v>
      </c>
      <c r="L611" s="133">
        <f>('IRA-BD'!G1151)</f>
        <v>31</v>
      </c>
      <c r="M611" s="36" t="str">
        <f>('IRA-BD'!H1151)</f>
        <v>Aceptable</v>
      </c>
      <c r="N611" s="133">
        <f t="shared" si="47"/>
        <v>31</v>
      </c>
      <c r="O611" s="80">
        <f t="shared" si="48"/>
        <v>48.392198740316054</v>
      </c>
      <c r="P611" s="81" t="str">
        <f t="shared" si="49"/>
        <v>Moderado</v>
      </c>
      <c r="Q611" s="11">
        <v>8</v>
      </c>
      <c r="R611" s="11" t="s">
        <v>5992</v>
      </c>
      <c r="S611" s="11">
        <v>3</v>
      </c>
      <c r="T611" s="11">
        <v>-74.140097650000001</v>
      </c>
      <c r="U611" s="12">
        <v>4.643054148</v>
      </c>
    </row>
    <row r="612" spans="1:21" x14ac:dyDescent="0.25">
      <c r="A612" s="10">
        <v>3459</v>
      </c>
      <c r="B612" s="3" t="s">
        <v>5975</v>
      </c>
      <c r="C612" s="3" t="s">
        <v>5614</v>
      </c>
      <c r="D612" s="3" t="s">
        <v>1</v>
      </c>
      <c r="E612" s="3" t="s">
        <v>5976</v>
      </c>
      <c r="F612" s="24">
        <f>('ICT-BD'!I3460)</f>
        <v>12.808734439585477</v>
      </c>
      <c r="G612" s="24" t="str">
        <f>('ICT-BD'!J3460)</f>
        <v>Algo Frío</v>
      </c>
      <c r="H612" s="24">
        <f t="shared" si="45"/>
        <v>28.516652110717406</v>
      </c>
      <c r="I612" s="72">
        <f>('ICA-BD'!L3460)</f>
        <v>36.5</v>
      </c>
      <c r="J612" s="72" t="str">
        <f>('ICA-BD'!M3460)</f>
        <v>Buena</v>
      </c>
      <c r="K612" s="72">
        <f t="shared" si="46"/>
        <v>85.4</v>
      </c>
      <c r="L612" s="133">
        <f>('IRA-BD'!G3460)</f>
        <v>31</v>
      </c>
      <c r="M612" s="36" t="str">
        <f>('IRA-BD'!H3460)</f>
        <v>Aceptable</v>
      </c>
      <c r="N612" s="133">
        <f t="shared" si="47"/>
        <v>31</v>
      </c>
      <c r="O612" s="80">
        <f t="shared" si="48"/>
        <v>48.305550703572464</v>
      </c>
      <c r="P612" s="81" t="str">
        <f t="shared" si="49"/>
        <v>Moderado</v>
      </c>
      <c r="Q612" s="11">
        <v>19</v>
      </c>
      <c r="R612" s="11" t="s">
        <v>6001</v>
      </c>
      <c r="S612" s="11">
        <v>1</v>
      </c>
      <c r="T612" s="11">
        <v>-74.150815359999996</v>
      </c>
      <c r="U612" s="12">
        <v>4.5363305069999997</v>
      </c>
    </row>
    <row r="613" spans="1:21" x14ac:dyDescent="0.25">
      <c r="A613" s="10">
        <v>2911</v>
      </c>
      <c r="B613" s="3" t="s">
        <v>5316</v>
      </c>
      <c r="C613" s="3" t="s">
        <v>5298</v>
      </c>
      <c r="D613" s="3" t="s">
        <v>1</v>
      </c>
      <c r="E613" s="3" t="s">
        <v>5317</v>
      </c>
      <c r="F613" s="24">
        <f>('ICT-BD'!I2912)</f>
        <v>12.217776001340578</v>
      </c>
      <c r="G613" s="24" t="str">
        <f>('ICT-BD'!J2912)</f>
        <v>Algo Frío</v>
      </c>
      <c r="H613" s="24">
        <f t="shared" si="45"/>
        <v>36.292421034992387</v>
      </c>
      <c r="I613" s="72">
        <f>('ICA-BD'!L2912)</f>
        <v>54.092592592592595</v>
      </c>
      <c r="J613" s="72" t="str">
        <f>('ICA-BD'!M2912)</f>
        <v>Aceptable</v>
      </c>
      <c r="K613" s="72">
        <f t="shared" si="46"/>
        <v>77.268148148148143</v>
      </c>
      <c r="L613" s="133">
        <f>('IRA-BD'!G2912)</f>
        <v>31</v>
      </c>
      <c r="M613" s="36" t="str">
        <f>('IRA-BD'!H2912)</f>
        <v>Aceptable</v>
      </c>
      <c r="N613" s="133">
        <f t="shared" si="47"/>
        <v>31</v>
      </c>
      <c r="O613" s="80">
        <f t="shared" si="48"/>
        <v>48.186856394380179</v>
      </c>
      <c r="P613" s="81" t="str">
        <f t="shared" si="49"/>
        <v>Moderado</v>
      </c>
      <c r="Q613" s="11">
        <v>15</v>
      </c>
      <c r="R613" s="11" t="s">
        <v>161</v>
      </c>
      <c r="S613" s="11">
        <v>3</v>
      </c>
      <c r="T613" s="11">
        <v>-74.113708540000005</v>
      </c>
      <c r="U613" s="12">
        <v>4.5901481669999997</v>
      </c>
    </row>
    <row r="614" spans="1:21" x14ac:dyDescent="0.25">
      <c r="A614" s="10">
        <v>775</v>
      </c>
      <c r="B614" s="3" t="s">
        <v>19</v>
      </c>
      <c r="C614" s="3" t="s">
        <v>4</v>
      </c>
      <c r="D614" s="3" t="s">
        <v>1</v>
      </c>
      <c r="E614" s="3" t="s">
        <v>20</v>
      </c>
      <c r="F614" s="24">
        <f>('ICT-BD'!I776)</f>
        <v>11.98328482437824</v>
      </c>
      <c r="G614" s="24" t="str">
        <f>('ICT-BD'!J776)</f>
        <v>Algo Frío</v>
      </c>
      <c r="H614" s="24">
        <f t="shared" si="45"/>
        <v>39.377831258181047</v>
      </c>
      <c r="I614" s="72">
        <f>('ICA-BD'!L776)</f>
        <v>59.648148148148152</v>
      </c>
      <c r="J614" s="72" t="str">
        <f>('ICA-BD'!M776)</f>
        <v>Aceptable</v>
      </c>
      <c r="K614" s="72">
        <f t="shared" si="46"/>
        <v>74.157037037037028</v>
      </c>
      <c r="L614" s="133">
        <f>('IRA-BD'!G776)</f>
        <v>31</v>
      </c>
      <c r="M614" s="36" t="str">
        <f>('IRA-BD'!H776)</f>
        <v>Aceptable</v>
      </c>
      <c r="N614" s="133">
        <f t="shared" si="47"/>
        <v>31</v>
      </c>
      <c r="O614" s="80">
        <f t="shared" si="48"/>
        <v>48.178289431739358</v>
      </c>
      <c r="P614" s="81" t="str">
        <f t="shared" si="49"/>
        <v>Moderado</v>
      </c>
      <c r="Q614" s="11">
        <v>6</v>
      </c>
      <c r="R614" s="11" t="s">
        <v>6</v>
      </c>
      <c r="S614" s="11">
        <v>3</v>
      </c>
      <c r="T614" s="11">
        <v>-74.129891889999996</v>
      </c>
      <c r="U614" s="12">
        <v>4.578674769</v>
      </c>
    </row>
    <row r="615" spans="1:21" x14ac:dyDescent="0.25">
      <c r="A615" s="10">
        <v>782</v>
      </c>
      <c r="B615" s="3" t="s">
        <v>32</v>
      </c>
      <c r="C615" s="3" t="s">
        <v>4</v>
      </c>
      <c r="D615" s="3" t="s">
        <v>1</v>
      </c>
      <c r="E615" s="3" t="s">
        <v>14</v>
      </c>
      <c r="F615" s="24">
        <f>('ICT-BD'!I783)</f>
        <v>11.98328482437824</v>
      </c>
      <c r="G615" s="24" t="str">
        <f>('ICT-BD'!J783)</f>
        <v>Algo Frío</v>
      </c>
      <c r="H615" s="24">
        <f t="shared" si="45"/>
        <v>39.377831258181047</v>
      </c>
      <c r="I615" s="72">
        <f>('ICA-BD'!L783)</f>
        <v>59.648148148148152</v>
      </c>
      <c r="J615" s="72" t="str">
        <f>('ICA-BD'!M783)</f>
        <v>Aceptable</v>
      </c>
      <c r="K615" s="72">
        <f t="shared" si="46"/>
        <v>74.157037037037028</v>
      </c>
      <c r="L615" s="133">
        <f>('IRA-BD'!G783)</f>
        <v>31</v>
      </c>
      <c r="M615" s="36" t="str">
        <f>('IRA-BD'!H783)</f>
        <v>Aceptable</v>
      </c>
      <c r="N615" s="133">
        <f t="shared" si="47"/>
        <v>31</v>
      </c>
      <c r="O615" s="80">
        <f t="shared" si="48"/>
        <v>48.178289431739358</v>
      </c>
      <c r="P615" s="81" t="str">
        <f t="shared" si="49"/>
        <v>Moderado</v>
      </c>
      <c r="Q615" s="11">
        <v>6</v>
      </c>
      <c r="R615" s="11" t="s">
        <v>6</v>
      </c>
      <c r="S615" s="11">
        <v>3</v>
      </c>
      <c r="T615" s="11">
        <v>-74.128616269999995</v>
      </c>
      <c r="U615" s="12">
        <v>4.5722810300000001</v>
      </c>
    </row>
    <row r="616" spans="1:21" x14ac:dyDescent="0.25">
      <c r="A616" s="10">
        <v>783</v>
      </c>
      <c r="B616" s="3" t="s">
        <v>33</v>
      </c>
      <c r="C616" s="3" t="s">
        <v>4</v>
      </c>
      <c r="D616" s="3" t="s">
        <v>1</v>
      </c>
      <c r="E616" s="3" t="s">
        <v>14</v>
      </c>
      <c r="F616" s="24">
        <f>('ICT-BD'!I784)</f>
        <v>11.98328482437824</v>
      </c>
      <c r="G616" s="24" t="str">
        <f>('ICT-BD'!J784)</f>
        <v>Algo Frío</v>
      </c>
      <c r="H616" s="24">
        <f t="shared" si="45"/>
        <v>39.377831258181047</v>
      </c>
      <c r="I616" s="72">
        <f>('ICA-BD'!L784)</f>
        <v>59.648148148148152</v>
      </c>
      <c r="J616" s="72" t="str">
        <f>('ICA-BD'!M784)</f>
        <v>Aceptable</v>
      </c>
      <c r="K616" s="72">
        <f t="shared" si="46"/>
        <v>74.157037037037028</v>
      </c>
      <c r="L616" s="133">
        <f>('IRA-BD'!G784)</f>
        <v>31</v>
      </c>
      <c r="M616" s="36" t="str">
        <f>('IRA-BD'!H784)</f>
        <v>Aceptable</v>
      </c>
      <c r="N616" s="133">
        <f t="shared" si="47"/>
        <v>31</v>
      </c>
      <c r="O616" s="80">
        <f t="shared" si="48"/>
        <v>48.178289431739358</v>
      </c>
      <c r="P616" s="81" t="str">
        <f t="shared" si="49"/>
        <v>Moderado</v>
      </c>
      <c r="Q616" s="11">
        <v>6</v>
      </c>
      <c r="R616" s="11" t="s">
        <v>6</v>
      </c>
      <c r="S616" s="11">
        <v>3</v>
      </c>
      <c r="T616" s="11">
        <v>-74.128713169999997</v>
      </c>
      <c r="U616" s="12">
        <v>4.575924219</v>
      </c>
    </row>
    <row r="617" spans="1:21" x14ac:dyDescent="0.25">
      <c r="A617" s="10">
        <v>784</v>
      </c>
      <c r="B617" s="3" t="s">
        <v>34</v>
      </c>
      <c r="C617" s="3" t="s">
        <v>4</v>
      </c>
      <c r="D617" s="3" t="s">
        <v>1</v>
      </c>
      <c r="E617" s="3" t="s">
        <v>14</v>
      </c>
      <c r="F617" s="24">
        <f>('ICT-BD'!I785)</f>
        <v>11.98328482437824</v>
      </c>
      <c r="G617" s="24" t="str">
        <f>('ICT-BD'!J785)</f>
        <v>Algo Frío</v>
      </c>
      <c r="H617" s="24">
        <f t="shared" si="45"/>
        <v>39.377831258181047</v>
      </c>
      <c r="I617" s="72">
        <f>('ICA-BD'!L785)</f>
        <v>59.648148148148152</v>
      </c>
      <c r="J617" s="72" t="str">
        <f>('ICA-BD'!M785)</f>
        <v>Aceptable</v>
      </c>
      <c r="K617" s="72">
        <f t="shared" si="46"/>
        <v>74.157037037037028</v>
      </c>
      <c r="L617" s="133">
        <f>('IRA-BD'!G785)</f>
        <v>31</v>
      </c>
      <c r="M617" s="36" t="str">
        <f>('IRA-BD'!H785)</f>
        <v>Aceptable</v>
      </c>
      <c r="N617" s="133">
        <f t="shared" si="47"/>
        <v>31</v>
      </c>
      <c r="O617" s="80">
        <f t="shared" si="48"/>
        <v>48.178289431739358</v>
      </c>
      <c r="P617" s="81" t="str">
        <f t="shared" si="49"/>
        <v>Moderado</v>
      </c>
      <c r="Q617" s="11">
        <v>6</v>
      </c>
      <c r="R617" s="11" t="s">
        <v>6</v>
      </c>
      <c r="S617" s="11">
        <v>3</v>
      </c>
      <c r="T617" s="11">
        <v>-74.132525569999999</v>
      </c>
      <c r="U617" s="12">
        <v>4.5763825410000001</v>
      </c>
    </row>
    <row r="618" spans="1:21" x14ac:dyDescent="0.25">
      <c r="A618" s="10">
        <v>1663</v>
      </c>
      <c r="B618" s="3" t="s">
        <v>3180</v>
      </c>
      <c r="C618" s="3" t="s">
        <v>3044</v>
      </c>
      <c r="D618" s="3" t="s">
        <v>1</v>
      </c>
      <c r="E618" s="3" t="s">
        <v>3181</v>
      </c>
      <c r="F618" s="24">
        <f>('ICT-BD'!I1664)</f>
        <v>13.061340200573744</v>
      </c>
      <c r="G618" s="24" t="str">
        <f>('ICT-BD'!J1664)</f>
        <v>Algo Frío</v>
      </c>
      <c r="H618" s="24">
        <f t="shared" si="45"/>
        <v>26.508681571398103</v>
      </c>
      <c r="I618" s="72">
        <f>('ICA-BD'!L1664)</f>
        <v>54.092592592592595</v>
      </c>
      <c r="J618" s="72" t="str">
        <f>('ICA-BD'!M1664)</f>
        <v>Aceptable</v>
      </c>
      <c r="K618" s="72">
        <f t="shared" si="46"/>
        <v>77.268148148148143</v>
      </c>
      <c r="L618" s="133">
        <f>('IRA-BD'!G1664)</f>
        <v>40.5</v>
      </c>
      <c r="M618" s="36" t="str">
        <f>('IRA-BD'!H1664)</f>
        <v>Aceptable</v>
      </c>
      <c r="N618" s="133">
        <f t="shared" si="47"/>
        <v>40.5</v>
      </c>
      <c r="O618" s="80">
        <f t="shared" si="48"/>
        <v>48.092276573182083</v>
      </c>
      <c r="P618" s="81" t="str">
        <f t="shared" si="49"/>
        <v>Moderado</v>
      </c>
      <c r="Q618" s="11">
        <v>10</v>
      </c>
      <c r="R618" s="11" t="s">
        <v>168</v>
      </c>
      <c r="S618" s="11">
        <v>3</v>
      </c>
      <c r="T618" s="11">
        <v>-74.099527780000003</v>
      </c>
      <c r="U618" s="12">
        <v>4.6784141860000004</v>
      </c>
    </row>
    <row r="619" spans="1:21" x14ac:dyDescent="0.25">
      <c r="A619" s="10">
        <v>1669</v>
      </c>
      <c r="B619" s="3" t="s">
        <v>3192</v>
      </c>
      <c r="C619" s="3" t="s">
        <v>3044</v>
      </c>
      <c r="D619" s="3" t="s">
        <v>1</v>
      </c>
      <c r="E619" s="3" t="s">
        <v>3193</v>
      </c>
      <c r="F619" s="24">
        <f>('ICT-BD'!I1670)</f>
        <v>13.061340200573744</v>
      </c>
      <c r="G619" s="24" t="str">
        <f>('ICT-BD'!J1670)</f>
        <v>Algo Frío</v>
      </c>
      <c r="H619" s="24">
        <f t="shared" si="45"/>
        <v>26.508681571398103</v>
      </c>
      <c r="I619" s="72">
        <f>('ICA-BD'!L1670)</f>
        <v>54.092592592592595</v>
      </c>
      <c r="J619" s="72" t="str">
        <f>('ICA-BD'!M1670)</f>
        <v>Aceptable</v>
      </c>
      <c r="K619" s="72">
        <f t="shared" si="46"/>
        <v>77.268148148148143</v>
      </c>
      <c r="L619" s="133">
        <f>('IRA-BD'!G1670)</f>
        <v>40.5</v>
      </c>
      <c r="M619" s="36" t="str">
        <f>('IRA-BD'!H1670)</f>
        <v>Aceptable</v>
      </c>
      <c r="N619" s="133">
        <f t="shared" si="47"/>
        <v>40.5</v>
      </c>
      <c r="O619" s="80">
        <f t="shared" si="48"/>
        <v>48.092276573182083</v>
      </c>
      <c r="P619" s="81" t="str">
        <f t="shared" si="49"/>
        <v>Moderado</v>
      </c>
      <c r="Q619" s="11">
        <v>10</v>
      </c>
      <c r="R619" s="11" t="s">
        <v>168</v>
      </c>
      <c r="S619" s="11">
        <v>3</v>
      </c>
      <c r="T619" s="11">
        <v>-74.098371479999997</v>
      </c>
      <c r="U619" s="12">
        <v>4.6730405680000002</v>
      </c>
    </row>
    <row r="620" spans="1:21" x14ac:dyDescent="0.25">
      <c r="A620" s="10">
        <v>256</v>
      </c>
      <c r="B620" s="3" t="s">
        <v>1086</v>
      </c>
      <c r="C620" s="3" t="s">
        <v>625</v>
      </c>
      <c r="D620" s="3" t="s">
        <v>1</v>
      </c>
      <c r="E620" s="3" t="s">
        <v>1087</v>
      </c>
      <c r="F620" s="24">
        <f>('ICT-BD'!I257)</f>
        <v>12.33082788773028</v>
      </c>
      <c r="G620" s="24" t="str">
        <f>('ICT-BD'!J257)</f>
        <v>Algo Frío</v>
      </c>
      <c r="H620" s="24">
        <f t="shared" si="45"/>
        <v>34.804896214075264</v>
      </c>
      <c r="I620" s="72">
        <f>('ICA-BD'!L257)</f>
        <v>52.092592592592595</v>
      </c>
      <c r="J620" s="72" t="str">
        <f>('ICA-BD'!M257)</f>
        <v>Aceptable</v>
      </c>
      <c r="K620" s="72">
        <f t="shared" si="46"/>
        <v>78.388148148148147</v>
      </c>
      <c r="L620" s="133">
        <f>('IRA-BD'!G257)</f>
        <v>31</v>
      </c>
      <c r="M620" s="36" t="str">
        <f>('IRA-BD'!H264)</f>
        <v>Regular</v>
      </c>
      <c r="N620" s="133">
        <f t="shared" si="47"/>
        <v>31</v>
      </c>
      <c r="O620" s="80">
        <f t="shared" si="48"/>
        <v>48.064348120741137</v>
      </c>
      <c r="P620" s="81" t="str">
        <f t="shared" si="49"/>
        <v>Moderado</v>
      </c>
      <c r="Q620" s="11">
        <v>1</v>
      </c>
      <c r="R620" s="11" t="s">
        <v>5987</v>
      </c>
      <c r="S620" s="11">
        <v>2</v>
      </c>
      <c r="T620" s="11">
        <v>-74.039459809999997</v>
      </c>
      <c r="U620" s="12">
        <v>4.7712720649999998</v>
      </c>
    </row>
    <row r="621" spans="1:21" x14ac:dyDescent="0.25">
      <c r="A621" s="10">
        <v>453</v>
      </c>
      <c r="B621" s="3" t="s">
        <v>324</v>
      </c>
      <c r="C621" s="3" t="s">
        <v>318</v>
      </c>
      <c r="D621" s="3" t="s">
        <v>1</v>
      </c>
      <c r="E621" s="3" t="s">
        <v>325</v>
      </c>
      <c r="F621" s="24">
        <f>('ICT-BD'!I454)</f>
        <v>12.33082788773028</v>
      </c>
      <c r="G621" s="24" t="str">
        <f>('ICT-BD'!J454)</f>
        <v>Algo Frío</v>
      </c>
      <c r="H621" s="24">
        <f t="shared" si="45"/>
        <v>34.804896214075264</v>
      </c>
      <c r="I621" s="72">
        <f>('ICA-BD'!L454)</f>
        <v>52.092592592592595</v>
      </c>
      <c r="J621" s="72" t="str">
        <f>('ICA-BD'!M454)</f>
        <v>Aceptable</v>
      </c>
      <c r="K621" s="72">
        <f t="shared" si="46"/>
        <v>78.388148148148147</v>
      </c>
      <c r="L621" s="133">
        <f>('IRA-BD'!G454)</f>
        <v>31</v>
      </c>
      <c r="M621" s="36" t="str">
        <f>('IRA-BD'!H454)</f>
        <v>Aceptable</v>
      </c>
      <c r="N621" s="133">
        <f t="shared" si="47"/>
        <v>31</v>
      </c>
      <c r="O621" s="80">
        <f t="shared" si="48"/>
        <v>48.064348120741137</v>
      </c>
      <c r="P621" s="81" t="str">
        <f t="shared" si="49"/>
        <v>Moderado</v>
      </c>
      <c r="Q621" s="11">
        <v>4</v>
      </c>
      <c r="R621" s="11" t="s">
        <v>160</v>
      </c>
      <c r="S621" s="11">
        <v>2</v>
      </c>
      <c r="T621" s="11">
        <v>-74.077878269999999</v>
      </c>
      <c r="U621" s="12">
        <v>4.5774916299999999</v>
      </c>
    </row>
    <row r="622" spans="1:21" x14ac:dyDescent="0.25">
      <c r="A622" s="10">
        <v>463</v>
      </c>
      <c r="B622" s="3" t="s">
        <v>345</v>
      </c>
      <c r="C622" s="3" t="s">
        <v>318</v>
      </c>
      <c r="D622" s="3" t="s">
        <v>1</v>
      </c>
      <c r="E622" s="3" t="s">
        <v>346</v>
      </c>
      <c r="F622" s="24">
        <f>('ICT-BD'!I464)</f>
        <v>12.33082788773028</v>
      </c>
      <c r="G622" s="24" t="str">
        <f>('ICT-BD'!J464)</f>
        <v>Algo Frío</v>
      </c>
      <c r="H622" s="24">
        <f t="shared" si="45"/>
        <v>34.804896214075264</v>
      </c>
      <c r="I622" s="72">
        <f>('ICA-BD'!L464)</f>
        <v>52.092592592592595</v>
      </c>
      <c r="J622" s="72" t="str">
        <f>('ICA-BD'!M464)</f>
        <v>Aceptable</v>
      </c>
      <c r="K622" s="72">
        <f t="shared" si="46"/>
        <v>78.388148148148147</v>
      </c>
      <c r="L622" s="133">
        <f>('IRA-BD'!G464)</f>
        <v>31</v>
      </c>
      <c r="M622" s="36" t="str">
        <f>('IRA-BD'!H464)</f>
        <v>Aceptable</v>
      </c>
      <c r="N622" s="133">
        <f t="shared" si="47"/>
        <v>31</v>
      </c>
      <c r="O622" s="80">
        <f t="shared" si="48"/>
        <v>48.064348120741137</v>
      </c>
      <c r="P622" s="81" t="str">
        <f t="shared" si="49"/>
        <v>Moderado</v>
      </c>
      <c r="Q622" s="11">
        <v>4</v>
      </c>
      <c r="R622" s="11" t="s">
        <v>160</v>
      </c>
      <c r="S622" s="11">
        <v>2</v>
      </c>
      <c r="T622" s="11">
        <v>-74.08058364</v>
      </c>
      <c r="U622" s="12">
        <v>4.5812607630000004</v>
      </c>
    </row>
    <row r="623" spans="1:21" x14ac:dyDescent="0.25">
      <c r="A623" s="10">
        <v>481</v>
      </c>
      <c r="B623" s="3" t="s">
        <v>377</v>
      </c>
      <c r="C623" s="3" t="s">
        <v>318</v>
      </c>
      <c r="D623" s="3" t="s">
        <v>1</v>
      </c>
      <c r="E623" s="3" t="s">
        <v>378</v>
      </c>
      <c r="F623" s="24">
        <f>('ICT-BD'!I482)</f>
        <v>12.33082788773028</v>
      </c>
      <c r="G623" s="24" t="str">
        <f>('ICT-BD'!J482)</f>
        <v>Algo Frío</v>
      </c>
      <c r="H623" s="24">
        <f t="shared" si="45"/>
        <v>34.804896214075264</v>
      </c>
      <c r="I623" s="72">
        <f>('ICA-BD'!L482)</f>
        <v>52.092592592592595</v>
      </c>
      <c r="J623" s="72" t="str">
        <f>('ICA-BD'!M482)</f>
        <v>Aceptable</v>
      </c>
      <c r="K623" s="72">
        <f t="shared" si="46"/>
        <v>78.388148148148147</v>
      </c>
      <c r="L623" s="133">
        <f>('IRA-BD'!G482)</f>
        <v>31</v>
      </c>
      <c r="M623" s="36" t="str">
        <f>('IRA-BD'!H482)</f>
        <v>Aceptable</v>
      </c>
      <c r="N623" s="133">
        <f t="shared" si="47"/>
        <v>31</v>
      </c>
      <c r="O623" s="80">
        <f t="shared" si="48"/>
        <v>48.064348120741137</v>
      </c>
      <c r="P623" s="81" t="str">
        <f t="shared" si="49"/>
        <v>Moderado</v>
      </c>
      <c r="Q623" s="11">
        <v>4</v>
      </c>
      <c r="R623" s="11" t="s">
        <v>160</v>
      </c>
      <c r="S623" s="11">
        <v>2</v>
      </c>
      <c r="T623" s="11">
        <v>-74.080374419999998</v>
      </c>
      <c r="U623" s="12">
        <v>4.5784943739999999</v>
      </c>
    </row>
    <row r="624" spans="1:21" x14ac:dyDescent="0.25">
      <c r="A624" s="10">
        <v>488</v>
      </c>
      <c r="B624" s="3" t="s">
        <v>389</v>
      </c>
      <c r="C624" s="3" t="s">
        <v>318</v>
      </c>
      <c r="D624" s="3" t="s">
        <v>1</v>
      </c>
      <c r="E624" s="3" t="s">
        <v>390</v>
      </c>
      <c r="F624" s="24">
        <f>('ICT-BD'!I489)</f>
        <v>12.33082788773028</v>
      </c>
      <c r="G624" s="24" t="str">
        <f>('ICT-BD'!J489)</f>
        <v>Algo Frío</v>
      </c>
      <c r="H624" s="24">
        <f t="shared" si="45"/>
        <v>34.804896214075264</v>
      </c>
      <c r="I624" s="72">
        <f>('ICA-BD'!L489)</f>
        <v>52.092592592592595</v>
      </c>
      <c r="J624" s="72" t="str">
        <f>('ICA-BD'!M489)</f>
        <v>Aceptable</v>
      </c>
      <c r="K624" s="72">
        <f t="shared" si="46"/>
        <v>78.388148148148147</v>
      </c>
      <c r="L624" s="133">
        <f>('IRA-BD'!G489)</f>
        <v>31</v>
      </c>
      <c r="M624" s="36" t="str">
        <f>('IRA-BD'!H489)</f>
        <v>Aceptable</v>
      </c>
      <c r="N624" s="133">
        <f t="shared" si="47"/>
        <v>31</v>
      </c>
      <c r="O624" s="80">
        <f t="shared" si="48"/>
        <v>48.064348120741137</v>
      </c>
      <c r="P624" s="81" t="str">
        <f t="shared" si="49"/>
        <v>Moderado</v>
      </c>
      <c r="Q624" s="11">
        <v>4</v>
      </c>
      <c r="R624" s="11" t="s">
        <v>160</v>
      </c>
      <c r="S624" s="11">
        <v>2</v>
      </c>
      <c r="T624" s="11">
        <v>-74.085681080000001</v>
      </c>
      <c r="U624" s="12">
        <v>4.5705541329999999</v>
      </c>
    </row>
    <row r="625" spans="1:21" x14ac:dyDescent="0.25">
      <c r="A625" s="10">
        <v>489</v>
      </c>
      <c r="B625" s="3" t="s">
        <v>391</v>
      </c>
      <c r="C625" s="3" t="s">
        <v>318</v>
      </c>
      <c r="D625" s="3" t="s">
        <v>1</v>
      </c>
      <c r="E625" s="3" t="s">
        <v>392</v>
      </c>
      <c r="F625" s="24">
        <f>('ICT-BD'!I490)</f>
        <v>12.33082788773028</v>
      </c>
      <c r="G625" s="24" t="str">
        <f>('ICT-BD'!J490)</f>
        <v>Algo Frío</v>
      </c>
      <c r="H625" s="24">
        <f t="shared" si="45"/>
        <v>34.804896214075264</v>
      </c>
      <c r="I625" s="72">
        <f>('ICA-BD'!L490)</f>
        <v>52.092592592592595</v>
      </c>
      <c r="J625" s="72" t="str">
        <f>('ICA-BD'!M490)</f>
        <v>Aceptable</v>
      </c>
      <c r="K625" s="72">
        <f t="shared" si="46"/>
        <v>78.388148148148147</v>
      </c>
      <c r="L625" s="133">
        <f>('IRA-BD'!G490)</f>
        <v>31</v>
      </c>
      <c r="M625" s="36" t="str">
        <f>('IRA-BD'!H490)</f>
        <v>Aceptable</v>
      </c>
      <c r="N625" s="133">
        <f t="shared" si="47"/>
        <v>31</v>
      </c>
      <c r="O625" s="80">
        <f t="shared" si="48"/>
        <v>48.064348120741137</v>
      </c>
      <c r="P625" s="81" t="str">
        <f t="shared" si="49"/>
        <v>Moderado</v>
      </c>
      <c r="Q625" s="11">
        <v>4</v>
      </c>
      <c r="R625" s="11" t="s">
        <v>160</v>
      </c>
      <c r="S625" s="11">
        <v>3</v>
      </c>
      <c r="T625" s="11">
        <v>-74.092706550000003</v>
      </c>
      <c r="U625" s="12">
        <v>4.5760073649999997</v>
      </c>
    </row>
    <row r="626" spans="1:21" x14ac:dyDescent="0.25">
      <c r="A626" s="10">
        <v>490</v>
      </c>
      <c r="B626" s="3" t="s">
        <v>393</v>
      </c>
      <c r="C626" s="3" t="s">
        <v>318</v>
      </c>
      <c r="D626" s="3" t="s">
        <v>1</v>
      </c>
      <c r="E626" s="3" t="s">
        <v>394</v>
      </c>
      <c r="F626" s="24">
        <f>('ICT-BD'!I491)</f>
        <v>12.33082788773028</v>
      </c>
      <c r="G626" s="24" t="str">
        <f>('ICT-BD'!J491)</f>
        <v>Algo Frío</v>
      </c>
      <c r="H626" s="24">
        <f t="shared" si="45"/>
        <v>34.804896214075264</v>
      </c>
      <c r="I626" s="72">
        <f>('ICA-BD'!L491)</f>
        <v>52.092592592592595</v>
      </c>
      <c r="J626" s="72" t="str">
        <f>('ICA-BD'!M491)</f>
        <v>Aceptable</v>
      </c>
      <c r="K626" s="72">
        <f t="shared" si="46"/>
        <v>78.388148148148147</v>
      </c>
      <c r="L626" s="133">
        <f>('IRA-BD'!G491)</f>
        <v>31</v>
      </c>
      <c r="M626" s="36" t="str">
        <f>('IRA-BD'!H491)</f>
        <v>Aceptable</v>
      </c>
      <c r="N626" s="133">
        <f t="shared" si="47"/>
        <v>31</v>
      </c>
      <c r="O626" s="80">
        <f t="shared" si="48"/>
        <v>48.064348120741137</v>
      </c>
      <c r="P626" s="81" t="str">
        <f t="shared" si="49"/>
        <v>Moderado</v>
      </c>
      <c r="Q626" s="11">
        <v>4</v>
      </c>
      <c r="R626" s="11" t="s">
        <v>160</v>
      </c>
      <c r="S626" s="11">
        <v>2</v>
      </c>
      <c r="T626" s="11">
        <v>-74.082970610000004</v>
      </c>
      <c r="U626" s="12">
        <v>4.5793842509999996</v>
      </c>
    </row>
    <row r="627" spans="1:21" x14ac:dyDescent="0.25">
      <c r="A627" s="10">
        <v>491</v>
      </c>
      <c r="B627" s="3" t="s">
        <v>395</v>
      </c>
      <c r="C627" s="3" t="s">
        <v>318</v>
      </c>
      <c r="D627" s="3" t="s">
        <v>1</v>
      </c>
      <c r="E627" s="3" t="s">
        <v>396</v>
      </c>
      <c r="F627" s="24">
        <f>('ICT-BD'!I492)</f>
        <v>12.33082788773028</v>
      </c>
      <c r="G627" s="24" t="str">
        <f>('ICT-BD'!J492)</f>
        <v>Algo Frío</v>
      </c>
      <c r="H627" s="24">
        <f t="shared" si="45"/>
        <v>34.804896214075264</v>
      </c>
      <c r="I627" s="72">
        <f>('ICA-BD'!L492)</f>
        <v>52.092592592592595</v>
      </c>
      <c r="J627" s="72" t="str">
        <f>('ICA-BD'!M492)</f>
        <v>Aceptable</v>
      </c>
      <c r="K627" s="72">
        <f t="shared" si="46"/>
        <v>78.388148148148147</v>
      </c>
      <c r="L627" s="133">
        <f>('IRA-BD'!G492)</f>
        <v>31</v>
      </c>
      <c r="M627" s="36" t="str">
        <f>('IRA-BD'!H492)</f>
        <v>Aceptable</v>
      </c>
      <c r="N627" s="133">
        <f t="shared" si="47"/>
        <v>31</v>
      </c>
      <c r="O627" s="80">
        <f t="shared" si="48"/>
        <v>48.064348120741137</v>
      </c>
      <c r="P627" s="81" t="str">
        <f t="shared" si="49"/>
        <v>Moderado</v>
      </c>
      <c r="Q627" s="11">
        <v>4</v>
      </c>
      <c r="R627" s="11" t="s">
        <v>160</v>
      </c>
      <c r="S627" s="11">
        <v>3</v>
      </c>
      <c r="T627" s="11">
        <v>-74.089836820000002</v>
      </c>
      <c r="U627" s="12">
        <v>4.5799977729999997</v>
      </c>
    </row>
    <row r="628" spans="1:21" x14ac:dyDescent="0.25">
      <c r="A628" s="10">
        <v>493</v>
      </c>
      <c r="B628" s="3" t="s">
        <v>399</v>
      </c>
      <c r="C628" s="3" t="s">
        <v>318</v>
      </c>
      <c r="D628" s="3" t="s">
        <v>1</v>
      </c>
      <c r="E628" s="3" t="s">
        <v>400</v>
      </c>
      <c r="F628" s="24">
        <f>('ICT-BD'!I494)</f>
        <v>12.33082788773028</v>
      </c>
      <c r="G628" s="24" t="str">
        <f>('ICT-BD'!J494)</f>
        <v>Algo Frío</v>
      </c>
      <c r="H628" s="24">
        <f t="shared" si="45"/>
        <v>34.804896214075264</v>
      </c>
      <c r="I628" s="72">
        <f>('ICA-BD'!L494)</f>
        <v>52.092592592592595</v>
      </c>
      <c r="J628" s="72" t="str">
        <f>('ICA-BD'!M494)</f>
        <v>Aceptable</v>
      </c>
      <c r="K628" s="72">
        <f t="shared" si="46"/>
        <v>78.388148148148147</v>
      </c>
      <c r="L628" s="133">
        <f>('IRA-BD'!G494)</f>
        <v>31</v>
      </c>
      <c r="M628" s="36" t="str">
        <f>('IRA-BD'!H494)</f>
        <v>Aceptable</v>
      </c>
      <c r="N628" s="133">
        <f t="shared" si="47"/>
        <v>31</v>
      </c>
      <c r="O628" s="80">
        <f t="shared" si="48"/>
        <v>48.064348120741137</v>
      </c>
      <c r="P628" s="81" t="str">
        <f t="shared" si="49"/>
        <v>Moderado</v>
      </c>
      <c r="Q628" s="11">
        <v>4</v>
      </c>
      <c r="R628" s="11" t="s">
        <v>160</v>
      </c>
      <c r="S628" s="11">
        <v>3</v>
      </c>
      <c r="T628" s="11">
        <v>-74.081460849999999</v>
      </c>
      <c r="U628" s="12">
        <v>4.573138632</v>
      </c>
    </row>
    <row r="629" spans="1:21" x14ac:dyDescent="0.25">
      <c r="A629" s="10">
        <v>494</v>
      </c>
      <c r="B629" s="3" t="s">
        <v>401</v>
      </c>
      <c r="C629" s="3" t="s">
        <v>318</v>
      </c>
      <c r="D629" s="3" t="s">
        <v>1</v>
      </c>
      <c r="E629" s="3" t="s">
        <v>402</v>
      </c>
      <c r="F629" s="24">
        <f>('ICT-BD'!I495)</f>
        <v>12.33082788773028</v>
      </c>
      <c r="G629" s="24" t="str">
        <f>('ICT-BD'!J495)</f>
        <v>Algo Frío</v>
      </c>
      <c r="H629" s="24">
        <f t="shared" si="45"/>
        <v>34.804896214075264</v>
      </c>
      <c r="I629" s="72">
        <f>('ICA-BD'!L495)</f>
        <v>52.092592592592595</v>
      </c>
      <c r="J629" s="72" t="str">
        <f>('ICA-BD'!M495)</f>
        <v>Aceptable</v>
      </c>
      <c r="K629" s="72">
        <f t="shared" si="46"/>
        <v>78.388148148148147</v>
      </c>
      <c r="L629" s="133">
        <f>('IRA-BD'!G495)</f>
        <v>31</v>
      </c>
      <c r="M629" s="36" t="str">
        <f>('IRA-BD'!H495)</f>
        <v>Aceptable</v>
      </c>
      <c r="N629" s="133">
        <f t="shared" si="47"/>
        <v>31</v>
      </c>
      <c r="O629" s="80">
        <f t="shared" si="48"/>
        <v>48.064348120741137</v>
      </c>
      <c r="P629" s="81" t="str">
        <f t="shared" si="49"/>
        <v>Moderado</v>
      </c>
      <c r="Q629" s="11">
        <v>4</v>
      </c>
      <c r="R629" s="11" t="s">
        <v>160</v>
      </c>
      <c r="S629" s="11">
        <v>2</v>
      </c>
      <c r="T629" s="11">
        <v>-74.079684940000007</v>
      </c>
      <c r="U629" s="12">
        <v>4.5772656229999997</v>
      </c>
    </row>
    <row r="630" spans="1:21" x14ac:dyDescent="0.25">
      <c r="A630" s="10">
        <v>497</v>
      </c>
      <c r="B630" s="3" t="s">
        <v>405</v>
      </c>
      <c r="C630" s="3" t="s">
        <v>318</v>
      </c>
      <c r="D630" s="3" t="s">
        <v>1</v>
      </c>
      <c r="E630" s="3" t="s">
        <v>406</v>
      </c>
      <c r="F630" s="24">
        <f>('ICT-BD'!I498)</f>
        <v>12.33082788773028</v>
      </c>
      <c r="G630" s="24" t="str">
        <f>('ICT-BD'!J498)</f>
        <v>Algo Frío</v>
      </c>
      <c r="H630" s="24">
        <f t="shared" si="45"/>
        <v>34.804896214075264</v>
      </c>
      <c r="I630" s="72">
        <f>('ICA-BD'!L498)</f>
        <v>52.092592592592595</v>
      </c>
      <c r="J630" s="72" t="str">
        <f>('ICA-BD'!M498)</f>
        <v>Aceptable</v>
      </c>
      <c r="K630" s="72">
        <f t="shared" si="46"/>
        <v>78.388148148148147</v>
      </c>
      <c r="L630" s="133">
        <f>('IRA-BD'!G498)</f>
        <v>31</v>
      </c>
      <c r="M630" s="36" t="str">
        <f>('IRA-BD'!H498)</f>
        <v>Aceptable</v>
      </c>
      <c r="N630" s="133">
        <f t="shared" si="47"/>
        <v>31</v>
      </c>
      <c r="O630" s="80">
        <f t="shared" si="48"/>
        <v>48.064348120741137</v>
      </c>
      <c r="P630" s="81" t="str">
        <f t="shared" si="49"/>
        <v>Moderado</v>
      </c>
      <c r="Q630" s="11">
        <v>4</v>
      </c>
      <c r="R630" s="11" t="s">
        <v>160</v>
      </c>
      <c r="S630" s="11">
        <v>2</v>
      </c>
      <c r="T630" s="11">
        <v>-74.081513700000002</v>
      </c>
      <c r="U630" s="12">
        <v>4.5801953119999999</v>
      </c>
    </row>
    <row r="631" spans="1:21" x14ac:dyDescent="0.25">
      <c r="A631" s="10">
        <v>499</v>
      </c>
      <c r="B631" s="3" t="s">
        <v>409</v>
      </c>
      <c r="C631" s="3" t="s">
        <v>318</v>
      </c>
      <c r="D631" s="3" t="s">
        <v>1</v>
      </c>
      <c r="E631" s="3" t="s">
        <v>410</v>
      </c>
      <c r="F631" s="24">
        <f>('ICT-BD'!I500)</f>
        <v>12.33082788773028</v>
      </c>
      <c r="G631" s="24" t="str">
        <f>('ICT-BD'!J500)</f>
        <v>Algo Frío</v>
      </c>
      <c r="H631" s="24">
        <f t="shared" si="45"/>
        <v>34.804896214075264</v>
      </c>
      <c r="I631" s="72">
        <f>('ICA-BD'!L500)</f>
        <v>52.092592592592595</v>
      </c>
      <c r="J631" s="72" t="str">
        <f>('ICA-BD'!M500)</f>
        <v>Aceptable</v>
      </c>
      <c r="K631" s="72">
        <f t="shared" si="46"/>
        <v>78.388148148148147</v>
      </c>
      <c r="L631" s="133">
        <f>('IRA-BD'!G500)</f>
        <v>31</v>
      </c>
      <c r="M631" s="36" t="str">
        <f>('IRA-BD'!H500)</f>
        <v>Aceptable</v>
      </c>
      <c r="N631" s="133">
        <f t="shared" si="47"/>
        <v>31</v>
      </c>
      <c r="O631" s="80">
        <f t="shared" si="48"/>
        <v>48.064348120741137</v>
      </c>
      <c r="P631" s="81" t="str">
        <f t="shared" si="49"/>
        <v>Moderado</v>
      </c>
      <c r="Q631" s="11">
        <v>4</v>
      </c>
      <c r="R631" s="11" t="s">
        <v>160</v>
      </c>
      <c r="S631" s="11">
        <v>2</v>
      </c>
      <c r="T631" s="11">
        <v>-74.081847830000001</v>
      </c>
      <c r="U631" s="12">
        <v>4.57808715</v>
      </c>
    </row>
    <row r="632" spans="1:21" x14ac:dyDescent="0.25">
      <c r="A632" s="10">
        <v>500</v>
      </c>
      <c r="B632" s="3" t="s">
        <v>411</v>
      </c>
      <c r="C632" s="3" t="s">
        <v>318</v>
      </c>
      <c r="D632" s="3" t="s">
        <v>1</v>
      </c>
      <c r="E632" s="3" t="s">
        <v>412</v>
      </c>
      <c r="F632" s="24">
        <f>('ICT-BD'!I501)</f>
        <v>12.33082788773028</v>
      </c>
      <c r="G632" s="24" t="str">
        <f>('ICT-BD'!J501)</f>
        <v>Algo Frío</v>
      </c>
      <c r="H632" s="24">
        <f t="shared" si="45"/>
        <v>34.804896214075264</v>
      </c>
      <c r="I632" s="72">
        <f>('ICA-BD'!L501)</f>
        <v>52.092592592592595</v>
      </c>
      <c r="J632" s="72" t="str">
        <f>('ICA-BD'!M501)</f>
        <v>Aceptable</v>
      </c>
      <c r="K632" s="72">
        <f t="shared" si="46"/>
        <v>78.388148148148147</v>
      </c>
      <c r="L632" s="133">
        <f>('IRA-BD'!G501)</f>
        <v>31</v>
      </c>
      <c r="M632" s="36" t="str">
        <f>('IRA-BD'!H501)</f>
        <v>Aceptable</v>
      </c>
      <c r="N632" s="133">
        <f t="shared" si="47"/>
        <v>31</v>
      </c>
      <c r="O632" s="80">
        <f t="shared" si="48"/>
        <v>48.064348120741137</v>
      </c>
      <c r="P632" s="81" t="str">
        <f t="shared" si="49"/>
        <v>Moderado</v>
      </c>
      <c r="Q632" s="11">
        <v>4</v>
      </c>
      <c r="R632" s="11" t="s">
        <v>160</v>
      </c>
      <c r="S632" s="11">
        <v>3</v>
      </c>
      <c r="T632" s="11">
        <v>-74.081108200000003</v>
      </c>
      <c r="U632" s="12">
        <v>4.5796399250000004</v>
      </c>
    </row>
    <row r="633" spans="1:21" x14ac:dyDescent="0.25">
      <c r="A633" s="10">
        <v>2424</v>
      </c>
      <c r="B633" s="3" t="s">
        <v>4467</v>
      </c>
      <c r="C633" s="3" t="s">
        <v>3696</v>
      </c>
      <c r="D633" s="3" t="s">
        <v>1</v>
      </c>
      <c r="E633" s="3" t="s">
        <v>4468</v>
      </c>
      <c r="F633" s="24">
        <f>('ICT-BD'!I2425)</f>
        <v>12.33082788773028</v>
      </c>
      <c r="G633" s="24" t="str">
        <f>('ICT-BD'!J2425)</f>
        <v>Algo Frío</v>
      </c>
      <c r="H633" s="24">
        <f t="shared" si="45"/>
        <v>34.804896214075264</v>
      </c>
      <c r="I633" s="72">
        <f>('ICA-BD'!L2425)</f>
        <v>52.092592592592595</v>
      </c>
      <c r="J633" s="72" t="str">
        <f>('ICA-BD'!M2425)</f>
        <v>Aceptable</v>
      </c>
      <c r="K633" s="72">
        <f t="shared" si="46"/>
        <v>78.388148148148147</v>
      </c>
      <c r="L633" s="133">
        <f>('IRA-BD'!G2425)</f>
        <v>31</v>
      </c>
      <c r="M633" s="36" t="str">
        <f>('IRA-BD'!H2425)</f>
        <v>Aceptable</v>
      </c>
      <c r="N633" s="133">
        <f t="shared" si="47"/>
        <v>31</v>
      </c>
      <c r="O633" s="80">
        <f t="shared" si="48"/>
        <v>48.064348120741137</v>
      </c>
      <c r="P633" s="81" t="str">
        <f t="shared" si="49"/>
        <v>Moderado</v>
      </c>
      <c r="Q633" s="11">
        <v>11</v>
      </c>
      <c r="R633" s="11" t="s">
        <v>5996</v>
      </c>
      <c r="S633" s="11">
        <v>3</v>
      </c>
      <c r="T633" s="11">
        <v>-74.050992609999994</v>
      </c>
      <c r="U633" s="12">
        <v>4.7692033690000004</v>
      </c>
    </row>
    <row r="634" spans="1:21" x14ac:dyDescent="0.25">
      <c r="A634" s="10">
        <v>3381</v>
      </c>
      <c r="B634" s="3" t="s">
        <v>5848</v>
      </c>
      <c r="C634" s="3" t="s">
        <v>5614</v>
      </c>
      <c r="D634" s="3" t="s">
        <v>1</v>
      </c>
      <c r="E634" s="3" t="s">
        <v>5849</v>
      </c>
      <c r="F634" s="24">
        <f>('ICT-BD'!I3382)</f>
        <v>11.140276001340577</v>
      </c>
      <c r="G634" s="24" t="str">
        <f>('ICT-BD'!J3382)</f>
        <v>Algo Frío</v>
      </c>
      <c r="H634" s="24">
        <f t="shared" si="45"/>
        <v>50.470052613939764</v>
      </c>
      <c r="I634" s="72">
        <f>('ICA-BD'!L3382)</f>
        <v>56.870370370370367</v>
      </c>
      <c r="J634" s="72" t="str">
        <f>('ICA-BD'!M3382)</f>
        <v>Aceptable</v>
      </c>
      <c r="K634" s="72">
        <f t="shared" si="46"/>
        <v>75.7125925925926</v>
      </c>
      <c r="L634" s="133">
        <f>('IRA-BD'!G3382)</f>
        <v>18</v>
      </c>
      <c r="M634" s="36" t="str">
        <f>('IRA-BD'!H3382)</f>
        <v>Regular</v>
      </c>
      <c r="N634" s="133">
        <f t="shared" si="47"/>
        <v>18</v>
      </c>
      <c r="O634" s="80">
        <f t="shared" si="48"/>
        <v>48.060881735510783</v>
      </c>
      <c r="P634" s="81" t="str">
        <f t="shared" si="49"/>
        <v>Moderado</v>
      </c>
      <c r="Q634" s="11">
        <v>19</v>
      </c>
      <c r="R634" s="11" t="s">
        <v>6001</v>
      </c>
      <c r="S634" s="11">
        <v>1</v>
      </c>
      <c r="T634" s="11">
        <v>-74.135524930000003</v>
      </c>
      <c r="U634" s="12">
        <v>4.5601791660000002</v>
      </c>
    </row>
    <row r="635" spans="1:21" x14ac:dyDescent="0.25">
      <c r="A635" s="10">
        <v>366</v>
      </c>
      <c r="B635" s="3" t="s">
        <v>1279</v>
      </c>
      <c r="C635" s="3" t="s">
        <v>1206</v>
      </c>
      <c r="D635" s="3" t="s">
        <v>1</v>
      </c>
      <c r="E635" s="3" t="s">
        <v>1280</v>
      </c>
      <c r="F635" s="24">
        <f>('ICT-BD'!I367)</f>
        <v>12.217776001340578</v>
      </c>
      <c r="G635" s="24" t="str">
        <f>('ICT-BD'!J367)</f>
        <v>Algo Frío</v>
      </c>
      <c r="H635" s="24">
        <f t="shared" si="45"/>
        <v>36.292421034992387</v>
      </c>
      <c r="I635" s="72">
        <f>('ICA-BD'!L367)</f>
        <v>54.870370370370367</v>
      </c>
      <c r="J635" s="72" t="str">
        <f>('ICA-BD'!M367)</f>
        <v>Aceptable</v>
      </c>
      <c r="K635" s="72">
        <f t="shared" si="46"/>
        <v>76.83259259259259</v>
      </c>
      <c r="L635" s="133">
        <f>('IRA-BD'!G367)</f>
        <v>31</v>
      </c>
      <c r="M635" s="36" t="str">
        <f>('IRA-BD'!H367)</f>
        <v>Aceptable</v>
      </c>
      <c r="N635" s="133">
        <f t="shared" si="47"/>
        <v>31</v>
      </c>
      <c r="O635" s="80">
        <f t="shared" si="48"/>
        <v>48.041671209194988</v>
      </c>
      <c r="P635" s="81" t="str">
        <f t="shared" si="49"/>
        <v>Moderado</v>
      </c>
      <c r="Q635" s="11">
        <v>2</v>
      </c>
      <c r="R635" s="11" t="s">
        <v>163</v>
      </c>
      <c r="S635" s="11">
        <v>5</v>
      </c>
      <c r="T635" s="11">
        <v>-74.05885997</v>
      </c>
      <c r="U635" s="12">
        <v>4.6650939129999998</v>
      </c>
    </row>
    <row r="636" spans="1:21" x14ac:dyDescent="0.25">
      <c r="A636" s="10">
        <v>448</v>
      </c>
      <c r="B636" s="3" t="s">
        <v>1427</v>
      </c>
      <c r="C636" s="3" t="s">
        <v>6257</v>
      </c>
      <c r="D636" s="3" t="s">
        <v>1</v>
      </c>
      <c r="E636" s="3" t="s">
        <v>1428</v>
      </c>
      <c r="F636" s="24">
        <f>('ICT-BD'!I449)</f>
        <v>12.217776001340578</v>
      </c>
      <c r="G636" s="24" t="str">
        <f>('ICT-BD'!J449)</f>
        <v>Algo Frío</v>
      </c>
      <c r="H636" s="24">
        <f t="shared" si="45"/>
        <v>36.292421034992387</v>
      </c>
      <c r="I636" s="72">
        <f>('ICA-BD'!L449)</f>
        <v>54.870370370370367</v>
      </c>
      <c r="J636" s="72" t="str">
        <f>('ICA-BD'!M449)</f>
        <v>Aceptable</v>
      </c>
      <c r="K636" s="72">
        <f t="shared" si="46"/>
        <v>76.83259259259259</v>
      </c>
      <c r="L636" s="133">
        <f>('IRA-BD'!G449)</f>
        <v>31</v>
      </c>
      <c r="M636" s="36" t="str">
        <f>('IRA-BD'!H449)</f>
        <v>Aceptable</v>
      </c>
      <c r="N636" s="133">
        <f t="shared" si="47"/>
        <v>31</v>
      </c>
      <c r="O636" s="80">
        <f t="shared" si="48"/>
        <v>48.041671209194988</v>
      </c>
      <c r="P636" s="81" t="str">
        <f t="shared" si="49"/>
        <v>Moderado</v>
      </c>
      <c r="Q636" s="11">
        <v>3</v>
      </c>
      <c r="R636" s="11" t="s">
        <v>162</v>
      </c>
      <c r="S636" s="11">
        <v>2</v>
      </c>
      <c r="T636" s="11">
        <v>-74.066104809999999</v>
      </c>
      <c r="U636" s="12">
        <v>4.6064840199999999</v>
      </c>
    </row>
    <row r="637" spans="1:21" x14ac:dyDescent="0.25">
      <c r="A637" s="10">
        <v>2847</v>
      </c>
      <c r="B637" s="3" t="s">
        <v>5206</v>
      </c>
      <c r="C637" s="3" t="s">
        <v>5098</v>
      </c>
      <c r="D637" s="3" t="s">
        <v>1</v>
      </c>
      <c r="E637" s="3" t="s">
        <v>5207</v>
      </c>
      <c r="F637" s="24">
        <f>('ICT-BD'!I2848)</f>
        <v>12.217776001340578</v>
      </c>
      <c r="G637" s="24" t="str">
        <f>('ICT-BD'!J2848)</f>
        <v>Algo Frío</v>
      </c>
      <c r="H637" s="24">
        <f t="shared" si="45"/>
        <v>36.292421034992387</v>
      </c>
      <c r="I637" s="72">
        <f>('ICA-BD'!L2848)</f>
        <v>54.870370370370367</v>
      </c>
      <c r="J637" s="72" t="str">
        <f>('ICA-BD'!M2848)</f>
        <v>Aceptable</v>
      </c>
      <c r="K637" s="72">
        <f t="shared" si="46"/>
        <v>76.83259259259259</v>
      </c>
      <c r="L637" s="133">
        <f>('IRA-BD'!G2848)</f>
        <v>31</v>
      </c>
      <c r="M637" s="36" t="str">
        <f>('IRA-BD'!H2848)</f>
        <v>Aceptable</v>
      </c>
      <c r="N637" s="133">
        <f t="shared" si="47"/>
        <v>31</v>
      </c>
      <c r="O637" s="80">
        <f t="shared" si="48"/>
        <v>48.041671209194988</v>
      </c>
      <c r="P637" s="81" t="str">
        <f t="shared" si="49"/>
        <v>Moderado</v>
      </c>
      <c r="Q637" s="11">
        <v>13</v>
      </c>
      <c r="R637" s="11" t="s">
        <v>171</v>
      </c>
      <c r="S637" s="11">
        <v>4</v>
      </c>
      <c r="T637" s="11">
        <v>-74.081279839999993</v>
      </c>
      <c r="U637" s="12">
        <v>4.6324518460000004</v>
      </c>
    </row>
    <row r="638" spans="1:21" x14ac:dyDescent="0.25">
      <c r="A638" s="10">
        <v>2900</v>
      </c>
      <c r="B638" s="3" t="s">
        <v>5296</v>
      </c>
      <c r="C638" s="3" t="s">
        <v>6256</v>
      </c>
      <c r="D638" s="3" t="s">
        <v>1</v>
      </c>
      <c r="E638" s="3" t="s">
        <v>5283</v>
      </c>
      <c r="F638" s="24">
        <f>('ICT-BD'!I2901)</f>
        <v>12.217776001340578</v>
      </c>
      <c r="G638" s="24" t="str">
        <f>('ICT-BD'!J2901)</f>
        <v>Algo Frío</v>
      </c>
      <c r="H638" s="24">
        <f t="shared" si="45"/>
        <v>36.292421034992387</v>
      </c>
      <c r="I638" s="72">
        <f>('ICA-BD'!L2901)</f>
        <v>54.870370370370367</v>
      </c>
      <c r="J638" s="72" t="str">
        <f>('ICA-BD'!M2901)</f>
        <v>Aceptable</v>
      </c>
      <c r="K638" s="72">
        <f t="shared" si="46"/>
        <v>76.83259259259259</v>
      </c>
      <c r="L638" s="133">
        <f>('IRA-BD'!G2901)</f>
        <v>31</v>
      </c>
      <c r="M638" s="36" t="str">
        <f>('IRA-BD'!H2901)</f>
        <v>Aceptable</v>
      </c>
      <c r="N638" s="133">
        <f t="shared" si="47"/>
        <v>31</v>
      </c>
      <c r="O638" s="80">
        <f t="shared" si="48"/>
        <v>48.041671209194988</v>
      </c>
      <c r="P638" s="81" t="str">
        <f t="shared" si="49"/>
        <v>Moderado</v>
      </c>
      <c r="Q638" s="11">
        <v>14</v>
      </c>
      <c r="R638" s="11" t="s">
        <v>162</v>
      </c>
      <c r="S638" s="11">
        <v>3</v>
      </c>
      <c r="T638" s="11">
        <v>-74.077860529999995</v>
      </c>
      <c r="U638" s="12">
        <v>4.6129889549999996</v>
      </c>
    </row>
    <row r="639" spans="1:21" x14ac:dyDescent="0.25">
      <c r="A639" s="10">
        <v>2924</v>
      </c>
      <c r="B639" s="3" t="s">
        <v>5337</v>
      </c>
      <c r="C639" s="3" t="s">
        <v>5298</v>
      </c>
      <c r="D639" s="3" t="s">
        <v>1</v>
      </c>
      <c r="E639" s="3" t="s">
        <v>5338</v>
      </c>
      <c r="F639" s="24">
        <f>('ICT-BD'!I2925)</f>
        <v>12.217776001340578</v>
      </c>
      <c r="G639" s="24" t="str">
        <f>('ICT-BD'!J2925)</f>
        <v>Algo Frío</v>
      </c>
      <c r="H639" s="24">
        <f t="shared" si="45"/>
        <v>36.292421034992387</v>
      </c>
      <c r="I639" s="72">
        <f>('ICA-BD'!L2925)</f>
        <v>54.870370370370367</v>
      </c>
      <c r="J639" s="72" t="str">
        <f>('ICA-BD'!M2925)</f>
        <v>Aceptable</v>
      </c>
      <c r="K639" s="72">
        <f t="shared" si="46"/>
        <v>76.83259259259259</v>
      </c>
      <c r="L639" s="133">
        <f>('IRA-BD'!G2925)</f>
        <v>31</v>
      </c>
      <c r="M639" s="36" t="str">
        <f>('IRA-BD'!H2925)</f>
        <v>Aceptable</v>
      </c>
      <c r="N639" s="133">
        <f t="shared" si="47"/>
        <v>31</v>
      </c>
      <c r="O639" s="80">
        <f t="shared" si="48"/>
        <v>48.041671209194988</v>
      </c>
      <c r="P639" s="81" t="str">
        <f t="shared" si="49"/>
        <v>Moderado</v>
      </c>
      <c r="Q639" s="11">
        <v>15</v>
      </c>
      <c r="R639" s="11" t="s">
        <v>161</v>
      </c>
      <c r="S639" s="11">
        <v>3</v>
      </c>
      <c r="T639" s="11">
        <v>-74.104711409999993</v>
      </c>
      <c r="U639" s="12">
        <v>4.5958047730000002</v>
      </c>
    </row>
    <row r="640" spans="1:21" x14ac:dyDescent="0.25">
      <c r="A640" s="10">
        <v>2929</v>
      </c>
      <c r="B640" s="3" t="s">
        <v>5346</v>
      </c>
      <c r="C640" s="3" t="s">
        <v>5298</v>
      </c>
      <c r="D640" s="3" t="s">
        <v>1</v>
      </c>
      <c r="E640" s="3" t="s">
        <v>5347</v>
      </c>
      <c r="F640" s="24">
        <f>('ICT-BD'!I2930)</f>
        <v>12.217776001340578</v>
      </c>
      <c r="G640" s="24" t="str">
        <f>('ICT-BD'!J2930)</f>
        <v>Algo Frío</v>
      </c>
      <c r="H640" s="24">
        <f t="shared" si="45"/>
        <v>36.292421034992387</v>
      </c>
      <c r="I640" s="72">
        <f>('ICA-BD'!L2930)</f>
        <v>54.870370370370367</v>
      </c>
      <c r="J640" s="72" t="str">
        <f>('ICA-BD'!M2930)</f>
        <v>Aceptable</v>
      </c>
      <c r="K640" s="72">
        <f t="shared" si="46"/>
        <v>76.83259259259259</v>
      </c>
      <c r="L640" s="133">
        <f>('IRA-BD'!G2930)</f>
        <v>31</v>
      </c>
      <c r="M640" s="36" t="str">
        <f>('IRA-BD'!H2930)</f>
        <v>Aceptable</v>
      </c>
      <c r="N640" s="133">
        <f t="shared" si="47"/>
        <v>31</v>
      </c>
      <c r="O640" s="80">
        <f t="shared" si="48"/>
        <v>48.041671209194988</v>
      </c>
      <c r="P640" s="81" t="str">
        <f t="shared" si="49"/>
        <v>Moderado</v>
      </c>
      <c r="Q640" s="11">
        <v>15</v>
      </c>
      <c r="R640" s="11" t="s">
        <v>161</v>
      </c>
      <c r="S640" s="11">
        <v>3</v>
      </c>
      <c r="T640" s="11">
        <v>-74.101026559999994</v>
      </c>
      <c r="U640" s="12">
        <v>4.5910259570000003</v>
      </c>
    </row>
    <row r="641" spans="1:21" x14ac:dyDescent="0.25">
      <c r="A641" s="10">
        <v>3107</v>
      </c>
      <c r="B641" s="3" t="s">
        <v>189</v>
      </c>
      <c r="C641" s="3" t="s">
        <v>6255</v>
      </c>
      <c r="D641" s="3" t="s">
        <v>1</v>
      </c>
      <c r="E641" s="3" t="s">
        <v>91</v>
      </c>
      <c r="F641" s="24">
        <f>('ICT-BD'!I3108)</f>
        <v>12.217776001340578</v>
      </c>
      <c r="G641" s="24" t="str">
        <f>('ICT-BD'!J3108)</f>
        <v>Algo Frío</v>
      </c>
      <c r="H641" s="24">
        <f t="shared" si="45"/>
        <v>36.292421034992387</v>
      </c>
      <c r="I641" s="72">
        <f>('ICA-BD'!L3108)</f>
        <v>54.870370370370367</v>
      </c>
      <c r="J641" s="72" t="str">
        <f>('ICA-BD'!M3108)</f>
        <v>Aceptable</v>
      </c>
      <c r="K641" s="72">
        <f t="shared" si="46"/>
        <v>76.83259259259259</v>
      </c>
      <c r="L641" s="133">
        <f>('IRA-BD'!G3108)</f>
        <v>31</v>
      </c>
      <c r="M641" s="36" t="str">
        <f>('IRA-BD'!H3108)</f>
        <v>Aceptable</v>
      </c>
      <c r="N641" s="133">
        <f t="shared" si="47"/>
        <v>31</v>
      </c>
      <c r="O641" s="80">
        <f t="shared" si="48"/>
        <v>48.041671209194988</v>
      </c>
      <c r="P641" s="81" t="str">
        <f t="shared" si="49"/>
        <v>Moderado</v>
      </c>
      <c r="Q641" s="11">
        <v>18</v>
      </c>
      <c r="R641" s="11" t="s">
        <v>159</v>
      </c>
      <c r="S641" s="11">
        <v>2</v>
      </c>
      <c r="T641" s="11">
        <v>-74.11862035</v>
      </c>
      <c r="U641" s="12">
        <v>4.557110196</v>
      </c>
    </row>
    <row r="642" spans="1:21" x14ac:dyDescent="0.25">
      <c r="A642" s="10">
        <v>3109</v>
      </c>
      <c r="B642" s="3" t="s">
        <v>191</v>
      </c>
      <c r="C642" s="3" t="s">
        <v>6255</v>
      </c>
      <c r="D642" s="3" t="s">
        <v>1</v>
      </c>
      <c r="E642" s="3" t="s">
        <v>93</v>
      </c>
      <c r="F642" s="24">
        <f>('ICT-BD'!I3110)</f>
        <v>12.217776001340578</v>
      </c>
      <c r="G642" s="24" t="str">
        <f>('ICT-BD'!J3110)</f>
        <v>Algo Frío</v>
      </c>
      <c r="H642" s="24">
        <f t="shared" ref="H642:H705" si="50">IF(F642&lt;=3, F642*25/3,
IF(F642&lt;=5, 26 + (F642-3.1)*25/1.9,
IF(F642&lt;=7, 51 + (F642-5.1)*25/1.9,
IF(F642&lt;=11, 76 + (F642-7.1)*25/3.9,
IF(F642&lt;=13, 51 - (F642-11.1)*25/1.9,
IF(F642&lt;=15, 26 - (F642-13.1)*25/1.9,
25 - (F642-15)*25/35))))))</f>
        <v>36.292421034992387</v>
      </c>
      <c r="I642" s="72">
        <f>('ICA-BD'!L3110)</f>
        <v>54.870370370370367</v>
      </c>
      <c r="J642" s="72" t="str">
        <f>('ICA-BD'!M3110)</f>
        <v>Aceptable</v>
      </c>
      <c r="K642" s="72">
        <f t="shared" ref="K642:K705" si="51">IF(I642&lt;=50, 100 - (I642-0)*20/50,
IF(I642&lt;=100, 79 - (I642-51)*28/50,
IF(I642&lt;=150, 50 - (I642-101)*20/50,
IF(I642&lt;=200, 29 - (I642-151)*14/50,
IF(I642&lt;=300, 14 - (I642-201)*4/100,
9 - (I642-301)*9/200)))))</f>
        <v>76.83259259259259</v>
      </c>
      <c r="L642" s="133">
        <f>('IRA-BD'!G3110)</f>
        <v>31</v>
      </c>
      <c r="M642" s="36" t="str">
        <f>('IRA-BD'!H3110)</f>
        <v>Aceptable</v>
      </c>
      <c r="N642" s="133">
        <f t="shared" ref="N642:N705" si="52">(L642)</f>
        <v>31</v>
      </c>
      <c r="O642" s="80">
        <f t="shared" ref="O642:O705" si="53">((H642+K642+N642)/3)</f>
        <v>48.041671209194988</v>
      </c>
      <c r="P642" s="81" t="str">
        <f t="shared" ref="P642:P705" si="54">IF(O642&gt;=80, "Óptimo",
IF(O642&gt;=60, "Bueno",
IF(O642&gt;=40, "Moderado",
IF(O642&gt;=20, "Bajo", "Malo"))))</f>
        <v>Moderado</v>
      </c>
      <c r="Q642" s="11">
        <v>18</v>
      </c>
      <c r="R642" s="11" t="s">
        <v>159</v>
      </c>
      <c r="S642" s="11">
        <v>3</v>
      </c>
      <c r="T642" s="11">
        <v>-74.119848869999998</v>
      </c>
      <c r="U642" s="12">
        <v>4.5602254279999999</v>
      </c>
    </row>
    <row r="643" spans="1:21" x14ac:dyDescent="0.25">
      <c r="A643" s="10">
        <v>3117</v>
      </c>
      <c r="B643" s="3" t="s">
        <v>199</v>
      </c>
      <c r="C643" s="3" t="s">
        <v>6255</v>
      </c>
      <c r="D643" s="3" t="s">
        <v>1</v>
      </c>
      <c r="E643" s="3" t="s">
        <v>100</v>
      </c>
      <c r="F643" s="24">
        <f>('ICT-BD'!I3118)</f>
        <v>12.217776001340578</v>
      </c>
      <c r="G643" s="24" t="str">
        <f>('ICT-BD'!J3118)</f>
        <v>Algo Frío</v>
      </c>
      <c r="H643" s="24">
        <f t="shared" si="50"/>
        <v>36.292421034992387</v>
      </c>
      <c r="I643" s="72">
        <f>('ICA-BD'!L3118)</f>
        <v>54.870370370370367</v>
      </c>
      <c r="J643" s="72" t="str">
        <f>('ICA-BD'!M3118)</f>
        <v>Aceptable</v>
      </c>
      <c r="K643" s="72">
        <f t="shared" si="51"/>
        <v>76.83259259259259</v>
      </c>
      <c r="L643" s="133">
        <f>('IRA-BD'!G3118)</f>
        <v>31</v>
      </c>
      <c r="M643" s="36" t="str">
        <f>('IRA-BD'!H3118)</f>
        <v>Aceptable</v>
      </c>
      <c r="N643" s="133">
        <f t="shared" si="52"/>
        <v>31</v>
      </c>
      <c r="O643" s="80">
        <f t="shared" si="53"/>
        <v>48.041671209194988</v>
      </c>
      <c r="P643" s="81" t="str">
        <f t="shared" si="54"/>
        <v>Moderado</v>
      </c>
      <c r="Q643" s="11">
        <v>18</v>
      </c>
      <c r="R643" s="11" t="s">
        <v>159</v>
      </c>
      <c r="S643" s="11">
        <v>2</v>
      </c>
      <c r="T643" s="11">
        <v>-74.123046919999993</v>
      </c>
      <c r="U643" s="12">
        <v>4.5664625609999998</v>
      </c>
    </row>
    <row r="644" spans="1:21" x14ac:dyDescent="0.25">
      <c r="A644" s="10">
        <v>3120</v>
      </c>
      <c r="B644" s="3" t="s">
        <v>202</v>
      </c>
      <c r="C644" s="3" t="s">
        <v>6255</v>
      </c>
      <c r="D644" s="3" t="s">
        <v>1</v>
      </c>
      <c r="E644" s="3" t="s">
        <v>98</v>
      </c>
      <c r="F644" s="24">
        <f>('ICT-BD'!I3121)</f>
        <v>12.217776001340578</v>
      </c>
      <c r="G644" s="24" t="str">
        <f>('ICT-BD'!J3121)</f>
        <v>Algo Frío</v>
      </c>
      <c r="H644" s="24">
        <f t="shared" si="50"/>
        <v>36.292421034992387</v>
      </c>
      <c r="I644" s="72">
        <f>('ICA-BD'!L3121)</f>
        <v>54.870370370370367</v>
      </c>
      <c r="J644" s="72" t="str">
        <f>('ICA-BD'!M3121)</f>
        <v>Aceptable</v>
      </c>
      <c r="K644" s="72">
        <f t="shared" si="51"/>
        <v>76.83259259259259</v>
      </c>
      <c r="L644" s="133">
        <f>('IRA-BD'!G3121)</f>
        <v>31</v>
      </c>
      <c r="M644" s="36" t="str">
        <f>('IRA-BD'!H3121)</f>
        <v>Aceptable</v>
      </c>
      <c r="N644" s="133">
        <f t="shared" si="52"/>
        <v>31</v>
      </c>
      <c r="O644" s="80">
        <f t="shared" si="53"/>
        <v>48.041671209194988</v>
      </c>
      <c r="P644" s="81" t="str">
        <f t="shared" si="54"/>
        <v>Moderado</v>
      </c>
      <c r="Q644" s="11">
        <v>18</v>
      </c>
      <c r="R644" s="11" t="s">
        <v>159</v>
      </c>
      <c r="S644" s="11">
        <v>2</v>
      </c>
      <c r="T644" s="11">
        <v>-74.121542349999999</v>
      </c>
      <c r="U644" s="12">
        <v>4.5583582170000003</v>
      </c>
    </row>
    <row r="645" spans="1:21" x14ac:dyDescent="0.25">
      <c r="A645" s="10">
        <v>3129</v>
      </c>
      <c r="B645" s="3" t="s">
        <v>211</v>
      </c>
      <c r="C645" s="3" t="s">
        <v>6255</v>
      </c>
      <c r="D645" s="3" t="s">
        <v>1</v>
      </c>
      <c r="E645" s="3" t="s">
        <v>106</v>
      </c>
      <c r="F645" s="24">
        <f>('ICT-BD'!I3130)</f>
        <v>12.217776001340578</v>
      </c>
      <c r="G645" s="24" t="str">
        <f>('ICT-BD'!J3130)</f>
        <v>Algo Frío</v>
      </c>
      <c r="H645" s="24">
        <f t="shared" si="50"/>
        <v>36.292421034992387</v>
      </c>
      <c r="I645" s="72">
        <f>('ICA-BD'!L3130)</f>
        <v>54.870370370370367</v>
      </c>
      <c r="J645" s="72" t="str">
        <f>('ICA-BD'!M3130)</f>
        <v>Aceptable</v>
      </c>
      <c r="K645" s="72">
        <f t="shared" si="51"/>
        <v>76.83259259259259</v>
      </c>
      <c r="L645" s="133">
        <f>('IRA-BD'!G3130)</f>
        <v>31</v>
      </c>
      <c r="M645" s="36" t="str">
        <f>('IRA-BD'!H3130)</f>
        <v>Aceptable</v>
      </c>
      <c r="N645" s="133">
        <f t="shared" si="52"/>
        <v>31</v>
      </c>
      <c r="O645" s="80">
        <f t="shared" si="53"/>
        <v>48.041671209194988</v>
      </c>
      <c r="P645" s="81" t="str">
        <f t="shared" si="54"/>
        <v>Moderado</v>
      </c>
      <c r="Q645" s="11">
        <v>18</v>
      </c>
      <c r="R645" s="11" t="s">
        <v>159</v>
      </c>
      <c r="S645" s="11">
        <v>2</v>
      </c>
      <c r="T645" s="11">
        <v>-74.122636979999996</v>
      </c>
      <c r="U645" s="12">
        <v>4.5595129170000002</v>
      </c>
    </row>
    <row r="646" spans="1:21" x14ac:dyDescent="0.25">
      <c r="A646" s="10">
        <v>3138</v>
      </c>
      <c r="B646" s="3" t="s">
        <v>238</v>
      </c>
      <c r="C646" s="3" t="s">
        <v>6255</v>
      </c>
      <c r="D646" s="3" t="s">
        <v>1</v>
      </c>
      <c r="E646" s="3" t="s">
        <v>124</v>
      </c>
      <c r="F646" s="24">
        <f>('ICT-BD'!I3139)</f>
        <v>12.217776001340578</v>
      </c>
      <c r="G646" s="24" t="str">
        <f>('ICT-BD'!J3139)</f>
        <v>Algo Frío</v>
      </c>
      <c r="H646" s="24">
        <f t="shared" si="50"/>
        <v>36.292421034992387</v>
      </c>
      <c r="I646" s="72">
        <f>('ICA-BD'!L3139)</f>
        <v>54.870370370370367</v>
      </c>
      <c r="J646" s="72" t="str">
        <f>('ICA-BD'!M3139)</f>
        <v>Aceptable</v>
      </c>
      <c r="K646" s="72">
        <f t="shared" si="51"/>
        <v>76.83259259259259</v>
      </c>
      <c r="L646" s="133">
        <f>('IRA-BD'!G3139)</f>
        <v>31</v>
      </c>
      <c r="M646" s="36" t="str">
        <f>('IRA-BD'!H3139)</f>
        <v>Aceptable</v>
      </c>
      <c r="N646" s="133">
        <f t="shared" si="52"/>
        <v>31</v>
      </c>
      <c r="O646" s="80">
        <f t="shared" si="53"/>
        <v>48.041671209194988</v>
      </c>
      <c r="P646" s="81" t="str">
        <f t="shared" si="54"/>
        <v>Moderado</v>
      </c>
      <c r="Q646" s="11">
        <v>18</v>
      </c>
      <c r="R646" s="11" t="s">
        <v>159</v>
      </c>
      <c r="S646" s="11">
        <v>1</v>
      </c>
      <c r="T646" s="11">
        <v>-74.122017799999995</v>
      </c>
      <c r="U646" s="12">
        <v>4.5621272260000003</v>
      </c>
    </row>
    <row r="647" spans="1:21" x14ac:dyDescent="0.25">
      <c r="A647" s="10">
        <v>3145</v>
      </c>
      <c r="B647" s="3" t="s">
        <v>245</v>
      </c>
      <c r="C647" s="3" t="s">
        <v>6255</v>
      </c>
      <c r="D647" s="3" t="s">
        <v>1</v>
      </c>
      <c r="E647" s="3" t="s">
        <v>129</v>
      </c>
      <c r="F647" s="24">
        <f>('ICT-BD'!I3146)</f>
        <v>12.217776001340578</v>
      </c>
      <c r="G647" s="24" t="str">
        <f>('ICT-BD'!J3146)</f>
        <v>Algo Frío</v>
      </c>
      <c r="H647" s="24">
        <f t="shared" si="50"/>
        <v>36.292421034992387</v>
      </c>
      <c r="I647" s="72">
        <f>('ICA-BD'!L3146)</f>
        <v>54.870370370370367</v>
      </c>
      <c r="J647" s="72" t="str">
        <f>('ICA-BD'!M3146)</f>
        <v>Aceptable</v>
      </c>
      <c r="K647" s="72">
        <f t="shared" si="51"/>
        <v>76.83259259259259</v>
      </c>
      <c r="L647" s="133">
        <f>('IRA-BD'!G3146)</f>
        <v>31</v>
      </c>
      <c r="M647" s="36" t="str">
        <f>('IRA-BD'!H3146)</f>
        <v>Aceptable</v>
      </c>
      <c r="N647" s="133">
        <f t="shared" si="52"/>
        <v>31</v>
      </c>
      <c r="O647" s="80">
        <f t="shared" si="53"/>
        <v>48.041671209194988</v>
      </c>
      <c r="P647" s="81" t="str">
        <f t="shared" si="54"/>
        <v>Moderado</v>
      </c>
      <c r="Q647" s="11">
        <v>18</v>
      </c>
      <c r="R647" s="11" t="s">
        <v>159</v>
      </c>
      <c r="S647" s="11">
        <v>2</v>
      </c>
      <c r="T647" s="11">
        <v>-74.123179460000003</v>
      </c>
      <c r="U647" s="12">
        <v>4.56013761</v>
      </c>
    </row>
    <row r="648" spans="1:21" x14ac:dyDescent="0.25">
      <c r="A648" s="10">
        <v>3150</v>
      </c>
      <c r="B648" s="3" t="s">
        <v>250</v>
      </c>
      <c r="C648" s="3" t="s">
        <v>6255</v>
      </c>
      <c r="D648" s="3" t="s">
        <v>1</v>
      </c>
      <c r="E648" s="3" t="s">
        <v>132</v>
      </c>
      <c r="F648" s="24">
        <f>('ICT-BD'!I3151)</f>
        <v>12.217776001340578</v>
      </c>
      <c r="G648" s="24" t="str">
        <f>('ICT-BD'!J3151)</f>
        <v>Algo Frío</v>
      </c>
      <c r="H648" s="24">
        <f t="shared" si="50"/>
        <v>36.292421034992387</v>
      </c>
      <c r="I648" s="72">
        <f>('ICA-BD'!L3151)</f>
        <v>54.870370370370367</v>
      </c>
      <c r="J648" s="72" t="str">
        <f>('ICA-BD'!M3151)</f>
        <v>Aceptable</v>
      </c>
      <c r="K648" s="72">
        <f t="shared" si="51"/>
        <v>76.83259259259259</v>
      </c>
      <c r="L648" s="133">
        <f>('IRA-BD'!G3151)</f>
        <v>31</v>
      </c>
      <c r="M648" s="36" t="str">
        <f>('IRA-BD'!H3151)</f>
        <v>Aceptable</v>
      </c>
      <c r="N648" s="133">
        <f t="shared" si="52"/>
        <v>31</v>
      </c>
      <c r="O648" s="80">
        <f t="shared" si="53"/>
        <v>48.041671209194988</v>
      </c>
      <c r="P648" s="81" t="str">
        <f t="shared" si="54"/>
        <v>Moderado</v>
      </c>
      <c r="Q648" s="11">
        <v>18</v>
      </c>
      <c r="R648" s="11" t="s">
        <v>159</v>
      </c>
      <c r="S648" s="11">
        <v>3</v>
      </c>
      <c r="T648" s="11">
        <v>-74.118059200000005</v>
      </c>
      <c r="U648" s="12">
        <v>4.560292928</v>
      </c>
    </row>
    <row r="649" spans="1:21" x14ac:dyDescent="0.25">
      <c r="A649" s="10">
        <v>3178</v>
      </c>
      <c r="B649" s="3" t="s">
        <v>278</v>
      </c>
      <c r="C649" s="3" t="s">
        <v>6255</v>
      </c>
      <c r="D649" s="3" t="s">
        <v>1</v>
      </c>
      <c r="E649" s="3" t="s">
        <v>146</v>
      </c>
      <c r="F649" s="24">
        <f>('ICT-BD'!I3179)</f>
        <v>12.217776001340578</v>
      </c>
      <c r="G649" s="24" t="str">
        <f>('ICT-BD'!J3179)</f>
        <v>Algo Frío</v>
      </c>
      <c r="H649" s="24">
        <f t="shared" si="50"/>
        <v>36.292421034992387</v>
      </c>
      <c r="I649" s="72">
        <f>('ICA-BD'!L3179)</f>
        <v>54.870370370370367</v>
      </c>
      <c r="J649" s="72" t="str">
        <f>('ICA-BD'!M3179)</f>
        <v>Aceptable</v>
      </c>
      <c r="K649" s="72">
        <f t="shared" si="51"/>
        <v>76.83259259259259</v>
      </c>
      <c r="L649" s="133">
        <f>('IRA-BD'!G3179)</f>
        <v>31</v>
      </c>
      <c r="M649" s="36" t="str">
        <f>('IRA-BD'!H3179)</f>
        <v>Aceptable</v>
      </c>
      <c r="N649" s="133">
        <f t="shared" si="52"/>
        <v>31</v>
      </c>
      <c r="O649" s="80">
        <f t="shared" si="53"/>
        <v>48.041671209194988</v>
      </c>
      <c r="P649" s="81" t="str">
        <f t="shared" si="54"/>
        <v>Moderado</v>
      </c>
      <c r="Q649" s="11">
        <v>18</v>
      </c>
      <c r="R649" s="11" t="s">
        <v>161</v>
      </c>
      <c r="S649" s="11">
        <v>3</v>
      </c>
      <c r="T649" s="11">
        <v>-74.111755619999997</v>
      </c>
      <c r="U649" s="12">
        <v>4.5766643250000003</v>
      </c>
    </row>
    <row r="650" spans="1:21" x14ac:dyDescent="0.25">
      <c r="A650" s="10">
        <v>3181</v>
      </c>
      <c r="B650" s="3" t="s">
        <v>281</v>
      </c>
      <c r="C650" s="3" t="s">
        <v>6255</v>
      </c>
      <c r="D650" s="3" t="s">
        <v>1</v>
      </c>
      <c r="E650" s="3" t="s">
        <v>146</v>
      </c>
      <c r="F650" s="24">
        <f>('ICT-BD'!I3182)</f>
        <v>12.217776001340578</v>
      </c>
      <c r="G650" s="24" t="str">
        <f>('ICT-BD'!J3182)</f>
        <v>Algo Frío</v>
      </c>
      <c r="H650" s="24">
        <f t="shared" si="50"/>
        <v>36.292421034992387</v>
      </c>
      <c r="I650" s="72">
        <f>('ICA-BD'!L3182)</f>
        <v>54.870370370370367</v>
      </c>
      <c r="J650" s="72" t="str">
        <f>('ICA-BD'!M3182)</f>
        <v>Aceptable</v>
      </c>
      <c r="K650" s="72">
        <f t="shared" si="51"/>
        <v>76.83259259259259</v>
      </c>
      <c r="L650" s="133">
        <f>('IRA-BD'!G3182)</f>
        <v>31</v>
      </c>
      <c r="M650" s="36" t="str">
        <f>('IRA-BD'!H3182)</f>
        <v>Aceptable</v>
      </c>
      <c r="N650" s="133">
        <f t="shared" si="52"/>
        <v>31</v>
      </c>
      <c r="O650" s="80">
        <f t="shared" si="53"/>
        <v>48.041671209194988</v>
      </c>
      <c r="P650" s="81" t="str">
        <f t="shared" si="54"/>
        <v>Moderado</v>
      </c>
      <c r="Q650" s="11">
        <v>18</v>
      </c>
      <c r="R650" s="11" t="s">
        <v>161</v>
      </c>
      <c r="S650" s="11">
        <v>3</v>
      </c>
      <c r="T650" s="11">
        <v>-74.114030409999998</v>
      </c>
      <c r="U650" s="12">
        <v>4.5759284539999996</v>
      </c>
    </row>
    <row r="651" spans="1:21" x14ac:dyDescent="0.25">
      <c r="A651" s="10">
        <v>3185</v>
      </c>
      <c r="B651" s="3" t="s">
        <v>285</v>
      </c>
      <c r="C651" s="3" t="s">
        <v>6255</v>
      </c>
      <c r="D651" s="3" t="s">
        <v>1</v>
      </c>
      <c r="E651" s="3" t="s">
        <v>152</v>
      </c>
      <c r="F651" s="24">
        <f>('ICT-BD'!I3186)</f>
        <v>12.217776001340578</v>
      </c>
      <c r="G651" s="24" t="str">
        <f>('ICT-BD'!J3186)</f>
        <v>Algo Frío</v>
      </c>
      <c r="H651" s="24">
        <f t="shared" si="50"/>
        <v>36.292421034992387</v>
      </c>
      <c r="I651" s="72">
        <f>('ICA-BD'!L3186)</f>
        <v>54.870370370370367</v>
      </c>
      <c r="J651" s="72" t="str">
        <f>('ICA-BD'!M3186)</f>
        <v>Aceptable</v>
      </c>
      <c r="K651" s="72">
        <f t="shared" si="51"/>
        <v>76.83259259259259</v>
      </c>
      <c r="L651" s="133">
        <f>('IRA-BD'!G3186)</f>
        <v>31</v>
      </c>
      <c r="M651" s="36" t="str">
        <f>('IRA-BD'!H3186)</f>
        <v>Aceptable</v>
      </c>
      <c r="N651" s="133">
        <f t="shared" si="52"/>
        <v>31</v>
      </c>
      <c r="O651" s="80">
        <f t="shared" si="53"/>
        <v>48.041671209194988</v>
      </c>
      <c r="P651" s="81" t="str">
        <f t="shared" si="54"/>
        <v>Moderado</v>
      </c>
      <c r="Q651" s="11">
        <v>18</v>
      </c>
      <c r="R651" s="11" t="s">
        <v>161</v>
      </c>
      <c r="S651" s="11">
        <v>3</v>
      </c>
      <c r="T651" s="11">
        <v>-74.111254540000004</v>
      </c>
      <c r="U651" s="12">
        <v>4.5756031520000002</v>
      </c>
    </row>
    <row r="652" spans="1:21" x14ac:dyDescent="0.25">
      <c r="A652" s="10">
        <v>3206</v>
      </c>
      <c r="B652" s="3" t="s">
        <v>306</v>
      </c>
      <c r="C652" s="3" t="s">
        <v>6255</v>
      </c>
      <c r="D652" s="3" t="s">
        <v>1</v>
      </c>
      <c r="E652" s="3" t="s">
        <v>111</v>
      </c>
      <c r="F652" s="24">
        <f>('ICT-BD'!I3207)</f>
        <v>12.217776001340578</v>
      </c>
      <c r="G652" s="24" t="str">
        <f>('ICT-BD'!J3207)</f>
        <v>Algo Frío</v>
      </c>
      <c r="H652" s="24">
        <f t="shared" si="50"/>
        <v>36.292421034992387</v>
      </c>
      <c r="I652" s="72">
        <f>('ICA-BD'!L3207)</f>
        <v>54.870370370370367</v>
      </c>
      <c r="J652" s="72" t="str">
        <f>('ICA-BD'!M3207)</f>
        <v>Aceptable</v>
      </c>
      <c r="K652" s="72">
        <f t="shared" si="51"/>
        <v>76.83259259259259</v>
      </c>
      <c r="L652" s="133">
        <f>('IRA-BD'!G3207)</f>
        <v>31</v>
      </c>
      <c r="M652" s="36" t="str">
        <f>('IRA-BD'!H3207)</f>
        <v>Aceptable</v>
      </c>
      <c r="N652" s="133">
        <f t="shared" si="52"/>
        <v>31</v>
      </c>
      <c r="O652" s="80">
        <f t="shared" si="53"/>
        <v>48.041671209194988</v>
      </c>
      <c r="P652" s="81" t="str">
        <f t="shared" si="54"/>
        <v>Moderado</v>
      </c>
      <c r="Q652" s="11">
        <v>18</v>
      </c>
      <c r="R652" s="11" t="s">
        <v>161</v>
      </c>
      <c r="S652" s="11">
        <v>3</v>
      </c>
      <c r="T652" s="11">
        <v>-74.109850190000003</v>
      </c>
      <c r="U652" s="12">
        <v>4.5812747859999998</v>
      </c>
    </row>
    <row r="653" spans="1:21" x14ac:dyDescent="0.25">
      <c r="A653" s="10">
        <v>3218</v>
      </c>
      <c r="B653" s="3" t="s">
        <v>215</v>
      </c>
      <c r="C653" s="3" t="s">
        <v>6255</v>
      </c>
      <c r="D653" s="3" t="s">
        <v>1</v>
      </c>
      <c r="E653" s="3" t="s">
        <v>110</v>
      </c>
      <c r="F653" s="24">
        <f>('ICT-BD'!I3219)</f>
        <v>12.217776001340578</v>
      </c>
      <c r="G653" s="24" t="str">
        <f>('ICT-BD'!J3219)</f>
        <v>Algo Frío</v>
      </c>
      <c r="H653" s="24">
        <f t="shared" si="50"/>
        <v>36.292421034992387</v>
      </c>
      <c r="I653" s="72">
        <f>('ICA-BD'!L3219)</f>
        <v>54.870370370370367</v>
      </c>
      <c r="J653" s="72" t="str">
        <f>('ICA-BD'!M3219)</f>
        <v>Aceptable</v>
      </c>
      <c r="K653" s="72">
        <f t="shared" si="51"/>
        <v>76.83259259259259</v>
      </c>
      <c r="L653" s="133">
        <f>('IRA-BD'!G3219)</f>
        <v>31</v>
      </c>
      <c r="M653" s="36" t="str">
        <f>('IRA-BD'!H3219)</f>
        <v>Aceptable</v>
      </c>
      <c r="N653" s="133">
        <f t="shared" si="52"/>
        <v>31</v>
      </c>
      <c r="O653" s="80">
        <f t="shared" si="53"/>
        <v>48.041671209194988</v>
      </c>
      <c r="P653" s="81" t="str">
        <f t="shared" si="54"/>
        <v>Moderado</v>
      </c>
      <c r="Q653" s="11">
        <v>18</v>
      </c>
      <c r="R653" s="11" t="s">
        <v>161</v>
      </c>
      <c r="S653" s="11">
        <v>3</v>
      </c>
      <c r="T653" s="11">
        <v>-74.11135745</v>
      </c>
      <c r="U653" s="12">
        <v>4.5868528670000002</v>
      </c>
    </row>
    <row r="654" spans="1:21" x14ac:dyDescent="0.25">
      <c r="A654" s="10">
        <v>3219</v>
      </c>
      <c r="B654" s="3" t="s">
        <v>216</v>
      </c>
      <c r="C654" s="3" t="s">
        <v>6255</v>
      </c>
      <c r="D654" s="3" t="s">
        <v>1</v>
      </c>
      <c r="E654" s="3" t="s">
        <v>111</v>
      </c>
      <c r="F654" s="24">
        <f>('ICT-BD'!I3220)</f>
        <v>12.217776001340578</v>
      </c>
      <c r="G654" s="24" t="str">
        <f>('ICT-BD'!J3220)</f>
        <v>Algo Frío</v>
      </c>
      <c r="H654" s="24">
        <f t="shared" si="50"/>
        <v>36.292421034992387</v>
      </c>
      <c r="I654" s="72">
        <f>('ICA-BD'!L3220)</f>
        <v>54.870370370370367</v>
      </c>
      <c r="J654" s="72" t="str">
        <f>('ICA-BD'!M3220)</f>
        <v>Aceptable</v>
      </c>
      <c r="K654" s="72">
        <f t="shared" si="51"/>
        <v>76.83259259259259</v>
      </c>
      <c r="L654" s="133">
        <f>('IRA-BD'!G3220)</f>
        <v>31</v>
      </c>
      <c r="M654" s="36" t="str">
        <f>('IRA-BD'!H3220)</f>
        <v>Aceptable</v>
      </c>
      <c r="N654" s="133">
        <f t="shared" si="52"/>
        <v>31</v>
      </c>
      <c r="O654" s="80">
        <f t="shared" si="53"/>
        <v>48.041671209194988</v>
      </c>
      <c r="P654" s="81" t="str">
        <f t="shared" si="54"/>
        <v>Moderado</v>
      </c>
      <c r="Q654" s="11">
        <v>18</v>
      </c>
      <c r="R654" s="11" t="s">
        <v>161</v>
      </c>
      <c r="S654" s="11">
        <v>3</v>
      </c>
      <c r="T654" s="11">
        <v>-74.112548579999995</v>
      </c>
      <c r="U654" s="12">
        <v>4.582691069</v>
      </c>
    </row>
    <row r="655" spans="1:21" x14ac:dyDescent="0.25">
      <c r="A655" s="10">
        <v>3220</v>
      </c>
      <c r="B655" s="3" t="s">
        <v>217</v>
      </c>
      <c r="C655" s="3" t="s">
        <v>6255</v>
      </c>
      <c r="D655" s="3" t="s">
        <v>1</v>
      </c>
      <c r="E655" s="3" t="s">
        <v>112</v>
      </c>
      <c r="F655" s="24">
        <f>('ICT-BD'!I3221)</f>
        <v>12.217776001340578</v>
      </c>
      <c r="G655" s="24" t="str">
        <f>('ICT-BD'!J3221)</f>
        <v>Algo Frío</v>
      </c>
      <c r="H655" s="24">
        <f t="shared" si="50"/>
        <v>36.292421034992387</v>
      </c>
      <c r="I655" s="72">
        <f>('ICA-BD'!L3221)</f>
        <v>54.870370370370367</v>
      </c>
      <c r="J655" s="72" t="str">
        <f>('ICA-BD'!M3221)</f>
        <v>Aceptable</v>
      </c>
      <c r="K655" s="72">
        <f t="shared" si="51"/>
        <v>76.83259259259259</v>
      </c>
      <c r="L655" s="133">
        <f>('IRA-BD'!G3221)</f>
        <v>31</v>
      </c>
      <c r="M655" s="36" t="str">
        <f>('IRA-BD'!H3221)</f>
        <v>Aceptable</v>
      </c>
      <c r="N655" s="133">
        <f t="shared" si="52"/>
        <v>31</v>
      </c>
      <c r="O655" s="80">
        <f t="shared" si="53"/>
        <v>48.041671209194988</v>
      </c>
      <c r="P655" s="81" t="str">
        <f t="shared" si="54"/>
        <v>Moderado</v>
      </c>
      <c r="Q655" s="11">
        <v>18</v>
      </c>
      <c r="R655" s="11" t="s">
        <v>161</v>
      </c>
      <c r="S655" s="11">
        <v>3</v>
      </c>
      <c r="T655" s="11">
        <v>-74.114963549999999</v>
      </c>
      <c r="U655" s="12">
        <v>4.5789763900000002</v>
      </c>
    </row>
    <row r="656" spans="1:21" x14ac:dyDescent="0.25">
      <c r="A656" s="10">
        <v>3221</v>
      </c>
      <c r="B656" s="3" t="s">
        <v>218</v>
      </c>
      <c r="C656" s="3" t="s">
        <v>6255</v>
      </c>
      <c r="D656" s="3" t="s">
        <v>1</v>
      </c>
      <c r="E656" s="3" t="s">
        <v>112</v>
      </c>
      <c r="F656" s="24">
        <f>('ICT-BD'!I3222)</f>
        <v>12.217776001340578</v>
      </c>
      <c r="G656" s="24" t="str">
        <f>('ICT-BD'!J3222)</f>
        <v>Algo Frío</v>
      </c>
      <c r="H656" s="24">
        <f t="shared" si="50"/>
        <v>36.292421034992387</v>
      </c>
      <c r="I656" s="72">
        <f>('ICA-BD'!L3222)</f>
        <v>54.870370370370367</v>
      </c>
      <c r="J656" s="72" t="str">
        <f>('ICA-BD'!M3222)</f>
        <v>Aceptable</v>
      </c>
      <c r="K656" s="72">
        <f t="shared" si="51"/>
        <v>76.83259259259259</v>
      </c>
      <c r="L656" s="133">
        <f>('IRA-BD'!G3222)</f>
        <v>31</v>
      </c>
      <c r="M656" s="36" t="str">
        <f>('IRA-BD'!H3222)</f>
        <v>Aceptable</v>
      </c>
      <c r="N656" s="133">
        <f t="shared" si="52"/>
        <v>31</v>
      </c>
      <c r="O656" s="80">
        <f t="shared" si="53"/>
        <v>48.041671209194988</v>
      </c>
      <c r="P656" s="81" t="str">
        <f t="shared" si="54"/>
        <v>Moderado</v>
      </c>
      <c r="Q656" s="11">
        <v>18</v>
      </c>
      <c r="R656" s="11" t="s">
        <v>161</v>
      </c>
      <c r="S656" s="11">
        <v>3</v>
      </c>
      <c r="T656" s="11">
        <v>-74.116492809999997</v>
      </c>
      <c r="U656" s="12">
        <v>4.5775610670000004</v>
      </c>
    </row>
    <row r="657" spans="1:21" x14ac:dyDescent="0.25">
      <c r="A657" s="10">
        <v>3024</v>
      </c>
      <c r="B657" s="3" t="s">
        <v>5501</v>
      </c>
      <c r="C657" s="3" t="s">
        <v>5354</v>
      </c>
      <c r="D657" s="3" t="s">
        <v>1</v>
      </c>
      <c r="E657" s="3" t="s">
        <v>5502</v>
      </c>
      <c r="F657" s="24">
        <f>('ICT-BD'!I3025)</f>
        <v>12.693207725923974</v>
      </c>
      <c r="G657" s="24" t="str">
        <f>('ICT-BD'!J3025)</f>
        <v>Algo Frío</v>
      </c>
      <c r="H657" s="24">
        <f t="shared" si="50"/>
        <v>30.036740448368754</v>
      </c>
      <c r="I657" s="72">
        <f>('ICA-BD'!L3025)</f>
        <v>60.870370370370367</v>
      </c>
      <c r="J657" s="72" t="str">
        <f>('ICA-BD'!M3025)</f>
        <v>Aceptable</v>
      </c>
      <c r="K657" s="72">
        <f t="shared" si="51"/>
        <v>73.472592592592591</v>
      </c>
      <c r="L657" s="133">
        <f>('IRA-BD'!G3025)</f>
        <v>40.5</v>
      </c>
      <c r="M657" s="36" t="str">
        <f>('IRA-BD'!H3025)</f>
        <v>Aceptable</v>
      </c>
      <c r="N657" s="133">
        <f t="shared" si="52"/>
        <v>40.5</v>
      </c>
      <c r="O657" s="80">
        <f t="shared" si="53"/>
        <v>48.003111013653779</v>
      </c>
      <c r="P657" s="81" t="str">
        <f t="shared" si="54"/>
        <v>Moderado</v>
      </c>
      <c r="Q657" s="11">
        <v>16</v>
      </c>
      <c r="R657" s="11" t="s">
        <v>170</v>
      </c>
      <c r="S657" s="11">
        <v>3</v>
      </c>
      <c r="T657" s="11">
        <v>-74.132101250000005</v>
      </c>
      <c r="U657" s="12">
        <v>4.5966235710000003</v>
      </c>
    </row>
    <row r="658" spans="1:21" x14ac:dyDescent="0.25">
      <c r="A658" s="10">
        <v>1833</v>
      </c>
      <c r="B658" s="3" t="s">
        <v>3469</v>
      </c>
      <c r="C658" s="3" t="s">
        <v>3044</v>
      </c>
      <c r="D658" s="3" t="s">
        <v>1</v>
      </c>
      <c r="E658" s="3" t="s">
        <v>3470</v>
      </c>
      <c r="F658" s="24">
        <f>('ICT-BD'!I1834)</f>
        <v>12.879998687207939</v>
      </c>
      <c r="G658" s="24" t="str">
        <f>('ICT-BD'!J1834)</f>
        <v>Algo Frío</v>
      </c>
      <c r="H658" s="24">
        <f t="shared" si="50"/>
        <v>27.578964642000798</v>
      </c>
      <c r="I658" s="72">
        <f>('ICA-BD'!L1834)</f>
        <v>56.870370370370367</v>
      </c>
      <c r="J658" s="72" t="str">
        <f>('ICA-BD'!M1834)</f>
        <v>Aceptable</v>
      </c>
      <c r="K658" s="72">
        <f t="shared" si="51"/>
        <v>75.7125925925926</v>
      </c>
      <c r="L658" s="133">
        <f>('IRA-BD'!G1834)</f>
        <v>40.5</v>
      </c>
      <c r="M658" s="36" t="str">
        <f>('IRA-BD'!H1834)</f>
        <v>Aceptable</v>
      </c>
      <c r="N658" s="133">
        <f t="shared" si="52"/>
        <v>40.5</v>
      </c>
      <c r="O658" s="80">
        <f t="shared" si="53"/>
        <v>47.930519078197797</v>
      </c>
      <c r="P658" s="81" t="str">
        <f t="shared" si="54"/>
        <v>Moderado</v>
      </c>
      <c r="Q658" s="11">
        <v>10</v>
      </c>
      <c r="R658" s="11" t="s">
        <v>168</v>
      </c>
      <c r="S658" s="11">
        <v>3</v>
      </c>
      <c r="T658" s="11">
        <v>-74.100391290000005</v>
      </c>
      <c r="U658" s="12">
        <v>4.6837679569999997</v>
      </c>
    </row>
    <row r="659" spans="1:21" x14ac:dyDescent="0.25">
      <c r="A659" s="10">
        <v>1861</v>
      </c>
      <c r="B659" s="3" t="s">
        <v>3520</v>
      </c>
      <c r="C659" s="3" t="s">
        <v>3044</v>
      </c>
      <c r="D659" s="3" t="s">
        <v>1</v>
      </c>
      <c r="E659" s="3" t="s">
        <v>3521</v>
      </c>
      <c r="F659" s="24">
        <f>('ICT-BD'!I1862)</f>
        <v>12.879998687207939</v>
      </c>
      <c r="G659" s="24" t="str">
        <f>('ICT-BD'!J1862)</f>
        <v>Algo Frío</v>
      </c>
      <c r="H659" s="24">
        <f t="shared" si="50"/>
        <v>27.578964642000798</v>
      </c>
      <c r="I659" s="72">
        <f>('ICA-BD'!L1862)</f>
        <v>56.870370370370367</v>
      </c>
      <c r="J659" s="72" t="str">
        <f>('ICA-BD'!M1862)</f>
        <v>Aceptable</v>
      </c>
      <c r="K659" s="72">
        <f t="shared" si="51"/>
        <v>75.7125925925926</v>
      </c>
      <c r="L659" s="133">
        <f>('IRA-BD'!G1862)</f>
        <v>40.5</v>
      </c>
      <c r="M659" s="36" t="str">
        <f>('IRA-BD'!H1862)</f>
        <v>Aceptable</v>
      </c>
      <c r="N659" s="133">
        <f t="shared" si="52"/>
        <v>40.5</v>
      </c>
      <c r="O659" s="80">
        <f t="shared" si="53"/>
        <v>47.930519078197797</v>
      </c>
      <c r="P659" s="81" t="str">
        <f t="shared" si="54"/>
        <v>Moderado</v>
      </c>
      <c r="Q659" s="11">
        <v>10</v>
      </c>
      <c r="R659" s="11" t="s">
        <v>168</v>
      </c>
      <c r="S659" s="11">
        <v>3</v>
      </c>
      <c r="T659" s="11">
        <v>-74.108408069999996</v>
      </c>
      <c r="U659" s="12">
        <v>4.6954606710000002</v>
      </c>
    </row>
    <row r="660" spans="1:21" x14ac:dyDescent="0.25">
      <c r="A660" s="10">
        <v>793</v>
      </c>
      <c r="B660" s="3" t="s">
        <v>43</v>
      </c>
      <c r="C660" s="3" t="s">
        <v>4</v>
      </c>
      <c r="D660" s="3" t="s">
        <v>1</v>
      </c>
      <c r="E660" s="3" t="s">
        <v>14</v>
      </c>
      <c r="F660" s="24">
        <f>('ICT-BD'!I794)</f>
        <v>12.217776001340578</v>
      </c>
      <c r="G660" s="24" t="str">
        <f>('ICT-BD'!J794)</f>
        <v>Algo Frío</v>
      </c>
      <c r="H660" s="24">
        <f t="shared" si="50"/>
        <v>36.292421034992387</v>
      </c>
      <c r="I660" s="72">
        <f>('ICA-BD'!L794)</f>
        <v>56.870370370370367</v>
      </c>
      <c r="J660" s="72" t="str">
        <f>('ICA-BD'!M794)</f>
        <v>Aceptable</v>
      </c>
      <c r="K660" s="72">
        <f t="shared" si="51"/>
        <v>75.7125925925926</v>
      </c>
      <c r="L660" s="133">
        <f>('IRA-BD'!G794)</f>
        <v>31</v>
      </c>
      <c r="M660" s="36" t="str">
        <f>('IRA-BD'!H794)</f>
        <v>Aceptable</v>
      </c>
      <c r="N660" s="133">
        <f t="shared" si="52"/>
        <v>31</v>
      </c>
      <c r="O660" s="80">
        <f t="shared" si="53"/>
        <v>47.66833787586166</v>
      </c>
      <c r="P660" s="81" t="str">
        <f t="shared" si="54"/>
        <v>Moderado</v>
      </c>
      <c r="Q660" s="11">
        <v>6</v>
      </c>
      <c r="R660" s="11" t="s">
        <v>6</v>
      </c>
      <c r="S660" s="11">
        <v>3</v>
      </c>
      <c r="T660" s="11">
        <v>-74.135864080000005</v>
      </c>
      <c r="U660" s="12">
        <v>4.5750117010000002</v>
      </c>
    </row>
    <row r="661" spans="1:21" x14ac:dyDescent="0.25">
      <c r="A661" s="10">
        <v>795</v>
      </c>
      <c r="B661" s="3" t="s">
        <v>46</v>
      </c>
      <c r="C661" s="3" t="s">
        <v>4</v>
      </c>
      <c r="D661" s="3" t="s">
        <v>1</v>
      </c>
      <c r="E661" s="3" t="s">
        <v>14</v>
      </c>
      <c r="F661" s="24">
        <f>('ICT-BD'!I796)</f>
        <v>12.217776001340578</v>
      </c>
      <c r="G661" s="24" t="str">
        <f>('ICT-BD'!J796)</f>
        <v>Algo Frío</v>
      </c>
      <c r="H661" s="24">
        <f t="shared" si="50"/>
        <v>36.292421034992387</v>
      </c>
      <c r="I661" s="72">
        <f>('ICA-BD'!L796)</f>
        <v>56.870370370370367</v>
      </c>
      <c r="J661" s="72" t="str">
        <f>('ICA-BD'!M796)</f>
        <v>Aceptable</v>
      </c>
      <c r="K661" s="72">
        <f t="shared" si="51"/>
        <v>75.7125925925926</v>
      </c>
      <c r="L661" s="133">
        <f>('IRA-BD'!G796)</f>
        <v>31</v>
      </c>
      <c r="M661" s="36" t="str">
        <f>('IRA-BD'!H796)</f>
        <v>Aceptable</v>
      </c>
      <c r="N661" s="133">
        <f t="shared" si="52"/>
        <v>31</v>
      </c>
      <c r="O661" s="80">
        <f t="shared" si="53"/>
        <v>47.66833787586166</v>
      </c>
      <c r="P661" s="81" t="str">
        <f t="shared" si="54"/>
        <v>Moderado</v>
      </c>
      <c r="Q661" s="11">
        <v>6</v>
      </c>
      <c r="R661" s="11" t="s">
        <v>6</v>
      </c>
      <c r="S661" s="11">
        <v>3</v>
      </c>
      <c r="T661" s="11">
        <v>-74.134016020000004</v>
      </c>
      <c r="U661" s="12">
        <v>4.5762933940000003</v>
      </c>
    </row>
    <row r="662" spans="1:21" x14ac:dyDescent="0.25">
      <c r="A662" s="10">
        <v>801</v>
      </c>
      <c r="B662" s="3" t="s">
        <v>55</v>
      </c>
      <c r="C662" s="3" t="s">
        <v>4</v>
      </c>
      <c r="D662" s="3" t="s">
        <v>1</v>
      </c>
      <c r="E662" s="3" t="s">
        <v>51</v>
      </c>
      <c r="F662" s="24">
        <f>('ICT-BD'!I802)</f>
        <v>12.217776001340578</v>
      </c>
      <c r="G662" s="24" t="str">
        <f>('ICT-BD'!J802)</f>
        <v>Algo Frío</v>
      </c>
      <c r="H662" s="24">
        <f t="shared" si="50"/>
        <v>36.292421034992387</v>
      </c>
      <c r="I662" s="72">
        <f>('ICA-BD'!L802)</f>
        <v>56.870370370370367</v>
      </c>
      <c r="J662" s="72" t="str">
        <f>('ICA-BD'!M802)</f>
        <v>Aceptable</v>
      </c>
      <c r="K662" s="72">
        <f t="shared" si="51"/>
        <v>75.7125925925926</v>
      </c>
      <c r="L662" s="133">
        <f>('IRA-BD'!G802)</f>
        <v>31</v>
      </c>
      <c r="M662" s="36" t="str">
        <f>('IRA-BD'!H802)</f>
        <v>Aceptable</v>
      </c>
      <c r="N662" s="133">
        <f t="shared" si="52"/>
        <v>31</v>
      </c>
      <c r="O662" s="80">
        <f t="shared" si="53"/>
        <v>47.66833787586166</v>
      </c>
      <c r="P662" s="81" t="str">
        <f t="shared" si="54"/>
        <v>Moderado</v>
      </c>
      <c r="Q662" s="11">
        <v>6</v>
      </c>
      <c r="R662" s="11" t="s">
        <v>6</v>
      </c>
      <c r="S662" s="11">
        <v>3</v>
      </c>
      <c r="T662" s="11">
        <v>-74.137085040000002</v>
      </c>
      <c r="U662" s="12">
        <v>4.574996295</v>
      </c>
    </row>
    <row r="663" spans="1:21" x14ac:dyDescent="0.25">
      <c r="A663" s="10">
        <v>3200</v>
      </c>
      <c r="B663" s="3" t="s">
        <v>300</v>
      </c>
      <c r="C663" s="3" t="s">
        <v>6255</v>
      </c>
      <c r="D663" s="3" t="s">
        <v>1</v>
      </c>
      <c r="E663" s="3" t="s">
        <v>155</v>
      </c>
      <c r="F663" s="24">
        <f>('ICT-BD'!I3201)</f>
        <v>12.217776001340578</v>
      </c>
      <c r="G663" s="24" t="str">
        <f>('ICT-BD'!J3201)</f>
        <v>Algo Frío</v>
      </c>
      <c r="H663" s="24">
        <f t="shared" si="50"/>
        <v>36.292421034992387</v>
      </c>
      <c r="I663" s="72">
        <f>('ICA-BD'!L3201)</f>
        <v>56.870370370370367</v>
      </c>
      <c r="J663" s="72" t="str">
        <f>('ICA-BD'!M3201)</f>
        <v>Aceptable</v>
      </c>
      <c r="K663" s="72">
        <f t="shared" si="51"/>
        <v>75.7125925925926</v>
      </c>
      <c r="L663" s="133">
        <f>('IRA-BD'!G3201)</f>
        <v>31</v>
      </c>
      <c r="M663" s="36" t="str">
        <f>('IRA-BD'!H3201)</f>
        <v>Aceptable</v>
      </c>
      <c r="N663" s="133">
        <f t="shared" si="52"/>
        <v>31</v>
      </c>
      <c r="O663" s="80">
        <f t="shared" si="53"/>
        <v>47.66833787586166</v>
      </c>
      <c r="P663" s="81" t="str">
        <f t="shared" si="54"/>
        <v>Moderado</v>
      </c>
      <c r="Q663" s="11">
        <v>18</v>
      </c>
      <c r="R663" s="11" t="s">
        <v>161</v>
      </c>
      <c r="S663" s="11">
        <v>3</v>
      </c>
      <c r="T663" s="11">
        <v>-74.120459620000005</v>
      </c>
      <c r="U663" s="12">
        <v>4.5829734630000001</v>
      </c>
    </row>
    <row r="664" spans="1:21" x14ac:dyDescent="0.25">
      <c r="A664" s="10">
        <v>3216</v>
      </c>
      <c r="B664" s="3" t="s">
        <v>213</v>
      </c>
      <c r="C664" s="3" t="s">
        <v>6255</v>
      </c>
      <c r="D664" s="3" t="s">
        <v>1</v>
      </c>
      <c r="E664" s="3" t="s">
        <v>108</v>
      </c>
      <c r="F664" s="24">
        <f>('ICT-BD'!I3217)</f>
        <v>12.217776001340578</v>
      </c>
      <c r="G664" s="24" t="str">
        <f>('ICT-BD'!J3217)</f>
        <v>Algo Frío</v>
      </c>
      <c r="H664" s="24">
        <f t="shared" si="50"/>
        <v>36.292421034992387</v>
      </c>
      <c r="I664" s="72">
        <f>('ICA-BD'!L3217)</f>
        <v>56.870370370370367</v>
      </c>
      <c r="J664" s="72" t="str">
        <f>('ICA-BD'!M3217)</f>
        <v>Aceptable</v>
      </c>
      <c r="K664" s="72">
        <f t="shared" si="51"/>
        <v>75.7125925925926</v>
      </c>
      <c r="L664" s="133">
        <f>('IRA-BD'!G3217)</f>
        <v>31</v>
      </c>
      <c r="M664" s="36" t="str">
        <f>('IRA-BD'!H3217)</f>
        <v>Aceptable</v>
      </c>
      <c r="N664" s="133">
        <f t="shared" si="52"/>
        <v>31</v>
      </c>
      <c r="O664" s="80">
        <f t="shared" si="53"/>
        <v>47.66833787586166</v>
      </c>
      <c r="P664" s="81" t="str">
        <f t="shared" si="54"/>
        <v>Moderado</v>
      </c>
      <c r="Q664" s="11">
        <v>18</v>
      </c>
      <c r="R664" s="11" t="s">
        <v>161</v>
      </c>
      <c r="S664" s="11">
        <v>3</v>
      </c>
      <c r="T664" s="11">
        <v>-74.127232509999999</v>
      </c>
      <c r="U664" s="12">
        <v>4.5828777110000001</v>
      </c>
    </row>
    <row r="665" spans="1:21" x14ac:dyDescent="0.25">
      <c r="A665" s="10">
        <v>3225</v>
      </c>
      <c r="B665" s="3" t="s">
        <v>222</v>
      </c>
      <c r="C665" s="3" t="s">
        <v>6255</v>
      </c>
      <c r="D665" s="3" t="s">
        <v>1</v>
      </c>
      <c r="E665" s="3" t="s">
        <v>112</v>
      </c>
      <c r="F665" s="24">
        <f>('ICT-BD'!I3226)</f>
        <v>12.217776001340578</v>
      </c>
      <c r="G665" s="24" t="str">
        <f>('ICT-BD'!J3226)</f>
        <v>Algo Frío</v>
      </c>
      <c r="H665" s="24">
        <f t="shared" si="50"/>
        <v>36.292421034992387</v>
      </c>
      <c r="I665" s="72">
        <f>('ICA-BD'!L3226)</f>
        <v>56.870370370370367</v>
      </c>
      <c r="J665" s="72" t="str">
        <f>('ICA-BD'!M3226)</f>
        <v>Aceptable</v>
      </c>
      <c r="K665" s="72">
        <f t="shared" si="51"/>
        <v>75.7125925925926</v>
      </c>
      <c r="L665" s="133">
        <f>('IRA-BD'!G3226)</f>
        <v>31</v>
      </c>
      <c r="M665" s="36" t="str">
        <f>('IRA-BD'!H3226)</f>
        <v>Aceptable</v>
      </c>
      <c r="N665" s="133">
        <f t="shared" si="52"/>
        <v>31</v>
      </c>
      <c r="O665" s="80">
        <f t="shared" si="53"/>
        <v>47.66833787586166</v>
      </c>
      <c r="P665" s="81" t="str">
        <f t="shared" si="54"/>
        <v>Moderado</v>
      </c>
      <c r="Q665" s="11">
        <v>18</v>
      </c>
      <c r="R665" s="11" t="s">
        <v>161</v>
      </c>
      <c r="S665" s="11">
        <v>3</v>
      </c>
      <c r="T665" s="11">
        <v>-74.118253699999997</v>
      </c>
      <c r="U665" s="12">
        <v>4.5806339930000002</v>
      </c>
    </row>
    <row r="666" spans="1:21" x14ac:dyDescent="0.25">
      <c r="A666" s="10">
        <v>3226</v>
      </c>
      <c r="B666" s="3" t="s">
        <v>223</v>
      </c>
      <c r="C666" s="3" t="s">
        <v>6255</v>
      </c>
      <c r="D666" s="3" t="s">
        <v>1</v>
      </c>
      <c r="E666" s="3" t="s">
        <v>112</v>
      </c>
      <c r="F666" s="24">
        <f>('ICT-BD'!I3227)</f>
        <v>12.217776001340578</v>
      </c>
      <c r="G666" s="24" t="str">
        <f>('ICT-BD'!J3227)</f>
        <v>Algo Frío</v>
      </c>
      <c r="H666" s="24">
        <f t="shared" si="50"/>
        <v>36.292421034992387</v>
      </c>
      <c r="I666" s="72">
        <f>('ICA-BD'!L3227)</f>
        <v>56.870370370370367</v>
      </c>
      <c r="J666" s="72" t="str">
        <f>('ICA-BD'!M3227)</f>
        <v>Aceptable</v>
      </c>
      <c r="K666" s="72">
        <f t="shared" si="51"/>
        <v>75.7125925925926</v>
      </c>
      <c r="L666" s="133">
        <f>('IRA-BD'!G3227)</f>
        <v>31</v>
      </c>
      <c r="M666" s="36" t="str">
        <f>('IRA-BD'!H3227)</f>
        <v>Aceptable</v>
      </c>
      <c r="N666" s="133">
        <f t="shared" si="52"/>
        <v>31</v>
      </c>
      <c r="O666" s="80">
        <f t="shared" si="53"/>
        <v>47.66833787586166</v>
      </c>
      <c r="P666" s="81" t="str">
        <f t="shared" si="54"/>
        <v>Moderado</v>
      </c>
      <c r="Q666" s="11">
        <v>18</v>
      </c>
      <c r="R666" s="11" t="s">
        <v>161</v>
      </c>
      <c r="S666" s="11">
        <v>3</v>
      </c>
      <c r="T666" s="11">
        <v>-74.117640370000004</v>
      </c>
      <c r="U666" s="12">
        <v>4.5778132720000002</v>
      </c>
    </row>
    <row r="667" spans="1:21" x14ac:dyDescent="0.25">
      <c r="A667" s="10">
        <v>1161</v>
      </c>
      <c r="B667" s="3" t="s">
        <v>2318</v>
      </c>
      <c r="C667" s="3" t="s">
        <v>1986</v>
      </c>
      <c r="D667" s="3" t="s">
        <v>1</v>
      </c>
      <c r="E667" s="3" t="s">
        <v>2319</v>
      </c>
      <c r="F667" s="24">
        <f>('ICT-BD'!I1162)</f>
        <v>11.802498687207938</v>
      </c>
      <c r="G667" s="24" t="str">
        <f>('ICT-BD'!J1162)</f>
        <v>Algo Frío</v>
      </c>
      <c r="H667" s="24">
        <f t="shared" si="50"/>
        <v>41.756596220948168</v>
      </c>
      <c r="I667" s="72">
        <f>('ICA-BD'!L1162)</f>
        <v>66.75</v>
      </c>
      <c r="J667" s="72" t="str">
        <f>('ICA-BD'!M1162)</f>
        <v>Aceptable</v>
      </c>
      <c r="K667" s="72">
        <f t="shared" si="51"/>
        <v>70.180000000000007</v>
      </c>
      <c r="L667" s="133">
        <f>('IRA-BD'!G1162)</f>
        <v>31</v>
      </c>
      <c r="M667" s="36" t="str">
        <f>('IRA-BD'!H1162)</f>
        <v>Aceptable</v>
      </c>
      <c r="N667" s="133">
        <f t="shared" si="52"/>
        <v>31</v>
      </c>
      <c r="O667" s="80">
        <f t="shared" si="53"/>
        <v>47.645532073649385</v>
      </c>
      <c r="P667" s="81" t="str">
        <f t="shared" si="54"/>
        <v>Moderado</v>
      </c>
      <c r="Q667" s="11">
        <v>8</v>
      </c>
      <c r="R667" s="11" t="s">
        <v>5992</v>
      </c>
      <c r="S667" s="11">
        <v>2</v>
      </c>
      <c r="T667" s="11">
        <v>-74.13835014</v>
      </c>
      <c r="U667" s="12">
        <v>4.6519936509999997</v>
      </c>
    </row>
    <row r="668" spans="1:21" x14ac:dyDescent="0.25">
      <c r="A668" s="10">
        <v>2028</v>
      </c>
      <c r="B668" s="3" t="s">
        <v>3779</v>
      </c>
      <c r="C668" s="3" t="s">
        <v>3696</v>
      </c>
      <c r="D668" s="3" t="s">
        <v>1</v>
      </c>
      <c r="E668" s="3" t="s">
        <v>3780</v>
      </c>
      <c r="F668" s="24">
        <f>('ICT-BD'!I2029)</f>
        <v>12.426706907059854</v>
      </c>
      <c r="G668" s="24" t="str">
        <f>('ICT-BD'!J2029)</f>
        <v>Algo Frío</v>
      </c>
      <c r="H668" s="24">
        <f t="shared" si="50"/>
        <v>33.543330170265065</v>
      </c>
      <c r="I668" s="72">
        <f>('ICA-BD'!L2029)</f>
        <v>52.092592592592595</v>
      </c>
      <c r="J668" s="72" t="str">
        <f>('ICA-BD'!M2029)</f>
        <v>Aceptable</v>
      </c>
      <c r="K668" s="72">
        <f t="shared" si="51"/>
        <v>78.388148148148147</v>
      </c>
      <c r="L668" s="133">
        <f>('IRA-BD'!G2029)</f>
        <v>31</v>
      </c>
      <c r="M668" s="36" t="str">
        <f>('IRA-BD'!H2029)</f>
        <v>Aceptable</v>
      </c>
      <c r="N668" s="133">
        <f t="shared" si="52"/>
        <v>31</v>
      </c>
      <c r="O668" s="80">
        <f t="shared" si="53"/>
        <v>47.643826106137737</v>
      </c>
      <c r="P668" s="81" t="str">
        <f t="shared" si="54"/>
        <v>Moderado</v>
      </c>
      <c r="Q668" s="11">
        <v>11</v>
      </c>
      <c r="R668" s="11" t="s">
        <v>166</v>
      </c>
      <c r="S668" s="11">
        <v>5</v>
      </c>
      <c r="T668" s="11">
        <v>-74.066156539999994</v>
      </c>
      <c r="U668" s="12">
        <v>4.6922144619999999</v>
      </c>
    </row>
    <row r="669" spans="1:21" x14ac:dyDescent="0.25">
      <c r="A669" s="10">
        <v>2039</v>
      </c>
      <c r="B669" s="3" t="s">
        <v>3795</v>
      </c>
      <c r="C669" s="3" t="s">
        <v>3696</v>
      </c>
      <c r="D669" s="3" t="s">
        <v>1</v>
      </c>
      <c r="E669" s="3" t="s">
        <v>3796</v>
      </c>
      <c r="F669" s="24">
        <f>('ICT-BD'!I2040)</f>
        <v>12.426706907059854</v>
      </c>
      <c r="G669" s="24" t="str">
        <f>('ICT-BD'!J2040)</f>
        <v>Algo Frío</v>
      </c>
      <c r="H669" s="24">
        <f t="shared" si="50"/>
        <v>33.543330170265065</v>
      </c>
      <c r="I669" s="72">
        <f>('ICA-BD'!L2040)</f>
        <v>52.092592592592595</v>
      </c>
      <c r="J669" s="72" t="str">
        <f>('ICA-BD'!M2040)</f>
        <v>Aceptable</v>
      </c>
      <c r="K669" s="72">
        <f t="shared" si="51"/>
        <v>78.388148148148147</v>
      </c>
      <c r="L669" s="133">
        <f>('IRA-BD'!G2040)</f>
        <v>31</v>
      </c>
      <c r="M669" s="36" t="str">
        <f>('IRA-BD'!H2040)</f>
        <v>Aceptable</v>
      </c>
      <c r="N669" s="133">
        <f t="shared" si="52"/>
        <v>31</v>
      </c>
      <c r="O669" s="80">
        <f t="shared" si="53"/>
        <v>47.643826106137737</v>
      </c>
      <c r="P669" s="81" t="str">
        <f t="shared" si="54"/>
        <v>Moderado</v>
      </c>
      <c r="Q669" s="11">
        <v>11</v>
      </c>
      <c r="R669" s="11" t="s">
        <v>166</v>
      </c>
      <c r="S669" s="11">
        <v>5</v>
      </c>
      <c r="T669" s="11">
        <v>-74.065388909999996</v>
      </c>
      <c r="U669" s="12">
        <v>4.6984602119999996</v>
      </c>
    </row>
    <row r="670" spans="1:21" x14ac:dyDescent="0.25">
      <c r="A670" s="10">
        <v>2043</v>
      </c>
      <c r="B670" s="3" t="s">
        <v>3802</v>
      </c>
      <c r="C670" s="3" t="s">
        <v>3696</v>
      </c>
      <c r="D670" s="3" t="s">
        <v>1</v>
      </c>
      <c r="E670" s="3" t="s">
        <v>3803</v>
      </c>
      <c r="F670" s="24">
        <f>('ICT-BD'!I2044)</f>
        <v>12.426706907059854</v>
      </c>
      <c r="G670" s="24" t="str">
        <f>('ICT-BD'!J2044)</f>
        <v>Algo Frío</v>
      </c>
      <c r="H670" s="24">
        <f t="shared" si="50"/>
        <v>33.543330170265065</v>
      </c>
      <c r="I670" s="72">
        <f>('ICA-BD'!L2044)</f>
        <v>52.092592592592595</v>
      </c>
      <c r="J670" s="72" t="str">
        <f>('ICA-BD'!M2044)</f>
        <v>Aceptable</v>
      </c>
      <c r="K670" s="72">
        <f t="shared" si="51"/>
        <v>78.388148148148147</v>
      </c>
      <c r="L670" s="133">
        <f>('IRA-BD'!G2044)</f>
        <v>31</v>
      </c>
      <c r="M670" s="36" t="str">
        <f>('IRA-BD'!H2044)</f>
        <v>Aceptable</v>
      </c>
      <c r="N670" s="133">
        <f t="shared" si="52"/>
        <v>31</v>
      </c>
      <c r="O670" s="80">
        <f t="shared" si="53"/>
        <v>47.643826106137737</v>
      </c>
      <c r="P670" s="81" t="str">
        <f t="shared" si="54"/>
        <v>Moderado</v>
      </c>
      <c r="Q670" s="11">
        <v>11</v>
      </c>
      <c r="R670" s="11" t="s">
        <v>166</v>
      </c>
      <c r="S670" s="11">
        <v>5</v>
      </c>
      <c r="T670" s="11">
        <v>-74.065481430000006</v>
      </c>
      <c r="U670" s="12">
        <v>4.6971922429999999</v>
      </c>
    </row>
    <row r="671" spans="1:21" x14ac:dyDescent="0.25">
      <c r="A671" s="10">
        <v>2049</v>
      </c>
      <c r="B671" s="3" t="s">
        <v>3812</v>
      </c>
      <c r="C671" s="3" t="s">
        <v>3696</v>
      </c>
      <c r="D671" s="3" t="s">
        <v>1</v>
      </c>
      <c r="E671" s="3" t="s">
        <v>3801</v>
      </c>
      <c r="F671" s="24">
        <f>('ICT-BD'!I2050)</f>
        <v>12.426706907059854</v>
      </c>
      <c r="G671" s="24" t="str">
        <f>('ICT-BD'!J2050)</f>
        <v>Algo Frío</v>
      </c>
      <c r="H671" s="24">
        <f t="shared" si="50"/>
        <v>33.543330170265065</v>
      </c>
      <c r="I671" s="72">
        <f>('ICA-BD'!L2050)</f>
        <v>52.092592592592595</v>
      </c>
      <c r="J671" s="72" t="str">
        <f>('ICA-BD'!M2050)</f>
        <v>Aceptable</v>
      </c>
      <c r="K671" s="72">
        <f t="shared" si="51"/>
        <v>78.388148148148147</v>
      </c>
      <c r="L671" s="133">
        <f>('IRA-BD'!G2050)</f>
        <v>31</v>
      </c>
      <c r="M671" s="36" t="str">
        <f>('IRA-BD'!H2050)</f>
        <v>Aceptable</v>
      </c>
      <c r="N671" s="133">
        <f t="shared" si="52"/>
        <v>31</v>
      </c>
      <c r="O671" s="80">
        <f t="shared" si="53"/>
        <v>47.643826106137737</v>
      </c>
      <c r="P671" s="81" t="str">
        <f t="shared" si="54"/>
        <v>Moderado</v>
      </c>
      <c r="Q671" s="11">
        <v>11</v>
      </c>
      <c r="R671" s="11" t="s">
        <v>166</v>
      </c>
      <c r="S671" s="11">
        <v>5</v>
      </c>
      <c r="T671" s="11">
        <v>-74.066725689999998</v>
      </c>
      <c r="U671" s="12">
        <v>4.6997926659999996</v>
      </c>
    </row>
    <row r="672" spans="1:21" x14ac:dyDescent="0.25">
      <c r="A672" s="10">
        <v>2057</v>
      </c>
      <c r="B672" s="3" t="s">
        <v>3825</v>
      </c>
      <c r="C672" s="3" t="s">
        <v>3696</v>
      </c>
      <c r="D672" s="3" t="s">
        <v>1</v>
      </c>
      <c r="E672" s="3" t="s">
        <v>3826</v>
      </c>
      <c r="F672" s="24">
        <f>('ICT-BD'!I2058)</f>
        <v>12.426706907059854</v>
      </c>
      <c r="G672" s="24" t="str">
        <f>('ICT-BD'!J2058)</f>
        <v>Algo Frío</v>
      </c>
      <c r="H672" s="24">
        <f t="shared" si="50"/>
        <v>33.543330170265065</v>
      </c>
      <c r="I672" s="72">
        <f>('ICA-BD'!L2058)</f>
        <v>52.092592592592595</v>
      </c>
      <c r="J672" s="72" t="str">
        <f>('ICA-BD'!M2058)</f>
        <v>Aceptable</v>
      </c>
      <c r="K672" s="72">
        <f t="shared" si="51"/>
        <v>78.388148148148147</v>
      </c>
      <c r="L672" s="133">
        <f>('IRA-BD'!G2058)</f>
        <v>31</v>
      </c>
      <c r="M672" s="36" t="str">
        <f>('IRA-BD'!H2058)</f>
        <v>Aceptable</v>
      </c>
      <c r="N672" s="133">
        <f t="shared" si="52"/>
        <v>31</v>
      </c>
      <c r="O672" s="80">
        <f t="shared" si="53"/>
        <v>47.643826106137737</v>
      </c>
      <c r="P672" s="81" t="str">
        <f t="shared" si="54"/>
        <v>Moderado</v>
      </c>
      <c r="Q672" s="11">
        <v>11</v>
      </c>
      <c r="R672" s="11" t="s">
        <v>166</v>
      </c>
      <c r="S672" s="11">
        <v>5</v>
      </c>
      <c r="T672" s="11">
        <v>-74.062933299999997</v>
      </c>
      <c r="U672" s="12">
        <v>4.689608228</v>
      </c>
    </row>
    <row r="673" spans="1:21" x14ac:dyDescent="0.25">
      <c r="A673" s="10">
        <v>2059</v>
      </c>
      <c r="B673" s="3" t="s">
        <v>3828</v>
      </c>
      <c r="C673" s="3" t="s">
        <v>3696</v>
      </c>
      <c r="D673" s="3" t="s">
        <v>1</v>
      </c>
      <c r="E673" s="3" t="s">
        <v>3829</v>
      </c>
      <c r="F673" s="24">
        <f>('ICT-BD'!I2060)</f>
        <v>12.426706907059854</v>
      </c>
      <c r="G673" s="24" t="str">
        <f>('ICT-BD'!J2060)</f>
        <v>Algo Frío</v>
      </c>
      <c r="H673" s="24">
        <f t="shared" si="50"/>
        <v>33.543330170265065</v>
      </c>
      <c r="I673" s="72">
        <f>('ICA-BD'!L2060)</f>
        <v>52.092592592592595</v>
      </c>
      <c r="J673" s="72" t="str">
        <f>('ICA-BD'!M2060)</f>
        <v>Aceptable</v>
      </c>
      <c r="K673" s="72">
        <f t="shared" si="51"/>
        <v>78.388148148148147</v>
      </c>
      <c r="L673" s="133">
        <f>('IRA-BD'!G2060)</f>
        <v>31</v>
      </c>
      <c r="M673" s="36" t="str">
        <f>('IRA-BD'!H2060)</f>
        <v>Aceptable</v>
      </c>
      <c r="N673" s="133">
        <f t="shared" si="52"/>
        <v>31</v>
      </c>
      <c r="O673" s="80">
        <f t="shared" si="53"/>
        <v>47.643826106137737</v>
      </c>
      <c r="P673" s="81" t="str">
        <f t="shared" si="54"/>
        <v>Moderado</v>
      </c>
      <c r="Q673" s="11">
        <v>11</v>
      </c>
      <c r="R673" s="11" t="s">
        <v>166</v>
      </c>
      <c r="S673" s="11">
        <v>5</v>
      </c>
      <c r="T673" s="11">
        <v>-74.068584770000001</v>
      </c>
      <c r="U673" s="12">
        <v>4.6962678840000001</v>
      </c>
    </row>
    <row r="674" spans="1:21" x14ac:dyDescent="0.25">
      <c r="A674" s="10">
        <v>2061</v>
      </c>
      <c r="B674" s="3" t="s">
        <v>3831</v>
      </c>
      <c r="C674" s="3" t="s">
        <v>3696</v>
      </c>
      <c r="D674" s="3" t="s">
        <v>1</v>
      </c>
      <c r="E674" s="3" t="s">
        <v>3780</v>
      </c>
      <c r="F674" s="24">
        <f>('ICT-BD'!I2062)</f>
        <v>12.426706907059854</v>
      </c>
      <c r="G674" s="24" t="str">
        <f>('ICT-BD'!J2062)</f>
        <v>Algo Frío</v>
      </c>
      <c r="H674" s="24">
        <f t="shared" si="50"/>
        <v>33.543330170265065</v>
      </c>
      <c r="I674" s="72">
        <f>('ICA-BD'!L2062)</f>
        <v>52.092592592592595</v>
      </c>
      <c r="J674" s="72" t="str">
        <f>('ICA-BD'!M2062)</f>
        <v>Aceptable</v>
      </c>
      <c r="K674" s="72">
        <f t="shared" si="51"/>
        <v>78.388148148148147</v>
      </c>
      <c r="L674" s="133">
        <f>('IRA-BD'!G2062)</f>
        <v>31</v>
      </c>
      <c r="M674" s="36" t="str">
        <f>('IRA-BD'!H2062)</f>
        <v>Aceptable</v>
      </c>
      <c r="N674" s="133">
        <f t="shared" si="52"/>
        <v>31</v>
      </c>
      <c r="O674" s="80">
        <f t="shared" si="53"/>
        <v>47.643826106137737</v>
      </c>
      <c r="P674" s="81" t="str">
        <f t="shared" si="54"/>
        <v>Moderado</v>
      </c>
      <c r="Q674" s="11">
        <v>11</v>
      </c>
      <c r="R674" s="11" t="s">
        <v>166</v>
      </c>
      <c r="S674" s="11">
        <v>5</v>
      </c>
      <c r="T674" s="11">
        <v>-74.065176100000002</v>
      </c>
      <c r="U674" s="12">
        <v>4.6959724270000001</v>
      </c>
    </row>
    <row r="675" spans="1:21" x14ac:dyDescent="0.25">
      <c r="A675" s="10">
        <v>2064</v>
      </c>
      <c r="B675" s="3" t="s">
        <v>3836</v>
      </c>
      <c r="C675" s="3" t="s">
        <v>3696</v>
      </c>
      <c r="D675" s="3" t="s">
        <v>1</v>
      </c>
      <c r="E675" s="3" t="s">
        <v>3829</v>
      </c>
      <c r="F675" s="24">
        <f>('ICT-BD'!I2065)</f>
        <v>12.426706907059854</v>
      </c>
      <c r="G675" s="24" t="str">
        <f>('ICT-BD'!J2065)</f>
        <v>Algo Frío</v>
      </c>
      <c r="H675" s="24">
        <f t="shared" si="50"/>
        <v>33.543330170265065</v>
      </c>
      <c r="I675" s="72">
        <f>('ICA-BD'!L2065)</f>
        <v>52.092592592592595</v>
      </c>
      <c r="J675" s="72" t="str">
        <f>('ICA-BD'!M2065)</f>
        <v>Aceptable</v>
      </c>
      <c r="K675" s="72">
        <f t="shared" si="51"/>
        <v>78.388148148148147</v>
      </c>
      <c r="L675" s="133">
        <f>('IRA-BD'!G2065)</f>
        <v>31</v>
      </c>
      <c r="M675" s="36" t="str">
        <f>('IRA-BD'!H2065)</f>
        <v>Aceptable</v>
      </c>
      <c r="N675" s="133">
        <f t="shared" si="52"/>
        <v>31</v>
      </c>
      <c r="O675" s="80">
        <f t="shared" si="53"/>
        <v>47.643826106137737</v>
      </c>
      <c r="P675" s="81" t="str">
        <f t="shared" si="54"/>
        <v>Moderado</v>
      </c>
      <c r="Q675" s="11">
        <v>11</v>
      </c>
      <c r="R675" s="11" t="s">
        <v>166</v>
      </c>
      <c r="S675" s="11">
        <v>5</v>
      </c>
      <c r="T675" s="11">
        <v>-74.0679588</v>
      </c>
      <c r="U675" s="12">
        <v>4.6961591140000003</v>
      </c>
    </row>
    <row r="676" spans="1:21" x14ac:dyDescent="0.25">
      <c r="A676" s="10">
        <v>2065</v>
      </c>
      <c r="B676" s="3" t="s">
        <v>3837</v>
      </c>
      <c r="C676" s="3" t="s">
        <v>3696</v>
      </c>
      <c r="D676" s="3" t="s">
        <v>1</v>
      </c>
      <c r="E676" s="3" t="s">
        <v>3803</v>
      </c>
      <c r="F676" s="24">
        <f>('ICT-BD'!I2066)</f>
        <v>12.426706907059854</v>
      </c>
      <c r="G676" s="24" t="str">
        <f>('ICT-BD'!J2066)</f>
        <v>Algo Frío</v>
      </c>
      <c r="H676" s="24">
        <f t="shared" si="50"/>
        <v>33.543330170265065</v>
      </c>
      <c r="I676" s="72">
        <f>('ICA-BD'!L2066)</f>
        <v>52.092592592592595</v>
      </c>
      <c r="J676" s="72" t="str">
        <f>('ICA-BD'!M2066)</f>
        <v>Aceptable</v>
      </c>
      <c r="K676" s="72">
        <f t="shared" si="51"/>
        <v>78.388148148148147</v>
      </c>
      <c r="L676" s="133">
        <f>('IRA-BD'!G2066)</f>
        <v>31</v>
      </c>
      <c r="M676" s="36" t="str">
        <f>('IRA-BD'!H2066)</f>
        <v>Aceptable</v>
      </c>
      <c r="N676" s="133">
        <f t="shared" si="52"/>
        <v>31</v>
      </c>
      <c r="O676" s="80">
        <f t="shared" si="53"/>
        <v>47.643826106137737</v>
      </c>
      <c r="P676" s="81" t="str">
        <f t="shared" si="54"/>
        <v>Moderado</v>
      </c>
      <c r="Q676" s="11">
        <v>11</v>
      </c>
      <c r="R676" s="11" t="s">
        <v>166</v>
      </c>
      <c r="S676" s="11">
        <v>5</v>
      </c>
      <c r="T676" s="11">
        <v>-74.064352900000003</v>
      </c>
      <c r="U676" s="12">
        <v>4.6976907030000001</v>
      </c>
    </row>
    <row r="677" spans="1:21" x14ac:dyDescent="0.25">
      <c r="A677" s="10">
        <v>2158</v>
      </c>
      <c r="B677" s="3" t="s">
        <v>4000</v>
      </c>
      <c r="C677" s="3" t="s">
        <v>3696</v>
      </c>
      <c r="D677" s="3" t="s">
        <v>1</v>
      </c>
      <c r="E677" s="3" t="s">
        <v>4001</v>
      </c>
      <c r="F677" s="24">
        <f>('ICT-BD'!I2159)</f>
        <v>12.426706907059854</v>
      </c>
      <c r="G677" s="24" t="str">
        <f>('ICT-BD'!J2159)</f>
        <v>Algo Frío</v>
      </c>
      <c r="H677" s="24">
        <f t="shared" si="50"/>
        <v>33.543330170265065</v>
      </c>
      <c r="I677" s="72">
        <f>('ICA-BD'!L2159)</f>
        <v>52.092592592592595</v>
      </c>
      <c r="J677" s="72" t="str">
        <f>('ICA-BD'!M2159)</f>
        <v>Aceptable</v>
      </c>
      <c r="K677" s="72">
        <f t="shared" si="51"/>
        <v>78.388148148148147</v>
      </c>
      <c r="L677" s="133">
        <f>('IRA-BD'!G2159)</f>
        <v>31</v>
      </c>
      <c r="M677" s="36" t="str">
        <f>('IRA-BD'!H2159)</f>
        <v>Aceptable</v>
      </c>
      <c r="N677" s="133">
        <f t="shared" si="52"/>
        <v>31</v>
      </c>
      <c r="O677" s="80">
        <f t="shared" si="53"/>
        <v>47.643826106137737</v>
      </c>
      <c r="P677" s="81" t="str">
        <f t="shared" si="54"/>
        <v>Moderado</v>
      </c>
      <c r="Q677" s="11">
        <v>11</v>
      </c>
      <c r="R677" s="11" t="s">
        <v>166</v>
      </c>
      <c r="S677" s="11">
        <v>4</v>
      </c>
      <c r="T677" s="11">
        <v>-74.068160469999995</v>
      </c>
      <c r="U677" s="12">
        <v>4.6920739229999997</v>
      </c>
    </row>
    <row r="678" spans="1:21" x14ac:dyDescent="0.25">
      <c r="A678" s="10">
        <v>2323</v>
      </c>
      <c r="B678" s="3" t="s">
        <v>4296</v>
      </c>
      <c r="C678" s="3" t="s">
        <v>3696</v>
      </c>
      <c r="D678" s="3" t="s">
        <v>1</v>
      </c>
      <c r="E678" s="3" t="s">
        <v>4297</v>
      </c>
      <c r="F678" s="24">
        <f>('ICT-BD'!I2324)</f>
        <v>12.426706907059854</v>
      </c>
      <c r="G678" s="24" t="str">
        <f>('ICT-BD'!J2324)</f>
        <v>Algo Frío</v>
      </c>
      <c r="H678" s="24">
        <f t="shared" si="50"/>
        <v>33.543330170265065</v>
      </c>
      <c r="I678" s="72">
        <f>('ICA-BD'!L2324)</f>
        <v>52.092592592592595</v>
      </c>
      <c r="J678" s="72" t="str">
        <f>('ICA-BD'!M2324)</f>
        <v>Aceptable</v>
      </c>
      <c r="K678" s="72">
        <f t="shared" si="51"/>
        <v>78.388148148148147</v>
      </c>
      <c r="L678" s="133">
        <f>('IRA-BD'!G2324)</f>
        <v>31</v>
      </c>
      <c r="M678" s="36" t="str">
        <f>('IRA-BD'!H2324)</f>
        <v>Aceptable</v>
      </c>
      <c r="N678" s="133">
        <f t="shared" si="52"/>
        <v>31</v>
      </c>
      <c r="O678" s="80">
        <f t="shared" si="53"/>
        <v>47.643826106137737</v>
      </c>
      <c r="P678" s="81" t="str">
        <f t="shared" si="54"/>
        <v>Moderado</v>
      </c>
      <c r="Q678" s="11">
        <v>11</v>
      </c>
      <c r="R678" s="11" t="s">
        <v>167</v>
      </c>
      <c r="S678" s="11">
        <v>2</v>
      </c>
      <c r="T678" s="11">
        <v>-74.085863119999999</v>
      </c>
      <c r="U678" s="12">
        <v>4.7204024320000002</v>
      </c>
    </row>
    <row r="679" spans="1:21" x14ac:dyDescent="0.25">
      <c r="A679" s="10">
        <v>2333</v>
      </c>
      <c r="B679" s="3" t="s">
        <v>4311</v>
      </c>
      <c r="C679" s="3" t="s">
        <v>3696</v>
      </c>
      <c r="D679" s="3" t="s">
        <v>1</v>
      </c>
      <c r="E679" s="3" t="s">
        <v>4312</v>
      </c>
      <c r="F679" s="24">
        <f>('ICT-BD'!I2334)</f>
        <v>12.426706907059854</v>
      </c>
      <c r="G679" s="24" t="str">
        <f>('ICT-BD'!J2334)</f>
        <v>Algo Frío</v>
      </c>
      <c r="H679" s="24">
        <f t="shared" si="50"/>
        <v>33.543330170265065</v>
      </c>
      <c r="I679" s="72">
        <f>('ICA-BD'!L2334)</f>
        <v>52.092592592592595</v>
      </c>
      <c r="J679" s="72" t="str">
        <f>('ICA-BD'!M2334)</f>
        <v>Aceptable</v>
      </c>
      <c r="K679" s="72">
        <f t="shared" si="51"/>
        <v>78.388148148148147</v>
      </c>
      <c r="L679" s="133">
        <f>('IRA-BD'!G2334)</f>
        <v>31</v>
      </c>
      <c r="M679" s="36" t="str">
        <f>('IRA-BD'!H2334)</f>
        <v>Aceptable</v>
      </c>
      <c r="N679" s="133">
        <f t="shared" si="52"/>
        <v>31</v>
      </c>
      <c r="O679" s="80">
        <f t="shared" si="53"/>
        <v>47.643826106137737</v>
      </c>
      <c r="P679" s="81" t="str">
        <f t="shared" si="54"/>
        <v>Moderado</v>
      </c>
      <c r="Q679" s="11">
        <v>11</v>
      </c>
      <c r="R679" s="11" t="s">
        <v>167</v>
      </c>
      <c r="S679" s="11">
        <v>2</v>
      </c>
      <c r="T679" s="11">
        <v>-74.087382559999995</v>
      </c>
      <c r="U679" s="12">
        <v>4.7197389789999997</v>
      </c>
    </row>
    <row r="680" spans="1:21" x14ac:dyDescent="0.25">
      <c r="A680" s="10">
        <v>2339</v>
      </c>
      <c r="B680" s="3" t="s">
        <v>4320</v>
      </c>
      <c r="C680" s="3" t="s">
        <v>3696</v>
      </c>
      <c r="D680" s="3" t="s">
        <v>1</v>
      </c>
      <c r="E680" s="3" t="s">
        <v>4321</v>
      </c>
      <c r="F680" s="24">
        <f>('ICT-BD'!I2340)</f>
        <v>12.426706907059854</v>
      </c>
      <c r="G680" s="24" t="str">
        <f>('ICT-BD'!J2340)</f>
        <v>Algo Frío</v>
      </c>
      <c r="H680" s="24">
        <f t="shared" si="50"/>
        <v>33.543330170265065</v>
      </c>
      <c r="I680" s="72">
        <f>('ICA-BD'!L2340)</f>
        <v>52.092592592592595</v>
      </c>
      <c r="J680" s="72" t="str">
        <f>('ICA-BD'!M2340)</f>
        <v>Aceptable</v>
      </c>
      <c r="K680" s="72">
        <f t="shared" si="51"/>
        <v>78.388148148148147</v>
      </c>
      <c r="L680" s="133">
        <f>('IRA-BD'!G2340)</f>
        <v>31</v>
      </c>
      <c r="M680" s="36" t="str">
        <f>('IRA-BD'!H2340)</f>
        <v>Aceptable</v>
      </c>
      <c r="N680" s="133">
        <f t="shared" si="52"/>
        <v>31</v>
      </c>
      <c r="O680" s="80">
        <f t="shared" si="53"/>
        <v>47.643826106137737</v>
      </c>
      <c r="P680" s="81" t="str">
        <f t="shared" si="54"/>
        <v>Moderado</v>
      </c>
      <c r="Q680" s="11">
        <v>11</v>
      </c>
      <c r="R680" s="11" t="s">
        <v>167</v>
      </c>
      <c r="S680" s="11">
        <v>2</v>
      </c>
      <c r="T680" s="11">
        <v>-74.08588743</v>
      </c>
      <c r="U680" s="12">
        <v>4.7232185600000003</v>
      </c>
    </row>
    <row r="681" spans="1:21" x14ac:dyDescent="0.25">
      <c r="A681" s="10">
        <v>2348</v>
      </c>
      <c r="B681" s="3" t="s">
        <v>4335</v>
      </c>
      <c r="C681" s="3" t="s">
        <v>3696</v>
      </c>
      <c r="D681" s="3" t="s">
        <v>1</v>
      </c>
      <c r="E681" s="3" t="s">
        <v>4336</v>
      </c>
      <c r="F681" s="24">
        <f>('ICT-BD'!I2349)</f>
        <v>12.426706907059854</v>
      </c>
      <c r="G681" s="24" t="str">
        <f>('ICT-BD'!J2349)</f>
        <v>Algo Frío</v>
      </c>
      <c r="H681" s="24">
        <f t="shared" si="50"/>
        <v>33.543330170265065</v>
      </c>
      <c r="I681" s="72">
        <f>('ICA-BD'!L2349)</f>
        <v>52.092592592592595</v>
      </c>
      <c r="J681" s="72" t="str">
        <f>('ICA-BD'!M2349)</f>
        <v>Aceptable</v>
      </c>
      <c r="K681" s="72">
        <f t="shared" si="51"/>
        <v>78.388148148148147</v>
      </c>
      <c r="L681" s="133">
        <f>('IRA-BD'!G2349)</f>
        <v>31</v>
      </c>
      <c r="M681" s="36" t="str">
        <f>('IRA-BD'!H2349)</f>
        <v>Aceptable</v>
      </c>
      <c r="N681" s="133">
        <f t="shared" si="52"/>
        <v>31</v>
      </c>
      <c r="O681" s="80">
        <f t="shared" si="53"/>
        <v>47.643826106137737</v>
      </c>
      <c r="P681" s="81" t="str">
        <f t="shared" si="54"/>
        <v>Moderado</v>
      </c>
      <c r="Q681" s="11">
        <v>11</v>
      </c>
      <c r="R681" s="11" t="s">
        <v>167</v>
      </c>
      <c r="S681" s="11">
        <v>6</v>
      </c>
      <c r="T681" s="11">
        <v>-74.083117509999994</v>
      </c>
      <c r="U681" s="12">
        <v>4.7244495420000003</v>
      </c>
    </row>
    <row r="682" spans="1:21" x14ac:dyDescent="0.25">
      <c r="A682" s="10">
        <v>2352</v>
      </c>
      <c r="B682" s="3" t="s">
        <v>4343</v>
      </c>
      <c r="C682" s="3" t="s">
        <v>3696</v>
      </c>
      <c r="D682" s="3" t="s">
        <v>1</v>
      </c>
      <c r="E682" s="3" t="s">
        <v>4344</v>
      </c>
      <c r="F682" s="24">
        <f>('ICT-BD'!I2353)</f>
        <v>12.426706907059854</v>
      </c>
      <c r="G682" s="24" t="str">
        <f>('ICT-BD'!J2353)</f>
        <v>Algo Frío</v>
      </c>
      <c r="H682" s="24">
        <f t="shared" si="50"/>
        <v>33.543330170265065</v>
      </c>
      <c r="I682" s="72">
        <f>('ICA-BD'!L2353)</f>
        <v>52.092592592592595</v>
      </c>
      <c r="J682" s="72" t="str">
        <f>('ICA-BD'!M2353)</f>
        <v>Aceptable</v>
      </c>
      <c r="K682" s="72">
        <f t="shared" si="51"/>
        <v>78.388148148148147</v>
      </c>
      <c r="L682" s="133">
        <f>('IRA-BD'!G2353)</f>
        <v>31</v>
      </c>
      <c r="M682" s="36" t="str">
        <f>('IRA-BD'!H2353)</f>
        <v>Aceptable</v>
      </c>
      <c r="N682" s="133">
        <f t="shared" si="52"/>
        <v>31</v>
      </c>
      <c r="O682" s="80">
        <f t="shared" si="53"/>
        <v>47.643826106137737</v>
      </c>
      <c r="P682" s="81" t="str">
        <f t="shared" si="54"/>
        <v>Moderado</v>
      </c>
      <c r="Q682" s="11">
        <v>11</v>
      </c>
      <c r="R682" s="11" t="s">
        <v>167</v>
      </c>
      <c r="S682" s="11">
        <v>2</v>
      </c>
      <c r="T682" s="11">
        <v>-74.085973100000004</v>
      </c>
      <c r="U682" s="12">
        <v>4.7263178999999997</v>
      </c>
    </row>
    <row r="683" spans="1:21" x14ac:dyDescent="0.25">
      <c r="A683" s="10">
        <v>2724</v>
      </c>
      <c r="B683" s="3" t="s">
        <v>4988</v>
      </c>
      <c r="C683" s="3" t="s">
        <v>4984</v>
      </c>
      <c r="D683" s="3" t="s">
        <v>1</v>
      </c>
      <c r="E683" s="3" t="s">
        <v>4989</v>
      </c>
      <c r="F683" s="24">
        <f>('ICT-BD'!I2725)</f>
        <v>12.426706907059854</v>
      </c>
      <c r="G683" s="24" t="str">
        <f>('ICT-BD'!J2725)</f>
        <v>Algo Frío</v>
      </c>
      <c r="H683" s="24">
        <f t="shared" si="50"/>
        <v>33.543330170265065</v>
      </c>
      <c r="I683" s="72">
        <f>('ICA-BD'!L2725)</f>
        <v>52.092592592592595</v>
      </c>
      <c r="J683" s="72" t="str">
        <f>('ICA-BD'!M2725)</f>
        <v>Aceptable</v>
      </c>
      <c r="K683" s="72">
        <f t="shared" si="51"/>
        <v>78.388148148148147</v>
      </c>
      <c r="L683" s="133">
        <f>('IRA-BD'!G2725)</f>
        <v>31</v>
      </c>
      <c r="M683" s="36" t="str">
        <f>('IRA-BD'!H2725)</f>
        <v>Aceptable</v>
      </c>
      <c r="N683" s="133">
        <f t="shared" si="52"/>
        <v>31</v>
      </c>
      <c r="O683" s="80">
        <f t="shared" si="53"/>
        <v>47.643826106137737</v>
      </c>
      <c r="P683" s="81" t="str">
        <f t="shared" si="54"/>
        <v>Moderado</v>
      </c>
      <c r="Q683" s="11">
        <v>12</v>
      </c>
      <c r="R683" s="11" t="s">
        <v>172</v>
      </c>
      <c r="S683" s="11">
        <v>4</v>
      </c>
      <c r="T683" s="11">
        <v>-74.068968709999993</v>
      </c>
      <c r="U683" s="12">
        <v>4.6877894639999997</v>
      </c>
    </row>
    <row r="684" spans="1:21" x14ac:dyDescent="0.25">
      <c r="A684" s="10">
        <v>2729</v>
      </c>
      <c r="B684" s="3" t="s">
        <v>4997</v>
      </c>
      <c r="C684" s="3" t="s">
        <v>4984</v>
      </c>
      <c r="D684" s="3" t="s">
        <v>1</v>
      </c>
      <c r="E684" s="3" t="s">
        <v>4998</v>
      </c>
      <c r="F684" s="24">
        <f>('ICT-BD'!I2730)</f>
        <v>12.426706907059854</v>
      </c>
      <c r="G684" s="24" t="str">
        <f>('ICT-BD'!J2730)</f>
        <v>Algo Frío</v>
      </c>
      <c r="H684" s="24">
        <f t="shared" si="50"/>
        <v>33.543330170265065</v>
      </c>
      <c r="I684" s="72">
        <f>('ICA-BD'!L2730)</f>
        <v>52.092592592592595</v>
      </c>
      <c r="J684" s="72" t="str">
        <f>('ICA-BD'!M2730)</f>
        <v>Aceptable</v>
      </c>
      <c r="K684" s="72">
        <f t="shared" si="51"/>
        <v>78.388148148148147</v>
      </c>
      <c r="L684" s="133">
        <f>('IRA-BD'!G2730)</f>
        <v>31</v>
      </c>
      <c r="M684" s="36" t="str">
        <f>('IRA-BD'!H2730)</f>
        <v>Aceptable</v>
      </c>
      <c r="N684" s="133">
        <f t="shared" si="52"/>
        <v>31</v>
      </c>
      <c r="O684" s="80">
        <f t="shared" si="53"/>
        <v>47.643826106137737</v>
      </c>
      <c r="P684" s="81" t="str">
        <f t="shared" si="54"/>
        <v>Moderado</v>
      </c>
      <c r="Q684" s="11">
        <v>12</v>
      </c>
      <c r="R684" s="11" t="s">
        <v>172</v>
      </c>
      <c r="S684" s="11">
        <v>4</v>
      </c>
      <c r="T684" s="11">
        <v>-74.066927759999999</v>
      </c>
      <c r="U684" s="12">
        <v>4.6853803430000003</v>
      </c>
    </row>
    <row r="685" spans="1:21" x14ac:dyDescent="0.25">
      <c r="A685" s="10">
        <v>2742</v>
      </c>
      <c r="B685" s="3" t="s">
        <v>5017</v>
      </c>
      <c r="C685" s="3" t="s">
        <v>4984</v>
      </c>
      <c r="D685" s="3" t="s">
        <v>1</v>
      </c>
      <c r="E685" s="3" t="s">
        <v>5018</v>
      </c>
      <c r="F685" s="24">
        <f>('ICT-BD'!I2743)</f>
        <v>12.426706907059854</v>
      </c>
      <c r="G685" s="24" t="str">
        <f>('ICT-BD'!J2743)</f>
        <v>Algo Frío</v>
      </c>
      <c r="H685" s="24">
        <f t="shared" si="50"/>
        <v>33.543330170265065</v>
      </c>
      <c r="I685" s="72">
        <f>('ICA-BD'!L2743)</f>
        <v>52.092592592592595</v>
      </c>
      <c r="J685" s="72" t="str">
        <f>('ICA-BD'!M2743)</f>
        <v>Aceptable</v>
      </c>
      <c r="K685" s="72">
        <f t="shared" si="51"/>
        <v>78.388148148148147</v>
      </c>
      <c r="L685" s="133">
        <f>('IRA-BD'!G2743)</f>
        <v>31</v>
      </c>
      <c r="M685" s="36" t="str">
        <f>('IRA-BD'!H2743)</f>
        <v>Aceptable</v>
      </c>
      <c r="N685" s="133">
        <f t="shared" si="52"/>
        <v>31</v>
      </c>
      <c r="O685" s="80">
        <f t="shared" si="53"/>
        <v>47.643826106137737</v>
      </c>
      <c r="P685" s="81" t="str">
        <f t="shared" si="54"/>
        <v>Moderado</v>
      </c>
      <c r="Q685" s="11">
        <v>12</v>
      </c>
      <c r="R685" s="11" t="s">
        <v>172</v>
      </c>
      <c r="S685" s="11">
        <v>4</v>
      </c>
      <c r="T685" s="11">
        <v>-74.069120990000002</v>
      </c>
      <c r="U685" s="12">
        <v>4.6893201080000004</v>
      </c>
    </row>
    <row r="686" spans="1:21" x14ac:dyDescent="0.25">
      <c r="A686" s="10">
        <v>2896</v>
      </c>
      <c r="B686" s="3" t="s">
        <v>5289</v>
      </c>
      <c r="C686" s="3" t="s">
        <v>6256</v>
      </c>
      <c r="D686" s="3" t="s">
        <v>1</v>
      </c>
      <c r="E686" s="3" t="s">
        <v>5290</v>
      </c>
      <c r="F686" s="24">
        <f>('ICT-BD'!I2897)</f>
        <v>12.426706907059854</v>
      </c>
      <c r="G686" s="24" t="str">
        <f>('ICT-BD'!J2897)</f>
        <v>Algo Frío</v>
      </c>
      <c r="H686" s="24">
        <f t="shared" si="50"/>
        <v>33.543330170265065</v>
      </c>
      <c r="I686" s="72">
        <f>('ICA-BD'!L2897)</f>
        <v>52.092592592592595</v>
      </c>
      <c r="J686" s="72" t="str">
        <f>('ICA-BD'!M2897)</f>
        <v>Aceptable</v>
      </c>
      <c r="K686" s="72">
        <f t="shared" si="51"/>
        <v>78.388148148148147</v>
      </c>
      <c r="L686" s="133">
        <f>('IRA-BD'!G2897)</f>
        <v>31</v>
      </c>
      <c r="M686" s="36" t="str">
        <f>('IRA-BD'!H2897)</f>
        <v>Aceptable</v>
      </c>
      <c r="N686" s="133">
        <f t="shared" si="52"/>
        <v>31</v>
      </c>
      <c r="O686" s="80">
        <f t="shared" si="53"/>
        <v>47.643826106137737</v>
      </c>
      <c r="P686" s="81" t="str">
        <f t="shared" si="54"/>
        <v>Moderado</v>
      </c>
      <c r="Q686" s="11">
        <v>14</v>
      </c>
      <c r="R686" s="11" t="s">
        <v>162</v>
      </c>
      <c r="S686" s="11">
        <v>3</v>
      </c>
      <c r="T686" s="11">
        <v>-74.094070439999996</v>
      </c>
      <c r="U686" s="12">
        <v>4.6089736139999999</v>
      </c>
    </row>
    <row r="687" spans="1:21" x14ac:dyDescent="0.25">
      <c r="A687" s="10">
        <v>2936</v>
      </c>
      <c r="B687" s="3" t="s">
        <v>5358</v>
      </c>
      <c r="C687" s="3" t="s">
        <v>5354</v>
      </c>
      <c r="D687" s="3" t="s">
        <v>1</v>
      </c>
      <c r="E687" s="3" t="s">
        <v>5359</v>
      </c>
      <c r="F687" s="24">
        <f>('ICT-BD'!I2937)</f>
        <v>12.426706907059854</v>
      </c>
      <c r="G687" s="24" t="str">
        <f>('ICT-BD'!J2937)</f>
        <v>Algo Frío</v>
      </c>
      <c r="H687" s="24">
        <f t="shared" si="50"/>
        <v>33.543330170265065</v>
      </c>
      <c r="I687" s="72">
        <f>('ICA-BD'!L2937)</f>
        <v>52.092592592592595</v>
      </c>
      <c r="J687" s="72" t="str">
        <f>('ICA-BD'!M2937)</f>
        <v>Aceptable</v>
      </c>
      <c r="K687" s="72">
        <f t="shared" si="51"/>
        <v>78.388148148148147</v>
      </c>
      <c r="L687" s="133">
        <f>('IRA-BD'!G2937)</f>
        <v>31</v>
      </c>
      <c r="M687" s="36" t="str">
        <f>('IRA-BD'!H2937)</f>
        <v>Aceptable</v>
      </c>
      <c r="N687" s="133">
        <f t="shared" si="52"/>
        <v>31</v>
      </c>
      <c r="O687" s="80">
        <f t="shared" si="53"/>
        <v>47.643826106137737</v>
      </c>
      <c r="P687" s="81" t="str">
        <f t="shared" si="54"/>
        <v>Moderado</v>
      </c>
      <c r="Q687" s="11">
        <v>16</v>
      </c>
      <c r="R687" s="11" t="s">
        <v>170</v>
      </c>
      <c r="S687" s="11">
        <v>3</v>
      </c>
      <c r="T687" s="11">
        <v>-74.106640200000001</v>
      </c>
      <c r="U687" s="12">
        <v>4.6107161139999997</v>
      </c>
    </row>
    <row r="688" spans="1:21" x14ac:dyDescent="0.25">
      <c r="A688" s="10">
        <v>2937</v>
      </c>
      <c r="B688" s="3" t="s">
        <v>5360</v>
      </c>
      <c r="C688" s="3" t="s">
        <v>5354</v>
      </c>
      <c r="D688" s="3" t="s">
        <v>1</v>
      </c>
      <c r="E688" s="3" t="s">
        <v>5361</v>
      </c>
      <c r="F688" s="24">
        <f>('ICT-BD'!I2938)</f>
        <v>12.426706907059854</v>
      </c>
      <c r="G688" s="24" t="str">
        <f>('ICT-BD'!J2938)</f>
        <v>Algo Frío</v>
      </c>
      <c r="H688" s="24">
        <f t="shared" si="50"/>
        <v>33.543330170265065</v>
      </c>
      <c r="I688" s="72">
        <f>('ICA-BD'!L2938)</f>
        <v>52.092592592592595</v>
      </c>
      <c r="J688" s="72" t="str">
        <f>('ICA-BD'!M2938)</f>
        <v>Aceptable</v>
      </c>
      <c r="K688" s="72">
        <f t="shared" si="51"/>
        <v>78.388148148148147</v>
      </c>
      <c r="L688" s="133">
        <f>('IRA-BD'!G2938)</f>
        <v>31</v>
      </c>
      <c r="M688" s="36" t="str">
        <f>('IRA-BD'!H2938)</f>
        <v>Aceptable</v>
      </c>
      <c r="N688" s="133">
        <f t="shared" si="52"/>
        <v>31</v>
      </c>
      <c r="O688" s="80">
        <f t="shared" si="53"/>
        <v>47.643826106137737</v>
      </c>
      <c r="P688" s="81" t="str">
        <f t="shared" si="54"/>
        <v>Moderado</v>
      </c>
      <c r="Q688" s="11">
        <v>16</v>
      </c>
      <c r="R688" s="11" t="s">
        <v>170</v>
      </c>
      <c r="S688" s="11">
        <v>3</v>
      </c>
      <c r="T688" s="11">
        <v>-74.111061000000007</v>
      </c>
      <c r="U688" s="12">
        <v>4.6055830249999996</v>
      </c>
    </row>
    <row r="689" spans="1:21" x14ac:dyDescent="0.25">
      <c r="A689" s="10">
        <v>2940</v>
      </c>
      <c r="B689" s="3" t="s">
        <v>5366</v>
      </c>
      <c r="C689" s="3" t="s">
        <v>5354</v>
      </c>
      <c r="D689" s="3" t="s">
        <v>1</v>
      </c>
      <c r="E689" s="3" t="s">
        <v>5363</v>
      </c>
      <c r="F689" s="24">
        <f>('ICT-BD'!I2941)</f>
        <v>12.426706907059854</v>
      </c>
      <c r="G689" s="24" t="str">
        <f>('ICT-BD'!J2941)</f>
        <v>Algo Frío</v>
      </c>
      <c r="H689" s="24">
        <f t="shared" si="50"/>
        <v>33.543330170265065</v>
      </c>
      <c r="I689" s="72">
        <f>('ICA-BD'!L2941)</f>
        <v>52.092592592592595</v>
      </c>
      <c r="J689" s="72" t="str">
        <f>('ICA-BD'!M2941)</f>
        <v>Aceptable</v>
      </c>
      <c r="K689" s="72">
        <f t="shared" si="51"/>
        <v>78.388148148148147</v>
      </c>
      <c r="L689" s="133">
        <f>('IRA-BD'!G2941)</f>
        <v>31</v>
      </c>
      <c r="M689" s="36" t="str">
        <f>('IRA-BD'!H2941)</f>
        <v>Aceptable</v>
      </c>
      <c r="N689" s="133">
        <f t="shared" si="52"/>
        <v>31</v>
      </c>
      <c r="O689" s="80">
        <f t="shared" si="53"/>
        <v>47.643826106137737</v>
      </c>
      <c r="P689" s="81" t="str">
        <f t="shared" si="54"/>
        <v>Moderado</v>
      </c>
      <c r="Q689" s="11">
        <v>16</v>
      </c>
      <c r="R689" s="11" t="s">
        <v>170</v>
      </c>
      <c r="S689" s="11">
        <v>3</v>
      </c>
      <c r="T689" s="11">
        <v>-74.112418959999999</v>
      </c>
      <c r="U689" s="12">
        <v>4.606892105</v>
      </c>
    </row>
    <row r="690" spans="1:21" x14ac:dyDescent="0.25">
      <c r="A690" s="10">
        <v>2943</v>
      </c>
      <c r="B690" s="3" t="s">
        <v>5370</v>
      </c>
      <c r="C690" s="3" t="s">
        <v>5354</v>
      </c>
      <c r="D690" s="3" t="s">
        <v>1</v>
      </c>
      <c r="E690" s="3" t="s">
        <v>5371</v>
      </c>
      <c r="F690" s="24">
        <f>('ICT-BD'!I2944)</f>
        <v>12.426706907059854</v>
      </c>
      <c r="G690" s="24" t="str">
        <f>('ICT-BD'!J2944)</f>
        <v>Algo Frío</v>
      </c>
      <c r="H690" s="24">
        <f t="shared" si="50"/>
        <v>33.543330170265065</v>
      </c>
      <c r="I690" s="72">
        <f>('ICA-BD'!L2944)</f>
        <v>52.092592592592595</v>
      </c>
      <c r="J690" s="72" t="str">
        <f>('ICA-BD'!M2944)</f>
        <v>Aceptable</v>
      </c>
      <c r="K690" s="72">
        <f t="shared" si="51"/>
        <v>78.388148148148147</v>
      </c>
      <c r="L690" s="133">
        <f>('IRA-BD'!G2944)</f>
        <v>31</v>
      </c>
      <c r="M690" s="36" t="str">
        <f>('IRA-BD'!H2944)</f>
        <v>Aceptable</v>
      </c>
      <c r="N690" s="133">
        <f t="shared" si="52"/>
        <v>31</v>
      </c>
      <c r="O690" s="80">
        <f t="shared" si="53"/>
        <v>47.643826106137737</v>
      </c>
      <c r="P690" s="81" t="str">
        <f t="shared" si="54"/>
        <v>Moderado</v>
      </c>
      <c r="Q690" s="11">
        <v>16</v>
      </c>
      <c r="R690" s="11" t="s">
        <v>170</v>
      </c>
      <c r="S690" s="11">
        <v>3</v>
      </c>
      <c r="T690" s="11">
        <v>-74.108645920000001</v>
      </c>
      <c r="U690" s="12">
        <v>4.6065133920000001</v>
      </c>
    </row>
    <row r="691" spans="1:21" x14ac:dyDescent="0.25">
      <c r="A691" s="10">
        <v>2948</v>
      </c>
      <c r="B691" s="3" t="s">
        <v>5378</v>
      </c>
      <c r="C691" s="3" t="s">
        <v>5354</v>
      </c>
      <c r="D691" s="3" t="s">
        <v>1</v>
      </c>
      <c r="E691" s="3" t="s">
        <v>5379</v>
      </c>
      <c r="F691" s="24">
        <f>('ICT-BD'!I2949)</f>
        <v>12.426706907059854</v>
      </c>
      <c r="G691" s="24" t="str">
        <f>('ICT-BD'!J2949)</f>
        <v>Algo Frío</v>
      </c>
      <c r="H691" s="24">
        <f t="shared" si="50"/>
        <v>33.543330170265065</v>
      </c>
      <c r="I691" s="72">
        <f>('ICA-BD'!L2949)</f>
        <v>52.092592592592595</v>
      </c>
      <c r="J691" s="72" t="str">
        <f>('ICA-BD'!M2949)</f>
        <v>Aceptable</v>
      </c>
      <c r="K691" s="72">
        <f t="shared" si="51"/>
        <v>78.388148148148147</v>
      </c>
      <c r="L691" s="133">
        <f>('IRA-BD'!G2949)</f>
        <v>31</v>
      </c>
      <c r="M691" s="36" t="str">
        <f>('IRA-BD'!H2949)</f>
        <v>Aceptable</v>
      </c>
      <c r="N691" s="133">
        <f t="shared" si="52"/>
        <v>31</v>
      </c>
      <c r="O691" s="80">
        <f t="shared" si="53"/>
        <v>47.643826106137737</v>
      </c>
      <c r="P691" s="81" t="str">
        <f t="shared" si="54"/>
        <v>Moderado</v>
      </c>
      <c r="Q691" s="11">
        <v>16</v>
      </c>
      <c r="R691" s="11" t="s">
        <v>170</v>
      </c>
      <c r="S691" s="11">
        <v>3</v>
      </c>
      <c r="T691" s="11">
        <v>-74.111104049999994</v>
      </c>
      <c r="U691" s="12">
        <v>4.6094077740000001</v>
      </c>
    </row>
    <row r="692" spans="1:21" x14ac:dyDescent="0.25">
      <c r="A692" s="10">
        <v>2950</v>
      </c>
      <c r="B692" s="3" t="s">
        <v>5382</v>
      </c>
      <c r="C692" s="3" t="s">
        <v>5354</v>
      </c>
      <c r="D692" s="3" t="s">
        <v>1</v>
      </c>
      <c r="E692" s="3" t="s">
        <v>5383</v>
      </c>
      <c r="F692" s="24">
        <f>('ICT-BD'!I2951)</f>
        <v>12.426706907059854</v>
      </c>
      <c r="G692" s="24" t="str">
        <f>('ICT-BD'!J2951)</f>
        <v>Algo Frío</v>
      </c>
      <c r="H692" s="24">
        <f t="shared" si="50"/>
        <v>33.543330170265065</v>
      </c>
      <c r="I692" s="72">
        <f>('ICA-BD'!L2951)</f>
        <v>52.092592592592595</v>
      </c>
      <c r="J692" s="72" t="str">
        <f>('ICA-BD'!M2951)</f>
        <v>Aceptable</v>
      </c>
      <c r="K692" s="72">
        <f t="shared" si="51"/>
        <v>78.388148148148147</v>
      </c>
      <c r="L692" s="133">
        <f>('IRA-BD'!G2951)</f>
        <v>31</v>
      </c>
      <c r="M692" s="36" t="str">
        <f>('IRA-BD'!H2951)</f>
        <v>Aceptable</v>
      </c>
      <c r="N692" s="133">
        <f t="shared" si="52"/>
        <v>31</v>
      </c>
      <c r="O692" s="80">
        <f t="shared" si="53"/>
        <v>47.643826106137737</v>
      </c>
      <c r="P692" s="81" t="str">
        <f t="shared" si="54"/>
        <v>Moderado</v>
      </c>
      <c r="Q692" s="11">
        <v>16</v>
      </c>
      <c r="R692" s="11" t="s">
        <v>170</v>
      </c>
      <c r="S692" s="11">
        <v>3</v>
      </c>
      <c r="T692" s="11">
        <v>-74.107266890000005</v>
      </c>
      <c r="U692" s="12">
        <v>4.6129315589999997</v>
      </c>
    </row>
    <row r="693" spans="1:21" x14ac:dyDescent="0.25">
      <c r="A693" s="10">
        <v>2951</v>
      </c>
      <c r="B693" s="3" t="s">
        <v>5384</v>
      </c>
      <c r="C693" s="3" t="s">
        <v>5354</v>
      </c>
      <c r="D693" s="3" t="s">
        <v>1</v>
      </c>
      <c r="E693" s="3" t="s">
        <v>5385</v>
      </c>
      <c r="F693" s="24">
        <f>('ICT-BD'!I2952)</f>
        <v>12.426706907059854</v>
      </c>
      <c r="G693" s="24" t="str">
        <f>('ICT-BD'!J2952)</f>
        <v>Algo Frío</v>
      </c>
      <c r="H693" s="24">
        <f t="shared" si="50"/>
        <v>33.543330170265065</v>
      </c>
      <c r="I693" s="72">
        <f>('ICA-BD'!L2952)</f>
        <v>52.092592592592595</v>
      </c>
      <c r="J693" s="72" t="str">
        <f>('ICA-BD'!M2952)</f>
        <v>Aceptable</v>
      </c>
      <c r="K693" s="72">
        <f t="shared" si="51"/>
        <v>78.388148148148147</v>
      </c>
      <c r="L693" s="133">
        <f>('IRA-BD'!G2952)</f>
        <v>31</v>
      </c>
      <c r="M693" s="36" t="str">
        <f>('IRA-BD'!H2952)</f>
        <v>Aceptable</v>
      </c>
      <c r="N693" s="133">
        <f t="shared" si="52"/>
        <v>31</v>
      </c>
      <c r="O693" s="80">
        <f t="shared" si="53"/>
        <v>47.643826106137737</v>
      </c>
      <c r="P693" s="81" t="str">
        <f t="shared" si="54"/>
        <v>Moderado</v>
      </c>
      <c r="Q693" s="11">
        <v>16</v>
      </c>
      <c r="R693" s="11" t="s">
        <v>170</v>
      </c>
      <c r="S693" s="11">
        <v>3</v>
      </c>
      <c r="T693" s="11">
        <v>-74.107595570000001</v>
      </c>
      <c r="U693" s="12">
        <v>4.6004823930000001</v>
      </c>
    </row>
    <row r="694" spans="1:21" x14ac:dyDescent="0.25">
      <c r="A694" s="10">
        <v>2954</v>
      </c>
      <c r="B694" s="3" t="s">
        <v>5389</v>
      </c>
      <c r="C694" s="3" t="s">
        <v>5354</v>
      </c>
      <c r="D694" s="3" t="s">
        <v>1</v>
      </c>
      <c r="E694" s="3" t="s">
        <v>5390</v>
      </c>
      <c r="F694" s="24">
        <f>('ICT-BD'!I2955)</f>
        <v>12.426706907059854</v>
      </c>
      <c r="G694" s="24" t="str">
        <f>('ICT-BD'!J2955)</f>
        <v>Algo Frío</v>
      </c>
      <c r="H694" s="24">
        <f t="shared" si="50"/>
        <v>33.543330170265065</v>
      </c>
      <c r="I694" s="72">
        <f>('ICA-BD'!L2955)</f>
        <v>52.092592592592595</v>
      </c>
      <c r="J694" s="72" t="str">
        <f>('ICA-BD'!M2955)</f>
        <v>Aceptable</v>
      </c>
      <c r="K694" s="72">
        <f t="shared" si="51"/>
        <v>78.388148148148147</v>
      </c>
      <c r="L694" s="133">
        <f>('IRA-BD'!G2955)</f>
        <v>31</v>
      </c>
      <c r="M694" s="36" t="str">
        <f>('IRA-BD'!H2955)</f>
        <v>Aceptable</v>
      </c>
      <c r="N694" s="133">
        <f t="shared" si="52"/>
        <v>31</v>
      </c>
      <c r="O694" s="80">
        <f t="shared" si="53"/>
        <v>47.643826106137737</v>
      </c>
      <c r="P694" s="81" t="str">
        <f t="shared" si="54"/>
        <v>Moderado</v>
      </c>
      <c r="Q694" s="11">
        <v>16</v>
      </c>
      <c r="R694" s="11" t="s">
        <v>170</v>
      </c>
      <c r="S694" s="11">
        <v>3</v>
      </c>
      <c r="T694" s="11">
        <v>-74.109477040000002</v>
      </c>
      <c r="U694" s="12">
        <v>4.6138232840000004</v>
      </c>
    </row>
    <row r="695" spans="1:21" x14ac:dyDescent="0.25">
      <c r="A695" s="10">
        <v>2956</v>
      </c>
      <c r="B695" s="3" t="s">
        <v>5392</v>
      </c>
      <c r="C695" s="3" t="s">
        <v>5354</v>
      </c>
      <c r="D695" s="3" t="s">
        <v>1</v>
      </c>
      <c r="E695" s="3" t="s">
        <v>5393</v>
      </c>
      <c r="F695" s="24">
        <f>('ICT-BD'!I2957)</f>
        <v>12.426706907059854</v>
      </c>
      <c r="G695" s="24" t="str">
        <f>('ICT-BD'!J2957)</f>
        <v>Algo Frío</v>
      </c>
      <c r="H695" s="24">
        <f t="shared" si="50"/>
        <v>33.543330170265065</v>
      </c>
      <c r="I695" s="72">
        <f>('ICA-BD'!L2957)</f>
        <v>52.092592592592595</v>
      </c>
      <c r="J695" s="72" t="str">
        <f>('ICA-BD'!M2957)</f>
        <v>Aceptable</v>
      </c>
      <c r="K695" s="72">
        <f t="shared" si="51"/>
        <v>78.388148148148147</v>
      </c>
      <c r="L695" s="133">
        <f>('IRA-BD'!G2957)</f>
        <v>31</v>
      </c>
      <c r="M695" s="36" t="str">
        <f>('IRA-BD'!H2957)</f>
        <v>Aceptable</v>
      </c>
      <c r="N695" s="133">
        <f t="shared" si="52"/>
        <v>31</v>
      </c>
      <c r="O695" s="80">
        <f t="shared" si="53"/>
        <v>47.643826106137737</v>
      </c>
      <c r="P695" s="81" t="str">
        <f t="shared" si="54"/>
        <v>Moderado</v>
      </c>
      <c r="Q695" s="11">
        <v>16</v>
      </c>
      <c r="R695" s="11" t="s">
        <v>170</v>
      </c>
      <c r="S695" s="11">
        <v>3</v>
      </c>
      <c r="T695" s="11">
        <v>-74.108080439999995</v>
      </c>
      <c r="U695" s="12">
        <v>4.6075505699999999</v>
      </c>
    </row>
    <row r="696" spans="1:21" x14ac:dyDescent="0.25">
      <c r="A696" s="10">
        <v>2958</v>
      </c>
      <c r="B696" s="3" t="s">
        <v>5396</v>
      </c>
      <c r="C696" s="3" t="s">
        <v>5354</v>
      </c>
      <c r="D696" s="3" t="s">
        <v>1</v>
      </c>
      <c r="E696" s="3" t="s">
        <v>5397</v>
      </c>
      <c r="F696" s="24">
        <f>('ICT-BD'!I2959)</f>
        <v>12.426706907059854</v>
      </c>
      <c r="G696" s="24" t="str">
        <f>('ICT-BD'!J2959)</f>
        <v>Algo Frío</v>
      </c>
      <c r="H696" s="24">
        <f t="shared" si="50"/>
        <v>33.543330170265065</v>
      </c>
      <c r="I696" s="72">
        <f>('ICA-BD'!L2959)</f>
        <v>52.092592592592595</v>
      </c>
      <c r="J696" s="72" t="str">
        <f>('ICA-BD'!M2959)</f>
        <v>Aceptable</v>
      </c>
      <c r="K696" s="72">
        <f t="shared" si="51"/>
        <v>78.388148148148147</v>
      </c>
      <c r="L696" s="133">
        <f>('IRA-BD'!G2959)</f>
        <v>31</v>
      </c>
      <c r="M696" s="36" t="str">
        <f>('IRA-BD'!H2959)</f>
        <v>Aceptable</v>
      </c>
      <c r="N696" s="133">
        <f t="shared" si="52"/>
        <v>31</v>
      </c>
      <c r="O696" s="80">
        <f t="shared" si="53"/>
        <v>47.643826106137737</v>
      </c>
      <c r="P696" s="81" t="str">
        <f t="shared" si="54"/>
        <v>Moderado</v>
      </c>
      <c r="Q696" s="11">
        <v>16</v>
      </c>
      <c r="R696" s="11" t="s">
        <v>170</v>
      </c>
      <c r="S696" s="11">
        <v>3</v>
      </c>
      <c r="T696" s="11">
        <v>-74.10778139</v>
      </c>
      <c r="U696" s="12">
        <v>4.6114584489999997</v>
      </c>
    </row>
    <row r="697" spans="1:21" x14ac:dyDescent="0.25">
      <c r="A697" s="10">
        <v>2961</v>
      </c>
      <c r="B697" s="3" t="s">
        <v>5402</v>
      </c>
      <c r="C697" s="3" t="s">
        <v>5354</v>
      </c>
      <c r="D697" s="3" t="s">
        <v>1</v>
      </c>
      <c r="E697" s="3" t="s">
        <v>5403</v>
      </c>
      <c r="F697" s="24">
        <f>('ICT-BD'!I2962)</f>
        <v>12.426706907059854</v>
      </c>
      <c r="G697" s="24" t="str">
        <f>('ICT-BD'!J2962)</f>
        <v>Algo Frío</v>
      </c>
      <c r="H697" s="24">
        <f t="shared" si="50"/>
        <v>33.543330170265065</v>
      </c>
      <c r="I697" s="72">
        <f>('ICA-BD'!L2962)</f>
        <v>52.092592592592595</v>
      </c>
      <c r="J697" s="72" t="str">
        <f>('ICA-BD'!M2962)</f>
        <v>Aceptable</v>
      </c>
      <c r="K697" s="72">
        <f t="shared" si="51"/>
        <v>78.388148148148147</v>
      </c>
      <c r="L697" s="133">
        <f>('IRA-BD'!G2962)</f>
        <v>31</v>
      </c>
      <c r="M697" s="36" t="str">
        <f>('IRA-BD'!H2962)</f>
        <v>Aceptable</v>
      </c>
      <c r="N697" s="133">
        <f t="shared" si="52"/>
        <v>31</v>
      </c>
      <c r="O697" s="80">
        <f t="shared" si="53"/>
        <v>47.643826106137737</v>
      </c>
      <c r="P697" s="81" t="str">
        <f t="shared" si="54"/>
        <v>Moderado</v>
      </c>
      <c r="Q697" s="11">
        <v>16</v>
      </c>
      <c r="R697" s="11" t="s">
        <v>170</v>
      </c>
      <c r="S697" s="11">
        <v>3</v>
      </c>
      <c r="T697" s="11">
        <v>-74.110132780000001</v>
      </c>
      <c r="U697" s="12">
        <v>4.6130914650000001</v>
      </c>
    </row>
    <row r="698" spans="1:21" x14ac:dyDescent="0.25">
      <c r="A698" s="10">
        <v>569</v>
      </c>
      <c r="B698" s="3" t="s">
        <v>562</v>
      </c>
      <c r="C698" s="3" t="s">
        <v>318</v>
      </c>
      <c r="D698" s="3" t="s">
        <v>1</v>
      </c>
      <c r="E698" s="3" t="s">
        <v>563</v>
      </c>
      <c r="F698" s="24">
        <f>('ICT-BD'!I570)</f>
        <v>12.33082788773028</v>
      </c>
      <c r="G698" s="24" t="str">
        <f>('ICT-BD'!J570)</f>
        <v>Algo Frío</v>
      </c>
      <c r="H698" s="24">
        <f t="shared" si="50"/>
        <v>34.804896214075264</v>
      </c>
      <c r="I698" s="72">
        <f>('ICA-BD'!L570)</f>
        <v>54.870370370370367</v>
      </c>
      <c r="J698" s="72" t="str">
        <f>('ICA-BD'!M570)</f>
        <v>Aceptable</v>
      </c>
      <c r="K698" s="72">
        <f t="shared" si="51"/>
        <v>76.83259259259259</v>
      </c>
      <c r="L698" s="133">
        <f>('IRA-BD'!G570)</f>
        <v>31</v>
      </c>
      <c r="M698" s="36" t="str">
        <f>('IRA-BD'!H570)</f>
        <v>Aceptable</v>
      </c>
      <c r="N698" s="133">
        <f t="shared" si="52"/>
        <v>31</v>
      </c>
      <c r="O698" s="80">
        <f t="shared" si="53"/>
        <v>47.545829602222618</v>
      </c>
      <c r="P698" s="81" t="str">
        <f t="shared" si="54"/>
        <v>Moderado</v>
      </c>
      <c r="Q698" s="11">
        <v>4</v>
      </c>
      <c r="R698" s="11" t="s">
        <v>160</v>
      </c>
      <c r="S698" s="11">
        <v>2</v>
      </c>
      <c r="T698" s="11">
        <v>-74.092163229999997</v>
      </c>
      <c r="U698" s="12">
        <v>4.5688907910000003</v>
      </c>
    </row>
    <row r="699" spans="1:21" x14ac:dyDescent="0.25">
      <c r="A699" s="10">
        <v>584</v>
      </c>
      <c r="B699" s="3" t="s">
        <v>588</v>
      </c>
      <c r="C699" s="3" t="s">
        <v>318</v>
      </c>
      <c r="D699" s="3" t="s">
        <v>1</v>
      </c>
      <c r="E699" s="3" t="s">
        <v>589</v>
      </c>
      <c r="F699" s="24">
        <f>('ICT-BD'!I585)</f>
        <v>12.33082788773028</v>
      </c>
      <c r="G699" s="24" t="str">
        <f>('ICT-BD'!J585)</f>
        <v>Algo Frío</v>
      </c>
      <c r="H699" s="24">
        <f t="shared" si="50"/>
        <v>34.804896214075264</v>
      </c>
      <c r="I699" s="72">
        <f>('ICA-BD'!L585)</f>
        <v>54.870370370370367</v>
      </c>
      <c r="J699" s="72" t="str">
        <f>('ICA-BD'!M585)</f>
        <v>Aceptable</v>
      </c>
      <c r="K699" s="72">
        <f t="shared" si="51"/>
        <v>76.83259259259259</v>
      </c>
      <c r="L699" s="133">
        <f>('IRA-BD'!G585)</f>
        <v>31</v>
      </c>
      <c r="M699" s="36" t="str">
        <f>('IRA-BD'!H585)</f>
        <v>Aceptable</v>
      </c>
      <c r="N699" s="133">
        <f t="shared" si="52"/>
        <v>31</v>
      </c>
      <c r="O699" s="80">
        <f t="shared" si="53"/>
        <v>47.545829602222618</v>
      </c>
      <c r="P699" s="81" t="str">
        <f t="shared" si="54"/>
        <v>Moderado</v>
      </c>
      <c r="Q699" s="11">
        <v>4</v>
      </c>
      <c r="R699" s="11" t="s">
        <v>160</v>
      </c>
      <c r="S699" s="11">
        <v>2</v>
      </c>
      <c r="T699" s="11">
        <v>-74.088025939999994</v>
      </c>
      <c r="U699" s="12">
        <v>4.5671275419999997</v>
      </c>
    </row>
    <row r="700" spans="1:21" x14ac:dyDescent="0.25">
      <c r="A700" s="10">
        <v>1008</v>
      </c>
      <c r="B700" s="3" t="s">
        <v>2069</v>
      </c>
      <c r="C700" s="3" t="s">
        <v>1986</v>
      </c>
      <c r="D700" s="3" t="s">
        <v>1</v>
      </c>
      <c r="E700" s="3" t="s">
        <v>2070</v>
      </c>
      <c r="F700" s="24">
        <f>('ICT-BD'!I1009)</f>
        <v>11.802498687207938</v>
      </c>
      <c r="G700" s="24" t="str">
        <f>('ICT-BD'!J1009)</f>
        <v>Algo Frío</v>
      </c>
      <c r="H700" s="24">
        <f t="shared" si="50"/>
        <v>41.756596220948168</v>
      </c>
      <c r="I700" s="72">
        <f>('ICA-BD'!L1009)</f>
        <v>68.75</v>
      </c>
      <c r="J700" s="72" t="str">
        <f>('ICA-BD'!M1009)</f>
        <v>Aceptable</v>
      </c>
      <c r="K700" s="72">
        <f t="shared" si="51"/>
        <v>69.06</v>
      </c>
      <c r="L700" s="133">
        <f>('IRA-BD'!G1009)</f>
        <v>31</v>
      </c>
      <c r="M700" s="36" t="str">
        <f>('IRA-BD'!H1009)</f>
        <v>Aceptable</v>
      </c>
      <c r="N700" s="133">
        <f t="shared" si="52"/>
        <v>31</v>
      </c>
      <c r="O700" s="80">
        <f t="shared" si="53"/>
        <v>47.27219874031605</v>
      </c>
      <c r="P700" s="81" t="str">
        <f t="shared" si="54"/>
        <v>Moderado</v>
      </c>
      <c r="Q700" s="11">
        <v>8</v>
      </c>
      <c r="R700" s="11" t="s">
        <v>5988</v>
      </c>
      <c r="S700" s="11">
        <v>3</v>
      </c>
      <c r="T700" s="11">
        <v>-74.175050859999999</v>
      </c>
      <c r="U700" s="12">
        <v>4.6124324530000003</v>
      </c>
    </row>
    <row r="701" spans="1:21" x14ac:dyDescent="0.25">
      <c r="A701" s="10">
        <v>2340</v>
      </c>
      <c r="B701" s="3" t="s">
        <v>4322</v>
      </c>
      <c r="C701" s="3" t="s">
        <v>3696</v>
      </c>
      <c r="D701" s="3" t="s">
        <v>1</v>
      </c>
      <c r="E701" s="3" t="s">
        <v>4323</v>
      </c>
      <c r="F701" s="24">
        <f>('ICT-BD'!I2341)</f>
        <v>12.426706907059854</v>
      </c>
      <c r="G701" s="24" t="str">
        <f>('ICT-BD'!J2341)</f>
        <v>Algo Frío</v>
      </c>
      <c r="H701" s="24">
        <f t="shared" si="50"/>
        <v>33.543330170265065</v>
      </c>
      <c r="I701" s="72">
        <f>('ICA-BD'!L2341)</f>
        <v>54.092592592592595</v>
      </c>
      <c r="J701" s="72" t="str">
        <f>('ICA-BD'!M2341)</f>
        <v>Aceptable</v>
      </c>
      <c r="K701" s="72">
        <f t="shared" si="51"/>
        <v>77.268148148148143</v>
      </c>
      <c r="L701" s="133">
        <f>('IRA-BD'!G2341)</f>
        <v>31</v>
      </c>
      <c r="M701" s="36" t="str">
        <f>('IRA-BD'!H2341)</f>
        <v>Aceptable</v>
      </c>
      <c r="N701" s="133">
        <f t="shared" si="52"/>
        <v>31</v>
      </c>
      <c r="O701" s="80">
        <f t="shared" si="53"/>
        <v>47.270492772804403</v>
      </c>
      <c r="P701" s="81" t="str">
        <f t="shared" si="54"/>
        <v>Moderado</v>
      </c>
      <c r="Q701" s="11">
        <v>11</v>
      </c>
      <c r="R701" s="11" t="s">
        <v>167</v>
      </c>
      <c r="S701" s="11">
        <v>2</v>
      </c>
      <c r="T701" s="11">
        <v>-74.100988760000007</v>
      </c>
      <c r="U701" s="12">
        <v>4.7307292399999996</v>
      </c>
    </row>
    <row r="702" spans="1:21" x14ac:dyDescent="0.25">
      <c r="A702" s="10">
        <v>2910</v>
      </c>
      <c r="B702" s="3" t="s">
        <v>5314</v>
      </c>
      <c r="C702" s="3" t="s">
        <v>5298</v>
      </c>
      <c r="D702" s="3" t="s">
        <v>1</v>
      </c>
      <c r="E702" s="3" t="s">
        <v>5315</v>
      </c>
      <c r="F702" s="24">
        <f>('ICT-BD'!I2911)</f>
        <v>12.426706907059854</v>
      </c>
      <c r="G702" s="24" t="str">
        <f>('ICT-BD'!J2911)</f>
        <v>Algo Frío</v>
      </c>
      <c r="H702" s="24">
        <f t="shared" si="50"/>
        <v>33.543330170265065</v>
      </c>
      <c r="I702" s="72">
        <f>('ICA-BD'!L2911)</f>
        <v>54.092592592592595</v>
      </c>
      <c r="J702" s="72" t="str">
        <f>('ICA-BD'!M2911)</f>
        <v>Aceptable</v>
      </c>
      <c r="K702" s="72">
        <f t="shared" si="51"/>
        <v>77.268148148148143</v>
      </c>
      <c r="L702" s="133">
        <f>('IRA-BD'!G2911)</f>
        <v>31</v>
      </c>
      <c r="M702" s="36" t="str">
        <f>('IRA-BD'!H2911)</f>
        <v>Aceptable</v>
      </c>
      <c r="N702" s="133">
        <f t="shared" si="52"/>
        <v>31</v>
      </c>
      <c r="O702" s="80">
        <f t="shared" si="53"/>
        <v>47.270492772804403</v>
      </c>
      <c r="P702" s="81" t="str">
        <f t="shared" si="54"/>
        <v>Moderado</v>
      </c>
      <c r="Q702" s="11">
        <v>15</v>
      </c>
      <c r="R702" s="11" t="s">
        <v>161</v>
      </c>
      <c r="S702" s="11">
        <v>3</v>
      </c>
      <c r="T702" s="11">
        <v>-74.110396460000004</v>
      </c>
      <c r="U702" s="12">
        <v>4.5963236490000003</v>
      </c>
    </row>
    <row r="703" spans="1:21" x14ac:dyDescent="0.25">
      <c r="A703" s="10">
        <v>2953</v>
      </c>
      <c r="B703" s="3" t="s">
        <v>5388</v>
      </c>
      <c r="C703" s="3" t="s">
        <v>5354</v>
      </c>
      <c r="D703" s="3" t="s">
        <v>1</v>
      </c>
      <c r="E703" s="3" t="s">
        <v>5365</v>
      </c>
      <c r="F703" s="24">
        <f>('ICT-BD'!I2954)</f>
        <v>12.426706907059854</v>
      </c>
      <c r="G703" s="24" t="str">
        <f>('ICT-BD'!J2954)</f>
        <v>Algo Frío</v>
      </c>
      <c r="H703" s="24">
        <f t="shared" si="50"/>
        <v>33.543330170265065</v>
      </c>
      <c r="I703" s="72">
        <f>('ICA-BD'!L2954)</f>
        <v>54.092592592592595</v>
      </c>
      <c r="J703" s="72" t="str">
        <f>('ICA-BD'!M2954)</f>
        <v>Aceptable</v>
      </c>
      <c r="K703" s="72">
        <f t="shared" si="51"/>
        <v>77.268148148148143</v>
      </c>
      <c r="L703" s="133">
        <f>('IRA-BD'!G2954)</f>
        <v>31</v>
      </c>
      <c r="M703" s="36" t="str">
        <f>('IRA-BD'!H2954)</f>
        <v>Aceptable</v>
      </c>
      <c r="N703" s="133">
        <f t="shared" si="52"/>
        <v>31</v>
      </c>
      <c r="O703" s="80">
        <f t="shared" si="53"/>
        <v>47.270492772804403</v>
      </c>
      <c r="P703" s="81" t="str">
        <f t="shared" si="54"/>
        <v>Moderado</v>
      </c>
      <c r="Q703" s="11">
        <v>16</v>
      </c>
      <c r="R703" s="11" t="s">
        <v>170</v>
      </c>
      <c r="S703" s="11">
        <v>3</v>
      </c>
      <c r="T703" s="11">
        <v>-74.114143729999995</v>
      </c>
      <c r="U703" s="12">
        <v>4.6061749369999996</v>
      </c>
    </row>
    <row r="704" spans="1:21" x14ac:dyDescent="0.25">
      <c r="A704" s="10">
        <v>2957</v>
      </c>
      <c r="B704" s="3" t="s">
        <v>5394</v>
      </c>
      <c r="C704" s="3" t="s">
        <v>5354</v>
      </c>
      <c r="D704" s="3" t="s">
        <v>1</v>
      </c>
      <c r="E704" s="3" t="s">
        <v>5395</v>
      </c>
      <c r="F704" s="24">
        <f>('ICT-BD'!I2958)</f>
        <v>12.426706907059854</v>
      </c>
      <c r="G704" s="24" t="str">
        <f>('ICT-BD'!J2958)</f>
        <v>Algo Frío</v>
      </c>
      <c r="H704" s="24">
        <f t="shared" si="50"/>
        <v>33.543330170265065</v>
      </c>
      <c r="I704" s="72">
        <f>('ICA-BD'!L2958)</f>
        <v>54.092592592592595</v>
      </c>
      <c r="J704" s="72" t="str">
        <f>('ICA-BD'!M2958)</f>
        <v>Aceptable</v>
      </c>
      <c r="K704" s="72">
        <f t="shared" si="51"/>
        <v>77.268148148148143</v>
      </c>
      <c r="L704" s="133">
        <f>('IRA-BD'!G2958)</f>
        <v>31</v>
      </c>
      <c r="M704" s="36" t="str">
        <f>('IRA-BD'!H2958)</f>
        <v>Aceptable</v>
      </c>
      <c r="N704" s="133">
        <f t="shared" si="52"/>
        <v>31</v>
      </c>
      <c r="O704" s="80">
        <f t="shared" si="53"/>
        <v>47.270492772804403</v>
      </c>
      <c r="P704" s="81" t="str">
        <f t="shared" si="54"/>
        <v>Moderado</v>
      </c>
      <c r="Q704" s="11">
        <v>16</v>
      </c>
      <c r="R704" s="11" t="s">
        <v>170</v>
      </c>
      <c r="S704" s="11">
        <v>3</v>
      </c>
      <c r="T704" s="11">
        <v>-74.110082129999995</v>
      </c>
      <c r="U704" s="12">
        <v>4.6020755449999999</v>
      </c>
    </row>
    <row r="705" spans="1:21" x14ac:dyDescent="0.25">
      <c r="A705" s="10">
        <v>2962</v>
      </c>
      <c r="B705" s="3" t="s">
        <v>5404</v>
      </c>
      <c r="C705" s="3" t="s">
        <v>5354</v>
      </c>
      <c r="D705" s="3" t="s">
        <v>1</v>
      </c>
      <c r="E705" s="3" t="s">
        <v>5363</v>
      </c>
      <c r="F705" s="24">
        <f>('ICT-BD'!I2963)</f>
        <v>12.426706907059854</v>
      </c>
      <c r="G705" s="24" t="str">
        <f>('ICT-BD'!J2963)</f>
        <v>Algo Frío</v>
      </c>
      <c r="H705" s="24">
        <f t="shared" si="50"/>
        <v>33.543330170265065</v>
      </c>
      <c r="I705" s="72">
        <f>('ICA-BD'!L2963)</f>
        <v>54.092592592592595</v>
      </c>
      <c r="J705" s="72" t="str">
        <f>('ICA-BD'!M2963)</f>
        <v>Aceptable</v>
      </c>
      <c r="K705" s="72">
        <f t="shared" si="51"/>
        <v>77.268148148148143</v>
      </c>
      <c r="L705" s="133">
        <f>('IRA-BD'!G2963)</f>
        <v>31</v>
      </c>
      <c r="M705" s="36" t="str">
        <f>('IRA-BD'!H2963)</f>
        <v>Aceptable</v>
      </c>
      <c r="N705" s="133">
        <f t="shared" si="52"/>
        <v>31</v>
      </c>
      <c r="O705" s="80">
        <f t="shared" si="53"/>
        <v>47.270492772804403</v>
      </c>
      <c r="P705" s="81" t="str">
        <f t="shared" si="54"/>
        <v>Moderado</v>
      </c>
      <c r="Q705" s="11">
        <v>16</v>
      </c>
      <c r="R705" s="11" t="s">
        <v>170</v>
      </c>
      <c r="S705" s="11">
        <v>3</v>
      </c>
      <c r="T705" s="11">
        <v>-74.118154099999998</v>
      </c>
      <c r="U705" s="12">
        <v>4.6060571699999997</v>
      </c>
    </row>
    <row r="706" spans="1:21" x14ac:dyDescent="0.25">
      <c r="A706" s="10">
        <v>2963</v>
      </c>
      <c r="B706" s="3" t="s">
        <v>5405</v>
      </c>
      <c r="C706" s="3" t="s">
        <v>5354</v>
      </c>
      <c r="D706" s="3" t="s">
        <v>1</v>
      </c>
      <c r="E706" s="3" t="s">
        <v>5363</v>
      </c>
      <c r="F706" s="24">
        <f>('ICT-BD'!I2964)</f>
        <v>12.426706907059854</v>
      </c>
      <c r="G706" s="24" t="str">
        <f>('ICT-BD'!J2964)</f>
        <v>Algo Frío</v>
      </c>
      <c r="H706" s="24">
        <f t="shared" ref="H706:H769" si="55">IF(F706&lt;=3, F706*25/3,
IF(F706&lt;=5, 26 + (F706-3.1)*25/1.9,
IF(F706&lt;=7, 51 + (F706-5.1)*25/1.9,
IF(F706&lt;=11, 76 + (F706-7.1)*25/3.9,
IF(F706&lt;=13, 51 - (F706-11.1)*25/1.9,
IF(F706&lt;=15, 26 - (F706-13.1)*25/1.9,
25 - (F706-15)*25/35))))))</f>
        <v>33.543330170265065</v>
      </c>
      <c r="I706" s="72">
        <f>('ICA-BD'!L2964)</f>
        <v>54.092592592592595</v>
      </c>
      <c r="J706" s="72" t="str">
        <f>('ICA-BD'!M2964)</f>
        <v>Aceptable</v>
      </c>
      <c r="K706" s="72">
        <f t="shared" ref="K706:K769" si="56">IF(I706&lt;=50, 100 - (I706-0)*20/50,
IF(I706&lt;=100, 79 - (I706-51)*28/50,
IF(I706&lt;=150, 50 - (I706-101)*20/50,
IF(I706&lt;=200, 29 - (I706-151)*14/50,
IF(I706&lt;=300, 14 - (I706-201)*4/100,
9 - (I706-301)*9/200)))))</f>
        <v>77.268148148148143</v>
      </c>
      <c r="L706" s="133">
        <f>('IRA-BD'!G2964)</f>
        <v>31</v>
      </c>
      <c r="M706" s="36" t="str">
        <f>('IRA-BD'!H2964)</f>
        <v>Aceptable</v>
      </c>
      <c r="N706" s="133">
        <f t="shared" ref="N706:N769" si="57">(L706)</f>
        <v>31</v>
      </c>
      <c r="O706" s="80">
        <f t="shared" ref="O706:O769" si="58">((H706+K706+N706)/3)</f>
        <v>47.270492772804403</v>
      </c>
      <c r="P706" s="81" t="str">
        <f t="shared" ref="P706:P769" si="59">IF(O706&gt;=80, "Óptimo",
IF(O706&gt;=60, "Bueno",
IF(O706&gt;=40, "Moderado",
IF(O706&gt;=20, "Bajo", "Malo"))))</f>
        <v>Moderado</v>
      </c>
      <c r="Q706" s="11">
        <v>16</v>
      </c>
      <c r="R706" s="11" t="s">
        <v>170</v>
      </c>
      <c r="S706" s="11">
        <v>3</v>
      </c>
      <c r="T706" s="11">
        <v>-74.117573239999999</v>
      </c>
      <c r="U706" s="12">
        <v>4.6056970870000002</v>
      </c>
    </row>
    <row r="707" spans="1:21" x14ac:dyDescent="0.25">
      <c r="A707" s="10">
        <v>1492</v>
      </c>
      <c r="B707" s="3" t="s">
        <v>2881</v>
      </c>
      <c r="C707" s="3" t="s">
        <v>2659</v>
      </c>
      <c r="D707" s="3" t="s">
        <v>1</v>
      </c>
      <c r="E707" s="3" t="s">
        <v>2882</v>
      </c>
      <c r="F707" s="24">
        <f>('ICT-BD'!I1493)</f>
        <v>12.879998687207939</v>
      </c>
      <c r="G707" s="24" t="str">
        <f>('ICT-BD'!J1493)</f>
        <v>Algo Frío</v>
      </c>
      <c r="H707" s="24">
        <f t="shared" si="55"/>
        <v>27.578964642000798</v>
      </c>
      <c r="I707" s="72">
        <f>('ICA-BD'!L1493)</f>
        <v>60.870370370370367</v>
      </c>
      <c r="J707" s="72" t="str">
        <f>('ICA-BD'!M1493)</f>
        <v>Aceptable</v>
      </c>
      <c r="K707" s="72">
        <f t="shared" si="56"/>
        <v>73.472592592592591</v>
      </c>
      <c r="L707" s="133">
        <f>('IRA-BD'!G1493)</f>
        <v>40.5</v>
      </c>
      <c r="M707" s="36" t="str">
        <f>('IRA-BD'!H1493)</f>
        <v>Aceptable</v>
      </c>
      <c r="N707" s="133">
        <f t="shared" si="57"/>
        <v>40.5</v>
      </c>
      <c r="O707" s="80">
        <f t="shared" si="58"/>
        <v>47.183852411531127</v>
      </c>
      <c r="P707" s="81" t="str">
        <f t="shared" si="59"/>
        <v>Moderado</v>
      </c>
      <c r="Q707" s="11">
        <v>9</v>
      </c>
      <c r="R707" s="11" t="s">
        <v>169</v>
      </c>
      <c r="S707" s="11">
        <v>4</v>
      </c>
      <c r="T707" s="11">
        <v>-74.127855850000003</v>
      </c>
      <c r="U707" s="12">
        <v>4.6688066519999998</v>
      </c>
    </row>
    <row r="708" spans="1:21" x14ac:dyDescent="0.25">
      <c r="A708" s="10">
        <v>785</v>
      </c>
      <c r="B708" s="3" t="s">
        <v>35</v>
      </c>
      <c r="C708" s="3" t="s">
        <v>4</v>
      </c>
      <c r="D708" s="3" t="s">
        <v>1</v>
      </c>
      <c r="E708" s="3" t="s">
        <v>14</v>
      </c>
      <c r="F708" s="24">
        <f>('ICT-BD'!I786)</f>
        <v>12.217776001340578</v>
      </c>
      <c r="G708" s="24" t="str">
        <f>('ICT-BD'!J786)</f>
        <v>Algo Frío</v>
      </c>
      <c r="H708" s="24">
        <f t="shared" si="55"/>
        <v>36.292421034992387</v>
      </c>
      <c r="I708" s="72">
        <f>('ICA-BD'!L786)</f>
        <v>59.648148148148152</v>
      </c>
      <c r="J708" s="72" t="str">
        <f>('ICA-BD'!M786)</f>
        <v>Aceptable</v>
      </c>
      <c r="K708" s="72">
        <f t="shared" si="56"/>
        <v>74.157037037037028</v>
      </c>
      <c r="L708" s="133">
        <f>('IRA-BD'!G786)</f>
        <v>31</v>
      </c>
      <c r="M708" s="36" t="str">
        <f>('IRA-BD'!H786)</f>
        <v>Aceptable</v>
      </c>
      <c r="N708" s="133">
        <f t="shared" si="57"/>
        <v>31</v>
      </c>
      <c r="O708" s="80">
        <f t="shared" si="58"/>
        <v>47.149819357343141</v>
      </c>
      <c r="P708" s="81" t="str">
        <f t="shared" si="59"/>
        <v>Moderado</v>
      </c>
      <c r="Q708" s="11">
        <v>6</v>
      </c>
      <c r="R708" s="11" t="s">
        <v>6</v>
      </c>
      <c r="S708" s="11">
        <v>3</v>
      </c>
      <c r="T708" s="11">
        <v>-74.133314830000003</v>
      </c>
      <c r="U708" s="12">
        <v>4.5778135259999999</v>
      </c>
    </row>
    <row r="709" spans="1:21" x14ac:dyDescent="0.25">
      <c r="A709" s="10">
        <v>3097</v>
      </c>
      <c r="B709" s="3" t="s">
        <v>179</v>
      </c>
      <c r="C709" s="3" t="s">
        <v>6255</v>
      </c>
      <c r="D709" s="3" t="s">
        <v>1</v>
      </c>
      <c r="E709" s="3" t="s">
        <v>84</v>
      </c>
      <c r="F709" s="24">
        <f>('ICT-BD'!I3098)</f>
        <v>12.217776001340578</v>
      </c>
      <c r="G709" s="24" t="str">
        <f>('ICT-BD'!J3098)</f>
        <v>Algo Frío</v>
      </c>
      <c r="H709" s="24">
        <f t="shared" si="55"/>
        <v>36.292421034992387</v>
      </c>
      <c r="I709" s="72">
        <f>('ICA-BD'!L3098)</f>
        <v>59.648148148148152</v>
      </c>
      <c r="J709" s="72" t="str">
        <f>('ICA-BD'!M3098)</f>
        <v>Aceptable</v>
      </c>
      <c r="K709" s="72">
        <f t="shared" si="56"/>
        <v>74.157037037037028</v>
      </c>
      <c r="L709" s="133">
        <f>('IRA-BD'!G3098)</f>
        <v>31</v>
      </c>
      <c r="M709" s="36" t="str">
        <f>('IRA-BD'!H3098)</f>
        <v>Aceptable</v>
      </c>
      <c r="N709" s="133">
        <f t="shared" si="57"/>
        <v>31</v>
      </c>
      <c r="O709" s="80">
        <f t="shared" si="58"/>
        <v>47.149819357343141</v>
      </c>
      <c r="P709" s="81" t="str">
        <f t="shared" si="59"/>
        <v>Moderado</v>
      </c>
      <c r="Q709" s="11">
        <v>18</v>
      </c>
      <c r="R709" s="11" t="s">
        <v>159</v>
      </c>
      <c r="S709" s="11">
        <v>2</v>
      </c>
      <c r="T709" s="11">
        <v>-74.120042569999995</v>
      </c>
      <c r="U709" s="12">
        <v>4.574183412</v>
      </c>
    </row>
    <row r="710" spans="1:21" x14ac:dyDescent="0.25">
      <c r="A710" s="10">
        <v>3380</v>
      </c>
      <c r="B710" s="3" t="s">
        <v>5846</v>
      </c>
      <c r="C710" s="3" t="s">
        <v>5614</v>
      </c>
      <c r="D710" s="3" t="s">
        <v>1</v>
      </c>
      <c r="E710" s="3" t="s">
        <v>5847</v>
      </c>
      <c r="F710" s="24">
        <f>('ICT-BD'!I3381)</f>
        <v>11.349206907059854</v>
      </c>
      <c r="G710" s="24" t="str">
        <f>('ICT-BD'!J3381)</f>
        <v>Algo Frío</v>
      </c>
      <c r="H710" s="24">
        <f t="shared" si="55"/>
        <v>47.720961749212449</v>
      </c>
      <c r="I710" s="72">
        <f>('ICA-BD'!L3381)</f>
        <v>56.870370370370367</v>
      </c>
      <c r="J710" s="72" t="str">
        <f>('ICA-BD'!M3381)</f>
        <v>Aceptable</v>
      </c>
      <c r="K710" s="72">
        <f t="shared" si="56"/>
        <v>75.7125925925926</v>
      </c>
      <c r="L710" s="133">
        <f>('IRA-BD'!G3381)</f>
        <v>18</v>
      </c>
      <c r="M710" s="36" t="str">
        <f>('IRA-BD'!H3381)</f>
        <v>Regular</v>
      </c>
      <c r="N710" s="133">
        <f t="shared" si="57"/>
        <v>18</v>
      </c>
      <c r="O710" s="80">
        <f t="shared" si="58"/>
        <v>47.144518113935021</v>
      </c>
      <c r="P710" s="81" t="str">
        <f t="shared" si="59"/>
        <v>Moderado</v>
      </c>
      <c r="Q710" s="11">
        <v>19</v>
      </c>
      <c r="R710" s="11" t="s">
        <v>6001</v>
      </c>
      <c r="S710" s="11">
        <v>1</v>
      </c>
      <c r="T710" s="11">
        <v>-74.142118019999998</v>
      </c>
      <c r="U710" s="12">
        <v>4.5562283030000001</v>
      </c>
    </row>
    <row r="711" spans="1:21" x14ac:dyDescent="0.25">
      <c r="A711" s="10">
        <v>607</v>
      </c>
      <c r="B711" s="3" t="s">
        <v>1431</v>
      </c>
      <c r="C711" s="3" t="s">
        <v>1432</v>
      </c>
      <c r="D711" s="3" t="s">
        <v>1</v>
      </c>
      <c r="E711" s="3" t="s">
        <v>1433</v>
      </c>
      <c r="F711" s="24">
        <f>('ICT-BD'!I608)</f>
        <v>12.426706907059854</v>
      </c>
      <c r="G711" s="24" t="str">
        <f>('ICT-BD'!J608)</f>
        <v>Algo Frío</v>
      </c>
      <c r="H711" s="24">
        <f t="shared" si="55"/>
        <v>33.543330170265065</v>
      </c>
      <c r="I711" s="72">
        <f>('ICA-BD'!L608)</f>
        <v>54.870370370370367</v>
      </c>
      <c r="J711" s="72" t="str">
        <f>('ICA-BD'!M608)</f>
        <v>Aceptable</v>
      </c>
      <c r="K711" s="72">
        <f t="shared" si="56"/>
        <v>76.83259259259259</v>
      </c>
      <c r="L711" s="133">
        <f>('IRA-BD'!G608)</f>
        <v>31</v>
      </c>
      <c r="M711" s="36" t="str">
        <f>('IRA-BD'!H608)</f>
        <v>Aceptable</v>
      </c>
      <c r="N711" s="133">
        <f t="shared" si="57"/>
        <v>31</v>
      </c>
      <c r="O711" s="80">
        <f t="shared" si="58"/>
        <v>47.125307587619226</v>
      </c>
      <c r="P711" s="81" t="str">
        <f t="shared" si="59"/>
        <v>Moderado</v>
      </c>
      <c r="Q711" s="11">
        <v>5</v>
      </c>
      <c r="R711" s="11" t="s">
        <v>474</v>
      </c>
      <c r="S711" s="11">
        <v>2</v>
      </c>
      <c r="T711" s="11">
        <v>-74.111176610000001</v>
      </c>
      <c r="U711" s="12">
        <v>4.506122779</v>
      </c>
    </row>
    <row r="712" spans="1:21" x14ac:dyDescent="0.25">
      <c r="A712" s="10">
        <v>611</v>
      </c>
      <c r="B712" s="3" t="s">
        <v>1440</v>
      </c>
      <c r="C712" s="3" t="s">
        <v>1432</v>
      </c>
      <c r="D712" s="3" t="s">
        <v>1</v>
      </c>
      <c r="E712" s="3" t="s">
        <v>1435</v>
      </c>
      <c r="F712" s="24">
        <f>('ICT-BD'!I612)</f>
        <v>12.426706907059854</v>
      </c>
      <c r="G712" s="24" t="str">
        <f>('ICT-BD'!J612)</f>
        <v>Algo Frío</v>
      </c>
      <c r="H712" s="24">
        <f t="shared" si="55"/>
        <v>33.543330170265065</v>
      </c>
      <c r="I712" s="72">
        <f>('ICA-BD'!L612)</f>
        <v>54.870370370370367</v>
      </c>
      <c r="J712" s="72" t="str">
        <f>('ICA-BD'!M612)</f>
        <v>Aceptable</v>
      </c>
      <c r="K712" s="72">
        <f t="shared" si="56"/>
        <v>76.83259259259259</v>
      </c>
      <c r="L712" s="133">
        <f>('IRA-BD'!G612)</f>
        <v>31</v>
      </c>
      <c r="M712" s="36" t="str">
        <f>('IRA-BD'!H612)</f>
        <v>Aceptable</v>
      </c>
      <c r="N712" s="133">
        <f t="shared" si="57"/>
        <v>31</v>
      </c>
      <c r="O712" s="80">
        <f t="shared" si="58"/>
        <v>47.125307587619226</v>
      </c>
      <c r="P712" s="81" t="str">
        <f t="shared" si="59"/>
        <v>Moderado</v>
      </c>
      <c r="Q712" s="11">
        <v>5</v>
      </c>
      <c r="R712" s="11" t="s">
        <v>474</v>
      </c>
      <c r="S712" s="11">
        <v>2</v>
      </c>
      <c r="T712" s="11">
        <v>-74.112681080000002</v>
      </c>
      <c r="U712" s="12">
        <v>4.5060909469999997</v>
      </c>
    </row>
    <row r="713" spans="1:21" x14ac:dyDescent="0.25">
      <c r="A713" s="10">
        <v>612</v>
      </c>
      <c r="B713" s="3" t="s">
        <v>1441</v>
      </c>
      <c r="C713" s="3" t="s">
        <v>1432</v>
      </c>
      <c r="D713" s="3" t="s">
        <v>1</v>
      </c>
      <c r="E713" s="3" t="s">
        <v>1442</v>
      </c>
      <c r="F713" s="24">
        <f>('ICT-BD'!I613)</f>
        <v>12.426706907059854</v>
      </c>
      <c r="G713" s="24" t="str">
        <f>('ICT-BD'!J613)</f>
        <v>Algo Frío</v>
      </c>
      <c r="H713" s="24">
        <f t="shared" si="55"/>
        <v>33.543330170265065</v>
      </c>
      <c r="I713" s="72">
        <f>('ICA-BD'!L613)</f>
        <v>54.870370370370367</v>
      </c>
      <c r="J713" s="72" t="str">
        <f>('ICA-BD'!M613)</f>
        <v>Aceptable</v>
      </c>
      <c r="K713" s="72">
        <f t="shared" si="56"/>
        <v>76.83259259259259</v>
      </c>
      <c r="L713" s="133">
        <f>('IRA-BD'!G613)</f>
        <v>31</v>
      </c>
      <c r="M713" s="36" t="str">
        <f>('IRA-BD'!H613)</f>
        <v>Aceptable</v>
      </c>
      <c r="N713" s="133">
        <f t="shared" si="57"/>
        <v>31</v>
      </c>
      <c r="O713" s="80">
        <f t="shared" si="58"/>
        <v>47.125307587619226</v>
      </c>
      <c r="P713" s="81" t="str">
        <f t="shared" si="59"/>
        <v>Moderado</v>
      </c>
      <c r="Q713" s="11">
        <v>5</v>
      </c>
      <c r="R713" s="11" t="s">
        <v>474</v>
      </c>
      <c r="S713" s="11">
        <v>1</v>
      </c>
      <c r="T713" s="11">
        <v>-74.114479950000003</v>
      </c>
      <c r="U713" s="12">
        <v>4.4936356159999997</v>
      </c>
    </row>
    <row r="714" spans="1:21" x14ac:dyDescent="0.25">
      <c r="A714" s="10">
        <v>613</v>
      </c>
      <c r="B714" s="3" t="s">
        <v>1443</v>
      </c>
      <c r="C714" s="3" t="s">
        <v>1432</v>
      </c>
      <c r="D714" s="3" t="s">
        <v>1</v>
      </c>
      <c r="E714" s="3" t="s">
        <v>1444</v>
      </c>
      <c r="F714" s="24">
        <f>('ICT-BD'!I614)</f>
        <v>12.426706907059854</v>
      </c>
      <c r="G714" s="24" t="str">
        <f>('ICT-BD'!J614)</f>
        <v>Algo Frío</v>
      </c>
      <c r="H714" s="24">
        <f t="shared" si="55"/>
        <v>33.543330170265065</v>
      </c>
      <c r="I714" s="72">
        <f>('ICA-BD'!L614)</f>
        <v>54.870370370370367</v>
      </c>
      <c r="J714" s="72" t="str">
        <f>('ICA-BD'!M614)</f>
        <v>Aceptable</v>
      </c>
      <c r="K714" s="72">
        <f t="shared" si="56"/>
        <v>76.83259259259259</v>
      </c>
      <c r="L714" s="133">
        <f>('IRA-BD'!G614)</f>
        <v>31</v>
      </c>
      <c r="M714" s="36" t="str">
        <f>('IRA-BD'!H614)</f>
        <v>Aceptable</v>
      </c>
      <c r="N714" s="133">
        <f t="shared" si="57"/>
        <v>31</v>
      </c>
      <c r="O714" s="80">
        <f t="shared" si="58"/>
        <v>47.125307587619226</v>
      </c>
      <c r="P714" s="81" t="str">
        <f t="shared" si="59"/>
        <v>Moderado</v>
      </c>
      <c r="Q714" s="11">
        <v>5</v>
      </c>
      <c r="R714" s="11" t="s">
        <v>474</v>
      </c>
      <c r="S714" s="11">
        <v>2</v>
      </c>
      <c r="T714" s="11">
        <v>-74.105172850000002</v>
      </c>
      <c r="U714" s="12">
        <v>4.5052916700000001</v>
      </c>
    </row>
    <row r="715" spans="1:21" x14ac:dyDescent="0.25">
      <c r="A715" s="10">
        <v>614</v>
      </c>
      <c r="B715" s="3" t="s">
        <v>1445</v>
      </c>
      <c r="C715" s="3" t="s">
        <v>1432</v>
      </c>
      <c r="D715" s="3" t="s">
        <v>1</v>
      </c>
      <c r="E715" s="3" t="s">
        <v>1446</v>
      </c>
      <c r="F715" s="24">
        <f>('ICT-BD'!I615)</f>
        <v>12.426706907059854</v>
      </c>
      <c r="G715" s="24" t="str">
        <f>('ICT-BD'!J615)</f>
        <v>Algo Frío</v>
      </c>
      <c r="H715" s="24">
        <f t="shared" si="55"/>
        <v>33.543330170265065</v>
      </c>
      <c r="I715" s="72">
        <f>('ICA-BD'!L615)</f>
        <v>54.870370370370367</v>
      </c>
      <c r="J715" s="72" t="str">
        <f>('ICA-BD'!M615)</f>
        <v>Aceptable</v>
      </c>
      <c r="K715" s="72">
        <f t="shared" si="56"/>
        <v>76.83259259259259</v>
      </c>
      <c r="L715" s="133">
        <f>('IRA-BD'!G615)</f>
        <v>31</v>
      </c>
      <c r="M715" s="36" t="str">
        <f>('IRA-BD'!H615)</f>
        <v>Aceptable</v>
      </c>
      <c r="N715" s="133">
        <f t="shared" si="57"/>
        <v>31</v>
      </c>
      <c r="O715" s="80">
        <f t="shared" si="58"/>
        <v>47.125307587619226</v>
      </c>
      <c r="P715" s="81" t="str">
        <f t="shared" si="59"/>
        <v>Moderado</v>
      </c>
      <c r="Q715" s="11">
        <v>5</v>
      </c>
      <c r="R715" s="11" t="s">
        <v>474</v>
      </c>
      <c r="S715" s="11">
        <v>1</v>
      </c>
      <c r="T715" s="11">
        <v>-74.118568929999995</v>
      </c>
      <c r="U715" s="12">
        <v>4.4940241920000004</v>
      </c>
    </row>
    <row r="716" spans="1:21" x14ac:dyDescent="0.25">
      <c r="A716" s="10">
        <v>615</v>
      </c>
      <c r="B716" s="3" t="s">
        <v>1447</v>
      </c>
      <c r="C716" s="3" t="s">
        <v>1432</v>
      </c>
      <c r="D716" s="3" t="s">
        <v>1</v>
      </c>
      <c r="E716" s="3" t="s">
        <v>1442</v>
      </c>
      <c r="F716" s="24">
        <f>('ICT-BD'!I616)</f>
        <v>12.426706907059854</v>
      </c>
      <c r="G716" s="24" t="str">
        <f>('ICT-BD'!J616)</f>
        <v>Algo Frío</v>
      </c>
      <c r="H716" s="24">
        <f t="shared" si="55"/>
        <v>33.543330170265065</v>
      </c>
      <c r="I716" s="72">
        <f>('ICA-BD'!L616)</f>
        <v>54.870370370370367</v>
      </c>
      <c r="J716" s="72" t="str">
        <f>('ICA-BD'!M616)</f>
        <v>Aceptable</v>
      </c>
      <c r="K716" s="72">
        <f t="shared" si="56"/>
        <v>76.83259259259259</v>
      </c>
      <c r="L716" s="133">
        <f>('IRA-BD'!G616)</f>
        <v>31</v>
      </c>
      <c r="M716" s="36" t="str">
        <f>('IRA-BD'!H616)</f>
        <v>Aceptable</v>
      </c>
      <c r="N716" s="133">
        <f t="shared" si="57"/>
        <v>31</v>
      </c>
      <c r="O716" s="80">
        <f t="shared" si="58"/>
        <v>47.125307587619226</v>
      </c>
      <c r="P716" s="81" t="str">
        <f t="shared" si="59"/>
        <v>Moderado</v>
      </c>
      <c r="Q716" s="11">
        <v>5</v>
      </c>
      <c r="R716" s="11" t="s">
        <v>474</v>
      </c>
      <c r="S716" s="11">
        <v>1</v>
      </c>
      <c r="T716" s="11">
        <v>-74.113082899999995</v>
      </c>
      <c r="U716" s="12">
        <v>4.4919848340000001</v>
      </c>
    </row>
    <row r="717" spans="1:21" x14ac:dyDescent="0.25">
      <c r="A717" s="10">
        <v>622</v>
      </c>
      <c r="B717" s="3" t="s">
        <v>1457</v>
      </c>
      <c r="C717" s="3" t="s">
        <v>1432</v>
      </c>
      <c r="D717" s="3" t="s">
        <v>1</v>
      </c>
      <c r="E717" s="3" t="s">
        <v>1458</v>
      </c>
      <c r="F717" s="24">
        <f>('ICT-BD'!I623)</f>
        <v>12.426706907059854</v>
      </c>
      <c r="G717" s="24" t="str">
        <f>('ICT-BD'!J623)</f>
        <v>Algo Frío</v>
      </c>
      <c r="H717" s="24">
        <f t="shared" si="55"/>
        <v>33.543330170265065</v>
      </c>
      <c r="I717" s="72">
        <f>('ICA-BD'!L623)</f>
        <v>54.870370370370367</v>
      </c>
      <c r="J717" s="72" t="str">
        <f>('ICA-BD'!M623)</f>
        <v>Aceptable</v>
      </c>
      <c r="K717" s="72">
        <f t="shared" si="56"/>
        <v>76.83259259259259</v>
      </c>
      <c r="L717" s="133">
        <f>('IRA-BD'!G623)</f>
        <v>31</v>
      </c>
      <c r="M717" s="36" t="str">
        <f>('IRA-BD'!H623)</f>
        <v>Aceptable</v>
      </c>
      <c r="N717" s="133">
        <f t="shared" si="57"/>
        <v>31</v>
      </c>
      <c r="O717" s="80">
        <f t="shared" si="58"/>
        <v>47.125307587619226</v>
      </c>
      <c r="P717" s="81" t="str">
        <f t="shared" si="59"/>
        <v>Moderado</v>
      </c>
      <c r="Q717" s="11">
        <v>5</v>
      </c>
      <c r="R717" s="11" t="s">
        <v>474</v>
      </c>
      <c r="S717" s="11">
        <v>2</v>
      </c>
      <c r="T717" s="11">
        <v>-74.120762439999993</v>
      </c>
      <c r="U717" s="12">
        <v>4.5098177540000002</v>
      </c>
    </row>
    <row r="718" spans="1:21" x14ac:dyDescent="0.25">
      <c r="A718" s="10">
        <v>626</v>
      </c>
      <c r="B718" s="3" t="s">
        <v>1463</v>
      </c>
      <c r="C718" s="3" t="s">
        <v>1432</v>
      </c>
      <c r="D718" s="3" t="s">
        <v>1</v>
      </c>
      <c r="E718" s="3" t="s">
        <v>1442</v>
      </c>
      <c r="F718" s="24">
        <f>('ICT-BD'!I627)</f>
        <v>12.426706907059854</v>
      </c>
      <c r="G718" s="24" t="str">
        <f>('ICT-BD'!J627)</f>
        <v>Algo Frío</v>
      </c>
      <c r="H718" s="24">
        <f t="shared" si="55"/>
        <v>33.543330170265065</v>
      </c>
      <c r="I718" s="72">
        <f>('ICA-BD'!L627)</f>
        <v>54.870370370370367</v>
      </c>
      <c r="J718" s="72" t="str">
        <f>('ICA-BD'!M627)</f>
        <v>Aceptable</v>
      </c>
      <c r="K718" s="72">
        <f t="shared" si="56"/>
        <v>76.83259259259259</v>
      </c>
      <c r="L718" s="133">
        <f>('IRA-BD'!G627)</f>
        <v>31</v>
      </c>
      <c r="M718" s="36" t="str">
        <f>('IRA-BD'!H627)</f>
        <v>Aceptable</v>
      </c>
      <c r="N718" s="133">
        <f t="shared" si="57"/>
        <v>31</v>
      </c>
      <c r="O718" s="80">
        <f t="shared" si="58"/>
        <v>47.125307587619226</v>
      </c>
      <c r="P718" s="81" t="str">
        <f t="shared" si="59"/>
        <v>Moderado</v>
      </c>
      <c r="Q718" s="11">
        <v>5</v>
      </c>
      <c r="R718" s="11" t="s">
        <v>474</v>
      </c>
      <c r="S718" s="11">
        <v>1</v>
      </c>
      <c r="T718" s="11">
        <v>-74.116761319999995</v>
      </c>
      <c r="U718" s="12">
        <v>4.4916067469999996</v>
      </c>
    </row>
    <row r="719" spans="1:21" x14ac:dyDescent="0.25">
      <c r="A719" s="10">
        <v>629</v>
      </c>
      <c r="B719" s="3" t="s">
        <v>1468</v>
      </c>
      <c r="C719" s="3" t="s">
        <v>1432</v>
      </c>
      <c r="D719" s="3" t="s">
        <v>1</v>
      </c>
      <c r="E719" s="3" t="s">
        <v>1469</v>
      </c>
      <c r="F719" s="24">
        <f>('ICT-BD'!I630)</f>
        <v>12.426706907059854</v>
      </c>
      <c r="G719" s="24" t="str">
        <f>('ICT-BD'!J630)</f>
        <v>Algo Frío</v>
      </c>
      <c r="H719" s="24">
        <f t="shared" si="55"/>
        <v>33.543330170265065</v>
      </c>
      <c r="I719" s="72">
        <f>('ICA-BD'!L630)</f>
        <v>54.870370370370367</v>
      </c>
      <c r="J719" s="72" t="str">
        <f>('ICA-BD'!M630)</f>
        <v>Aceptable</v>
      </c>
      <c r="K719" s="72">
        <f t="shared" si="56"/>
        <v>76.83259259259259</v>
      </c>
      <c r="L719" s="133">
        <f>('IRA-BD'!G630)</f>
        <v>31</v>
      </c>
      <c r="M719" s="36" t="str">
        <f>('IRA-BD'!H630)</f>
        <v>Aceptable</v>
      </c>
      <c r="N719" s="133">
        <f t="shared" si="57"/>
        <v>31</v>
      </c>
      <c r="O719" s="80">
        <f t="shared" si="58"/>
        <v>47.125307587619226</v>
      </c>
      <c r="P719" s="81" t="str">
        <f t="shared" si="59"/>
        <v>Moderado</v>
      </c>
      <c r="Q719" s="11">
        <v>5</v>
      </c>
      <c r="R719" s="11" t="s">
        <v>474</v>
      </c>
      <c r="S719" s="11">
        <v>2</v>
      </c>
      <c r="T719" s="11">
        <v>-74.112616450000004</v>
      </c>
      <c r="U719" s="12">
        <v>4.5036202279999999</v>
      </c>
    </row>
    <row r="720" spans="1:21" x14ac:dyDescent="0.25">
      <c r="A720" s="10">
        <v>630</v>
      </c>
      <c r="B720" s="3" t="s">
        <v>1470</v>
      </c>
      <c r="C720" s="3" t="s">
        <v>1432</v>
      </c>
      <c r="D720" s="3" t="s">
        <v>1</v>
      </c>
      <c r="E720" s="3" t="s">
        <v>1471</v>
      </c>
      <c r="F720" s="24">
        <f>('ICT-BD'!I631)</f>
        <v>12.426706907059854</v>
      </c>
      <c r="G720" s="24" t="str">
        <f>('ICT-BD'!J631)</f>
        <v>Algo Frío</v>
      </c>
      <c r="H720" s="24">
        <f t="shared" si="55"/>
        <v>33.543330170265065</v>
      </c>
      <c r="I720" s="72">
        <f>('ICA-BD'!L631)</f>
        <v>54.870370370370367</v>
      </c>
      <c r="J720" s="72" t="str">
        <f>('ICA-BD'!M631)</f>
        <v>Aceptable</v>
      </c>
      <c r="K720" s="72">
        <f t="shared" si="56"/>
        <v>76.83259259259259</v>
      </c>
      <c r="L720" s="133">
        <f>('IRA-BD'!G631)</f>
        <v>31</v>
      </c>
      <c r="M720" s="36" t="str">
        <f>('IRA-BD'!H631)</f>
        <v>Aceptable</v>
      </c>
      <c r="N720" s="133">
        <f t="shared" si="57"/>
        <v>31</v>
      </c>
      <c r="O720" s="80">
        <f t="shared" si="58"/>
        <v>47.125307587619226</v>
      </c>
      <c r="P720" s="81" t="str">
        <f t="shared" si="59"/>
        <v>Moderado</v>
      </c>
      <c r="Q720" s="11">
        <v>5</v>
      </c>
      <c r="R720" s="11" t="s">
        <v>474</v>
      </c>
      <c r="S720" s="11">
        <v>2</v>
      </c>
      <c r="T720" s="11">
        <v>-74.114602120000001</v>
      </c>
      <c r="U720" s="12">
        <v>4.5011996339999998</v>
      </c>
    </row>
    <row r="721" spans="1:21" x14ac:dyDescent="0.25">
      <c r="A721" s="10">
        <v>636</v>
      </c>
      <c r="B721" s="3" t="s">
        <v>1482</v>
      </c>
      <c r="C721" s="3" t="s">
        <v>1432</v>
      </c>
      <c r="D721" s="3" t="s">
        <v>1</v>
      </c>
      <c r="E721" s="3" t="s">
        <v>1481</v>
      </c>
      <c r="F721" s="24">
        <f>('ICT-BD'!I637)</f>
        <v>12.426706907059854</v>
      </c>
      <c r="G721" s="24" t="str">
        <f>('ICT-BD'!J637)</f>
        <v>Algo Frío</v>
      </c>
      <c r="H721" s="24">
        <f t="shared" si="55"/>
        <v>33.543330170265065</v>
      </c>
      <c r="I721" s="72">
        <f>('ICA-BD'!L637)</f>
        <v>54.870370370370367</v>
      </c>
      <c r="J721" s="72" t="str">
        <f>('ICA-BD'!M637)</f>
        <v>Aceptable</v>
      </c>
      <c r="K721" s="72">
        <f t="shared" si="56"/>
        <v>76.83259259259259</v>
      </c>
      <c r="L721" s="133">
        <f>('IRA-BD'!G637)</f>
        <v>31</v>
      </c>
      <c r="M721" s="36" t="str">
        <f>('IRA-BD'!H637)</f>
        <v>Aceptable</v>
      </c>
      <c r="N721" s="133">
        <f t="shared" si="57"/>
        <v>31</v>
      </c>
      <c r="O721" s="80">
        <f t="shared" si="58"/>
        <v>47.125307587619226</v>
      </c>
      <c r="P721" s="81" t="str">
        <f t="shared" si="59"/>
        <v>Moderado</v>
      </c>
      <c r="Q721" s="11">
        <v>5</v>
      </c>
      <c r="R721" s="11" t="s">
        <v>159</v>
      </c>
      <c r="S721" s="11">
        <v>2</v>
      </c>
      <c r="T721" s="11">
        <v>-74.122653060000005</v>
      </c>
      <c r="U721" s="12">
        <v>4.5174772279999997</v>
      </c>
    </row>
    <row r="722" spans="1:21" x14ac:dyDescent="0.25">
      <c r="A722" s="10">
        <v>637</v>
      </c>
      <c r="B722" s="3" t="s">
        <v>1483</v>
      </c>
      <c r="C722" s="3" t="s">
        <v>1432</v>
      </c>
      <c r="D722" s="3" t="s">
        <v>1</v>
      </c>
      <c r="E722" s="3" t="s">
        <v>1484</v>
      </c>
      <c r="F722" s="24">
        <f>('ICT-BD'!I638)</f>
        <v>12.426706907059854</v>
      </c>
      <c r="G722" s="24" t="str">
        <f>('ICT-BD'!J638)</f>
        <v>Algo Frío</v>
      </c>
      <c r="H722" s="24">
        <f t="shared" si="55"/>
        <v>33.543330170265065</v>
      </c>
      <c r="I722" s="72">
        <f>('ICA-BD'!L638)</f>
        <v>54.870370370370367</v>
      </c>
      <c r="J722" s="72" t="str">
        <f>('ICA-BD'!M638)</f>
        <v>Aceptable</v>
      </c>
      <c r="K722" s="72">
        <f t="shared" si="56"/>
        <v>76.83259259259259</v>
      </c>
      <c r="L722" s="133">
        <f>('IRA-BD'!G638)</f>
        <v>31</v>
      </c>
      <c r="M722" s="36" t="str">
        <f>('IRA-BD'!H638)</f>
        <v>Aceptable</v>
      </c>
      <c r="N722" s="133">
        <f t="shared" si="57"/>
        <v>31</v>
      </c>
      <c r="O722" s="80">
        <f t="shared" si="58"/>
        <v>47.125307587619226</v>
      </c>
      <c r="P722" s="81" t="str">
        <f t="shared" si="59"/>
        <v>Moderado</v>
      </c>
      <c r="Q722" s="11">
        <v>5</v>
      </c>
      <c r="R722" s="11" t="s">
        <v>474</v>
      </c>
      <c r="S722" s="11">
        <v>2</v>
      </c>
      <c r="T722" s="11">
        <v>-74.118535030000004</v>
      </c>
      <c r="U722" s="12">
        <v>4.5073764159999996</v>
      </c>
    </row>
    <row r="723" spans="1:21" x14ac:dyDescent="0.25">
      <c r="A723" s="10">
        <v>646</v>
      </c>
      <c r="B723" s="3" t="s">
        <v>1498</v>
      </c>
      <c r="C723" s="3" t="s">
        <v>1432</v>
      </c>
      <c r="D723" s="3" t="s">
        <v>1</v>
      </c>
      <c r="E723" s="3" t="s">
        <v>1499</v>
      </c>
      <c r="F723" s="24">
        <f>('ICT-BD'!I647)</f>
        <v>12.426706907059854</v>
      </c>
      <c r="G723" s="24" t="str">
        <f>('ICT-BD'!J647)</f>
        <v>Algo Frío</v>
      </c>
      <c r="H723" s="24">
        <f t="shared" si="55"/>
        <v>33.543330170265065</v>
      </c>
      <c r="I723" s="72">
        <f>('ICA-BD'!L647)</f>
        <v>54.870370370370367</v>
      </c>
      <c r="J723" s="72" t="str">
        <f>('ICA-BD'!M647)</f>
        <v>Aceptable</v>
      </c>
      <c r="K723" s="72">
        <f t="shared" si="56"/>
        <v>76.83259259259259</v>
      </c>
      <c r="L723" s="133">
        <f>('IRA-BD'!G647)</f>
        <v>31</v>
      </c>
      <c r="M723" s="36" t="str">
        <f>('IRA-BD'!H647)</f>
        <v>Aceptable</v>
      </c>
      <c r="N723" s="133">
        <f t="shared" si="57"/>
        <v>31</v>
      </c>
      <c r="O723" s="80">
        <f t="shared" si="58"/>
        <v>47.125307587619226</v>
      </c>
      <c r="P723" s="81" t="str">
        <f t="shared" si="59"/>
        <v>Moderado</v>
      </c>
      <c r="Q723" s="11">
        <v>5</v>
      </c>
      <c r="R723" s="11" t="s">
        <v>159</v>
      </c>
      <c r="S723" s="11">
        <v>2</v>
      </c>
      <c r="T723" s="11">
        <v>-74.105551000000006</v>
      </c>
      <c r="U723" s="12">
        <v>4.5074817549999997</v>
      </c>
    </row>
    <row r="724" spans="1:21" x14ac:dyDescent="0.25">
      <c r="A724" s="10">
        <v>648</v>
      </c>
      <c r="B724" s="3" t="s">
        <v>1502</v>
      </c>
      <c r="C724" s="3" t="s">
        <v>1432</v>
      </c>
      <c r="D724" s="3" t="s">
        <v>1</v>
      </c>
      <c r="E724" s="3" t="s">
        <v>1501</v>
      </c>
      <c r="F724" s="24">
        <f>('ICT-BD'!I649)</f>
        <v>12.426706907059854</v>
      </c>
      <c r="G724" s="24" t="str">
        <f>('ICT-BD'!J649)</f>
        <v>Algo Frío</v>
      </c>
      <c r="H724" s="24">
        <f t="shared" si="55"/>
        <v>33.543330170265065</v>
      </c>
      <c r="I724" s="72">
        <f>('ICA-BD'!L649)</f>
        <v>54.870370370370367</v>
      </c>
      <c r="J724" s="72" t="str">
        <f>('ICA-BD'!M649)</f>
        <v>Aceptable</v>
      </c>
      <c r="K724" s="72">
        <f t="shared" si="56"/>
        <v>76.83259259259259</v>
      </c>
      <c r="L724" s="133">
        <f>('IRA-BD'!G649)</f>
        <v>31</v>
      </c>
      <c r="M724" s="36" t="str">
        <f>('IRA-BD'!H649)</f>
        <v>Aceptable</v>
      </c>
      <c r="N724" s="133">
        <f t="shared" si="57"/>
        <v>31</v>
      </c>
      <c r="O724" s="80">
        <f t="shared" si="58"/>
        <v>47.125307587619226</v>
      </c>
      <c r="P724" s="81" t="str">
        <f t="shared" si="59"/>
        <v>Moderado</v>
      </c>
      <c r="Q724" s="11">
        <v>5</v>
      </c>
      <c r="R724" s="11" t="s">
        <v>159</v>
      </c>
      <c r="S724" s="11">
        <v>2</v>
      </c>
      <c r="T724" s="11">
        <v>-74.119603389999995</v>
      </c>
      <c r="U724" s="12">
        <v>4.5198154629999996</v>
      </c>
    </row>
    <row r="725" spans="1:21" x14ac:dyDescent="0.25">
      <c r="A725" s="10">
        <v>657</v>
      </c>
      <c r="B725" s="3" t="s">
        <v>1518</v>
      </c>
      <c r="C725" s="3" t="s">
        <v>1432</v>
      </c>
      <c r="D725" s="3" t="s">
        <v>1</v>
      </c>
      <c r="E725" s="3" t="s">
        <v>1519</v>
      </c>
      <c r="F725" s="24">
        <f>('ICT-BD'!I658)</f>
        <v>12.426706907059854</v>
      </c>
      <c r="G725" s="24" t="str">
        <f>('ICT-BD'!J658)</f>
        <v>Algo Frío</v>
      </c>
      <c r="H725" s="24">
        <f t="shared" si="55"/>
        <v>33.543330170265065</v>
      </c>
      <c r="I725" s="72">
        <f>('ICA-BD'!L658)</f>
        <v>54.870370370370367</v>
      </c>
      <c r="J725" s="72" t="str">
        <f>('ICA-BD'!M658)</f>
        <v>Aceptable</v>
      </c>
      <c r="K725" s="72">
        <f t="shared" si="56"/>
        <v>76.83259259259259</v>
      </c>
      <c r="L725" s="133">
        <f>('IRA-BD'!G658)</f>
        <v>31</v>
      </c>
      <c r="M725" s="36" t="str">
        <f>('IRA-BD'!H658)</f>
        <v>Aceptable</v>
      </c>
      <c r="N725" s="133">
        <f t="shared" si="57"/>
        <v>31</v>
      </c>
      <c r="O725" s="80">
        <f t="shared" si="58"/>
        <v>47.125307587619226</v>
      </c>
      <c r="P725" s="81" t="str">
        <f t="shared" si="59"/>
        <v>Moderado</v>
      </c>
      <c r="Q725" s="11">
        <v>5</v>
      </c>
      <c r="R725" s="11" t="s">
        <v>159</v>
      </c>
      <c r="S725" s="11">
        <v>2</v>
      </c>
      <c r="T725" s="11">
        <v>-74.115657780000006</v>
      </c>
      <c r="U725" s="12">
        <v>4.5267808409999999</v>
      </c>
    </row>
    <row r="726" spans="1:21" x14ac:dyDescent="0.25">
      <c r="A726" s="10">
        <v>658</v>
      </c>
      <c r="B726" s="3" t="s">
        <v>1520</v>
      </c>
      <c r="C726" s="3" t="s">
        <v>1432</v>
      </c>
      <c r="D726" s="3" t="s">
        <v>1</v>
      </c>
      <c r="E726" s="3" t="s">
        <v>1484</v>
      </c>
      <c r="F726" s="24">
        <f>('ICT-BD'!I659)</f>
        <v>12.426706907059854</v>
      </c>
      <c r="G726" s="24" t="str">
        <f>('ICT-BD'!J659)</f>
        <v>Algo Frío</v>
      </c>
      <c r="H726" s="24">
        <f t="shared" si="55"/>
        <v>33.543330170265065</v>
      </c>
      <c r="I726" s="72">
        <f>('ICA-BD'!L659)</f>
        <v>54.870370370370367</v>
      </c>
      <c r="J726" s="72" t="str">
        <f>('ICA-BD'!M659)</f>
        <v>Aceptable</v>
      </c>
      <c r="K726" s="72">
        <f t="shared" si="56"/>
        <v>76.83259259259259</v>
      </c>
      <c r="L726" s="133">
        <f>('IRA-BD'!G659)</f>
        <v>31</v>
      </c>
      <c r="M726" s="36" t="str">
        <f>('IRA-BD'!H659)</f>
        <v>Aceptable</v>
      </c>
      <c r="N726" s="133">
        <f t="shared" si="57"/>
        <v>31</v>
      </c>
      <c r="O726" s="80">
        <f t="shared" si="58"/>
        <v>47.125307587619226</v>
      </c>
      <c r="P726" s="81" t="str">
        <f t="shared" si="59"/>
        <v>Moderado</v>
      </c>
      <c r="Q726" s="11">
        <v>5</v>
      </c>
      <c r="R726" s="11" t="s">
        <v>159</v>
      </c>
      <c r="S726" s="11">
        <v>2</v>
      </c>
      <c r="T726" s="11">
        <v>-74.117173730000005</v>
      </c>
      <c r="U726" s="12">
        <v>4.5111912460000001</v>
      </c>
    </row>
    <row r="727" spans="1:21" x14ac:dyDescent="0.25">
      <c r="A727" s="10">
        <v>659</v>
      </c>
      <c r="B727" s="3" t="s">
        <v>1521</v>
      </c>
      <c r="C727" s="3" t="s">
        <v>1432</v>
      </c>
      <c r="D727" s="3" t="s">
        <v>1</v>
      </c>
      <c r="E727" s="3" t="s">
        <v>1522</v>
      </c>
      <c r="F727" s="24">
        <f>('ICT-BD'!I660)</f>
        <v>12.426706907059854</v>
      </c>
      <c r="G727" s="24" t="str">
        <f>('ICT-BD'!J660)</f>
        <v>Algo Frío</v>
      </c>
      <c r="H727" s="24">
        <f t="shared" si="55"/>
        <v>33.543330170265065</v>
      </c>
      <c r="I727" s="72">
        <f>('ICA-BD'!L660)</f>
        <v>54.870370370370367</v>
      </c>
      <c r="J727" s="72" t="str">
        <f>('ICA-BD'!M660)</f>
        <v>Aceptable</v>
      </c>
      <c r="K727" s="72">
        <f t="shared" si="56"/>
        <v>76.83259259259259</v>
      </c>
      <c r="L727" s="133">
        <f>('IRA-BD'!G660)</f>
        <v>31</v>
      </c>
      <c r="M727" s="36" t="str">
        <f>('IRA-BD'!H660)</f>
        <v>Aceptable</v>
      </c>
      <c r="N727" s="133">
        <f t="shared" si="57"/>
        <v>31</v>
      </c>
      <c r="O727" s="80">
        <f t="shared" si="58"/>
        <v>47.125307587619226</v>
      </c>
      <c r="P727" s="81" t="str">
        <f t="shared" si="59"/>
        <v>Moderado</v>
      </c>
      <c r="Q727" s="11">
        <v>5</v>
      </c>
      <c r="R727" s="11" t="s">
        <v>159</v>
      </c>
      <c r="S727" s="11">
        <v>1</v>
      </c>
      <c r="T727" s="11">
        <v>-74.100635330000003</v>
      </c>
      <c r="U727" s="12">
        <v>4.5096353410000001</v>
      </c>
    </row>
    <row r="728" spans="1:21" x14ac:dyDescent="0.25">
      <c r="A728" s="10">
        <v>663</v>
      </c>
      <c r="B728" s="3" t="s">
        <v>1529</v>
      </c>
      <c r="C728" s="3" t="s">
        <v>1432</v>
      </c>
      <c r="D728" s="3" t="s">
        <v>1</v>
      </c>
      <c r="E728" s="3" t="s">
        <v>1530</v>
      </c>
      <c r="F728" s="24">
        <f>('ICT-BD'!I664)</f>
        <v>12.426706907059854</v>
      </c>
      <c r="G728" s="24" t="str">
        <f>('ICT-BD'!J664)</f>
        <v>Algo Frío</v>
      </c>
      <c r="H728" s="24">
        <f t="shared" si="55"/>
        <v>33.543330170265065</v>
      </c>
      <c r="I728" s="72">
        <f>('ICA-BD'!L664)</f>
        <v>54.870370370370367</v>
      </c>
      <c r="J728" s="72" t="str">
        <f>('ICA-BD'!M664)</f>
        <v>Aceptable</v>
      </c>
      <c r="K728" s="72">
        <f t="shared" si="56"/>
        <v>76.83259259259259</v>
      </c>
      <c r="L728" s="133">
        <f>('IRA-BD'!G664)</f>
        <v>31</v>
      </c>
      <c r="M728" s="36" t="str">
        <f>('IRA-BD'!H664)</f>
        <v>Aceptable</v>
      </c>
      <c r="N728" s="133">
        <f t="shared" si="57"/>
        <v>31</v>
      </c>
      <c r="O728" s="80">
        <f t="shared" si="58"/>
        <v>47.125307587619226</v>
      </c>
      <c r="P728" s="81" t="str">
        <f t="shared" si="59"/>
        <v>Moderado</v>
      </c>
      <c r="Q728" s="11">
        <v>5</v>
      </c>
      <c r="R728" s="11" t="s">
        <v>159</v>
      </c>
      <c r="S728" s="11">
        <v>1</v>
      </c>
      <c r="T728" s="11">
        <v>-74.101612840000001</v>
      </c>
      <c r="U728" s="12">
        <v>4.5049641510000002</v>
      </c>
    </row>
    <row r="729" spans="1:21" x14ac:dyDescent="0.25">
      <c r="A729" s="10">
        <v>665</v>
      </c>
      <c r="B729" s="3" t="s">
        <v>1533</v>
      </c>
      <c r="C729" s="3" t="s">
        <v>1432</v>
      </c>
      <c r="D729" s="3" t="s">
        <v>1</v>
      </c>
      <c r="E729" s="3" t="s">
        <v>1534</v>
      </c>
      <c r="F729" s="24">
        <f>('ICT-BD'!I666)</f>
        <v>12.426706907059854</v>
      </c>
      <c r="G729" s="24" t="str">
        <f>('ICT-BD'!J666)</f>
        <v>Algo Frío</v>
      </c>
      <c r="H729" s="24">
        <f t="shared" si="55"/>
        <v>33.543330170265065</v>
      </c>
      <c r="I729" s="72">
        <f>('ICA-BD'!L666)</f>
        <v>54.870370370370367</v>
      </c>
      <c r="J729" s="72" t="str">
        <f>('ICA-BD'!M666)</f>
        <v>Aceptable</v>
      </c>
      <c r="K729" s="72">
        <f t="shared" si="56"/>
        <v>76.83259259259259</v>
      </c>
      <c r="L729" s="133">
        <f>('IRA-BD'!G666)</f>
        <v>31</v>
      </c>
      <c r="M729" s="36" t="str">
        <f>('IRA-BD'!H666)</f>
        <v>Aceptable</v>
      </c>
      <c r="N729" s="133">
        <f t="shared" si="57"/>
        <v>31</v>
      </c>
      <c r="O729" s="80">
        <f t="shared" si="58"/>
        <v>47.125307587619226</v>
      </c>
      <c r="P729" s="81" t="str">
        <f t="shared" si="59"/>
        <v>Moderado</v>
      </c>
      <c r="Q729" s="11">
        <v>5</v>
      </c>
      <c r="R729" s="11" t="s">
        <v>159</v>
      </c>
      <c r="S729" s="11">
        <v>2</v>
      </c>
      <c r="T729" s="11">
        <v>-74.12055513</v>
      </c>
      <c r="U729" s="12">
        <v>4.5257739319999999</v>
      </c>
    </row>
    <row r="730" spans="1:21" x14ac:dyDescent="0.25">
      <c r="A730" s="10">
        <v>666</v>
      </c>
      <c r="B730" s="3" t="s">
        <v>1535</v>
      </c>
      <c r="C730" s="3" t="s">
        <v>1432</v>
      </c>
      <c r="D730" s="3" t="s">
        <v>1</v>
      </c>
      <c r="E730" s="3" t="s">
        <v>1536</v>
      </c>
      <c r="F730" s="24">
        <f>('ICT-BD'!I667)</f>
        <v>12.426706907059854</v>
      </c>
      <c r="G730" s="24" t="str">
        <f>('ICT-BD'!J667)</f>
        <v>Algo Frío</v>
      </c>
      <c r="H730" s="24">
        <f t="shared" si="55"/>
        <v>33.543330170265065</v>
      </c>
      <c r="I730" s="72">
        <f>('ICA-BD'!L667)</f>
        <v>54.870370370370367</v>
      </c>
      <c r="J730" s="72" t="str">
        <f>('ICA-BD'!M667)</f>
        <v>Aceptable</v>
      </c>
      <c r="K730" s="72">
        <f t="shared" si="56"/>
        <v>76.83259259259259</v>
      </c>
      <c r="L730" s="133">
        <f>('IRA-BD'!G667)</f>
        <v>31</v>
      </c>
      <c r="M730" s="36" t="str">
        <f>('IRA-BD'!H667)</f>
        <v>Aceptable</v>
      </c>
      <c r="N730" s="133">
        <f t="shared" si="57"/>
        <v>31</v>
      </c>
      <c r="O730" s="80">
        <f t="shared" si="58"/>
        <v>47.125307587619226</v>
      </c>
      <c r="P730" s="81" t="str">
        <f t="shared" si="59"/>
        <v>Moderado</v>
      </c>
      <c r="Q730" s="11">
        <v>5</v>
      </c>
      <c r="R730" s="11" t="s">
        <v>159</v>
      </c>
      <c r="S730" s="11">
        <v>2</v>
      </c>
      <c r="T730" s="11">
        <v>-74.119543059999998</v>
      </c>
      <c r="U730" s="12">
        <v>4.5251652079999998</v>
      </c>
    </row>
    <row r="731" spans="1:21" x14ac:dyDescent="0.25">
      <c r="A731" s="10">
        <v>669</v>
      </c>
      <c r="B731" s="3" t="s">
        <v>1541</v>
      </c>
      <c r="C731" s="3" t="s">
        <v>1432</v>
      </c>
      <c r="D731" s="3" t="s">
        <v>1</v>
      </c>
      <c r="E731" s="3" t="s">
        <v>1542</v>
      </c>
      <c r="F731" s="24">
        <f>('ICT-BD'!I670)</f>
        <v>12.426706907059854</v>
      </c>
      <c r="G731" s="24" t="str">
        <f>('ICT-BD'!J670)</f>
        <v>Algo Frío</v>
      </c>
      <c r="H731" s="24">
        <f t="shared" si="55"/>
        <v>33.543330170265065</v>
      </c>
      <c r="I731" s="72">
        <f>('ICA-BD'!L670)</f>
        <v>54.870370370370367</v>
      </c>
      <c r="J731" s="72" t="str">
        <f>('ICA-BD'!M670)</f>
        <v>Aceptable</v>
      </c>
      <c r="K731" s="72">
        <f t="shared" si="56"/>
        <v>76.83259259259259</v>
      </c>
      <c r="L731" s="133">
        <f>('IRA-BD'!G670)</f>
        <v>31</v>
      </c>
      <c r="M731" s="36" t="str">
        <f>('IRA-BD'!H670)</f>
        <v>Aceptable</v>
      </c>
      <c r="N731" s="133">
        <f t="shared" si="57"/>
        <v>31</v>
      </c>
      <c r="O731" s="80">
        <f t="shared" si="58"/>
        <v>47.125307587619226</v>
      </c>
      <c r="P731" s="81" t="str">
        <f t="shared" si="59"/>
        <v>Moderado</v>
      </c>
      <c r="Q731" s="11">
        <v>5</v>
      </c>
      <c r="R731" s="11" t="s">
        <v>159</v>
      </c>
      <c r="S731" s="11">
        <v>2</v>
      </c>
      <c r="T731" s="11">
        <v>-74.120817740000007</v>
      </c>
      <c r="U731" s="12">
        <v>4.5170990270000004</v>
      </c>
    </row>
    <row r="732" spans="1:21" x14ac:dyDescent="0.25">
      <c r="A732" s="10">
        <v>671</v>
      </c>
      <c r="B732" s="3" t="s">
        <v>1544</v>
      </c>
      <c r="C732" s="3" t="s">
        <v>1432</v>
      </c>
      <c r="D732" s="3" t="s">
        <v>1</v>
      </c>
      <c r="E732" s="3" t="s">
        <v>1545</v>
      </c>
      <c r="F732" s="24">
        <f>('ICT-BD'!I672)</f>
        <v>12.426706907059854</v>
      </c>
      <c r="G732" s="24" t="str">
        <f>('ICT-BD'!J672)</f>
        <v>Algo Frío</v>
      </c>
      <c r="H732" s="24">
        <f t="shared" si="55"/>
        <v>33.543330170265065</v>
      </c>
      <c r="I732" s="72">
        <f>('ICA-BD'!L672)</f>
        <v>54.870370370370367</v>
      </c>
      <c r="J732" s="72" t="str">
        <f>('ICA-BD'!M672)</f>
        <v>Aceptable</v>
      </c>
      <c r="K732" s="72">
        <f t="shared" si="56"/>
        <v>76.83259259259259</v>
      </c>
      <c r="L732" s="133">
        <f>('IRA-BD'!G672)</f>
        <v>31</v>
      </c>
      <c r="M732" s="36" t="str">
        <f>('IRA-BD'!H672)</f>
        <v>Aceptable</v>
      </c>
      <c r="N732" s="133">
        <f t="shared" si="57"/>
        <v>31</v>
      </c>
      <c r="O732" s="80">
        <f t="shared" si="58"/>
        <v>47.125307587619226</v>
      </c>
      <c r="P732" s="81" t="str">
        <f t="shared" si="59"/>
        <v>Moderado</v>
      </c>
      <c r="Q732" s="11">
        <v>5</v>
      </c>
      <c r="R732" s="11" t="s">
        <v>159</v>
      </c>
      <c r="S732" s="11">
        <v>2</v>
      </c>
      <c r="T732" s="11">
        <v>-74.111679559999999</v>
      </c>
      <c r="U732" s="12">
        <v>4.5180182929999999</v>
      </c>
    </row>
    <row r="733" spans="1:21" x14ac:dyDescent="0.25">
      <c r="A733" s="10">
        <v>679</v>
      </c>
      <c r="B733" s="3" t="s">
        <v>1559</v>
      </c>
      <c r="C733" s="3" t="s">
        <v>1432</v>
      </c>
      <c r="D733" s="3" t="s">
        <v>1</v>
      </c>
      <c r="E733" s="3" t="s">
        <v>1560</v>
      </c>
      <c r="F733" s="24">
        <f>('ICT-BD'!I680)</f>
        <v>12.426706907059854</v>
      </c>
      <c r="G733" s="24" t="str">
        <f>('ICT-BD'!J680)</f>
        <v>Algo Frío</v>
      </c>
      <c r="H733" s="24">
        <f t="shared" si="55"/>
        <v>33.543330170265065</v>
      </c>
      <c r="I733" s="72">
        <f>('ICA-BD'!L680)</f>
        <v>54.870370370370367</v>
      </c>
      <c r="J733" s="72" t="str">
        <f>('ICA-BD'!M680)</f>
        <v>Aceptable</v>
      </c>
      <c r="K733" s="72">
        <f t="shared" si="56"/>
        <v>76.83259259259259</v>
      </c>
      <c r="L733" s="133">
        <f>('IRA-BD'!G680)</f>
        <v>31</v>
      </c>
      <c r="M733" s="36" t="str">
        <f>('IRA-BD'!H680)</f>
        <v>Aceptable</v>
      </c>
      <c r="N733" s="133">
        <f t="shared" si="57"/>
        <v>31</v>
      </c>
      <c r="O733" s="80">
        <f t="shared" si="58"/>
        <v>47.125307587619226</v>
      </c>
      <c r="P733" s="81" t="str">
        <f t="shared" si="59"/>
        <v>Moderado</v>
      </c>
      <c r="Q733" s="11">
        <v>5</v>
      </c>
      <c r="R733" s="11" t="s">
        <v>159</v>
      </c>
      <c r="S733" s="11">
        <v>1</v>
      </c>
      <c r="T733" s="11">
        <v>-74.100751090000003</v>
      </c>
      <c r="U733" s="12">
        <v>4.5035357390000001</v>
      </c>
    </row>
    <row r="734" spans="1:21" x14ac:dyDescent="0.25">
      <c r="A734" s="10">
        <v>680</v>
      </c>
      <c r="B734" s="3" t="s">
        <v>1561</v>
      </c>
      <c r="C734" s="3" t="s">
        <v>1432</v>
      </c>
      <c r="D734" s="3" t="s">
        <v>1</v>
      </c>
      <c r="E734" s="3" t="s">
        <v>1562</v>
      </c>
      <c r="F734" s="24">
        <f>('ICT-BD'!I681)</f>
        <v>12.426706907059854</v>
      </c>
      <c r="G734" s="24" t="str">
        <f>('ICT-BD'!J681)</f>
        <v>Algo Frío</v>
      </c>
      <c r="H734" s="24">
        <f t="shared" si="55"/>
        <v>33.543330170265065</v>
      </c>
      <c r="I734" s="72">
        <f>('ICA-BD'!L681)</f>
        <v>54.870370370370367</v>
      </c>
      <c r="J734" s="72" t="str">
        <f>('ICA-BD'!M681)</f>
        <v>Aceptable</v>
      </c>
      <c r="K734" s="72">
        <f t="shared" si="56"/>
        <v>76.83259259259259</v>
      </c>
      <c r="L734" s="133">
        <f>('IRA-BD'!G681)</f>
        <v>31</v>
      </c>
      <c r="M734" s="36" t="str">
        <f>('IRA-BD'!H681)</f>
        <v>Aceptable</v>
      </c>
      <c r="N734" s="133">
        <f t="shared" si="57"/>
        <v>31</v>
      </c>
      <c r="O734" s="80">
        <f t="shared" si="58"/>
        <v>47.125307587619226</v>
      </c>
      <c r="P734" s="81" t="str">
        <f t="shared" si="59"/>
        <v>Moderado</v>
      </c>
      <c r="Q734" s="11">
        <v>5</v>
      </c>
      <c r="R734" s="11" t="s">
        <v>159</v>
      </c>
      <c r="S734" s="11">
        <v>2</v>
      </c>
      <c r="T734" s="11">
        <v>-74.114484779999998</v>
      </c>
      <c r="U734" s="12">
        <v>4.5205686299999996</v>
      </c>
    </row>
    <row r="735" spans="1:21" x14ac:dyDescent="0.25">
      <c r="A735" s="10">
        <v>682</v>
      </c>
      <c r="B735" s="3" t="s">
        <v>1565</v>
      </c>
      <c r="C735" s="3" t="s">
        <v>1432</v>
      </c>
      <c r="D735" s="3" t="s">
        <v>1</v>
      </c>
      <c r="E735" s="3" t="s">
        <v>1501</v>
      </c>
      <c r="F735" s="24">
        <f>('ICT-BD'!I683)</f>
        <v>12.426706907059854</v>
      </c>
      <c r="G735" s="24" t="str">
        <f>('ICT-BD'!J683)</f>
        <v>Algo Frío</v>
      </c>
      <c r="H735" s="24">
        <f t="shared" si="55"/>
        <v>33.543330170265065</v>
      </c>
      <c r="I735" s="72">
        <f>('ICA-BD'!L683)</f>
        <v>54.870370370370367</v>
      </c>
      <c r="J735" s="72" t="str">
        <f>('ICA-BD'!M683)</f>
        <v>Aceptable</v>
      </c>
      <c r="K735" s="72">
        <f t="shared" si="56"/>
        <v>76.83259259259259</v>
      </c>
      <c r="L735" s="133">
        <f>('IRA-BD'!G683)</f>
        <v>31</v>
      </c>
      <c r="M735" s="36" t="str">
        <f>('IRA-BD'!H683)</f>
        <v>Aceptable</v>
      </c>
      <c r="N735" s="133">
        <f t="shared" si="57"/>
        <v>31</v>
      </c>
      <c r="O735" s="80">
        <f t="shared" si="58"/>
        <v>47.125307587619226</v>
      </c>
      <c r="P735" s="81" t="str">
        <f t="shared" si="59"/>
        <v>Moderado</v>
      </c>
      <c r="Q735" s="11">
        <v>5</v>
      </c>
      <c r="R735" s="11" t="s">
        <v>159</v>
      </c>
      <c r="S735" s="11">
        <v>2</v>
      </c>
      <c r="T735" s="11">
        <v>-74.120626810000005</v>
      </c>
      <c r="U735" s="12">
        <v>4.5235407829999996</v>
      </c>
    </row>
    <row r="736" spans="1:21" x14ac:dyDescent="0.25">
      <c r="A736" s="10">
        <v>687</v>
      </c>
      <c r="B736" s="3" t="s">
        <v>1573</v>
      </c>
      <c r="C736" s="3" t="s">
        <v>1432</v>
      </c>
      <c r="D736" s="3" t="s">
        <v>1</v>
      </c>
      <c r="E736" s="3" t="s">
        <v>1574</v>
      </c>
      <c r="F736" s="24">
        <f>('ICT-BD'!I688)</f>
        <v>12.426706907059854</v>
      </c>
      <c r="G736" s="24" t="str">
        <f>('ICT-BD'!J688)</f>
        <v>Algo Frío</v>
      </c>
      <c r="H736" s="24">
        <f t="shared" si="55"/>
        <v>33.543330170265065</v>
      </c>
      <c r="I736" s="72">
        <f>('ICA-BD'!L688)</f>
        <v>54.870370370370367</v>
      </c>
      <c r="J736" s="72" t="str">
        <f>('ICA-BD'!M688)</f>
        <v>Aceptable</v>
      </c>
      <c r="K736" s="72">
        <f t="shared" si="56"/>
        <v>76.83259259259259</v>
      </c>
      <c r="L736" s="133">
        <f>('IRA-BD'!G688)</f>
        <v>31</v>
      </c>
      <c r="M736" s="36" t="str">
        <f>('IRA-BD'!H688)</f>
        <v>Aceptable</v>
      </c>
      <c r="N736" s="133">
        <f t="shared" si="57"/>
        <v>31</v>
      </c>
      <c r="O736" s="80">
        <f t="shared" si="58"/>
        <v>47.125307587619226</v>
      </c>
      <c r="P736" s="81" t="str">
        <f t="shared" si="59"/>
        <v>Moderado</v>
      </c>
      <c r="Q736" s="11">
        <v>5</v>
      </c>
      <c r="R736" s="11" t="s">
        <v>159</v>
      </c>
      <c r="S736" s="11">
        <v>2</v>
      </c>
      <c r="T736" s="11">
        <v>-74.104858739999997</v>
      </c>
      <c r="U736" s="12">
        <v>4.507981472</v>
      </c>
    </row>
    <row r="737" spans="1:21" x14ac:dyDescent="0.25">
      <c r="A737" s="10">
        <v>690</v>
      </c>
      <c r="B737" s="3" t="s">
        <v>1578</v>
      </c>
      <c r="C737" s="3" t="s">
        <v>1432</v>
      </c>
      <c r="D737" s="3" t="s">
        <v>1</v>
      </c>
      <c r="E737" s="3" t="s">
        <v>1579</v>
      </c>
      <c r="F737" s="24">
        <f>('ICT-BD'!I691)</f>
        <v>12.426706907059854</v>
      </c>
      <c r="G737" s="24" t="str">
        <f>('ICT-BD'!J691)</f>
        <v>Algo Frío</v>
      </c>
      <c r="H737" s="24">
        <f t="shared" si="55"/>
        <v>33.543330170265065</v>
      </c>
      <c r="I737" s="72">
        <f>('ICA-BD'!L691)</f>
        <v>54.870370370370367</v>
      </c>
      <c r="J737" s="72" t="str">
        <f>('ICA-BD'!M691)</f>
        <v>Aceptable</v>
      </c>
      <c r="K737" s="72">
        <f t="shared" si="56"/>
        <v>76.83259259259259</v>
      </c>
      <c r="L737" s="133">
        <f>('IRA-BD'!G691)</f>
        <v>31</v>
      </c>
      <c r="M737" s="36" t="str">
        <f>('IRA-BD'!H691)</f>
        <v>Aceptable</v>
      </c>
      <c r="N737" s="133">
        <f t="shared" si="57"/>
        <v>31</v>
      </c>
      <c r="O737" s="80">
        <f t="shared" si="58"/>
        <v>47.125307587619226</v>
      </c>
      <c r="P737" s="81" t="str">
        <f t="shared" si="59"/>
        <v>Moderado</v>
      </c>
      <c r="Q737" s="11">
        <v>5</v>
      </c>
      <c r="R737" s="11" t="s">
        <v>159</v>
      </c>
      <c r="S737" s="11">
        <v>1</v>
      </c>
      <c r="T737" s="11">
        <v>-74.104485819999994</v>
      </c>
      <c r="U737" s="12">
        <v>4.5100233029999997</v>
      </c>
    </row>
    <row r="738" spans="1:21" x14ac:dyDescent="0.25">
      <c r="A738" s="10">
        <v>692</v>
      </c>
      <c r="B738" s="3" t="s">
        <v>1582</v>
      </c>
      <c r="C738" s="3" t="s">
        <v>1432</v>
      </c>
      <c r="D738" s="3" t="s">
        <v>1</v>
      </c>
      <c r="E738" s="3" t="s">
        <v>1583</v>
      </c>
      <c r="F738" s="24">
        <f>('ICT-BD'!I693)</f>
        <v>12.426706907059854</v>
      </c>
      <c r="G738" s="24" t="str">
        <f>('ICT-BD'!J693)</f>
        <v>Algo Frío</v>
      </c>
      <c r="H738" s="24">
        <f t="shared" si="55"/>
        <v>33.543330170265065</v>
      </c>
      <c r="I738" s="72">
        <f>('ICA-BD'!L693)</f>
        <v>54.870370370370367</v>
      </c>
      <c r="J738" s="72" t="str">
        <f>('ICA-BD'!M693)</f>
        <v>Aceptable</v>
      </c>
      <c r="K738" s="72">
        <f t="shared" si="56"/>
        <v>76.83259259259259</v>
      </c>
      <c r="L738" s="133">
        <f>('IRA-BD'!G693)</f>
        <v>31</v>
      </c>
      <c r="M738" s="36" t="str">
        <f>('IRA-BD'!H693)</f>
        <v>Aceptable</v>
      </c>
      <c r="N738" s="133">
        <f t="shared" si="57"/>
        <v>31</v>
      </c>
      <c r="O738" s="80">
        <f t="shared" si="58"/>
        <v>47.125307587619226</v>
      </c>
      <c r="P738" s="81" t="str">
        <f t="shared" si="59"/>
        <v>Moderado</v>
      </c>
      <c r="Q738" s="11">
        <v>5</v>
      </c>
      <c r="R738" s="11" t="s">
        <v>159</v>
      </c>
      <c r="S738" s="11">
        <v>2</v>
      </c>
      <c r="T738" s="11">
        <v>-74.102573449999994</v>
      </c>
      <c r="U738" s="12">
        <v>4.5085148830000001</v>
      </c>
    </row>
    <row r="739" spans="1:21" x14ac:dyDescent="0.25">
      <c r="A739" s="10">
        <v>695</v>
      </c>
      <c r="B739" s="3" t="s">
        <v>1587</v>
      </c>
      <c r="C739" s="3" t="s">
        <v>1432</v>
      </c>
      <c r="D739" s="3" t="s">
        <v>1</v>
      </c>
      <c r="E739" s="3" t="s">
        <v>1588</v>
      </c>
      <c r="F739" s="24">
        <f>('ICT-BD'!I696)</f>
        <v>12.426706907059854</v>
      </c>
      <c r="G739" s="24" t="str">
        <f>('ICT-BD'!J696)</f>
        <v>Algo Frío</v>
      </c>
      <c r="H739" s="24">
        <f t="shared" si="55"/>
        <v>33.543330170265065</v>
      </c>
      <c r="I739" s="72">
        <f>('ICA-BD'!L696)</f>
        <v>54.870370370370367</v>
      </c>
      <c r="J739" s="72" t="str">
        <f>('ICA-BD'!M696)</f>
        <v>Aceptable</v>
      </c>
      <c r="K739" s="72">
        <f t="shared" si="56"/>
        <v>76.83259259259259</v>
      </c>
      <c r="L739" s="133">
        <f>('IRA-BD'!G696)</f>
        <v>31</v>
      </c>
      <c r="M739" s="36" t="str">
        <f>('IRA-BD'!H696)</f>
        <v>Aceptable</v>
      </c>
      <c r="N739" s="133">
        <f t="shared" si="57"/>
        <v>31</v>
      </c>
      <c r="O739" s="80">
        <f t="shared" si="58"/>
        <v>47.125307587619226</v>
      </c>
      <c r="P739" s="81" t="str">
        <f t="shared" si="59"/>
        <v>Moderado</v>
      </c>
      <c r="Q739" s="11">
        <v>5</v>
      </c>
      <c r="R739" s="11" t="s">
        <v>159</v>
      </c>
      <c r="S739" s="11">
        <v>2</v>
      </c>
      <c r="T739" s="11">
        <v>-74.119371799999996</v>
      </c>
      <c r="U739" s="12">
        <v>4.5146415370000001</v>
      </c>
    </row>
    <row r="740" spans="1:21" x14ac:dyDescent="0.25">
      <c r="A740" s="10">
        <v>696</v>
      </c>
      <c r="B740" s="3" t="s">
        <v>1589</v>
      </c>
      <c r="C740" s="3" t="s">
        <v>1432</v>
      </c>
      <c r="D740" s="3" t="s">
        <v>1</v>
      </c>
      <c r="E740" s="3" t="s">
        <v>1590</v>
      </c>
      <c r="F740" s="24">
        <f>('ICT-BD'!I697)</f>
        <v>12.426706907059854</v>
      </c>
      <c r="G740" s="24" t="str">
        <f>('ICT-BD'!J697)</f>
        <v>Algo Frío</v>
      </c>
      <c r="H740" s="24">
        <f t="shared" si="55"/>
        <v>33.543330170265065</v>
      </c>
      <c r="I740" s="72">
        <f>('ICA-BD'!L697)</f>
        <v>54.870370370370367</v>
      </c>
      <c r="J740" s="72" t="str">
        <f>('ICA-BD'!M697)</f>
        <v>Aceptable</v>
      </c>
      <c r="K740" s="72">
        <f t="shared" si="56"/>
        <v>76.83259259259259</v>
      </c>
      <c r="L740" s="133">
        <f>('IRA-BD'!G697)</f>
        <v>31</v>
      </c>
      <c r="M740" s="36" t="str">
        <f>('IRA-BD'!H697)</f>
        <v>Aceptable</v>
      </c>
      <c r="N740" s="133">
        <f t="shared" si="57"/>
        <v>31</v>
      </c>
      <c r="O740" s="80">
        <f t="shared" si="58"/>
        <v>47.125307587619226</v>
      </c>
      <c r="P740" s="81" t="str">
        <f t="shared" si="59"/>
        <v>Moderado</v>
      </c>
      <c r="Q740" s="11">
        <v>5</v>
      </c>
      <c r="R740" s="11" t="s">
        <v>159</v>
      </c>
      <c r="S740" s="11">
        <v>2</v>
      </c>
      <c r="T740" s="11">
        <v>-74.120108209999998</v>
      </c>
      <c r="U740" s="12">
        <v>4.5193800209999999</v>
      </c>
    </row>
    <row r="741" spans="1:21" x14ac:dyDescent="0.25">
      <c r="A741" s="10">
        <v>697</v>
      </c>
      <c r="B741" s="3" t="s">
        <v>1591</v>
      </c>
      <c r="C741" s="3" t="s">
        <v>1432</v>
      </c>
      <c r="D741" s="3" t="s">
        <v>1</v>
      </c>
      <c r="E741" s="3" t="s">
        <v>1592</v>
      </c>
      <c r="F741" s="24">
        <f>('ICT-BD'!I698)</f>
        <v>12.426706907059854</v>
      </c>
      <c r="G741" s="24" t="str">
        <f>('ICT-BD'!J698)</f>
        <v>Algo Frío</v>
      </c>
      <c r="H741" s="24">
        <f t="shared" si="55"/>
        <v>33.543330170265065</v>
      </c>
      <c r="I741" s="72">
        <f>('ICA-BD'!L698)</f>
        <v>54.870370370370367</v>
      </c>
      <c r="J741" s="72" t="str">
        <f>('ICA-BD'!M698)</f>
        <v>Aceptable</v>
      </c>
      <c r="K741" s="72">
        <f t="shared" si="56"/>
        <v>76.83259259259259</v>
      </c>
      <c r="L741" s="133">
        <f>('IRA-BD'!G698)</f>
        <v>31</v>
      </c>
      <c r="M741" s="36" t="str">
        <f>('IRA-BD'!H698)</f>
        <v>Aceptable</v>
      </c>
      <c r="N741" s="133">
        <f t="shared" si="57"/>
        <v>31</v>
      </c>
      <c r="O741" s="80">
        <f t="shared" si="58"/>
        <v>47.125307587619226</v>
      </c>
      <c r="P741" s="81" t="str">
        <f t="shared" si="59"/>
        <v>Moderado</v>
      </c>
      <c r="Q741" s="11">
        <v>5</v>
      </c>
      <c r="R741" s="11" t="s">
        <v>159</v>
      </c>
      <c r="S741" s="11">
        <v>2</v>
      </c>
      <c r="T741" s="11">
        <v>-74.11641899</v>
      </c>
      <c r="U741" s="12">
        <v>4.5222003500000003</v>
      </c>
    </row>
    <row r="742" spans="1:21" x14ac:dyDescent="0.25">
      <c r="A742" s="10">
        <v>699</v>
      </c>
      <c r="B742" s="3" t="s">
        <v>1595</v>
      </c>
      <c r="C742" s="3" t="s">
        <v>1432</v>
      </c>
      <c r="D742" s="3" t="s">
        <v>1</v>
      </c>
      <c r="E742" s="3" t="s">
        <v>1596</v>
      </c>
      <c r="F742" s="24">
        <f>('ICT-BD'!I700)</f>
        <v>12.426706907059854</v>
      </c>
      <c r="G742" s="24" t="str">
        <f>('ICT-BD'!J700)</f>
        <v>Algo Frío</v>
      </c>
      <c r="H742" s="24">
        <f t="shared" si="55"/>
        <v>33.543330170265065</v>
      </c>
      <c r="I742" s="72">
        <f>('ICA-BD'!L700)</f>
        <v>54.870370370370367</v>
      </c>
      <c r="J742" s="72" t="str">
        <f>('ICA-BD'!M700)</f>
        <v>Aceptable</v>
      </c>
      <c r="K742" s="72">
        <f t="shared" si="56"/>
        <v>76.83259259259259</v>
      </c>
      <c r="L742" s="133">
        <f>('IRA-BD'!G700)</f>
        <v>31</v>
      </c>
      <c r="M742" s="36" t="str">
        <f>('IRA-BD'!H700)</f>
        <v>Aceptable</v>
      </c>
      <c r="N742" s="133">
        <f t="shared" si="57"/>
        <v>31</v>
      </c>
      <c r="O742" s="80">
        <f t="shared" si="58"/>
        <v>47.125307587619226</v>
      </c>
      <c r="P742" s="81" t="str">
        <f t="shared" si="59"/>
        <v>Moderado</v>
      </c>
      <c r="Q742" s="11">
        <v>5</v>
      </c>
      <c r="R742" s="11" t="s">
        <v>474</v>
      </c>
      <c r="S742" s="11">
        <v>1</v>
      </c>
      <c r="T742" s="11">
        <v>-74.10251298</v>
      </c>
      <c r="U742" s="12">
        <v>4.4982592639999996</v>
      </c>
    </row>
    <row r="743" spans="1:21" x14ac:dyDescent="0.25">
      <c r="A743" s="10">
        <v>701</v>
      </c>
      <c r="B743" s="3" t="s">
        <v>1599</v>
      </c>
      <c r="C743" s="3" t="s">
        <v>1432</v>
      </c>
      <c r="D743" s="3" t="s">
        <v>1</v>
      </c>
      <c r="E743" s="3" t="s">
        <v>1600</v>
      </c>
      <c r="F743" s="24">
        <f>('ICT-BD'!I702)</f>
        <v>12.426706907059854</v>
      </c>
      <c r="G743" s="24" t="str">
        <f>('ICT-BD'!J702)</f>
        <v>Algo Frío</v>
      </c>
      <c r="H743" s="24">
        <f t="shared" si="55"/>
        <v>33.543330170265065</v>
      </c>
      <c r="I743" s="72">
        <f>('ICA-BD'!L702)</f>
        <v>54.870370370370367</v>
      </c>
      <c r="J743" s="72" t="str">
        <f>('ICA-BD'!M702)</f>
        <v>Aceptable</v>
      </c>
      <c r="K743" s="72">
        <f t="shared" si="56"/>
        <v>76.83259259259259</v>
      </c>
      <c r="L743" s="133">
        <f>('IRA-BD'!G702)</f>
        <v>31</v>
      </c>
      <c r="M743" s="36" t="str">
        <f>('IRA-BD'!H702)</f>
        <v>Aceptable</v>
      </c>
      <c r="N743" s="133">
        <f t="shared" si="57"/>
        <v>31</v>
      </c>
      <c r="O743" s="80">
        <f t="shared" si="58"/>
        <v>47.125307587619226</v>
      </c>
      <c r="P743" s="81" t="str">
        <f t="shared" si="59"/>
        <v>Moderado</v>
      </c>
      <c r="Q743" s="11">
        <v>5</v>
      </c>
      <c r="R743" s="11" t="s">
        <v>474</v>
      </c>
      <c r="S743" s="11">
        <v>1</v>
      </c>
      <c r="T743" s="11">
        <v>-74.099264230000003</v>
      </c>
      <c r="U743" s="12">
        <v>4.4905125699999999</v>
      </c>
    </row>
    <row r="744" spans="1:21" x14ac:dyDescent="0.25">
      <c r="A744" s="10">
        <v>703</v>
      </c>
      <c r="B744" s="3" t="s">
        <v>1603</v>
      </c>
      <c r="C744" s="3" t="s">
        <v>1432</v>
      </c>
      <c r="D744" s="3" t="s">
        <v>1</v>
      </c>
      <c r="E744" s="3" t="s">
        <v>1604</v>
      </c>
      <c r="F744" s="24">
        <f>('ICT-BD'!I704)</f>
        <v>12.426706907059854</v>
      </c>
      <c r="G744" s="24" t="str">
        <f>('ICT-BD'!J704)</f>
        <v>Algo Frío</v>
      </c>
      <c r="H744" s="24">
        <f t="shared" si="55"/>
        <v>33.543330170265065</v>
      </c>
      <c r="I744" s="72">
        <f>('ICA-BD'!L704)</f>
        <v>54.870370370370367</v>
      </c>
      <c r="J744" s="72" t="str">
        <f>('ICA-BD'!M704)</f>
        <v>Aceptable</v>
      </c>
      <c r="K744" s="72">
        <f t="shared" si="56"/>
        <v>76.83259259259259</v>
      </c>
      <c r="L744" s="133">
        <f>('IRA-BD'!G704)</f>
        <v>31</v>
      </c>
      <c r="M744" s="36" t="str">
        <f>('IRA-BD'!H704)</f>
        <v>Aceptable</v>
      </c>
      <c r="N744" s="133">
        <f t="shared" si="57"/>
        <v>31</v>
      </c>
      <c r="O744" s="80">
        <f t="shared" si="58"/>
        <v>47.125307587619226</v>
      </c>
      <c r="P744" s="81" t="str">
        <f t="shared" si="59"/>
        <v>Moderado</v>
      </c>
      <c r="Q744" s="11">
        <v>5</v>
      </c>
      <c r="R744" s="11" t="s">
        <v>474</v>
      </c>
      <c r="S744" s="11">
        <v>1</v>
      </c>
      <c r="T744" s="11">
        <v>-74.104558479999994</v>
      </c>
      <c r="U744" s="12">
        <v>4.4986226169999997</v>
      </c>
    </row>
    <row r="745" spans="1:21" x14ac:dyDescent="0.25">
      <c r="A745" s="10">
        <v>728</v>
      </c>
      <c r="B745" s="3" t="s">
        <v>1652</v>
      </c>
      <c r="C745" s="3" t="s">
        <v>1432</v>
      </c>
      <c r="D745" s="3" t="s">
        <v>1</v>
      </c>
      <c r="E745" s="3" t="s">
        <v>1653</v>
      </c>
      <c r="F745" s="24">
        <f>('ICT-BD'!I729)</f>
        <v>12.426706907059854</v>
      </c>
      <c r="G745" s="24" t="str">
        <f>('ICT-BD'!J729)</f>
        <v>Algo Frío</v>
      </c>
      <c r="H745" s="24">
        <f t="shared" si="55"/>
        <v>33.543330170265065</v>
      </c>
      <c r="I745" s="72">
        <f>('ICA-BD'!L729)</f>
        <v>54.870370370370367</v>
      </c>
      <c r="J745" s="72" t="str">
        <f>('ICA-BD'!M729)</f>
        <v>Aceptable</v>
      </c>
      <c r="K745" s="72">
        <f t="shared" si="56"/>
        <v>76.83259259259259</v>
      </c>
      <c r="L745" s="133">
        <f>('IRA-BD'!G729)</f>
        <v>31</v>
      </c>
      <c r="M745" s="36" t="str">
        <f>('IRA-BD'!H729)</f>
        <v>Aceptable</v>
      </c>
      <c r="N745" s="133">
        <f t="shared" si="57"/>
        <v>31</v>
      </c>
      <c r="O745" s="80">
        <f t="shared" si="58"/>
        <v>47.125307587619226</v>
      </c>
      <c r="P745" s="81" t="str">
        <f t="shared" si="59"/>
        <v>Moderado</v>
      </c>
      <c r="Q745" s="11">
        <v>5</v>
      </c>
      <c r="R745" s="11" t="s">
        <v>159</v>
      </c>
      <c r="S745" s="11">
        <v>2</v>
      </c>
      <c r="T745" s="11">
        <v>-74.115503099999998</v>
      </c>
      <c r="U745" s="12">
        <v>4.5348402070000002</v>
      </c>
    </row>
    <row r="746" spans="1:21" x14ac:dyDescent="0.25">
      <c r="A746" s="10">
        <v>733</v>
      </c>
      <c r="B746" s="3" t="s">
        <v>1662</v>
      </c>
      <c r="C746" s="3" t="s">
        <v>1432</v>
      </c>
      <c r="D746" s="3" t="s">
        <v>1</v>
      </c>
      <c r="E746" s="3" t="s">
        <v>1663</v>
      </c>
      <c r="F746" s="24">
        <f>('ICT-BD'!I734)</f>
        <v>12.426706907059854</v>
      </c>
      <c r="G746" s="24" t="str">
        <f>('ICT-BD'!J734)</f>
        <v>Algo Frío</v>
      </c>
      <c r="H746" s="24">
        <f t="shared" si="55"/>
        <v>33.543330170265065</v>
      </c>
      <c r="I746" s="72">
        <f>('ICA-BD'!L734)</f>
        <v>54.870370370370367</v>
      </c>
      <c r="J746" s="72" t="str">
        <f>('ICA-BD'!M734)</f>
        <v>Aceptable</v>
      </c>
      <c r="K746" s="72">
        <f t="shared" si="56"/>
        <v>76.83259259259259</v>
      </c>
      <c r="L746" s="133">
        <f>('IRA-BD'!G734)</f>
        <v>31</v>
      </c>
      <c r="M746" s="36" t="str">
        <f>('IRA-BD'!H734)</f>
        <v>Aceptable</v>
      </c>
      <c r="N746" s="133">
        <f t="shared" si="57"/>
        <v>31</v>
      </c>
      <c r="O746" s="80">
        <f t="shared" si="58"/>
        <v>47.125307587619226</v>
      </c>
      <c r="P746" s="81" t="str">
        <f t="shared" si="59"/>
        <v>Moderado</v>
      </c>
      <c r="Q746" s="11">
        <v>5</v>
      </c>
      <c r="R746" s="11" t="s">
        <v>159</v>
      </c>
      <c r="S746" s="11">
        <v>1</v>
      </c>
      <c r="T746" s="11">
        <v>-74.113165679999994</v>
      </c>
      <c r="U746" s="12">
        <v>4.5316276130000004</v>
      </c>
    </row>
    <row r="747" spans="1:21" x14ac:dyDescent="0.25">
      <c r="A747" s="10">
        <v>736</v>
      </c>
      <c r="B747" s="3" t="s">
        <v>1667</v>
      </c>
      <c r="C747" s="3" t="s">
        <v>1432</v>
      </c>
      <c r="D747" s="3" t="s">
        <v>1</v>
      </c>
      <c r="E747" s="3" t="s">
        <v>1668</v>
      </c>
      <c r="F747" s="24">
        <f>('ICT-BD'!I737)</f>
        <v>12.426706907059854</v>
      </c>
      <c r="G747" s="24" t="str">
        <f>('ICT-BD'!J737)</f>
        <v>Algo Frío</v>
      </c>
      <c r="H747" s="24">
        <f t="shared" si="55"/>
        <v>33.543330170265065</v>
      </c>
      <c r="I747" s="72">
        <f>('ICA-BD'!L737)</f>
        <v>54.870370370370367</v>
      </c>
      <c r="J747" s="72" t="str">
        <f>('ICA-BD'!M737)</f>
        <v>Aceptable</v>
      </c>
      <c r="K747" s="72">
        <f t="shared" si="56"/>
        <v>76.83259259259259</v>
      </c>
      <c r="L747" s="133">
        <f>('IRA-BD'!G737)</f>
        <v>31</v>
      </c>
      <c r="M747" s="36" t="str">
        <f>('IRA-BD'!H737)</f>
        <v>Aceptable</v>
      </c>
      <c r="N747" s="133">
        <f t="shared" si="57"/>
        <v>31</v>
      </c>
      <c r="O747" s="80">
        <f t="shared" si="58"/>
        <v>47.125307587619226</v>
      </c>
      <c r="P747" s="81" t="str">
        <f t="shared" si="59"/>
        <v>Moderado</v>
      </c>
      <c r="Q747" s="11">
        <v>5</v>
      </c>
      <c r="R747" s="11" t="s">
        <v>159</v>
      </c>
      <c r="S747" s="11">
        <v>2</v>
      </c>
      <c r="T747" s="11">
        <v>-74.120821340000006</v>
      </c>
      <c r="U747" s="12">
        <v>4.5303625189999996</v>
      </c>
    </row>
    <row r="748" spans="1:21" x14ac:dyDescent="0.25">
      <c r="A748" s="10">
        <v>737</v>
      </c>
      <c r="B748" s="3" t="s">
        <v>1669</v>
      </c>
      <c r="C748" s="3" t="s">
        <v>1432</v>
      </c>
      <c r="D748" s="3" t="s">
        <v>1</v>
      </c>
      <c r="E748" s="3" t="s">
        <v>1670</v>
      </c>
      <c r="F748" s="24">
        <f>('ICT-BD'!I738)</f>
        <v>12.426706907059854</v>
      </c>
      <c r="G748" s="24" t="str">
        <f>('ICT-BD'!J738)</f>
        <v>Algo Frío</v>
      </c>
      <c r="H748" s="24">
        <f t="shared" si="55"/>
        <v>33.543330170265065</v>
      </c>
      <c r="I748" s="72">
        <f>('ICA-BD'!L738)</f>
        <v>54.870370370370367</v>
      </c>
      <c r="J748" s="72" t="str">
        <f>('ICA-BD'!M738)</f>
        <v>Aceptable</v>
      </c>
      <c r="K748" s="72">
        <f t="shared" si="56"/>
        <v>76.83259259259259</v>
      </c>
      <c r="L748" s="133">
        <f>('IRA-BD'!G738)</f>
        <v>31</v>
      </c>
      <c r="M748" s="36" t="str">
        <f>('IRA-BD'!H738)</f>
        <v>Aceptable</v>
      </c>
      <c r="N748" s="133">
        <f t="shared" si="57"/>
        <v>31</v>
      </c>
      <c r="O748" s="80">
        <f t="shared" si="58"/>
        <v>47.125307587619226</v>
      </c>
      <c r="P748" s="81" t="str">
        <f t="shared" si="59"/>
        <v>Moderado</v>
      </c>
      <c r="Q748" s="11">
        <v>5</v>
      </c>
      <c r="R748" s="11" t="s">
        <v>159</v>
      </c>
      <c r="S748" s="11">
        <v>2</v>
      </c>
      <c r="T748" s="11">
        <v>-74.116227749999993</v>
      </c>
      <c r="U748" s="12">
        <v>4.5283340010000002</v>
      </c>
    </row>
    <row r="749" spans="1:21" x14ac:dyDescent="0.25">
      <c r="A749" s="10">
        <v>2511</v>
      </c>
      <c r="B749" s="3" t="s">
        <v>4621</v>
      </c>
      <c r="C749" s="3" t="s">
        <v>3696</v>
      </c>
      <c r="D749" s="3" t="s">
        <v>1</v>
      </c>
      <c r="E749" s="3" t="s">
        <v>4622</v>
      </c>
      <c r="F749" s="24">
        <f>('ICT-BD'!I2512)</f>
        <v>12.426706907059854</v>
      </c>
      <c r="G749" s="24" t="str">
        <f>('ICT-BD'!J2512)</f>
        <v>Algo Frío</v>
      </c>
      <c r="H749" s="24">
        <f t="shared" si="55"/>
        <v>33.543330170265065</v>
      </c>
      <c r="I749" s="72">
        <f>('ICA-BD'!L2512)</f>
        <v>54.870370370370367</v>
      </c>
      <c r="J749" s="72" t="str">
        <f>('ICA-BD'!M2512)</f>
        <v>Aceptable</v>
      </c>
      <c r="K749" s="72">
        <f t="shared" si="56"/>
        <v>76.83259259259259</v>
      </c>
      <c r="L749" s="133">
        <f>('IRA-BD'!G2512)</f>
        <v>31</v>
      </c>
      <c r="M749" s="36" t="str">
        <f>('IRA-BD'!H2512)</f>
        <v>Aceptable</v>
      </c>
      <c r="N749" s="133">
        <f t="shared" si="57"/>
        <v>31</v>
      </c>
      <c r="O749" s="80">
        <f t="shared" si="58"/>
        <v>47.125307587619226</v>
      </c>
      <c r="P749" s="81" t="str">
        <f t="shared" si="59"/>
        <v>Moderado</v>
      </c>
      <c r="Q749" s="11">
        <v>11</v>
      </c>
      <c r="R749" s="11" t="s">
        <v>166</v>
      </c>
      <c r="S749" s="11">
        <v>5</v>
      </c>
      <c r="T749" s="11">
        <v>-74.074037849999996</v>
      </c>
      <c r="U749" s="12">
        <v>4.7139515879999996</v>
      </c>
    </row>
    <row r="750" spans="1:21" x14ac:dyDescent="0.25">
      <c r="A750" s="10">
        <v>2517</v>
      </c>
      <c r="B750" s="3" t="s">
        <v>4632</v>
      </c>
      <c r="C750" s="3" t="s">
        <v>3696</v>
      </c>
      <c r="D750" s="3" t="s">
        <v>1</v>
      </c>
      <c r="E750" s="3" t="s">
        <v>4633</v>
      </c>
      <c r="F750" s="24">
        <f>('ICT-BD'!I2518)</f>
        <v>12.426706907059854</v>
      </c>
      <c r="G750" s="24" t="str">
        <f>('ICT-BD'!J2518)</f>
        <v>Algo Frío</v>
      </c>
      <c r="H750" s="24">
        <f t="shared" si="55"/>
        <v>33.543330170265065</v>
      </c>
      <c r="I750" s="72">
        <f>('ICA-BD'!L2518)</f>
        <v>54.870370370370367</v>
      </c>
      <c r="J750" s="72" t="str">
        <f>('ICA-BD'!M2518)</f>
        <v>Aceptable</v>
      </c>
      <c r="K750" s="72">
        <f t="shared" si="56"/>
        <v>76.83259259259259</v>
      </c>
      <c r="L750" s="133">
        <f>('IRA-BD'!G2518)</f>
        <v>31</v>
      </c>
      <c r="M750" s="36" t="str">
        <f>('IRA-BD'!H2518)</f>
        <v>Aceptable</v>
      </c>
      <c r="N750" s="133">
        <f t="shared" si="57"/>
        <v>31</v>
      </c>
      <c r="O750" s="80">
        <f t="shared" si="58"/>
        <v>47.125307587619226</v>
      </c>
      <c r="P750" s="81" t="str">
        <f t="shared" si="59"/>
        <v>Moderado</v>
      </c>
      <c r="Q750" s="11">
        <v>11</v>
      </c>
      <c r="R750" s="11" t="s">
        <v>166</v>
      </c>
      <c r="S750" s="11">
        <v>4</v>
      </c>
      <c r="T750" s="11">
        <v>-74.0720788</v>
      </c>
      <c r="U750" s="12">
        <v>4.7167289209999996</v>
      </c>
    </row>
    <row r="751" spans="1:21" x14ac:dyDescent="0.25">
      <c r="A751" s="10">
        <v>2519</v>
      </c>
      <c r="B751" s="3" t="s">
        <v>4636</v>
      </c>
      <c r="C751" s="3" t="s">
        <v>3696</v>
      </c>
      <c r="D751" s="3" t="s">
        <v>1</v>
      </c>
      <c r="E751" s="3" t="s">
        <v>4637</v>
      </c>
      <c r="F751" s="24">
        <f>('ICT-BD'!I2520)</f>
        <v>12.426706907059854</v>
      </c>
      <c r="G751" s="24" t="str">
        <f>('ICT-BD'!J2520)</f>
        <v>Algo Frío</v>
      </c>
      <c r="H751" s="24">
        <f t="shared" si="55"/>
        <v>33.543330170265065</v>
      </c>
      <c r="I751" s="72">
        <f>('ICA-BD'!L2520)</f>
        <v>54.870370370370367</v>
      </c>
      <c r="J751" s="72" t="str">
        <f>('ICA-BD'!M2520)</f>
        <v>Aceptable</v>
      </c>
      <c r="K751" s="72">
        <f t="shared" si="56"/>
        <v>76.83259259259259</v>
      </c>
      <c r="L751" s="133">
        <f>('IRA-BD'!G2520)</f>
        <v>31</v>
      </c>
      <c r="M751" s="36" t="str">
        <f>('IRA-BD'!H2520)</f>
        <v>Aceptable</v>
      </c>
      <c r="N751" s="133">
        <f t="shared" si="57"/>
        <v>31</v>
      </c>
      <c r="O751" s="80">
        <f t="shared" si="58"/>
        <v>47.125307587619226</v>
      </c>
      <c r="P751" s="81" t="str">
        <f t="shared" si="59"/>
        <v>Moderado</v>
      </c>
      <c r="Q751" s="11">
        <v>11</v>
      </c>
      <c r="R751" s="11" t="s">
        <v>166</v>
      </c>
      <c r="S751" s="11">
        <v>4</v>
      </c>
      <c r="T751" s="11">
        <v>-74.071513429999996</v>
      </c>
      <c r="U751" s="12">
        <v>4.7140483480000004</v>
      </c>
    </row>
    <row r="752" spans="1:21" x14ac:dyDescent="0.25">
      <c r="A752" s="10">
        <v>2523</v>
      </c>
      <c r="B752" s="3" t="s">
        <v>4644</v>
      </c>
      <c r="C752" s="3" t="s">
        <v>3696</v>
      </c>
      <c r="D752" s="3" t="s">
        <v>1</v>
      </c>
      <c r="E752" s="3" t="s">
        <v>4622</v>
      </c>
      <c r="F752" s="24">
        <f>('ICT-BD'!I2524)</f>
        <v>12.426706907059854</v>
      </c>
      <c r="G752" s="24" t="str">
        <f>('ICT-BD'!J2524)</f>
        <v>Algo Frío</v>
      </c>
      <c r="H752" s="24">
        <f t="shared" si="55"/>
        <v>33.543330170265065</v>
      </c>
      <c r="I752" s="72">
        <f>('ICA-BD'!L2524)</f>
        <v>54.870370370370367</v>
      </c>
      <c r="J752" s="72" t="str">
        <f>('ICA-BD'!M2524)</f>
        <v>Aceptable</v>
      </c>
      <c r="K752" s="72">
        <f t="shared" si="56"/>
        <v>76.83259259259259</v>
      </c>
      <c r="L752" s="133">
        <f>('IRA-BD'!G2524)</f>
        <v>31</v>
      </c>
      <c r="M752" s="36" t="str">
        <f>('IRA-BD'!H2524)</f>
        <v>Aceptable</v>
      </c>
      <c r="N752" s="133">
        <f t="shared" si="57"/>
        <v>31</v>
      </c>
      <c r="O752" s="80">
        <f t="shared" si="58"/>
        <v>47.125307587619226</v>
      </c>
      <c r="P752" s="81" t="str">
        <f t="shared" si="59"/>
        <v>Moderado</v>
      </c>
      <c r="Q752" s="11">
        <v>11</v>
      </c>
      <c r="R752" s="11" t="s">
        <v>166</v>
      </c>
      <c r="S752" s="11">
        <v>5</v>
      </c>
      <c r="T752" s="11">
        <v>-74.075865210000003</v>
      </c>
      <c r="U752" s="12">
        <v>4.7124728039999999</v>
      </c>
    </row>
    <row r="753" spans="1:21" x14ac:dyDescent="0.25">
      <c r="A753" s="10">
        <v>2531</v>
      </c>
      <c r="B753" s="3" t="s">
        <v>4658</v>
      </c>
      <c r="C753" s="3" t="s">
        <v>3696</v>
      </c>
      <c r="D753" s="3" t="s">
        <v>1</v>
      </c>
      <c r="E753" s="3" t="s">
        <v>4633</v>
      </c>
      <c r="F753" s="24">
        <f>('ICT-BD'!I2532)</f>
        <v>12.426706907059854</v>
      </c>
      <c r="G753" s="24" t="str">
        <f>('ICT-BD'!J2532)</f>
        <v>Algo Frío</v>
      </c>
      <c r="H753" s="24">
        <f t="shared" si="55"/>
        <v>33.543330170265065</v>
      </c>
      <c r="I753" s="72">
        <f>('ICA-BD'!L2532)</f>
        <v>54.870370370370367</v>
      </c>
      <c r="J753" s="72" t="str">
        <f>('ICA-BD'!M2532)</f>
        <v>Aceptable</v>
      </c>
      <c r="K753" s="72">
        <f t="shared" si="56"/>
        <v>76.83259259259259</v>
      </c>
      <c r="L753" s="133">
        <f>('IRA-BD'!G2532)</f>
        <v>31</v>
      </c>
      <c r="M753" s="36" t="str">
        <f>('IRA-BD'!H2532)</f>
        <v>Aceptable</v>
      </c>
      <c r="N753" s="133">
        <f t="shared" si="57"/>
        <v>31</v>
      </c>
      <c r="O753" s="80">
        <f t="shared" si="58"/>
        <v>47.125307587619226</v>
      </c>
      <c r="P753" s="81" t="str">
        <f t="shared" si="59"/>
        <v>Moderado</v>
      </c>
      <c r="Q753" s="11">
        <v>11</v>
      </c>
      <c r="R753" s="11" t="s">
        <v>166</v>
      </c>
      <c r="S753" s="11">
        <v>4</v>
      </c>
      <c r="T753" s="11">
        <v>-74.071708509999993</v>
      </c>
      <c r="U753" s="12">
        <v>4.7160845130000002</v>
      </c>
    </row>
    <row r="754" spans="1:21" x14ac:dyDescent="0.25">
      <c r="A754" s="10">
        <v>2537</v>
      </c>
      <c r="B754" s="3" t="s">
        <v>4668</v>
      </c>
      <c r="C754" s="3" t="s">
        <v>3696</v>
      </c>
      <c r="D754" s="3" t="s">
        <v>1</v>
      </c>
      <c r="E754" s="3" t="s">
        <v>4669</v>
      </c>
      <c r="F754" s="24">
        <f>('ICT-BD'!I2538)</f>
        <v>12.426706907059854</v>
      </c>
      <c r="G754" s="24" t="str">
        <f>('ICT-BD'!J2538)</f>
        <v>Algo Frío</v>
      </c>
      <c r="H754" s="24">
        <f t="shared" si="55"/>
        <v>33.543330170265065</v>
      </c>
      <c r="I754" s="72">
        <f>('ICA-BD'!L2538)</f>
        <v>54.870370370370367</v>
      </c>
      <c r="J754" s="72" t="str">
        <f>('ICA-BD'!M2538)</f>
        <v>Aceptable</v>
      </c>
      <c r="K754" s="72">
        <f t="shared" si="56"/>
        <v>76.83259259259259</v>
      </c>
      <c r="L754" s="133">
        <f>('IRA-BD'!G2538)</f>
        <v>31</v>
      </c>
      <c r="M754" s="36" t="str">
        <f>('IRA-BD'!H2538)</f>
        <v>Aceptable</v>
      </c>
      <c r="N754" s="133">
        <f t="shared" si="57"/>
        <v>31</v>
      </c>
      <c r="O754" s="80">
        <f t="shared" si="58"/>
        <v>47.125307587619226</v>
      </c>
      <c r="P754" s="81" t="str">
        <f t="shared" si="59"/>
        <v>Moderado</v>
      </c>
      <c r="Q754" s="11">
        <v>11</v>
      </c>
      <c r="R754" s="11" t="s">
        <v>166</v>
      </c>
      <c r="S754" s="11">
        <v>6</v>
      </c>
      <c r="T754" s="11">
        <v>-74.079035570000002</v>
      </c>
      <c r="U754" s="12">
        <v>4.7140833669999997</v>
      </c>
    </row>
    <row r="755" spans="1:21" x14ac:dyDescent="0.25">
      <c r="A755" s="10">
        <v>2561</v>
      </c>
      <c r="B755" s="3" t="s">
        <v>4710</v>
      </c>
      <c r="C755" s="3" t="s">
        <v>3696</v>
      </c>
      <c r="D755" s="3" t="s">
        <v>1</v>
      </c>
      <c r="E755" s="3" t="s">
        <v>4711</v>
      </c>
      <c r="F755" s="24">
        <f>('ICT-BD'!I2562)</f>
        <v>12.426706907059854</v>
      </c>
      <c r="G755" s="24" t="str">
        <f>('ICT-BD'!J2562)</f>
        <v>Algo Frío</v>
      </c>
      <c r="H755" s="24">
        <f t="shared" si="55"/>
        <v>33.543330170265065</v>
      </c>
      <c r="I755" s="72">
        <f>('ICA-BD'!L2562)</f>
        <v>54.870370370370367</v>
      </c>
      <c r="J755" s="72" t="str">
        <f>('ICA-BD'!M2562)</f>
        <v>Aceptable</v>
      </c>
      <c r="K755" s="72">
        <f t="shared" si="56"/>
        <v>76.83259259259259</v>
      </c>
      <c r="L755" s="133">
        <f>('IRA-BD'!G2562)</f>
        <v>31</v>
      </c>
      <c r="M755" s="36" t="str">
        <f>('IRA-BD'!H2562)</f>
        <v>Aceptable</v>
      </c>
      <c r="N755" s="133">
        <f t="shared" si="57"/>
        <v>31</v>
      </c>
      <c r="O755" s="80">
        <f t="shared" si="58"/>
        <v>47.125307587619226</v>
      </c>
      <c r="P755" s="81" t="str">
        <f t="shared" si="59"/>
        <v>Moderado</v>
      </c>
      <c r="Q755" s="11">
        <v>11</v>
      </c>
      <c r="R755" s="11" t="s">
        <v>166</v>
      </c>
      <c r="S755" s="11">
        <v>6</v>
      </c>
      <c r="T755" s="11">
        <v>-74.078002139999995</v>
      </c>
      <c r="U755" s="12">
        <v>4.72145934</v>
      </c>
    </row>
    <row r="756" spans="1:21" x14ac:dyDescent="0.25">
      <c r="A756" s="10">
        <v>2575</v>
      </c>
      <c r="B756" s="3" t="s">
        <v>4734</v>
      </c>
      <c r="C756" s="3" t="s">
        <v>3696</v>
      </c>
      <c r="D756" s="3" t="s">
        <v>1</v>
      </c>
      <c r="E756" s="3" t="s">
        <v>4618</v>
      </c>
      <c r="F756" s="24">
        <f>('ICT-BD'!I2576)</f>
        <v>12.426706907059854</v>
      </c>
      <c r="G756" s="24" t="str">
        <f>('ICT-BD'!J2576)</f>
        <v>Algo Frío</v>
      </c>
      <c r="H756" s="24">
        <f t="shared" si="55"/>
        <v>33.543330170265065</v>
      </c>
      <c r="I756" s="72">
        <f>('ICA-BD'!L2576)</f>
        <v>54.870370370370367</v>
      </c>
      <c r="J756" s="72" t="str">
        <f>('ICA-BD'!M2576)</f>
        <v>Aceptable</v>
      </c>
      <c r="K756" s="72">
        <f t="shared" si="56"/>
        <v>76.83259259259259</v>
      </c>
      <c r="L756" s="133">
        <f>('IRA-BD'!G2576)</f>
        <v>31</v>
      </c>
      <c r="M756" s="36" t="str">
        <f>('IRA-BD'!H2576)</f>
        <v>Aceptable</v>
      </c>
      <c r="N756" s="133">
        <f t="shared" si="57"/>
        <v>31</v>
      </c>
      <c r="O756" s="80">
        <f t="shared" si="58"/>
        <v>47.125307587619226</v>
      </c>
      <c r="P756" s="81" t="str">
        <f t="shared" si="59"/>
        <v>Moderado</v>
      </c>
      <c r="Q756" s="11">
        <v>11</v>
      </c>
      <c r="R756" s="11" t="s">
        <v>166</v>
      </c>
      <c r="S756" s="11">
        <v>5</v>
      </c>
      <c r="T756" s="11">
        <v>-74.074883830000005</v>
      </c>
      <c r="U756" s="12">
        <v>4.7151503779999997</v>
      </c>
    </row>
    <row r="757" spans="1:21" x14ac:dyDescent="0.25">
      <c r="A757" s="10">
        <v>2582</v>
      </c>
      <c r="B757" s="3" t="s">
        <v>4742</v>
      </c>
      <c r="C757" s="3" t="s">
        <v>3696</v>
      </c>
      <c r="D757" s="3" t="s">
        <v>1</v>
      </c>
      <c r="E757" s="3" t="s">
        <v>4743</v>
      </c>
      <c r="F757" s="24">
        <f>('ICT-BD'!I2583)</f>
        <v>12.426706907059854</v>
      </c>
      <c r="G757" s="24" t="str">
        <f>('ICT-BD'!J2583)</f>
        <v>Algo Frío</v>
      </c>
      <c r="H757" s="24">
        <f t="shared" si="55"/>
        <v>33.543330170265065</v>
      </c>
      <c r="I757" s="72">
        <f>('ICA-BD'!L2583)</f>
        <v>54.870370370370367</v>
      </c>
      <c r="J757" s="72" t="str">
        <f>('ICA-BD'!M2583)</f>
        <v>Aceptable</v>
      </c>
      <c r="K757" s="72">
        <f t="shared" si="56"/>
        <v>76.83259259259259</v>
      </c>
      <c r="L757" s="133">
        <f>('IRA-BD'!G2583)</f>
        <v>31</v>
      </c>
      <c r="M757" s="36" t="str">
        <f>('IRA-BD'!H2583)</f>
        <v>Aceptable</v>
      </c>
      <c r="N757" s="133">
        <f t="shared" si="57"/>
        <v>31</v>
      </c>
      <c r="O757" s="80">
        <f t="shared" si="58"/>
        <v>47.125307587619226</v>
      </c>
      <c r="P757" s="81" t="str">
        <f t="shared" si="59"/>
        <v>Moderado</v>
      </c>
      <c r="Q757" s="11">
        <v>11</v>
      </c>
      <c r="R757" s="11" t="s">
        <v>166</v>
      </c>
      <c r="S757" s="11">
        <v>6</v>
      </c>
      <c r="T757" s="11">
        <v>-74.07953277</v>
      </c>
      <c r="U757" s="12">
        <v>4.720298262</v>
      </c>
    </row>
    <row r="758" spans="1:21" x14ac:dyDescent="0.25">
      <c r="A758" s="10">
        <v>2588</v>
      </c>
      <c r="B758" s="3" t="s">
        <v>4754</v>
      </c>
      <c r="C758" s="3" t="s">
        <v>3696</v>
      </c>
      <c r="D758" s="3" t="s">
        <v>1</v>
      </c>
      <c r="E758" s="3" t="s">
        <v>4681</v>
      </c>
      <c r="F758" s="24">
        <f>('ICT-BD'!I2589)</f>
        <v>12.426706907059854</v>
      </c>
      <c r="G758" s="24" t="str">
        <f>('ICT-BD'!J2589)</f>
        <v>Algo Frío</v>
      </c>
      <c r="H758" s="24">
        <f t="shared" si="55"/>
        <v>33.543330170265065</v>
      </c>
      <c r="I758" s="72">
        <f>('ICA-BD'!L2589)</f>
        <v>54.870370370370367</v>
      </c>
      <c r="J758" s="72" t="str">
        <f>('ICA-BD'!M2589)</f>
        <v>Aceptable</v>
      </c>
      <c r="K758" s="72">
        <f t="shared" si="56"/>
        <v>76.83259259259259</v>
      </c>
      <c r="L758" s="133">
        <f>('IRA-BD'!G2589)</f>
        <v>31</v>
      </c>
      <c r="M758" s="36" t="str">
        <f>('IRA-BD'!H2589)</f>
        <v>Aceptable</v>
      </c>
      <c r="N758" s="133">
        <f t="shared" si="57"/>
        <v>31</v>
      </c>
      <c r="O758" s="80">
        <f t="shared" si="58"/>
        <v>47.125307587619226</v>
      </c>
      <c r="P758" s="81" t="str">
        <f t="shared" si="59"/>
        <v>Moderado</v>
      </c>
      <c r="Q758" s="11">
        <v>11</v>
      </c>
      <c r="R758" s="11" t="s">
        <v>166</v>
      </c>
      <c r="S758" s="11">
        <v>6</v>
      </c>
      <c r="T758" s="11">
        <v>-74.080555290000007</v>
      </c>
      <c r="U758" s="12">
        <v>4.7152935869999997</v>
      </c>
    </row>
    <row r="759" spans="1:21" x14ac:dyDescent="0.25">
      <c r="A759" s="10">
        <v>2603</v>
      </c>
      <c r="B759" s="3" t="s">
        <v>4781</v>
      </c>
      <c r="C759" s="3" t="s">
        <v>3696</v>
      </c>
      <c r="D759" s="3" t="s">
        <v>1</v>
      </c>
      <c r="E759" s="3" t="s">
        <v>4782</v>
      </c>
      <c r="F759" s="24">
        <f>('ICT-BD'!I2604)</f>
        <v>12.426706907059854</v>
      </c>
      <c r="G759" s="24" t="str">
        <f>('ICT-BD'!J2604)</f>
        <v>Algo Frío</v>
      </c>
      <c r="H759" s="24">
        <f t="shared" si="55"/>
        <v>33.543330170265065</v>
      </c>
      <c r="I759" s="72">
        <f>('ICA-BD'!L2604)</f>
        <v>54.870370370370367</v>
      </c>
      <c r="J759" s="72" t="str">
        <f>('ICA-BD'!M2604)</f>
        <v>Aceptable</v>
      </c>
      <c r="K759" s="72">
        <f t="shared" si="56"/>
        <v>76.83259259259259</v>
      </c>
      <c r="L759" s="133">
        <f>('IRA-BD'!G2604)</f>
        <v>31</v>
      </c>
      <c r="M759" s="36" t="str">
        <f>('IRA-BD'!H2604)</f>
        <v>Aceptable</v>
      </c>
      <c r="N759" s="133">
        <f t="shared" si="57"/>
        <v>31</v>
      </c>
      <c r="O759" s="80">
        <f t="shared" si="58"/>
        <v>47.125307587619226</v>
      </c>
      <c r="P759" s="81" t="str">
        <f t="shared" si="59"/>
        <v>Moderado</v>
      </c>
      <c r="Q759" s="11">
        <v>11</v>
      </c>
      <c r="R759" s="11" t="s">
        <v>166</v>
      </c>
      <c r="S759" s="11">
        <v>5</v>
      </c>
      <c r="T759" s="11">
        <v>-74.077946510000004</v>
      </c>
      <c r="U759" s="12">
        <v>4.7125887349999998</v>
      </c>
    </row>
    <row r="760" spans="1:21" x14ac:dyDescent="0.25">
      <c r="A760" s="10">
        <v>2605</v>
      </c>
      <c r="B760" s="3" t="s">
        <v>4785</v>
      </c>
      <c r="C760" s="3" t="s">
        <v>3696</v>
      </c>
      <c r="D760" s="3" t="s">
        <v>1</v>
      </c>
      <c r="E760" s="3" t="s">
        <v>4681</v>
      </c>
      <c r="F760" s="24">
        <f>('ICT-BD'!I2606)</f>
        <v>12.426706907059854</v>
      </c>
      <c r="G760" s="24" t="str">
        <f>('ICT-BD'!J2606)</f>
        <v>Algo Frío</v>
      </c>
      <c r="H760" s="24">
        <f t="shared" si="55"/>
        <v>33.543330170265065</v>
      </c>
      <c r="I760" s="72">
        <f>('ICA-BD'!L2606)</f>
        <v>54.870370370370367</v>
      </c>
      <c r="J760" s="72" t="str">
        <f>('ICA-BD'!M2606)</f>
        <v>Aceptable</v>
      </c>
      <c r="K760" s="72">
        <f t="shared" si="56"/>
        <v>76.83259259259259</v>
      </c>
      <c r="L760" s="133">
        <f>('IRA-BD'!G2606)</f>
        <v>31</v>
      </c>
      <c r="M760" s="36" t="str">
        <f>('IRA-BD'!H2606)</f>
        <v>Aceptable</v>
      </c>
      <c r="N760" s="133">
        <f t="shared" si="57"/>
        <v>31</v>
      </c>
      <c r="O760" s="80">
        <f t="shared" si="58"/>
        <v>47.125307587619226</v>
      </c>
      <c r="P760" s="81" t="str">
        <f t="shared" si="59"/>
        <v>Moderado</v>
      </c>
      <c r="Q760" s="11">
        <v>11</v>
      </c>
      <c r="R760" s="11" t="s">
        <v>166</v>
      </c>
      <c r="S760" s="11">
        <v>6</v>
      </c>
      <c r="T760" s="11">
        <v>-74.079201040000001</v>
      </c>
      <c r="U760" s="12">
        <v>4.7162956889999998</v>
      </c>
    </row>
    <row r="761" spans="1:21" x14ac:dyDescent="0.25">
      <c r="A761" s="10">
        <v>3003</v>
      </c>
      <c r="B761" s="3" t="s">
        <v>5463</v>
      </c>
      <c r="C761" s="3" t="s">
        <v>5354</v>
      </c>
      <c r="D761" s="3" t="s">
        <v>1</v>
      </c>
      <c r="E761" s="3" t="s">
        <v>5464</v>
      </c>
      <c r="F761" s="24">
        <f>('ICT-BD'!I3004)</f>
        <v>12.426706907059854</v>
      </c>
      <c r="G761" s="24" t="str">
        <f>('ICT-BD'!J3004)</f>
        <v>Algo Frío</v>
      </c>
      <c r="H761" s="24">
        <f t="shared" si="55"/>
        <v>33.543330170265065</v>
      </c>
      <c r="I761" s="72">
        <f>('ICA-BD'!L3004)</f>
        <v>54.870370370370367</v>
      </c>
      <c r="J761" s="72" t="str">
        <f>('ICA-BD'!M3004)</f>
        <v>Aceptable</v>
      </c>
      <c r="K761" s="72">
        <f t="shared" si="56"/>
        <v>76.83259259259259</v>
      </c>
      <c r="L761" s="133">
        <f>('IRA-BD'!G3004)</f>
        <v>31</v>
      </c>
      <c r="M761" s="36" t="str">
        <f>('IRA-BD'!H3004)</f>
        <v>Aceptable</v>
      </c>
      <c r="N761" s="133">
        <f t="shared" si="57"/>
        <v>31</v>
      </c>
      <c r="O761" s="80">
        <f t="shared" si="58"/>
        <v>47.125307587619226</v>
      </c>
      <c r="P761" s="81" t="str">
        <f t="shared" si="59"/>
        <v>Moderado</v>
      </c>
      <c r="Q761" s="11">
        <v>16</v>
      </c>
      <c r="R761" s="11" t="s">
        <v>170</v>
      </c>
      <c r="S761" s="11">
        <v>3</v>
      </c>
      <c r="T761" s="11">
        <v>-74.100982799999997</v>
      </c>
      <c r="U761" s="12">
        <v>4.6150232999999998</v>
      </c>
    </row>
    <row r="762" spans="1:21" x14ac:dyDescent="0.25">
      <c r="A762" s="10">
        <v>3004</v>
      </c>
      <c r="B762" s="3" t="s">
        <v>5465</v>
      </c>
      <c r="C762" s="3" t="s">
        <v>5354</v>
      </c>
      <c r="D762" s="3" t="s">
        <v>1</v>
      </c>
      <c r="E762" s="3" t="s">
        <v>5464</v>
      </c>
      <c r="F762" s="24">
        <f>('ICT-BD'!I3005)</f>
        <v>12.426706907059854</v>
      </c>
      <c r="G762" s="24" t="str">
        <f>('ICT-BD'!J3005)</f>
        <v>Algo Frío</v>
      </c>
      <c r="H762" s="24">
        <f t="shared" si="55"/>
        <v>33.543330170265065</v>
      </c>
      <c r="I762" s="72">
        <f>('ICA-BD'!L3005)</f>
        <v>54.870370370370367</v>
      </c>
      <c r="J762" s="72" t="str">
        <f>('ICA-BD'!M3005)</f>
        <v>Aceptable</v>
      </c>
      <c r="K762" s="72">
        <f t="shared" si="56"/>
        <v>76.83259259259259</v>
      </c>
      <c r="L762" s="133">
        <f>('IRA-BD'!G3005)</f>
        <v>31</v>
      </c>
      <c r="M762" s="36" t="str">
        <f>('IRA-BD'!H3005)</f>
        <v>Aceptable</v>
      </c>
      <c r="N762" s="133">
        <f t="shared" si="57"/>
        <v>31</v>
      </c>
      <c r="O762" s="80">
        <f t="shared" si="58"/>
        <v>47.125307587619226</v>
      </c>
      <c r="P762" s="81" t="str">
        <f t="shared" si="59"/>
        <v>Moderado</v>
      </c>
      <c r="Q762" s="11">
        <v>16</v>
      </c>
      <c r="R762" s="11" t="s">
        <v>170</v>
      </c>
      <c r="S762" s="11">
        <v>3</v>
      </c>
      <c r="T762" s="11">
        <v>-74.098977849999997</v>
      </c>
      <c r="U762" s="12">
        <v>4.616694989</v>
      </c>
    </row>
    <row r="763" spans="1:21" x14ac:dyDescent="0.25">
      <c r="A763" s="10">
        <v>3008</v>
      </c>
      <c r="B763" s="3" t="s">
        <v>5472</v>
      </c>
      <c r="C763" s="3" t="s">
        <v>5354</v>
      </c>
      <c r="D763" s="3" t="s">
        <v>1</v>
      </c>
      <c r="E763" s="3" t="s">
        <v>5452</v>
      </c>
      <c r="F763" s="24">
        <f>('ICT-BD'!I3009)</f>
        <v>12.426706907059854</v>
      </c>
      <c r="G763" s="24" t="str">
        <f>('ICT-BD'!J3009)</f>
        <v>Algo Frío</v>
      </c>
      <c r="H763" s="24">
        <f t="shared" si="55"/>
        <v>33.543330170265065</v>
      </c>
      <c r="I763" s="72">
        <f>('ICA-BD'!L3009)</f>
        <v>54.870370370370367</v>
      </c>
      <c r="J763" s="72" t="str">
        <f>('ICA-BD'!M3009)</f>
        <v>Aceptable</v>
      </c>
      <c r="K763" s="72">
        <f t="shared" si="56"/>
        <v>76.83259259259259</v>
      </c>
      <c r="L763" s="133">
        <f>('IRA-BD'!G3009)</f>
        <v>31</v>
      </c>
      <c r="M763" s="36" t="str">
        <f>('IRA-BD'!H3009)</f>
        <v>Aceptable</v>
      </c>
      <c r="N763" s="133">
        <f t="shared" si="57"/>
        <v>31</v>
      </c>
      <c r="O763" s="80">
        <f t="shared" si="58"/>
        <v>47.125307587619226</v>
      </c>
      <c r="P763" s="81" t="str">
        <f t="shared" si="59"/>
        <v>Moderado</v>
      </c>
      <c r="Q763" s="11">
        <v>16</v>
      </c>
      <c r="R763" s="11" t="s">
        <v>170</v>
      </c>
      <c r="S763" s="11">
        <v>3</v>
      </c>
      <c r="T763" s="11">
        <v>-74.103233549999999</v>
      </c>
      <c r="U763" s="12">
        <v>4.6170683029999999</v>
      </c>
    </row>
    <row r="764" spans="1:21" x14ac:dyDescent="0.25">
      <c r="A764" s="10">
        <v>3010</v>
      </c>
      <c r="B764" s="3" t="s">
        <v>5475</v>
      </c>
      <c r="C764" s="3" t="s">
        <v>5354</v>
      </c>
      <c r="D764" s="3" t="s">
        <v>1</v>
      </c>
      <c r="E764" s="3" t="s">
        <v>5476</v>
      </c>
      <c r="F764" s="24">
        <f>('ICT-BD'!I3011)</f>
        <v>12.426706907059854</v>
      </c>
      <c r="G764" s="24" t="str">
        <f>('ICT-BD'!J3011)</f>
        <v>Algo Frío</v>
      </c>
      <c r="H764" s="24">
        <f t="shared" si="55"/>
        <v>33.543330170265065</v>
      </c>
      <c r="I764" s="72">
        <f>('ICA-BD'!L3011)</f>
        <v>54.870370370370367</v>
      </c>
      <c r="J764" s="72" t="str">
        <f>('ICA-BD'!M3011)</f>
        <v>Aceptable</v>
      </c>
      <c r="K764" s="72">
        <f t="shared" si="56"/>
        <v>76.83259259259259</v>
      </c>
      <c r="L764" s="133">
        <f>('IRA-BD'!G3011)</f>
        <v>31</v>
      </c>
      <c r="M764" s="36" t="str">
        <f>('IRA-BD'!H3011)</f>
        <v>Aceptable</v>
      </c>
      <c r="N764" s="133">
        <f t="shared" si="57"/>
        <v>31</v>
      </c>
      <c r="O764" s="80">
        <f t="shared" si="58"/>
        <v>47.125307587619226</v>
      </c>
      <c r="P764" s="81" t="str">
        <f t="shared" si="59"/>
        <v>Moderado</v>
      </c>
      <c r="Q764" s="11">
        <v>16</v>
      </c>
      <c r="R764" s="11" t="s">
        <v>170</v>
      </c>
      <c r="S764" s="11">
        <v>3</v>
      </c>
      <c r="T764" s="11">
        <v>-74.09313788</v>
      </c>
      <c r="U764" s="12">
        <v>4.620415071</v>
      </c>
    </row>
    <row r="765" spans="1:21" x14ac:dyDescent="0.25">
      <c r="A765" s="10">
        <v>3011</v>
      </c>
      <c r="B765" s="3" t="s">
        <v>5477</v>
      </c>
      <c r="C765" s="3" t="s">
        <v>5354</v>
      </c>
      <c r="D765" s="3" t="s">
        <v>1</v>
      </c>
      <c r="E765" s="3" t="s">
        <v>5478</v>
      </c>
      <c r="F765" s="24">
        <f>('ICT-BD'!I3012)</f>
        <v>12.426706907059854</v>
      </c>
      <c r="G765" s="24" t="str">
        <f>('ICT-BD'!J3012)</f>
        <v>Algo Frío</v>
      </c>
      <c r="H765" s="24">
        <f t="shared" si="55"/>
        <v>33.543330170265065</v>
      </c>
      <c r="I765" s="72">
        <f>('ICA-BD'!L3012)</f>
        <v>54.870370370370367</v>
      </c>
      <c r="J765" s="72" t="str">
        <f>('ICA-BD'!M3012)</f>
        <v>Aceptable</v>
      </c>
      <c r="K765" s="72">
        <f t="shared" si="56"/>
        <v>76.83259259259259</v>
      </c>
      <c r="L765" s="133">
        <f>('IRA-BD'!G3012)</f>
        <v>31</v>
      </c>
      <c r="M765" s="36" t="str">
        <f>('IRA-BD'!H3012)</f>
        <v>Aceptable</v>
      </c>
      <c r="N765" s="133">
        <f t="shared" si="57"/>
        <v>31</v>
      </c>
      <c r="O765" s="80">
        <f t="shared" si="58"/>
        <v>47.125307587619226</v>
      </c>
      <c r="P765" s="81" t="str">
        <f t="shared" si="59"/>
        <v>Moderado</v>
      </c>
      <c r="Q765" s="11">
        <v>16</v>
      </c>
      <c r="R765" s="11" t="s">
        <v>170</v>
      </c>
      <c r="S765" s="11">
        <v>3</v>
      </c>
      <c r="T765" s="11">
        <v>-74.105864519999997</v>
      </c>
      <c r="U765" s="12">
        <v>4.6215640179999999</v>
      </c>
    </row>
    <row r="766" spans="1:21" x14ac:dyDescent="0.25">
      <c r="A766" s="10">
        <v>3014</v>
      </c>
      <c r="B766" s="3" t="s">
        <v>5483</v>
      </c>
      <c r="C766" s="3" t="s">
        <v>5354</v>
      </c>
      <c r="D766" s="3" t="s">
        <v>1</v>
      </c>
      <c r="E766" s="3" t="s">
        <v>5484</v>
      </c>
      <c r="F766" s="24">
        <f>('ICT-BD'!I3015)</f>
        <v>12.426706907059854</v>
      </c>
      <c r="G766" s="24" t="str">
        <f>('ICT-BD'!J3015)</f>
        <v>Algo Frío</v>
      </c>
      <c r="H766" s="24">
        <f t="shared" si="55"/>
        <v>33.543330170265065</v>
      </c>
      <c r="I766" s="72">
        <f>('ICA-BD'!L3015)</f>
        <v>54.870370370370367</v>
      </c>
      <c r="J766" s="72" t="str">
        <f>('ICA-BD'!M3015)</f>
        <v>Aceptable</v>
      </c>
      <c r="K766" s="72">
        <f t="shared" si="56"/>
        <v>76.83259259259259</v>
      </c>
      <c r="L766" s="133">
        <f>('IRA-BD'!G3015)</f>
        <v>31</v>
      </c>
      <c r="M766" s="36" t="str">
        <f>('IRA-BD'!H3015)</f>
        <v>Aceptable</v>
      </c>
      <c r="N766" s="133">
        <f t="shared" si="57"/>
        <v>31</v>
      </c>
      <c r="O766" s="80">
        <f t="shared" si="58"/>
        <v>47.125307587619226</v>
      </c>
      <c r="P766" s="81" t="str">
        <f t="shared" si="59"/>
        <v>Moderado</v>
      </c>
      <c r="Q766" s="11">
        <v>16</v>
      </c>
      <c r="R766" s="11" t="s">
        <v>170</v>
      </c>
      <c r="S766" s="11">
        <v>3</v>
      </c>
      <c r="T766" s="11">
        <v>-74.108470600000004</v>
      </c>
      <c r="U766" s="12">
        <v>4.6317943079999999</v>
      </c>
    </row>
    <row r="767" spans="1:21" x14ac:dyDescent="0.25">
      <c r="A767" s="10">
        <v>3052</v>
      </c>
      <c r="B767" s="3" t="s">
        <v>5545</v>
      </c>
      <c r="C767" s="3" t="s">
        <v>5354</v>
      </c>
      <c r="D767" s="3" t="s">
        <v>1</v>
      </c>
      <c r="E767" s="3" t="s">
        <v>5546</v>
      </c>
      <c r="F767" s="24">
        <f>('ICT-BD'!I3053)</f>
        <v>12.426706907059854</v>
      </c>
      <c r="G767" s="24" t="str">
        <f>('ICT-BD'!J3053)</f>
        <v>Algo Frío</v>
      </c>
      <c r="H767" s="24">
        <f t="shared" si="55"/>
        <v>33.543330170265065</v>
      </c>
      <c r="I767" s="72">
        <f>('ICA-BD'!L3053)</f>
        <v>54.870370370370367</v>
      </c>
      <c r="J767" s="72" t="str">
        <f>('ICA-BD'!M3053)</f>
        <v>Aceptable</v>
      </c>
      <c r="K767" s="72">
        <f t="shared" si="56"/>
        <v>76.83259259259259</v>
      </c>
      <c r="L767" s="133">
        <f>('IRA-BD'!G3053)</f>
        <v>31</v>
      </c>
      <c r="M767" s="36" t="str">
        <f>('IRA-BD'!H3053)</f>
        <v>Aceptable</v>
      </c>
      <c r="N767" s="133">
        <f t="shared" si="57"/>
        <v>31</v>
      </c>
      <c r="O767" s="80">
        <f t="shared" si="58"/>
        <v>47.125307587619226</v>
      </c>
      <c r="P767" s="81" t="str">
        <f t="shared" si="59"/>
        <v>Moderado</v>
      </c>
      <c r="Q767" s="11">
        <v>16</v>
      </c>
      <c r="R767" s="11" t="s">
        <v>170</v>
      </c>
      <c r="S767" s="11">
        <v>3</v>
      </c>
      <c r="T767" s="11">
        <v>-74.110621609999995</v>
      </c>
      <c r="U767" s="12">
        <v>4.6224200829999997</v>
      </c>
    </row>
    <row r="768" spans="1:21" x14ac:dyDescent="0.25">
      <c r="A768" s="10">
        <v>3053</v>
      </c>
      <c r="B768" s="3" t="s">
        <v>5547</v>
      </c>
      <c r="C768" s="3" t="s">
        <v>5354</v>
      </c>
      <c r="D768" s="3" t="s">
        <v>1</v>
      </c>
      <c r="E768" s="3" t="s">
        <v>5548</v>
      </c>
      <c r="F768" s="24">
        <f>('ICT-BD'!I3054)</f>
        <v>12.426706907059854</v>
      </c>
      <c r="G768" s="24" t="str">
        <f>('ICT-BD'!J3054)</f>
        <v>Algo Frío</v>
      </c>
      <c r="H768" s="24">
        <f t="shared" si="55"/>
        <v>33.543330170265065</v>
      </c>
      <c r="I768" s="72">
        <f>('ICA-BD'!L3054)</f>
        <v>54.870370370370367</v>
      </c>
      <c r="J768" s="72" t="str">
        <f>('ICA-BD'!M3054)</f>
        <v>Aceptable</v>
      </c>
      <c r="K768" s="72">
        <f t="shared" si="56"/>
        <v>76.83259259259259</v>
      </c>
      <c r="L768" s="133">
        <f>('IRA-BD'!G3054)</f>
        <v>31</v>
      </c>
      <c r="M768" s="36" t="str">
        <f>('IRA-BD'!H3054)</f>
        <v>Aceptable</v>
      </c>
      <c r="N768" s="133">
        <f t="shared" si="57"/>
        <v>31</v>
      </c>
      <c r="O768" s="80">
        <f t="shared" si="58"/>
        <v>47.125307587619226</v>
      </c>
      <c r="P768" s="81" t="str">
        <f t="shared" si="59"/>
        <v>Moderado</v>
      </c>
      <c r="Q768" s="11">
        <v>16</v>
      </c>
      <c r="R768" s="11" t="s">
        <v>170</v>
      </c>
      <c r="S768" s="11">
        <v>3</v>
      </c>
      <c r="T768" s="11">
        <v>-74.112834050000004</v>
      </c>
      <c r="U768" s="12">
        <v>4.6172336950000004</v>
      </c>
    </row>
    <row r="769" spans="1:21" x14ac:dyDescent="0.25">
      <c r="A769" s="10">
        <v>3061</v>
      </c>
      <c r="B769" s="3" t="s">
        <v>5562</v>
      </c>
      <c r="C769" s="3" t="s">
        <v>5354</v>
      </c>
      <c r="D769" s="3" t="s">
        <v>1</v>
      </c>
      <c r="E769" s="3" t="s">
        <v>5563</v>
      </c>
      <c r="F769" s="24">
        <f>('ICT-BD'!I3062)</f>
        <v>12.426706907059854</v>
      </c>
      <c r="G769" s="24" t="str">
        <f>('ICT-BD'!J3062)</f>
        <v>Algo Frío</v>
      </c>
      <c r="H769" s="24">
        <f t="shared" si="55"/>
        <v>33.543330170265065</v>
      </c>
      <c r="I769" s="72">
        <f>('ICA-BD'!L3062)</f>
        <v>54.870370370370367</v>
      </c>
      <c r="J769" s="72" t="str">
        <f>('ICA-BD'!M3062)</f>
        <v>Aceptable</v>
      </c>
      <c r="K769" s="72">
        <f t="shared" si="56"/>
        <v>76.83259259259259</v>
      </c>
      <c r="L769" s="133">
        <f>('IRA-BD'!G3062)</f>
        <v>31</v>
      </c>
      <c r="M769" s="36" t="str">
        <f>('IRA-BD'!H3062)</f>
        <v>Aceptable</v>
      </c>
      <c r="N769" s="133">
        <f t="shared" si="57"/>
        <v>31</v>
      </c>
      <c r="O769" s="80">
        <f t="shared" si="58"/>
        <v>47.125307587619226</v>
      </c>
      <c r="P769" s="81" t="str">
        <f t="shared" si="59"/>
        <v>Moderado</v>
      </c>
      <c r="Q769" s="11">
        <v>16</v>
      </c>
      <c r="R769" s="11" t="s">
        <v>170</v>
      </c>
      <c r="S769" s="11">
        <v>3</v>
      </c>
      <c r="T769" s="11">
        <v>-74.107771659999997</v>
      </c>
      <c r="U769" s="12">
        <v>4.6207068380000003</v>
      </c>
    </row>
    <row r="770" spans="1:21" x14ac:dyDescent="0.25">
      <c r="A770" s="10">
        <v>3084</v>
      </c>
      <c r="B770" s="3" t="s">
        <v>5599</v>
      </c>
      <c r="C770" s="3" t="s">
        <v>5354</v>
      </c>
      <c r="D770" s="3" t="s">
        <v>1</v>
      </c>
      <c r="E770" s="3" t="s">
        <v>5600</v>
      </c>
      <c r="F770" s="24">
        <f>('ICT-BD'!I3085)</f>
        <v>12.426706907059854</v>
      </c>
      <c r="G770" s="24" t="str">
        <f>('ICT-BD'!J3085)</f>
        <v>Algo Frío</v>
      </c>
      <c r="H770" s="24">
        <f t="shared" ref="H770:H833" si="60">IF(F770&lt;=3, F770*25/3,
IF(F770&lt;=5, 26 + (F770-3.1)*25/1.9,
IF(F770&lt;=7, 51 + (F770-5.1)*25/1.9,
IF(F770&lt;=11, 76 + (F770-7.1)*25/3.9,
IF(F770&lt;=13, 51 - (F770-11.1)*25/1.9,
IF(F770&lt;=15, 26 - (F770-13.1)*25/1.9,
25 - (F770-15)*25/35))))))</f>
        <v>33.543330170265065</v>
      </c>
      <c r="I770" s="72">
        <f>('ICA-BD'!L3085)</f>
        <v>54.870370370370367</v>
      </c>
      <c r="J770" s="72" t="str">
        <f>('ICA-BD'!M3085)</f>
        <v>Aceptable</v>
      </c>
      <c r="K770" s="72">
        <f t="shared" ref="K770:K833" si="61">IF(I770&lt;=50, 100 - (I770-0)*20/50,
IF(I770&lt;=100, 79 - (I770-51)*28/50,
IF(I770&lt;=150, 50 - (I770-101)*20/50,
IF(I770&lt;=200, 29 - (I770-151)*14/50,
IF(I770&lt;=300, 14 - (I770-201)*4/100,
9 - (I770-301)*9/200)))))</f>
        <v>76.83259259259259</v>
      </c>
      <c r="L770" s="133">
        <f>('IRA-BD'!G3085)</f>
        <v>31</v>
      </c>
      <c r="M770" s="36" t="str">
        <f>('IRA-BD'!H3085)</f>
        <v>Aceptable</v>
      </c>
      <c r="N770" s="133">
        <f t="shared" ref="N770:N833" si="62">(L770)</f>
        <v>31</v>
      </c>
      <c r="O770" s="80">
        <f t="shared" ref="O770:O833" si="63">((H770+K770+N770)/3)</f>
        <v>47.125307587619226</v>
      </c>
      <c r="P770" s="81" t="str">
        <f t="shared" ref="P770:P833" si="64">IF(O770&gt;=80, "Óptimo",
IF(O770&gt;=60, "Bueno",
IF(O770&gt;=40, "Moderado",
IF(O770&gt;=20, "Bajo", "Malo"))))</f>
        <v>Moderado</v>
      </c>
      <c r="Q770" s="11">
        <v>16</v>
      </c>
      <c r="R770" s="11" t="s">
        <v>170</v>
      </c>
      <c r="S770" s="11">
        <v>3</v>
      </c>
      <c r="T770" s="11">
        <v>-74.107073929999999</v>
      </c>
      <c r="U770" s="12">
        <v>4.5989018289999999</v>
      </c>
    </row>
    <row r="771" spans="1:21" x14ac:dyDescent="0.25">
      <c r="A771" s="10">
        <v>3377</v>
      </c>
      <c r="B771" s="3" t="s">
        <v>5840</v>
      </c>
      <c r="C771" s="3" t="s">
        <v>5614</v>
      </c>
      <c r="D771" s="3" t="s">
        <v>1</v>
      </c>
      <c r="E771" s="3" t="s">
        <v>5841</v>
      </c>
      <c r="F771" s="24">
        <f>('ICT-BD'!I3378)</f>
        <v>12.426706907059854</v>
      </c>
      <c r="G771" s="24" t="str">
        <f>('ICT-BD'!J3378)</f>
        <v>Algo Frío</v>
      </c>
      <c r="H771" s="24">
        <f t="shared" si="60"/>
        <v>33.543330170265065</v>
      </c>
      <c r="I771" s="72">
        <f>('ICA-BD'!L3378)</f>
        <v>54.870370370370367</v>
      </c>
      <c r="J771" s="72" t="str">
        <f>('ICA-BD'!M3378)</f>
        <v>Aceptable</v>
      </c>
      <c r="K771" s="72">
        <f t="shared" si="61"/>
        <v>76.83259259259259</v>
      </c>
      <c r="L771" s="133">
        <f>('IRA-BD'!G3378)</f>
        <v>31</v>
      </c>
      <c r="M771" s="36" t="str">
        <f>('IRA-BD'!H3378)</f>
        <v>Aceptable</v>
      </c>
      <c r="N771" s="133">
        <f t="shared" si="62"/>
        <v>31</v>
      </c>
      <c r="O771" s="80">
        <f t="shared" si="63"/>
        <v>47.125307587619226</v>
      </c>
      <c r="P771" s="81" t="str">
        <f t="shared" si="64"/>
        <v>Moderado</v>
      </c>
      <c r="Q771" s="11">
        <v>19</v>
      </c>
      <c r="R771" s="11" t="s">
        <v>6001</v>
      </c>
      <c r="S771" s="11">
        <v>2</v>
      </c>
      <c r="T771" s="11">
        <v>-74.139012809999997</v>
      </c>
      <c r="U771" s="12">
        <v>4.5462382740000002</v>
      </c>
    </row>
    <row r="772" spans="1:21" x14ac:dyDescent="0.25">
      <c r="A772" s="10">
        <v>3379</v>
      </c>
      <c r="B772" s="3" t="s">
        <v>5844</v>
      </c>
      <c r="C772" s="3" t="s">
        <v>5614</v>
      </c>
      <c r="D772" s="3" t="s">
        <v>1</v>
      </c>
      <c r="E772" s="3" t="s">
        <v>5845</v>
      </c>
      <c r="F772" s="24">
        <f>('ICT-BD'!I3380)</f>
        <v>12.426706907059854</v>
      </c>
      <c r="G772" s="24" t="str">
        <f>('ICT-BD'!J3380)</f>
        <v>Algo Frío</v>
      </c>
      <c r="H772" s="24">
        <f t="shared" si="60"/>
        <v>33.543330170265065</v>
      </c>
      <c r="I772" s="72">
        <f>('ICA-BD'!L3380)</f>
        <v>54.870370370370367</v>
      </c>
      <c r="J772" s="72" t="str">
        <f>('ICA-BD'!M3380)</f>
        <v>Aceptable</v>
      </c>
      <c r="K772" s="72">
        <f t="shared" si="61"/>
        <v>76.83259259259259</v>
      </c>
      <c r="L772" s="133">
        <f>('IRA-BD'!G3380)</f>
        <v>31</v>
      </c>
      <c r="M772" s="36" t="str">
        <f>('IRA-BD'!H3380)</f>
        <v>Aceptable</v>
      </c>
      <c r="N772" s="133">
        <f t="shared" si="62"/>
        <v>31</v>
      </c>
      <c r="O772" s="80">
        <f t="shared" si="63"/>
        <v>47.125307587619226</v>
      </c>
      <c r="P772" s="81" t="str">
        <f t="shared" si="64"/>
        <v>Moderado</v>
      </c>
      <c r="Q772" s="11">
        <v>19</v>
      </c>
      <c r="R772" s="11" t="s">
        <v>6001</v>
      </c>
      <c r="S772" s="11">
        <v>2</v>
      </c>
      <c r="T772" s="11">
        <v>-74.137441159999995</v>
      </c>
      <c r="U772" s="12">
        <v>4.550200663</v>
      </c>
    </row>
    <row r="773" spans="1:21" x14ac:dyDescent="0.25">
      <c r="A773" s="10">
        <v>44</v>
      </c>
      <c r="B773" s="3" t="s">
        <v>694</v>
      </c>
      <c r="C773" s="3" t="s">
        <v>625</v>
      </c>
      <c r="D773" s="3" t="s">
        <v>1</v>
      </c>
      <c r="E773" s="3" t="s">
        <v>695</v>
      </c>
      <c r="F773" s="24">
        <f>('ICT-BD'!I45)</f>
        <v>12.57211985288758</v>
      </c>
      <c r="G773" s="24" t="str">
        <f>('ICT-BD'!J45)</f>
        <v>Algo Frío</v>
      </c>
      <c r="H773" s="24">
        <f t="shared" si="60"/>
        <v>31.630001935689734</v>
      </c>
      <c r="I773" s="72">
        <f>('ICA-BD'!L45)</f>
        <v>52.092592592592595</v>
      </c>
      <c r="J773" s="72" t="str">
        <f>('ICA-BD'!M45)</f>
        <v>Aceptable</v>
      </c>
      <c r="K773" s="72">
        <f t="shared" si="61"/>
        <v>78.388148148148147</v>
      </c>
      <c r="L773" s="133">
        <f>('IRA-BD'!G45)</f>
        <v>31</v>
      </c>
      <c r="M773" s="36" t="str">
        <f>('IRA-BD'!H52)</f>
        <v>Aceptable</v>
      </c>
      <c r="N773" s="133">
        <f t="shared" si="62"/>
        <v>31</v>
      </c>
      <c r="O773" s="80">
        <f t="shared" si="63"/>
        <v>47.006050027945967</v>
      </c>
      <c r="P773" s="81" t="str">
        <f t="shared" si="64"/>
        <v>Moderado</v>
      </c>
      <c r="Q773" s="11">
        <v>1</v>
      </c>
      <c r="R773" s="11" t="s">
        <v>165</v>
      </c>
      <c r="S773" s="11">
        <v>3</v>
      </c>
      <c r="T773" s="11">
        <v>-74.025755520000004</v>
      </c>
      <c r="U773" s="12">
        <v>4.7445854980000002</v>
      </c>
    </row>
    <row r="774" spans="1:21" x14ac:dyDescent="0.25">
      <c r="A774" s="10">
        <v>50</v>
      </c>
      <c r="B774" s="3" t="s">
        <v>706</v>
      </c>
      <c r="C774" s="3" t="s">
        <v>625</v>
      </c>
      <c r="D774" s="3" t="s">
        <v>1</v>
      </c>
      <c r="E774" s="3" t="s">
        <v>707</v>
      </c>
      <c r="F774" s="24">
        <f>('ICT-BD'!I51)</f>
        <v>12.57211985288758</v>
      </c>
      <c r="G774" s="24" t="str">
        <f>('ICT-BD'!J51)</f>
        <v>Algo Frío</v>
      </c>
      <c r="H774" s="24">
        <f t="shared" si="60"/>
        <v>31.630001935689734</v>
      </c>
      <c r="I774" s="72">
        <f>('ICA-BD'!L51)</f>
        <v>52.092592592592595</v>
      </c>
      <c r="J774" s="72" t="str">
        <f>('ICA-BD'!M51)</f>
        <v>Aceptable</v>
      </c>
      <c r="K774" s="72">
        <f t="shared" si="61"/>
        <v>78.388148148148147</v>
      </c>
      <c r="L774" s="133">
        <f>('IRA-BD'!G51)</f>
        <v>31</v>
      </c>
      <c r="M774" s="36" t="str">
        <f>('IRA-BD'!H58)</f>
        <v>Malo</v>
      </c>
      <c r="N774" s="133">
        <f t="shared" si="62"/>
        <v>31</v>
      </c>
      <c r="O774" s="80">
        <f t="shared" si="63"/>
        <v>47.006050027945967</v>
      </c>
      <c r="P774" s="81" t="str">
        <f t="shared" si="64"/>
        <v>Moderado</v>
      </c>
      <c r="Q774" s="11">
        <v>1</v>
      </c>
      <c r="R774" s="11" t="s">
        <v>165</v>
      </c>
      <c r="S774" s="11">
        <v>4</v>
      </c>
      <c r="T774" s="11">
        <v>-74.023950029999995</v>
      </c>
      <c r="U774" s="12">
        <v>4.7560413380000002</v>
      </c>
    </row>
    <row r="775" spans="1:21" x14ac:dyDescent="0.25">
      <c r="A775" s="10">
        <v>51</v>
      </c>
      <c r="B775" s="3" t="s">
        <v>708</v>
      </c>
      <c r="C775" s="3" t="s">
        <v>625</v>
      </c>
      <c r="D775" s="3" t="s">
        <v>1</v>
      </c>
      <c r="E775" s="3" t="s">
        <v>709</v>
      </c>
      <c r="F775" s="24">
        <f>('ICT-BD'!I52)</f>
        <v>12.57211985288758</v>
      </c>
      <c r="G775" s="24" t="str">
        <f>('ICT-BD'!J52)</f>
        <v>Algo Frío</v>
      </c>
      <c r="H775" s="24">
        <f t="shared" si="60"/>
        <v>31.630001935689734</v>
      </c>
      <c r="I775" s="72">
        <f>('ICA-BD'!L52)</f>
        <v>52.092592592592595</v>
      </c>
      <c r="J775" s="72" t="str">
        <f>('ICA-BD'!M52)</f>
        <v>Aceptable</v>
      </c>
      <c r="K775" s="72">
        <f t="shared" si="61"/>
        <v>78.388148148148147</v>
      </c>
      <c r="L775" s="133">
        <f>('IRA-BD'!G52)</f>
        <v>31</v>
      </c>
      <c r="M775" s="36" t="str">
        <f>('IRA-BD'!H59)</f>
        <v>Aceptable</v>
      </c>
      <c r="N775" s="133">
        <f t="shared" si="62"/>
        <v>31</v>
      </c>
      <c r="O775" s="80">
        <f t="shared" si="63"/>
        <v>47.006050027945967</v>
      </c>
      <c r="P775" s="81" t="str">
        <f t="shared" si="64"/>
        <v>Moderado</v>
      </c>
      <c r="Q775" s="11">
        <v>1</v>
      </c>
      <c r="R775" s="11" t="s">
        <v>165</v>
      </c>
      <c r="S775" s="11">
        <v>4</v>
      </c>
      <c r="T775" s="11">
        <v>-74.030428150000006</v>
      </c>
      <c r="U775" s="12">
        <v>4.7493650589999996</v>
      </c>
    </row>
    <row r="776" spans="1:21" x14ac:dyDescent="0.25">
      <c r="A776" s="10">
        <v>52</v>
      </c>
      <c r="B776" s="3" t="s">
        <v>710</v>
      </c>
      <c r="C776" s="3" t="s">
        <v>625</v>
      </c>
      <c r="D776" s="3" t="s">
        <v>1</v>
      </c>
      <c r="E776" s="3" t="s">
        <v>711</v>
      </c>
      <c r="F776" s="24">
        <f>('ICT-BD'!I53)</f>
        <v>12.57211985288758</v>
      </c>
      <c r="G776" s="24" t="str">
        <f>('ICT-BD'!J53)</f>
        <v>Algo Frío</v>
      </c>
      <c r="H776" s="24">
        <f t="shared" si="60"/>
        <v>31.630001935689734</v>
      </c>
      <c r="I776" s="72">
        <f>('ICA-BD'!L53)</f>
        <v>52.092592592592595</v>
      </c>
      <c r="J776" s="72" t="str">
        <f>('ICA-BD'!M53)</f>
        <v>Aceptable</v>
      </c>
      <c r="K776" s="72">
        <f t="shared" si="61"/>
        <v>78.388148148148147</v>
      </c>
      <c r="L776" s="133">
        <f>('IRA-BD'!G53)</f>
        <v>31</v>
      </c>
      <c r="M776" s="36" t="str">
        <f>('IRA-BD'!H60)</f>
        <v>Muy Bueno</v>
      </c>
      <c r="N776" s="133">
        <f t="shared" si="62"/>
        <v>31</v>
      </c>
      <c r="O776" s="80">
        <f t="shared" si="63"/>
        <v>47.006050027945967</v>
      </c>
      <c r="P776" s="81" t="str">
        <f t="shared" si="64"/>
        <v>Moderado</v>
      </c>
      <c r="Q776" s="11">
        <v>1</v>
      </c>
      <c r="R776" s="11" t="s">
        <v>165</v>
      </c>
      <c r="S776" s="11">
        <v>2</v>
      </c>
      <c r="T776" s="11">
        <v>-74.022288369999998</v>
      </c>
      <c r="U776" s="12">
        <v>4.7480918990000003</v>
      </c>
    </row>
    <row r="777" spans="1:21" x14ac:dyDescent="0.25">
      <c r="A777" s="10">
        <v>55</v>
      </c>
      <c r="B777" s="3" t="s">
        <v>715</v>
      </c>
      <c r="C777" s="3" t="s">
        <v>625</v>
      </c>
      <c r="D777" s="3" t="s">
        <v>1</v>
      </c>
      <c r="E777" s="3" t="s">
        <v>716</v>
      </c>
      <c r="F777" s="24">
        <f>('ICT-BD'!I56)</f>
        <v>12.57211985288758</v>
      </c>
      <c r="G777" s="24" t="str">
        <f>('ICT-BD'!J56)</f>
        <v>Algo Frío</v>
      </c>
      <c r="H777" s="24">
        <f t="shared" si="60"/>
        <v>31.630001935689734</v>
      </c>
      <c r="I777" s="72">
        <f>('ICA-BD'!L56)</f>
        <v>52.092592592592595</v>
      </c>
      <c r="J777" s="72" t="str">
        <f>('ICA-BD'!M56)</f>
        <v>Aceptable</v>
      </c>
      <c r="K777" s="72">
        <f t="shared" si="61"/>
        <v>78.388148148148147</v>
      </c>
      <c r="L777" s="133">
        <f>('IRA-BD'!G56)</f>
        <v>31</v>
      </c>
      <c r="M777" s="36" t="str">
        <f>('IRA-BD'!H63)</f>
        <v>Aceptable</v>
      </c>
      <c r="N777" s="133">
        <f t="shared" si="62"/>
        <v>31</v>
      </c>
      <c r="O777" s="80">
        <f t="shared" si="63"/>
        <v>47.006050027945967</v>
      </c>
      <c r="P777" s="81" t="str">
        <f t="shared" si="64"/>
        <v>Moderado</v>
      </c>
      <c r="Q777" s="11">
        <v>1</v>
      </c>
      <c r="R777" s="11" t="s">
        <v>165</v>
      </c>
      <c r="S777" s="11">
        <v>3</v>
      </c>
      <c r="T777" s="11">
        <v>-74.031028289999995</v>
      </c>
      <c r="U777" s="12">
        <v>4.7433081320000001</v>
      </c>
    </row>
    <row r="778" spans="1:21" x14ac:dyDescent="0.25">
      <c r="A778" s="10">
        <v>58</v>
      </c>
      <c r="B778" s="3" t="s">
        <v>721</v>
      </c>
      <c r="C778" s="3" t="s">
        <v>625</v>
      </c>
      <c r="D778" s="3" t="s">
        <v>1</v>
      </c>
      <c r="E778" s="3" t="s">
        <v>722</v>
      </c>
      <c r="F778" s="24">
        <f>('ICT-BD'!I59)</f>
        <v>12.57211985288758</v>
      </c>
      <c r="G778" s="24" t="str">
        <f>('ICT-BD'!J59)</f>
        <v>Algo Frío</v>
      </c>
      <c r="H778" s="24">
        <f t="shared" si="60"/>
        <v>31.630001935689734</v>
      </c>
      <c r="I778" s="72">
        <f>('ICA-BD'!L59)</f>
        <v>52.092592592592595</v>
      </c>
      <c r="J778" s="72" t="str">
        <f>('ICA-BD'!M59)</f>
        <v>Aceptable</v>
      </c>
      <c r="K778" s="72">
        <f t="shared" si="61"/>
        <v>78.388148148148147</v>
      </c>
      <c r="L778" s="133">
        <f>('IRA-BD'!G59)</f>
        <v>31</v>
      </c>
      <c r="M778" s="36" t="str">
        <f>('IRA-BD'!H66)</f>
        <v>Aceptable</v>
      </c>
      <c r="N778" s="133">
        <f t="shared" si="62"/>
        <v>31</v>
      </c>
      <c r="O778" s="80">
        <f t="shared" si="63"/>
        <v>47.006050027945967</v>
      </c>
      <c r="P778" s="81" t="str">
        <f t="shared" si="64"/>
        <v>Moderado</v>
      </c>
      <c r="Q778" s="11">
        <v>1</v>
      </c>
      <c r="R778" s="11" t="s">
        <v>165</v>
      </c>
      <c r="S778" s="11">
        <v>3</v>
      </c>
      <c r="T778" s="11">
        <v>-74.041495839999996</v>
      </c>
      <c r="U778" s="12">
        <v>4.7588173229999997</v>
      </c>
    </row>
    <row r="779" spans="1:21" x14ac:dyDescent="0.25">
      <c r="A779" s="10">
        <v>61</v>
      </c>
      <c r="B779" s="3" t="s">
        <v>727</v>
      </c>
      <c r="C779" s="3" t="s">
        <v>625</v>
      </c>
      <c r="D779" s="3" t="s">
        <v>1</v>
      </c>
      <c r="E779" s="3" t="s">
        <v>728</v>
      </c>
      <c r="F779" s="24">
        <f>('ICT-BD'!I62)</f>
        <v>12.57211985288758</v>
      </c>
      <c r="G779" s="24" t="str">
        <f>('ICT-BD'!J62)</f>
        <v>Algo Frío</v>
      </c>
      <c r="H779" s="24">
        <f t="shared" si="60"/>
        <v>31.630001935689734</v>
      </c>
      <c r="I779" s="72">
        <f>('ICA-BD'!L62)</f>
        <v>52.092592592592595</v>
      </c>
      <c r="J779" s="72" t="str">
        <f>('ICA-BD'!M62)</f>
        <v>Aceptable</v>
      </c>
      <c r="K779" s="72">
        <f t="shared" si="61"/>
        <v>78.388148148148147</v>
      </c>
      <c r="L779" s="133">
        <f>('IRA-BD'!G62)</f>
        <v>31</v>
      </c>
      <c r="M779" s="36" t="str">
        <f>('IRA-BD'!H69)</f>
        <v>Muy Bueno</v>
      </c>
      <c r="N779" s="133">
        <f t="shared" si="62"/>
        <v>31</v>
      </c>
      <c r="O779" s="80">
        <f t="shared" si="63"/>
        <v>47.006050027945967</v>
      </c>
      <c r="P779" s="81" t="str">
        <f t="shared" si="64"/>
        <v>Moderado</v>
      </c>
      <c r="Q779" s="11">
        <v>1</v>
      </c>
      <c r="R779" s="11" t="s">
        <v>165</v>
      </c>
      <c r="S779" s="11">
        <v>3</v>
      </c>
      <c r="T779" s="11">
        <v>-74.027387899999994</v>
      </c>
      <c r="U779" s="12">
        <v>4.7436483249999997</v>
      </c>
    </row>
    <row r="780" spans="1:21" x14ac:dyDescent="0.25">
      <c r="A780" s="10">
        <v>62</v>
      </c>
      <c r="B780" s="3" t="s">
        <v>729</v>
      </c>
      <c r="C780" s="3" t="s">
        <v>625</v>
      </c>
      <c r="D780" s="3" t="s">
        <v>1</v>
      </c>
      <c r="E780" s="3" t="s">
        <v>730</v>
      </c>
      <c r="F780" s="24">
        <f>('ICT-BD'!I63)</f>
        <v>12.57211985288758</v>
      </c>
      <c r="G780" s="24" t="str">
        <f>('ICT-BD'!J63)</f>
        <v>Algo Frío</v>
      </c>
      <c r="H780" s="24">
        <f t="shared" si="60"/>
        <v>31.630001935689734</v>
      </c>
      <c r="I780" s="72">
        <f>('ICA-BD'!L63)</f>
        <v>52.092592592592595</v>
      </c>
      <c r="J780" s="72" t="str">
        <f>('ICA-BD'!M63)</f>
        <v>Aceptable</v>
      </c>
      <c r="K780" s="72">
        <f t="shared" si="61"/>
        <v>78.388148148148147</v>
      </c>
      <c r="L780" s="133">
        <f>('IRA-BD'!G63)</f>
        <v>31</v>
      </c>
      <c r="M780" s="36" t="str">
        <f>('IRA-BD'!H70)</f>
        <v>Aceptable</v>
      </c>
      <c r="N780" s="133">
        <f t="shared" si="62"/>
        <v>31</v>
      </c>
      <c r="O780" s="80">
        <f t="shared" si="63"/>
        <v>47.006050027945967</v>
      </c>
      <c r="P780" s="81" t="str">
        <f t="shared" si="64"/>
        <v>Moderado</v>
      </c>
      <c r="Q780" s="11">
        <v>1</v>
      </c>
      <c r="R780" s="11" t="s">
        <v>165</v>
      </c>
      <c r="S780" s="11">
        <v>4</v>
      </c>
      <c r="T780" s="11">
        <v>-74.023529600000003</v>
      </c>
      <c r="U780" s="12">
        <v>4.7544091149999996</v>
      </c>
    </row>
    <row r="781" spans="1:21" x14ac:dyDescent="0.25">
      <c r="A781" s="10">
        <v>65</v>
      </c>
      <c r="B781" s="3" t="s">
        <v>735</v>
      </c>
      <c r="C781" s="3" t="s">
        <v>625</v>
      </c>
      <c r="D781" s="3" t="s">
        <v>1</v>
      </c>
      <c r="E781" s="3" t="s">
        <v>734</v>
      </c>
      <c r="F781" s="24">
        <f>('ICT-BD'!I66)</f>
        <v>12.57211985288758</v>
      </c>
      <c r="G781" s="24" t="str">
        <f>('ICT-BD'!J66)</f>
        <v>Algo Frío</v>
      </c>
      <c r="H781" s="24">
        <f t="shared" si="60"/>
        <v>31.630001935689734</v>
      </c>
      <c r="I781" s="72">
        <f>('ICA-BD'!L66)</f>
        <v>52.092592592592595</v>
      </c>
      <c r="J781" s="72" t="str">
        <f>('ICA-BD'!M66)</f>
        <v>Aceptable</v>
      </c>
      <c r="K781" s="72">
        <f t="shared" si="61"/>
        <v>78.388148148148147</v>
      </c>
      <c r="L781" s="133">
        <f>('IRA-BD'!G66)</f>
        <v>31</v>
      </c>
      <c r="M781" s="36" t="str">
        <f>('IRA-BD'!H73)</f>
        <v>Regular</v>
      </c>
      <c r="N781" s="133">
        <f t="shared" si="62"/>
        <v>31</v>
      </c>
      <c r="O781" s="80">
        <f t="shared" si="63"/>
        <v>47.006050027945967</v>
      </c>
      <c r="P781" s="81" t="str">
        <f t="shared" si="64"/>
        <v>Moderado</v>
      </c>
      <c r="Q781" s="11">
        <v>1</v>
      </c>
      <c r="R781" s="11" t="s">
        <v>165</v>
      </c>
      <c r="S781" s="11">
        <v>4</v>
      </c>
      <c r="T781" s="11">
        <v>-74.038198629999997</v>
      </c>
      <c r="U781" s="12">
        <v>4.7541464900000001</v>
      </c>
    </row>
    <row r="782" spans="1:21" x14ac:dyDescent="0.25">
      <c r="A782" s="10">
        <v>69</v>
      </c>
      <c r="B782" s="3" t="s">
        <v>742</v>
      </c>
      <c r="C782" s="3" t="s">
        <v>625</v>
      </c>
      <c r="D782" s="3" t="s">
        <v>1</v>
      </c>
      <c r="E782" s="3" t="s">
        <v>743</v>
      </c>
      <c r="F782" s="24">
        <f>('ICT-BD'!I70)</f>
        <v>12.57211985288758</v>
      </c>
      <c r="G782" s="24" t="str">
        <f>('ICT-BD'!J70)</f>
        <v>Algo Frío</v>
      </c>
      <c r="H782" s="24">
        <f t="shared" si="60"/>
        <v>31.630001935689734</v>
      </c>
      <c r="I782" s="72">
        <f>('ICA-BD'!L70)</f>
        <v>52.092592592592595</v>
      </c>
      <c r="J782" s="72" t="str">
        <f>('ICA-BD'!M70)</f>
        <v>Aceptable</v>
      </c>
      <c r="K782" s="72">
        <f t="shared" si="61"/>
        <v>78.388148148148147</v>
      </c>
      <c r="L782" s="133">
        <f>('IRA-BD'!G70)</f>
        <v>31</v>
      </c>
      <c r="M782" s="36" t="str">
        <f>('IRA-BD'!H77)</f>
        <v>Regular</v>
      </c>
      <c r="N782" s="133">
        <f t="shared" si="62"/>
        <v>31</v>
      </c>
      <c r="O782" s="80">
        <f t="shared" si="63"/>
        <v>47.006050027945967</v>
      </c>
      <c r="P782" s="81" t="str">
        <f t="shared" si="64"/>
        <v>Moderado</v>
      </c>
      <c r="Q782" s="11">
        <v>1</v>
      </c>
      <c r="R782" s="11" t="s">
        <v>165</v>
      </c>
      <c r="S782" s="11">
        <v>4</v>
      </c>
      <c r="T782" s="11">
        <v>-74.040554630000003</v>
      </c>
      <c r="U782" s="12">
        <v>4.7542180079999996</v>
      </c>
    </row>
    <row r="783" spans="1:21" x14ac:dyDescent="0.25">
      <c r="A783" s="10">
        <v>70</v>
      </c>
      <c r="B783" s="3" t="s">
        <v>744</v>
      </c>
      <c r="C783" s="3" t="s">
        <v>625</v>
      </c>
      <c r="D783" s="3" t="s">
        <v>1</v>
      </c>
      <c r="E783" s="3" t="s">
        <v>745</v>
      </c>
      <c r="F783" s="24">
        <f>('ICT-BD'!I71)</f>
        <v>12.57211985288758</v>
      </c>
      <c r="G783" s="24" t="str">
        <f>('ICT-BD'!J71)</f>
        <v>Algo Frío</v>
      </c>
      <c r="H783" s="24">
        <f t="shared" si="60"/>
        <v>31.630001935689734</v>
      </c>
      <c r="I783" s="72">
        <f>('ICA-BD'!L71)</f>
        <v>52.092592592592595</v>
      </c>
      <c r="J783" s="72" t="str">
        <f>('ICA-BD'!M71)</f>
        <v>Aceptable</v>
      </c>
      <c r="K783" s="72">
        <f t="shared" si="61"/>
        <v>78.388148148148147</v>
      </c>
      <c r="L783" s="133">
        <f>('IRA-BD'!G71)</f>
        <v>31</v>
      </c>
      <c r="M783" s="36" t="str">
        <f>('IRA-BD'!H78)</f>
        <v>Malo</v>
      </c>
      <c r="N783" s="133">
        <f t="shared" si="62"/>
        <v>31</v>
      </c>
      <c r="O783" s="80">
        <f t="shared" si="63"/>
        <v>47.006050027945967</v>
      </c>
      <c r="P783" s="81" t="str">
        <f t="shared" si="64"/>
        <v>Moderado</v>
      </c>
      <c r="Q783" s="11">
        <v>1</v>
      </c>
      <c r="R783" s="11" t="s">
        <v>165</v>
      </c>
      <c r="S783" s="11">
        <v>3</v>
      </c>
      <c r="T783" s="11">
        <v>-74.029740930000003</v>
      </c>
      <c r="U783" s="12">
        <v>4.7343993480000002</v>
      </c>
    </row>
    <row r="784" spans="1:21" x14ac:dyDescent="0.25">
      <c r="A784" s="10">
        <v>73</v>
      </c>
      <c r="B784" s="3" t="s">
        <v>750</v>
      </c>
      <c r="C784" s="3" t="s">
        <v>625</v>
      </c>
      <c r="D784" s="3" t="s">
        <v>1</v>
      </c>
      <c r="E784" s="3" t="s">
        <v>751</v>
      </c>
      <c r="F784" s="24">
        <f>('ICT-BD'!I74)</f>
        <v>12.57211985288758</v>
      </c>
      <c r="G784" s="24" t="str">
        <f>('ICT-BD'!J74)</f>
        <v>Algo Frío</v>
      </c>
      <c r="H784" s="24">
        <f t="shared" si="60"/>
        <v>31.630001935689734</v>
      </c>
      <c r="I784" s="72">
        <f>('ICA-BD'!L74)</f>
        <v>52.092592592592595</v>
      </c>
      <c r="J784" s="72" t="str">
        <f>('ICA-BD'!M74)</f>
        <v>Aceptable</v>
      </c>
      <c r="K784" s="72">
        <f t="shared" si="61"/>
        <v>78.388148148148147</v>
      </c>
      <c r="L784" s="133">
        <f>('IRA-BD'!G74)</f>
        <v>31</v>
      </c>
      <c r="M784" s="36" t="str">
        <f>('IRA-BD'!H81)</f>
        <v>Regular</v>
      </c>
      <c r="N784" s="133">
        <f t="shared" si="62"/>
        <v>31</v>
      </c>
      <c r="O784" s="80">
        <f t="shared" si="63"/>
        <v>47.006050027945967</v>
      </c>
      <c r="P784" s="81" t="str">
        <f t="shared" si="64"/>
        <v>Moderado</v>
      </c>
      <c r="Q784" s="11">
        <v>1</v>
      </c>
      <c r="R784" s="11" t="s">
        <v>165</v>
      </c>
      <c r="S784" s="11">
        <v>3</v>
      </c>
      <c r="T784" s="11">
        <v>-74.030086690000005</v>
      </c>
      <c r="U784" s="12">
        <v>4.7407907250000001</v>
      </c>
    </row>
    <row r="785" spans="1:21" x14ac:dyDescent="0.25">
      <c r="A785" s="10">
        <v>74</v>
      </c>
      <c r="B785" s="3" t="s">
        <v>752</v>
      </c>
      <c r="C785" s="3" t="s">
        <v>625</v>
      </c>
      <c r="D785" s="3" t="s">
        <v>1</v>
      </c>
      <c r="E785" s="3" t="s">
        <v>745</v>
      </c>
      <c r="F785" s="24">
        <f>('ICT-BD'!I75)</f>
        <v>12.57211985288758</v>
      </c>
      <c r="G785" s="24" t="str">
        <f>('ICT-BD'!J75)</f>
        <v>Algo Frío</v>
      </c>
      <c r="H785" s="24">
        <f t="shared" si="60"/>
        <v>31.630001935689734</v>
      </c>
      <c r="I785" s="72">
        <f>('ICA-BD'!L75)</f>
        <v>52.092592592592595</v>
      </c>
      <c r="J785" s="72" t="str">
        <f>('ICA-BD'!M75)</f>
        <v>Aceptable</v>
      </c>
      <c r="K785" s="72">
        <f t="shared" si="61"/>
        <v>78.388148148148147</v>
      </c>
      <c r="L785" s="133">
        <f>('IRA-BD'!G75)</f>
        <v>31</v>
      </c>
      <c r="M785" s="36" t="str">
        <f>('IRA-BD'!H82)</f>
        <v>Aceptable</v>
      </c>
      <c r="N785" s="133">
        <f t="shared" si="62"/>
        <v>31</v>
      </c>
      <c r="O785" s="80">
        <f t="shared" si="63"/>
        <v>47.006050027945967</v>
      </c>
      <c r="P785" s="81" t="str">
        <f t="shared" si="64"/>
        <v>Moderado</v>
      </c>
      <c r="Q785" s="11">
        <v>1</v>
      </c>
      <c r="R785" s="11" t="s">
        <v>165</v>
      </c>
      <c r="S785" s="11">
        <v>3</v>
      </c>
      <c r="T785" s="11">
        <v>-74.030616440000003</v>
      </c>
      <c r="U785" s="12">
        <v>4.7347862090000001</v>
      </c>
    </row>
    <row r="786" spans="1:21" x14ac:dyDescent="0.25">
      <c r="A786" s="10">
        <v>75</v>
      </c>
      <c r="B786" s="3" t="s">
        <v>753</v>
      </c>
      <c r="C786" s="3" t="s">
        <v>625</v>
      </c>
      <c r="D786" s="3" t="s">
        <v>1</v>
      </c>
      <c r="E786" s="3" t="s">
        <v>754</v>
      </c>
      <c r="F786" s="24">
        <f>('ICT-BD'!I76)</f>
        <v>12.57211985288758</v>
      </c>
      <c r="G786" s="24" t="str">
        <f>('ICT-BD'!J76)</f>
        <v>Algo Frío</v>
      </c>
      <c r="H786" s="24">
        <f t="shared" si="60"/>
        <v>31.630001935689734</v>
      </c>
      <c r="I786" s="72">
        <f>('ICA-BD'!L76)</f>
        <v>52.092592592592595</v>
      </c>
      <c r="J786" s="72" t="str">
        <f>('ICA-BD'!M76)</f>
        <v>Aceptable</v>
      </c>
      <c r="K786" s="72">
        <f t="shared" si="61"/>
        <v>78.388148148148147</v>
      </c>
      <c r="L786" s="133">
        <f>('IRA-BD'!G76)</f>
        <v>31</v>
      </c>
      <c r="M786" s="36" t="str">
        <f>('IRA-BD'!H83)</f>
        <v>Regular</v>
      </c>
      <c r="N786" s="133">
        <f t="shared" si="62"/>
        <v>31</v>
      </c>
      <c r="O786" s="80">
        <f t="shared" si="63"/>
        <v>47.006050027945967</v>
      </c>
      <c r="P786" s="81" t="str">
        <f t="shared" si="64"/>
        <v>Moderado</v>
      </c>
      <c r="Q786" s="11">
        <v>1</v>
      </c>
      <c r="R786" s="11" t="s">
        <v>165</v>
      </c>
      <c r="S786" s="11">
        <v>3</v>
      </c>
      <c r="T786" s="11">
        <v>-74.029308819999997</v>
      </c>
      <c r="U786" s="12">
        <v>4.7360960399999996</v>
      </c>
    </row>
    <row r="787" spans="1:21" x14ac:dyDescent="0.25">
      <c r="A787" s="10">
        <v>79</v>
      </c>
      <c r="B787" s="3" t="s">
        <v>761</v>
      </c>
      <c r="C787" s="3" t="s">
        <v>625</v>
      </c>
      <c r="D787" s="3" t="s">
        <v>1</v>
      </c>
      <c r="E787" s="3" t="s">
        <v>762</v>
      </c>
      <c r="F787" s="24">
        <f>('ICT-BD'!I80)</f>
        <v>12.57211985288758</v>
      </c>
      <c r="G787" s="24" t="str">
        <f>('ICT-BD'!J80)</f>
        <v>Algo Frío</v>
      </c>
      <c r="H787" s="24">
        <f t="shared" si="60"/>
        <v>31.630001935689734</v>
      </c>
      <c r="I787" s="72">
        <f>('ICA-BD'!L80)</f>
        <v>52.092592592592595</v>
      </c>
      <c r="J787" s="72" t="str">
        <f>('ICA-BD'!M80)</f>
        <v>Aceptable</v>
      </c>
      <c r="K787" s="72">
        <f t="shared" si="61"/>
        <v>78.388148148148147</v>
      </c>
      <c r="L787" s="133">
        <f>('IRA-BD'!G80)</f>
        <v>31</v>
      </c>
      <c r="M787" s="36" t="str">
        <f>('IRA-BD'!H87)</f>
        <v>Regular</v>
      </c>
      <c r="N787" s="133">
        <f t="shared" si="62"/>
        <v>31</v>
      </c>
      <c r="O787" s="80">
        <f t="shared" si="63"/>
        <v>47.006050027945967</v>
      </c>
      <c r="P787" s="81" t="str">
        <f t="shared" si="64"/>
        <v>Moderado</v>
      </c>
      <c r="Q787" s="11">
        <v>1</v>
      </c>
      <c r="R787" s="11" t="s">
        <v>165</v>
      </c>
      <c r="S787" s="11">
        <v>3</v>
      </c>
      <c r="T787" s="11">
        <v>-74.025682000000003</v>
      </c>
      <c r="U787" s="12">
        <v>4.7409662690000003</v>
      </c>
    </row>
    <row r="788" spans="1:21" x14ac:dyDescent="0.25">
      <c r="A788" s="10">
        <v>81</v>
      </c>
      <c r="B788" s="3" t="s">
        <v>765</v>
      </c>
      <c r="C788" s="3" t="s">
        <v>625</v>
      </c>
      <c r="D788" s="3" t="s">
        <v>1</v>
      </c>
      <c r="E788" s="3" t="s">
        <v>745</v>
      </c>
      <c r="F788" s="24">
        <f>('ICT-BD'!I82)</f>
        <v>12.57211985288758</v>
      </c>
      <c r="G788" s="24" t="str">
        <f>('ICT-BD'!J82)</f>
        <v>Algo Frío</v>
      </c>
      <c r="H788" s="24">
        <f t="shared" si="60"/>
        <v>31.630001935689734</v>
      </c>
      <c r="I788" s="72">
        <f>('ICA-BD'!L82)</f>
        <v>52.092592592592595</v>
      </c>
      <c r="J788" s="72" t="str">
        <f>('ICA-BD'!M82)</f>
        <v>Aceptable</v>
      </c>
      <c r="K788" s="72">
        <f t="shared" si="61"/>
        <v>78.388148148148147</v>
      </c>
      <c r="L788" s="133">
        <f>('IRA-BD'!G82)</f>
        <v>31</v>
      </c>
      <c r="M788" s="36" t="str">
        <f>('IRA-BD'!H89)</f>
        <v>Aceptable</v>
      </c>
      <c r="N788" s="133">
        <f t="shared" si="62"/>
        <v>31</v>
      </c>
      <c r="O788" s="80">
        <f t="shared" si="63"/>
        <v>47.006050027945967</v>
      </c>
      <c r="P788" s="81" t="str">
        <f t="shared" si="64"/>
        <v>Moderado</v>
      </c>
      <c r="Q788" s="11">
        <v>1</v>
      </c>
      <c r="R788" s="11" t="s">
        <v>165</v>
      </c>
      <c r="S788" s="11">
        <v>3</v>
      </c>
      <c r="T788" s="11">
        <v>-74.02696881</v>
      </c>
      <c r="U788" s="12">
        <v>4.7354500469999996</v>
      </c>
    </row>
    <row r="789" spans="1:21" x14ac:dyDescent="0.25">
      <c r="A789" s="10">
        <v>85</v>
      </c>
      <c r="B789" s="3" t="s">
        <v>772</v>
      </c>
      <c r="C789" s="3" t="s">
        <v>625</v>
      </c>
      <c r="D789" s="3" t="s">
        <v>1</v>
      </c>
      <c r="E789" s="3" t="s">
        <v>773</v>
      </c>
      <c r="F789" s="24">
        <f>('ICT-BD'!I86)</f>
        <v>12.57211985288758</v>
      </c>
      <c r="G789" s="24" t="str">
        <f>('ICT-BD'!J86)</f>
        <v>Algo Frío</v>
      </c>
      <c r="H789" s="24">
        <f t="shared" si="60"/>
        <v>31.630001935689734</v>
      </c>
      <c r="I789" s="72">
        <f>('ICA-BD'!L86)</f>
        <v>52.092592592592595</v>
      </c>
      <c r="J789" s="72" t="str">
        <f>('ICA-BD'!M86)</f>
        <v>Aceptable</v>
      </c>
      <c r="K789" s="72">
        <f t="shared" si="61"/>
        <v>78.388148148148147</v>
      </c>
      <c r="L789" s="133">
        <f>('IRA-BD'!G86)</f>
        <v>31</v>
      </c>
      <c r="M789" s="36" t="str">
        <f>('IRA-BD'!H93)</f>
        <v>Regular</v>
      </c>
      <c r="N789" s="133">
        <f t="shared" si="62"/>
        <v>31</v>
      </c>
      <c r="O789" s="80">
        <f t="shared" si="63"/>
        <v>47.006050027945967</v>
      </c>
      <c r="P789" s="81" t="str">
        <f t="shared" si="64"/>
        <v>Moderado</v>
      </c>
      <c r="Q789" s="11">
        <v>1</v>
      </c>
      <c r="R789" s="11" t="s">
        <v>165</v>
      </c>
      <c r="S789" s="11">
        <v>3</v>
      </c>
      <c r="T789" s="11">
        <v>-74.028351639999997</v>
      </c>
      <c r="U789" s="12">
        <v>4.7414670369999996</v>
      </c>
    </row>
    <row r="790" spans="1:21" x14ac:dyDescent="0.25">
      <c r="A790" s="10">
        <v>88</v>
      </c>
      <c r="B790" s="3" t="s">
        <v>777</v>
      </c>
      <c r="C790" s="3" t="s">
        <v>625</v>
      </c>
      <c r="D790" s="3" t="s">
        <v>1</v>
      </c>
      <c r="E790" s="3" t="s">
        <v>775</v>
      </c>
      <c r="F790" s="24">
        <f>('ICT-BD'!I89)</f>
        <v>12.57211985288758</v>
      </c>
      <c r="G790" s="24" t="str">
        <f>('ICT-BD'!J89)</f>
        <v>Algo Frío</v>
      </c>
      <c r="H790" s="24">
        <f t="shared" si="60"/>
        <v>31.630001935689734</v>
      </c>
      <c r="I790" s="72">
        <f>('ICA-BD'!L89)</f>
        <v>52.092592592592595</v>
      </c>
      <c r="J790" s="72" t="str">
        <f>('ICA-BD'!M89)</f>
        <v>Aceptable</v>
      </c>
      <c r="K790" s="72">
        <f t="shared" si="61"/>
        <v>78.388148148148147</v>
      </c>
      <c r="L790" s="133">
        <f>('IRA-BD'!G89)</f>
        <v>31</v>
      </c>
      <c r="M790" s="36" t="str">
        <f>('IRA-BD'!H96)</f>
        <v>Regular</v>
      </c>
      <c r="N790" s="133">
        <f t="shared" si="62"/>
        <v>31</v>
      </c>
      <c r="O790" s="80">
        <f t="shared" si="63"/>
        <v>47.006050027945967</v>
      </c>
      <c r="P790" s="81" t="str">
        <f t="shared" si="64"/>
        <v>Moderado</v>
      </c>
      <c r="Q790" s="11">
        <v>1</v>
      </c>
      <c r="R790" s="11" t="s">
        <v>165</v>
      </c>
      <c r="S790" s="11">
        <v>3</v>
      </c>
      <c r="T790" s="11">
        <v>-74.029084220000001</v>
      </c>
      <c r="U790" s="12">
        <v>4.74186</v>
      </c>
    </row>
    <row r="791" spans="1:21" x14ac:dyDescent="0.25">
      <c r="A791" s="10">
        <v>91</v>
      </c>
      <c r="B791" s="3" t="s">
        <v>782</v>
      </c>
      <c r="C791" s="3" t="s">
        <v>625</v>
      </c>
      <c r="D791" s="3" t="s">
        <v>1</v>
      </c>
      <c r="E791" s="3" t="s">
        <v>783</v>
      </c>
      <c r="F791" s="24">
        <f>('ICT-BD'!I92)</f>
        <v>12.57211985288758</v>
      </c>
      <c r="G791" s="24" t="str">
        <f>('ICT-BD'!J92)</f>
        <v>Algo Frío</v>
      </c>
      <c r="H791" s="24">
        <f t="shared" si="60"/>
        <v>31.630001935689734</v>
      </c>
      <c r="I791" s="72">
        <f>('ICA-BD'!L92)</f>
        <v>52.092592592592595</v>
      </c>
      <c r="J791" s="72" t="str">
        <f>('ICA-BD'!M92)</f>
        <v>Aceptable</v>
      </c>
      <c r="K791" s="72">
        <f t="shared" si="61"/>
        <v>78.388148148148147</v>
      </c>
      <c r="L791" s="133">
        <f>('IRA-BD'!G92)</f>
        <v>31</v>
      </c>
      <c r="M791" s="36" t="str">
        <f>('IRA-BD'!H99)</f>
        <v>Regular</v>
      </c>
      <c r="N791" s="133">
        <f t="shared" si="62"/>
        <v>31</v>
      </c>
      <c r="O791" s="80">
        <f t="shared" si="63"/>
        <v>47.006050027945967</v>
      </c>
      <c r="P791" s="81" t="str">
        <f t="shared" si="64"/>
        <v>Moderado</v>
      </c>
      <c r="Q791" s="11">
        <v>1</v>
      </c>
      <c r="R791" s="11" t="s">
        <v>165</v>
      </c>
      <c r="S791" s="11">
        <v>3</v>
      </c>
      <c r="T791" s="11">
        <v>-74.025807380000003</v>
      </c>
      <c r="U791" s="12">
        <v>4.7346446220000002</v>
      </c>
    </row>
    <row r="792" spans="1:21" x14ac:dyDescent="0.25">
      <c r="A792" s="10">
        <v>93</v>
      </c>
      <c r="B792" s="3" t="s">
        <v>786</v>
      </c>
      <c r="C792" s="3" t="s">
        <v>625</v>
      </c>
      <c r="D792" s="3" t="s">
        <v>1</v>
      </c>
      <c r="E792" s="3" t="s">
        <v>787</v>
      </c>
      <c r="F792" s="24">
        <f>('ICT-BD'!I94)</f>
        <v>12.57211985288758</v>
      </c>
      <c r="G792" s="24" t="str">
        <f>('ICT-BD'!J94)</f>
        <v>Algo Frío</v>
      </c>
      <c r="H792" s="24">
        <f t="shared" si="60"/>
        <v>31.630001935689734</v>
      </c>
      <c r="I792" s="72">
        <f>('ICA-BD'!L94)</f>
        <v>52.092592592592595</v>
      </c>
      <c r="J792" s="72" t="str">
        <f>('ICA-BD'!M94)</f>
        <v>Aceptable</v>
      </c>
      <c r="K792" s="72">
        <f t="shared" si="61"/>
        <v>78.388148148148147</v>
      </c>
      <c r="L792" s="133">
        <f>('IRA-BD'!G94)</f>
        <v>31</v>
      </c>
      <c r="M792" s="36" t="str">
        <f>('IRA-BD'!H101)</f>
        <v>Regular</v>
      </c>
      <c r="N792" s="133">
        <f t="shared" si="62"/>
        <v>31</v>
      </c>
      <c r="O792" s="80">
        <f t="shared" si="63"/>
        <v>47.006050027945967</v>
      </c>
      <c r="P792" s="81" t="str">
        <f t="shared" si="64"/>
        <v>Moderado</v>
      </c>
      <c r="Q792" s="11">
        <v>1</v>
      </c>
      <c r="R792" s="11" t="s">
        <v>165</v>
      </c>
      <c r="S792" s="11">
        <v>3</v>
      </c>
      <c r="T792" s="11">
        <v>-74.027653869999995</v>
      </c>
      <c r="U792" s="12">
        <v>4.7365258910000003</v>
      </c>
    </row>
    <row r="793" spans="1:21" x14ac:dyDescent="0.25">
      <c r="A793" s="10">
        <v>99</v>
      </c>
      <c r="B793" s="3" t="s">
        <v>798</v>
      </c>
      <c r="C793" s="3" t="s">
        <v>625</v>
      </c>
      <c r="D793" s="3" t="s">
        <v>1</v>
      </c>
      <c r="E793" s="3" t="s">
        <v>799</v>
      </c>
      <c r="F793" s="24">
        <f>('ICT-BD'!I100)</f>
        <v>12.57211985288758</v>
      </c>
      <c r="G793" s="24" t="str">
        <f>('ICT-BD'!J100)</f>
        <v>Algo Frío</v>
      </c>
      <c r="H793" s="24">
        <f t="shared" si="60"/>
        <v>31.630001935689734</v>
      </c>
      <c r="I793" s="72">
        <f>('ICA-BD'!L100)</f>
        <v>52.092592592592595</v>
      </c>
      <c r="J793" s="72" t="str">
        <f>('ICA-BD'!M100)</f>
        <v>Aceptable</v>
      </c>
      <c r="K793" s="72">
        <f t="shared" si="61"/>
        <v>78.388148148148147</v>
      </c>
      <c r="L793" s="133">
        <f>('IRA-BD'!G100)</f>
        <v>31</v>
      </c>
      <c r="M793" s="36" t="str">
        <f>('IRA-BD'!H107)</f>
        <v>Regular</v>
      </c>
      <c r="N793" s="133">
        <f t="shared" si="62"/>
        <v>31</v>
      </c>
      <c r="O793" s="80">
        <f t="shared" si="63"/>
        <v>47.006050027945967</v>
      </c>
      <c r="P793" s="81" t="str">
        <f t="shared" si="64"/>
        <v>Moderado</v>
      </c>
      <c r="Q793" s="11">
        <v>1</v>
      </c>
      <c r="R793" s="11" t="s">
        <v>165</v>
      </c>
      <c r="S793" s="11">
        <v>3</v>
      </c>
      <c r="T793" s="11">
        <v>-74.028784400000006</v>
      </c>
      <c r="U793" s="12">
        <v>4.7359798770000001</v>
      </c>
    </row>
    <row r="794" spans="1:21" x14ac:dyDescent="0.25">
      <c r="A794" s="10">
        <v>101</v>
      </c>
      <c r="B794" s="3" t="s">
        <v>802</v>
      </c>
      <c r="C794" s="3" t="s">
        <v>625</v>
      </c>
      <c r="D794" s="3" t="s">
        <v>1</v>
      </c>
      <c r="E794" s="3" t="s">
        <v>803</v>
      </c>
      <c r="F794" s="24">
        <f>('ICT-BD'!I102)</f>
        <v>12.57211985288758</v>
      </c>
      <c r="G794" s="24" t="str">
        <f>('ICT-BD'!J102)</f>
        <v>Algo Frío</v>
      </c>
      <c r="H794" s="24">
        <f t="shared" si="60"/>
        <v>31.630001935689734</v>
      </c>
      <c r="I794" s="72">
        <f>('ICA-BD'!L102)</f>
        <v>52.092592592592595</v>
      </c>
      <c r="J794" s="72" t="str">
        <f>('ICA-BD'!M102)</f>
        <v>Aceptable</v>
      </c>
      <c r="K794" s="72">
        <f t="shared" si="61"/>
        <v>78.388148148148147</v>
      </c>
      <c r="L794" s="133">
        <f>('IRA-BD'!G102)</f>
        <v>31</v>
      </c>
      <c r="M794" s="36" t="str">
        <f>('IRA-BD'!H109)</f>
        <v>Regular</v>
      </c>
      <c r="N794" s="133">
        <f t="shared" si="62"/>
        <v>31</v>
      </c>
      <c r="O794" s="80">
        <f t="shared" si="63"/>
        <v>47.006050027945967</v>
      </c>
      <c r="P794" s="81" t="str">
        <f t="shared" si="64"/>
        <v>Moderado</v>
      </c>
      <c r="Q794" s="11">
        <v>1</v>
      </c>
      <c r="R794" s="11" t="s">
        <v>165</v>
      </c>
      <c r="S794" s="11">
        <v>2</v>
      </c>
      <c r="T794" s="11">
        <v>-74.021753779999997</v>
      </c>
      <c r="U794" s="12">
        <v>4.7359259319999998</v>
      </c>
    </row>
    <row r="795" spans="1:21" x14ac:dyDescent="0.25">
      <c r="A795" s="10">
        <v>110</v>
      </c>
      <c r="B795" s="3" t="s">
        <v>818</v>
      </c>
      <c r="C795" s="3" t="s">
        <v>625</v>
      </c>
      <c r="D795" s="3" t="s">
        <v>1</v>
      </c>
      <c r="E795" s="3" t="s">
        <v>819</v>
      </c>
      <c r="F795" s="24">
        <f>('ICT-BD'!I111)</f>
        <v>12.57211985288758</v>
      </c>
      <c r="G795" s="24" t="str">
        <f>('ICT-BD'!J111)</f>
        <v>Algo Frío</v>
      </c>
      <c r="H795" s="24">
        <f t="shared" si="60"/>
        <v>31.630001935689734</v>
      </c>
      <c r="I795" s="72">
        <f>('ICA-BD'!L111)</f>
        <v>52.092592592592595</v>
      </c>
      <c r="J795" s="72" t="str">
        <f>('ICA-BD'!M111)</f>
        <v>Aceptable</v>
      </c>
      <c r="K795" s="72">
        <f t="shared" si="61"/>
        <v>78.388148148148147</v>
      </c>
      <c r="L795" s="133">
        <f>('IRA-BD'!G111)</f>
        <v>31</v>
      </c>
      <c r="M795" s="36" t="str">
        <f>('IRA-BD'!H118)</f>
        <v>Muy Bueno</v>
      </c>
      <c r="N795" s="133">
        <f t="shared" si="62"/>
        <v>31</v>
      </c>
      <c r="O795" s="80">
        <f t="shared" si="63"/>
        <v>47.006050027945967</v>
      </c>
      <c r="P795" s="81" t="str">
        <f t="shared" si="64"/>
        <v>Moderado</v>
      </c>
      <c r="Q795" s="11">
        <v>1</v>
      </c>
      <c r="R795" s="11" t="s">
        <v>165</v>
      </c>
      <c r="S795" s="11">
        <v>4</v>
      </c>
      <c r="T795" s="11">
        <v>-74.04678036</v>
      </c>
      <c r="U795" s="12">
        <v>4.7404661670000001</v>
      </c>
    </row>
    <row r="796" spans="1:21" x14ac:dyDescent="0.25">
      <c r="A796" s="10">
        <v>113</v>
      </c>
      <c r="B796" s="3" t="s">
        <v>824</v>
      </c>
      <c r="C796" s="3" t="s">
        <v>625</v>
      </c>
      <c r="D796" s="3" t="s">
        <v>1</v>
      </c>
      <c r="E796" s="3" t="s">
        <v>825</v>
      </c>
      <c r="F796" s="24">
        <f>('ICT-BD'!I114)</f>
        <v>12.57211985288758</v>
      </c>
      <c r="G796" s="24" t="str">
        <f>('ICT-BD'!J114)</f>
        <v>Algo Frío</v>
      </c>
      <c r="H796" s="24">
        <f t="shared" si="60"/>
        <v>31.630001935689734</v>
      </c>
      <c r="I796" s="72">
        <f>('ICA-BD'!L114)</f>
        <v>52.092592592592595</v>
      </c>
      <c r="J796" s="72" t="str">
        <f>('ICA-BD'!M114)</f>
        <v>Aceptable</v>
      </c>
      <c r="K796" s="72">
        <f t="shared" si="61"/>
        <v>78.388148148148147</v>
      </c>
      <c r="L796" s="133">
        <f>('IRA-BD'!G114)</f>
        <v>31</v>
      </c>
      <c r="M796" s="36" t="str">
        <f>('IRA-BD'!H121)</f>
        <v>Regular</v>
      </c>
      <c r="N796" s="133">
        <f t="shared" si="62"/>
        <v>31</v>
      </c>
      <c r="O796" s="80">
        <f t="shared" si="63"/>
        <v>47.006050027945967</v>
      </c>
      <c r="P796" s="81" t="str">
        <f t="shared" si="64"/>
        <v>Moderado</v>
      </c>
      <c r="Q796" s="11">
        <v>1</v>
      </c>
      <c r="R796" s="11" t="s">
        <v>165</v>
      </c>
      <c r="S796" s="11">
        <v>4</v>
      </c>
      <c r="T796" s="11">
        <v>-74.034322259999996</v>
      </c>
      <c r="U796" s="12">
        <v>4.7475347819999998</v>
      </c>
    </row>
    <row r="797" spans="1:21" x14ac:dyDescent="0.25">
      <c r="A797" s="10">
        <v>115</v>
      </c>
      <c r="B797" s="3" t="s">
        <v>828</v>
      </c>
      <c r="C797" s="3" t="s">
        <v>625</v>
      </c>
      <c r="D797" s="3" t="s">
        <v>1</v>
      </c>
      <c r="E797" s="3" t="s">
        <v>829</v>
      </c>
      <c r="F797" s="24">
        <f>('ICT-BD'!I116)</f>
        <v>12.57211985288758</v>
      </c>
      <c r="G797" s="24" t="str">
        <f>('ICT-BD'!J116)</f>
        <v>Algo Frío</v>
      </c>
      <c r="H797" s="24">
        <f t="shared" si="60"/>
        <v>31.630001935689734</v>
      </c>
      <c r="I797" s="72">
        <f>('ICA-BD'!L116)</f>
        <v>52.092592592592595</v>
      </c>
      <c r="J797" s="72" t="str">
        <f>('ICA-BD'!M116)</f>
        <v>Aceptable</v>
      </c>
      <c r="K797" s="72">
        <f t="shared" si="61"/>
        <v>78.388148148148147</v>
      </c>
      <c r="L797" s="133">
        <f>('IRA-BD'!G116)</f>
        <v>31</v>
      </c>
      <c r="M797" s="36" t="str">
        <f>('IRA-BD'!H123)</f>
        <v>Aceptable</v>
      </c>
      <c r="N797" s="133">
        <f t="shared" si="62"/>
        <v>31</v>
      </c>
      <c r="O797" s="80">
        <f t="shared" si="63"/>
        <v>47.006050027945967</v>
      </c>
      <c r="P797" s="81" t="str">
        <f t="shared" si="64"/>
        <v>Moderado</v>
      </c>
      <c r="Q797" s="11">
        <v>1</v>
      </c>
      <c r="R797" s="11" t="s">
        <v>165</v>
      </c>
      <c r="S797" s="11">
        <v>3</v>
      </c>
      <c r="T797" s="11">
        <v>-74.04326039</v>
      </c>
      <c r="U797" s="12">
        <v>4.7460949030000004</v>
      </c>
    </row>
    <row r="798" spans="1:21" x14ac:dyDescent="0.25">
      <c r="A798" s="10">
        <v>116</v>
      </c>
      <c r="B798" s="3" t="s">
        <v>830</v>
      </c>
      <c r="C798" s="3" t="s">
        <v>625</v>
      </c>
      <c r="D798" s="3" t="s">
        <v>1</v>
      </c>
      <c r="E798" s="3" t="s">
        <v>831</v>
      </c>
      <c r="F798" s="24">
        <f>('ICT-BD'!I117)</f>
        <v>12.57211985288758</v>
      </c>
      <c r="G798" s="24" t="str">
        <f>('ICT-BD'!J117)</f>
        <v>Algo Frío</v>
      </c>
      <c r="H798" s="24">
        <f t="shared" si="60"/>
        <v>31.630001935689734</v>
      </c>
      <c r="I798" s="72">
        <f>('ICA-BD'!L117)</f>
        <v>52.092592592592595</v>
      </c>
      <c r="J798" s="72" t="str">
        <f>('ICA-BD'!M117)</f>
        <v>Aceptable</v>
      </c>
      <c r="K798" s="72">
        <f t="shared" si="61"/>
        <v>78.388148148148147</v>
      </c>
      <c r="L798" s="133">
        <f>('IRA-BD'!G117)</f>
        <v>31</v>
      </c>
      <c r="M798" s="36" t="str">
        <f>('IRA-BD'!H124)</f>
        <v>Aceptable</v>
      </c>
      <c r="N798" s="133">
        <f t="shared" si="62"/>
        <v>31</v>
      </c>
      <c r="O798" s="80">
        <f t="shared" si="63"/>
        <v>47.006050027945967</v>
      </c>
      <c r="P798" s="81" t="str">
        <f t="shared" si="64"/>
        <v>Moderado</v>
      </c>
      <c r="Q798" s="11">
        <v>1</v>
      </c>
      <c r="R798" s="11" t="s">
        <v>165</v>
      </c>
      <c r="S798" s="11">
        <v>4</v>
      </c>
      <c r="T798" s="11">
        <v>-74.045282159999999</v>
      </c>
      <c r="U798" s="12">
        <v>4.7382758630000001</v>
      </c>
    </row>
    <row r="799" spans="1:21" x14ac:dyDescent="0.25">
      <c r="A799" s="10">
        <v>118</v>
      </c>
      <c r="B799" s="3" t="s">
        <v>833</v>
      </c>
      <c r="C799" s="3" t="s">
        <v>625</v>
      </c>
      <c r="D799" s="3" t="s">
        <v>1</v>
      </c>
      <c r="E799" s="3" t="s">
        <v>834</v>
      </c>
      <c r="F799" s="24">
        <f>('ICT-BD'!I119)</f>
        <v>12.57211985288758</v>
      </c>
      <c r="G799" s="24" t="str">
        <f>('ICT-BD'!J119)</f>
        <v>Algo Frío</v>
      </c>
      <c r="H799" s="24">
        <f t="shared" si="60"/>
        <v>31.630001935689734</v>
      </c>
      <c r="I799" s="72">
        <f>('ICA-BD'!L119)</f>
        <v>52.092592592592595</v>
      </c>
      <c r="J799" s="72" t="str">
        <f>('ICA-BD'!M119)</f>
        <v>Aceptable</v>
      </c>
      <c r="K799" s="72">
        <f t="shared" si="61"/>
        <v>78.388148148148147</v>
      </c>
      <c r="L799" s="133">
        <f>('IRA-BD'!G119)</f>
        <v>31</v>
      </c>
      <c r="M799" s="36" t="str">
        <f>('IRA-BD'!H126)</f>
        <v>Regular</v>
      </c>
      <c r="N799" s="133">
        <f t="shared" si="62"/>
        <v>31</v>
      </c>
      <c r="O799" s="80">
        <f t="shared" si="63"/>
        <v>47.006050027945967</v>
      </c>
      <c r="P799" s="81" t="str">
        <f t="shared" si="64"/>
        <v>Moderado</v>
      </c>
      <c r="Q799" s="11">
        <v>1</v>
      </c>
      <c r="R799" s="11" t="s">
        <v>165</v>
      </c>
      <c r="S799" s="11">
        <v>3</v>
      </c>
      <c r="T799" s="11">
        <v>-74.039839310000005</v>
      </c>
      <c r="U799" s="12">
        <v>4.7443250580000003</v>
      </c>
    </row>
    <row r="800" spans="1:21" x14ac:dyDescent="0.25">
      <c r="A800" s="10">
        <v>122</v>
      </c>
      <c r="B800" s="3" t="s">
        <v>841</v>
      </c>
      <c r="C800" s="3" t="s">
        <v>625</v>
      </c>
      <c r="D800" s="3" t="s">
        <v>1</v>
      </c>
      <c r="E800" s="3" t="s">
        <v>838</v>
      </c>
      <c r="F800" s="24">
        <f>('ICT-BD'!I123)</f>
        <v>12.57211985288758</v>
      </c>
      <c r="G800" s="24" t="str">
        <f>('ICT-BD'!J123)</f>
        <v>Algo Frío</v>
      </c>
      <c r="H800" s="24">
        <f t="shared" si="60"/>
        <v>31.630001935689734</v>
      </c>
      <c r="I800" s="72">
        <f>('ICA-BD'!L123)</f>
        <v>52.092592592592595</v>
      </c>
      <c r="J800" s="72" t="str">
        <f>('ICA-BD'!M123)</f>
        <v>Aceptable</v>
      </c>
      <c r="K800" s="72">
        <f t="shared" si="61"/>
        <v>78.388148148148147</v>
      </c>
      <c r="L800" s="133">
        <f>('IRA-BD'!G123)</f>
        <v>31</v>
      </c>
      <c r="M800" s="36" t="str">
        <f>('IRA-BD'!H130)</f>
        <v>Muy Bueno</v>
      </c>
      <c r="N800" s="133">
        <f t="shared" si="62"/>
        <v>31</v>
      </c>
      <c r="O800" s="80">
        <f t="shared" si="63"/>
        <v>47.006050027945967</v>
      </c>
      <c r="P800" s="81" t="str">
        <f t="shared" si="64"/>
        <v>Moderado</v>
      </c>
      <c r="Q800" s="11">
        <v>1</v>
      </c>
      <c r="R800" s="11" t="s">
        <v>165</v>
      </c>
      <c r="S800" s="11">
        <v>4</v>
      </c>
      <c r="T800" s="11">
        <v>-74.042595770000005</v>
      </c>
      <c r="U800" s="12">
        <v>4.7378782939999997</v>
      </c>
    </row>
    <row r="801" spans="1:21" x14ac:dyDescent="0.25">
      <c r="A801" s="10">
        <v>123</v>
      </c>
      <c r="B801" s="3" t="s">
        <v>842</v>
      </c>
      <c r="C801" s="3" t="s">
        <v>625</v>
      </c>
      <c r="D801" s="3" t="s">
        <v>1</v>
      </c>
      <c r="E801" s="3" t="s">
        <v>843</v>
      </c>
      <c r="F801" s="24">
        <f>('ICT-BD'!I124)</f>
        <v>12.57211985288758</v>
      </c>
      <c r="G801" s="24" t="str">
        <f>('ICT-BD'!J124)</f>
        <v>Algo Frío</v>
      </c>
      <c r="H801" s="24">
        <f t="shared" si="60"/>
        <v>31.630001935689734</v>
      </c>
      <c r="I801" s="72">
        <f>('ICA-BD'!L124)</f>
        <v>52.092592592592595</v>
      </c>
      <c r="J801" s="72" t="str">
        <f>('ICA-BD'!M124)</f>
        <v>Aceptable</v>
      </c>
      <c r="K801" s="72">
        <f t="shared" si="61"/>
        <v>78.388148148148147</v>
      </c>
      <c r="L801" s="133">
        <f>('IRA-BD'!G124)</f>
        <v>31</v>
      </c>
      <c r="M801" s="36" t="str">
        <f>('IRA-BD'!H131)</f>
        <v>Regular</v>
      </c>
      <c r="N801" s="133">
        <f t="shared" si="62"/>
        <v>31</v>
      </c>
      <c r="O801" s="80">
        <f t="shared" si="63"/>
        <v>47.006050027945967</v>
      </c>
      <c r="P801" s="81" t="str">
        <f t="shared" si="64"/>
        <v>Moderado</v>
      </c>
      <c r="Q801" s="11">
        <v>1</v>
      </c>
      <c r="R801" s="11" t="s">
        <v>165</v>
      </c>
      <c r="S801" s="11">
        <v>4</v>
      </c>
      <c r="T801" s="11">
        <v>-74.03553617</v>
      </c>
      <c r="U801" s="12">
        <v>4.7347024070000003</v>
      </c>
    </row>
    <row r="802" spans="1:21" x14ac:dyDescent="0.25">
      <c r="A802" s="10">
        <v>124</v>
      </c>
      <c r="B802" s="3" t="s">
        <v>844</v>
      </c>
      <c r="C802" s="3" t="s">
        <v>625</v>
      </c>
      <c r="D802" s="3" t="s">
        <v>1</v>
      </c>
      <c r="E802" s="3" t="s">
        <v>843</v>
      </c>
      <c r="F802" s="24">
        <f>('ICT-BD'!I125)</f>
        <v>12.57211985288758</v>
      </c>
      <c r="G802" s="24" t="str">
        <f>('ICT-BD'!J125)</f>
        <v>Algo Frío</v>
      </c>
      <c r="H802" s="24">
        <f t="shared" si="60"/>
        <v>31.630001935689734</v>
      </c>
      <c r="I802" s="72">
        <f>('ICA-BD'!L125)</f>
        <v>52.092592592592595</v>
      </c>
      <c r="J802" s="72" t="str">
        <f>('ICA-BD'!M125)</f>
        <v>Aceptable</v>
      </c>
      <c r="K802" s="72">
        <f t="shared" si="61"/>
        <v>78.388148148148147</v>
      </c>
      <c r="L802" s="133">
        <f>('IRA-BD'!G125)</f>
        <v>31</v>
      </c>
      <c r="M802" s="36" t="str">
        <f>('IRA-BD'!H132)</f>
        <v>Regular</v>
      </c>
      <c r="N802" s="133">
        <f t="shared" si="62"/>
        <v>31</v>
      </c>
      <c r="O802" s="80">
        <f t="shared" si="63"/>
        <v>47.006050027945967</v>
      </c>
      <c r="P802" s="81" t="str">
        <f t="shared" si="64"/>
        <v>Moderado</v>
      </c>
      <c r="Q802" s="11">
        <v>1</v>
      </c>
      <c r="R802" s="11" t="s">
        <v>165</v>
      </c>
      <c r="S802" s="11">
        <v>4</v>
      </c>
      <c r="T802" s="11">
        <v>-74.036983939999999</v>
      </c>
      <c r="U802" s="12">
        <v>4.7356996760000003</v>
      </c>
    </row>
    <row r="803" spans="1:21" x14ac:dyDescent="0.25">
      <c r="A803" s="10">
        <v>126</v>
      </c>
      <c r="B803" s="3" t="s">
        <v>846</v>
      </c>
      <c r="C803" s="3" t="s">
        <v>625</v>
      </c>
      <c r="D803" s="3" t="s">
        <v>1</v>
      </c>
      <c r="E803" s="3" t="s">
        <v>847</v>
      </c>
      <c r="F803" s="24">
        <f>('ICT-BD'!I127)</f>
        <v>12.57211985288758</v>
      </c>
      <c r="G803" s="24" t="str">
        <f>('ICT-BD'!J127)</f>
        <v>Algo Frío</v>
      </c>
      <c r="H803" s="24">
        <f t="shared" si="60"/>
        <v>31.630001935689734</v>
      </c>
      <c r="I803" s="72">
        <f>('ICA-BD'!L127)</f>
        <v>52.092592592592595</v>
      </c>
      <c r="J803" s="72" t="str">
        <f>('ICA-BD'!M127)</f>
        <v>Aceptable</v>
      </c>
      <c r="K803" s="72">
        <f t="shared" si="61"/>
        <v>78.388148148148147</v>
      </c>
      <c r="L803" s="133">
        <f>('IRA-BD'!G127)</f>
        <v>31</v>
      </c>
      <c r="M803" s="36" t="str">
        <f>('IRA-BD'!H134)</f>
        <v>Aceptable</v>
      </c>
      <c r="N803" s="133">
        <f t="shared" si="62"/>
        <v>31</v>
      </c>
      <c r="O803" s="80">
        <f t="shared" si="63"/>
        <v>47.006050027945967</v>
      </c>
      <c r="P803" s="81" t="str">
        <f t="shared" si="64"/>
        <v>Moderado</v>
      </c>
      <c r="Q803" s="11">
        <v>1</v>
      </c>
      <c r="R803" s="11" t="s">
        <v>165</v>
      </c>
      <c r="S803" s="11">
        <v>4</v>
      </c>
      <c r="T803" s="11">
        <v>-74.042791940000001</v>
      </c>
      <c r="U803" s="12">
        <v>4.7393245090000002</v>
      </c>
    </row>
    <row r="804" spans="1:21" x14ac:dyDescent="0.25">
      <c r="A804" s="10">
        <v>128</v>
      </c>
      <c r="B804" s="3" t="s">
        <v>850</v>
      </c>
      <c r="C804" s="3" t="s">
        <v>625</v>
      </c>
      <c r="D804" s="3" t="s">
        <v>1</v>
      </c>
      <c r="E804" s="3" t="s">
        <v>851</v>
      </c>
      <c r="F804" s="24">
        <f>('ICT-BD'!I129)</f>
        <v>12.57211985288758</v>
      </c>
      <c r="G804" s="24" t="str">
        <f>('ICT-BD'!J129)</f>
        <v>Algo Frío</v>
      </c>
      <c r="H804" s="24">
        <f t="shared" si="60"/>
        <v>31.630001935689734</v>
      </c>
      <c r="I804" s="72">
        <f>('ICA-BD'!L129)</f>
        <v>52.092592592592595</v>
      </c>
      <c r="J804" s="72" t="str">
        <f>('ICA-BD'!M129)</f>
        <v>Aceptable</v>
      </c>
      <c r="K804" s="72">
        <f t="shared" si="61"/>
        <v>78.388148148148147</v>
      </c>
      <c r="L804" s="133">
        <f>('IRA-BD'!G129)</f>
        <v>31</v>
      </c>
      <c r="M804" s="36" t="str">
        <f>('IRA-BD'!H136)</f>
        <v>Aceptable</v>
      </c>
      <c r="N804" s="133">
        <f t="shared" si="62"/>
        <v>31</v>
      </c>
      <c r="O804" s="80">
        <f t="shared" si="63"/>
        <v>47.006050027945967</v>
      </c>
      <c r="P804" s="81" t="str">
        <f t="shared" si="64"/>
        <v>Moderado</v>
      </c>
      <c r="Q804" s="11">
        <v>1</v>
      </c>
      <c r="R804" s="11" t="s">
        <v>165</v>
      </c>
      <c r="S804" s="11">
        <v>4</v>
      </c>
      <c r="T804" s="11">
        <v>-74.039284069999994</v>
      </c>
      <c r="U804" s="12">
        <v>4.7480309649999999</v>
      </c>
    </row>
    <row r="805" spans="1:21" x14ac:dyDescent="0.25">
      <c r="A805" s="10">
        <v>133</v>
      </c>
      <c r="B805" s="3" t="s">
        <v>860</v>
      </c>
      <c r="C805" s="3" t="s">
        <v>625</v>
      </c>
      <c r="D805" s="3" t="s">
        <v>1</v>
      </c>
      <c r="E805" s="3" t="s">
        <v>855</v>
      </c>
      <c r="F805" s="24">
        <f>('ICT-BD'!I134)</f>
        <v>12.57211985288758</v>
      </c>
      <c r="G805" s="24" t="str">
        <f>('ICT-BD'!J134)</f>
        <v>Algo Frío</v>
      </c>
      <c r="H805" s="24">
        <f t="shared" si="60"/>
        <v>31.630001935689734</v>
      </c>
      <c r="I805" s="72">
        <f>('ICA-BD'!L134)</f>
        <v>52.092592592592595</v>
      </c>
      <c r="J805" s="72" t="str">
        <f>('ICA-BD'!M134)</f>
        <v>Aceptable</v>
      </c>
      <c r="K805" s="72">
        <f t="shared" si="61"/>
        <v>78.388148148148147</v>
      </c>
      <c r="L805" s="133">
        <f>('IRA-BD'!G134)</f>
        <v>31</v>
      </c>
      <c r="M805" s="36" t="str">
        <f>('IRA-BD'!H141)</f>
        <v>Regular</v>
      </c>
      <c r="N805" s="133">
        <f t="shared" si="62"/>
        <v>31</v>
      </c>
      <c r="O805" s="80">
        <f t="shared" si="63"/>
        <v>47.006050027945967</v>
      </c>
      <c r="P805" s="81" t="str">
        <f t="shared" si="64"/>
        <v>Moderado</v>
      </c>
      <c r="Q805" s="11">
        <v>1</v>
      </c>
      <c r="R805" s="11" t="s">
        <v>164</v>
      </c>
      <c r="S805" s="11">
        <v>4</v>
      </c>
      <c r="T805" s="11">
        <v>-74.043282289999993</v>
      </c>
      <c r="U805" s="12">
        <v>4.7308946140000003</v>
      </c>
    </row>
    <row r="806" spans="1:21" x14ac:dyDescent="0.25">
      <c r="A806" s="10">
        <v>134</v>
      </c>
      <c r="B806" s="3" t="s">
        <v>861</v>
      </c>
      <c r="C806" s="3" t="s">
        <v>625</v>
      </c>
      <c r="D806" s="3" t="s">
        <v>1</v>
      </c>
      <c r="E806" s="3" t="s">
        <v>862</v>
      </c>
      <c r="F806" s="24">
        <f>('ICT-BD'!I135)</f>
        <v>12.57211985288758</v>
      </c>
      <c r="G806" s="24" t="str">
        <f>('ICT-BD'!J135)</f>
        <v>Algo Frío</v>
      </c>
      <c r="H806" s="24">
        <f t="shared" si="60"/>
        <v>31.630001935689734</v>
      </c>
      <c r="I806" s="72">
        <f>('ICA-BD'!L135)</f>
        <v>52.092592592592595</v>
      </c>
      <c r="J806" s="72" t="str">
        <f>('ICA-BD'!M135)</f>
        <v>Aceptable</v>
      </c>
      <c r="K806" s="72">
        <f t="shared" si="61"/>
        <v>78.388148148148147</v>
      </c>
      <c r="L806" s="133">
        <f>('IRA-BD'!G135)</f>
        <v>31</v>
      </c>
      <c r="M806" s="36" t="str">
        <f>('IRA-BD'!H142)</f>
        <v>Aceptable</v>
      </c>
      <c r="N806" s="133">
        <f t="shared" si="62"/>
        <v>31</v>
      </c>
      <c r="O806" s="80">
        <f t="shared" si="63"/>
        <v>47.006050027945967</v>
      </c>
      <c r="P806" s="81" t="str">
        <f t="shared" si="64"/>
        <v>Moderado</v>
      </c>
      <c r="Q806" s="11">
        <v>1</v>
      </c>
      <c r="R806" s="11" t="s">
        <v>164</v>
      </c>
      <c r="S806" s="11">
        <v>4</v>
      </c>
      <c r="T806" s="11">
        <v>-74.043989999999994</v>
      </c>
      <c r="U806" s="12">
        <v>4.7338989299999996</v>
      </c>
    </row>
    <row r="807" spans="1:21" x14ac:dyDescent="0.25">
      <c r="A807" s="10">
        <v>141</v>
      </c>
      <c r="B807" s="3" t="s">
        <v>874</v>
      </c>
      <c r="C807" s="3" t="s">
        <v>625</v>
      </c>
      <c r="D807" s="3" t="s">
        <v>1</v>
      </c>
      <c r="E807" s="3" t="s">
        <v>875</v>
      </c>
      <c r="F807" s="24">
        <f>('ICT-BD'!I142)</f>
        <v>12.57211985288758</v>
      </c>
      <c r="G807" s="24" t="str">
        <f>('ICT-BD'!J142)</f>
        <v>Algo Frío</v>
      </c>
      <c r="H807" s="24">
        <f t="shared" si="60"/>
        <v>31.630001935689734</v>
      </c>
      <c r="I807" s="72">
        <f>('ICA-BD'!L142)</f>
        <v>52.092592592592595</v>
      </c>
      <c r="J807" s="72" t="str">
        <f>('ICA-BD'!M142)</f>
        <v>Aceptable</v>
      </c>
      <c r="K807" s="72">
        <f t="shared" si="61"/>
        <v>78.388148148148147</v>
      </c>
      <c r="L807" s="133">
        <f>('IRA-BD'!G142)</f>
        <v>31</v>
      </c>
      <c r="M807" s="36" t="str">
        <f>('IRA-BD'!H149)</f>
        <v>Aceptable</v>
      </c>
      <c r="N807" s="133">
        <f t="shared" si="62"/>
        <v>31</v>
      </c>
      <c r="O807" s="80">
        <f t="shared" si="63"/>
        <v>47.006050027945967</v>
      </c>
      <c r="P807" s="81" t="str">
        <f t="shared" si="64"/>
        <v>Moderado</v>
      </c>
      <c r="Q807" s="11">
        <v>1</v>
      </c>
      <c r="R807" s="11" t="s">
        <v>164</v>
      </c>
      <c r="S807" s="11">
        <v>4</v>
      </c>
      <c r="T807" s="11">
        <v>-74.035086379999996</v>
      </c>
      <c r="U807" s="12">
        <v>4.731513477</v>
      </c>
    </row>
    <row r="808" spans="1:21" x14ac:dyDescent="0.25">
      <c r="A808" s="10">
        <v>142</v>
      </c>
      <c r="B808" s="3" t="s">
        <v>876</v>
      </c>
      <c r="C808" s="3" t="s">
        <v>625</v>
      </c>
      <c r="D808" s="3" t="s">
        <v>1</v>
      </c>
      <c r="E808" s="3" t="s">
        <v>877</v>
      </c>
      <c r="F808" s="24">
        <f>('ICT-BD'!I143)</f>
        <v>12.57211985288758</v>
      </c>
      <c r="G808" s="24" t="str">
        <f>('ICT-BD'!J143)</f>
        <v>Algo Frío</v>
      </c>
      <c r="H808" s="24">
        <f t="shared" si="60"/>
        <v>31.630001935689734</v>
      </c>
      <c r="I808" s="72">
        <f>('ICA-BD'!L143)</f>
        <v>52.092592592592595</v>
      </c>
      <c r="J808" s="72" t="str">
        <f>('ICA-BD'!M143)</f>
        <v>Aceptable</v>
      </c>
      <c r="K808" s="72">
        <f t="shared" si="61"/>
        <v>78.388148148148147</v>
      </c>
      <c r="L808" s="133">
        <f>('IRA-BD'!G143)</f>
        <v>31</v>
      </c>
      <c r="M808" s="36" t="str">
        <f>('IRA-BD'!H150)</f>
        <v>Óptimo</v>
      </c>
      <c r="N808" s="133">
        <f t="shared" si="62"/>
        <v>31</v>
      </c>
      <c r="O808" s="80">
        <f t="shared" si="63"/>
        <v>47.006050027945967</v>
      </c>
      <c r="P808" s="81" t="str">
        <f t="shared" si="64"/>
        <v>Moderado</v>
      </c>
      <c r="Q808" s="11">
        <v>1</v>
      </c>
      <c r="R808" s="11" t="s">
        <v>164</v>
      </c>
      <c r="S808" s="11">
        <v>4</v>
      </c>
      <c r="T808" s="11">
        <v>-74.030692119999998</v>
      </c>
      <c r="U808" s="12">
        <v>4.7293933600000004</v>
      </c>
    </row>
    <row r="809" spans="1:21" x14ac:dyDescent="0.25">
      <c r="A809" s="10">
        <v>145</v>
      </c>
      <c r="B809" s="3" t="s">
        <v>881</v>
      </c>
      <c r="C809" s="3" t="s">
        <v>625</v>
      </c>
      <c r="D809" s="3" t="s">
        <v>1</v>
      </c>
      <c r="E809" s="3" t="s">
        <v>882</v>
      </c>
      <c r="F809" s="24">
        <f>('ICT-BD'!I146)</f>
        <v>12.57211985288758</v>
      </c>
      <c r="G809" s="24" t="str">
        <f>('ICT-BD'!J146)</f>
        <v>Algo Frío</v>
      </c>
      <c r="H809" s="24">
        <f t="shared" si="60"/>
        <v>31.630001935689734</v>
      </c>
      <c r="I809" s="72">
        <f>('ICA-BD'!L146)</f>
        <v>52.092592592592595</v>
      </c>
      <c r="J809" s="72" t="str">
        <f>('ICA-BD'!M146)</f>
        <v>Aceptable</v>
      </c>
      <c r="K809" s="72">
        <f t="shared" si="61"/>
        <v>78.388148148148147</v>
      </c>
      <c r="L809" s="133">
        <f>('IRA-BD'!G146)</f>
        <v>31</v>
      </c>
      <c r="M809" s="36" t="str">
        <f>('IRA-BD'!H153)</f>
        <v>Muy Bueno</v>
      </c>
      <c r="N809" s="133">
        <f t="shared" si="62"/>
        <v>31</v>
      </c>
      <c r="O809" s="80">
        <f t="shared" si="63"/>
        <v>47.006050027945967</v>
      </c>
      <c r="P809" s="81" t="str">
        <f t="shared" si="64"/>
        <v>Moderado</v>
      </c>
      <c r="Q809" s="11">
        <v>1</v>
      </c>
      <c r="R809" s="11" t="s">
        <v>164</v>
      </c>
      <c r="S809" s="11">
        <v>4</v>
      </c>
      <c r="T809" s="11">
        <v>-74.035266300000004</v>
      </c>
      <c r="U809" s="12">
        <v>4.7305846560000004</v>
      </c>
    </row>
    <row r="810" spans="1:21" x14ac:dyDescent="0.25">
      <c r="A810" s="10">
        <v>146</v>
      </c>
      <c r="B810" s="3" t="s">
        <v>883</v>
      </c>
      <c r="C810" s="3" t="s">
        <v>625</v>
      </c>
      <c r="D810" s="3" t="s">
        <v>1</v>
      </c>
      <c r="E810" s="3" t="s">
        <v>884</v>
      </c>
      <c r="F810" s="24">
        <f>('ICT-BD'!I147)</f>
        <v>12.57211985288758</v>
      </c>
      <c r="G810" s="24" t="str">
        <f>('ICT-BD'!J147)</f>
        <v>Algo Frío</v>
      </c>
      <c r="H810" s="24">
        <f t="shared" si="60"/>
        <v>31.630001935689734</v>
      </c>
      <c r="I810" s="72">
        <f>('ICA-BD'!L147)</f>
        <v>52.092592592592595</v>
      </c>
      <c r="J810" s="72" t="str">
        <f>('ICA-BD'!M147)</f>
        <v>Aceptable</v>
      </c>
      <c r="K810" s="72">
        <f t="shared" si="61"/>
        <v>78.388148148148147</v>
      </c>
      <c r="L810" s="133">
        <f>('IRA-BD'!G147)</f>
        <v>31</v>
      </c>
      <c r="M810" s="36" t="str">
        <f>('IRA-BD'!H154)</f>
        <v>Regular</v>
      </c>
      <c r="N810" s="133">
        <f t="shared" si="62"/>
        <v>31</v>
      </c>
      <c r="O810" s="80">
        <f t="shared" si="63"/>
        <v>47.006050027945967</v>
      </c>
      <c r="P810" s="81" t="str">
        <f t="shared" si="64"/>
        <v>Moderado</v>
      </c>
      <c r="Q810" s="11">
        <v>1</v>
      </c>
      <c r="R810" s="11" t="s">
        <v>164</v>
      </c>
      <c r="S810" s="11">
        <v>4</v>
      </c>
      <c r="T810" s="11">
        <v>-74.037972819999993</v>
      </c>
      <c r="U810" s="12">
        <v>4.732611458</v>
      </c>
    </row>
    <row r="811" spans="1:21" x14ac:dyDescent="0.25">
      <c r="A811" s="10">
        <v>159</v>
      </c>
      <c r="B811" s="3" t="s">
        <v>908</v>
      </c>
      <c r="C811" s="3" t="s">
        <v>625</v>
      </c>
      <c r="D811" s="3" t="s">
        <v>1</v>
      </c>
      <c r="E811" s="3" t="s">
        <v>864</v>
      </c>
      <c r="F811" s="24">
        <f>('ICT-BD'!I160)</f>
        <v>12.57211985288758</v>
      </c>
      <c r="G811" s="24" t="str">
        <f>('ICT-BD'!J160)</f>
        <v>Algo Frío</v>
      </c>
      <c r="H811" s="24">
        <f t="shared" si="60"/>
        <v>31.630001935689734</v>
      </c>
      <c r="I811" s="72">
        <f>('ICA-BD'!L160)</f>
        <v>52.092592592592595</v>
      </c>
      <c r="J811" s="72" t="str">
        <f>('ICA-BD'!M160)</f>
        <v>Aceptable</v>
      </c>
      <c r="K811" s="72">
        <f t="shared" si="61"/>
        <v>78.388148148148147</v>
      </c>
      <c r="L811" s="133">
        <f>('IRA-BD'!G160)</f>
        <v>31</v>
      </c>
      <c r="M811" s="36" t="str">
        <f>('IRA-BD'!H167)</f>
        <v>Regular</v>
      </c>
      <c r="N811" s="133">
        <f t="shared" si="62"/>
        <v>31</v>
      </c>
      <c r="O811" s="80">
        <f t="shared" si="63"/>
        <v>47.006050027945967</v>
      </c>
      <c r="P811" s="81" t="str">
        <f t="shared" si="64"/>
        <v>Moderado</v>
      </c>
      <c r="Q811" s="11">
        <v>1</v>
      </c>
      <c r="R811" s="11" t="s">
        <v>164</v>
      </c>
      <c r="S811" s="11">
        <v>4</v>
      </c>
      <c r="T811" s="11">
        <v>-74.04537655</v>
      </c>
      <c r="U811" s="12">
        <v>4.7275619510000002</v>
      </c>
    </row>
    <row r="812" spans="1:21" x14ac:dyDescent="0.25">
      <c r="A812" s="10">
        <v>168</v>
      </c>
      <c r="B812" s="3" t="s">
        <v>923</v>
      </c>
      <c r="C812" s="3" t="s">
        <v>625</v>
      </c>
      <c r="D812" s="3" t="s">
        <v>1</v>
      </c>
      <c r="E812" s="3" t="s">
        <v>924</v>
      </c>
      <c r="F812" s="24">
        <f>('ICT-BD'!I169)</f>
        <v>12.57211985288758</v>
      </c>
      <c r="G812" s="24" t="str">
        <f>('ICT-BD'!J169)</f>
        <v>Algo Frío</v>
      </c>
      <c r="H812" s="24">
        <f t="shared" si="60"/>
        <v>31.630001935689734</v>
      </c>
      <c r="I812" s="72">
        <f>('ICA-BD'!L169)</f>
        <v>52.092592592592595</v>
      </c>
      <c r="J812" s="72" t="str">
        <f>('ICA-BD'!M169)</f>
        <v>Aceptable</v>
      </c>
      <c r="K812" s="72">
        <f t="shared" si="61"/>
        <v>78.388148148148147</v>
      </c>
      <c r="L812" s="133">
        <f>('IRA-BD'!G169)</f>
        <v>31</v>
      </c>
      <c r="M812" s="36" t="str">
        <f>('IRA-BD'!H176)</f>
        <v>Regular</v>
      </c>
      <c r="N812" s="133">
        <f t="shared" si="62"/>
        <v>31</v>
      </c>
      <c r="O812" s="80">
        <f t="shared" si="63"/>
        <v>47.006050027945967</v>
      </c>
      <c r="P812" s="81" t="str">
        <f t="shared" si="64"/>
        <v>Moderado</v>
      </c>
      <c r="Q812" s="11">
        <v>1</v>
      </c>
      <c r="R812" s="11" t="s">
        <v>164</v>
      </c>
      <c r="S812" s="11">
        <v>4</v>
      </c>
      <c r="T812" s="11">
        <v>-74.038029989999998</v>
      </c>
      <c r="U812" s="12">
        <v>4.7312416119999998</v>
      </c>
    </row>
    <row r="813" spans="1:21" x14ac:dyDescent="0.25">
      <c r="A813" s="10">
        <v>169</v>
      </c>
      <c r="B813" s="3" t="s">
        <v>925</v>
      </c>
      <c r="C813" s="3" t="s">
        <v>625</v>
      </c>
      <c r="D813" s="3" t="s">
        <v>1</v>
      </c>
      <c r="E813" s="3" t="s">
        <v>926</v>
      </c>
      <c r="F813" s="24">
        <f>('ICT-BD'!I170)</f>
        <v>12.57211985288758</v>
      </c>
      <c r="G813" s="24" t="str">
        <f>('ICT-BD'!J170)</f>
        <v>Algo Frío</v>
      </c>
      <c r="H813" s="24">
        <f t="shared" si="60"/>
        <v>31.630001935689734</v>
      </c>
      <c r="I813" s="72">
        <f>('ICA-BD'!L170)</f>
        <v>52.092592592592595</v>
      </c>
      <c r="J813" s="72" t="str">
        <f>('ICA-BD'!M170)</f>
        <v>Aceptable</v>
      </c>
      <c r="K813" s="72">
        <f t="shared" si="61"/>
        <v>78.388148148148147</v>
      </c>
      <c r="L813" s="133">
        <f>('IRA-BD'!G170)</f>
        <v>31</v>
      </c>
      <c r="M813" s="36" t="str">
        <f>('IRA-BD'!H177)</f>
        <v>Aceptable</v>
      </c>
      <c r="N813" s="133">
        <f t="shared" si="62"/>
        <v>31</v>
      </c>
      <c r="O813" s="80">
        <f t="shared" si="63"/>
        <v>47.006050027945967</v>
      </c>
      <c r="P813" s="81" t="str">
        <f t="shared" si="64"/>
        <v>Moderado</v>
      </c>
      <c r="Q813" s="11">
        <v>1</v>
      </c>
      <c r="R813" s="11" t="s">
        <v>164</v>
      </c>
      <c r="S813" s="11">
        <v>4</v>
      </c>
      <c r="T813" s="11">
        <v>-74.036509980000005</v>
      </c>
      <c r="U813" s="12">
        <v>4.732184556</v>
      </c>
    </row>
    <row r="814" spans="1:21" x14ac:dyDescent="0.25">
      <c r="A814" s="10">
        <v>176</v>
      </c>
      <c r="B814" s="3" t="s">
        <v>939</v>
      </c>
      <c r="C814" s="3" t="s">
        <v>625</v>
      </c>
      <c r="D814" s="3" t="s">
        <v>1</v>
      </c>
      <c r="E814" s="3" t="s">
        <v>940</v>
      </c>
      <c r="F814" s="24">
        <f>('ICT-BD'!I177)</f>
        <v>12.57211985288758</v>
      </c>
      <c r="G814" s="24" t="str">
        <f>('ICT-BD'!J177)</f>
        <v>Algo Frío</v>
      </c>
      <c r="H814" s="24">
        <f t="shared" si="60"/>
        <v>31.630001935689734</v>
      </c>
      <c r="I814" s="72">
        <f>('ICA-BD'!L177)</f>
        <v>52.092592592592595</v>
      </c>
      <c r="J814" s="72" t="str">
        <f>('ICA-BD'!M177)</f>
        <v>Aceptable</v>
      </c>
      <c r="K814" s="72">
        <f t="shared" si="61"/>
        <v>78.388148148148147</v>
      </c>
      <c r="L814" s="133">
        <f>('IRA-BD'!G177)</f>
        <v>31</v>
      </c>
      <c r="M814" s="36" t="str">
        <f>('IRA-BD'!H184)</f>
        <v>Muy Bueno</v>
      </c>
      <c r="N814" s="133">
        <f t="shared" si="62"/>
        <v>31</v>
      </c>
      <c r="O814" s="80">
        <f t="shared" si="63"/>
        <v>47.006050027945967</v>
      </c>
      <c r="P814" s="81" t="str">
        <f t="shared" si="64"/>
        <v>Moderado</v>
      </c>
      <c r="Q814" s="11">
        <v>1</v>
      </c>
      <c r="R814" s="11" t="s">
        <v>164</v>
      </c>
      <c r="S814" s="11">
        <v>4</v>
      </c>
      <c r="T814" s="11">
        <v>-74.046973149999999</v>
      </c>
      <c r="U814" s="12">
        <v>4.7331691610000002</v>
      </c>
    </row>
    <row r="815" spans="1:21" x14ac:dyDescent="0.25">
      <c r="A815" s="10">
        <v>180</v>
      </c>
      <c r="B815" s="3" t="s">
        <v>945</v>
      </c>
      <c r="C815" s="3" t="s">
        <v>625</v>
      </c>
      <c r="D815" s="3" t="s">
        <v>1</v>
      </c>
      <c r="E815" s="3" t="s">
        <v>946</v>
      </c>
      <c r="F815" s="24">
        <f>('ICT-BD'!I181)</f>
        <v>12.57211985288758</v>
      </c>
      <c r="G815" s="24" t="str">
        <f>('ICT-BD'!J181)</f>
        <v>Algo Frío</v>
      </c>
      <c r="H815" s="24">
        <f t="shared" si="60"/>
        <v>31.630001935689734</v>
      </c>
      <c r="I815" s="72">
        <f>('ICA-BD'!L181)</f>
        <v>52.092592592592595</v>
      </c>
      <c r="J815" s="72" t="str">
        <f>('ICA-BD'!M181)</f>
        <v>Aceptable</v>
      </c>
      <c r="K815" s="72">
        <f t="shared" si="61"/>
        <v>78.388148148148147</v>
      </c>
      <c r="L815" s="133">
        <f>('IRA-BD'!G181)</f>
        <v>31</v>
      </c>
      <c r="M815" s="36" t="str">
        <f>('IRA-BD'!H188)</f>
        <v>Regular</v>
      </c>
      <c r="N815" s="133">
        <f t="shared" si="62"/>
        <v>31</v>
      </c>
      <c r="O815" s="80">
        <f t="shared" si="63"/>
        <v>47.006050027945967</v>
      </c>
      <c r="P815" s="81" t="str">
        <f t="shared" si="64"/>
        <v>Moderado</v>
      </c>
      <c r="Q815" s="11">
        <v>1</v>
      </c>
      <c r="R815" s="11" t="s">
        <v>164</v>
      </c>
      <c r="S815" s="11">
        <v>4</v>
      </c>
      <c r="T815" s="11">
        <v>-74.035996019999999</v>
      </c>
      <c r="U815" s="12">
        <v>4.728949654</v>
      </c>
    </row>
    <row r="816" spans="1:21" x14ac:dyDescent="0.25">
      <c r="A816" s="10">
        <v>185</v>
      </c>
      <c r="B816" s="3" t="s">
        <v>952</v>
      </c>
      <c r="C816" s="3" t="s">
        <v>625</v>
      </c>
      <c r="D816" s="3" t="s">
        <v>1</v>
      </c>
      <c r="E816" s="3" t="s">
        <v>953</v>
      </c>
      <c r="F816" s="24">
        <f>('ICT-BD'!I186)</f>
        <v>12.57211985288758</v>
      </c>
      <c r="G816" s="24" t="str">
        <f>('ICT-BD'!J186)</f>
        <v>Algo Frío</v>
      </c>
      <c r="H816" s="24">
        <f t="shared" si="60"/>
        <v>31.630001935689734</v>
      </c>
      <c r="I816" s="72">
        <f>('ICA-BD'!L186)</f>
        <v>52.092592592592595</v>
      </c>
      <c r="J816" s="72" t="str">
        <f>('ICA-BD'!M186)</f>
        <v>Aceptable</v>
      </c>
      <c r="K816" s="72">
        <f t="shared" si="61"/>
        <v>78.388148148148147</v>
      </c>
      <c r="L816" s="133">
        <f>('IRA-BD'!G186)</f>
        <v>31</v>
      </c>
      <c r="M816" s="36" t="str">
        <f>('IRA-BD'!H193)</f>
        <v>Aceptable</v>
      </c>
      <c r="N816" s="133">
        <f t="shared" si="62"/>
        <v>31</v>
      </c>
      <c r="O816" s="80">
        <f t="shared" si="63"/>
        <v>47.006050027945967</v>
      </c>
      <c r="P816" s="81" t="str">
        <f t="shared" si="64"/>
        <v>Moderado</v>
      </c>
      <c r="Q816" s="11">
        <v>1</v>
      </c>
      <c r="R816" s="11" t="s">
        <v>164</v>
      </c>
      <c r="S816" s="11">
        <v>4</v>
      </c>
      <c r="T816" s="11">
        <v>-74.033876719999995</v>
      </c>
      <c r="U816" s="12">
        <v>4.7297128050000001</v>
      </c>
    </row>
    <row r="817" spans="1:21" x14ac:dyDescent="0.25">
      <c r="A817" s="10">
        <v>215</v>
      </c>
      <c r="B817" s="3" t="s">
        <v>1009</v>
      </c>
      <c r="C817" s="3" t="s">
        <v>625</v>
      </c>
      <c r="D817" s="3" t="s">
        <v>1</v>
      </c>
      <c r="E817" s="3" t="s">
        <v>1010</v>
      </c>
      <c r="F817" s="24">
        <f>('ICT-BD'!I216)</f>
        <v>12.57211985288758</v>
      </c>
      <c r="G817" s="24" t="str">
        <f>('ICT-BD'!J216)</f>
        <v>Algo Frío</v>
      </c>
      <c r="H817" s="24">
        <f t="shared" si="60"/>
        <v>31.630001935689734</v>
      </c>
      <c r="I817" s="72">
        <f>('ICA-BD'!L216)</f>
        <v>52.092592592592595</v>
      </c>
      <c r="J817" s="72" t="str">
        <f>('ICA-BD'!M216)</f>
        <v>Aceptable</v>
      </c>
      <c r="K817" s="72">
        <f t="shared" si="61"/>
        <v>78.388148148148147</v>
      </c>
      <c r="L817" s="133">
        <f>('IRA-BD'!G216)</f>
        <v>31</v>
      </c>
      <c r="M817" s="36" t="str">
        <f>('IRA-BD'!H223)</f>
        <v>Regular</v>
      </c>
      <c r="N817" s="133">
        <f t="shared" si="62"/>
        <v>31</v>
      </c>
      <c r="O817" s="80">
        <f t="shared" si="63"/>
        <v>47.006050027945967</v>
      </c>
      <c r="P817" s="81" t="str">
        <f t="shared" si="64"/>
        <v>Moderado</v>
      </c>
      <c r="Q817" s="11">
        <v>1</v>
      </c>
      <c r="R817" s="11" t="s">
        <v>164</v>
      </c>
      <c r="S817" s="11">
        <v>5</v>
      </c>
      <c r="T817" s="11">
        <v>-74.036975569999996</v>
      </c>
      <c r="U817" s="12">
        <v>4.6869687239999998</v>
      </c>
    </row>
    <row r="818" spans="1:21" x14ac:dyDescent="0.25">
      <c r="A818" s="10">
        <v>216</v>
      </c>
      <c r="B818" s="3" t="s">
        <v>1011</v>
      </c>
      <c r="C818" s="3" t="s">
        <v>625</v>
      </c>
      <c r="D818" s="3" t="s">
        <v>1</v>
      </c>
      <c r="E818" s="3" t="s">
        <v>1012</v>
      </c>
      <c r="F818" s="24">
        <f>('ICT-BD'!I217)</f>
        <v>12.57211985288758</v>
      </c>
      <c r="G818" s="24" t="str">
        <f>('ICT-BD'!J217)</f>
        <v>Algo Frío</v>
      </c>
      <c r="H818" s="24">
        <f t="shared" si="60"/>
        <v>31.630001935689734</v>
      </c>
      <c r="I818" s="72">
        <f>('ICA-BD'!L217)</f>
        <v>52.092592592592595</v>
      </c>
      <c r="J818" s="72" t="str">
        <f>('ICA-BD'!M217)</f>
        <v>Aceptable</v>
      </c>
      <c r="K818" s="72">
        <f t="shared" si="61"/>
        <v>78.388148148148147</v>
      </c>
      <c r="L818" s="133">
        <f>('IRA-BD'!G217)</f>
        <v>31</v>
      </c>
      <c r="M818" s="36" t="str">
        <f>('IRA-BD'!H224)</f>
        <v>Aceptable</v>
      </c>
      <c r="N818" s="133">
        <f t="shared" si="62"/>
        <v>31</v>
      </c>
      <c r="O818" s="80">
        <f t="shared" si="63"/>
        <v>47.006050027945967</v>
      </c>
      <c r="P818" s="81" t="str">
        <f t="shared" si="64"/>
        <v>Moderado</v>
      </c>
      <c r="Q818" s="11">
        <v>1</v>
      </c>
      <c r="R818" s="11" t="s">
        <v>164</v>
      </c>
      <c r="S818" s="11">
        <v>6</v>
      </c>
      <c r="T818" s="11">
        <v>-74.02935291</v>
      </c>
      <c r="U818" s="12">
        <v>4.6838414190000002</v>
      </c>
    </row>
    <row r="819" spans="1:21" x14ac:dyDescent="0.25">
      <c r="A819" s="10">
        <v>258</v>
      </c>
      <c r="B819" s="3" t="s">
        <v>1090</v>
      </c>
      <c r="C819" s="3" t="s">
        <v>625</v>
      </c>
      <c r="D819" s="3" t="s">
        <v>1</v>
      </c>
      <c r="E819" s="3" t="s">
        <v>1091</v>
      </c>
      <c r="F819" s="24">
        <f>('ICT-BD'!I259)</f>
        <v>12.57211985288758</v>
      </c>
      <c r="G819" s="24" t="str">
        <f>('ICT-BD'!J259)</f>
        <v>Algo Frío</v>
      </c>
      <c r="H819" s="24">
        <f t="shared" si="60"/>
        <v>31.630001935689734</v>
      </c>
      <c r="I819" s="72">
        <f>('ICA-BD'!L259)</f>
        <v>52.092592592592595</v>
      </c>
      <c r="J819" s="72" t="str">
        <f>('ICA-BD'!M259)</f>
        <v>Aceptable</v>
      </c>
      <c r="K819" s="72">
        <f t="shared" si="61"/>
        <v>78.388148148148147</v>
      </c>
      <c r="L819" s="133">
        <f>('IRA-BD'!G259)</f>
        <v>31</v>
      </c>
      <c r="M819" s="36" t="str">
        <f>('IRA-BD'!H266)</f>
        <v>Muy Bueno</v>
      </c>
      <c r="N819" s="133">
        <f t="shared" si="62"/>
        <v>31</v>
      </c>
      <c r="O819" s="80">
        <f t="shared" si="63"/>
        <v>47.006050027945967</v>
      </c>
      <c r="P819" s="81" t="str">
        <f t="shared" si="64"/>
        <v>Moderado</v>
      </c>
      <c r="Q819" s="11">
        <v>1</v>
      </c>
      <c r="R819" s="11" t="s">
        <v>165</v>
      </c>
      <c r="S819" s="11">
        <v>3</v>
      </c>
      <c r="T819" s="11">
        <v>-74.040404749999993</v>
      </c>
      <c r="U819" s="12">
        <v>4.7626250639999999</v>
      </c>
    </row>
    <row r="820" spans="1:21" x14ac:dyDescent="0.25">
      <c r="A820" s="10">
        <v>259</v>
      </c>
      <c r="B820" s="3" t="s">
        <v>1092</v>
      </c>
      <c r="C820" s="3" t="s">
        <v>625</v>
      </c>
      <c r="D820" s="3" t="s">
        <v>1</v>
      </c>
      <c r="E820" s="3" t="s">
        <v>1093</v>
      </c>
      <c r="F820" s="24">
        <f>('ICT-BD'!I260)</f>
        <v>12.57211985288758</v>
      </c>
      <c r="G820" s="24" t="str">
        <f>('ICT-BD'!J260)</f>
        <v>Algo Frío</v>
      </c>
      <c r="H820" s="24">
        <f t="shared" si="60"/>
        <v>31.630001935689734</v>
      </c>
      <c r="I820" s="72">
        <f>('ICA-BD'!L260)</f>
        <v>52.092592592592595</v>
      </c>
      <c r="J820" s="72" t="str">
        <f>('ICA-BD'!M260)</f>
        <v>Aceptable</v>
      </c>
      <c r="K820" s="72">
        <f t="shared" si="61"/>
        <v>78.388148148148147</v>
      </c>
      <c r="L820" s="133">
        <f>('IRA-BD'!G260)</f>
        <v>31</v>
      </c>
      <c r="M820" s="36" t="str">
        <f>('IRA-BD'!H267)</f>
        <v>Aceptable</v>
      </c>
      <c r="N820" s="133">
        <f t="shared" si="62"/>
        <v>31</v>
      </c>
      <c r="O820" s="80">
        <f t="shared" si="63"/>
        <v>47.006050027945967</v>
      </c>
      <c r="P820" s="81" t="str">
        <f t="shared" si="64"/>
        <v>Moderado</v>
      </c>
      <c r="Q820" s="11">
        <v>1</v>
      </c>
      <c r="R820" s="11" t="s">
        <v>165</v>
      </c>
      <c r="S820" s="11">
        <v>3</v>
      </c>
      <c r="T820" s="11">
        <v>-74.036007960000006</v>
      </c>
      <c r="U820" s="12">
        <v>4.7592474429999996</v>
      </c>
    </row>
    <row r="821" spans="1:21" x14ac:dyDescent="0.25">
      <c r="A821" s="10">
        <v>423</v>
      </c>
      <c r="B821" s="3" t="s">
        <v>1389</v>
      </c>
      <c r="C821" s="3" t="s">
        <v>6257</v>
      </c>
      <c r="D821" s="3" t="s">
        <v>1</v>
      </c>
      <c r="E821" s="3" t="s">
        <v>1390</v>
      </c>
      <c r="F821" s="24">
        <f>('ICT-BD'!I424)</f>
        <v>12.57211985288758</v>
      </c>
      <c r="G821" s="24" t="str">
        <f>('ICT-BD'!J424)</f>
        <v>Algo Frío</v>
      </c>
      <c r="H821" s="24">
        <f t="shared" si="60"/>
        <v>31.630001935689734</v>
      </c>
      <c r="I821" s="72">
        <f>('ICA-BD'!L424)</f>
        <v>52.092592592592595</v>
      </c>
      <c r="J821" s="72" t="str">
        <f>('ICA-BD'!M424)</f>
        <v>Aceptable</v>
      </c>
      <c r="K821" s="72">
        <f t="shared" si="61"/>
        <v>78.388148148148147</v>
      </c>
      <c r="L821" s="133">
        <f>('IRA-BD'!G424)</f>
        <v>31</v>
      </c>
      <c r="M821" s="36" t="str">
        <f>('IRA-BD'!H424)</f>
        <v>Aceptable</v>
      </c>
      <c r="N821" s="133">
        <f t="shared" si="62"/>
        <v>31</v>
      </c>
      <c r="O821" s="80">
        <f t="shared" si="63"/>
        <v>47.006050027945967</v>
      </c>
      <c r="P821" s="81" t="str">
        <f t="shared" si="64"/>
        <v>Moderado</v>
      </c>
      <c r="Q821" s="11">
        <v>3</v>
      </c>
      <c r="R821" s="11" t="s">
        <v>162</v>
      </c>
      <c r="S821" s="11">
        <v>2</v>
      </c>
      <c r="T821" s="11">
        <v>-74.081196500000004</v>
      </c>
      <c r="U821" s="12">
        <v>4.5890737120000002</v>
      </c>
    </row>
    <row r="822" spans="1:21" x14ac:dyDescent="0.25">
      <c r="A822" s="10">
        <v>424</v>
      </c>
      <c r="B822" s="3" t="s">
        <v>1391</v>
      </c>
      <c r="C822" s="3" t="s">
        <v>6257</v>
      </c>
      <c r="D822" s="3" t="s">
        <v>1</v>
      </c>
      <c r="E822" s="3" t="s">
        <v>1392</v>
      </c>
      <c r="F822" s="24">
        <f>('ICT-BD'!I425)</f>
        <v>12.57211985288758</v>
      </c>
      <c r="G822" s="24" t="str">
        <f>('ICT-BD'!J425)</f>
        <v>Algo Frío</v>
      </c>
      <c r="H822" s="24">
        <f t="shared" si="60"/>
        <v>31.630001935689734</v>
      </c>
      <c r="I822" s="72">
        <f>('ICA-BD'!L425)</f>
        <v>52.092592592592595</v>
      </c>
      <c r="J822" s="72" t="str">
        <f>('ICA-BD'!M425)</f>
        <v>Aceptable</v>
      </c>
      <c r="K822" s="72">
        <f t="shared" si="61"/>
        <v>78.388148148148147</v>
      </c>
      <c r="L822" s="133">
        <f>('IRA-BD'!G425)</f>
        <v>31</v>
      </c>
      <c r="M822" s="36" t="str">
        <f>('IRA-BD'!H425)</f>
        <v>Aceptable</v>
      </c>
      <c r="N822" s="133">
        <f t="shared" si="62"/>
        <v>31</v>
      </c>
      <c r="O822" s="80">
        <f t="shared" si="63"/>
        <v>47.006050027945967</v>
      </c>
      <c r="P822" s="81" t="str">
        <f t="shared" si="64"/>
        <v>Moderado</v>
      </c>
      <c r="Q822" s="11">
        <v>3</v>
      </c>
      <c r="R822" s="11" t="s">
        <v>162</v>
      </c>
      <c r="S822" s="11">
        <v>2</v>
      </c>
      <c r="T822" s="11">
        <v>-74.06844031</v>
      </c>
      <c r="U822" s="12">
        <v>4.585973461</v>
      </c>
    </row>
    <row r="823" spans="1:21" x14ac:dyDescent="0.25">
      <c r="A823" s="10">
        <v>425</v>
      </c>
      <c r="B823" s="3" t="s">
        <v>1393</v>
      </c>
      <c r="C823" s="3" t="s">
        <v>6257</v>
      </c>
      <c r="D823" s="3" t="s">
        <v>1</v>
      </c>
      <c r="E823" s="3" t="s">
        <v>1392</v>
      </c>
      <c r="F823" s="24">
        <f>('ICT-BD'!I426)</f>
        <v>12.57211985288758</v>
      </c>
      <c r="G823" s="24" t="str">
        <f>('ICT-BD'!J426)</f>
        <v>Algo Frío</v>
      </c>
      <c r="H823" s="24">
        <f t="shared" si="60"/>
        <v>31.630001935689734</v>
      </c>
      <c r="I823" s="72">
        <f>('ICA-BD'!L426)</f>
        <v>52.092592592592595</v>
      </c>
      <c r="J823" s="72" t="str">
        <f>('ICA-BD'!M426)</f>
        <v>Aceptable</v>
      </c>
      <c r="K823" s="72">
        <f t="shared" si="61"/>
        <v>78.388148148148147</v>
      </c>
      <c r="L823" s="133">
        <f>('IRA-BD'!G426)</f>
        <v>31</v>
      </c>
      <c r="M823" s="36" t="str">
        <f>('IRA-BD'!H426)</f>
        <v>Aceptable</v>
      </c>
      <c r="N823" s="133">
        <f t="shared" si="62"/>
        <v>31</v>
      </c>
      <c r="O823" s="80">
        <f t="shared" si="63"/>
        <v>47.006050027945967</v>
      </c>
      <c r="P823" s="81" t="str">
        <f t="shared" si="64"/>
        <v>Moderado</v>
      </c>
      <c r="Q823" s="11">
        <v>3</v>
      </c>
      <c r="R823" s="11" t="s">
        <v>162</v>
      </c>
      <c r="S823" s="11">
        <v>2</v>
      </c>
      <c r="T823" s="11">
        <v>-74.067096629999995</v>
      </c>
      <c r="U823" s="12">
        <v>4.5841912230000004</v>
      </c>
    </row>
    <row r="824" spans="1:21" x14ac:dyDescent="0.25">
      <c r="A824" s="10">
        <v>429</v>
      </c>
      <c r="B824" s="3" t="s">
        <v>1398</v>
      </c>
      <c r="C824" s="3" t="s">
        <v>6257</v>
      </c>
      <c r="D824" s="3" t="s">
        <v>1</v>
      </c>
      <c r="E824" s="3" t="s">
        <v>1399</v>
      </c>
      <c r="F824" s="24">
        <f>('ICT-BD'!I430)</f>
        <v>12.57211985288758</v>
      </c>
      <c r="G824" s="24" t="str">
        <f>('ICT-BD'!J430)</f>
        <v>Algo Frío</v>
      </c>
      <c r="H824" s="24">
        <f t="shared" si="60"/>
        <v>31.630001935689734</v>
      </c>
      <c r="I824" s="72">
        <f>('ICA-BD'!L430)</f>
        <v>52.092592592592595</v>
      </c>
      <c r="J824" s="72" t="str">
        <f>('ICA-BD'!M430)</f>
        <v>Aceptable</v>
      </c>
      <c r="K824" s="72">
        <f t="shared" si="61"/>
        <v>78.388148148148147</v>
      </c>
      <c r="L824" s="133">
        <f>('IRA-BD'!G430)</f>
        <v>31</v>
      </c>
      <c r="M824" s="36" t="str">
        <f>('IRA-BD'!H430)</f>
        <v>Aceptable</v>
      </c>
      <c r="N824" s="133">
        <f t="shared" si="62"/>
        <v>31</v>
      </c>
      <c r="O824" s="80">
        <f t="shared" si="63"/>
        <v>47.006050027945967</v>
      </c>
      <c r="P824" s="81" t="str">
        <f t="shared" si="64"/>
        <v>Moderado</v>
      </c>
      <c r="Q824" s="11">
        <v>3</v>
      </c>
      <c r="R824" s="11" t="s">
        <v>162</v>
      </c>
      <c r="S824" s="11">
        <v>2</v>
      </c>
      <c r="T824" s="11">
        <v>-74.077920719999995</v>
      </c>
      <c r="U824" s="12">
        <v>4.5816802499999998</v>
      </c>
    </row>
    <row r="825" spans="1:21" x14ac:dyDescent="0.25">
      <c r="A825" s="10">
        <v>431</v>
      </c>
      <c r="B825" s="3" t="s">
        <v>1401</v>
      </c>
      <c r="C825" s="3" t="s">
        <v>6257</v>
      </c>
      <c r="D825" s="3" t="s">
        <v>1</v>
      </c>
      <c r="E825" s="3" t="s">
        <v>1392</v>
      </c>
      <c r="F825" s="24">
        <f>('ICT-BD'!I432)</f>
        <v>12.57211985288758</v>
      </c>
      <c r="G825" s="24" t="str">
        <f>('ICT-BD'!J432)</f>
        <v>Algo Frío</v>
      </c>
      <c r="H825" s="24">
        <f t="shared" si="60"/>
        <v>31.630001935689734</v>
      </c>
      <c r="I825" s="72">
        <f>('ICA-BD'!L432)</f>
        <v>52.092592592592595</v>
      </c>
      <c r="J825" s="72" t="str">
        <f>('ICA-BD'!M432)</f>
        <v>Aceptable</v>
      </c>
      <c r="K825" s="72">
        <f t="shared" si="61"/>
        <v>78.388148148148147</v>
      </c>
      <c r="L825" s="133">
        <f>('IRA-BD'!G432)</f>
        <v>31</v>
      </c>
      <c r="M825" s="36" t="str">
        <f>('IRA-BD'!H432)</f>
        <v>Aceptable</v>
      </c>
      <c r="N825" s="133">
        <f t="shared" si="62"/>
        <v>31</v>
      </c>
      <c r="O825" s="80">
        <f t="shared" si="63"/>
        <v>47.006050027945967</v>
      </c>
      <c r="P825" s="81" t="str">
        <f t="shared" si="64"/>
        <v>Moderado</v>
      </c>
      <c r="Q825" s="11">
        <v>3</v>
      </c>
      <c r="R825" s="11" t="s">
        <v>162</v>
      </c>
      <c r="S825" s="11">
        <v>2</v>
      </c>
      <c r="T825" s="11">
        <v>-74.068432299999998</v>
      </c>
      <c r="U825" s="12">
        <v>4.5845407759999999</v>
      </c>
    </row>
    <row r="826" spans="1:21" x14ac:dyDescent="0.25">
      <c r="A826" s="10">
        <v>433</v>
      </c>
      <c r="B826" s="3" t="s">
        <v>1403</v>
      </c>
      <c r="C826" s="3" t="s">
        <v>6257</v>
      </c>
      <c r="D826" s="3" t="s">
        <v>1</v>
      </c>
      <c r="E826" s="3" t="s">
        <v>1404</v>
      </c>
      <c r="F826" s="24">
        <f>('ICT-BD'!I434)</f>
        <v>12.57211985288758</v>
      </c>
      <c r="G826" s="24" t="str">
        <f>('ICT-BD'!J434)</f>
        <v>Algo Frío</v>
      </c>
      <c r="H826" s="24">
        <f t="shared" si="60"/>
        <v>31.630001935689734</v>
      </c>
      <c r="I826" s="72">
        <f>('ICA-BD'!L434)</f>
        <v>52.092592592592595</v>
      </c>
      <c r="J826" s="72" t="str">
        <f>('ICA-BD'!M434)</f>
        <v>Aceptable</v>
      </c>
      <c r="K826" s="72">
        <f t="shared" si="61"/>
        <v>78.388148148148147</v>
      </c>
      <c r="L826" s="133">
        <f>('IRA-BD'!G434)</f>
        <v>31</v>
      </c>
      <c r="M826" s="36" t="str">
        <f>('IRA-BD'!H434)</f>
        <v>Aceptable</v>
      </c>
      <c r="N826" s="133">
        <f t="shared" si="62"/>
        <v>31</v>
      </c>
      <c r="O826" s="80">
        <f t="shared" si="63"/>
        <v>47.006050027945967</v>
      </c>
      <c r="P826" s="81" t="str">
        <f t="shared" si="64"/>
        <v>Moderado</v>
      </c>
      <c r="Q826" s="11">
        <v>3</v>
      </c>
      <c r="R826" s="11" t="s">
        <v>162</v>
      </c>
      <c r="S826" s="11">
        <v>2</v>
      </c>
      <c r="T826" s="11">
        <v>-74.075478540000006</v>
      </c>
      <c r="U826" s="12">
        <v>4.5855623320000003</v>
      </c>
    </row>
    <row r="827" spans="1:21" x14ac:dyDescent="0.25">
      <c r="A827" s="10">
        <v>436</v>
      </c>
      <c r="B827" s="3" t="s">
        <v>1407</v>
      </c>
      <c r="C827" s="3" t="s">
        <v>6257</v>
      </c>
      <c r="D827" s="3" t="s">
        <v>1</v>
      </c>
      <c r="E827" s="3" t="s">
        <v>1408</v>
      </c>
      <c r="F827" s="24">
        <f>('ICT-BD'!I437)</f>
        <v>12.57211985288758</v>
      </c>
      <c r="G827" s="24" t="str">
        <f>('ICT-BD'!J437)</f>
        <v>Algo Frío</v>
      </c>
      <c r="H827" s="24">
        <f t="shared" si="60"/>
        <v>31.630001935689734</v>
      </c>
      <c r="I827" s="72">
        <f>('ICA-BD'!L437)</f>
        <v>52.092592592592595</v>
      </c>
      <c r="J827" s="72" t="str">
        <f>('ICA-BD'!M437)</f>
        <v>Aceptable</v>
      </c>
      <c r="K827" s="72">
        <f t="shared" si="61"/>
        <v>78.388148148148147</v>
      </c>
      <c r="L827" s="133">
        <f>('IRA-BD'!G437)</f>
        <v>31</v>
      </c>
      <c r="M827" s="36" t="str">
        <f>('IRA-BD'!H437)</f>
        <v>Aceptable</v>
      </c>
      <c r="N827" s="133">
        <f t="shared" si="62"/>
        <v>31</v>
      </c>
      <c r="O827" s="80">
        <f t="shared" si="63"/>
        <v>47.006050027945967</v>
      </c>
      <c r="P827" s="81" t="str">
        <f t="shared" si="64"/>
        <v>Moderado</v>
      </c>
      <c r="Q827" s="11">
        <v>3</v>
      </c>
      <c r="R827" s="11" t="s">
        <v>162</v>
      </c>
      <c r="S827" s="11">
        <v>2</v>
      </c>
      <c r="T827" s="11">
        <v>-74.075369969999997</v>
      </c>
      <c r="U827" s="12">
        <v>4.5874245399999998</v>
      </c>
    </row>
    <row r="828" spans="1:21" x14ac:dyDescent="0.25">
      <c r="A828" s="10">
        <v>437</v>
      </c>
      <c r="B828" s="3" t="s">
        <v>1409</v>
      </c>
      <c r="C828" s="3" t="s">
        <v>6257</v>
      </c>
      <c r="D828" s="3" t="s">
        <v>1</v>
      </c>
      <c r="E828" s="3" t="s">
        <v>1410</v>
      </c>
      <c r="F828" s="24">
        <f>('ICT-BD'!I438)</f>
        <v>12.57211985288758</v>
      </c>
      <c r="G828" s="24" t="str">
        <f>('ICT-BD'!J438)</f>
        <v>Algo Frío</v>
      </c>
      <c r="H828" s="24">
        <f t="shared" si="60"/>
        <v>31.630001935689734</v>
      </c>
      <c r="I828" s="72">
        <f>('ICA-BD'!L438)</f>
        <v>52.092592592592595</v>
      </c>
      <c r="J828" s="72" t="str">
        <f>('ICA-BD'!M438)</f>
        <v>Aceptable</v>
      </c>
      <c r="K828" s="72">
        <f t="shared" si="61"/>
        <v>78.388148148148147</v>
      </c>
      <c r="L828" s="133">
        <f>('IRA-BD'!G438)</f>
        <v>31</v>
      </c>
      <c r="M828" s="36" t="str">
        <f>('IRA-BD'!H438)</f>
        <v>Aceptable</v>
      </c>
      <c r="N828" s="133">
        <f t="shared" si="62"/>
        <v>31</v>
      </c>
      <c r="O828" s="80">
        <f t="shared" si="63"/>
        <v>47.006050027945967</v>
      </c>
      <c r="P828" s="81" t="str">
        <f t="shared" si="64"/>
        <v>Moderado</v>
      </c>
      <c r="Q828" s="11">
        <v>3</v>
      </c>
      <c r="R828" s="11" t="s">
        <v>162</v>
      </c>
      <c r="S828" s="11">
        <v>2</v>
      </c>
      <c r="T828" s="11">
        <v>-74.072862700000002</v>
      </c>
      <c r="U828" s="12">
        <v>4.5861631770000004</v>
      </c>
    </row>
    <row r="829" spans="1:21" x14ac:dyDescent="0.25">
      <c r="A829" s="10">
        <v>438</v>
      </c>
      <c r="B829" s="3" t="s">
        <v>1411</v>
      </c>
      <c r="C829" s="3" t="s">
        <v>6257</v>
      </c>
      <c r="D829" s="3" t="s">
        <v>1</v>
      </c>
      <c r="E829" s="3" t="s">
        <v>1412</v>
      </c>
      <c r="F829" s="24">
        <f>('ICT-BD'!I439)</f>
        <v>12.57211985288758</v>
      </c>
      <c r="G829" s="24" t="str">
        <f>('ICT-BD'!J439)</f>
        <v>Algo Frío</v>
      </c>
      <c r="H829" s="24">
        <f t="shared" si="60"/>
        <v>31.630001935689734</v>
      </c>
      <c r="I829" s="72">
        <f>('ICA-BD'!L439)</f>
        <v>52.092592592592595</v>
      </c>
      <c r="J829" s="72" t="str">
        <f>('ICA-BD'!M439)</f>
        <v>Aceptable</v>
      </c>
      <c r="K829" s="72">
        <f t="shared" si="61"/>
        <v>78.388148148148147</v>
      </c>
      <c r="L829" s="133">
        <f>('IRA-BD'!G439)</f>
        <v>31</v>
      </c>
      <c r="M829" s="36" t="str">
        <f>('IRA-BD'!H439)</f>
        <v>Aceptable</v>
      </c>
      <c r="N829" s="133">
        <f t="shared" si="62"/>
        <v>31</v>
      </c>
      <c r="O829" s="80">
        <f t="shared" si="63"/>
        <v>47.006050027945967</v>
      </c>
      <c r="P829" s="81" t="str">
        <f t="shared" si="64"/>
        <v>Moderado</v>
      </c>
      <c r="Q829" s="11">
        <v>3</v>
      </c>
      <c r="R829" s="11" t="s">
        <v>162</v>
      </c>
      <c r="S829" s="11">
        <v>1</v>
      </c>
      <c r="T829" s="11">
        <v>-74.074982919999997</v>
      </c>
      <c r="U829" s="12">
        <v>4.5846180089999997</v>
      </c>
    </row>
    <row r="830" spans="1:21" x14ac:dyDescent="0.25">
      <c r="A830" s="10">
        <v>439</v>
      </c>
      <c r="B830" s="3" t="s">
        <v>1413</v>
      </c>
      <c r="C830" s="3" t="s">
        <v>6257</v>
      </c>
      <c r="D830" s="3" t="s">
        <v>1</v>
      </c>
      <c r="E830" s="3" t="s">
        <v>1414</v>
      </c>
      <c r="F830" s="24">
        <f>('ICT-BD'!I440)</f>
        <v>12.57211985288758</v>
      </c>
      <c r="G830" s="24" t="str">
        <f>('ICT-BD'!J440)</f>
        <v>Algo Frío</v>
      </c>
      <c r="H830" s="24">
        <f t="shared" si="60"/>
        <v>31.630001935689734</v>
      </c>
      <c r="I830" s="72">
        <f>('ICA-BD'!L440)</f>
        <v>52.092592592592595</v>
      </c>
      <c r="J830" s="72" t="str">
        <f>('ICA-BD'!M440)</f>
        <v>Aceptable</v>
      </c>
      <c r="K830" s="72">
        <f t="shared" si="61"/>
        <v>78.388148148148147</v>
      </c>
      <c r="L830" s="133">
        <f>('IRA-BD'!G440)</f>
        <v>31</v>
      </c>
      <c r="M830" s="36" t="str">
        <f>('IRA-BD'!H440)</f>
        <v>Aceptable</v>
      </c>
      <c r="N830" s="133">
        <f t="shared" si="62"/>
        <v>31</v>
      </c>
      <c r="O830" s="80">
        <f t="shared" si="63"/>
        <v>47.006050027945967</v>
      </c>
      <c r="P830" s="81" t="str">
        <f t="shared" si="64"/>
        <v>Moderado</v>
      </c>
      <c r="Q830" s="11">
        <v>3</v>
      </c>
      <c r="R830" s="11" t="s">
        <v>162</v>
      </c>
      <c r="S830" s="11">
        <v>2</v>
      </c>
      <c r="T830" s="11">
        <v>-74.070597039999996</v>
      </c>
      <c r="U830" s="12">
        <v>4.5799458680000003</v>
      </c>
    </row>
    <row r="831" spans="1:21" x14ac:dyDescent="0.25">
      <c r="A831" s="10">
        <v>441</v>
      </c>
      <c r="B831" s="3" t="s">
        <v>1417</v>
      </c>
      <c r="C831" s="3" t="s">
        <v>6257</v>
      </c>
      <c r="D831" s="3" t="s">
        <v>1</v>
      </c>
      <c r="E831" s="3" t="s">
        <v>1418</v>
      </c>
      <c r="F831" s="24">
        <f>('ICT-BD'!I442)</f>
        <v>12.57211985288758</v>
      </c>
      <c r="G831" s="24" t="str">
        <f>('ICT-BD'!J442)</f>
        <v>Algo Frío</v>
      </c>
      <c r="H831" s="24">
        <f t="shared" si="60"/>
        <v>31.630001935689734</v>
      </c>
      <c r="I831" s="72">
        <f>('ICA-BD'!L442)</f>
        <v>52.092592592592595</v>
      </c>
      <c r="J831" s="72" t="str">
        <f>('ICA-BD'!M442)</f>
        <v>Aceptable</v>
      </c>
      <c r="K831" s="72">
        <f t="shared" si="61"/>
        <v>78.388148148148147</v>
      </c>
      <c r="L831" s="133">
        <f>('IRA-BD'!G442)</f>
        <v>31</v>
      </c>
      <c r="M831" s="36" t="str">
        <f>('IRA-BD'!H442)</f>
        <v>Aceptable</v>
      </c>
      <c r="N831" s="133">
        <f t="shared" si="62"/>
        <v>31</v>
      </c>
      <c r="O831" s="80">
        <f t="shared" si="63"/>
        <v>47.006050027945967</v>
      </c>
      <c r="P831" s="81" t="str">
        <f t="shared" si="64"/>
        <v>Moderado</v>
      </c>
      <c r="Q831" s="11">
        <v>3</v>
      </c>
      <c r="R831" s="11" t="s">
        <v>162</v>
      </c>
      <c r="S831" s="11">
        <v>2</v>
      </c>
      <c r="T831" s="11">
        <v>-74.070911710000004</v>
      </c>
      <c r="U831" s="12">
        <v>4.5838510509999999</v>
      </c>
    </row>
    <row r="832" spans="1:21" x14ac:dyDescent="0.25">
      <c r="A832" s="10">
        <v>442</v>
      </c>
      <c r="B832" s="3" t="s">
        <v>1419</v>
      </c>
      <c r="C832" s="3" t="s">
        <v>6257</v>
      </c>
      <c r="D832" s="3" t="s">
        <v>1</v>
      </c>
      <c r="E832" s="3" t="s">
        <v>1418</v>
      </c>
      <c r="F832" s="24">
        <f>('ICT-BD'!I443)</f>
        <v>12.57211985288758</v>
      </c>
      <c r="G832" s="24" t="str">
        <f>('ICT-BD'!J443)</f>
        <v>Algo Frío</v>
      </c>
      <c r="H832" s="24">
        <f t="shared" si="60"/>
        <v>31.630001935689734</v>
      </c>
      <c r="I832" s="72">
        <f>('ICA-BD'!L443)</f>
        <v>52.092592592592595</v>
      </c>
      <c r="J832" s="72" t="str">
        <f>('ICA-BD'!M443)</f>
        <v>Aceptable</v>
      </c>
      <c r="K832" s="72">
        <f t="shared" si="61"/>
        <v>78.388148148148147</v>
      </c>
      <c r="L832" s="133">
        <f>('IRA-BD'!G443)</f>
        <v>31</v>
      </c>
      <c r="M832" s="36" t="str">
        <f>('IRA-BD'!H443)</f>
        <v>Aceptable</v>
      </c>
      <c r="N832" s="133">
        <f t="shared" si="62"/>
        <v>31</v>
      </c>
      <c r="O832" s="80">
        <f t="shared" si="63"/>
        <v>47.006050027945967</v>
      </c>
      <c r="P832" s="81" t="str">
        <f t="shared" si="64"/>
        <v>Moderado</v>
      </c>
      <c r="Q832" s="11">
        <v>3</v>
      </c>
      <c r="R832" s="11" t="s">
        <v>162</v>
      </c>
      <c r="S832" s="11">
        <v>2</v>
      </c>
      <c r="T832" s="11">
        <v>-74.071777170000004</v>
      </c>
      <c r="U832" s="12">
        <v>4.5841527510000004</v>
      </c>
    </row>
    <row r="833" spans="1:21" x14ac:dyDescent="0.25">
      <c r="A833" s="10">
        <v>443</v>
      </c>
      <c r="B833" s="3" t="s">
        <v>1420</v>
      </c>
      <c r="C833" s="3" t="s">
        <v>6257</v>
      </c>
      <c r="D833" s="3" t="s">
        <v>1</v>
      </c>
      <c r="E833" s="3" t="s">
        <v>1392</v>
      </c>
      <c r="F833" s="24">
        <f>('ICT-BD'!I444)</f>
        <v>12.57211985288758</v>
      </c>
      <c r="G833" s="24" t="str">
        <f>('ICT-BD'!J444)</f>
        <v>Algo Frío</v>
      </c>
      <c r="H833" s="24">
        <f t="shared" si="60"/>
        <v>31.630001935689734</v>
      </c>
      <c r="I833" s="72">
        <f>('ICA-BD'!L444)</f>
        <v>52.092592592592595</v>
      </c>
      <c r="J833" s="72" t="str">
        <f>('ICA-BD'!M444)</f>
        <v>Aceptable</v>
      </c>
      <c r="K833" s="72">
        <f t="shared" si="61"/>
        <v>78.388148148148147</v>
      </c>
      <c r="L833" s="133">
        <f>('IRA-BD'!G444)</f>
        <v>31</v>
      </c>
      <c r="M833" s="36" t="str">
        <f>('IRA-BD'!H444)</f>
        <v>Aceptable</v>
      </c>
      <c r="N833" s="133">
        <f t="shared" si="62"/>
        <v>31</v>
      </c>
      <c r="O833" s="80">
        <f t="shared" si="63"/>
        <v>47.006050027945967</v>
      </c>
      <c r="P833" s="81" t="str">
        <f t="shared" si="64"/>
        <v>Moderado</v>
      </c>
      <c r="Q833" s="11">
        <v>3</v>
      </c>
      <c r="R833" s="11" t="s">
        <v>162</v>
      </c>
      <c r="S833" s="11">
        <v>2</v>
      </c>
      <c r="T833" s="11">
        <v>-74.065731209999996</v>
      </c>
      <c r="U833" s="12">
        <v>4.5853997959999999</v>
      </c>
    </row>
    <row r="834" spans="1:21" x14ac:dyDescent="0.25">
      <c r="A834" s="10">
        <v>445</v>
      </c>
      <c r="B834" s="3" t="s">
        <v>1422</v>
      </c>
      <c r="C834" s="3" t="s">
        <v>6257</v>
      </c>
      <c r="D834" s="3" t="s">
        <v>1</v>
      </c>
      <c r="E834" s="3" t="s">
        <v>1423</v>
      </c>
      <c r="F834" s="24">
        <f>('ICT-BD'!I446)</f>
        <v>12.57211985288758</v>
      </c>
      <c r="G834" s="24" t="str">
        <f>('ICT-BD'!J446)</f>
        <v>Algo Frío</v>
      </c>
      <c r="H834" s="24">
        <f t="shared" ref="H834:H897" si="65">IF(F834&lt;=3, F834*25/3,
IF(F834&lt;=5, 26 + (F834-3.1)*25/1.9,
IF(F834&lt;=7, 51 + (F834-5.1)*25/1.9,
IF(F834&lt;=11, 76 + (F834-7.1)*25/3.9,
IF(F834&lt;=13, 51 - (F834-11.1)*25/1.9,
IF(F834&lt;=15, 26 - (F834-13.1)*25/1.9,
25 - (F834-15)*25/35))))))</f>
        <v>31.630001935689734</v>
      </c>
      <c r="I834" s="72">
        <f>('ICA-BD'!L446)</f>
        <v>52.092592592592595</v>
      </c>
      <c r="J834" s="72" t="str">
        <f>('ICA-BD'!M446)</f>
        <v>Aceptable</v>
      </c>
      <c r="K834" s="72">
        <f t="shared" ref="K834:K897" si="66">IF(I834&lt;=50, 100 - (I834-0)*20/50,
IF(I834&lt;=100, 79 - (I834-51)*28/50,
IF(I834&lt;=150, 50 - (I834-101)*20/50,
IF(I834&lt;=200, 29 - (I834-151)*14/50,
IF(I834&lt;=300, 14 - (I834-201)*4/100,
9 - (I834-301)*9/200)))))</f>
        <v>78.388148148148147</v>
      </c>
      <c r="L834" s="133">
        <f>('IRA-BD'!G446)</f>
        <v>31</v>
      </c>
      <c r="M834" s="36" t="str">
        <f>('IRA-BD'!H446)</f>
        <v>Aceptable</v>
      </c>
      <c r="N834" s="133">
        <f t="shared" ref="N834:N897" si="67">(L834)</f>
        <v>31</v>
      </c>
      <c r="O834" s="80">
        <f t="shared" ref="O834:O897" si="68">((H834+K834+N834)/3)</f>
        <v>47.006050027945967</v>
      </c>
      <c r="P834" s="81" t="str">
        <f t="shared" ref="P834:P897" si="69">IF(O834&gt;=80, "Óptimo",
IF(O834&gt;=60, "Bueno",
IF(O834&gt;=40, "Moderado",
IF(O834&gt;=20, "Bajo", "Malo"))))</f>
        <v>Moderado</v>
      </c>
      <c r="Q834" s="11">
        <v>3</v>
      </c>
      <c r="R834" s="11" t="s">
        <v>162</v>
      </c>
      <c r="S834" s="11">
        <v>2</v>
      </c>
      <c r="T834" s="11">
        <v>-74.067887299999995</v>
      </c>
      <c r="U834" s="12">
        <v>4.5900508120000003</v>
      </c>
    </row>
    <row r="835" spans="1:21" x14ac:dyDescent="0.25">
      <c r="A835" s="10">
        <v>450</v>
      </c>
      <c r="B835" s="3" t="s">
        <v>317</v>
      </c>
      <c r="C835" s="3" t="s">
        <v>318</v>
      </c>
      <c r="D835" s="3" t="s">
        <v>1</v>
      </c>
      <c r="E835" s="3" t="s">
        <v>319</v>
      </c>
      <c r="F835" s="24">
        <f>('ICT-BD'!I451)</f>
        <v>12.57211985288758</v>
      </c>
      <c r="G835" s="24" t="str">
        <f>('ICT-BD'!J451)</f>
        <v>Algo Frío</v>
      </c>
      <c r="H835" s="24">
        <f t="shared" si="65"/>
        <v>31.630001935689734</v>
      </c>
      <c r="I835" s="72">
        <f>('ICA-BD'!L451)</f>
        <v>52.092592592592595</v>
      </c>
      <c r="J835" s="72" t="str">
        <f>('ICA-BD'!M451)</f>
        <v>Aceptable</v>
      </c>
      <c r="K835" s="72">
        <f t="shared" si="66"/>
        <v>78.388148148148147</v>
      </c>
      <c r="L835" s="133">
        <f>('IRA-BD'!G451)</f>
        <v>31</v>
      </c>
      <c r="M835" s="36" t="str">
        <f>('IRA-BD'!H451)</f>
        <v>Aceptable</v>
      </c>
      <c r="N835" s="133">
        <f t="shared" si="67"/>
        <v>31</v>
      </c>
      <c r="O835" s="80">
        <f t="shared" si="68"/>
        <v>47.006050027945967</v>
      </c>
      <c r="P835" s="81" t="str">
        <f t="shared" si="69"/>
        <v>Moderado</v>
      </c>
      <c r="Q835" s="11">
        <v>4</v>
      </c>
      <c r="R835" s="11" t="s">
        <v>160</v>
      </c>
      <c r="S835" s="11">
        <v>2</v>
      </c>
      <c r="T835" s="11">
        <v>-74.084882109999995</v>
      </c>
      <c r="U835" s="12">
        <v>4.5561086370000003</v>
      </c>
    </row>
    <row r="836" spans="1:21" x14ac:dyDescent="0.25">
      <c r="A836" s="10">
        <v>451</v>
      </c>
      <c r="B836" s="3" t="s">
        <v>320</v>
      </c>
      <c r="C836" s="3" t="s">
        <v>318</v>
      </c>
      <c r="D836" s="3" t="s">
        <v>1</v>
      </c>
      <c r="E836" s="3" t="s">
        <v>321</v>
      </c>
      <c r="F836" s="24">
        <f>('ICT-BD'!I452)</f>
        <v>12.57211985288758</v>
      </c>
      <c r="G836" s="24" t="str">
        <f>('ICT-BD'!J452)</f>
        <v>Algo Frío</v>
      </c>
      <c r="H836" s="24">
        <f t="shared" si="65"/>
        <v>31.630001935689734</v>
      </c>
      <c r="I836" s="72">
        <f>('ICA-BD'!L452)</f>
        <v>52.092592592592595</v>
      </c>
      <c r="J836" s="72" t="str">
        <f>('ICA-BD'!M452)</f>
        <v>Aceptable</v>
      </c>
      <c r="K836" s="72">
        <f t="shared" si="66"/>
        <v>78.388148148148147</v>
      </c>
      <c r="L836" s="133">
        <f>('IRA-BD'!G452)</f>
        <v>31</v>
      </c>
      <c r="M836" s="36" t="str">
        <f>('IRA-BD'!H452)</f>
        <v>Aceptable</v>
      </c>
      <c r="N836" s="133">
        <f t="shared" si="67"/>
        <v>31</v>
      </c>
      <c r="O836" s="80">
        <f t="shared" si="68"/>
        <v>47.006050027945967</v>
      </c>
      <c r="P836" s="81" t="str">
        <f t="shared" si="69"/>
        <v>Moderado</v>
      </c>
      <c r="Q836" s="11">
        <v>4</v>
      </c>
      <c r="R836" s="11" t="s">
        <v>160</v>
      </c>
      <c r="S836" s="11">
        <v>2</v>
      </c>
      <c r="T836" s="11">
        <v>-74.087638380000001</v>
      </c>
      <c r="U836" s="12">
        <v>4.5513406659999998</v>
      </c>
    </row>
    <row r="837" spans="1:21" x14ac:dyDescent="0.25">
      <c r="A837" s="10">
        <v>458</v>
      </c>
      <c r="B837" s="3" t="s">
        <v>334</v>
      </c>
      <c r="C837" s="3" t="s">
        <v>318</v>
      </c>
      <c r="D837" s="3" t="s">
        <v>1</v>
      </c>
      <c r="E837" s="3" t="s">
        <v>335</v>
      </c>
      <c r="F837" s="24">
        <f>('ICT-BD'!I459)</f>
        <v>12.57211985288758</v>
      </c>
      <c r="G837" s="24" t="str">
        <f>('ICT-BD'!J459)</f>
        <v>Algo Frío</v>
      </c>
      <c r="H837" s="24">
        <f t="shared" si="65"/>
        <v>31.630001935689734</v>
      </c>
      <c r="I837" s="72">
        <f>('ICA-BD'!L459)</f>
        <v>52.092592592592595</v>
      </c>
      <c r="J837" s="72" t="str">
        <f>('ICA-BD'!M459)</f>
        <v>Aceptable</v>
      </c>
      <c r="K837" s="72">
        <f t="shared" si="66"/>
        <v>78.388148148148147</v>
      </c>
      <c r="L837" s="133">
        <f>('IRA-BD'!G459)</f>
        <v>31</v>
      </c>
      <c r="M837" s="36" t="str">
        <f>('IRA-BD'!H459)</f>
        <v>Aceptable</v>
      </c>
      <c r="N837" s="133">
        <f t="shared" si="67"/>
        <v>31</v>
      </c>
      <c r="O837" s="80">
        <f t="shared" si="68"/>
        <v>47.006050027945967</v>
      </c>
      <c r="P837" s="81" t="str">
        <f t="shared" si="69"/>
        <v>Moderado</v>
      </c>
      <c r="Q837" s="11">
        <v>4</v>
      </c>
      <c r="R837" s="11" t="s">
        <v>160</v>
      </c>
      <c r="S837" s="11">
        <v>2</v>
      </c>
      <c r="T837" s="11">
        <v>-74.087523509999997</v>
      </c>
      <c r="U837" s="12">
        <v>4.5562196149999998</v>
      </c>
    </row>
    <row r="838" spans="1:21" x14ac:dyDescent="0.25">
      <c r="A838" s="10">
        <v>469</v>
      </c>
      <c r="B838" s="3" t="s">
        <v>357</v>
      </c>
      <c r="C838" s="3" t="s">
        <v>318</v>
      </c>
      <c r="D838" s="3" t="s">
        <v>1</v>
      </c>
      <c r="E838" s="3" t="s">
        <v>358</v>
      </c>
      <c r="F838" s="24">
        <f>('ICT-BD'!I470)</f>
        <v>12.57211985288758</v>
      </c>
      <c r="G838" s="24" t="str">
        <f>('ICT-BD'!J470)</f>
        <v>Algo Frío</v>
      </c>
      <c r="H838" s="24">
        <f t="shared" si="65"/>
        <v>31.630001935689734</v>
      </c>
      <c r="I838" s="72">
        <f>('ICA-BD'!L470)</f>
        <v>52.092592592592595</v>
      </c>
      <c r="J838" s="72" t="str">
        <f>('ICA-BD'!M470)</f>
        <v>Aceptable</v>
      </c>
      <c r="K838" s="72">
        <f t="shared" si="66"/>
        <v>78.388148148148147</v>
      </c>
      <c r="L838" s="133">
        <f>('IRA-BD'!G470)</f>
        <v>31</v>
      </c>
      <c r="M838" s="36" t="str">
        <f>('IRA-BD'!H470)</f>
        <v>Aceptable</v>
      </c>
      <c r="N838" s="133">
        <f t="shared" si="67"/>
        <v>31</v>
      </c>
      <c r="O838" s="80">
        <f t="shared" si="68"/>
        <v>47.006050027945967</v>
      </c>
      <c r="P838" s="81" t="str">
        <f t="shared" si="69"/>
        <v>Moderado</v>
      </c>
      <c r="Q838" s="11">
        <v>4</v>
      </c>
      <c r="R838" s="11" t="s">
        <v>160</v>
      </c>
      <c r="S838" s="11">
        <v>2</v>
      </c>
      <c r="T838" s="11">
        <v>-74.090704540000004</v>
      </c>
      <c r="U838" s="12">
        <v>4.5550397470000004</v>
      </c>
    </row>
    <row r="839" spans="1:21" x14ac:dyDescent="0.25">
      <c r="A839" s="10">
        <v>471</v>
      </c>
      <c r="B839" s="3" t="s">
        <v>360</v>
      </c>
      <c r="C839" s="3" t="s">
        <v>318</v>
      </c>
      <c r="D839" s="3" t="s">
        <v>1</v>
      </c>
      <c r="E839" s="3" t="s">
        <v>361</v>
      </c>
      <c r="F839" s="24">
        <f>('ICT-BD'!I472)</f>
        <v>12.57211985288758</v>
      </c>
      <c r="G839" s="24" t="str">
        <f>('ICT-BD'!J472)</f>
        <v>Algo Frío</v>
      </c>
      <c r="H839" s="24">
        <f t="shared" si="65"/>
        <v>31.630001935689734</v>
      </c>
      <c r="I839" s="72">
        <f>('ICA-BD'!L472)</f>
        <v>52.092592592592595</v>
      </c>
      <c r="J839" s="72" t="str">
        <f>('ICA-BD'!M472)</f>
        <v>Aceptable</v>
      </c>
      <c r="K839" s="72">
        <f t="shared" si="66"/>
        <v>78.388148148148147</v>
      </c>
      <c r="L839" s="133">
        <f>('IRA-BD'!G472)</f>
        <v>31</v>
      </c>
      <c r="M839" s="36" t="str">
        <f>('IRA-BD'!H472)</f>
        <v>Aceptable</v>
      </c>
      <c r="N839" s="133">
        <f t="shared" si="67"/>
        <v>31</v>
      </c>
      <c r="O839" s="80">
        <f t="shared" si="68"/>
        <v>47.006050027945967</v>
      </c>
      <c r="P839" s="81" t="str">
        <f t="shared" si="69"/>
        <v>Moderado</v>
      </c>
      <c r="Q839" s="11">
        <v>4</v>
      </c>
      <c r="R839" s="11" t="s">
        <v>160</v>
      </c>
      <c r="S839" s="11">
        <v>2</v>
      </c>
      <c r="T839" s="11">
        <v>-74.078454640000004</v>
      </c>
      <c r="U839" s="12">
        <v>4.580590559</v>
      </c>
    </row>
    <row r="840" spans="1:21" x14ac:dyDescent="0.25">
      <c r="A840" s="10">
        <v>473</v>
      </c>
      <c r="B840" s="3" t="s">
        <v>364</v>
      </c>
      <c r="C840" s="3" t="s">
        <v>318</v>
      </c>
      <c r="D840" s="3" t="s">
        <v>1</v>
      </c>
      <c r="E840" s="3" t="s">
        <v>365</v>
      </c>
      <c r="F840" s="24">
        <f>('ICT-BD'!I474)</f>
        <v>12.57211985288758</v>
      </c>
      <c r="G840" s="24" t="str">
        <f>('ICT-BD'!J474)</f>
        <v>Algo Frío</v>
      </c>
      <c r="H840" s="24">
        <f t="shared" si="65"/>
        <v>31.630001935689734</v>
      </c>
      <c r="I840" s="72">
        <f>('ICA-BD'!L474)</f>
        <v>52.092592592592595</v>
      </c>
      <c r="J840" s="72" t="str">
        <f>('ICA-BD'!M474)</f>
        <v>Aceptable</v>
      </c>
      <c r="K840" s="72">
        <f t="shared" si="66"/>
        <v>78.388148148148147</v>
      </c>
      <c r="L840" s="133">
        <f>('IRA-BD'!G474)</f>
        <v>31</v>
      </c>
      <c r="M840" s="36" t="str">
        <f>('IRA-BD'!H474)</f>
        <v>Aceptable</v>
      </c>
      <c r="N840" s="133">
        <f t="shared" si="67"/>
        <v>31</v>
      </c>
      <c r="O840" s="80">
        <f t="shared" si="68"/>
        <v>47.006050027945967</v>
      </c>
      <c r="P840" s="81" t="str">
        <f t="shared" si="69"/>
        <v>Moderado</v>
      </c>
      <c r="Q840" s="11">
        <v>4</v>
      </c>
      <c r="R840" s="11" t="s">
        <v>160</v>
      </c>
      <c r="S840" s="11">
        <v>2</v>
      </c>
      <c r="T840" s="11">
        <v>-74.085871370000007</v>
      </c>
      <c r="U840" s="12">
        <v>4.5586048659999996</v>
      </c>
    </row>
    <row r="841" spans="1:21" x14ac:dyDescent="0.25">
      <c r="A841" s="10">
        <v>502</v>
      </c>
      <c r="B841" s="3" t="s">
        <v>415</v>
      </c>
      <c r="C841" s="3" t="s">
        <v>318</v>
      </c>
      <c r="D841" s="3" t="s">
        <v>1</v>
      </c>
      <c r="E841" s="3" t="s">
        <v>416</v>
      </c>
      <c r="F841" s="24">
        <f>('ICT-BD'!I503)</f>
        <v>12.57211985288758</v>
      </c>
      <c r="G841" s="24" t="str">
        <f>('ICT-BD'!J503)</f>
        <v>Algo Frío</v>
      </c>
      <c r="H841" s="24">
        <f t="shared" si="65"/>
        <v>31.630001935689734</v>
      </c>
      <c r="I841" s="72">
        <f>('ICA-BD'!L503)</f>
        <v>52.092592592592595</v>
      </c>
      <c r="J841" s="72" t="str">
        <f>('ICA-BD'!M503)</f>
        <v>Aceptable</v>
      </c>
      <c r="K841" s="72">
        <f t="shared" si="66"/>
        <v>78.388148148148147</v>
      </c>
      <c r="L841" s="133">
        <f>('IRA-BD'!G503)</f>
        <v>31</v>
      </c>
      <c r="M841" s="36" t="str">
        <f>('IRA-BD'!H503)</f>
        <v>Aceptable</v>
      </c>
      <c r="N841" s="133">
        <f t="shared" si="67"/>
        <v>31</v>
      </c>
      <c r="O841" s="80">
        <f t="shared" si="68"/>
        <v>47.006050027945967</v>
      </c>
      <c r="P841" s="81" t="str">
        <f t="shared" si="69"/>
        <v>Moderado</v>
      </c>
      <c r="Q841" s="11">
        <v>4</v>
      </c>
      <c r="R841" s="11" t="s">
        <v>160</v>
      </c>
      <c r="S841" s="11">
        <v>2</v>
      </c>
      <c r="T841" s="11">
        <v>-74.082619730000005</v>
      </c>
      <c r="U841" s="12">
        <v>4.5829052560000001</v>
      </c>
    </row>
    <row r="842" spans="1:21" x14ac:dyDescent="0.25">
      <c r="A842" s="10">
        <v>505</v>
      </c>
      <c r="B842" s="3" t="s">
        <v>421</v>
      </c>
      <c r="C842" s="3" t="s">
        <v>318</v>
      </c>
      <c r="D842" s="3" t="s">
        <v>1</v>
      </c>
      <c r="E842" s="3" t="s">
        <v>422</v>
      </c>
      <c r="F842" s="24">
        <f>('ICT-BD'!I506)</f>
        <v>12.57211985288758</v>
      </c>
      <c r="G842" s="24" t="str">
        <f>('ICT-BD'!J506)</f>
        <v>Algo Frío</v>
      </c>
      <c r="H842" s="24">
        <f t="shared" si="65"/>
        <v>31.630001935689734</v>
      </c>
      <c r="I842" s="72">
        <f>('ICA-BD'!L506)</f>
        <v>52.092592592592595</v>
      </c>
      <c r="J842" s="72" t="str">
        <f>('ICA-BD'!M506)</f>
        <v>Aceptable</v>
      </c>
      <c r="K842" s="72">
        <f t="shared" si="66"/>
        <v>78.388148148148147</v>
      </c>
      <c r="L842" s="133">
        <f>('IRA-BD'!G506)</f>
        <v>31</v>
      </c>
      <c r="M842" s="36" t="str">
        <f>('IRA-BD'!H506)</f>
        <v>Aceptable</v>
      </c>
      <c r="N842" s="133">
        <f t="shared" si="67"/>
        <v>31</v>
      </c>
      <c r="O842" s="80">
        <f t="shared" si="68"/>
        <v>47.006050027945967</v>
      </c>
      <c r="P842" s="81" t="str">
        <f t="shared" si="69"/>
        <v>Moderado</v>
      </c>
      <c r="Q842" s="11">
        <v>4</v>
      </c>
      <c r="R842" s="11" t="s">
        <v>160</v>
      </c>
      <c r="S842" s="11">
        <v>2</v>
      </c>
      <c r="T842" s="11">
        <v>-74.079162249999996</v>
      </c>
      <c r="U842" s="12">
        <v>4.5441480099999998</v>
      </c>
    </row>
    <row r="843" spans="1:21" x14ac:dyDescent="0.25">
      <c r="A843" s="10">
        <v>509</v>
      </c>
      <c r="B843" s="3" t="s">
        <v>429</v>
      </c>
      <c r="C843" s="3" t="s">
        <v>318</v>
      </c>
      <c r="D843" s="3" t="s">
        <v>1</v>
      </c>
      <c r="E843" s="3" t="s">
        <v>430</v>
      </c>
      <c r="F843" s="24">
        <f>('ICT-BD'!I510)</f>
        <v>12.57211985288758</v>
      </c>
      <c r="G843" s="24" t="str">
        <f>('ICT-BD'!J510)</f>
        <v>Algo Frío</v>
      </c>
      <c r="H843" s="24">
        <f t="shared" si="65"/>
        <v>31.630001935689734</v>
      </c>
      <c r="I843" s="72">
        <f>('ICA-BD'!L510)</f>
        <v>52.092592592592595</v>
      </c>
      <c r="J843" s="72" t="str">
        <f>('ICA-BD'!M510)</f>
        <v>Aceptable</v>
      </c>
      <c r="K843" s="72">
        <f t="shared" si="66"/>
        <v>78.388148148148147</v>
      </c>
      <c r="L843" s="133">
        <f>('IRA-BD'!G510)</f>
        <v>31</v>
      </c>
      <c r="M843" s="36" t="str">
        <f>('IRA-BD'!H510)</f>
        <v>Aceptable</v>
      </c>
      <c r="N843" s="133">
        <f t="shared" si="67"/>
        <v>31</v>
      </c>
      <c r="O843" s="80">
        <f t="shared" si="68"/>
        <v>47.006050027945967</v>
      </c>
      <c r="P843" s="81" t="str">
        <f t="shared" si="69"/>
        <v>Moderado</v>
      </c>
      <c r="Q843" s="11">
        <v>4</v>
      </c>
      <c r="R843" s="11" t="s">
        <v>160</v>
      </c>
      <c r="S843" s="11">
        <v>2</v>
      </c>
      <c r="T843" s="11">
        <v>-74.082429880000007</v>
      </c>
      <c r="U843" s="12">
        <v>4.5429258399999997</v>
      </c>
    </row>
    <row r="844" spans="1:21" x14ac:dyDescent="0.25">
      <c r="A844" s="10">
        <v>512</v>
      </c>
      <c r="B844" s="3" t="s">
        <v>435</v>
      </c>
      <c r="C844" s="3" t="s">
        <v>318</v>
      </c>
      <c r="D844" s="3" t="s">
        <v>1</v>
      </c>
      <c r="E844" s="3" t="s">
        <v>436</v>
      </c>
      <c r="F844" s="24">
        <f>('ICT-BD'!I513)</f>
        <v>12.57211985288758</v>
      </c>
      <c r="G844" s="24" t="str">
        <f>('ICT-BD'!J513)</f>
        <v>Algo Frío</v>
      </c>
      <c r="H844" s="24">
        <f t="shared" si="65"/>
        <v>31.630001935689734</v>
      </c>
      <c r="I844" s="72">
        <f>('ICA-BD'!L513)</f>
        <v>52.092592592592595</v>
      </c>
      <c r="J844" s="72" t="str">
        <f>('ICA-BD'!M513)</f>
        <v>Aceptable</v>
      </c>
      <c r="K844" s="72">
        <f t="shared" si="66"/>
        <v>78.388148148148147</v>
      </c>
      <c r="L844" s="133">
        <f>('IRA-BD'!G513)</f>
        <v>31</v>
      </c>
      <c r="M844" s="36" t="str">
        <f>('IRA-BD'!H513)</f>
        <v>Aceptable</v>
      </c>
      <c r="N844" s="133">
        <f t="shared" si="67"/>
        <v>31</v>
      </c>
      <c r="O844" s="80">
        <f t="shared" si="68"/>
        <v>47.006050027945967</v>
      </c>
      <c r="P844" s="81" t="str">
        <f t="shared" si="69"/>
        <v>Moderado</v>
      </c>
      <c r="Q844" s="11">
        <v>4</v>
      </c>
      <c r="R844" s="11" t="s">
        <v>160</v>
      </c>
      <c r="S844" s="11">
        <v>2</v>
      </c>
      <c r="T844" s="11">
        <v>-74.093865559999998</v>
      </c>
      <c r="U844" s="12">
        <v>4.5545564729999999</v>
      </c>
    </row>
    <row r="845" spans="1:21" x14ac:dyDescent="0.25">
      <c r="A845" s="10">
        <v>516</v>
      </c>
      <c r="B845" s="3" t="s">
        <v>443</v>
      </c>
      <c r="C845" s="3" t="s">
        <v>318</v>
      </c>
      <c r="D845" s="3" t="s">
        <v>1</v>
      </c>
      <c r="E845" s="3" t="s">
        <v>432</v>
      </c>
      <c r="F845" s="24">
        <f>('ICT-BD'!I517)</f>
        <v>12.57211985288758</v>
      </c>
      <c r="G845" s="24" t="str">
        <f>('ICT-BD'!J517)</f>
        <v>Algo Frío</v>
      </c>
      <c r="H845" s="24">
        <f t="shared" si="65"/>
        <v>31.630001935689734</v>
      </c>
      <c r="I845" s="72">
        <f>('ICA-BD'!L517)</f>
        <v>52.092592592592595</v>
      </c>
      <c r="J845" s="72" t="str">
        <f>('ICA-BD'!M517)</f>
        <v>Aceptable</v>
      </c>
      <c r="K845" s="72">
        <f t="shared" si="66"/>
        <v>78.388148148148147</v>
      </c>
      <c r="L845" s="133">
        <f>('IRA-BD'!G517)</f>
        <v>31</v>
      </c>
      <c r="M845" s="36" t="str">
        <f>('IRA-BD'!H517)</f>
        <v>Aceptable</v>
      </c>
      <c r="N845" s="133">
        <f t="shared" si="67"/>
        <v>31</v>
      </c>
      <c r="O845" s="80">
        <f t="shared" si="68"/>
        <v>47.006050027945967</v>
      </c>
      <c r="P845" s="81" t="str">
        <f t="shared" si="69"/>
        <v>Moderado</v>
      </c>
      <c r="Q845" s="11">
        <v>4</v>
      </c>
      <c r="R845" s="11" t="s">
        <v>160</v>
      </c>
      <c r="S845" s="11">
        <v>1</v>
      </c>
      <c r="T845" s="11">
        <v>-74.08168105</v>
      </c>
      <c r="U845" s="12">
        <v>4.5417056479999998</v>
      </c>
    </row>
    <row r="846" spans="1:21" x14ac:dyDescent="0.25">
      <c r="A846" s="10">
        <v>1985</v>
      </c>
      <c r="B846" s="3" t="s">
        <v>3702</v>
      </c>
      <c r="C846" s="3" t="s">
        <v>3696</v>
      </c>
      <c r="D846" s="3" t="s">
        <v>1</v>
      </c>
      <c r="E846" s="3" t="s">
        <v>3703</v>
      </c>
      <c r="F846" s="24">
        <f>('ICT-BD'!I1986)</f>
        <v>12.57211985288758</v>
      </c>
      <c r="G846" s="24" t="str">
        <f>('ICT-BD'!J1986)</f>
        <v>Algo Frío</v>
      </c>
      <c r="H846" s="24">
        <f t="shared" si="65"/>
        <v>31.630001935689734</v>
      </c>
      <c r="I846" s="72">
        <f>('ICA-BD'!L1986)</f>
        <v>52.092592592592595</v>
      </c>
      <c r="J846" s="72" t="str">
        <f>('ICA-BD'!M1986)</f>
        <v>Aceptable</v>
      </c>
      <c r="K846" s="72">
        <f t="shared" si="66"/>
        <v>78.388148148148147</v>
      </c>
      <c r="L846" s="133">
        <f>('IRA-BD'!G1986)</f>
        <v>31</v>
      </c>
      <c r="M846" s="36" t="str">
        <f>('IRA-BD'!H1986)</f>
        <v>Aceptable</v>
      </c>
      <c r="N846" s="133">
        <f t="shared" si="67"/>
        <v>31</v>
      </c>
      <c r="O846" s="80">
        <f t="shared" si="68"/>
        <v>47.006050027945967</v>
      </c>
      <c r="P846" s="81" t="str">
        <f t="shared" si="69"/>
        <v>Moderado</v>
      </c>
      <c r="Q846" s="11">
        <v>11</v>
      </c>
      <c r="R846" s="11" t="s">
        <v>5996</v>
      </c>
      <c r="S846" s="11">
        <v>5</v>
      </c>
      <c r="T846" s="11">
        <v>-74.061332919999998</v>
      </c>
      <c r="U846" s="12">
        <v>4.7321558159999997</v>
      </c>
    </row>
    <row r="847" spans="1:21" x14ac:dyDescent="0.25">
      <c r="A847" s="10">
        <v>1989</v>
      </c>
      <c r="B847" s="3" t="s">
        <v>3710</v>
      </c>
      <c r="C847" s="3" t="s">
        <v>3696</v>
      </c>
      <c r="D847" s="3" t="s">
        <v>1</v>
      </c>
      <c r="E847" s="3" t="s">
        <v>3711</v>
      </c>
      <c r="F847" s="24">
        <f>('ICT-BD'!I1990)</f>
        <v>12.57211985288758</v>
      </c>
      <c r="G847" s="24" t="str">
        <f>('ICT-BD'!J1990)</f>
        <v>Algo Frío</v>
      </c>
      <c r="H847" s="24">
        <f t="shared" si="65"/>
        <v>31.630001935689734</v>
      </c>
      <c r="I847" s="72">
        <f>('ICA-BD'!L1990)</f>
        <v>52.092592592592595</v>
      </c>
      <c r="J847" s="72" t="str">
        <f>('ICA-BD'!M1990)</f>
        <v>Aceptable</v>
      </c>
      <c r="K847" s="72">
        <f t="shared" si="66"/>
        <v>78.388148148148147</v>
      </c>
      <c r="L847" s="133">
        <f>('IRA-BD'!G1990)</f>
        <v>31</v>
      </c>
      <c r="M847" s="36" t="str">
        <f>('IRA-BD'!H1990)</f>
        <v>Aceptable</v>
      </c>
      <c r="N847" s="133">
        <f t="shared" si="67"/>
        <v>31</v>
      </c>
      <c r="O847" s="80">
        <f t="shared" si="68"/>
        <v>47.006050027945967</v>
      </c>
      <c r="P847" s="81" t="str">
        <f t="shared" si="69"/>
        <v>Moderado</v>
      </c>
      <c r="Q847" s="11">
        <v>11</v>
      </c>
      <c r="R847" s="11" t="s">
        <v>5996</v>
      </c>
      <c r="S847" s="11">
        <v>4</v>
      </c>
      <c r="T847" s="11">
        <v>-74.055438879999997</v>
      </c>
      <c r="U847" s="12">
        <v>4.7296012699999999</v>
      </c>
    </row>
    <row r="848" spans="1:21" x14ac:dyDescent="0.25">
      <c r="A848" s="10">
        <v>1991</v>
      </c>
      <c r="B848" s="3" t="s">
        <v>3714</v>
      </c>
      <c r="C848" s="3" t="s">
        <v>3696</v>
      </c>
      <c r="D848" s="3" t="s">
        <v>1</v>
      </c>
      <c r="E848" s="3" t="s">
        <v>3715</v>
      </c>
      <c r="F848" s="24">
        <f>('ICT-BD'!I1992)</f>
        <v>12.57211985288758</v>
      </c>
      <c r="G848" s="24" t="str">
        <f>('ICT-BD'!J1992)</f>
        <v>Algo Frío</v>
      </c>
      <c r="H848" s="24">
        <f t="shared" si="65"/>
        <v>31.630001935689734</v>
      </c>
      <c r="I848" s="72">
        <f>('ICA-BD'!L1992)</f>
        <v>52.092592592592595</v>
      </c>
      <c r="J848" s="72" t="str">
        <f>('ICA-BD'!M1992)</f>
        <v>Aceptable</v>
      </c>
      <c r="K848" s="72">
        <f t="shared" si="66"/>
        <v>78.388148148148147</v>
      </c>
      <c r="L848" s="133">
        <f>('IRA-BD'!G1992)</f>
        <v>31</v>
      </c>
      <c r="M848" s="36" t="str">
        <f>('IRA-BD'!H1992)</f>
        <v>Aceptable</v>
      </c>
      <c r="N848" s="133">
        <f t="shared" si="67"/>
        <v>31</v>
      </c>
      <c r="O848" s="80">
        <f t="shared" si="68"/>
        <v>47.006050027945967</v>
      </c>
      <c r="P848" s="81" t="str">
        <f t="shared" si="69"/>
        <v>Moderado</v>
      </c>
      <c r="Q848" s="11">
        <v>11</v>
      </c>
      <c r="R848" s="11" t="s">
        <v>5996</v>
      </c>
      <c r="S848" s="11">
        <v>4</v>
      </c>
      <c r="T848" s="11">
        <v>-74.059275069999998</v>
      </c>
      <c r="U848" s="12">
        <v>4.733363787</v>
      </c>
    </row>
    <row r="849" spans="1:21" x14ac:dyDescent="0.25">
      <c r="A849" s="10">
        <v>1996</v>
      </c>
      <c r="B849" s="3" t="s">
        <v>3722</v>
      </c>
      <c r="C849" s="3" t="s">
        <v>3696</v>
      </c>
      <c r="D849" s="3" t="s">
        <v>1</v>
      </c>
      <c r="E849" s="3" t="s">
        <v>3723</v>
      </c>
      <c r="F849" s="24">
        <f>('ICT-BD'!I1997)</f>
        <v>12.57211985288758</v>
      </c>
      <c r="G849" s="24" t="str">
        <f>('ICT-BD'!J1997)</f>
        <v>Algo Frío</v>
      </c>
      <c r="H849" s="24">
        <f t="shared" si="65"/>
        <v>31.630001935689734</v>
      </c>
      <c r="I849" s="72">
        <f>('ICA-BD'!L1997)</f>
        <v>52.092592592592595</v>
      </c>
      <c r="J849" s="72" t="str">
        <f>('ICA-BD'!M1997)</f>
        <v>Aceptable</v>
      </c>
      <c r="K849" s="72">
        <f t="shared" si="66"/>
        <v>78.388148148148147</v>
      </c>
      <c r="L849" s="133">
        <f>('IRA-BD'!G1997)</f>
        <v>31</v>
      </c>
      <c r="M849" s="36" t="str">
        <f>('IRA-BD'!H1997)</f>
        <v>Aceptable</v>
      </c>
      <c r="N849" s="133">
        <f t="shared" si="67"/>
        <v>31</v>
      </c>
      <c r="O849" s="80">
        <f t="shared" si="68"/>
        <v>47.006050027945967</v>
      </c>
      <c r="P849" s="81" t="str">
        <f t="shared" si="69"/>
        <v>Moderado</v>
      </c>
      <c r="Q849" s="11">
        <v>11</v>
      </c>
      <c r="R849" s="11" t="s">
        <v>5996</v>
      </c>
      <c r="S849" s="11">
        <v>5</v>
      </c>
      <c r="T849" s="11">
        <v>-74.062554059999997</v>
      </c>
      <c r="U849" s="12">
        <v>4.7321477349999999</v>
      </c>
    </row>
    <row r="850" spans="1:21" x14ac:dyDescent="0.25">
      <c r="A850" s="10">
        <v>2004</v>
      </c>
      <c r="B850" s="3" t="s">
        <v>3735</v>
      </c>
      <c r="C850" s="3" t="s">
        <v>3696</v>
      </c>
      <c r="D850" s="3" t="s">
        <v>1</v>
      </c>
      <c r="E850" s="3" t="s">
        <v>3736</v>
      </c>
      <c r="F850" s="24">
        <f>('ICT-BD'!I2005)</f>
        <v>12.57211985288758</v>
      </c>
      <c r="G850" s="24" t="str">
        <f>('ICT-BD'!J2005)</f>
        <v>Algo Frío</v>
      </c>
      <c r="H850" s="24">
        <f t="shared" si="65"/>
        <v>31.630001935689734</v>
      </c>
      <c r="I850" s="72">
        <f>('ICA-BD'!L2005)</f>
        <v>52.092592592592595</v>
      </c>
      <c r="J850" s="72" t="str">
        <f>('ICA-BD'!M2005)</f>
        <v>Aceptable</v>
      </c>
      <c r="K850" s="72">
        <f t="shared" si="66"/>
        <v>78.388148148148147</v>
      </c>
      <c r="L850" s="133">
        <f>('IRA-BD'!G2005)</f>
        <v>31</v>
      </c>
      <c r="M850" s="36" t="str">
        <f>('IRA-BD'!H2005)</f>
        <v>Aceptable</v>
      </c>
      <c r="N850" s="133">
        <f t="shared" si="67"/>
        <v>31</v>
      </c>
      <c r="O850" s="80">
        <f t="shared" si="68"/>
        <v>47.006050027945967</v>
      </c>
      <c r="P850" s="81" t="str">
        <f t="shared" si="69"/>
        <v>Moderado</v>
      </c>
      <c r="Q850" s="11">
        <v>11</v>
      </c>
      <c r="R850" s="11" t="s">
        <v>5996</v>
      </c>
      <c r="S850" s="11">
        <v>4</v>
      </c>
      <c r="T850" s="11">
        <v>-74.055190710000005</v>
      </c>
      <c r="U850" s="12">
        <v>4.7380727790000003</v>
      </c>
    </row>
    <row r="851" spans="1:21" x14ac:dyDescent="0.25">
      <c r="A851" s="10">
        <v>2008</v>
      </c>
      <c r="B851" s="3" t="s">
        <v>3742</v>
      </c>
      <c r="C851" s="3" t="s">
        <v>3696</v>
      </c>
      <c r="D851" s="3" t="s">
        <v>1</v>
      </c>
      <c r="E851" s="3" t="s">
        <v>3743</v>
      </c>
      <c r="F851" s="24">
        <f>('ICT-BD'!I2009)</f>
        <v>12.57211985288758</v>
      </c>
      <c r="G851" s="24" t="str">
        <f>('ICT-BD'!J2009)</f>
        <v>Algo Frío</v>
      </c>
      <c r="H851" s="24">
        <f t="shared" si="65"/>
        <v>31.630001935689734</v>
      </c>
      <c r="I851" s="72">
        <f>('ICA-BD'!L2009)</f>
        <v>52.092592592592595</v>
      </c>
      <c r="J851" s="72" t="str">
        <f>('ICA-BD'!M2009)</f>
        <v>Aceptable</v>
      </c>
      <c r="K851" s="72">
        <f t="shared" si="66"/>
        <v>78.388148148148147</v>
      </c>
      <c r="L851" s="133">
        <f>('IRA-BD'!G2009)</f>
        <v>31</v>
      </c>
      <c r="M851" s="36" t="str">
        <f>('IRA-BD'!H2009)</f>
        <v>Aceptable</v>
      </c>
      <c r="N851" s="133">
        <f t="shared" si="67"/>
        <v>31</v>
      </c>
      <c r="O851" s="80">
        <f t="shared" si="68"/>
        <v>47.006050027945967</v>
      </c>
      <c r="P851" s="81" t="str">
        <f t="shared" si="69"/>
        <v>Moderado</v>
      </c>
      <c r="Q851" s="11">
        <v>11</v>
      </c>
      <c r="R851" s="11" t="s">
        <v>5996</v>
      </c>
      <c r="S851" s="11">
        <v>4</v>
      </c>
      <c r="T851" s="11">
        <v>-74.054218739999996</v>
      </c>
      <c r="U851" s="12">
        <v>4.7385037700000003</v>
      </c>
    </row>
    <row r="852" spans="1:21" x14ac:dyDescent="0.25">
      <c r="A852" s="10">
        <v>2011</v>
      </c>
      <c r="B852" s="3" t="s">
        <v>3748</v>
      </c>
      <c r="C852" s="3" t="s">
        <v>3696</v>
      </c>
      <c r="D852" s="3" t="s">
        <v>1</v>
      </c>
      <c r="E852" s="3" t="s">
        <v>3749</v>
      </c>
      <c r="F852" s="24">
        <f>('ICT-BD'!I2012)</f>
        <v>12.57211985288758</v>
      </c>
      <c r="G852" s="24" t="str">
        <f>('ICT-BD'!J2012)</f>
        <v>Algo Frío</v>
      </c>
      <c r="H852" s="24">
        <f t="shared" si="65"/>
        <v>31.630001935689734</v>
      </c>
      <c r="I852" s="72">
        <f>('ICA-BD'!L2012)</f>
        <v>52.092592592592595</v>
      </c>
      <c r="J852" s="72" t="str">
        <f>('ICA-BD'!M2012)</f>
        <v>Aceptable</v>
      </c>
      <c r="K852" s="72">
        <f t="shared" si="66"/>
        <v>78.388148148148147</v>
      </c>
      <c r="L852" s="133">
        <f>('IRA-BD'!G2012)</f>
        <v>31</v>
      </c>
      <c r="M852" s="36" t="str">
        <f>('IRA-BD'!H2012)</f>
        <v>Aceptable</v>
      </c>
      <c r="N852" s="133">
        <f t="shared" si="67"/>
        <v>31</v>
      </c>
      <c r="O852" s="80">
        <f t="shared" si="68"/>
        <v>47.006050027945967</v>
      </c>
      <c r="P852" s="81" t="str">
        <f t="shared" si="69"/>
        <v>Moderado</v>
      </c>
      <c r="Q852" s="11">
        <v>11</v>
      </c>
      <c r="R852" s="11" t="s">
        <v>5996</v>
      </c>
      <c r="S852" s="11">
        <v>4</v>
      </c>
      <c r="T852" s="11">
        <v>-74.057088129999997</v>
      </c>
      <c r="U852" s="12">
        <v>4.72991166</v>
      </c>
    </row>
    <row r="853" spans="1:21" x14ac:dyDescent="0.25">
      <c r="A853" s="10">
        <v>2012</v>
      </c>
      <c r="B853" s="3" t="s">
        <v>3750</v>
      </c>
      <c r="C853" s="3" t="s">
        <v>3696</v>
      </c>
      <c r="D853" s="3" t="s">
        <v>1</v>
      </c>
      <c r="E853" s="3" t="s">
        <v>3751</v>
      </c>
      <c r="F853" s="24">
        <f>('ICT-BD'!I2013)</f>
        <v>12.57211985288758</v>
      </c>
      <c r="G853" s="24" t="str">
        <f>('ICT-BD'!J2013)</f>
        <v>Algo Frío</v>
      </c>
      <c r="H853" s="24">
        <f t="shared" si="65"/>
        <v>31.630001935689734</v>
      </c>
      <c r="I853" s="72">
        <f>('ICA-BD'!L2013)</f>
        <v>52.092592592592595</v>
      </c>
      <c r="J853" s="72" t="str">
        <f>('ICA-BD'!M2013)</f>
        <v>Aceptable</v>
      </c>
      <c r="K853" s="72">
        <f t="shared" si="66"/>
        <v>78.388148148148147</v>
      </c>
      <c r="L853" s="133">
        <f>('IRA-BD'!G2013)</f>
        <v>31</v>
      </c>
      <c r="M853" s="36" t="str">
        <f>('IRA-BD'!H2013)</f>
        <v>Aceptable</v>
      </c>
      <c r="N853" s="133">
        <f t="shared" si="67"/>
        <v>31</v>
      </c>
      <c r="O853" s="80">
        <f t="shared" si="68"/>
        <v>47.006050027945967</v>
      </c>
      <c r="P853" s="81" t="str">
        <f t="shared" si="69"/>
        <v>Moderado</v>
      </c>
      <c r="Q853" s="11">
        <v>11</v>
      </c>
      <c r="R853" s="11" t="s">
        <v>5996</v>
      </c>
      <c r="S853" s="11">
        <v>5</v>
      </c>
      <c r="T853" s="11">
        <v>-74.062066060000006</v>
      </c>
      <c r="U853" s="12">
        <v>4.7291302689999997</v>
      </c>
    </row>
    <row r="854" spans="1:21" x14ac:dyDescent="0.25">
      <c r="A854" s="10">
        <v>2071</v>
      </c>
      <c r="B854" s="3" t="s">
        <v>3845</v>
      </c>
      <c r="C854" s="3" t="s">
        <v>3696</v>
      </c>
      <c r="D854" s="3" t="s">
        <v>1</v>
      </c>
      <c r="E854" s="3" t="s">
        <v>3846</v>
      </c>
      <c r="F854" s="24">
        <f>('ICT-BD'!I2072)</f>
        <v>12.57211985288758</v>
      </c>
      <c r="G854" s="24" t="str">
        <f>('ICT-BD'!J2072)</f>
        <v>Algo Frío</v>
      </c>
      <c r="H854" s="24">
        <f t="shared" si="65"/>
        <v>31.630001935689734</v>
      </c>
      <c r="I854" s="72">
        <f>('ICA-BD'!L2072)</f>
        <v>52.092592592592595</v>
      </c>
      <c r="J854" s="72" t="str">
        <f>('ICA-BD'!M2072)</f>
        <v>Aceptable</v>
      </c>
      <c r="K854" s="72">
        <f t="shared" si="66"/>
        <v>78.388148148148147</v>
      </c>
      <c r="L854" s="133">
        <f>('IRA-BD'!G2072)</f>
        <v>31</v>
      </c>
      <c r="M854" s="36" t="str">
        <f>('IRA-BD'!H2072)</f>
        <v>Aceptable</v>
      </c>
      <c r="N854" s="133">
        <f t="shared" si="67"/>
        <v>31</v>
      </c>
      <c r="O854" s="80">
        <f t="shared" si="68"/>
        <v>47.006050027945967</v>
      </c>
      <c r="P854" s="81" t="str">
        <f t="shared" si="69"/>
        <v>Moderado</v>
      </c>
      <c r="Q854" s="11">
        <v>11</v>
      </c>
      <c r="R854" s="11" t="s">
        <v>5996</v>
      </c>
      <c r="S854" s="11">
        <v>5</v>
      </c>
      <c r="T854" s="11">
        <v>-74.068389190000005</v>
      </c>
      <c r="U854" s="12">
        <v>4.7440815919999997</v>
      </c>
    </row>
    <row r="855" spans="1:21" x14ac:dyDescent="0.25">
      <c r="A855" s="10">
        <v>2073</v>
      </c>
      <c r="B855" s="3" t="s">
        <v>3849</v>
      </c>
      <c r="C855" s="3" t="s">
        <v>3696</v>
      </c>
      <c r="D855" s="3" t="s">
        <v>1</v>
      </c>
      <c r="E855" s="3" t="s">
        <v>3848</v>
      </c>
      <c r="F855" s="24">
        <f>('ICT-BD'!I2074)</f>
        <v>12.57211985288758</v>
      </c>
      <c r="G855" s="24" t="str">
        <f>('ICT-BD'!J2074)</f>
        <v>Algo Frío</v>
      </c>
      <c r="H855" s="24">
        <f t="shared" si="65"/>
        <v>31.630001935689734</v>
      </c>
      <c r="I855" s="72">
        <f>('ICA-BD'!L2074)</f>
        <v>52.092592592592595</v>
      </c>
      <c r="J855" s="72" t="str">
        <f>('ICA-BD'!M2074)</f>
        <v>Aceptable</v>
      </c>
      <c r="K855" s="72">
        <f t="shared" si="66"/>
        <v>78.388148148148147</v>
      </c>
      <c r="L855" s="133">
        <f>('IRA-BD'!G2074)</f>
        <v>31</v>
      </c>
      <c r="M855" s="36" t="str">
        <f>('IRA-BD'!H2074)</f>
        <v>Aceptable</v>
      </c>
      <c r="N855" s="133">
        <f t="shared" si="67"/>
        <v>31</v>
      </c>
      <c r="O855" s="80">
        <f t="shared" si="68"/>
        <v>47.006050027945967</v>
      </c>
      <c r="P855" s="81" t="str">
        <f t="shared" si="69"/>
        <v>Moderado</v>
      </c>
      <c r="Q855" s="11">
        <v>11</v>
      </c>
      <c r="R855" s="11" t="s">
        <v>5996</v>
      </c>
      <c r="S855" s="11">
        <v>5</v>
      </c>
      <c r="T855" s="11">
        <v>-74.065705710000003</v>
      </c>
      <c r="U855" s="12">
        <v>4.7325506869999998</v>
      </c>
    </row>
    <row r="856" spans="1:21" x14ac:dyDescent="0.25">
      <c r="A856" s="10">
        <v>2074</v>
      </c>
      <c r="B856" s="3" t="s">
        <v>3850</v>
      </c>
      <c r="C856" s="3" t="s">
        <v>3696</v>
      </c>
      <c r="D856" s="3" t="s">
        <v>1</v>
      </c>
      <c r="E856" s="3" t="s">
        <v>3851</v>
      </c>
      <c r="F856" s="24">
        <f>('ICT-BD'!I2075)</f>
        <v>12.57211985288758</v>
      </c>
      <c r="G856" s="24" t="str">
        <f>('ICT-BD'!J2075)</f>
        <v>Algo Frío</v>
      </c>
      <c r="H856" s="24">
        <f t="shared" si="65"/>
        <v>31.630001935689734</v>
      </c>
      <c r="I856" s="72">
        <f>('ICA-BD'!L2075)</f>
        <v>52.092592592592595</v>
      </c>
      <c r="J856" s="72" t="str">
        <f>('ICA-BD'!M2075)</f>
        <v>Aceptable</v>
      </c>
      <c r="K856" s="72">
        <f t="shared" si="66"/>
        <v>78.388148148148147</v>
      </c>
      <c r="L856" s="133">
        <f>('IRA-BD'!G2075)</f>
        <v>31</v>
      </c>
      <c r="M856" s="36" t="str">
        <f>('IRA-BD'!H2075)</f>
        <v>Aceptable</v>
      </c>
      <c r="N856" s="133">
        <f t="shared" si="67"/>
        <v>31</v>
      </c>
      <c r="O856" s="80">
        <f t="shared" si="68"/>
        <v>47.006050027945967</v>
      </c>
      <c r="P856" s="81" t="str">
        <f t="shared" si="69"/>
        <v>Moderado</v>
      </c>
      <c r="Q856" s="11">
        <v>11</v>
      </c>
      <c r="R856" s="11" t="s">
        <v>5996</v>
      </c>
      <c r="S856" s="11">
        <v>4</v>
      </c>
      <c r="T856" s="11">
        <v>-74.066207700000007</v>
      </c>
      <c r="U856" s="12">
        <v>4.7552071160000002</v>
      </c>
    </row>
    <row r="857" spans="1:21" x14ac:dyDescent="0.25">
      <c r="A857" s="10">
        <v>2075</v>
      </c>
      <c r="B857" s="3" t="s">
        <v>3852</v>
      </c>
      <c r="C857" s="3" t="s">
        <v>3696</v>
      </c>
      <c r="D857" s="3" t="s">
        <v>1</v>
      </c>
      <c r="E857" s="3" t="s">
        <v>3851</v>
      </c>
      <c r="F857" s="24">
        <f>('ICT-BD'!I2076)</f>
        <v>12.57211985288758</v>
      </c>
      <c r="G857" s="24" t="str">
        <f>('ICT-BD'!J2076)</f>
        <v>Algo Frío</v>
      </c>
      <c r="H857" s="24">
        <f t="shared" si="65"/>
        <v>31.630001935689734</v>
      </c>
      <c r="I857" s="72">
        <f>('ICA-BD'!L2076)</f>
        <v>52.092592592592595</v>
      </c>
      <c r="J857" s="72" t="str">
        <f>('ICA-BD'!M2076)</f>
        <v>Aceptable</v>
      </c>
      <c r="K857" s="72">
        <f t="shared" si="66"/>
        <v>78.388148148148147</v>
      </c>
      <c r="L857" s="133">
        <f>('IRA-BD'!G2076)</f>
        <v>31</v>
      </c>
      <c r="M857" s="36" t="str">
        <f>('IRA-BD'!H2076)</f>
        <v>Aceptable</v>
      </c>
      <c r="N857" s="133">
        <f t="shared" si="67"/>
        <v>31</v>
      </c>
      <c r="O857" s="80">
        <f t="shared" si="68"/>
        <v>47.006050027945967</v>
      </c>
      <c r="P857" s="81" t="str">
        <f t="shared" si="69"/>
        <v>Moderado</v>
      </c>
      <c r="Q857" s="11">
        <v>11</v>
      </c>
      <c r="R857" s="11" t="s">
        <v>5996</v>
      </c>
      <c r="S857" s="11">
        <v>4</v>
      </c>
      <c r="T857" s="11">
        <v>-74.066951930000002</v>
      </c>
      <c r="U857" s="12">
        <v>4.7536724789999996</v>
      </c>
    </row>
    <row r="858" spans="1:21" x14ac:dyDescent="0.25">
      <c r="A858" s="10">
        <v>2078</v>
      </c>
      <c r="B858" s="3" t="s">
        <v>3857</v>
      </c>
      <c r="C858" s="3" t="s">
        <v>3696</v>
      </c>
      <c r="D858" s="3" t="s">
        <v>1</v>
      </c>
      <c r="E858" s="3" t="s">
        <v>3856</v>
      </c>
      <c r="F858" s="24">
        <f>('ICT-BD'!I2079)</f>
        <v>12.57211985288758</v>
      </c>
      <c r="G858" s="24" t="str">
        <f>('ICT-BD'!J2079)</f>
        <v>Algo Frío</v>
      </c>
      <c r="H858" s="24">
        <f t="shared" si="65"/>
        <v>31.630001935689734</v>
      </c>
      <c r="I858" s="72">
        <f>('ICA-BD'!L2079)</f>
        <v>52.092592592592595</v>
      </c>
      <c r="J858" s="72" t="str">
        <f>('ICA-BD'!M2079)</f>
        <v>Aceptable</v>
      </c>
      <c r="K858" s="72">
        <f t="shared" si="66"/>
        <v>78.388148148148147</v>
      </c>
      <c r="L858" s="133">
        <f>('IRA-BD'!G2079)</f>
        <v>31</v>
      </c>
      <c r="M858" s="36" t="str">
        <f>('IRA-BD'!H2079)</f>
        <v>Aceptable</v>
      </c>
      <c r="N858" s="133">
        <f t="shared" si="67"/>
        <v>31</v>
      </c>
      <c r="O858" s="80">
        <f t="shared" si="68"/>
        <v>47.006050027945967</v>
      </c>
      <c r="P858" s="81" t="str">
        <f t="shared" si="69"/>
        <v>Moderado</v>
      </c>
      <c r="Q858" s="11">
        <v>11</v>
      </c>
      <c r="R858" s="11" t="s">
        <v>5996</v>
      </c>
      <c r="S858" s="11">
        <v>4</v>
      </c>
      <c r="T858" s="11">
        <v>-74.06738154</v>
      </c>
      <c r="U858" s="12">
        <v>4.740048893</v>
      </c>
    </row>
    <row r="859" spans="1:21" x14ac:dyDescent="0.25">
      <c r="A859" s="10">
        <v>2080</v>
      </c>
      <c r="B859" s="3" t="s">
        <v>3860</v>
      </c>
      <c r="C859" s="3" t="s">
        <v>3696</v>
      </c>
      <c r="D859" s="3" t="s">
        <v>1</v>
      </c>
      <c r="E859" s="3" t="s">
        <v>3856</v>
      </c>
      <c r="F859" s="24">
        <f>('ICT-BD'!I2081)</f>
        <v>12.57211985288758</v>
      </c>
      <c r="G859" s="24" t="str">
        <f>('ICT-BD'!J2081)</f>
        <v>Algo Frío</v>
      </c>
      <c r="H859" s="24">
        <f t="shared" si="65"/>
        <v>31.630001935689734</v>
      </c>
      <c r="I859" s="72">
        <f>('ICA-BD'!L2081)</f>
        <v>52.092592592592595</v>
      </c>
      <c r="J859" s="72" t="str">
        <f>('ICA-BD'!M2081)</f>
        <v>Aceptable</v>
      </c>
      <c r="K859" s="72">
        <f t="shared" si="66"/>
        <v>78.388148148148147</v>
      </c>
      <c r="L859" s="133">
        <f>('IRA-BD'!G2081)</f>
        <v>31</v>
      </c>
      <c r="M859" s="36" t="str">
        <f>('IRA-BD'!H2081)</f>
        <v>Aceptable</v>
      </c>
      <c r="N859" s="133">
        <f t="shared" si="67"/>
        <v>31</v>
      </c>
      <c r="O859" s="80">
        <f t="shared" si="68"/>
        <v>47.006050027945967</v>
      </c>
      <c r="P859" s="81" t="str">
        <f t="shared" si="69"/>
        <v>Moderado</v>
      </c>
      <c r="Q859" s="11">
        <v>11</v>
      </c>
      <c r="R859" s="11" t="s">
        <v>5996</v>
      </c>
      <c r="S859" s="11">
        <v>4</v>
      </c>
      <c r="T859" s="11">
        <v>-74.066494039999995</v>
      </c>
      <c r="U859" s="12">
        <v>4.7389069189999997</v>
      </c>
    </row>
    <row r="860" spans="1:21" x14ac:dyDescent="0.25">
      <c r="A860" s="10">
        <v>2081</v>
      </c>
      <c r="B860" s="3" t="s">
        <v>3861</v>
      </c>
      <c r="C860" s="3" t="s">
        <v>3696</v>
      </c>
      <c r="D860" s="3" t="s">
        <v>1</v>
      </c>
      <c r="E860" s="3" t="s">
        <v>3862</v>
      </c>
      <c r="F860" s="24">
        <f>('ICT-BD'!I2082)</f>
        <v>12.57211985288758</v>
      </c>
      <c r="G860" s="24" t="str">
        <f>('ICT-BD'!J2082)</f>
        <v>Algo Frío</v>
      </c>
      <c r="H860" s="24">
        <f t="shared" si="65"/>
        <v>31.630001935689734</v>
      </c>
      <c r="I860" s="72">
        <f>('ICA-BD'!L2082)</f>
        <v>52.092592592592595</v>
      </c>
      <c r="J860" s="72" t="str">
        <f>('ICA-BD'!M2082)</f>
        <v>Aceptable</v>
      </c>
      <c r="K860" s="72">
        <f t="shared" si="66"/>
        <v>78.388148148148147</v>
      </c>
      <c r="L860" s="133">
        <f>('IRA-BD'!G2082)</f>
        <v>31</v>
      </c>
      <c r="M860" s="36" t="str">
        <f>('IRA-BD'!H2082)</f>
        <v>Aceptable</v>
      </c>
      <c r="N860" s="133">
        <f t="shared" si="67"/>
        <v>31</v>
      </c>
      <c r="O860" s="80">
        <f t="shared" si="68"/>
        <v>47.006050027945967</v>
      </c>
      <c r="P860" s="81" t="str">
        <f t="shared" si="69"/>
        <v>Moderado</v>
      </c>
      <c r="Q860" s="11">
        <v>11</v>
      </c>
      <c r="R860" s="11" t="s">
        <v>5996</v>
      </c>
      <c r="S860" s="11">
        <v>5</v>
      </c>
      <c r="T860" s="11">
        <v>-74.073507340000006</v>
      </c>
      <c r="U860" s="12">
        <v>4.7327975840000001</v>
      </c>
    </row>
    <row r="861" spans="1:21" x14ac:dyDescent="0.25">
      <c r="A861" s="10">
        <v>2082</v>
      </c>
      <c r="B861" s="3" t="s">
        <v>3863</v>
      </c>
      <c r="C861" s="3" t="s">
        <v>3696</v>
      </c>
      <c r="D861" s="3" t="s">
        <v>1</v>
      </c>
      <c r="E861" s="3" t="s">
        <v>3864</v>
      </c>
      <c r="F861" s="24">
        <f>('ICT-BD'!I2083)</f>
        <v>12.57211985288758</v>
      </c>
      <c r="G861" s="24" t="str">
        <f>('ICT-BD'!J2083)</f>
        <v>Algo Frío</v>
      </c>
      <c r="H861" s="24">
        <f t="shared" si="65"/>
        <v>31.630001935689734</v>
      </c>
      <c r="I861" s="72">
        <f>('ICA-BD'!L2083)</f>
        <v>52.092592592592595</v>
      </c>
      <c r="J861" s="72" t="str">
        <f>('ICA-BD'!M2083)</f>
        <v>Aceptable</v>
      </c>
      <c r="K861" s="72">
        <f t="shared" si="66"/>
        <v>78.388148148148147</v>
      </c>
      <c r="L861" s="133">
        <f>('IRA-BD'!G2083)</f>
        <v>31</v>
      </c>
      <c r="M861" s="36" t="str">
        <f>('IRA-BD'!H2083)</f>
        <v>Aceptable</v>
      </c>
      <c r="N861" s="133">
        <f t="shared" si="67"/>
        <v>31</v>
      </c>
      <c r="O861" s="80">
        <f t="shared" si="68"/>
        <v>47.006050027945967</v>
      </c>
      <c r="P861" s="81" t="str">
        <f t="shared" si="69"/>
        <v>Moderado</v>
      </c>
      <c r="Q861" s="11">
        <v>11</v>
      </c>
      <c r="R861" s="11" t="s">
        <v>5996</v>
      </c>
      <c r="S861" s="11">
        <v>4</v>
      </c>
      <c r="T861" s="11">
        <v>-74.066146259999996</v>
      </c>
      <c r="U861" s="12">
        <v>4.7459862470000003</v>
      </c>
    </row>
    <row r="862" spans="1:21" x14ac:dyDescent="0.25">
      <c r="A862" s="10">
        <v>2083</v>
      </c>
      <c r="B862" s="3" t="s">
        <v>3865</v>
      </c>
      <c r="C862" s="3" t="s">
        <v>3696</v>
      </c>
      <c r="D862" s="3" t="s">
        <v>1</v>
      </c>
      <c r="E862" s="3" t="s">
        <v>3866</v>
      </c>
      <c r="F862" s="24">
        <f>('ICT-BD'!I2084)</f>
        <v>12.57211985288758</v>
      </c>
      <c r="G862" s="24" t="str">
        <f>('ICT-BD'!J2084)</f>
        <v>Algo Frío</v>
      </c>
      <c r="H862" s="24">
        <f t="shared" si="65"/>
        <v>31.630001935689734</v>
      </c>
      <c r="I862" s="72">
        <f>('ICA-BD'!L2084)</f>
        <v>52.092592592592595</v>
      </c>
      <c r="J862" s="72" t="str">
        <f>('ICA-BD'!M2084)</f>
        <v>Aceptable</v>
      </c>
      <c r="K862" s="72">
        <f t="shared" si="66"/>
        <v>78.388148148148147</v>
      </c>
      <c r="L862" s="133">
        <f>('IRA-BD'!G2084)</f>
        <v>31</v>
      </c>
      <c r="M862" s="36" t="str">
        <f>('IRA-BD'!H2084)</f>
        <v>Aceptable</v>
      </c>
      <c r="N862" s="133">
        <f t="shared" si="67"/>
        <v>31</v>
      </c>
      <c r="O862" s="80">
        <f t="shared" si="68"/>
        <v>47.006050027945967</v>
      </c>
      <c r="P862" s="81" t="str">
        <f t="shared" si="69"/>
        <v>Moderado</v>
      </c>
      <c r="Q862" s="11">
        <v>11</v>
      </c>
      <c r="R862" s="11" t="s">
        <v>5996</v>
      </c>
      <c r="S862" s="11">
        <v>4</v>
      </c>
      <c r="T862" s="11">
        <v>-74.064149700000002</v>
      </c>
      <c r="U862" s="12">
        <v>4.7415031980000002</v>
      </c>
    </row>
    <row r="863" spans="1:21" x14ac:dyDescent="0.25">
      <c r="A863" s="10">
        <v>2084</v>
      </c>
      <c r="B863" s="3" t="s">
        <v>3867</v>
      </c>
      <c r="C863" s="3" t="s">
        <v>3696</v>
      </c>
      <c r="D863" s="3" t="s">
        <v>1</v>
      </c>
      <c r="E863" s="3" t="s">
        <v>3868</v>
      </c>
      <c r="F863" s="24">
        <f>('ICT-BD'!I2085)</f>
        <v>12.57211985288758</v>
      </c>
      <c r="G863" s="24" t="str">
        <f>('ICT-BD'!J2085)</f>
        <v>Algo Frío</v>
      </c>
      <c r="H863" s="24">
        <f t="shared" si="65"/>
        <v>31.630001935689734</v>
      </c>
      <c r="I863" s="72">
        <f>('ICA-BD'!L2085)</f>
        <v>52.092592592592595</v>
      </c>
      <c r="J863" s="72" t="str">
        <f>('ICA-BD'!M2085)</f>
        <v>Aceptable</v>
      </c>
      <c r="K863" s="72">
        <f t="shared" si="66"/>
        <v>78.388148148148147</v>
      </c>
      <c r="L863" s="133">
        <f>('IRA-BD'!G2085)</f>
        <v>31</v>
      </c>
      <c r="M863" s="36" t="str">
        <f>('IRA-BD'!H2085)</f>
        <v>Aceptable</v>
      </c>
      <c r="N863" s="133">
        <f t="shared" si="67"/>
        <v>31</v>
      </c>
      <c r="O863" s="80">
        <f t="shared" si="68"/>
        <v>47.006050027945967</v>
      </c>
      <c r="P863" s="81" t="str">
        <f t="shared" si="69"/>
        <v>Moderado</v>
      </c>
      <c r="Q863" s="11">
        <v>11</v>
      </c>
      <c r="R863" s="11" t="s">
        <v>5996</v>
      </c>
      <c r="S863" s="11">
        <v>6</v>
      </c>
      <c r="T863" s="11">
        <v>-74.074928740000004</v>
      </c>
      <c r="U863" s="12">
        <v>4.7328937599999996</v>
      </c>
    </row>
    <row r="864" spans="1:21" x14ac:dyDescent="0.25">
      <c r="A864" s="10">
        <v>2088</v>
      </c>
      <c r="B864" s="3" t="s">
        <v>3874</v>
      </c>
      <c r="C864" s="3" t="s">
        <v>3696</v>
      </c>
      <c r="D864" s="3" t="s">
        <v>1</v>
      </c>
      <c r="E864" s="3" t="s">
        <v>3875</v>
      </c>
      <c r="F864" s="24">
        <f>('ICT-BD'!I2089)</f>
        <v>12.57211985288758</v>
      </c>
      <c r="G864" s="24" t="str">
        <f>('ICT-BD'!J2089)</f>
        <v>Algo Frío</v>
      </c>
      <c r="H864" s="24">
        <f t="shared" si="65"/>
        <v>31.630001935689734</v>
      </c>
      <c r="I864" s="72">
        <f>('ICA-BD'!L2089)</f>
        <v>52.092592592592595</v>
      </c>
      <c r="J864" s="72" t="str">
        <f>('ICA-BD'!M2089)</f>
        <v>Aceptable</v>
      </c>
      <c r="K864" s="72">
        <f t="shared" si="66"/>
        <v>78.388148148148147</v>
      </c>
      <c r="L864" s="133">
        <f>('IRA-BD'!G2089)</f>
        <v>31</v>
      </c>
      <c r="M864" s="36" t="str">
        <f>('IRA-BD'!H2089)</f>
        <v>Aceptable</v>
      </c>
      <c r="N864" s="133">
        <f t="shared" si="67"/>
        <v>31</v>
      </c>
      <c r="O864" s="80">
        <f t="shared" si="68"/>
        <v>47.006050027945967</v>
      </c>
      <c r="P864" s="81" t="str">
        <f t="shared" si="69"/>
        <v>Moderado</v>
      </c>
      <c r="Q864" s="11">
        <v>11</v>
      </c>
      <c r="R864" s="11" t="s">
        <v>5996</v>
      </c>
      <c r="S864" s="11">
        <v>4</v>
      </c>
      <c r="T864" s="11">
        <v>-74.069430409999995</v>
      </c>
      <c r="U864" s="12">
        <v>4.7450105249999996</v>
      </c>
    </row>
    <row r="865" spans="1:21" x14ac:dyDescent="0.25">
      <c r="A865" s="10">
        <v>2092</v>
      </c>
      <c r="B865" s="3" t="s">
        <v>3882</v>
      </c>
      <c r="C865" s="3" t="s">
        <v>3696</v>
      </c>
      <c r="D865" s="3" t="s">
        <v>1</v>
      </c>
      <c r="E865" s="3" t="s">
        <v>3883</v>
      </c>
      <c r="F865" s="24">
        <f>('ICT-BD'!I2093)</f>
        <v>12.57211985288758</v>
      </c>
      <c r="G865" s="24" t="str">
        <f>('ICT-BD'!J2093)</f>
        <v>Algo Frío</v>
      </c>
      <c r="H865" s="24">
        <f t="shared" si="65"/>
        <v>31.630001935689734</v>
      </c>
      <c r="I865" s="72">
        <f>('ICA-BD'!L2093)</f>
        <v>52.092592592592595</v>
      </c>
      <c r="J865" s="72" t="str">
        <f>('ICA-BD'!M2093)</f>
        <v>Aceptable</v>
      </c>
      <c r="K865" s="72">
        <f t="shared" si="66"/>
        <v>78.388148148148147</v>
      </c>
      <c r="L865" s="133">
        <f>('IRA-BD'!G2093)</f>
        <v>31</v>
      </c>
      <c r="M865" s="36" t="str">
        <f>('IRA-BD'!H2093)</f>
        <v>Aceptable</v>
      </c>
      <c r="N865" s="133">
        <f t="shared" si="67"/>
        <v>31</v>
      </c>
      <c r="O865" s="80">
        <f t="shared" si="68"/>
        <v>47.006050027945967</v>
      </c>
      <c r="P865" s="81" t="str">
        <f t="shared" si="69"/>
        <v>Moderado</v>
      </c>
      <c r="Q865" s="11">
        <v>11</v>
      </c>
      <c r="R865" s="11" t="s">
        <v>5996</v>
      </c>
      <c r="S865" s="11">
        <v>4</v>
      </c>
      <c r="T865" s="11">
        <v>-74.066549140000006</v>
      </c>
      <c r="U865" s="12">
        <v>4.7423551850000001</v>
      </c>
    </row>
    <row r="866" spans="1:21" x14ac:dyDescent="0.25">
      <c r="A866" s="10">
        <v>2093</v>
      </c>
      <c r="B866" s="3" t="s">
        <v>3884</v>
      </c>
      <c r="C866" s="3" t="s">
        <v>3696</v>
      </c>
      <c r="D866" s="3" t="s">
        <v>1</v>
      </c>
      <c r="E866" s="3" t="s">
        <v>3885</v>
      </c>
      <c r="F866" s="24">
        <f>('ICT-BD'!I2094)</f>
        <v>12.57211985288758</v>
      </c>
      <c r="G866" s="24" t="str">
        <f>('ICT-BD'!J2094)</f>
        <v>Algo Frío</v>
      </c>
      <c r="H866" s="24">
        <f t="shared" si="65"/>
        <v>31.630001935689734</v>
      </c>
      <c r="I866" s="72">
        <f>('ICA-BD'!L2094)</f>
        <v>52.092592592592595</v>
      </c>
      <c r="J866" s="72" t="str">
        <f>('ICA-BD'!M2094)</f>
        <v>Aceptable</v>
      </c>
      <c r="K866" s="72">
        <f t="shared" si="66"/>
        <v>78.388148148148147</v>
      </c>
      <c r="L866" s="133">
        <f>('IRA-BD'!G2094)</f>
        <v>31</v>
      </c>
      <c r="M866" s="36" t="str">
        <f>('IRA-BD'!H2094)</f>
        <v>Aceptable</v>
      </c>
      <c r="N866" s="133">
        <f t="shared" si="67"/>
        <v>31</v>
      </c>
      <c r="O866" s="80">
        <f t="shared" si="68"/>
        <v>47.006050027945967</v>
      </c>
      <c r="P866" s="81" t="str">
        <f t="shared" si="69"/>
        <v>Moderado</v>
      </c>
      <c r="Q866" s="11">
        <v>11</v>
      </c>
      <c r="R866" s="11" t="s">
        <v>5996</v>
      </c>
      <c r="S866" s="11">
        <v>4</v>
      </c>
      <c r="T866" s="11">
        <v>-74.067040309999996</v>
      </c>
      <c r="U866" s="12">
        <v>4.7476363929999996</v>
      </c>
    </row>
    <row r="867" spans="1:21" x14ac:dyDescent="0.25">
      <c r="A867" s="10">
        <v>2096</v>
      </c>
      <c r="B867" s="3" t="s">
        <v>3889</v>
      </c>
      <c r="C867" s="3" t="s">
        <v>3696</v>
      </c>
      <c r="D867" s="3" t="s">
        <v>1</v>
      </c>
      <c r="E867" s="3" t="s">
        <v>3890</v>
      </c>
      <c r="F867" s="24">
        <f>('ICT-BD'!I2097)</f>
        <v>12.57211985288758</v>
      </c>
      <c r="G867" s="24" t="str">
        <f>('ICT-BD'!J2097)</f>
        <v>Algo Frío</v>
      </c>
      <c r="H867" s="24">
        <f t="shared" si="65"/>
        <v>31.630001935689734</v>
      </c>
      <c r="I867" s="72">
        <f>('ICA-BD'!L2097)</f>
        <v>52.092592592592595</v>
      </c>
      <c r="J867" s="72" t="str">
        <f>('ICA-BD'!M2097)</f>
        <v>Aceptable</v>
      </c>
      <c r="K867" s="72">
        <f t="shared" si="66"/>
        <v>78.388148148148147</v>
      </c>
      <c r="L867" s="133">
        <f>('IRA-BD'!G2097)</f>
        <v>31</v>
      </c>
      <c r="M867" s="36" t="str">
        <f>('IRA-BD'!H2097)</f>
        <v>Aceptable</v>
      </c>
      <c r="N867" s="133">
        <f t="shared" si="67"/>
        <v>31</v>
      </c>
      <c r="O867" s="80">
        <f t="shared" si="68"/>
        <v>47.006050027945967</v>
      </c>
      <c r="P867" s="81" t="str">
        <f t="shared" si="69"/>
        <v>Moderado</v>
      </c>
      <c r="Q867" s="11">
        <v>11</v>
      </c>
      <c r="R867" s="11" t="s">
        <v>5996</v>
      </c>
      <c r="S867" s="11">
        <v>3</v>
      </c>
      <c r="T867" s="11">
        <v>-74.065966180000004</v>
      </c>
      <c r="U867" s="12">
        <v>4.754491239</v>
      </c>
    </row>
    <row r="868" spans="1:21" x14ac:dyDescent="0.25">
      <c r="A868" s="10">
        <v>2100</v>
      </c>
      <c r="B868" s="3" t="s">
        <v>3897</v>
      </c>
      <c r="C868" s="3" t="s">
        <v>3696</v>
      </c>
      <c r="D868" s="3" t="s">
        <v>1</v>
      </c>
      <c r="E868" s="3" t="s">
        <v>3890</v>
      </c>
      <c r="F868" s="24">
        <f>('ICT-BD'!I2101)</f>
        <v>12.57211985288758</v>
      </c>
      <c r="G868" s="24" t="str">
        <f>('ICT-BD'!J2101)</f>
        <v>Algo Frío</v>
      </c>
      <c r="H868" s="24">
        <f t="shared" si="65"/>
        <v>31.630001935689734</v>
      </c>
      <c r="I868" s="72">
        <f>('ICA-BD'!L2101)</f>
        <v>52.092592592592595</v>
      </c>
      <c r="J868" s="72" t="str">
        <f>('ICA-BD'!M2101)</f>
        <v>Aceptable</v>
      </c>
      <c r="K868" s="72">
        <f t="shared" si="66"/>
        <v>78.388148148148147</v>
      </c>
      <c r="L868" s="133">
        <f>('IRA-BD'!G2101)</f>
        <v>31</v>
      </c>
      <c r="M868" s="36" t="str">
        <f>('IRA-BD'!H2101)</f>
        <v>Aceptable</v>
      </c>
      <c r="N868" s="133">
        <f t="shared" si="67"/>
        <v>31</v>
      </c>
      <c r="O868" s="80">
        <f t="shared" si="68"/>
        <v>47.006050027945967</v>
      </c>
      <c r="P868" s="81" t="str">
        <f t="shared" si="69"/>
        <v>Moderado</v>
      </c>
      <c r="Q868" s="11">
        <v>11</v>
      </c>
      <c r="R868" s="11" t="s">
        <v>5996</v>
      </c>
      <c r="S868" s="11">
        <v>3</v>
      </c>
      <c r="T868" s="11">
        <v>-74.066012009999994</v>
      </c>
      <c r="U868" s="12">
        <v>4.7532117080000003</v>
      </c>
    </row>
    <row r="869" spans="1:21" x14ac:dyDescent="0.25">
      <c r="A869" s="10">
        <v>2101</v>
      </c>
      <c r="B869" s="3" t="s">
        <v>3898</v>
      </c>
      <c r="C869" s="3" t="s">
        <v>3696</v>
      </c>
      <c r="D869" s="3" t="s">
        <v>1</v>
      </c>
      <c r="E869" s="3" t="s">
        <v>3899</v>
      </c>
      <c r="F869" s="24">
        <f>('ICT-BD'!I2102)</f>
        <v>12.57211985288758</v>
      </c>
      <c r="G869" s="24" t="str">
        <f>('ICT-BD'!J2102)</f>
        <v>Algo Frío</v>
      </c>
      <c r="H869" s="24">
        <f t="shared" si="65"/>
        <v>31.630001935689734</v>
      </c>
      <c r="I869" s="72">
        <f>('ICA-BD'!L2102)</f>
        <v>52.092592592592595</v>
      </c>
      <c r="J869" s="72" t="str">
        <f>('ICA-BD'!M2102)</f>
        <v>Aceptable</v>
      </c>
      <c r="K869" s="72">
        <f t="shared" si="66"/>
        <v>78.388148148148147</v>
      </c>
      <c r="L869" s="133">
        <f>('IRA-BD'!G2102)</f>
        <v>31</v>
      </c>
      <c r="M869" s="36" t="str">
        <f>('IRA-BD'!H2102)</f>
        <v>Aceptable</v>
      </c>
      <c r="N869" s="133">
        <f t="shared" si="67"/>
        <v>31</v>
      </c>
      <c r="O869" s="80">
        <f t="shared" si="68"/>
        <v>47.006050027945967</v>
      </c>
      <c r="P869" s="81" t="str">
        <f t="shared" si="69"/>
        <v>Moderado</v>
      </c>
      <c r="Q869" s="11">
        <v>11</v>
      </c>
      <c r="R869" s="11" t="s">
        <v>5996</v>
      </c>
      <c r="S869" s="11">
        <v>5</v>
      </c>
      <c r="T869" s="11">
        <v>-74.067855010000002</v>
      </c>
      <c r="U869" s="12">
        <v>4.7305304289999999</v>
      </c>
    </row>
    <row r="870" spans="1:21" x14ac:dyDescent="0.25">
      <c r="A870" s="10">
        <v>2103</v>
      </c>
      <c r="B870" s="3" t="s">
        <v>3902</v>
      </c>
      <c r="C870" s="3" t="s">
        <v>3696</v>
      </c>
      <c r="D870" s="3" t="s">
        <v>1</v>
      </c>
      <c r="E870" s="3" t="s">
        <v>3903</v>
      </c>
      <c r="F870" s="24">
        <f>('ICT-BD'!I2104)</f>
        <v>12.57211985288758</v>
      </c>
      <c r="G870" s="24" t="str">
        <f>('ICT-BD'!J2104)</f>
        <v>Algo Frío</v>
      </c>
      <c r="H870" s="24">
        <f t="shared" si="65"/>
        <v>31.630001935689734</v>
      </c>
      <c r="I870" s="72">
        <f>('ICA-BD'!L2104)</f>
        <v>52.092592592592595</v>
      </c>
      <c r="J870" s="72" t="str">
        <f>('ICA-BD'!M2104)</f>
        <v>Aceptable</v>
      </c>
      <c r="K870" s="72">
        <f t="shared" si="66"/>
        <v>78.388148148148147</v>
      </c>
      <c r="L870" s="133">
        <f>('IRA-BD'!G2104)</f>
        <v>31</v>
      </c>
      <c r="M870" s="36" t="str">
        <f>('IRA-BD'!H2104)</f>
        <v>Aceptable</v>
      </c>
      <c r="N870" s="133">
        <f t="shared" si="67"/>
        <v>31</v>
      </c>
      <c r="O870" s="80">
        <f t="shared" si="68"/>
        <v>47.006050027945967</v>
      </c>
      <c r="P870" s="81" t="str">
        <f t="shared" si="69"/>
        <v>Moderado</v>
      </c>
      <c r="Q870" s="11">
        <v>11</v>
      </c>
      <c r="R870" s="11" t="s">
        <v>5996</v>
      </c>
      <c r="S870" s="11">
        <v>5</v>
      </c>
      <c r="T870" s="11">
        <v>-74.064902140000001</v>
      </c>
      <c r="U870" s="12">
        <v>4.7366862779999996</v>
      </c>
    </row>
    <row r="871" spans="1:21" x14ac:dyDescent="0.25">
      <c r="A871" s="10">
        <v>2104</v>
      </c>
      <c r="B871" s="3" t="s">
        <v>3904</v>
      </c>
      <c r="C871" s="3" t="s">
        <v>3696</v>
      </c>
      <c r="D871" s="3" t="s">
        <v>1</v>
      </c>
      <c r="E871" s="3" t="s">
        <v>3905</v>
      </c>
      <c r="F871" s="24">
        <f>('ICT-BD'!I2105)</f>
        <v>12.57211985288758</v>
      </c>
      <c r="G871" s="24" t="str">
        <f>('ICT-BD'!J2105)</f>
        <v>Algo Frío</v>
      </c>
      <c r="H871" s="24">
        <f t="shared" si="65"/>
        <v>31.630001935689734</v>
      </c>
      <c r="I871" s="72">
        <f>('ICA-BD'!L2105)</f>
        <v>52.092592592592595</v>
      </c>
      <c r="J871" s="72" t="str">
        <f>('ICA-BD'!M2105)</f>
        <v>Aceptable</v>
      </c>
      <c r="K871" s="72">
        <f t="shared" si="66"/>
        <v>78.388148148148147</v>
      </c>
      <c r="L871" s="133">
        <f>('IRA-BD'!G2105)</f>
        <v>31</v>
      </c>
      <c r="M871" s="36" t="str">
        <f>('IRA-BD'!H2105)</f>
        <v>Aceptable</v>
      </c>
      <c r="N871" s="133">
        <f t="shared" si="67"/>
        <v>31</v>
      </c>
      <c r="O871" s="80">
        <f t="shared" si="68"/>
        <v>47.006050027945967</v>
      </c>
      <c r="P871" s="81" t="str">
        <f t="shared" si="69"/>
        <v>Moderado</v>
      </c>
      <c r="Q871" s="11">
        <v>11</v>
      </c>
      <c r="R871" s="11" t="s">
        <v>5996</v>
      </c>
      <c r="S871" s="11">
        <v>5</v>
      </c>
      <c r="T871" s="11">
        <v>-74.068593230000005</v>
      </c>
      <c r="U871" s="12">
        <v>4.7526012040000003</v>
      </c>
    </row>
    <row r="872" spans="1:21" x14ac:dyDescent="0.25">
      <c r="A872" s="10">
        <v>2109</v>
      </c>
      <c r="B872" s="3" t="s">
        <v>3913</v>
      </c>
      <c r="C872" s="3" t="s">
        <v>3696</v>
      </c>
      <c r="D872" s="3" t="s">
        <v>1</v>
      </c>
      <c r="E872" s="3" t="s">
        <v>3914</v>
      </c>
      <c r="F872" s="24">
        <f>('ICT-BD'!I2110)</f>
        <v>12.57211985288758</v>
      </c>
      <c r="G872" s="24" t="str">
        <f>('ICT-BD'!J2110)</f>
        <v>Algo Frío</v>
      </c>
      <c r="H872" s="24">
        <f t="shared" si="65"/>
        <v>31.630001935689734</v>
      </c>
      <c r="I872" s="72">
        <f>('ICA-BD'!L2110)</f>
        <v>52.092592592592595</v>
      </c>
      <c r="J872" s="72" t="str">
        <f>('ICA-BD'!M2110)</f>
        <v>Aceptable</v>
      </c>
      <c r="K872" s="72">
        <f t="shared" si="66"/>
        <v>78.388148148148147</v>
      </c>
      <c r="L872" s="133">
        <f>('IRA-BD'!G2110)</f>
        <v>31</v>
      </c>
      <c r="M872" s="36" t="str">
        <f>('IRA-BD'!H2110)</f>
        <v>Aceptable</v>
      </c>
      <c r="N872" s="133">
        <f t="shared" si="67"/>
        <v>31</v>
      </c>
      <c r="O872" s="80">
        <f t="shared" si="68"/>
        <v>47.006050027945967</v>
      </c>
      <c r="P872" s="81" t="str">
        <f t="shared" si="69"/>
        <v>Moderado</v>
      </c>
      <c r="Q872" s="11">
        <v>11</v>
      </c>
      <c r="R872" s="11" t="s">
        <v>5996</v>
      </c>
      <c r="S872" s="11">
        <v>4</v>
      </c>
      <c r="T872" s="11">
        <v>-74.067423210000001</v>
      </c>
      <c r="U872" s="12">
        <v>4.7506435380000003</v>
      </c>
    </row>
    <row r="873" spans="1:21" x14ac:dyDescent="0.25">
      <c r="A873" s="10">
        <v>2110</v>
      </c>
      <c r="B873" s="3" t="s">
        <v>3915</v>
      </c>
      <c r="C873" s="3" t="s">
        <v>3696</v>
      </c>
      <c r="D873" s="3" t="s">
        <v>1</v>
      </c>
      <c r="E873" s="3" t="s">
        <v>3916</v>
      </c>
      <c r="F873" s="24">
        <f>('ICT-BD'!I2111)</f>
        <v>12.57211985288758</v>
      </c>
      <c r="G873" s="24" t="str">
        <f>('ICT-BD'!J2111)</f>
        <v>Algo Frío</v>
      </c>
      <c r="H873" s="24">
        <f t="shared" si="65"/>
        <v>31.630001935689734</v>
      </c>
      <c r="I873" s="72">
        <f>('ICA-BD'!L2111)</f>
        <v>52.092592592592595</v>
      </c>
      <c r="J873" s="72" t="str">
        <f>('ICA-BD'!M2111)</f>
        <v>Aceptable</v>
      </c>
      <c r="K873" s="72">
        <f t="shared" si="66"/>
        <v>78.388148148148147</v>
      </c>
      <c r="L873" s="133">
        <f>('IRA-BD'!G2111)</f>
        <v>31</v>
      </c>
      <c r="M873" s="36" t="str">
        <f>('IRA-BD'!H2111)</f>
        <v>Aceptable</v>
      </c>
      <c r="N873" s="133">
        <f t="shared" si="67"/>
        <v>31</v>
      </c>
      <c r="O873" s="80">
        <f t="shared" si="68"/>
        <v>47.006050027945967</v>
      </c>
      <c r="P873" s="81" t="str">
        <f t="shared" si="69"/>
        <v>Moderado</v>
      </c>
      <c r="Q873" s="11">
        <v>11</v>
      </c>
      <c r="R873" s="11" t="s">
        <v>5996</v>
      </c>
      <c r="S873" s="11">
        <v>5</v>
      </c>
      <c r="T873" s="11">
        <v>-74.063172410000007</v>
      </c>
      <c r="U873" s="12">
        <v>4.7358183289999998</v>
      </c>
    </row>
    <row r="874" spans="1:21" x14ac:dyDescent="0.25">
      <c r="A874" s="10">
        <v>2111</v>
      </c>
      <c r="B874" s="3" t="s">
        <v>3917</v>
      </c>
      <c r="C874" s="3" t="s">
        <v>3696</v>
      </c>
      <c r="D874" s="3" t="s">
        <v>1</v>
      </c>
      <c r="E874" s="3" t="s">
        <v>3918</v>
      </c>
      <c r="F874" s="24">
        <f>('ICT-BD'!I2112)</f>
        <v>12.57211985288758</v>
      </c>
      <c r="G874" s="24" t="str">
        <f>('ICT-BD'!J2112)</f>
        <v>Algo Frío</v>
      </c>
      <c r="H874" s="24">
        <f t="shared" si="65"/>
        <v>31.630001935689734</v>
      </c>
      <c r="I874" s="72">
        <f>('ICA-BD'!L2112)</f>
        <v>52.092592592592595</v>
      </c>
      <c r="J874" s="72" t="str">
        <f>('ICA-BD'!M2112)</f>
        <v>Aceptable</v>
      </c>
      <c r="K874" s="72">
        <f t="shared" si="66"/>
        <v>78.388148148148147</v>
      </c>
      <c r="L874" s="133">
        <f>('IRA-BD'!G2112)</f>
        <v>31</v>
      </c>
      <c r="M874" s="36" t="str">
        <f>('IRA-BD'!H2112)</f>
        <v>Aceptable</v>
      </c>
      <c r="N874" s="133">
        <f t="shared" si="67"/>
        <v>31</v>
      </c>
      <c r="O874" s="80">
        <f t="shared" si="68"/>
        <v>47.006050027945967</v>
      </c>
      <c r="P874" s="81" t="str">
        <f t="shared" si="69"/>
        <v>Moderado</v>
      </c>
      <c r="Q874" s="11">
        <v>11</v>
      </c>
      <c r="R874" s="11" t="s">
        <v>5996</v>
      </c>
      <c r="S874" s="11">
        <v>4</v>
      </c>
      <c r="T874" s="11">
        <v>-74.066947229999997</v>
      </c>
      <c r="U874" s="12">
        <v>4.7519731649999999</v>
      </c>
    </row>
    <row r="875" spans="1:21" x14ac:dyDescent="0.25">
      <c r="A875" s="10">
        <v>2112</v>
      </c>
      <c r="B875" s="3" t="s">
        <v>3919</v>
      </c>
      <c r="C875" s="3" t="s">
        <v>3696</v>
      </c>
      <c r="D875" s="3" t="s">
        <v>1</v>
      </c>
      <c r="E875" s="3" t="s">
        <v>3920</v>
      </c>
      <c r="F875" s="24">
        <f>('ICT-BD'!I2113)</f>
        <v>12.57211985288758</v>
      </c>
      <c r="G875" s="24" t="str">
        <f>('ICT-BD'!J2113)</f>
        <v>Algo Frío</v>
      </c>
      <c r="H875" s="24">
        <f t="shared" si="65"/>
        <v>31.630001935689734</v>
      </c>
      <c r="I875" s="72">
        <f>('ICA-BD'!L2113)</f>
        <v>52.092592592592595</v>
      </c>
      <c r="J875" s="72" t="str">
        <f>('ICA-BD'!M2113)</f>
        <v>Aceptable</v>
      </c>
      <c r="K875" s="72">
        <f t="shared" si="66"/>
        <v>78.388148148148147</v>
      </c>
      <c r="L875" s="133">
        <f>('IRA-BD'!G2113)</f>
        <v>31</v>
      </c>
      <c r="M875" s="36" t="str">
        <f>('IRA-BD'!H2113)</f>
        <v>Aceptable</v>
      </c>
      <c r="N875" s="133">
        <f t="shared" si="67"/>
        <v>31</v>
      </c>
      <c r="O875" s="80">
        <f t="shared" si="68"/>
        <v>47.006050027945967</v>
      </c>
      <c r="P875" s="81" t="str">
        <f t="shared" si="69"/>
        <v>Moderado</v>
      </c>
      <c r="Q875" s="11">
        <v>11</v>
      </c>
      <c r="R875" s="11" t="s">
        <v>5996</v>
      </c>
      <c r="S875" s="11">
        <v>6</v>
      </c>
      <c r="T875" s="11">
        <v>-74.075933939999999</v>
      </c>
      <c r="U875" s="12">
        <v>4.7333470899999996</v>
      </c>
    </row>
    <row r="876" spans="1:21" x14ac:dyDescent="0.25">
      <c r="A876" s="10">
        <v>2113</v>
      </c>
      <c r="B876" s="3" t="s">
        <v>3921</v>
      </c>
      <c r="C876" s="3" t="s">
        <v>3696</v>
      </c>
      <c r="D876" s="3" t="s">
        <v>1</v>
      </c>
      <c r="E876" s="3" t="s">
        <v>3916</v>
      </c>
      <c r="F876" s="24">
        <f>('ICT-BD'!I2114)</f>
        <v>12.57211985288758</v>
      </c>
      <c r="G876" s="24" t="str">
        <f>('ICT-BD'!J2114)</f>
        <v>Algo Frío</v>
      </c>
      <c r="H876" s="24">
        <f t="shared" si="65"/>
        <v>31.630001935689734</v>
      </c>
      <c r="I876" s="72">
        <f>('ICA-BD'!L2114)</f>
        <v>52.092592592592595</v>
      </c>
      <c r="J876" s="72" t="str">
        <f>('ICA-BD'!M2114)</f>
        <v>Aceptable</v>
      </c>
      <c r="K876" s="72">
        <f t="shared" si="66"/>
        <v>78.388148148148147</v>
      </c>
      <c r="L876" s="133">
        <f>('IRA-BD'!G2114)</f>
        <v>31</v>
      </c>
      <c r="M876" s="36" t="str">
        <f>('IRA-BD'!H2114)</f>
        <v>Aceptable</v>
      </c>
      <c r="N876" s="133">
        <f t="shared" si="67"/>
        <v>31</v>
      </c>
      <c r="O876" s="80">
        <f t="shared" si="68"/>
        <v>47.006050027945967</v>
      </c>
      <c r="P876" s="81" t="str">
        <f t="shared" si="69"/>
        <v>Moderado</v>
      </c>
      <c r="Q876" s="11">
        <v>11</v>
      </c>
      <c r="R876" s="11" t="s">
        <v>5996</v>
      </c>
      <c r="S876" s="11">
        <v>5</v>
      </c>
      <c r="T876" s="11">
        <v>-74.064111580000002</v>
      </c>
      <c r="U876" s="12">
        <v>4.7383041329999998</v>
      </c>
    </row>
    <row r="877" spans="1:21" x14ac:dyDescent="0.25">
      <c r="A877" s="10">
        <v>2115</v>
      </c>
      <c r="B877" s="3" t="s">
        <v>3923</v>
      </c>
      <c r="C877" s="3" t="s">
        <v>3696</v>
      </c>
      <c r="D877" s="3" t="s">
        <v>1</v>
      </c>
      <c r="E877" s="3" t="s">
        <v>3916</v>
      </c>
      <c r="F877" s="24">
        <f>('ICT-BD'!I2116)</f>
        <v>12.57211985288758</v>
      </c>
      <c r="G877" s="24" t="str">
        <f>('ICT-BD'!J2116)</f>
        <v>Algo Frío</v>
      </c>
      <c r="H877" s="24">
        <f t="shared" si="65"/>
        <v>31.630001935689734</v>
      </c>
      <c r="I877" s="72">
        <f>('ICA-BD'!L2116)</f>
        <v>52.092592592592595</v>
      </c>
      <c r="J877" s="72" t="str">
        <f>('ICA-BD'!M2116)</f>
        <v>Aceptable</v>
      </c>
      <c r="K877" s="72">
        <f t="shared" si="66"/>
        <v>78.388148148148147</v>
      </c>
      <c r="L877" s="133">
        <f>('IRA-BD'!G2116)</f>
        <v>31</v>
      </c>
      <c r="M877" s="36" t="str">
        <f>('IRA-BD'!H2116)</f>
        <v>Aceptable</v>
      </c>
      <c r="N877" s="133">
        <f t="shared" si="67"/>
        <v>31</v>
      </c>
      <c r="O877" s="80">
        <f t="shared" si="68"/>
        <v>47.006050027945967</v>
      </c>
      <c r="P877" s="81" t="str">
        <f t="shared" si="69"/>
        <v>Moderado</v>
      </c>
      <c r="Q877" s="11">
        <v>11</v>
      </c>
      <c r="R877" s="11" t="s">
        <v>5996</v>
      </c>
      <c r="S877" s="11">
        <v>4</v>
      </c>
      <c r="T877" s="11">
        <v>-74.06356074</v>
      </c>
      <c r="U877" s="12">
        <v>4.7402853089999999</v>
      </c>
    </row>
    <row r="878" spans="1:21" x14ac:dyDescent="0.25">
      <c r="A878" s="10">
        <v>2118</v>
      </c>
      <c r="B878" s="3" t="s">
        <v>3927</v>
      </c>
      <c r="C878" s="3" t="s">
        <v>3696</v>
      </c>
      <c r="D878" s="3" t="s">
        <v>1</v>
      </c>
      <c r="E878" s="3" t="s">
        <v>3928</v>
      </c>
      <c r="F878" s="24">
        <f>('ICT-BD'!I2119)</f>
        <v>12.57211985288758</v>
      </c>
      <c r="G878" s="24" t="str">
        <f>('ICT-BD'!J2119)</f>
        <v>Algo Frío</v>
      </c>
      <c r="H878" s="24">
        <f t="shared" si="65"/>
        <v>31.630001935689734</v>
      </c>
      <c r="I878" s="72">
        <f>('ICA-BD'!L2119)</f>
        <v>52.092592592592595</v>
      </c>
      <c r="J878" s="72" t="str">
        <f>('ICA-BD'!M2119)</f>
        <v>Aceptable</v>
      </c>
      <c r="K878" s="72">
        <f t="shared" si="66"/>
        <v>78.388148148148147</v>
      </c>
      <c r="L878" s="133">
        <f>('IRA-BD'!G2119)</f>
        <v>31</v>
      </c>
      <c r="M878" s="36" t="str">
        <f>('IRA-BD'!H2119)</f>
        <v>Aceptable</v>
      </c>
      <c r="N878" s="133">
        <f t="shared" si="67"/>
        <v>31</v>
      </c>
      <c r="O878" s="80">
        <f t="shared" si="68"/>
        <v>47.006050027945967</v>
      </c>
      <c r="P878" s="81" t="str">
        <f t="shared" si="69"/>
        <v>Moderado</v>
      </c>
      <c r="Q878" s="11">
        <v>11</v>
      </c>
      <c r="R878" s="11" t="s">
        <v>5996</v>
      </c>
      <c r="S878" s="11">
        <v>5</v>
      </c>
      <c r="T878" s="11">
        <v>-74.068784570000005</v>
      </c>
      <c r="U878" s="12">
        <v>4.754465873</v>
      </c>
    </row>
    <row r="879" spans="1:21" x14ac:dyDescent="0.25">
      <c r="A879" s="10">
        <v>2119</v>
      </c>
      <c r="B879" s="3" t="s">
        <v>3929</v>
      </c>
      <c r="C879" s="3" t="s">
        <v>3696</v>
      </c>
      <c r="D879" s="3" t="s">
        <v>1</v>
      </c>
      <c r="E879" s="3" t="s">
        <v>3930</v>
      </c>
      <c r="F879" s="24">
        <f>('ICT-BD'!I2120)</f>
        <v>12.57211985288758</v>
      </c>
      <c r="G879" s="24" t="str">
        <f>('ICT-BD'!J2120)</f>
        <v>Algo Frío</v>
      </c>
      <c r="H879" s="24">
        <f t="shared" si="65"/>
        <v>31.630001935689734</v>
      </c>
      <c r="I879" s="72">
        <f>('ICA-BD'!L2120)</f>
        <v>52.092592592592595</v>
      </c>
      <c r="J879" s="72" t="str">
        <f>('ICA-BD'!M2120)</f>
        <v>Aceptable</v>
      </c>
      <c r="K879" s="72">
        <f t="shared" si="66"/>
        <v>78.388148148148147</v>
      </c>
      <c r="L879" s="133">
        <f>('IRA-BD'!G2120)</f>
        <v>31</v>
      </c>
      <c r="M879" s="36" t="str">
        <f>('IRA-BD'!H2120)</f>
        <v>Aceptable</v>
      </c>
      <c r="N879" s="133">
        <f t="shared" si="67"/>
        <v>31</v>
      </c>
      <c r="O879" s="80">
        <f t="shared" si="68"/>
        <v>47.006050027945967</v>
      </c>
      <c r="P879" s="81" t="str">
        <f t="shared" si="69"/>
        <v>Moderado</v>
      </c>
      <c r="Q879" s="11">
        <v>11</v>
      </c>
      <c r="R879" s="11" t="s">
        <v>5996</v>
      </c>
      <c r="S879" s="11">
        <v>6</v>
      </c>
      <c r="T879" s="11">
        <v>-74.074240250000003</v>
      </c>
      <c r="U879" s="12">
        <v>4.7339022990000004</v>
      </c>
    </row>
    <row r="880" spans="1:21" x14ac:dyDescent="0.25">
      <c r="A880" s="10">
        <v>2121</v>
      </c>
      <c r="B880" s="3" t="s">
        <v>3933</v>
      </c>
      <c r="C880" s="3" t="s">
        <v>3696</v>
      </c>
      <c r="D880" s="3" t="s">
        <v>1</v>
      </c>
      <c r="E880" s="3" t="s">
        <v>3934</v>
      </c>
      <c r="F880" s="24">
        <f>('ICT-BD'!I2122)</f>
        <v>12.57211985288758</v>
      </c>
      <c r="G880" s="24" t="str">
        <f>('ICT-BD'!J2122)</f>
        <v>Algo Frío</v>
      </c>
      <c r="H880" s="24">
        <f t="shared" si="65"/>
        <v>31.630001935689734</v>
      </c>
      <c r="I880" s="72">
        <f>('ICA-BD'!L2122)</f>
        <v>52.092592592592595</v>
      </c>
      <c r="J880" s="72" t="str">
        <f>('ICA-BD'!M2122)</f>
        <v>Aceptable</v>
      </c>
      <c r="K880" s="72">
        <f t="shared" si="66"/>
        <v>78.388148148148147</v>
      </c>
      <c r="L880" s="133">
        <f>('IRA-BD'!G2122)</f>
        <v>31</v>
      </c>
      <c r="M880" s="36" t="str">
        <f>('IRA-BD'!H2122)</f>
        <v>Aceptable</v>
      </c>
      <c r="N880" s="133">
        <f t="shared" si="67"/>
        <v>31</v>
      </c>
      <c r="O880" s="80">
        <f t="shared" si="68"/>
        <v>47.006050027945967</v>
      </c>
      <c r="P880" s="81" t="str">
        <f t="shared" si="69"/>
        <v>Moderado</v>
      </c>
      <c r="Q880" s="11">
        <v>11</v>
      </c>
      <c r="R880" s="11" t="s">
        <v>5996</v>
      </c>
      <c r="S880" s="11">
        <v>4</v>
      </c>
      <c r="T880" s="11">
        <v>-74.073434230000004</v>
      </c>
      <c r="U880" s="12">
        <v>4.7457876539999999</v>
      </c>
    </row>
    <row r="881" spans="1:21" x14ac:dyDescent="0.25">
      <c r="A881" s="10">
        <v>2124</v>
      </c>
      <c r="B881" s="3" t="s">
        <v>3939</v>
      </c>
      <c r="C881" s="3" t="s">
        <v>3696</v>
      </c>
      <c r="D881" s="3" t="s">
        <v>1</v>
      </c>
      <c r="E881" s="3" t="s">
        <v>3940</v>
      </c>
      <c r="F881" s="24">
        <f>('ICT-BD'!I2125)</f>
        <v>12.57211985288758</v>
      </c>
      <c r="G881" s="24" t="str">
        <f>('ICT-BD'!J2125)</f>
        <v>Algo Frío</v>
      </c>
      <c r="H881" s="24">
        <f t="shared" si="65"/>
        <v>31.630001935689734</v>
      </c>
      <c r="I881" s="72">
        <f>('ICA-BD'!L2125)</f>
        <v>52.092592592592595</v>
      </c>
      <c r="J881" s="72" t="str">
        <f>('ICA-BD'!M2125)</f>
        <v>Aceptable</v>
      </c>
      <c r="K881" s="72">
        <f t="shared" si="66"/>
        <v>78.388148148148147</v>
      </c>
      <c r="L881" s="133">
        <f>('IRA-BD'!G2125)</f>
        <v>31</v>
      </c>
      <c r="M881" s="36" t="str">
        <f>('IRA-BD'!H2125)</f>
        <v>Aceptable</v>
      </c>
      <c r="N881" s="133">
        <f t="shared" si="67"/>
        <v>31</v>
      </c>
      <c r="O881" s="80">
        <f t="shared" si="68"/>
        <v>47.006050027945967</v>
      </c>
      <c r="P881" s="81" t="str">
        <f t="shared" si="69"/>
        <v>Moderado</v>
      </c>
      <c r="Q881" s="11">
        <v>11</v>
      </c>
      <c r="R881" s="11" t="s">
        <v>5996</v>
      </c>
      <c r="S881" s="11">
        <v>2</v>
      </c>
      <c r="T881" s="11">
        <v>-74.067235519999997</v>
      </c>
      <c r="U881" s="12">
        <v>4.7376255020000002</v>
      </c>
    </row>
    <row r="882" spans="1:21" x14ac:dyDescent="0.25">
      <c r="A882" s="10">
        <v>2400</v>
      </c>
      <c r="B882" s="3" t="s">
        <v>4430</v>
      </c>
      <c r="C882" s="3" t="s">
        <v>3696</v>
      </c>
      <c r="D882" s="3" t="s">
        <v>1</v>
      </c>
      <c r="E882" s="3" t="s">
        <v>4431</v>
      </c>
      <c r="F882" s="24">
        <f>('ICT-BD'!I2401)</f>
        <v>12.57211985288758</v>
      </c>
      <c r="G882" s="24" t="str">
        <f>('ICT-BD'!J2401)</f>
        <v>Algo Frío</v>
      </c>
      <c r="H882" s="24">
        <f t="shared" si="65"/>
        <v>31.630001935689734</v>
      </c>
      <c r="I882" s="72">
        <f>('ICA-BD'!L2401)</f>
        <v>52.092592592592595</v>
      </c>
      <c r="J882" s="72" t="str">
        <f>('ICA-BD'!M2401)</f>
        <v>Aceptable</v>
      </c>
      <c r="K882" s="72">
        <f t="shared" si="66"/>
        <v>78.388148148148147</v>
      </c>
      <c r="L882" s="133">
        <f>('IRA-BD'!G2401)</f>
        <v>31</v>
      </c>
      <c r="M882" s="36" t="str">
        <f>('IRA-BD'!H2401)</f>
        <v>Aceptable</v>
      </c>
      <c r="N882" s="133">
        <f t="shared" si="67"/>
        <v>31</v>
      </c>
      <c r="O882" s="80">
        <f t="shared" si="68"/>
        <v>47.006050027945967</v>
      </c>
      <c r="P882" s="81" t="str">
        <f t="shared" si="69"/>
        <v>Moderado</v>
      </c>
      <c r="Q882" s="11">
        <v>11</v>
      </c>
      <c r="R882" s="11" t="s">
        <v>5996</v>
      </c>
      <c r="S882" s="11">
        <v>3</v>
      </c>
      <c r="T882" s="11">
        <v>-74.047093000000004</v>
      </c>
      <c r="U882" s="12">
        <v>4.7582267490000003</v>
      </c>
    </row>
    <row r="883" spans="1:21" x14ac:dyDescent="0.25">
      <c r="A883" s="10">
        <v>2401</v>
      </c>
      <c r="B883" s="3" t="s">
        <v>4432</v>
      </c>
      <c r="C883" s="3" t="s">
        <v>3696</v>
      </c>
      <c r="D883" s="3" t="s">
        <v>1</v>
      </c>
      <c r="E883" s="3" t="s">
        <v>4433</v>
      </c>
      <c r="F883" s="24">
        <f>('ICT-BD'!I2402)</f>
        <v>12.57211985288758</v>
      </c>
      <c r="G883" s="24" t="str">
        <f>('ICT-BD'!J2402)</f>
        <v>Algo Frío</v>
      </c>
      <c r="H883" s="24">
        <f t="shared" si="65"/>
        <v>31.630001935689734</v>
      </c>
      <c r="I883" s="72">
        <f>('ICA-BD'!L2402)</f>
        <v>52.092592592592595</v>
      </c>
      <c r="J883" s="72" t="str">
        <f>('ICA-BD'!M2402)</f>
        <v>Aceptable</v>
      </c>
      <c r="K883" s="72">
        <f t="shared" si="66"/>
        <v>78.388148148148147</v>
      </c>
      <c r="L883" s="133">
        <f>('IRA-BD'!G2402)</f>
        <v>31</v>
      </c>
      <c r="M883" s="36" t="str">
        <f>('IRA-BD'!H2402)</f>
        <v>Aceptable</v>
      </c>
      <c r="N883" s="133">
        <f t="shared" si="67"/>
        <v>31</v>
      </c>
      <c r="O883" s="80">
        <f t="shared" si="68"/>
        <v>47.006050027945967</v>
      </c>
      <c r="P883" s="81" t="str">
        <f t="shared" si="69"/>
        <v>Moderado</v>
      </c>
      <c r="Q883" s="11">
        <v>11</v>
      </c>
      <c r="R883" s="11" t="s">
        <v>5996</v>
      </c>
      <c r="S883" s="11">
        <v>3</v>
      </c>
      <c r="T883" s="11">
        <v>-74.052074059999995</v>
      </c>
      <c r="U883" s="12">
        <v>4.7654625350000002</v>
      </c>
    </row>
    <row r="884" spans="1:21" x14ac:dyDescent="0.25">
      <c r="A884" s="10">
        <v>2403</v>
      </c>
      <c r="B884" s="3" t="s">
        <v>4435</v>
      </c>
      <c r="C884" s="3" t="s">
        <v>3696</v>
      </c>
      <c r="D884" s="3" t="s">
        <v>1</v>
      </c>
      <c r="E884" s="3" t="s">
        <v>4436</v>
      </c>
      <c r="F884" s="24">
        <f>('ICT-BD'!I2404)</f>
        <v>12.57211985288758</v>
      </c>
      <c r="G884" s="24" t="str">
        <f>('ICT-BD'!J2404)</f>
        <v>Algo Frío</v>
      </c>
      <c r="H884" s="24">
        <f t="shared" si="65"/>
        <v>31.630001935689734</v>
      </c>
      <c r="I884" s="72">
        <f>('ICA-BD'!L2404)</f>
        <v>52.092592592592595</v>
      </c>
      <c r="J884" s="72" t="str">
        <f>('ICA-BD'!M2404)</f>
        <v>Aceptable</v>
      </c>
      <c r="K884" s="72">
        <f t="shared" si="66"/>
        <v>78.388148148148147</v>
      </c>
      <c r="L884" s="133">
        <f>('IRA-BD'!G2404)</f>
        <v>31</v>
      </c>
      <c r="M884" s="36" t="str">
        <f>('IRA-BD'!H2404)</f>
        <v>Aceptable</v>
      </c>
      <c r="N884" s="133">
        <f t="shared" si="67"/>
        <v>31</v>
      </c>
      <c r="O884" s="80">
        <f t="shared" si="68"/>
        <v>47.006050027945967</v>
      </c>
      <c r="P884" s="81" t="str">
        <f t="shared" si="69"/>
        <v>Moderado</v>
      </c>
      <c r="Q884" s="11">
        <v>11</v>
      </c>
      <c r="R884" s="11" t="s">
        <v>5996</v>
      </c>
      <c r="S884" s="11">
        <v>4</v>
      </c>
      <c r="T884" s="11">
        <v>-74.05014817</v>
      </c>
      <c r="U884" s="12">
        <v>4.7570089280000003</v>
      </c>
    </row>
    <row r="885" spans="1:21" x14ac:dyDescent="0.25">
      <c r="A885" s="10">
        <v>2408</v>
      </c>
      <c r="B885" s="3" t="s">
        <v>4444</v>
      </c>
      <c r="C885" s="3" t="s">
        <v>3696</v>
      </c>
      <c r="D885" s="3" t="s">
        <v>1</v>
      </c>
      <c r="E885" s="3" t="s">
        <v>4445</v>
      </c>
      <c r="F885" s="24">
        <f>('ICT-BD'!I2409)</f>
        <v>12.57211985288758</v>
      </c>
      <c r="G885" s="24" t="str">
        <f>('ICT-BD'!J2409)</f>
        <v>Algo Frío</v>
      </c>
      <c r="H885" s="24">
        <f t="shared" si="65"/>
        <v>31.630001935689734</v>
      </c>
      <c r="I885" s="72">
        <f>('ICA-BD'!L2409)</f>
        <v>52.092592592592595</v>
      </c>
      <c r="J885" s="72" t="str">
        <f>('ICA-BD'!M2409)</f>
        <v>Aceptable</v>
      </c>
      <c r="K885" s="72">
        <f t="shared" si="66"/>
        <v>78.388148148148147</v>
      </c>
      <c r="L885" s="133">
        <f>('IRA-BD'!G2409)</f>
        <v>31</v>
      </c>
      <c r="M885" s="36" t="str">
        <f>('IRA-BD'!H2409)</f>
        <v>Aceptable</v>
      </c>
      <c r="N885" s="133">
        <f t="shared" si="67"/>
        <v>31</v>
      </c>
      <c r="O885" s="80">
        <f t="shared" si="68"/>
        <v>47.006050027945967</v>
      </c>
      <c r="P885" s="81" t="str">
        <f t="shared" si="69"/>
        <v>Moderado</v>
      </c>
      <c r="Q885" s="11">
        <v>11</v>
      </c>
      <c r="R885" s="11" t="s">
        <v>5996</v>
      </c>
      <c r="S885" s="11">
        <v>4</v>
      </c>
      <c r="T885" s="11">
        <v>-74.04751263</v>
      </c>
      <c r="U885" s="12">
        <v>4.7631210700000004</v>
      </c>
    </row>
    <row r="886" spans="1:21" x14ac:dyDescent="0.25">
      <c r="A886" s="10">
        <v>2410</v>
      </c>
      <c r="B886" s="3" t="s">
        <v>4448</v>
      </c>
      <c r="C886" s="3" t="s">
        <v>3696</v>
      </c>
      <c r="D886" s="3" t="s">
        <v>1</v>
      </c>
      <c r="E886" s="3" t="s">
        <v>4447</v>
      </c>
      <c r="F886" s="24">
        <f>('ICT-BD'!I2411)</f>
        <v>12.57211985288758</v>
      </c>
      <c r="G886" s="24" t="str">
        <f>('ICT-BD'!J2411)</f>
        <v>Algo Frío</v>
      </c>
      <c r="H886" s="24">
        <f t="shared" si="65"/>
        <v>31.630001935689734</v>
      </c>
      <c r="I886" s="72">
        <f>('ICA-BD'!L2411)</f>
        <v>52.092592592592595</v>
      </c>
      <c r="J886" s="72" t="str">
        <f>('ICA-BD'!M2411)</f>
        <v>Aceptable</v>
      </c>
      <c r="K886" s="72">
        <f t="shared" si="66"/>
        <v>78.388148148148147</v>
      </c>
      <c r="L886" s="133">
        <f>('IRA-BD'!G2411)</f>
        <v>31</v>
      </c>
      <c r="M886" s="36" t="str">
        <f>('IRA-BD'!H2411)</f>
        <v>Aceptable</v>
      </c>
      <c r="N886" s="133">
        <f t="shared" si="67"/>
        <v>31</v>
      </c>
      <c r="O886" s="80">
        <f t="shared" si="68"/>
        <v>47.006050027945967</v>
      </c>
      <c r="P886" s="81" t="str">
        <f t="shared" si="69"/>
        <v>Moderado</v>
      </c>
      <c r="Q886" s="11">
        <v>11</v>
      </c>
      <c r="R886" s="11" t="s">
        <v>5996</v>
      </c>
      <c r="S886" s="11">
        <v>4</v>
      </c>
      <c r="T886" s="11">
        <v>-74.050557389999994</v>
      </c>
      <c r="U886" s="12">
        <v>4.7553696370000003</v>
      </c>
    </row>
    <row r="887" spans="1:21" x14ac:dyDescent="0.25">
      <c r="A887" s="10">
        <v>2412</v>
      </c>
      <c r="B887" s="3" t="s">
        <v>4450</v>
      </c>
      <c r="C887" s="3" t="s">
        <v>3696</v>
      </c>
      <c r="D887" s="3" t="s">
        <v>1</v>
      </c>
      <c r="E887" s="3" t="s">
        <v>4451</v>
      </c>
      <c r="F887" s="24">
        <f>('ICT-BD'!I2413)</f>
        <v>12.57211985288758</v>
      </c>
      <c r="G887" s="24" t="str">
        <f>('ICT-BD'!J2413)</f>
        <v>Algo Frío</v>
      </c>
      <c r="H887" s="24">
        <f t="shared" si="65"/>
        <v>31.630001935689734</v>
      </c>
      <c r="I887" s="72">
        <f>('ICA-BD'!L2413)</f>
        <v>52.092592592592595</v>
      </c>
      <c r="J887" s="72" t="str">
        <f>('ICA-BD'!M2413)</f>
        <v>Aceptable</v>
      </c>
      <c r="K887" s="72">
        <f t="shared" si="66"/>
        <v>78.388148148148147</v>
      </c>
      <c r="L887" s="133">
        <f>('IRA-BD'!G2413)</f>
        <v>31</v>
      </c>
      <c r="M887" s="36" t="str">
        <f>('IRA-BD'!H2413)</f>
        <v>Aceptable</v>
      </c>
      <c r="N887" s="133">
        <f t="shared" si="67"/>
        <v>31</v>
      </c>
      <c r="O887" s="80">
        <f t="shared" si="68"/>
        <v>47.006050027945967</v>
      </c>
      <c r="P887" s="81" t="str">
        <f t="shared" si="69"/>
        <v>Moderado</v>
      </c>
      <c r="Q887" s="11">
        <v>11</v>
      </c>
      <c r="R887" s="11" t="s">
        <v>5996</v>
      </c>
      <c r="S887" s="11">
        <v>4</v>
      </c>
      <c r="T887" s="11">
        <v>-74.048629809999994</v>
      </c>
      <c r="U887" s="12">
        <v>4.763107389</v>
      </c>
    </row>
    <row r="888" spans="1:21" x14ac:dyDescent="0.25">
      <c r="A888" s="10">
        <v>2413</v>
      </c>
      <c r="B888" s="3" t="s">
        <v>4452</v>
      </c>
      <c r="C888" s="3" t="s">
        <v>3696</v>
      </c>
      <c r="D888" s="3" t="s">
        <v>1</v>
      </c>
      <c r="E888" s="3" t="s">
        <v>4453</v>
      </c>
      <c r="F888" s="24">
        <f>('ICT-BD'!I2414)</f>
        <v>12.57211985288758</v>
      </c>
      <c r="G888" s="24" t="str">
        <f>('ICT-BD'!J2414)</f>
        <v>Algo Frío</v>
      </c>
      <c r="H888" s="24">
        <f t="shared" si="65"/>
        <v>31.630001935689734</v>
      </c>
      <c r="I888" s="72">
        <f>('ICA-BD'!L2414)</f>
        <v>52.092592592592595</v>
      </c>
      <c r="J888" s="72" t="str">
        <f>('ICA-BD'!M2414)</f>
        <v>Aceptable</v>
      </c>
      <c r="K888" s="72">
        <f t="shared" si="66"/>
        <v>78.388148148148147</v>
      </c>
      <c r="L888" s="133">
        <f>('IRA-BD'!G2414)</f>
        <v>31</v>
      </c>
      <c r="M888" s="36" t="str">
        <f>('IRA-BD'!H2414)</f>
        <v>Aceptable</v>
      </c>
      <c r="N888" s="133">
        <f t="shared" si="67"/>
        <v>31</v>
      </c>
      <c r="O888" s="80">
        <f t="shared" si="68"/>
        <v>47.006050027945967</v>
      </c>
      <c r="P888" s="81" t="str">
        <f t="shared" si="69"/>
        <v>Moderado</v>
      </c>
      <c r="Q888" s="11">
        <v>11</v>
      </c>
      <c r="R888" s="11" t="s">
        <v>5996</v>
      </c>
      <c r="S888" s="11">
        <v>4</v>
      </c>
      <c r="T888" s="11">
        <v>-74.047316850000001</v>
      </c>
      <c r="U888" s="12">
        <v>4.759541596</v>
      </c>
    </row>
    <row r="889" spans="1:21" x14ac:dyDescent="0.25">
      <c r="A889" s="10">
        <v>2415</v>
      </c>
      <c r="B889" s="3" t="s">
        <v>4455</v>
      </c>
      <c r="C889" s="3" t="s">
        <v>3696</v>
      </c>
      <c r="D889" s="3" t="s">
        <v>1</v>
      </c>
      <c r="E889" s="3" t="s">
        <v>4456</v>
      </c>
      <c r="F889" s="24">
        <f>('ICT-BD'!I2416)</f>
        <v>12.57211985288758</v>
      </c>
      <c r="G889" s="24" t="str">
        <f>('ICT-BD'!J2416)</f>
        <v>Algo Frío</v>
      </c>
      <c r="H889" s="24">
        <f t="shared" si="65"/>
        <v>31.630001935689734</v>
      </c>
      <c r="I889" s="72">
        <f>('ICA-BD'!L2416)</f>
        <v>52.092592592592595</v>
      </c>
      <c r="J889" s="72" t="str">
        <f>('ICA-BD'!M2416)</f>
        <v>Aceptable</v>
      </c>
      <c r="K889" s="72">
        <f t="shared" si="66"/>
        <v>78.388148148148147</v>
      </c>
      <c r="L889" s="133">
        <f>('IRA-BD'!G2416)</f>
        <v>31</v>
      </c>
      <c r="M889" s="36" t="str">
        <f>('IRA-BD'!H2416)</f>
        <v>Aceptable</v>
      </c>
      <c r="N889" s="133">
        <f t="shared" si="67"/>
        <v>31</v>
      </c>
      <c r="O889" s="80">
        <f t="shared" si="68"/>
        <v>47.006050027945967</v>
      </c>
      <c r="P889" s="81" t="str">
        <f t="shared" si="69"/>
        <v>Moderado</v>
      </c>
      <c r="Q889" s="11">
        <v>11</v>
      </c>
      <c r="R889" s="11" t="s">
        <v>5996</v>
      </c>
      <c r="S889" s="11">
        <v>4</v>
      </c>
      <c r="T889" s="11">
        <v>-74.048330579999998</v>
      </c>
      <c r="U889" s="12">
        <v>4.7607172990000004</v>
      </c>
    </row>
    <row r="890" spans="1:21" x14ac:dyDescent="0.25">
      <c r="A890" s="10">
        <v>2416</v>
      </c>
      <c r="B890" s="3" t="s">
        <v>4457</v>
      </c>
      <c r="C890" s="3" t="s">
        <v>3696</v>
      </c>
      <c r="D890" s="3" t="s">
        <v>1</v>
      </c>
      <c r="E890" s="3" t="s">
        <v>4458</v>
      </c>
      <c r="F890" s="24">
        <f>('ICT-BD'!I2417)</f>
        <v>12.57211985288758</v>
      </c>
      <c r="G890" s="24" t="str">
        <f>('ICT-BD'!J2417)</f>
        <v>Algo Frío</v>
      </c>
      <c r="H890" s="24">
        <f t="shared" si="65"/>
        <v>31.630001935689734</v>
      </c>
      <c r="I890" s="72">
        <f>('ICA-BD'!L2417)</f>
        <v>52.092592592592595</v>
      </c>
      <c r="J890" s="72" t="str">
        <f>('ICA-BD'!M2417)</f>
        <v>Aceptable</v>
      </c>
      <c r="K890" s="72">
        <f t="shared" si="66"/>
        <v>78.388148148148147</v>
      </c>
      <c r="L890" s="133">
        <f>('IRA-BD'!G2417)</f>
        <v>31</v>
      </c>
      <c r="M890" s="36" t="str">
        <f>('IRA-BD'!H2417)</f>
        <v>Aceptable</v>
      </c>
      <c r="N890" s="133">
        <f t="shared" si="67"/>
        <v>31</v>
      </c>
      <c r="O890" s="80">
        <f t="shared" si="68"/>
        <v>47.006050027945967</v>
      </c>
      <c r="P890" s="81" t="str">
        <f t="shared" si="69"/>
        <v>Moderado</v>
      </c>
      <c r="Q890" s="11">
        <v>11</v>
      </c>
      <c r="R890" s="11" t="s">
        <v>5996</v>
      </c>
      <c r="S890" s="11">
        <v>3</v>
      </c>
      <c r="T890" s="11">
        <v>-74.051701589999993</v>
      </c>
      <c r="U890" s="12">
        <v>4.7683049579999999</v>
      </c>
    </row>
    <row r="891" spans="1:21" x14ac:dyDescent="0.25">
      <c r="A891" s="10">
        <v>2423</v>
      </c>
      <c r="B891" s="3" t="s">
        <v>4465</v>
      </c>
      <c r="C891" s="3" t="s">
        <v>3696</v>
      </c>
      <c r="D891" s="3" t="s">
        <v>1</v>
      </c>
      <c r="E891" s="3" t="s">
        <v>4466</v>
      </c>
      <c r="F891" s="24">
        <f>('ICT-BD'!I2424)</f>
        <v>12.57211985288758</v>
      </c>
      <c r="G891" s="24" t="str">
        <f>('ICT-BD'!J2424)</f>
        <v>Algo Frío</v>
      </c>
      <c r="H891" s="24">
        <f t="shared" si="65"/>
        <v>31.630001935689734</v>
      </c>
      <c r="I891" s="72">
        <f>('ICA-BD'!L2424)</f>
        <v>52.092592592592595</v>
      </c>
      <c r="J891" s="72" t="str">
        <f>('ICA-BD'!M2424)</f>
        <v>Aceptable</v>
      </c>
      <c r="K891" s="72">
        <f t="shared" si="66"/>
        <v>78.388148148148147</v>
      </c>
      <c r="L891" s="133">
        <f>('IRA-BD'!G2424)</f>
        <v>31</v>
      </c>
      <c r="M891" s="36" t="str">
        <f>('IRA-BD'!H2424)</f>
        <v>Aceptable</v>
      </c>
      <c r="N891" s="133">
        <f t="shared" si="67"/>
        <v>31</v>
      </c>
      <c r="O891" s="80">
        <f t="shared" si="68"/>
        <v>47.006050027945967</v>
      </c>
      <c r="P891" s="81" t="str">
        <f t="shared" si="69"/>
        <v>Moderado</v>
      </c>
      <c r="Q891" s="11">
        <v>11</v>
      </c>
      <c r="R891" s="11" t="s">
        <v>5996</v>
      </c>
      <c r="S891" s="11">
        <v>4</v>
      </c>
      <c r="T891" s="11">
        <v>-74.048851389999996</v>
      </c>
      <c r="U891" s="12">
        <v>4.7613637750000004</v>
      </c>
    </row>
    <row r="892" spans="1:21" x14ac:dyDescent="0.25">
      <c r="A892" s="10">
        <v>2427</v>
      </c>
      <c r="B892" s="3" t="s">
        <v>4472</v>
      </c>
      <c r="C892" s="3" t="s">
        <v>3696</v>
      </c>
      <c r="D892" s="3" t="s">
        <v>1</v>
      </c>
      <c r="E892" s="3" t="s">
        <v>4471</v>
      </c>
      <c r="F892" s="24">
        <f>('ICT-BD'!I2428)</f>
        <v>12.57211985288758</v>
      </c>
      <c r="G892" s="24" t="str">
        <f>('ICT-BD'!J2428)</f>
        <v>Algo Frío</v>
      </c>
      <c r="H892" s="24">
        <f t="shared" si="65"/>
        <v>31.630001935689734</v>
      </c>
      <c r="I892" s="72">
        <f>('ICA-BD'!L2428)</f>
        <v>52.092592592592595</v>
      </c>
      <c r="J892" s="72" t="str">
        <f>('ICA-BD'!M2428)</f>
        <v>Aceptable</v>
      </c>
      <c r="K892" s="72">
        <f t="shared" si="66"/>
        <v>78.388148148148147</v>
      </c>
      <c r="L892" s="133">
        <f>('IRA-BD'!G2428)</f>
        <v>31</v>
      </c>
      <c r="M892" s="36" t="str">
        <f>('IRA-BD'!H2428)</f>
        <v>Aceptable</v>
      </c>
      <c r="N892" s="133">
        <f t="shared" si="67"/>
        <v>31</v>
      </c>
      <c r="O892" s="80">
        <f t="shared" si="68"/>
        <v>47.006050027945967</v>
      </c>
      <c r="P892" s="81" t="str">
        <f t="shared" si="69"/>
        <v>Moderado</v>
      </c>
      <c r="Q892" s="11">
        <v>11</v>
      </c>
      <c r="R892" s="11" t="s">
        <v>5996</v>
      </c>
      <c r="S892" s="11">
        <v>4</v>
      </c>
      <c r="T892" s="11">
        <v>-74.049050579999999</v>
      </c>
      <c r="U892" s="12">
        <v>4.7545104189999998</v>
      </c>
    </row>
    <row r="893" spans="1:21" x14ac:dyDescent="0.25">
      <c r="A893" s="10">
        <v>2429</v>
      </c>
      <c r="B893" s="3" t="s">
        <v>4474</v>
      </c>
      <c r="C893" s="3" t="s">
        <v>3696</v>
      </c>
      <c r="D893" s="3" t="s">
        <v>1</v>
      </c>
      <c r="E893" s="3" t="s">
        <v>4471</v>
      </c>
      <c r="F893" s="24">
        <f>('ICT-BD'!I2430)</f>
        <v>12.57211985288758</v>
      </c>
      <c r="G893" s="24" t="str">
        <f>('ICT-BD'!J2430)</f>
        <v>Algo Frío</v>
      </c>
      <c r="H893" s="24">
        <f t="shared" si="65"/>
        <v>31.630001935689734</v>
      </c>
      <c r="I893" s="72">
        <f>('ICA-BD'!L2430)</f>
        <v>52.092592592592595</v>
      </c>
      <c r="J893" s="72" t="str">
        <f>('ICA-BD'!M2430)</f>
        <v>Aceptable</v>
      </c>
      <c r="K893" s="72">
        <f t="shared" si="66"/>
        <v>78.388148148148147</v>
      </c>
      <c r="L893" s="133">
        <f>('IRA-BD'!G2430)</f>
        <v>31</v>
      </c>
      <c r="M893" s="36" t="str">
        <f>('IRA-BD'!H2430)</f>
        <v>Aceptable</v>
      </c>
      <c r="N893" s="133">
        <f t="shared" si="67"/>
        <v>31</v>
      </c>
      <c r="O893" s="80">
        <f t="shared" si="68"/>
        <v>47.006050027945967</v>
      </c>
      <c r="P893" s="81" t="str">
        <f t="shared" si="69"/>
        <v>Moderado</v>
      </c>
      <c r="Q893" s="11">
        <v>11</v>
      </c>
      <c r="R893" s="11" t="s">
        <v>5996</v>
      </c>
      <c r="S893" s="11">
        <v>4</v>
      </c>
      <c r="T893" s="11">
        <v>-74.048298290000005</v>
      </c>
      <c r="U893" s="12">
        <v>4.7534238589999998</v>
      </c>
    </row>
    <row r="894" spans="1:21" x14ac:dyDescent="0.25">
      <c r="A894" s="10">
        <v>2772</v>
      </c>
      <c r="B894" s="3" t="s">
        <v>5069</v>
      </c>
      <c r="C894" s="3" t="s">
        <v>4984</v>
      </c>
      <c r="D894" s="3" t="s">
        <v>1</v>
      </c>
      <c r="E894" s="3" t="s">
        <v>5070</v>
      </c>
      <c r="F894" s="24">
        <f>('ICT-BD'!I2773)</f>
        <v>12.57211985288758</v>
      </c>
      <c r="G894" s="24" t="str">
        <f>('ICT-BD'!J2773)</f>
        <v>Algo Frío</v>
      </c>
      <c r="H894" s="24">
        <f t="shared" si="65"/>
        <v>31.630001935689734</v>
      </c>
      <c r="I894" s="72">
        <f>('ICA-BD'!L2773)</f>
        <v>52.092592592592595</v>
      </c>
      <c r="J894" s="72" t="str">
        <f>('ICA-BD'!M2773)</f>
        <v>Aceptable</v>
      </c>
      <c r="K894" s="72">
        <f t="shared" si="66"/>
        <v>78.388148148148147</v>
      </c>
      <c r="L894" s="133">
        <f>('IRA-BD'!G2773)</f>
        <v>31</v>
      </c>
      <c r="M894" s="36" t="str">
        <f>('IRA-BD'!H2773)</f>
        <v>Aceptable</v>
      </c>
      <c r="N894" s="133">
        <f t="shared" si="67"/>
        <v>31</v>
      </c>
      <c r="O894" s="80">
        <f t="shared" si="68"/>
        <v>47.006050027945967</v>
      </c>
      <c r="P894" s="81" t="str">
        <f t="shared" si="69"/>
        <v>Moderado</v>
      </c>
      <c r="Q894" s="11">
        <v>12</v>
      </c>
      <c r="R894" s="11" t="s">
        <v>172</v>
      </c>
      <c r="S894" s="11">
        <v>3</v>
      </c>
      <c r="T894" s="11">
        <v>-74.066850410000001</v>
      </c>
      <c r="U894" s="12">
        <v>4.6706280019999999</v>
      </c>
    </row>
    <row r="895" spans="1:21" x14ac:dyDescent="0.25">
      <c r="A895" s="10">
        <v>2813</v>
      </c>
      <c r="B895" s="3" t="s">
        <v>5145</v>
      </c>
      <c r="C895" s="3" t="s">
        <v>5098</v>
      </c>
      <c r="D895" s="3" t="s">
        <v>1</v>
      </c>
      <c r="E895" s="3" t="s">
        <v>5146</v>
      </c>
      <c r="F895" s="24">
        <f>('ICT-BD'!I2814)</f>
        <v>12.57211985288758</v>
      </c>
      <c r="G895" s="24" t="str">
        <f>('ICT-BD'!J2814)</f>
        <v>Algo Frío</v>
      </c>
      <c r="H895" s="24">
        <f t="shared" si="65"/>
        <v>31.630001935689734</v>
      </c>
      <c r="I895" s="72">
        <f>('ICA-BD'!L2814)</f>
        <v>52.092592592592595</v>
      </c>
      <c r="J895" s="72" t="str">
        <f>('ICA-BD'!M2814)</f>
        <v>Aceptable</v>
      </c>
      <c r="K895" s="72">
        <f t="shared" si="66"/>
        <v>78.388148148148147</v>
      </c>
      <c r="L895" s="133">
        <f>('IRA-BD'!G2814)</f>
        <v>31</v>
      </c>
      <c r="M895" s="36" t="str">
        <f>('IRA-BD'!H2814)</f>
        <v>Aceptable</v>
      </c>
      <c r="N895" s="133">
        <f t="shared" si="67"/>
        <v>31</v>
      </c>
      <c r="O895" s="80">
        <f t="shared" si="68"/>
        <v>47.006050027945967</v>
      </c>
      <c r="P895" s="81" t="str">
        <f t="shared" si="69"/>
        <v>Moderado</v>
      </c>
      <c r="Q895" s="11">
        <v>13</v>
      </c>
      <c r="R895" s="11" t="s">
        <v>171</v>
      </c>
      <c r="S895" s="11">
        <v>4</v>
      </c>
      <c r="T895" s="11">
        <v>-74.079743350000001</v>
      </c>
      <c r="U895" s="12">
        <v>4.646627166</v>
      </c>
    </row>
    <row r="896" spans="1:21" x14ac:dyDescent="0.25">
      <c r="A896" s="10">
        <v>2829</v>
      </c>
      <c r="B896" s="3" t="s">
        <v>5171</v>
      </c>
      <c r="C896" s="3" t="s">
        <v>5098</v>
      </c>
      <c r="D896" s="3" t="s">
        <v>1</v>
      </c>
      <c r="E896" s="3" t="s">
        <v>5172</v>
      </c>
      <c r="F896" s="24">
        <f>('ICT-BD'!I2830)</f>
        <v>12.57211985288758</v>
      </c>
      <c r="G896" s="24" t="str">
        <f>('ICT-BD'!J2830)</f>
        <v>Algo Frío</v>
      </c>
      <c r="H896" s="24">
        <f t="shared" si="65"/>
        <v>31.630001935689734</v>
      </c>
      <c r="I896" s="72">
        <f>('ICA-BD'!L2830)</f>
        <v>52.092592592592595</v>
      </c>
      <c r="J896" s="72" t="str">
        <f>('ICA-BD'!M2830)</f>
        <v>Aceptable</v>
      </c>
      <c r="K896" s="72">
        <f t="shared" si="66"/>
        <v>78.388148148148147</v>
      </c>
      <c r="L896" s="133">
        <f>('IRA-BD'!G2830)</f>
        <v>31</v>
      </c>
      <c r="M896" s="36" t="str">
        <f>('IRA-BD'!H2830)</f>
        <v>Aceptable</v>
      </c>
      <c r="N896" s="133">
        <f t="shared" si="67"/>
        <v>31</v>
      </c>
      <c r="O896" s="80">
        <f t="shared" si="68"/>
        <v>47.006050027945967</v>
      </c>
      <c r="P896" s="81" t="str">
        <f t="shared" si="69"/>
        <v>Moderado</v>
      </c>
      <c r="Q896" s="11">
        <v>13</v>
      </c>
      <c r="R896" s="11" t="s">
        <v>171</v>
      </c>
      <c r="S896" s="11">
        <v>5</v>
      </c>
      <c r="T896" s="11">
        <v>-74.081016320000003</v>
      </c>
      <c r="U896" s="12">
        <v>4.6512143010000004</v>
      </c>
    </row>
    <row r="897" spans="1:21" x14ac:dyDescent="0.25">
      <c r="A897" s="10">
        <v>2830</v>
      </c>
      <c r="B897" s="3" t="s">
        <v>5173</v>
      </c>
      <c r="C897" s="3" t="s">
        <v>5098</v>
      </c>
      <c r="D897" s="3" t="s">
        <v>1</v>
      </c>
      <c r="E897" s="3" t="s">
        <v>5174</v>
      </c>
      <c r="F897" s="24">
        <f>('ICT-BD'!I2831)</f>
        <v>12.57211985288758</v>
      </c>
      <c r="G897" s="24" t="str">
        <f>('ICT-BD'!J2831)</f>
        <v>Algo Frío</v>
      </c>
      <c r="H897" s="24">
        <f t="shared" si="65"/>
        <v>31.630001935689734</v>
      </c>
      <c r="I897" s="72">
        <f>('ICA-BD'!L2831)</f>
        <v>52.092592592592595</v>
      </c>
      <c r="J897" s="72" t="str">
        <f>('ICA-BD'!M2831)</f>
        <v>Aceptable</v>
      </c>
      <c r="K897" s="72">
        <f t="shared" si="66"/>
        <v>78.388148148148147</v>
      </c>
      <c r="L897" s="133">
        <f>('IRA-BD'!G2831)</f>
        <v>31</v>
      </c>
      <c r="M897" s="36" t="str">
        <f>('IRA-BD'!H2831)</f>
        <v>Aceptable</v>
      </c>
      <c r="N897" s="133">
        <f t="shared" si="67"/>
        <v>31</v>
      </c>
      <c r="O897" s="80">
        <f t="shared" si="68"/>
        <v>47.006050027945967</v>
      </c>
      <c r="P897" s="81" t="str">
        <f t="shared" si="69"/>
        <v>Moderado</v>
      </c>
      <c r="Q897" s="11">
        <v>13</v>
      </c>
      <c r="R897" s="11" t="s">
        <v>171</v>
      </c>
      <c r="S897" s="11">
        <v>4</v>
      </c>
      <c r="T897" s="11">
        <v>-74.079157629999997</v>
      </c>
      <c r="U897" s="12">
        <v>4.6507458919999998</v>
      </c>
    </row>
    <row r="898" spans="1:21" x14ac:dyDescent="0.25">
      <c r="A898" s="10">
        <v>3091</v>
      </c>
      <c r="B898" s="3" t="s">
        <v>173</v>
      </c>
      <c r="C898" s="3" t="s">
        <v>6255</v>
      </c>
      <c r="D898" s="3" t="s">
        <v>1</v>
      </c>
      <c r="E898" s="3" t="s">
        <v>78</v>
      </c>
      <c r="F898" s="24">
        <f>('ICT-BD'!I3092)</f>
        <v>12.57211985288758</v>
      </c>
      <c r="G898" s="24" t="str">
        <f>('ICT-BD'!J3092)</f>
        <v>Algo Frío</v>
      </c>
      <c r="H898" s="24">
        <f t="shared" ref="H898:H961" si="70">IF(F898&lt;=3, F898*25/3,
IF(F898&lt;=5, 26 + (F898-3.1)*25/1.9,
IF(F898&lt;=7, 51 + (F898-5.1)*25/1.9,
IF(F898&lt;=11, 76 + (F898-7.1)*25/3.9,
IF(F898&lt;=13, 51 - (F898-11.1)*25/1.9,
IF(F898&lt;=15, 26 - (F898-13.1)*25/1.9,
25 - (F898-15)*25/35))))))</f>
        <v>31.630001935689734</v>
      </c>
      <c r="I898" s="72">
        <f>('ICA-BD'!L3092)</f>
        <v>52.092592592592595</v>
      </c>
      <c r="J898" s="72" t="str">
        <f>('ICA-BD'!M3092)</f>
        <v>Aceptable</v>
      </c>
      <c r="K898" s="72">
        <f t="shared" ref="K898:K961" si="71">IF(I898&lt;=50, 100 - (I898-0)*20/50,
IF(I898&lt;=100, 79 - (I898-51)*28/50,
IF(I898&lt;=150, 50 - (I898-101)*20/50,
IF(I898&lt;=200, 29 - (I898-151)*14/50,
IF(I898&lt;=300, 14 - (I898-201)*4/100,
9 - (I898-301)*9/200)))))</f>
        <v>78.388148148148147</v>
      </c>
      <c r="L898" s="133">
        <f>('IRA-BD'!G3092)</f>
        <v>31</v>
      </c>
      <c r="M898" s="36" t="str">
        <f>('IRA-BD'!H3092)</f>
        <v>Aceptable</v>
      </c>
      <c r="N898" s="133">
        <f t="shared" ref="N898:N961" si="72">(L898)</f>
        <v>31</v>
      </c>
      <c r="O898" s="80">
        <f t="shared" ref="O898:O961" si="73">((H898+K898+N898)/3)</f>
        <v>47.006050027945967</v>
      </c>
      <c r="P898" s="81" t="str">
        <f t="shared" ref="P898:P961" si="74">IF(O898&gt;=80, "Óptimo",
IF(O898&gt;=60, "Bueno",
IF(O898&gt;=40, "Moderado",
IF(O898&gt;=20, "Bajo", "Malo"))))</f>
        <v>Moderado</v>
      </c>
      <c r="Q898" s="11">
        <v>18</v>
      </c>
      <c r="R898" s="11" t="s">
        <v>159</v>
      </c>
      <c r="S898" s="11">
        <v>2</v>
      </c>
      <c r="T898" s="11">
        <v>-74.109989949999999</v>
      </c>
      <c r="U898" s="12">
        <v>4.5638173960000001</v>
      </c>
    </row>
    <row r="899" spans="1:21" x14ac:dyDescent="0.25">
      <c r="A899" s="10">
        <v>213</v>
      </c>
      <c r="B899" s="3" t="s">
        <v>1005</v>
      </c>
      <c r="C899" s="3" t="s">
        <v>625</v>
      </c>
      <c r="D899" s="3" t="s">
        <v>1</v>
      </c>
      <c r="E899" s="3" t="s">
        <v>1006</v>
      </c>
      <c r="F899" s="24">
        <f>('ICT-BD'!I214)</f>
        <v>13.399795905002478</v>
      </c>
      <c r="G899" s="24" t="str">
        <f>('ICT-BD'!J214)</f>
        <v xml:space="preserve">Frío </v>
      </c>
      <c r="H899" s="24">
        <f t="shared" si="70"/>
        <v>22.055317039441078</v>
      </c>
      <c r="I899" s="72">
        <f>('ICA-BD'!L214)</f>
        <v>52.092592592592595</v>
      </c>
      <c r="J899" s="72" t="str">
        <f>('ICA-BD'!M214)</f>
        <v>Aceptable</v>
      </c>
      <c r="K899" s="72">
        <f t="shared" si="71"/>
        <v>78.388148148148147</v>
      </c>
      <c r="L899" s="133">
        <f>('IRA-BD'!G214)</f>
        <v>40.5</v>
      </c>
      <c r="M899" s="36" t="str">
        <f>('IRA-BD'!H221)</f>
        <v>Aceptable</v>
      </c>
      <c r="N899" s="133">
        <f t="shared" si="72"/>
        <v>40.5</v>
      </c>
      <c r="O899" s="80">
        <f t="shared" si="73"/>
        <v>46.981155062529744</v>
      </c>
      <c r="P899" s="81" t="str">
        <f t="shared" si="74"/>
        <v>Moderado</v>
      </c>
      <c r="Q899" s="11">
        <v>1</v>
      </c>
      <c r="R899" s="11" t="s">
        <v>164</v>
      </c>
      <c r="S899" s="11">
        <v>6</v>
      </c>
      <c r="T899" s="11">
        <v>-74.028161319999995</v>
      </c>
      <c r="U899" s="12">
        <v>4.7084987820000004</v>
      </c>
    </row>
    <row r="900" spans="1:21" x14ac:dyDescent="0.25">
      <c r="A900" s="10">
        <v>812</v>
      </c>
      <c r="B900" s="3" t="s">
        <v>74</v>
      </c>
      <c r="C900" s="3" t="s">
        <v>4</v>
      </c>
      <c r="D900" s="3" t="s">
        <v>1</v>
      </c>
      <c r="E900" s="3" t="s">
        <v>75</v>
      </c>
      <c r="F900" s="24">
        <f>('ICT-BD'!I813)</f>
        <v>11.140276001340577</v>
      </c>
      <c r="G900" s="24" t="str">
        <f>('ICT-BD'!J813)</f>
        <v>Algo Frío</v>
      </c>
      <c r="H900" s="24">
        <f t="shared" si="70"/>
        <v>50.470052613939764</v>
      </c>
      <c r="I900" s="72">
        <f>('ICA-BD'!L813)</f>
        <v>62.75</v>
      </c>
      <c r="J900" s="72" t="str">
        <f>('ICA-BD'!M813)</f>
        <v>Aceptable</v>
      </c>
      <c r="K900" s="72">
        <f t="shared" si="71"/>
        <v>72.42</v>
      </c>
      <c r="L900" s="133">
        <f>('IRA-BD'!G813)</f>
        <v>18</v>
      </c>
      <c r="M900" s="36" t="str">
        <f>('IRA-BD'!H813)</f>
        <v>Regular</v>
      </c>
      <c r="N900" s="133">
        <f t="shared" si="72"/>
        <v>18</v>
      </c>
      <c r="O900" s="80">
        <f t="shared" si="73"/>
        <v>46.963350871313253</v>
      </c>
      <c r="P900" s="81" t="str">
        <f t="shared" si="74"/>
        <v>Moderado</v>
      </c>
      <c r="Q900" s="11">
        <v>6</v>
      </c>
      <c r="R900" s="11" t="s">
        <v>6</v>
      </c>
      <c r="S900" s="11">
        <v>2</v>
      </c>
      <c r="T900" s="11">
        <v>-74.137375230000004</v>
      </c>
      <c r="U900" s="12">
        <v>4.5659143350000004</v>
      </c>
    </row>
    <row r="901" spans="1:21" x14ac:dyDescent="0.25">
      <c r="A901" s="10">
        <v>811</v>
      </c>
      <c r="B901" s="3" t="s">
        <v>72</v>
      </c>
      <c r="C901" s="3" t="s">
        <v>4</v>
      </c>
      <c r="D901" s="3" t="s">
        <v>1</v>
      </c>
      <c r="E901" s="3" t="s">
        <v>73</v>
      </c>
      <c r="F901" s="24">
        <f>('ICT-BD'!I812)</f>
        <v>12.217776001340578</v>
      </c>
      <c r="G901" s="24" t="str">
        <f>('ICT-BD'!J812)</f>
        <v>Algo Frío</v>
      </c>
      <c r="H901" s="24">
        <f t="shared" si="70"/>
        <v>36.292421034992387</v>
      </c>
      <c r="I901" s="72">
        <f>('ICA-BD'!L812)</f>
        <v>60.75</v>
      </c>
      <c r="J901" s="72" t="str">
        <f>('ICA-BD'!M812)</f>
        <v>Aceptable</v>
      </c>
      <c r="K901" s="72">
        <f t="shared" si="71"/>
        <v>73.540000000000006</v>
      </c>
      <c r="L901" s="133">
        <f>('IRA-BD'!G812)</f>
        <v>31</v>
      </c>
      <c r="M901" s="36" t="str">
        <f>('IRA-BD'!H812)</f>
        <v>Aceptable</v>
      </c>
      <c r="N901" s="133">
        <f t="shared" si="72"/>
        <v>31</v>
      </c>
      <c r="O901" s="80">
        <f t="shared" si="73"/>
        <v>46.944140344997464</v>
      </c>
      <c r="P901" s="81" t="str">
        <f t="shared" si="74"/>
        <v>Moderado</v>
      </c>
      <c r="Q901" s="11">
        <v>6</v>
      </c>
      <c r="R901" s="11" t="s">
        <v>6</v>
      </c>
      <c r="S901" s="11">
        <v>2</v>
      </c>
      <c r="T901" s="11">
        <v>-74.129883489999997</v>
      </c>
      <c r="U901" s="12">
        <v>4.5593663769999999</v>
      </c>
    </row>
    <row r="902" spans="1:21" x14ac:dyDescent="0.25">
      <c r="A902" s="10">
        <v>792</v>
      </c>
      <c r="B902" s="3" t="s">
        <v>42</v>
      </c>
      <c r="C902" s="3" t="s">
        <v>4</v>
      </c>
      <c r="D902" s="3" t="s">
        <v>1</v>
      </c>
      <c r="E902" s="3" t="s">
        <v>14</v>
      </c>
      <c r="F902" s="24">
        <f>('ICT-BD'!I793)</f>
        <v>12.217776001340578</v>
      </c>
      <c r="G902" s="24" t="str">
        <f>('ICT-BD'!J793)</f>
        <v>Algo Frío</v>
      </c>
      <c r="H902" s="24">
        <f t="shared" si="70"/>
        <v>36.292421034992387</v>
      </c>
      <c r="I902" s="72">
        <f>('ICA-BD'!L793)</f>
        <v>60.870370370370367</v>
      </c>
      <c r="J902" s="72" t="str">
        <f>('ICA-BD'!M793)</f>
        <v>Aceptable</v>
      </c>
      <c r="K902" s="72">
        <f t="shared" si="71"/>
        <v>73.472592592592591</v>
      </c>
      <c r="L902" s="133">
        <f>('IRA-BD'!G793)</f>
        <v>31</v>
      </c>
      <c r="M902" s="36" t="str">
        <f>('IRA-BD'!H793)</f>
        <v>Aceptable</v>
      </c>
      <c r="N902" s="133">
        <f t="shared" si="72"/>
        <v>31</v>
      </c>
      <c r="O902" s="80">
        <f t="shared" si="73"/>
        <v>46.92167120919499</v>
      </c>
      <c r="P902" s="81" t="str">
        <f t="shared" si="74"/>
        <v>Moderado</v>
      </c>
      <c r="Q902" s="11">
        <v>6</v>
      </c>
      <c r="R902" s="11" t="s">
        <v>6</v>
      </c>
      <c r="S902" s="11">
        <v>3</v>
      </c>
      <c r="T902" s="11">
        <v>-74.13704396</v>
      </c>
      <c r="U902" s="12">
        <v>4.5779851200000001</v>
      </c>
    </row>
    <row r="903" spans="1:21" x14ac:dyDescent="0.25">
      <c r="A903" s="10">
        <v>420</v>
      </c>
      <c r="B903" s="3" t="s">
        <v>1383</v>
      </c>
      <c r="C903" s="3" t="s">
        <v>6257</v>
      </c>
      <c r="D903" s="3" t="s">
        <v>1</v>
      </c>
      <c r="E903" s="3" t="s">
        <v>1384</v>
      </c>
      <c r="F903" s="24">
        <f>('ICT-BD'!I421)</f>
        <v>12.593380483980399</v>
      </c>
      <c r="G903" s="24" t="str">
        <f>('ICT-BD'!J421)</f>
        <v>Algo Frío</v>
      </c>
      <c r="H903" s="24">
        <f t="shared" si="70"/>
        <v>31.350256789731588</v>
      </c>
      <c r="I903" s="72">
        <f>('ICA-BD'!L421)</f>
        <v>52.092592592592595</v>
      </c>
      <c r="J903" s="72" t="str">
        <f>('ICA-BD'!M421)</f>
        <v>Aceptable</v>
      </c>
      <c r="K903" s="72">
        <f t="shared" si="71"/>
        <v>78.388148148148147</v>
      </c>
      <c r="L903" s="133">
        <f>('IRA-BD'!G421)</f>
        <v>31</v>
      </c>
      <c r="M903" s="36" t="str">
        <f>('IRA-BD'!H421)</f>
        <v>Aceptable</v>
      </c>
      <c r="N903" s="133">
        <f t="shared" si="72"/>
        <v>31</v>
      </c>
      <c r="O903" s="80">
        <f t="shared" si="73"/>
        <v>46.912801645959917</v>
      </c>
      <c r="P903" s="81" t="str">
        <f t="shared" si="74"/>
        <v>Moderado</v>
      </c>
      <c r="Q903" s="11">
        <v>3</v>
      </c>
      <c r="R903" s="11" t="s">
        <v>162</v>
      </c>
      <c r="S903" s="11">
        <v>3</v>
      </c>
      <c r="T903" s="11">
        <v>-74.069440080000007</v>
      </c>
      <c r="U903" s="12">
        <v>4.6012497339999996</v>
      </c>
    </row>
    <row r="904" spans="1:21" x14ac:dyDescent="0.25">
      <c r="A904" s="10">
        <v>2787</v>
      </c>
      <c r="B904" s="3" t="s">
        <v>5095</v>
      </c>
      <c r="C904" s="3" t="s">
        <v>4984</v>
      </c>
      <c r="D904" s="3" t="s">
        <v>1</v>
      </c>
      <c r="E904" s="3" t="s">
        <v>5076</v>
      </c>
      <c r="F904" s="24">
        <f>('ICT-BD'!I2788)</f>
        <v>12.593380483980399</v>
      </c>
      <c r="G904" s="24" t="str">
        <f>('ICT-BD'!J2788)</f>
        <v>Algo Frío</v>
      </c>
      <c r="H904" s="24">
        <f t="shared" si="70"/>
        <v>31.350256789731588</v>
      </c>
      <c r="I904" s="72">
        <f>('ICA-BD'!L2788)</f>
        <v>52.092592592592595</v>
      </c>
      <c r="J904" s="72" t="str">
        <f>('ICA-BD'!M2788)</f>
        <v>Aceptable</v>
      </c>
      <c r="K904" s="72">
        <f t="shared" si="71"/>
        <v>78.388148148148147</v>
      </c>
      <c r="L904" s="133">
        <f>('IRA-BD'!G2788)</f>
        <v>31</v>
      </c>
      <c r="M904" s="36" t="str">
        <f>('IRA-BD'!H2788)</f>
        <v>Aceptable</v>
      </c>
      <c r="N904" s="133">
        <f t="shared" si="72"/>
        <v>31</v>
      </c>
      <c r="O904" s="80">
        <f t="shared" si="73"/>
        <v>46.912801645959917</v>
      </c>
      <c r="P904" s="81" t="str">
        <f t="shared" si="74"/>
        <v>Moderado</v>
      </c>
      <c r="Q904" s="11">
        <v>12</v>
      </c>
      <c r="R904" s="11" t="s">
        <v>172</v>
      </c>
      <c r="S904" s="11">
        <v>4</v>
      </c>
      <c r="T904" s="11">
        <v>-74.06372734</v>
      </c>
      <c r="U904" s="12">
        <v>4.6711556700000001</v>
      </c>
    </row>
    <row r="905" spans="1:21" x14ac:dyDescent="0.25">
      <c r="A905" s="10">
        <v>3092</v>
      </c>
      <c r="B905" s="3" t="s">
        <v>174</v>
      </c>
      <c r="C905" s="3" t="s">
        <v>6255</v>
      </c>
      <c r="D905" s="3" t="s">
        <v>1</v>
      </c>
      <c r="E905" s="3" t="s">
        <v>79</v>
      </c>
      <c r="F905" s="24">
        <f>('ICT-BD'!I3093)</f>
        <v>12.593380483980399</v>
      </c>
      <c r="G905" s="24" t="str">
        <f>('ICT-BD'!J3093)</f>
        <v>Algo Frío</v>
      </c>
      <c r="H905" s="24">
        <f t="shared" si="70"/>
        <v>31.350256789731588</v>
      </c>
      <c r="I905" s="72">
        <f>('ICA-BD'!L3093)</f>
        <v>52.092592592592595</v>
      </c>
      <c r="J905" s="72" t="str">
        <f>('ICA-BD'!M3093)</f>
        <v>Aceptable</v>
      </c>
      <c r="K905" s="72">
        <f t="shared" si="71"/>
        <v>78.388148148148147</v>
      </c>
      <c r="L905" s="133">
        <f>('IRA-BD'!G3093)</f>
        <v>31</v>
      </c>
      <c r="M905" s="36" t="str">
        <f>('IRA-BD'!H3093)</f>
        <v>Aceptable</v>
      </c>
      <c r="N905" s="133">
        <f t="shared" si="72"/>
        <v>31</v>
      </c>
      <c r="O905" s="80">
        <f t="shared" si="73"/>
        <v>46.912801645959917</v>
      </c>
      <c r="P905" s="81" t="str">
        <f t="shared" si="74"/>
        <v>Moderado</v>
      </c>
      <c r="Q905" s="11">
        <v>18</v>
      </c>
      <c r="R905" s="11" t="s">
        <v>159</v>
      </c>
      <c r="S905" s="11">
        <v>2</v>
      </c>
      <c r="T905" s="11">
        <v>-74.112455429999997</v>
      </c>
      <c r="U905" s="12">
        <v>4.5654120950000001</v>
      </c>
    </row>
    <row r="906" spans="1:21" x14ac:dyDescent="0.25">
      <c r="A906" s="10">
        <v>1158</v>
      </c>
      <c r="B906" s="3" t="s">
        <v>2312</v>
      </c>
      <c r="C906" s="3" t="s">
        <v>1986</v>
      </c>
      <c r="D906" s="3" t="s">
        <v>1</v>
      </c>
      <c r="E906" s="3" t="s">
        <v>2313</v>
      </c>
      <c r="F906" s="24">
        <f>('ICT-BD'!I1159)</f>
        <v>12.879998687207939</v>
      </c>
      <c r="G906" s="24" t="str">
        <f>('ICT-BD'!J1159)</f>
        <v>Algo Frío</v>
      </c>
      <c r="H906" s="24">
        <f t="shared" si="70"/>
        <v>27.578964642000798</v>
      </c>
      <c r="I906" s="72">
        <f>('ICA-BD'!L1159)</f>
        <v>62.75</v>
      </c>
      <c r="J906" s="72" t="str">
        <f>('ICA-BD'!M1159)</f>
        <v>Aceptable</v>
      </c>
      <c r="K906" s="72">
        <f t="shared" si="71"/>
        <v>72.42</v>
      </c>
      <c r="L906" s="133">
        <f>('IRA-BD'!G1159)</f>
        <v>40.5</v>
      </c>
      <c r="M906" s="36" t="str">
        <f>('IRA-BD'!H1159)</f>
        <v>Aceptable</v>
      </c>
      <c r="N906" s="133">
        <f t="shared" si="72"/>
        <v>40.5</v>
      </c>
      <c r="O906" s="80">
        <f t="shared" si="73"/>
        <v>46.832988214000267</v>
      </c>
      <c r="P906" s="81" t="str">
        <f t="shared" si="74"/>
        <v>Moderado</v>
      </c>
      <c r="Q906" s="11">
        <v>8</v>
      </c>
      <c r="R906" s="11" t="s">
        <v>5992</v>
      </c>
      <c r="S906" s="11">
        <v>3</v>
      </c>
      <c r="T906" s="11">
        <v>-74.1470822</v>
      </c>
      <c r="U906" s="12">
        <v>4.6322855729999999</v>
      </c>
    </row>
    <row r="907" spans="1:21" x14ac:dyDescent="0.25">
      <c r="A907" s="10">
        <v>1194</v>
      </c>
      <c r="B907" s="3" t="s">
        <v>2372</v>
      </c>
      <c r="C907" s="3" t="s">
        <v>1986</v>
      </c>
      <c r="D907" s="3" t="s">
        <v>1</v>
      </c>
      <c r="E907" s="3" t="s">
        <v>2373</v>
      </c>
      <c r="F907" s="24">
        <f>('ICT-BD'!I1195)</f>
        <v>12.879998687207939</v>
      </c>
      <c r="G907" s="24" t="str">
        <f>('ICT-BD'!J1195)</f>
        <v>Algo Frío</v>
      </c>
      <c r="H907" s="24">
        <f t="shared" si="70"/>
        <v>27.578964642000798</v>
      </c>
      <c r="I907" s="72">
        <f>('ICA-BD'!L1195)</f>
        <v>62.75</v>
      </c>
      <c r="J907" s="72" t="str">
        <f>('ICA-BD'!M1195)</f>
        <v>Aceptable</v>
      </c>
      <c r="K907" s="72">
        <f t="shared" si="71"/>
        <v>72.42</v>
      </c>
      <c r="L907" s="133">
        <f>('IRA-BD'!G1195)</f>
        <v>40.5</v>
      </c>
      <c r="M907" s="36" t="str">
        <f>('IRA-BD'!H1195)</f>
        <v>Aceptable</v>
      </c>
      <c r="N907" s="133">
        <f t="shared" si="72"/>
        <v>40.5</v>
      </c>
      <c r="O907" s="80">
        <f t="shared" si="73"/>
        <v>46.832988214000267</v>
      </c>
      <c r="P907" s="81" t="str">
        <f t="shared" si="74"/>
        <v>Moderado</v>
      </c>
      <c r="Q907" s="11">
        <v>8</v>
      </c>
      <c r="R907" s="11" t="s">
        <v>5992</v>
      </c>
      <c r="S907" s="11">
        <v>3</v>
      </c>
      <c r="T907" s="11">
        <v>-74.149877570000001</v>
      </c>
      <c r="U907" s="12">
        <v>4.6354261259999996</v>
      </c>
    </row>
    <row r="908" spans="1:21" x14ac:dyDescent="0.25">
      <c r="A908" s="10">
        <v>756</v>
      </c>
      <c r="B908" s="3" t="s">
        <v>1704</v>
      </c>
      <c r="C908" s="3" t="s">
        <v>1432</v>
      </c>
      <c r="D908" s="3" t="s">
        <v>1</v>
      </c>
      <c r="E908" s="3" t="s">
        <v>1645</v>
      </c>
      <c r="F908" s="24">
        <f>('ICT-BD'!I757)</f>
        <v>12.217776001340578</v>
      </c>
      <c r="G908" s="24" t="str">
        <f>('ICT-BD'!J757)</f>
        <v>Algo Frío</v>
      </c>
      <c r="H908" s="24">
        <f t="shared" si="70"/>
        <v>36.292421034992387</v>
      </c>
      <c r="I908" s="72">
        <f>('ICA-BD'!L757)</f>
        <v>34.5</v>
      </c>
      <c r="J908" s="72" t="str">
        <f>('ICA-BD'!M757)</f>
        <v>Buena</v>
      </c>
      <c r="K908" s="72">
        <f t="shared" si="71"/>
        <v>86.2</v>
      </c>
      <c r="L908" s="133">
        <f>('IRA-BD'!G757)</f>
        <v>18</v>
      </c>
      <c r="M908" s="36" t="str">
        <f>('IRA-BD'!H757)</f>
        <v>Regular</v>
      </c>
      <c r="N908" s="133">
        <f t="shared" si="72"/>
        <v>18</v>
      </c>
      <c r="O908" s="80">
        <f t="shared" si="73"/>
        <v>46.830807011664128</v>
      </c>
      <c r="P908" s="81" t="str">
        <f t="shared" si="74"/>
        <v>Moderado</v>
      </c>
      <c r="Q908" s="11">
        <v>5</v>
      </c>
      <c r="R908" s="11" t="s">
        <v>159</v>
      </c>
      <c r="S908" s="11">
        <v>1</v>
      </c>
      <c r="T908" s="11">
        <v>-74.114533080000001</v>
      </c>
      <c r="U908" s="12">
        <v>4.5403676470000001</v>
      </c>
    </row>
    <row r="909" spans="1:21" x14ac:dyDescent="0.25">
      <c r="A909" s="10">
        <v>2653</v>
      </c>
      <c r="B909" s="3" t="s">
        <v>4866</v>
      </c>
      <c r="C909" s="3" t="s">
        <v>3696</v>
      </c>
      <c r="D909" s="3" t="s">
        <v>1</v>
      </c>
      <c r="E909" s="3" t="s">
        <v>4867</v>
      </c>
      <c r="F909" s="24">
        <f>('ICT-BD'!I2654)</f>
        <v>12.426706907059854</v>
      </c>
      <c r="G909" s="24" t="str">
        <f>('ICT-BD'!J2654)</f>
        <v>Algo Frío</v>
      </c>
      <c r="H909" s="24">
        <f t="shared" si="70"/>
        <v>33.543330170265065</v>
      </c>
      <c r="I909" s="72">
        <f>('ICA-BD'!L2654)</f>
        <v>56.870370370370367</v>
      </c>
      <c r="J909" s="72" t="str">
        <f>('ICA-BD'!M2654)</f>
        <v>Aceptable</v>
      </c>
      <c r="K909" s="72">
        <f t="shared" si="71"/>
        <v>75.7125925925926</v>
      </c>
      <c r="L909" s="133">
        <f>('IRA-BD'!G2654)</f>
        <v>31</v>
      </c>
      <c r="M909" s="36" t="str">
        <f>('IRA-BD'!H2654)</f>
        <v>Aceptable</v>
      </c>
      <c r="N909" s="133">
        <f t="shared" si="72"/>
        <v>31</v>
      </c>
      <c r="O909" s="80">
        <f t="shared" si="73"/>
        <v>46.751974254285891</v>
      </c>
      <c r="P909" s="81" t="str">
        <f t="shared" si="74"/>
        <v>Moderado</v>
      </c>
      <c r="Q909" s="11">
        <v>11</v>
      </c>
      <c r="R909" s="11" t="s">
        <v>5998</v>
      </c>
      <c r="S909" s="11">
        <v>2</v>
      </c>
      <c r="T909" s="11">
        <v>-74.105681869999998</v>
      </c>
      <c r="U909" s="12">
        <v>4.7319744459999997</v>
      </c>
    </row>
    <row r="910" spans="1:21" x14ac:dyDescent="0.25">
      <c r="A910" s="10">
        <v>2919</v>
      </c>
      <c r="B910" s="3" t="s">
        <v>5330</v>
      </c>
      <c r="C910" s="3" t="s">
        <v>5298</v>
      </c>
      <c r="D910" s="3" t="s">
        <v>1</v>
      </c>
      <c r="E910" s="3" t="s">
        <v>5328</v>
      </c>
      <c r="F910" s="24">
        <f>('ICT-BD'!I2920)</f>
        <v>12.426706907059854</v>
      </c>
      <c r="G910" s="24" t="str">
        <f>('ICT-BD'!J2920)</f>
        <v>Algo Frío</v>
      </c>
      <c r="H910" s="24">
        <f t="shared" si="70"/>
        <v>33.543330170265065</v>
      </c>
      <c r="I910" s="72">
        <f>('ICA-BD'!L2920)</f>
        <v>56.870370370370367</v>
      </c>
      <c r="J910" s="72" t="str">
        <f>('ICA-BD'!M2920)</f>
        <v>Aceptable</v>
      </c>
      <c r="K910" s="72">
        <f t="shared" si="71"/>
        <v>75.7125925925926</v>
      </c>
      <c r="L910" s="133">
        <f>('IRA-BD'!G2920)</f>
        <v>31</v>
      </c>
      <c r="M910" s="36" t="str">
        <f>('IRA-BD'!H2920)</f>
        <v>Aceptable</v>
      </c>
      <c r="N910" s="133">
        <f t="shared" si="72"/>
        <v>31</v>
      </c>
      <c r="O910" s="80">
        <f t="shared" si="73"/>
        <v>46.751974254285891</v>
      </c>
      <c r="P910" s="81" t="str">
        <f t="shared" si="74"/>
        <v>Moderado</v>
      </c>
      <c r="Q910" s="11">
        <v>15</v>
      </c>
      <c r="R910" s="11" t="s">
        <v>161</v>
      </c>
      <c r="S910" s="11">
        <v>3</v>
      </c>
      <c r="T910" s="11">
        <v>-74.122021579999995</v>
      </c>
      <c r="U910" s="12">
        <v>4.5928643920000001</v>
      </c>
    </row>
    <row r="911" spans="1:21" x14ac:dyDescent="0.25">
      <c r="A911" s="10">
        <v>3028</v>
      </c>
      <c r="B911" s="3" t="s">
        <v>5507</v>
      </c>
      <c r="C911" s="3" t="s">
        <v>5354</v>
      </c>
      <c r="D911" s="3" t="s">
        <v>1</v>
      </c>
      <c r="E911" s="3" t="s">
        <v>5508</v>
      </c>
      <c r="F911" s="24">
        <f>('ICT-BD'!I3029)</f>
        <v>12.426706907059854</v>
      </c>
      <c r="G911" s="24" t="str">
        <f>('ICT-BD'!J3029)</f>
        <v>Algo Frío</v>
      </c>
      <c r="H911" s="24">
        <f t="shared" si="70"/>
        <v>33.543330170265065</v>
      </c>
      <c r="I911" s="72">
        <f>('ICA-BD'!L3029)</f>
        <v>56.870370370370367</v>
      </c>
      <c r="J911" s="72" t="str">
        <f>('ICA-BD'!M3029)</f>
        <v>Aceptable</v>
      </c>
      <c r="K911" s="72">
        <f t="shared" si="71"/>
        <v>75.7125925925926</v>
      </c>
      <c r="L911" s="133">
        <f>('IRA-BD'!G3029)</f>
        <v>31</v>
      </c>
      <c r="M911" s="36" t="str">
        <f>('IRA-BD'!H3029)</f>
        <v>Aceptable</v>
      </c>
      <c r="N911" s="133">
        <f t="shared" si="72"/>
        <v>31</v>
      </c>
      <c r="O911" s="80">
        <f t="shared" si="73"/>
        <v>46.751974254285891</v>
      </c>
      <c r="P911" s="81" t="str">
        <f t="shared" si="74"/>
        <v>Moderado</v>
      </c>
      <c r="Q911" s="11">
        <v>16</v>
      </c>
      <c r="R911" s="11" t="s">
        <v>170</v>
      </c>
      <c r="S911" s="11">
        <v>3</v>
      </c>
      <c r="T911" s="11">
        <v>-74.120262580000002</v>
      </c>
      <c r="U911" s="12">
        <v>4.596698387</v>
      </c>
    </row>
    <row r="912" spans="1:21" x14ac:dyDescent="0.25">
      <c r="A912" s="10">
        <v>3040</v>
      </c>
      <c r="B912" s="3" t="s">
        <v>5525</v>
      </c>
      <c r="C912" s="3" t="s">
        <v>5354</v>
      </c>
      <c r="D912" s="3" t="s">
        <v>1</v>
      </c>
      <c r="E912" s="3" t="s">
        <v>5526</v>
      </c>
      <c r="F912" s="24">
        <f>('ICT-BD'!I3041)</f>
        <v>12.426706907059854</v>
      </c>
      <c r="G912" s="24" t="str">
        <f>('ICT-BD'!J3041)</f>
        <v>Algo Frío</v>
      </c>
      <c r="H912" s="24">
        <f t="shared" si="70"/>
        <v>33.543330170265065</v>
      </c>
      <c r="I912" s="72">
        <f>('ICA-BD'!L3041)</f>
        <v>56.870370370370367</v>
      </c>
      <c r="J912" s="72" t="str">
        <f>('ICA-BD'!M3041)</f>
        <v>Aceptable</v>
      </c>
      <c r="K912" s="72">
        <f t="shared" si="71"/>
        <v>75.7125925925926</v>
      </c>
      <c r="L912" s="133">
        <f>('IRA-BD'!G3041)</f>
        <v>31</v>
      </c>
      <c r="M912" s="36" t="str">
        <f>('IRA-BD'!H3041)</f>
        <v>Aceptable</v>
      </c>
      <c r="N912" s="133">
        <f t="shared" si="72"/>
        <v>31</v>
      </c>
      <c r="O912" s="80">
        <f t="shared" si="73"/>
        <v>46.751974254285891</v>
      </c>
      <c r="P912" s="81" t="str">
        <f t="shared" si="74"/>
        <v>Moderado</v>
      </c>
      <c r="Q912" s="11">
        <v>16</v>
      </c>
      <c r="R912" s="11" t="s">
        <v>170</v>
      </c>
      <c r="S912" s="11">
        <v>3</v>
      </c>
      <c r="T912" s="11">
        <v>-74.118420839999999</v>
      </c>
      <c r="U912" s="12">
        <v>4.597053045</v>
      </c>
    </row>
    <row r="913" spans="1:21" x14ac:dyDescent="0.25">
      <c r="A913" s="10">
        <v>3222</v>
      </c>
      <c r="B913" s="3" t="s">
        <v>219</v>
      </c>
      <c r="C913" s="3" t="s">
        <v>6255</v>
      </c>
      <c r="D913" s="3" t="s">
        <v>1</v>
      </c>
      <c r="E913" s="3" t="s">
        <v>109</v>
      </c>
      <c r="F913" s="24">
        <f>('ICT-BD'!I3223)</f>
        <v>12.426706907059854</v>
      </c>
      <c r="G913" s="24" t="str">
        <f>('ICT-BD'!J3223)</f>
        <v>Algo Frío</v>
      </c>
      <c r="H913" s="24">
        <f t="shared" si="70"/>
        <v>33.543330170265065</v>
      </c>
      <c r="I913" s="72">
        <f>('ICA-BD'!L3223)</f>
        <v>56.870370370370367</v>
      </c>
      <c r="J913" s="72" t="str">
        <f>('ICA-BD'!M3223)</f>
        <v>Aceptable</v>
      </c>
      <c r="K913" s="72">
        <f t="shared" si="71"/>
        <v>75.7125925925926</v>
      </c>
      <c r="L913" s="133">
        <f>('IRA-BD'!G3223)</f>
        <v>31</v>
      </c>
      <c r="M913" s="36" t="str">
        <f>('IRA-BD'!H3223)</f>
        <v>Aceptable</v>
      </c>
      <c r="N913" s="133">
        <f t="shared" si="72"/>
        <v>31</v>
      </c>
      <c r="O913" s="80">
        <f t="shared" si="73"/>
        <v>46.751974254285891</v>
      </c>
      <c r="P913" s="81" t="str">
        <f t="shared" si="74"/>
        <v>Moderado</v>
      </c>
      <c r="Q913" s="11">
        <v>18</v>
      </c>
      <c r="R913" s="11" t="s">
        <v>161</v>
      </c>
      <c r="S913" s="11">
        <v>3</v>
      </c>
      <c r="T913" s="11">
        <v>-74.126363170000005</v>
      </c>
      <c r="U913" s="12">
        <v>4.5897602559999999</v>
      </c>
    </row>
    <row r="914" spans="1:21" x14ac:dyDescent="0.25">
      <c r="A914" s="10">
        <v>3372</v>
      </c>
      <c r="B914" s="3" t="s">
        <v>5831</v>
      </c>
      <c r="C914" s="3" t="s">
        <v>5614</v>
      </c>
      <c r="D914" s="3" t="s">
        <v>1</v>
      </c>
      <c r="E914" s="3" t="s">
        <v>5832</v>
      </c>
      <c r="F914" s="24">
        <f>('ICT-BD'!I3373)</f>
        <v>12.426706907059854</v>
      </c>
      <c r="G914" s="24" t="str">
        <f>('ICT-BD'!J3373)</f>
        <v>Algo Frío</v>
      </c>
      <c r="H914" s="24">
        <f t="shared" si="70"/>
        <v>33.543330170265065</v>
      </c>
      <c r="I914" s="72">
        <f>('ICA-BD'!L3373)</f>
        <v>56.870370370370367</v>
      </c>
      <c r="J914" s="72" t="str">
        <f>('ICA-BD'!M3373)</f>
        <v>Aceptable</v>
      </c>
      <c r="K914" s="72">
        <f t="shared" si="71"/>
        <v>75.7125925925926</v>
      </c>
      <c r="L914" s="133">
        <f>('IRA-BD'!G3373)</f>
        <v>31</v>
      </c>
      <c r="M914" s="36" t="str">
        <f>('IRA-BD'!H3373)</f>
        <v>Aceptable</v>
      </c>
      <c r="N914" s="133">
        <f t="shared" si="72"/>
        <v>31</v>
      </c>
      <c r="O914" s="80">
        <f t="shared" si="73"/>
        <v>46.751974254285891</v>
      </c>
      <c r="P914" s="81" t="str">
        <f t="shared" si="74"/>
        <v>Moderado</v>
      </c>
      <c r="Q914" s="11">
        <v>19</v>
      </c>
      <c r="R914" s="11" t="s">
        <v>6001</v>
      </c>
      <c r="S914" s="11">
        <v>1</v>
      </c>
      <c r="T914" s="11">
        <v>-74.144215389999999</v>
      </c>
      <c r="U914" s="12">
        <v>4.5486237020000004</v>
      </c>
    </row>
    <row r="915" spans="1:21" x14ac:dyDescent="0.25">
      <c r="A915" s="10">
        <v>3383</v>
      </c>
      <c r="B915" s="3" t="s">
        <v>5852</v>
      </c>
      <c r="C915" s="3" t="s">
        <v>5614</v>
      </c>
      <c r="D915" s="3" t="s">
        <v>1</v>
      </c>
      <c r="E915" s="3" t="s">
        <v>5853</v>
      </c>
      <c r="F915" s="24">
        <f>('ICT-BD'!I3384)</f>
        <v>12.426706907059854</v>
      </c>
      <c r="G915" s="24" t="str">
        <f>('ICT-BD'!J3384)</f>
        <v>Algo Frío</v>
      </c>
      <c r="H915" s="24">
        <f t="shared" si="70"/>
        <v>33.543330170265065</v>
      </c>
      <c r="I915" s="72">
        <f>('ICA-BD'!L3384)</f>
        <v>56.870370370370367</v>
      </c>
      <c r="J915" s="72" t="str">
        <f>('ICA-BD'!M3384)</f>
        <v>Aceptable</v>
      </c>
      <c r="K915" s="72">
        <f t="shared" si="71"/>
        <v>75.7125925925926</v>
      </c>
      <c r="L915" s="133">
        <f>('IRA-BD'!G3384)</f>
        <v>31</v>
      </c>
      <c r="M915" s="36" t="str">
        <f>('IRA-BD'!H3384)</f>
        <v>Aceptable</v>
      </c>
      <c r="N915" s="133">
        <f t="shared" si="72"/>
        <v>31</v>
      </c>
      <c r="O915" s="80">
        <f t="shared" si="73"/>
        <v>46.751974254285891</v>
      </c>
      <c r="P915" s="81" t="str">
        <f t="shared" si="74"/>
        <v>Moderado</v>
      </c>
      <c r="Q915" s="11">
        <v>19</v>
      </c>
      <c r="R915" s="11" t="s">
        <v>6001</v>
      </c>
      <c r="S915" s="11">
        <v>1</v>
      </c>
      <c r="T915" s="11">
        <v>-74.140429519999998</v>
      </c>
      <c r="U915" s="12">
        <v>4.5594842360000003</v>
      </c>
    </row>
    <row r="916" spans="1:21" x14ac:dyDescent="0.25">
      <c r="A916" s="10">
        <v>387</v>
      </c>
      <c r="B916" s="3" t="s">
        <v>1319</v>
      </c>
      <c r="C916" s="3" t="s">
        <v>1206</v>
      </c>
      <c r="D916" s="3" t="s">
        <v>1</v>
      </c>
      <c r="E916" s="3" t="s">
        <v>1320</v>
      </c>
      <c r="F916" s="24">
        <f>('ICT-BD'!I388)</f>
        <v>11.460797553053368</v>
      </c>
      <c r="G916" s="24" t="str">
        <f>('ICT-BD'!J388)</f>
        <v>Algo Frío</v>
      </c>
      <c r="H916" s="24">
        <f t="shared" si="70"/>
        <v>46.252663775613577</v>
      </c>
      <c r="I916" s="72">
        <f>('ICA-BD'!L388)</f>
        <v>56.870370370370367</v>
      </c>
      <c r="J916" s="72" t="str">
        <f>('ICA-BD'!M388)</f>
        <v>Aceptable</v>
      </c>
      <c r="K916" s="72">
        <f t="shared" si="71"/>
        <v>75.7125925925926</v>
      </c>
      <c r="L916" s="133">
        <f>('IRA-BD'!G388)</f>
        <v>18</v>
      </c>
      <c r="M916" s="36" t="str">
        <f>('IRA-BD'!H388)</f>
        <v>Regular</v>
      </c>
      <c r="N916" s="133">
        <f t="shared" si="72"/>
        <v>18</v>
      </c>
      <c r="O916" s="80">
        <f t="shared" si="73"/>
        <v>46.655085456068726</v>
      </c>
      <c r="P916" s="81" t="str">
        <f t="shared" si="74"/>
        <v>Moderado</v>
      </c>
      <c r="Q916" s="11">
        <v>2</v>
      </c>
      <c r="R916" s="11" t="s">
        <v>163</v>
      </c>
      <c r="S916" s="11">
        <v>4</v>
      </c>
      <c r="T916" s="11">
        <v>-74.060022549999999</v>
      </c>
      <c r="U916" s="12">
        <v>4.6449620349999998</v>
      </c>
    </row>
    <row r="917" spans="1:21" x14ac:dyDescent="0.25">
      <c r="A917" s="10">
        <v>2395</v>
      </c>
      <c r="B917" s="3" t="s">
        <v>4421</v>
      </c>
      <c r="C917" s="3" t="s">
        <v>3696</v>
      </c>
      <c r="D917" s="3" t="s">
        <v>1</v>
      </c>
      <c r="E917" s="3" t="s">
        <v>4422</v>
      </c>
      <c r="F917" s="24">
        <f>('ICT-BD'!I2396)</f>
        <v>12.57211985288758</v>
      </c>
      <c r="G917" s="24" t="str">
        <f>('ICT-BD'!J2396)</f>
        <v>Algo Frío</v>
      </c>
      <c r="H917" s="24">
        <f t="shared" si="70"/>
        <v>31.630001935689734</v>
      </c>
      <c r="I917" s="72">
        <f>('ICA-BD'!L2396)</f>
        <v>54.092592592592595</v>
      </c>
      <c r="J917" s="72" t="str">
        <f>('ICA-BD'!M2396)</f>
        <v>Aceptable</v>
      </c>
      <c r="K917" s="72">
        <f t="shared" si="71"/>
        <v>77.268148148148143</v>
      </c>
      <c r="L917" s="133">
        <f>('IRA-BD'!G2396)</f>
        <v>31</v>
      </c>
      <c r="M917" s="36" t="str">
        <f>('IRA-BD'!H2396)</f>
        <v>Aceptable</v>
      </c>
      <c r="N917" s="133">
        <f t="shared" si="72"/>
        <v>31</v>
      </c>
      <c r="O917" s="80">
        <f t="shared" si="73"/>
        <v>46.632716694612633</v>
      </c>
      <c r="P917" s="81" t="str">
        <f t="shared" si="74"/>
        <v>Moderado</v>
      </c>
      <c r="Q917" s="11">
        <v>11</v>
      </c>
      <c r="R917" s="11" t="s">
        <v>5987</v>
      </c>
      <c r="S917" s="11">
        <v>4</v>
      </c>
      <c r="T917" s="11">
        <v>-74.037758479999994</v>
      </c>
      <c r="U917" s="12">
        <v>4.807391279</v>
      </c>
    </row>
    <row r="918" spans="1:21" x14ac:dyDescent="0.25">
      <c r="A918" s="10">
        <v>1522</v>
      </c>
      <c r="B918" s="3" t="s">
        <v>2933</v>
      </c>
      <c r="C918" s="3" t="s">
        <v>2659</v>
      </c>
      <c r="D918" s="3" t="s">
        <v>1</v>
      </c>
      <c r="E918" s="3" t="s">
        <v>2914</v>
      </c>
      <c r="F918" s="24">
        <f>('ICT-BD'!I1523)</f>
        <v>13.110735815596154</v>
      </c>
      <c r="G918" s="24" t="str">
        <f>('ICT-BD'!J1523)</f>
        <v xml:space="preserve">Frío </v>
      </c>
      <c r="H918" s="24">
        <f t="shared" si="70"/>
        <v>25.858739268471652</v>
      </c>
      <c r="I918" s="72">
        <f>('ICA-BD'!L1523)</f>
        <v>60.870370370370367</v>
      </c>
      <c r="J918" s="72" t="str">
        <f>('ICA-BD'!M1523)</f>
        <v>Aceptable</v>
      </c>
      <c r="K918" s="72">
        <f t="shared" si="71"/>
        <v>73.472592592592591</v>
      </c>
      <c r="L918" s="133">
        <f>('IRA-BD'!G1523)</f>
        <v>40.5</v>
      </c>
      <c r="M918" s="36" t="str">
        <f>('IRA-BD'!H1523)</f>
        <v>Aceptable</v>
      </c>
      <c r="N918" s="133">
        <f t="shared" si="72"/>
        <v>40.5</v>
      </c>
      <c r="O918" s="80">
        <f t="shared" si="73"/>
        <v>46.610443953688083</v>
      </c>
      <c r="P918" s="81" t="str">
        <f t="shared" si="74"/>
        <v>Moderado</v>
      </c>
      <c r="Q918" s="11">
        <v>9</v>
      </c>
      <c r="R918" s="11" t="s">
        <v>5994</v>
      </c>
      <c r="S918" s="11">
        <v>3</v>
      </c>
      <c r="T918" s="11">
        <v>-74.133357480000001</v>
      </c>
      <c r="U918" s="12">
        <v>4.6854558050000001</v>
      </c>
    </row>
    <row r="919" spans="1:21" x14ac:dyDescent="0.25">
      <c r="A919" s="10">
        <v>2506</v>
      </c>
      <c r="B919" s="3" t="s">
        <v>4612</v>
      </c>
      <c r="C919" s="3" t="s">
        <v>3696</v>
      </c>
      <c r="D919" s="3" t="s">
        <v>1</v>
      </c>
      <c r="E919" s="3" t="s">
        <v>4613</v>
      </c>
      <c r="F919" s="24">
        <f>('ICT-BD'!I2507)</f>
        <v>12.426706907059854</v>
      </c>
      <c r="G919" s="24" t="str">
        <f>('ICT-BD'!J2507)</f>
        <v>Algo Frío</v>
      </c>
      <c r="H919" s="24">
        <f t="shared" si="70"/>
        <v>33.543330170265065</v>
      </c>
      <c r="I919" s="72">
        <f>('ICA-BD'!L2507)</f>
        <v>57.648148148148152</v>
      </c>
      <c r="J919" s="72" t="str">
        <f>('ICA-BD'!M2507)</f>
        <v>Aceptable</v>
      </c>
      <c r="K919" s="72">
        <f t="shared" si="71"/>
        <v>75.277037037037033</v>
      </c>
      <c r="L919" s="133">
        <f>('IRA-BD'!G2507)</f>
        <v>31</v>
      </c>
      <c r="M919" s="36" t="str">
        <f>('IRA-BD'!H2507)</f>
        <v>Aceptable</v>
      </c>
      <c r="N919" s="133">
        <f t="shared" si="72"/>
        <v>31</v>
      </c>
      <c r="O919" s="80">
        <f t="shared" si="73"/>
        <v>46.606789069100699</v>
      </c>
      <c r="P919" s="81" t="str">
        <f t="shared" si="74"/>
        <v>Moderado</v>
      </c>
      <c r="Q919" s="11">
        <v>11</v>
      </c>
      <c r="R919" s="11" t="s">
        <v>166</v>
      </c>
      <c r="S919" s="11">
        <v>6</v>
      </c>
      <c r="T919" s="11">
        <v>-74.076086649999993</v>
      </c>
      <c r="U919" s="12">
        <v>4.7223499110000002</v>
      </c>
    </row>
    <row r="920" spans="1:21" x14ac:dyDescent="0.25">
      <c r="A920" s="10">
        <v>2982</v>
      </c>
      <c r="B920" s="3" t="s">
        <v>5435</v>
      </c>
      <c r="C920" s="3" t="s">
        <v>5354</v>
      </c>
      <c r="D920" s="3" t="s">
        <v>1</v>
      </c>
      <c r="E920" s="3" t="s">
        <v>5436</v>
      </c>
      <c r="F920" s="24">
        <f>('ICT-BD'!I2983)</f>
        <v>12.426706907059854</v>
      </c>
      <c r="G920" s="24" t="str">
        <f>('ICT-BD'!J2983)</f>
        <v>Algo Frío</v>
      </c>
      <c r="H920" s="24">
        <f t="shared" si="70"/>
        <v>33.543330170265065</v>
      </c>
      <c r="I920" s="72">
        <f>('ICA-BD'!L2983)</f>
        <v>57.648148148148152</v>
      </c>
      <c r="J920" s="72" t="str">
        <f>('ICA-BD'!M2983)</f>
        <v>Aceptable</v>
      </c>
      <c r="K920" s="72">
        <f t="shared" si="71"/>
        <v>75.277037037037033</v>
      </c>
      <c r="L920" s="133">
        <f>('IRA-BD'!G2983)</f>
        <v>31</v>
      </c>
      <c r="M920" s="36" t="str">
        <f>('IRA-BD'!H2983)</f>
        <v>Aceptable</v>
      </c>
      <c r="N920" s="133">
        <f t="shared" si="72"/>
        <v>31</v>
      </c>
      <c r="O920" s="80">
        <f t="shared" si="73"/>
        <v>46.606789069100699</v>
      </c>
      <c r="P920" s="81" t="str">
        <f t="shared" si="74"/>
        <v>Moderado</v>
      </c>
      <c r="Q920" s="11">
        <v>16</v>
      </c>
      <c r="R920" s="11" t="s">
        <v>170</v>
      </c>
      <c r="S920" s="11">
        <v>3</v>
      </c>
      <c r="T920" s="11">
        <v>-74.102452510000006</v>
      </c>
      <c r="U920" s="12">
        <v>4.6033934560000001</v>
      </c>
    </row>
    <row r="921" spans="1:21" x14ac:dyDescent="0.25">
      <c r="A921" s="10">
        <v>2983</v>
      </c>
      <c r="B921" s="3" t="s">
        <v>5437</v>
      </c>
      <c r="C921" s="3" t="s">
        <v>5354</v>
      </c>
      <c r="D921" s="3" t="s">
        <v>1</v>
      </c>
      <c r="E921" s="3" t="s">
        <v>5438</v>
      </c>
      <c r="F921" s="24">
        <f>('ICT-BD'!I2984)</f>
        <v>12.426706907059854</v>
      </c>
      <c r="G921" s="24" t="str">
        <f>('ICT-BD'!J2984)</f>
        <v>Algo Frío</v>
      </c>
      <c r="H921" s="24">
        <f t="shared" si="70"/>
        <v>33.543330170265065</v>
      </c>
      <c r="I921" s="72">
        <f>('ICA-BD'!L2984)</f>
        <v>57.648148148148152</v>
      </c>
      <c r="J921" s="72" t="str">
        <f>('ICA-BD'!M2984)</f>
        <v>Aceptable</v>
      </c>
      <c r="K921" s="72">
        <f t="shared" si="71"/>
        <v>75.277037037037033</v>
      </c>
      <c r="L921" s="133">
        <f>('IRA-BD'!G2984)</f>
        <v>31</v>
      </c>
      <c r="M921" s="36" t="str">
        <f>('IRA-BD'!H2984)</f>
        <v>Aceptable</v>
      </c>
      <c r="N921" s="133">
        <f t="shared" si="72"/>
        <v>31</v>
      </c>
      <c r="O921" s="80">
        <f t="shared" si="73"/>
        <v>46.606789069100699</v>
      </c>
      <c r="P921" s="81" t="str">
        <f t="shared" si="74"/>
        <v>Moderado</v>
      </c>
      <c r="Q921" s="11">
        <v>16</v>
      </c>
      <c r="R921" s="11" t="s">
        <v>170</v>
      </c>
      <c r="S921" s="11">
        <v>3</v>
      </c>
      <c r="T921" s="11">
        <v>-74.104165289999997</v>
      </c>
      <c r="U921" s="12">
        <v>4.608316823</v>
      </c>
    </row>
    <row r="922" spans="1:21" x14ac:dyDescent="0.25">
      <c r="A922" s="10">
        <v>2988</v>
      </c>
      <c r="B922" s="3" t="s">
        <v>5443</v>
      </c>
      <c r="C922" s="3" t="s">
        <v>5354</v>
      </c>
      <c r="D922" s="3" t="s">
        <v>1</v>
      </c>
      <c r="E922" s="3" t="s">
        <v>5444</v>
      </c>
      <c r="F922" s="24">
        <f>('ICT-BD'!I2989)</f>
        <v>12.426706907059854</v>
      </c>
      <c r="G922" s="24" t="str">
        <f>('ICT-BD'!J2989)</f>
        <v>Algo Frío</v>
      </c>
      <c r="H922" s="24">
        <f t="shared" si="70"/>
        <v>33.543330170265065</v>
      </c>
      <c r="I922" s="72">
        <f>('ICA-BD'!L2989)</f>
        <v>57.648148148148152</v>
      </c>
      <c r="J922" s="72" t="str">
        <f>('ICA-BD'!M2989)</f>
        <v>Aceptable</v>
      </c>
      <c r="K922" s="72">
        <f t="shared" si="71"/>
        <v>75.277037037037033</v>
      </c>
      <c r="L922" s="133">
        <f>('IRA-BD'!G2989)</f>
        <v>31</v>
      </c>
      <c r="M922" s="36" t="str">
        <f>('IRA-BD'!H2989)</f>
        <v>Aceptable</v>
      </c>
      <c r="N922" s="133">
        <f t="shared" si="72"/>
        <v>31</v>
      </c>
      <c r="O922" s="80">
        <f t="shared" si="73"/>
        <v>46.606789069100699</v>
      </c>
      <c r="P922" s="81" t="str">
        <f t="shared" si="74"/>
        <v>Moderado</v>
      </c>
      <c r="Q922" s="11">
        <v>16</v>
      </c>
      <c r="R922" s="11" t="s">
        <v>170</v>
      </c>
      <c r="S922" s="11">
        <v>3</v>
      </c>
      <c r="T922" s="11">
        <v>-74.104885159999995</v>
      </c>
      <c r="U922" s="12">
        <v>4.6021191659999996</v>
      </c>
    </row>
    <row r="923" spans="1:21" x14ac:dyDescent="0.25">
      <c r="A923" s="10">
        <v>2989</v>
      </c>
      <c r="B923" s="3" t="s">
        <v>5445</v>
      </c>
      <c r="C923" s="3" t="s">
        <v>5354</v>
      </c>
      <c r="D923" s="3" t="s">
        <v>1</v>
      </c>
      <c r="E923" s="3" t="s">
        <v>5446</v>
      </c>
      <c r="F923" s="24">
        <f>('ICT-BD'!I2990)</f>
        <v>12.426706907059854</v>
      </c>
      <c r="G923" s="24" t="str">
        <f>('ICT-BD'!J2990)</f>
        <v>Algo Frío</v>
      </c>
      <c r="H923" s="24">
        <f t="shared" si="70"/>
        <v>33.543330170265065</v>
      </c>
      <c r="I923" s="72">
        <f>('ICA-BD'!L2990)</f>
        <v>57.648148148148152</v>
      </c>
      <c r="J923" s="72" t="str">
        <f>('ICA-BD'!M2990)</f>
        <v>Aceptable</v>
      </c>
      <c r="K923" s="72">
        <f t="shared" si="71"/>
        <v>75.277037037037033</v>
      </c>
      <c r="L923" s="133">
        <f>('IRA-BD'!G2990)</f>
        <v>31</v>
      </c>
      <c r="M923" s="36" t="str">
        <f>('IRA-BD'!H2990)</f>
        <v>Aceptable</v>
      </c>
      <c r="N923" s="133">
        <f t="shared" si="72"/>
        <v>31</v>
      </c>
      <c r="O923" s="80">
        <f t="shared" si="73"/>
        <v>46.606789069100699</v>
      </c>
      <c r="P923" s="81" t="str">
        <f t="shared" si="74"/>
        <v>Moderado</v>
      </c>
      <c r="Q923" s="11">
        <v>16</v>
      </c>
      <c r="R923" s="11" t="s">
        <v>170</v>
      </c>
      <c r="S923" s="11">
        <v>3</v>
      </c>
      <c r="T923" s="11">
        <v>-74.10482691</v>
      </c>
      <c r="U923" s="12">
        <v>4.6007263270000003</v>
      </c>
    </row>
    <row r="924" spans="1:21" x14ac:dyDescent="0.25">
      <c r="A924" s="10">
        <v>2990</v>
      </c>
      <c r="B924" s="3" t="s">
        <v>5447</v>
      </c>
      <c r="C924" s="3" t="s">
        <v>5354</v>
      </c>
      <c r="D924" s="3" t="s">
        <v>1</v>
      </c>
      <c r="E924" s="3" t="s">
        <v>5363</v>
      </c>
      <c r="F924" s="24">
        <f>('ICT-BD'!I2991)</f>
        <v>12.426706907059854</v>
      </c>
      <c r="G924" s="24" t="str">
        <f>('ICT-BD'!J2991)</f>
        <v>Algo Frío</v>
      </c>
      <c r="H924" s="24">
        <f t="shared" si="70"/>
        <v>33.543330170265065</v>
      </c>
      <c r="I924" s="72">
        <f>('ICA-BD'!L2991)</f>
        <v>57.648148148148152</v>
      </c>
      <c r="J924" s="72" t="str">
        <f>('ICA-BD'!M2991)</f>
        <v>Aceptable</v>
      </c>
      <c r="K924" s="72">
        <f t="shared" si="71"/>
        <v>75.277037037037033</v>
      </c>
      <c r="L924" s="133">
        <f>('IRA-BD'!G2991)</f>
        <v>31</v>
      </c>
      <c r="M924" s="36" t="str">
        <f>('IRA-BD'!H2991)</f>
        <v>Aceptable</v>
      </c>
      <c r="N924" s="133">
        <f t="shared" si="72"/>
        <v>31</v>
      </c>
      <c r="O924" s="80">
        <f t="shared" si="73"/>
        <v>46.606789069100699</v>
      </c>
      <c r="P924" s="81" t="str">
        <f t="shared" si="74"/>
        <v>Moderado</v>
      </c>
      <c r="Q924" s="11">
        <v>16</v>
      </c>
      <c r="R924" s="11" t="s">
        <v>170</v>
      </c>
      <c r="S924" s="11">
        <v>3</v>
      </c>
      <c r="T924" s="11">
        <v>-74.111533840000007</v>
      </c>
      <c r="U924" s="12">
        <v>4.6087881529999999</v>
      </c>
    </row>
    <row r="925" spans="1:21" x14ac:dyDescent="0.25">
      <c r="A925" s="10">
        <v>2993</v>
      </c>
      <c r="B925" s="3" t="s">
        <v>5451</v>
      </c>
      <c r="C925" s="3" t="s">
        <v>5354</v>
      </c>
      <c r="D925" s="3" t="s">
        <v>1</v>
      </c>
      <c r="E925" s="3" t="s">
        <v>5452</v>
      </c>
      <c r="F925" s="24">
        <f>('ICT-BD'!I2994)</f>
        <v>12.426706907059854</v>
      </c>
      <c r="G925" s="24" t="str">
        <f>('ICT-BD'!J2994)</f>
        <v>Algo Frío</v>
      </c>
      <c r="H925" s="24">
        <f t="shared" si="70"/>
        <v>33.543330170265065</v>
      </c>
      <c r="I925" s="72">
        <f>('ICA-BD'!L2994)</f>
        <v>57.648148148148152</v>
      </c>
      <c r="J925" s="72" t="str">
        <f>('ICA-BD'!M2994)</f>
        <v>Aceptable</v>
      </c>
      <c r="K925" s="72">
        <f t="shared" si="71"/>
        <v>75.277037037037033</v>
      </c>
      <c r="L925" s="133">
        <f>('IRA-BD'!G2994)</f>
        <v>31</v>
      </c>
      <c r="M925" s="36" t="str">
        <f>('IRA-BD'!H2994)</f>
        <v>Aceptable</v>
      </c>
      <c r="N925" s="133">
        <f t="shared" si="72"/>
        <v>31</v>
      </c>
      <c r="O925" s="80">
        <f t="shared" si="73"/>
        <v>46.606789069100699</v>
      </c>
      <c r="P925" s="81" t="str">
        <f t="shared" si="74"/>
        <v>Moderado</v>
      </c>
      <c r="Q925" s="11">
        <v>16</v>
      </c>
      <c r="R925" s="11" t="s">
        <v>170</v>
      </c>
      <c r="S925" s="11">
        <v>3</v>
      </c>
      <c r="T925" s="11">
        <v>-74.107859849999997</v>
      </c>
      <c r="U925" s="12">
        <v>4.6150597810000002</v>
      </c>
    </row>
    <row r="926" spans="1:21" x14ac:dyDescent="0.25">
      <c r="A926" s="10">
        <v>808</v>
      </c>
      <c r="B926" s="3" t="s">
        <v>66</v>
      </c>
      <c r="C926" s="3" t="s">
        <v>4</v>
      </c>
      <c r="D926" s="3" t="s">
        <v>1</v>
      </c>
      <c r="E926" s="3" t="s">
        <v>67</v>
      </c>
      <c r="F926" s="24">
        <f>('ICT-BD'!I809)</f>
        <v>12.217776001340578</v>
      </c>
      <c r="G926" s="24" t="str">
        <f>('ICT-BD'!J809)</f>
        <v>Algo Frío</v>
      </c>
      <c r="H926" s="24">
        <f t="shared" si="70"/>
        <v>36.292421034992387</v>
      </c>
      <c r="I926" s="72">
        <f>('ICA-BD'!L809)</f>
        <v>62.75</v>
      </c>
      <c r="J926" s="72" t="str">
        <f>('ICA-BD'!M809)</f>
        <v>Aceptable</v>
      </c>
      <c r="K926" s="72">
        <f t="shared" si="71"/>
        <v>72.42</v>
      </c>
      <c r="L926" s="133">
        <f>('IRA-BD'!G809)</f>
        <v>31</v>
      </c>
      <c r="M926" s="36" t="str">
        <f>('IRA-BD'!H809)</f>
        <v>Aceptable</v>
      </c>
      <c r="N926" s="133">
        <f t="shared" si="72"/>
        <v>31</v>
      </c>
      <c r="O926" s="80">
        <f t="shared" si="73"/>
        <v>46.57080701166413</v>
      </c>
      <c r="P926" s="81" t="str">
        <f t="shared" si="74"/>
        <v>Moderado</v>
      </c>
      <c r="Q926" s="11">
        <v>6</v>
      </c>
      <c r="R926" s="11" t="s">
        <v>6</v>
      </c>
      <c r="S926" s="11">
        <v>2</v>
      </c>
      <c r="T926" s="11">
        <v>-74.129490910000001</v>
      </c>
      <c r="U926" s="12">
        <v>4.5673366599999996</v>
      </c>
    </row>
    <row r="927" spans="1:21" x14ac:dyDescent="0.25">
      <c r="A927" s="10">
        <v>810</v>
      </c>
      <c r="B927" s="3" t="s">
        <v>70</v>
      </c>
      <c r="C927" s="3" t="s">
        <v>4</v>
      </c>
      <c r="D927" s="3" t="s">
        <v>1</v>
      </c>
      <c r="E927" s="3" t="s">
        <v>71</v>
      </c>
      <c r="F927" s="24">
        <f>('ICT-BD'!I811)</f>
        <v>12.217776001340578</v>
      </c>
      <c r="G927" s="24" t="str">
        <f>('ICT-BD'!J811)</f>
        <v>Algo Frío</v>
      </c>
      <c r="H927" s="24">
        <f t="shared" si="70"/>
        <v>36.292421034992387</v>
      </c>
      <c r="I927" s="72">
        <f>('ICA-BD'!L811)</f>
        <v>62.75</v>
      </c>
      <c r="J927" s="72" t="str">
        <f>('ICA-BD'!M811)</f>
        <v>Aceptable</v>
      </c>
      <c r="K927" s="72">
        <f t="shared" si="71"/>
        <v>72.42</v>
      </c>
      <c r="L927" s="133">
        <f>('IRA-BD'!G811)</f>
        <v>31</v>
      </c>
      <c r="M927" s="36" t="str">
        <f>('IRA-BD'!H811)</f>
        <v>Aceptable</v>
      </c>
      <c r="N927" s="133">
        <f t="shared" si="72"/>
        <v>31</v>
      </c>
      <c r="O927" s="80">
        <f t="shared" si="73"/>
        <v>46.57080701166413</v>
      </c>
      <c r="P927" s="81" t="str">
        <f t="shared" si="74"/>
        <v>Moderado</v>
      </c>
      <c r="Q927" s="11">
        <v>6</v>
      </c>
      <c r="R927" s="11" t="s">
        <v>6</v>
      </c>
      <c r="S927" s="11">
        <v>2</v>
      </c>
      <c r="T927" s="11">
        <v>-74.131904800000001</v>
      </c>
      <c r="U927" s="12">
        <v>4.5598502649999997</v>
      </c>
    </row>
    <row r="928" spans="1:21" x14ac:dyDescent="0.25">
      <c r="A928" s="10">
        <v>778</v>
      </c>
      <c r="B928" s="3" t="s">
        <v>25</v>
      </c>
      <c r="C928" s="3" t="s">
        <v>4</v>
      </c>
      <c r="D928" s="3" t="s">
        <v>1</v>
      </c>
      <c r="E928" s="3" t="s">
        <v>26</v>
      </c>
      <c r="F928" s="24">
        <f>('ICT-BD'!I779)</f>
        <v>12.693207725923974</v>
      </c>
      <c r="G928" s="24" t="str">
        <f>('ICT-BD'!J779)</f>
        <v>Algo Frío</v>
      </c>
      <c r="H928" s="24">
        <f t="shared" si="70"/>
        <v>30.036740448368754</v>
      </c>
      <c r="I928" s="72">
        <f>('ICA-BD'!L779)</f>
        <v>68.648148148148152</v>
      </c>
      <c r="J928" s="72" t="str">
        <f>('ICA-BD'!M779)</f>
        <v>Aceptable</v>
      </c>
      <c r="K928" s="72">
        <f t="shared" si="71"/>
        <v>69.117037037037036</v>
      </c>
      <c r="L928" s="133">
        <f>('IRA-BD'!G779)</f>
        <v>40.5</v>
      </c>
      <c r="M928" s="36" t="str">
        <f>('IRA-BD'!H779)</f>
        <v>Aceptable</v>
      </c>
      <c r="N928" s="133">
        <f t="shared" si="72"/>
        <v>40.5</v>
      </c>
      <c r="O928" s="80">
        <f t="shared" si="73"/>
        <v>46.55125916180193</v>
      </c>
      <c r="P928" s="81" t="str">
        <f t="shared" si="74"/>
        <v>Moderado</v>
      </c>
      <c r="Q928" s="11">
        <v>6</v>
      </c>
      <c r="R928" s="11" t="s">
        <v>6</v>
      </c>
      <c r="S928" s="11">
        <v>3</v>
      </c>
      <c r="T928" s="11">
        <v>-74.14021572</v>
      </c>
      <c r="U928" s="12">
        <v>4.5923223389999999</v>
      </c>
    </row>
    <row r="929" spans="1:21" x14ac:dyDescent="0.25">
      <c r="A929" s="10">
        <v>2789</v>
      </c>
      <c r="B929" s="3" t="s">
        <v>5097</v>
      </c>
      <c r="C929" s="3" t="s">
        <v>5098</v>
      </c>
      <c r="D929" s="3" t="s">
        <v>1</v>
      </c>
      <c r="E929" s="3" t="s">
        <v>5099</v>
      </c>
      <c r="F929" s="24">
        <f>('ICT-BD'!I2790)</f>
        <v>11.688618187398253</v>
      </c>
      <c r="G929" s="24" t="str">
        <f>('ICT-BD'!J2790)</f>
        <v>Algo Frío</v>
      </c>
      <c r="H929" s="24">
        <f t="shared" si="70"/>
        <v>43.25502385002298</v>
      </c>
      <c r="I929" s="72">
        <f>('ICA-BD'!L2790)</f>
        <v>52.092592592592595</v>
      </c>
      <c r="J929" s="72" t="str">
        <f>('ICA-BD'!M2790)</f>
        <v>Aceptable</v>
      </c>
      <c r="K929" s="72">
        <f t="shared" si="71"/>
        <v>78.388148148148147</v>
      </c>
      <c r="L929" s="133">
        <f>('IRA-BD'!G2790)</f>
        <v>18</v>
      </c>
      <c r="M929" s="36" t="str">
        <f>('IRA-BD'!H2790)</f>
        <v>Regular</v>
      </c>
      <c r="N929" s="133">
        <f t="shared" si="72"/>
        <v>18</v>
      </c>
      <c r="O929" s="80">
        <f t="shared" si="73"/>
        <v>46.547723999390371</v>
      </c>
      <c r="P929" s="81" t="str">
        <f t="shared" si="74"/>
        <v>Moderado</v>
      </c>
      <c r="Q929" s="11">
        <v>13</v>
      </c>
      <c r="R929" s="11" t="s">
        <v>171</v>
      </c>
      <c r="S929" s="11">
        <v>4</v>
      </c>
      <c r="T929" s="11">
        <v>-74.070113980000002</v>
      </c>
      <c r="U929" s="12">
        <v>4.6426739750000001</v>
      </c>
    </row>
    <row r="930" spans="1:21" x14ac:dyDescent="0.25">
      <c r="A930" s="10">
        <v>2790</v>
      </c>
      <c r="B930" s="3" t="s">
        <v>5100</v>
      </c>
      <c r="C930" s="3" t="s">
        <v>5098</v>
      </c>
      <c r="D930" s="3" t="s">
        <v>1</v>
      </c>
      <c r="E930" s="3" t="s">
        <v>5101</v>
      </c>
      <c r="F930" s="24">
        <f>('ICT-BD'!I2791)</f>
        <v>11.688618187398253</v>
      </c>
      <c r="G930" s="24" t="str">
        <f>('ICT-BD'!J2791)</f>
        <v>Algo Frío</v>
      </c>
      <c r="H930" s="24">
        <f t="shared" si="70"/>
        <v>43.25502385002298</v>
      </c>
      <c r="I930" s="72">
        <f>('ICA-BD'!L2791)</f>
        <v>52.092592592592595</v>
      </c>
      <c r="J930" s="72" t="str">
        <f>('ICA-BD'!M2791)</f>
        <v>Aceptable</v>
      </c>
      <c r="K930" s="72">
        <f t="shared" si="71"/>
        <v>78.388148148148147</v>
      </c>
      <c r="L930" s="133">
        <f>('IRA-BD'!G2791)</f>
        <v>18</v>
      </c>
      <c r="M930" s="36" t="str">
        <f>('IRA-BD'!H2791)</f>
        <v>Regular</v>
      </c>
      <c r="N930" s="133">
        <f t="shared" si="72"/>
        <v>18</v>
      </c>
      <c r="O930" s="80">
        <f t="shared" si="73"/>
        <v>46.547723999390371</v>
      </c>
      <c r="P930" s="81" t="str">
        <f t="shared" si="74"/>
        <v>Moderado</v>
      </c>
      <c r="Q930" s="11">
        <v>13</v>
      </c>
      <c r="R930" s="11" t="s">
        <v>171</v>
      </c>
      <c r="S930" s="11">
        <v>4</v>
      </c>
      <c r="T930" s="11">
        <v>-74.069179550000001</v>
      </c>
      <c r="U930" s="12">
        <v>4.6482284109999998</v>
      </c>
    </row>
    <row r="931" spans="1:21" x14ac:dyDescent="0.25">
      <c r="A931" s="10">
        <v>2393</v>
      </c>
      <c r="B931" s="3" t="s">
        <v>4417</v>
      </c>
      <c r="C931" s="3" t="s">
        <v>3696</v>
      </c>
      <c r="D931" s="3" t="s">
        <v>1</v>
      </c>
      <c r="E931" s="3" t="s">
        <v>4418</v>
      </c>
      <c r="F931" s="24">
        <f>('ICT-BD'!I2394)</f>
        <v>12.593380483980399</v>
      </c>
      <c r="G931" s="24" t="str">
        <f>('ICT-BD'!J2394)</f>
        <v>Algo Frío</v>
      </c>
      <c r="H931" s="24">
        <f t="shared" si="70"/>
        <v>31.350256789731588</v>
      </c>
      <c r="I931" s="72">
        <f>('ICA-BD'!L2394)</f>
        <v>54.092592592592595</v>
      </c>
      <c r="J931" s="72" t="str">
        <f>('ICA-BD'!M2394)</f>
        <v>Aceptable</v>
      </c>
      <c r="K931" s="72">
        <f t="shared" si="71"/>
        <v>77.268148148148143</v>
      </c>
      <c r="L931" s="133">
        <f>('IRA-BD'!G2394)</f>
        <v>31</v>
      </c>
      <c r="M931" s="36" t="str">
        <f>('IRA-BD'!H2394)</f>
        <v>Aceptable</v>
      </c>
      <c r="N931" s="133">
        <f t="shared" si="72"/>
        <v>31</v>
      </c>
      <c r="O931" s="80">
        <f t="shared" si="73"/>
        <v>46.539468312626582</v>
      </c>
      <c r="P931" s="81" t="str">
        <f t="shared" si="74"/>
        <v>Moderado</v>
      </c>
      <c r="Q931" s="11">
        <v>11</v>
      </c>
      <c r="R931" s="11" t="s">
        <v>5987</v>
      </c>
      <c r="S931" s="11">
        <v>6</v>
      </c>
      <c r="T931" s="11">
        <v>-74.036416110000005</v>
      </c>
      <c r="U931" s="12">
        <v>4.8165173650000002</v>
      </c>
    </row>
    <row r="932" spans="1:21" x14ac:dyDescent="0.25">
      <c r="A932" s="10">
        <v>261</v>
      </c>
      <c r="B932" s="3" t="s">
        <v>1096</v>
      </c>
      <c r="C932" s="3" t="s">
        <v>625</v>
      </c>
      <c r="D932" s="3" t="s">
        <v>1</v>
      </c>
      <c r="E932" s="3" t="s">
        <v>1097</v>
      </c>
      <c r="F932" s="24">
        <f>('ICT-BD'!I262)</f>
        <v>12.57211985288758</v>
      </c>
      <c r="G932" s="24" t="str">
        <f>('ICT-BD'!J262)</f>
        <v>Algo Frío</v>
      </c>
      <c r="H932" s="24">
        <f t="shared" si="70"/>
        <v>31.630001935689734</v>
      </c>
      <c r="I932" s="72">
        <f>('ICA-BD'!L262)</f>
        <v>54.870370370370367</v>
      </c>
      <c r="J932" s="72" t="str">
        <f>('ICA-BD'!M262)</f>
        <v>Aceptable</v>
      </c>
      <c r="K932" s="72">
        <f t="shared" si="71"/>
        <v>76.83259259259259</v>
      </c>
      <c r="L932" s="133">
        <f>('IRA-BD'!G262)</f>
        <v>31</v>
      </c>
      <c r="M932" s="36" t="str">
        <f>('IRA-BD'!H269)</f>
        <v>Aceptable</v>
      </c>
      <c r="N932" s="133">
        <f t="shared" si="72"/>
        <v>31</v>
      </c>
      <c r="O932" s="80">
        <f t="shared" si="73"/>
        <v>46.487531509427441</v>
      </c>
      <c r="P932" s="81" t="str">
        <f t="shared" si="74"/>
        <v>Moderado</v>
      </c>
      <c r="Q932" s="11">
        <v>1</v>
      </c>
      <c r="R932" s="11" t="s">
        <v>165</v>
      </c>
      <c r="S932" s="11">
        <v>3</v>
      </c>
      <c r="T932" s="11">
        <v>-74.039807359999998</v>
      </c>
      <c r="U932" s="12">
        <v>4.7614669960000002</v>
      </c>
    </row>
    <row r="933" spans="1:21" x14ac:dyDescent="0.25">
      <c r="A933" s="10">
        <v>266</v>
      </c>
      <c r="B933" s="3" t="s">
        <v>1104</v>
      </c>
      <c r="C933" s="3" t="s">
        <v>625</v>
      </c>
      <c r="D933" s="3" t="s">
        <v>1</v>
      </c>
      <c r="E933" s="3" t="s">
        <v>1105</v>
      </c>
      <c r="F933" s="24">
        <f>('ICT-BD'!I267)</f>
        <v>12.57211985288758</v>
      </c>
      <c r="G933" s="24" t="str">
        <f>('ICT-BD'!J267)</f>
        <v>Algo Frío</v>
      </c>
      <c r="H933" s="24">
        <f t="shared" si="70"/>
        <v>31.630001935689734</v>
      </c>
      <c r="I933" s="72">
        <f>('ICA-BD'!L267)</f>
        <v>54.870370370370367</v>
      </c>
      <c r="J933" s="72" t="str">
        <f>('ICA-BD'!M267)</f>
        <v>Aceptable</v>
      </c>
      <c r="K933" s="72">
        <f t="shared" si="71"/>
        <v>76.83259259259259</v>
      </c>
      <c r="L933" s="133">
        <f>('IRA-BD'!G267)</f>
        <v>31</v>
      </c>
      <c r="M933" s="36" t="str">
        <f>('IRA-BD'!H274)</f>
        <v>Muy Bueno</v>
      </c>
      <c r="N933" s="133">
        <f t="shared" si="72"/>
        <v>31</v>
      </c>
      <c r="O933" s="80">
        <f t="shared" si="73"/>
        <v>46.487531509427441</v>
      </c>
      <c r="P933" s="81" t="str">
        <f t="shared" si="74"/>
        <v>Moderado</v>
      </c>
      <c r="Q933" s="11">
        <v>1</v>
      </c>
      <c r="R933" s="11" t="s">
        <v>165</v>
      </c>
      <c r="S933" s="11">
        <v>3</v>
      </c>
      <c r="T933" s="11">
        <v>-74.042410770000004</v>
      </c>
      <c r="U933" s="12">
        <v>4.7630077609999999</v>
      </c>
    </row>
    <row r="934" spans="1:21" x14ac:dyDescent="0.25">
      <c r="A934" s="10">
        <v>267</v>
      </c>
      <c r="B934" s="3" t="s">
        <v>1106</v>
      </c>
      <c r="C934" s="3" t="s">
        <v>625</v>
      </c>
      <c r="D934" s="3" t="s">
        <v>1</v>
      </c>
      <c r="E934" s="3" t="s">
        <v>1107</v>
      </c>
      <c r="F934" s="24">
        <f>('ICT-BD'!I268)</f>
        <v>12.57211985288758</v>
      </c>
      <c r="G934" s="24" t="str">
        <f>('ICT-BD'!J268)</f>
        <v>Algo Frío</v>
      </c>
      <c r="H934" s="24">
        <f t="shared" si="70"/>
        <v>31.630001935689734</v>
      </c>
      <c r="I934" s="72">
        <f>('ICA-BD'!L268)</f>
        <v>54.870370370370367</v>
      </c>
      <c r="J934" s="72" t="str">
        <f>('ICA-BD'!M268)</f>
        <v>Aceptable</v>
      </c>
      <c r="K934" s="72">
        <f t="shared" si="71"/>
        <v>76.83259259259259</v>
      </c>
      <c r="L934" s="133">
        <f>('IRA-BD'!G268)</f>
        <v>31</v>
      </c>
      <c r="M934" s="36" t="str">
        <f>('IRA-BD'!H275)</f>
        <v>Muy Bueno</v>
      </c>
      <c r="N934" s="133">
        <f t="shared" si="72"/>
        <v>31</v>
      </c>
      <c r="O934" s="80">
        <f t="shared" si="73"/>
        <v>46.487531509427441</v>
      </c>
      <c r="P934" s="81" t="str">
        <f t="shared" si="74"/>
        <v>Moderado</v>
      </c>
      <c r="Q934" s="11">
        <v>1</v>
      </c>
      <c r="R934" s="11" t="s">
        <v>165</v>
      </c>
      <c r="S934" s="11">
        <v>3</v>
      </c>
      <c r="T934" s="11">
        <v>-74.043030220000006</v>
      </c>
      <c r="U934" s="12">
        <v>4.7599086990000004</v>
      </c>
    </row>
    <row r="935" spans="1:21" x14ac:dyDescent="0.25">
      <c r="A935" s="10">
        <v>268</v>
      </c>
      <c r="B935" s="3" t="s">
        <v>1108</v>
      </c>
      <c r="C935" s="3" t="s">
        <v>625</v>
      </c>
      <c r="D935" s="3" t="s">
        <v>1</v>
      </c>
      <c r="E935" s="3" t="s">
        <v>1109</v>
      </c>
      <c r="F935" s="24">
        <f>('ICT-BD'!I269)</f>
        <v>12.57211985288758</v>
      </c>
      <c r="G935" s="24" t="str">
        <f>('ICT-BD'!J269)</f>
        <v>Algo Frío</v>
      </c>
      <c r="H935" s="24">
        <f t="shared" si="70"/>
        <v>31.630001935689734</v>
      </c>
      <c r="I935" s="72">
        <f>('ICA-BD'!L269)</f>
        <v>54.870370370370367</v>
      </c>
      <c r="J935" s="72" t="str">
        <f>('ICA-BD'!M269)</f>
        <v>Aceptable</v>
      </c>
      <c r="K935" s="72">
        <f t="shared" si="71"/>
        <v>76.83259259259259</v>
      </c>
      <c r="L935" s="133">
        <f>('IRA-BD'!G269)</f>
        <v>31</v>
      </c>
      <c r="M935" s="36" t="str">
        <f>('IRA-BD'!H276)</f>
        <v>Regular</v>
      </c>
      <c r="N935" s="133">
        <f t="shared" si="72"/>
        <v>31</v>
      </c>
      <c r="O935" s="80">
        <f t="shared" si="73"/>
        <v>46.487531509427441</v>
      </c>
      <c r="P935" s="81" t="str">
        <f t="shared" si="74"/>
        <v>Moderado</v>
      </c>
      <c r="Q935" s="11">
        <v>1</v>
      </c>
      <c r="R935" s="11" t="s">
        <v>165</v>
      </c>
      <c r="S935" s="11">
        <v>4</v>
      </c>
      <c r="T935" s="11">
        <v>-74.033807100000004</v>
      </c>
      <c r="U935" s="12">
        <v>4.7676260170000004</v>
      </c>
    </row>
    <row r="936" spans="1:21" x14ac:dyDescent="0.25">
      <c r="A936" s="10">
        <v>269</v>
      </c>
      <c r="B936" s="3" t="s">
        <v>1110</v>
      </c>
      <c r="C936" s="3" t="s">
        <v>625</v>
      </c>
      <c r="D936" s="3" t="s">
        <v>1</v>
      </c>
      <c r="E936" s="3" t="s">
        <v>1111</v>
      </c>
      <c r="F936" s="24">
        <f>('ICT-BD'!I270)</f>
        <v>12.57211985288758</v>
      </c>
      <c r="G936" s="24" t="str">
        <f>('ICT-BD'!J270)</f>
        <v>Algo Frío</v>
      </c>
      <c r="H936" s="24">
        <f t="shared" si="70"/>
        <v>31.630001935689734</v>
      </c>
      <c r="I936" s="72">
        <f>('ICA-BD'!L270)</f>
        <v>54.870370370370367</v>
      </c>
      <c r="J936" s="72" t="str">
        <f>('ICA-BD'!M270)</f>
        <v>Aceptable</v>
      </c>
      <c r="K936" s="72">
        <f t="shared" si="71"/>
        <v>76.83259259259259</v>
      </c>
      <c r="L936" s="133">
        <f>('IRA-BD'!G270)</f>
        <v>31</v>
      </c>
      <c r="M936" s="36" t="str">
        <f>('IRA-BD'!H277)</f>
        <v>Aceptable</v>
      </c>
      <c r="N936" s="133">
        <f t="shared" si="72"/>
        <v>31</v>
      </c>
      <c r="O936" s="80">
        <f t="shared" si="73"/>
        <v>46.487531509427441</v>
      </c>
      <c r="P936" s="81" t="str">
        <f t="shared" si="74"/>
        <v>Moderado</v>
      </c>
      <c r="Q936" s="11">
        <v>1</v>
      </c>
      <c r="R936" s="11" t="s">
        <v>165</v>
      </c>
      <c r="S936" s="11">
        <v>3</v>
      </c>
      <c r="T936" s="11">
        <v>-74.038214710000005</v>
      </c>
      <c r="U936" s="12">
        <v>4.7608050960000003</v>
      </c>
    </row>
    <row r="937" spans="1:21" x14ac:dyDescent="0.25">
      <c r="A937" s="10">
        <v>270</v>
      </c>
      <c r="B937" s="3" t="s">
        <v>1112</v>
      </c>
      <c r="C937" s="3" t="s">
        <v>625</v>
      </c>
      <c r="D937" s="3" t="s">
        <v>1</v>
      </c>
      <c r="E937" s="3" t="s">
        <v>1109</v>
      </c>
      <c r="F937" s="24">
        <f>('ICT-BD'!I271)</f>
        <v>12.57211985288758</v>
      </c>
      <c r="G937" s="24" t="str">
        <f>('ICT-BD'!J271)</f>
        <v>Algo Frío</v>
      </c>
      <c r="H937" s="24">
        <f t="shared" si="70"/>
        <v>31.630001935689734</v>
      </c>
      <c r="I937" s="72">
        <f>('ICA-BD'!L271)</f>
        <v>54.870370370370367</v>
      </c>
      <c r="J937" s="72" t="str">
        <f>('ICA-BD'!M271)</f>
        <v>Aceptable</v>
      </c>
      <c r="K937" s="72">
        <f t="shared" si="71"/>
        <v>76.83259259259259</v>
      </c>
      <c r="L937" s="133">
        <f>('IRA-BD'!G271)</f>
        <v>31</v>
      </c>
      <c r="M937" s="36" t="str">
        <f>('IRA-BD'!H278)</f>
        <v>Aceptable</v>
      </c>
      <c r="N937" s="133">
        <f t="shared" si="72"/>
        <v>31</v>
      </c>
      <c r="O937" s="80">
        <f t="shared" si="73"/>
        <v>46.487531509427441</v>
      </c>
      <c r="P937" s="81" t="str">
        <f t="shared" si="74"/>
        <v>Moderado</v>
      </c>
      <c r="Q937" s="11">
        <v>1</v>
      </c>
      <c r="R937" s="11" t="s">
        <v>165</v>
      </c>
      <c r="S937" s="11">
        <v>4</v>
      </c>
      <c r="T937" s="11">
        <v>-74.033893620000001</v>
      </c>
      <c r="U937" s="12">
        <v>4.7688287970000003</v>
      </c>
    </row>
    <row r="938" spans="1:21" x14ac:dyDescent="0.25">
      <c r="A938" s="10">
        <v>272</v>
      </c>
      <c r="B938" s="3" t="s">
        <v>1114</v>
      </c>
      <c r="C938" s="3" t="s">
        <v>625</v>
      </c>
      <c r="D938" s="3" t="s">
        <v>1</v>
      </c>
      <c r="E938" s="3" t="s">
        <v>1115</v>
      </c>
      <c r="F938" s="24">
        <f>('ICT-BD'!I273)</f>
        <v>12.57211985288758</v>
      </c>
      <c r="G938" s="24" t="str">
        <f>('ICT-BD'!J273)</f>
        <v>Algo Frío</v>
      </c>
      <c r="H938" s="24">
        <f t="shared" si="70"/>
        <v>31.630001935689734</v>
      </c>
      <c r="I938" s="72">
        <f>('ICA-BD'!L273)</f>
        <v>54.870370370370367</v>
      </c>
      <c r="J938" s="72" t="str">
        <f>('ICA-BD'!M273)</f>
        <v>Aceptable</v>
      </c>
      <c r="K938" s="72">
        <f t="shared" si="71"/>
        <v>76.83259259259259</v>
      </c>
      <c r="L938" s="133">
        <f>('IRA-BD'!G273)</f>
        <v>31</v>
      </c>
      <c r="M938" s="36" t="str">
        <f>('IRA-BD'!H280)</f>
        <v>Muy Bueno</v>
      </c>
      <c r="N938" s="133">
        <f t="shared" si="72"/>
        <v>31</v>
      </c>
      <c r="O938" s="80">
        <f t="shared" si="73"/>
        <v>46.487531509427441</v>
      </c>
      <c r="P938" s="81" t="str">
        <f t="shared" si="74"/>
        <v>Moderado</v>
      </c>
      <c r="Q938" s="11">
        <v>1</v>
      </c>
      <c r="R938" s="11" t="s">
        <v>165</v>
      </c>
      <c r="S938" s="11">
        <v>3</v>
      </c>
      <c r="T938" s="11">
        <v>-74.034981700000003</v>
      </c>
      <c r="U938" s="12">
        <v>4.7614340390000001</v>
      </c>
    </row>
    <row r="939" spans="1:21" x14ac:dyDescent="0.25">
      <c r="A939" s="10">
        <v>276</v>
      </c>
      <c r="B939" s="3" t="s">
        <v>1122</v>
      </c>
      <c r="C939" s="3" t="s">
        <v>625</v>
      </c>
      <c r="D939" s="3" t="s">
        <v>1</v>
      </c>
      <c r="E939" s="3" t="s">
        <v>1123</v>
      </c>
      <c r="F939" s="24">
        <f>('ICT-BD'!I277)</f>
        <v>12.57211985288758</v>
      </c>
      <c r="G939" s="24" t="str">
        <f>('ICT-BD'!J277)</f>
        <v>Algo Frío</v>
      </c>
      <c r="H939" s="24">
        <f t="shared" si="70"/>
        <v>31.630001935689734</v>
      </c>
      <c r="I939" s="72">
        <f>('ICA-BD'!L277)</f>
        <v>54.870370370370367</v>
      </c>
      <c r="J939" s="72" t="str">
        <f>('ICA-BD'!M277)</f>
        <v>Aceptable</v>
      </c>
      <c r="K939" s="72">
        <f t="shared" si="71"/>
        <v>76.83259259259259</v>
      </c>
      <c r="L939" s="133">
        <f>('IRA-BD'!G277)</f>
        <v>31</v>
      </c>
      <c r="M939" s="36" t="str">
        <f>('IRA-BD'!H284)</f>
        <v>Aceptable</v>
      </c>
      <c r="N939" s="133">
        <f t="shared" si="72"/>
        <v>31</v>
      </c>
      <c r="O939" s="80">
        <f t="shared" si="73"/>
        <v>46.487531509427441</v>
      </c>
      <c r="P939" s="81" t="str">
        <f t="shared" si="74"/>
        <v>Moderado</v>
      </c>
      <c r="Q939" s="11">
        <v>1</v>
      </c>
      <c r="R939" s="11" t="s">
        <v>165</v>
      </c>
      <c r="S939" s="11">
        <v>3</v>
      </c>
      <c r="T939" s="11">
        <v>-74.039654850000005</v>
      </c>
      <c r="U939" s="12">
        <v>4.7640533290000002</v>
      </c>
    </row>
    <row r="940" spans="1:21" x14ac:dyDescent="0.25">
      <c r="A940" s="10">
        <v>277</v>
      </c>
      <c r="B940" s="3" t="s">
        <v>1124</v>
      </c>
      <c r="C940" s="3" t="s">
        <v>625</v>
      </c>
      <c r="D940" s="3" t="s">
        <v>1</v>
      </c>
      <c r="E940" s="3" t="s">
        <v>1125</v>
      </c>
      <c r="F940" s="24">
        <f>('ICT-BD'!I278)</f>
        <v>12.57211985288758</v>
      </c>
      <c r="G940" s="24" t="str">
        <f>('ICT-BD'!J278)</f>
        <v>Algo Frío</v>
      </c>
      <c r="H940" s="24">
        <f t="shared" si="70"/>
        <v>31.630001935689734</v>
      </c>
      <c r="I940" s="72">
        <f>('ICA-BD'!L278)</f>
        <v>54.870370370370367</v>
      </c>
      <c r="J940" s="72" t="str">
        <f>('ICA-BD'!M278)</f>
        <v>Aceptable</v>
      </c>
      <c r="K940" s="72">
        <f t="shared" si="71"/>
        <v>76.83259259259259</v>
      </c>
      <c r="L940" s="133">
        <f>('IRA-BD'!G278)</f>
        <v>31</v>
      </c>
      <c r="M940" s="36" t="str">
        <f>('IRA-BD'!H285)</f>
        <v>Malo</v>
      </c>
      <c r="N940" s="133">
        <f t="shared" si="72"/>
        <v>31</v>
      </c>
      <c r="O940" s="80">
        <f t="shared" si="73"/>
        <v>46.487531509427441</v>
      </c>
      <c r="P940" s="81" t="str">
        <f t="shared" si="74"/>
        <v>Moderado</v>
      </c>
      <c r="Q940" s="11">
        <v>1</v>
      </c>
      <c r="R940" s="11" t="s">
        <v>165</v>
      </c>
      <c r="S940" s="11">
        <v>3</v>
      </c>
      <c r="T940" s="11">
        <v>-74.029181480000005</v>
      </c>
      <c r="U940" s="12">
        <v>4.767505667</v>
      </c>
    </row>
    <row r="941" spans="1:21" x14ac:dyDescent="0.25">
      <c r="A941" s="10">
        <v>281</v>
      </c>
      <c r="B941" s="3" t="s">
        <v>1132</v>
      </c>
      <c r="C941" s="3" t="s">
        <v>625</v>
      </c>
      <c r="D941" s="3" t="s">
        <v>1</v>
      </c>
      <c r="E941" s="3" t="s">
        <v>1133</v>
      </c>
      <c r="F941" s="24">
        <f>('ICT-BD'!I282)</f>
        <v>12.57211985288758</v>
      </c>
      <c r="G941" s="24" t="str">
        <f>('ICT-BD'!J282)</f>
        <v>Algo Frío</v>
      </c>
      <c r="H941" s="24">
        <f t="shared" si="70"/>
        <v>31.630001935689734</v>
      </c>
      <c r="I941" s="72">
        <f>('ICA-BD'!L282)</f>
        <v>54.870370370370367</v>
      </c>
      <c r="J941" s="72" t="str">
        <f>('ICA-BD'!M282)</f>
        <v>Aceptable</v>
      </c>
      <c r="K941" s="72">
        <f t="shared" si="71"/>
        <v>76.83259259259259</v>
      </c>
      <c r="L941" s="133">
        <f>('IRA-BD'!G282)</f>
        <v>31</v>
      </c>
      <c r="M941" s="36" t="str">
        <f>('IRA-BD'!H289)</f>
        <v>Regular</v>
      </c>
      <c r="N941" s="133">
        <f t="shared" si="72"/>
        <v>31</v>
      </c>
      <c r="O941" s="80">
        <f t="shared" si="73"/>
        <v>46.487531509427441</v>
      </c>
      <c r="P941" s="81" t="str">
        <f t="shared" si="74"/>
        <v>Moderado</v>
      </c>
      <c r="Q941" s="11">
        <v>1</v>
      </c>
      <c r="R941" s="11" t="s">
        <v>165</v>
      </c>
      <c r="S941" s="11">
        <v>3</v>
      </c>
      <c r="T941" s="11">
        <v>-74.033154819999993</v>
      </c>
      <c r="U941" s="12">
        <v>4.7669174480000001</v>
      </c>
    </row>
    <row r="942" spans="1:21" x14ac:dyDescent="0.25">
      <c r="A942" s="10">
        <v>282</v>
      </c>
      <c r="B942" s="3" t="s">
        <v>1134</v>
      </c>
      <c r="C942" s="3" t="s">
        <v>625</v>
      </c>
      <c r="D942" s="3" t="s">
        <v>1</v>
      </c>
      <c r="E942" s="3" t="s">
        <v>1133</v>
      </c>
      <c r="F942" s="24">
        <f>('ICT-BD'!I283)</f>
        <v>12.57211985288758</v>
      </c>
      <c r="G942" s="24" t="str">
        <f>('ICT-BD'!J283)</f>
        <v>Algo Frío</v>
      </c>
      <c r="H942" s="24">
        <f t="shared" si="70"/>
        <v>31.630001935689734</v>
      </c>
      <c r="I942" s="72">
        <f>('ICA-BD'!L283)</f>
        <v>54.870370370370367</v>
      </c>
      <c r="J942" s="72" t="str">
        <f>('ICA-BD'!M283)</f>
        <v>Aceptable</v>
      </c>
      <c r="K942" s="72">
        <f t="shared" si="71"/>
        <v>76.83259259259259</v>
      </c>
      <c r="L942" s="133">
        <f>('IRA-BD'!G283)</f>
        <v>31</v>
      </c>
      <c r="M942" s="36" t="str">
        <f>('IRA-BD'!H290)</f>
        <v>Aceptable</v>
      </c>
      <c r="N942" s="133">
        <f t="shared" si="72"/>
        <v>31</v>
      </c>
      <c r="O942" s="80">
        <f t="shared" si="73"/>
        <v>46.487531509427441</v>
      </c>
      <c r="P942" s="81" t="str">
        <f t="shared" si="74"/>
        <v>Moderado</v>
      </c>
      <c r="Q942" s="11">
        <v>1</v>
      </c>
      <c r="R942" s="11" t="s">
        <v>165</v>
      </c>
      <c r="S942" s="11">
        <v>4</v>
      </c>
      <c r="T942" s="11">
        <v>-74.031948490000005</v>
      </c>
      <c r="U942" s="12">
        <v>4.7688286470000003</v>
      </c>
    </row>
    <row r="943" spans="1:21" x14ac:dyDescent="0.25">
      <c r="A943" s="10">
        <v>283</v>
      </c>
      <c r="B943" s="3" t="s">
        <v>1135</v>
      </c>
      <c r="C943" s="3" t="s">
        <v>625</v>
      </c>
      <c r="D943" s="3" t="s">
        <v>1</v>
      </c>
      <c r="E943" s="3" t="s">
        <v>1136</v>
      </c>
      <c r="F943" s="24">
        <f>('ICT-BD'!I284)</f>
        <v>12.57211985288758</v>
      </c>
      <c r="G943" s="24" t="str">
        <f>('ICT-BD'!J284)</f>
        <v>Algo Frío</v>
      </c>
      <c r="H943" s="24">
        <f t="shared" si="70"/>
        <v>31.630001935689734</v>
      </c>
      <c r="I943" s="72">
        <f>('ICA-BD'!L284)</f>
        <v>54.870370370370367</v>
      </c>
      <c r="J943" s="72" t="str">
        <f>('ICA-BD'!M284)</f>
        <v>Aceptable</v>
      </c>
      <c r="K943" s="72">
        <f t="shared" si="71"/>
        <v>76.83259259259259</v>
      </c>
      <c r="L943" s="133">
        <f>('IRA-BD'!G284)</f>
        <v>31</v>
      </c>
      <c r="M943" s="36" t="str">
        <f>('IRA-BD'!H291)</f>
        <v>Aceptable</v>
      </c>
      <c r="N943" s="133">
        <f t="shared" si="72"/>
        <v>31</v>
      </c>
      <c r="O943" s="80">
        <f t="shared" si="73"/>
        <v>46.487531509427441</v>
      </c>
      <c r="P943" s="81" t="str">
        <f t="shared" si="74"/>
        <v>Moderado</v>
      </c>
      <c r="Q943" s="11">
        <v>1</v>
      </c>
      <c r="R943" s="11" t="s">
        <v>165</v>
      </c>
      <c r="S943" s="11">
        <v>5</v>
      </c>
      <c r="T943" s="11">
        <v>-74.041900179999999</v>
      </c>
      <c r="U943" s="12">
        <v>4.7648412220000003</v>
      </c>
    </row>
    <row r="944" spans="1:21" x14ac:dyDescent="0.25">
      <c r="A944" s="10">
        <v>285</v>
      </c>
      <c r="B944" s="3" t="s">
        <v>1139</v>
      </c>
      <c r="C944" s="3" t="s">
        <v>625</v>
      </c>
      <c r="D944" s="3" t="s">
        <v>1</v>
      </c>
      <c r="E944" s="3" t="s">
        <v>1140</v>
      </c>
      <c r="F944" s="24">
        <f>('ICT-BD'!I286)</f>
        <v>12.57211985288758</v>
      </c>
      <c r="G944" s="24" t="str">
        <f>('ICT-BD'!J286)</f>
        <v>Algo Frío</v>
      </c>
      <c r="H944" s="24">
        <f t="shared" si="70"/>
        <v>31.630001935689734</v>
      </c>
      <c r="I944" s="72">
        <f>('ICA-BD'!L286)</f>
        <v>54.870370370370367</v>
      </c>
      <c r="J944" s="72" t="str">
        <f>('ICA-BD'!M286)</f>
        <v>Aceptable</v>
      </c>
      <c r="K944" s="72">
        <f t="shared" si="71"/>
        <v>76.83259259259259</v>
      </c>
      <c r="L944" s="133">
        <f>('IRA-BD'!G286)</f>
        <v>31</v>
      </c>
      <c r="M944" s="36" t="str">
        <f>('IRA-BD'!H293)</f>
        <v>Regular</v>
      </c>
      <c r="N944" s="133">
        <f t="shared" si="72"/>
        <v>31</v>
      </c>
      <c r="O944" s="80">
        <f t="shared" si="73"/>
        <v>46.487531509427441</v>
      </c>
      <c r="P944" s="81" t="str">
        <f t="shared" si="74"/>
        <v>Moderado</v>
      </c>
      <c r="Q944" s="11">
        <v>1</v>
      </c>
      <c r="R944" s="11" t="s">
        <v>165</v>
      </c>
      <c r="S944" s="11">
        <v>3</v>
      </c>
      <c r="T944" s="11">
        <v>-74.03933748</v>
      </c>
      <c r="U944" s="12">
        <v>4.7624038500000001</v>
      </c>
    </row>
    <row r="945" spans="1:21" x14ac:dyDescent="0.25">
      <c r="A945" s="10">
        <v>289</v>
      </c>
      <c r="B945" s="3" t="s">
        <v>1146</v>
      </c>
      <c r="C945" s="3" t="s">
        <v>625</v>
      </c>
      <c r="D945" s="3" t="s">
        <v>1</v>
      </c>
      <c r="E945" s="3" t="s">
        <v>1119</v>
      </c>
      <c r="F945" s="24">
        <f>('ICT-BD'!I290)</f>
        <v>12.57211985288758</v>
      </c>
      <c r="G945" s="24" t="str">
        <f>('ICT-BD'!J290)</f>
        <v>Algo Frío</v>
      </c>
      <c r="H945" s="24">
        <f t="shared" si="70"/>
        <v>31.630001935689734</v>
      </c>
      <c r="I945" s="72">
        <f>('ICA-BD'!L290)</f>
        <v>54.870370370370367</v>
      </c>
      <c r="J945" s="72" t="str">
        <f>('ICA-BD'!M290)</f>
        <v>Aceptable</v>
      </c>
      <c r="K945" s="72">
        <f t="shared" si="71"/>
        <v>76.83259259259259</v>
      </c>
      <c r="L945" s="133">
        <f>('IRA-BD'!G290)</f>
        <v>31</v>
      </c>
      <c r="M945" s="36" t="str">
        <f>('IRA-BD'!H297)</f>
        <v>Regular</v>
      </c>
      <c r="N945" s="133">
        <f t="shared" si="72"/>
        <v>31</v>
      </c>
      <c r="O945" s="80">
        <f t="shared" si="73"/>
        <v>46.487531509427441</v>
      </c>
      <c r="P945" s="81" t="str">
        <f t="shared" si="74"/>
        <v>Moderado</v>
      </c>
      <c r="Q945" s="11">
        <v>1</v>
      </c>
      <c r="R945" s="11" t="s">
        <v>165</v>
      </c>
      <c r="S945" s="11">
        <v>3</v>
      </c>
      <c r="T945" s="11">
        <v>-74.026731830000003</v>
      </c>
      <c r="U945" s="12">
        <v>4.7628722139999997</v>
      </c>
    </row>
    <row r="946" spans="1:21" x14ac:dyDescent="0.25">
      <c r="A946" s="10">
        <v>290</v>
      </c>
      <c r="B946" s="3" t="s">
        <v>1147</v>
      </c>
      <c r="C946" s="3" t="s">
        <v>625</v>
      </c>
      <c r="D946" s="3" t="s">
        <v>1</v>
      </c>
      <c r="E946" s="3" t="s">
        <v>1148</v>
      </c>
      <c r="F946" s="24">
        <f>('ICT-BD'!I291)</f>
        <v>12.57211985288758</v>
      </c>
      <c r="G946" s="24" t="str">
        <f>('ICT-BD'!J291)</f>
        <v>Algo Frío</v>
      </c>
      <c r="H946" s="24">
        <f t="shared" si="70"/>
        <v>31.630001935689734</v>
      </c>
      <c r="I946" s="72">
        <f>('ICA-BD'!L291)</f>
        <v>54.870370370370367</v>
      </c>
      <c r="J946" s="72" t="str">
        <f>('ICA-BD'!M291)</f>
        <v>Aceptable</v>
      </c>
      <c r="K946" s="72">
        <f t="shared" si="71"/>
        <v>76.83259259259259</v>
      </c>
      <c r="L946" s="133">
        <f>('IRA-BD'!G291)</f>
        <v>31</v>
      </c>
      <c r="M946" s="36" t="str">
        <f>('IRA-BD'!H298)</f>
        <v>Regular</v>
      </c>
      <c r="N946" s="133">
        <f t="shared" si="72"/>
        <v>31</v>
      </c>
      <c r="O946" s="80">
        <f t="shared" si="73"/>
        <v>46.487531509427441</v>
      </c>
      <c r="P946" s="81" t="str">
        <f t="shared" si="74"/>
        <v>Moderado</v>
      </c>
      <c r="Q946" s="11">
        <v>1</v>
      </c>
      <c r="R946" s="11" t="s">
        <v>165</v>
      </c>
      <c r="S946" s="11">
        <v>2</v>
      </c>
      <c r="T946" s="11">
        <v>-74.032045530000005</v>
      </c>
      <c r="U946" s="12">
        <v>4.7607091370000001</v>
      </c>
    </row>
    <row r="947" spans="1:21" x14ac:dyDescent="0.25">
      <c r="A947" s="10">
        <v>293</v>
      </c>
      <c r="B947" s="3" t="s">
        <v>1153</v>
      </c>
      <c r="C947" s="3" t="s">
        <v>625</v>
      </c>
      <c r="D947" s="3" t="s">
        <v>1</v>
      </c>
      <c r="E947" s="3" t="s">
        <v>1154</v>
      </c>
      <c r="F947" s="24">
        <f>('ICT-BD'!I294)</f>
        <v>12.57211985288758</v>
      </c>
      <c r="G947" s="24" t="str">
        <f>('ICT-BD'!J294)</f>
        <v>Algo Frío</v>
      </c>
      <c r="H947" s="24">
        <f t="shared" si="70"/>
        <v>31.630001935689734</v>
      </c>
      <c r="I947" s="72">
        <f>('ICA-BD'!L294)</f>
        <v>54.870370370370367</v>
      </c>
      <c r="J947" s="72" t="str">
        <f>('ICA-BD'!M294)</f>
        <v>Aceptable</v>
      </c>
      <c r="K947" s="72">
        <f t="shared" si="71"/>
        <v>76.83259259259259</v>
      </c>
      <c r="L947" s="133">
        <f>('IRA-BD'!G294)</f>
        <v>31</v>
      </c>
      <c r="M947" s="36" t="str">
        <f>('IRA-BD'!H301)</f>
        <v>Regular</v>
      </c>
      <c r="N947" s="133">
        <f t="shared" si="72"/>
        <v>31</v>
      </c>
      <c r="O947" s="80">
        <f t="shared" si="73"/>
        <v>46.487531509427441</v>
      </c>
      <c r="P947" s="81" t="str">
        <f t="shared" si="74"/>
        <v>Moderado</v>
      </c>
      <c r="Q947" s="11">
        <v>1</v>
      </c>
      <c r="R947" s="11" t="s">
        <v>165</v>
      </c>
      <c r="S947" s="11">
        <v>3</v>
      </c>
      <c r="T947" s="11">
        <v>-74.039247470000007</v>
      </c>
      <c r="U947" s="12">
        <v>4.760020044</v>
      </c>
    </row>
    <row r="948" spans="1:21" x14ac:dyDescent="0.25">
      <c r="A948" s="10">
        <v>295</v>
      </c>
      <c r="B948" s="3" t="s">
        <v>1157</v>
      </c>
      <c r="C948" s="3" t="s">
        <v>625</v>
      </c>
      <c r="D948" s="3" t="s">
        <v>1</v>
      </c>
      <c r="E948" s="3" t="s">
        <v>1158</v>
      </c>
      <c r="F948" s="24">
        <f>('ICT-BD'!I296)</f>
        <v>12.57211985288758</v>
      </c>
      <c r="G948" s="24" t="str">
        <f>('ICT-BD'!J296)</f>
        <v>Algo Frío</v>
      </c>
      <c r="H948" s="24">
        <f t="shared" si="70"/>
        <v>31.630001935689734</v>
      </c>
      <c r="I948" s="72">
        <f>('ICA-BD'!L296)</f>
        <v>54.870370370370367</v>
      </c>
      <c r="J948" s="72" t="str">
        <f>('ICA-BD'!M296)</f>
        <v>Aceptable</v>
      </c>
      <c r="K948" s="72">
        <f t="shared" si="71"/>
        <v>76.83259259259259</v>
      </c>
      <c r="L948" s="133">
        <f>('IRA-BD'!G296)</f>
        <v>31</v>
      </c>
      <c r="M948" s="36" t="str">
        <f>('IRA-BD'!H303)</f>
        <v>Muy Bueno</v>
      </c>
      <c r="N948" s="133">
        <f t="shared" si="72"/>
        <v>31</v>
      </c>
      <c r="O948" s="80">
        <f t="shared" si="73"/>
        <v>46.487531509427441</v>
      </c>
      <c r="P948" s="81" t="str">
        <f t="shared" si="74"/>
        <v>Moderado</v>
      </c>
      <c r="Q948" s="11">
        <v>1</v>
      </c>
      <c r="R948" s="11" t="s">
        <v>165</v>
      </c>
      <c r="S948" s="11">
        <v>3</v>
      </c>
      <c r="T948" s="11">
        <v>-74.039802140000006</v>
      </c>
      <c r="U948" s="12">
        <v>4.7577540359999997</v>
      </c>
    </row>
    <row r="949" spans="1:21" x14ac:dyDescent="0.25">
      <c r="A949" s="10">
        <v>299</v>
      </c>
      <c r="B949" s="3" t="s">
        <v>1165</v>
      </c>
      <c r="C949" s="3" t="s">
        <v>625</v>
      </c>
      <c r="D949" s="3" t="s">
        <v>1</v>
      </c>
      <c r="E949" s="3" t="s">
        <v>1166</v>
      </c>
      <c r="F949" s="24">
        <f>('ICT-BD'!I300)</f>
        <v>12.57211985288758</v>
      </c>
      <c r="G949" s="24" t="str">
        <f>('ICT-BD'!J300)</f>
        <v>Algo Frío</v>
      </c>
      <c r="H949" s="24">
        <f t="shared" si="70"/>
        <v>31.630001935689734</v>
      </c>
      <c r="I949" s="72">
        <f>('ICA-BD'!L300)</f>
        <v>54.870370370370367</v>
      </c>
      <c r="J949" s="72" t="str">
        <f>('ICA-BD'!M300)</f>
        <v>Aceptable</v>
      </c>
      <c r="K949" s="72">
        <f t="shared" si="71"/>
        <v>76.83259259259259</v>
      </c>
      <c r="L949" s="133">
        <f>('IRA-BD'!G300)</f>
        <v>31</v>
      </c>
      <c r="M949" s="36" t="str">
        <f>('IRA-BD'!H307)</f>
        <v>Aceptable</v>
      </c>
      <c r="N949" s="133">
        <f t="shared" si="72"/>
        <v>31</v>
      </c>
      <c r="O949" s="80">
        <f t="shared" si="73"/>
        <v>46.487531509427441</v>
      </c>
      <c r="P949" s="81" t="str">
        <f t="shared" si="74"/>
        <v>Moderado</v>
      </c>
      <c r="Q949" s="11">
        <v>1</v>
      </c>
      <c r="R949" s="11" t="s">
        <v>165</v>
      </c>
      <c r="S949" s="11">
        <v>2</v>
      </c>
      <c r="T949" s="11">
        <v>-74.039545700000005</v>
      </c>
      <c r="U949" s="12">
        <v>4.7581068020000004</v>
      </c>
    </row>
    <row r="950" spans="1:21" x14ac:dyDescent="0.25">
      <c r="A950" s="10">
        <v>304</v>
      </c>
      <c r="B950" s="3" t="s">
        <v>1174</v>
      </c>
      <c r="C950" s="3" t="s">
        <v>625</v>
      </c>
      <c r="D950" s="3" t="s">
        <v>1</v>
      </c>
      <c r="E950" s="3" t="s">
        <v>1175</v>
      </c>
      <c r="F950" s="24">
        <f>('ICT-BD'!I305)</f>
        <v>12.57211985288758</v>
      </c>
      <c r="G950" s="24" t="str">
        <f>('ICT-BD'!J305)</f>
        <v>Algo Frío</v>
      </c>
      <c r="H950" s="24">
        <f t="shared" si="70"/>
        <v>31.630001935689734</v>
      </c>
      <c r="I950" s="72">
        <f>('ICA-BD'!L305)</f>
        <v>54.870370370370367</v>
      </c>
      <c r="J950" s="72" t="str">
        <f>('ICA-BD'!M305)</f>
        <v>Aceptable</v>
      </c>
      <c r="K950" s="72">
        <f t="shared" si="71"/>
        <v>76.83259259259259</v>
      </c>
      <c r="L950" s="133">
        <f>('IRA-BD'!G305)</f>
        <v>31</v>
      </c>
      <c r="M950" s="36" t="e">
        <f>('IRA-BD'!#REF!)</f>
        <v>#REF!</v>
      </c>
      <c r="N950" s="133">
        <f t="shared" si="72"/>
        <v>31</v>
      </c>
      <c r="O950" s="80">
        <f t="shared" si="73"/>
        <v>46.487531509427441</v>
      </c>
      <c r="P950" s="81" t="str">
        <f t="shared" si="74"/>
        <v>Moderado</v>
      </c>
      <c r="Q950" s="11">
        <v>1</v>
      </c>
      <c r="R950" s="11" t="s">
        <v>165</v>
      </c>
      <c r="S950" s="11">
        <v>2</v>
      </c>
      <c r="T950" s="11">
        <v>-74.023493560000006</v>
      </c>
      <c r="U950" s="12">
        <v>4.7581321000000001</v>
      </c>
    </row>
    <row r="951" spans="1:21" x14ac:dyDescent="0.25">
      <c r="A951" s="10">
        <v>312</v>
      </c>
      <c r="B951" s="3" t="s">
        <v>1187</v>
      </c>
      <c r="C951" s="3" t="s">
        <v>625</v>
      </c>
      <c r="D951" s="3" t="s">
        <v>1</v>
      </c>
      <c r="E951" s="3" t="s">
        <v>1188</v>
      </c>
      <c r="F951" s="24">
        <f>('ICT-BD'!I313)</f>
        <v>12.57211985288758</v>
      </c>
      <c r="G951" s="24" t="str">
        <f>('ICT-BD'!J313)</f>
        <v>Algo Frío</v>
      </c>
      <c r="H951" s="24">
        <f t="shared" si="70"/>
        <v>31.630001935689734</v>
      </c>
      <c r="I951" s="72">
        <f>('ICA-BD'!L313)</f>
        <v>54.870370370370367</v>
      </c>
      <c r="J951" s="72" t="str">
        <f>('ICA-BD'!M313)</f>
        <v>Aceptable</v>
      </c>
      <c r="K951" s="72">
        <f t="shared" si="71"/>
        <v>76.83259259259259</v>
      </c>
      <c r="L951" s="133">
        <f>('IRA-BD'!G313)</f>
        <v>31</v>
      </c>
      <c r="M951" s="36" t="str">
        <f>('IRA-BD'!H313)</f>
        <v>Aceptable</v>
      </c>
      <c r="N951" s="133">
        <f t="shared" si="72"/>
        <v>31</v>
      </c>
      <c r="O951" s="80">
        <f t="shared" si="73"/>
        <v>46.487531509427441</v>
      </c>
      <c r="P951" s="81" t="str">
        <f t="shared" si="74"/>
        <v>Moderado</v>
      </c>
      <c r="Q951" s="11">
        <v>1</v>
      </c>
      <c r="R951" s="11" t="s">
        <v>165</v>
      </c>
      <c r="S951" s="11">
        <v>3</v>
      </c>
      <c r="T951" s="11">
        <v>-74.040676910000002</v>
      </c>
      <c r="U951" s="12">
        <v>4.7592508520000001</v>
      </c>
    </row>
    <row r="952" spans="1:21" x14ac:dyDescent="0.25">
      <c r="A952" s="10">
        <v>347</v>
      </c>
      <c r="B952" s="3" t="s">
        <v>1253</v>
      </c>
      <c r="C952" s="3" t="s">
        <v>1206</v>
      </c>
      <c r="D952" s="3" t="s">
        <v>1</v>
      </c>
      <c r="E952" s="3" t="s">
        <v>1254</v>
      </c>
      <c r="F952" s="24">
        <f>('ICT-BD'!I348)</f>
        <v>12.57211985288758</v>
      </c>
      <c r="G952" s="24" t="str">
        <f>('ICT-BD'!J348)</f>
        <v>Algo Frío</v>
      </c>
      <c r="H952" s="24">
        <f t="shared" si="70"/>
        <v>31.630001935689734</v>
      </c>
      <c r="I952" s="72">
        <f>('ICA-BD'!L348)</f>
        <v>54.870370370370367</v>
      </c>
      <c r="J952" s="72" t="str">
        <f>('ICA-BD'!M348)</f>
        <v>Aceptable</v>
      </c>
      <c r="K952" s="72">
        <f t="shared" si="71"/>
        <v>76.83259259259259</v>
      </c>
      <c r="L952" s="133">
        <f>('IRA-BD'!G348)</f>
        <v>31</v>
      </c>
      <c r="M952" s="36" t="str">
        <f>('IRA-BD'!H348)</f>
        <v>Aceptable</v>
      </c>
      <c r="N952" s="133">
        <f t="shared" si="72"/>
        <v>31</v>
      </c>
      <c r="O952" s="80">
        <f t="shared" si="73"/>
        <v>46.487531509427441</v>
      </c>
      <c r="P952" s="81" t="str">
        <f t="shared" si="74"/>
        <v>Moderado</v>
      </c>
      <c r="Q952" s="11">
        <v>2</v>
      </c>
      <c r="R952" s="11" t="s">
        <v>163</v>
      </c>
      <c r="S952" s="11">
        <v>6</v>
      </c>
      <c r="T952" s="11">
        <v>-74.041316559999999</v>
      </c>
      <c r="U952" s="12">
        <v>4.6798771370000001</v>
      </c>
    </row>
    <row r="953" spans="1:21" x14ac:dyDescent="0.25">
      <c r="A953" s="10">
        <v>349</v>
      </c>
      <c r="B953" s="3" t="s">
        <v>1257</v>
      </c>
      <c r="C953" s="3" t="s">
        <v>1206</v>
      </c>
      <c r="D953" s="3" t="s">
        <v>1</v>
      </c>
      <c r="E953" s="3" t="s">
        <v>1256</v>
      </c>
      <c r="F953" s="24">
        <f>('ICT-BD'!I350)</f>
        <v>12.57211985288758</v>
      </c>
      <c r="G953" s="24" t="str">
        <f>('ICT-BD'!J350)</f>
        <v>Algo Frío</v>
      </c>
      <c r="H953" s="24">
        <f t="shared" si="70"/>
        <v>31.630001935689734</v>
      </c>
      <c r="I953" s="72">
        <f>('ICA-BD'!L350)</f>
        <v>54.870370370370367</v>
      </c>
      <c r="J953" s="72" t="str">
        <f>('ICA-BD'!M350)</f>
        <v>Aceptable</v>
      </c>
      <c r="K953" s="72">
        <f t="shared" si="71"/>
        <v>76.83259259259259</v>
      </c>
      <c r="L953" s="133">
        <f>('IRA-BD'!G350)</f>
        <v>31</v>
      </c>
      <c r="M953" s="36" t="str">
        <f>('IRA-BD'!H350)</f>
        <v>Aceptable</v>
      </c>
      <c r="N953" s="133">
        <f t="shared" si="72"/>
        <v>31</v>
      </c>
      <c r="O953" s="80">
        <f t="shared" si="73"/>
        <v>46.487531509427441</v>
      </c>
      <c r="P953" s="81" t="str">
        <f t="shared" si="74"/>
        <v>Moderado</v>
      </c>
      <c r="Q953" s="11">
        <v>2</v>
      </c>
      <c r="R953" s="11" t="s">
        <v>163</v>
      </c>
      <c r="S953" s="11">
        <v>6</v>
      </c>
      <c r="T953" s="11">
        <v>-74.044693989999999</v>
      </c>
      <c r="U953" s="12">
        <v>4.6810662519999999</v>
      </c>
    </row>
    <row r="954" spans="1:21" x14ac:dyDescent="0.25">
      <c r="A954" s="10">
        <v>350</v>
      </c>
      <c r="B954" s="3" t="s">
        <v>1258</v>
      </c>
      <c r="C954" s="3" t="s">
        <v>1206</v>
      </c>
      <c r="D954" s="3" t="s">
        <v>1</v>
      </c>
      <c r="E954" s="3" t="s">
        <v>1256</v>
      </c>
      <c r="F954" s="24">
        <f>('ICT-BD'!I351)</f>
        <v>12.57211985288758</v>
      </c>
      <c r="G954" s="24" t="str">
        <f>('ICT-BD'!J351)</f>
        <v>Algo Frío</v>
      </c>
      <c r="H954" s="24">
        <f t="shared" si="70"/>
        <v>31.630001935689734</v>
      </c>
      <c r="I954" s="72">
        <f>('ICA-BD'!L351)</f>
        <v>54.870370370370367</v>
      </c>
      <c r="J954" s="72" t="str">
        <f>('ICA-BD'!M351)</f>
        <v>Aceptable</v>
      </c>
      <c r="K954" s="72">
        <f t="shared" si="71"/>
        <v>76.83259259259259</v>
      </c>
      <c r="L954" s="133">
        <f>('IRA-BD'!G351)</f>
        <v>31</v>
      </c>
      <c r="M954" s="36" t="str">
        <f>('IRA-BD'!H351)</f>
        <v>Aceptable</v>
      </c>
      <c r="N954" s="133">
        <f t="shared" si="72"/>
        <v>31</v>
      </c>
      <c r="O954" s="80">
        <f t="shared" si="73"/>
        <v>46.487531509427441</v>
      </c>
      <c r="P954" s="81" t="str">
        <f t="shared" si="74"/>
        <v>Moderado</v>
      </c>
      <c r="Q954" s="11">
        <v>2</v>
      </c>
      <c r="R954" s="11" t="s">
        <v>163</v>
      </c>
      <c r="S954" s="11">
        <v>6</v>
      </c>
      <c r="T954" s="11">
        <v>-74.04763672</v>
      </c>
      <c r="U954" s="12">
        <v>4.6825395959999998</v>
      </c>
    </row>
    <row r="955" spans="1:21" x14ac:dyDescent="0.25">
      <c r="A955" s="10">
        <v>354</v>
      </c>
      <c r="B955" s="3" t="s">
        <v>1264</v>
      </c>
      <c r="C955" s="3" t="s">
        <v>1206</v>
      </c>
      <c r="D955" s="3" t="s">
        <v>1</v>
      </c>
      <c r="E955" s="3" t="s">
        <v>1219</v>
      </c>
      <c r="F955" s="24">
        <f>('ICT-BD'!I355)</f>
        <v>12.57211985288758</v>
      </c>
      <c r="G955" s="24" t="str">
        <f>('ICT-BD'!J355)</f>
        <v>Algo Frío</v>
      </c>
      <c r="H955" s="24">
        <f t="shared" si="70"/>
        <v>31.630001935689734</v>
      </c>
      <c r="I955" s="72">
        <f>('ICA-BD'!L355)</f>
        <v>54.870370370370367</v>
      </c>
      <c r="J955" s="72" t="str">
        <f>('ICA-BD'!M355)</f>
        <v>Aceptable</v>
      </c>
      <c r="K955" s="72">
        <f t="shared" si="71"/>
        <v>76.83259259259259</v>
      </c>
      <c r="L955" s="133">
        <f>('IRA-BD'!G355)</f>
        <v>31</v>
      </c>
      <c r="M955" s="36" t="str">
        <f>('IRA-BD'!H355)</f>
        <v>Aceptable</v>
      </c>
      <c r="N955" s="133">
        <f t="shared" si="72"/>
        <v>31</v>
      </c>
      <c r="O955" s="80">
        <f t="shared" si="73"/>
        <v>46.487531509427441</v>
      </c>
      <c r="P955" s="81" t="str">
        <f t="shared" si="74"/>
        <v>Moderado</v>
      </c>
      <c r="Q955" s="11">
        <v>2</v>
      </c>
      <c r="R955" s="11" t="s">
        <v>163</v>
      </c>
      <c r="S955" s="11">
        <v>6</v>
      </c>
      <c r="T955" s="11">
        <v>-74.043024270000004</v>
      </c>
      <c r="U955" s="12">
        <v>4.6810467899999999</v>
      </c>
    </row>
    <row r="956" spans="1:21" x14ac:dyDescent="0.25">
      <c r="A956" s="10">
        <v>449</v>
      </c>
      <c r="B956" s="3" t="s">
        <v>1429</v>
      </c>
      <c r="C956" s="3" t="s">
        <v>6257</v>
      </c>
      <c r="D956" s="3" t="s">
        <v>1</v>
      </c>
      <c r="E956" s="3" t="s">
        <v>1430</v>
      </c>
      <c r="F956" s="24">
        <f>('ICT-BD'!I450)</f>
        <v>12.57211985288758</v>
      </c>
      <c r="G956" s="24" t="str">
        <f>('ICT-BD'!J450)</f>
        <v>Algo Frío</v>
      </c>
      <c r="H956" s="24">
        <f t="shared" si="70"/>
        <v>31.630001935689734</v>
      </c>
      <c r="I956" s="72">
        <f>('ICA-BD'!L450)</f>
        <v>54.870370370370367</v>
      </c>
      <c r="J956" s="72" t="str">
        <f>('ICA-BD'!M450)</f>
        <v>Aceptable</v>
      </c>
      <c r="K956" s="72">
        <f t="shared" si="71"/>
        <v>76.83259259259259</v>
      </c>
      <c r="L956" s="133">
        <f>('IRA-BD'!G450)</f>
        <v>31</v>
      </c>
      <c r="M956" s="36" t="str">
        <f>('IRA-BD'!H450)</f>
        <v>Aceptable</v>
      </c>
      <c r="N956" s="133">
        <f t="shared" si="72"/>
        <v>31</v>
      </c>
      <c r="O956" s="80">
        <f t="shared" si="73"/>
        <v>46.487531509427441</v>
      </c>
      <c r="P956" s="81" t="str">
        <f t="shared" si="74"/>
        <v>Moderado</v>
      </c>
      <c r="Q956" s="11">
        <v>3</v>
      </c>
      <c r="R956" s="11" t="s">
        <v>162</v>
      </c>
      <c r="S956" s="11">
        <v>2</v>
      </c>
      <c r="T956" s="11">
        <v>-74.07736688</v>
      </c>
      <c r="U956" s="12">
        <v>4.5842783149999997</v>
      </c>
    </row>
    <row r="957" spans="1:21" x14ac:dyDescent="0.25">
      <c r="A957" s="10">
        <v>527</v>
      </c>
      <c r="B957" s="3" t="s">
        <v>461</v>
      </c>
      <c r="C957" s="3" t="s">
        <v>318</v>
      </c>
      <c r="D957" s="3" t="s">
        <v>1</v>
      </c>
      <c r="E957" s="3" t="s">
        <v>462</v>
      </c>
      <c r="F957" s="24">
        <f>('ICT-BD'!I528)</f>
        <v>12.57211985288758</v>
      </c>
      <c r="G957" s="24" t="str">
        <f>('ICT-BD'!J528)</f>
        <v>Algo Frío</v>
      </c>
      <c r="H957" s="24">
        <f t="shared" si="70"/>
        <v>31.630001935689734</v>
      </c>
      <c r="I957" s="72">
        <f>('ICA-BD'!L528)</f>
        <v>54.870370370370367</v>
      </c>
      <c r="J957" s="72" t="str">
        <f>('ICA-BD'!M528)</f>
        <v>Aceptable</v>
      </c>
      <c r="K957" s="72">
        <f t="shared" si="71"/>
        <v>76.83259259259259</v>
      </c>
      <c r="L957" s="133">
        <f>('IRA-BD'!G528)</f>
        <v>31</v>
      </c>
      <c r="M957" s="36" t="str">
        <f>('IRA-BD'!H528)</f>
        <v>Aceptable</v>
      </c>
      <c r="N957" s="133">
        <f t="shared" si="72"/>
        <v>31</v>
      </c>
      <c r="O957" s="80">
        <f t="shared" si="73"/>
        <v>46.487531509427441</v>
      </c>
      <c r="P957" s="81" t="str">
        <f t="shared" si="74"/>
        <v>Moderado</v>
      </c>
      <c r="Q957" s="11">
        <v>4</v>
      </c>
      <c r="R957" s="11" t="s">
        <v>160</v>
      </c>
      <c r="S957" s="11">
        <v>2</v>
      </c>
      <c r="T957" s="11">
        <v>-74.094319659999996</v>
      </c>
      <c r="U957" s="12">
        <v>4.5542883810000001</v>
      </c>
    </row>
    <row r="958" spans="1:21" x14ac:dyDescent="0.25">
      <c r="A958" s="10">
        <v>531</v>
      </c>
      <c r="B958" s="3" t="s">
        <v>500</v>
      </c>
      <c r="C958" s="3" t="s">
        <v>318</v>
      </c>
      <c r="D958" s="3" t="s">
        <v>1</v>
      </c>
      <c r="E958" s="3" t="s">
        <v>499</v>
      </c>
      <c r="F958" s="24">
        <f>('ICT-BD'!I532)</f>
        <v>12.57211985288758</v>
      </c>
      <c r="G958" s="24" t="str">
        <f>('ICT-BD'!J532)</f>
        <v>Algo Frío</v>
      </c>
      <c r="H958" s="24">
        <f t="shared" si="70"/>
        <v>31.630001935689734</v>
      </c>
      <c r="I958" s="72">
        <f>('ICA-BD'!L532)</f>
        <v>54.870370370370367</v>
      </c>
      <c r="J958" s="72" t="str">
        <f>('ICA-BD'!M532)</f>
        <v>Aceptable</v>
      </c>
      <c r="K958" s="72">
        <f t="shared" si="71"/>
        <v>76.83259259259259</v>
      </c>
      <c r="L958" s="133">
        <f>('IRA-BD'!G532)</f>
        <v>31</v>
      </c>
      <c r="M958" s="36" t="str">
        <f>('IRA-BD'!H532)</f>
        <v>Aceptable</v>
      </c>
      <c r="N958" s="133">
        <f t="shared" si="72"/>
        <v>31</v>
      </c>
      <c r="O958" s="80">
        <f t="shared" si="73"/>
        <v>46.487531509427441</v>
      </c>
      <c r="P958" s="81" t="str">
        <f t="shared" si="74"/>
        <v>Moderado</v>
      </c>
      <c r="Q958" s="11">
        <v>4</v>
      </c>
      <c r="R958" s="11" t="s">
        <v>474</v>
      </c>
      <c r="S958" s="11">
        <v>2</v>
      </c>
      <c r="T958" s="11">
        <v>-74.094902439999998</v>
      </c>
      <c r="U958" s="12">
        <v>4.5409535439999997</v>
      </c>
    </row>
    <row r="959" spans="1:21" x14ac:dyDescent="0.25">
      <c r="A959" s="10">
        <v>534</v>
      </c>
      <c r="B959" s="3" t="s">
        <v>504</v>
      </c>
      <c r="C959" s="3" t="s">
        <v>318</v>
      </c>
      <c r="D959" s="3" t="s">
        <v>1</v>
      </c>
      <c r="E959" s="3" t="s">
        <v>505</v>
      </c>
      <c r="F959" s="24">
        <f>('ICT-BD'!I535)</f>
        <v>12.57211985288758</v>
      </c>
      <c r="G959" s="24" t="str">
        <f>('ICT-BD'!J535)</f>
        <v>Algo Frío</v>
      </c>
      <c r="H959" s="24">
        <f t="shared" si="70"/>
        <v>31.630001935689734</v>
      </c>
      <c r="I959" s="72">
        <f>('ICA-BD'!L535)</f>
        <v>54.870370370370367</v>
      </c>
      <c r="J959" s="72" t="str">
        <f>('ICA-BD'!M535)</f>
        <v>Aceptable</v>
      </c>
      <c r="K959" s="72">
        <f t="shared" si="71"/>
        <v>76.83259259259259</v>
      </c>
      <c r="L959" s="133">
        <f>('IRA-BD'!G535)</f>
        <v>31</v>
      </c>
      <c r="M959" s="36" t="str">
        <f>('IRA-BD'!H535)</f>
        <v>Aceptable</v>
      </c>
      <c r="N959" s="133">
        <f t="shared" si="72"/>
        <v>31</v>
      </c>
      <c r="O959" s="80">
        <f t="shared" si="73"/>
        <v>46.487531509427441</v>
      </c>
      <c r="P959" s="81" t="str">
        <f t="shared" si="74"/>
        <v>Moderado</v>
      </c>
      <c r="Q959" s="11">
        <v>4</v>
      </c>
      <c r="R959" s="11" t="s">
        <v>474</v>
      </c>
      <c r="S959" s="11">
        <v>2</v>
      </c>
      <c r="T959" s="11">
        <v>-74.092620460000006</v>
      </c>
      <c r="U959" s="12">
        <v>4.530079153</v>
      </c>
    </row>
    <row r="960" spans="1:21" x14ac:dyDescent="0.25">
      <c r="A960" s="10">
        <v>535</v>
      </c>
      <c r="B960" s="3" t="s">
        <v>506</v>
      </c>
      <c r="C960" s="3" t="s">
        <v>318</v>
      </c>
      <c r="D960" s="3" t="s">
        <v>1</v>
      </c>
      <c r="E960" s="3" t="s">
        <v>507</v>
      </c>
      <c r="F960" s="24">
        <f>('ICT-BD'!I536)</f>
        <v>12.57211985288758</v>
      </c>
      <c r="G960" s="24" t="str">
        <f>('ICT-BD'!J536)</f>
        <v>Algo Frío</v>
      </c>
      <c r="H960" s="24">
        <f t="shared" si="70"/>
        <v>31.630001935689734</v>
      </c>
      <c r="I960" s="72">
        <f>('ICA-BD'!L536)</f>
        <v>54.870370370370367</v>
      </c>
      <c r="J960" s="72" t="str">
        <f>('ICA-BD'!M536)</f>
        <v>Aceptable</v>
      </c>
      <c r="K960" s="72">
        <f t="shared" si="71"/>
        <v>76.83259259259259</v>
      </c>
      <c r="L960" s="133">
        <f>('IRA-BD'!G536)</f>
        <v>31</v>
      </c>
      <c r="M960" s="36" t="str">
        <f>('IRA-BD'!H536)</f>
        <v>Aceptable</v>
      </c>
      <c r="N960" s="133">
        <f t="shared" si="72"/>
        <v>31</v>
      </c>
      <c r="O960" s="80">
        <f t="shared" si="73"/>
        <v>46.487531509427441</v>
      </c>
      <c r="P960" s="81" t="str">
        <f t="shared" si="74"/>
        <v>Moderado</v>
      </c>
      <c r="Q960" s="11">
        <v>4</v>
      </c>
      <c r="R960" s="11" t="s">
        <v>474</v>
      </c>
      <c r="S960" s="11">
        <v>2</v>
      </c>
      <c r="T960" s="11">
        <v>-74.084890779999995</v>
      </c>
      <c r="U960" s="12">
        <v>4.5347640069999997</v>
      </c>
    </row>
    <row r="961" spans="1:21" x14ac:dyDescent="0.25">
      <c r="A961" s="10">
        <v>537</v>
      </c>
      <c r="B961" s="3" t="s">
        <v>510</v>
      </c>
      <c r="C961" s="3" t="s">
        <v>318</v>
      </c>
      <c r="D961" s="3" t="s">
        <v>1</v>
      </c>
      <c r="E961" s="3" t="s">
        <v>511</v>
      </c>
      <c r="F961" s="24">
        <f>('ICT-BD'!I538)</f>
        <v>12.57211985288758</v>
      </c>
      <c r="G961" s="24" t="str">
        <f>('ICT-BD'!J538)</f>
        <v>Algo Frío</v>
      </c>
      <c r="H961" s="24">
        <f t="shared" si="70"/>
        <v>31.630001935689734</v>
      </c>
      <c r="I961" s="72">
        <f>('ICA-BD'!L538)</f>
        <v>54.870370370370367</v>
      </c>
      <c r="J961" s="72" t="str">
        <f>('ICA-BD'!M538)</f>
        <v>Aceptable</v>
      </c>
      <c r="K961" s="72">
        <f t="shared" si="71"/>
        <v>76.83259259259259</v>
      </c>
      <c r="L961" s="133">
        <f>('IRA-BD'!G538)</f>
        <v>31</v>
      </c>
      <c r="M961" s="36" t="str">
        <f>('IRA-BD'!H538)</f>
        <v>Aceptable</v>
      </c>
      <c r="N961" s="133">
        <f t="shared" si="72"/>
        <v>31</v>
      </c>
      <c r="O961" s="80">
        <f t="shared" si="73"/>
        <v>46.487531509427441</v>
      </c>
      <c r="P961" s="81" t="str">
        <f t="shared" si="74"/>
        <v>Moderado</v>
      </c>
      <c r="Q961" s="11">
        <v>4</v>
      </c>
      <c r="R961" s="11" t="s">
        <v>474</v>
      </c>
      <c r="S961" s="11">
        <v>2</v>
      </c>
      <c r="T961" s="11">
        <v>-74.092093550000001</v>
      </c>
      <c r="U961" s="12">
        <v>4.5405610279999999</v>
      </c>
    </row>
    <row r="962" spans="1:21" x14ac:dyDescent="0.25">
      <c r="A962" s="10">
        <v>540</v>
      </c>
      <c r="B962" s="3" t="s">
        <v>516</v>
      </c>
      <c r="C962" s="3" t="s">
        <v>318</v>
      </c>
      <c r="D962" s="3" t="s">
        <v>1</v>
      </c>
      <c r="E962" s="3" t="s">
        <v>517</v>
      </c>
      <c r="F962" s="24">
        <f>('ICT-BD'!I541)</f>
        <v>12.57211985288758</v>
      </c>
      <c r="G962" s="24" t="str">
        <f>('ICT-BD'!J541)</f>
        <v>Algo Frío</v>
      </c>
      <c r="H962" s="24">
        <f t="shared" ref="H962:H1025" si="75">IF(F962&lt;=3, F962*25/3,
IF(F962&lt;=5, 26 + (F962-3.1)*25/1.9,
IF(F962&lt;=7, 51 + (F962-5.1)*25/1.9,
IF(F962&lt;=11, 76 + (F962-7.1)*25/3.9,
IF(F962&lt;=13, 51 - (F962-11.1)*25/1.9,
IF(F962&lt;=15, 26 - (F962-13.1)*25/1.9,
25 - (F962-15)*25/35))))))</f>
        <v>31.630001935689734</v>
      </c>
      <c r="I962" s="72">
        <f>('ICA-BD'!L541)</f>
        <v>54.870370370370367</v>
      </c>
      <c r="J962" s="72" t="str">
        <f>('ICA-BD'!M541)</f>
        <v>Aceptable</v>
      </c>
      <c r="K962" s="72">
        <f t="shared" ref="K962:K1025" si="76">IF(I962&lt;=50, 100 - (I962-0)*20/50,
IF(I962&lt;=100, 79 - (I962-51)*28/50,
IF(I962&lt;=150, 50 - (I962-101)*20/50,
IF(I962&lt;=200, 29 - (I962-151)*14/50,
IF(I962&lt;=300, 14 - (I962-201)*4/100,
9 - (I962-301)*9/200)))))</f>
        <v>76.83259259259259</v>
      </c>
      <c r="L962" s="133">
        <f>('IRA-BD'!G541)</f>
        <v>31</v>
      </c>
      <c r="M962" s="36" t="str">
        <f>('IRA-BD'!H541)</f>
        <v>Aceptable</v>
      </c>
      <c r="N962" s="133">
        <f t="shared" ref="N962:N1025" si="77">(L962)</f>
        <v>31</v>
      </c>
      <c r="O962" s="80">
        <f t="shared" ref="O962:O1025" si="78">((H962+K962+N962)/3)</f>
        <v>46.487531509427441</v>
      </c>
      <c r="P962" s="81" t="str">
        <f t="shared" ref="P962:P1025" si="79">IF(O962&gt;=80, "Óptimo",
IF(O962&gt;=60, "Bueno",
IF(O962&gt;=40, "Moderado",
IF(O962&gt;=20, "Bajo", "Malo"))))</f>
        <v>Moderado</v>
      </c>
      <c r="Q962" s="11">
        <v>4</v>
      </c>
      <c r="R962" s="11" t="s">
        <v>474</v>
      </c>
      <c r="S962" s="11">
        <v>2</v>
      </c>
      <c r="T962" s="11">
        <v>-74.095673930000004</v>
      </c>
      <c r="U962" s="12">
        <v>4.5446353630000003</v>
      </c>
    </row>
    <row r="963" spans="1:21" x14ac:dyDescent="0.25">
      <c r="A963" s="10">
        <v>545</v>
      </c>
      <c r="B963" s="3" t="s">
        <v>523</v>
      </c>
      <c r="C963" s="3" t="s">
        <v>318</v>
      </c>
      <c r="D963" s="3" t="s">
        <v>1</v>
      </c>
      <c r="E963" s="3" t="s">
        <v>524</v>
      </c>
      <c r="F963" s="24">
        <f>('ICT-BD'!I546)</f>
        <v>12.57211985288758</v>
      </c>
      <c r="G963" s="24" t="str">
        <f>('ICT-BD'!J546)</f>
        <v>Algo Frío</v>
      </c>
      <c r="H963" s="24">
        <f t="shared" si="75"/>
        <v>31.630001935689734</v>
      </c>
      <c r="I963" s="72">
        <f>('ICA-BD'!L546)</f>
        <v>54.870370370370367</v>
      </c>
      <c r="J963" s="72" t="str">
        <f>('ICA-BD'!M546)</f>
        <v>Aceptable</v>
      </c>
      <c r="K963" s="72">
        <f t="shared" si="76"/>
        <v>76.83259259259259</v>
      </c>
      <c r="L963" s="133">
        <f>('IRA-BD'!G546)</f>
        <v>31</v>
      </c>
      <c r="M963" s="36" t="str">
        <f>('IRA-BD'!H546)</f>
        <v>Aceptable</v>
      </c>
      <c r="N963" s="133">
        <f t="shared" si="77"/>
        <v>31</v>
      </c>
      <c r="O963" s="80">
        <f t="shared" si="78"/>
        <v>46.487531509427441</v>
      </c>
      <c r="P963" s="81" t="str">
        <f t="shared" si="79"/>
        <v>Moderado</v>
      </c>
      <c r="Q963" s="11">
        <v>4</v>
      </c>
      <c r="R963" s="11" t="s">
        <v>474</v>
      </c>
      <c r="S963" s="11">
        <v>2</v>
      </c>
      <c r="T963" s="11">
        <v>-74.088229600000005</v>
      </c>
      <c r="U963" s="12">
        <v>4.5364753120000003</v>
      </c>
    </row>
    <row r="964" spans="1:21" x14ac:dyDescent="0.25">
      <c r="A964" s="10">
        <v>547</v>
      </c>
      <c r="B964" s="3" t="s">
        <v>527</v>
      </c>
      <c r="C964" s="3" t="s">
        <v>318</v>
      </c>
      <c r="D964" s="3" t="s">
        <v>1</v>
      </c>
      <c r="E964" s="3" t="s">
        <v>528</v>
      </c>
      <c r="F964" s="24">
        <f>('ICT-BD'!I548)</f>
        <v>12.57211985288758</v>
      </c>
      <c r="G964" s="24" t="str">
        <f>('ICT-BD'!J548)</f>
        <v>Algo Frío</v>
      </c>
      <c r="H964" s="24">
        <f t="shared" si="75"/>
        <v>31.630001935689734</v>
      </c>
      <c r="I964" s="72">
        <f>('ICA-BD'!L548)</f>
        <v>54.870370370370367</v>
      </c>
      <c r="J964" s="72" t="str">
        <f>('ICA-BD'!M548)</f>
        <v>Aceptable</v>
      </c>
      <c r="K964" s="72">
        <f t="shared" si="76"/>
        <v>76.83259259259259</v>
      </c>
      <c r="L964" s="133">
        <f>('IRA-BD'!G548)</f>
        <v>31</v>
      </c>
      <c r="M964" s="36" t="str">
        <f>('IRA-BD'!H548)</f>
        <v>Aceptable</v>
      </c>
      <c r="N964" s="133">
        <f t="shared" si="77"/>
        <v>31</v>
      </c>
      <c r="O964" s="80">
        <f t="shared" si="78"/>
        <v>46.487531509427441</v>
      </c>
      <c r="P964" s="81" t="str">
        <f t="shared" si="79"/>
        <v>Moderado</v>
      </c>
      <c r="Q964" s="11">
        <v>4</v>
      </c>
      <c r="R964" s="11" t="s">
        <v>474</v>
      </c>
      <c r="S964" s="11">
        <v>2</v>
      </c>
      <c r="T964" s="11">
        <v>-74.094406419999999</v>
      </c>
      <c r="U964" s="12">
        <v>4.5419117230000001</v>
      </c>
    </row>
    <row r="965" spans="1:21" x14ac:dyDescent="0.25">
      <c r="A965" s="10">
        <v>549</v>
      </c>
      <c r="B965" s="3" t="s">
        <v>531</v>
      </c>
      <c r="C965" s="3" t="s">
        <v>318</v>
      </c>
      <c r="D965" s="3" t="s">
        <v>1</v>
      </c>
      <c r="E965" s="3" t="s">
        <v>532</v>
      </c>
      <c r="F965" s="24">
        <f>('ICT-BD'!I550)</f>
        <v>12.57211985288758</v>
      </c>
      <c r="G965" s="24" t="str">
        <f>('ICT-BD'!J550)</f>
        <v>Algo Frío</v>
      </c>
      <c r="H965" s="24">
        <f t="shared" si="75"/>
        <v>31.630001935689734</v>
      </c>
      <c r="I965" s="72">
        <f>('ICA-BD'!L550)</f>
        <v>54.870370370370367</v>
      </c>
      <c r="J965" s="72" t="str">
        <f>('ICA-BD'!M550)</f>
        <v>Aceptable</v>
      </c>
      <c r="K965" s="72">
        <f t="shared" si="76"/>
        <v>76.83259259259259</v>
      </c>
      <c r="L965" s="133">
        <f>('IRA-BD'!G550)</f>
        <v>31</v>
      </c>
      <c r="M965" s="36" t="str">
        <f>('IRA-BD'!H550)</f>
        <v>Aceptable</v>
      </c>
      <c r="N965" s="133">
        <f t="shared" si="77"/>
        <v>31</v>
      </c>
      <c r="O965" s="80">
        <f t="shared" si="78"/>
        <v>46.487531509427441</v>
      </c>
      <c r="P965" s="81" t="str">
        <f t="shared" si="79"/>
        <v>Moderado</v>
      </c>
      <c r="Q965" s="11">
        <v>4</v>
      </c>
      <c r="R965" s="11" t="s">
        <v>474</v>
      </c>
      <c r="S965" s="11">
        <v>2</v>
      </c>
      <c r="T965" s="11">
        <v>-74.087016770000005</v>
      </c>
      <c r="U965" s="12">
        <v>4.534623334</v>
      </c>
    </row>
    <row r="966" spans="1:21" x14ac:dyDescent="0.25">
      <c r="A966" s="10">
        <v>555</v>
      </c>
      <c r="B966" s="3" t="s">
        <v>542</v>
      </c>
      <c r="C966" s="3" t="s">
        <v>318</v>
      </c>
      <c r="D966" s="3" t="s">
        <v>1</v>
      </c>
      <c r="E966" s="3" t="s">
        <v>543</v>
      </c>
      <c r="F966" s="24">
        <f>('ICT-BD'!I556)</f>
        <v>12.57211985288758</v>
      </c>
      <c r="G966" s="24" t="str">
        <f>('ICT-BD'!J556)</f>
        <v>Algo Frío</v>
      </c>
      <c r="H966" s="24">
        <f t="shared" si="75"/>
        <v>31.630001935689734</v>
      </c>
      <c r="I966" s="72">
        <f>('ICA-BD'!L556)</f>
        <v>54.870370370370367</v>
      </c>
      <c r="J966" s="72" t="str">
        <f>('ICA-BD'!M556)</f>
        <v>Aceptable</v>
      </c>
      <c r="K966" s="72">
        <f t="shared" si="76"/>
        <v>76.83259259259259</v>
      </c>
      <c r="L966" s="133">
        <f>('IRA-BD'!G556)</f>
        <v>31</v>
      </c>
      <c r="M966" s="36" t="str">
        <f>('IRA-BD'!H556)</f>
        <v>Aceptable</v>
      </c>
      <c r="N966" s="133">
        <f t="shared" si="77"/>
        <v>31</v>
      </c>
      <c r="O966" s="80">
        <f t="shared" si="78"/>
        <v>46.487531509427441</v>
      </c>
      <c r="P966" s="81" t="str">
        <f t="shared" si="79"/>
        <v>Moderado</v>
      </c>
      <c r="Q966" s="11">
        <v>4</v>
      </c>
      <c r="R966" s="11" t="s">
        <v>474</v>
      </c>
      <c r="S966" s="11">
        <v>2</v>
      </c>
      <c r="T966" s="11">
        <v>-74.093952590000001</v>
      </c>
      <c r="U966" s="12">
        <v>4.5374886510000003</v>
      </c>
    </row>
    <row r="967" spans="1:21" x14ac:dyDescent="0.25">
      <c r="A967" s="10">
        <v>559</v>
      </c>
      <c r="B967" s="3" t="s">
        <v>549</v>
      </c>
      <c r="C967" s="3" t="s">
        <v>318</v>
      </c>
      <c r="D967" s="3" t="s">
        <v>1</v>
      </c>
      <c r="E967" s="3" t="s">
        <v>515</v>
      </c>
      <c r="F967" s="24">
        <f>('ICT-BD'!I560)</f>
        <v>12.57211985288758</v>
      </c>
      <c r="G967" s="24" t="str">
        <f>('ICT-BD'!J560)</f>
        <v>Algo Frío</v>
      </c>
      <c r="H967" s="24">
        <f t="shared" si="75"/>
        <v>31.630001935689734</v>
      </c>
      <c r="I967" s="72">
        <f>('ICA-BD'!L560)</f>
        <v>54.870370370370367</v>
      </c>
      <c r="J967" s="72" t="str">
        <f>('ICA-BD'!M560)</f>
        <v>Aceptable</v>
      </c>
      <c r="K967" s="72">
        <f t="shared" si="76"/>
        <v>76.83259259259259</v>
      </c>
      <c r="L967" s="133">
        <f>('IRA-BD'!G560)</f>
        <v>31</v>
      </c>
      <c r="M967" s="36" t="str">
        <f>('IRA-BD'!H560)</f>
        <v>Aceptable</v>
      </c>
      <c r="N967" s="133">
        <f t="shared" si="77"/>
        <v>31</v>
      </c>
      <c r="O967" s="80">
        <f t="shared" si="78"/>
        <v>46.487531509427441</v>
      </c>
      <c r="P967" s="81" t="str">
        <f t="shared" si="79"/>
        <v>Moderado</v>
      </c>
      <c r="Q967" s="11">
        <v>4</v>
      </c>
      <c r="R967" s="11" t="s">
        <v>474</v>
      </c>
      <c r="S967" s="11">
        <v>2</v>
      </c>
      <c r="T967" s="11">
        <v>-74.094585100000003</v>
      </c>
      <c r="U967" s="12">
        <v>4.5431524689999998</v>
      </c>
    </row>
    <row r="968" spans="1:21" x14ac:dyDescent="0.25">
      <c r="A968" s="10">
        <v>561</v>
      </c>
      <c r="B968" s="3" t="s">
        <v>466</v>
      </c>
      <c r="C968" s="3" t="s">
        <v>318</v>
      </c>
      <c r="D968" s="3" t="s">
        <v>1</v>
      </c>
      <c r="E968" s="3" t="s">
        <v>467</v>
      </c>
      <c r="F968" s="24">
        <f>('ICT-BD'!I562)</f>
        <v>12.57211985288758</v>
      </c>
      <c r="G968" s="24" t="str">
        <f>('ICT-BD'!J562)</f>
        <v>Algo Frío</v>
      </c>
      <c r="H968" s="24">
        <f t="shared" si="75"/>
        <v>31.630001935689734</v>
      </c>
      <c r="I968" s="72">
        <f>('ICA-BD'!L562)</f>
        <v>54.870370370370367</v>
      </c>
      <c r="J968" s="72" t="str">
        <f>('ICA-BD'!M562)</f>
        <v>Aceptable</v>
      </c>
      <c r="K968" s="72">
        <f t="shared" si="76"/>
        <v>76.83259259259259</v>
      </c>
      <c r="L968" s="133">
        <f>('IRA-BD'!G562)</f>
        <v>31</v>
      </c>
      <c r="M968" s="36" t="str">
        <f>('IRA-BD'!H562)</f>
        <v>Aceptable</v>
      </c>
      <c r="N968" s="133">
        <f t="shared" si="77"/>
        <v>31</v>
      </c>
      <c r="O968" s="80">
        <f t="shared" si="78"/>
        <v>46.487531509427441</v>
      </c>
      <c r="P968" s="81" t="str">
        <f t="shared" si="79"/>
        <v>Moderado</v>
      </c>
      <c r="Q968" s="11">
        <v>4</v>
      </c>
      <c r="R968" s="11" t="s">
        <v>160</v>
      </c>
      <c r="S968" s="11">
        <v>2</v>
      </c>
      <c r="T968" s="11">
        <v>-74.095798860000002</v>
      </c>
      <c r="U968" s="12">
        <v>4.5592983040000004</v>
      </c>
    </row>
    <row r="969" spans="1:21" x14ac:dyDescent="0.25">
      <c r="A969" s="10">
        <v>566</v>
      </c>
      <c r="B969" s="3" t="s">
        <v>556</v>
      </c>
      <c r="C969" s="3" t="s">
        <v>318</v>
      </c>
      <c r="D969" s="3" t="s">
        <v>1</v>
      </c>
      <c r="E969" s="3" t="s">
        <v>557</v>
      </c>
      <c r="F969" s="24">
        <f>('ICT-BD'!I567)</f>
        <v>12.57211985288758</v>
      </c>
      <c r="G969" s="24" t="str">
        <f>('ICT-BD'!J567)</f>
        <v>Algo Frío</v>
      </c>
      <c r="H969" s="24">
        <f t="shared" si="75"/>
        <v>31.630001935689734</v>
      </c>
      <c r="I969" s="72">
        <f>('ICA-BD'!L567)</f>
        <v>54.870370370370367</v>
      </c>
      <c r="J969" s="72" t="str">
        <f>('ICA-BD'!M567)</f>
        <v>Aceptable</v>
      </c>
      <c r="K969" s="72">
        <f t="shared" si="76"/>
        <v>76.83259259259259</v>
      </c>
      <c r="L969" s="133">
        <f>('IRA-BD'!G567)</f>
        <v>31</v>
      </c>
      <c r="M969" s="36" t="str">
        <f>('IRA-BD'!H567)</f>
        <v>Aceptable</v>
      </c>
      <c r="N969" s="133">
        <f t="shared" si="77"/>
        <v>31</v>
      </c>
      <c r="O969" s="80">
        <f t="shared" si="78"/>
        <v>46.487531509427441</v>
      </c>
      <c r="P969" s="81" t="str">
        <f t="shared" si="79"/>
        <v>Moderado</v>
      </c>
      <c r="Q969" s="11">
        <v>4</v>
      </c>
      <c r="R969" s="11" t="s">
        <v>160</v>
      </c>
      <c r="S969" s="11">
        <v>2</v>
      </c>
      <c r="T969" s="11">
        <v>-74.101606849999996</v>
      </c>
      <c r="U969" s="12">
        <v>4.5636093510000002</v>
      </c>
    </row>
    <row r="970" spans="1:21" x14ac:dyDescent="0.25">
      <c r="A970" s="10">
        <v>567</v>
      </c>
      <c r="B970" s="3" t="s">
        <v>558</v>
      </c>
      <c r="C970" s="3" t="s">
        <v>318</v>
      </c>
      <c r="D970" s="3" t="s">
        <v>1</v>
      </c>
      <c r="E970" s="3" t="s">
        <v>559</v>
      </c>
      <c r="F970" s="24">
        <f>('ICT-BD'!I568)</f>
        <v>12.57211985288758</v>
      </c>
      <c r="G970" s="24" t="str">
        <f>('ICT-BD'!J568)</f>
        <v>Algo Frío</v>
      </c>
      <c r="H970" s="24">
        <f t="shared" si="75"/>
        <v>31.630001935689734</v>
      </c>
      <c r="I970" s="72">
        <f>('ICA-BD'!L568)</f>
        <v>54.870370370370367</v>
      </c>
      <c r="J970" s="72" t="str">
        <f>('ICA-BD'!M568)</f>
        <v>Aceptable</v>
      </c>
      <c r="K970" s="72">
        <f t="shared" si="76"/>
        <v>76.83259259259259</v>
      </c>
      <c r="L970" s="133">
        <f>('IRA-BD'!G568)</f>
        <v>31</v>
      </c>
      <c r="M970" s="36" t="str">
        <f>('IRA-BD'!H568)</f>
        <v>Aceptable</v>
      </c>
      <c r="N970" s="133">
        <f t="shared" si="77"/>
        <v>31</v>
      </c>
      <c r="O970" s="80">
        <f t="shared" si="78"/>
        <v>46.487531509427441</v>
      </c>
      <c r="P970" s="81" t="str">
        <f t="shared" si="79"/>
        <v>Moderado</v>
      </c>
      <c r="Q970" s="11">
        <v>4</v>
      </c>
      <c r="R970" s="11" t="s">
        <v>160</v>
      </c>
      <c r="S970" s="11">
        <v>2</v>
      </c>
      <c r="T970" s="11">
        <v>-74.101079709999993</v>
      </c>
      <c r="U970" s="12">
        <v>4.5616636679999996</v>
      </c>
    </row>
    <row r="971" spans="1:21" x14ac:dyDescent="0.25">
      <c r="A971" s="10">
        <v>568</v>
      </c>
      <c r="B971" s="3" t="s">
        <v>560</v>
      </c>
      <c r="C971" s="3" t="s">
        <v>318</v>
      </c>
      <c r="D971" s="3" t="s">
        <v>1</v>
      </c>
      <c r="E971" s="3" t="s">
        <v>561</v>
      </c>
      <c r="F971" s="24">
        <f>('ICT-BD'!I569)</f>
        <v>12.57211985288758</v>
      </c>
      <c r="G971" s="24" t="str">
        <f>('ICT-BD'!J569)</f>
        <v>Algo Frío</v>
      </c>
      <c r="H971" s="24">
        <f t="shared" si="75"/>
        <v>31.630001935689734</v>
      </c>
      <c r="I971" s="72">
        <f>('ICA-BD'!L569)</f>
        <v>54.870370370370367</v>
      </c>
      <c r="J971" s="72" t="str">
        <f>('ICA-BD'!M569)</f>
        <v>Aceptable</v>
      </c>
      <c r="K971" s="72">
        <f t="shared" si="76"/>
        <v>76.83259259259259</v>
      </c>
      <c r="L971" s="133">
        <f>('IRA-BD'!G569)</f>
        <v>31</v>
      </c>
      <c r="M971" s="36" t="str">
        <f>('IRA-BD'!H569)</f>
        <v>Aceptable</v>
      </c>
      <c r="N971" s="133">
        <f t="shared" si="77"/>
        <v>31</v>
      </c>
      <c r="O971" s="80">
        <f t="shared" si="78"/>
        <v>46.487531509427441</v>
      </c>
      <c r="P971" s="81" t="str">
        <f t="shared" si="79"/>
        <v>Moderado</v>
      </c>
      <c r="Q971" s="11">
        <v>4</v>
      </c>
      <c r="R971" s="11" t="s">
        <v>160</v>
      </c>
      <c r="S971" s="11">
        <v>2</v>
      </c>
      <c r="T971" s="11">
        <v>-74.094237370000002</v>
      </c>
      <c r="U971" s="12">
        <v>4.5566256489999999</v>
      </c>
    </row>
    <row r="972" spans="1:21" x14ac:dyDescent="0.25">
      <c r="A972" s="10">
        <v>574</v>
      </c>
      <c r="B972" s="3" t="s">
        <v>572</v>
      </c>
      <c r="C972" s="3" t="s">
        <v>318</v>
      </c>
      <c r="D972" s="3" t="s">
        <v>1</v>
      </c>
      <c r="E972" s="3" t="s">
        <v>573</v>
      </c>
      <c r="F972" s="24">
        <f>('ICT-BD'!I575)</f>
        <v>12.57211985288758</v>
      </c>
      <c r="G972" s="24" t="str">
        <f>('ICT-BD'!J575)</f>
        <v>Algo Frío</v>
      </c>
      <c r="H972" s="24">
        <f t="shared" si="75"/>
        <v>31.630001935689734</v>
      </c>
      <c r="I972" s="72">
        <f>('ICA-BD'!L575)</f>
        <v>54.870370370370367</v>
      </c>
      <c r="J972" s="72" t="str">
        <f>('ICA-BD'!M575)</f>
        <v>Aceptable</v>
      </c>
      <c r="K972" s="72">
        <f t="shared" si="76"/>
        <v>76.83259259259259</v>
      </c>
      <c r="L972" s="133">
        <f>('IRA-BD'!G575)</f>
        <v>31</v>
      </c>
      <c r="M972" s="36" t="str">
        <f>('IRA-BD'!H575)</f>
        <v>Aceptable</v>
      </c>
      <c r="N972" s="133">
        <f t="shared" si="77"/>
        <v>31</v>
      </c>
      <c r="O972" s="80">
        <f t="shared" si="78"/>
        <v>46.487531509427441</v>
      </c>
      <c r="P972" s="81" t="str">
        <f t="shared" si="79"/>
        <v>Moderado</v>
      </c>
      <c r="Q972" s="11">
        <v>4</v>
      </c>
      <c r="R972" s="11" t="s">
        <v>160</v>
      </c>
      <c r="S972" s="11">
        <v>3</v>
      </c>
      <c r="T972" s="11">
        <v>-74.098533500000002</v>
      </c>
      <c r="U972" s="12">
        <v>4.5660451269999998</v>
      </c>
    </row>
    <row r="973" spans="1:21" x14ac:dyDescent="0.25">
      <c r="A973" s="10">
        <v>580</v>
      </c>
      <c r="B973" s="3" t="s">
        <v>581</v>
      </c>
      <c r="C973" s="3" t="s">
        <v>318</v>
      </c>
      <c r="D973" s="3" t="s">
        <v>1</v>
      </c>
      <c r="E973" s="3" t="s">
        <v>582</v>
      </c>
      <c r="F973" s="24">
        <f>('ICT-BD'!I581)</f>
        <v>12.57211985288758</v>
      </c>
      <c r="G973" s="24" t="str">
        <f>('ICT-BD'!J581)</f>
        <v>Algo Frío</v>
      </c>
      <c r="H973" s="24">
        <f t="shared" si="75"/>
        <v>31.630001935689734</v>
      </c>
      <c r="I973" s="72">
        <f>('ICA-BD'!L581)</f>
        <v>54.870370370370367</v>
      </c>
      <c r="J973" s="72" t="str">
        <f>('ICA-BD'!M581)</f>
        <v>Aceptable</v>
      </c>
      <c r="K973" s="72">
        <f t="shared" si="76"/>
        <v>76.83259259259259</v>
      </c>
      <c r="L973" s="133">
        <f>('IRA-BD'!G581)</f>
        <v>31</v>
      </c>
      <c r="M973" s="36" t="str">
        <f>('IRA-BD'!H581)</f>
        <v>Aceptable</v>
      </c>
      <c r="N973" s="133">
        <f t="shared" si="77"/>
        <v>31</v>
      </c>
      <c r="O973" s="80">
        <f t="shared" si="78"/>
        <v>46.487531509427441</v>
      </c>
      <c r="P973" s="81" t="str">
        <f t="shared" si="79"/>
        <v>Moderado</v>
      </c>
      <c r="Q973" s="11">
        <v>4</v>
      </c>
      <c r="R973" s="11" t="s">
        <v>160</v>
      </c>
      <c r="S973" s="11">
        <v>2</v>
      </c>
      <c r="T973" s="11">
        <v>-74.094403760000006</v>
      </c>
      <c r="U973" s="12">
        <v>4.5601351560000003</v>
      </c>
    </row>
    <row r="974" spans="1:21" x14ac:dyDescent="0.25">
      <c r="A974" s="10">
        <v>581</v>
      </c>
      <c r="B974" s="3" t="s">
        <v>583</v>
      </c>
      <c r="C974" s="3" t="s">
        <v>318</v>
      </c>
      <c r="D974" s="3" t="s">
        <v>1</v>
      </c>
      <c r="E974" s="3" t="s">
        <v>571</v>
      </c>
      <c r="F974" s="24">
        <f>('ICT-BD'!I582)</f>
        <v>12.57211985288758</v>
      </c>
      <c r="G974" s="24" t="str">
        <f>('ICT-BD'!J582)</f>
        <v>Algo Frío</v>
      </c>
      <c r="H974" s="24">
        <f t="shared" si="75"/>
        <v>31.630001935689734</v>
      </c>
      <c r="I974" s="72">
        <f>('ICA-BD'!L582)</f>
        <v>54.870370370370367</v>
      </c>
      <c r="J974" s="72" t="str">
        <f>('ICA-BD'!M582)</f>
        <v>Aceptable</v>
      </c>
      <c r="K974" s="72">
        <f t="shared" si="76"/>
        <v>76.83259259259259</v>
      </c>
      <c r="L974" s="133">
        <f>('IRA-BD'!G582)</f>
        <v>31</v>
      </c>
      <c r="M974" s="36" t="str">
        <f>('IRA-BD'!H582)</f>
        <v>Aceptable</v>
      </c>
      <c r="N974" s="133">
        <f t="shared" si="77"/>
        <v>31</v>
      </c>
      <c r="O974" s="80">
        <f t="shared" si="78"/>
        <v>46.487531509427441</v>
      </c>
      <c r="P974" s="81" t="str">
        <f t="shared" si="79"/>
        <v>Moderado</v>
      </c>
      <c r="Q974" s="11">
        <v>4</v>
      </c>
      <c r="R974" s="11" t="s">
        <v>160</v>
      </c>
      <c r="S974" s="11">
        <v>2</v>
      </c>
      <c r="T974" s="11">
        <v>-74.097390959999998</v>
      </c>
      <c r="U974" s="12">
        <v>4.5589043089999999</v>
      </c>
    </row>
    <row r="975" spans="1:21" x14ac:dyDescent="0.25">
      <c r="A975" s="10">
        <v>582</v>
      </c>
      <c r="B975" s="3" t="s">
        <v>584</v>
      </c>
      <c r="C975" s="3" t="s">
        <v>318</v>
      </c>
      <c r="D975" s="3" t="s">
        <v>1</v>
      </c>
      <c r="E975" s="3" t="s">
        <v>585</v>
      </c>
      <c r="F975" s="24">
        <f>('ICT-BD'!I583)</f>
        <v>12.57211985288758</v>
      </c>
      <c r="G975" s="24" t="str">
        <f>('ICT-BD'!J583)</f>
        <v>Algo Frío</v>
      </c>
      <c r="H975" s="24">
        <f t="shared" si="75"/>
        <v>31.630001935689734</v>
      </c>
      <c r="I975" s="72">
        <f>('ICA-BD'!L583)</f>
        <v>54.870370370370367</v>
      </c>
      <c r="J975" s="72" t="str">
        <f>('ICA-BD'!M583)</f>
        <v>Aceptable</v>
      </c>
      <c r="K975" s="72">
        <f t="shared" si="76"/>
        <v>76.83259259259259</v>
      </c>
      <c r="L975" s="133">
        <f>('IRA-BD'!G583)</f>
        <v>31</v>
      </c>
      <c r="M975" s="36" t="str">
        <f>('IRA-BD'!H583)</f>
        <v>Aceptable</v>
      </c>
      <c r="N975" s="133">
        <f t="shared" si="77"/>
        <v>31</v>
      </c>
      <c r="O975" s="80">
        <f t="shared" si="78"/>
        <v>46.487531509427441</v>
      </c>
      <c r="P975" s="81" t="str">
        <f t="shared" si="79"/>
        <v>Moderado</v>
      </c>
      <c r="Q975" s="11">
        <v>4</v>
      </c>
      <c r="R975" s="11" t="s">
        <v>160</v>
      </c>
      <c r="S975" s="11">
        <v>3</v>
      </c>
      <c r="T975" s="11">
        <v>-74.098913749999994</v>
      </c>
      <c r="U975" s="12">
        <v>4.5693958060000002</v>
      </c>
    </row>
    <row r="976" spans="1:21" x14ac:dyDescent="0.25">
      <c r="A976" s="10">
        <v>585</v>
      </c>
      <c r="B976" s="3" t="s">
        <v>590</v>
      </c>
      <c r="C976" s="3" t="s">
        <v>318</v>
      </c>
      <c r="D976" s="3" t="s">
        <v>1</v>
      </c>
      <c r="E976" s="3" t="s">
        <v>591</v>
      </c>
      <c r="F976" s="24">
        <f>('ICT-BD'!I586)</f>
        <v>12.57211985288758</v>
      </c>
      <c r="G976" s="24" t="str">
        <f>('ICT-BD'!J586)</f>
        <v>Algo Frío</v>
      </c>
      <c r="H976" s="24">
        <f t="shared" si="75"/>
        <v>31.630001935689734</v>
      </c>
      <c r="I976" s="72">
        <f>('ICA-BD'!L586)</f>
        <v>54.870370370370367</v>
      </c>
      <c r="J976" s="72" t="str">
        <f>('ICA-BD'!M586)</f>
        <v>Aceptable</v>
      </c>
      <c r="K976" s="72">
        <f t="shared" si="76"/>
        <v>76.83259259259259</v>
      </c>
      <c r="L976" s="133">
        <f>('IRA-BD'!G586)</f>
        <v>31</v>
      </c>
      <c r="M976" s="36" t="str">
        <f>('IRA-BD'!H586)</f>
        <v>Aceptable</v>
      </c>
      <c r="N976" s="133">
        <f t="shared" si="77"/>
        <v>31</v>
      </c>
      <c r="O976" s="80">
        <f t="shared" si="78"/>
        <v>46.487531509427441</v>
      </c>
      <c r="P976" s="81" t="str">
        <f t="shared" si="79"/>
        <v>Moderado</v>
      </c>
      <c r="Q976" s="11">
        <v>4</v>
      </c>
      <c r="R976" s="11" t="s">
        <v>160</v>
      </c>
      <c r="S976" s="11">
        <v>2</v>
      </c>
      <c r="T976" s="11">
        <v>-74.088834489999996</v>
      </c>
      <c r="U976" s="12">
        <v>4.5504216099999999</v>
      </c>
    </row>
    <row r="977" spans="1:21" x14ac:dyDescent="0.25">
      <c r="A977" s="10">
        <v>586</v>
      </c>
      <c r="B977" s="3" t="s">
        <v>592</v>
      </c>
      <c r="C977" s="3" t="s">
        <v>318</v>
      </c>
      <c r="D977" s="3" t="s">
        <v>1</v>
      </c>
      <c r="E977" s="3" t="s">
        <v>440</v>
      </c>
      <c r="F977" s="24">
        <f>('ICT-BD'!I587)</f>
        <v>12.57211985288758</v>
      </c>
      <c r="G977" s="24" t="str">
        <f>('ICT-BD'!J587)</f>
        <v>Algo Frío</v>
      </c>
      <c r="H977" s="24">
        <f t="shared" si="75"/>
        <v>31.630001935689734</v>
      </c>
      <c r="I977" s="72">
        <f>('ICA-BD'!L587)</f>
        <v>54.870370370370367</v>
      </c>
      <c r="J977" s="72" t="str">
        <f>('ICA-BD'!M587)</f>
        <v>Aceptable</v>
      </c>
      <c r="K977" s="72">
        <f t="shared" si="76"/>
        <v>76.83259259259259</v>
      </c>
      <c r="L977" s="133">
        <f>('IRA-BD'!G587)</f>
        <v>31</v>
      </c>
      <c r="M977" s="36" t="str">
        <f>('IRA-BD'!H587)</f>
        <v>Aceptable</v>
      </c>
      <c r="N977" s="133">
        <f t="shared" si="77"/>
        <v>31</v>
      </c>
      <c r="O977" s="80">
        <f t="shared" si="78"/>
        <v>46.487531509427441</v>
      </c>
      <c r="P977" s="81" t="str">
        <f t="shared" si="79"/>
        <v>Moderado</v>
      </c>
      <c r="Q977" s="11">
        <v>4</v>
      </c>
      <c r="R977" s="11" t="s">
        <v>160</v>
      </c>
      <c r="S977" s="11">
        <v>2</v>
      </c>
      <c r="T977" s="11">
        <v>-74.099430310000002</v>
      </c>
      <c r="U977" s="12">
        <v>4.5493460280000004</v>
      </c>
    </row>
    <row r="978" spans="1:21" x14ac:dyDescent="0.25">
      <c r="A978" s="10">
        <v>589</v>
      </c>
      <c r="B978" s="3" t="s">
        <v>595</v>
      </c>
      <c r="C978" s="3" t="s">
        <v>318</v>
      </c>
      <c r="D978" s="3" t="s">
        <v>1</v>
      </c>
      <c r="E978" s="3" t="s">
        <v>596</v>
      </c>
      <c r="F978" s="24">
        <f>('ICT-BD'!I590)</f>
        <v>12.57211985288758</v>
      </c>
      <c r="G978" s="24" t="str">
        <f>('ICT-BD'!J590)</f>
        <v>Algo Frío</v>
      </c>
      <c r="H978" s="24">
        <f t="shared" si="75"/>
        <v>31.630001935689734</v>
      </c>
      <c r="I978" s="72">
        <f>('ICA-BD'!L590)</f>
        <v>54.870370370370367</v>
      </c>
      <c r="J978" s="72" t="str">
        <f>('ICA-BD'!M590)</f>
        <v>Aceptable</v>
      </c>
      <c r="K978" s="72">
        <f t="shared" si="76"/>
        <v>76.83259259259259</v>
      </c>
      <c r="L978" s="133">
        <f>('IRA-BD'!G590)</f>
        <v>31</v>
      </c>
      <c r="M978" s="36" t="str">
        <f>('IRA-BD'!H590)</f>
        <v>Aceptable</v>
      </c>
      <c r="N978" s="133">
        <f t="shared" si="77"/>
        <v>31</v>
      </c>
      <c r="O978" s="80">
        <f t="shared" si="78"/>
        <v>46.487531509427441</v>
      </c>
      <c r="P978" s="81" t="str">
        <f t="shared" si="79"/>
        <v>Moderado</v>
      </c>
      <c r="Q978" s="11">
        <v>4</v>
      </c>
      <c r="R978" s="11" t="s">
        <v>160</v>
      </c>
      <c r="S978" s="11">
        <v>2</v>
      </c>
      <c r="T978" s="11">
        <v>-74.10456662</v>
      </c>
      <c r="U978" s="12">
        <v>4.5645170339999996</v>
      </c>
    </row>
    <row r="979" spans="1:21" x14ac:dyDescent="0.25">
      <c r="A979" s="10">
        <v>593</v>
      </c>
      <c r="B979" s="3" t="s">
        <v>471</v>
      </c>
      <c r="C979" s="3" t="s">
        <v>318</v>
      </c>
      <c r="D979" s="3" t="s">
        <v>1</v>
      </c>
      <c r="E979" s="3" t="s">
        <v>343</v>
      </c>
      <c r="F979" s="24">
        <f>('ICT-BD'!I594)</f>
        <v>12.57211985288758</v>
      </c>
      <c r="G979" s="24" t="str">
        <f>('ICT-BD'!J594)</f>
        <v>Algo Frío</v>
      </c>
      <c r="H979" s="24">
        <f t="shared" si="75"/>
        <v>31.630001935689734</v>
      </c>
      <c r="I979" s="72">
        <f>('ICA-BD'!L594)</f>
        <v>54.870370370370367</v>
      </c>
      <c r="J979" s="72" t="str">
        <f>('ICA-BD'!M594)</f>
        <v>Aceptable</v>
      </c>
      <c r="K979" s="72">
        <f t="shared" si="76"/>
        <v>76.83259259259259</v>
      </c>
      <c r="L979" s="133">
        <f>('IRA-BD'!G594)</f>
        <v>31</v>
      </c>
      <c r="M979" s="36" t="str">
        <f>('IRA-BD'!H594)</f>
        <v>Aceptable</v>
      </c>
      <c r="N979" s="133">
        <f t="shared" si="77"/>
        <v>31</v>
      </c>
      <c r="O979" s="80">
        <f t="shared" si="78"/>
        <v>46.487531509427441</v>
      </c>
      <c r="P979" s="81" t="str">
        <f t="shared" si="79"/>
        <v>Moderado</v>
      </c>
      <c r="Q979" s="11">
        <v>4</v>
      </c>
      <c r="R979" s="11" t="s">
        <v>344</v>
      </c>
      <c r="S979" s="11">
        <v>1</v>
      </c>
      <c r="T979" s="11">
        <v>-74.069860559999995</v>
      </c>
      <c r="U979" s="12">
        <v>4.5645609250000003</v>
      </c>
    </row>
    <row r="980" spans="1:21" x14ac:dyDescent="0.25">
      <c r="A980" s="10">
        <v>594</v>
      </c>
      <c r="B980" s="3" t="s">
        <v>472</v>
      </c>
      <c r="C980" s="3" t="s">
        <v>318</v>
      </c>
      <c r="D980" s="3" t="s">
        <v>1</v>
      </c>
      <c r="E980" s="3" t="s">
        <v>473</v>
      </c>
      <c r="F980" s="24">
        <f>('ICT-BD'!I595)</f>
        <v>12.57211985288758</v>
      </c>
      <c r="G980" s="24" t="str">
        <f>('ICT-BD'!J595)</f>
        <v>Algo Frío</v>
      </c>
      <c r="H980" s="24">
        <f t="shared" si="75"/>
        <v>31.630001935689734</v>
      </c>
      <c r="I980" s="72">
        <f>('ICA-BD'!L595)</f>
        <v>54.870370370370367</v>
      </c>
      <c r="J980" s="72" t="str">
        <f>('ICA-BD'!M595)</f>
        <v>Aceptable</v>
      </c>
      <c r="K980" s="72">
        <f t="shared" si="76"/>
        <v>76.83259259259259</v>
      </c>
      <c r="L980" s="133">
        <f>('IRA-BD'!G595)</f>
        <v>31</v>
      </c>
      <c r="M980" s="36" t="str">
        <f>('IRA-BD'!H595)</f>
        <v>Aceptable</v>
      </c>
      <c r="N980" s="133">
        <f t="shared" si="77"/>
        <v>31</v>
      </c>
      <c r="O980" s="80">
        <f t="shared" si="78"/>
        <v>46.487531509427441</v>
      </c>
      <c r="P980" s="81" t="str">
        <f t="shared" si="79"/>
        <v>Moderado</v>
      </c>
      <c r="Q980" s="11">
        <v>4</v>
      </c>
      <c r="R980" s="11" t="s">
        <v>474</v>
      </c>
      <c r="S980" s="11">
        <v>2</v>
      </c>
      <c r="T980" s="11">
        <v>-74.081637240000006</v>
      </c>
      <c r="U980" s="12">
        <v>4.5321622289999999</v>
      </c>
    </row>
    <row r="981" spans="1:21" x14ac:dyDescent="0.25">
      <c r="A981" s="10">
        <v>595</v>
      </c>
      <c r="B981" s="3" t="s">
        <v>475</v>
      </c>
      <c r="C981" s="3" t="s">
        <v>318</v>
      </c>
      <c r="D981" s="3" t="s">
        <v>1</v>
      </c>
      <c r="E981" s="3" t="s">
        <v>476</v>
      </c>
      <c r="F981" s="24">
        <f>('ICT-BD'!I596)</f>
        <v>12.57211985288758</v>
      </c>
      <c r="G981" s="24" t="str">
        <f>('ICT-BD'!J596)</f>
        <v>Algo Frío</v>
      </c>
      <c r="H981" s="24">
        <f t="shared" si="75"/>
        <v>31.630001935689734</v>
      </c>
      <c r="I981" s="72">
        <f>('ICA-BD'!L596)</f>
        <v>54.870370370370367</v>
      </c>
      <c r="J981" s="72" t="str">
        <f>('ICA-BD'!M596)</f>
        <v>Aceptable</v>
      </c>
      <c r="K981" s="72">
        <f t="shared" si="76"/>
        <v>76.83259259259259</v>
      </c>
      <c r="L981" s="133">
        <f>('IRA-BD'!G596)</f>
        <v>31</v>
      </c>
      <c r="M981" s="36" t="str">
        <f>('IRA-BD'!H596)</f>
        <v>Aceptable</v>
      </c>
      <c r="N981" s="133">
        <f t="shared" si="77"/>
        <v>31</v>
      </c>
      <c r="O981" s="80">
        <f t="shared" si="78"/>
        <v>46.487531509427441</v>
      </c>
      <c r="P981" s="81" t="str">
        <f t="shared" si="79"/>
        <v>Moderado</v>
      </c>
      <c r="Q981" s="11">
        <v>4</v>
      </c>
      <c r="R981" s="11" t="s">
        <v>160</v>
      </c>
      <c r="S981" s="11">
        <v>2</v>
      </c>
      <c r="T981" s="11">
        <v>-74.101604550000005</v>
      </c>
      <c r="U981" s="12">
        <v>4.5485164669999998</v>
      </c>
    </row>
    <row r="982" spans="1:21" x14ac:dyDescent="0.25">
      <c r="A982" s="10">
        <v>602</v>
      </c>
      <c r="B982" s="3" t="s">
        <v>486</v>
      </c>
      <c r="C982" s="3" t="s">
        <v>318</v>
      </c>
      <c r="D982" s="3" t="s">
        <v>1</v>
      </c>
      <c r="E982" s="3" t="s">
        <v>487</v>
      </c>
      <c r="F982" s="24">
        <f>('ICT-BD'!I603)</f>
        <v>12.57211985288758</v>
      </c>
      <c r="G982" s="24" t="str">
        <f>('ICT-BD'!J603)</f>
        <v>Algo Frío</v>
      </c>
      <c r="H982" s="24">
        <f t="shared" si="75"/>
        <v>31.630001935689734</v>
      </c>
      <c r="I982" s="72">
        <f>('ICA-BD'!L603)</f>
        <v>54.870370370370367</v>
      </c>
      <c r="J982" s="72" t="str">
        <f>('ICA-BD'!M603)</f>
        <v>Aceptable</v>
      </c>
      <c r="K982" s="72">
        <f t="shared" si="76"/>
        <v>76.83259259259259</v>
      </c>
      <c r="L982" s="133">
        <f>('IRA-BD'!G603)</f>
        <v>31</v>
      </c>
      <c r="M982" s="36" t="str">
        <f>('IRA-BD'!H603)</f>
        <v>Aceptable</v>
      </c>
      <c r="N982" s="133">
        <f t="shared" si="77"/>
        <v>31</v>
      </c>
      <c r="O982" s="80">
        <f t="shared" si="78"/>
        <v>46.487531509427441</v>
      </c>
      <c r="P982" s="81" t="str">
        <f t="shared" si="79"/>
        <v>Moderado</v>
      </c>
      <c r="Q982" s="11">
        <v>4</v>
      </c>
      <c r="R982" s="11" t="s">
        <v>160</v>
      </c>
      <c r="S982" s="11">
        <v>2</v>
      </c>
      <c r="T982" s="11">
        <v>-74.082106909999993</v>
      </c>
      <c r="U982" s="12">
        <v>4.5822442140000001</v>
      </c>
    </row>
    <row r="983" spans="1:21" x14ac:dyDescent="0.25">
      <c r="A983" s="10">
        <v>606</v>
      </c>
      <c r="B983" s="3" t="s">
        <v>494</v>
      </c>
      <c r="C983" s="3" t="s">
        <v>318</v>
      </c>
      <c r="D983" s="3" t="s">
        <v>1</v>
      </c>
      <c r="E983" s="3" t="s">
        <v>495</v>
      </c>
      <c r="F983" s="24">
        <f>('ICT-BD'!I607)</f>
        <v>12.57211985288758</v>
      </c>
      <c r="G983" s="24" t="str">
        <f>('ICT-BD'!J607)</f>
        <v>Algo Frío</v>
      </c>
      <c r="H983" s="24">
        <f t="shared" si="75"/>
        <v>31.630001935689734</v>
      </c>
      <c r="I983" s="72">
        <f>('ICA-BD'!L607)</f>
        <v>54.870370370370367</v>
      </c>
      <c r="J983" s="72" t="str">
        <f>('ICA-BD'!M607)</f>
        <v>Aceptable</v>
      </c>
      <c r="K983" s="72">
        <f t="shared" si="76"/>
        <v>76.83259259259259</v>
      </c>
      <c r="L983" s="133">
        <f>('IRA-BD'!G607)</f>
        <v>31</v>
      </c>
      <c r="M983" s="36" t="str">
        <f>('IRA-BD'!H607)</f>
        <v>Aceptable</v>
      </c>
      <c r="N983" s="133">
        <f t="shared" si="77"/>
        <v>31</v>
      </c>
      <c r="O983" s="80">
        <f t="shared" si="78"/>
        <v>46.487531509427441</v>
      </c>
      <c r="P983" s="81" t="str">
        <f t="shared" si="79"/>
        <v>Moderado</v>
      </c>
      <c r="Q983" s="11">
        <v>4</v>
      </c>
      <c r="R983" s="11" t="s">
        <v>160</v>
      </c>
      <c r="S983" s="11">
        <v>2</v>
      </c>
      <c r="T983" s="11">
        <v>-74.088519719999994</v>
      </c>
      <c r="U983" s="12">
        <v>4.5441107540000001</v>
      </c>
    </row>
    <row r="984" spans="1:21" x14ac:dyDescent="0.25">
      <c r="A984" s="10">
        <v>2527</v>
      </c>
      <c r="B984" s="3" t="s">
        <v>4651</v>
      </c>
      <c r="C984" s="3" t="s">
        <v>3696</v>
      </c>
      <c r="D984" s="3" t="s">
        <v>1</v>
      </c>
      <c r="E984" s="3" t="s">
        <v>4652</v>
      </c>
      <c r="F984" s="24">
        <f>('ICT-BD'!I2528)</f>
        <v>12.57211985288758</v>
      </c>
      <c r="G984" s="24" t="str">
        <f>('ICT-BD'!J2528)</f>
        <v>Algo Frío</v>
      </c>
      <c r="H984" s="24">
        <f t="shared" si="75"/>
        <v>31.630001935689734</v>
      </c>
      <c r="I984" s="72">
        <f>('ICA-BD'!L2528)</f>
        <v>54.870370370370367</v>
      </c>
      <c r="J984" s="72" t="str">
        <f>('ICA-BD'!M2528)</f>
        <v>Aceptable</v>
      </c>
      <c r="K984" s="72">
        <f t="shared" si="76"/>
        <v>76.83259259259259</v>
      </c>
      <c r="L984" s="133">
        <f>('IRA-BD'!G2528)</f>
        <v>31</v>
      </c>
      <c r="M984" s="36" t="str">
        <f>('IRA-BD'!H2528)</f>
        <v>Aceptable</v>
      </c>
      <c r="N984" s="133">
        <f t="shared" si="77"/>
        <v>31</v>
      </c>
      <c r="O984" s="80">
        <f t="shared" si="78"/>
        <v>46.487531509427441</v>
      </c>
      <c r="P984" s="81" t="str">
        <f t="shared" si="79"/>
        <v>Moderado</v>
      </c>
      <c r="Q984" s="11">
        <v>11</v>
      </c>
      <c r="R984" s="11" t="s">
        <v>166</v>
      </c>
      <c r="S984" s="11">
        <v>5</v>
      </c>
      <c r="T984" s="11">
        <v>-74.071166079999998</v>
      </c>
      <c r="U984" s="12">
        <v>4.7302023990000004</v>
      </c>
    </row>
    <row r="985" spans="1:21" x14ac:dyDescent="0.25">
      <c r="A985" s="10">
        <v>2528</v>
      </c>
      <c r="B985" s="3" t="s">
        <v>4653</v>
      </c>
      <c r="C985" s="3" t="s">
        <v>3696</v>
      </c>
      <c r="D985" s="3" t="s">
        <v>1</v>
      </c>
      <c r="E985" s="3" t="s">
        <v>4652</v>
      </c>
      <c r="F985" s="24">
        <f>('ICT-BD'!I2529)</f>
        <v>12.57211985288758</v>
      </c>
      <c r="G985" s="24" t="str">
        <f>('ICT-BD'!J2529)</f>
        <v>Algo Frío</v>
      </c>
      <c r="H985" s="24">
        <f t="shared" si="75"/>
        <v>31.630001935689734</v>
      </c>
      <c r="I985" s="72">
        <f>('ICA-BD'!L2529)</f>
        <v>54.870370370370367</v>
      </c>
      <c r="J985" s="72" t="str">
        <f>('ICA-BD'!M2529)</f>
        <v>Aceptable</v>
      </c>
      <c r="K985" s="72">
        <f t="shared" si="76"/>
        <v>76.83259259259259</v>
      </c>
      <c r="L985" s="133">
        <f>('IRA-BD'!G2529)</f>
        <v>31</v>
      </c>
      <c r="M985" s="36" t="str">
        <f>('IRA-BD'!H2529)</f>
        <v>Aceptable</v>
      </c>
      <c r="N985" s="133">
        <f t="shared" si="77"/>
        <v>31</v>
      </c>
      <c r="O985" s="80">
        <f t="shared" si="78"/>
        <v>46.487531509427441</v>
      </c>
      <c r="P985" s="81" t="str">
        <f t="shared" si="79"/>
        <v>Moderado</v>
      </c>
      <c r="Q985" s="11">
        <v>11</v>
      </c>
      <c r="R985" s="11" t="s">
        <v>166</v>
      </c>
      <c r="S985" s="11">
        <v>5</v>
      </c>
      <c r="T985" s="11">
        <v>-74.072562259999998</v>
      </c>
      <c r="U985" s="12">
        <v>4.7307071369999996</v>
      </c>
    </row>
    <row r="986" spans="1:21" x14ac:dyDescent="0.25">
      <c r="A986" s="10">
        <v>2592</v>
      </c>
      <c r="B986" s="3" t="s">
        <v>4760</v>
      </c>
      <c r="C986" s="3" t="s">
        <v>3696</v>
      </c>
      <c r="D986" s="3" t="s">
        <v>1</v>
      </c>
      <c r="E986" s="3" t="s">
        <v>4652</v>
      </c>
      <c r="F986" s="24">
        <f>('ICT-BD'!I2593)</f>
        <v>12.57211985288758</v>
      </c>
      <c r="G986" s="24" t="str">
        <f>('ICT-BD'!J2593)</f>
        <v>Algo Frío</v>
      </c>
      <c r="H986" s="24">
        <f t="shared" si="75"/>
        <v>31.630001935689734</v>
      </c>
      <c r="I986" s="72">
        <f>('ICA-BD'!L2593)</f>
        <v>54.870370370370367</v>
      </c>
      <c r="J986" s="72" t="str">
        <f>('ICA-BD'!M2593)</f>
        <v>Aceptable</v>
      </c>
      <c r="K986" s="72">
        <f t="shared" si="76"/>
        <v>76.83259259259259</v>
      </c>
      <c r="L986" s="133">
        <f>('IRA-BD'!G2593)</f>
        <v>31</v>
      </c>
      <c r="M986" s="36" t="str">
        <f>('IRA-BD'!H2593)</f>
        <v>Aceptable</v>
      </c>
      <c r="N986" s="133">
        <f t="shared" si="77"/>
        <v>31</v>
      </c>
      <c r="O986" s="80">
        <f t="shared" si="78"/>
        <v>46.487531509427441</v>
      </c>
      <c r="P986" s="81" t="str">
        <f t="shared" si="79"/>
        <v>Moderado</v>
      </c>
      <c r="Q986" s="11">
        <v>11</v>
      </c>
      <c r="R986" s="11" t="s">
        <v>166</v>
      </c>
      <c r="S986" s="11">
        <v>5</v>
      </c>
      <c r="T986" s="11">
        <v>-74.071953890000003</v>
      </c>
      <c r="U986" s="12">
        <v>4.7301305510000002</v>
      </c>
    </row>
    <row r="987" spans="1:21" x14ac:dyDescent="0.25">
      <c r="A987" s="10">
        <v>2596</v>
      </c>
      <c r="B987" s="3" t="s">
        <v>4767</v>
      </c>
      <c r="C987" s="3" t="s">
        <v>3696</v>
      </c>
      <c r="D987" s="3" t="s">
        <v>1</v>
      </c>
      <c r="E987" s="3" t="s">
        <v>4768</v>
      </c>
      <c r="F987" s="24">
        <f>('ICT-BD'!I2597)</f>
        <v>12.57211985288758</v>
      </c>
      <c r="G987" s="24" t="str">
        <f>('ICT-BD'!J2597)</f>
        <v>Algo Frío</v>
      </c>
      <c r="H987" s="24">
        <f t="shared" si="75"/>
        <v>31.630001935689734</v>
      </c>
      <c r="I987" s="72">
        <f>('ICA-BD'!L2597)</f>
        <v>54.870370370370367</v>
      </c>
      <c r="J987" s="72" t="str">
        <f>('ICA-BD'!M2597)</f>
        <v>Aceptable</v>
      </c>
      <c r="K987" s="72">
        <f t="shared" si="76"/>
        <v>76.83259259259259</v>
      </c>
      <c r="L987" s="133">
        <f>('IRA-BD'!G2597)</f>
        <v>31</v>
      </c>
      <c r="M987" s="36" t="str">
        <f>('IRA-BD'!H2597)</f>
        <v>Aceptable</v>
      </c>
      <c r="N987" s="133">
        <f t="shared" si="77"/>
        <v>31</v>
      </c>
      <c r="O987" s="80">
        <f t="shared" si="78"/>
        <v>46.487531509427441</v>
      </c>
      <c r="P987" s="81" t="str">
        <f t="shared" si="79"/>
        <v>Moderado</v>
      </c>
      <c r="Q987" s="11">
        <v>11</v>
      </c>
      <c r="R987" s="11" t="s">
        <v>166</v>
      </c>
      <c r="S987" s="11">
        <v>5</v>
      </c>
      <c r="T987" s="11">
        <v>-74.06573831</v>
      </c>
      <c r="U987" s="12">
        <v>4.7283819019999997</v>
      </c>
    </row>
    <row r="988" spans="1:21" x14ac:dyDescent="0.25">
      <c r="A988" s="10">
        <v>2680</v>
      </c>
      <c r="B988" s="3" t="s">
        <v>4911</v>
      </c>
      <c r="C988" s="3" t="s">
        <v>3696</v>
      </c>
      <c r="D988" s="3" t="s">
        <v>1</v>
      </c>
      <c r="E988" s="3" t="s">
        <v>4912</v>
      </c>
      <c r="F988" s="24">
        <f>('ICT-BD'!I2681)</f>
        <v>12.57211985288758</v>
      </c>
      <c r="G988" s="24" t="str">
        <f>('ICT-BD'!J2681)</f>
        <v>Algo Frío</v>
      </c>
      <c r="H988" s="24">
        <f t="shared" si="75"/>
        <v>31.630001935689734</v>
      </c>
      <c r="I988" s="72">
        <f>('ICA-BD'!L2681)</f>
        <v>54.870370370370367</v>
      </c>
      <c r="J988" s="72" t="str">
        <f>('ICA-BD'!M2681)</f>
        <v>Aceptable</v>
      </c>
      <c r="K988" s="72">
        <f t="shared" si="76"/>
        <v>76.83259259259259</v>
      </c>
      <c r="L988" s="133">
        <f>('IRA-BD'!G2681)</f>
        <v>31</v>
      </c>
      <c r="M988" s="36" t="str">
        <f>('IRA-BD'!H2681)</f>
        <v>Aceptable</v>
      </c>
      <c r="N988" s="133">
        <f t="shared" si="77"/>
        <v>31</v>
      </c>
      <c r="O988" s="80">
        <f t="shared" si="78"/>
        <v>46.487531509427441</v>
      </c>
      <c r="P988" s="81" t="str">
        <f t="shared" si="79"/>
        <v>Moderado</v>
      </c>
      <c r="Q988" s="11">
        <v>11</v>
      </c>
      <c r="R988" s="11" t="s">
        <v>5987</v>
      </c>
      <c r="S988" s="11">
        <v>6</v>
      </c>
      <c r="T988" s="11">
        <v>-74.059620580000001</v>
      </c>
      <c r="U988" s="12">
        <v>4.7910173949999999</v>
      </c>
    </row>
    <row r="989" spans="1:21" x14ac:dyDescent="0.25">
      <c r="A989" s="10">
        <v>2691</v>
      </c>
      <c r="B989" s="3" t="s">
        <v>4929</v>
      </c>
      <c r="C989" s="3" t="s">
        <v>3696</v>
      </c>
      <c r="D989" s="3" t="s">
        <v>1</v>
      </c>
      <c r="E989" s="3" t="s">
        <v>4930</v>
      </c>
      <c r="F989" s="24">
        <f>('ICT-BD'!I2692)</f>
        <v>12.57211985288758</v>
      </c>
      <c r="G989" s="24" t="str">
        <f>('ICT-BD'!J2692)</f>
        <v>Algo Frío</v>
      </c>
      <c r="H989" s="24">
        <f t="shared" si="75"/>
        <v>31.630001935689734</v>
      </c>
      <c r="I989" s="72">
        <f>('ICA-BD'!L2692)</f>
        <v>54.870370370370367</v>
      </c>
      <c r="J989" s="72" t="str">
        <f>('ICA-BD'!M2692)</f>
        <v>Aceptable</v>
      </c>
      <c r="K989" s="72">
        <f t="shared" si="76"/>
        <v>76.83259259259259</v>
      </c>
      <c r="L989" s="133">
        <f>('IRA-BD'!G2692)</f>
        <v>31</v>
      </c>
      <c r="M989" s="36" t="str">
        <f>('IRA-BD'!H2692)</f>
        <v>Aceptable</v>
      </c>
      <c r="N989" s="133">
        <f t="shared" si="77"/>
        <v>31</v>
      </c>
      <c r="O989" s="80">
        <f t="shared" si="78"/>
        <v>46.487531509427441</v>
      </c>
      <c r="P989" s="81" t="str">
        <f t="shared" si="79"/>
        <v>Moderado</v>
      </c>
      <c r="Q989" s="11">
        <v>11</v>
      </c>
      <c r="R989" s="11" t="s">
        <v>5996</v>
      </c>
      <c r="S989" s="11" t="s">
        <v>5999</v>
      </c>
      <c r="T989" s="11">
        <v>-74.072196980000001</v>
      </c>
      <c r="U989" s="12">
        <v>4.7681664450000003</v>
      </c>
    </row>
    <row r="990" spans="1:21" x14ac:dyDescent="0.25">
      <c r="A990" s="10">
        <v>2692</v>
      </c>
      <c r="B990" s="3" t="s">
        <v>4931</v>
      </c>
      <c r="C990" s="3" t="s">
        <v>3696</v>
      </c>
      <c r="D990" s="3" t="s">
        <v>1</v>
      </c>
      <c r="E990" s="3" t="s">
        <v>4930</v>
      </c>
      <c r="F990" s="24">
        <f>('ICT-BD'!I2693)</f>
        <v>12.57211985288758</v>
      </c>
      <c r="G990" s="24" t="str">
        <f>('ICT-BD'!J2693)</f>
        <v>Algo Frío</v>
      </c>
      <c r="H990" s="24">
        <f t="shared" si="75"/>
        <v>31.630001935689734</v>
      </c>
      <c r="I990" s="72">
        <f>('ICA-BD'!L2693)</f>
        <v>54.870370370370367</v>
      </c>
      <c r="J990" s="72" t="str">
        <f>('ICA-BD'!M2693)</f>
        <v>Aceptable</v>
      </c>
      <c r="K990" s="72">
        <f t="shared" si="76"/>
        <v>76.83259259259259</v>
      </c>
      <c r="L990" s="133">
        <f>('IRA-BD'!G2693)</f>
        <v>31</v>
      </c>
      <c r="M990" s="36" t="str">
        <f>('IRA-BD'!H2693)</f>
        <v>Aceptable</v>
      </c>
      <c r="N990" s="133">
        <f t="shared" si="77"/>
        <v>31</v>
      </c>
      <c r="O990" s="80">
        <f t="shared" si="78"/>
        <v>46.487531509427441</v>
      </c>
      <c r="P990" s="81" t="str">
        <f t="shared" si="79"/>
        <v>Moderado</v>
      </c>
      <c r="Q990" s="11">
        <v>11</v>
      </c>
      <c r="R990" s="11" t="s">
        <v>5996</v>
      </c>
      <c r="S990" s="11" t="s">
        <v>5999</v>
      </c>
      <c r="T990" s="11">
        <v>-74.071122389999999</v>
      </c>
      <c r="U990" s="12">
        <v>4.7700586210000004</v>
      </c>
    </row>
    <row r="991" spans="1:21" x14ac:dyDescent="0.25">
      <c r="A991" s="10">
        <v>2695</v>
      </c>
      <c r="B991" s="3" t="s">
        <v>4936</v>
      </c>
      <c r="C991" s="3" t="s">
        <v>3696</v>
      </c>
      <c r="D991" s="3" t="s">
        <v>1</v>
      </c>
      <c r="E991" s="3" t="s">
        <v>4937</v>
      </c>
      <c r="F991" s="24">
        <f>('ICT-BD'!I2696)</f>
        <v>12.57211985288758</v>
      </c>
      <c r="G991" s="24" t="str">
        <f>('ICT-BD'!J2696)</f>
        <v>Algo Frío</v>
      </c>
      <c r="H991" s="24">
        <f t="shared" si="75"/>
        <v>31.630001935689734</v>
      </c>
      <c r="I991" s="72">
        <f>('ICA-BD'!L2696)</f>
        <v>54.870370370370367</v>
      </c>
      <c r="J991" s="72" t="str">
        <f>('ICA-BD'!M2696)</f>
        <v>Aceptable</v>
      </c>
      <c r="K991" s="72">
        <f t="shared" si="76"/>
        <v>76.83259259259259</v>
      </c>
      <c r="L991" s="133">
        <f>('IRA-BD'!G2696)</f>
        <v>31</v>
      </c>
      <c r="M991" s="36" t="str">
        <f>('IRA-BD'!H2696)</f>
        <v>Aceptable</v>
      </c>
      <c r="N991" s="133">
        <f t="shared" si="77"/>
        <v>31</v>
      </c>
      <c r="O991" s="80">
        <f t="shared" si="78"/>
        <v>46.487531509427441</v>
      </c>
      <c r="P991" s="81" t="str">
        <f t="shared" si="79"/>
        <v>Moderado</v>
      </c>
      <c r="Q991" s="11">
        <v>11</v>
      </c>
      <c r="R991" s="11" t="s">
        <v>5996</v>
      </c>
      <c r="S991" s="11">
        <v>3</v>
      </c>
      <c r="T991" s="11">
        <v>-74.050680540000002</v>
      </c>
      <c r="U991" s="12">
        <v>4.7513089690000001</v>
      </c>
    </row>
    <row r="992" spans="1:21" x14ac:dyDescent="0.25">
      <c r="A992" s="10">
        <v>2714</v>
      </c>
      <c r="B992" s="3" t="s">
        <v>4969</v>
      </c>
      <c r="C992" s="3" t="s">
        <v>3696</v>
      </c>
      <c r="D992" s="3" t="s">
        <v>1</v>
      </c>
      <c r="E992" s="3" t="s">
        <v>4970</v>
      </c>
      <c r="F992" s="24">
        <f>('ICT-BD'!I2715)</f>
        <v>12.57211985288758</v>
      </c>
      <c r="G992" s="24" t="str">
        <f>('ICT-BD'!J2715)</f>
        <v>Algo Frío</v>
      </c>
      <c r="H992" s="24">
        <f t="shared" si="75"/>
        <v>31.630001935689734</v>
      </c>
      <c r="I992" s="72">
        <f>('ICA-BD'!L2715)</f>
        <v>54.870370370370367</v>
      </c>
      <c r="J992" s="72" t="str">
        <f>('ICA-BD'!M2715)</f>
        <v>Aceptable</v>
      </c>
      <c r="K992" s="72">
        <f t="shared" si="76"/>
        <v>76.83259259259259</v>
      </c>
      <c r="L992" s="133">
        <f>('IRA-BD'!G2715)</f>
        <v>31</v>
      </c>
      <c r="M992" s="36" t="str">
        <f>('IRA-BD'!H2715)</f>
        <v>Aceptable</v>
      </c>
      <c r="N992" s="133">
        <f t="shared" si="77"/>
        <v>31</v>
      </c>
      <c r="O992" s="80">
        <f t="shared" si="78"/>
        <v>46.487531509427441</v>
      </c>
      <c r="P992" s="81" t="str">
        <f t="shared" si="79"/>
        <v>Moderado</v>
      </c>
      <c r="Q992" s="11">
        <v>11</v>
      </c>
      <c r="R992" s="11" t="s">
        <v>5987</v>
      </c>
      <c r="S992" s="11">
        <v>6</v>
      </c>
      <c r="T992" s="11">
        <v>-74.061012160000004</v>
      </c>
      <c r="U992" s="12">
        <v>4.7922876849999998</v>
      </c>
    </row>
    <row r="993" spans="1:21" x14ac:dyDescent="0.25">
      <c r="A993" s="10">
        <v>2717</v>
      </c>
      <c r="B993" s="3" t="s">
        <v>4975</v>
      </c>
      <c r="C993" s="3" t="s">
        <v>3696</v>
      </c>
      <c r="D993" s="3" t="s">
        <v>1</v>
      </c>
      <c r="E993" s="3" t="s">
        <v>4976</v>
      </c>
      <c r="F993" s="24">
        <f>('ICT-BD'!I2718)</f>
        <v>12.57211985288758</v>
      </c>
      <c r="G993" s="24" t="str">
        <f>('ICT-BD'!J2718)</f>
        <v>Algo Frío</v>
      </c>
      <c r="H993" s="24">
        <f t="shared" si="75"/>
        <v>31.630001935689734</v>
      </c>
      <c r="I993" s="72">
        <f>('ICA-BD'!L2718)</f>
        <v>54.870370370370367</v>
      </c>
      <c r="J993" s="72" t="str">
        <f>('ICA-BD'!M2718)</f>
        <v>Aceptable</v>
      </c>
      <c r="K993" s="72">
        <f t="shared" si="76"/>
        <v>76.83259259259259</v>
      </c>
      <c r="L993" s="133">
        <f>('IRA-BD'!G2718)</f>
        <v>31</v>
      </c>
      <c r="M993" s="36" t="str">
        <f>('IRA-BD'!H2718)</f>
        <v>Aceptable</v>
      </c>
      <c r="N993" s="133">
        <f t="shared" si="77"/>
        <v>31</v>
      </c>
      <c r="O993" s="80">
        <f t="shared" si="78"/>
        <v>46.487531509427441</v>
      </c>
      <c r="P993" s="81" t="str">
        <f t="shared" si="79"/>
        <v>Moderado</v>
      </c>
      <c r="Q993" s="11">
        <v>11</v>
      </c>
      <c r="R993" s="11" t="s">
        <v>166</v>
      </c>
      <c r="S993" s="11">
        <v>5</v>
      </c>
      <c r="T993" s="11">
        <v>-74.063023090000002</v>
      </c>
      <c r="U993" s="12">
        <v>4.726947333</v>
      </c>
    </row>
    <row r="994" spans="1:21" x14ac:dyDescent="0.25">
      <c r="A994" s="10">
        <v>2719</v>
      </c>
      <c r="B994" s="3" t="s">
        <v>4979</v>
      </c>
      <c r="C994" s="3" t="s">
        <v>3696</v>
      </c>
      <c r="D994" s="3" t="s">
        <v>1</v>
      </c>
      <c r="E994" s="3" t="s">
        <v>4980</v>
      </c>
      <c r="F994" s="24">
        <f>('ICT-BD'!I2720)</f>
        <v>12.57211985288758</v>
      </c>
      <c r="G994" s="24" t="str">
        <f>('ICT-BD'!J2720)</f>
        <v>Algo Frío</v>
      </c>
      <c r="H994" s="24">
        <f t="shared" si="75"/>
        <v>31.630001935689734</v>
      </c>
      <c r="I994" s="72">
        <f>('ICA-BD'!L2720)</f>
        <v>54.870370370370367</v>
      </c>
      <c r="J994" s="72" t="str">
        <f>('ICA-BD'!M2720)</f>
        <v>Aceptable</v>
      </c>
      <c r="K994" s="72">
        <f t="shared" si="76"/>
        <v>76.83259259259259</v>
      </c>
      <c r="L994" s="133">
        <f>('IRA-BD'!G2720)</f>
        <v>31</v>
      </c>
      <c r="M994" s="36" t="str">
        <f>('IRA-BD'!H2720)</f>
        <v>Aceptable</v>
      </c>
      <c r="N994" s="133">
        <f t="shared" si="77"/>
        <v>31</v>
      </c>
      <c r="O994" s="80">
        <f t="shared" si="78"/>
        <v>46.487531509427441</v>
      </c>
      <c r="P994" s="81" t="str">
        <f t="shared" si="79"/>
        <v>Moderado</v>
      </c>
      <c r="Q994" s="11">
        <v>11</v>
      </c>
      <c r="R994" s="11" t="s">
        <v>5996</v>
      </c>
      <c r="S994" s="11">
        <v>4</v>
      </c>
      <c r="T994" s="11">
        <v>-74.050169440000005</v>
      </c>
      <c r="U994" s="12">
        <v>4.7594924750000001</v>
      </c>
    </row>
    <row r="995" spans="1:21" x14ac:dyDescent="0.25">
      <c r="A995" s="10">
        <v>3105</v>
      </c>
      <c r="B995" s="3" t="s">
        <v>187</v>
      </c>
      <c r="C995" s="3" t="s">
        <v>6255</v>
      </c>
      <c r="D995" s="3" t="s">
        <v>1</v>
      </c>
      <c r="E995" s="3" t="s">
        <v>89</v>
      </c>
      <c r="F995" s="24">
        <f>('ICT-BD'!I3106)</f>
        <v>12.57211985288758</v>
      </c>
      <c r="G995" s="24" t="str">
        <f>('ICT-BD'!J3106)</f>
        <v>Algo Frío</v>
      </c>
      <c r="H995" s="24">
        <f t="shared" si="75"/>
        <v>31.630001935689734</v>
      </c>
      <c r="I995" s="72">
        <f>('ICA-BD'!L3106)</f>
        <v>54.870370370370367</v>
      </c>
      <c r="J995" s="72" t="str">
        <f>('ICA-BD'!M3106)</f>
        <v>Aceptable</v>
      </c>
      <c r="K995" s="72">
        <f t="shared" si="76"/>
        <v>76.83259259259259</v>
      </c>
      <c r="L995" s="133">
        <f>('IRA-BD'!G3106)</f>
        <v>31</v>
      </c>
      <c r="M995" s="36" t="str">
        <f>('IRA-BD'!H3106)</f>
        <v>Aceptable</v>
      </c>
      <c r="N995" s="133">
        <f t="shared" si="77"/>
        <v>31</v>
      </c>
      <c r="O995" s="80">
        <f t="shared" si="78"/>
        <v>46.487531509427441</v>
      </c>
      <c r="P995" s="81" t="str">
        <f t="shared" si="79"/>
        <v>Moderado</v>
      </c>
      <c r="Q995" s="11">
        <v>18</v>
      </c>
      <c r="R995" s="11" t="s">
        <v>159</v>
      </c>
      <c r="S995" s="11">
        <v>2</v>
      </c>
      <c r="T995" s="11">
        <v>-74.107507159999997</v>
      </c>
      <c r="U995" s="12">
        <v>4.562022657</v>
      </c>
    </row>
    <row r="996" spans="1:21" x14ac:dyDescent="0.25">
      <c r="A996" s="10">
        <v>3130</v>
      </c>
      <c r="B996" s="3" t="s">
        <v>230</v>
      </c>
      <c r="C996" s="3" t="s">
        <v>6255</v>
      </c>
      <c r="D996" s="3" t="s">
        <v>1</v>
      </c>
      <c r="E996" s="3" t="s">
        <v>78</v>
      </c>
      <c r="F996" s="24">
        <f>('ICT-BD'!I3131)</f>
        <v>12.57211985288758</v>
      </c>
      <c r="G996" s="24" t="str">
        <f>('ICT-BD'!J3131)</f>
        <v>Algo Frío</v>
      </c>
      <c r="H996" s="24">
        <f t="shared" si="75"/>
        <v>31.630001935689734</v>
      </c>
      <c r="I996" s="72">
        <f>('ICA-BD'!L3131)</f>
        <v>54.870370370370367</v>
      </c>
      <c r="J996" s="72" t="str">
        <f>('ICA-BD'!M3131)</f>
        <v>Aceptable</v>
      </c>
      <c r="K996" s="72">
        <f t="shared" si="76"/>
        <v>76.83259259259259</v>
      </c>
      <c r="L996" s="133">
        <f>('IRA-BD'!G3131)</f>
        <v>31</v>
      </c>
      <c r="M996" s="36" t="str">
        <f>('IRA-BD'!H3131)</f>
        <v>Aceptable</v>
      </c>
      <c r="N996" s="133">
        <f t="shared" si="77"/>
        <v>31</v>
      </c>
      <c r="O996" s="80">
        <f t="shared" si="78"/>
        <v>46.487531509427441</v>
      </c>
      <c r="P996" s="81" t="str">
        <f t="shared" si="79"/>
        <v>Moderado</v>
      </c>
      <c r="Q996" s="11">
        <v>18</v>
      </c>
      <c r="R996" s="11" t="s">
        <v>159</v>
      </c>
      <c r="S996" s="11">
        <v>2</v>
      </c>
      <c r="T996" s="11">
        <v>-74.111179919999998</v>
      </c>
      <c r="U996" s="12">
        <v>4.5600900299999996</v>
      </c>
    </row>
    <row r="997" spans="1:21" x14ac:dyDescent="0.25">
      <c r="A997" s="10">
        <v>3133</v>
      </c>
      <c r="B997" s="3" t="s">
        <v>233</v>
      </c>
      <c r="C997" s="3" t="s">
        <v>6255</v>
      </c>
      <c r="D997" s="3" t="s">
        <v>1</v>
      </c>
      <c r="E997" s="3" t="s">
        <v>120</v>
      </c>
      <c r="F997" s="24">
        <f>('ICT-BD'!I3134)</f>
        <v>12.57211985288758</v>
      </c>
      <c r="G997" s="24" t="str">
        <f>('ICT-BD'!J3134)</f>
        <v>Algo Frío</v>
      </c>
      <c r="H997" s="24">
        <f t="shared" si="75"/>
        <v>31.630001935689734</v>
      </c>
      <c r="I997" s="72">
        <f>('ICA-BD'!L3134)</f>
        <v>54.870370370370367</v>
      </c>
      <c r="J997" s="72" t="str">
        <f>('ICA-BD'!M3134)</f>
        <v>Aceptable</v>
      </c>
      <c r="K997" s="72">
        <f t="shared" si="76"/>
        <v>76.83259259259259</v>
      </c>
      <c r="L997" s="133">
        <f>('IRA-BD'!G3134)</f>
        <v>31</v>
      </c>
      <c r="M997" s="36" t="str">
        <f>('IRA-BD'!H3134)</f>
        <v>Aceptable</v>
      </c>
      <c r="N997" s="133">
        <f t="shared" si="77"/>
        <v>31</v>
      </c>
      <c r="O997" s="80">
        <f t="shared" si="78"/>
        <v>46.487531509427441</v>
      </c>
      <c r="P997" s="81" t="str">
        <f t="shared" si="79"/>
        <v>Moderado</v>
      </c>
      <c r="Q997" s="11">
        <v>18</v>
      </c>
      <c r="R997" s="11" t="s">
        <v>159</v>
      </c>
      <c r="S997" s="11">
        <v>2</v>
      </c>
      <c r="T997" s="11">
        <v>-74.106276179999995</v>
      </c>
      <c r="U997" s="12">
        <v>4.5618824279999997</v>
      </c>
    </row>
    <row r="998" spans="1:21" x14ac:dyDescent="0.25">
      <c r="A998" s="10">
        <v>3144</v>
      </c>
      <c r="B998" s="3" t="s">
        <v>244</v>
      </c>
      <c r="C998" s="3" t="s">
        <v>6255</v>
      </c>
      <c r="D998" s="3" t="s">
        <v>1</v>
      </c>
      <c r="E998" s="3" t="s">
        <v>128</v>
      </c>
      <c r="F998" s="24">
        <f>('ICT-BD'!I3145)</f>
        <v>12.57211985288758</v>
      </c>
      <c r="G998" s="24" t="str">
        <f>('ICT-BD'!J3145)</f>
        <v>Algo Frío</v>
      </c>
      <c r="H998" s="24">
        <f t="shared" si="75"/>
        <v>31.630001935689734</v>
      </c>
      <c r="I998" s="72">
        <f>('ICA-BD'!L3145)</f>
        <v>54.870370370370367</v>
      </c>
      <c r="J998" s="72" t="str">
        <f>('ICA-BD'!M3145)</f>
        <v>Aceptable</v>
      </c>
      <c r="K998" s="72">
        <f t="shared" si="76"/>
        <v>76.83259259259259</v>
      </c>
      <c r="L998" s="133">
        <f>('IRA-BD'!G3145)</f>
        <v>31</v>
      </c>
      <c r="M998" s="36" t="str">
        <f>('IRA-BD'!H3145)</f>
        <v>Aceptable</v>
      </c>
      <c r="N998" s="133">
        <f t="shared" si="77"/>
        <v>31</v>
      </c>
      <c r="O998" s="80">
        <f t="shared" si="78"/>
        <v>46.487531509427441</v>
      </c>
      <c r="P998" s="81" t="str">
        <f t="shared" si="79"/>
        <v>Moderado</v>
      </c>
      <c r="Q998" s="11">
        <v>18</v>
      </c>
      <c r="R998" s="11" t="s">
        <v>159</v>
      </c>
      <c r="S998" s="11">
        <v>2</v>
      </c>
      <c r="T998" s="11">
        <v>-74.109550069999997</v>
      </c>
      <c r="U998" s="12">
        <v>4.5583753199999997</v>
      </c>
    </row>
    <row r="999" spans="1:21" x14ac:dyDescent="0.25">
      <c r="A999" s="10">
        <v>3160</v>
      </c>
      <c r="B999" s="3" t="s">
        <v>260</v>
      </c>
      <c r="C999" s="3" t="s">
        <v>6255</v>
      </c>
      <c r="D999" s="3" t="s">
        <v>1</v>
      </c>
      <c r="E999" s="3" t="s">
        <v>139</v>
      </c>
      <c r="F999" s="24">
        <f>('ICT-BD'!I3161)</f>
        <v>12.57211985288758</v>
      </c>
      <c r="G999" s="24" t="str">
        <f>('ICT-BD'!J3161)</f>
        <v>Algo Frío</v>
      </c>
      <c r="H999" s="24">
        <f t="shared" si="75"/>
        <v>31.630001935689734</v>
      </c>
      <c r="I999" s="72">
        <f>('ICA-BD'!L3161)</f>
        <v>54.870370370370367</v>
      </c>
      <c r="J999" s="72" t="str">
        <f>('ICA-BD'!M3161)</f>
        <v>Aceptable</v>
      </c>
      <c r="K999" s="72">
        <f t="shared" si="76"/>
        <v>76.83259259259259</v>
      </c>
      <c r="L999" s="133">
        <f>('IRA-BD'!G3161)</f>
        <v>31</v>
      </c>
      <c r="M999" s="36" t="str">
        <f>('IRA-BD'!H3161)</f>
        <v>Aceptable</v>
      </c>
      <c r="N999" s="133">
        <f t="shared" si="77"/>
        <v>31</v>
      </c>
      <c r="O999" s="80">
        <f t="shared" si="78"/>
        <v>46.487531509427441</v>
      </c>
      <c r="P999" s="81" t="str">
        <f t="shared" si="79"/>
        <v>Moderado</v>
      </c>
      <c r="Q999" s="11">
        <v>18</v>
      </c>
      <c r="R999" s="11" t="s">
        <v>159</v>
      </c>
      <c r="S999" s="11">
        <v>1</v>
      </c>
      <c r="T999" s="11">
        <v>-74.105865249999994</v>
      </c>
      <c r="U999" s="12">
        <v>4.5406466959999996</v>
      </c>
    </row>
    <row r="1000" spans="1:21" x14ac:dyDescent="0.25">
      <c r="A1000" s="10">
        <v>3161</v>
      </c>
      <c r="B1000" s="3" t="s">
        <v>261</v>
      </c>
      <c r="C1000" s="3" t="s">
        <v>6255</v>
      </c>
      <c r="D1000" s="3" t="s">
        <v>1</v>
      </c>
      <c r="E1000" s="3" t="s">
        <v>140</v>
      </c>
      <c r="F1000" s="24">
        <f>('ICT-BD'!I3162)</f>
        <v>12.57211985288758</v>
      </c>
      <c r="G1000" s="24" t="str">
        <f>('ICT-BD'!J3162)</f>
        <v>Algo Frío</v>
      </c>
      <c r="H1000" s="24">
        <f t="shared" si="75"/>
        <v>31.630001935689734</v>
      </c>
      <c r="I1000" s="72">
        <f>('ICA-BD'!L3162)</f>
        <v>54.870370370370367</v>
      </c>
      <c r="J1000" s="72" t="str">
        <f>('ICA-BD'!M3162)</f>
        <v>Aceptable</v>
      </c>
      <c r="K1000" s="72">
        <f t="shared" si="76"/>
        <v>76.83259259259259</v>
      </c>
      <c r="L1000" s="133">
        <f>('IRA-BD'!G3162)</f>
        <v>31</v>
      </c>
      <c r="M1000" s="36" t="str">
        <f>('IRA-BD'!H3162)</f>
        <v>Aceptable</v>
      </c>
      <c r="N1000" s="133">
        <f t="shared" si="77"/>
        <v>31</v>
      </c>
      <c r="O1000" s="80">
        <f t="shared" si="78"/>
        <v>46.487531509427441</v>
      </c>
      <c r="P1000" s="81" t="str">
        <f t="shared" si="79"/>
        <v>Moderado</v>
      </c>
      <c r="Q1000" s="11">
        <v>18</v>
      </c>
      <c r="R1000" s="11" t="s">
        <v>159</v>
      </c>
      <c r="S1000" s="11">
        <v>2</v>
      </c>
      <c r="T1000" s="11">
        <v>-74.107455130000005</v>
      </c>
      <c r="U1000" s="12">
        <v>4.540602582</v>
      </c>
    </row>
    <row r="1001" spans="1:21" x14ac:dyDescent="0.25">
      <c r="A1001" s="10">
        <v>3172</v>
      </c>
      <c r="B1001" s="3" t="s">
        <v>272</v>
      </c>
      <c r="C1001" s="3" t="s">
        <v>6255</v>
      </c>
      <c r="D1001" s="3" t="s">
        <v>1</v>
      </c>
      <c r="E1001" s="3" t="s">
        <v>145</v>
      </c>
      <c r="F1001" s="24">
        <f>('ICT-BD'!I3173)</f>
        <v>12.57211985288758</v>
      </c>
      <c r="G1001" s="24" t="str">
        <f>('ICT-BD'!J3173)</f>
        <v>Algo Frío</v>
      </c>
      <c r="H1001" s="24">
        <f t="shared" si="75"/>
        <v>31.630001935689734</v>
      </c>
      <c r="I1001" s="72">
        <f>('ICA-BD'!L3173)</f>
        <v>54.870370370370367</v>
      </c>
      <c r="J1001" s="72" t="str">
        <f>('ICA-BD'!M3173)</f>
        <v>Aceptable</v>
      </c>
      <c r="K1001" s="72">
        <f t="shared" si="76"/>
        <v>76.83259259259259</v>
      </c>
      <c r="L1001" s="133">
        <f>('IRA-BD'!G3173)</f>
        <v>31</v>
      </c>
      <c r="M1001" s="36" t="str">
        <f>('IRA-BD'!H3173)</f>
        <v>Aceptable</v>
      </c>
      <c r="N1001" s="133">
        <f t="shared" si="77"/>
        <v>31</v>
      </c>
      <c r="O1001" s="80">
        <f t="shared" si="78"/>
        <v>46.487531509427441</v>
      </c>
      <c r="P1001" s="81" t="str">
        <f t="shared" si="79"/>
        <v>Moderado</v>
      </c>
      <c r="Q1001" s="11">
        <v>18</v>
      </c>
      <c r="R1001" s="11" t="s">
        <v>161</v>
      </c>
      <c r="S1001" s="11">
        <v>3</v>
      </c>
      <c r="T1001" s="11">
        <v>-74.100481060000007</v>
      </c>
      <c r="U1001" s="12">
        <v>4.5734923439999999</v>
      </c>
    </row>
    <row r="1002" spans="1:21" x14ac:dyDescent="0.25">
      <c r="A1002" s="10">
        <v>3174</v>
      </c>
      <c r="B1002" s="3" t="s">
        <v>274</v>
      </c>
      <c r="C1002" s="3" t="s">
        <v>6255</v>
      </c>
      <c r="D1002" s="3" t="s">
        <v>1</v>
      </c>
      <c r="E1002" s="3" t="s">
        <v>147</v>
      </c>
      <c r="F1002" s="24">
        <f>('ICT-BD'!I3175)</f>
        <v>12.57211985288758</v>
      </c>
      <c r="G1002" s="24" t="str">
        <f>('ICT-BD'!J3175)</f>
        <v>Algo Frío</v>
      </c>
      <c r="H1002" s="24">
        <f t="shared" si="75"/>
        <v>31.630001935689734</v>
      </c>
      <c r="I1002" s="72">
        <f>('ICA-BD'!L3175)</f>
        <v>54.870370370370367</v>
      </c>
      <c r="J1002" s="72" t="str">
        <f>('ICA-BD'!M3175)</f>
        <v>Aceptable</v>
      </c>
      <c r="K1002" s="72">
        <f t="shared" si="76"/>
        <v>76.83259259259259</v>
      </c>
      <c r="L1002" s="133">
        <f>('IRA-BD'!G3175)</f>
        <v>31</v>
      </c>
      <c r="M1002" s="36" t="str">
        <f>('IRA-BD'!H3175)</f>
        <v>Aceptable</v>
      </c>
      <c r="N1002" s="133">
        <f t="shared" si="77"/>
        <v>31</v>
      </c>
      <c r="O1002" s="80">
        <f t="shared" si="78"/>
        <v>46.487531509427441</v>
      </c>
      <c r="P1002" s="81" t="str">
        <f t="shared" si="79"/>
        <v>Moderado</v>
      </c>
      <c r="Q1002" s="11">
        <v>18</v>
      </c>
      <c r="R1002" s="11" t="s">
        <v>161</v>
      </c>
      <c r="S1002" s="11">
        <v>3</v>
      </c>
      <c r="T1002" s="11">
        <v>-74.104794990000002</v>
      </c>
      <c r="U1002" s="12">
        <v>4.5662468929999998</v>
      </c>
    </row>
    <row r="1003" spans="1:21" x14ac:dyDescent="0.25">
      <c r="A1003" s="10">
        <v>3177</v>
      </c>
      <c r="B1003" s="3" t="s">
        <v>277</v>
      </c>
      <c r="C1003" s="3" t="s">
        <v>6255</v>
      </c>
      <c r="D1003" s="3" t="s">
        <v>1</v>
      </c>
      <c r="E1003" s="3" t="s">
        <v>147</v>
      </c>
      <c r="F1003" s="24">
        <f>('ICT-BD'!I3178)</f>
        <v>12.57211985288758</v>
      </c>
      <c r="G1003" s="24" t="str">
        <f>('ICT-BD'!J3178)</f>
        <v>Algo Frío</v>
      </c>
      <c r="H1003" s="24">
        <f t="shared" si="75"/>
        <v>31.630001935689734</v>
      </c>
      <c r="I1003" s="72">
        <f>('ICA-BD'!L3178)</f>
        <v>54.870370370370367</v>
      </c>
      <c r="J1003" s="72" t="str">
        <f>('ICA-BD'!M3178)</f>
        <v>Aceptable</v>
      </c>
      <c r="K1003" s="72">
        <f t="shared" si="76"/>
        <v>76.83259259259259</v>
      </c>
      <c r="L1003" s="133">
        <f>('IRA-BD'!G3178)</f>
        <v>31</v>
      </c>
      <c r="M1003" s="36" t="str">
        <f>('IRA-BD'!H3178)</f>
        <v>Aceptable</v>
      </c>
      <c r="N1003" s="133">
        <f t="shared" si="77"/>
        <v>31</v>
      </c>
      <c r="O1003" s="80">
        <f t="shared" si="78"/>
        <v>46.487531509427441</v>
      </c>
      <c r="P1003" s="81" t="str">
        <f t="shared" si="79"/>
        <v>Moderado</v>
      </c>
      <c r="Q1003" s="11">
        <v>18</v>
      </c>
      <c r="R1003" s="11" t="s">
        <v>161</v>
      </c>
      <c r="S1003" s="11">
        <v>3</v>
      </c>
      <c r="T1003" s="11">
        <v>-74.105714969999994</v>
      </c>
      <c r="U1003" s="12">
        <v>4.5670023960000004</v>
      </c>
    </row>
    <row r="1004" spans="1:21" x14ac:dyDescent="0.25">
      <c r="A1004" s="10">
        <v>3179</v>
      </c>
      <c r="B1004" s="3" t="s">
        <v>279</v>
      </c>
      <c r="C1004" s="3" t="s">
        <v>6255</v>
      </c>
      <c r="D1004" s="3" t="s">
        <v>1</v>
      </c>
      <c r="E1004" s="3" t="s">
        <v>150</v>
      </c>
      <c r="F1004" s="24">
        <f>('ICT-BD'!I3180)</f>
        <v>12.57211985288758</v>
      </c>
      <c r="G1004" s="24" t="str">
        <f>('ICT-BD'!J3180)</f>
        <v>Algo Frío</v>
      </c>
      <c r="H1004" s="24">
        <f t="shared" si="75"/>
        <v>31.630001935689734</v>
      </c>
      <c r="I1004" s="72">
        <f>('ICA-BD'!L3180)</f>
        <v>54.870370370370367</v>
      </c>
      <c r="J1004" s="72" t="str">
        <f>('ICA-BD'!M3180)</f>
        <v>Aceptable</v>
      </c>
      <c r="K1004" s="72">
        <f t="shared" si="76"/>
        <v>76.83259259259259</v>
      </c>
      <c r="L1004" s="133">
        <f>('IRA-BD'!G3180)</f>
        <v>31</v>
      </c>
      <c r="M1004" s="36" t="str">
        <f>('IRA-BD'!H3180)</f>
        <v>Aceptable</v>
      </c>
      <c r="N1004" s="133">
        <f t="shared" si="77"/>
        <v>31</v>
      </c>
      <c r="O1004" s="80">
        <f t="shared" si="78"/>
        <v>46.487531509427441</v>
      </c>
      <c r="P1004" s="81" t="str">
        <f t="shared" si="79"/>
        <v>Moderado</v>
      </c>
      <c r="Q1004" s="11">
        <v>18</v>
      </c>
      <c r="R1004" s="11" t="s">
        <v>161</v>
      </c>
      <c r="S1004" s="11">
        <v>3</v>
      </c>
      <c r="T1004" s="11">
        <v>-74.102193349999993</v>
      </c>
      <c r="U1004" s="12">
        <v>4.5742894310000004</v>
      </c>
    </row>
    <row r="1005" spans="1:21" x14ac:dyDescent="0.25">
      <c r="A1005" s="10">
        <v>3192</v>
      </c>
      <c r="B1005" s="3" t="s">
        <v>292</v>
      </c>
      <c r="C1005" s="3" t="s">
        <v>6255</v>
      </c>
      <c r="D1005" s="3" t="s">
        <v>1</v>
      </c>
      <c r="E1005" s="3" t="s">
        <v>152</v>
      </c>
      <c r="F1005" s="24">
        <f>('ICT-BD'!I3193)</f>
        <v>12.57211985288758</v>
      </c>
      <c r="G1005" s="24" t="str">
        <f>('ICT-BD'!J3193)</f>
        <v>Algo Frío</v>
      </c>
      <c r="H1005" s="24">
        <f t="shared" si="75"/>
        <v>31.630001935689734</v>
      </c>
      <c r="I1005" s="72">
        <f>('ICA-BD'!L3193)</f>
        <v>54.870370370370367</v>
      </c>
      <c r="J1005" s="72" t="str">
        <f>('ICA-BD'!M3193)</f>
        <v>Aceptable</v>
      </c>
      <c r="K1005" s="72">
        <f t="shared" si="76"/>
        <v>76.83259259259259</v>
      </c>
      <c r="L1005" s="133">
        <f>('IRA-BD'!G3193)</f>
        <v>31</v>
      </c>
      <c r="M1005" s="36" t="str">
        <f>('IRA-BD'!H3193)</f>
        <v>Aceptable</v>
      </c>
      <c r="N1005" s="133">
        <f t="shared" si="77"/>
        <v>31</v>
      </c>
      <c r="O1005" s="80">
        <f t="shared" si="78"/>
        <v>46.487531509427441</v>
      </c>
      <c r="P1005" s="81" t="str">
        <f t="shared" si="79"/>
        <v>Moderado</v>
      </c>
      <c r="Q1005" s="11">
        <v>18</v>
      </c>
      <c r="R1005" s="11" t="s">
        <v>161</v>
      </c>
      <c r="S1005" s="11">
        <v>3</v>
      </c>
      <c r="T1005" s="11">
        <v>-74.105869720000001</v>
      </c>
      <c r="U1005" s="12">
        <v>4.5767100010000004</v>
      </c>
    </row>
    <row r="1006" spans="1:21" x14ac:dyDescent="0.25">
      <c r="A1006" s="10">
        <v>3228</v>
      </c>
      <c r="B1006" s="3" t="s">
        <v>315</v>
      </c>
      <c r="C1006" s="3" t="s">
        <v>6255</v>
      </c>
      <c r="D1006" s="3" t="s">
        <v>1</v>
      </c>
      <c r="E1006" s="3" t="s">
        <v>147</v>
      </c>
      <c r="F1006" s="24">
        <f>('ICT-BD'!I3229)</f>
        <v>12.57211985288758</v>
      </c>
      <c r="G1006" s="24" t="str">
        <f>('ICT-BD'!J3229)</f>
        <v>Algo Frío</v>
      </c>
      <c r="H1006" s="24">
        <f t="shared" si="75"/>
        <v>31.630001935689734</v>
      </c>
      <c r="I1006" s="72">
        <f>('ICA-BD'!L3229)</f>
        <v>54.870370370370367</v>
      </c>
      <c r="J1006" s="72" t="str">
        <f>('ICA-BD'!M3229)</f>
        <v>Aceptable</v>
      </c>
      <c r="K1006" s="72">
        <f t="shared" si="76"/>
        <v>76.83259259259259</v>
      </c>
      <c r="L1006" s="133">
        <f>('IRA-BD'!G3229)</f>
        <v>31</v>
      </c>
      <c r="M1006" s="36" t="str">
        <f>('IRA-BD'!H3229)</f>
        <v>Aceptable</v>
      </c>
      <c r="N1006" s="133">
        <f t="shared" si="77"/>
        <v>31</v>
      </c>
      <c r="O1006" s="80">
        <f t="shared" si="78"/>
        <v>46.487531509427441</v>
      </c>
      <c r="P1006" s="81" t="str">
        <f t="shared" si="79"/>
        <v>Moderado</v>
      </c>
      <c r="Q1006" s="11">
        <v>18</v>
      </c>
      <c r="R1006" s="11" t="s">
        <v>161</v>
      </c>
      <c r="S1006" s="11">
        <v>3</v>
      </c>
      <c r="T1006" s="11">
        <v>-74.104084510000007</v>
      </c>
      <c r="U1006" s="12">
        <v>4.5657680989999996</v>
      </c>
    </row>
    <row r="1007" spans="1:21" x14ac:dyDescent="0.25">
      <c r="A1007" s="10">
        <v>3230</v>
      </c>
      <c r="B1007" s="3" t="s">
        <v>226</v>
      </c>
      <c r="C1007" s="3" t="s">
        <v>6255</v>
      </c>
      <c r="D1007" s="3" t="s">
        <v>1</v>
      </c>
      <c r="E1007" s="3" t="s">
        <v>114</v>
      </c>
      <c r="F1007" s="24">
        <f>('ICT-BD'!I3231)</f>
        <v>12.57211985288758</v>
      </c>
      <c r="G1007" s="24" t="str">
        <f>('ICT-BD'!J3231)</f>
        <v>Algo Frío</v>
      </c>
      <c r="H1007" s="24">
        <f t="shared" si="75"/>
        <v>31.630001935689734</v>
      </c>
      <c r="I1007" s="72">
        <f>('ICA-BD'!L3231)</f>
        <v>54.870370370370367</v>
      </c>
      <c r="J1007" s="72" t="str">
        <f>('ICA-BD'!M3231)</f>
        <v>Aceptable</v>
      </c>
      <c r="K1007" s="72">
        <f t="shared" si="76"/>
        <v>76.83259259259259</v>
      </c>
      <c r="L1007" s="133">
        <f>('IRA-BD'!G3231)</f>
        <v>31</v>
      </c>
      <c r="M1007" s="36" t="str">
        <f>('IRA-BD'!H3231)</f>
        <v>Aceptable</v>
      </c>
      <c r="N1007" s="133">
        <f t="shared" si="77"/>
        <v>31</v>
      </c>
      <c r="O1007" s="80">
        <f t="shared" si="78"/>
        <v>46.487531509427441</v>
      </c>
      <c r="P1007" s="81" t="str">
        <f t="shared" si="79"/>
        <v>Moderado</v>
      </c>
      <c r="Q1007" s="11">
        <v>18</v>
      </c>
      <c r="R1007" s="11" t="s">
        <v>159</v>
      </c>
      <c r="S1007" s="11">
        <v>2</v>
      </c>
      <c r="T1007" s="11">
        <v>-74.10916709</v>
      </c>
      <c r="U1007" s="12">
        <v>4.5628525020000001</v>
      </c>
    </row>
    <row r="1008" spans="1:21" x14ac:dyDescent="0.25">
      <c r="A1008" s="10">
        <v>2128</v>
      </c>
      <c r="B1008" s="3" t="s">
        <v>3947</v>
      </c>
      <c r="C1008" s="3" t="s">
        <v>3696</v>
      </c>
      <c r="D1008" s="3" t="s">
        <v>1</v>
      </c>
      <c r="E1008" s="3" t="s">
        <v>3948</v>
      </c>
      <c r="F1008" s="24">
        <f>('ICT-BD'!I2129)</f>
        <v>12.693207725923974</v>
      </c>
      <c r="G1008" s="24" t="str">
        <f>('ICT-BD'!J2129)</f>
        <v>Algo Frío</v>
      </c>
      <c r="H1008" s="24">
        <f t="shared" si="75"/>
        <v>30.036740448368754</v>
      </c>
      <c r="I1008" s="72">
        <f>('ICA-BD'!L2129)</f>
        <v>52.092592592592595</v>
      </c>
      <c r="J1008" s="72" t="str">
        <f>('ICA-BD'!M2129)</f>
        <v>Aceptable</v>
      </c>
      <c r="K1008" s="72">
        <f t="shared" si="76"/>
        <v>78.388148148148147</v>
      </c>
      <c r="L1008" s="133">
        <f>('IRA-BD'!G2129)</f>
        <v>31</v>
      </c>
      <c r="M1008" s="36" t="str">
        <f>('IRA-BD'!H2129)</f>
        <v>Aceptable</v>
      </c>
      <c r="N1008" s="133">
        <f t="shared" si="77"/>
        <v>31</v>
      </c>
      <c r="O1008" s="80">
        <f t="shared" si="78"/>
        <v>46.474962865505631</v>
      </c>
      <c r="P1008" s="81" t="str">
        <f t="shared" si="79"/>
        <v>Moderado</v>
      </c>
      <c r="Q1008" s="11">
        <v>11</v>
      </c>
      <c r="R1008" s="11" t="s">
        <v>166</v>
      </c>
      <c r="S1008" s="11">
        <v>4</v>
      </c>
      <c r="T1008" s="11">
        <v>-74.071986989999999</v>
      </c>
      <c r="U1008" s="12">
        <v>4.6949184580000001</v>
      </c>
    </row>
    <row r="1009" spans="1:21" x14ac:dyDescent="0.25">
      <c r="A1009" s="10">
        <v>2156</v>
      </c>
      <c r="B1009" s="3" t="s">
        <v>3996</v>
      </c>
      <c r="C1009" s="3" t="s">
        <v>3696</v>
      </c>
      <c r="D1009" s="3" t="s">
        <v>1</v>
      </c>
      <c r="E1009" s="3" t="s">
        <v>3997</v>
      </c>
      <c r="F1009" s="24">
        <f>('ICT-BD'!I2157)</f>
        <v>12.693207725923974</v>
      </c>
      <c r="G1009" s="24" t="str">
        <f>('ICT-BD'!J2157)</f>
        <v>Algo Frío</v>
      </c>
      <c r="H1009" s="24">
        <f t="shared" si="75"/>
        <v>30.036740448368754</v>
      </c>
      <c r="I1009" s="72">
        <f>('ICA-BD'!L2157)</f>
        <v>52.092592592592595</v>
      </c>
      <c r="J1009" s="72" t="str">
        <f>('ICA-BD'!M2157)</f>
        <v>Aceptable</v>
      </c>
      <c r="K1009" s="72">
        <f t="shared" si="76"/>
        <v>78.388148148148147</v>
      </c>
      <c r="L1009" s="133">
        <f>('IRA-BD'!G2157)</f>
        <v>31</v>
      </c>
      <c r="M1009" s="36" t="str">
        <f>('IRA-BD'!H2157)</f>
        <v>Aceptable</v>
      </c>
      <c r="N1009" s="133">
        <f t="shared" si="77"/>
        <v>31</v>
      </c>
      <c r="O1009" s="80">
        <f t="shared" si="78"/>
        <v>46.474962865505631</v>
      </c>
      <c r="P1009" s="81" t="str">
        <f t="shared" si="79"/>
        <v>Moderado</v>
      </c>
      <c r="Q1009" s="11">
        <v>11</v>
      </c>
      <c r="R1009" s="11" t="s">
        <v>166</v>
      </c>
      <c r="S1009" s="11">
        <v>4</v>
      </c>
      <c r="T1009" s="11">
        <v>-74.069412580000005</v>
      </c>
      <c r="U1009" s="12">
        <v>4.6938671960000002</v>
      </c>
    </row>
    <row r="1010" spans="1:21" x14ac:dyDescent="0.25">
      <c r="A1010" s="10">
        <v>2164</v>
      </c>
      <c r="B1010" s="3" t="s">
        <v>4010</v>
      </c>
      <c r="C1010" s="3" t="s">
        <v>3696</v>
      </c>
      <c r="D1010" s="3" t="s">
        <v>1</v>
      </c>
      <c r="E1010" s="3" t="s">
        <v>3995</v>
      </c>
      <c r="F1010" s="24">
        <f>('ICT-BD'!I2165)</f>
        <v>12.693207725923974</v>
      </c>
      <c r="G1010" s="24" t="str">
        <f>('ICT-BD'!J2165)</f>
        <v>Algo Frío</v>
      </c>
      <c r="H1010" s="24">
        <f t="shared" si="75"/>
        <v>30.036740448368754</v>
      </c>
      <c r="I1010" s="72">
        <f>('ICA-BD'!L2165)</f>
        <v>52.092592592592595</v>
      </c>
      <c r="J1010" s="72" t="str">
        <f>('ICA-BD'!M2165)</f>
        <v>Aceptable</v>
      </c>
      <c r="K1010" s="72">
        <f t="shared" si="76"/>
        <v>78.388148148148147</v>
      </c>
      <c r="L1010" s="133">
        <f>('IRA-BD'!G2165)</f>
        <v>31</v>
      </c>
      <c r="M1010" s="36" t="str">
        <f>('IRA-BD'!H2165)</f>
        <v>Aceptable</v>
      </c>
      <c r="N1010" s="133">
        <f t="shared" si="77"/>
        <v>31</v>
      </c>
      <c r="O1010" s="80">
        <f t="shared" si="78"/>
        <v>46.474962865505631</v>
      </c>
      <c r="P1010" s="81" t="str">
        <f t="shared" si="79"/>
        <v>Moderado</v>
      </c>
      <c r="Q1010" s="11">
        <v>11</v>
      </c>
      <c r="R1010" s="11" t="s">
        <v>166</v>
      </c>
      <c r="S1010" s="11">
        <v>4</v>
      </c>
      <c r="T1010" s="11">
        <v>-74.069332380000006</v>
      </c>
      <c r="U1010" s="12">
        <v>4.6960218380000001</v>
      </c>
    </row>
    <row r="1011" spans="1:21" x14ac:dyDescent="0.25">
      <c r="A1011" s="10">
        <v>2345</v>
      </c>
      <c r="B1011" s="3" t="s">
        <v>4329</v>
      </c>
      <c r="C1011" s="3" t="s">
        <v>3696</v>
      </c>
      <c r="D1011" s="3" t="s">
        <v>1</v>
      </c>
      <c r="E1011" s="3" t="s">
        <v>4330</v>
      </c>
      <c r="F1011" s="24">
        <f>('ICT-BD'!I2346)</f>
        <v>12.693207725923974</v>
      </c>
      <c r="G1011" s="24" t="str">
        <f>('ICT-BD'!J2346)</f>
        <v>Algo Frío</v>
      </c>
      <c r="H1011" s="24">
        <f t="shared" si="75"/>
        <v>30.036740448368754</v>
      </c>
      <c r="I1011" s="72">
        <f>('ICA-BD'!L2346)</f>
        <v>52.092592592592595</v>
      </c>
      <c r="J1011" s="72" t="str">
        <f>('ICA-BD'!M2346)</f>
        <v>Aceptable</v>
      </c>
      <c r="K1011" s="72">
        <f t="shared" si="76"/>
        <v>78.388148148148147</v>
      </c>
      <c r="L1011" s="133">
        <f>('IRA-BD'!G2346)</f>
        <v>31</v>
      </c>
      <c r="M1011" s="36" t="str">
        <f>('IRA-BD'!H2346)</f>
        <v>Aceptable</v>
      </c>
      <c r="N1011" s="133">
        <f t="shared" si="77"/>
        <v>31</v>
      </c>
      <c r="O1011" s="80">
        <f t="shared" si="78"/>
        <v>46.474962865505631</v>
      </c>
      <c r="P1011" s="81" t="str">
        <f t="shared" si="79"/>
        <v>Moderado</v>
      </c>
      <c r="Q1011" s="11">
        <v>11</v>
      </c>
      <c r="R1011" s="11" t="s">
        <v>167</v>
      </c>
      <c r="S1011" s="11">
        <v>2</v>
      </c>
      <c r="T1011" s="11">
        <v>-74.092641850000007</v>
      </c>
      <c r="U1011" s="12">
        <v>4.7210711700000001</v>
      </c>
    </row>
    <row r="1012" spans="1:21" x14ac:dyDescent="0.25">
      <c r="A1012" s="10">
        <v>3325</v>
      </c>
      <c r="B1012" s="3" t="s">
        <v>5763</v>
      </c>
      <c r="C1012" s="3" t="s">
        <v>5614</v>
      </c>
      <c r="D1012" s="3" t="s">
        <v>1</v>
      </c>
      <c r="E1012" s="3" t="s">
        <v>5683</v>
      </c>
      <c r="F1012" s="24">
        <f>('ICT-BD'!I3326)</f>
        <v>12.382227573589084</v>
      </c>
      <c r="G1012" s="24" t="str">
        <f>('ICT-BD'!J3326)</f>
        <v>Algo Frío</v>
      </c>
      <c r="H1012" s="24">
        <f t="shared" si="75"/>
        <v>34.128584558038362</v>
      </c>
      <c r="I1012" s="72">
        <f>('ICA-BD'!L3326)</f>
        <v>59.648148148148152</v>
      </c>
      <c r="J1012" s="72" t="str">
        <f>('ICA-BD'!M3326)</f>
        <v>Aceptable</v>
      </c>
      <c r="K1012" s="72">
        <f t="shared" si="76"/>
        <v>74.157037037037028</v>
      </c>
      <c r="L1012" s="133">
        <f>('IRA-BD'!G3326)</f>
        <v>31</v>
      </c>
      <c r="M1012" s="36" t="str">
        <f>('IRA-BD'!H3326)</f>
        <v>Aceptable</v>
      </c>
      <c r="N1012" s="133">
        <f t="shared" si="77"/>
        <v>31</v>
      </c>
      <c r="O1012" s="80">
        <f t="shared" si="78"/>
        <v>46.428540531691795</v>
      </c>
      <c r="P1012" s="81" t="str">
        <f t="shared" si="79"/>
        <v>Moderado</v>
      </c>
      <c r="Q1012" s="11">
        <v>19</v>
      </c>
      <c r="R1012" s="11" t="s">
        <v>2</v>
      </c>
      <c r="S1012" s="11">
        <v>1</v>
      </c>
      <c r="T1012" s="11">
        <v>-74.173805680000001</v>
      </c>
      <c r="U1012" s="12">
        <v>4.5721835960000003</v>
      </c>
    </row>
    <row r="1013" spans="1:21" x14ac:dyDescent="0.25">
      <c r="A1013" s="10">
        <v>3089</v>
      </c>
      <c r="B1013" s="3" t="s">
        <v>5609</v>
      </c>
      <c r="C1013" s="3" t="s">
        <v>5602</v>
      </c>
      <c r="D1013" s="3" t="s">
        <v>1</v>
      </c>
      <c r="E1013" s="3" t="s">
        <v>5610</v>
      </c>
      <c r="F1013" s="24">
        <f>('ICT-BD'!I3090)</f>
        <v>12.593380483980399</v>
      </c>
      <c r="G1013" s="24" t="str">
        <f>('ICT-BD'!J3090)</f>
        <v>Algo Frío</v>
      </c>
      <c r="H1013" s="24">
        <f t="shared" si="75"/>
        <v>31.350256789731588</v>
      </c>
      <c r="I1013" s="72">
        <f>('ICA-BD'!L3090)</f>
        <v>54.870370370370367</v>
      </c>
      <c r="J1013" s="72" t="str">
        <f>('ICA-BD'!M3090)</f>
        <v>Aceptable</v>
      </c>
      <c r="K1013" s="72">
        <f t="shared" si="76"/>
        <v>76.83259259259259</v>
      </c>
      <c r="L1013" s="133">
        <f>('IRA-BD'!G3090)</f>
        <v>31</v>
      </c>
      <c r="M1013" s="36" t="str">
        <f>('IRA-BD'!H3090)</f>
        <v>Aceptable</v>
      </c>
      <c r="N1013" s="133">
        <f t="shared" si="77"/>
        <v>31</v>
      </c>
      <c r="O1013" s="80">
        <f t="shared" si="78"/>
        <v>46.39428312744139</v>
      </c>
      <c r="P1013" s="81" t="str">
        <f t="shared" si="79"/>
        <v>Moderado</v>
      </c>
      <c r="Q1013" s="11">
        <v>17</v>
      </c>
      <c r="R1013" s="11" t="s">
        <v>162</v>
      </c>
      <c r="S1013" s="11">
        <v>2</v>
      </c>
      <c r="T1013" s="11">
        <v>-74.069461700000005</v>
      </c>
      <c r="U1013" s="12">
        <v>4.6002585910000002</v>
      </c>
    </row>
    <row r="1014" spans="1:21" x14ac:dyDescent="0.25">
      <c r="A1014" s="10">
        <v>3114</v>
      </c>
      <c r="B1014" s="3" t="s">
        <v>196</v>
      </c>
      <c r="C1014" s="3" t="s">
        <v>6255</v>
      </c>
      <c r="D1014" s="3" t="s">
        <v>1</v>
      </c>
      <c r="E1014" s="3" t="s">
        <v>92</v>
      </c>
      <c r="F1014" s="24">
        <f>('ICT-BD'!I3115)</f>
        <v>12.593380483980399</v>
      </c>
      <c r="G1014" s="24" t="str">
        <f>('ICT-BD'!J3115)</f>
        <v>Algo Frío</v>
      </c>
      <c r="H1014" s="24">
        <f t="shared" si="75"/>
        <v>31.350256789731588</v>
      </c>
      <c r="I1014" s="72">
        <f>('ICA-BD'!L3115)</f>
        <v>54.870370370370367</v>
      </c>
      <c r="J1014" s="72" t="str">
        <f>('ICA-BD'!M3115)</f>
        <v>Aceptable</v>
      </c>
      <c r="K1014" s="72">
        <f t="shared" si="76"/>
        <v>76.83259259259259</v>
      </c>
      <c r="L1014" s="133">
        <f>('IRA-BD'!G3115)</f>
        <v>31</v>
      </c>
      <c r="M1014" s="36" t="str">
        <f>('IRA-BD'!H3115)</f>
        <v>Aceptable</v>
      </c>
      <c r="N1014" s="133">
        <f t="shared" si="77"/>
        <v>31</v>
      </c>
      <c r="O1014" s="80">
        <f t="shared" si="78"/>
        <v>46.39428312744139</v>
      </c>
      <c r="P1014" s="81" t="str">
        <f t="shared" si="79"/>
        <v>Moderado</v>
      </c>
      <c r="Q1014" s="11">
        <v>18</v>
      </c>
      <c r="R1014" s="11" t="s">
        <v>159</v>
      </c>
      <c r="S1014" s="11">
        <v>2</v>
      </c>
      <c r="T1014" s="11">
        <v>-74.115884070000007</v>
      </c>
      <c r="U1014" s="12">
        <v>4.560754137</v>
      </c>
    </row>
    <row r="1015" spans="1:21" x14ac:dyDescent="0.25">
      <c r="A1015" s="10">
        <v>3132</v>
      </c>
      <c r="B1015" s="3" t="s">
        <v>232</v>
      </c>
      <c r="C1015" s="3" t="s">
        <v>6255</v>
      </c>
      <c r="D1015" s="3" t="s">
        <v>1</v>
      </c>
      <c r="E1015" s="3" t="s">
        <v>119</v>
      </c>
      <c r="F1015" s="24">
        <f>('ICT-BD'!I3133)</f>
        <v>12.593380483980399</v>
      </c>
      <c r="G1015" s="24" t="str">
        <f>('ICT-BD'!J3133)</f>
        <v>Algo Frío</v>
      </c>
      <c r="H1015" s="24">
        <f t="shared" si="75"/>
        <v>31.350256789731588</v>
      </c>
      <c r="I1015" s="72">
        <f>('ICA-BD'!L3133)</f>
        <v>54.870370370370367</v>
      </c>
      <c r="J1015" s="72" t="str">
        <f>('ICA-BD'!M3133)</f>
        <v>Aceptable</v>
      </c>
      <c r="K1015" s="72">
        <f t="shared" si="76"/>
        <v>76.83259259259259</v>
      </c>
      <c r="L1015" s="133">
        <f>('IRA-BD'!G3133)</f>
        <v>31</v>
      </c>
      <c r="M1015" s="36" t="str">
        <f>('IRA-BD'!H3133)</f>
        <v>Aceptable</v>
      </c>
      <c r="N1015" s="133">
        <f t="shared" si="77"/>
        <v>31</v>
      </c>
      <c r="O1015" s="80">
        <f t="shared" si="78"/>
        <v>46.39428312744139</v>
      </c>
      <c r="P1015" s="81" t="str">
        <f t="shared" si="79"/>
        <v>Moderado</v>
      </c>
      <c r="Q1015" s="11">
        <v>18</v>
      </c>
      <c r="R1015" s="11" t="s">
        <v>159</v>
      </c>
      <c r="S1015" s="11">
        <v>2</v>
      </c>
      <c r="T1015" s="11">
        <v>-74.113797840000004</v>
      </c>
      <c r="U1015" s="12">
        <v>4.5569824910000003</v>
      </c>
    </row>
    <row r="1016" spans="1:21" x14ac:dyDescent="0.25">
      <c r="A1016" s="10">
        <v>3153</v>
      </c>
      <c r="B1016" s="3" t="s">
        <v>253</v>
      </c>
      <c r="C1016" s="3" t="s">
        <v>6255</v>
      </c>
      <c r="D1016" s="3" t="s">
        <v>1</v>
      </c>
      <c r="E1016" s="3" t="s">
        <v>97</v>
      </c>
      <c r="F1016" s="24">
        <f>('ICT-BD'!I3154)</f>
        <v>12.593380483980399</v>
      </c>
      <c r="G1016" s="24" t="str">
        <f>('ICT-BD'!J3154)</f>
        <v>Algo Frío</v>
      </c>
      <c r="H1016" s="24">
        <f t="shared" si="75"/>
        <v>31.350256789731588</v>
      </c>
      <c r="I1016" s="72">
        <f>('ICA-BD'!L3154)</f>
        <v>54.870370370370367</v>
      </c>
      <c r="J1016" s="72" t="str">
        <f>('ICA-BD'!M3154)</f>
        <v>Aceptable</v>
      </c>
      <c r="K1016" s="72">
        <f t="shared" si="76"/>
        <v>76.83259259259259</v>
      </c>
      <c r="L1016" s="133">
        <f>('IRA-BD'!G3154)</f>
        <v>31</v>
      </c>
      <c r="M1016" s="36" t="str">
        <f>('IRA-BD'!H3154)</f>
        <v>Aceptable</v>
      </c>
      <c r="N1016" s="133">
        <f t="shared" si="77"/>
        <v>31</v>
      </c>
      <c r="O1016" s="80">
        <f t="shared" si="78"/>
        <v>46.39428312744139</v>
      </c>
      <c r="P1016" s="81" t="str">
        <f t="shared" si="79"/>
        <v>Moderado</v>
      </c>
      <c r="Q1016" s="11">
        <v>18</v>
      </c>
      <c r="R1016" s="11" t="s">
        <v>159</v>
      </c>
      <c r="S1016" s="11">
        <v>2</v>
      </c>
      <c r="T1016" s="11">
        <v>-74.116838700000002</v>
      </c>
      <c r="U1016" s="12">
        <v>4.5558818099999998</v>
      </c>
    </row>
    <row r="1017" spans="1:21" x14ac:dyDescent="0.25">
      <c r="A1017" s="10">
        <v>3171</v>
      </c>
      <c r="B1017" s="3" t="s">
        <v>271</v>
      </c>
      <c r="C1017" s="3" t="s">
        <v>6255</v>
      </c>
      <c r="D1017" s="3" t="s">
        <v>1</v>
      </c>
      <c r="E1017" s="3" t="s">
        <v>144</v>
      </c>
      <c r="F1017" s="24">
        <f>('ICT-BD'!I3172)</f>
        <v>12.593380483980399</v>
      </c>
      <c r="G1017" s="24" t="str">
        <f>('ICT-BD'!J3172)</f>
        <v>Algo Frío</v>
      </c>
      <c r="H1017" s="24">
        <f t="shared" si="75"/>
        <v>31.350256789731588</v>
      </c>
      <c r="I1017" s="72">
        <f>('ICA-BD'!L3172)</f>
        <v>54.870370370370367</v>
      </c>
      <c r="J1017" s="72" t="str">
        <f>('ICA-BD'!M3172)</f>
        <v>Aceptable</v>
      </c>
      <c r="K1017" s="72">
        <f t="shared" si="76"/>
        <v>76.83259259259259</v>
      </c>
      <c r="L1017" s="133">
        <f>('IRA-BD'!G3172)</f>
        <v>31</v>
      </c>
      <c r="M1017" s="36" t="str">
        <f>('IRA-BD'!H3172)</f>
        <v>Aceptable</v>
      </c>
      <c r="N1017" s="133">
        <f t="shared" si="77"/>
        <v>31</v>
      </c>
      <c r="O1017" s="80">
        <f t="shared" si="78"/>
        <v>46.39428312744139</v>
      </c>
      <c r="P1017" s="81" t="str">
        <f t="shared" si="79"/>
        <v>Moderado</v>
      </c>
      <c r="Q1017" s="11">
        <v>18</v>
      </c>
      <c r="R1017" s="11" t="s">
        <v>159</v>
      </c>
      <c r="S1017" s="11">
        <v>1</v>
      </c>
      <c r="T1017" s="11">
        <v>-74.115329029999998</v>
      </c>
      <c r="U1017" s="12">
        <v>4.5449799479999999</v>
      </c>
    </row>
    <row r="1018" spans="1:21" x14ac:dyDescent="0.25">
      <c r="A1018" s="10">
        <v>3186</v>
      </c>
      <c r="B1018" s="3" t="s">
        <v>286</v>
      </c>
      <c r="C1018" s="3" t="s">
        <v>6255</v>
      </c>
      <c r="D1018" s="3" t="s">
        <v>1</v>
      </c>
      <c r="E1018" s="3" t="s">
        <v>152</v>
      </c>
      <c r="F1018" s="24">
        <f>('ICT-BD'!I3187)</f>
        <v>12.593380483980399</v>
      </c>
      <c r="G1018" s="24" t="str">
        <f>('ICT-BD'!J3187)</f>
        <v>Algo Frío</v>
      </c>
      <c r="H1018" s="24">
        <f t="shared" si="75"/>
        <v>31.350256789731588</v>
      </c>
      <c r="I1018" s="72">
        <f>('ICA-BD'!L3187)</f>
        <v>54.870370370370367</v>
      </c>
      <c r="J1018" s="72" t="str">
        <f>('ICA-BD'!M3187)</f>
        <v>Aceptable</v>
      </c>
      <c r="K1018" s="72">
        <f t="shared" si="76"/>
        <v>76.83259259259259</v>
      </c>
      <c r="L1018" s="133">
        <f>('IRA-BD'!G3187)</f>
        <v>31</v>
      </c>
      <c r="M1018" s="36" t="str">
        <f>('IRA-BD'!H3187)</f>
        <v>Aceptable</v>
      </c>
      <c r="N1018" s="133">
        <f t="shared" si="77"/>
        <v>31</v>
      </c>
      <c r="O1018" s="80">
        <f t="shared" si="78"/>
        <v>46.39428312744139</v>
      </c>
      <c r="P1018" s="81" t="str">
        <f t="shared" si="79"/>
        <v>Moderado</v>
      </c>
      <c r="Q1018" s="11">
        <v>18</v>
      </c>
      <c r="R1018" s="11" t="s">
        <v>161</v>
      </c>
      <c r="S1018" s="11">
        <v>3</v>
      </c>
      <c r="T1018" s="11">
        <v>-74.10713355</v>
      </c>
      <c r="U1018" s="12">
        <v>4.5760276419999997</v>
      </c>
    </row>
    <row r="1019" spans="1:21" x14ac:dyDescent="0.25">
      <c r="A1019" s="10">
        <v>3187</v>
      </c>
      <c r="B1019" s="3" t="s">
        <v>287</v>
      </c>
      <c r="C1019" s="3" t="s">
        <v>6255</v>
      </c>
      <c r="D1019" s="3" t="s">
        <v>1</v>
      </c>
      <c r="E1019" s="3" t="s">
        <v>152</v>
      </c>
      <c r="F1019" s="24">
        <f>('ICT-BD'!I3188)</f>
        <v>12.593380483980399</v>
      </c>
      <c r="G1019" s="24" t="str">
        <f>('ICT-BD'!J3188)</f>
        <v>Algo Frío</v>
      </c>
      <c r="H1019" s="24">
        <f t="shared" si="75"/>
        <v>31.350256789731588</v>
      </c>
      <c r="I1019" s="72">
        <f>('ICA-BD'!L3188)</f>
        <v>54.870370370370367</v>
      </c>
      <c r="J1019" s="72" t="str">
        <f>('ICA-BD'!M3188)</f>
        <v>Aceptable</v>
      </c>
      <c r="K1019" s="72">
        <f t="shared" si="76"/>
        <v>76.83259259259259</v>
      </c>
      <c r="L1019" s="133">
        <f>('IRA-BD'!G3188)</f>
        <v>31</v>
      </c>
      <c r="M1019" s="36" t="str">
        <f>('IRA-BD'!H3188)</f>
        <v>Aceptable</v>
      </c>
      <c r="N1019" s="133">
        <f t="shared" si="77"/>
        <v>31</v>
      </c>
      <c r="O1019" s="80">
        <f t="shared" si="78"/>
        <v>46.39428312744139</v>
      </c>
      <c r="P1019" s="81" t="str">
        <f t="shared" si="79"/>
        <v>Moderado</v>
      </c>
      <c r="Q1019" s="11">
        <v>18</v>
      </c>
      <c r="R1019" s="11" t="s">
        <v>161</v>
      </c>
      <c r="S1019" s="11">
        <v>3</v>
      </c>
      <c r="T1019" s="11">
        <v>-74.108354360000007</v>
      </c>
      <c r="U1019" s="12">
        <v>4.5769984299999997</v>
      </c>
    </row>
    <row r="1020" spans="1:21" x14ac:dyDescent="0.25">
      <c r="A1020" s="10">
        <v>3188</v>
      </c>
      <c r="B1020" s="3" t="s">
        <v>288</v>
      </c>
      <c r="C1020" s="3" t="s">
        <v>6255</v>
      </c>
      <c r="D1020" s="3" t="s">
        <v>1</v>
      </c>
      <c r="E1020" s="3" t="s">
        <v>152</v>
      </c>
      <c r="F1020" s="24">
        <f>('ICT-BD'!I3189)</f>
        <v>12.593380483980399</v>
      </c>
      <c r="G1020" s="24" t="str">
        <f>('ICT-BD'!J3189)</f>
        <v>Algo Frío</v>
      </c>
      <c r="H1020" s="24">
        <f t="shared" si="75"/>
        <v>31.350256789731588</v>
      </c>
      <c r="I1020" s="72">
        <f>('ICA-BD'!L3189)</f>
        <v>54.870370370370367</v>
      </c>
      <c r="J1020" s="72" t="str">
        <f>('ICA-BD'!M3189)</f>
        <v>Aceptable</v>
      </c>
      <c r="K1020" s="72">
        <f t="shared" si="76"/>
        <v>76.83259259259259</v>
      </c>
      <c r="L1020" s="133">
        <f>('IRA-BD'!G3189)</f>
        <v>31</v>
      </c>
      <c r="M1020" s="36" t="str">
        <f>('IRA-BD'!H3189)</f>
        <v>Aceptable</v>
      </c>
      <c r="N1020" s="133">
        <f t="shared" si="77"/>
        <v>31</v>
      </c>
      <c r="O1020" s="80">
        <f t="shared" si="78"/>
        <v>46.39428312744139</v>
      </c>
      <c r="P1020" s="81" t="str">
        <f t="shared" si="79"/>
        <v>Moderado</v>
      </c>
      <c r="Q1020" s="11">
        <v>18</v>
      </c>
      <c r="R1020" s="11" t="s">
        <v>161</v>
      </c>
      <c r="S1020" s="11">
        <v>3</v>
      </c>
      <c r="T1020" s="11">
        <v>-74.11034789</v>
      </c>
      <c r="U1020" s="12">
        <v>4.5748876330000003</v>
      </c>
    </row>
    <row r="1021" spans="1:21" x14ac:dyDescent="0.25">
      <c r="A1021" s="10">
        <v>3195</v>
      </c>
      <c r="B1021" s="3" t="s">
        <v>295</v>
      </c>
      <c r="C1021" s="3" t="s">
        <v>6255</v>
      </c>
      <c r="D1021" s="3" t="s">
        <v>1</v>
      </c>
      <c r="E1021" s="3" t="s">
        <v>152</v>
      </c>
      <c r="F1021" s="24">
        <f>('ICT-BD'!I3196)</f>
        <v>12.593380483980399</v>
      </c>
      <c r="G1021" s="24" t="str">
        <f>('ICT-BD'!J3196)</f>
        <v>Algo Frío</v>
      </c>
      <c r="H1021" s="24">
        <f t="shared" si="75"/>
        <v>31.350256789731588</v>
      </c>
      <c r="I1021" s="72">
        <f>('ICA-BD'!L3196)</f>
        <v>54.870370370370367</v>
      </c>
      <c r="J1021" s="72" t="str">
        <f>('ICA-BD'!M3196)</f>
        <v>Aceptable</v>
      </c>
      <c r="K1021" s="72">
        <f t="shared" si="76"/>
        <v>76.83259259259259</v>
      </c>
      <c r="L1021" s="133">
        <f>('IRA-BD'!G3196)</f>
        <v>31</v>
      </c>
      <c r="M1021" s="36" t="str">
        <f>('IRA-BD'!H3196)</f>
        <v>Aceptable</v>
      </c>
      <c r="N1021" s="133">
        <f t="shared" si="77"/>
        <v>31</v>
      </c>
      <c r="O1021" s="80">
        <f t="shared" si="78"/>
        <v>46.39428312744139</v>
      </c>
      <c r="P1021" s="81" t="str">
        <f t="shared" si="79"/>
        <v>Moderado</v>
      </c>
      <c r="Q1021" s="11">
        <v>18</v>
      </c>
      <c r="R1021" s="11" t="s">
        <v>161</v>
      </c>
      <c r="S1021" s="11">
        <v>3</v>
      </c>
      <c r="T1021" s="11">
        <v>-74.108486709999994</v>
      </c>
      <c r="U1021" s="12">
        <v>4.5742948449999998</v>
      </c>
    </row>
    <row r="1022" spans="1:21" x14ac:dyDescent="0.25">
      <c r="A1022" s="10">
        <v>3231</v>
      </c>
      <c r="B1022" s="3" t="s">
        <v>316</v>
      </c>
      <c r="C1022" s="3" t="s">
        <v>6255</v>
      </c>
      <c r="D1022" s="3" t="s">
        <v>1</v>
      </c>
      <c r="E1022" s="3" t="s">
        <v>158</v>
      </c>
      <c r="F1022" s="24">
        <f>('ICT-BD'!I3232)</f>
        <v>12.593380483980399</v>
      </c>
      <c r="G1022" s="24" t="str">
        <f>('ICT-BD'!J3232)</f>
        <v>Algo Frío</v>
      </c>
      <c r="H1022" s="24">
        <f t="shared" si="75"/>
        <v>31.350256789731588</v>
      </c>
      <c r="I1022" s="72">
        <f>('ICA-BD'!L3232)</f>
        <v>54.870370370370367</v>
      </c>
      <c r="J1022" s="72" t="str">
        <f>('ICA-BD'!M3232)</f>
        <v>Aceptable</v>
      </c>
      <c r="K1022" s="72">
        <f t="shared" si="76"/>
        <v>76.83259259259259</v>
      </c>
      <c r="L1022" s="133">
        <f>('IRA-BD'!G3232)</f>
        <v>31</v>
      </c>
      <c r="M1022" s="36" t="str">
        <f>('IRA-BD'!H3232)</f>
        <v>Aceptable</v>
      </c>
      <c r="N1022" s="133">
        <f t="shared" si="77"/>
        <v>31</v>
      </c>
      <c r="O1022" s="80">
        <f t="shared" si="78"/>
        <v>46.39428312744139</v>
      </c>
      <c r="P1022" s="81" t="str">
        <f t="shared" si="79"/>
        <v>Moderado</v>
      </c>
      <c r="Q1022" s="11">
        <v>18</v>
      </c>
      <c r="R1022" s="11" t="s">
        <v>159</v>
      </c>
      <c r="S1022" s="11">
        <v>2</v>
      </c>
      <c r="T1022" s="11">
        <v>-74.113630119999996</v>
      </c>
      <c r="U1022" s="12">
        <v>4.5496521740000002</v>
      </c>
    </row>
    <row r="1023" spans="1:21" x14ac:dyDescent="0.25">
      <c r="A1023" s="10">
        <v>976</v>
      </c>
      <c r="B1023" s="3" t="s">
        <v>2017</v>
      </c>
      <c r="C1023" s="3" t="s">
        <v>1986</v>
      </c>
      <c r="D1023" s="3" t="s">
        <v>1</v>
      </c>
      <c r="E1023" s="3" t="s">
        <v>2018</v>
      </c>
      <c r="F1023" s="24">
        <f>('ICT-BD'!I977)</f>
        <v>11.802498687207938</v>
      </c>
      <c r="G1023" s="24" t="str">
        <f>('ICT-BD'!J977)</f>
        <v>Algo Frío</v>
      </c>
      <c r="H1023" s="24">
        <f t="shared" si="75"/>
        <v>41.756596220948168</v>
      </c>
      <c r="I1023" s="72">
        <f>('ICA-BD'!L977)</f>
        <v>73.75</v>
      </c>
      <c r="J1023" s="72" t="str">
        <f>('ICA-BD'!M977)</f>
        <v>Aceptable</v>
      </c>
      <c r="K1023" s="72">
        <f t="shared" si="76"/>
        <v>66.260000000000005</v>
      </c>
      <c r="L1023" s="133">
        <f>('IRA-BD'!G977)</f>
        <v>31</v>
      </c>
      <c r="M1023" s="36" t="str">
        <f>('IRA-BD'!H977)</f>
        <v>Aceptable</v>
      </c>
      <c r="N1023" s="133">
        <f t="shared" si="77"/>
        <v>31</v>
      </c>
      <c r="O1023" s="80">
        <f t="shared" si="78"/>
        <v>46.338865406982727</v>
      </c>
      <c r="P1023" s="81" t="str">
        <f t="shared" si="79"/>
        <v>Moderado</v>
      </c>
      <c r="Q1023" s="11">
        <v>8</v>
      </c>
      <c r="R1023" s="11" t="s">
        <v>5989</v>
      </c>
      <c r="S1023" s="11">
        <v>2</v>
      </c>
      <c r="T1023" s="11">
        <v>-74.147308330000001</v>
      </c>
      <c r="U1023" s="12">
        <v>4.6063911639999997</v>
      </c>
    </row>
    <row r="1024" spans="1:21" x14ac:dyDescent="0.25">
      <c r="A1024" s="10">
        <v>2918</v>
      </c>
      <c r="B1024" s="3" t="s">
        <v>5329</v>
      </c>
      <c r="C1024" s="3" t="s">
        <v>5298</v>
      </c>
      <c r="D1024" s="3" t="s">
        <v>1</v>
      </c>
      <c r="E1024" s="3" t="s">
        <v>5328</v>
      </c>
      <c r="F1024" s="24">
        <f>('ICT-BD'!I2919)</f>
        <v>12.426706907059854</v>
      </c>
      <c r="G1024" s="24" t="str">
        <f>('ICT-BD'!J2919)</f>
        <v>Algo Frío</v>
      </c>
      <c r="H1024" s="24">
        <f t="shared" si="75"/>
        <v>33.543330170265065</v>
      </c>
      <c r="I1024" s="72">
        <f>('ICA-BD'!L2919)</f>
        <v>59.648148148148152</v>
      </c>
      <c r="J1024" s="72" t="str">
        <f>('ICA-BD'!M2919)</f>
        <v>Aceptable</v>
      </c>
      <c r="K1024" s="72">
        <f t="shared" si="76"/>
        <v>74.157037037037028</v>
      </c>
      <c r="L1024" s="133">
        <f>('IRA-BD'!G2919)</f>
        <v>31</v>
      </c>
      <c r="M1024" s="36" t="str">
        <f>('IRA-BD'!H2919)</f>
        <v>Aceptable</v>
      </c>
      <c r="N1024" s="133">
        <f t="shared" si="77"/>
        <v>31</v>
      </c>
      <c r="O1024" s="80">
        <f t="shared" si="78"/>
        <v>46.233455735767365</v>
      </c>
      <c r="P1024" s="81" t="str">
        <f t="shared" si="79"/>
        <v>Moderado</v>
      </c>
      <c r="Q1024" s="11">
        <v>15</v>
      </c>
      <c r="R1024" s="11" t="s">
        <v>161</v>
      </c>
      <c r="S1024" s="11">
        <v>3</v>
      </c>
      <c r="T1024" s="11">
        <v>-74.122238640000006</v>
      </c>
      <c r="U1024" s="12">
        <v>4.5908623620000002</v>
      </c>
    </row>
    <row r="1025" spans="1:21" x14ac:dyDescent="0.25">
      <c r="A1025" s="10">
        <v>2979</v>
      </c>
      <c r="B1025" s="3" t="s">
        <v>5431</v>
      </c>
      <c r="C1025" s="3" t="s">
        <v>5354</v>
      </c>
      <c r="D1025" s="3" t="s">
        <v>1</v>
      </c>
      <c r="E1025" s="3" t="s">
        <v>5363</v>
      </c>
      <c r="F1025" s="24">
        <f>('ICT-BD'!I2980)</f>
        <v>12.426706907059854</v>
      </c>
      <c r="G1025" s="24" t="str">
        <f>('ICT-BD'!J2980)</f>
        <v>Algo Frío</v>
      </c>
      <c r="H1025" s="24">
        <f t="shared" si="75"/>
        <v>33.543330170265065</v>
      </c>
      <c r="I1025" s="72">
        <f>('ICA-BD'!L2980)</f>
        <v>59.648148148148152</v>
      </c>
      <c r="J1025" s="72" t="str">
        <f>('ICA-BD'!M2980)</f>
        <v>Aceptable</v>
      </c>
      <c r="K1025" s="72">
        <f t="shared" si="76"/>
        <v>74.157037037037028</v>
      </c>
      <c r="L1025" s="133">
        <f>('IRA-BD'!G2980)</f>
        <v>31</v>
      </c>
      <c r="M1025" s="36" t="str">
        <f>('IRA-BD'!H2980)</f>
        <v>Aceptable</v>
      </c>
      <c r="N1025" s="133">
        <f t="shared" si="77"/>
        <v>31</v>
      </c>
      <c r="O1025" s="80">
        <f t="shared" si="78"/>
        <v>46.233455735767365</v>
      </c>
      <c r="P1025" s="81" t="str">
        <f t="shared" si="79"/>
        <v>Moderado</v>
      </c>
      <c r="Q1025" s="11">
        <v>16</v>
      </c>
      <c r="R1025" s="11" t="s">
        <v>170</v>
      </c>
      <c r="S1025" s="11">
        <v>3</v>
      </c>
      <c r="T1025" s="11">
        <v>-74.115413599999997</v>
      </c>
      <c r="U1025" s="12">
        <v>4.6070485369999998</v>
      </c>
    </row>
    <row r="1026" spans="1:21" x14ac:dyDescent="0.25">
      <c r="A1026" s="10">
        <v>2994</v>
      </c>
      <c r="B1026" s="3" t="s">
        <v>5453</v>
      </c>
      <c r="C1026" s="3" t="s">
        <v>5354</v>
      </c>
      <c r="D1026" s="3" t="s">
        <v>1</v>
      </c>
      <c r="E1026" s="3" t="s">
        <v>5363</v>
      </c>
      <c r="F1026" s="24">
        <f>('ICT-BD'!I2995)</f>
        <v>12.426706907059854</v>
      </c>
      <c r="G1026" s="24" t="str">
        <f>('ICT-BD'!J2995)</f>
        <v>Algo Frío</v>
      </c>
      <c r="H1026" s="24">
        <f t="shared" ref="H1026:H1089" si="80">IF(F1026&lt;=3, F1026*25/3,
IF(F1026&lt;=5, 26 + (F1026-3.1)*25/1.9,
IF(F1026&lt;=7, 51 + (F1026-5.1)*25/1.9,
IF(F1026&lt;=11, 76 + (F1026-7.1)*25/3.9,
IF(F1026&lt;=13, 51 - (F1026-11.1)*25/1.9,
IF(F1026&lt;=15, 26 - (F1026-13.1)*25/1.9,
25 - (F1026-15)*25/35))))))</f>
        <v>33.543330170265065</v>
      </c>
      <c r="I1026" s="72">
        <f>('ICA-BD'!L2995)</f>
        <v>59.648148148148152</v>
      </c>
      <c r="J1026" s="72" t="str">
        <f>('ICA-BD'!M2995)</f>
        <v>Aceptable</v>
      </c>
      <c r="K1026" s="72">
        <f t="shared" ref="K1026:K1089" si="81">IF(I1026&lt;=50, 100 - (I1026-0)*20/50,
IF(I1026&lt;=100, 79 - (I1026-51)*28/50,
IF(I1026&lt;=150, 50 - (I1026-101)*20/50,
IF(I1026&lt;=200, 29 - (I1026-151)*14/50,
IF(I1026&lt;=300, 14 - (I1026-201)*4/100,
9 - (I1026-301)*9/200)))))</f>
        <v>74.157037037037028</v>
      </c>
      <c r="L1026" s="133">
        <f>('IRA-BD'!G2995)</f>
        <v>31</v>
      </c>
      <c r="M1026" s="36" t="str">
        <f>('IRA-BD'!H2995)</f>
        <v>Aceptable</v>
      </c>
      <c r="N1026" s="133">
        <f t="shared" ref="N1026:N1089" si="82">(L1026)</f>
        <v>31</v>
      </c>
      <c r="O1026" s="80">
        <f t="shared" ref="O1026:O1089" si="83">((H1026+K1026+N1026)/3)</f>
        <v>46.233455735767365</v>
      </c>
      <c r="P1026" s="81" t="str">
        <f t="shared" ref="P1026:P1089" si="84">IF(O1026&gt;=80, "Óptimo",
IF(O1026&gt;=60, "Bueno",
IF(O1026&gt;=40, "Moderado",
IF(O1026&gt;=20, "Bajo", "Malo"))))</f>
        <v>Moderado</v>
      </c>
      <c r="Q1026" s="11">
        <v>16</v>
      </c>
      <c r="R1026" s="11" t="s">
        <v>170</v>
      </c>
      <c r="S1026" s="11">
        <v>3</v>
      </c>
      <c r="T1026" s="11">
        <v>-74.116436640000003</v>
      </c>
      <c r="U1026" s="12">
        <v>4.6055159699999999</v>
      </c>
    </row>
    <row r="1027" spans="1:21" x14ac:dyDescent="0.25">
      <c r="A1027" s="10">
        <v>3251</v>
      </c>
      <c r="B1027" s="3" t="s">
        <v>5642</v>
      </c>
      <c r="C1027" s="3" t="s">
        <v>5614</v>
      </c>
      <c r="D1027" s="3" t="s">
        <v>1</v>
      </c>
      <c r="E1027" s="3" t="s">
        <v>5626</v>
      </c>
      <c r="F1027" s="24">
        <f>('ICT-BD'!I3252)</f>
        <v>12.426706907059854</v>
      </c>
      <c r="G1027" s="24" t="str">
        <f>('ICT-BD'!J3252)</f>
        <v>Algo Frío</v>
      </c>
      <c r="H1027" s="24">
        <f t="shared" si="80"/>
        <v>33.543330170265065</v>
      </c>
      <c r="I1027" s="72">
        <f>('ICA-BD'!L3252)</f>
        <v>59.648148148148152</v>
      </c>
      <c r="J1027" s="72" t="str">
        <f>('ICA-BD'!M3252)</f>
        <v>Aceptable</v>
      </c>
      <c r="K1027" s="72">
        <f t="shared" si="81"/>
        <v>74.157037037037028</v>
      </c>
      <c r="L1027" s="133">
        <f>('IRA-BD'!G3252)</f>
        <v>31</v>
      </c>
      <c r="M1027" s="36" t="str">
        <f>('IRA-BD'!H3252)</f>
        <v>Aceptable</v>
      </c>
      <c r="N1027" s="133">
        <f t="shared" si="82"/>
        <v>31</v>
      </c>
      <c r="O1027" s="80">
        <f t="shared" si="83"/>
        <v>46.233455735767365</v>
      </c>
      <c r="P1027" s="81" t="str">
        <f t="shared" si="84"/>
        <v>Moderado</v>
      </c>
      <c r="Q1027" s="11">
        <v>19</v>
      </c>
      <c r="R1027" s="11" t="s">
        <v>2</v>
      </c>
      <c r="S1027" s="11">
        <v>2</v>
      </c>
      <c r="T1027" s="11">
        <v>-74.143291610000006</v>
      </c>
      <c r="U1027" s="12">
        <v>4.5673336439999996</v>
      </c>
    </row>
    <row r="1028" spans="1:21" x14ac:dyDescent="0.25">
      <c r="A1028" s="10">
        <v>773</v>
      </c>
      <c r="B1028" s="3" t="s">
        <v>15</v>
      </c>
      <c r="C1028" s="3" t="s">
        <v>4</v>
      </c>
      <c r="D1028" s="3" t="s">
        <v>1</v>
      </c>
      <c r="E1028" s="3" t="s">
        <v>16</v>
      </c>
      <c r="F1028" s="24">
        <f>('ICT-BD'!I774)</f>
        <v>12.217776001340578</v>
      </c>
      <c r="G1028" s="24" t="str">
        <f>('ICT-BD'!J774)</f>
        <v>Algo Frío</v>
      </c>
      <c r="H1028" s="24">
        <f t="shared" si="80"/>
        <v>36.292421034992387</v>
      </c>
      <c r="I1028" s="72">
        <f>('ICA-BD'!L774)</f>
        <v>64.75</v>
      </c>
      <c r="J1028" s="72" t="str">
        <f>('ICA-BD'!M774)</f>
        <v>Aceptable</v>
      </c>
      <c r="K1028" s="72">
        <f t="shared" si="81"/>
        <v>71.3</v>
      </c>
      <c r="L1028" s="133">
        <f>('IRA-BD'!G774)</f>
        <v>31</v>
      </c>
      <c r="M1028" s="36" t="str">
        <f>('IRA-BD'!H774)</f>
        <v>Aceptable</v>
      </c>
      <c r="N1028" s="133">
        <f t="shared" si="82"/>
        <v>31</v>
      </c>
      <c r="O1028" s="80">
        <f t="shared" si="83"/>
        <v>46.197473678330795</v>
      </c>
      <c r="P1028" s="81" t="str">
        <f t="shared" si="84"/>
        <v>Moderado</v>
      </c>
      <c r="Q1028" s="11">
        <v>6</v>
      </c>
      <c r="R1028" s="11" t="s">
        <v>6</v>
      </c>
      <c r="S1028" s="11">
        <v>2</v>
      </c>
      <c r="T1028" s="11">
        <v>-74.13164562</v>
      </c>
      <c r="U1028" s="12">
        <v>4.5822584219999998</v>
      </c>
    </row>
    <row r="1029" spans="1:21" x14ac:dyDescent="0.25">
      <c r="A1029" s="10">
        <v>2682</v>
      </c>
      <c r="B1029" s="3" t="s">
        <v>4915</v>
      </c>
      <c r="C1029" s="3" t="s">
        <v>3696</v>
      </c>
      <c r="D1029" s="3" t="s">
        <v>1</v>
      </c>
      <c r="E1029" s="3" t="s">
        <v>4916</v>
      </c>
      <c r="F1029" s="24">
        <f>('ICT-BD'!I2683)</f>
        <v>12.57211985288758</v>
      </c>
      <c r="G1029" s="24" t="str">
        <f>('ICT-BD'!J2683)</f>
        <v>Algo Frío</v>
      </c>
      <c r="H1029" s="24">
        <f t="shared" si="80"/>
        <v>31.630001935689734</v>
      </c>
      <c r="I1029" s="72">
        <f>('ICA-BD'!L2683)</f>
        <v>56.870370370370367</v>
      </c>
      <c r="J1029" s="72" t="str">
        <f>('ICA-BD'!M2683)</f>
        <v>Aceptable</v>
      </c>
      <c r="K1029" s="72">
        <f t="shared" si="81"/>
        <v>75.7125925925926</v>
      </c>
      <c r="L1029" s="133">
        <f>('IRA-BD'!G2683)</f>
        <v>31</v>
      </c>
      <c r="M1029" s="36" t="str">
        <f>('IRA-BD'!H2683)</f>
        <v>Aceptable</v>
      </c>
      <c r="N1029" s="133">
        <f t="shared" si="82"/>
        <v>31</v>
      </c>
      <c r="O1029" s="80">
        <f t="shared" si="83"/>
        <v>46.114198176094114</v>
      </c>
      <c r="P1029" s="81" t="str">
        <f t="shared" si="84"/>
        <v>Moderado</v>
      </c>
      <c r="Q1029" s="11">
        <v>11</v>
      </c>
      <c r="R1029" s="11" t="s">
        <v>5987</v>
      </c>
      <c r="S1029" s="11">
        <v>6</v>
      </c>
      <c r="T1029" s="11">
        <v>-74.069236709999998</v>
      </c>
      <c r="U1029" s="12">
        <v>4.7999232469999997</v>
      </c>
    </row>
    <row r="1030" spans="1:21" x14ac:dyDescent="0.25">
      <c r="A1030" s="10">
        <v>1651</v>
      </c>
      <c r="B1030" s="3" t="s">
        <v>3157</v>
      </c>
      <c r="C1030" s="3" t="s">
        <v>3044</v>
      </c>
      <c r="D1030" s="3" t="s">
        <v>1</v>
      </c>
      <c r="E1030" s="3" t="s">
        <v>3156</v>
      </c>
      <c r="F1030" s="24">
        <f>('ICT-BD'!I1652)</f>
        <v>12.693207725923974</v>
      </c>
      <c r="G1030" s="24" t="str">
        <f>('ICT-BD'!J1652)</f>
        <v>Algo Frío</v>
      </c>
      <c r="H1030" s="24">
        <f t="shared" si="80"/>
        <v>30.036740448368754</v>
      </c>
      <c r="I1030" s="72">
        <f>('ICA-BD'!L1652)</f>
        <v>54.092592592592595</v>
      </c>
      <c r="J1030" s="72" t="str">
        <f>('ICA-BD'!M1652)</f>
        <v>Aceptable</v>
      </c>
      <c r="K1030" s="72">
        <f t="shared" si="81"/>
        <v>77.268148148148143</v>
      </c>
      <c r="L1030" s="133">
        <f>('IRA-BD'!G1652)</f>
        <v>31</v>
      </c>
      <c r="M1030" s="36" t="str">
        <f>('IRA-BD'!H1652)</f>
        <v>Aceptable</v>
      </c>
      <c r="N1030" s="133">
        <f t="shared" si="82"/>
        <v>31</v>
      </c>
      <c r="O1030" s="80">
        <f t="shared" si="83"/>
        <v>46.101629532172296</v>
      </c>
      <c r="P1030" s="81" t="str">
        <f t="shared" si="84"/>
        <v>Moderado</v>
      </c>
      <c r="Q1030" s="11">
        <v>10</v>
      </c>
      <c r="R1030" s="11" t="s">
        <v>168</v>
      </c>
      <c r="S1030" s="11">
        <v>4</v>
      </c>
      <c r="T1030" s="11">
        <v>-74.084943859999996</v>
      </c>
      <c r="U1030" s="12">
        <v>4.6940344999999999</v>
      </c>
    </row>
    <row r="1031" spans="1:21" x14ac:dyDescent="0.25">
      <c r="A1031" s="10">
        <v>1654</v>
      </c>
      <c r="B1031" s="3" t="s">
        <v>3162</v>
      </c>
      <c r="C1031" s="3" t="s">
        <v>3044</v>
      </c>
      <c r="D1031" s="3" t="s">
        <v>1</v>
      </c>
      <c r="E1031" s="3" t="s">
        <v>3163</v>
      </c>
      <c r="F1031" s="24">
        <f>('ICT-BD'!I1655)</f>
        <v>12.693207725923974</v>
      </c>
      <c r="G1031" s="24" t="str">
        <f>('ICT-BD'!J1655)</f>
        <v>Algo Frío</v>
      </c>
      <c r="H1031" s="24">
        <f t="shared" si="80"/>
        <v>30.036740448368754</v>
      </c>
      <c r="I1031" s="72">
        <f>('ICA-BD'!L1655)</f>
        <v>54.092592592592595</v>
      </c>
      <c r="J1031" s="72" t="str">
        <f>('ICA-BD'!M1655)</f>
        <v>Aceptable</v>
      </c>
      <c r="K1031" s="72">
        <f t="shared" si="81"/>
        <v>77.268148148148143</v>
      </c>
      <c r="L1031" s="133">
        <f>('IRA-BD'!G1655)</f>
        <v>31</v>
      </c>
      <c r="M1031" s="36" t="str">
        <f>('IRA-BD'!H1655)</f>
        <v>Aceptable</v>
      </c>
      <c r="N1031" s="133">
        <f t="shared" si="82"/>
        <v>31</v>
      </c>
      <c r="O1031" s="80">
        <f t="shared" si="83"/>
        <v>46.101629532172296</v>
      </c>
      <c r="P1031" s="81" t="str">
        <f t="shared" si="84"/>
        <v>Moderado</v>
      </c>
      <c r="Q1031" s="11">
        <v>10</v>
      </c>
      <c r="R1031" s="11" t="s">
        <v>168</v>
      </c>
      <c r="S1031" s="11">
        <v>3</v>
      </c>
      <c r="T1031" s="11">
        <v>-74.089421650000006</v>
      </c>
      <c r="U1031" s="12">
        <v>4.6894801519999998</v>
      </c>
    </row>
    <row r="1032" spans="1:21" x14ac:dyDescent="0.25">
      <c r="A1032" s="10">
        <v>1656</v>
      </c>
      <c r="B1032" s="3" t="s">
        <v>3166</v>
      </c>
      <c r="C1032" s="3" t="s">
        <v>3044</v>
      </c>
      <c r="D1032" s="3" t="s">
        <v>1</v>
      </c>
      <c r="E1032" s="3" t="s">
        <v>3167</v>
      </c>
      <c r="F1032" s="24">
        <f>('ICT-BD'!I1657)</f>
        <v>12.693207725923974</v>
      </c>
      <c r="G1032" s="24" t="str">
        <f>('ICT-BD'!J1657)</f>
        <v>Algo Frío</v>
      </c>
      <c r="H1032" s="24">
        <f t="shared" si="80"/>
        <v>30.036740448368754</v>
      </c>
      <c r="I1032" s="72">
        <f>('ICA-BD'!L1657)</f>
        <v>54.092592592592595</v>
      </c>
      <c r="J1032" s="72" t="str">
        <f>('ICA-BD'!M1657)</f>
        <v>Aceptable</v>
      </c>
      <c r="K1032" s="72">
        <f t="shared" si="81"/>
        <v>77.268148148148143</v>
      </c>
      <c r="L1032" s="133">
        <f>('IRA-BD'!G1657)</f>
        <v>31</v>
      </c>
      <c r="M1032" s="36" t="str">
        <f>('IRA-BD'!H1657)</f>
        <v>Aceptable</v>
      </c>
      <c r="N1032" s="133">
        <f t="shared" si="82"/>
        <v>31</v>
      </c>
      <c r="O1032" s="80">
        <f t="shared" si="83"/>
        <v>46.101629532172296</v>
      </c>
      <c r="P1032" s="81" t="str">
        <f t="shared" si="84"/>
        <v>Moderado</v>
      </c>
      <c r="Q1032" s="11">
        <v>10</v>
      </c>
      <c r="R1032" s="11" t="s">
        <v>168</v>
      </c>
      <c r="S1032" s="11">
        <v>3</v>
      </c>
      <c r="T1032" s="11">
        <v>-74.082771949999994</v>
      </c>
      <c r="U1032" s="12">
        <v>4.6899338129999997</v>
      </c>
    </row>
    <row r="1033" spans="1:21" x14ac:dyDescent="0.25">
      <c r="A1033" s="10">
        <v>1659</v>
      </c>
      <c r="B1033" s="3" t="s">
        <v>3172</v>
      </c>
      <c r="C1033" s="3" t="s">
        <v>3044</v>
      </c>
      <c r="D1033" s="3" t="s">
        <v>1</v>
      </c>
      <c r="E1033" s="3" t="s">
        <v>3173</v>
      </c>
      <c r="F1033" s="24">
        <f>('ICT-BD'!I1660)</f>
        <v>12.693207725923974</v>
      </c>
      <c r="G1033" s="24" t="str">
        <f>('ICT-BD'!J1660)</f>
        <v>Algo Frío</v>
      </c>
      <c r="H1033" s="24">
        <f t="shared" si="80"/>
        <v>30.036740448368754</v>
      </c>
      <c r="I1033" s="72">
        <f>('ICA-BD'!L1660)</f>
        <v>54.092592592592595</v>
      </c>
      <c r="J1033" s="72" t="str">
        <f>('ICA-BD'!M1660)</f>
        <v>Aceptable</v>
      </c>
      <c r="K1033" s="72">
        <f t="shared" si="81"/>
        <v>77.268148148148143</v>
      </c>
      <c r="L1033" s="133">
        <f>('IRA-BD'!G1660)</f>
        <v>31</v>
      </c>
      <c r="M1033" s="36" t="str">
        <f>('IRA-BD'!H1660)</f>
        <v>Aceptable</v>
      </c>
      <c r="N1033" s="133">
        <f t="shared" si="82"/>
        <v>31</v>
      </c>
      <c r="O1033" s="80">
        <f t="shared" si="83"/>
        <v>46.101629532172296</v>
      </c>
      <c r="P1033" s="81" t="str">
        <f t="shared" si="84"/>
        <v>Moderado</v>
      </c>
      <c r="Q1033" s="11">
        <v>10</v>
      </c>
      <c r="R1033" s="11" t="s">
        <v>168</v>
      </c>
      <c r="S1033" s="11">
        <v>3</v>
      </c>
      <c r="T1033" s="11">
        <v>-74.087516429999994</v>
      </c>
      <c r="U1033" s="12">
        <v>4.6893158640000001</v>
      </c>
    </row>
    <row r="1034" spans="1:21" x14ac:dyDescent="0.25">
      <c r="A1034" s="10">
        <v>1675</v>
      </c>
      <c r="B1034" s="3" t="s">
        <v>3202</v>
      </c>
      <c r="C1034" s="3" t="s">
        <v>3044</v>
      </c>
      <c r="D1034" s="3" t="s">
        <v>1</v>
      </c>
      <c r="E1034" s="3" t="s">
        <v>3169</v>
      </c>
      <c r="F1034" s="24">
        <f>('ICT-BD'!I1676)</f>
        <v>12.693207725923974</v>
      </c>
      <c r="G1034" s="24" t="str">
        <f>('ICT-BD'!J1676)</f>
        <v>Algo Frío</v>
      </c>
      <c r="H1034" s="24">
        <f t="shared" si="80"/>
        <v>30.036740448368754</v>
      </c>
      <c r="I1034" s="72">
        <f>('ICA-BD'!L1676)</f>
        <v>54.092592592592595</v>
      </c>
      <c r="J1034" s="72" t="str">
        <f>('ICA-BD'!M1676)</f>
        <v>Aceptable</v>
      </c>
      <c r="K1034" s="72">
        <f t="shared" si="81"/>
        <v>77.268148148148143</v>
      </c>
      <c r="L1034" s="133">
        <f>('IRA-BD'!G1676)</f>
        <v>31</v>
      </c>
      <c r="M1034" s="36" t="str">
        <f>('IRA-BD'!H1676)</f>
        <v>Aceptable</v>
      </c>
      <c r="N1034" s="133">
        <f t="shared" si="82"/>
        <v>31</v>
      </c>
      <c r="O1034" s="80">
        <f t="shared" si="83"/>
        <v>46.101629532172296</v>
      </c>
      <c r="P1034" s="81" t="str">
        <f t="shared" si="84"/>
        <v>Moderado</v>
      </c>
      <c r="Q1034" s="11">
        <v>10</v>
      </c>
      <c r="R1034" s="11" t="s">
        <v>168</v>
      </c>
      <c r="S1034" s="11">
        <v>3</v>
      </c>
      <c r="T1034" s="11">
        <v>-74.078214579999994</v>
      </c>
      <c r="U1034" s="12">
        <v>4.6860851419999996</v>
      </c>
    </row>
    <row r="1035" spans="1:21" x14ac:dyDescent="0.25">
      <c r="A1035" s="10">
        <v>2129</v>
      </c>
      <c r="B1035" s="3" t="s">
        <v>3949</v>
      </c>
      <c r="C1035" s="3" t="s">
        <v>3696</v>
      </c>
      <c r="D1035" s="3" t="s">
        <v>1</v>
      </c>
      <c r="E1035" s="3" t="s">
        <v>3950</v>
      </c>
      <c r="F1035" s="24">
        <f>('ICT-BD'!I2130)</f>
        <v>12.693207725923974</v>
      </c>
      <c r="G1035" s="24" t="str">
        <f>('ICT-BD'!J2130)</f>
        <v>Algo Frío</v>
      </c>
      <c r="H1035" s="24">
        <f t="shared" si="80"/>
        <v>30.036740448368754</v>
      </c>
      <c r="I1035" s="72">
        <f>('ICA-BD'!L2130)</f>
        <v>54.092592592592595</v>
      </c>
      <c r="J1035" s="72" t="str">
        <f>('ICA-BD'!M2130)</f>
        <v>Aceptable</v>
      </c>
      <c r="K1035" s="72">
        <f t="shared" si="81"/>
        <v>77.268148148148143</v>
      </c>
      <c r="L1035" s="133">
        <f>('IRA-BD'!G2130)</f>
        <v>31</v>
      </c>
      <c r="M1035" s="36" t="str">
        <f>('IRA-BD'!H2130)</f>
        <v>Aceptable</v>
      </c>
      <c r="N1035" s="133">
        <f t="shared" si="82"/>
        <v>31</v>
      </c>
      <c r="O1035" s="80">
        <f t="shared" si="83"/>
        <v>46.101629532172296</v>
      </c>
      <c r="P1035" s="81" t="str">
        <f t="shared" si="84"/>
        <v>Moderado</v>
      </c>
      <c r="Q1035" s="11">
        <v>11</v>
      </c>
      <c r="R1035" s="11" t="s">
        <v>166</v>
      </c>
      <c r="S1035" s="11">
        <v>4</v>
      </c>
      <c r="T1035" s="11">
        <v>-74.081949530000003</v>
      </c>
      <c r="U1035" s="12">
        <v>4.6954432969999997</v>
      </c>
    </row>
    <row r="1036" spans="1:21" x14ac:dyDescent="0.25">
      <c r="A1036" s="10">
        <v>2131</v>
      </c>
      <c r="B1036" s="3" t="s">
        <v>3953</v>
      </c>
      <c r="C1036" s="3" t="s">
        <v>3696</v>
      </c>
      <c r="D1036" s="3" t="s">
        <v>1</v>
      </c>
      <c r="E1036" s="3" t="s">
        <v>3954</v>
      </c>
      <c r="F1036" s="24">
        <f>('ICT-BD'!I2132)</f>
        <v>12.693207725923974</v>
      </c>
      <c r="G1036" s="24" t="str">
        <f>('ICT-BD'!J2132)</f>
        <v>Algo Frío</v>
      </c>
      <c r="H1036" s="24">
        <f t="shared" si="80"/>
        <v>30.036740448368754</v>
      </c>
      <c r="I1036" s="72">
        <f>('ICA-BD'!L2132)</f>
        <v>54.092592592592595</v>
      </c>
      <c r="J1036" s="72" t="str">
        <f>('ICA-BD'!M2132)</f>
        <v>Aceptable</v>
      </c>
      <c r="K1036" s="72">
        <f t="shared" si="81"/>
        <v>77.268148148148143</v>
      </c>
      <c r="L1036" s="133">
        <f>('IRA-BD'!G2132)</f>
        <v>31</v>
      </c>
      <c r="M1036" s="36" t="str">
        <f>('IRA-BD'!H2132)</f>
        <v>Aceptable</v>
      </c>
      <c r="N1036" s="133">
        <f t="shared" si="82"/>
        <v>31</v>
      </c>
      <c r="O1036" s="80">
        <f t="shared" si="83"/>
        <v>46.101629532172296</v>
      </c>
      <c r="P1036" s="81" t="str">
        <f t="shared" si="84"/>
        <v>Moderado</v>
      </c>
      <c r="Q1036" s="11">
        <v>11</v>
      </c>
      <c r="R1036" s="11" t="s">
        <v>166</v>
      </c>
      <c r="S1036" s="11">
        <v>4</v>
      </c>
      <c r="T1036" s="11">
        <v>-74.078345130000002</v>
      </c>
      <c r="U1036" s="12">
        <v>4.6967311780000003</v>
      </c>
    </row>
    <row r="1037" spans="1:21" x14ac:dyDescent="0.25">
      <c r="A1037" s="10">
        <v>2142</v>
      </c>
      <c r="B1037" s="3" t="s">
        <v>3972</v>
      </c>
      <c r="C1037" s="3" t="s">
        <v>3696</v>
      </c>
      <c r="D1037" s="3" t="s">
        <v>1</v>
      </c>
      <c r="E1037" s="3" t="s">
        <v>3967</v>
      </c>
      <c r="F1037" s="24">
        <f>('ICT-BD'!I2143)</f>
        <v>12.693207725923974</v>
      </c>
      <c r="G1037" s="24" t="str">
        <f>('ICT-BD'!J2143)</f>
        <v>Algo Frío</v>
      </c>
      <c r="H1037" s="24">
        <f t="shared" si="80"/>
        <v>30.036740448368754</v>
      </c>
      <c r="I1037" s="72">
        <f>('ICA-BD'!L2143)</f>
        <v>54.092592592592595</v>
      </c>
      <c r="J1037" s="72" t="str">
        <f>('ICA-BD'!M2143)</f>
        <v>Aceptable</v>
      </c>
      <c r="K1037" s="72">
        <f t="shared" si="81"/>
        <v>77.268148148148143</v>
      </c>
      <c r="L1037" s="133">
        <f>('IRA-BD'!G2143)</f>
        <v>31</v>
      </c>
      <c r="M1037" s="36" t="str">
        <f>('IRA-BD'!H2143)</f>
        <v>Aceptable</v>
      </c>
      <c r="N1037" s="133">
        <f t="shared" si="82"/>
        <v>31</v>
      </c>
      <c r="O1037" s="80">
        <f t="shared" si="83"/>
        <v>46.101629532172296</v>
      </c>
      <c r="P1037" s="81" t="str">
        <f t="shared" si="84"/>
        <v>Moderado</v>
      </c>
      <c r="Q1037" s="11">
        <v>11</v>
      </c>
      <c r="R1037" s="11" t="s">
        <v>166</v>
      </c>
      <c r="S1037" s="11">
        <v>4</v>
      </c>
      <c r="T1037" s="11">
        <v>-74.074111419999994</v>
      </c>
      <c r="U1037" s="12">
        <v>4.6974386680000002</v>
      </c>
    </row>
    <row r="1038" spans="1:21" x14ac:dyDescent="0.25">
      <c r="A1038" s="10">
        <v>2143</v>
      </c>
      <c r="B1038" s="3" t="s">
        <v>3973</v>
      </c>
      <c r="C1038" s="3" t="s">
        <v>3696</v>
      </c>
      <c r="D1038" s="3" t="s">
        <v>1</v>
      </c>
      <c r="E1038" s="3" t="s">
        <v>3958</v>
      </c>
      <c r="F1038" s="24">
        <f>('ICT-BD'!I2144)</f>
        <v>12.693207725923974</v>
      </c>
      <c r="G1038" s="24" t="str">
        <f>('ICT-BD'!J2144)</f>
        <v>Algo Frío</v>
      </c>
      <c r="H1038" s="24">
        <f t="shared" si="80"/>
        <v>30.036740448368754</v>
      </c>
      <c r="I1038" s="72">
        <f>('ICA-BD'!L2144)</f>
        <v>54.092592592592595</v>
      </c>
      <c r="J1038" s="72" t="str">
        <f>('ICA-BD'!M2144)</f>
        <v>Aceptable</v>
      </c>
      <c r="K1038" s="72">
        <f t="shared" si="81"/>
        <v>77.268148148148143</v>
      </c>
      <c r="L1038" s="133">
        <f>('IRA-BD'!G2144)</f>
        <v>31</v>
      </c>
      <c r="M1038" s="36" t="str">
        <f>('IRA-BD'!H2144)</f>
        <v>Aceptable</v>
      </c>
      <c r="N1038" s="133">
        <f t="shared" si="82"/>
        <v>31</v>
      </c>
      <c r="O1038" s="80">
        <f t="shared" si="83"/>
        <v>46.101629532172296</v>
      </c>
      <c r="P1038" s="81" t="str">
        <f t="shared" si="84"/>
        <v>Moderado</v>
      </c>
      <c r="Q1038" s="11">
        <v>11</v>
      </c>
      <c r="R1038" s="11" t="s">
        <v>166</v>
      </c>
      <c r="S1038" s="11">
        <v>4</v>
      </c>
      <c r="T1038" s="11">
        <v>-74.075919139999996</v>
      </c>
      <c r="U1038" s="12">
        <v>4.6892838189999999</v>
      </c>
    </row>
    <row r="1039" spans="1:21" x14ac:dyDescent="0.25">
      <c r="A1039" s="10">
        <v>2146</v>
      </c>
      <c r="B1039" s="3" t="s">
        <v>3978</v>
      </c>
      <c r="C1039" s="3" t="s">
        <v>3696</v>
      </c>
      <c r="D1039" s="3" t="s">
        <v>1</v>
      </c>
      <c r="E1039" s="3" t="s">
        <v>3979</v>
      </c>
      <c r="F1039" s="24">
        <f>('ICT-BD'!I2147)</f>
        <v>12.693207725923974</v>
      </c>
      <c r="G1039" s="24" t="str">
        <f>('ICT-BD'!J2147)</f>
        <v>Algo Frío</v>
      </c>
      <c r="H1039" s="24">
        <f t="shared" si="80"/>
        <v>30.036740448368754</v>
      </c>
      <c r="I1039" s="72">
        <f>('ICA-BD'!L2147)</f>
        <v>54.092592592592595</v>
      </c>
      <c r="J1039" s="72" t="str">
        <f>('ICA-BD'!M2147)</f>
        <v>Aceptable</v>
      </c>
      <c r="K1039" s="72">
        <f t="shared" si="81"/>
        <v>77.268148148148143</v>
      </c>
      <c r="L1039" s="133">
        <f>('IRA-BD'!G2147)</f>
        <v>31</v>
      </c>
      <c r="M1039" s="36" t="str">
        <f>('IRA-BD'!H2147)</f>
        <v>Aceptable</v>
      </c>
      <c r="N1039" s="133">
        <f t="shared" si="82"/>
        <v>31</v>
      </c>
      <c r="O1039" s="80">
        <f t="shared" si="83"/>
        <v>46.101629532172296</v>
      </c>
      <c r="P1039" s="81" t="str">
        <f t="shared" si="84"/>
        <v>Moderado</v>
      </c>
      <c r="Q1039" s="11">
        <v>11</v>
      </c>
      <c r="R1039" s="11" t="s">
        <v>166</v>
      </c>
      <c r="S1039" s="11">
        <v>4</v>
      </c>
      <c r="T1039" s="11">
        <v>-74.07611464</v>
      </c>
      <c r="U1039" s="12">
        <v>4.6957399640000004</v>
      </c>
    </row>
    <row r="1040" spans="1:21" x14ac:dyDescent="0.25">
      <c r="A1040" s="10">
        <v>2147</v>
      </c>
      <c r="B1040" s="3" t="s">
        <v>3980</v>
      </c>
      <c r="C1040" s="3" t="s">
        <v>3696</v>
      </c>
      <c r="D1040" s="3" t="s">
        <v>1</v>
      </c>
      <c r="E1040" s="3" t="s">
        <v>3954</v>
      </c>
      <c r="F1040" s="24">
        <f>('ICT-BD'!I2148)</f>
        <v>12.693207725923974</v>
      </c>
      <c r="G1040" s="24" t="str">
        <f>('ICT-BD'!J2148)</f>
        <v>Algo Frío</v>
      </c>
      <c r="H1040" s="24">
        <f t="shared" si="80"/>
        <v>30.036740448368754</v>
      </c>
      <c r="I1040" s="72">
        <f>('ICA-BD'!L2148)</f>
        <v>54.092592592592595</v>
      </c>
      <c r="J1040" s="72" t="str">
        <f>('ICA-BD'!M2148)</f>
        <v>Aceptable</v>
      </c>
      <c r="K1040" s="72">
        <f t="shared" si="81"/>
        <v>77.268148148148143</v>
      </c>
      <c r="L1040" s="133">
        <f>('IRA-BD'!G2148)</f>
        <v>31</v>
      </c>
      <c r="M1040" s="36" t="str">
        <f>('IRA-BD'!H2148)</f>
        <v>Aceptable</v>
      </c>
      <c r="N1040" s="133">
        <f t="shared" si="82"/>
        <v>31</v>
      </c>
      <c r="O1040" s="80">
        <f t="shared" si="83"/>
        <v>46.101629532172296</v>
      </c>
      <c r="P1040" s="81" t="str">
        <f t="shared" si="84"/>
        <v>Moderado</v>
      </c>
      <c r="Q1040" s="11">
        <v>11</v>
      </c>
      <c r="R1040" s="11" t="s">
        <v>166</v>
      </c>
      <c r="S1040" s="11">
        <v>4</v>
      </c>
      <c r="T1040" s="11">
        <v>-74.078090250000002</v>
      </c>
      <c r="U1040" s="12">
        <v>4.6953984919999998</v>
      </c>
    </row>
    <row r="1041" spans="1:21" x14ac:dyDescent="0.25">
      <c r="A1041" s="10">
        <v>2148</v>
      </c>
      <c r="B1041" s="3" t="s">
        <v>3981</v>
      </c>
      <c r="C1041" s="3" t="s">
        <v>3696</v>
      </c>
      <c r="D1041" s="3" t="s">
        <v>1</v>
      </c>
      <c r="E1041" s="3" t="s">
        <v>3982</v>
      </c>
      <c r="F1041" s="24">
        <f>('ICT-BD'!I2149)</f>
        <v>12.693207725923974</v>
      </c>
      <c r="G1041" s="24" t="str">
        <f>('ICT-BD'!J2149)</f>
        <v>Algo Frío</v>
      </c>
      <c r="H1041" s="24">
        <f t="shared" si="80"/>
        <v>30.036740448368754</v>
      </c>
      <c r="I1041" s="72">
        <f>('ICA-BD'!L2149)</f>
        <v>54.092592592592595</v>
      </c>
      <c r="J1041" s="72" t="str">
        <f>('ICA-BD'!M2149)</f>
        <v>Aceptable</v>
      </c>
      <c r="K1041" s="72">
        <f t="shared" si="81"/>
        <v>77.268148148148143</v>
      </c>
      <c r="L1041" s="133">
        <f>('IRA-BD'!G2149)</f>
        <v>31</v>
      </c>
      <c r="M1041" s="36" t="str">
        <f>('IRA-BD'!H2149)</f>
        <v>Aceptable</v>
      </c>
      <c r="N1041" s="133">
        <f t="shared" si="82"/>
        <v>31</v>
      </c>
      <c r="O1041" s="80">
        <f t="shared" si="83"/>
        <v>46.101629532172296</v>
      </c>
      <c r="P1041" s="81" t="str">
        <f t="shared" si="84"/>
        <v>Moderado</v>
      </c>
      <c r="Q1041" s="11">
        <v>11</v>
      </c>
      <c r="R1041" s="11" t="s">
        <v>166</v>
      </c>
      <c r="S1041" s="11">
        <v>3</v>
      </c>
      <c r="T1041" s="11">
        <v>-74.075495149999995</v>
      </c>
      <c r="U1041" s="12">
        <v>4.6970946769999999</v>
      </c>
    </row>
    <row r="1042" spans="1:21" x14ac:dyDescent="0.25">
      <c r="A1042" s="10">
        <v>2149</v>
      </c>
      <c r="B1042" s="3" t="s">
        <v>3983</v>
      </c>
      <c r="C1042" s="3" t="s">
        <v>3696</v>
      </c>
      <c r="D1042" s="3" t="s">
        <v>1</v>
      </c>
      <c r="E1042" s="3" t="s">
        <v>3984</v>
      </c>
      <c r="F1042" s="24">
        <f>('ICT-BD'!I2150)</f>
        <v>12.693207725923974</v>
      </c>
      <c r="G1042" s="24" t="str">
        <f>('ICT-BD'!J2150)</f>
        <v>Algo Frío</v>
      </c>
      <c r="H1042" s="24">
        <f t="shared" si="80"/>
        <v>30.036740448368754</v>
      </c>
      <c r="I1042" s="72">
        <f>('ICA-BD'!L2150)</f>
        <v>54.092592592592595</v>
      </c>
      <c r="J1042" s="72" t="str">
        <f>('ICA-BD'!M2150)</f>
        <v>Aceptable</v>
      </c>
      <c r="K1042" s="72">
        <f t="shared" si="81"/>
        <v>77.268148148148143</v>
      </c>
      <c r="L1042" s="133">
        <f>('IRA-BD'!G2150)</f>
        <v>31</v>
      </c>
      <c r="M1042" s="36" t="str">
        <f>('IRA-BD'!H2150)</f>
        <v>Aceptable</v>
      </c>
      <c r="N1042" s="133">
        <f t="shared" si="82"/>
        <v>31</v>
      </c>
      <c r="O1042" s="80">
        <f t="shared" si="83"/>
        <v>46.101629532172296</v>
      </c>
      <c r="P1042" s="81" t="str">
        <f t="shared" si="84"/>
        <v>Moderado</v>
      </c>
      <c r="Q1042" s="11">
        <v>11</v>
      </c>
      <c r="R1042" s="11" t="s">
        <v>166</v>
      </c>
      <c r="S1042" s="11">
        <v>4</v>
      </c>
      <c r="T1042" s="11">
        <v>-74.078643060000005</v>
      </c>
      <c r="U1042" s="12">
        <v>4.6931594729999997</v>
      </c>
    </row>
    <row r="1043" spans="1:21" x14ac:dyDescent="0.25">
      <c r="A1043" s="10">
        <v>2151</v>
      </c>
      <c r="B1043" s="3" t="s">
        <v>3987</v>
      </c>
      <c r="C1043" s="3" t="s">
        <v>3696</v>
      </c>
      <c r="D1043" s="3" t="s">
        <v>1</v>
      </c>
      <c r="E1043" s="3" t="s">
        <v>3950</v>
      </c>
      <c r="F1043" s="24">
        <f>('ICT-BD'!I2152)</f>
        <v>12.693207725923974</v>
      </c>
      <c r="G1043" s="24" t="str">
        <f>('ICT-BD'!J2152)</f>
        <v>Algo Frío</v>
      </c>
      <c r="H1043" s="24">
        <f t="shared" si="80"/>
        <v>30.036740448368754</v>
      </c>
      <c r="I1043" s="72">
        <f>('ICA-BD'!L2152)</f>
        <v>54.092592592592595</v>
      </c>
      <c r="J1043" s="72" t="str">
        <f>('ICA-BD'!M2152)</f>
        <v>Aceptable</v>
      </c>
      <c r="K1043" s="72">
        <f t="shared" si="81"/>
        <v>77.268148148148143</v>
      </c>
      <c r="L1043" s="133">
        <f>('IRA-BD'!G2152)</f>
        <v>31</v>
      </c>
      <c r="M1043" s="36" t="str">
        <f>('IRA-BD'!H2152)</f>
        <v>Aceptable</v>
      </c>
      <c r="N1043" s="133">
        <f t="shared" si="82"/>
        <v>31</v>
      </c>
      <c r="O1043" s="80">
        <f t="shared" si="83"/>
        <v>46.101629532172296</v>
      </c>
      <c r="P1043" s="81" t="str">
        <f t="shared" si="84"/>
        <v>Moderado</v>
      </c>
      <c r="Q1043" s="11">
        <v>11</v>
      </c>
      <c r="R1043" s="11" t="s">
        <v>166</v>
      </c>
      <c r="S1043" s="11">
        <v>4</v>
      </c>
      <c r="T1043" s="11">
        <v>-74.080184119999998</v>
      </c>
      <c r="U1043" s="12">
        <v>4.6959746400000002</v>
      </c>
    </row>
    <row r="1044" spans="1:21" x14ac:dyDescent="0.25">
      <c r="A1044" s="10">
        <v>2163</v>
      </c>
      <c r="B1044" s="3" t="s">
        <v>4009</v>
      </c>
      <c r="C1044" s="3" t="s">
        <v>3696</v>
      </c>
      <c r="D1044" s="3" t="s">
        <v>1</v>
      </c>
      <c r="E1044" s="3" t="s">
        <v>3975</v>
      </c>
      <c r="F1044" s="24">
        <f>('ICT-BD'!I2164)</f>
        <v>12.693207725923974</v>
      </c>
      <c r="G1044" s="24" t="str">
        <f>('ICT-BD'!J2164)</f>
        <v>Algo Frío</v>
      </c>
      <c r="H1044" s="24">
        <f t="shared" si="80"/>
        <v>30.036740448368754</v>
      </c>
      <c r="I1044" s="72">
        <f>('ICA-BD'!L2164)</f>
        <v>54.092592592592595</v>
      </c>
      <c r="J1044" s="72" t="str">
        <f>('ICA-BD'!M2164)</f>
        <v>Aceptable</v>
      </c>
      <c r="K1044" s="72">
        <f t="shared" si="81"/>
        <v>77.268148148148143</v>
      </c>
      <c r="L1044" s="133">
        <f>('IRA-BD'!G2164)</f>
        <v>31</v>
      </c>
      <c r="M1044" s="36" t="str">
        <f>('IRA-BD'!H2164)</f>
        <v>Aceptable</v>
      </c>
      <c r="N1044" s="133">
        <f t="shared" si="82"/>
        <v>31</v>
      </c>
      <c r="O1044" s="80">
        <f t="shared" si="83"/>
        <v>46.101629532172296</v>
      </c>
      <c r="P1044" s="81" t="str">
        <f t="shared" si="84"/>
        <v>Moderado</v>
      </c>
      <c r="Q1044" s="11">
        <v>11</v>
      </c>
      <c r="R1044" s="11" t="s">
        <v>166</v>
      </c>
      <c r="S1044" s="11">
        <v>4</v>
      </c>
      <c r="T1044" s="11">
        <v>-74.078169340000002</v>
      </c>
      <c r="U1044" s="12">
        <v>4.6983534889999996</v>
      </c>
    </row>
    <row r="1045" spans="1:21" x14ac:dyDescent="0.25">
      <c r="A1045" s="10">
        <v>2296</v>
      </c>
      <c r="B1045" s="3" t="s">
        <v>4249</v>
      </c>
      <c r="C1045" s="3" t="s">
        <v>3696</v>
      </c>
      <c r="D1045" s="3" t="s">
        <v>1</v>
      </c>
      <c r="E1045" s="3" t="s">
        <v>4250</v>
      </c>
      <c r="F1045" s="24">
        <f>('ICT-BD'!I2297)</f>
        <v>12.693207725923974</v>
      </c>
      <c r="G1045" s="24" t="str">
        <f>('ICT-BD'!J2297)</f>
        <v>Algo Frío</v>
      </c>
      <c r="H1045" s="24">
        <f t="shared" si="80"/>
        <v>30.036740448368754</v>
      </c>
      <c r="I1045" s="72">
        <f>('ICA-BD'!L2297)</f>
        <v>54.092592592592595</v>
      </c>
      <c r="J1045" s="72" t="str">
        <f>('ICA-BD'!M2297)</f>
        <v>Aceptable</v>
      </c>
      <c r="K1045" s="72">
        <f t="shared" si="81"/>
        <v>77.268148148148143</v>
      </c>
      <c r="L1045" s="133">
        <f>('IRA-BD'!G2297)</f>
        <v>31</v>
      </c>
      <c r="M1045" s="36" t="str">
        <f>('IRA-BD'!H2297)</f>
        <v>Aceptable</v>
      </c>
      <c r="N1045" s="133">
        <f t="shared" si="82"/>
        <v>31</v>
      </c>
      <c r="O1045" s="80">
        <f t="shared" si="83"/>
        <v>46.101629532172296</v>
      </c>
      <c r="P1045" s="81" t="str">
        <f t="shared" si="84"/>
        <v>Moderado</v>
      </c>
      <c r="Q1045" s="11">
        <v>11</v>
      </c>
      <c r="R1045" s="11" t="s">
        <v>167</v>
      </c>
      <c r="S1045" s="11">
        <v>2</v>
      </c>
      <c r="T1045" s="11">
        <v>-74.101432029999998</v>
      </c>
      <c r="U1045" s="12">
        <v>4.7262175009999998</v>
      </c>
    </row>
    <row r="1046" spans="1:21" x14ac:dyDescent="0.25">
      <c r="A1046" s="10">
        <v>2735</v>
      </c>
      <c r="B1046" s="3" t="s">
        <v>5006</v>
      </c>
      <c r="C1046" s="3" t="s">
        <v>4984</v>
      </c>
      <c r="D1046" s="3" t="s">
        <v>1</v>
      </c>
      <c r="E1046" s="3" t="s">
        <v>5001</v>
      </c>
      <c r="F1046" s="24">
        <f>('ICT-BD'!I2736)</f>
        <v>12.693207725923974</v>
      </c>
      <c r="G1046" s="24" t="str">
        <f>('ICT-BD'!J2736)</f>
        <v>Algo Frío</v>
      </c>
      <c r="H1046" s="24">
        <f t="shared" si="80"/>
        <v>30.036740448368754</v>
      </c>
      <c r="I1046" s="72">
        <f>('ICA-BD'!L2736)</f>
        <v>54.092592592592595</v>
      </c>
      <c r="J1046" s="72" t="str">
        <f>('ICA-BD'!M2736)</f>
        <v>Aceptable</v>
      </c>
      <c r="K1046" s="72">
        <f t="shared" si="81"/>
        <v>77.268148148148143</v>
      </c>
      <c r="L1046" s="133">
        <f>('IRA-BD'!G2736)</f>
        <v>31</v>
      </c>
      <c r="M1046" s="36" t="str">
        <f>('IRA-BD'!H2736)</f>
        <v>Aceptable</v>
      </c>
      <c r="N1046" s="133">
        <f t="shared" si="82"/>
        <v>31</v>
      </c>
      <c r="O1046" s="80">
        <f t="shared" si="83"/>
        <v>46.101629532172296</v>
      </c>
      <c r="P1046" s="81" t="str">
        <f t="shared" si="84"/>
        <v>Moderado</v>
      </c>
      <c r="Q1046" s="11">
        <v>12</v>
      </c>
      <c r="R1046" s="11" t="s">
        <v>172</v>
      </c>
      <c r="S1046" s="11">
        <v>4</v>
      </c>
      <c r="T1046" s="11">
        <v>-74.075766209999998</v>
      </c>
      <c r="U1046" s="12">
        <v>4.6815131340000002</v>
      </c>
    </row>
    <row r="1047" spans="1:21" x14ac:dyDescent="0.25">
      <c r="A1047" s="10">
        <v>2741</v>
      </c>
      <c r="B1047" s="3" t="s">
        <v>5015</v>
      </c>
      <c r="C1047" s="3" t="s">
        <v>4984</v>
      </c>
      <c r="D1047" s="3" t="s">
        <v>1</v>
      </c>
      <c r="E1047" s="3" t="s">
        <v>5016</v>
      </c>
      <c r="F1047" s="24">
        <f>('ICT-BD'!I2742)</f>
        <v>12.693207725923974</v>
      </c>
      <c r="G1047" s="24" t="str">
        <f>('ICT-BD'!J2742)</f>
        <v>Algo Frío</v>
      </c>
      <c r="H1047" s="24">
        <f t="shared" si="80"/>
        <v>30.036740448368754</v>
      </c>
      <c r="I1047" s="72">
        <f>('ICA-BD'!L2742)</f>
        <v>54.092592592592595</v>
      </c>
      <c r="J1047" s="72" t="str">
        <f>('ICA-BD'!M2742)</f>
        <v>Aceptable</v>
      </c>
      <c r="K1047" s="72">
        <f t="shared" si="81"/>
        <v>77.268148148148143</v>
      </c>
      <c r="L1047" s="133">
        <f>('IRA-BD'!G2742)</f>
        <v>31</v>
      </c>
      <c r="M1047" s="36" t="str">
        <f>('IRA-BD'!H2742)</f>
        <v>Aceptable</v>
      </c>
      <c r="N1047" s="133">
        <f t="shared" si="82"/>
        <v>31</v>
      </c>
      <c r="O1047" s="80">
        <f t="shared" si="83"/>
        <v>46.101629532172296</v>
      </c>
      <c r="P1047" s="81" t="str">
        <f t="shared" si="84"/>
        <v>Moderado</v>
      </c>
      <c r="Q1047" s="11">
        <v>12</v>
      </c>
      <c r="R1047" s="11" t="s">
        <v>172</v>
      </c>
      <c r="S1047" s="11">
        <v>4</v>
      </c>
      <c r="T1047" s="11">
        <v>-74.071434999999994</v>
      </c>
      <c r="U1047" s="12">
        <v>4.6867027600000002</v>
      </c>
    </row>
    <row r="1048" spans="1:21" x14ac:dyDescent="0.25">
      <c r="A1048" s="10">
        <v>2743</v>
      </c>
      <c r="B1048" s="3" t="s">
        <v>5019</v>
      </c>
      <c r="C1048" s="3" t="s">
        <v>4984</v>
      </c>
      <c r="D1048" s="3" t="s">
        <v>1</v>
      </c>
      <c r="E1048" s="3" t="s">
        <v>5020</v>
      </c>
      <c r="F1048" s="24">
        <f>('ICT-BD'!I2744)</f>
        <v>12.693207725923974</v>
      </c>
      <c r="G1048" s="24" t="str">
        <f>('ICT-BD'!J2744)</f>
        <v>Algo Frío</v>
      </c>
      <c r="H1048" s="24">
        <f t="shared" si="80"/>
        <v>30.036740448368754</v>
      </c>
      <c r="I1048" s="72">
        <f>('ICA-BD'!L2744)</f>
        <v>54.092592592592595</v>
      </c>
      <c r="J1048" s="72" t="str">
        <f>('ICA-BD'!M2744)</f>
        <v>Aceptable</v>
      </c>
      <c r="K1048" s="72">
        <f t="shared" si="81"/>
        <v>77.268148148148143</v>
      </c>
      <c r="L1048" s="133">
        <f>('IRA-BD'!G2744)</f>
        <v>31</v>
      </c>
      <c r="M1048" s="36" t="str">
        <f>('IRA-BD'!H2744)</f>
        <v>Aceptable</v>
      </c>
      <c r="N1048" s="133">
        <f t="shared" si="82"/>
        <v>31</v>
      </c>
      <c r="O1048" s="80">
        <f t="shared" si="83"/>
        <v>46.101629532172296</v>
      </c>
      <c r="P1048" s="81" t="str">
        <f t="shared" si="84"/>
        <v>Moderado</v>
      </c>
      <c r="Q1048" s="11">
        <v>12</v>
      </c>
      <c r="R1048" s="11" t="s">
        <v>172</v>
      </c>
      <c r="S1048" s="11">
        <v>4</v>
      </c>
      <c r="T1048" s="11">
        <v>-74.072890610000002</v>
      </c>
      <c r="U1048" s="12">
        <v>4.6870548300000001</v>
      </c>
    </row>
    <row r="1049" spans="1:21" x14ac:dyDescent="0.25">
      <c r="A1049" s="10">
        <v>2947</v>
      </c>
      <c r="B1049" s="3" t="s">
        <v>5376</v>
      </c>
      <c r="C1049" s="3" t="s">
        <v>5354</v>
      </c>
      <c r="D1049" s="3" t="s">
        <v>1</v>
      </c>
      <c r="E1049" s="3" t="s">
        <v>5377</v>
      </c>
      <c r="F1049" s="24">
        <f>('ICT-BD'!I2948)</f>
        <v>12.693207725923974</v>
      </c>
      <c r="G1049" s="24" t="str">
        <f>('ICT-BD'!J2948)</f>
        <v>Algo Frío</v>
      </c>
      <c r="H1049" s="24">
        <f t="shared" si="80"/>
        <v>30.036740448368754</v>
      </c>
      <c r="I1049" s="72">
        <f>('ICA-BD'!L2948)</f>
        <v>54.092592592592595</v>
      </c>
      <c r="J1049" s="72" t="str">
        <f>('ICA-BD'!M2948)</f>
        <v>Aceptable</v>
      </c>
      <c r="K1049" s="72">
        <f t="shared" si="81"/>
        <v>77.268148148148143</v>
      </c>
      <c r="L1049" s="133">
        <f>('IRA-BD'!G2948)</f>
        <v>31</v>
      </c>
      <c r="M1049" s="36" t="str">
        <f>('IRA-BD'!H2948)</f>
        <v>Aceptable</v>
      </c>
      <c r="N1049" s="133">
        <f t="shared" si="82"/>
        <v>31</v>
      </c>
      <c r="O1049" s="80">
        <f t="shared" si="83"/>
        <v>46.101629532172296</v>
      </c>
      <c r="P1049" s="81" t="str">
        <f t="shared" si="84"/>
        <v>Moderado</v>
      </c>
      <c r="Q1049" s="11">
        <v>16</v>
      </c>
      <c r="R1049" s="11" t="s">
        <v>170</v>
      </c>
      <c r="S1049" s="11">
        <v>3</v>
      </c>
      <c r="T1049" s="11">
        <v>-74.118926220000006</v>
      </c>
      <c r="U1049" s="12">
        <v>4.6086970489999999</v>
      </c>
    </row>
    <row r="1050" spans="1:21" x14ac:dyDescent="0.25">
      <c r="A1050" s="10">
        <v>2949</v>
      </c>
      <c r="B1050" s="3" t="s">
        <v>5380</v>
      </c>
      <c r="C1050" s="3" t="s">
        <v>5354</v>
      </c>
      <c r="D1050" s="3" t="s">
        <v>1</v>
      </c>
      <c r="E1050" s="3" t="s">
        <v>5381</v>
      </c>
      <c r="F1050" s="24">
        <f>('ICT-BD'!I2950)</f>
        <v>12.693207725923974</v>
      </c>
      <c r="G1050" s="24" t="str">
        <f>('ICT-BD'!J2950)</f>
        <v>Algo Frío</v>
      </c>
      <c r="H1050" s="24">
        <f t="shared" si="80"/>
        <v>30.036740448368754</v>
      </c>
      <c r="I1050" s="72">
        <f>('ICA-BD'!L2950)</f>
        <v>54.092592592592595</v>
      </c>
      <c r="J1050" s="72" t="str">
        <f>('ICA-BD'!M2950)</f>
        <v>Aceptable</v>
      </c>
      <c r="K1050" s="72">
        <f t="shared" si="81"/>
        <v>77.268148148148143</v>
      </c>
      <c r="L1050" s="133">
        <f>('IRA-BD'!G2950)</f>
        <v>31</v>
      </c>
      <c r="M1050" s="36" t="str">
        <f>('IRA-BD'!H2950)</f>
        <v>Aceptable</v>
      </c>
      <c r="N1050" s="133">
        <f t="shared" si="82"/>
        <v>31</v>
      </c>
      <c r="O1050" s="80">
        <f t="shared" si="83"/>
        <v>46.101629532172296</v>
      </c>
      <c r="P1050" s="81" t="str">
        <f t="shared" si="84"/>
        <v>Moderado</v>
      </c>
      <c r="Q1050" s="11">
        <v>16</v>
      </c>
      <c r="R1050" s="11" t="s">
        <v>170</v>
      </c>
      <c r="S1050" s="11">
        <v>3</v>
      </c>
      <c r="T1050" s="11">
        <v>-74.123741379999998</v>
      </c>
      <c r="U1050" s="12">
        <v>4.6111029840000004</v>
      </c>
    </row>
    <row r="1051" spans="1:21" x14ac:dyDescent="0.25">
      <c r="A1051" s="10">
        <v>2952</v>
      </c>
      <c r="B1051" s="3" t="s">
        <v>5386</v>
      </c>
      <c r="C1051" s="3" t="s">
        <v>5354</v>
      </c>
      <c r="D1051" s="3" t="s">
        <v>1</v>
      </c>
      <c r="E1051" s="3" t="s">
        <v>5387</v>
      </c>
      <c r="F1051" s="24">
        <f>('ICT-BD'!I2953)</f>
        <v>12.693207725923974</v>
      </c>
      <c r="G1051" s="24" t="str">
        <f>('ICT-BD'!J2953)</f>
        <v>Algo Frío</v>
      </c>
      <c r="H1051" s="24">
        <f t="shared" si="80"/>
        <v>30.036740448368754</v>
      </c>
      <c r="I1051" s="72">
        <f>('ICA-BD'!L2953)</f>
        <v>54.092592592592595</v>
      </c>
      <c r="J1051" s="72" t="str">
        <f>('ICA-BD'!M2953)</f>
        <v>Aceptable</v>
      </c>
      <c r="K1051" s="72">
        <f t="shared" si="81"/>
        <v>77.268148148148143</v>
      </c>
      <c r="L1051" s="133">
        <f>('IRA-BD'!G2953)</f>
        <v>31</v>
      </c>
      <c r="M1051" s="36" t="str">
        <f>('IRA-BD'!H2953)</f>
        <v>Aceptable</v>
      </c>
      <c r="N1051" s="133">
        <f t="shared" si="82"/>
        <v>31</v>
      </c>
      <c r="O1051" s="80">
        <f t="shared" si="83"/>
        <v>46.101629532172296</v>
      </c>
      <c r="P1051" s="81" t="str">
        <f t="shared" si="84"/>
        <v>Moderado</v>
      </c>
      <c r="Q1051" s="11">
        <v>16</v>
      </c>
      <c r="R1051" s="11" t="s">
        <v>170</v>
      </c>
      <c r="S1051" s="11">
        <v>3</v>
      </c>
      <c r="T1051" s="11">
        <v>-74.122541249999998</v>
      </c>
      <c r="U1051" s="12">
        <v>4.6047024800000003</v>
      </c>
    </row>
    <row r="1052" spans="1:21" x14ac:dyDescent="0.25">
      <c r="A1052" s="10">
        <v>2959</v>
      </c>
      <c r="B1052" s="3" t="s">
        <v>5398</v>
      </c>
      <c r="C1052" s="3" t="s">
        <v>5354</v>
      </c>
      <c r="D1052" s="3" t="s">
        <v>1</v>
      </c>
      <c r="E1052" s="3" t="s">
        <v>5399</v>
      </c>
      <c r="F1052" s="24">
        <f>('ICT-BD'!I2960)</f>
        <v>12.693207725923974</v>
      </c>
      <c r="G1052" s="24" t="str">
        <f>('ICT-BD'!J2960)</f>
        <v>Algo Frío</v>
      </c>
      <c r="H1052" s="24">
        <f t="shared" si="80"/>
        <v>30.036740448368754</v>
      </c>
      <c r="I1052" s="72">
        <f>('ICA-BD'!L2960)</f>
        <v>54.092592592592595</v>
      </c>
      <c r="J1052" s="72" t="str">
        <f>('ICA-BD'!M2960)</f>
        <v>Aceptable</v>
      </c>
      <c r="K1052" s="72">
        <f t="shared" si="81"/>
        <v>77.268148148148143</v>
      </c>
      <c r="L1052" s="133">
        <f>('IRA-BD'!G2960)</f>
        <v>31</v>
      </c>
      <c r="M1052" s="36" t="str">
        <f>('IRA-BD'!H2960)</f>
        <v>Aceptable</v>
      </c>
      <c r="N1052" s="133">
        <f t="shared" si="82"/>
        <v>31</v>
      </c>
      <c r="O1052" s="80">
        <f t="shared" si="83"/>
        <v>46.101629532172296</v>
      </c>
      <c r="P1052" s="81" t="str">
        <f t="shared" si="84"/>
        <v>Moderado</v>
      </c>
      <c r="Q1052" s="11">
        <v>16</v>
      </c>
      <c r="R1052" s="11" t="s">
        <v>170</v>
      </c>
      <c r="S1052" s="11">
        <v>3</v>
      </c>
      <c r="T1052" s="11">
        <v>-74.122997960000006</v>
      </c>
      <c r="U1052" s="12">
        <v>4.6064740239999997</v>
      </c>
    </row>
    <row r="1053" spans="1:21" x14ac:dyDescent="0.25">
      <c r="A1053" s="10">
        <v>2967</v>
      </c>
      <c r="B1053" s="3" t="s">
        <v>5412</v>
      </c>
      <c r="C1053" s="3" t="s">
        <v>5354</v>
      </c>
      <c r="D1053" s="3" t="s">
        <v>1</v>
      </c>
      <c r="E1053" s="3" t="s">
        <v>5387</v>
      </c>
      <c r="F1053" s="24">
        <f>('ICT-BD'!I2968)</f>
        <v>12.693207725923974</v>
      </c>
      <c r="G1053" s="24" t="str">
        <f>('ICT-BD'!J2968)</f>
        <v>Algo Frío</v>
      </c>
      <c r="H1053" s="24">
        <f t="shared" si="80"/>
        <v>30.036740448368754</v>
      </c>
      <c r="I1053" s="72">
        <f>('ICA-BD'!L2968)</f>
        <v>54.092592592592595</v>
      </c>
      <c r="J1053" s="72" t="str">
        <f>('ICA-BD'!M2968)</f>
        <v>Aceptable</v>
      </c>
      <c r="K1053" s="72">
        <f t="shared" si="81"/>
        <v>77.268148148148143</v>
      </c>
      <c r="L1053" s="133">
        <f>('IRA-BD'!G2968)</f>
        <v>31</v>
      </c>
      <c r="M1053" s="36" t="str">
        <f>('IRA-BD'!H2968)</f>
        <v>Aceptable</v>
      </c>
      <c r="N1053" s="133">
        <f t="shared" si="82"/>
        <v>31</v>
      </c>
      <c r="O1053" s="80">
        <f t="shared" si="83"/>
        <v>46.101629532172296</v>
      </c>
      <c r="P1053" s="81" t="str">
        <f t="shared" si="84"/>
        <v>Moderado</v>
      </c>
      <c r="Q1053" s="11">
        <v>16</v>
      </c>
      <c r="R1053" s="11" t="s">
        <v>170</v>
      </c>
      <c r="S1053" s="11">
        <v>3</v>
      </c>
      <c r="T1053" s="11">
        <v>-74.121206150000006</v>
      </c>
      <c r="U1053" s="12">
        <v>4.6069154670000003</v>
      </c>
    </row>
    <row r="1054" spans="1:21" x14ac:dyDescent="0.25">
      <c r="A1054" s="10">
        <v>1170</v>
      </c>
      <c r="B1054" s="3" t="s">
        <v>2334</v>
      </c>
      <c r="C1054" s="3" t="s">
        <v>1986</v>
      </c>
      <c r="D1054" s="3" t="s">
        <v>1</v>
      </c>
      <c r="E1054" s="3" t="s">
        <v>2335</v>
      </c>
      <c r="F1054" s="24">
        <f>('ICT-BD'!I1171)</f>
        <v>12.879998687207939</v>
      </c>
      <c r="G1054" s="24" t="str">
        <f>('ICT-BD'!J1171)</f>
        <v>Algo Frío</v>
      </c>
      <c r="H1054" s="24">
        <f t="shared" si="80"/>
        <v>27.578964642000798</v>
      </c>
      <c r="I1054" s="72">
        <f>('ICA-BD'!L1171)</f>
        <v>66.75</v>
      </c>
      <c r="J1054" s="72" t="str">
        <f>('ICA-BD'!M1171)</f>
        <v>Aceptable</v>
      </c>
      <c r="K1054" s="72">
        <f t="shared" si="81"/>
        <v>70.180000000000007</v>
      </c>
      <c r="L1054" s="133">
        <f>('IRA-BD'!G1171)</f>
        <v>40.5</v>
      </c>
      <c r="M1054" s="36" t="str">
        <f>('IRA-BD'!H1171)</f>
        <v>Aceptable</v>
      </c>
      <c r="N1054" s="133">
        <f t="shared" si="82"/>
        <v>40.5</v>
      </c>
      <c r="O1054" s="80">
        <f t="shared" si="83"/>
        <v>46.086321547333604</v>
      </c>
      <c r="P1054" s="81" t="str">
        <f t="shared" si="84"/>
        <v>Moderado</v>
      </c>
      <c r="Q1054" s="11">
        <v>8</v>
      </c>
      <c r="R1054" s="11" t="s">
        <v>5992</v>
      </c>
      <c r="S1054" s="11">
        <v>3</v>
      </c>
      <c r="T1054" s="11">
        <v>-74.146398719999993</v>
      </c>
      <c r="U1054" s="12">
        <v>4.6478186270000004</v>
      </c>
    </row>
    <row r="1055" spans="1:21" x14ac:dyDescent="0.25">
      <c r="A1055" s="10">
        <v>1201</v>
      </c>
      <c r="B1055" s="3" t="s">
        <v>2385</v>
      </c>
      <c r="C1055" s="3" t="s">
        <v>1986</v>
      </c>
      <c r="D1055" s="3" t="s">
        <v>1</v>
      </c>
      <c r="E1055" s="3" t="s">
        <v>2386</v>
      </c>
      <c r="F1055" s="24">
        <f>('ICT-BD'!I1202)</f>
        <v>12.879998687207939</v>
      </c>
      <c r="G1055" s="24" t="str">
        <f>('ICT-BD'!J1202)</f>
        <v>Algo Frío</v>
      </c>
      <c r="H1055" s="24">
        <f t="shared" si="80"/>
        <v>27.578964642000798</v>
      </c>
      <c r="I1055" s="72">
        <f>('ICA-BD'!L1202)</f>
        <v>66.75</v>
      </c>
      <c r="J1055" s="72" t="str">
        <f>('ICA-BD'!M1202)</f>
        <v>Aceptable</v>
      </c>
      <c r="K1055" s="72">
        <f t="shared" si="81"/>
        <v>70.180000000000007</v>
      </c>
      <c r="L1055" s="133">
        <f>('IRA-BD'!G1202)</f>
        <v>40.5</v>
      </c>
      <c r="M1055" s="36" t="str">
        <f>('IRA-BD'!H1202)</f>
        <v>Aceptable</v>
      </c>
      <c r="N1055" s="133">
        <f t="shared" si="82"/>
        <v>40.5</v>
      </c>
      <c r="O1055" s="80">
        <f t="shared" si="83"/>
        <v>46.086321547333604</v>
      </c>
      <c r="P1055" s="81" t="str">
        <f t="shared" si="84"/>
        <v>Moderado</v>
      </c>
      <c r="Q1055" s="11">
        <v>8</v>
      </c>
      <c r="R1055" s="11" t="s">
        <v>5992</v>
      </c>
      <c r="S1055" s="11">
        <v>3</v>
      </c>
      <c r="T1055" s="11">
        <v>-74.145405330000003</v>
      </c>
      <c r="U1055" s="12">
        <v>4.6468198129999996</v>
      </c>
    </row>
    <row r="1056" spans="1:21" x14ac:dyDescent="0.25">
      <c r="A1056" s="10">
        <v>1</v>
      </c>
      <c r="B1056" s="3" t="s">
        <v>624</v>
      </c>
      <c r="C1056" s="3" t="s">
        <v>625</v>
      </c>
      <c r="D1056" s="3" t="s">
        <v>1</v>
      </c>
      <c r="E1056" s="3" t="s">
        <v>626</v>
      </c>
      <c r="F1056" s="24">
        <f>('ICT-BD'!I2)</f>
        <v>12.787110239631197</v>
      </c>
      <c r="G1056" s="24" t="str">
        <f>('ICT-BD'!J2)</f>
        <v>Algo Frío</v>
      </c>
      <c r="H1056" s="24">
        <f t="shared" si="80"/>
        <v>28.801181057484246</v>
      </c>
      <c r="I1056" s="72">
        <f>('ICA-BD'!L2)</f>
        <v>52.092592592592595</v>
      </c>
      <c r="J1056" s="72" t="str">
        <f>('ICA-BD'!M2)</f>
        <v>Aceptable</v>
      </c>
      <c r="K1056" s="72">
        <f t="shared" si="81"/>
        <v>78.388148148148147</v>
      </c>
      <c r="L1056" s="133">
        <f>('IRA-BD'!G2)</f>
        <v>31</v>
      </c>
      <c r="M1056" s="36" t="str">
        <f>('IRA-BD'!H2)</f>
        <v>Aceptable</v>
      </c>
      <c r="N1056" s="133">
        <f t="shared" si="82"/>
        <v>31</v>
      </c>
      <c r="O1056" s="80">
        <f t="shared" si="83"/>
        <v>46.063109735210794</v>
      </c>
      <c r="P1056" s="81" t="str">
        <f t="shared" si="84"/>
        <v>Moderado</v>
      </c>
      <c r="Q1056" s="11">
        <v>1</v>
      </c>
      <c r="R1056" s="11" t="s">
        <v>164</v>
      </c>
      <c r="S1056" s="11">
        <v>6</v>
      </c>
      <c r="T1056" s="11">
        <v>-74.034825940000005</v>
      </c>
      <c r="U1056" s="12">
        <v>4.6947735750000001</v>
      </c>
    </row>
    <row r="1057" spans="1:21" x14ac:dyDescent="0.25">
      <c r="A1057" s="10">
        <v>8</v>
      </c>
      <c r="B1057" s="3" t="s">
        <v>638</v>
      </c>
      <c r="C1057" s="3" t="s">
        <v>625</v>
      </c>
      <c r="D1057" s="3" t="s">
        <v>1</v>
      </c>
      <c r="E1057" s="3" t="s">
        <v>637</v>
      </c>
      <c r="F1057" s="24">
        <f>('ICT-BD'!I9)</f>
        <v>12.787110239631197</v>
      </c>
      <c r="G1057" s="24" t="str">
        <f>('ICT-BD'!J9)</f>
        <v>Algo Frío</v>
      </c>
      <c r="H1057" s="24">
        <f t="shared" si="80"/>
        <v>28.801181057484246</v>
      </c>
      <c r="I1057" s="72">
        <f>('ICA-BD'!L9)</f>
        <v>52.092592592592595</v>
      </c>
      <c r="J1057" s="72" t="str">
        <f>('ICA-BD'!M9)</f>
        <v>Aceptable</v>
      </c>
      <c r="K1057" s="72">
        <f t="shared" si="81"/>
        <v>78.388148148148147</v>
      </c>
      <c r="L1057" s="133">
        <f>('IRA-BD'!G9)</f>
        <v>31</v>
      </c>
      <c r="M1057" s="36" t="str">
        <f>('IRA-BD'!H9)</f>
        <v>Aceptable</v>
      </c>
      <c r="N1057" s="133">
        <f t="shared" si="82"/>
        <v>31</v>
      </c>
      <c r="O1057" s="80">
        <f t="shared" si="83"/>
        <v>46.063109735210794</v>
      </c>
      <c r="P1057" s="81" t="str">
        <f t="shared" si="84"/>
        <v>Moderado</v>
      </c>
      <c r="Q1057" s="11">
        <v>1</v>
      </c>
      <c r="R1057" s="11" t="s">
        <v>164</v>
      </c>
      <c r="S1057" s="11">
        <v>6</v>
      </c>
      <c r="T1057" s="11">
        <v>-74.048085040000004</v>
      </c>
      <c r="U1057" s="12">
        <v>4.6889972850000001</v>
      </c>
    </row>
    <row r="1058" spans="1:21" x14ac:dyDescent="0.25">
      <c r="A1058" s="10">
        <v>12</v>
      </c>
      <c r="B1058" s="3" t="s">
        <v>645</v>
      </c>
      <c r="C1058" s="3" t="s">
        <v>625</v>
      </c>
      <c r="D1058" s="3" t="s">
        <v>1</v>
      </c>
      <c r="E1058" s="3" t="s">
        <v>646</v>
      </c>
      <c r="F1058" s="24">
        <f>('ICT-BD'!I13)</f>
        <v>12.787110239631197</v>
      </c>
      <c r="G1058" s="24" t="str">
        <f>('ICT-BD'!J13)</f>
        <v>Algo Frío</v>
      </c>
      <c r="H1058" s="24">
        <f t="shared" si="80"/>
        <v>28.801181057484246</v>
      </c>
      <c r="I1058" s="72">
        <f>('ICA-BD'!L13)</f>
        <v>52.092592592592595</v>
      </c>
      <c r="J1058" s="72" t="str">
        <f>('ICA-BD'!M13)</f>
        <v>Aceptable</v>
      </c>
      <c r="K1058" s="72">
        <f t="shared" si="81"/>
        <v>78.388148148148147</v>
      </c>
      <c r="L1058" s="133">
        <f>('IRA-BD'!G13)</f>
        <v>31</v>
      </c>
      <c r="M1058" s="36" t="str">
        <f>('IRA-BD'!H13)</f>
        <v>Aceptable</v>
      </c>
      <c r="N1058" s="133">
        <f t="shared" si="82"/>
        <v>31</v>
      </c>
      <c r="O1058" s="80">
        <f t="shared" si="83"/>
        <v>46.063109735210794</v>
      </c>
      <c r="P1058" s="81" t="str">
        <f t="shared" si="84"/>
        <v>Moderado</v>
      </c>
      <c r="Q1058" s="11">
        <v>1</v>
      </c>
      <c r="R1058" s="11" t="s">
        <v>164</v>
      </c>
      <c r="S1058" s="11">
        <v>6</v>
      </c>
      <c r="T1058" s="11">
        <v>-74.033605089999995</v>
      </c>
      <c r="U1058" s="12">
        <v>4.7005665350000001</v>
      </c>
    </row>
    <row r="1059" spans="1:21" x14ac:dyDescent="0.25">
      <c r="A1059" s="10">
        <v>13</v>
      </c>
      <c r="B1059" s="3" t="s">
        <v>647</v>
      </c>
      <c r="C1059" s="3" t="s">
        <v>625</v>
      </c>
      <c r="D1059" s="3" t="s">
        <v>1</v>
      </c>
      <c r="E1059" s="3" t="s">
        <v>648</v>
      </c>
      <c r="F1059" s="24">
        <f>('ICT-BD'!I14)</f>
        <v>12.787110239631197</v>
      </c>
      <c r="G1059" s="24" t="str">
        <f>('ICT-BD'!J14)</f>
        <v>Algo Frío</v>
      </c>
      <c r="H1059" s="24">
        <f t="shared" si="80"/>
        <v>28.801181057484246</v>
      </c>
      <c r="I1059" s="72">
        <f>('ICA-BD'!L14)</f>
        <v>52.092592592592595</v>
      </c>
      <c r="J1059" s="72" t="str">
        <f>('ICA-BD'!M14)</f>
        <v>Aceptable</v>
      </c>
      <c r="K1059" s="72">
        <f t="shared" si="81"/>
        <v>78.388148148148147</v>
      </c>
      <c r="L1059" s="133">
        <f>('IRA-BD'!G14)</f>
        <v>31</v>
      </c>
      <c r="M1059" s="36" t="str">
        <f>('IRA-BD'!H14)</f>
        <v>Aceptable</v>
      </c>
      <c r="N1059" s="133">
        <f t="shared" si="82"/>
        <v>31</v>
      </c>
      <c r="O1059" s="80">
        <f t="shared" si="83"/>
        <v>46.063109735210794</v>
      </c>
      <c r="P1059" s="81" t="str">
        <f t="shared" si="84"/>
        <v>Moderado</v>
      </c>
      <c r="Q1059" s="11">
        <v>1</v>
      </c>
      <c r="R1059" s="11" t="s">
        <v>164</v>
      </c>
      <c r="S1059" s="11">
        <v>6</v>
      </c>
      <c r="T1059" s="11">
        <v>-74.033500529999998</v>
      </c>
      <c r="U1059" s="12">
        <v>4.6974081950000004</v>
      </c>
    </row>
    <row r="1060" spans="1:21" x14ac:dyDescent="0.25">
      <c r="A1060" s="10">
        <v>15</v>
      </c>
      <c r="B1060" s="3" t="s">
        <v>650</v>
      </c>
      <c r="C1060" s="3" t="s">
        <v>625</v>
      </c>
      <c r="D1060" s="3" t="s">
        <v>1</v>
      </c>
      <c r="E1060" s="3" t="s">
        <v>642</v>
      </c>
      <c r="F1060" s="24">
        <f>('ICT-BD'!I16)</f>
        <v>12.787110239631197</v>
      </c>
      <c r="G1060" s="24" t="str">
        <f>('ICT-BD'!J16)</f>
        <v>Algo Frío</v>
      </c>
      <c r="H1060" s="24">
        <f t="shared" si="80"/>
        <v>28.801181057484246</v>
      </c>
      <c r="I1060" s="72">
        <f>('ICA-BD'!L16)</f>
        <v>52.092592592592595</v>
      </c>
      <c r="J1060" s="72" t="str">
        <f>('ICA-BD'!M16)</f>
        <v>Aceptable</v>
      </c>
      <c r="K1060" s="72">
        <f t="shared" si="81"/>
        <v>78.388148148148147</v>
      </c>
      <c r="L1060" s="133">
        <f>('IRA-BD'!G16)</f>
        <v>31</v>
      </c>
      <c r="M1060" s="36" t="str">
        <f>('IRA-BD'!H16)</f>
        <v>Aceptable</v>
      </c>
      <c r="N1060" s="133">
        <f t="shared" si="82"/>
        <v>31</v>
      </c>
      <c r="O1060" s="80">
        <f t="shared" si="83"/>
        <v>46.063109735210794</v>
      </c>
      <c r="P1060" s="81" t="str">
        <f t="shared" si="84"/>
        <v>Moderado</v>
      </c>
      <c r="Q1060" s="11">
        <v>1</v>
      </c>
      <c r="R1060" s="11" t="s">
        <v>164</v>
      </c>
      <c r="S1060" s="11">
        <v>6</v>
      </c>
      <c r="T1060" s="11">
        <v>-74.04450885</v>
      </c>
      <c r="U1060" s="12">
        <v>4.7022974890000002</v>
      </c>
    </row>
    <row r="1061" spans="1:21" x14ac:dyDescent="0.25">
      <c r="A1061" s="10">
        <v>17</v>
      </c>
      <c r="B1061" s="3" t="s">
        <v>653</v>
      </c>
      <c r="C1061" s="3" t="s">
        <v>625</v>
      </c>
      <c r="D1061" s="3" t="s">
        <v>1</v>
      </c>
      <c r="E1061" s="3" t="s">
        <v>654</v>
      </c>
      <c r="F1061" s="24">
        <f>('ICT-BD'!I18)</f>
        <v>12.787110239631197</v>
      </c>
      <c r="G1061" s="24" t="str">
        <f>('ICT-BD'!J18)</f>
        <v>Algo Frío</v>
      </c>
      <c r="H1061" s="24">
        <f t="shared" si="80"/>
        <v>28.801181057484246</v>
      </c>
      <c r="I1061" s="72">
        <f>('ICA-BD'!L18)</f>
        <v>52.092592592592595</v>
      </c>
      <c r="J1061" s="72" t="str">
        <f>('ICA-BD'!M18)</f>
        <v>Aceptable</v>
      </c>
      <c r="K1061" s="72">
        <f t="shared" si="81"/>
        <v>78.388148148148147</v>
      </c>
      <c r="L1061" s="133">
        <f>('IRA-BD'!G18)</f>
        <v>31</v>
      </c>
      <c r="M1061" s="36" t="str">
        <f>('IRA-BD'!H18)</f>
        <v>Aceptable</v>
      </c>
      <c r="N1061" s="133">
        <f t="shared" si="82"/>
        <v>31</v>
      </c>
      <c r="O1061" s="80">
        <f t="shared" si="83"/>
        <v>46.063109735210794</v>
      </c>
      <c r="P1061" s="81" t="str">
        <f t="shared" si="84"/>
        <v>Moderado</v>
      </c>
      <c r="Q1061" s="11">
        <v>1</v>
      </c>
      <c r="R1061" s="11" t="s">
        <v>164</v>
      </c>
      <c r="S1061" s="11">
        <v>6</v>
      </c>
      <c r="T1061" s="11">
        <v>-74.039070629999998</v>
      </c>
      <c r="U1061" s="12">
        <v>4.70231361</v>
      </c>
    </row>
    <row r="1062" spans="1:21" x14ac:dyDescent="0.25">
      <c r="A1062" s="10">
        <v>18</v>
      </c>
      <c r="B1062" s="3" t="s">
        <v>655</v>
      </c>
      <c r="C1062" s="3" t="s">
        <v>625</v>
      </c>
      <c r="D1062" s="3" t="s">
        <v>1</v>
      </c>
      <c r="E1062" s="3" t="s">
        <v>656</v>
      </c>
      <c r="F1062" s="24">
        <f>('ICT-BD'!I19)</f>
        <v>12.787110239631197</v>
      </c>
      <c r="G1062" s="24" t="str">
        <f>('ICT-BD'!J19)</f>
        <v>Algo Frío</v>
      </c>
      <c r="H1062" s="24">
        <f t="shared" si="80"/>
        <v>28.801181057484246</v>
      </c>
      <c r="I1062" s="72">
        <f>('ICA-BD'!L19)</f>
        <v>52.092592592592595</v>
      </c>
      <c r="J1062" s="72" t="str">
        <f>('ICA-BD'!M19)</f>
        <v>Aceptable</v>
      </c>
      <c r="K1062" s="72">
        <f t="shared" si="81"/>
        <v>78.388148148148147</v>
      </c>
      <c r="L1062" s="133">
        <f>('IRA-BD'!G19)</f>
        <v>31</v>
      </c>
      <c r="M1062" s="36" t="str">
        <f>('IRA-BD'!H19)</f>
        <v>Aceptable</v>
      </c>
      <c r="N1062" s="133">
        <f t="shared" si="82"/>
        <v>31</v>
      </c>
      <c r="O1062" s="80">
        <f t="shared" si="83"/>
        <v>46.063109735210794</v>
      </c>
      <c r="P1062" s="81" t="str">
        <f t="shared" si="84"/>
        <v>Moderado</v>
      </c>
      <c r="Q1062" s="11">
        <v>1</v>
      </c>
      <c r="R1062" s="11" t="s">
        <v>164</v>
      </c>
      <c r="S1062" s="11">
        <v>6</v>
      </c>
      <c r="T1062" s="11">
        <v>-74.036913830000003</v>
      </c>
      <c r="U1062" s="12">
        <v>4.6922720230000001</v>
      </c>
    </row>
    <row r="1063" spans="1:21" x14ac:dyDescent="0.25">
      <c r="A1063" s="10">
        <v>20</v>
      </c>
      <c r="B1063" s="3" t="s">
        <v>659</v>
      </c>
      <c r="C1063" s="3" t="s">
        <v>625</v>
      </c>
      <c r="D1063" s="3" t="s">
        <v>1</v>
      </c>
      <c r="E1063" s="3" t="s">
        <v>660</v>
      </c>
      <c r="F1063" s="24">
        <f>('ICT-BD'!I21)</f>
        <v>12.787110239631197</v>
      </c>
      <c r="G1063" s="24" t="str">
        <f>('ICT-BD'!J21)</f>
        <v>Algo Frío</v>
      </c>
      <c r="H1063" s="24">
        <f t="shared" si="80"/>
        <v>28.801181057484246</v>
      </c>
      <c r="I1063" s="72">
        <f>('ICA-BD'!L21)</f>
        <v>52.092592592592595</v>
      </c>
      <c r="J1063" s="72" t="str">
        <f>('ICA-BD'!M21)</f>
        <v>Aceptable</v>
      </c>
      <c r="K1063" s="72">
        <f t="shared" si="81"/>
        <v>78.388148148148147</v>
      </c>
      <c r="L1063" s="133">
        <f>('IRA-BD'!G21)</f>
        <v>31</v>
      </c>
      <c r="M1063" s="36" t="str">
        <f>('IRA-BD'!H28)</f>
        <v>Aceptable</v>
      </c>
      <c r="N1063" s="133">
        <f t="shared" si="82"/>
        <v>31</v>
      </c>
      <c r="O1063" s="80">
        <f t="shared" si="83"/>
        <v>46.063109735210794</v>
      </c>
      <c r="P1063" s="81" t="str">
        <f t="shared" si="84"/>
        <v>Moderado</v>
      </c>
      <c r="Q1063" s="11">
        <v>1</v>
      </c>
      <c r="R1063" s="11" t="s">
        <v>164</v>
      </c>
      <c r="S1063" s="11">
        <v>6</v>
      </c>
      <c r="T1063" s="11">
        <v>-74.055336069999996</v>
      </c>
      <c r="U1063" s="12">
        <v>4.6885246680000003</v>
      </c>
    </row>
    <row r="1064" spans="1:21" x14ac:dyDescent="0.25">
      <c r="A1064" s="10">
        <v>21</v>
      </c>
      <c r="B1064" s="3" t="s">
        <v>661</v>
      </c>
      <c r="C1064" s="3" t="s">
        <v>625</v>
      </c>
      <c r="D1064" s="3" t="s">
        <v>1</v>
      </c>
      <c r="E1064" s="3" t="s">
        <v>658</v>
      </c>
      <c r="F1064" s="24">
        <f>('ICT-BD'!I22)</f>
        <v>12.787110239631197</v>
      </c>
      <c r="G1064" s="24" t="str">
        <f>('ICT-BD'!J22)</f>
        <v>Algo Frío</v>
      </c>
      <c r="H1064" s="24">
        <f t="shared" si="80"/>
        <v>28.801181057484246</v>
      </c>
      <c r="I1064" s="72">
        <f>('ICA-BD'!L22)</f>
        <v>52.092592592592595</v>
      </c>
      <c r="J1064" s="72" t="str">
        <f>('ICA-BD'!M22)</f>
        <v>Aceptable</v>
      </c>
      <c r="K1064" s="72">
        <f t="shared" si="81"/>
        <v>78.388148148148147</v>
      </c>
      <c r="L1064" s="133">
        <f>('IRA-BD'!G22)</f>
        <v>31</v>
      </c>
      <c r="M1064" s="36" t="str">
        <f>('IRA-BD'!H29)</f>
        <v>Muy Bueno</v>
      </c>
      <c r="N1064" s="133">
        <f t="shared" si="82"/>
        <v>31</v>
      </c>
      <c r="O1064" s="80">
        <f t="shared" si="83"/>
        <v>46.063109735210794</v>
      </c>
      <c r="P1064" s="81" t="str">
        <f t="shared" si="84"/>
        <v>Moderado</v>
      </c>
      <c r="Q1064" s="11">
        <v>1</v>
      </c>
      <c r="R1064" s="11" t="s">
        <v>164</v>
      </c>
      <c r="S1064" s="11">
        <v>6</v>
      </c>
      <c r="T1064" s="11">
        <v>-74.053782639999994</v>
      </c>
      <c r="U1064" s="12">
        <v>4.6921077259999997</v>
      </c>
    </row>
    <row r="1065" spans="1:21" x14ac:dyDescent="0.25">
      <c r="A1065" s="10">
        <v>24</v>
      </c>
      <c r="B1065" s="3" t="s">
        <v>664</v>
      </c>
      <c r="C1065" s="3" t="s">
        <v>625</v>
      </c>
      <c r="D1065" s="3" t="s">
        <v>1</v>
      </c>
      <c r="E1065" s="3" t="s">
        <v>665</v>
      </c>
      <c r="F1065" s="24">
        <f>('ICT-BD'!I25)</f>
        <v>12.787110239631197</v>
      </c>
      <c r="G1065" s="24" t="str">
        <f>('ICT-BD'!J25)</f>
        <v>Algo Frío</v>
      </c>
      <c r="H1065" s="24">
        <f t="shared" si="80"/>
        <v>28.801181057484246</v>
      </c>
      <c r="I1065" s="72">
        <f>('ICA-BD'!L25)</f>
        <v>52.092592592592595</v>
      </c>
      <c r="J1065" s="72" t="str">
        <f>('ICA-BD'!M25)</f>
        <v>Aceptable</v>
      </c>
      <c r="K1065" s="72">
        <f t="shared" si="81"/>
        <v>78.388148148148147</v>
      </c>
      <c r="L1065" s="133">
        <f>('IRA-BD'!G25)</f>
        <v>31</v>
      </c>
      <c r="M1065" s="36" t="str">
        <f>('IRA-BD'!H32)</f>
        <v>Regular</v>
      </c>
      <c r="N1065" s="133">
        <f t="shared" si="82"/>
        <v>31</v>
      </c>
      <c r="O1065" s="80">
        <f t="shared" si="83"/>
        <v>46.063109735210794</v>
      </c>
      <c r="P1065" s="81" t="str">
        <f t="shared" si="84"/>
        <v>Moderado</v>
      </c>
      <c r="Q1065" s="11">
        <v>1</v>
      </c>
      <c r="R1065" s="11" t="s">
        <v>164</v>
      </c>
      <c r="S1065" s="11">
        <v>5</v>
      </c>
      <c r="T1065" s="11">
        <v>-74.047995169999993</v>
      </c>
      <c r="U1065" s="12">
        <v>4.7002516019999998</v>
      </c>
    </row>
    <row r="1066" spans="1:21" x14ac:dyDescent="0.25">
      <c r="A1066" s="10">
        <v>26</v>
      </c>
      <c r="B1066" s="3" t="s">
        <v>667</v>
      </c>
      <c r="C1066" s="3" t="s">
        <v>625</v>
      </c>
      <c r="D1066" s="3" t="s">
        <v>1</v>
      </c>
      <c r="E1066" s="3" t="s">
        <v>632</v>
      </c>
      <c r="F1066" s="24">
        <f>('ICT-BD'!I27)</f>
        <v>12.787110239631197</v>
      </c>
      <c r="G1066" s="24" t="str">
        <f>('ICT-BD'!J27)</f>
        <v>Algo Frío</v>
      </c>
      <c r="H1066" s="24">
        <f t="shared" si="80"/>
        <v>28.801181057484246</v>
      </c>
      <c r="I1066" s="72">
        <f>('ICA-BD'!L27)</f>
        <v>52.092592592592595</v>
      </c>
      <c r="J1066" s="72" t="str">
        <f>('ICA-BD'!M27)</f>
        <v>Aceptable</v>
      </c>
      <c r="K1066" s="72">
        <f t="shared" si="81"/>
        <v>78.388148148148147</v>
      </c>
      <c r="L1066" s="133">
        <f>('IRA-BD'!G27)</f>
        <v>31</v>
      </c>
      <c r="M1066" s="36" t="str">
        <f>('IRA-BD'!H34)</f>
        <v>Regular</v>
      </c>
      <c r="N1066" s="133">
        <f t="shared" si="82"/>
        <v>31</v>
      </c>
      <c r="O1066" s="80">
        <f t="shared" si="83"/>
        <v>46.063109735210794</v>
      </c>
      <c r="P1066" s="81" t="str">
        <f t="shared" si="84"/>
        <v>Moderado</v>
      </c>
      <c r="Q1066" s="11">
        <v>1</v>
      </c>
      <c r="R1066" s="11" t="s">
        <v>164</v>
      </c>
      <c r="S1066" s="11">
        <v>6</v>
      </c>
      <c r="T1066" s="11">
        <v>-74.041119679999994</v>
      </c>
      <c r="U1066" s="12">
        <v>4.6931687860000002</v>
      </c>
    </row>
    <row r="1067" spans="1:21" x14ac:dyDescent="0.25">
      <c r="A1067" s="10">
        <v>27</v>
      </c>
      <c r="B1067" s="3" t="s">
        <v>668</v>
      </c>
      <c r="C1067" s="3" t="s">
        <v>625</v>
      </c>
      <c r="D1067" s="3" t="s">
        <v>1</v>
      </c>
      <c r="E1067" s="3" t="s">
        <v>669</v>
      </c>
      <c r="F1067" s="24">
        <f>('ICT-BD'!I28)</f>
        <v>12.787110239631197</v>
      </c>
      <c r="G1067" s="24" t="str">
        <f>('ICT-BD'!J28)</f>
        <v>Algo Frío</v>
      </c>
      <c r="H1067" s="24">
        <f t="shared" si="80"/>
        <v>28.801181057484246</v>
      </c>
      <c r="I1067" s="72">
        <f>('ICA-BD'!L28)</f>
        <v>52.092592592592595</v>
      </c>
      <c r="J1067" s="72" t="str">
        <f>('ICA-BD'!M28)</f>
        <v>Aceptable</v>
      </c>
      <c r="K1067" s="72">
        <f t="shared" si="81"/>
        <v>78.388148148148147</v>
      </c>
      <c r="L1067" s="133">
        <f>('IRA-BD'!G28)</f>
        <v>31</v>
      </c>
      <c r="M1067" s="36" t="str">
        <f>('IRA-BD'!H35)</f>
        <v>Aceptable</v>
      </c>
      <c r="N1067" s="133">
        <f t="shared" si="82"/>
        <v>31</v>
      </c>
      <c r="O1067" s="80">
        <f t="shared" si="83"/>
        <v>46.063109735210794</v>
      </c>
      <c r="P1067" s="81" t="str">
        <f t="shared" si="84"/>
        <v>Moderado</v>
      </c>
      <c r="Q1067" s="11">
        <v>1</v>
      </c>
      <c r="R1067" s="11" t="s">
        <v>164</v>
      </c>
      <c r="S1067" s="11">
        <v>6</v>
      </c>
      <c r="T1067" s="11">
        <v>-74.034540910000004</v>
      </c>
      <c r="U1067" s="12">
        <v>4.6982740290000002</v>
      </c>
    </row>
    <row r="1068" spans="1:21" x14ac:dyDescent="0.25">
      <c r="A1068" s="10">
        <v>29</v>
      </c>
      <c r="B1068" s="3" t="s">
        <v>672</v>
      </c>
      <c r="C1068" s="3" t="s">
        <v>625</v>
      </c>
      <c r="D1068" s="3" t="s">
        <v>1</v>
      </c>
      <c r="E1068" s="3" t="s">
        <v>673</v>
      </c>
      <c r="F1068" s="24">
        <f>('ICT-BD'!I30)</f>
        <v>12.787110239631197</v>
      </c>
      <c r="G1068" s="24" t="str">
        <f>('ICT-BD'!J30)</f>
        <v>Algo Frío</v>
      </c>
      <c r="H1068" s="24">
        <f t="shared" si="80"/>
        <v>28.801181057484246</v>
      </c>
      <c r="I1068" s="72">
        <f>('ICA-BD'!L30)</f>
        <v>52.092592592592595</v>
      </c>
      <c r="J1068" s="72" t="str">
        <f>('ICA-BD'!M30)</f>
        <v>Aceptable</v>
      </c>
      <c r="K1068" s="72">
        <f t="shared" si="81"/>
        <v>78.388148148148147</v>
      </c>
      <c r="L1068" s="133">
        <f>('IRA-BD'!G30)</f>
        <v>31</v>
      </c>
      <c r="M1068" s="36" t="str">
        <f>('IRA-BD'!H37)</f>
        <v>Aceptable</v>
      </c>
      <c r="N1068" s="133">
        <f t="shared" si="82"/>
        <v>31</v>
      </c>
      <c r="O1068" s="80">
        <f t="shared" si="83"/>
        <v>46.063109735210794</v>
      </c>
      <c r="P1068" s="81" t="str">
        <f t="shared" si="84"/>
        <v>Moderado</v>
      </c>
      <c r="Q1068" s="11">
        <v>1</v>
      </c>
      <c r="R1068" s="11" t="s">
        <v>164</v>
      </c>
      <c r="S1068" s="11">
        <v>6</v>
      </c>
      <c r="T1068" s="11">
        <v>-74.050445800000006</v>
      </c>
      <c r="U1068" s="12">
        <v>4.688087393</v>
      </c>
    </row>
    <row r="1069" spans="1:21" x14ac:dyDescent="0.25">
      <c r="A1069" s="10">
        <v>30</v>
      </c>
      <c r="B1069" s="3" t="s">
        <v>674</v>
      </c>
      <c r="C1069" s="3" t="s">
        <v>625</v>
      </c>
      <c r="D1069" s="3" t="s">
        <v>1</v>
      </c>
      <c r="E1069" s="3" t="s">
        <v>675</v>
      </c>
      <c r="F1069" s="24">
        <f>('ICT-BD'!I31)</f>
        <v>12.787110239631197</v>
      </c>
      <c r="G1069" s="24" t="str">
        <f>('ICT-BD'!J31)</f>
        <v>Algo Frío</v>
      </c>
      <c r="H1069" s="24">
        <f t="shared" si="80"/>
        <v>28.801181057484246</v>
      </c>
      <c r="I1069" s="72">
        <f>('ICA-BD'!L31)</f>
        <v>52.092592592592595</v>
      </c>
      <c r="J1069" s="72" t="str">
        <f>('ICA-BD'!M31)</f>
        <v>Aceptable</v>
      </c>
      <c r="K1069" s="72">
        <f t="shared" si="81"/>
        <v>78.388148148148147</v>
      </c>
      <c r="L1069" s="133">
        <f>('IRA-BD'!G31)</f>
        <v>31</v>
      </c>
      <c r="M1069" s="36" t="str">
        <f>('IRA-BD'!H38)</f>
        <v>Aceptable</v>
      </c>
      <c r="N1069" s="133">
        <f t="shared" si="82"/>
        <v>31</v>
      </c>
      <c r="O1069" s="80">
        <f t="shared" si="83"/>
        <v>46.063109735210794</v>
      </c>
      <c r="P1069" s="81" t="str">
        <f t="shared" si="84"/>
        <v>Moderado</v>
      </c>
      <c r="Q1069" s="11">
        <v>1</v>
      </c>
      <c r="R1069" s="11" t="s">
        <v>164</v>
      </c>
      <c r="S1069" s="11">
        <v>6</v>
      </c>
      <c r="T1069" s="11">
        <v>-74.040983909999994</v>
      </c>
      <c r="U1069" s="12">
        <v>4.6995398760000002</v>
      </c>
    </row>
    <row r="1070" spans="1:21" x14ac:dyDescent="0.25">
      <c r="A1070" s="10">
        <v>34</v>
      </c>
      <c r="B1070" s="3" t="s">
        <v>679</v>
      </c>
      <c r="C1070" s="3" t="s">
        <v>625</v>
      </c>
      <c r="D1070" s="3" t="s">
        <v>1</v>
      </c>
      <c r="E1070" s="3" t="s">
        <v>642</v>
      </c>
      <c r="F1070" s="24">
        <f>('ICT-BD'!I35)</f>
        <v>12.787110239631197</v>
      </c>
      <c r="G1070" s="24" t="str">
        <f>('ICT-BD'!J35)</f>
        <v>Algo Frío</v>
      </c>
      <c r="H1070" s="24">
        <f t="shared" si="80"/>
        <v>28.801181057484246</v>
      </c>
      <c r="I1070" s="72">
        <f>('ICA-BD'!L35)</f>
        <v>52.092592592592595</v>
      </c>
      <c r="J1070" s="72" t="str">
        <f>('ICA-BD'!M35)</f>
        <v>Aceptable</v>
      </c>
      <c r="K1070" s="72">
        <f t="shared" si="81"/>
        <v>78.388148148148147</v>
      </c>
      <c r="L1070" s="133">
        <f>('IRA-BD'!G35)</f>
        <v>31</v>
      </c>
      <c r="M1070" s="36" t="str">
        <f>('IRA-BD'!H42)</f>
        <v>Aceptable</v>
      </c>
      <c r="N1070" s="133">
        <f t="shared" si="82"/>
        <v>31</v>
      </c>
      <c r="O1070" s="80">
        <f t="shared" si="83"/>
        <v>46.063109735210794</v>
      </c>
      <c r="P1070" s="81" t="str">
        <f t="shared" si="84"/>
        <v>Moderado</v>
      </c>
      <c r="Q1070" s="11">
        <v>1</v>
      </c>
      <c r="R1070" s="11" t="s">
        <v>164</v>
      </c>
      <c r="S1070" s="11">
        <v>5</v>
      </c>
      <c r="T1070" s="11">
        <v>-74.047577559999993</v>
      </c>
      <c r="U1070" s="12">
        <v>4.7028619379999999</v>
      </c>
    </row>
    <row r="1071" spans="1:21" x14ac:dyDescent="0.25">
      <c r="A1071" s="10">
        <v>36</v>
      </c>
      <c r="B1071" s="3" t="s">
        <v>682</v>
      </c>
      <c r="C1071" s="3" t="s">
        <v>625</v>
      </c>
      <c r="D1071" s="3" t="s">
        <v>1</v>
      </c>
      <c r="E1071" s="3" t="s">
        <v>630</v>
      </c>
      <c r="F1071" s="24">
        <f>('ICT-BD'!I37)</f>
        <v>12.787110239631197</v>
      </c>
      <c r="G1071" s="24" t="str">
        <f>('ICT-BD'!J37)</f>
        <v>Algo Frío</v>
      </c>
      <c r="H1071" s="24">
        <f t="shared" si="80"/>
        <v>28.801181057484246</v>
      </c>
      <c r="I1071" s="72">
        <f>('ICA-BD'!L37)</f>
        <v>52.092592592592595</v>
      </c>
      <c r="J1071" s="72" t="str">
        <f>('ICA-BD'!M37)</f>
        <v>Aceptable</v>
      </c>
      <c r="K1071" s="72">
        <f t="shared" si="81"/>
        <v>78.388148148148147</v>
      </c>
      <c r="L1071" s="133">
        <f>('IRA-BD'!G37)</f>
        <v>31</v>
      </c>
      <c r="M1071" s="36" t="str">
        <f>('IRA-BD'!H44)</f>
        <v>Aceptable</v>
      </c>
      <c r="N1071" s="133">
        <f t="shared" si="82"/>
        <v>31</v>
      </c>
      <c r="O1071" s="80">
        <f t="shared" si="83"/>
        <v>46.063109735210794</v>
      </c>
      <c r="P1071" s="81" t="str">
        <f t="shared" si="84"/>
        <v>Moderado</v>
      </c>
      <c r="Q1071" s="11">
        <v>1</v>
      </c>
      <c r="R1071" s="11" t="s">
        <v>164</v>
      </c>
      <c r="S1071" s="11">
        <v>6</v>
      </c>
      <c r="T1071" s="11">
        <v>-74.039690800000002</v>
      </c>
      <c r="U1071" s="12">
        <v>4.7029373850000002</v>
      </c>
    </row>
    <row r="1072" spans="1:21" x14ac:dyDescent="0.25">
      <c r="A1072" s="10">
        <v>37</v>
      </c>
      <c r="B1072" s="3" t="s">
        <v>683</v>
      </c>
      <c r="C1072" s="3" t="s">
        <v>625</v>
      </c>
      <c r="D1072" s="3" t="s">
        <v>1</v>
      </c>
      <c r="E1072" s="3" t="s">
        <v>684</v>
      </c>
      <c r="F1072" s="24">
        <f>('ICT-BD'!I38)</f>
        <v>12.787110239631197</v>
      </c>
      <c r="G1072" s="24" t="str">
        <f>('ICT-BD'!J38)</f>
        <v>Algo Frío</v>
      </c>
      <c r="H1072" s="24">
        <f t="shared" si="80"/>
        <v>28.801181057484246</v>
      </c>
      <c r="I1072" s="72">
        <f>('ICA-BD'!L38)</f>
        <v>52.092592592592595</v>
      </c>
      <c r="J1072" s="72" t="str">
        <f>('ICA-BD'!M38)</f>
        <v>Aceptable</v>
      </c>
      <c r="K1072" s="72">
        <f t="shared" si="81"/>
        <v>78.388148148148147</v>
      </c>
      <c r="L1072" s="133">
        <f>('IRA-BD'!G38)</f>
        <v>31</v>
      </c>
      <c r="M1072" s="36" t="str">
        <f>('IRA-BD'!H45)</f>
        <v>Aceptable</v>
      </c>
      <c r="N1072" s="133">
        <f t="shared" si="82"/>
        <v>31</v>
      </c>
      <c r="O1072" s="80">
        <f t="shared" si="83"/>
        <v>46.063109735210794</v>
      </c>
      <c r="P1072" s="81" t="str">
        <f t="shared" si="84"/>
        <v>Moderado</v>
      </c>
      <c r="Q1072" s="11">
        <v>1</v>
      </c>
      <c r="R1072" s="11" t="s">
        <v>164</v>
      </c>
      <c r="S1072" s="11">
        <v>6</v>
      </c>
      <c r="T1072" s="11">
        <v>-74.040466870000003</v>
      </c>
      <c r="U1072" s="12">
        <v>4.6936976269999997</v>
      </c>
    </row>
    <row r="1073" spans="1:21" x14ac:dyDescent="0.25">
      <c r="A1073" s="10">
        <v>39</v>
      </c>
      <c r="B1073" s="3" t="s">
        <v>686</v>
      </c>
      <c r="C1073" s="3" t="s">
        <v>625</v>
      </c>
      <c r="D1073" s="3" t="s">
        <v>1</v>
      </c>
      <c r="E1073" s="3" t="s">
        <v>644</v>
      </c>
      <c r="F1073" s="24">
        <f>('ICT-BD'!I40)</f>
        <v>12.787110239631197</v>
      </c>
      <c r="G1073" s="24" t="str">
        <f>('ICT-BD'!J40)</f>
        <v>Algo Frío</v>
      </c>
      <c r="H1073" s="24">
        <f t="shared" si="80"/>
        <v>28.801181057484246</v>
      </c>
      <c r="I1073" s="72">
        <f>('ICA-BD'!L40)</f>
        <v>52.092592592592595</v>
      </c>
      <c r="J1073" s="72" t="str">
        <f>('ICA-BD'!M40)</f>
        <v>Aceptable</v>
      </c>
      <c r="K1073" s="72">
        <f t="shared" si="81"/>
        <v>78.388148148148147</v>
      </c>
      <c r="L1073" s="133">
        <f>('IRA-BD'!G40)</f>
        <v>31</v>
      </c>
      <c r="M1073" s="36" t="str">
        <f>('IRA-BD'!H47)</f>
        <v>Regular</v>
      </c>
      <c r="N1073" s="133">
        <f t="shared" si="82"/>
        <v>31</v>
      </c>
      <c r="O1073" s="80">
        <f t="shared" si="83"/>
        <v>46.063109735210794</v>
      </c>
      <c r="P1073" s="81" t="str">
        <f t="shared" si="84"/>
        <v>Moderado</v>
      </c>
      <c r="Q1073" s="11">
        <v>1</v>
      </c>
      <c r="R1073" s="11" t="s">
        <v>164</v>
      </c>
      <c r="S1073" s="11">
        <v>6</v>
      </c>
      <c r="T1073" s="11">
        <v>-74.035813730000001</v>
      </c>
      <c r="U1073" s="12">
        <v>4.7018173939999999</v>
      </c>
    </row>
    <row r="1074" spans="1:21" x14ac:dyDescent="0.25">
      <c r="A1074" s="10">
        <v>41</v>
      </c>
      <c r="B1074" s="3" t="s">
        <v>689</v>
      </c>
      <c r="C1074" s="3" t="s">
        <v>625</v>
      </c>
      <c r="D1074" s="3" t="s">
        <v>1</v>
      </c>
      <c r="E1074" s="3" t="s">
        <v>637</v>
      </c>
      <c r="F1074" s="24">
        <f>('ICT-BD'!I42)</f>
        <v>12.787110239631197</v>
      </c>
      <c r="G1074" s="24" t="str">
        <f>('ICT-BD'!J42)</f>
        <v>Algo Frío</v>
      </c>
      <c r="H1074" s="24">
        <f t="shared" si="80"/>
        <v>28.801181057484246</v>
      </c>
      <c r="I1074" s="72">
        <f>('ICA-BD'!L42)</f>
        <v>52.092592592592595</v>
      </c>
      <c r="J1074" s="72" t="str">
        <f>('ICA-BD'!M42)</f>
        <v>Aceptable</v>
      </c>
      <c r="K1074" s="72">
        <f t="shared" si="81"/>
        <v>78.388148148148147</v>
      </c>
      <c r="L1074" s="133">
        <f>('IRA-BD'!G42)</f>
        <v>31</v>
      </c>
      <c r="M1074" s="36" t="str">
        <f>('IRA-BD'!H49)</f>
        <v>Óptimo</v>
      </c>
      <c r="N1074" s="133">
        <f t="shared" si="82"/>
        <v>31</v>
      </c>
      <c r="O1074" s="80">
        <f t="shared" si="83"/>
        <v>46.063109735210794</v>
      </c>
      <c r="P1074" s="81" t="str">
        <f t="shared" si="84"/>
        <v>Moderado</v>
      </c>
      <c r="Q1074" s="11">
        <v>1</v>
      </c>
      <c r="R1074" s="11" t="s">
        <v>164</v>
      </c>
      <c r="S1074" s="11">
        <v>6</v>
      </c>
      <c r="T1074" s="11">
        <v>-74.043934809999996</v>
      </c>
      <c r="U1074" s="12">
        <v>4.6894749109999996</v>
      </c>
    </row>
    <row r="1075" spans="1:21" x14ac:dyDescent="0.25">
      <c r="A1075" s="10">
        <v>43</v>
      </c>
      <c r="B1075" s="3" t="s">
        <v>692</v>
      </c>
      <c r="C1075" s="3" t="s">
        <v>625</v>
      </c>
      <c r="D1075" s="3" t="s">
        <v>1</v>
      </c>
      <c r="E1075" s="3" t="s">
        <v>693</v>
      </c>
      <c r="F1075" s="24">
        <f>('ICT-BD'!I44)</f>
        <v>12.787110239631197</v>
      </c>
      <c r="G1075" s="24" t="str">
        <f>('ICT-BD'!J44)</f>
        <v>Algo Frío</v>
      </c>
      <c r="H1075" s="24">
        <f t="shared" si="80"/>
        <v>28.801181057484246</v>
      </c>
      <c r="I1075" s="72">
        <f>('ICA-BD'!L44)</f>
        <v>52.092592592592595</v>
      </c>
      <c r="J1075" s="72" t="str">
        <f>('ICA-BD'!M44)</f>
        <v>Aceptable</v>
      </c>
      <c r="K1075" s="72">
        <f t="shared" si="81"/>
        <v>78.388148148148147</v>
      </c>
      <c r="L1075" s="133">
        <f>('IRA-BD'!G44)</f>
        <v>31</v>
      </c>
      <c r="M1075" s="36" t="str">
        <f>('IRA-BD'!H51)</f>
        <v>Aceptable</v>
      </c>
      <c r="N1075" s="133">
        <f t="shared" si="82"/>
        <v>31</v>
      </c>
      <c r="O1075" s="80">
        <f t="shared" si="83"/>
        <v>46.063109735210794</v>
      </c>
      <c r="P1075" s="81" t="str">
        <f t="shared" si="84"/>
        <v>Moderado</v>
      </c>
      <c r="Q1075" s="11">
        <v>1</v>
      </c>
      <c r="R1075" s="11" t="s">
        <v>164</v>
      </c>
      <c r="S1075" s="11">
        <v>6</v>
      </c>
      <c r="T1075" s="11">
        <v>-74.047271980000005</v>
      </c>
      <c r="U1075" s="12">
        <v>4.6955541969999999</v>
      </c>
    </row>
    <row r="1076" spans="1:21" x14ac:dyDescent="0.25">
      <c r="A1076" s="10">
        <v>83</v>
      </c>
      <c r="B1076" s="3" t="s">
        <v>768</v>
      </c>
      <c r="C1076" s="3" t="s">
        <v>625</v>
      </c>
      <c r="D1076" s="3" t="s">
        <v>1</v>
      </c>
      <c r="E1076" s="3" t="s">
        <v>769</v>
      </c>
      <c r="F1076" s="24">
        <f>('ICT-BD'!I84)</f>
        <v>12.787110239631197</v>
      </c>
      <c r="G1076" s="24" t="str">
        <f>('ICT-BD'!J84)</f>
        <v>Algo Frío</v>
      </c>
      <c r="H1076" s="24">
        <f t="shared" si="80"/>
        <v>28.801181057484246</v>
      </c>
      <c r="I1076" s="72">
        <f>('ICA-BD'!L84)</f>
        <v>52.092592592592595</v>
      </c>
      <c r="J1076" s="72" t="str">
        <f>('ICA-BD'!M84)</f>
        <v>Aceptable</v>
      </c>
      <c r="K1076" s="72">
        <f t="shared" si="81"/>
        <v>78.388148148148147</v>
      </c>
      <c r="L1076" s="133">
        <f>('IRA-BD'!G84)</f>
        <v>31</v>
      </c>
      <c r="M1076" s="36" t="str">
        <f>('IRA-BD'!H91)</f>
        <v>Regular</v>
      </c>
      <c r="N1076" s="133">
        <f t="shared" si="82"/>
        <v>31</v>
      </c>
      <c r="O1076" s="80">
        <f t="shared" si="83"/>
        <v>46.063109735210794</v>
      </c>
      <c r="P1076" s="81" t="str">
        <f t="shared" si="84"/>
        <v>Moderado</v>
      </c>
      <c r="Q1076" s="11">
        <v>1</v>
      </c>
      <c r="R1076" s="11" t="s">
        <v>165</v>
      </c>
      <c r="S1076" s="11">
        <v>1</v>
      </c>
      <c r="T1076" s="11">
        <v>-74.013578539999997</v>
      </c>
      <c r="U1076" s="12">
        <v>4.7327276490000001</v>
      </c>
    </row>
    <row r="1077" spans="1:21" x14ac:dyDescent="0.25">
      <c r="A1077" s="10">
        <v>84</v>
      </c>
      <c r="B1077" s="3" t="s">
        <v>770</v>
      </c>
      <c r="C1077" s="3" t="s">
        <v>625</v>
      </c>
      <c r="D1077" s="3" t="s">
        <v>1</v>
      </c>
      <c r="E1077" s="3" t="s">
        <v>771</v>
      </c>
      <c r="F1077" s="24">
        <f>('ICT-BD'!I85)</f>
        <v>12.787110239631197</v>
      </c>
      <c r="G1077" s="24" t="str">
        <f>('ICT-BD'!J85)</f>
        <v>Algo Frío</v>
      </c>
      <c r="H1077" s="24">
        <f t="shared" si="80"/>
        <v>28.801181057484246</v>
      </c>
      <c r="I1077" s="72">
        <f>('ICA-BD'!L85)</f>
        <v>52.092592592592595</v>
      </c>
      <c r="J1077" s="72" t="str">
        <f>('ICA-BD'!M85)</f>
        <v>Aceptable</v>
      </c>
      <c r="K1077" s="72">
        <f t="shared" si="81"/>
        <v>78.388148148148147</v>
      </c>
      <c r="L1077" s="133">
        <f>('IRA-BD'!G85)</f>
        <v>31</v>
      </c>
      <c r="M1077" s="36" t="str">
        <f>('IRA-BD'!H92)</f>
        <v>Aceptable</v>
      </c>
      <c r="N1077" s="133">
        <f t="shared" si="82"/>
        <v>31</v>
      </c>
      <c r="O1077" s="80">
        <f t="shared" si="83"/>
        <v>46.063109735210794</v>
      </c>
      <c r="P1077" s="81" t="str">
        <f t="shared" si="84"/>
        <v>Moderado</v>
      </c>
      <c r="Q1077" s="11">
        <v>1</v>
      </c>
      <c r="R1077" s="11" t="s">
        <v>165</v>
      </c>
      <c r="S1077" s="11">
        <v>2</v>
      </c>
      <c r="T1077" s="11">
        <v>-74.020089600000006</v>
      </c>
      <c r="U1077" s="12">
        <v>4.7351616910000001</v>
      </c>
    </row>
    <row r="1078" spans="1:21" x14ac:dyDescent="0.25">
      <c r="A1078" s="10">
        <v>96</v>
      </c>
      <c r="B1078" s="3" t="s">
        <v>792</v>
      </c>
      <c r="C1078" s="3" t="s">
        <v>625</v>
      </c>
      <c r="D1078" s="3" t="s">
        <v>1</v>
      </c>
      <c r="E1078" s="3" t="s">
        <v>793</v>
      </c>
      <c r="F1078" s="24">
        <f>('ICT-BD'!I97)</f>
        <v>12.787110239631197</v>
      </c>
      <c r="G1078" s="24" t="str">
        <f>('ICT-BD'!J97)</f>
        <v>Algo Frío</v>
      </c>
      <c r="H1078" s="24">
        <f t="shared" si="80"/>
        <v>28.801181057484246</v>
      </c>
      <c r="I1078" s="72">
        <f>('ICA-BD'!L97)</f>
        <v>52.092592592592595</v>
      </c>
      <c r="J1078" s="72" t="str">
        <f>('ICA-BD'!M97)</f>
        <v>Aceptable</v>
      </c>
      <c r="K1078" s="72">
        <f t="shared" si="81"/>
        <v>78.388148148148147</v>
      </c>
      <c r="L1078" s="133">
        <f>('IRA-BD'!G97)</f>
        <v>31</v>
      </c>
      <c r="M1078" s="36" t="str">
        <f>('IRA-BD'!H104)</f>
        <v>Regular</v>
      </c>
      <c r="N1078" s="133">
        <f t="shared" si="82"/>
        <v>31</v>
      </c>
      <c r="O1078" s="80">
        <f t="shared" si="83"/>
        <v>46.063109735210794</v>
      </c>
      <c r="P1078" s="81" t="str">
        <f t="shared" si="84"/>
        <v>Moderado</v>
      </c>
      <c r="Q1078" s="11">
        <v>1</v>
      </c>
      <c r="R1078" s="11" t="s">
        <v>165</v>
      </c>
      <c r="S1078" s="11">
        <v>3</v>
      </c>
      <c r="T1078" s="11">
        <v>-74.026428980000006</v>
      </c>
      <c r="U1078" s="12">
        <v>4.7292924620000001</v>
      </c>
    </row>
    <row r="1079" spans="1:21" x14ac:dyDescent="0.25">
      <c r="A1079" s="10">
        <v>132</v>
      </c>
      <c r="B1079" s="3" t="s">
        <v>858</v>
      </c>
      <c r="C1079" s="3" t="s">
        <v>625</v>
      </c>
      <c r="D1079" s="3" t="s">
        <v>1</v>
      </c>
      <c r="E1079" s="3" t="s">
        <v>859</v>
      </c>
      <c r="F1079" s="24">
        <f>('ICT-BD'!I133)</f>
        <v>12.787110239631197</v>
      </c>
      <c r="G1079" s="24" t="str">
        <f>('ICT-BD'!J133)</f>
        <v>Algo Frío</v>
      </c>
      <c r="H1079" s="24">
        <f t="shared" si="80"/>
        <v>28.801181057484246</v>
      </c>
      <c r="I1079" s="72">
        <f>('ICA-BD'!L133)</f>
        <v>52.092592592592595</v>
      </c>
      <c r="J1079" s="72" t="str">
        <f>('ICA-BD'!M133)</f>
        <v>Aceptable</v>
      </c>
      <c r="K1079" s="72">
        <f t="shared" si="81"/>
        <v>78.388148148148147</v>
      </c>
      <c r="L1079" s="133">
        <f>('IRA-BD'!G133)</f>
        <v>31</v>
      </c>
      <c r="M1079" s="36" t="str">
        <f>('IRA-BD'!H140)</f>
        <v>Regular</v>
      </c>
      <c r="N1079" s="133">
        <f t="shared" si="82"/>
        <v>31</v>
      </c>
      <c r="O1079" s="80">
        <f t="shared" si="83"/>
        <v>46.063109735210794</v>
      </c>
      <c r="P1079" s="81" t="str">
        <f t="shared" si="84"/>
        <v>Moderado</v>
      </c>
      <c r="Q1079" s="11">
        <v>1</v>
      </c>
      <c r="R1079" s="11" t="s">
        <v>164</v>
      </c>
      <c r="S1079" s="11">
        <v>4</v>
      </c>
      <c r="T1079" s="11">
        <v>-74.048345949999998</v>
      </c>
      <c r="U1079" s="12">
        <v>4.7252640870000002</v>
      </c>
    </row>
    <row r="1080" spans="1:21" x14ac:dyDescent="0.25">
      <c r="A1080" s="10">
        <v>135</v>
      </c>
      <c r="B1080" s="3" t="s">
        <v>863</v>
      </c>
      <c r="C1080" s="3" t="s">
        <v>625</v>
      </c>
      <c r="D1080" s="3" t="s">
        <v>1</v>
      </c>
      <c r="E1080" s="3" t="s">
        <v>864</v>
      </c>
      <c r="F1080" s="24">
        <f>('ICT-BD'!I136)</f>
        <v>12.787110239631197</v>
      </c>
      <c r="G1080" s="24" t="str">
        <f>('ICT-BD'!J136)</f>
        <v>Algo Frío</v>
      </c>
      <c r="H1080" s="24">
        <f t="shared" si="80"/>
        <v>28.801181057484246</v>
      </c>
      <c r="I1080" s="72">
        <f>('ICA-BD'!L136)</f>
        <v>52.092592592592595</v>
      </c>
      <c r="J1080" s="72" t="str">
        <f>('ICA-BD'!M136)</f>
        <v>Aceptable</v>
      </c>
      <c r="K1080" s="72">
        <f t="shared" si="81"/>
        <v>78.388148148148147</v>
      </c>
      <c r="L1080" s="133">
        <f>('IRA-BD'!G136)</f>
        <v>31</v>
      </c>
      <c r="M1080" s="36" t="str">
        <f>('IRA-BD'!H143)</f>
        <v>Aceptable</v>
      </c>
      <c r="N1080" s="133">
        <f t="shared" si="82"/>
        <v>31</v>
      </c>
      <c r="O1080" s="80">
        <f t="shared" si="83"/>
        <v>46.063109735210794</v>
      </c>
      <c r="P1080" s="81" t="str">
        <f t="shared" si="84"/>
        <v>Moderado</v>
      </c>
      <c r="Q1080" s="11">
        <v>1</v>
      </c>
      <c r="R1080" s="11" t="s">
        <v>164</v>
      </c>
      <c r="S1080" s="11">
        <v>4</v>
      </c>
      <c r="T1080" s="11">
        <v>-74.032993899999994</v>
      </c>
      <c r="U1080" s="12">
        <v>4.7235051380000002</v>
      </c>
    </row>
    <row r="1081" spans="1:21" x14ac:dyDescent="0.25">
      <c r="A1081" s="10">
        <v>136</v>
      </c>
      <c r="B1081" s="3" t="s">
        <v>865</v>
      </c>
      <c r="C1081" s="3" t="s">
        <v>625</v>
      </c>
      <c r="D1081" s="3" t="s">
        <v>1</v>
      </c>
      <c r="E1081" s="3" t="s">
        <v>866</v>
      </c>
      <c r="F1081" s="24">
        <f>('ICT-BD'!I137)</f>
        <v>12.787110239631197</v>
      </c>
      <c r="G1081" s="24" t="str">
        <f>('ICT-BD'!J137)</f>
        <v>Algo Frío</v>
      </c>
      <c r="H1081" s="24">
        <f t="shared" si="80"/>
        <v>28.801181057484246</v>
      </c>
      <c r="I1081" s="72">
        <f>('ICA-BD'!L137)</f>
        <v>52.092592592592595</v>
      </c>
      <c r="J1081" s="72" t="str">
        <f>('ICA-BD'!M137)</f>
        <v>Aceptable</v>
      </c>
      <c r="K1081" s="72">
        <f t="shared" si="81"/>
        <v>78.388148148148147</v>
      </c>
      <c r="L1081" s="133">
        <f>('IRA-BD'!G137)</f>
        <v>31</v>
      </c>
      <c r="M1081" s="36" t="str">
        <f>('IRA-BD'!H144)</f>
        <v>Regular</v>
      </c>
      <c r="N1081" s="133">
        <f t="shared" si="82"/>
        <v>31</v>
      </c>
      <c r="O1081" s="80">
        <f t="shared" si="83"/>
        <v>46.063109735210794</v>
      </c>
      <c r="P1081" s="81" t="str">
        <f t="shared" si="84"/>
        <v>Moderado</v>
      </c>
      <c r="Q1081" s="11">
        <v>1</v>
      </c>
      <c r="R1081" s="11" t="s">
        <v>164</v>
      </c>
      <c r="S1081" s="11">
        <v>5</v>
      </c>
      <c r="T1081" s="11">
        <v>-74.029181559999998</v>
      </c>
      <c r="U1081" s="12">
        <v>4.7183242720000003</v>
      </c>
    </row>
    <row r="1082" spans="1:21" x14ac:dyDescent="0.25">
      <c r="A1082" s="10">
        <v>148</v>
      </c>
      <c r="B1082" s="3" t="s">
        <v>887</v>
      </c>
      <c r="C1082" s="3" t="s">
        <v>625</v>
      </c>
      <c r="D1082" s="3" t="s">
        <v>1</v>
      </c>
      <c r="E1082" s="3" t="s">
        <v>888</v>
      </c>
      <c r="F1082" s="24">
        <f>('ICT-BD'!I149)</f>
        <v>12.787110239631197</v>
      </c>
      <c r="G1082" s="24" t="str">
        <f>('ICT-BD'!J149)</f>
        <v>Algo Frío</v>
      </c>
      <c r="H1082" s="24">
        <f t="shared" si="80"/>
        <v>28.801181057484246</v>
      </c>
      <c r="I1082" s="72">
        <f>('ICA-BD'!L149)</f>
        <v>52.092592592592595</v>
      </c>
      <c r="J1082" s="72" t="str">
        <f>('ICA-BD'!M149)</f>
        <v>Aceptable</v>
      </c>
      <c r="K1082" s="72">
        <f t="shared" si="81"/>
        <v>78.388148148148147</v>
      </c>
      <c r="L1082" s="133">
        <f>('IRA-BD'!G149)</f>
        <v>31</v>
      </c>
      <c r="M1082" s="36" t="str">
        <f>('IRA-BD'!H156)</f>
        <v>Regular</v>
      </c>
      <c r="N1082" s="133">
        <f t="shared" si="82"/>
        <v>31</v>
      </c>
      <c r="O1082" s="80">
        <f t="shared" si="83"/>
        <v>46.063109735210794</v>
      </c>
      <c r="P1082" s="81" t="str">
        <f t="shared" si="84"/>
        <v>Moderado</v>
      </c>
      <c r="Q1082" s="11">
        <v>1</v>
      </c>
      <c r="R1082" s="11" t="s">
        <v>164</v>
      </c>
      <c r="S1082" s="11">
        <v>6</v>
      </c>
      <c r="T1082" s="11">
        <v>-74.025707280000006</v>
      </c>
      <c r="U1082" s="12">
        <v>4.7153657170000001</v>
      </c>
    </row>
    <row r="1083" spans="1:21" x14ac:dyDescent="0.25">
      <c r="A1083" s="10">
        <v>151</v>
      </c>
      <c r="B1083" s="3" t="s">
        <v>893</v>
      </c>
      <c r="C1083" s="3" t="s">
        <v>625</v>
      </c>
      <c r="D1083" s="3" t="s">
        <v>1</v>
      </c>
      <c r="E1083" s="3" t="s">
        <v>894</v>
      </c>
      <c r="F1083" s="24">
        <f>('ICT-BD'!I152)</f>
        <v>12.787110239631197</v>
      </c>
      <c r="G1083" s="24" t="str">
        <f>('ICT-BD'!J152)</f>
        <v>Algo Frío</v>
      </c>
      <c r="H1083" s="24">
        <f t="shared" si="80"/>
        <v>28.801181057484246</v>
      </c>
      <c r="I1083" s="72">
        <f>('ICA-BD'!L152)</f>
        <v>52.092592592592595</v>
      </c>
      <c r="J1083" s="72" t="str">
        <f>('ICA-BD'!M152)</f>
        <v>Aceptable</v>
      </c>
      <c r="K1083" s="72">
        <f t="shared" si="81"/>
        <v>78.388148148148147</v>
      </c>
      <c r="L1083" s="133">
        <f>('IRA-BD'!G152)</f>
        <v>31</v>
      </c>
      <c r="M1083" s="36" t="str">
        <f>('IRA-BD'!H159)</f>
        <v>Regular</v>
      </c>
      <c r="N1083" s="133">
        <f t="shared" si="82"/>
        <v>31</v>
      </c>
      <c r="O1083" s="80">
        <f t="shared" si="83"/>
        <v>46.063109735210794</v>
      </c>
      <c r="P1083" s="81" t="str">
        <f t="shared" si="84"/>
        <v>Moderado</v>
      </c>
      <c r="Q1083" s="11">
        <v>1</v>
      </c>
      <c r="R1083" s="11" t="s">
        <v>164</v>
      </c>
      <c r="S1083" s="11">
        <v>4</v>
      </c>
      <c r="T1083" s="11">
        <v>-74.026860209999995</v>
      </c>
      <c r="U1083" s="12">
        <v>4.7279892959999996</v>
      </c>
    </row>
    <row r="1084" spans="1:21" x14ac:dyDescent="0.25">
      <c r="A1084" s="10">
        <v>161</v>
      </c>
      <c r="B1084" s="3" t="s">
        <v>911</v>
      </c>
      <c r="C1084" s="3" t="s">
        <v>625</v>
      </c>
      <c r="D1084" s="3" t="s">
        <v>1</v>
      </c>
      <c r="E1084" s="3" t="s">
        <v>912</v>
      </c>
      <c r="F1084" s="24">
        <f>('ICT-BD'!I162)</f>
        <v>12.787110239631197</v>
      </c>
      <c r="G1084" s="24" t="str">
        <f>('ICT-BD'!J162)</f>
        <v>Algo Frío</v>
      </c>
      <c r="H1084" s="24">
        <f t="shared" si="80"/>
        <v>28.801181057484246</v>
      </c>
      <c r="I1084" s="72">
        <f>('ICA-BD'!L162)</f>
        <v>52.092592592592595</v>
      </c>
      <c r="J1084" s="72" t="str">
        <f>('ICA-BD'!M162)</f>
        <v>Aceptable</v>
      </c>
      <c r="K1084" s="72">
        <f t="shared" si="81"/>
        <v>78.388148148148147</v>
      </c>
      <c r="L1084" s="133">
        <f>('IRA-BD'!G162)</f>
        <v>31</v>
      </c>
      <c r="M1084" s="36" t="str">
        <f>('IRA-BD'!H169)</f>
        <v>Aceptable</v>
      </c>
      <c r="N1084" s="133">
        <f t="shared" si="82"/>
        <v>31</v>
      </c>
      <c r="O1084" s="80">
        <f t="shared" si="83"/>
        <v>46.063109735210794</v>
      </c>
      <c r="P1084" s="81" t="str">
        <f t="shared" si="84"/>
        <v>Moderado</v>
      </c>
      <c r="Q1084" s="11">
        <v>1</v>
      </c>
      <c r="R1084" s="11" t="s">
        <v>164</v>
      </c>
      <c r="S1084" s="11">
        <v>5</v>
      </c>
      <c r="T1084" s="11">
        <v>-74.043492029999996</v>
      </c>
      <c r="U1084" s="12">
        <v>4.7206761310000003</v>
      </c>
    </row>
    <row r="1085" spans="1:21" x14ac:dyDescent="0.25">
      <c r="A1085" s="10">
        <v>162</v>
      </c>
      <c r="B1085" s="3" t="s">
        <v>913</v>
      </c>
      <c r="C1085" s="3" t="s">
        <v>625</v>
      </c>
      <c r="D1085" s="3" t="s">
        <v>1</v>
      </c>
      <c r="E1085" s="3" t="s">
        <v>914</v>
      </c>
      <c r="F1085" s="24">
        <f>('ICT-BD'!I163)</f>
        <v>12.787110239631197</v>
      </c>
      <c r="G1085" s="24" t="str">
        <f>('ICT-BD'!J163)</f>
        <v>Algo Frío</v>
      </c>
      <c r="H1085" s="24">
        <f t="shared" si="80"/>
        <v>28.801181057484246</v>
      </c>
      <c r="I1085" s="72">
        <f>('ICA-BD'!L163)</f>
        <v>52.092592592592595</v>
      </c>
      <c r="J1085" s="72" t="str">
        <f>('ICA-BD'!M163)</f>
        <v>Aceptable</v>
      </c>
      <c r="K1085" s="72">
        <f t="shared" si="81"/>
        <v>78.388148148148147</v>
      </c>
      <c r="L1085" s="133">
        <f>('IRA-BD'!G163)</f>
        <v>31</v>
      </c>
      <c r="M1085" s="36" t="str">
        <f>('IRA-BD'!H170)</f>
        <v>Aceptable</v>
      </c>
      <c r="N1085" s="133">
        <f t="shared" si="82"/>
        <v>31</v>
      </c>
      <c r="O1085" s="80">
        <f t="shared" si="83"/>
        <v>46.063109735210794</v>
      </c>
      <c r="P1085" s="81" t="str">
        <f t="shared" si="84"/>
        <v>Moderado</v>
      </c>
      <c r="Q1085" s="11">
        <v>1</v>
      </c>
      <c r="R1085" s="11" t="s">
        <v>164</v>
      </c>
      <c r="S1085" s="11">
        <v>5</v>
      </c>
      <c r="T1085" s="11">
        <v>-74.041419379999994</v>
      </c>
      <c r="U1085" s="12">
        <v>4.7182894620000004</v>
      </c>
    </row>
    <row r="1086" spans="1:21" x14ac:dyDescent="0.25">
      <c r="A1086" s="10">
        <v>165</v>
      </c>
      <c r="B1086" s="3" t="s">
        <v>918</v>
      </c>
      <c r="C1086" s="3" t="s">
        <v>625</v>
      </c>
      <c r="D1086" s="3" t="s">
        <v>1</v>
      </c>
      <c r="E1086" s="3" t="s">
        <v>919</v>
      </c>
      <c r="F1086" s="24">
        <f>('ICT-BD'!I166)</f>
        <v>12.787110239631197</v>
      </c>
      <c r="G1086" s="24" t="str">
        <f>('ICT-BD'!J166)</f>
        <v>Algo Frío</v>
      </c>
      <c r="H1086" s="24">
        <f t="shared" si="80"/>
        <v>28.801181057484246</v>
      </c>
      <c r="I1086" s="72">
        <f>('ICA-BD'!L166)</f>
        <v>52.092592592592595</v>
      </c>
      <c r="J1086" s="72" t="str">
        <f>('ICA-BD'!M166)</f>
        <v>Aceptable</v>
      </c>
      <c r="K1086" s="72">
        <f t="shared" si="81"/>
        <v>78.388148148148147</v>
      </c>
      <c r="L1086" s="133">
        <f>('IRA-BD'!G166)</f>
        <v>31</v>
      </c>
      <c r="M1086" s="36" t="str">
        <f>('IRA-BD'!H173)</f>
        <v>Aceptable</v>
      </c>
      <c r="N1086" s="133">
        <f t="shared" si="82"/>
        <v>31</v>
      </c>
      <c r="O1086" s="80">
        <f t="shared" si="83"/>
        <v>46.063109735210794</v>
      </c>
      <c r="P1086" s="81" t="str">
        <f t="shared" si="84"/>
        <v>Moderado</v>
      </c>
      <c r="Q1086" s="11">
        <v>1</v>
      </c>
      <c r="R1086" s="11" t="s">
        <v>164</v>
      </c>
      <c r="S1086" s="11">
        <v>5</v>
      </c>
      <c r="T1086" s="11">
        <v>-74.045317190000006</v>
      </c>
      <c r="U1086" s="12">
        <v>4.7221248349999998</v>
      </c>
    </row>
    <row r="1087" spans="1:21" x14ac:dyDescent="0.25">
      <c r="A1087" s="10">
        <v>178</v>
      </c>
      <c r="B1087" s="3" t="s">
        <v>942</v>
      </c>
      <c r="C1087" s="3" t="s">
        <v>625</v>
      </c>
      <c r="D1087" s="3" t="s">
        <v>1</v>
      </c>
      <c r="E1087" s="3" t="s">
        <v>943</v>
      </c>
      <c r="F1087" s="24">
        <f>('ICT-BD'!I179)</f>
        <v>12.787110239631197</v>
      </c>
      <c r="G1087" s="24" t="str">
        <f>('ICT-BD'!J179)</f>
        <v>Algo Frío</v>
      </c>
      <c r="H1087" s="24">
        <f t="shared" si="80"/>
        <v>28.801181057484246</v>
      </c>
      <c r="I1087" s="72">
        <f>('ICA-BD'!L179)</f>
        <v>52.092592592592595</v>
      </c>
      <c r="J1087" s="72" t="str">
        <f>('ICA-BD'!M179)</f>
        <v>Aceptable</v>
      </c>
      <c r="K1087" s="72">
        <f t="shared" si="81"/>
        <v>78.388148148148147</v>
      </c>
      <c r="L1087" s="133">
        <f>('IRA-BD'!G179)</f>
        <v>31</v>
      </c>
      <c r="M1087" s="36" t="str">
        <f>('IRA-BD'!H186)</f>
        <v>Aceptable</v>
      </c>
      <c r="N1087" s="133">
        <f t="shared" si="82"/>
        <v>31</v>
      </c>
      <c r="O1087" s="80">
        <f t="shared" si="83"/>
        <v>46.063109735210794</v>
      </c>
      <c r="P1087" s="81" t="str">
        <f t="shared" si="84"/>
        <v>Moderado</v>
      </c>
      <c r="Q1087" s="11">
        <v>1</v>
      </c>
      <c r="R1087" s="11" t="s">
        <v>164</v>
      </c>
      <c r="S1087" s="11">
        <v>5</v>
      </c>
      <c r="T1087" s="11">
        <v>-74.043353890000006</v>
      </c>
      <c r="U1087" s="12">
        <v>4.7227528010000004</v>
      </c>
    </row>
    <row r="1088" spans="1:21" x14ac:dyDescent="0.25">
      <c r="A1088" s="10">
        <v>179</v>
      </c>
      <c r="B1088" s="3" t="s">
        <v>944</v>
      </c>
      <c r="C1088" s="3" t="s">
        <v>625</v>
      </c>
      <c r="D1088" s="3" t="s">
        <v>1</v>
      </c>
      <c r="E1088" s="3" t="s">
        <v>930</v>
      </c>
      <c r="F1088" s="24">
        <f>('ICT-BD'!I180)</f>
        <v>12.787110239631197</v>
      </c>
      <c r="G1088" s="24" t="str">
        <f>('ICT-BD'!J180)</f>
        <v>Algo Frío</v>
      </c>
      <c r="H1088" s="24">
        <f t="shared" si="80"/>
        <v>28.801181057484246</v>
      </c>
      <c r="I1088" s="72">
        <f>('ICA-BD'!L180)</f>
        <v>52.092592592592595</v>
      </c>
      <c r="J1088" s="72" t="str">
        <f>('ICA-BD'!M180)</f>
        <v>Aceptable</v>
      </c>
      <c r="K1088" s="72">
        <f t="shared" si="81"/>
        <v>78.388148148148147</v>
      </c>
      <c r="L1088" s="133">
        <f>('IRA-BD'!G180)</f>
        <v>31</v>
      </c>
      <c r="M1088" s="36" t="str">
        <f>('IRA-BD'!H187)</f>
        <v>Aceptable</v>
      </c>
      <c r="N1088" s="133">
        <f t="shared" si="82"/>
        <v>31</v>
      </c>
      <c r="O1088" s="80">
        <f t="shared" si="83"/>
        <v>46.063109735210794</v>
      </c>
      <c r="P1088" s="81" t="str">
        <f t="shared" si="84"/>
        <v>Moderado</v>
      </c>
      <c r="Q1088" s="11">
        <v>1</v>
      </c>
      <c r="R1088" s="11" t="s">
        <v>164</v>
      </c>
      <c r="S1088" s="11">
        <v>5</v>
      </c>
      <c r="T1088" s="11">
        <v>-74.031582630000003</v>
      </c>
      <c r="U1088" s="12">
        <v>4.7156698290000003</v>
      </c>
    </row>
    <row r="1089" spans="1:21" x14ac:dyDescent="0.25">
      <c r="A1089" s="10">
        <v>186</v>
      </c>
      <c r="B1089" s="3" t="s">
        <v>954</v>
      </c>
      <c r="C1089" s="3" t="s">
        <v>625</v>
      </c>
      <c r="D1089" s="3" t="s">
        <v>1</v>
      </c>
      <c r="E1089" s="3" t="s">
        <v>955</v>
      </c>
      <c r="F1089" s="24">
        <f>('ICT-BD'!I187)</f>
        <v>12.787110239631197</v>
      </c>
      <c r="G1089" s="24" t="str">
        <f>('ICT-BD'!J187)</f>
        <v>Algo Frío</v>
      </c>
      <c r="H1089" s="24">
        <f t="shared" si="80"/>
        <v>28.801181057484246</v>
      </c>
      <c r="I1089" s="72">
        <f>('ICA-BD'!L187)</f>
        <v>52.092592592592595</v>
      </c>
      <c r="J1089" s="72" t="str">
        <f>('ICA-BD'!M187)</f>
        <v>Aceptable</v>
      </c>
      <c r="K1089" s="72">
        <f t="shared" si="81"/>
        <v>78.388148148148147</v>
      </c>
      <c r="L1089" s="133">
        <f>('IRA-BD'!G187)</f>
        <v>31</v>
      </c>
      <c r="M1089" s="36" t="str">
        <f>('IRA-BD'!H194)</f>
        <v>Aceptable</v>
      </c>
      <c r="N1089" s="133">
        <f t="shared" si="82"/>
        <v>31</v>
      </c>
      <c r="O1089" s="80">
        <f t="shared" si="83"/>
        <v>46.063109735210794</v>
      </c>
      <c r="P1089" s="81" t="str">
        <f t="shared" si="84"/>
        <v>Moderado</v>
      </c>
      <c r="Q1089" s="11">
        <v>1</v>
      </c>
      <c r="R1089" s="11" t="s">
        <v>164</v>
      </c>
      <c r="S1089" s="11">
        <v>4</v>
      </c>
      <c r="T1089" s="11">
        <v>-74.040972019999998</v>
      </c>
      <c r="U1089" s="12">
        <v>4.724448905</v>
      </c>
    </row>
    <row r="1090" spans="1:21" x14ac:dyDescent="0.25">
      <c r="A1090" s="10">
        <v>192</v>
      </c>
      <c r="B1090" s="3" t="s">
        <v>964</v>
      </c>
      <c r="C1090" s="3" t="s">
        <v>625</v>
      </c>
      <c r="D1090" s="3" t="s">
        <v>1</v>
      </c>
      <c r="E1090" s="3" t="s">
        <v>965</v>
      </c>
      <c r="F1090" s="24">
        <f>('ICT-BD'!I193)</f>
        <v>12.787110239631197</v>
      </c>
      <c r="G1090" s="24" t="str">
        <f>('ICT-BD'!J193)</f>
        <v>Algo Frío</v>
      </c>
      <c r="H1090" s="24">
        <f t="shared" ref="H1090:H1153" si="85">IF(F1090&lt;=3, F1090*25/3,
IF(F1090&lt;=5, 26 + (F1090-3.1)*25/1.9,
IF(F1090&lt;=7, 51 + (F1090-5.1)*25/1.9,
IF(F1090&lt;=11, 76 + (F1090-7.1)*25/3.9,
IF(F1090&lt;=13, 51 - (F1090-11.1)*25/1.9,
IF(F1090&lt;=15, 26 - (F1090-13.1)*25/1.9,
25 - (F1090-15)*25/35))))))</f>
        <v>28.801181057484246</v>
      </c>
      <c r="I1090" s="72">
        <f>('ICA-BD'!L193)</f>
        <v>52.092592592592595</v>
      </c>
      <c r="J1090" s="72" t="str">
        <f>('ICA-BD'!M193)</f>
        <v>Aceptable</v>
      </c>
      <c r="K1090" s="72">
        <f t="shared" ref="K1090:K1153" si="86">IF(I1090&lt;=50, 100 - (I1090-0)*20/50,
IF(I1090&lt;=100, 79 - (I1090-51)*28/50,
IF(I1090&lt;=150, 50 - (I1090-101)*20/50,
IF(I1090&lt;=200, 29 - (I1090-151)*14/50,
IF(I1090&lt;=300, 14 - (I1090-201)*4/100,
9 - (I1090-301)*9/200)))))</f>
        <v>78.388148148148147</v>
      </c>
      <c r="L1090" s="133">
        <f>('IRA-BD'!G193)</f>
        <v>31</v>
      </c>
      <c r="M1090" s="36" t="str">
        <f>('IRA-BD'!H200)</f>
        <v>Malo</v>
      </c>
      <c r="N1090" s="133">
        <f t="shared" ref="N1090:N1153" si="87">(L1090)</f>
        <v>31</v>
      </c>
      <c r="O1090" s="80">
        <f t="shared" ref="O1090:O1153" si="88">((H1090+K1090+N1090)/3)</f>
        <v>46.063109735210794</v>
      </c>
      <c r="P1090" s="81" t="str">
        <f t="shared" ref="P1090:P1153" si="89">IF(O1090&gt;=80, "Óptimo",
IF(O1090&gt;=60, "Bueno",
IF(O1090&gt;=40, "Moderado",
IF(O1090&gt;=20, "Bajo", "Malo"))))</f>
        <v>Moderado</v>
      </c>
      <c r="Q1090" s="11">
        <v>1</v>
      </c>
      <c r="R1090" s="11" t="s">
        <v>164</v>
      </c>
      <c r="S1090" s="11">
        <v>6</v>
      </c>
      <c r="T1090" s="11">
        <v>-74.02848023</v>
      </c>
      <c r="U1090" s="12">
        <v>4.6970416640000003</v>
      </c>
    </row>
    <row r="1091" spans="1:21" x14ac:dyDescent="0.25">
      <c r="A1091" s="10">
        <v>193</v>
      </c>
      <c r="B1091" s="3" t="s">
        <v>966</v>
      </c>
      <c r="C1091" s="3" t="s">
        <v>625</v>
      </c>
      <c r="D1091" s="3" t="s">
        <v>1</v>
      </c>
      <c r="E1091" s="3" t="s">
        <v>967</v>
      </c>
      <c r="F1091" s="24">
        <f>('ICT-BD'!I194)</f>
        <v>12.787110239631197</v>
      </c>
      <c r="G1091" s="24" t="str">
        <f>('ICT-BD'!J194)</f>
        <v>Algo Frío</v>
      </c>
      <c r="H1091" s="24">
        <f t="shared" si="85"/>
        <v>28.801181057484246</v>
      </c>
      <c r="I1091" s="72">
        <f>('ICA-BD'!L194)</f>
        <v>52.092592592592595</v>
      </c>
      <c r="J1091" s="72" t="str">
        <f>('ICA-BD'!M194)</f>
        <v>Aceptable</v>
      </c>
      <c r="K1091" s="72">
        <f t="shared" si="86"/>
        <v>78.388148148148147</v>
      </c>
      <c r="L1091" s="133">
        <f>('IRA-BD'!G194)</f>
        <v>31</v>
      </c>
      <c r="M1091" s="36" t="str">
        <f>('IRA-BD'!H201)</f>
        <v>Aceptable</v>
      </c>
      <c r="N1091" s="133">
        <f t="shared" si="87"/>
        <v>31</v>
      </c>
      <c r="O1091" s="80">
        <f t="shared" si="88"/>
        <v>46.063109735210794</v>
      </c>
      <c r="P1091" s="81" t="str">
        <f t="shared" si="89"/>
        <v>Moderado</v>
      </c>
      <c r="Q1091" s="11">
        <v>1</v>
      </c>
      <c r="R1091" s="11" t="s">
        <v>164</v>
      </c>
      <c r="S1091" s="11">
        <v>5</v>
      </c>
      <c r="T1091" s="11">
        <v>-74.035774029999999</v>
      </c>
      <c r="U1091" s="12">
        <v>4.6910006940000004</v>
      </c>
    </row>
    <row r="1092" spans="1:21" x14ac:dyDescent="0.25">
      <c r="A1092" s="10">
        <v>194</v>
      </c>
      <c r="B1092" s="3" t="s">
        <v>968</v>
      </c>
      <c r="C1092" s="3" t="s">
        <v>625</v>
      </c>
      <c r="D1092" s="3" t="s">
        <v>1</v>
      </c>
      <c r="E1092" s="3" t="s">
        <v>969</v>
      </c>
      <c r="F1092" s="24">
        <f>('ICT-BD'!I195)</f>
        <v>12.787110239631197</v>
      </c>
      <c r="G1092" s="24" t="str">
        <f>('ICT-BD'!J195)</f>
        <v>Algo Frío</v>
      </c>
      <c r="H1092" s="24">
        <f t="shared" si="85"/>
        <v>28.801181057484246</v>
      </c>
      <c r="I1092" s="72">
        <f>('ICA-BD'!L195)</f>
        <v>52.092592592592595</v>
      </c>
      <c r="J1092" s="72" t="str">
        <f>('ICA-BD'!M195)</f>
        <v>Aceptable</v>
      </c>
      <c r="K1092" s="72">
        <f t="shared" si="86"/>
        <v>78.388148148148147</v>
      </c>
      <c r="L1092" s="133">
        <f>('IRA-BD'!G195)</f>
        <v>31</v>
      </c>
      <c r="M1092" s="36" t="str">
        <f>('IRA-BD'!H202)</f>
        <v>Aceptable</v>
      </c>
      <c r="N1092" s="133">
        <f t="shared" si="87"/>
        <v>31</v>
      </c>
      <c r="O1092" s="80">
        <f t="shared" si="88"/>
        <v>46.063109735210794</v>
      </c>
      <c r="P1092" s="81" t="str">
        <f t="shared" si="89"/>
        <v>Moderado</v>
      </c>
      <c r="Q1092" s="11">
        <v>1</v>
      </c>
      <c r="R1092" s="11" t="s">
        <v>164</v>
      </c>
      <c r="S1092" s="11">
        <v>3</v>
      </c>
      <c r="T1092" s="11">
        <v>-74.031837289999999</v>
      </c>
      <c r="U1092" s="12">
        <v>4.693102208</v>
      </c>
    </row>
    <row r="1093" spans="1:21" x14ac:dyDescent="0.25">
      <c r="A1093" s="10">
        <v>196</v>
      </c>
      <c r="B1093" s="3" t="s">
        <v>972</v>
      </c>
      <c r="C1093" s="3" t="s">
        <v>625</v>
      </c>
      <c r="D1093" s="3" t="s">
        <v>1</v>
      </c>
      <c r="E1093" s="3" t="s">
        <v>973</v>
      </c>
      <c r="F1093" s="24">
        <f>('ICT-BD'!I197)</f>
        <v>12.787110239631197</v>
      </c>
      <c r="G1093" s="24" t="str">
        <f>('ICT-BD'!J197)</f>
        <v>Algo Frío</v>
      </c>
      <c r="H1093" s="24">
        <f t="shared" si="85"/>
        <v>28.801181057484246</v>
      </c>
      <c r="I1093" s="72">
        <f>('ICA-BD'!L197)</f>
        <v>52.092592592592595</v>
      </c>
      <c r="J1093" s="72" t="str">
        <f>('ICA-BD'!M197)</f>
        <v>Aceptable</v>
      </c>
      <c r="K1093" s="72">
        <f t="shared" si="86"/>
        <v>78.388148148148147</v>
      </c>
      <c r="L1093" s="133">
        <f>('IRA-BD'!G197)</f>
        <v>31</v>
      </c>
      <c r="M1093" s="36" t="str">
        <f>('IRA-BD'!H204)</f>
        <v>Regular</v>
      </c>
      <c r="N1093" s="133">
        <f t="shared" si="87"/>
        <v>31</v>
      </c>
      <c r="O1093" s="80">
        <f t="shared" si="88"/>
        <v>46.063109735210794</v>
      </c>
      <c r="P1093" s="81" t="str">
        <f t="shared" si="89"/>
        <v>Moderado</v>
      </c>
      <c r="Q1093" s="11">
        <v>1</v>
      </c>
      <c r="R1093" s="11" t="s">
        <v>164</v>
      </c>
      <c r="S1093" s="11">
        <v>5</v>
      </c>
      <c r="T1093" s="11">
        <v>-74.031787570000006</v>
      </c>
      <c r="U1093" s="12">
        <v>4.7048662290000003</v>
      </c>
    </row>
    <row r="1094" spans="1:21" x14ac:dyDescent="0.25">
      <c r="A1094" s="10">
        <v>198</v>
      </c>
      <c r="B1094" s="3" t="s">
        <v>976</v>
      </c>
      <c r="C1094" s="3" t="s">
        <v>625</v>
      </c>
      <c r="D1094" s="3" t="s">
        <v>1</v>
      </c>
      <c r="E1094" s="3" t="s">
        <v>977</v>
      </c>
      <c r="F1094" s="24">
        <f>('ICT-BD'!I199)</f>
        <v>12.787110239631197</v>
      </c>
      <c r="G1094" s="24" t="str">
        <f>('ICT-BD'!J199)</f>
        <v>Algo Frío</v>
      </c>
      <c r="H1094" s="24">
        <f t="shared" si="85"/>
        <v>28.801181057484246</v>
      </c>
      <c r="I1094" s="72">
        <f>('ICA-BD'!L199)</f>
        <v>52.092592592592595</v>
      </c>
      <c r="J1094" s="72" t="str">
        <f>('ICA-BD'!M199)</f>
        <v>Aceptable</v>
      </c>
      <c r="K1094" s="72">
        <f t="shared" si="86"/>
        <v>78.388148148148147</v>
      </c>
      <c r="L1094" s="133">
        <f>('IRA-BD'!G199)</f>
        <v>31</v>
      </c>
      <c r="M1094" s="36" t="str">
        <f>('IRA-BD'!H206)</f>
        <v>Aceptable</v>
      </c>
      <c r="N1094" s="133">
        <f t="shared" si="87"/>
        <v>31</v>
      </c>
      <c r="O1094" s="80">
        <f t="shared" si="88"/>
        <v>46.063109735210794</v>
      </c>
      <c r="P1094" s="81" t="str">
        <f t="shared" si="89"/>
        <v>Moderado</v>
      </c>
      <c r="Q1094" s="11">
        <v>1</v>
      </c>
      <c r="R1094" s="11" t="s">
        <v>164</v>
      </c>
      <c r="S1094" s="11">
        <v>2</v>
      </c>
      <c r="T1094" s="11">
        <v>-74.022908950000001</v>
      </c>
      <c r="U1094" s="12">
        <v>4.7047017670000004</v>
      </c>
    </row>
    <row r="1095" spans="1:21" x14ac:dyDescent="0.25">
      <c r="A1095" s="10">
        <v>200</v>
      </c>
      <c r="B1095" s="3" t="s">
        <v>980</v>
      </c>
      <c r="C1095" s="3" t="s">
        <v>625</v>
      </c>
      <c r="D1095" s="3" t="s">
        <v>1</v>
      </c>
      <c r="E1095" s="3" t="s">
        <v>981</v>
      </c>
      <c r="F1095" s="24">
        <f>('ICT-BD'!I201)</f>
        <v>12.787110239631197</v>
      </c>
      <c r="G1095" s="24" t="str">
        <f>('ICT-BD'!J201)</f>
        <v>Algo Frío</v>
      </c>
      <c r="H1095" s="24">
        <f t="shared" si="85"/>
        <v>28.801181057484246</v>
      </c>
      <c r="I1095" s="72">
        <f>('ICA-BD'!L201)</f>
        <v>52.092592592592595</v>
      </c>
      <c r="J1095" s="72" t="str">
        <f>('ICA-BD'!M201)</f>
        <v>Aceptable</v>
      </c>
      <c r="K1095" s="72">
        <f t="shared" si="86"/>
        <v>78.388148148148147</v>
      </c>
      <c r="L1095" s="133">
        <f>('IRA-BD'!G201)</f>
        <v>31</v>
      </c>
      <c r="M1095" s="36" t="str">
        <f>('IRA-BD'!H208)</f>
        <v>Regular</v>
      </c>
      <c r="N1095" s="133">
        <f t="shared" si="87"/>
        <v>31</v>
      </c>
      <c r="O1095" s="80">
        <f t="shared" si="88"/>
        <v>46.063109735210794</v>
      </c>
      <c r="P1095" s="81" t="str">
        <f t="shared" si="89"/>
        <v>Moderado</v>
      </c>
      <c r="Q1095" s="11">
        <v>1</v>
      </c>
      <c r="R1095" s="11" t="s">
        <v>164</v>
      </c>
      <c r="S1095" s="11">
        <v>6</v>
      </c>
      <c r="T1095" s="11">
        <v>-74.034094850000002</v>
      </c>
      <c r="U1095" s="12">
        <v>4.6926440180000002</v>
      </c>
    </row>
    <row r="1096" spans="1:21" x14ac:dyDescent="0.25">
      <c r="A1096" s="10">
        <v>201</v>
      </c>
      <c r="B1096" s="3" t="s">
        <v>982</v>
      </c>
      <c r="C1096" s="3" t="s">
        <v>625</v>
      </c>
      <c r="D1096" s="3" t="s">
        <v>1</v>
      </c>
      <c r="E1096" s="3" t="s">
        <v>983</v>
      </c>
      <c r="F1096" s="24">
        <f>('ICT-BD'!I202)</f>
        <v>12.787110239631197</v>
      </c>
      <c r="G1096" s="24" t="str">
        <f>('ICT-BD'!J202)</f>
        <v>Algo Frío</v>
      </c>
      <c r="H1096" s="24">
        <f t="shared" si="85"/>
        <v>28.801181057484246</v>
      </c>
      <c r="I1096" s="72">
        <f>('ICA-BD'!L202)</f>
        <v>52.092592592592595</v>
      </c>
      <c r="J1096" s="72" t="str">
        <f>('ICA-BD'!M202)</f>
        <v>Aceptable</v>
      </c>
      <c r="K1096" s="72">
        <f t="shared" si="86"/>
        <v>78.388148148148147</v>
      </c>
      <c r="L1096" s="133">
        <f>('IRA-BD'!G202)</f>
        <v>31</v>
      </c>
      <c r="M1096" s="36" t="str">
        <f>('IRA-BD'!H209)</f>
        <v>Aceptable</v>
      </c>
      <c r="N1096" s="133">
        <f t="shared" si="87"/>
        <v>31</v>
      </c>
      <c r="O1096" s="80">
        <f t="shared" si="88"/>
        <v>46.063109735210794</v>
      </c>
      <c r="P1096" s="81" t="str">
        <f t="shared" si="89"/>
        <v>Moderado</v>
      </c>
      <c r="Q1096" s="11">
        <v>1</v>
      </c>
      <c r="R1096" s="11" t="s">
        <v>164</v>
      </c>
      <c r="S1096" s="11">
        <v>5</v>
      </c>
      <c r="T1096" s="11">
        <v>-74.030894599999996</v>
      </c>
      <c r="U1096" s="12">
        <v>4.6930180259999998</v>
      </c>
    </row>
    <row r="1097" spans="1:21" x14ac:dyDescent="0.25">
      <c r="A1097" s="10">
        <v>202</v>
      </c>
      <c r="B1097" s="3" t="s">
        <v>984</v>
      </c>
      <c r="C1097" s="3" t="s">
        <v>625</v>
      </c>
      <c r="D1097" s="3" t="s">
        <v>1</v>
      </c>
      <c r="E1097" s="3" t="s">
        <v>985</v>
      </c>
      <c r="F1097" s="24">
        <f>('ICT-BD'!I203)</f>
        <v>12.787110239631197</v>
      </c>
      <c r="G1097" s="24" t="str">
        <f>('ICT-BD'!J203)</f>
        <v>Algo Frío</v>
      </c>
      <c r="H1097" s="24">
        <f t="shared" si="85"/>
        <v>28.801181057484246</v>
      </c>
      <c r="I1097" s="72">
        <f>('ICA-BD'!L203)</f>
        <v>52.092592592592595</v>
      </c>
      <c r="J1097" s="72" t="str">
        <f>('ICA-BD'!M203)</f>
        <v>Aceptable</v>
      </c>
      <c r="K1097" s="72">
        <f t="shared" si="86"/>
        <v>78.388148148148147</v>
      </c>
      <c r="L1097" s="133">
        <f>('IRA-BD'!G203)</f>
        <v>31</v>
      </c>
      <c r="M1097" s="36" t="str">
        <f>('IRA-BD'!H210)</f>
        <v>Regular</v>
      </c>
      <c r="N1097" s="133">
        <f t="shared" si="87"/>
        <v>31</v>
      </c>
      <c r="O1097" s="80">
        <f t="shared" si="88"/>
        <v>46.063109735210794</v>
      </c>
      <c r="P1097" s="81" t="str">
        <f t="shared" si="89"/>
        <v>Moderado</v>
      </c>
      <c r="Q1097" s="11">
        <v>1</v>
      </c>
      <c r="R1097" s="11" t="s">
        <v>164</v>
      </c>
      <c r="S1097" s="11">
        <v>5</v>
      </c>
      <c r="T1097" s="11">
        <v>-74.035051539999998</v>
      </c>
      <c r="U1097" s="12">
        <v>4.6912841790000002</v>
      </c>
    </row>
    <row r="1098" spans="1:21" x14ac:dyDescent="0.25">
      <c r="A1098" s="10">
        <v>205</v>
      </c>
      <c r="B1098" s="3" t="s">
        <v>990</v>
      </c>
      <c r="C1098" s="3" t="s">
        <v>625</v>
      </c>
      <c r="D1098" s="3" t="s">
        <v>1</v>
      </c>
      <c r="E1098" s="3" t="s">
        <v>991</v>
      </c>
      <c r="F1098" s="24">
        <f>('ICT-BD'!I206)</f>
        <v>12.787110239631197</v>
      </c>
      <c r="G1098" s="24" t="str">
        <f>('ICT-BD'!J206)</f>
        <v>Algo Frío</v>
      </c>
      <c r="H1098" s="24">
        <f t="shared" si="85"/>
        <v>28.801181057484246</v>
      </c>
      <c r="I1098" s="72">
        <f>('ICA-BD'!L206)</f>
        <v>52.092592592592595</v>
      </c>
      <c r="J1098" s="72" t="str">
        <f>('ICA-BD'!M206)</f>
        <v>Aceptable</v>
      </c>
      <c r="K1098" s="72">
        <f t="shared" si="86"/>
        <v>78.388148148148147</v>
      </c>
      <c r="L1098" s="133">
        <f>('IRA-BD'!G206)</f>
        <v>31</v>
      </c>
      <c r="M1098" s="36" t="str">
        <f>('IRA-BD'!H213)</f>
        <v>Regular</v>
      </c>
      <c r="N1098" s="133">
        <f t="shared" si="87"/>
        <v>31</v>
      </c>
      <c r="O1098" s="80">
        <f t="shared" si="88"/>
        <v>46.063109735210794</v>
      </c>
      <c r="P1098" s="81" t="str">
        <f t="shared" si="89"/>
        <v>Moderado</v>
      </c>
      <c r="Q1098" s="11">
        <v>1</v>
      </c>
      <c r="R1098" s="11" t="s">
        <v>164</v>
      </c>
      <c r="S1098" s="11">
        <v>2</v>
      </c>
      <c r="T1098" s="11">
        <v>-74.022838340000007</v>
      </c>
      <c r="U1098" s="12">
        <v>4.7042635449999999</v>
      </c>
    </row>
    <row r="1099" spans="1:21" x14ac:dyDescent="0.25">
      <c r="A1099" s="10">
        <v>206</v>
      </c>
      <c r="B1099" s="3" t="s">
        <v>992</v>
      </c>
      <c r="C1099" s="3" t="s">
        <v>625</v>
      </c>
      <c r="D1099" s="3" t="s">
        <v>1</v>
      </c>
      <c r="E1099" s="3" t="s">
        <v>993</v>
      </c>
      <c r="F1099" s="24">
        <f>('ICT-BD'!I207)</f>
        <v>12.787110239631197</v>
      </c>
      <c r="G1099" s="24" t="str">
        <f>('ICT-BD'!J207)</f>
        <v>Algo Frío</v>
      </c>
      <c r="H1099" s="24">
        <f t="shared" si="85"/>
        <v>28.801181057484246</v>
      </c>
      <c r="I1099" s="72">
        <f>('ICA-BD'!L207)</f>
        <v>52.092592592592595</v>
      </c>
      <c r="J1099" s="72" t="str">
        <f>('ICA-BD'!M207)</f>
        <v>Aceptable</v>
      </c>
      <c r="K1099" s="72">
        <f t="shared" si="86"/>
        <v>78.388148148148147</v>
      </c>
      <c r="L1099" s="133">
        <f>('IRA-BD'!G207)</f>
        <v>31</v>
      </c>
      <c r="M1099" s="36" t="str">
        <f>('IRA-BD'!H214)</f>
        <v>Aceptable</v>
      </c>
      <c r="N1099" s="133">
        <f t="shared" si="87"/>
        <v>31</v>
      </c>
      <c r="O1099" s="80">
        <f t="shared" si="88"/>
        <v>46.063109735210794</v>
      </c>
      <c r="P1099" s="81" t="str">
        <f t="shared" si="89"/>
        <v>Moderado</v>
      </c>
      <c r="Q1099" s="11">
        <v>1</v>
      </c>
      <c r="R1099" s="11" t="s">
        <v>164</v>
      </c>
      <c r="S1099" s="11">
        <v>3</v>
      </c>
      <c r="T1099" s="11">
        <v>-74.029854229999998</v>
      </c>
      <c r="U1099" s="12">
        <v>4.6936372459999998</v>
      </c>
    </row>
    <row r="1100" spans="1:21" x14ac:dyDescent="0.25">
      <c r="A1100" s="10">
        <v>208</v>
      </c>
      <c r="B1100" s="3" t="s">
        <v>996</v>
      </c>
      <c r="C1100" s="3" t="s">
        <v>625</v>
      </c>
      <c r="D1100" s="3" t="s">
        <v>1</v>
      </c>
      <c r="E1100" s="3" t="s">
        <v>997</v>
      </c>
      <c r="F1100" s="24">
        <f>('ICT-BD'!I209)</f>
        <v>12.787110239631197</v>
      </c>
      <c r="G1100" s="24" t="str">
        <f>('ICT-BD'!J209)</f>
        <v>Algo Frío</v>
      </c>
      <c r="H1100" s="24">
        <f t="shared" si="85"/>
        <v>28.801181057484246</v>
      </c>
      <c r="I1100" s="72">
        <f>('ICA-BD'!L209)</f>
        <v>52.092592592592595</v>
      </c>
      <c r="J1100" s="72" t="str">
        <f>('ICA-BD'!M209)</f>
        <v>Aceptable</v>
      </c>
      <c r="K1100" s="72">
        <f t="shared" si="86"/>
        <v>78.388148148148147</v>
      </c>
      <c r="L1100" s="133">
        <f>('IRA-BD'!G209)</f>
        <v>31</v>
      </c>
      <c r="M1100" s="36" t="str">
        <f>('IRA-BD'!H216)</f>
        <v>Aceptable</v>
      </c>
      <c r="N1100" s="133">
        <f t="shared" si="87"/>
        <v>31</v>
      </c>
      <c r="O1100" s="80">
        <f t="shared" si="88"/>
        <v>46.063109735210794</v>
      </c>
      <c r="P1100" s="81" t="str">
        <f t="shared" si="89"/>
        <v>Moderado</v>
      </c>
      <c r="Q1100" s="11">
        <v>1</v>
      </c>
      <c r="R1100" s="11" t="s">
        <v>164</v>
      </c>
      <c r="S1100" s="11">
        <v>5</v>
      </c>
      <c r="T1100" s="11">
        <v>-74.031747949999996</v>
      </c>
      <c r="U1100" s="12">
        <v>4.7007541169999998</v>
      </c>
    </row>
    <row r="1101" spans="1:21" x14ac:dyDescent="0.25">
      <c r="A1101" s="10">
        <v>220</v>
      </c>
      <c r="B1101" s="3" t="s">
        <v>1019</v>
      </c>
      <c r="C1101" s="3" t="s">
        <v>625</v>
      </c>
      <c r="D1101" s="3" t="s">
        <v>1</v>
      </c>
      <c r="E1101" s="3" t="s">
        <v>1020</v>
      </c>
      <c r="F1101" s="24">
        <f>('ICT-BD'!I221)</f>
        <v>12.787110239631197</v>
      </c>
      <c r="G1101" s="24" t="str">
        <f>('ICT-BD'!J221)</f>
        <v>Algo Frío</v>
      </c>
      <c r="H1101" s="24">
        <f t="shared" si="85"/>
        <v>28.801181057484246</v>
      </c>
      <c r="I1101" s="72">
        <f>('ICA-BD'!L221)</f>
        <v>52.092592592592595</v>
      </c>
      <c r="J1101" s="72" t="str">
        <f>('ICA-BD'!M221)</f>
        <v>Aceptable</v>
      </c>
      <c r="K1101" s="72">
        <f t="shared" si="86"/>
        <v>78.388148148148147</v>
      </c>
      <c r="L1101" s="133">
        <f>('IRA-BD'!G221)</f>
        <v>31</v>
      </c>
      <c r="M1101" s="36" t="str">
        <f>('IRA-BD'!H228)</f>
        <v>Muy Bueno</v>
      </c>
      <c r="N1101" s="133">
        <f t="shared" si="87"/>
        <v>31</v>
      </c>
      <c r="O1101" s="80">
        <f t="shared" si="88"/>
        <v>46.063109735210794</v>
      </c>
      <c r="P1101" s="81" t="str">
        <f t="shared" si="89"/>
        <v>Moderado</v>
      </c>
      <c r="Q1101" s="11">
        <v>1</v>
      </c>
      <c r="R1101" s="11" t="s">
        <v>164</v>
      </c>
      <c r="S1101" s="11">
        <v>6</v>
      </c>
      <c r="T1101" s="11">
        <v>-74.044322129999998</v>
      </c>
      <c r="U1101" s="12">
        <v>4.7088919760000003</v>
      </c>
    </row>
    <row r="1102" spans="1:21" x14ac:dyDescent="0.25">
      <c r="A1102" s="10">
        <v>221</v>
      </c>
      <c r="B1102" s="3" t="s">
        <v>1021</v>
      </c>
      <c r="C1102" s="3" t="s">
        <v>625</v>
      </c>
      <c r="D1102" s="3" t="s">
        <v>1</v>
      </c>
      <c r="E1102" s="3" t="s">
        <v>1022</v>
      </c>
      <c r="F1102" s="24">
        <f>('ICT-BD'!I222)</f>
        <v>12.787110239631197</v>
      </c>
      <c r="G1102" s="24" t="str">
        <f>('ICT-BD'!J222)</f>
        <v>Algo Frío</v>
      </c>
      <c r="H1102" s="24">
        <f t="shared" si="85"/>
        <v>28.801181057484246</v>
      </c>
      <c r="I1102" s="72">
        <f>('ICA-BD'!L222)</f>
        <v>52.092592592592595</v>
      </c>
      <c r="J1102" s="72" t="str">
        <f>('ICA-BD'!M222)</f>
        <v>Aceptable</v>
      </c>
      <c r="K1102" s="72">
        <f t="shared" si="86"/>
        <v>78.388148148148147</v>
      </c>
      <c r="L1102" s="133">
        <f>('IRA-BD'!G222)</f>
        <v>31</v>
      </c>
      <c r="M1102" s="36" t="str">
        <f>('IRA-BD'!H229)</f>
        <v>Muy Bueno</v>
      </c>
      <c r="N1102" s="133">
        <f t="shared" si="87"/>
        <v>31</v>
      </c>
      <c r="O1102" s="80">
        <f t="shared" si="88"/>
        <v>46.063109735210794</v>
      </c>
      <c r="P1102" s="81" t="str">
        <f t="shared" si="89"/>
        <v>Moderado</v>
      </c>
      <c r="Q1102" s="11">
        <v>1</v>
      </c>
      <c r="R1102" s="11" t="s">
        <v>164</v>
      </c>
      <c r="S1102" s="11">
        <v>6</v>
      </c>
      <c r="T1102" s="11">
        <v>-74.047326519999999</v>
      </c>
      <c r="U1102" s="12">
        <v>4.7056612700000002</v>
      </c>
    </row>
    <row r="1103" spans="1:21" x14ac:dyDescent="0.25">
      <c r="A1103" s="10">
        <v>223</v>
      </c>
      <c r="B1103" s="3" t="s">
        <v>1025</v>
      </c>
      <c r="C1103" s="3" t="s">
        <v>625</v>
      </c>
      <c r="D1103" s="3" t="s">
        <v>1</v>
      </c>
      <c r="E1103" s="3" t="s">
        <v>1026</v>
      </c>
      <c r="F1103" s="24">
        <f>('ICT-BD'!I224)</f>
        <v>12.787110239631197</v>
      </c>
      <c r="G1103" s="24" t="str">
        <f>('ICT-BD'!J224)</f>
        <v>Algo Frío</v>
      </c>
      <c r="H1103" s="24">
        <f t="shared" si="85"/>
        <v>28.801181057484246</v>
      </c>
      <c r="I1103" s="72">
        <f>('ICA-BD'!L224)</f>
        <v>52.092592592592595</v>
      </c>
      <c r="J1103" s="72" t="str">
        <f>('ICA-BD'!M224)</f>
        <v>Aceptable</v>
      </c>
      <c r="K1103" s="72">
        <f t="shared" si="86"/>
        <v>78.388148148148147</v>
      </c>
      <c r="L1103" s="133">
        <f>('IRA-BD'!G224)</f>
        <v>31</v>
      </c>
      <c r="M1103" s="36" t="str">
        <f>('IRA-BD'!H231)</f>
        <v>Aceptable</v>
      </c>
      <c r="N1103" s="133">
        <f t="shared" si="87"/>
        <v>31</v>
      </c>
      <c r="O1103" s="80">
        <f t="shared" si="88"/>
        <v>46.063109735210794</v>
      </c>
      <c r="P1103" s="81" t="str">
        <f t="shared" si="89"/>
        <v>Moderado</v>
      </c>
      <c r="Q1103" s="11">
        <v>1</v>
      </c>
      <c r="R1103" s="11" t="s">
        <v>164</v>
      </c>
      <c r="S1103" s="11">
        <v>6</v>
      </c>
      <c r="T1103" s="11">
        <v>-74.043381929999995</v>
      </c>
      <c r="U1103" s="12">
        <v>4.7086494930000002</v>
      </c>
    </row>
    <row r="1104" spans="1:21" x14ac:dyDescent="0.25">
      <c r="A1104" s="10">
        <v>226</v>
      </c>
      <c r="B1104" s="3" t="s">
        <v>1031</v>
      </c>
      <c r="C1104" s="3" t="s">
        <v>625</v>
      </c>
      <c r="D1104" s="3" t="s">
        <v>1</v>
      </c>
      <c r="E1104" s="3" t="s">
        <v>1032</v>
      </c>
      <c r="F1104" s="24">
        <f>('ICT-BD'!I227)</f>
        <v>12.787110239631197</v>
      </c>
      <c r="G1104" s="24" t="str">
        <f>('ICT-BD'!J227)</f>
        <v>Algo Frío</v>
      </c>
      <c r="H1104" s="24">
        <f t="shared" si="85"/>
        <v>28.801181057484246</v>
      </c>
      <c r="I1104" s="72">
        <f>('ICA-BD'!L227)</f>
        <v>52.092592592592595</v>
      </c>
      <c r="J1104" s="72" t="str">
        <f>('ICA-BD'!M227)</f>
        <v>Aceptable</v>
      </c>
      <c r="K1104" s="72">
        <f t="shared" si="86"/>
        <v>78.388148148148147</v>
      </c>
      <c r="L1104" s="133">
        <f>('IRA-BD'!G227)</f>
        <v>31</v>
      </c>
      <c r="M1104" s="36" t="str">
        <f>('IRA-BD'!H234)</f>
        <v>Regular</v>
      </c>
      <c r="N1104" s="133">
        <f t="shared" si="87"/>
        <v>31</v>
      </c>
      <c r="O1104" s="80">
        <f t="shared" si="88"/>
        <v>46.063109735210794</v>
      </c>
      <c r="P1104" s="81" t="str">
        <f t="shared" si="89"/>
        <v>Moderado</v>
      </c>
      <c r="Q1104" s="11">
        <v>1</v>
      </c>
      <c r="R1104" s="11" t="s">
        <v>164</v>
      </c>
      <c r="S1104" s="11">
        <v>6</v>
      </c>
      <c r="T1104" s="11">
        <v>-74.046956940000001</v>
      </c>
      <c r="U1104" s="12">
        <v>4.707222657</v>
      </c>
    </row>
    <row r="1105" spans="1:21" x14ac:dyDescent="0.25">
      <c r="A1105" s="10">
        <v>229</v>
      </c>
      <c r="B1105" s="3" t="s">
        <v>1036</v>
      </c>
      <c r="C1105" s="3" t="s">
        <v>625</v>
      </c>
      <c r="D1105" s="3" t="s">
        <v>1</v>
      </c>
      <c r="E1105" s="3" t="s">
        <v>1032</v>
      </c>
      <c r="F1105" s="24">
        <f>('ICT-BD'!I230)</f>
        <v>12.787110239631197</v>
      </c>
      <c r="G1105" s="24" t="str">
        <f>('ICT-BD'!J230)</f>
        <v>Algo Frío</v>
      </c>
      <c r="H1105" s="24">
        <f t="shared" si="85"/>
        <v>28.801181057484246</v>
      </c>
      <c r="I1105" s="72">
        <f>('ICA-BD'!L230)</f>
        <v>52.092592592592595</v>
      </c>
      <c r="J1105" s="72" t="str">
        <f>('ICA-BD'!M230)</f>
        <v>Aceptable</v>
      </c>
      <c r="K1105" s="72">
        <f t="shared" si="86"/>
        <v>78.388148148148147</v>
      </c>
      <c r="L1105" s="133">
        <f>('IRA-BD'!G230)</f>
        <v>31</v>
      </c>
      <c r="M1105" s="36" t="str">
        <f>('IRA-BD'!H237)</f>
        <v>Muy Bueno</v>
      </c>
      <c r="N1105" s="133">
        <f t="shared" si="87"/>
        <v>31</v>
      </c>
      <c r="O1105" s="80">
        <f t="shared" si="88"/>
        <v>46.063109735210794</v>
      </c>
      <c r="P1105" s="81" t="str">
        <f t="shared" si="89"/>
        <v>Moderado</v>
      </c>
      <c r="Q1105" s="11">
        <v>1</v>
      </c>
      <c r="R1105" s="11" t="s">
        <v>164</v>
      </c>
      <c r="S1105" s="11">
        <v>5</v>
      </c>
      <c r="T1105" s="11">
        <v>-74.050093709999999</v>
      </c>
      <c r="U1105" s="12">
        <v>4.7077886180000004</v>
      </c>
    </row>
    <row r="1106" spans="1:21" x14ac:dyDescent="0.25">
      <c r="A1106" s="10">
        <v>230</v>
      </c>
      <c r="B1106" s="3" t="s">
        <v>1037</v>
      </c>
      <c r="C1106" s="3" t="s">
        <v>625</v>
      </c>
      <c r="D1106" s="3" t="s">
        <v>1</v>
      </c>
      <c r="E1106" s="3" t="s">
        <v>1038</v>
      </c>
      <c r="F1106" s="24">
        <f>('ICT-BD'!I231)</f>
        <v>12.787110239631197</v>
      </c>
      <c r="G1106" s="24" t="str">
        <f>('ICT-BD'!J231)</f>
        <v>Algo Frío</v>
      </c>
      <c r="H1106" s="24">
        <f t="shared" si="85"/>
        <v>28.801181057484246</v>
      </c>
      <c r="I1106" s="72">
        <f>('ICA-BD'!L231)</f>
        <v>52.092592592592595</v>
      </c>
      <c r="J1106" s="72" t="str">
        <f>('ICA-BD'!M231)</f>
        <v>Aceptable</v>
      </c>
      <c r="K1106" s="72">
        <f t="shared" si="86"/>
        <v>78.388148148148147</v>
      </c>
      <c r="L1106" s="133">
        <f>('IRA-BD'!G231)</f>
        <v>31</v>
      </c>
      <c r="M1106" s="36" t="str">
        <f>('IRA-BD'!H238)</f>
        <v>Aceptable</v>
      </c>
      <c r="N1106" s="133">
        <f t="shared" si="87"/>
        <v>31</v>
      </c>
      <c r="O1106" s="80">
        <f t="shared" si="88"/>
        <v>46.063109735210794</v>
      </c>
      <c r="P1106" s="81" t="str">
        <f t="shared" si="89"/>
        <v>Moderado</v>
      </c>
      <c r="Q1106" s="11">
        <v>1</v>
      </c>
      <c r="R1106" s="11" t="s">
        <v>164</v>
      </c>
      <c r="S1106" s="11">
        <v>6</v>
      </c>
      <c r="T1106" s="11">
        <v>-74.03427173</v>
      </c>
      <c r="U1106" s="12">
        <v>4.7091147409999996</v>
      </c>
    </row>
    <row r="1107" spans="1:21" x14ac:dyDescent="0.25">
      <c r="A1107" s="10">
        <v>237</v>
      </c>
      <c r="B1107" s="3" t="s">
        <v>1049</v>
      </c>
      <c r="C1107" s="3" t="s">
        <v>625</v>
      </c>
      <c r="D1107" s="3" t="s">
        <v>1</v>
      </c>
      <c r="E1107" s="3" t="s">
        <v>1048</v>
      </c>
      <c r="F1107" s="24">
        <f>('ICT-BD'!I238)</f>
        <v>12.787110239631197</v>
      </c>
      <c r="G1107" s="24" t="str">
        <f>('ICT-BD'!J238)</f>
        <v>Algo Frío</v>
      </c>
      <c r="H1107" s="24">
        <f t="shared" si="85"/>
        <v>28.801181057484246</v>
      </c>
      <c r="I1107" s="72">
        <f>('ICA-BD'!L238)</f>
        <v>52.092592592592595</v>
      </c>
      <c r="J1107" s="72" t="str">
        <f>('ICA-BD'!M238)</f>
        <v>Aceptable</v>
      </c>
      <c r="K1107" s="72">
        <f t="shared" si="86"/>
        <v>78.388148148148147</v>
      </c>
      <c r="L1107" s="133">
        <f>('IRA-BD'!G238)</f>
        <v>31</v>
      </c>
      <c r="M1107" s="36" t="str">
        <f>('IRA-BD'!H245)</f>
        <v>Aceptable</v>
      </c>
      <c r="N1107" s="133">
        <f t="shared" si="87"/>
        <v>31</v>
      </c>
      <c r="O1107" s="80">
        <f t="shared" si="88"/>
        <v>46.063109735210794</v>
      </c>
      <c r="P1107" s="81" t="str">
        <f t="shared" si="89"/>
        <v>Moderado</v>
      </c>
      <c r="Q1107" s="11">
        <v>1</v>
      </c>
      <c r="R1107" s="11" t="s">
        <v>164</v>
      </c>
      <c r="S1107" s="11">
        <v>5</v>
      </c>
      <c r="T1107" s="11">
        <v>-74.051287310000006</v>
      </c>
      <c r="U1107" s="12">
        <v>4.7150160579999998</v>
      </c>
    </row>
    <row r="1108" spans="1:21" x14ac:dyDescent="0.25">
      <c r="A1108" s="10">
        <v>238</v>
      </c>
      <c r="B1108" s="3" t="s">
        <v>1050</v>
      </c>
      <c r="C1108" s="3" t="s">
        <v>625</v>
      </c>
      <c r="D1108" s="3" t="s">
        <v>1</v>
      </c>
      <c r="E1108" s="3" t="s">
        <v>1051</v>
      </c>
      <c r="F1108" s="24">
        <f>('ICT-BD'!I239)</f>
        <v>12.787110239631197</v>
      </c>
      <c r="G1108" s="24" t="str">
        <f>('ICT-BD'!J239)</f>
        <v>Algo Frío</v>
      </c>
      <c r="H1108" s="24">
        <f t="shared" si="85"/>
        <v>28.801181057484246</v>
      </c>
      <c r="I1108" s="72">
        <f>('ICA-BD'!L239)</f>
        <v>52.092592592592595</v>
      </c>
      <c r="J1108" s="72" t="str">
        <f>('ICA-BD'!M239)</f>
        <v>Aceptable</v>
      </c>
      <c r="K1108" s="72">
        <f t="shared" si="86"/>
        <v>78.388148148148147</v>
      </c>
      <c r="L1108" s="133">
        <f>('IRA-BD'!G239)</f>
        <v>31</v>
      </c>
      <c r="M1108" s="36" t="str">
        <f>('IRA-BD'!H246)</f>
        <v>Aceptable</v>
      </c>
      <c r="N1108" s="133">
        <f t="shared" si="87"/>
        <v>31</v>
      </c>
      <c r="O1108" s="80">
        <f t="shared" si="88"/>
        <v>46.063109735210794</v>
      </c>
      <c r="P1108" s="81" t="str">
        <f t="shared" si="89"/>
        <v>Moderado</v>
      </c>
      <c r="Q1108" s="11">
        <v>1</v>
      </c>
      <c r="R1108" s="11" t="s">
        <v>164</v>
      </c>
      <c r="S1108" s="11">
        <v>5</v>
      </c>
      <c r="T1108" s="11">
        <v>-74.050097730000005</v>
      </c>
      <c r="U1108" s="12">
        <v>4.7112767729999998</v>
      </c>
    </row>
    <row r="1109" spans="1:21" x14ac:dyDescent="0.25">
      <c r="A1109" s="10">
        <v>243</v>
      </c>
      <c r="B1109" s="3" t="s">
        <v>1060</v>
      </c>
      <c r="C1109" s="3" t="s">
        <v>625</v>
      </c>
      <c r="D1109" s="3" t="s">
        <v>1</v>
      </c>
      <c r="E1109" s="3" t="s">
        <v>1061</v>
      </c>
      <c r="F1109" s="24">
        <f>('ICT-BD'!I244)</f>
        <v>12.787110239631197</v>
      </c>
      <c r="G1109" s="24" t="str">
        <f>('ICT-BD'!J244)</f>
        <v>Algo Frío</v>
      </c>
      <c r="H1109" s="24">
        <f t="shared" si="85"/>
        <v>28.801181057484246</v>
      </c>
      <c r="I1109" s="72">
        <f>('ICA-BD'!L244)</f>
        <v>52.092592592592595</v>
      </c>
      <c r="J1109" s="72" t="str">
        <f>('ICA-BD'!M244)</f>
        <v>Aceptable</v>
      </c>
      <c r="K1109" s="72">
        <f t="shared" si="86"/>
        <v>78.388148148148147</v>
      </c>
      <c r="L1109" s="133">
        <f>('IRA-BD'!G244)</f>
        <v>31</v>
      </c>
      <c r="M1109" s="36" t="str">
        <f>('IRA-BD'!H251)</f>
        <v>Aceptable</v>
      </c>
      <c r="N1109" s="133">
        <f t="shared" si="87"/>
        <v>31</v>
      </c>
      <c r="O1109" s="80">
        <f t="shared" si="88"/>
        <v>46.063109735210794</v>
      </c>
      <c r="P1109" s="81" t="str">
        <f t="shared" si="89"/>
        <v>Moderado</v>
      </c>
      <c r="Q1109" s="11">
        <v>1</v>
      </c>
      <c r="R1109" s="11" t="s">
        <v>164</v>
      </c>
      <c r="S1109" s="11">
        <v>5</v>
      </c>
      <c r="T1109" s="11">
        <v>-74.051192009999994</v>
      </c>
      <c r="U1109" s="12">
        <v>4.711816647</v>
      </c>
    </row>
    <row r="1110" spans="1:21" x14ac:dyDescent="0.25">
      <c r="A1110" s="10">
        <v>244</v>
      </c>
      <c r="B1110" s="3" t="s">
        <v>1062</v>
      </c>
      <c r="C1110" s="3" t="s">
        <v>625</v>
      </c>
      <c r="D1110" s="3" t="s">
        <v>1</v>
      </c>
      <c r="E1110" s="3" t="s">
        <v>1063</v>
      </c>
      <c r="F1110" s="24">
        <f>('ICT-BD'!I245)</f>
        <v>12.787110239631197</v>
      </c>
      <c r="G1110" s="24" t="str">
        <f>('ICT-BD'!J245)</f>
        <v>Algo Frío</v>
      </c>
      <c r="H1110" s="24">
        <f t="shared" si="85"/>
        <v>28.801181057484246</v>
      </c>
      <c r="I1110" s="72">
        <f>('ICA-BD'!L245)</f>
        <v>52.092592592592595</v>
      </c>
      <c r="J1110" s="72" t="str">
        <f>('ICA-BD'!M245)</f>
        <v>Aceptable</v>
      </c>
      <c r="K1110" s="72">
        <f t="shared" si="86"/>
        <v>78.388148148148147</v>
      </c>
      <c r="L1110" s="133">
        <f>('IRA-BD'!G245)</f>
        <v>31</v>
      </c>
      <c r="M1110" s="36" t="str">
        <f>('IRA-BD'!H252)</f>
        <v>Aceptable</v>
      </c>
      <c r="N1110" s="133">
        <f t="shared" si="87"/>
        <v>31</v>
      </c>
      <c r="O1110" s="80">
        <f t="shared" si="88"/>
        <v>46.063109735210794</v>
      </c>
      <c r="P1110" s="81" t="str">
        <f t="shared" si="89"/>
        <v>Moderado</v>
      </c>
      <c r="Q1110" s="11">
        <v>1</v>
      </c>
      <c r="R1110" s="11" t="s">
        <v>164</v>
      </c>
      <c r="S1110" s="11">
        <v>5</v>
      </c>
      <c r="T1110" s="11">
        <v>-74.051595000000006</v>
      </c>
      <c r="U1110" s="12">
        <v>4.7116072239999998</v>
      </c>
    </row>
    <row r="1111" spans="1:21" x14ac:dyDescent="0.25">
      <c r="A1111" s="10">
        <v>245</v>
      </c>
      <c r="B1111" s="3" t="s">
        <v>1064</v>
      </c>
      <c r="C1111" s="3" t="s">
        <v>625</v>
      </c>
      <c r="D1111" s="3" t="s">
        <v>1</v>
      </c>
      <c r="E1111" s="3" t="s">
        <v>1065</v>
      </c>
      <c r="F1111" s="24">
        <f>('ICT-BD'!I246)</f>
        <v>12.787110239631197</v>
      </c>
      <c r="G1111" s="24" t="str">
        <f>('ICT-BD'!J246)</f>
        <v>Algo Frío</v>
      </c>
      <c r="H1111" s="24">
        <f t="shared" si="85"/>
        <v>28.801181057484246</v>
      </c>
      <c r="I1111" s="72">
        <f>('ICA-BD'!L246)</f>
        <v>52.092592592592595</v>
      </c>
      <c r="J1111" s="72" t="str">
        <f>('ICA-BD'!M246)</f>
        <v>Aceptable</v>
      </c>
      <c r="K1111" s="72">
        <f t="shared" si="86"/>
        <v>78.388148148148147</v>
      </c>
      <c r="L1111" s="133">
        <f>('IRA-BD'!G246)</f>
        <v>31</v>
      </c>
      <c r="M1111" s="36" t="str">
        <f>('IRA-BD'!H253)</f>
        <v>Malo</v>
      </c>
      <c r="N1111" s="133">
        <f t="shared" si="87"/>
        <v>31</v>
      </c>
      <c r="O1111" s="80">
        <f t="shared" si="88"/>
        <v>46.063109735210794</v>
      </c>
      <c r="P1111" s="81" t="str">
        <f t="shared" si="89"/>
        <v>Moderado</v>
      </c>
      <c r="Q1111" s="11">
        <v>1</v>
      </c>
      <c r="R1111" s="11" t="s">
        <v>164</v>
      </c>
      <c r="S1111" s="11">
        <v>5</v>
      </c>
      <c r="T1111" s="11">
        <v>-74.048514130000001</v>
      </c>
      <c r="U1111" s="12">
        <v>4.7104535719999996</v>
      </c>
    </row>
    <row r="1112" spans="1:21" x14ac:dyDescent="0.25">
      <c r="A1112" s="10">
        <v>246</v>
      </c>
      <c r="B1112" s="3" t="s">
        <v>1066</v>
      </c>
      <c r="C1112" s="3" t="s">
        <v>625</v>
      </c>
      <c r="D1112" s="3" t="s">
        <v>1</v>
      </c>
      <c r="E1112" s="3" t="s">
        <v>1067</v>
      </c>
      <c r="F1112" s="24">
        <f>('ICT-BD'!I247)</f>
        <v>12.787110239631197</v>
      </c>
      <c r="G1112" s="24" t="str">
        <f>('ICT-BD'!J247)</f>
        <v>Algo Frío</v>
      </c>
      <c r="H1112" s="24">
        <f t="shared" si="85"/>
        <v>28.801181057484246</v>
      </c>
      <c r="I1112" s="72">
        <f>('ICA-BD'!L247)</f>
        <v>52.092592592592595</v>
      </c>
      <c r="J1112" s="72" t="str">
        <f>('ICA-BD'!M247)</f>
        <v>Aceptable</v>
      </c>
      <c r="K1112" s="72">
        <f t="shared" si="86"/>
        <v>78.388148148148147</v>
      </c>
      <c r="L1112" s="133">
        <f>('IRA-BD'!G247)</f>
        <v>31</v>
      </c>
      <c r="M1112" s="36" t="str">
        <f>('IRA-BD'!H254)</f>
        <v>Regular</v>
      </c>
      <c r="N1112" s="133">
        <f t="shared" si="87"/>
        <v>31</v>
      </c>
      <c r="O1112" s="80">
        <f t="shared" si="88"/>
        <v>46.063109735210794</v>
      </c>
      <c r="P1112" s="81" t="str">
        <f t="shared" si="89"/>
        <v>Moderado</v>
      </c>
      <c r="Q1112" s="11">
        <v>1</v>
      </c>
      <c r="R1112" s="11" t="s">
        <v>164</v>
      </c>
      <c r="S1112" s="11">
        <v>5</v>
      </c>
      <c r="T1112" s="11">
        <v>-74.048826849999998</v>
      </c>
      <c r="U1112" s="12">
        <v>4.7137332059999997</v>
      </c>
    </row>
    <row r="1113" spans="1:21" x14ac:dyDescent="0.25">
      <c r="A1113" s="10">
        <v>247</v>
      </c>
      <c r="B1113" s="3" t="s">
        <v>1068</v>
      </c>
      <c r="C1113" s="3" t="s">
        <v>625</v>
      </c>
      <c r="D1113" s="3" t="s">
        <v>1</v>
      </c>
      <c r="E1113" s="3" t="s">
        <v>1069</v>
      </c>
      <c r="F1113" s="24">
        <f>('ICT-BD'!I248)</f>
        <v>12.787110239631197</v>
      </c>
      <c r="G1113" s="24" t="str">
        <f>('ICT-BD'!J248)</f>
        <v>Algo Frío</v>
      </c>
      <c r="H1113" s="24">
        <f t="shared" si="85"/>
        <v>28.801181057484246</v>
      </c>
      <c r="I1113" s="72">
        <f>('ICA-BD'!L248)</f>
        <v>52.092592592592595</v>
      </c>
      <c r="J1113" s="72" t="str">
        <f>('ICA-BD'!M248)</f>
        <v>Aceptable</v>
      </c>
      <c r="K1113" s="72">
        <f t="shared" si="86"/>
        <v>78.388148148148147</v>
      </c>
      <c r="L1113" s="133">
        <f>('IRA-BD'!G248)</f>
        <v>31</v>
      </c>
      <c r="M1113" s="36" t="str">
        <f>('IRA-BD'!H255)</f>
        <v>Regular</v>
      </c>
      <c r="N1113" s="133">
        <f t="shared" si="87"/>
        <v>31</v>
      </c>
      <c r="O1113" s="80">
        <f t="shared" si="88"/>
        <v>46.063109735210794</v>
      </c>
      <c r="P1113" s="81" t="str">
        <f t="shared" si="89"/>
        <v>Moderado</v>
      </c>
      <c r="Q1113" s="11">
        <v>1</v>
      </c>
      <c r="R1113" s="11" t="s">
        <v>164</v>
      </c>
      <c r="S1113" s="11">
        <v>5</v>
      </c>
      <c r="T1113" s="11">
        <v>-74.050617959999997</v>
      </c>
      <c r="U1113" s="12">
        <v>4.7130847339999997</v>
      </c>
    </row>
    <row r="1114" spans="1:21" x14ac:dyDescent="0.25">
      <c r="A1114" s="10">
        <v>255</v>
      </c>
      <c r="B1114" s="3" t="s">
        <v>1084</v>
      </c>
      <c r="C1114" s="3" t="s">
        <v>625</v>
      </c>
      <c r="D1114" s="3" t="s">
        <v>1</v>
      </c>
      <c r="E1114" s="3" t="s">
        <v>1085</v>
      </c>
      <c r="F1114" s="24">
        <f>('ICT-BD'!I256)</f>
        <v>12.787110239631197</v>
      </c>
      <c r="G1114" s="24" t="str">
        <f>('ICT-BD'!J256)</f>
        <v>Algo Frío</v>
      </c>
      <c r="H1114" s="24">
        <f t="shared" si="85"/>
        <v>28.801181057484246</v>
      </c>
      <c r="I1114" s="72">
        <f>('ICA-BD'!L256)</f>
        <v>52.092592592592595</v>
      </c>
      <c r="J1114" s="72" t="str">
        <f>('ICA-BD'!M256)</f>
        <v>Aceptable</v>
      </c>
      <c r="K1114" s="72">
        <f t="shared" si="86"/>
        <v>78.388148148148147</v>
      </c>
      <c r="L1114" s="133">
        <f>('IRA-BD'!G256)</f>
        <v>31</v>
      </c>
      <c r="M1114" s="36" t="str">
        <f>('IRA-BD'!H263)</f>
        <v>Regular</v>
      </c>
      <c r="N1114" s="133">
        <f t="shared" si="87"/>
        <v>31</v>
      </c>
      <c r="O1114" s="80">
        <f t="shared" si="88"/>
        <v>46.063109735210794</v>
      </c>
      <c r="P1114" s="81" t="str">
        <f t="shared" si="89"/>
        <v>Moderado</v>
      </c>
      <c r="Q1114" s="11">
        <v>1</v>
      </c>
      <c r="R1114" s="11" t="s">
        <v>164</v>
      </c>
      <c r="S1114" s="11">
        <v>6</v>
      </c>
      <c r="T1114" s="11">
        <v>-74.039134039999993</v>
      </c>
      <c r="U1114" s="12">
        <v>4.7048202430000003</v>
      </c>
    </row>
    <row r="1115" spans="1:21" x14ac:dyDescent="0.25">
      <c r="A1115" s="10">
        <v>340</v>
      </c>
      <c r="B1115" s="3" t="s">
        <v>1241</v>
      </c>
      <c r="C1115" s="3" t="s">
        <v>1206</v>
      </c>
      <c r="D1115" s="3" t="s">
        <v>1</v>
      </c>
      <c r="E1115" s="3" t="s">
        <v>1242</v>
      </c>
      <c r="F1115" s="24">
        <f>('ICT-BD'!I341)</f>
        <v>12.787110239631197</v>
      </c>
      <c r="G1115" s="24" t="str">
        <f>('ICT-BD'!J341)</f>
        <v>Algo Frío</v>
      </c>
      <c r="H1115" s="24">
        <f t="shared" si="85"/>
        <v>28.801181057484246</v>
      </c>
      <c r="I1115" s="72">
        <f>('ICA-BD'!L341)</f>
        <v>52.092592592592595</v>
      </c>
      <c r="J1115" s="72" t="str">
        <f>('ICA-BD'!M341)</f>
        <v>Aceptable</v>
      </c>
      <c r="K1115" s="72">
        <f t="shared" si="86"/>
        <v>78.388148148148147</v>
      </c>
      <c r="L1115" s="133">
        <f>('IRA-BD'!G341)</f>
        <v>31</v>
      </c>
      <c r="M1115" s="36" t="str">
        <f>('IRA-BD'!H341)</f>
        <v>Aceptable</v>
      </c>
      <c r="N1115" s="133">
        <f t="shared" si="87"/>
        <v>31</v>
      </c>
      <c r="O1115" s="80">
        <f t="shared" si="88"/>
        <v>46.063109735210794</v>
      </c>
      <c r="P1115" s="81" t="str">
        <f t="shared" si="89"/>
        <v>Moderado</v>
      </c>
      <c r="Q1115" s="11">
        <v>2</v>
      </c>
      <c r="R1115" s="11" t="s">
        <v>163</v>
      </c>
      <c r="S1115" s="11">
        <v>6</v>
      </c>
      <c r="T1115" s="11">
        <v>-74.055167119999993</v>
      </c>
      <c r="U1115" s="12">
        <v>4.6841203169999996</v>
      </c>
    </row>
    <row r="1116" spans="1:21" x14ac:dyDescent="0.25">
      <c r="A1116" s="10">
        <v>341</v>
      </c>
      <c r="B1116" s="3" t="s">
        <v>1243</v>
      </c>
      <c r="C1116" s="3" t="s">
        <v>1206</v>
      </c>
      <c r="D1116" s="3" t="s">
        <v>1</v>
      </c>
      <c r="E1116" s="3" t="s">
        <v>1244</v>
      </c>
      <c r="F1116" s="24">
        <f>('ICT-BD'!I342)</f>
        <v>12.787110239631197</v>
      </c>
      <c r="G1116" s="24" t="str">
        <f>('ICT-BD'!J342)</f>
        <v>Algo Frío</v>
      </c>
      <c r="H1116" s="24">
        <f t="shared" si="85"/>
        <v>28.801181057484246</v>
      </c>
      <c r="I1116" s="72">
        <f>('ICA-BD'!L342)</f>
        <v>52.092592592592595</v>
      </c>
      <c r="J1116" s="72" t="str">
        <f>('ICA-BD'!M342)</f>
        <v>Aceptable</v>
      </c>
      <c r="K1116" s="72">
        <f t="shared" si="86"/>
        <v>78.388148148148147</v>
      </c>
      <c r="L1116" s="133">
        <f>('IRA-BD'!G342)</f>
        <v>31</v>
      </c>
      <c r="M1116" s="36" t="str">
        <f>('IRA-BD'!H342)</f>
        <v>Aceptable</v>
      </c>
      <c r="N1116" s="133">
        <f t="shared" si="87"/>
        <v>31</v>
      </c>
      <c r="O1116" s="80">
        <f t="shared" si="88"/>
        <v>46.063109735210794</v>
      </c>
      <c r="P1116" s="81" t="str">
        <f t="shared" si="89"/>
        <v>Moderado</v>
      </c>
      <c r="Q1116" s="11">
        <v>2</v>
      </c>
      <c r="R1116" s="11" t="s">
        <v>163</v>
      </c>
      <c r="S1116" s="11">
        <v>6</v>
      </c>
      <c r="T1116" s="11">
        <v>-74.051861900000006</v>
      </c>
      <c r="U1116" s="12">
        <v>4.6836007589999999</v>
      </c>
    </row>
    <row r="1117" spans="1:21" x14ac:dyDescent="0.25">
      <c r="A1117" s="10">
        <v>342</v>
      </c>
      <c r="B1117" s="3" t="s">
        <v>1245</v>
      </c>
      <c r="C1117" s="3" t="s">
        <v>1206</v>
      </c>
      <c r="D1117" s="3" t="s">
        <v>1</v>
      </c>
      <c r="E1117" s="3" t="s">
        <v>1242</v>
      </c>
      <c r="F1117" s="24">
        <f>('ICT-BD'!I343)</f>
        <v>12.787110239631197</v>
      </c>
      <c r="G1117" s="24" t="str">
        <f>('ICT-BD'!J343)</f>
        <v>Algo Frío</v>
      </c>
      <c r="H1117" s="24">
        <f t="shared" si="85"/>
        <v>28.801181057484246</v>
      </c>
      <c r="I1117" s="72">
        <f>('ICA-BD'!L343)</f>
        <v>52.092592592592595</v>
      </c>
      <c r="J1117" s="72" t="str">
        <f>('ICA-BD'!M343)</f>
        <v>Aceptable</v>
      </c>
      <c r="K1117" s="72">
        <f t="shared" si="86"/>
        <v>78.388148148148147</v>
      </c>
      <c r="L1117" s="133">
        <f>('IRA-BD'!G343)</f>
        <v>31</v>
      </c>
      <c r="M1117" s="36" t="str">
        <f>('IRA-BD'!H343)</f>
        <v>Aceptable</v>
      </c>
      <c r="N1117" s="133">
        <f t="shared" si="87"/>
        <v>31</v>
      </c>
      <c r="O1117" s="80">
        <f t="shared" si="88"/>
        <v>46.063109735210794</v>
      </c>
      <c r="P1117" s="81" t="str">
        <f t="shared" si="89"/>
        <v>Moderado</v>
      </c>
      <c r="Q1117" s="11">
        <v>2</v>
      </c>
      <c r="R1117" s="11" t="s">
        <v>163</v>
      </c>
      <c r="S1117" s="11">
        <v>6</v>
      </c>
      <c r="T1117" s="11">
        <v>-74.052825459999994</v>
      </c>
      <c r="U1117" s="12">
        <v>4.6843947879999996</v>
      </c>
    </row>
    <row r="1118" spans="1:21" x14ac:dyDescent="0.25">
      <c r="A1118" s="10">
        <v>1990</v>
      </c>
      <c r="B1118" s="3" t="s">
        <v>3712</v>
      </c>
      <c r="C1118" s="3" t="s">
        <v>3696</v>
      </c>
      <c r="D1118" s="3" t="s">
        <v>1</v>
      </c>
      <c r="E1118" s="3" t="s">
        <v>3713</v>
      </c>
      <c r="F1118" s="24">
        <f>('ICT-BD'!I1991)</f>
        <v>12.787110239631197</v>
      </c>
      <c r="G1118" s="24" t="str">
        <f>('ICT-BD'!J1991)</f>
        <v>Algo Frío</v>
      </c>
      <c r="H1118" s="24">
        <f t="shared" si="85"/>
        <v>28.801181057484246</v>
      </c>
      <c r="I1118" s="72">
        <f>('ICA-BD'!L1991)</f>
        <v>52.092592592592595</v>
      </c>
      <c r="J1118" s="72" t="str">
        <f>('ICA-BD'!M1991)</f>
        <v>Aceptable</v>
      </c>
      <c r="K1118" s="72">
        <f t="shared" si="86"/>
        <v>78.388148148148147</v>
      </c>
      <c r="L1118" s="133">
        <f>('IRA-BD'!G1991)</f>
        <v>31</v>
      </c>
      <c r="M1118" s="36" t="str">
        <f>('IRA-BD'!H1991)</f>
        <v>Aceptable</v>
      </c>
      <c r="N1118" s="133">
        <f t="shared" si="87"/>
        <v>31</v>
      </c>
      <c r="O1118" s="80">
        <f t="shared" si="88"/>
        <v>46.063109735210794</v>
      </c>
      <c r="P1118" s="81" t="str">
        <f t="shared" si="89"/>
        <v>Moderado</v>
      </c>
      <c r="Q1118" s="11">
        <v>11</v>
      </c>
      <c r="R1118" s="11" t="s">
        <v>166</v>
      </c>
      <c r="S1118" s="11">
        <v>3</v>
      </c>
      <c r="T1118" s="11">
        <v>-74.057361569999998</v>
      </c>
      <c r="U1118" s="12">
        <v>4.7119529450000002</v>
      </c>
    </row>
    <row r="1119" spans="1:21" x14ac:dyDescent="0.25">
      <c r="A1119" s="10">
        <v>2009</v>
      </c>
      <c r="B1119" s="3" t="s">
        <v>3744</v>
      </c>
      <c r="C1119" s="3" t="s">
        <v>3696</v>
      </c>
      <c r="D1119" s="3" t="s">
        <v>1</v>
      </c>
      <c r="E1119" s="3" t="s">
        <v>3745</v>
      </c>
      <c r="F1119" s="24">
        <f>('ICT-BD'!I2010)</f>
        <v>12.787110239631197</v>
      </c>
      <c r="G1119" s="24" t="str">
        <f>('ICT-BD'!J2010)</f>
        <v>Algo Frío</v>
      </c>
      <c r="H1119" s="24">
        <f t="shared" si="85"/>
        <v>28.801181057484246</v>
      </c>
      <c r="I1119" s="72">
        <f>('ICA-BD'!L2010)</f>
        <v>52.092592592592595</v>
      </c>
      <c r="J1119" s="72" t="str">
        <f>('ICA-BD'!M2010)</f>
        <v>Aceptable</v>
      </c>
      <c r="K1119" s="72">
        <f t="shared" si="86"/>
        <v>78.388148148148147</v>
      </c>
      <c r="L1119" s="133">
        <f>('IRA-BD'!G2010)</f>
        <v>31</v>
      </c>
      <c r="M1119" s="36" t="str">
        <f>('IRA-BD'!H2010)</f>
        <v>Aceptable</v>
      </c>
      <c r="N1119" s="133">
        <f t="shared" si="87"/>
        <v>31</v>
      </c>
      <c r="O1119" s="80">
        <f t="shared" si="88"/>
        <v>46.063109735210794</v>
      </c>
      <c r="P1119" s="81" t="str">
        <f t="shared" si="89"/>
        <v>Moderado</v>
      </c>
      <c r="Q1119" s="11">
        <v>11</v>
      </c>
      <c r="R1119" s="11" t="s">
        <v>166</v>
      </c>
      <c r="S1119" s="11">
        <v>3</v>
      </c>
      <c r="T1119" s="11">
        <v>-74.060114560000002</v>
      </c>
      <c r="U1119" s="12">
        <v>4.7196583089999997</v>
      </c>
    </row>
    <row r="1120" spans="1:21" x14ac:dyDescent="0.25">
      <c r="A1120" s="10">
        <v>2016</v>
      </c>
      <c r="B1120" s="3" t="s">
        <v>3757</v>
      </c>
      <c r="C1120" s="3" t="s">
        <v>3696</v>
      </c>
      <c r="D1120" s="3" t="s">
        <v>1</v>
      </c>
      <c r="E1120" s="3" t="s">
        <v>3758</v>
      </c>
      <c r="F1120" s="24">
        <f>('ICT-BD'!I2017)</f>
        <v>12.787110239631197</v>
      </c>
      <c r="G1120" s="24" t="str">
        <f>('ICT-BD'!J2017)</f>
        <v>Algo Frío</v>
      </c>
      <c r="H1120" s="24">
        <f t="shared" si="85"/>
        <v>28.801181057484246</v>
      </c>
      <c r="I1120" s="72">
        <f>('ICA-BD'!L2017)</f>
        <v>52.092592592592595</v>
      </c>
      <c r="J1120" s="72" t="str">
        <f>('ICA-BD'!M2017)</f>
        <v>Aceptable</v>
      </c>
      <c r="K1120" s="72">
        <f t="shared" si="86"/>
        <v>78.388148148148147</v>
      </c>
      <c r="L1120" s="133">
        <f>('IRA-BD'!G2017)</f>
        <v>31</v>
      </c>
      <c r="M1120" s="36" t="str">
        <f>('IRA-BD'!H2017)</f>
        <v>Aceptable</v>
      </c>
      <c r="N1120" s="133">
        <f t="shared" si="87"/>
        <v>31</v>
      </c>
      <c r="O1120" s="80">
        <f t="shared" si="88"/>
        <v>46.063109735210794</v>
      </c>
      <c r="P1120" s="81" t="str">
        <f t="shared" si="89"/>
        <v>Moderado</v>
      </c>
      <c r="Q1120" s="11">
        <v>11</v>
      </c>
      <c r="R1120" s="11" t="s">
        <v>166</v>
      </c>
      <c r="S1120" s="11">
        <v>4</v>
      </c>
      <c r="T1120" s="11">
        <v>-74.061738480000002</v>
      </c>
      <c r="U1120" s="12">
        <v>4.7112523030000002</v>
      </c>
    </row>
    <row r="1121" spans="1:21" x14ac:dyDescent="0.25">
      <c r="A1121" s="10">
        <v>2018</v>
      </c>
      <c r="B1121" s="3" t="s">
        <v>3761</v>
      </c>
      <c r="C1121" s="3" t="s">
        <v>3696</v>
      </c>
      <c r="D1121" s="3" t="s">
        <v>1</v>
      </c>
      <c r="E1121" s="3" t="s">
        <v>3762</v>
      </c>
      <c r="F1121" s="24">
        <f>('ICT-BD'!I2019)</f>
        <v>12.787110239631197</v>
      </c>
      <c r="G1121" s="24" t="str">
        <f>('ICT-BD'!J2019)</f>
        <v>Algo Frío</v>
      </c>
      <c r="H1121" s="24">
        <f t="shared" si="85"/>
        <v>28.801181057484246</v>
      </c>
      <c r="I1121" s="72">
        <f>('ICA-BD'!L2019)</f>
        <v>52.092592592592595</v>
      </c>
      <c r="J1121" s="72" t="str">
        <f>('ICA-BD'!M2019)</f>
        <v>Aceptable</v>
      </c>
      <c r="K1121" s="72">
        <f t="shared" si="86"/>
        <v>78.388148148148147</v>
      </c>
      <c r="L1121" s="133">
        <f>('IRA-BD'!G2019)</f>
        <v>31</v>
      </c>
      <c r="M1121" s="36" t="str">
        <f>('IRA-BD'!H2019)</f>
        <v>Aceptable</v>
      </c>
      <c r="N1121" s="133">
        <f t="shared" si="87"/>
        <v>31</v>
      </c>
      <c r="O1121" s="80">
        <f t="shared" si="88"/>
        <v>46.063109735210794</v>
      </c>
      <c r="P1121" s="81" t="str">
        <f t="shared" si="89"/>
        <v>Moderado</v>
      </c>
      <c r="Q1121" s="11">
        <v>11</v>
      </c>
      <c r="R1121" s="11" t="s">
        <v>166</v>
      </c>
      <c r="S1121" s="11">
        <v>5</v>
      </c>
      <c r="T1121" s="11">
        <v>-74.060070400000001</v>
      </c>
      <c r="U1121" s="12">
        <v>4.7082177310000004</v>
      </c>
    </row>
    <row r="1122" spans="1:21" x14ac:dyDescent="0.25">
      <c r="A1122" s="10">
        <v>2019</v>
      </c>
      <c r="B1122" s="3" t="s">
        <v>3763</v>
      </c>
      <c r="C1122" s="3" t="s">
        <v>3696</v>
      </c>
      <c r="D1122" s="3" t="s">
        <v>1</v>
      </c>
      <c r="E1122" s="3" t="s">
        <v>3764</v>
      </c>
      <c r="F1122" s="24">
        <f>('ICT-BD'!I2020)</f>
        <v>12.787110239631197</v>
      </c>
      <c r="G1122" s="24" t="str">
        <f>('ICT-BD'!J2020)</f>
        <v>Algo Frío</v>
      </c>
      <c r="H1122" s="24">
        <f t="shared" si="85"/>
        <v>28.801181057484246</v>
      </c>
      <c r="I1122" s="72">
        <f>('ICA-BD'!L2020)</f>
        <v>52.092592592592595</v>
      </c>
      <c r="J1122" s="72" t="str">
        <f>('ICA-BD'!M2020)</f>
        <v>Aceptable</v>
      </c>
      <c r="K1122" s="72">
        <f t="shared" si="86"/>
        <v>78.388148148148147</v>
      </c>
      <c r="L1122" s="133">
        <f>('IRA-BD'!G2020)</f>
        <v>31</v>
      </c>
      <c r="M1122" s="36" t="str">
        <f>('IRA-BD'!H2020)</f>
        <v>Aceptable</v>
      </c>
      <c r="N1122" s="133">
        <f t="shared" si="87"/>
        <v>31</v>
      </c>
      <c r="O1122" s="80">
        <f t="shared" si="88"/>
        <v>46.063109735210794</v>
      </c>
      <c r="P1122" s="81" t="str">
        <f t="shared" si="89"/>
        <v>Moderado</v>
      </c>
      <c r="Q1122" s="11">
        <v>11</v>
      </c>
      <c r="R1122" s="11" t="s">
        <v>166</v>
      </c>
      <c r="S1122" s="11">
        <v>2</v>
      </c>
      <c r="T1122" s="11">
        <v>-74.062351320000005</v>
      </c>
      <c r="U1122" s="12">
        <v>4.7153664219999998</v>
      </c>
    </row>
    <row r="1123" spans="1:21" x14ac:dyDescent="0.25">
      <c r="A1123" s="10">
        <v>2022</v>
      </c>
      <c r="B1123" s="3" t="s">
        <v>3769</v>
      </c>
      <c r="C1123" s="3" t="s">
        <v>3696</v>
      </c>
      <c r="D1123" s="3" t="s">
        <v>1</v>
      </c>
      <c r="E1123" s="3" t="s">
        <v>3770</v>
      </c>
      <c r="F1123" s="24">
        <f>('ICT-BD'!I2023)</f>
        <v>12.787110239631197</v>
      </c>
      <c r="G1123" s="24" t="str">
        <f>('ICT-BD'!J2023)</f>
        <v>Algo Frío</v>
      </c>
      <c r="H1123" s="24">
        <f t="shared" si="85"/>
        <v>28.801181057484246</v>
      </c>
      <c r="I1123" s="72">
        <f>('ICA-BD'!L2023)</f>
        <v>52.092592592592595</v>
      </c>
      <c r="J1123" s="72" t="str">
        <f>('ICA-BD'!M2023)</f>
        <v>Aceptable</v>
      </c>
      <c r="K1123" s="72">
        <f t="shared" si="86"/>
        <v>78.388148148148147</v>
      </c>
      <c r="L1123" s="133">
        <f>('IRA-BD'!G2023)</f>
        <v>31</v>
      </c>
      <c r="M1123" s="36" t="str">
        <f>('IRA-BD'!H2023)</f>
        <v>Aceptable</v>
      </c>
      <c r="N1123" s="133">
        <f t="shared" si="87"/>
        <v>31</v>
      </c>
      <c r="O1123" s="80">
        <f t="shared" si="88"/>
        <v>46.063109735210794</v>
      </c>
      <c r="P1123" s="81" t="str">
        <f t="shared" si="89"/>
        <v>Moderado</v>
      </c>
      <c r="Q1123" s="11">
        <v>11</v>
      </c>
      <c r="R1123" s="11" t="s">
        <v>166</v>
      </c>
      <c r="S1123" s="11">
        <v>3</v>
      </c>
      <c r="T1123" s="11">
        <v>-74.060804520000005</v>
      </c>
      <c r="U1123" s="12">
        <v>4.7194368840000003</v>
      </c>
    </row>
    <row r="1124" spans="1:21" x14ac:dyDescent="0.25">
      <c r="A1124" s="10">
        <v>2023</v>
      </c>
      <c r="B1124" s="3" t="s">
        <v>3771</v>
      </c>
      <c r="C1124" s="3" t="s">
        <v>3696</v>
      </c>
      <c r="D1124" s="3" t="s">
        <v>1</v>
      </c>
      <c r="E1124" s="3" t="s">
        <v>3772</v>
      </c>
      <c r="F1124" s="24">
        <f>('ICT-BD'!I2024)</f>
        <v>12.787110239631197</v>
      </c>
      <c r="G1124" s="24" t="str">
        <f>('ICT-BD'!J2024)</f>
        <v>Algo Frío</v>
      </c>
      <c r="H1124" s="24">
        <f t="shared" si="85"/>
        <v>28.801181057484246</v>
      </c>
      <c r="I1124" s="72">
        <f>('ICA-BD'!L2024)</f>
        <v>52.092592592592595</v>
      </c>
      <c r="J1124" s="72" t="str">
        <f>('ICA-BD'!M2024)</f>
        <v>Aceptable</v>
      </c>
      <c r="K1124" s="72">
        <f t="shared" si="86"/>
        <v>78.388148148148147</v>
      </c>
      <c r="L1124" s="133">
        <f>('IRA-BD'!G2024)</f>
        <v>31</v>
      </c>
      <c r="M1124" s="36" t="str">
        <f>('IRA-BD'!H2024)</f>
        <v>Aceptable</v>
      </c>
      <c r="N1124" s="133">
        <f t="shared" si="87"/>
        <v>31</v>
      </c>
      <c r="O1124" s="80">
        <f t="shared" si="88"/>
        <v>46.063109735210794</v>
      </c>
      <c r="P1124" s="81" t="str">
        <f t="shared" si="89"/>
        <v>Moderado</v>
      </c>
      <c r="Q1124" s="11">
        <v>11</v>
      </c>
      <c r="R1124" s="11" t="s">
        <v>166</v>
      </c>
      <c r="S1124" s="11">
        <v>3</v>
      </c>
      <c r="T1124" s="11">
        <v>-74.060969720000003</v>
      </c>
      <c r="U1124" s="12">
        <v>4.7166607740000002</v>
      </c>
    </row>
    <row r="1125" spans="1:21" x14ac:dyDescent="0.25">
      <c r="A1125" s="10">
        <v>2024</v>
      </c>
      <c r="B1125" s="3" t="s">
        <v>3773</v>
      </c>
      <c r="C1125" s="3" t="s">
        <v>3696</v>
      </c>
      <c r="D1125" s="3" t="s">
        <v>1</v>
      </c>
      <c r="E1125" s="3" t="s">
        <v>3774</v>
      </c>
      <c r="F1125" s="24">
        <f>('ICT-BD'!I2025)</f>
        <v>12.787110239631197</v>
      </c>
      <c r="G1125" s="24" t="str">
        <f>('ICT-BD'!J2025)</f>
        <v>Algo Frío</v>
      </c>
      <c r="H1125" s="24">
        <f t="shared" si="85"/>
        <v>28.801181057484246</v>
      </c>
      <c r="I1125" s="72">
        <f>('ICA-BD'!L2025)</f>
        <v>52.092592592592595</v>
      </c>
      <c r="J1125" s="72" t="str">
        <f>('ICA-BD'!M2025)</f>
        <v>Aceptable</v>
      </c>
      <c r="K1125" s="72">
        <f t="shared" si="86"/>
        <v>78.388148148148147</v>
      </c>
      <c r="L1125" s="133">
        <f>('IRA-BD'!G2025)</f>
        <v>31</v>
      </c>
      <c r="M1125" s="36" t="str">
        <f>('IRA-BD'!H2025)</f>
        <v>Aceptable</v>
      </c>
      <c r="N1125" s="133">
        <f t="shared" si="87"/>
        <v>31</v>
      </c>
      <c r="O1125" s="80">
        <f t="shared" si="88"/>
        <v>46.063109735210794</v>
      </c>
      <c r="P1125" s="81" t="str">
        <f t="shared" si="89"/>
        <v>Moderado</v>
      </c>
      <c r="Q1125" s="11">
        <v>11</v>
      </c>
      <c r="R1125" s="11" t="s">
        <v>166</v>
      </c>
      <c r="S1125" s="11">
        <v>2</v>
      </c>
      <c r="T1125" s="11">
        <v>-74.062936609999994</v>
      </c>
      <c r="U1125" s="12">
        <v>4.7145105699999998</v>
      </c>
    </row>
    <row r="1126" spans="1:21" x14ac:dyDescent="0.25">
      <c r="A1126" s="10">
        <v>2030</v>
      </c>
      <c r="B1126" s="3" t="s">
        <v>3783</v>
      </c>
      <c r="C1126" s="3" t="s">
        <v>3696</v>
      </c>
      <c r="D1126" s="3" t="s">
        <v>1</v>
      </c>
      <c r="E1126" s="3" t="s">
        <v>3777</v>
      </c>
      <c r="F1126" s="24">
        <f>('ICT-BD'!I2031)</f>
        <v>12.787110239631197</v>
      </c>
      <c r="G1126" s="24" t="str">
        <f>('ICT-BD'!J2031)</f>
        <v>Algo Frío</v>
      </c>
      <c r="H1126" s="24">
        <f t="shared" si="85"/>
        <v>28.801181057484246</v>
      </c>
      <c r="I1126" s="72">
        <f>('ICA-BD'!L2031)</f>
        <v>52.092592592592595</v>
      </c>
      <c r="J1126" s="72" t="str">
        <f>('ICA-BD'!M2031)</f>
        <v>Aceptable</v>
      </c>
      <c r="K1126" s="72">
        <f t="shared" si="86"/>
        <v>78.388148148148147</v>
      </c>
      <c r="L1126" s="133">
        <f>('IRA-BD'!G2031)</f>
        <v>31</v>
      </c>
      <c r="M1126" s="36" t="str">
        <f>('IRA-BD'!H2031)</f>
        <v>Aceptable</v>
      </c>
      <c r="N1126" s="133">
        <f t="shared" si="87"/>
        <v>31</v>
      </c>
      <c r="O1126" s="80">
        <f t="shared" si="88"/>
        <v>46.063109735210794</v>
      </c>
      <c r="P1126" s="81" t="str">
        <f t="shared" si="89"/>
        <v>Moderado</v>
      </c>
      <c r="Q1126" s="11">
        <v>11</v>
      </c>
      <c r="R1126" s="11" t="s">
        <v>166</v>
      </c>
      <c r="S1126" s="11">
        <v>5</v>
      </c>
      <c r="T1126" s="11">
        <v>-74.057777689999995</v>
      </c>
      <c r="U1126" s="12">
        <v>4.6916001920000001</v>
      </c>
    </row>
    <row r="1127" spans="1:21" x14ac:dyDescent="0.25">
      <c r="A1127" s="10">
        <v>2035</v>
      </c>
      <c r="B1127" s="3" t="s">
        <v>3789</v>
      </c>
      <c r="C1127" s="3" t="s">
        <v>3696</v>
      </c>
      <c r="D1127" s="3" t="s">
        <v>1</v>
      </c>
      <c r="E1127" s="3" t="s">
        <v>3777</v>
      </c>
      <c r="F1127" s="24">
        <f>('ICT-BD'!I2036)</f>
        <v>12.787110239631197</v>
      </c>
      <c r="G1127" s="24" t="str">
        <f>('ICT-BD'!J2036)</f>
        <v>Algo Frío</v>
      </c>
      <c r="H1127" s="24">
        <f t="shared" si="85"/>
        <v>28.801181057484246</v>
      </c>
      <c r="I1127" s="72">
        <f>('ICA-BD'!L2036)</f>
        <v>52.092592592592595</v>
      </c>
      <c r="J1127" s="72" t="str">
        <f>('ICA-BD'!M2036)</f>
        <v>Aceptable</v>
      </c>
      <c r="K1127" s="72">
        <f t="shared" si="86"/>
        <v>78.388148148148147</v>
      </c>
      <c r="L1127" s="133">
        <f>('IRA-BD'!G2036)</f>
        <v>31</v>
      </c>
      <c r="M1127" s="36" t="str">
        <f>('IRA-BD'!H2036)</f>
        <v>Aceptable</v>
      </c>
      <c r="N1127" s="133">
        <f t="shared" si="87"/>
        <v>31</v>
      </c>
      <c r="O1127" s="80">
        <f t="shared" si="88"/>
        <v>46.063109735210794</v>
      </c>
      <c r="P1127" s="81" t="str">
        <f t="shared" si="89"/>
        <v>Moderado</v>
      </c>
      <c r="Q1127" s="11">
        <v>11</v>
      </c>
      <c r="R1127" s="11" t="s">
        <v>166</v>
      </c>
      <c r="S1127" s="11">
        <v>5</v>
      </c>
      <c r="T1127" s="11">
        <v>-74.058073399999998</v>
      </c>
      <c r="U1127" s="12">
        <v>4.6907327319999998</v>
      </c>
    </row>
    <row r="1128" spans="1:21" x14ac:dyDescent="0.25">
      <c r="A1128" s="10">
        <v>2037</v>
      </c>
      <c r="B1128" s="3" t="s">
        <v>3791</v>
      </c>
      <c r="C1128" s="3" t="s">
        <v>3696</v>
      </c>
      <c r="D1128" s="3" t="s">
        <v>1</v>
      </c>
      <c r="E1128" s="3" t="s">
        <v>3792</v>
      </c>
      <c r="F1128" s="24">
        <f>('ICT-BD'!I2038)</f>
        <v>12.787110239631197</v>
      </c>
      <c r="G1128" s="24" t="str">
        <f>('ICT-BD'!J2038)</f>
        <v>Algo Frío</v>
      </c>
      <c r="H1128" s="24">
        <f t="shared" si="85"/>
        <v>28.801181057484246</v>
      </c>
      <c r="I1128" s="72">
        <f>('ICA-BD'!L2038)</f>
        <v>52.092592592592595</v>
      </c>
      <c r="J1128" s="72" t="str">
        <f>('ICA-BD'!M2038)</f>
        <v>Aceptable</v>
      </c>
      <c r="K1128" s="72">
        <f t="shared" si="86"/>
        <v>78.388148148148147</v>
      </c>
      <c r="L1128" s="133">
        <f>('IRA-BD'!G2038)</f>
        <v>31</v>
      </c>
      <c r="M1128" s="36" t="str">
        <f>('IRA-BD'!H2038)</f>
        <v>Aceptable</v>
      </c>
      <c r="N1128" s="133">
        <f t="shared" si="87"/>
        <v>31</v>
      </c>
      <c r="O1128" s="80">
        <f t="shared" si="88"/>
        <v>46.063109735210794</v>
      </c>
      <c r="P1128" s="81" t="str">
        <f t="shared" si="89"/>
        <v>Moderado</v>
      </c>
      <c r="Q1128" s="11">
        <v>11</v>
      </c>
      <c r="R1128" s="11" t="s">
        <v>166</v>
      </c>
      <c r="S1128" s="11">
        <v>5</v>
      </c>
      <c r="T1128" s="11">
        <v>-74.058500379999998</v>
      </c>
      <c r="U1128" s="12">
        <v>4.694627573</v>
      </c>
    </row>
    <row r="1129" spans="1:21" x14ac:dyDescent="0.25">
      <c r="A1129" s="10">
        <v>2046</v>
      </c>
      <c r="B1129" s="3" t="s">
        <v>3808</v>
      </c>
      <c r="C1129" s="3" t="s">
        <v>3696</v>
      </c>
      <c r="D1129" s="3" t="s">
        <v>1</v>
      </c>
      <c r="E1129" s="3" t="s">
        <v>3777</v>
      </c>
      <c r="F1129" s="24">
        <f>('ICT-BD'!I2047)</f>
        <v>12.787110239631197</v>
      </c>
      <c r="G1129" s="24" t="str">
        <f>('ICT-BD'!J2047)</f>
        <v>Algo Frío</v>
      </c>
      <c r="H1129" s="24">
        <f t="shared" si="85"/>
        <v>28.801181057484246</v>
      </c>
      <c r="I1129" s="72">
        <f>('ICA-BD'!L2047)</f>
        <v>52.092592592592595</v>
      </c>
      <c r="J1129" s="72" t="str">
        <f>('ICA-BD'!M2047)</f>
        <v>Aceptable</v>
      </c>
      <c r="K1129" s="72">
        <f t="shared" si="86"/>
        <v>78.388148148148147</v>
      </c>
      <c r="L1129" s="133">
        <f>('IRA-BD'!G2047)</f>
        <v>31</v>
      </c>
      <c r="M1129" s="36" t="str">
        <f>('IRA-BD'!H2047)</f>
        <v>Aceptable</v>
      </c>
      <c r="N1129" s="133">
        <f t="shared" si="87"/>
        <v>31</v>
      </c>
      <c r="O1129" s="80">
        <f t="shared" si="88"/>
        <v>46.063109735210794</v>
      </c>
      <c r="P1129" s="81" t="str">
        <f t="shared" si="89"/>
        <v>Moderado</v>
      </c>
      <c r="Q1129" s="11">
        <v>11</v>
      </c>
      <c r="R1129" s="11" t="s">
        <v>166</v>
      </c>
      <c r="S1129" s="11">
        <v>5</v>
      </c>
      <c r="T1129" s="11">
        <v>-74.058520880000003</v>
      </c>
      <c r="U1129" s="12">
        <v>4.6924915629999999</v>
      </c>
    </row>
    <row r="1130" spans="1:21" x14ac:dyDescent="0.25">
      <c r="A1130" s="10">
        <v>2051</v>
      </c>
      <c r="B1130" s="3" t="s">
        <v>3815</v>
      </c>
      <c r="C1130" s="3" t="s">
        <v>3696</v>
      </c>
      <c r="D1130" s="3" t="s">
        <v>1</v>
      </c>
      <c r="E1130" s="3" t="s">
        <v>3816</v>
      </c>
      <c r="F1130" s="24">
        <f>('ICT-BD'!I2052)</f>
        <v>12.787110239631197</v>
      </c>
      <c r="G1130" s="24" t="str">
        <f>('ICT-BD'!J2052)</f>
        <v>Algo Frío</v>
      </c>
      <c r="H1130" s="24">
        <f t="shared" si="85"/>
        <v>28.801181057484246</v>
      </c>
      <c r="I1130" s="72">
        <f>('ICA-BD'!L2052)</f>
        <v>52.092592592592595</v>
      </c>
      <c r="J1130" s="72" t="str">
        <f>('ICA-BD'!M2052)</f>
        <v>Aceptable</v>
      </c>
      <c r="K1130" s="72">
        <f t="shared" si="86"/>
        <v>78.388148148148147</v>
      </c>
      <c r="L1130" s="133">
        <f>('IRA-BD'!G2052)</f>
        <v>31</v>
      </c>
      <c r="M1130" s="36" t="str">
        <f>('IRA-BD'!H2052)</f>
        <v>Aceptable</v>
      </c>
      <c r="N1130" s="133">
        <f t="shared" si="87"/>
        <v>31</v>
      </c>
      <c r="O1130" s="80">
        <f t="shared" si="88"/>
        <v>46.063109735210794</v>
      </c>
      <c r="P1130" s="81" t="str">
        <f t="shared" si="89"/>
        <v>Moderado</v>
      </c>
      <c r="Q1130" s="11">
        <v>11</v>
      </c>
      <c r="R1130" s="11" t="s">
        <v>166</v>
      </c>
      <c r="S1130" s="11">
        <v>5</v>
      </c>
      <c r="T1130" s="11">
        <v>-74.062951130000002</v>
      </c>
      <c r="U1130" s="12">
        <v>4.7049973659999997</v>
      </c>
    </row>
    <row r="1131" spans="1:21" x14ac:dyDescent="0.25">
      <c r="A1131" s="10">
        <v>2063</v>
      </c>
      <c r="B1131" s="3" t="s">
        <v>3834</v>
      </c>
      <c r="C1131" s="3" t="s">
        <v>3696</v>
      </c>
      <c r="D1131" s="3" t="s">
        <v>1</v>
      </c>
      <c r="E1131" s="3" t="s">
        <v>3835</v>
      </c>
      <c r="F1131" s="24">
        <f>('ICT-BD'!I2064)</f>
        <v>12.787110239631197</v>
      </c>
      <c r="G1131" s="24" t="str">
        <f>('ICT-BD'!J2064)</f>
        <v>Algo Frío</v>
      </c>
      <c r="H1131" s="24">
        <f t="shared" si="85"/>
        <v>28.801181057484246</v>
      </c>
      <c r="I1131" s="72">
        <f>('ICA-BD'!L2064)</f>
        <v>52.092592592592595</v>
      </c>
      <c r="J1131" s="72" t="str">
        <f>('ICA-BD'!M2064)</f>
        <v>Aceptable</v>
      </c>
      <c r="K1131" s="72">
        <f t="shared" si="86"/>
        <v>78.388148148148147</v>
      </c>
      <c r="L1131" s="133">
        <f>('IRA-BD'!G2064)</f>
        <v>31</v>
      </c>
      <c r="M1131" s="36" t="str">
        <f>('IRA-BD'!H2064)</f>
        <v>Aceptable</v>
      </c>
      <c r="N1131" s="133">
        <f t="shared" si="87"/>
        <v>31</v>
      </c>
      <c r="O1131" s="80">
        <f t="shared" si="88"/>
        <v>46.063109735210794</v>
      </c>
      <c r="P1131" s="81" t="str">
        <f t="shared" si="89"/>
        <v>Moderado</v>
      </c>
      <c r="Q1131" s="11">
        <v>11</v>
      </c>
      <c r="R1131" s="11" t="s">
        <v>166</v>
      </c>
      <c r="S1131" s="11">
        <v>5</v>
      </c>
      <c r="T1131" s="11">
        <v>-74.061766539999994</v>
      </c>
      <c r="U1131" s="12">
        <v>4.7046837779999997</v>
      </c>
    </row>
    <row r="1132" spans="1:21" x14ac:dyDescent="0.25">
      <c r="A1132" s="10">
        <v>2068</v>
      </c>
      <c r="B1132" s="3" t="s">
        <v>3840</v>
      </c>
      <c r="C1132" s="3" t="s">
        <v>3696</v>
      </c>
      <c r="D1132" s="3" t="s">
        <v>1</v>
      </c>
      <c r="E1132" s="3" t="s">
        <v>3777</v>
      </c>
      <c r="F1132" s="24">
        <f>('ICT-BD'!I2069)</f>
        <v>12.787110239631197</v>
      </c>
      <c r="G1132" s="24" t="str">
        <f>('ICT-BD'!J2069)</f>
        <v>Algo Frío</v>
      </c>
      <c r="H1132" s="24">
        <f t="shared" si="85"/>
        <v>28.801181057484246</v>
      </c>
      <c r="I1132" s="72">
        <f>('ICA-BD'!L2069)</f>
        <v>52.092592592592595</v>
      </c>
      <c r="J1132" s="72" t="str">
        <f>('ICA-BD'!M2069)</f>
        <v>Aceptable</v>
      </c>
      <c r="K1132" s="72">
        <f t="shared" si="86"/>
        <v>78.388148148148147</v>
      </c>
      <c r="L1132" s="133">
        <f>('IRA-BD'!G2069)</f>
        <v>31</v>
      </c>
      <c r="M1132" s="36" t="str">
        <f>('IRA-BD'!H2069)</f>
        <v>Aceptable</v>
      </c>
      <c r="N1132" s="133">
        <f t="shared" si="87"/>
        <v>31</v>
      </c>
      <c r="O1132" s="80">
        <f t="shared" si="88"/>
        <v>46.063109735210794</v>
      </c>
      <c r="P1132" s="81" t="str">
        <f t="shared" si="89"/>
        <v>Moderado</v>
      </c>
      <c r="Q1132" s="11">
        <v>11</v>
      </c>
      <c r="R1132" s="11" t="s">
        <v>166</v>
      </c>
      <c r="S1132" s="11">
        <v>5</v>
      </c>
      <c r="T1132" s="11">
        <v>-74.058783750000003</v>
      </c>
      <c r="U1132" s="12">
        <v>4.6919304210000004</v>
      </c>
    </row>
    <row r="1133" spans="1:21" x14ac:dyDescent="0.25">
      <c r="A1133" s="10">
        <v>2070</v>
      </c>
      <c r="B1133" s="3" t="s">
        <v>3843</v>
      </c>
      <c r="C1133" s="3" t="s">
        <v>3696</v>
      </c>
      <c r="D1133" s="3" t="s">
        <v>1</v>
      </c>
      <c r="E1133" s="3" t="s">
        <v>3844</v>
      </c>
      <c r="F1133" s="24">
        <f>('ICT-BD'!I2071)</f>
        <v>12.787110239631197</v>
      </c>
      <c r="G1133" s="24" t="str">
        <f>('ICT-BD'!J2071)</f>
        <v>Algo Frío</v>
      </c>
      <c r="H1133" s="24">
        <f t="shared" si="85"/>
        <v>28.801181057484246</v>
      </c>
      <c r="I1133" s="72">
        <f>('ICA-BD'!L2071)</f>
        <v>52.092592592592595</v>
      </c>
      <c r="J1133" s="72" t="str">
        <f>('ICA-BD'!M2071)</f>
        <v>Aceptable</v>
      </c>
      <c r="K1133" s="72">
        <f t="shared" si="86"/>
        <v>78.388148148148147</v>
      </c>
      <c r="L1133" s="133">
        <f>('IRA-BD'!G2071)</f>
        <v>31</v>
      </c>
      <c r="M1133" s="36" t="str">
        <f>('IRA-BD'!H2071)</f>
        <v>Aceptable</v>
      </c>
      <c r="N1133" s="133">
        <f t="shared" si="87"/>
        <v>31</v>
      </c>
      <c r="O1133" s="80">
        <f t="shared" si="88"/>
        <v>46.063109735210794</v>
      </c>
      <c r="P1133" s="81" t="str">
        <f t="shared" si="89"/>
        <v>Moderado</v>
      </c>
      <c r="Q1133" s="11">
        <v>11</v>
      </c>
      <c r="R1133" s="11" t="s">
        <v>166</v>
      </c>
      <c r="S1133" s="11">
        <v>5</v>
      </c>
      <c r="T1133" s="11">
        <v>-74.055120209999998</v>
      </c>
      <c r="U1133" s="12">
        <v>4.7058294719999996</v>
      </c>
    </row>
    <row r="1134" spans="1:21" x14ac:dyDescent="0.25">
      <c r="A1134" s="10">
        <v>2179</v>
      </c>
      <c r="B1134" s="3" t="s">
        <v>4036</v>
      </c>
      <c r="C1134" s="3" t="s">
        <v>3696</v>
      </c>
      <c r="D1134" s="3" t="s">
        <v>1</v>
      </c>
      <c r="E1134" s="3" t="s">
        <v>4037</v>
      </c>
      <c r="F1134" s="24">
        <f>('ICT-BD'!I2180)</f>
        <v>12.787110239631197</v>
      </c>
      <c r="G1134" s="24" t="str">
        <f>('ICT-BD'!J2180)</f>
        <v>Algo Frío</v>
      </c>
      <c r="H1134" s="24">
        <f t="shared" si="85"/>
        <v>28.801181057484246</v>
      </c>
      <c r="I1134" s="72">
        <f>('ICA-BD'!L2180)</f>
        <v>52.092592592592595</v>
      </c>
      <c r="J1134" s="72" t="str">
        <f>('ICA-BD'!M2180)</f>
        <v>Aceptable</v>
      </c>
      <c r="K1134" s="72">
        <f t="shared" si="86"/>
        <v>78.388148148148147</v>
      </c>
      <c r="L1134" s="133">
        <f>('IRA-BD'!G2180)</f>
        <v>31</v>
      </c>
      <c r="M1134" s="36" t="str">
        <f>('IRA-BD'!H2180)</f>
        <v>Aceptable</v>
      </c>
      <c r="N1134" s="133">
        <f t="shared" si="87"/>
        <v>31</v>
      </c>
      <c r="O1134" s="80">
        <f t="shared" si="88"/>
        <v>46.063109735210794</v>
      </c>
      <c r="P1134" s="81" t="str">
        <f t="shared" si="89"/>
        <v>Moderado</v>
      </c>
      <c r="Q1134" s="11">
        <v>11</v>
      </c>
      <c r="R1134" s="11" t="s">
        <v>5997</v>
      </c>
      <c r="S1134" s="11">
        <v>3</v>
      </c>
      <c r="T1134" s="11">
        <v>-74.089376040000005</v>
      </c>
      <c r="U1134" s="12">
        <v>4.7463821880000001</v>
      </c>
    </row>
    <row r="1135" spans="1:21" x14ac:dyDescent="0.25">
      <c r="A1135" s="10">
        <v>2184</v>
      </c>
      <c r="B1135" s="3" t="s">
        <v>4045</v>
      </c>
      <c r="C1135" s="3" t="s">
        <v>3696</v>
      </c>
      <c r="D1135" s="3" t="s">
        <v>1</v>
      </c>
      <c r="E1135" s="3" t="s">
        <v>4046</v>
      </c>
      <c r="F1135" s="24">
        <f>('ICT-BD'!I2185)</f>
        <v>12.787110239631197</v>
      </c>
      <c r="G1135" s="24" t="str">
        <f>('ICT-BD'!J2185)</f>
        <v>Algo Frío</v>
      </c>
      <c r="H1135" s="24">
        <f t="shared" si="85"/>
        <v>28.801181057484246</v>
      </c>
      <c r="I1135" s="72">
        <f>('ICA-BD'!L2185)</f>
        <v>52.092592592592595</v>
      </c>
      <c r="J1135" s="72" t="str">
        <f>('ICA-BD'!M2185)</f>
        <v>Aceptable</v>
      </c>
      <c r="K1135" s="72">
        <f t="shared" si="86"/>
        <v>78.388148148148147</v>
      </c>
      <c r="L1135" s="133">
        <f>('IRA-BD'!G2185)</f>
        <v>31</v>
      </c>
      <c r="M1135" s="36" t="str">
        <f>('IRA-BD'!H2185)</f>
        <v>Aceptable</v>
      </c>
      <c r="N1135" s="133">
        <f t="shared" si="87"/>
        <v>31</v>
      </c>
      <c r="O1135" s="80">
        <f t="shared" si="88"/>
        <v>46.063109735210794</v>
      </c>
      <c r="P1135" s="81" t="str">
        <f t="shared" si="89"/>
        <v>Moderado</v>
      </c>
      <c r="Q1135" s="11">
        <v>11</v>
      </c>
      <c r="R1135" s="11" t="s">
        <v>5997</v>
      </c>
      <c r="S1135" s="11">
        <v>3</v>
      </c>
      <c r="T1135" s="11">
        <v>-74.084808760000001</v>
      </c>
      <c r="U1135" s="12">
        <v>4.7451896150000001</v>
      </c>
    </row>
    <row r="1136" spans="1:21" x14ac:dyDescent="0.25">
      <c r="A1136" s="10">
        <v>2191</v>
      </c>
      <c r="B1136" s="3" t="s">
        <v>4058</v>
      </c>
      <c r="C1136" s="3" t="s">
        <v>3696</v>
      </c>
      <c r="D1136" s="3" t="s">
        <v>1</v>
      </c>
      <c r="E1136" s="3" t="s">
        <v>4031</v>
      </c>
      <c r="F1136" s="24">
        <f>('ICT-BD'!I2192)</f>
        <v>12.787110239631197</v>
      </c>
      <c r="G1136" s="24" t="str">
        <f>('ICT-BD'!J2192)</f>
        <v>Algo Frío</v>
      </c>
      <c r="H1136" s="24">
        <f t="shared" si="85"/>
        <v>28.801181057484246</v>
      </c>
      <c r="I1136" s="72">
        <f>('ICA-BD'!L2192)</f>
        <v>52.092592592592595</v>
      </c>
      <c r="J1136" s="72" t="str">
        <f>('ICA-BD'!M2192)</f>
        <v>Aceptable</v>
      </c>
      <c r="K1136" s="72">
        <f t="shared" si="86"/>
        <v>78.388148148148147</v>
      </c>
      <c r="L1136" s="133">
        <f>('IRA-BD'!G2192)</f>
        <v>31</v>
      </c>
      <c r="M1136" s="36" t="str">
        <f>('IRA-BD'!H2192)</f>
        <v>Aceptable</v>
      </c>
      <c r="N1136" s="133">
        <f t="shared" si="87"/>
        <v>31</v>
      </c>
      <c r="O1136" s="80">
        <f t="shared" si="88"/>
        <v>46.063109735210794</v>
      </c>
      <c r="P1136" s="81" t="str">
        <f t="shared" si="89"/>
        <v>Moderado</v>
      </c>
      <c r="Q1136" s="11">
        <v>11</v>
      </c>
      <c r="R1136" s="11" t="s">
        <v>5997</v>
      </c>
      <c r="S1136" s="11">
        <v>3</v>
      </c>
      <c r="T1136" s="11">
        <v>-74.090544890000004</v>
      </c>
      <c r="U1136" s="12">
        <v>4.7465028159999996</v>
      </c>
    </row>
    <row r="1137" spans="1:21" x14ac:dyDescent="0.25">
      <c r="A1137" s="10">
        <v>2197</v>
      </c>
      <c r="B1137" s="3" t="s">
        <v>4069</v>
      </c>
      <c r="C1137" s="3" t="s">
        <v>3696</v>
      </c>
      <c r="D1137" s="3" t="s">
        <v>1</v>
      </c>
      <c r="E1137" s="3" t="s">
        <v>4070</v>
      </c>
      <c r="F1137" s="24">
        <f>('ICT-BD'!I2198)</f>
        <v>12.787110239631197</v>
      </c>
      <c r="G1137" s="24" t="str">
        <f>('ICT-BD'!J2198)</f>
        <v>Algo Frío</v>
      </c>
      <c r="H1137" s="24">
        <f t="shared" si="85"/>
        <v>28.801181057484246</v>
      </c>
      <c r="I1137" s="72">
        <f>('ICA-BD'!L2198)</f>
        <v>52.092592592592595</v>
      </c>
      <c r="J1137" s="72" t="str">
        <f>('ICA-BD'!M2198)</f>
        <v>Aceptable</v>
      </c>
      <c r="K1137" s="72">
        <f t="shared" si="86"/>
        <v>78.388148148148147</v>
      </c>
      <c r="L1137" s="133">
        <f>('IRA-BD'!G2198)</f>
        <v>31</v>
      </c>
      <c r="M1137" s="36" t="str">
        <f>('IRA-BD'!H2198)</f>
        <v>Aceptable</v>
      </c>
      <c r="N1137" s="133">
        <f t="shared" si="87"/>
        <v>31</v>
      </c>
      <c r="O1137" s="80">
        <f t="shared" si="88"/>
        <v>46.063109735210794</v>
      </c>
      <c r="P1137" s="81" t="str">
        <f t="shared" si="89"/>
        <v>Moderado</v>
      </c>
      <c r="Q1137" s="11">
        <v>11</v>
      </c>
      <c r="R1137" s="11" t="s">
        <v>5997</v>
      </c>
      <c r="S1137" s="11">
        <v>4</v>
      </c>
      <c r="T1137" s="11">
        <v>-74.089137679999993</v>
      </c>
      <c r="U1137" s="12">
        <v>4.7440485370000003</v>
      </c>
    </row>
    <row r="1138" spans="1:21" x14ac:dyDescent="0.25">
      <c r="A1138" s="10">
        <v>2198</v>
      </c>
      <c r="B1138" s="3" t="s">
        <v>4071</v>
      </c>
      <c r="C1138" s="3" t="s">
        <v>3696</v>
      </c>
      <c r="D1138" s="3" t="s">
        <v>1</v>
      </c>
      <c r="E1138" s="3" t="s">
        <v>4072</v>
      </c>
      <c r="F1138" s="24">
        <f>('ICT-BD'!I2199)</f>
        <v>12.787110239631197</v>
      </c>
      <c r="G1138" s="24" t="str">
        <f>('ICT-BD'!J2199)</f>
        <v>Algo Frío</v>
      </c>
      <c r="H1138" s="24">
        <f t="shared" si="85"/>
        <v>28.801181057484246</v>
      </c>
      <c r="I1138" s="72">
        <f>('ICA-BD'!L2199)</f>
        <v>52.092592592592595</v>
      </c>
      <c r="J1138" s="72" t="str">
        <f>('ICA-BD'!M2199)</f>
        <v>Aceptable</v>
      </c>
      <c r="K1138" s="72">
        <f t="shared" si="86"/>
        <v>78.388148148148147</v>
      </c>
      <c r="L1138" s="133">
        <f>('IRA-BD'!G2199)</f>
        <v>31</v>
      </c>
      <c r="M1138" s="36" t="str">
        <f>('IRA-BD'!H2199)</f>
        <v>Aceptable</v>
      </c>
      <c r="N1138" s="133">
        <f t="shared" si="87"/>
        <v>31</v>
      </c>
      <c r="O1138" s="80">
        <f t="shared" si="88"/>
        <v>46.063109735210794</v>
      </c>
      <c r="P1138" s="81" t="str">
        <f t="shared" si="89"/>
        <v>Moderado</v>
      </c>
      <c r="Q1138" s="11">
        <v>11</v>
      </c>
      <c r="R1138" s="11" t="s">
        <v>5997</v>
      </c>
      <c r="S1138" s="11">
        <v>3</v>
      </c>
      <c r="T1138" s="11">
        <v>-74.083849439999995</v>
      </c>
      <c r="U1138" s="12">
        <v>4.7409825889999997</v>
      </c>
    </row>
    <row r="1139" spans="1:21" x14ac:dyDescent="0.25">
      <c r="A1139" s="10">
        <v>2202</v>
      </c>
      <c r="B1139" s="3" t="s">
        <v>4076</v>
      </c>
      <c r="C1139" s="3" t="s">
        <v>3696</v>
      </c>
      <c r="D1139" s="3" t="s">
        <v>1</v>
      </c>
      <c r="E1139" s="3" t="s">
        <v>4077</v>
      </c>
      <c r="F1139" s="24">
        <f>('ICT-BD'!I2203)</f>
        <v>12.787110239631197</v>
      </c>
      <c r="G1139" s="24" t="str">
        <f>('ICT-BD'!J2203)</f>
        <v>Algo Frío</v>
      </c>
      <c r="H1139" s="24">
        <f t="shared" si="85"/>
        <v>28.801181057484246</v>
      </c>
      <c r="I1139" s="72">
        <f>('ICA-BD'!L2203)</f>
        <v>52.092592592592595</v>
      </c>
      <c r="J1139" s="72" t="str">
        <f>('ICA-BD'!M2203)</f>
        <v>Aceptable</v>
      </c>
      <c r="K1139" s="72">
        <f t="shared" si="86"/>
        <v>78.388148148148147</v>
      </c>
      <c r="L1139" s="133">
        <f>('IRA-BD'!G2203)</f>
        <v>31</v>
      </c>
      <c r="M1139" s="36" t="str">
        <f>('IRA-BD'!H2203)</f>
        <v>Aceptable</v>
      </c>
      <c r="N1139" s="133">
        <f t="shared" si="87"/>
        <v>31</v>
      </c>
      <c r="O1139" s="80">
        <f t="shared" si="88"/>
        <v>46.063109735210794</v>
      </c>
      <c r="P1139" s="81" t="str">
        <f t="shared" si="89"/>
        <v>Moderado</v>
      </c>
      <c r="Q1139" s="11">
        <v>11</v>
      </c>
      <c r="R1139" s="11" t="s">
        <v>5997</v>
      </c>
      <c r="S1139" s="11">
        <v>3</v>
      </c>
      <c r="T1139" s="11">
        <v>-74.086267460000002</v>
      </c>
      <c r="U1139" s="12">
        <v>4.7405897789999996</v>
      </c>
    </row>
    <row r="1140" spans="1:21" x14ac:dyDescent="0.25">
      <c r="A1140" s="10">
        <v>2206</v>
      </c>
      <c r="B1140" s="3" t="s">
        <v>4083</v>
      </c>
      <c r="C1140" s="3" t="s">
        <v>3696</v>
      </c>
      <c r="D1140" s="3" t="s">
        <v>1</v>
      </c>
      <c r="E1140" s="3" t="s">
        <v>4084</v>
      </c>
      <c r="F1140" s="24">
        <f>('ICT-BD'!I2207)</f>
        <v>12.787110239631197</v>
      </c>
      <c r="G1140" s="24" t="str">
        <f>('ICT-BD'!J2207)</f>
        <v>Algo Frío</v>
      </c>
      <c r="H1140" s="24">
        <f t="shared" si="85"/>
        <v>28.801181057484246</v>
      </c>
      <c r="I1140" s="72">
        <f>('ICA-BD'!L2207)</f>
        <v>52.092592592592595</v>
      </c>
      <c r="J1140" s="72" t="str">
        <f>('ICA-BD'!M2207)</f>
        <v>Aceptable</v>
      </c>
      <c r="K1140" s="72">
        <f t="shared" si="86"/>
        <v>78.388148148148147</v>
      </c>
      <c r="L1140" s="133">
        <f>('IRA-BD'!G2207)</f>
        <v>31</v>
      </c>
      <c r="M1140" s="36" t="str">
        <f>('IRA-BD'!H2207)</f>
        <v>Aceptable</v>
      </c>
      <c r="N1140" s="133">
        <f t="shared" si="87"/>
        <v>31</v>
      </c>
      <c r="O1140" s="80">
        <f t="shared" si="88"/>
        <v>46.063109735210794</v>
      </c>
      <c r="P1140" s="81" t="str">
        <f t="shared" si="89"/>
        <v>Moderado</v>
      </c>
      <c r="Q1140" s="11">
        <v>11</v>
      </c>
      <c r="R1140" s="11" t="s">
        <v>5997</v>
      </c>
      <c r="S1140" s="11">
        <v>2</v>
      </c>
      <c r="T1140" s="11">
        <v>-74.081885009999993</v>
      </c>
      <c r="U1140" s="12">
        <v>4.7395814129999998</v>
      </c>
    </row>
    <row r="1141" spans="1:21" x14ac:dyDescent="0.25">
      <c r="A1141" s="10">
        <v>2212</v>
      </c>
      <c r="B1141" s="3" t="s">
        <v>4094</v>
      </c>
      <c r="C1141" s="3" t="s">
        <v>3696</v>
      </c>
      <c r="D1141" s="3" t="s">
        <v>1</v>
      </c>
      <c r="E1141" s="3" t="s">
        <v>4095</v>
      </c>
      <c r="F1141" s="24">
        <f>('ICT-BD'!I2213)</f>
        <v>12.787110239631197</v>
      </c>
      <c r="G1141" s="24" t="str">
        <f>('ICT-BD'!J2213)</f>
        <v>Algo Frío</v>
      </c>
      <c r="H1141" s="24">
        <f t="shared" si="85"/>
        <v>28.801181057484246</v>
      </c>
      <c r="I1141" s="72">
        <f>('ICA-BD'!L2213)</f>
        <v>52.092592592592595</v>
      </c>
      <c r="J1141" s="72" t="str">
        <f>('ICA-BD'!M2213)</f>
        <v>Aceptable</v>
      </c>
      <c r="K1141" s="72">
        <f t="shared" si="86"/>
        <v>78.388148148148147</v>
      </c>
      <c r="L1141" s="133">
        <f>('IRA-BD'!G2213)</f>
        <v>31</v>
      </c>
      <c r="M1141" s="36" t="str">
        <f>('IRA-BD'!H2213)</f>
        <v>Aceptable</v>
      </c>
      <c r="N1141" s="133">
        <f t="shared" si="87"/>
        <v>31</v>
      </c>
      <c r="O1141" s="80">
        <f t="shared" si="88"/>
        <v>46.063109735210794</v>
      </c>
      <c r="P1141" s="81" t="str">
        <f t="shared" si="89"/>
        <v>Moderado</v>
      </c>
      <c r="Q1141" s="11">
        <v>11</v>
      </c>
      <c r="R1141" s="11" t="s">
        <v>5997</v>
      </c>
      <c r="S1141" s="11">
        <v>2</v>
      </c>
      <c r="T1141" s="11">
        <v>-74.079026420000005</v>
      </c>
      <c r="U1141" s="12">
        <v>4.7373253100000001</v>
      </c>
    </row>
    <row r="1142" spans="1:21" x14ac:dyDescent="0.25">
      <c r="A1142" s="10">
        <v>2213</v>
      </c>
      <c r="B1142" s="3" t="s">
        <v>4096</v>
      </c>
      <c r="C1142" s="3" t="s">
        <v>3696</v>
      </c>
      <c r="D1142" s="3" t="s">
        <v>1</v>
      </c>
      <c r="E1142" s="3" t="s">
        <v>4068</v>
      </c>
      <c r="F1142" s="24">
        <f>('ICT-BD'!I2214)</f>
        <v>12.787110239631197</v>
      </c>
      <c r="G1142" s="24" t="str">
        <f>('ICT-BD'!J2214)</f>
        <v>Algo Frío</v>
      </c>
      <c r="H1142" s="24">
        <f t="shared" si="85"/>
        <v>28.801181057484246</v>
      </c>
      <c r="I1142" s="72">
        <f>('ICA-BD'!L2214)</f>
        <v>52.092592592592595</v>
      </c>
      <c r="J1142" s="72" t="str">
        <f>('ICA-BD'!M2214)</f>
        <v>Aceptable</v>
      </c>
      <c r="K1142" s="72">
        <f t="shared" si="86"/>
        <v>78.388148148148147</v>
      </c>
      <c r="L1142" s="133">
        <f>('IRA-BD'!G2214)</f>
        <v>31</v>
      </c>
      <c r="M1142" s="36" t="str">
        <f>('IRA-BD'!H2214)</f>
        <v>Aceptable</v>
      </c>
      <c r="N1142" s="133">
        <f t="shared" si="87"/>
        <v>31</v>
      </c>
      <c r="O1142" s="80">
        <f t="shared" si="88"/>
        <v>46.063109735210794</v>
      </c>
      <c r="P1142" s="81" t="str">
        <f t="shared" si="89"/>
        <v>Moderado</v>
      </c>
      <c r="Q1142" s="11">
        <v>11</v>
      </c>
      <c r="R1142" s="11" t="s">
        <v>5997</v>
      </c>
      <c r="S1142" s="11">
        <v>3</v>
      </c>
      <c r="T1142" s="11">
        <v>-74.089408250000005</v>
      </c>
      <c r="U1142" s="12">
        <v>4.7500444570000004</v>
      </c>
    </row>
    <row r="1143" spans="1:21" x14ac:dyDescent="0.25">
      <c r="A1143" s="10">
        <v>2214</v>
      </c>
      <c r="B1143" s="3" t="s">
        <v>4097</v>
      </c>
      <c r="C1143" s="3" t="s">
        <v>3696</v>
      </c>
      <c r="D1143" s="3" t="s">
        <v>1</v>
      </c>
      <c r="E1143" s="3" t="s">
        <v>4098</v>
      </c>
      <c r="F1143" s="24">
        <f>('ICT-BD'!I2215)</f>
        <v>12.787110239631197</v>
      </c>
      <c r="G1143" s="24" t="str">
        <f>('ICT-BD'!J2215)</f>
        <v>Algo Frío</v>
      </c>
      <c r="H1143" s="24">
        <f t="shared" si="85"/>
        <v>28.801181057484246</v>
      </c>
      <c r="I1143" s="72">
        <f>('ICA-BD'!L2215)</f>
        <v>52.092592592592595</v>
      </c>
      <c r="J1143" s="72" t="str">
        <f>('ICA-BD'!M2215)</f>
        <v>Aceptable</v>
      </c>
      <c r="K1143" s="72">
        <f t="shared" si="86"/>
        <v>78.388148148148147</v>
      </c>
      <c r="L1143" s="133">
        <f>('IRA-BD'!G2215)</f>
        <v>31</v>
      </c>
      <c r="M1143" s="36" t="str">
        <f>('IRA-BD'!H2215)</f>
        <v>Aceptable</v>
      </c>
      <c r="N1143" s="133">
        <f t="shared" si="87"/>
        <v>31</v>
      </c>
      <c r="O1143" s="80">
        <f t="shared" si="88"/>
        <v>46.063109735210794</v>
      </c>
      <c r="P1143" s="81" t="str">
        <f t="shared" si="89"/>
        <v>Moderado</v>
      </c>
      <c r="Q1143" s="11">
        <v>11</v>
      </c>
      <c r="R1143" s="11" t="s">
        <v>5997</v>
      </c>
      <c r="S1143" s="11">
        <v>4</v>
      </c>
      <c r="T1143" s="11">
        <v>-74.092623399999994</v>
      </c>
      <c r="U1143" s="12">
        <v>4.7443148730000004</v>
      </c>
    </row>
    <row r="1144" spans="1:21" x14ac:dyDescent="0.25">
      <c r="A1144" s="10">
        <v>2217</v>
      </c>
      <c r="B1144" s="3" t="s">
        <v>4103</v>
      </c>
      <c r="C1144" s="3" t="s">
        <v>3696</v>
      </c>
      <c r="D1144" s="3" t="s">
        <v>1</v>
      </c>
      <c r="E1144" s="3" t="s">
        <v>4104</v>
      </c>
      <c r="F1144" s="24">
        <f>('ICT-BD'!I2218)</f>
        <v>12.787110239631197</v>
      </c>
      <c r="G1144" s="24" t="str">
        <f>('ICT-BD'!J2218)</f>
        <v>Algo Frío</v>
      </c>
      <c r="H1144" s="24">
        <f t="shared" si="85"/>
        <v>28.801181057484246</v>
      </c>
      <c r="I1144" s="72">
        <f>('ICA-BD'!L2218)</f>
        <v>52.092592592592595</v>
      </c>
      <c r="J1144" s="72" t="str">
        <f>('ICA-BD'!M2218)</f>
        <v>Aceptable</v>
      </c>
      <c r="K1144" s="72">
        <f t="shared" si="86"/>
        <v>78.388148148148147</v>
      </c>
      <c r="L1144" s="133">
        <f>('IRA-BD'!G2218)</f>
        <v>31</v>
      </c>
      <c r="M1144" s="36" t="str">
        <f>('IRA-BD'!H2218)</f>
        <v>Aceptable</v>
      </c>
      <c r="N1144" s="133">
        <f t="shared" si="87"/>
        <v>31</v>
      </c>
      <c r="O1144" s="80">
        <f t="shared" si="88"/>
        <v>46.063109735210794</v>
      </c>
      <c r="P1144" s="81" t="str">
        <f t="shared" si="89"/>
        <v>Moderado</v>
      </c>
      <c r="Q1144" s="11">
        <v>11</v>
      </c>
      <c r="R1144" s="11" t="s">
        <v>5997</v>
      </c>
      <c r="S1144" s="11">
        <v>3</v>
      </c>
      <c r="T1144" s="11">
        <v>-74.089297849999994</v>
      </c>
      <c r="U1144" s="12">
        <v>4.7527504540000001</v>
      </c>
    </row>
    <row r="1145" spans="1:21" x14ac:dyDescent="0.25">
      <c r="A1145" s="10">
        <v>2224</v>
      </c>
      <c r="B1145" s="3" t="s">
        <v>4117</v>
      </c>
      <c r="C1145" s="3" t="s">
        <v>3696</v>
      </c>
      <c r="D1145" s="3" t="s">
        <v>1</v>
      </c>
      <c r="E1145" s="3" t="s">
        <v>4031</v>
      </c>
      <c r="F1145" s="24">
        <f>('ICT-BD'!I2225)</f>
        <v>12.787110239631197</v>
      </c>
      <c r="G1145" s="24" t="str">
        <f>('ICT-BD'!J2225)</f>
        <v>Algo Frío</v>
      </c>
      <c r="H1145" s="24">
        <f t="shared" si="85"/>
        <v>28.801181057484246</v>
      </c>
      <c r="I1145" s="72">
        <f>('ICA-BD'!L2225)</f>
        <v>52.092592592592595</v>
      </c>
      <c r="J1145" s="72" t="str">
        <f>('ICA-BD'!M2225)</f>
        <v>Aceptable</v>
      </c>
      <c r="K1145" s="72">
        <f t="shared" si="86"/>
        <v>78.388148148148147</v>
      </c>
      <c r="L1145" s="133">
        <f>('IRA-BD'!G2225)</f>
        <v>31</v>
      </c>
      <c r="M1145" s="36" t="str">
        <f>('IRA-BD'!H2225)</f>
        <v>Aceptable</v>
      </c>
      <c r="N1145" s="133">
        <f t="shared" si="87"/>
        <v>31</v>
      </c>
      <c r="O1145" s="80">
        <f t="shared" si="88"/>
        <v>46.063109735210794</v>
      </c>
      <c r="P1145" s="81" t="str">
        <f t="shared" si="89"/>
        <v>Moderado</v>
      </c>
      <c r="Q1145" s="11">
        <v>11</v>
      </c>
      <c r="R1145" s="11" t="s">
        <v>5997</v>
      </c>
      <c r="S1145" s="11">
        <v>3</v>
      </c>
      <c r="T1145" s="11">
        <v>-74.090166080000003</v>
      </c>
      <c r="U1145" s="12">
        <v>4.7474621719999996</v>
      </c>
    </row>
    <row r="1146" spans="1:21" x14ac:dyDescent="0.25">
      <c r="A1146" s="10">
        <v>2225</v>
      </c>
      <c r="B1146" s="3" t="s">
        <v>4118</v>
      </c>
      <c r="C1146" s="3" t="s">
        <v>3696</v>
      </c>
      <c r="D1146" s="3" t="s">
        <v>1</v>
      </c>
      <c r="E1146" s="3" t="s">
        <v>4119</v>
      </c>
      <c r="F1146" s="24">
        <f>('ICT-BD'!I2226)</f>
        <v>12.787110239631197</v>
      </c>
      <c r="G1146" s="24" t="str">
        <f>('ICT-BD'!J2226)</f>
        <v>Algo Frío</v>
      </c>
      <c r="H1146" s="24">
        <f t="shared" si="85"/>
        <v>28.801181057484246</v>
      </c>
      <c r="I1146" s="72">
        <f>('ICA-BD'!L2226)</f>
        <v>52.092592592592595</v>
      </c>
      <c r="J1146" s="72" t="str">
        <f>('ICA-BD'!M2226)</f>
        <v>Aceptable</v>
      </c>
      <c r="K1146" s="72">
        <f t="shared" si="86"/>
        <v>78.388148148148147</v>
      </c>
      <c r="L1146" s="133">
        <f>('IRA-BD'!G2226)</f>
        <v>31</v>
      </c>
      <c r="M1146" s="36" t="str">
        <f>('IRA-BD'!H2226)</f>
        <v>Aceptable</v>
      </c>
      <c r="N1146" s="133">
        <f t="shared" si="87"/>
        <v>31</v>
      </c>
      <c r="O1146" s="80">
        <f t="shared" si="88"/>
        <v>46.063109735210794</v>
      </c>
      <c r="P1146" s="81" t="str">
        <f t="shared" si="89"/>
        <v>Moderado</v>
      </c>
      <c r="Q1146" s="11">
        <v>11</v>
      </c>
      <c r="R1146" s="11" t="s">
        <v>5997</v>
      </c>
      <c r="S1146" s="11">
        <v>3</v>
      </c>
      <c r="T1146" s="11">
        <v>-74.086304699999999</v>
      </c>
      <c r="U1146" s="12">
        <v>4.7417144479999997</v>
      </c>
    </row>
    <row r="1147" spans="1:21" x14ac:dyDescent="0.25">
      <c r="A1147" s="10">
        <v>2233</v>
      </c>
      <c r="B1147" s="3" t="s">
        <v>4131</v>
      </c>
      <c r="C1147" s="3" t="s">
        <v>3696</v>
      </c>
      <c r="D1147" s="3" t="s">
        <v>1</v>
      </c>
      <c r="E1147" s="3" t="s">
        <v>4132</v>
      </c>
      <c r="F1147" s="24">
        <f>('ICT-BD'!I2234)</f>
        <v>12.787110239631197</v>
      </c>
      <c r="G1147" s="24" t="str">
        <f>('ICT-BD'!J2234)</f>
        <v>Algo Frío</v>
      </c>
      <c r="H1147" s="24">
        <f t="shared" si="85"/>
        <v>28.801181057484246</v>
      </c>
      <c r="I1147" s="72">
        <f>('ICA-BD'!L2234)</f>
        <v>52.092592592592595</v>
      </c>
      <c r="J1147" s="72" t="str">
        <f>('ICA-BD'!M2234)</f>
        <v>Aceptable</v>
      </c>
      <c r="K1147" s="72">
        <f t="shared" si="86"/>
        <v>78.388148148148147</v>
      </c>
      <c r="L1147" s="133">
        <f>('IRA-BD'!G2234)</f>
        <v>31</v>
      </c>
      <c r="M1147" s="36" t="str">
        <f>('IRA-BD'!H2234)</f>
        <v>Aceptable</v>
      </c>
      <c r="N1147" s="133">
        <f t="shared" si="87"/>
        <v>31</v>
      </c>
      <c r="O1147" s="80">
        <f t="shared" si="88"/>
        <v>46.063109735210794</v>
      </c>
      <c r="P1147" s="81" t="str">
        <f t="shared" si="89"/>
        <v>Moderado</v>
      </c>
      <c r="Q1147" s="11">
        <v>11</v>
      </c>
      <c r="R1147" s="11" t="s">
        <v>5997</v>
      </c>
      <c r="S1147" s="11">
        <v>4</v>
      </c>
      <c r="T1147" s="11">
        <v>-74.086527349999997</v>
      </c>
      <c r="U1147" s="12">
        <v>4.7506200190000003</v>
      </c>
    </row>
    <row r="1148" spans="1:21" x14ac:dyDescent="0.25">
      <c r="A1148" s="10">
        <v>2235</v>
      </c>
      <c r="B1148" s="3" t="s">
        <v>4135</v>
      </c>
      <c r="C1148" s="3" t="s">
        <v>3696</v>
      </c>
      <c r="D1148" s="3" t="s">
        <v>1</v>
      </c>
      <c r="E1148" s="3" t="s">
        <v>4136</v>
      </c>
      <c r="F1148" s="24">
        <f>('ICT-BD'!I2236)</f>
        <v>12.787110239631197</v>
      </c>
      <c r="G1148" s="24" t="str">
        <f>('ICT-BD'!J2236)</f>
        <v>Algo Frío</v>
      </c>
      <c r="H1148" s="24">
        <f t="shared" si="85"/>
        <v>28.801181057484246</v>
      </c>
      <c r="I1148" s="72">
        <f>('ICA-BD'!L2236)</f>
        <v>52.092592592592595</v>
      </c>
      <c r="J1148" s="72" t="str">
        <f>('ICA-BD'!M2236)</f>
        <v>Aceptable</v>
      </c>
      <c r="K1148" s="72">
        <f t="shared" si="86"/>
        <v>78.388148148148147</v>
      </c>
      <c r="L1148" s="133">
        <f>('IRA-BD'!G2236)</f>
        <v>31</v>
      </c>
      <c r="M1148" s="36" t="str">
        <f>('IRA-BD'!H2236)</f>
        <v>Aceptable</v>
      </c>
      <c r="N1148" s="133">
        <f t="shared" si="87"/>
        <v>31</v>
      </c>
      <c r="O1148" s="80">
        <f t="shared" si="88"/>
        <v>46.063109735210794</v>
      </c>
      <c r="P1148" s="81" t="str">
        <f t="shared" si="89"/>
        <v>Moderado</v>
      </c>
      <c r="Q1148" s="11">
        <v>11</v>
      </c>
      <c r="R1148" s="11" t="s">
        <v>5997</v>
      </c>
      <c r="S1148" s="11">
        <v>3</v>
      </c>
      <c r="T1148" s="11">
        <v>-74.091577310000005</v>
      </c>
      <c r="U1148" s="12">
        <v>4.749302278</v>
      </c>
    </row>
    <row r="1149" spans="1:21" x14ac:dyDescent="0.25">
      <c r="A1149" s="10">
        <v>2236</v>
      </c>
      <c r="B1149" s="3" t="s">
        <v>4137</v>
      </c>
      <c r="C1149" s="3" t="s">
        <v>3696</v>
      </c>
      <c r="D1149" s="3" t="s">
        <v>1</v>
      </c>
      <c r="E1149" s="3" t="s">
        <v>4138</v>
      </c>
      <c r="F1149" s="24">
        <f>('ICT-BD'!I2237)</f>
        <v>12.787110239631197</v>
      </c>
      <c r="G1149" s="24" t="str">
        <f>('ICT-BD'!J2237)</f>
        <v>Algo Frío</v>
      </c>
      <c r="H1149" s="24">
        <f t="shared" si="85"/>
        <v>28.801181057484246</v>
      </c>
      <c r="I1149" s="72">
        <f>('ICA-BD'!L2237)</f>
        <v>52.092592592592595</v>
      </c>
      <c r="J1149" s="72" t="str">
        <f>('ICA-BD'!M2237)</f>
        <v>Aceptable</v>
      </c>
      <c r="K1149" s="72">
        <f t="shared" si="86"/>
        <v>78.388148148148147</v>
      </c>
      <c r="L1149" s="133">
        <f>('IRA-BD'!G2237)</f>
        <v>31</v>
      </c>
      <c r="M1149" s="36" t="str">
        <f>('IRA-BD'!H2237)</f>
        <v>Aceptable</v>
      </c>
      <c r="N1149" s="133">
        <f t="shared" si="87"/>
        <v>31</v>
      </c>
      <c r="O1149" s="80">
        <f t="shared" si="88"/>
        <v>46.063109735210794</v>
      </c>
      <c r="P1149" s="81" t="str">
        <f t="shared" si="89"/>
        <v>Moderado</v>
      </c>
      <c r="Q1149" s="11">
        <v>11</v>
      </c>
      <c r="R1149" s="11" t="s">
        <v>5997</v>
      </c>
      <c r="S1149" s="11">
        <v>4</v>
      </c>
      <c r="T1149" s="11">
        <v>-74.082089499999995</v>
      </c>
      <c r="U1149" s="12">
        <v>4.7496975920000004</v>
      </c>
    </row>
    <row r="1150" spans="1:21" x14ac:dyDescent="0.25">
      <c r="A1150" s="10">
        <v>2240</v>
      </c>
      <c r="B1150" s="3" t="s">
        <v>4145</v>
      </c>
      <c r="C1150" s="3" t="s">
        <v>3696</v>
      </c>
      <c r="D1150" s="3" t="s">
        <v>1</v>
      </c>
      <c r="E1150" s="3" t="s">
        <v>4146</v>
      </c>
      <c r="F1150" s="24">
        <f>('ICT-BD'!I2241)</f>
        <v>12.787110239631197</v>
      </c>
      <c r="G1150" s="24" t="str">
        <f>('ICT-BD'!J2241)</f>
        <v>Algo Frío</v>
      </c>
      <c r="H1150" s="24">
        <f t="shared" si="85"/>
        <v>28.801181057484246</v>
      </c>
      <c r="I1150" s="72">
        <f>('ICA-BD'!L2241)</f>
        <v>52.092592592592595</v>
      </c>
      <c r="J1150" s="72" t="str">
        <f>('ICA-BD'!M2241)</f>
        <v>Aceptable</v>
      </c>
      <c r="K1150" s="72">
        <f t="shared" si="86"/>
        <v>78.388148148148147</v>
      </c>
      <c r="L1150" s="133">
        <f>('IRA-BD'!G2241)</f>
        <v>31</v>
      </c>
      <c r="M1150" s="36" t="str">
        <f>('IRA-BD'!H2241)</f>
        <v>Aceptable</v>
      </c>
      <c r="N1150" s="133">
        <f t="shared" si="87"/>
        <v>31</v>
      </c>
      <c r="O1150" s="80">
        <f t="shared" si="88"/>
        <v>46.063109735210794</v>
      </c>
      <c r="P1150" s="81" t="str">
        <f t="shared" si="89"/>
        <v>Moderado</v>
      </c>
      <c r="Q1150" s="11">
        <v>11</v>
      </c>
      <c r="R1150" s="11" t="s">
        <v>5997</v>
      </c>
      <c r="S1150" s="11">
        <v>3</v>
      </c>
      <c r="T1150" s="11">
        <v>-74.079605549999997</v>
      </c>
      <c r="U1150" s="12">
        <v>4.735538085</v>
      </c>
    </row>
    <row r="1151" spans="1:21" x14ac:dyDescent="0.25">
      <c r="A1151" s="10">
        <v>2248</v>
      </c>
      <c r="B1151" s="3" t="s">
        <v>4160</v>
      </c>
      <c r="C1151" s="3" t="s">
        <v>3696</v>
      </c>
      <c r="D1151" s="3" t="s">
        <v>1</v>
      </c>
      <c r="E1151" s="3" t="s">
        <v>4161</v>
      </c>
      <c r="F1151" s="24">
        <f>('ICT-BD'!I2249)</f>
        <v>12.787110239631197</v>
      </c>
      <c r="G1151" s="24" t="str">
        <f>('ICT-BD'!J2249)</f>
        <v>Algo Frío</v>
      </c>
      <c r="H1151" s="24">
        <f t="shared" si="85"/>
        <v>28.801181057484246</v>
      </c>
      <c r="I1151" s="72">
        <f>('ICA-BD'!L2249)</f>
        <v>52.092592592592595</v>
      </c>
      <c r="J1151" s="72" t="str">
        <f>('ICA-BD'!M2249)</f>
        <v>Aceptable</v>
      </c>
      <c r="K1151" s="72">
        <f t="shared" si="86"/>
        <v>78.388148148148147</v>
      </c>
      <c r="L1151" s="133">
        <f>('IRA-BD'!G2249)</f>
        <v>31</v>
      </c>
      <c r="M1151" s="36" t="str">
        <f>('IRA-BD'!H2249)</f>
        <v>Aceptable</v>
      </c>
      <c r="N1151" s="133">
        <f t="shared" si="87"/>
        <v>31</v>
      </c>
      <c r="O1151" s="80">
        <f t="shared" si="88"/>
        <v>46.063109735210794</v>
      </c>
      <c r="P1151" s="81" t="str">
        <f t="shared" si="89"/>
        <v>Moderado</v>
      </c>
      <c r="Q1151" s="11">
        <v>11</v>
      </c>
      <c r="R1151" s="11" t="s">
        <v>5997</v>
      </c>
      <c r="S1151" s="11">
        <v>3</v>
      </c>
      <c r="T1151" s="11">
        <v>-74.092984299999998</v>
      </c>
      <c r="U1151" s="12">
        <v>4.7480022540000002</v>
      </c>
    </row>
    <row r="1152" spans="1:21" x14ac:dyDescent="0.25">
      <c r="A1152" s="10">
        <v>2249</v>
      </c>
      <c r="B1152" s="3" t="s">
        <v>4162</v>
      </c>
      <c r="C1152" s="3" t="s">
        <v>3696</v>
      </c>
      <c r="D1152" s="3" t="s">
        <v>1</v>
      </c>
      <c r="E1152" s="3" t="s">
        <v>4163</v>
      </c>
      <c r="F1152" s="24">
        <f>('ICT-BD'!I2250)</f>
        <v>12.787110239631197</v>
      </c>
      <c r="G1152" s="24" t="str">
        <f>('ICT-BD'!J2250)</f>
        <v>Algo Frío</v>
      </c>
      <c r="H1152" s="24">
        <f t="shared" si="85"/>
        <v>28.801181057484246</v>
      </c>
      <c r="I1152" s="72">
        <f>('ICA-BD'!L2250)</f>
        <v>52.092592592592595</v>
      </c>
      <c r="J1152" s="72" t="str">
        <f>('ICA-BD'!M2250)</f>
        <v>Aceptable</v>
      </c>
      <c r="K1152" s="72">
        <f t="shared" si="86"/>
        <v>78.388148148148147</v>
      </c>
      <c r="L1152" s="133">
        <f>('IRA-BD'!G2250)</f>
        <v>31</v>
      </c>
      <c r="M1152" s="36" t="str">
        <f>('IRA-BD'!H2250)</f>
        <v>Aceptable</v>
      </c>
      <c r="N1152" s="133">
        <f t="shared" si="87"/>
        <v>31</v>
      </c>
      <c r="O1152" s="80">
        <f t="shared" si="88"/>
        <v>46.063109735210794</v>
      </c>
      <c r="P1152" s="81" t="str">
        <f t="shared" si="89"/>
        <v>Moderado</v>
      </c>
      <c r="Q1152" s="11">
        <v>11</v>
      </c>
      <c r="R1152" s="11" t="s">
        <v>5997</v>
      </c>
      <c r="S1152" s="11">
        <v>4</v>
      </c>
      <c r="T1152" s="11">
        <v>-74.091308420000004</v>
      </c>
      <c r="U1152" s="12">
        <v>4.7443978370000002</v>
      </c>
    </row>
    <row r="1153" spans="1:21" x14ac:dyDescent="0.25">
      <c r="A1153" s="10">
        <v>2252</v>
      </c>
      <c r="B1153" s="3" t="s">
        <v>4167</v>
      </c>
      <c r="C1153" s="3" t="s">
        <v>3696</v>
      </c>
      <c r="D1153" s="3" t="s">
        <v>1</v>
      </c>
      <c r="E1153" s="3" t="s">
        <v>4031</v>
      </c>
      <c r="F1153" s="24">
        <f>('ICT-BD'!I2253)</f>
        <v>12.787110239631197</v>
      </c>
      <c r="G1153" s="24" t="str">
        <f>('ICT-BD'!J2253)</f>
        <v>Algo Frío</v>
      </c>
      <c r="H1153" s="24">
        <f t="shared" si="85"/>
        <v>28.801181057484246</v>
      </c>
      <c r="I1153" s="72">
        <f>('ICA-BD'!L2253)</f>
        <v>52.092592592592595</v>
      </c>
      <c r="J1153" s="72" t="str">
        <f>('ICA-BD'!M2253)</f>
        <v>Aceptable</v>
      </c>
      <c r="K1153" s="72">
        <f t="shared" si="86"/>
        <v>78.388148148148147</v>
      </c>
      <c r="L1153" s="133">
        <f>('IRA-BD'!G2253)</f>
        <v>31</v>
      </c>
      <c r="M1153" s="36" t="str">
        <f>('IRA-BD'!H2253)</f>
        <v>Aceptable</v>
      </c>
      <c r="N1153" s="133">
        <f t="shared" si="87"/>
        <v>31</v>
      </c>
      <c r="O1153" s="80">
        <f t="shared" si="88"/>
        <v>46.063109735210794</v>
      </c>
      <c r="P1153" s="81" t="str">
        <f t="shared" si="89"/>
        <v>Moderado</v>
      </c>
      <c r="Q1153" s="11">
        <v>11</v>
      </c>
      <c r="R1153" s="11" t="s">
        <v>5997</v>
      </c>
      <c r="S1153" s="11">
        <v>3</v>
      </c>
      <c r="T1153" s="11">
        <v>-74.091069149999996</v>
      </c>
      <c r="U1153" s="12">
        <v>4.7479890290000002</v>
      </c>
    </row>
    <row r="1154" spans="1:21" x14ac:dyDescent="0.25">
      <c r="A1154" s="10">
        <v>2256</v>
      </c>
      <c r="B1154" s="3" t="s">
        <v>4174</v>
      </c>
      <c r="C1154" s="3" t="s">
        <v>3696</v>
      </c>
      <c r="D1154" s="3" t="s">
        <v>1</v>
      </c>
      <c r="E1154" s="3" t="s">
        <v>4175</v>
      </c>
      <c r="F1154" s="24">
        <f>('ICT-BD'!I2257)</f>
        <v>12.787110239631197</v>
      </c>
      <c r="G1154" s="24" t="str">
        <f>('ICT-BD'!J2257)</f>
        <v>Algo Frío</v>
      </c>
      <c r="H1154" s="24">
        <f t="shared" ref="H1154:H1217" si="90">IF(F1154&lt;=3, F1154*25/3,
IF(F1154&lt;=5, 26 + (F1154-3.1)*25/1.9,
IF(F1154&lt;=7, 51 + (F1154-5.1)*25/1.9,
IF(F1154&lt;=11, 76 + (F1154-7.1)*25/3.9,
IF(F1154&lt;=13, 51 - (F1154-11.1)*25/1.9,
IF(F1154&lt;=15, 26 - (F1154-13.1)*25/1.9,
25 - (F1154-15)*25/35))))))</f>
        <v>28.801181057484246</v>
      </c>
      <c r="I1154" s="72">
        <f>('ICA-BD'!L2257)</f>
        <v>52.092592592592595</v>
      </c>
      <c r="J1154" s="72" t="str">
        <f>('ICA-BD'!M2257)</f>
        <v>Aceptable</v>
      </c>
      <c r="K1154" s="72">
        <f t="shared" ref="K1154:K1217" si="91">IF(I1154&lt;=50, 100 - (I1154-0)*20/50,
IF(I1154&lt;=100, 79 - (I1154-51)*28/50,
IF(I1154&lt;=150, 50 - (I1154-101)*20/50,
IF(I1154&lt;=200, 29 - (I1154-151)*14/50,
IF(I1154&lt;=300, 14 - (I1154-201)*4/100,
9 - (I1154-301)*9/200)))))</f>
        <v>78.388148148148147</v>
      </c>
      <c r="L1154" s="133">
        <f>('IRA-BD'!G2257)</f>
        <v>31</v>
      </c>
      <c r="M1154" s="36" t="str">
        <f>('IRA-BD'!H2257)</f>
        <v>Aceptable</v>
      </c>
      <c r="N1154" s="133">
        <f t="shared" ref="N1154:N1217" si="92">(L1154)</f>
        <v>31</v>
      </c>
      <c r="O1154" s="80">
        <f t="shared" ref="O1154:O1217" si="93">((H1154+K1154+N1154)/3)</f>
        <v>46.063109735210794</v>
      </c>
      <c r="P1154" s="81" t="str">
        <f t="shared" ref="P1154:P1217" si="94">IF(O1154&gt;=80, "Óptimo",
IF(O1154&gt;=60, "Bueno",
IF(O1154&gt;=40, "Moderado",
IF(O1154&gt;=20, "Bajo", "Malo"))))</f>
        <v>Moderado</v>
      </c>
      <c r="Q1154" s="11">
        <v>11</v>
      </c>
      <c r="R1154" s="11" t="s">
        <v>5997</v>
      </c>
      <c r="S1154" s="11">
        <v>4</v>
      </c>
      <c r="T1154" s="11">
        <v>-74.092637269999997</v>
      </c>
      <c r="U1154" s="12">
        <v>4.7451657120000004</v>
      </c>
    </row>
    <row r="1155" spans="1:21" x14ac:dyDescent="0.25">
      <c r="A1155" s="10">
        <v>2257</v>
      </c>
      <c r="B1155" s="3" t="s">
        <v>4176</v>
      </c>
      <c r="C1155" s="3" t="s">
        <v>3696</v>
      </c>
      <c r="D1155" s="3" t="s">
        <v>1</v>
      </c>
      <c r="E1155" s="3" t="s">
        <v>4177</v>
      </c>
      <c r="F1155" s="24">
        <f>('ICT-BD'!I2258)</f>
        <v>12.787110239631197</v>
      </c>
      <c r="G1155" s="24" t="str">
        <f>('ICT-BD'!J2258)</f>
        <v>Algo Frío</v>
      </c>
      <c r="H1155" s="24">
        <f t="shared" si="90"/>
        <v>28.801181057484246</v>
      </c>
      <c r="I1155" s="72">
        <f>('ICA-BD'!L2258)</f>
        <v>52.092592592592595</v>
      </c>
      <c r="J1155" s="72" t="str">
        <f>('ICA-BD'!M2258)</f>
        <v>Aceptable</v>
      </c>
      <c r="K1155" s="72">
        <f t="shared" si="91"/>
        <v>78.388148148148147</v>
      </c>
      <c r="L1155" s="133">
        <f>('IRA-BD'!G2258)</f>
        <v>31</v>
      </c>
      <c r="M1155" s="36" t="str">
        <f>('IRA-BD'!H2258)</f>
        <v>Aceptable</v>
      </c>
      <c r="N1155" s="133">
        <f t="shared" si="92"/>
        <v>31</v>
      </c>
      <c r="O1155" s="80">
        <f t="shared" si="93"/>
        <v>46.063109735210794</v>
      </c>
      <c r="P1155" s="81" t="str">
        <f t="shared" si="94"/>
        <v>Moderado</v>
      </c>
      <c r="Q1155" s="11">
        <v>11</v>
      </c>
      <c r="R1155" s="11" t="s">
        <v>5997</v>
      </c>
      <c r="S1155" s="11">
        <v>4</v>
      </c>
      <c r="T1155" s="11">
        <v>-74.091223619999994</v>
      </c>
      <c r="U1155" s="12">
        <v>4.745425161</v>
      </c>
    </row>
    <row r="1156" spans="1:21" x14ac:dyDescent="0.25">
      <c r="A1156" s="10">
        <v>2262</v>
      </c>
      <c r="B1156" s="3" t="s">
        <v>4185</v>
      </c>
      <c r="C1156" s="3" t="s">
        <v>3696</v>
      </c>
      <c r="D1156" s="3" t="s">
        <v>1</v>
      </c>
      <c r="E1156" s="3" t="s">
        <v>4186</v>
      </c>
      <c r="F1156" s="24">
        <f>('ICT-BD'!I2263)</f>
        <v>12.787110239631197</v>
      </c>
      <c r="G1156" s="24" t="str">
        <f>('ICT-BD'!J2263)</f>
        <v>Algo Frío</v>
      </c>
      <c r="H1156" s="24">
        <f t="shared" si="90"/>
        <v>28.801181057484246</v>
      </c>
      <c r="I1156" s="72">
        <f>('ICA-BD'!L2263)</f>
        <v>52.092592592592595</v>
      </c>
      <c r="J1156" s="72" t="str">
        <f>('ICA-BD'!M2263)</f>
        <v>Aceptable</v>
      </c>
      <c r="K1156" s="72">
        <f t="shared" si="91"/>
        <v>78.388148148148147</v>
      </c>
      <c r="L1156" s="133">
        <f>('IRA-BD'!G2263)</f>
        <v>31</v>
      </c>
      <c r="M1156" s="36" t="str">
        <f>('IRA-BD'!H2263)</f>
        <v>Aceptable</v>
      </c>
      <c r="N1156" s="133">
        <f t="shared" si="92"/>
        <v>31</v>
      </c>
      <c r="O1156" s="80">
        <f t="shared" si="93"/>
        <v>46.063109735210794</v>
      </c>
      <c r="P1156" s="81" t="str">
        <f t="shared" si="94"/>
        <v>Moderado</v>
      </c>
      <c r="Q1156" s="11">
        <v>11</v>
      </c>
      <c r="R1156" s="11" t="s">
        <v>5997</v>
      </c>
      <c r="S1156" s="11">
        <v>3</v>
      </c>
      <c r="T1156" s="11">
        <v>-74.086660100000003</v>
      </c>
      <c r="U1156" s="12">
        <v>4.7416907549999996</v>
      </c>
    </row>
    <row r="1157" spans="1:21" x14ac:dyDescent="0.25">
      <c r="A1157" s="10">
        <v>2263</v>
      </c>
      <c r="B1157" s="3" t="s">
        <v>4187</v>
      </c>
      <c r="C1157" s="3" t="s">
        <v>3696</v>
      </c>
      <c r="D1157" s="3" t="s">
        <v>1</v>
      </c>
      <c r="E1157" s="3" t="s">
        <v>4188</v>
      </c>
      <c r="F1157" s="24">
        <f>('ICT-BD'!I2264)</f>
        <v>12.787110239631197</v>
      </c>
      <c r="G1157" s="24" t="str">
        <f>('ICT-BD'!J2264)</f>
        <v>Algo Frío</v>
      </c>
      <c r="H1157" s="24">
        <f t="shared" si="90"/>
        <v>28.801181057484246</v>
      </c>
      <c r="I1157" s="72">
        <f>('ICA-BD'!L2264)</f>
        <v>52.092592592592595</v>
      </c>
      <c r="J1157" s="72" t="str">
        <f>('ICA-BD'!M2264)</f>
        <v>Aceptable</v>
      </c>
      <c r="K1157" s="72">
        <f t="shared" si="91"/>
        <v>78.388148148148147</v>
      </c>
      <c r="L1157" s="133">
        <f>('IRA-BD'!G2264)</f>
        <v>31</v>
      </c>
      <c r="M1157" s="36" t="str">
        <f>('IRA-BD'!H2264)</f>
        <v>Aceptable</v>
      </c>
      <c r="N1157" s="133">
        <f t="shared" si="92"/>
        <v>31</v>
      </c>
      <c r="O1157" s="80">
        <f t="shared" si="93"/>
        <v>46.063109735210794</v>
      </c>
      <c r="P1157" s="81" t="str">
        <f t="shared" si="94"/>
        <v>Moderado</v>
      </c>
      <c r="Q1157" s="11">
        <v>11</v>
      </c>
      <c r="R1157" s="11" t="s">
        <v>5997</v>
      </c>
      <c r="S1157" s="11">
        <v>3</v>
      </c>
      <c r="T1157" s="11">
        <v>-74.087365500000004</v>
      </c>
      <c r="U1157" s="12">
        <v>4.7425244260000001</v>
      </c>
    </row>
    <row r="1158" spans="1:21" x14ac:dyDescent="0.25">
      <c r="A1158" s="10">
        <v>2264</v>
      </c>
      <c r="B1158" s="3" t="s">
        <v>4189</v>
      </c>
      <c r="C1158" s="3" t="s">
        <v>3696</v>
      </c>
      <c r="D1158" s="3" t="s">
        <v>1</v>
      </c>
      <c r="E1158" s="3" t="s">
        <v>4190</v>
      </c>
      <c r="F1158" s="24">
        <f>('ICT-BD'!I2265)</f>
        <v>12.787110239631197</v>
      </c>
      <c r="G1158" s="24" t="str">
        <f>('ICT-BD'!J2265)</f>
        <v>Algo Frío</v>
      </c>
      <c r="H1158" s="24">
        <f t="shared" si="90"/>
        <v>28.801181057484246</v>
      </c>
      <c r="I1158" s="72">
        <f>('ICA-BD'!L2265)</f>
        <v>52.092592592592595</v>
      </c>
      <c r="J1158" s="72" t="str">
        <f>('ICA-BD'!M2265)</f>
        <v>Aceptable</v>
      </c>
      <c r="K1158" s="72">
        <f t="shared" si="91"/>
        <v>78.388148148148147</v>
      </c>
      <c r="L1158" s="133">
        <f>('IRA-BD'!G2265)</f>
        <v>31</v>
      </c>
      <c r="M1158" s="36" t="str">
        <f>('IRA-BD'!H2265)</f>
        <v>Aceptable</v>
      </c>
      <c r="N1158" s="133">
        <f t="shared" si="92"/>
        <v>31</v>
      </c>
      <c r="O1158" s="80">
        <f t="shared" si="93"/>
        <v>46.063109735210794</v>
      </c>
      <c r="P1158" s="81" t="str">
        <f t="shared" si="94"/>
        <v>Moderado</v>
      </c>
      <c r="Q1158" s="11">
        <v>11</v>
      </c>
      <c r="R1158" s="11" t="s">
        <v>5997</v>
      </c>
      <c r="S1158" s="11">
        <v>3</v>
      </c>
      <c r="T1158" s="11">
        <v>-74.081436569999994</v>
      </c>
      <c r="U1158" s="12">
        <v>4.7527289939999999</v>
      </c>
    </row>
    <row r="1159" spans="1:21" x14ac:dyDescent="0.25">
      <c r="A1159" s="10">
        <v>2269</v>
      </c>
      <c r="B1159" s="3" t="s">
        <v>4199</v>
      </c>
      <c r="C1159" s="3" t="s">
        <v>3696</v>
      </c>
      <c r="D1159" s="3" t="s">
        <v>1</v>
      </c>
      <c r="E1159" s="3" t="s">
        <v>4200</v>
      </c>
      <c r="F1159" s="24">
        <f>('ICT-BD'!I2270)</f>
        <v>12.787110239631197</v>
      </c>
      <c r="G1159" s="24" t="str">
        <f>('ICT-BD'!J2270)</f>
        <v>Algo Frío</v>
      </c>
      <c r="H1159" s="24">
        <f t="shared" si="90"/>
        <v>28.801181057484246</v>
      </c>
      <c r="I1159" s="72">
        <f>('ICA-BD'!L2270)</f>
        <v>52.092592592592595</v>
      </c>
      <c r="J1159" s="72" t="str">
        <f>('ICA-BD'!M2270)</f>
        <v>Aceptable</v>
      </c>
      <c r="K1159" s="72">
        <f t="shared" si="91"/>
        <v>78.388148148148147</v>
      </c>
      <c r="L1159" s="133">
        <f>('IRA-BD'!G2270)</f>
        <v>31</v>
      </c>
      <c r="M1159" s="36" t="str">
        <f>('IRA-BD'!H2270)</f>
        <v>Aceptable</v>
      </c>
      <c r="N1159" s="133">
        <f t="shared" si="92"/>
        <v>31</v>
      </c>
      <c r="O1159" s="80">
        <f t="shared" si="93"/>
        <v>46.063109735210794</v>
      </c>
      <c r="P1159" s="81" t="str">
        <f t="shared" si="94"/>
        <v>Moderado</v>
      </c>
      <c r="Q1159" s="11">
        <v>11</v>
      </c>
      <c r="R1159" s="11" t="s">
        <v>5997</v>
      </c>
      <c r="S1159" s="11">
        <v>3</v>
      </c>
      <c r="T1159" s="11">
        <v>-74.087714559999995</v>
      </c>
      <c r="U1159" s="12">
        <v>4.7464938400000003</v>
      </c>
    </row>
    <row r="1160" spans="1:21" x14ac:dyDescent="0.25">
      <c r="A1160" s="10">
        <v>2271</v>
      </c>
      <c r="B1160" s="3" t="s">
        <v>4202</v>
      </c>
      <c r="C1160" s="3" t="s">
        <v>3696</v>
      </c>
      <c r="D1160" s="3" t="s">
        <v>1</v>
      </c>
      <c r="E1160" s="3" t="s">
        <v>4203</v>
      </c>
      <c r="F1160" s="24">
        <f>('ICT-BD'!I2272)</f>
        <v>12.787110239631197</v>
      </c>
      <c r="G1160" s="24" t="str">
        <f>('ICT-BD'!J2272)</f>
        <v>Algo Frío</v>
      </c>
      <c r="H1160" s="24">
        <f t="shared" si="90"/>
        <v>28.801181057484246</v>
      </c>
      <c r="I1160" s="72">
        <f>('ICA-BD'!L2272)</f>
        <v>52.092592592592595</v>
      </c>
      <c r="J1160" s="72" t="str">
        <f>('ICA-BD'!M2272)</f>
        <v>Aceptable</v>
      </c>
      <c r="K1160" s="72">
        <f t="shared" si="91"/>
        <v>78.388148148148147</v>
      </c>
      <c r="L1160" s="133">
        <f>('IRA-BD'!G2272)</f>
        <v>31</v>
      </c>
      <c r="M1160" s="36" t="str">
        <f>('IRA-BD'!H2272)</f>
        <v>Aceptable</v>
      </c>
      <c r="N1160" s="133">
        <f t="shared" si="92"/>
        <v>31</v>
      </c>
      <c r="O1160" s="80">
        <f t="shared" si="93"/>
        <v>46.063109735210794</v>
      </c>
      <c r="P1160" s="81" t="str">
        <f t="shared" si="94"/>
        <v>Moderado</v>
      </c>
      <c r="Q1160" s="11">
        <v>11</v>
      </c>
      <c r="R1160" s="11" t="s">
        <v>5997</v>
      </c>
      <c r="S1160" s="11">
        <v>5</v>
      </c>
      <c r="T1160" s="11">
        <v>-74.081657320000005</v>
      </c>
      <c r="U1160" s="12">
        <v>4.7502157250000003</v>
      </c>
    </row>
    <row r="1161" spans="1:21" x14ac:dyDescent="0.25">
      <c r="A1161" s="10">
        <v>2286</v>
      </c>
      <c r="B1161" s="3" t="s">
        <v>4229</v>
      </c>
      <c r="C1161" s="3" t="s">
        <v>3696</v>
      </c>
      <c r="D1161" s="3" t="s">
        <v>1</v>
      </c>
      <c r="E1161" s="3" t="s">
        <v>4230</v>
      </c>
      <c r="F1161" s="24">
        <f>('ICT-BD'!I2287)</f>
        <v>12.787110239631197</v>
      </c>
      <c r="G1161" s="24" t="str">
        <f>('ICT-BD'!J2287)</f>
        <v>Algo Frío</v>
      </c>
      <c r="H1161" s="24">
        <f t="shared" si="90"/>
        <v>28.801181057484246</v>
      </c>
      <c r="I1161" s="72">
        <f>('ICA-BD'!L2287)</f>
        <v>52.092592592592595</v>
      </c>
      <c r="J1161" s="72" t="str">
        <f>('ICA-BD'!M2287)</f>
        <v>Aceptable</v>
      </c>
      <c r="K1161" s="72">
        <f t="shared" si="91"/>
        <v>78.388148148148147</v>
      </c>
      <c r="L1161" s="133">
        <f>('IRA-BD'!G2287)</f>
        <v>31</v>
      </c>
      <c r="M1161" s="36" t="str">
        <f>('IRA-BD'!H2287)</f>
        <v>Aceptable</v>
      </c>
      <c r="N1161" s="133">
        <f t="shared" si="92"/>
        <v>31</v>
      </c>
      <c r="O1161" s="80">
        <f t="shared" si="93"/>
        <v>46.063109735210794</v>
      </c>
      <c r="P1161" s="81" t="str">
        <f t="shared" si="94"/>
        <v>Moderado</v>
      </c>
      <c r="Q1161" s="11">
        <v>11</v>
      </c>
      <c r="R1161" s="11" t="s">
        <v>167</v>
      </c>
      <c r="S1161" s="11">
        <v>3</v>
      </c>
      <c r="T1161" s="11">
        <v>-74.083171750000005</v>
      </c>
      <c r="U1161" s="12">
        <v>4.7354639409999999</v>
      </c>
    </row>
    <row r="1162" spans="1:21" x14ac:dyDescent="0.25">
      <c r="A1162" s="10">
        <v>2295</v>
      </c>
      <c r="B1162" s="3" t="s">
        <v>4247</v>
      </c>
      <c r="C1162" s="3" t="s">
        <v>3696</v>
      </c>
      <c r="D1162" s="3" t="s">
        <v>1</v>
      </c>
      <c r="E1162" s="3" t="s">
        <v>4248</v>
      </c>
      <c r="F1162" s="24">
        <f>('ICT-BD'!I2296)</f>
        <v>12.787110239631197</v>
      </c>
      <c r="G1162" s="24" t="str">
        <f>('ICT-BD'!J2296)</f>
        <v>Algo Frío</v>
      </c>
      <c r="H1162" s="24">
        <f t="shared" si="90"/>
        <v>28.801181057484246</v>
      </c>
      <c r="I1162" s="72">
        <f>('ICA-BD'!L2296)</f>
        <v>52.092592592592595</v>
      </c>
      <c r="J1162" s="72" t="str">
        <f>('ICA-BD'!M2296)</f>
        <v>Aceptable</v>
      </c>
      <c r="K1162" s="72">
        <f t="shared" si="91"/>
        <v>78.388148148148147</v>
      </c>
      <c r="L1162" s="133">
        <f>('IRA-BD'!G2296)</f>
        <v>31</v>
      </c>
      <c r="M1162" s="36" t="str">
        <f>('IRA-BD'!H2296)</f>
        <v>Aceptable</v>
      </c>
      <c r="N1162" s="133">
        <f t="shared" si="92"/>
        <v>31</v>
      </c>
      <c r="O1162" s="80">
        <f t="shared" si="93"/>
        <v>46.063109735210794</v>
      </c>
      <c r="P1162" s="81" t="str">
        <f t="shared" si="94"/>
        <v>Moderado</v>
      </c>
      <c r="Q1162" s="11">
        <v>11</v>
      </c>
      <c r="R1162" s="11" t="s">
        <v>167</v>
      </c>
      <c r="S1162" s="11">
        <v>2</v>
      </c>
      <c r="T1162" s="11">
        <v>-74.092408980000002</v>
      </c>
      <c r="U1162" s="12">
        <v>4.7407503200000001</v>
      </c>
    </row>
    <row r="1163" spans="1:21" x14ac:dyDescent="0.25">
      <c r="A1163" s="10">
        <v>2312</v>
      </c>
      <c r="B1163" s="3" t="s">
        <v>4277</v>
      </c>
      <c r="C1163" s="3" t="s">
        <v>3696</v>
      </c>
      <c r="D1163" s="3" t="s">
        <v>1</v>
      </c>
      <c r="E1163" s="3" t="s">
        <v>4278</v>
      </c>
      <c r="F1163" s="24">
        <f>('ICT-BD'!I2313)</f>
        <v>12.787110239631197</v>
      </c>
      <c r="G1163" s="24" t="str">
        <f>('ICT-BD'!J2313)</f>
        <v>Algo Frío</v>
      </c>
      <c r="H1163" s="24">
        <f t="shared" si="90"/>
        <v>28.801181057484246</v>
      </c>
      <c r="I1163" s="72">
        <f>('ICA-BD'!L2313)</f>
        <v>52.092592592592595</v>
      </c>
      <c r="J1163" s="72" t="str">
        <f>('ICA-BD'!M2313)</f>
        <v>Aceptable</v>
      </c>
      <c r="K1163" s="72">
        <f t="shared" si="91"/>
        <v>78.388148148148147</v>
      </c>
      <c r="L1163" s="133">
        <f>('IRA-BD'!G2313)</f>
        <v>31</v>
      </c>
      <c r="M1163" s="36" t="str">
        <f>('IRA-BD'!H2313)</f>
        <v>Aceptable</v>
      </c>
      <c r="N1163" s="133">
        <f t="shared" si="92"/>
        <v>31</v>
      </c>
      <c r="O1163" s="80">
        <f t="shared" si="93"/>
        <v>46.063109735210794</v>
      </c>
      <c r="P1163" s="81" t="str">
        <f t="shared" si="94"/>
        <v>Moderado</v>
      </c>
      <c r="Q1163" s="11">
        <v>11</v>
      </c>
      <c r="R1163" s="11" t="s">
        <v>167</v>
      </c>
      <c r="S1163" s="11">
        <v>3</v>
      </c>
      <c r="T1163" s="11">
        <v>-74.08976491</v>
      </c>
      <c r="U1163" s="12">
        <v>4.7374871069999998</v>
      </c>
    </row>
    <row r="1164" spans="1:21" x14ac:dyDescent="0.25">
      <c r="A1164" s="10">
        <v>2370</v>
      </c>
      <c r="B1164" s="3" t="s">
        <v>4375</v>
      </c>
      <c r="C1164" s="3" t="s">
        <v>3696</v>
      </c>
      <c r="D1164" s="3" t="s">
        <v>1</v>
      </c>
      <c r="E1164" s="3" t="s">
        <v>4268</v>
      </c>
      <c r="F1164" s="24">
        <f>('ICT-BD'!I2371)</f>
        <v>12.787110239631197</v>
      </c>
      <c r="G1164" s="24" t="str">
        <f>('ICT-BD'!J2371)</f>
        <v>Algo Frío</v>
      </c>
      <c r="H1164" s="24">
        <f t="shared" si="90"/>
        <v>28.801181057484246</v>
      </c>
      <c r="I1164" s="72">
        <f>('ICA-BD'!L2371)</f>
        <v>52.092592592592595</v>
      </c>
      <c r="J1164" s="72" t="str">
        <f>('ICA-BD'!M2371)</f>
        <v>Aceptable</v>
      </c>
      <c r="K1164" s="72">
        <f t="shared" si="91"/>
        <v>78.388148148148147</v>
      </c>
      <c r="L1164" s="133">
        <f>('IRA-BD'!G2371)</f>
        <v>31</v>
      </c>
      <c r="M1164" s="36" t="str">
        <f>('IRA-BD'!H2371)</f>
        <v>Aceptable</v>
      </c>
      <c r="N1164" s="133">
        <f t="shared" si="92"/>
        <v>31</v>
      </c>
      <c r="O1164" s="80">
        <f t="shared" si="93"/>
        <v>46.063109735210794</v>
      </c>
      <c r="P1164" s="81" t="str">
        <f t="shared" si="94"/>
        <v>Moderado</v>
      </c>
      <c r="Q1164" s="11">
        <v>11</v>
      </c>
      <c r="R1164" s="11" t="s">
        <v>167</v>
      </c>
      <c r="S1164" s="11">
        <v>3</v>
      </c>
      <c r="T1164" s="11">
        <v>-74.090116730000005</v>
      </c>
      <c r="U1164" s="12">
        <v>4.7361087790000003</v>
      </c>
    </row>
    <row r="1165" spans="1:21" x14ac:dyDescent="0.25">
      <c r="A1165" s="10">
        <v>2380</v>
      </c>
      <c r="B1165" s="3" t="s">
        <v>4391</v>
      </c>
      <c r="C1165" s="3" t="s">
        <v>3696</v>
      </c>
      <c r="D1165" s="3" t="s">
        <v>1</v>
      </c>
      <c r="E1165" s="3" t="s">
        <v>4392</v>
      </c>
      <c r="F1165" s="24">
        <f>('ICT-BD'!I2381)</f>
        <v>12.787110239631197</v>
      </c>
      <c r="G1165" s="24" t="str">
        <f>('ICT-BD'!J2381)</f>
        <v>Algo Frío</v>
      </c>
      <c r="H1165" s="24">
        <f t="shared" si="90"/>
        <v>28.801181057484246</v>
      </c>
      <c r="I1165" s="72">
        <f>('ICA-BD'!L2381)</f>
        <v>52.092592592592595</v>
      </c>
      <c r="J1165" s="72" t="str">
        <f>('ICA-BD'!M2381)</f>
        <v>Aceptable</v>
      </c>
      <c r="K1165" s="72">
        <f t="shared" si="91"/>
        <v>78.388148148148147</v>
      </c>
      <c r="L1165" s="133">
        <f>('IRA-BD'!G2381)</f>
        <v>31</v>
      </c>
      <c r="M1165" s="36" t="str">
        <f>('IRA-BD'!H2381)</f>
        <v>Aceptable</v>
      </c>
      <c r="N1165" s="133">
        <f t="shared" si="92"/>
        <v>31</v>
      </c>
      <c r="O1165" s="80">
        <f t="shared" si="93"/>
        <v>46.063109735210794</v>
      </c>
      <c r="P1165" s="81" t="str">
        <f t="shared" si="94"/>
        <v>Moderado</v>
      </c>
      <c r="Q1165" s="11">
        <v>11</v>
      </c>
      <c r="R1165" s="11" t="s">
        <v>167</v>
      </c>
      <c r="S1165" s="11">
        <v>4</v>
      </c>
      <c r="T1165" s="11">
        <v>-74.092322719999999</v>
      </c>
      <c r="U1165" s="12">
        <v>4.7415686890000002</v>
      </c>
    </row>
    <row r="1166" spans="1:21" x14ac:dyDescent="0.25">
      <c r="A1166" s="10">
        <v>2732</v>
      </c>
      <c r="B1166" s="3" t="s">
        <v>5002</v>
      </c>
      <c r="C1166" s="3" t="s">
        <v>4984</v>
      </c>
      <c r="D1166" s="3" t="s">
        <v>1</v>
      </c>
      <c r="E1166" s="3" t="s">
        <v>5003</v>
      </c>
      <c r="F1166" s="24">
        <f>('ICT-BD'!I2733)</f>
        <v>12.787110239631197</v>
      </c>
      <c r="G1166" s="24" t="str">
        <f>('ICT-BD'!J2733)</f>
        <v>Algo Frío</v>
      </c>
      <c r="H1166" s="24">
        <f t="shared" si="90"/>
        <v>28.801181057484246</v>
      </c>
      <c r="I1166" s="72">
        <f>('ICA-BD'!L2733)</f>
        <v>52.092592592592595</v>
      </c>
      <c r="J1166" s="72" t="str">
        <f>('ICA-BD'!M2733)</f>
        <v>Aceptable</v>
      </c>
      <c r="K1166" s="72">
        <f t="shared" si="91"/>
        <v>78.388148148148147</v>
      </c>
      <c r="L1166" s="133">
        <f>('IRA-BD'!G2733)</f>
        <v>31</v>
      </c>
      <c r="M1166" s="36" t="str">
        <f>('IRA-BD'!H2733)</f>
        <v>Aceptable</v>
      </c>
      <c r="N1166" s="133">
        <f t="shared" si="92"/>
        <v>31</v>
      </c>
      <c r="O1166" s="80">
        <f t="shared" si="93"/>
        <v>46.063109735210794</v>
      </c>
      <c r="P1166" s="81" t="str">
        <f t="shared" si="94"/>
        <v>Moderado</v>
      </c>
      <c r="Q1166" s="11">
        <v>12</v>
      </c>
      <c r="R1166" s="11" t="s">
        <v>172</v>
      </c>
      <c r="S1166" s="11">
        <v>3</v>
      </c>
      <c r="T1166" s="11">
        <v>-74.066230110000006</v>
      </c>
      <c r="U1166" s="12">
        <v>4.6756962809999996</v>
      </c>
    </row>
    <row r="1167" spans="1:21" x14ac:dyDescent="0.25">
      <c r="A1167" s="10">
        <v>2746</v>
      </c>
      <c r="B1167" s="3" t="s">
        <v>5025</v>
      </c>
      <c r="C1167" s="3" t="s">
        <v>4984</v>
      </c>
      <c r="D1167" s="3" t="s">
        <v>1</v>
      </c>
      <c r="E1167" s="3" t="s">
        <v>5026</v>
      </c>
      <c r="F1167" s="24">
        <f>('ICT-BD'!I2747)</f>
        <v>12.787110239631197</v>
      </c>
      <c r="G1167" s="24" t="str">
        <f>('ICT-BD'!J2747)</f>
        <v>Algo Frío</v>
      </c>
      <c r="H1167" s="24">
        <f t="shared" si="90"/>
        <v>28.801181057484246</v>
      </c>
      <c r="I1167" s="72">
        <f>('ICA-BD'!L2747)</f>
        <v>52.092592592592595</v>
      </c>
      <c r="J1167" s="72" t="str">
        <f>('ICA-BD'!M2747)</f>
        <v>Aceptable</v>
      </c>
      <c r="K1167" s="72">
        <f t="shared" si="91"/>
        <v>78.388148148148147</v>
      </c>
      <c r="L1167" s="133">
        <f>('IRA-BD'!G2747)</f>
        <v>31</v>
      </c>
      <c r="M1167" s="36" t="str">
        <f>('IRA-BD'!H2747)</f>
        <v>Aceptable</v>
      </c>
      <c r="N1167" s="133">
        <f t="shared" si="92"/>
        <v>31</v>
      </c>
      <c r="O1167" s="80">
        <f t="shared" si="93"/>
        <v>46.063109735210794</v>
      </c>
      <c r="P1167" s="81" t="str">
        <f t="shared" si="94"/>
        <v>Moderado</v>
      </c>
      <c r="Q1167" s="11">
        <v>12</v>
      </c>
      <c r="R1167" s="11" t="s">
        <v>172</v>
      </c>
      <c r="S1167" s="11">
        <v>3</v>
      </c>
      <c r="T1167" s="11">
        <v>-74.075587240000004</v>
      </c>
      <c r="U1167" s="12">
        <v>4.6658221649999998</v>
      </c>
    </row>
    <row r="1168" spans="1:21" x14ac:dyDescent="0.25">
      <c r="A1168" s="10">
        <v>2749</v>
      </c>
      <c r="B1168" s="3" t="s">
        <v>5029</v>
      </c>
      <c r="C1168" s="3" t="s">
        <v>4984</v>
      </c>
      <c r="D1168" s="3" t="s">
        <v>1</v>
      </c>
      <c r="E1168" s="3" t="s">
        <v>5026</v>
      </c>
      <c r="F1168" s="24">
        <f>('ICT-BD'!I2750)</f>
        <v>12.787110239631197</v>
      </c>
      <c r="G1168" s="24" t="str">
        <f>('ICT-BD'!J2750)</f>
        <v>Algo Frío</v>
      </c>
      <c r="H1168" s="24">
        <f t="shared" si="90"/>
        <v>28.801181057484246</v>
      </c>
      <c r="I1168" s="72">
        <f>('ICA-BD'!L2750)</f>
        <v>52.092592592592595</v>
      </c>
      <c r="J1168" s="72" t="str">
        <f>('ICA-BD'!M2750)</f>
        <v>Aceptable</v>
      </c>
      <c r="K1168" s="72">
        <f t="shared" si="91"/>
        <v>78.388148148148147</v>
      </c>
      <c r="L1168" s="133">
        <f>('IRA-BD'!G2750)</f>
        <v>31</v>
      </c>
      <c r="M1168" s="36" t="str">
        <f>('IRA-BD'!H2750)</f>
        <v>Aceptable</v>
      </c>
      <c r="N1168" s="133">
        <f t="shared" si="92"/>
        <v>31</v>
      </c>
      <c r="O1168" s="80">
        <f t="shared" si="93"/>
        <v>46.063109735210794</v>
      </c>
      <c r="P1168" s="81" t="str">
        <f t="shared" si="94"/>
        <v>Moderado</v>
      </c>
      <c r="Q1168" s="11">
        <v>12</v>
      </c>
      <c r="R1168" s="11" t="s">
        <v>172</v>
      </c>
      <c r="S1168" s="11">
        <v>3</v>
      </c>
      <c r="T1168" s="11">
        <v>-74.074519539999997</v>
      </c>
      <c r="U1168" s="12">
        <v>4.6716152160000002</v>
      </c>
    </row>
    <row r="1169" spans="1:21" x14ac:dyDescent="0.25">
      <c r="A1169" s="10">
        <v>2751</v>
      </c>
      <c r="B1169" s="3" t="s">
        <v>5031</v>
      </c>
      <c r="C1169" s="3" t="s">
        <v>4984</v>
      </c>
      <c r="D1169" s="3" t="s">
        <v>1</v>
      </c>
      <c r="E1169" s="3" t="s">
        <v>5032</v>
      </c>
      <c r="F1169" s="24">
        <f>('ICT-BD'!I2752)</f>
        <v>12.787110239631197</v>
      </c>
      <c r="G1169" s="24" t="str">
        <f>('ICT-BD'!J2752)</f>
        <v>Algo Frío</v>
      </c>
      <c r="H1169" s="24">
        <f t="shared" si="90"/>
        <v>28.801181057484246</v>
      </c>
      <c r="I1169" s="72">
        <f>('ICA-BD'!L2752)</f>
        <v>52.092592592592595</v>
      </c>
      <c r="J1169" s="72" t="str">
        <f>('ICA-BD'!M2752)</f>
        <v>Aceptable</v>
      </c>
      <c r="K1169" s="72">
        <f t="shared" si="91"/>
        <v>78.388148148148147</v>
      </c>
      <c r="L1169" s="133">
        <f>('IRA-BD'!G2752)</f>
        <v>31</v>
      </c>
      <c r="M1169" s="36" t="str">
        <f>('IRA-BD'!H2752)</f>
        <v>Aceptable</v>
      </c>
      <c r="N1169" s="133">
        <f t="shared" si="92"/>
        <v>31</v>
      </c>
      <c r="O1169" s="80">
        <f t="shared" si="93"/>
        <v>46.063109735210794</v>
      </c>
      <c r="P1169" s="81" t="str">
        <f t="shared" si="94"/>
        <v>Moderado</v>
      </c>
      <c r="Q1169" s="11">
        <v>12</v>
      </c>
      <c r="R1169" s="11" t="s">
        <v>172</v>
      </c>
      <c r="S1169" s="11">
        <v>3</v>
      </c>
      <c r="T1169" s="11">
        <v>-74.072428590000001</v>
      </c>
      <c r="U1169" s="12">
        <v>4.6748470869999998</v>
      </c>
    </row>
    <row r="1170" spans="1:21" x14ac:dyDescent="0.25">
      <c r="A1170" s="10">
        <v>2752</v>
      </c>
      <c r="B1170" s="3" t="s">
        <v>5033</v>
      </c>
      <c r="C1170" s="3" t="s">
        <v>4984</v>
      </c>
      <c r="D1170" s="3" t="s">
        <v>1</v>
      </c>
      <c r="E1170" s="3" t="s">
        <v>5034</v>
      </c>
      <c r="F1170" s="24">
        <f>('ICT-BD'!I2753)</f>
        <v>12.787110239631197</v>
      </c>
      <c r="G1170" s="24" t="str">
        <f>('ICT-BD'!J2753)</f>
        <v>Algo Frío</v>
      </c>
      <c r="H1170" s="24">
        <f t="shared" si="90"/>
        <v>28.801181057484246</v>
      </c>
      <c r="I1170" s="72">
        <f>('ICA-BD'!L2753)</f>
        <v>52.092592592592595</v>
      </c>
      <c r="J1170" s="72" t="str">
        <f>('ICA-BD'!M2753)</f>
        <v>Aceptable</v>
      </c>
      <c r="K1170" s="72">
        <f t="shared" si="91"/>
        <v>78.388148148148147</v>
      </c>
      <c r="L1170" s="133">
        <f>('IRA-BD'!G2753)</f>
        <v>31</v>
      </c>
      <c r="M1170" s="36" t="str">
        <f>('IRA-BD'!H2753)</f>
        <v>Aceptable</v>
      </c>
      <c r="N1170" s="133">
        <f t="shared" si="92"/>
        <v>31</v>
      </c>
      <c r="O1170" s="80">
        <f t="shared" si="93"/>
        <v>46.063109735210794</v>
      </c>
      <c r="P1170" s="81" t="str">
        <f t="shared" si="94"/>
        <v>Moderado</v>
      </c>
      <c r="Q1170" s="11">
        <v>12</v>
      </c>
      <c r="R1170" s="11" t="s">
        <v>172</v>
      </c>
      <c r="S1170" s="11">
        <v>4</v>
      </c>
      <c r="T1170" s="11">
        <v>-74.079066569999995</v>
      </c>
      <c r="U1170" s="12">
        <v>4.6632025519999996</v>
      </c>
    </row>
    <row r="1171" spans="1:21" x14ac:dyDescent="0.25">
      <c r="A1171" s="10">
        <v>2756</v>
      </c>
      <c r="B1171" s="3" t="s">
        <v>5041</v>
      </c>
      <c r="C1171" s="3" t="s">
        <v>4984</v>
      </c>
      <c r="D1171" s="3" t="s">
        <v>1</v>
      </c>
      <c r="E1171" s="3" t="s">
        <v>5042</v>
      </c>
      <c r="F1171" s="24">
        <f>('ICT-BD'!I2757)</f>
        <v>12.787110239631197</v>
      </c>
      <c r="G1171" s="24" t="str">
        <f>('ICT-BD'!J2757)</f>
        <v>Algo Frío</v>
      </c>
      <c r="H1171" s="24">
        <f t="shared" si="90"/>
        <v>28.801181057484246</v>
      </c>
      <c r="I1171" s="72">
        <f>('ICA-BD'!L2757)</f>
        <v>52.092592592592595</v>
      </c>
      <c r="J1171" s="72" t="str">
        <f>('ICA-BD'!M2757)</f>
        <v>Aceptable</v>
      </c>
      <c r="K1171" s="72">
        <f t="shared" si="91"/>
        <v>78.388148148148147</v>
      </c>
      <c r="L1171" s="133">
        <f>('IRA-BD'!G2757)</f>
        <v>31</v>
      </c>
      <c r="M1171" s="36" t="str">
        <f>('IRA-BD'!H2757)</f>
        <v>Aceptable</v>
      </c>
      <c r="N1171" s="133">
        <f t="shared" si="92"/>
        <v>31</v>
      </c>
      <c r="O1171" s="80">
        <f t="shared" si="93"/>
        <v>46.063109735210794</v>
      </c>
      <c r="P1171" s="81" t="str">
        <f t="shared" si="94"/>
        <v>Moderado</v>
      </c>
      <c r="Q1171" s="11">
        <v>12</v>
      </c>
      <c r="R1171" s="11" t="s">
        <v>172</v>
      </c>
      <c r="S1171" s="11">
        <v>4</v>
      </c>
      <c r="T1171" s="11">
        <v>-74.080110680000004</v>
      </c>
      <c r="U1171" s="12">
        <v>4.6651690260000001</v>
      </c>
    </row>
    <row r="1172" spans="1:21" x14ac:dyDescent="0.25">
      <c r="A1172" s="10">
        <v>2768</v>
      </c>
      <c r="B1172" s="3" t="s">
        <v>5062</v>
      </c>
      <c r="C1172" s="3" t="s">
        <v>4984</v>
      </c>
      <c r="D1172" s="3" t="s">
        <v>1</v>
      </c>
      <c r="E1172" s="3" t="s">
        <v>5063</v>
      </c>
      <c r="F1172" s="24">
        <f>('ICT-BD'!I2769)</f>
        <v>12.787110239631197</v>
      </c>
      <c r="G1172" s="24" t="str">
        <f>('ICT-BD'!J2769)</f>
        <v>Algo Frío</v>
      </c>
      <c r="H1172" s="24">
        <f t="shared" si="90"/>
        <v>28.801181057484246</v>
      </c>
      <c r="I1172" s="72">
        <f>('ICA-BD'!L2769)</f>
        <v>52.092592592592595</v>
      </c>
      <c r="J1172" s="72" t="str">
        <f>('ICA-BD'!M2769)</f>
        <v>Aceptable</v>
      </c>
      <c r="K1172" s="72">
        <f t="shared" si="91"/>
        <v>78.388148148148147</v>
      </c>
      <c r="L1172" s="133">
        <f>('IRA-BD'!G2769)</f>
        <v>31</v>
      </c>
      <c r="M1172" s="36" t="str">
        <f>('IRA-BD'!H2769)</f>
        <v>Aceptable</v>
      </c>
      <c r="N1172" s="133">
        <f t="shared" si="92"/>
        <v>31</v>
      </c>
      <c r="O1172" s="80">
        <f t="shared" si="93"/>
        <v>46.063109735210794</v>
      </c>
      <c r="P1172" s="81" t="str">
        <f t="shared" si="94"/>
        <v>Moderado</v>
      </c>
      <c r="Q1172" s="11">
        <v>12</v>
      </c>
      <c r="R1172" s="11" t="s">
        <v>172</v>
      </c>
      <c r="S1172" s="11">
        <v>3</v>
      </c>
      <c r="T1172" s="11">
        <v>-74.075603779999994</v>
      </c>
      <c r="U1172" s="12">
        <v>4.6722090740000004</v>
      </c>
    </row>
    <row r="1173" spans="1:21" x14ac:dyDescent="0.25">
      <c r="A1173" s="10">
        <v>2809</v>
      </c>
      <c r="B1173" s="3" t="s">
        <v>5138</v>
      </c>
      <c r="C1173" s="3" t="s">
        <v>5098</v>
      </c>
      <c r="D1173" s="3" t="s">
        <v>1</v>
      </c>
      <c r="E1173" s="3" t="s">
        <v>5139</v>
      </c>
      <c r="F1173" s="24">
        <f>('ICT-BD'!I2810)</f>
        <v>12.787110239631197</v>
      </c>
      <c r="G1173" s="24" t="str">
        <f>('ICT-BD'!J2810)</f>
        <v>Algo Frío</v>
      </c>
      <c r="H1173" s="24">
        <f t="shared" si="90"/>
        <v>28.801181057484246</v>
      </c>
      <c r="I1173" s="72">
        <f>('ICA-BD'!L2810)</f>
        <v>52.092592592592595</v>
      </c>
      <c r="J1173" s="72" t="str">
        <f>('ICA-BD'!M2810)</f>
        <v>Aceptable</v>
      </c>
      <c r="K1173" s="72">
        <f t="shared" si="91"/>
        <v>78.388148148148147</v>
      </c>
      <c r="L1173" s="133">
        <f>('IRA-BD'!G2810)</f>
        <v>31</v>
      </c>
      <c r="M1173" s="36" t="str">
        <f>('IRA-BD'!H2810)</f>
        <v>Aceptable</v>
      </c>
      <c r="N1173" s="133">
        <f t="shared" si="92"/>
        <v>31</v>
      </c>
      <c r="O1173" s="80">
        <f t="shared" si="93"/>
        <v>46.063109735210794</v>
      </c>
      <c r="P1173" s="81" t="str">
        <f t="shared" si="94"/>
        <v>Moderado</v>
      </c>
      <c r="Q1173" s="11">
        <v>13</v>
      </c>
      <c r="R1173" s="11" t="s">
        <v>171</v>
      </c>
      <c r="S1173" s="11">
        <v>4</v>
      </c>
      <c r="T1173" s="11">
        <v>-74.097369659999998</v>
      </c>
      <c r="U1173" s="12">
        <v>4.6455363509999996</v>
      </c>
    </row>
    <row r="1174" spans="1:21" x14ac:dyDescent="0.25">
      <c r="A1174" s="10">
        <v>2810</v>
      </c>
      <c r="B1174" s="3" t="s">
        <v>5140</v>
      </c>
      <c r="C1174" s="3" t="s">
        <v>5098</v>
      </c>
      <c r="D1174" s="3" t="s">
        <v>1</v>
      </c>
      <c r="E1174" s="3" t="s">
        <v>5139</v>
      </c>
      <c r="F1174" s="24">
        <f>('ICT-BD'!I2811)</f>
        <v>12.787110239631197</v>
      </c>
      <c r="G1174" s="24" t="str">
        <f>('ICT-BD'!J2811)</f>
        <v>Algo Frío</v>
      </c>
      <c r="H1174" s="24">
        <f t="shared" si="90"/>
        <v>28.801181057484246</v>
      </c>
      <c r="I1174" s="72">
        <f>('ICA-BD'!L2811)</f>
        <v>52.092592592592595</v>
      </c>
      <c r="J1174" s="72" t="str">
        <f>('ICA-BD'!M2811)</f>
        <v>Aceptable</v>
      </c>
      <c r="K1174" s="72">
        <f t="shared" si="91"/>
        <v>78.388148148148147</v>
      </c>
      <c r="L1174" s="133">
        <f>('IRA-BD'!G2811)</f>
        <v>31</v>
      </c>
      <c r="M1174" s="36" t="str">
        <f>('IRA-BD'!H2811)</f>
        <v>Aceptable</v>
      </c>
      <c r="N1174" s="133">
        <f t="shared" si="92"/>
        <v>31</v>
      </c>
      <c r="O1174" s="80">
        <f t="shared" si="93"/>
        <v>46.063109735210794</v>
      </c>
      <c r="P1174" s="81" t="str">
        <f t="shared" si="94"/>
        <v>Moderado</v>
      </c>
      <c r="Q1174" s="11">
        <v>13</v>
      </c>
      <c r="R1174" s="11" t="s">
        <v>171</v>
      </c>
      <c r="S1174" s="11">
        <v>4</v>
      </c>
      <c r="T1174" s="11">
        <v>-74.094448299999996</v>
      </c>
      <c r="U1174" s="12">
        <v>4.6407894580000004</v>
      </c>
    </row>
    <row r="1175" spans="1:21" x14ac:dyDescent="0.25">
      <c r="A1175" s="10">
        <v>2812</v>
      </c>
      <c r="B1175" s="3" t="s">
        <v>5143</v>
      </c>
      <c r="C1175" s="3" t="s">
        <v>5098</v>
      </c>
      <c r="D1175" s="3" t="s">
        <v>1</v>
      </c>
      <c r="E1175" s="3" t="s">
        <v>5144</v>
      </c>
      <c r="F1175" s="24">
        <f>('ICT-BD'!I2813)</f>
        <v>12.787110239631197</v>
      </c>
      <c r="G1175" s="24" t="str">
        <f>('ICT-BD'!J2813)</f>
        <v>Algo Frío</v>
      </c>
      <c r="H1175" s="24">
        <f t="shared" si="90"/>
        <v>28.801181057484246</v>
      </c>
      <c r="I1175" s="72">
        <f>('ICA-BD'!L2813)</f>
        <v>52.092592592592595</v>
      </c>
      <c r="J1175" s="72" t="str">
        <f>('ICA-BD'!M2813)</f>
        <v>Aceptable</v>
      </c>
      <c r="K1175" s="72">
        <f t="shared" si="91"/>
        <v>78.388148148148147</v>
      </c>
      <c r="L1175" s="133">
        <f>('IRA-BD'!G2813)</f>
        <v>31</v>
      </c>
      <c r="M1175" s="36" t="str">
        <f>('IRA-BD'!H2813)</f>
        <v>Aceptable</v>
      </c>
      <c r="N1175" s="133">
        <f t="shared" si="92"/>
        <v>31</v>
      </c>
      <c r="O1175" s="80">
        <f t="shared" si="93"/>
        <v>46.063109735210794</v>
      </c>
      <c r="P1175" s="81" t="str">
        <f t="shared" si="94"/>
        <v>Moderado</v>
      </c>
      <c r="Q1175" s="11">
        <v>13</v>
      </c>
      <c r="R1175" s="11" t="s">
        <v>171</v>
      </c>
      <c r="S1175" s="11">
        <v>4</v>
      </c>
      <c r="T1175" s="11">
        <v>-74.093319710000003</v>
      </c>
      <c r="U1175" s="12">
        <v>4.6499005929999999</v>
      </c>
    </row>
    <row r="1176" spans="1:21" x14ac:dyDescent="0.25">
      <c r="A1176" s="10">
        <v>2822</v>
      </c>
      <c r="B1176" s="3" t="s">
        <v>5161</v>
      </c>
      <c r="C1176" s="3" t="s">
        <v>5098</v>
      </c>
      <c r="D1176" s="3" t="s">
        <v>1</v>
      </c>
      <c r="E1176" s="3" t="s">
        <v>5151</v>
      </c>
      <c r="F1176" s="24">
        <f>('ICT-BD'!I2823)</f>
        <v>12.787110239631197</v>
      </c>
      <c r="G1176" s="24" t="str">
        <f>('ICT-BD'!J2823)</f>
        <v>Algo Frío</v>
      </c>
      <c r="H1176" s="24">
        <f t="shared" si="90"/>
        <v>28.801181057484246</v>
      </c>
      <c r="I1176" s="72">
        <f>('ICA-BD'!L2823)</f>
        <v>52.092592592592595</v>
      </c>
      <c r="J1176" s="72" t="str">
        <f>('ICA-BD'!M2823)</f>
        <v>Aceptable</v>
      </c>
      <c r="K1176" s="72">
        <f t="shared" si="91"/>
        <v>78.388148148148147</v>
      </c>
      <c r="L1176" s="133">
        <f>('IRA-BD'!G2823)</f>
        <v>31</v>
      </c>
      <c r="M1176" s="36" t="str">
        <f>('IRA-BD'!H2823)</f>
        <v>Aceptable</v>
      </c>
      <c r="N1176" s="133">
        <f t="shared" si="92"/>
        <v>31</v>
      </c>
      <c r="O1176" s="80">
        <f t="shared" si="93"/>
        <v>46.063109735210794</v>
      </c>
      <c r="P1176" s="81" t="str">
        <f t="shared" si="94"/>
        <v>Moderado</v>
      </c>
      <c r="Q1176" s="11">
        <v>13</v>
      </c>
      <c r="R1176" s="11" t="s">
        <v>171</v>
      </c>
      <c r="S1176" s="11">
        <v>4</v>
      </c>
      <c r="T1176" s="11">
        <v>-74.087897049999995</v>
      </c>
      <c r="U1176" s="12">
        <v>4.6526563750000003</v>
      </c>
    </row>
    <row r="1177" spans="1:21" x14ac:dyDescent="0.25">
      <c r="A1177" s="10">
        <v>2826</v>
      </c>
      <c r="B1177" s="3" t="s">
        <v>5166</v>
      </c>
      <c r="C1177" s="3" t="s">
        <v>5098</v>
      </c>
      <c r="D1177" s="3" t="s">
        <v>1</v>
      </c>
      <c r="E1177" s="3" t="s">
        <v>5144</v>
      </c>
      <c r="F1177" s="24">
        <f>('ICT-BD'!I2827)</f>
        <v>12.787110239631197</v>
      </c>
      <c r="G1177" s="24" t="str">
        <f>('ICT-BD'!J2827)</f>
        <v>Algo Frío</v>
      </c>
      <c r="H1177" s="24">
        <f t="shared" si="90"/>
        <v>28.801181057484246</v>
      </c>
      <c r="I1177" s="72">
        <f>('ICA-BD'!L2827)</f>
        <v>52.092592592592595</v>
      </c>
      <c r="J1177" s="72" t="str">
        <f>('ICA-BD'!M2827)</f>
        <v>Aceptable</v>
      </c>
      <c r="K1177" s="72">
        <f t="shared" si="91"/>
        <v>78.388148148148147</v>
      </c>
      <c r="L1177" s="133">
        <f>('IRA-BD'!G2827)</f>
        <v>31</v>
      </c>
      <c r="M1177" s="36" t="str">
        <f>('IRA-BD'!H2827)</f>
        <v>Aceptable</v>
      </c>
      <c r="N1177" s="133">
        <f t="shared" si="92"/>
        <v>31</v>
      </c>
      <c r="O1177" s="80">
        <f t="shared" si="93"/>
        <v>46.063109735210794</v>
      </c>
      <c r="P1177" s="81" t="str">
        <f t="shared" si="94"/>
        <v>Moderado</v>
      </c>
      <c r="Q1177" s="11">
        <v>13</v>
      </c>
      <c r="R1177" s="11" t="s">
        <v>171</v>
      </c>
      <c r="S1177" s="11">
        <v>4</v>
      </c>
      <c r="T1177" s="11">
        <v>-74.089953460000004</v>
      </c>
      <c r="U1177" s="12">
        <v>4.6463587290000001</v>
      </c>
    </row>
    <row r="1178" spans="1:21" x14ac:dyDescent="0.25">
      <c r="A1178" s="10">
        <v>2831</v>
      </c>
      <c r="B1178" s="3" t="s">
        <v>5175</v>
      </c>
      <c r="C1178" s="3" t="s">
        <v>5098</v>
      </c>
      <c r="D1178" s="3" t="s">
        <v>1</v>
      </c>
      <c r="E1178" s="3" t="s">
        <v>5176</v>
      </c>
      <c r="F1178" s="24">
        <f>('ICT-BD'!I2832)</f>
        <v>12.787110239631197</v>
      </c>
      <c r="G1178" s="24" t="str">
        <f>('ICT-BD'!J2832)</f>
        <v>Algo Frío</v>
      </c>
      <c r="H1178" s="24">
        <f t="shared" si="90"/>
        <v>28.801181057484246</v>
      </c>
      <c r="I1178" s="72">
        <f>('ICA-BD'!L2832)</f>
        <v>52.092592592592595</v>
      </c>
      <c r="J1178" s="72" t="str">
        <f>('ICA-BD'!M2832)</f>
        <v>Aceptable</v>
      </c>
      <c r="K1178" s="72">
        <f t="shared" si="91"/>
        <v>78.388148148148147</v>
      </c>
      <c r="L1178" s="133">
        <f>('IRA-BD'!G2832)</f>
        <v>31</v>
      </c>
      <c r="M1178" s="36" t="str">
        <f>('IRA-BD'!H2832)</f>
        <v>Aceptable</v>
      </c>
      <c r="N1178" s="133">
        <f t="shared" si="92"/>
        <v>31</v>
      </c>
      <c r="O1178" s="80">
        <f t="shared" si="93"/>
        <v>46.063109735210794</v>
      </c>
      <c r="P1178" s="81" t="str">
        <f t="shared" si="94"/>
        <v>Moderado</v>
      </c>
      <c r="Q1178" s="11">
        <v>13</v>
      </c>
      <c r="R1178" s="11" t="s">
        <v>171</v>
      </c>
      <c r="S1178" s="11">
        <v>4</v>
      </c>
      <c r="T1178" s="11">
        <v>-74.08870469</v>
      </c>
      <c r="U1178" s="12">
        <v>4.6505136050000004</v>
      </c>
    </row>
    <row r="1179" spans="1:21" x14ac:dyDescent="0.25">
      <c r="A1179" s="10">
        <v>3443</v>
      </c>
      <c r="B1179" s="3" t="s">
        <v>5953</v>
      </c>
      <c r="C1179" s="3" t="s">
        <v>5614</v>
      </c>
      <c r="D1179" s="3" t="s">
        <v>1</v>
      </c>
      <c r="E1179" s="3" t="s">
        <v>5954</v>
      </c>
      <c r="F1179" s="24">
        <f>('ICT-BD'!I3444)</f>
        <v>11.349206907059854</v>
      </c>
      <c r="G1179" s="24" t="str">
        <f>('ICT-BD'!J3444)</f>
        <v>Algo Frío</v>
      </c>
      <c r="H1179" s="24">
        <f t="shared" si="90"/>
        <v>47.720961749212449</v>
      </c>
      <c r="I1179" s="72">
        <f>('ICA-BD'!L3444)</f>
        <v>62.75</v>
      </c>
      <c r="J1179" s="72" t="str">
        <f>('ICA-BD'!M3444)</f>
        <v>Aceptable</v>
      </c>
      <c r="K1179" s="72">
        <f t="shared" si="91"/>
        <v>72.42</v>
      </c>
      <c r="L1179" s="133">
        <f>('IRA-BD'!G3444)</f>
        <v>18</v>
      </c>
      <c r="M1179" s="36" t="str">
        <f>('IRA-BD'!H3444)</f>
        <v>Regular</v>
      </c>
      <c r="N1179" s="133">
        <f t="shared" si="92"/>
        <v>18</v>
      </c>
      <c r="O1179" s="80">
        <f t="shared" si="93"/>
        <v>46.046987249737491</v>
      </c>
      <c r="P1179" s="81" t="str">
        <f t="shared" si="94"/>
        <v>Moderado</v>
      </c>
      <c r="Q1179" s="11">
        <v>19</v>
      </c>
      <c r="R1179" s="11" t="s">
        <v>6001</v>
      </c>
      <c r="S1179" s="11">
        <v>1</v>
      </c>
      <c r="T1179" s="11">
        <v>-74.141129520000007</v>
      </c>
      <c r="U1179" s="12">
        <v>4.5596383830000002</v>
      </c>
    </row>
    <row r="1180" spans="1:21" x14ac:dyDescent="0.25">
      <c r="A1180" s="10">
        <v>369</v>
      </c>
      <c r="B1180" s="3" t="s">
        <v>1285</v>
      </c>
      <c r="C1180" s="3" t="s">
        <v>1206</v>
      </c>
      <c r="D1180" s="3" t="s">
        <v>1</v>
      </c>
      <c r="E1180" s="3" t="s">
        <v>1286</v>
      </c>
      <c r="F1180" s="24">
        <f>('ICT-BD'!I370)</f>
        <v>11.688618187398253</v>
      </c>
      <c r="G1180" s="24" t="str">
        <f>('ICT-BD'!J370)</f>
        <v>Algo Frío</v>
      </c>
      <c r="H1180" s="24">
        <f t="shared" si="90"/>
        <v>43.25502385002298</v>
      </c>
      <c r="I1180" s="72">
        <f>('ICA-BD'!L370)</f>
        <v>54.870370370370367</v>
      </c>
      <c r="J1180" s="72" t="str">
        <f>('ICA-BD'!M370)</f>
        <v>Aceptable</v>
      </c>
      <c r="K1180" s="72">
        <f t="shared" si="91"/>
        <v>76.83259259259259</v>
      </c>
      <c r="L1180" s="133">
        <f>('IRA-BD'!G370)</f>
        <v>18</v>
      </c>
      <c r="M1180" s="36" t="str">
        <f>('IRA-BD'!H370)</f>
        <v>Regular</v>
      </c>
      <c r="N1180" s="133">
        <f t="shared" si="92"/>
        <v>18</v>
      </c>
      <c r="O1180" s="80">
        <f t="shared" si="93"/>
        <v>46.029205480871859</v>
      </c>
      <c r="P1180" s="81" t="str">
        <f t="shared" si="94"/>
        <v>Moderado</v>
      </c>
      <c r="Q1180" s="11">
        <v>2</v>
      </c>
      <c r="R1180" s="11" t="s">
        <v>163</v>
      </c>
      <c r="S1180" s="11">
        <v>3</v>
      </c>
      <c r="T1180" s="11">
        <v>-74.061700389999999</v>
      </c>
      <c r="U1180" s="12">
        <v>4.6494602949999999</v>
      </c>
    </row>
    <row r="1181" spans="1:21" x14ac:dyDescent="0.25">
      <c r="A1181" s="10">
        <v>370</v>
      </c>
      <c r="B1181" s="3" t="s">
        <v>1287</v>
      </c>
      <c r="C1181" s="3" t="s">
        <v>1206</v>
      </c>
      <c r="D1181" s="3" t="s">
        <v>1</v>
      </c>
      <c r="E1181" s="3" t="s">
        <v>1288</v>
      </c>
      <c r="F1181" s="24">
        <f>('ICT-BD'!I371)</f>
        <v>11.688618187398253</v>
      </c>
      <c r="G1181" s="24" t="str">
        <f>('ICT-BD'!J371)</f>
        <v>Algo Frío</v>
      </c>
      <c r="H1181" s="24">
        <f t="shared" si="90"/>
        <v>43.25502385002298</v>
      </c>
      <c r="I1181" s="72">
        <f>('ICA-BD'!L371)</f>
        <v>54.870370370370367</v>
      </c>
      <c r="J1181" s="72" t="str">
        <f>('ICA-BD'!M371)</f>
        <v>Aceptable</v>
      </c>
      <c r="K1181" s="72">
        <f t="shared" si="91"/>
        <v>76.83259259259259</v>
      </c>
      <c r="L1181" s="133">
        <f>('IRA-BD'!G371)</f>
        <v>18</v>
      </c>
      <c r="M1181" s="36" t="str">
        <f>('IRA-BD'!H371)</f>
        <v>Regular</v>
      </c>
      <c r="N1181" s="133">
        <f t="shared" si="92"/>
        <v>18</v>
      </c>
      <c r="O1181" s="80">
        <f t="shared" si="93"/>
        <v>46.029205480871859</v>
      </c>
      <c r="P1181" s="81" t="str">
        <f t="shared" si="94"/>
        <v>Moderado</v>
      </c>
      <c r="Q1181" s="11">
        <v>2</v>
      </c>
      <c r="R1181" s="11" t="s">
        <v>163</v>
      </c>
      <c r="S1181" s="11">
        <v>3</v>
      </c>
      <c r="T1181" s="11">
        <v>-74.063113729999998</v>
      </c>
      <c r="U1181" s="12">
        <v>4.6496856099999997</v>
      </c>
    </row>
    <row r="1182" spans="1:21" x14ac:dyDescent="0.25">
      <c r="A1182" s="10">
        <v>3415</v>
      </c>
      <c r="B1182" s="3" t="s">
        <v>5906</v>
      </c>
      <c r="C1182" s="3" t="s">
        <v>5614</v>
      </c>
      <c r="D1182" s="3" t="s">
        <v>1</v>
      </c>
      <c r="E1182" s="3" t="s">
        <v>5907</v>
      </c>
      <c r="F1182" s="24">
        <f>('ICT-BD'!I3416)</f>
        <v>12.426706907059854</v>
      </c>
      <c r="G1182" s="24" t="str">
        <f>('ICT-BD'!J3416)</f>
        <v>Algo Frío</v>
      </c>
      <c r="H1182" s="24">
        <f t="shared" si="90"/>
        <v>33.543330170265065</v>
      </c>
      <c r="I1182" s="72">
        <f>('ICA-BD'!L3416)</f>
        <v>60.75</v>
      </c>
      <c r="J1182" s="72" t="str">
        <f>('ICA-BD'!M3416)</f>
        <v>Aceptable</v>
      </c>
      <c r="K1182" s="72">
        <f t="shared" si="91"/>
        <v>73.540000000000006</v>
      </c>
      <c r="L1182" s="133">
        <f>('IRA-BD'!G3416)</f>
        <v>31</v>
      </c>
      <c r="M1182" s="36" t="str">
        <f>('IRA-BD'!H3416)</f>
        <v>Aceptable</v>
      </c>
      <c r="N1182" s="133">
        <f t="shared" si="92"/>
        <v>31</v>
      </c>
      <c r="O1182" s="80">
        <f t="shared" si="93"/>
        <v>46.027776723421688</v>
      </c>
      <c r="P1182" s="81" t="str">
        <f t="shared" si="94"/>
        <v>Moderado</v>
      </c>
      <c r="Q1182" s="11">
        <v>19</v>
      </c>
      <c r="R1182" s="11" t="s">
        <v>6001</v>
      </c>
      <c r="S1182" s="11">
        <v>2</v>
      </c>
      <c r="T1182" s="11">
        <v>-74.135002709999995</v>
      </c>
      <c r="U1182" s="12">
        <v>4.5400160469999999</v>
      </c>
    </row>
    <row r="1183" spans="1:21" x14ac:dyDescent="0.25">
      <c r="A1183" s="10">
        <v>3416</v>
      </c>
      <c r="B1183" s="3" t="s">
        <v>5908</v>
      </c>
      <c r="C1183" s="3" t="s">
        <v>5614</v>
      </c>
      <c r="D1183" s="3" t="s">
        <v>1</v>
      </c>
      <c r="E1183" s="3" t="s">
        <v>5909</v>
      </c>
      <c r="F1183" s="24">
        <f>('ICT-BD'!I3417)</f>
        <v>12.426706907059854</v>
      </c>
      <c r="G1183" s="24" t="str">
        <f>('ICT-BD'!J3417)</f>
        <v>Algo Frío</v>
      </c>
      <c r="H1183" s="24">
        <f t="shared" si="90"/>
        <v>33.543330170265065</v>
      </c>
      <c r="I1183" s="72">
        <f>('ICA-BD'!L3417)</f>
        <v>60.75</v>
      </c>
      <c r="J1183" s="72" t="str">
        <f>('ICA-BD'!M3417)</f>
        <v>Aceptable</v>
      </c>
      <c r="K1183" s="72">
        <f t="shared" si="91"/>
        <v>73.540000000000006</v>
      </c>
      <c r="L1183" s="133">
        <f>('IRA-BD'!G3417)</f>
        <v>31</v>
      </c>
      <c r="M1183" s="36" t="str">
        <f>('IRA-BD'!H3417)</f>
        <v>Aceptable</v>
      </c>
      <c r="N1183" s="133">
        <f t="shared" si="92"/>
        <v>31</v>
      </c>
      <c r="O1183" s="80">
        <f t="shared" si="93"/>
        <v>46.027776723421688</v>
      </c>
      <c r="P1183" s="81" t="str">
        <f t="shared" si="94"/>
        <v>Moderado</v>
      </c>
      <c r="Q1183" s="11">
        <v>19</v>
      </c>
      <c r="R1183" s="11" t="s">
        <v>6001</v>
      </c>
      <c r="S1183" s="11">
        <v>1</v>
      </c>
      <c r="T1183" s="11">
        <v>-74.135192599999996</v>
      </c>
      <c r="U1183" s="12">
        <v>4.537575382</v>
      </c>
    </row>
    <row r="1184" spans="1:21" x14ac:dyDescent="0.25">
      <c r="A1184" s="10">
        <v>3418</v>
      </c>
      <c r="B1184" s="3" t="s">
        <v>5912</v>
      </c>
      <c r="C1184" s="3" t="s">
        <v>5614</v>
      </c>
      <c r="D1184" s="3" t="s">
        <v>1</v>
      </c>
      <c r="E1184" s="3" t="s">
        <v>5913</v>
      </c>
      <c r="F1184" s="24">
        <f>('ICT-BD'!I3419)</f>
        <v>12.426706907059854</v>
      </c>
      <c r="G1184" s="24" t="str">
        <f>('ICT-BD'!J3419)</f>
        <v>Algo Frío</v>
      </c>
      <c r="H1184" s="24">
        <f t="shared" si="90"/>
        <v>33.543330170265065</v>
      </c>
      <c r="I1184" s="72">
        <f>('ICA-BD'!L3419)</f>
        <v>60.75</v>
      </c>
      <c r="J1184" s="72" t="str">
        <f>('ICA-BD'!M3419)</f>
        <v>Aceptable</v>
      </c>
      <c r="K1184" s="72">
        <f t="shared" si="91"/>
        <v>73.540000000000006</v>
      </c>
      <c r="L1184" s="133">
        <f>('IRA-BD'!G3419)</f>
        <v>31</v>
      </c>
      <c r="M1184" s="36" t="str">
        <f>('IRA-BD'!H3419)</f>
        <v>Aceptable</v>
      </c>
      <c r="N1184" s="133">
        <f t="shared" si="92"/>
        <v>31</v>
      </c>
      <c r="O1184" s="80">
        <f t="shared" si="93"/>
        <v>46.027776723421688</v>
      </c>
      <c r="P1184" s="81" t="str">
        <f t="shared" si="94"/>
        <v>Moderado</v>
      </c>
      <c r="Q1184" s="11">
        <v>19</v>
      </c>
      <c r="R1184" s="11" t="s">
        <v>6001</v>
      </c>
      <c r="S1184" s="11">
        <v>1</v>
      </c>
      <c r="T1184" s="11">
        <v>-74.141945430000007</v>
      </c>
      <c r="U1184" s="12">
        <v>4.5428352040000002</v>
      </c>
    </row>
    <row r="1185" spans="1:21" x14ac:dyDescent="0.25">
      <c r="A1185" s="10">
        <v>3429</v>
      </c>
      <c r="B1185" s="3" t="s">
        <v>5932</v>
      </c>
      <c r="C1185" s="3" t="s">
        <v>5614</v>
      </c>
      <c r="D1185" s="3" t="s">
        <v>1</v>
      </c>
      <c r="E1185" s="3" t="s">
        <v>5933</v>
      </c>
      <c r="F1185" s="24">
        <f>('ICT-BD'!I3430)</f>
        <v>12.426706907059854</v>
      </c>
      <c r="G1185" s="24" t="str">
        <f>('ICT-BD'!J3430)</f>
        <v>Algo Frío</v>
      </c>
      <c r="H1185" s="24">
        <f t="shared" si="90"/>
        <v>33.543330170265065</v>
      </c>
      <c r="I1185" s="72">
        <f>('ICA-BD'!L3430)</f>
        <v>60.75</v>
      </c>
      <c r="J1185" s="72" t="str">
        <f>('ICA-BD'!M3430)</f>
        <v>Aceptable</v>
      </c>
      <c r="K1185" s="72">
        <f t="shared" si="91"/>
        <v>73.540000000000006</v>
      </c>
      <c r="L1185" s="133">
        <f>('IRA-BD'!G3430)</f>
        <v>31</v>
      </c>
      <c r="M1185" s="36" t="str">
        <f>('IRA-BD'!H3430)</f>
        <v>Aceptable</v>
      </c>
      <c r="N1185" s="133">
        <f t="shared" si="92"/>
        <v>31</v>
      </c>
      <c r="O1185" s="80">
        <f t="shared" si="93"/>
        <v>46.027776723421688</v>
      </c>
      <c r="P1185" s="81" t="str">
        <f t="shared" si="94"/>
        <v>Moderado</v>
      </c>
      <c r="Q1185" s="11">
        <v>19</v>
      </c>
      <c r="R1185" s="11" t="s">
        <v>6001</v>
      </c>
      <c r="S1185" s="11">
        <v>2</v>
      </c>
      <c r="T1185" s="11">
        <v>-74.134493699999993</v>
      </c>
      <c r="U1185" s="12">
        <v>4.5409603680000004</v>
      </c>
    </row>
    <row r="1186" spans="1:21" x14ac:dyDescent="0.25">
      <c r="A1186" s="10">
        <v>3448</v>
      </c>
      <c r="B1186" s="3" t="s">
        <v>5959</v>
      </c>
      <c r="C1186" s="3" t="s">
        <v>5614</v>
      </c>
      <c r="D1186" s="3" t="s">
        <v>1</v>
      </c>
      <c r="E1186" s="3" t="s">
        <v>5960</v>
      </c>
      <c r="F1186" s="24">
        <f>('ICT-BD'!I3449)</f>
        <v>12.426706907059854</v>
      </c>
      <c r="G1186" s="24" t="str">
        <f>('ICT-BD'!J3449)</f>
        <v>Algo Frío</v>
      </c>
      <c r="H1186" s="24">
        <f t="shared" si="90"/>
        <v>33.543330170265065</v>
      </c>
      <c r="I1186" s="72">
        <f>('ICA-BD'!L3449)</f>
        <v>60.75</v>
      </c>
      <c r="J1186" s="72" t="str">
        <f>('ICA-BD'!M3449)</f>
        <v>Aceptable</v>
      </c>
      <c r="K1186" s="72">
        <f t="shared" si="91"/>
        <v>73.540000000000006</v>
      </c>
      <c r="L1186" s="133">
        <f>('IRA-BD'!G3449)</f>
        <v>31</v>
      </c>
      <c r="M1186" s="36" t="str">
        <f>('IRA-BD'!H3449)</f>
        <v>Aceptable</v>
      </c>
      <c r="N1186" s="133">
        <f t="shared" si="92"/>
        <v>31</v>
      </c>
      <c r="O1186" s="80">
        <f t="shared" si="93"/>
        <v>46.027776723421688</v>
      </c>
      <c r="P1186" s="81" t="str">
        <f t="shared" si="94"/>
        <v>Moderado</v>
      </c>
      <c r="Q1186" s="11">
        <v>19</v>
      </c>
      <c r="R1186" s="11" t="s">
        <v>6001</v>
      </c>
      <c r="S1186" s="11">
        <v>1</v>
      </c>
      <c r="T1186" s="11">
        <v>-74.140756359999997</v>
      </c>
      <c r="U1186" s="12">
        <v>4.5346540119999998</v>
      </c>
    </row>
    <row r="1187" spans="1:21" x14ac:dyDescent="0.25">
      <c r="A1187" s="10">
        <v>3044</v>
      </c>
      <c r="B1187" s="3" t="s">
        <v>5531</v>
      </c>
      <c r="C1187" s="3" t="s">
        <v>5354</v>
      </c>
      <c r="D1187" s="3" t="s">
        <v>1</v>
      </c>
      <c r="E1187" s="3" t="s">
        <v>5532</v>
      </c>
      <c r="F1187" s="24">
        <f>('ICT-BD'!I3045)</f>
        <v>12.426706907059854</v>
      </c>
      <c r="G1187" s="24" t="str">
        <f>('ICT-BD'!J3045)</f>
        <v>Algo Frío</v>
      </c>
      <c r="H1187" s="24">
        <f t="shared" si="90"/>
        <v>33.543330170265065</v>
      </c>
      <c r="I1187" s="72">
        <f>('ICA-BD'!L3045)</f>
        <v>60.870370370370367</v>
      </c>
      <c r="J1187" s="72" t="str">
        <f>('ICA-BD'!M3045)</f>
        <v>Aceptable</v>
      </c>
      <c r="K1187" s="72">
        <f t="shared" si="91"/>
        <v>73.472592592592591</v>
      </c>
      <c r="L1187" s="133">
        <f>('IRA-BD'!G3045)</f>
        <v>31</v>
      </c>
      <c r="M1187" s="36" t="str">
        <f>('IRA-BD'!H3045)</f>
        <v>Aceptable</v>
      </c>
      <c r="N1187" s="133">
        <f t="shared" si="92"/>
        <v>31</v>
      </c>
      <c r="O1187" s="80">
        <f t="shared" si="93"/>
        <v>46.005307587619221</v>
      </c>
      <c r="P1187" s="81" t="str">
        <f t="shared" si="94"/>
        <v>Moderado</v>
      </c>
      <c r="Q1187" s="11">
        <v>16</v>
      </c>
      <c r="R1187" s="11" t="s">
        <v>170</v>
      </c>
      <c r="S1187" s="11">
        <v>3</v>
      </c>
      <c r="T1187" s="11">
        <v>-74.127037189999996</v>
      </c>
      <c r="U1187" s="12">
        <v>4.5953533770000003</v>
      </c>
    </row>
    <row r="1188" spans="1:21" x14ac:dyDescent="0.25">
      <c r="A1188" s="10">
        <v>3207</v>
      </c>
      <c r="B1188" s="3" t="s">
        <v>307</v>
      </c>
      <c r="C1188" s="3" t="s">
        <v>6255</v>
      </c>
      <c r="D1188" s="3" t="s">
        <v>1</v>
      </c>
      <c r="E1188" s="3" t="s">
        <v>109</v>
      </c>
      <c r="F1188" s="24">
        <f>('ICT-BD'!I3208)</f>
        <v>12.426706907059854</v>
      </c>
      <c r="G1188" s="24" t="str">
        <f>('ICT-BD'!J3208)</f>
        <v>Algo Frío</v>
      </c>
      <c r="H1188" s="24">
        <f t="shared" si="90"/>
        <v>33.543330170265065</v>
      </c>
      <c r="I1188" s="72">
        <f>('ICA-BD'!L3208)</f>
        <v>60.870370370370367</v>
      </c>
      <c r="J1188" s="72" t="str">
        <f>('ICA-BD'!M3208)</f>
        <v>Aceptable</v>
      </c>
      <c r="K1188" s="72">
        <f t="shared" si="91"/>
        <v>73.472592592592591</v>
      </c>
      <c r="L1188" s="133">
        <f>('IRA-BD'!G3208)</f>
        <v>31</v>
      </c>
      <c r="M1188" s="36" t="str">
        <f>('IRA-BD'!H3208)</f>
        <v>Aceptable</v>
      </c>
      <c r="N1188" s="133">
        <f t="shared" si="92"/>
        <v>31</v>
      </c>
      <c r="O1188" s="80">
        <f t="shared" si="93"/>
        <v>46.005307587619221</v>
      </c>
      <c r="P1188" s="81" t="str">
        <f t="shared" si="94"/>
        <v>Moderado</v>
      </c>
      <c r="Q1188" s="11">
        <v>18</v>
      </c>
      <c r="R1188" s="11" t="s">
        <v>161</v>
      </c>
      <c r="S1188" s="11">
        <v>3</v>
      </c>
      <c r="T1188" s="11">
        <v>-74.127756939999998</v>
      </c>
      <c r="U1188" s="12">
        <v>4.5882694610000003</v>
      </c>
    </row>
    <row r="1189" spans="1:21" x14ac:dyDescent="0.25">
      <c r="A1189" s="10">
        <v>3208</v>
      </c>
      <c r="B1189" s="3" t="s">
        <v>308</v>
      </c>
      <c r="C1189" s="3" t="s">
        <v>6255</v>
      </c>
      <c r="D1189" s="3" t="s">
        <v>1</v>
      </c>
      <c r="E1189" s="3" t="s">
        <v>109</v>
      </c>
      <c r="F1189" s="24">
        <f>('ICT-BD'!I3209)</f>
        <v>12.426706907059854</v>
      </c>
      <c r="G1189" s="24" t="str">
        <f>('ICT-BD'!J3209)</f>
        <v>Algo Frío</v>
      </c>
      <c r="H1189" s="24">
        <f t="shared" si="90"/>
        <v>33.543330170265065</v>
      </c>
      <c r="I1189" s="72">
        <f>('ICA-BD'!L3209)</f>
        <v>60.870370370370367</v>
      </c>
      <c r="J1189" s="72" t="str">
        <f>('ICA-BD'!M3209)</f>
        <v>Aceptable</v>
      </c>
      <c r="K1189" s="72">
        <f t="shared" si="91"/>
        <v>73.472592592592591</v>
      </c>
      <c r="L1189" s="133">
        <f>('IRA-BD'!G3209)</f>
        <v>31</v>
      </c>
      <c r="M1189" s="36" t="str">
        <f>('IRA-BD'!H3209)</f>
        <v>Aceptable</v>
      </c>
      <c r="N1189" s="133">
        <f t="shared" si="92"/>
        <v>31</v>
      </c>
      <c r="O1189" s="80">
        <f t="shared" si="93"/>
        <v>46.005307587619221</v>
      </c>
      <c r="P1189" s="81" t="str">
        <f t="shared" si="94"/>
        <v>Moderado</v>
      </c>
      <c r="Q1189" s="11">
        <v>18</v>
      </c>
      <c r="R1189" s="11" t="s">
        <v>161</v>
      </c>
      <c r="S1189" s="11">
        <v>3</v>
      </c>
      <c r="T1189" s="11">
        <v>-74.127159770000006</v>
      </c>
      <c r="U1189" s="12">
        <v>4.5905485510000004</v>
      </c>
    </row>
    <row r="1190" spans="1:21" x14ac:dyDescent="0.25">
      <c r="A1190" s="10">
        <v>1443</v>
      </c>
      <c r="B1190" s="3" t="s">
        <v>2793</v>
      </c>
      <c r="C1190" s="3" t="s">
        <v>2659</v>
      </c>
      <c r="D1190" s="3" t="s">
        <v>1</v>
      </c>
      <c r="E1190" s="3" t="s">
        <v>2106</v>
      </c>
      <c r="F1190" s="24">
        <f>('ICT-BD'!I1444)</f>
        <v>11.615707725923976</v>
      </c>
      <c r="G1190" s="24" t="str">
        <f>('ICT-BD'!J1444)</f>
        <v>Algo Frío</v>
      </c>
      <c r="H1190" s="24">
        <f t="shared" si="90"/>
        <v>44.214372027316102</v>
      </c>
      <c r="I1190" s="72">
        <f>('ICA-BD'!L1444)</f>
        <v>56.870370370370367</v>
      </c>
      <c r="J1190" s="72" t="str">
        <f>('ICA-BD'!M1444)</f>
        <v>Aceptable</v>
      </c>
      <c r="K1190" s="72">
        <f t="shared" si="91"/>
        <v>75.7125925925926</v>
      </c>
      <c r="L1190" s="133">
        <f>('IRA-BD'!G1444)</f>
        <v>18</v>
      </c>
      <c r="M1190" s="36" t="str">
        <f>('IRA-BD'!H1444)</f>
        <v>Regular</v>
      </c>
      <c r="N1190" s="133">
        <f t="shared" si="92"/>
        <v>18</v>
      </c>
      <c r="O1190" s="80">
        <f t="shared" si="93"/>
        <v>45.975654873302894</v>
      </c>
      <c r="P1190" s="81" t="str">
        <f t="shared" si="94"/>
        <v>Moderado</v>
      </c>
      <c r="Q1190" s="11">
        <v>9</v>
      </c>
      <c r="R1190" s="11" t="s">
        <v>169</v>
      </c>
      <c r="S1190" s="11">
        <v>4</v>
      </c>
      <c r="T1190" s="11">
        <v>-74.126317499999999</v>
      </c>
      <c r="U1190" s="12">
        <v>4.6464569009999996</v>
      </c>
    </row>
    <row r="1191" spans="1:21" x14ac:dyDescent="0.25">
      <c r="A1191" s="10">
        <v>3366</v>
      </c>
      <c r="B1191" s="3" t="s">
        <v>5822</v>
      </c>
      <c r="C1191" s="3" t="s">
        <v>5614</v>
      </c>
      <c r="D1191" s="3" t="s">
        <v>1</v>
      </c>
      <c r="E1191" s="3" t="s">
        <v>5561</v>
      </c>
      <c r="F1191" s="24">
        <f>('ICT-BD'!I3367)</f>
        <v>11.615707725923976</v>
      </c>
      <c r="G1191" s="24" t="str">
        <f>('ICT-BD'!J3367)</f>
        <v>Algo Frío</v>
      </c>
      <c r="H1191" s="24">
        <f t="shared" si="90"/>
        <v>44.214372027316102</v>
      </c>
      <c r="I1191" s="72">
        <f>('ICA-BD'!L3367)</f>
        <v>56.870370370370367</v>
      </c>
      <c r="J1191" s="72" t="str">
        <f>('ICA-BD'!M3367)</f>
        <v>Aceptable</v>
      </c>
      <c r="K1191" s="72">
        <f t="shared" si="91"/>
        <v>75.7125925925926</v>
      </c>
      <c r="L1191" s="133">
        <f>('IRA-BD'!G3367)</f>
        <v>18</v>
      </c>
      <c r="M1191" s="36" t="str">
        <f>('IRA-BD'!H3367)</f>
        <v>Regular</v>
      </c>
      <c r="N1191" s="133">
        <f t="shared" si="92"/>
        <v>18</v>
      </c>
      <c r="O1191" s="80">
        <f t="shared" si="93"/>
        <v>45.975654873302894</v>
      </c>
      <c r="P1191" s="81" t="str">
        <f t="shared" si="94"/>
        <v>Moderado</v>
      </c>
      <c r="Q1191" s="11">
        <v>19</v>
      </c>
      <c r="R1191" s="11" t="s">
        <v>2</v>
      </c>
      <c r="S1191" s="11">
        <v>2</v>
      </c>
      <c r="T1191" s="11">
        <v>-74.149245649999997</v>
      </c>
      <c r="U1191" s="12">
        <v>4.5625538880000001</v>
      </c>
    </row>
    <row r="1192" spans="1:21" x14ac:dyDescent="0.25">
      <c r="A1192" s="10">
        <v>2431</v>
      </c>
      <c r="B1192" s="3" t="s">
        <v>4476</v>
      </c>
      <c r="C1192" s="3" t="s">
        <v>3696</v>
      </c>
      <c r="D1192" s="3" t="s">
        <v>1</v>
      </c>
      <c r="E1192" s="3" t="s">
        <v>4471</v>
      </c>
      <c r="F1192" s="24">
        <f>('ICT-BD'!I2432)</f>
        <v>12.57211985288758</v>
      </c>
      <c r="G1192" s="24" t="str">
        <f>('ICT-BD'!J2432)</f>
        <v>Algo Frío</v>
      </c>
      <c r="H1192" s="24">
        <f t="shared" si="90"/>
        <v>31.630001935689734</v>
      </c>
      <c r="I1192" s="72">
        <f>('ICA-BD'!L2432)</f>
        <v>57.648148148148152</v>
      </c>
      <c r="J1192" s="72" t="str">
        <f>('ICA-BD'!M2432)</f>
        <v>Aceptable</v>
      </c>
      <c r="K1192" s="72">
        <f t="shared" si="91"/>
        <v>75.277037037037033</v>
      </c>
      <c r="L1192" s="133">
        <f>('IRA-BD'!G2432)</f>
        <v>31</v>
      </c>
      <c r="M1192" s="36" t="str">
        <f>('IRA-BD'!H2432)</f>
        <v>Aceptable</v>
      </c>
      <c r="N1192" s="133">
        <f t="shared" si="92"/>
        <v>31</v>
      </c>
      <c r="O1192" s="80">
        <f t="shared" si="93"/>
        <v>45.969012990908915</v>
      </c>
      <c r="P1192" s="81" t="str">
        <f t="shared" si="94"/>
        <v>Moderado</v>
      </c>
      <c r="Q1192" s="11">
        <v>11</v>
      </c>
      <c r="R1192" s="11" t="s">
        <v>5996</v>
      </c>
      <c r="S1192" s="11">
        <v>4</v>
      </c>
      <c r="T1192" s="11">
        <v>-74.055200889999995</v>
      </c>
      <c r="U1192" s="12">
        <v>4.7548999250000001</v>
      </c>
    </row>
    <row r="1193" spans="1:21" x14ac:dyDescent="0.25">
      <c r="A1193" s="10">
        <v>2432</v>
      </c>
      <c r="B1193" s="3" t="s">
        <v>4477</v>
      </c>
      <c r="C1193" s="3" t="s">
        <v>3696</v>
      </c>
      <c r="D1193" s="3" t="s">
        <v>1</v>
      </c>
      <c r="E1193" s="3" t="s">
        <v>4471</v>
      </c>
      <c r="F1193" s="24">
        <f>('ICT-BD'!I2433)</f>
        <v>12.57211985288758</v>
      </c>
      <c r="G1193" s="24" t="str">
        <f>('ICT-BD'!J2433)</f>
        <v>Algo Frío</v>
      </c>
      <c r="H1193" s="24">
        <f t="shared" si="90"/>
        <v>31.630001935689734</v>
      </c>
      <c r="I1193" s="72">
        <f>('ICA-BD'!L2433)</f>
        <v>57.648148148148152</v>
      </c>
      <c r="J1193" s="72" t="str">
        <f>('ICA-BD'!M2433)</f>
        <v>Aceptable</v>
      </c>
      <c r="K1193" s="72">
        <f t="shared" si="91"/>
        <v>75.277037037037033</v>
      </c>
      <c r="L1193" s="133">
        <f>('IRA-BD'!G2433)</f>
        <v>31</v>
      </c>
      <c r="M1193" s="36" t="str">
        <f>('IRA-BD'!H2433)</f>
        <v>Aceptable</v>
      </c>
      <c r="N1193" s="133">
        <f t="shared" si="92"/>
        <v>31</v>
      </c>
      <c r="O1193" s="80">
        <f t="shared" si="93"/>
        <v>45.969012990908915</v>
      </c>
      <c r="P1193" s="81" t="str">
        <f t="shared" si="94"/>
        <v>Moderado</v>
      </c>
      <c r="Q1193" s="11">
        <v>11</v>
      </c>
      <c r="R1193" s="11" t="s">
        <v>5996</v>
      </c>
      <c r="S1193" s="11">
        <v>4</v>
      </c>
      <c r="T1193" s="11">
        <v>-74.056322710000003</v>
      </c>
      <c r="U1193" s="12">
        <v>4.7555492739999998</v>
      </c>
    </row>
    <row r="1194" spans="1:21" x14ac:dyDescent="0.25">
      <c r="A1194" s="10">
        <v>2434</v>
      </c>
      <c r="B1194" s="3" t="s">
        <v>4479</v>
      </c>
      <c r="C1194" s="3" t="s">
        <v>3696</v>
      </c>
      <c r="D1194" s="3" t="s">
        <v>1</v>
      </c>
      <c r="E1194" s="3" t="s">
        <v>4471</v>
      </c>
      <c r="F1194" s="24">
        <f>('ICT-BD'!I2435)</f>
        <v>12.57211985288758</v>
      </c>
      <c r="G1194" s="24" t="str">
        <f>('ICT-BD'!J2435)</f>
        <v>Algo Frío</v>
      </c>
      <c r="H1194" s="24">
        <f t="shared" si="90"/>
        <v>31.630001935689734</v>
      </c>
      <c r="I1194" s="72">
        <f>('ICA-BD'!L2435)</f>
        <v>57.648148148148152</v>
      </c>
      <c r="J1194" s="72" t="str">
        <f>('ICA-BD'!M2435)</f>
        <v>Aceptable</v>
      </c>
      <c r="K1194" s="72">
        <f t="shared" si="91"/>
        <v>75.277037037037033</v>
      </c>
      <c r="L1194" s="133">
        <f>('IRA-BD'!G2435)</f>
        <v>31</v>
      </c>
      <c r="M1194" s="36" t="str">
        <f>('IRA-BD'!H2435)</f>
        <v>Aceptable</v>
      </c>
      <c r="N1194" s="133">
        <f t="shared" si="92"/>
        <v>31</v>
      </c>
      <c r="O1194" s="80">
        <f t="shared" si="93"/>
        <v>45.969012990908915</v>
      </c>
      <c r="P1194" s="81" t="str">
        <f t="shared" si="94"/>
        <v>Moderado</v>
      </c>
      <c r="Q1194" s="11">
        <v>11</v>
      </c>
      <c r="R1194" s="11" t="s">
        <v>5996</v>
      </c>
      <c r="S1194" s="11">
        <v>4</v>
      </c>
      <c r="T1194" s="11">
        <v>-74.054608979999998</v>
      </c>
      <c r="U1194" s="12">
        <v>4.7570419199999998</v>
      </c>
    </row>
    <row r="1195" spans="1:21" x14ac:dyDescent="0.25">
      <c r="A1195" s="10">
        <v>2435</v>
      </c>
      <c r="B1195" s="3" t="s">
        <v>4480</v>
      </c>
      <c r="C1195" s="3" t="s">
        <v>3696</v>
      </c>
      <c r="D1195" s="3" t="s">
        <v>1</v>
      </c>
      <c r="E1195" s="3" t="s">
        <v>4471</v>
      </c>
      <c r="F1195" s="24">
        <f>('ICT-BD'!I2436)</f>
        <v>12.57211985288758</v>
      </c>
      <c r="G1195" s="24" t="str">
        <f>('ICT-BD'!J2436)</f>
        <v>Algo Frío</v>
      </c>
      <c r="H1195" s="24">
        <f t="shared" si="90"/>
        <v>31.630001935689734</v>
      </c>
      <c r="I1195" s="72">
        <f>('ICA-BD'!L2436)</f>
        <v>57.648148148148152</v>
      </c>
      <c r="J1195" s="72" t="str">
        <f>('ICA-BD'!M2436)</f>
        <v>Aceptable</v>
      </c>
      <c r="K1195" s="72">
        <f t="shared" si="91"/>
        <v>75.277037037037033</v>
      </c>
      <c r="L1195" s="133">
        <f>('IRA-BD'!G2436)</f>
        <v>31</v>
      </c>
      <c r="M1195" s="36" t="str">
        <f>('IRA-BD'!H2436)</f>
        <v>Aceptable</v>
      </c>
      <c r="N1195" s="133">
        <f t="shared" si="92"/>
        <v>31</v>
      </c>
      <c r="O1195" s="80">
        <f t="shared" si="93"/>
        <v>45.969012990908915</v>
      </c>
      <c r="P1195" s="81" t="str">
        <f t="shared" si="94"/>
        <v>Moderado</v>
      </c>
      <c r="Q1195" s="11">
        <v>11</v>
      </c>
      <c r="R1195" s="11" t="s">
        <v>5996</v>
      </c>
      <c r="S1195" s="11">
        <v>4</v>
      </c>
      <c r="T1195" s="11">
        <v>-74.055421699999997</v>
      </c>
      <c r="U1195" s="12">
        <v>4.7580844070000001</v>
      </c>
    </row>
    <row r="1196" spans="1:21" x14ac:dyDescent="0.25">
      <c r="A1196" s="10">
        <v>2439</v>
      </c>
      <c r="B1196" s="3" t="s">
        <v>4487</v>
      </c>
      <c r="C1196" s="3" t="s">
        <v>3696</v>
      </c>
      <c r="D1196" s="3" t="s">
        <v>1</v>
      </c>
      <c r="E1196" s="3" t="s">
        <v>4488</v>
      </c>
      <c r="F1196" s="24">
        <f>('ICT-BD'!I2440)</f>
        <v>12.57211985288758</v>
      </c>
      <c r="G1196" s="24" t="str">
        <f>('ICT-BD'!J2440)</f>
        <v>Algo Frío</v>
      </c>
      <c r="H1196" s="24">
        <f t="shared" si="90"/>
        <v>31.630001935689734</v>
      </c>
      <c r="I1196" s="72">
        <f>('ICA-BD'!L2440)</f>
        <v>57.648148148148152</v>
      </c>
      <c r="J1196" s="72" t="str">
        <f>('ICA-BD'!M2440)</f>
        <v>Aceptable</v>
      </c>
      <c r="K1196" s="72">
        <f t="shared" si="91"/>
        <v>75.277037037037033</v>
      </c>
      <c r="L1196" s="133">
        <f>('IRA-BD'!G2440)</f>
        <v>31</v>
      </c>
      <c r="M1196" s="36" t="str">
        <f>('IRA-BD'!H2440)</f>
        <v>Aceptable</v>
      </c>
      <c r="N1196" s="133">
        <f t="shared" si="92"/>
        <v>31</v>
      </c>
      <c r="O1196" s="80">
        <f t="shared" si="93"/>
        <v>45.969012990908915</v>
      </c>
      <c r="P1196" s="81" t="str">
        <f t="shared" si="94"/>
        <v>Moderado</v>
      </c>
      <c r="Q1196" s="11">
        <v>11</v>
      </c>
      <c r="R1196" s="11" t="s">
        <v>5996</v>
      </c>
      <c r="S1196" s="11">
        <v>4</v>
      </c>
      <c r="T1196" s="11">
        <v>-74.062389229999994</v>
      </c>
      <c r="U1196" s="12">
        <v>4.7437792710000002</v>
      </c>
    </row>
    <row r="1197" spans="1:21" x14ac:dyDescent="0.25">
      <c r="A1197" s="10">
        <v>2440</v>
      </c>
      <c r="B1197" s="3" t="s">
        <v>4489</v>
      </c>
      <c r="C1197" s="3" t="s">
        <v>3696</v>
      </c>
      <c r="D1197" s="3" t="s">
        <v>1</v>
      </c>
      <c r="E1197" s="3" t="s">
        <v>4490</v>
      </c>
      <c r="F1197" s="24">
        <f>('ICT-BD'!I2441)</f>
        <v>12.57211985288758</v>
      </c>
      <c r="G1197" s="24" t="str">
        <f>('ICT-BD'!J2441)</f>
        <v>Algo Frío</v>
      </c>
      <c r="H1197" s="24">
        <f t="shared" si="90"/>
        <v>31.630001935689734</v>
      </c>
      <c r="I1197" s="72">
        <f>('ICA-BD'!L2441)</f>
        <v>57.648148148148152</v>
      </c>
      <c r="J1197" s="72" t="str">
        <f>('ICA-BD'!M2441)</f>
        <v>Aceptable</v>
      </c>
      <c r="K1197" s="72">
        <f t="shared" si="91"/>
        <v>75.277037037037033</v>
      </c>
      <c r="L1197" s="133">
        <f>('IRA-BD'!G2441)</f>
        <v>31</v>
      </c>
      <c r="M1197" s="36" t="str">
        <f>('IRA-BD'!H2441)</f>
        <v>Aceptable</v>
      </c>
      <c r="N1197" s="133">
        <f t="shared" si="92"/>
        <v>31</v>
      </c>
      <c r="O1197" s="80">
        <f t="shared" si="93"/>
        <v>45.969012990908915</v>
      </c>
      <c r="P1197" s="81" t="str">
        <f t="shared" si="94"/>
        <v>Moderado</v>
      </c>
      <c r="Q1197" s="11">
        <v>11</v>
      </c>
      <c r="R1197" s="11" t="s">
        <v>5996</v>
      </c>
      <c r="S1197" s="11">
        <v>3</v>
      </c>
      <c r="T1197" s="11">
        <v>-74.059575949999996</v>
      </c>
      <c r="U1197" s="12">
        <v>4.7430174950000001</v>
      </c>
    </row>
    <row r="1198" spans="1:21" x14ac:dyDescent="0.25">
      <c r="A1198" s="10">
        <v>2445</v>
      </c>
      <c r="B1198" s="3" t="s">
        <v>4499</v>
      </c>
      <c r="C1198" s="3" t="s">
        <v>3696</v>
      </c>
      <c r="D1198" s="3" t="s">
        <v>1</v>
      </c>
      <c r="E1198" s="3" t="s">
        <v>4500</v>
      </c>
      <c r="F1198" s="24">
        <f>('ICT-BD'!I2446)</f>
        <v>12.57211985288758</v>
      </c>
      <c r="G1198" s="24" t="str">
        <f>('ICT-BD'!J2446)</f>
        <v>Algo Frío</v>
      </c>
      <c r="H1198" s="24">
        <f t="shared" si="90"/>
        <v>31.630001935689734</v>
      </c>
      <c r="I1198" s="72">
        <f>('ICA-BD'!L2446)</f>
        <v>57.648148148148152</v>
      </c>
      <c r="J1198" s="72" t="str">
        <f>('ICA-BD'!M2446)</f>
        <v>Aceptable</v>
      </c>
      <c r="K1198" s="72">
        <f t="shared" si="91"/>
        <v>75.277037037037033</v>
      </c>
      <c r="L1198" s="133">
        <f>('IRA-BD'!G2446)</f>
        <v>31</v>
      </c>
      <c r="M1198" s="36" t="str">
        <f>('IRA-BD'!H2446)</f>
        <v>Aceptable</v>
      </c>
      <c r="N1198" s="133">
        <f t="shared" si="92"/>
        <v>31</v>
      </c>
      <c r="O1198" s="80">
        <f t="shared" si="93"/>
        <v>45.969012990908915</v>
      </c>
      <c r="P1198" s="81" t="str">
        <f t="shared" si="94"/>
        <v>Moderado</v>
      </c>
      <c r="Q1198" s="11">
        <v>11</v>
      </c>
      <c r="R1198" s="11" t="s">
        <v>5996</v>
      </c>
      <c r="S1198" s="11">
        <v>3</v>
      </c>
      <c r="T1198" s="11">
        <v>-74.050769930000001</v>
      </c>
      <c r="U1198" s="12">
        <v>4.7498796600000004</v>
      </c>
    </row>
    <row r="1199" spans="1:21" x14ac:dyDescent="0.25">
      <c r="A1199" s="10">
        <v>2450</v>
      </c>
      <c r="B1199" s="3" t="s">
        <v>4508</v>
      </c>
      <c r="C1199" s="3" t="s">
        <v>3696</v>
      </c>
      <c r="D1199" s="3" t="s">
        <v>1</v>
      </c>
      <c r="E1199" s="3" t="s">
        <v>4509</v>
      </c>
      <c r="F1199" s="24">
        <f>('ICT-BD'!I2451)</f>
        <v>12.57211985288758</v>
      </c>
      <c r="G1199" s="24" t="str">
        <f>('ICT-BD'!J2451)</f>
        <v>Algo Frío</v>
      </c>
      <c r="H1199" s="24">
        <f t="shared" si="90"/>
        <v>31.630001935689734</v>
      </c>
      <c r="I1199" s="72">
        <f>('ICA-BD'!L2451)</f>
        <v>57.648148148148152</v>
      </c>
      <c r="J1199" s="72" t="str">
        <f>('ICA-BD'!M2451)</f>
        <v>Aceptable</v>
      </c>
      <c r="K1199" s="72">
        <f t="shared" si="91"/>
        <v>75.277037037037033</v>
      </c>
      <c r="L1199" s="133">
        <f>('IRA-BD'!G2451)</f>
        <v>31</v>
      </c>
      <c r="M1199" s="36" t="str">
        <f>('IRA-BD'!H2451)</f>
        <v>Aceptable</v>
      </c>
      <c r="N1199" s="133">
        <f t="shared" si="92"/>
        <v>31</v>
      </c>
      <c r="O1199" s="80">
        <f t="shared" si="93"/>
        <v>45.969012990908915</v>
      </c>
      <c r="P1199" s="81" t="str">
        <f t="shared" si="94"/>
        <v>Moderado</v>
      </c>
      <c r="Q1199" s="11">
        <v>11</v>
      </c>
      <c r="R1199" s="11" t="s">
        <v>5996</v>
      </c>
      <c r="S1199" s="11">
        <v>3</v>
      </c>
      <c r="T1199" s="11">
        <v>-74.048177170000002</v>
      </c>
      <c r="U1199" s="12">
        <v>4.7507099190000002</v>
      </c>
    </row>
    <row r="1200" spans="1:21" x14ac:dyDescent="0.25">
      <c r="A1200" s="10">
        <v>2451</v>
      </c>
      <c r="B1200" s="3" t="s">
        <v>4510</v>
      </c>
      <c r="C1200" s="3" t="s">
        <v>3696</v>
      </c>
      <c r="D1200" s="3" t="s">
        <v>1</v>
      </c>
      <c r="E1200" s="3" t="s">
        <v>1905</v>
      </c>
      <c r="F1200" s="24">
        <f>('ICT-BD'!I2452)</f>
        <v>12.57211985288758</v>
      </c>
      <c r="G1200" s="24" t="str">
        <f>('ICT-BD'!J2452)</f>
        <v>Algo Frío</v>
      </c>
      <c r="H1200" s="24">
        <f t="shared" si="90"/>
        <v>31.630001935689734</v>
      </c>
      <c r="I1200" s="72">
        <f>('ICA-BD'!L2452)</f>
        <v>57.648148148148152</v>
      </c>
      <c r="J1200" s="72" t="str">
        <f>('ICA-BD'!M2452)</f>
        <v>Aceptable</v>
      </c>
      <c r="K1200" s="72">
        <f t="shared" si="91"/>
        <v>75.277037037037033</v>
      </c>
      <c r="L1200" s="133">
        <f>('IRA-BD'!G2452)</f>
        <v>31</v>
      </c>
      <c r="M1200" s="36" t="str">
        <f>('IRA-BD'!H2452)</f>
        <v>Aceptable</v>
      </c>
      <c r="N1200" s="133">
        <f t="shared" si="92"/>
        <v>31</v>
      </c>
      <c r="O1200" s="80">
        <f t="shared" si="93"/>
        <v>45.969012990908915</v>
      </c>
      <c r="P1200" s="81" t="str">
        <f t="shared" si="94"/>
        <v>Moderado</v>
      </c>
      <c r="Q1200" s="11">
        <v>11</v>
      </c>
      <c r="R1200" s="11" t="s">
        <v>5996</v>
      </c>
      <c r="S1200" s="11">
        <v>3</v>
      </c>
      <c r="T1200" s="11">
        <v>-74.054692040000006</v>
      </c>
      <c r="U1200" s="12">
        <v>4.746473194</v>
      </c>
    </row>
    <row r="1201" spans="1:21" x14ac:dyDescent="0.25">
      <c r="A1201" s="10">
        <v>2462</v>
      </c>
      <c r="B1201" s="3" t="s">
        <v>4528</v>
      </c>
      <c r="C1201" s="3" t="s">
        <v>3696</v>
      </c>
      <c r="D1201" s="3" t="s">
        <v>1</v>
      </c>
      <c r="E1201" s="3" t="s">
        <v>4529</v>
      </c>
      <c r="F1201" s="24">
        <f>('ICT-BD'!I2463)</f>
        <v>12.57211985288758</v>
      </c>
      <c r="G1201" s="24" t="str">
        <f>('ICT-BD'!J2463)</f>
        <v>Algo Frío</v>
      </c>
      <c r="H1201" s="24">
        <f t="shared" si="90"/>
        <v>31.630001935689734</v>
      </c>
      <c r="I1201" s="72">
        <f>('ICA-BD'!L2463)</f>
        <v>57.648148148148152</v>
      </c>
      <c r="J1201" s="72" t="str">
        <f>('ICA-BD'!M2463)</f>
        <v>Aceptable</v>
      </c>
      <c r="K1201" s="72">
        <f t="shared" si="91"/>
        <v>75.277037037037033</v>
      </c>
      <c r="L1201" s="133">
        <f>('IRA-BD'!G2463)</f>
        <v>31</v>
      </c>
      <c r="M1201" s="36" t="str">
        <f>('IRA-BD'!H2463)</f>
        <v>Aceptable</v>
      </c>
      <c r="N1201" s="133">
        <f t="shared" si="92"/>
        <v>31</v>
      </c>
      <c r="O1201" s="80">
        <f t="shared" si="93"/>
        <v>45.969012990908915</v>
      </c>
      <c r="P1201" s="81" t="str">
        <f t="shared" si="94"/>
        <v>Moderado</v>
      </c>
      <c r="Q1201" s="11">
        <v>11</v>
      </c>
      <c r="R1201" s="11" t="s">
        <v>5996</v>
      </c>
      <c r="S1201" s="11">
        <v>5</v>
      </c>
      <c r="T1201" s="11">
        <v>-74.055756020000004</v>
      </c>
      <c r="U1201" s="12">
        <v>4.7417159489999996</v>
      </c>
    </row>
    <row r="1202" spans="1:21" x14ac:dyDescent="0.25">
      <c r="A1202" s="10">
        <v>2463</v>
      </c>
      <c r="B1202" s="3" t="s">
        <v>4530</v>
      </c>
      <c r="C1202" s="3" t="s">
        <v>3696</v>
      </c>
      <c r="D1202" s="3" t="s">
        <v>1</v>
      </c>
      <c r="E1202" s="3" t="s">
        <v>4531</v>
      </c>
      <c r="F1202" s="24">
        <f>('ICT-BD'!I2464)</f>
        <v>12.57211985288758</v>
      </c>
      <c r="G1202" s="24" t="str">
        <f>('ICT-BD'!J2464)</f>
        <v>Algo Frío</v>
      </c>
      <c r="H1202" s="24">
        <f t="shared" si="90"/>
        <v>31.630001935689734</v>
      </c>
      <c r="I1202" s="72">
        <f>('ICA-BD'!L2464)</f>
        <v>57.648148148148152</v>
      </c>
      <c r="J1202" s="72" t="str">
        <f>('ICA-BD'!M2464)</f>
        <v>Aceptable</v>
      </c>
      <c r="K1202" s="72">
        <f t="shared" si="91"/>
        <v>75.277037037037033</v>
      </c>
      <c r="L1202" s="133">
        <f>('IRA-BD'!G2464)</f>
        <v>31</v>
      </c>
      <c r="M1202" s="36" t="str">
        <f>('IRA-BD'!H2464)</f>
        <v>Aceptable</v>
      </c>
      <c r="N1202" s="133">
        <f t="shared" si="92"/>
        <v>31</v>
      </c>
      <c r="O1202" s="80">
        <f t="shared" si="93"/>
        <v>45.969012990908915</v>
      </c>
      <c r="P1202" s="81" t="str">
        <f t="shared" si="94"/>
        <v>Moderado</v>
      </c>
      <c r="Q1202" s="11">
        <v>11</v>
      </c>
      <c r="R1202" s="11" t="s">
        <v>5996</v>
      </c>
      <c r="S1202" s="11">
        <v>3</v>
      </c>
      <c r="T1202" s="11">
        <v>-74.054287799999997</v>
      </c>
      <c r="U1202" s="12">
        <v>4.7415610020000001</v>
      </c>
    </row>
    <row r="1203" spans="1:21" x14ac:dyDescent="0.25">
      <c r="A1203" s="10">
        <v>2466</v>
      </c>
      <c r="B1203" s="3" t="s">
        <v>4535</v>
      </c>
      <c r="C1203" s="3" t="s">
        <v>3696</v>
      </c>
      <c r="D1203" s="3" t="s">
        <v>1</v>
      </c>
      <c r="E1203" s="3" t="s">
        <v>4536</v>
      </c>
      <c r="F1203" s="24">
        <f>('ICT-BD'!I2467)</f>
        <v>12.57211985288758</v>
      </c>
      <c r="G1203" s="24" t="str">
        <f>('ICT-BD'!J2467)</f>
        <v>Algo Frío</v>
      </c>
      <c r="H1203" s="24">
        <f t="shared" si="90"/>
        <v>31.630001935689734</v>
      </c>
      <c r="I1203" s="72">
        <f>('ICA-BD'!L2467)</f>
        <v>57.648148148148152</v>
      </c>
      <c r="J1203" s="72" t="str">
        <f>('ICA-BD'!M2467)</f>
        <v>Aceptable</v>
      </c>
      <c r="K1203" s="72">
        <f t="shared" si="91"/>
        <v>75.277037037037033</v>
      </c>
      <c r="L1203" s="133">
        <f>('IRA-BD'!G2467)</f>
        <v>31</v>
      </c>
      <c r="M1203" s="36" t="str">
        <f>('IRA-BD'!H2467)</f>
        <v>Aceptable</v>
      </c>
      <c r="N1203" s="133">
        <f t="shared" si="92"/>
        <v>31</v>
      </c>
      <c r="O1203" s="80">
        <f t="shared" si="93"/>
        <v>45.969012990908915</v>
      </c>
      <c r="P1203" s="81" t="str">
        <f t="shared" si="94"/>
        <v>Moderado</v>
      </c>
      <c r="Q1203" s="11">
        <v>11</v>
      </c>
      <c r="R1203" s="11" t="s">
        <v>5996</v>
      </c>
      <c r="S1203" s="11">
        <v>3</v>
      </c>
      <c r="T1203" s="11">
        <v>-74.057073259999996</v>
      </c>
      <c r="U1203" s="12">
        <v>4.7480920639999997</v>
      </c>
    </row>
    <row r="1204" spans="1:21" x14ac:dyDescent="0.25">
      <c r="A1204" s="10">
        <v>2470</v>
      </c>
      <c r="B1204" s="3" t="s">
        <v>4542</v>
      </c>
      <c r="C1204" s="3" t="s">
        <v>3696</v>
      </c>
      <c r="D1204" s="3" t="s">
        <v>1</v>
      </c>
      <c r="E1204" s="3" t="s">
        <v>4543</v>
      </c>
      <c r="F1204" s="24">
        <f>('ICT-BD'!I2471)</f>
        <v>12.57211985288758</v>
      </c>
      <c r="G1204" s="24" t="str">
        <f>('ICT-BD'!J2471)</f>
        <v>Algo Frío</v>
      </c>
      <c r="H1204" s="24">
        <f t="shared" si="90"/>
        <v>31.630001935689734</v>
      </c>
      <c r="I1204" s="72">
        <f>('ICA-BD'!L2471)</f>
        <v>57.648148148148152</v>
      </c>
      <c r="J1204" s="72" t="str">
        <f>('ICA-BD'!M2471)</f>
        <v>Aceptable</v>
      </c>
      <c r="K1204" s="72">
        <f t="shared" si="91"/>
        <v>75.277037037037033</v>
      </c>
      <c r="L1204" s="133">
        <f>('IRA-BD'!G2471)</f>
        <v>31</v>
      </c>
      <c r="M1204" s="36" t="str">
        <f>('IRA-BD'!H2471)</f>
        <v>Aceptable</v>
      </c>
      <c r="N1204" s="133">
        <f t="shared" si="92"/>
        <v>31</v>
      </c>
      <c r="O1204" s="80">
        <f t="shared" si="93"/>
        <v>45.969012990908915</v>
      </c>
      <c r="P1204" s="81" t="str">
        <f t="shared" si="94"/>
        <v>Moderado</v>
      </c>
      <c r="Q1204" s="11">
        <v>11</v>
      </c>
      <c r="R1204" s="11" t="s">
        <v>5996</v>
      </c>
      <c r="S1204" s="11">
        <v>3</v>
      </c>
      <c r="T1204" s="11">
        <v>-74.061745060000007</v>
      </c>
      <c r="U1204" s="12">
        <v>4.7514353629999997</v>
      </c>
    </row>
    <row r="1205" spans="1:21" x14ac:dyDescent="0.25">
      <c r="A1205" s="10">
        <v>2471</v>
      </c>
      <c r="B1205" s="3" t="s">
        <v>4544</v>
      </c>
      <c r="C1205" s="3" t="s">
        <v>3696</v>
      </c>
      <c r="D1205" s="3" t="s">
        <v>1</v>
      </c>
      <c r="E1205" s="3" t="s">
        <v>4545</v>
      </c>
      <c r="F1205" s="24">
        <f>('ICT-BD'!I2472)</f>
        <v>12.57211985288758</v>
      </c>
      <c r="G1205" s="24" t="str">
        <f>('ICT-BD'!J2472)</f>
        <v>Algo Frío</v>
      </c>
      <c r="H1205" s="24">
        <f t="shared" si="90"/>
        <v>31.630001935689734</v>
      </c>
      <c r="I1205" s="72">
        <f>('ICA-BD'!L2472)</f>
        <v>57.648148148148152</v>
      </c>
      <c r="J1205" s="72" t="str">
        <f>('ICA-BD'!M2472)</f>
        <v>Aceptable</v>
      </c>
      <c r="K1205" s="72">
        <f t="shared" si="91"/>
        <v>75.277037037037033</v>
      </c>
      <c r="L1205" s="133">
        <f>('IRA-BD'!G2472)</f>
        <v>31</v>
      </c>
      <c r="M1205" s="36" t="str">
        <f>('IRA-BD'!H2472)</f>
        <v>Aceptable</v>
      </c>
      <c r="N1205" s="133">
        <f t="shared" si="92"/>
        <v>31</v>
      </c>
      <c r="O1205" s="80">
        <f t="shared" si="93"/>
        <v>45.969012990908915</v>
      </c>
      <c r="P1205" s="81" t="str">
        <f t="shared" si="94"/>
        <v>Moderado</v>
      </c>
      <c r="Q1205" s="11">
        <v>11</v>
      </c>
      <c r="R1205" s="11" t="s">
        <v>5996</v>
      </c>
      <c r="S1205" s="11">
        <v>3</v>
      </c>
      <c r="T1205" s="11">
        <v>-74.05511903</v>
      </c>
      <c r="U1205" s="12">
        <v>4.7484543930000003</v>
      </c>
    </row>
    <row r="1206" spans="1:21" x14ac:dyDescent="0.25">
      <c r="A1206" s="10">
        <v>2476</v>
      </c>
      <c r="B1206" s="3" t="s">
        <v>4554</v>
      </c>
      <c r="C1206" s="3" t="s">
        <v>3696</v>
      </c>
      <c r="D1206" s="3" t="s">
        <v>1</v>
      </c>
      <c r="E1206" s="3" t="s">
        <v>4555</v>
      </c>
      <c r="F1206" s="24">
        <f>('ICT-BD'!I2477)</f>
        <v>12.57211985288758</v>
      </c>
      <c r="G1206" s="24" t="str">
        <f>('ICT-BD'!J2477)</f>
        <v>Algo Frío</v>
      </c>
      <c r="H1206" s="24">
        <f t="shared" si="90"/>
        <v>31.630001935689734</v>
      </c>
      <c r="I1206" s="72">
        <f>('ICA-BD'!L2477)</f>
        <v>57.648148148148152</v>
      </c>
      <c r="J1206" s="72" t="str">
        <f>('ICA-BD'!M2477)</f>
        <v>Aceptable</v>
      </c>
      <c r="K1206" s="72">
        <f t="shared" si="91"/>
        <v>75.277037037037033</v>
      </c>
      <c r="L1206" s="133">
        <f>('IRA-BD'!G2477)</f>
        <v>31</v>
      </c>
      <c r="M1206" s="36" t="str">
        <f>('IRA-BD'!H2477)</f>
        <v>Aceptable</v>
      </c>
      <c r="N1206" s="133">
        <f t="shared" si="92"/>
        <v>31</v>
      </c>
      <c r="O1206" s="80">
        <f t="shared" si="93"/>
        <v>45.969012990908915</v>
      </c>
      <c r="P1206" s="81" t="str">
        <f t="shared" si="94"/>
        <v>Moderado</v>
      </c>
      <c r="Q1206" s="11">
        <v>11</v>
      </c>
      <c r="R1206" s="11" t="s">
        <v>5996</v>
      </c>
      <c r="S1206" s="11">
        <v>3</v>
      </c>
      <c r="T1206" s="11">
        <v>-74.061103200000005</v>
      </c>
      <c r="U1206" s="12">
        <v>4.7477491929999998</v>
      </c>
    </row>
    <row r="1207" spans="1:21" x14ac:dyDescent="0.25">
      <c r="A1207" s="10">
        <v>2478</v>
      </c>
      <c r="B1207" s="3" t="s">
        <v>4557</v>
      </c>
      <c r="C1207" s="3" t="s">
        <v>3696</v>
      </c>
      <c r="D1207" s="3" t="s">
        <v>1</v>
      </c>
      <c r="E1207" s="3" t="s">
        <v>4558</v>
      </c>
      <c r="F1207" s="24">
        <f>('ICT-BD'!I2479)</f>
        <v>12.57211985288758</v>
      </c>
      <c r="G1207" s="24" t="str">
        <f>('ICT-BD'!J2479)</f>
        <v>Algo Frío</v>
      </c>
      <c r="H1207" s="24">
        <f t="shared" si="90"/>
        <v>31.630001935689734</v>
      </c>
      <c r="I1207" s="72">
        <f>('ICA-BD'!L2479)</f>
        <v>57.648148148148152</v>
      </c>
      <c r="J1207" s="72" t="str">
        <f>('ICA-BD'!M2479)</f>
        <v>Aceptable</v>
      </c>
      <c r="K1207" s="72">
        <f t="shared" si="91"/>
        <v>75.277037037037033</v>
      </c>
      <c r="L1207" s="133">
        <f>('IRA-BD'!G2479)</f>
        <v>31</v>
      </c>
      <c r="M1207" s="36" t="str">
        <f>('IRA-BD'!H2479)</f>
        <v>Aceptable</v>
      </c>
      <c r="N1207" s="133">
        <f t="shared" si="92"/>
        <v>31</v>
      </c>
      <c r="O1207" s="80">
        <f t="shared" si="93"/>
        <v>45.969012990908915</v>
      </c>
      <c r="P1207" s="81" t="str">
        <f t="shared" si="94"/>
        <v>Moderado</v>
      </c>
      <c r="Q1207" s="11">
        <v>11</v>
      </c>
      <c r="R1207" s="11" t="s">
        <v>5996</v>
      </c>
      <c r="S1207" s="11">
        <v>3</v>
      </c>
      <c r="T1207" s="11">
        <v>-74.063592909999997</v>
      </c>
      <c r="U1207" s="12">
        <v>4.7493443859999998</v>
      </c>
    </row>
    <row r="1208" spans="1:21" x14ac:dyDescent="0.25">
      <c r="A1208" s="10">
        <v>2479</v>
      </c>
      <c r="B1208" s="3" t="s">
        <v>4559</v>
      </c>
      <c r="C1208" s="3" t="s">
        <v>3696</v>
      </c>
      <c r="D1208" s="3" t="s">
        <v>1</v>
      </c>
      <c r="E1208" s="3" t="s">
        <v>4560</v>
      </c>
      <c r="F1208" s="24">
        <f>('ICT-BD'!I2480)</f>
        <v>12.57211985288758</v>
      </c>
      <c r="G1208" s="24" t="str">
        <f>('ICT-BD'!J2480)</f>
        <v>Algo Frío</v>
      </c>
      <c r="H1208" s="24">
        <f t="shared" si="90"/>
        <v>31.630001935689734</v>
      </c>
      <c r="I1208" s="72">
        <f>('ICA-BD'!L2480)</f>
        <v>57.648148148148152</v>
      </c>
      <c r="J1208" s="72" t="str">
        <f>('ICA-BD'!M2480)</f>
        <v>Aceptable</v>
      </c>
      <c r="K1208" s="72">
        <f t="shared" si="91"/>
        <v>75.277037037037033</v>
      </c>
      <c r="L1208" s="133">
        <f>('IRA-BD'!G2480)</f>
        <v>31</v>
      </c>
      <c r="M1208" s="36" t="str">
        <f>('IRA-BD'!H2480)</f>
        <v>Aceptable</v>
      </c>
      <c r="N1208" s="133">
        <f t="shared" si="92"/>
        <v>31</v>
      </c>
      <c r="O1208" s="80">
        <f t="shared" si="93"/>
        <v>45.969012990908915</v>
      </c>
      <c r="P1208" s="81" t="str">
        <f t="shared" si="94"/>
        <v>Moderado</v>
      </c>
      <c r="Q1208" s="11">
        <v>11</v>
      </c>
      <c r="R1208" s="11" t="s">
        <v>5996</v>
      </c>
      <c r="S1208" s="11">
        <v>3</v>
      </c>
      <c r="T1208" s="11">
        <v>-74.055526650000004</v>
      </c>
      <c r="U1208" s="12">
        <v>4.7514493939999998</v>
      </c>
    </row>
    <row r="1209" spans="1:21" x14ac:dyDescent="0.25">
      <c r="A1209" s="10">
        <v>2480</v>
      </c>
      <c r="B1209" s="3" t="s">
        <v>4561</v>
      </c>
      <c r="C1209" s="3" t="s">
        <v>3696</v>
      </c>
      <c r="D1209" s="3" t="s">
        <v>1</v>
      </c>
      <c r="E1209" s="3" t="s">
        <v>4562</v>
      </c>
      <c r="F1209" s="24">
        <f>('ICT-BD'!I2481)</f>
        <v>12.57211985288758</v>
      </c>
      <c r="G1209" s="24" t="str">
        <f>('ICT-BD'!J2481)</f>
        <v>Algo Frío</v>
      </c>
      <c r="H1209" s="24">
        <f t="shared" si="90"/>
        <v>31.630001935689734</v>
      </c>
      <c r="I1209" s="72">
        <f>('ICA-BD'!L2481)</f>
        <v>57.648148148148152</v>
      </c>
      <c r="J1209" s="72" t="str">
        <f>('ICA-BD'!M2481)</f>
        <v>Aceptable</v>
      </c>
      <c r="K1209" s="72">
        <f t="shared" si="91"/>
        <v>75.277037037037033</v>
      </c>
      <c r="L1209" s="133">
        <f>('IRA-BD'!G2481)</f>
        <v>31</v>
      </c>
      <c r="M1209" s="36" t="str">
        <f>('IRA-BD'!H2481)</f>
        <v>Aceptable</v>
      </c>
      <c r="N1209" s="133">
        <f t="shared" si="92"/>
        <v>31</v>
      </c>
      <c r="O1209" s="80">
        <f t="shared" si="93"/>
        <v>45.969012990908915</v>
      </c>
      <c r="P1209" s="81" t="str">
        <f t="shared" si="94"/>
        <v>Moderado</v>
      </c>
      <c r="Q1209" s="11">
        <v>11</v>
      </c>
      <c r="R1209" s="11" t="s">
        <v>5996</v>
      </c>
      <c r="S1209" s="11">
        <v>3</v>
      </c>
      <c r="T1209" s="11">
        <v>-74.064058689999996</v>
      </c>
      <c r="U1209" s="12">
        <v>4.7536314510000004</v>
      </c>
    </row>
    <row r="1210" spans="1:21" x14ac:dyDescent="0.25">
      <c r="A1210" s="10">
        <v>2481</v>
      </c>
      <c r="B1210" s="3" t="s">
        <v>4563</v>
      </c>
      <c r="C1210" s="3" t="s">
        <v>3696</v>
      </c>
      <c r="D1210" s="3" t="s">
        <v>1</v>
      </c>
      <c r="E1210" s="3" t="s">
        <v>4564</v>
      </c>
      <c r="F1210" s="24">
        <f>('ICT-BD'!I2482)</f>
        <v>12.57211985288758</v>
      </c>
      <c r="G1210" s="24" t="str">
        <f>('ICT-BD'!J2482)</f>
        <v>Algo Frío</v>
      </c>
      <c r="H1210" s="24">
        <f t="shared" si="90"/>
        <v>31.630001935689734</v>
      </c>
      <c r="I1210" s="72">
        <f>('ICA-BD'!L2482)</f>
        <v>57.648148148148152</v>
      </c>
      <c r="J1210" s="72" t="str">
        <f>('ICA-BD'!M2482)</f>
        <v>Aceptable</v>
      </c>
      <c r="K1210" s="72">
        <f t="shared" si="91"/>
        <v>75.277037037037033</v>
      </c>
      <c r="L1210" s="133">
        <f>('IRA-BD'!G2482)</f>
        <v>31</v>
      </c>
      <c r="M1210" s="36" t="str">
        <f>('IRA-BD'!H2482)</f>
        <v>Aceptable</v>
      </c>
      <c r="N1210" s="133">
        <f t="shared" si="92"/>
        <v>31</v>
      </c>
      <c r="O1210" s="80">
        <f t="shared" si="93"/>
        <v>45.969012990908915</v>
      </c>
      <c r="P1210" s="81" t="str">
        <f t="shared" si="94"/>
        <v>Moderado</v>
      </c>
      <c r="Q1210" s="11">
        <v>11</v>
      </c>
      <c r="R1210" s="11" t="s">
        <v>5996</v>
      </c>
      <c r="S1210" s="11">
        <v>3</v>
      </c>
      <c r="T1210" s="11">
        <v>-74.058529269999994</v>
      </c>
      <c r="U1210" s="12">
        <v>4.7494448089999999</v>
      </c>
    </row>
    <row r="1211" spans="1:21" x14ac:dyDescent="0.25">
      <c r="A1211" s="10">
        <v>2482</v>
      </c>
      <c r="B1211" s="3" t="s">
        <v>4565</v>
      </c>
      <c r="C1211" s="3" t="s">
        <v>3696</v>
      </c>
      <c r="D1211" s="3" t="s">
        <v>1</v>
      </c>
      <c r="E1211" s="3" t="s">
        <v>4566</v>
      </c>
      <c r="F1211" s="24">
        <f>('ICT-BD'!I2483)</f>
        <v>12.57211985288758</v>
      </c>
      <c r="G1211" s="24" t="str">
        <f>('ICT-BD'!J2483)</f>
        <v>Algo Frío</v>
      </c>
      <c r="H1211" s="24">
        <f t="shared" si="90"/>
        <v>31.630001935689734</v>
      </c>
      <c r="I1211" s="72">
        <f>('ICA-BD'!L2483)</f>
        <v>57.648148148148152</v>
      </c>
      <c r="J1211" s="72" t="str">
        <f>('ICA-BD'!M2483)</f>
        <v>Aceptable</v>
      </c>
      <c r="K1211" s="72">
        <f t="shared" si="91"/>
        <v>75.277037037037033</v>
      </c>
      <c r="L1211" s="133">
        <f>('IRA-BD'!G2483)</f>
        <v>31</v>
      </c>
      <c r="M1211" s="36" t="str">
        <f>('IRA-BD'!H2483)</f>
        <v>Aceptable</v>
      </c>
      <c r="N1211" s="133">
        <f t="shared" si="92"/>
        <v>31</v>
      </c>
      <c r="O1211" s="80">
        <f t="shared" si="93"/>
        <v>45.969012990908915</v>
      </c>
      <c r="P1211" s="81" t="str">
        <f t="shared" si="94"/>
        <v>Moderado</v>
      </c>
      <c r="Q1211" s="11">
        <v>11</v>
      </c>
      <c r="R1211" s="11" t="s">
        <v>5996</v>
      </c>
      <c r="S1211" s="11">
        <v>4</v>
      </c>
      <c r="T1211" s="11">
        <v>-74.058423169999998</v>
      </c>
      <c r="U1211" s="12">
        <v>4.7408941120000003</v>
      </c>
    </row>
    <row r="1212" spans="1:21" x14ac:dyDescent="0.25">
      <c r="A1212" s="10">
        <v>2486</v>
      </c>
      <c r="B1212" s="3" t="s">
        <v>4573</v>
      </c>
      <c r="C1212" s="3" t="s">
        <v>3696</v>
      </c>
      <c r="D1212" s="3" t="s">
        <v>1</v>
      </c>
      <c r="E1212" s="3" t="s">
        <v>4574</v>
      </c>
      <c r="F1212" s="24">
        <f>('ICT-BD'!I2487)</f>
        <v>12.57211985288758</v>
      </c>
      <c r="G1212" s="24" t="str">
        <f>('ICT-BD'!J2487)</f>
        <v>Algo Frío</v>
      </c>
      <c r="H1212" s="24">
        <f t="shared" si="90"/>
        <v>31.630001935689734</v>
      </c>
      <c r="I1212" s="72">
        <f>('ICA-BD'!L2487)</f>
        <v>57.648148148148152</v>
      </c>
      <c r="J1212" s="72" t="str">
        <f>('ICA-BD'!M2487)</f>
        <v>Aceptable</v>
      </c>
      <c r="K1212" s="72">
        <f t="shared" si="91"/>
        <v>75.277037037037033</v>
      </c>
      <c r="L1212" s="133">
        <f>('IRA-BD'!G2487)</f>
        <v>31</v>
      </c>
      <c r="M1212" s="36" t="str">
        <f>('IRA-BD'!H2487)</f>
        <v>Aceptable</v>
      </c>
      <c r="N1212" s="133">
        <f t="shared" si="92"/>
        <v>31</v>
      </c>
      <c r="O1212" s="80">
        <f t="shared" si="93"/>
        <v>45.969012990908915</v>
      </c>
      <c r="P1212" s="81" t="str">
        <f t="shared" si="94"/>
        <v>Moderado</v>
      </c>
      <c r="Q1212" s="11">
        <v>11</v>
      </c>
      <c r="R1212" s="11" t="s">
        <v>5996</v>
      </c>
      <c r="S1212" s="11">
        <v>3</v>
      </c>
      <c r="T1212" s="11">
        <v>-74.049006680000005</v>
      </c>
      <c r="U1212" s="12">
        <v>4.7474691120000001</v>
      </c>
    </row>
    <row r="1213" spans="1:21" x14ac:dyDescent="0.25">
      <c r="A1213" s="10">
        <v>2487</v>
      </c>
      <c r="B1213" s="3" t="s">
        <v>4575</v>
      </c>
      <c r="C1213" s="3" t="s">
        <v>3696</v>
      </c>
      <c r="D1213" s="3" t="s">
        <v>1</v>
      </c>
      <c r="E1213" s="3" t="s">
        <v>4576</v>
      </c>
      <c r="F1213" s="24">
        <f>('ICT-BD'!I2488)</f>
        <v>12.57211985288758</v>
      </c>
      <c r="G1213" s="24" t="str">
        <f>('ICT-BD'!J2488)</f>
        <v>Algo Frío</v>
      </c>
      <c r="H1213" s="24">
        <f t="shared" si="90"/>
        <v>31.630001935689734</v>
      </c>
      <c r="I1213" s="72">
        <f>('ICA-BD'!L2488)</f>
        <v>57.648148148148152</v>
      </c>
      <c r="J1213" s="72" t="str">
        <f>('ICA-BD'!M2488)</f>
        <v>Aceptable</v>
      </c>
      <c r="K1213" s="72">
        <f t="shared" si="91"/>
        <v>75.277037037037033</v>
      </c>
      <c r="L1213" s="133">
        <f>('IRA-BD'!G2488)</f>
        <v>31</v>
      </c>
      <c r="M1213" s="36" t="str">
        <f>('IRA-BD'!H2488)</f>
        <v>Aceptable</v>
      </c>
      <c r="N1213" s="133">
        <f t="shared" si="92"/>
        <v>31</v>
      </c>
      <c r="O1213" s="80">
        <f t="shared" si="93"/>
        <v>45.969012990908915</v>
      </c>
      <c r="P1213" s="81" t="str">
        <f t="shared" si="94"/>
        <v>Moderado</v>
      </c>
      <c r="Q1213" s="11">
        <v>11</v>
      </c>
      <c r="R1213" s="11" t="s">
        <v>5996</v>
      </c>
      <c r="S1213" s="11">
        <v>3</v>
      </c>
      <c r="T1213" s="11">
        <v>-74.059997229999993</v>
      </c>
      <c r="U1213" s="12">
        <v>4.7488392609999996</v>
      </c>
    </row>
    <row r="1214" spans="1:21" x14ac:dyDescent="0.25">
      <c r="A1214" s="10">
        <v>2495</v>
      </c>
      <c r="B1214" s="3" t="s">
        <v>4591</v>
      </c>
      <c r="C1214" s="3" t="s">
        <v>3696</v>
      </c>
      <c r="D1214" s="3" t="s">
        <v>1</v>
      </c>
      <c r="E1214" s="3" t="s">
        <v>412</v>
      </c>
      <c r="F1214" s="24">
        <f>('ICT-BD'!I2496)</f>
        <v>12.57211985288758</v>
      </c>
      <c r="G1214" s="24" t="str">
        <f>('ICT-BD'!J2496)</f>
        <v>Algo Frío</v>
      </c>
      <c r="H1214" s="24">
        <f t="shared" si="90"/>
        <v>31.630001935689734</v>
      </c>
      <c r="I1214" s="72">
        <f>('ICA-BD'!L2496)</f>
        <v>57.648148148148152</v>
      </c>
      <c r="J1214" s="72" t="str">
        <f>('ICA-BD'!M2496)</f>
        <v>Aceptable</v>
      </c>
      <c r="K1214" s="72">
        <f t="shared" si="91"/>
        <v>75.277037037037033</v>
      </c>
      <c r="L1214" s="133">
        <f>('IRA-BD'!G2496)</f>
        <v>31</v>
      </c>
      <c r="M1214" s="36" t="str">
        <f>('IRA-BD'!H2496)</f>
        <v>Aceptable</v>
      </c>
      <c r="N1214" s="133">
        <f t="shared" si="92"/>
        <v>31</v>
      </c>
      <c r="O1214" s="80">
        <f t="shared" si="93"/>
        <v>45.969012990908915</v>
      </c>
      <c r="P1214" s="81" t="str">
        <f t="shared" si="94"/>
        <v>Moderado</v>
      </c>
      <c r="Q1214" s="11">
        <v>11</v>
      </c>
      <c r="R1214" s="11" t="s">
        <v>5996</v>
      </c>
      <c r="S1214" s="11">
        <v>3</v>
      </c>
      <c r="T1214" s="11">
        <v>-74.061946800000001</v>
      </c>
      <c r="U1214" s="12">
        <v>4.75278212</v>
      </c>
    </row>
    <row r="1215" spans="1:21" x14ac:dyDescent="0.25">
      <c r="A1215" s="10">
        <v>2499</v>
      </c>
      <c r="B1215" s="3" t="s">
        <v>4598</v>
      </c>
      <c r="C1215" s="3" t="s">
        <v>3696</v>
      </c>
      <c r="D1215" s="3" t="s">
        <v>1</v>
      </c>
      <c r="E1215" s="3" t="s">
        <v>4599</v>
      </c>
      <c r="F1215" s="24">
        <f>('ICT-BD'!I2500)</f>
        <v>12.57211985288758</v>
      </c>
      <c r="G1215" s="24" t="str">
        <f>('ICT-BD'!J2500)</f>
        <v>Algo Frío</v>
      </c>
      <c r="H1215" s="24">
        <f t="shared" si="90"/>
        <v>31.630001935689734</v>
      </c>
      <c r="I1215" s="72">
        <f>('ICA-BD'!L2500)</f>
        <v>57.648148148148152</v>
      </c>
      <c r="J1215" s="72" t="str">
        <f>('ICA-BD'!M2500)</f>
        <v>Aceptable</v>
      </c>
      <c r="K1215" s="72">
        <f t="shared" si="91"/>
        <v>75.277037037037033</v>
      </c>
      <c r="L1215" s="133">
        <f>('IRA-BD'!G2500)</f>
        <v>31</v>
      </c>
      <c r="M1215" s="36" t="str">
        <f>('IRA-BD'!H2500)</f>
        <v>Aceptable</v>
      </c>
      <c r="N1215" s="133">
        <f t="shared" si="92"/>
        <v>31</v>
      </c>
      <c r="O1215" s="80">
        <f t="shared" si="93"/>
        <v>45.969012990908915</v>
      </c>
      <c r="P1215" s="81" t="str">
        <f t="shared" si="94"/>
        <v>Moderado</v>
      </c>
      <c r="Q1215" s="11">
        <v>11</v>
      </c>
      <c r="R1215" s="11" t="s">
        <v>5996</v>
      </c>
      <c r="S1215" s="11">
        <v>3</v>
      </c>
      <c r="T1215" s="11">
        <v>-74.056421290000003</v>
      </c>
      <c r="U1215" s="12">
        <v>4.7505696930000001</v>
      </c>
    </row>
    <row r="1216" spans="1:21" x14ac:dyDescent="0.25">
      <c r="A1216" s="10">
        <v>2500</v>
      </c>
      <c r="B1216" s="3" t="s">
        <v>4600</v>
      </c>
      <c r="C1216" s="3" t="s">
        <v>3696</v>
      </c>
      <c r="D1216" s="3" t="s">
        <v>1</v>
      </c>
      <c r="E1216" s="3" t="s">
        <v>4601</v>
      </c>
      <c r="F1216" s="24">
        <f>('ICT-BD'!I2501)</f>
        <v>12.57211985288758</v>
      </c>
      <c r="G1216" s="24" t="str">
        <f>('ICT-BD'!J2501)</f>
        <v>Algo Frío</v>
      </c>
      <c r="H1216" s="24">
        <f t="shared" si="90"/>
        <v>31.630001935689734</v>
      </c>
      <c r="I1216" s="72">
        <f>('ICA-BD'!L2501)</f>
        <v>57.648148148148152</v>
      </c>
      <c r="J1216" s="72" t="str">
        <f>('ICA-BD'!M2501)</f>
        <v>Aceptable</v>
      </c>
      <c r="K1216" s="72">
        <f t="shared" si="91"/>
        <v>75.277037037037033</v>
      </c>
      <c r="L1216" s="133">
        <f>('IRA-BD'!G2501)</f>
        <v>31</v>
      </c>
      <c r="M1216" s="36" t="str">
        <f>('IRA-BD'!H2501)</f>
        <v>Aceptable</v>
      </c>
      <c r="N1216" s="133">
        <f t="shared" si="92"/>
        <v>31</v>
      </c>
      <c r="O1216" s="80">
        <f t="shared" si="93"/>
        <v>45.969012990908915</v>
      </c>
      <c r="P1216" s="81" t="str">
        <f t="shared" si="94"/>
        <v>Moderado</v>
      </c>
      <c r="Q1216" s="11">
        <v>11</v>
      </c>
      <c r="R1216" s="11" t="s">
        <v>5996</v>
      </c>
      <c r="S1216" s="11">
        <v>3</v>
      </c>
      <c r="T1216" s="11">
        <v>-74.064601780000004</v>
      </c>
      <c r="U1216" s="12">
        <v>4.7527091029999999</v>
      </c>
    </row>
    <row r="1217" spans="1:21" x14ac:dyDescent="0.25">
      <c r="A1217" s="10">
        <v>3098</v>
      </c>
      <c r="B1217" s="3" t="s">
        <v>180</v>
      </c>
      <c r="C1217" s="3" t="s">
        <v>6255</v>
      </c>
      <c r="D1217" s="3" t="s">
        <v>1</v>
      </c>
      <c r="E1217" s="3" t="s">
        <v>81</v>
      </c>
      <c r="F1217" s="24">
        <f>('ICT-BD'!I3099)</f>
        <v>12.57211985288758</v>
      </c>
      <c r="G1217" s="24" t="str">
        <f>('ICT-BD'!J3099)</f>
        <v>Algo Frío</v>
      </c>
      <c r="H1217" s="24">
        <f t="shared" si="90"/>
        <v>31.630001935689734</v>
      </c>
      <c r="I1217" s="72">
        <f>('ICA-BD'!L3099)</f>
        <v>57.648148148148152</v>
      </c>
      <c r="J1217" s="72" t="str">
        <f>('ICA-BD'!M3099)</f>
        <v>Aceptable</v>
      </c>
      <c r="K1217" s="72">
        <f t="shared" si="91"/>
        <v>75.277037037037033</v>
      </c>
      <c r="L1217" s="133">
        <f>('IRA-BD'!G3099)</f>
        <v>31</v>
      </c>
      <c r="M1217" s="36" t="str">
        <f>('IRA-BD'!H3099)</f>
        <v>Aceptable</v>
      </c>
      <c r="N1217" s="133">
        <f t="shared" si="92"/>
        <v>31</v>
      </c>
      <c r="O1217" s="80">
        <f t="shared" si="93"/>
        <v>45.969012990908915</v>
      </c>
      <c r="P1217" s="81" t="str">
        <f t="shared" si="94"/>
        <v>Moderado</v>
      </c>
      <c r="Q1217" s="11">
        <v>18</v>
      </c>
      <c r="R1217" s="11" t="s">
        <v>159</v>
      </c>
      <c r="S1217" s="11">
        <v>2</v>
      </c>
      <c r="T1217" s="11">
        <v>-74.109499630000002</v>
      </c>
      <c r="U1217" s="12">
        <v>4.5678648730000004</v>
      </c>
    </row>
    <row r="1218" spans="1:21" x14ac:dyDescent="0.25">
      <c r="A1218" s="10">
        <v>2033</v>
      </c>
      <c r="B1218" s="3" t="s">
        <v>3786</v>
      </c>
      <c r="C1218" s="3" t="s">
        <v>3696</v>
      </c>
      <c r="D1218" s="3" t="s">
        <v>1</v>
      </c>
      <c r="E1218" s="3" t="s">
        <v>3787</v>
      </c>
      <c r="F1218" s="24">
        <f>('ICT-BD'!I2034)</f>
        <v>12.808734439585477</v>
      </c>
      <c r="G1218" s="24" t="str">
        <f>('ICT-BD'!J2034)</f>
        <v>Algo Frío</v>
      </c>
      <c r="H1218" s="24">
        <f t="shared" ref="H1218:H1281" si="95">IF(F1218&lt;=3, F1218*25/3,
IF(F1218&lt;=5, 26 + (F1218-3.1)*25/1.9,
IF(F1218&lt;=7, 51 + (F1218-5.1)*25/1.9,
IF(F1218&lt;=11, 76 + (F1218-7.1)*25/3.9,
IF(F1218&lt;=13, 51 - (F1218-11.1)*25/1.9,
IF(F1218&lt;=15, 26 - (F1218-13.1)*25/1.9,
25 - (F1218-15)*25/35))))))</f>
        <v>28.516652110717406</v>
      </c>
      <c r="I1218" s="72">
        <f>('ICA-BD'!L2034)</f>
        <v>52.092592592592595</v>
      </c>
      <c r="J1218" s="72" t="str">
        <f>('ICA-BD'!M2034)</f>
        <v>Aceptable</v>
      </c>
      <c r="K1218" s="72">
        <f t="shared" ref="K1218:K1281" si="96">IF(I1218&lt;=50, 100 - (I1218-0)*20/50,
IF(I1218&lt;=100, 79 - (I1218-51)*28/50,
IF(I1218&lt;=150, 50 - (I1218-101)*20/50,
IF(I1218&lt;=200, 29 - (I1218-151)*14/50,
IF(I1218&lt;=300, 14 - (I1218-201)*4/100,
9 - (I1218-301)*9/200)))))</f>
        <v>78.388148148148147</v>
      </c>
      <c r="L1218" s="133">
        <f>('IRA-BD'!G2034)</f>
        <v>31</v>
      </c>
      <c r="M1218" s="36" t="str">
        <f>('IRA-BD'!H2034)</f>
        <v>Aceptable</v>
      </c>
      <c r="N1218" s="133">
        <f t="shared" ref="N1218:N1281" si="97">(L1218)</f>
        <v>31</v>
      </c>
      <c r="O1218" s="80">
        <f t="shared" ref="O1218:O1281" si="98">((H1218+K1218+N1218)/3)</f>
        <v>45.968266752955181</v>
      </c>
      <c r="P1218" s="81" t="str">
        <f t="shared" ref="P1218:P1281" si="99">IF(O1218&gt;=80, "Óptimo",
IF(O1218&gt;=60, "Bueno",
IF(O1218&gt;=40, "Moderado",
IF(O1218&gt;=20, "Bajo", "Malo"))))</f>
        <v>Moderado</v>
      </c>
      <c r="Q1218" s="11">
        <v>11</v>
      </c>
      <c r="R1218" s="11" t="s">
        <v>166</v>
      </c>
      <c r="S1218" s="11">
        <v>5</v>
      </c>
      <c r="T1218" s="11">
        <v>-74.05988705</v>
      </c>
      <c r="U1218" s="12">
        <v>4.6888691219999998</v>
      </c>
    </row>
    <row r="1219" spans="1:21" x14ac:dyDescent="0.25">
      <c r="A1219" s="10">
        <v>2034</v>
      </c>
      <c r="B1219" s="3" t="s">
        <v>3788</v>
      </c>
      <c r="C1219" s="3" t="s">
        <v>3696</v>
      </c>
      <c r="D1219" s="3" t="s">
        <v>1</v>
      </c>
      <c r="E1219" s="3" t="s">
        <v>3777</v>
      </c>
      <c r="F1219" s="24">
        <f>('ICT-BD'!I2035)</f>
        <v>12.808734439585477</v>
      </c>
      <c r="G1219" s="24" t="str">
        <f>('ICT-BD'!J2035)</f>
        <v>Algo Frío</v>
      </c>
      <c r="H1219" s="24">
        <f t="shared" si="95"/>
        <v>28.516652110717406</v>
      </c>
      <c r="I1219" s="72">
        <f>('ICA-BD'!L2035)</f>
        <v>52.092592592592595</v>
      </c>
      <c r="J1219" s="72" t="str">
        <f>('ICA-BD'!M2035)</f>
        <v>Aceptable</v>
      </c>
      <c r="K1219" s="72">
        <f t="shared" si="96"/>
        <v>78.388148148148147</v>
      </c>
      <c r="L1219" s="133">
        <f>('IRA-BD'!G2035)</f>
        <v>31</v>
      </c>
      <c r="M1219" s="36" t="str">
        <f>('IRA-BD'!H2035)</f>
        <v>Aceptable</v>
      </c>
      <c r="N1219" s="133">
        <f t="shared" si="97"/>
        <v>31</v>
      </c>
      <c r="O1219" s="80">
        <f t="shared" si="98"/>
        <v>45.968266752955181</v>
      </c>
      <c r="P1219" s="81" t="str">
        <f t="shared" si="99"/>
        <v>Moderado</v>
      </c>
      <c r="Q1219" s="11">
        <v>11</v>
      </c>
      <c r="R1219" s="11" t="s">
        <v>166</v>
      </c>
      <c r="S1219" s="11">
        <v>5</v>
      </c>
      <c r="T1219" s="11">
        <v>-74.058719769999996</v>
      </c>
      <c r="U1219" s="12">
        <v>4.6883864710000003</v>
      </c>
    </row>
    <row r="1220" spans="1:21" x14ac:dyDescent="0.25">
      <c r="A1220" s="10">
        <v>2038</v>
      </c>
      <c r="B1220" s="3" t="s">
        <v>3793</v>
      </c>
      <c r="C1220" s="3" t="s">
        <v>3696</v>
      </c>
      <c r="D1220" s="3" t="s">
        <v>1</v>
      </c>
      <c r="E1220" s="3" t="s">
        <v>3794</v>
      </c>
      <c r="F1220" s="24">
        <f>('ICT-BD'!I2039)</f>
        <v>12.808734439585477</v>
      </c>
      <c r="G1220" s="24" t="str">
        <f>('ICT-BD'!J2039)</f>
        <v>Algo Frío</v>
      </c>
      <c r="H1220" s="24">
        <f t="shared" si="95"/>
        <v>28.516652110717406</v>
      </c>
      <c r="I1220" s="72">
        <f>('ICA-BD'!L2039)</f>
        <v>52.092592592592595</v>
      </c>
      <c r="J1220" s="72" t="str">
        <f>('ICA-BD'!M2039)</f>
        <v>Aceptable</v>
      </c>
      <c r="K1220" s="72">
        <f t="shared" si="96"/>
        <v>78.388148148148147</v>
      </c>
      <c r="L1220" s="133">
        <f>('IRA-BD'!G2039)</f>
        <v>31</v>
      </c>
      <c r="M1220" s="36" t="str">
        <f>('IRA-BD'!H2039)</f>
        <v>Aceptable</v>
      </c>
      <c r="N1220" s="133">
        <f t="shared" si="97"/>
        <v>31</v>
      </c>
      <c r="O1220" s="80">
        <f t="shared" si="98"/>
        <v>45.968266752955181</v>
      </c>
      <c r="P1220" s="81" t="str">
        <f t="shared" si="99"/>
        <v>Moderado</v>
      </c>
      <c r="Q1220" s="11">
        <v>11</v>
      </c>
      <c r="R1220" s="11" t="s">
        <v>166</v>
      </c>
      <c r="S1220" s="11">
        <v>5</v>
      </c>
      <c r="T1220" s="11">
        <v>-74.062161770000003</v>
      </c>
      <c r="U1220" s="12">
        <v>4.6931165720000001</v>
      </c>
    </row>
    <row r="1221" spans="1:21" x14ac:dyDescent="0.25">
      <c r="A1221" s="10">
        <v>2050</v>
      </c>
      <c r="B1221" s="3" t="s">
        <v>3813</v>
      </c>
      <c r="C1221" s="3" t="s">
        <v>3696</v>
      </c>
      <c r="D1221" s="3" t="s">
        <v>1</v>
      </c>
      <c r="E1221" s="3" t="s">
        <v>3814</v>
      </c>
      <c r="F1221" s="24">
        <f>('ICT-BD'!I2051)</f>
        <v>12.808734439585477</v>
      </c>
      <c r="G1221" s="24" t="str">
        <f>('ICT-BD'!J2051)</f>
        <v>Algo Frío</v>
      </c>
      <c r="H1221" s="24">
        <f t="shared" si="95"/>
        <v>28.516652110717406</v>
      </c>
      <c r="I1221" s="72">
        <f>('ICA-BD'!L2051)</f>
        <v>52.092592592592595</v>
      </c>
      <c r="J1221" s="72" t="str">
        <f>('ICA-BD'!M2051)</f>
        <v>Aceptable</v>
      </c>
      <c r="K1221" s="72">
        <f t="shared" si="96"/>
        <v>78.388148148148147</v>
      </c>
      <c r="L1221" s="133">
        <f>('IRA-BD'!G2051)</f>
        <v>31</v>
      </c>
      <c r="M1221" s="36" t="str">
        <f>('IRA-BD'!H2051)</f>
        <v>Aceptable</v>
      </c>
      <c r="N1221" s="133">
        <f t="shared" si="97"/>
        <v>31</v>
      </c>
      <c r="O1221" s="80">
        <f t="shared" si="98"/>
        <v>45.968266752955181</v>
      </c>
      <c r="P1221" s="81" t="str">
        <f t="shared" si="99"/>
        <v>Moderado</v>
      </c>
      <c r="Q1221" s="11">
        <v>11</v>
      </c>
      <c r="R1221" s="11" t="s">
        <v>166</v>
      </c>
      <c r="S1221" s="11">
        <v>5</v>
      </c>
      <c r="T1221" s="11">
        <v>-74.062026750000001</v>
      </c>
      <c r="U1221" s="12">
        <v>4.6942088650000002</v>
      </c>
    </row>
    <row r="1222" spans="1:21" x14ac:dyDescent="0.25">
      <c r="A1222" s="10">
        <v>2053</v>
      </c>
      <c r="B1222" s="3" t="s">
        <v>3819</v>
      </c>
      <c r="C1222" s="3" t="s">
        <v>3696</v>
      </c>
      <c r="D1222" s="3" t="s">
        <v>1</v>
      </c>
      <c r="E1222" s="3" t="s">
        <v>3799</v>
      </c>
      <c r="F1222" s="24">
        <f>('ICT-BD'!I2054)</f>
        <v>12.808734439585477</v>
      </c>
      <c r="G1222" s="24" t="str">
        <f>('ICT-BD'!J2054)</f>
        <v>Algo Frío</v>
      </c>
      <c r="H1222" s="24">
        <f t="shared" si="95"/>
        <v>28.516652110717406</v>
      </c>
      <c r="I1222" s="72">
        <f>('ICA-BD'!L2054)</f>
        <v>52.092592592592595</v>
      </c>
      <c r="J1222" s="72" t="str">
        <f>('ICA-BD'!M2054)</f>
        <v>Aceptable</v>
      </c>
      <c r="K1222" s="72">
        <f t="shared" si="96"/>
        <v>78.388148148148147</v>
      </c>
      <c r="L1222" s="133">
        <f>('IRA-BD'!G2054)</f>
        <v>31</v>
      </c>
      <c r="M1222" s="36" t="str">
        <f>('IRA-BD'!H2054)</f>
        <v>Aceptable</v>
      </c>
      <c r="N1222" s="133">
        <f t="shared" si="97"/>
        <v>31</v>
      </c>
      <c r="O1222" s="80">
        <f t="shared" si="98"/>
        <v>45.968266752955181</v>
      </c>
      <c r="P1222" s="81" t="str">
        <f t="shared" si="99"/>
        <v>Moderado</v>
      </c>
      <c r="Q1222" s="11">
        <v>11</v>
      </c>
      <c r="R1222" s="11" t="s">
        <v>166</v>
      </c>
      <c r="S1222" s="11">
        <v>5</v>
      </c>
      <c r="T1222" s="11">
        <v>-74.063082960000003</v>
      </c>
      <c r="U1222" s="12">
        <v>4.6981482630000002</v>
      </c>
    </row>
    <row r="1223" spans="1:21" x14ac:dyDescent="0.25">
      <c r="A1223" s="10">
        <v>2060</v>
      </c>
      <c r="B1223" s="3" t="s">
        <v>3830</v>
      </c>
      <c r="C1223" s="3" t="s">
        <v>3696</v>
      </c>
      <c r="D1223" s="3" t="s">
        <v>1</v>
      </c>
      <c r="E1223" s="3" t="s">
        <v>3794</v>
      </c>
      <c r="F1223" s="24">
        <f>('ICT-BD'!I2061)</f>
        <v>12.808734439585477</v>
      </c>
      <c r="G1223" s="24" t="str">
        <f>('ICT-BD'!J2061)</f>
        <v>Algo Frío</v>
      </c>
      <c r="H1223" s="24">
        <f t="shared" si="95"/>
        <v>28.516652110717406</v>
      </c>
      <c r="I1223" s="72">
        <f>('ICA-BD'!L2061)</f>
        <v>52.092592592592595</v>
      </c>
      <c r="J1223" s="72" t="str">
        <f>('ICA-BD'!M2061)</f>
        <v>Aceptable</v>
      </c>
      <c r="K1223" s="72">
        <f t="shared" si="96"/>
        <v>78.388148148148147</v>
      </c>
      <c r="L1223" s="133">
        <f>('IRA-BD'!G2061)</f>
        <v>31</v>
      </c>
      <c r="M1223" s="36" t="str">
        <f>('IRA-BD'!H2061)</f>
        <v>Aceptable</v>
      </c>
      <c r="N1223" s="133">
        <f t="shared" si="97"/>
        <v>31</v>
      </c>
      <c r="O1223" s="80">
        <f t="shared" si="98"/>
        <v>45.968266752955181</v>
      </c>
      <c r="P1223" s="81" t="str">
        <f t="shared" si="99"/>
        <v>Moderado</v>
      </c>
      <c r="Q1223" s="11">
        <v>11</v>
      </c>
      <c r="R1223" s="11" t="s">
        <v>166</v>
      </c>
      <c r="S1223" s="11">
        <v>5</v>
      </c>
      <c r="T1223" s="11">
        <v>-74.060922050000002</v>
      </c>
      <c r="U1223" s="12">
        <v>4.6963033950000002</v>
      </c>
    </row>
    <row r="1224" spans="1:21" x14ac:dyDescent="0.25">
      <c r="A1224" s="10">
        <v>2067</v>
      </c>
      <c r="B1224" s="3" t="s">
        <v>3839</v>
      </c>
      <c r="C1224" s="3" t="s">
        <v>3696</v>
      </c>
      <c r="D1224" s="3" t="s">
        <v>1</v>
      </c>
      <c r="E1224" s="3" t="s">
        <v>3777</v>
      </c>
      <c r="F1224" s="24">
        <f>('ICT-BD'!I2068)</f>
        <v>12.808734439585477</v>
      </c>
      <c r="G1224" s="24" t="str">
        <f>('ICT-BD'!J2068)</f>
        <v>Algo Frío</v>
      </c>
      <c r="H1224" s="24">
        <f t="shared" si="95"/>
        <v>28.516652110717406</v>
      </c>
      <c r="I1224" s="72">
        <f>('ICA-BD'!L2068)</f>
        <v>52.092592592592595</v>
      </c>
      <c r="J1224" s="72" t="str">
        <f>('ICA-BD'!M2068)</f>
        <v>Aceptable</v>
      </c>
      <c r="K1224" s="72">
        <f t="shared" si="96"/>
        <v>78.388148148148147</v>
      </c>
      <c r="L1224" s="133">
        <f>('IRA-BD'!G2068)</f>
        <v>31</v>
      </c>
      <c r="M1224" s="36" t="str">
        <f>('IRA-BD'!H2068)</f>
        <v>Aceptable</v>
      </c>
      <c r="N1224" s="133">
        <f t="shared" si="97"/>
        <v>31</v>
      </c>
      <c r="O1224" s="80">
        <f t="shared" si="98"/>
        <v>45.968266752955181</v>
      </c>
      <c r="P1224" s="81" t="str">
        <f t="shared" si="99"/>
        <v>Moderado</v>
      </c>
      <c r="Q1224" s="11">
        <v>11</v>
      </c>
      <c r="R1224" s="11" t="s">
        <v>166</v>
      </c>
      <c r="S1224" s="11">
        <v>5</v>
      </c>
      <c r="T1224" s="11">
        <v>-74.058820089999998</v>
      </c>
      <c r="U1224" s="12">
        <v>4.6897731709999997</v>
      </c>
    </row>
    <row r="1225" spans="1:21" x14ac:dyDescent="0.25">
      <c r="A1225" s="10">
        <v>2298</v>
      </c>
      <c r="B1225" s="3" t="s">
        <v>4253</v>
      </c>
      <c r="C1225" s="3" t="s">
        <v>3696</v>
      </c>
      <c r="D1225" s="3" t="s">
        <v>1</v>
      </c>
      <c r="E1225" s="3" t="s">
        <v>4254</v>
      </c>
      <c r="F1225" s="24">
        <f>('ICT-BD'!I2299)</f>
        <v>12.808734439585477</v>
      </c>
      <c r="G1225" s="24" t="str">
        <f>('ICT-BD'!J2299)</f>
        <v>Algo Frío</v>
      </c>
      <c r="H1225" s="24">
        <f t="shared" si="95"/>
        <v>28.516652110717406</v>
      </c>
      <c r="I1225" s="72">
        <f>('ICA-BD'!L2299)</f>
        <v>52.092592592592595</v>
      </c>
      <c r="J1225" s="72" t="str">
        <f>('ICA-BD'!M2299)</f>
        <v>Aceptable</v>
      </c>
      <c r="K1225" s="72">
        <f t="shared" si="96"/>
        <v>78.388148148148147</v>
      </c>
      <c r="L1225" s="133">
        <f>('IRA-BD'!G2299)</f>
        <v>31</v>
      </c>
      <c r="M1225" s="36" t="str">
        <f>('IRA-BD'!H2299)</f>
        <v>Aceptable</v>
      </c>
      <c r="N1225" s="133">
        <f t="shared" si="97"/>
        <v>31</v>
      </c>
      <c r="O1225" s="80">
        <f t="shared" si="98"/>
        <v>45.968266752955181</v>
      </c>
      <c r="P1225" s="81" t="str">
        <f t="shared" si="99"/>
        <v>Moderado</v>
      </c>
      <c r="Q1225" s="11">
        <v>11</v>
      </c>
      <c r="R1225" s="11" t="s">
        <v>167</v>
      </c>
      <c r="S1225" s="11">
        <v>3</v>
      </c>
      <c r="T1225" s="11">
        <v>-74.091826420000004</v>
      </c>
      <c r="U1225" s="12">
        <v>4.7338071350000002</v>
      </c>
    </row>
    <row r="1226" spans="1:21" x14ac:dyDescent="0.25">
      <c r="A1226" s="10">
        <v>2304</v>
      </c>
      <c r="B1226" s="3" t="s">
        <v>4262</v>
      </c>
      <c r="C1226" s="3" t="s">
        <v>3696</v>
      </c>
      <c r="D1226" s="3" t="s">
        <v>1</v>
      </c>
      <c r="E1226" s="3" t="s">
        <v>4263</v>
      </c>
      <c r="F1226" s="24">
        <f>('ICT-BD'!I2305)</f>
        <v>12.808734439585477</v>
      </c>
      <c r="G1226" s="24" t="str">
        <f>('ICT-BD'!J2305)</f>
        <v>Algo Frío</v>
      </c>
      <c r="H1226" s="24">
        <f t="shared" si="95"/>
        <v>28.516652110717406</v>
      </c>
      <c r="I1226" s="72">
        <f>('ICA-BD'!L2305)</f>
        <v>52.092592592592595</v>
      </c>
      <c r="J1226" s="72" t="str">
        <f>('ICA-BD'!M2305)</f>
        <v>Aceptable</v>
      </c>
      <c r="K1226" s="72">
        <f t="shared" si="96"/>
        <v>78.388148148148147</v>
      </c>
      <c r="L1226" s="133">
        <f>('IRA-BD'!G2305)</f>
        <v>31</v>
      </c>
      <c r="M1226" s="36" t="str">
        <f>('IRA-BD'!H2305)</f>
        <v>Aceptable</v>
      </c>
      <c r="N1226" s="133">
        <f t="shared" si="97"/>
        <v>31</v>
      </c>
      <c r="O1226" s="80">
        <f t="shared" si="98"/>
        <v>45.968266752955181</v>
      </c>
      <c r="P1226" s="81" t="str">
        <f t="shared" si="99"/>
        <v>Moderado</v>
      </c>
      <c r="Q1226" s="11">
        <v>11</v>
      </c>
      <c r="R1226" s="11" t="s">
        <v>167</v>
      </c>
      <c r="S1226" s="11">
        <v>2</v>
      </c>
      <c r="T1226" s="11">
        <v>-74.095435620000003</v>
      </c>
      <c r="U1226" s="12">
        <v>4.732708905</v>
      </c>
    </row>
    <row r="1227" spans="1:21" x14ac:dyDescent="0.25">
      <c r="A1227" s="10">
        <v>2342</v>
      </c>
      <c r="B1227" s="3" t="s">
        <v>4325</v>
      </c>
      <c r="C1227" s="3" t="s">
        <v>3696</v>
      </c>
      <c r="D1227" s="3" t="s">
        <v>1</v>
      </c>
      <c r="E1227" s="3" t="s">
        <v>4276</v>
      </c>
      <c r="F1227" s="24">
        <f>('ICT-BD'!I2343)</f>
        <v>12.808734439585477</v>
      </c>
      <c r="G1227" s="24" t="str">
        <f>('ICT-BD'!J2343)</f>
        <v>Algo Frío</v>
      </c>
      <c r="H1227" s="24">
        <f t="shared" si="95"/>
        <v>28.516652110717406</v>
      </c>
      <c r="I1227" s="72">
        <f>('ICA-BD'!L2343)</f>
        <v>52.092592592592595</v>
      </c>
      <c r="J1227" s="72" t="str">
        <f>('ICA-BD'!M2343)</f>
        <v>Aceptable</v>
      </c>
      <c r="K1227" s="72">
        <f t="shared" si="96"/>
        <v>78.388148148148147</v>
      </c>
      <c r="L1227" s="133">
        <f>('IRA-BD'!G2343)</f>
        <v>31</v>
      </c>
      <c r="M1227" s="36" t="str">
        <f>('IRA-BD'!H2343)</f>
        <v>Aceptable</v>
      </c>
      <c r="N1227" s="133">
        <f t="shared" si="97"/>
        <v>31</v>
      </c>
      <c r="O1227" s="80">
        <f t="shared" si="98"/>
        <v>45.968266752955181</v>
      </c>
      <c r="P1227" s="81" t="str">
        <f t="shared" si="99"/>
        <v>Moderado</v>
      </c>
      <c r="Q1227" s="11">
        <v>11</v>
      </c>
      <c r="R1227" s="11" t="s">
        <v>167</v>
      </c>
      <c r="S1227" s="11">
        <v>3</v>
      </c>
      <c r="T1227" s="11">
        <v>-74.095741739999994</v>
      </c>
      <c r="U1227" s="12">
        <v>4.7363214889999998</v>
      </c>
    </row>
    <row r="1228" spans="1:21" x14ac:dyDescent="0.25">
      <c r="A1228" s="10">
        <v>2356</v>
      </c>
      <c r="B1228" s="3" t="s">
        <v>4350</v>
      </c>
      <c r="C1228" s="3" t="s">
        <v>3696</v>
      </c>
      <c r="D1228" s="3" t="s">
        <v>1</v>
      </c>
      <c r="E1228" s="3" t="s">
        <v>4351</v>
      </c>
      <c r="F1228" s="24">
        <f>('ICT-BD'!I2357)</f>
        <v>12.808734439585477</v>
      </c>
      <c r="G1228" s="24" t="str">
        <f>('ICT-BD'!J2357)</f>
        <v>Algo Frío</v>
      </c>
      <c r="H1228" s="24">
        <f t="shared" si="95"/>
        <v>28.516652110717406</v>
      </c>
      <c r="I1228" s="72">
        <f>('ICA-BD'!L2357)</f>
        <v>52.092592592592595</v>
      </c>
      <c r="J1228" s="72" t="str">
        <f>('ICA-BD'!M2357)</f>
        <v>Aceptable</v>
      </c>
      <c r="K1228" s="72">
        <f t="shared" si="96"/>
        <v>78.388148148148147</v>
      </c>
      <c r="L1228" s="133">
        <f>('IRA-BD'!G2357)</f>
        <v>31</v>
      </c>
      <c r="M1228" s="36" t="str">
        <f>('IRA-BD'!H2357)</f>
        <v>Aceptable</v>
      </c>
      <c r="N1228" s="133">
        <f t="shared" si="97"/>
        <v>31</v>
      </c>
      <c r="O1228" s="80">
        <f t="shared" si="98"/>
        <v>45.968266752955181</v>
      </c>
      <c r="P1228" s="81" t="str">
        <f t="shared" si="99"/>
        <v>Moderado</v>
      </c>
      <c r="Q1228" s="11">
        <v>11</v>
      </c>
      <c r="R1228" s="11" t="s">
        <v>167</v>
      </c>
      <c r="S1228" s="11">
        <v>2</v>
      </c>
      <c r="T1228" s="11">
        <v>-74.091347310000003</v>
      </c>
      <c r="U1228" s="12">
        <v>4.7303380559999999</v>
      </c>
    </row>
    <row r="1229" spans="1:21" x14ac:dyDescent="0.25">
      <c r="A1229" s="10">
        <v>2358</v>
      </c>
      <c r="B1229" s="3" t="s">
        <v>4354</v>
      </c>
      <c r="C1229" s="3" t="s">
        <v>3696</v>
      </c>
      <c r="D1229" s="3" t="s">
        <v>1</v>
      </c>
      <c r="E1229" s="3" t="s">
        <v>4355</v>
      </c>
      <c r="F1229" s="24">
        <f>('ICT-BD'!I2359)</f>
        <v>12.808734439585477</v>
      </c>
      <c r="G1229" s="24" t="str">
        <f>('ICT-BD'!J2359)</f>
        <v>Algo Frío</v>
      </c>
      <c r="H1229" s="24">
        <f t="shared" si="95"/>
        <v>28.516652110717406</v>
      </c>
      <c r="I1229" s="72">
        <f>('ICA-BD'!L2359)</f>
        <v>52.092592592592595</v>
      </c>
      <c r="J1229" s="72" t="str">
        <f>('ICA-BD'!M2359)</f>
        <v>Aceptable</v>
      </c>
      <c r="K1229" s="72">
        <f t="shared" si="96"/>
        <v>78.388148148148147</v>
      </c>
      <c r="L1229" s="133">
        <f>('IRA-BD'!G2359)</f>
        <v>31</v>
      </c>
      <c r="M1229" s="36" t="str">
        <f>('IRA-BD'!H2359)</f>
        <v>Aceptable</v>
      </c>
      <c r="N1229" s="133">
        <f t="shared" si="97"/>
        <v>31</v>
      </c>
      <c r="O1229" s="80">
        <f t="shared" si="98"/>
        <v>45.968266752955181</v>
      </c>
      <c r="P1229" s="81" t="str">
        <f t="shared" si="99"/>
        <v>Moderado</v>
      </c>
      <c r="Q1229" s="11">
        <v>11</v>
      </c>
      <c r="R1229" s="11" t="s">
        <v>167</v>
      </c>
      <c r="S1229" s="11">
        <v>3</v>
      </c>
      <c r="T1229" s="11">
        <v>-74.085811680000006</v>
      </c>
      <c r="U1229" s="12">
        <v>4.7296317620000004</v>
      </c>
    </row>
    <row r="1230" spans="1:21" x14ac:dyDescent="0.25">
      <c r="A1230" s="10">
        <v>2359</v>
      </c>
      <c r="B1230" s="3" t="s">
        <v>4356</v>
      </c>
      <c r="C1230" s="3" t="s">
        <v>3696</v>
      </c>
      <c r="D1230" s="3" t="s">
        <v>1</v>
      </c>
      <c r="E1230" s="3" t="s">
        <v>4357</v>
      </c>
      <c r="F1230" s="24">
        <f>('ICT-BD'!I2360)</f>
        <v>12.808734439585477</v>
      </c>
      <c r="G1230" s="24" t="str">
        <f>('ICT-BD'!J2360)</f>
        <v>Algo Frío</v>
      </c>
      <c r="H1230" s="24">
        <f t="shared" si="95"/>
        <v>28.516652110717406</v>
      </c>
      <c r="I1230" s="72">
        <f>('ICA-BD'!L2360)</f>
        <v>52.092592592592595</v>
      </c>
      <c r="J1230" s="72" t="str">
        <f>('ICA-BD'!M2360)</f>
        <v>Aceptable</v>
      </c>
      <c r="K1230" s="72">
        <f t="shared" si="96"/>
        <v>78.388148148148147</v>
      </c>
      <c r="L1230" s="133">
        <f>('IRA-BD'!G2360)</f>
        <v>31</v>
      </c>
      <c r="M1230" s="36" t="str">
        <f>('IRA-BD'!H2360)</f>
        <v>Aceptable</v>
      </c>
      <c r="N1230" s="133">
        <f t="shared" si="97"/>
        <v>31</v>
      </c>
      <c r="O1230" s="80">
        <f t="shared" si="98"/>
        <v>45.968266752955181</v>
      </c>
      <c r="P1230" s="81" t="str">
        <f t="shared" si="99"/>
        <v>Moderado</v>
      </c>
      <c r="Q1230" s="11">
        <v>11</v>
      </c>
      <c r="R1230" s="11" t="s">
        <v>167</v>
      </c>
      <c r="S1230" s="11">
        <v>4</v>
      </c>
      <c r="T1230" s="11">
        <v>-74.084663539999994</v>
      </c>
      <c r="U1230" s="12">
        <v>4.7323570339999996</v>
      </c>
    </row>
    <row r="1231" spans="1:21" x14ac:dyDescent="0.25">
      <c r="A1231" s="10">
        <v>2372</v>
      </c>
      <c r="B1231" s="3" t="s">
        <v>4378</v>
      </c>
      <c r="C1231" s="3" t="s">
        <v>3696</v>
      </c>
      <c r="D1231" s="3" t="s">
        <v>1</v>
      </c>
      <c r="E1231" s="3" t="s">
        <v>4276</v>
      </c>
      <c r="F1231" s="24">
        <f>('ICT-BD'!I2373)</f>
        <v>12.808734439585477</v>
      </c>
      <c r="G1231" s="24" t="str">
        <f>('ICT-BD'!J2373)</f>
        <v>Algo Frío</v>
      </c>
      <c r="H1231" s="24">
        <f t="shared" si="95"/>
        <v>28.516652110717406</v>
      </c>
      <c r="I1231" s="72">
        <f>('ICA-BD'!L2373)</f>
        <v>52.092592592592595</v>
      </c>
      <c r="J1231" s="72" t="str">
        <f>('ICA-BD'!M2373)</f>
        <v>Aceptable</v>
      </c>
      <c r="K1231" s="72">
        <f t="shared" si="96"/>
        <v>78.388148148148147</v>
      </c>
      <c r="L1231" s="133">
        <f>('IRA-BD'!G2373)</f>
        <v>31</v>
      </c>
      <c r="M1231" s="36" t="str">
        <f>('IRA-BD'!H2373)</f>
        <v>Aceptable</v>
      </c>
      <c r="N1231" s="133">
        <f t="shared" si="97"/>
        <v>31</v>
      </c>
      <c r="O1231" s="80">
        <f t="shared" si="98"/>
        <v>45.968266752955181</v>
      </c>
      <c r="P1231" s="81" t="str">
        <f t="shared" si="99"/>
        <v>Moderado</v>
      </c>
      <c r="Q1231" s="11">
        <v>11</v>
      </c>
      <c r="R1231" s="11" t="s">
        <v>167</v>
      </c>
      <c r="S1231" s="11">
        <v>3</v>
      </c>
      <c r="T1231" s="11">
        <v>-74.095939220000005</v>
      </c>
      <c r="U1231" s="12">
        <v>4.7356056479999999</v>
      </c>
    </row>
    <row r="1232" spans="1:21" x14ac:dyDescent="0.25">
      <c r="A1232" s="10">
        <v>2376</v>
      </c>
      <c r="B1232" s="3" t="s">
        <v>4385</v>
      </c>
      <c r="C1232" s="3" t="s">
        <v>3696</v>
      </c>
      <c r="D1232" s="3" t="s">
        <v>1</v>
      </c>
      <c r="E1232" s="3" t="s">
        <v>4344</v>
      </c>
      <c r="F1232" s="24">
        <f>('ICT-BD'!I2377)</f>
        <v>12.808734439585477</v>
      </c>
      <c r="G1232" s="24" t="str">
        <f>('ICT-BD'!J2377)</f>
        <v>Algo Frío</v>
      </c>
      <c r="H1232" s="24">
        <f t="shared" si="95"/>
        <v>28.516652110717406</v>
      </c>
      <c r="I1232" s="72">
        <f>('ICA-BD'!L2377)</f>
        <v>52.092592592592595</v>
      </c>
      <c r="J1232" s="72" t="str">
        <f>('ICA-BD'!M2377)</f>
        <v>Aceptable</v>
      </c>
      <c r="K1232" s="72">
        <f t="shared" si="96"/>
        <v>78.388148148148147</v>
      </c>
      <c r="L1232" s="133">
        <f>('IRA-BD'!G2377)</f>
        <v>31</v>
      </c>
      <c r="M1232" s="36" t="str">
        <f>('IRA-BD'!H2377)</f>
        <v>Aceptable</v>
      </c>
      <c r="N1232" s="133">
        <f t="shared" si="97"/>
        <v>31</v>
      </c>
      <c r="O1232" s="80">
        <f t="shared" si="98"/>
        <v>45.968266752955181</v>
      </c>
      <c r="P1232" s="81" t="str">
        <f t="shared" si="99"/>
        <v>Moderado</v>
      </c>
      <c r="Q1232" s="11">
        <v>11</v>
      </c>
      <c r="R1232" s="11" t="s">
        <v>167</v>
      </c>
      <c r="S1232" s="11">
        <v>3</v>
      </c>
      <c r="T1232" s="11">
        <v>-74.085432920000002</v>
      </c>
      <c r="U1232" s="12">
        <v>4.7310668299999996</v>
      </c>
    </row>
    <row r="1233" spans="1:21" x14ac:dyDescent="0.25">
      <c r="A1233" s="10">
        <v>2378</v>
      </c>
      <c r="B1233" s="3" t="s">
        <v>4388</v>
      </c>
      <c r="C1233" s="3" t="s">
        <v>3696</v>
      </c>
      <c r="D1233" s="3" t="s">
        <v>1</v>
      </c>
      <c r="E1233" s="3" t="s">
        <v>4389</v>
      </c>
      <c r="F1233" s="24">
        <f>('ICT-BD'!I2379)</f>
        <v>12.808734439585477</v>
      </c>
      <c r="G1233" s="24" t="str">
        <f>('ICT-BD'!J2379)</f>
        <v>Algo Frío</v>
      </c>
      <c r="H1233" s="24">
        <f t="shared" si="95"/>
        <v>28.516652110717406</v>
      </c>
      <c r="I1233" s="72">
        <f>('ICA-BD'!L2379)</f>
        <v>52.092592592592595</v>
      </c>
      <c r="J1233" s="72" t="str">
        <f>('ICA-BD'!M2379)</f>
        <v>Aceptable</v>
      </c>
      <c r="K1233" s="72">
        <f t="shared" si="96"/>
        <v>78.388148148148147</v>
      </c>
      <c r="L1233" s="133">
        <f>('IRA-BD'!G2379)</f>
        <v>31</v>
      </c>
      <c r="M1233" s="36" t="str">
        <f>('IRA-BD'!H2379)</f>
        <v>Aceptable</v>
      </c>
      <c r="N1233" s="133">
        <f t="shared" si="97"/>
        <v>31</v>
      </c>
      <c r="O1233" s="80">
        <f t="shared" si="98"/>
        <v>45.968266752955181</v>
      </c>
      <c r="P1233" s="81" t="str">
        <f t="shared" si="99"/>
        <v>Moderado</v>
      </c>
      <c r="Q1233" s="11">
        <v>11</v>
      </c>
      <c r="R1233" s="11" t="s">
        <v>167</v>
      </c>
      <c r="S1233" s="11">
        <v>3</v>
      </c>
      <c r="T1233" s="11">
        <v>-74.086255949999995</v>
      </c>
      <c r="U1233" s="12">
        <v>4.7339255820000004</v>
      </c>
    </row>
    <row r="1234" spans="1:21" x14ac:dyDescent="0.25">
      <c r="A1234" s="10">
        <v>2379</v>
      </c>
      <c r="B1234" s="3" t="s">
        <v>4390</v>
      </c>
      <c r="C1234" s="3" t="s">
        <v>3696</v>
      </c>
      <c r="D1234" s="3" t="s">
        <v>1</v>
      </c>
      <c r="E1234" s="3" t="s">
        <v>4389</v>
      </c>
      <c r="F1234" s="24">
        <f>('ICT-BD'!I2380)</f>
        <v>12.808734439585477</v>
      </c>
      <c r="G1234" s="24" t="str">
        <f>('ICT-BD'!J2380)</f>
        <v>Algo Frío</v>
      </c>
      <c r="H1234" s="24">
        <f t="shared" si="95"/>
        <v>28.516652110717406</v>
      </c>
      <c r="I1234" s="72">
        <f>('ICA-BD'!L2380)</f>
        <v>52.092592592592595</v>
      </c>
      <c r="J1234" s="72" t="str">
        <f>('ICA-BD'!M2380)</f>
        <v>Aceptable</v>
      </c>
      <c r="K1234" s="72">
        <f t="shared" si="96"/>
        <v>78.388148148148147</v>
      </c>
      <c r="L1234" s="133">
        <f>('IRA-BD'!G2380)</f>
        <v>31</v>
      </c>
      <c r="M1234" s="36" t="str">
        <f>('IRA-BD'!H2380)</f>
        <v>Aceptable</v>
      </c>
      <c r="N1234" s="133">
        <f t="shared" si="97"/>
        <v>31</v>
      </c>
      <c r="O1234" s="80">
        <f t="shared" si="98"/>
        <v>45.968266752955181</v>
      </c>
      <c r="P1234" s="81" t="str">
        <f t="shared" si="99"/>
        <v>Moderado</v>
      </c>
      <c r="Q1234" s="11">
        <v>11</v>
      </c>
      <c r="R1234" s="11" t="s">
        <v>167</v>
      </c>
      <c r="S1234" s="11">
        <v>3</v>
      </c>
      <c r="T1234" s="11">
        <v>-74.087861759999996</v>
      </c>
      <c r="U1234" s="12">
        <v>4.7342017890000001</v>
      </c>
    </row>
    <row r="1235" spans="1:21" x14ac:dyDescent="0.25">
      <c r="A1235" s="10">
        <v>2727</v>
      </c>
      <c r="B1235" s="3" t="s">
        <v>4994</v>
      </c>
      <c r="C1235" s="3" t="s">
        <v>4984</v>
      </c>
      <c r="D1235" s="3" t="s">
        <v>1</v>
      </c>
      <c r="E1235" s="3" t="s">
        <v>4991</v>
      </c>
      <c r="F1235" s="24">
        <f>('ICT-BD'!I2728)</f>
        <v>12.808734439585477</v>
      </c>
      <c r="G1235" s="24" t="str">
        <f>('ICT-BD'!J2728)</f>
        <v>Algo Frío</v>
      </c>
      <c r="H1235" s="24">
        <f t="shared" si="95"/>
        <v>28.516652110717406</v>
      </c>
      <c r="I1235" s="72">
        <f>('ICA-BD'!L2728)</f>
        <v>52.092592592592595</v>
      </c>
      <c r="J1235" s="72" t="str">
        <f>('ICA-BD'!M2728)</f>
        <v>Aceptable</v>
      </c>
      <c r="K1235" s="72">
        <f t="shared" si="96"/>
        <v>78.388148148148147</v>
      </c>
      <c r="L1235" s="133">
        <f>('IRA-BD'!G2728)</f>
        <v>31</v>
      </c>
      <c r="M1235" s="36" t="str">
        <f>('IRA-BD'!H2728)</f>
        <v>Aceptable</v>
      </c>
      <c r="N1235" s="133">
        <f t="shared" si="97"/>
        <v>31</v>
      </c>
      <c r="O1235" s="80">
        <f t="shared" si="98"/>
        <v>45.968266752955181</v>
      </c>
      <c r="P1235" s="81" t="str">
        <f t="shared" si="99"/>
        <v>Moderado</v>
      </c>
      <c r="Q1235" s="11">
        <v>12</v>
      </c>
      <c r="R1235" s="11" t="s">
        <v>172</v>
      </c>
      <c r="S1235" s="11">
        <v>5</v>
      </c>
      <c r="T1235" s="11">
        <v>-74.060590059999996</v>
      </c>
      <c r="U1235" s="12">
        <v>4.6858190950000003</v>
      </c>
    </row>
    <row r="1236" spans="1:21" x14ac:dyDescent="0.25">
      <c r="A1236" s="10">
        <v>2730</v>
      </c>
      <c r="B1236" s="3" t="s">
        <v>4999</v>
      </c>
      <c r="C1236" s="3" t="s">
        <v>4984</v>
      </c>
      <c r="D1236" s="3" t="s">
        <v>1</v>
      </c>
      <c r="E1236" s="3" t="s">
        <v>4991</v>
      </c>
      <c r="F1236" s="24">
        <f>('ICT-BD'!I2731)</f>
        <v>12.808734439585477</v>
      </c>
      <c r="G1236" s="24" t="str">
        <f>('ICT-BD'!J2731)</f>
        <v>Algo Frío</v>
      </c>
      <c r="H1236" s="24">
        <f t="shared" si="95"/>
        <v>28.516652110717406</v>
      </c>
      <c r="I1236" s="72">
        <f>('ICA-BD'!L2731)</f>
        <v>52.092592592592595</v>
      </c>
      <c r="J1236" s="72" t="str">
        <f>('ICA-BD'!M2731)</f>
        <v>Aceptable</v>
      </c>
      <c r="K1236" s="72">
        <f t="shared" si="96"/>
        <v>78.388148148148147</v>
      </c>
      <c r="L1236" s="133">
        <f>('IRA-BD'!G2731)</f>
        <v>31</v>
      </c>
      <c r="M1236" s="36" t="str">
        <f>('IRA-BD'!H2731)</f>
        <v>Aceptable</v>
      </c>
      <c r="N1236" s="133">
        <f t="shared" si="97"/>
        <v>31</v>
      </c>
      <c r="O1236" s="80">
        <f t="shared" si="98"/>
        <v>45.968266752955181</v>
      </c>
      <c r="P1236" s="81" t="str">
        <f t="shared" si="99"/>
        <v>Moderado</v>
      </c>
      <c r="Q1236" s="11">
        <v>12</v>
      </c>
      <c r="R1236" s="11" t="s">
        <v>172</v>
      </c>
      <c r="S1236" s="11">
        <v>4</v>
      </c>
      <c r="T1236" s="11">
        <v>-74.060649659999996</v>
      </c>
      <c r="U1236" s="12">
        <v>4.682558073</v>
      </c>
    </row>
    <row r="1237" spans="1:21" x14ac:dyDescent="0.25">
      <c r="A1237" s="10">
        <v>2543</v>
      </c>
      <c r="B1237" s="3" t="s">
        <v>4680</v>
      </c>
      <c r="C1237" s="3" t="s">
        <v>3696</v>
      </c>
      <c r="D1237" s="3" t="s">
        <v>1</v>
      </c>
      <c r="E1237" s="3" t="s">
        <v>4681</v>
      </c>
      <c r="F1237" s="24">
        <f>('ICT-BD'!I2544)</f>
        <v>12.693207725923974</v>
      </c>
      <c r="G1237" s="24" t="str">
        <f>('ICT-BD'!J2544)</f>
        <v>Algo Frío</v>
      </c>
      <c r="H1237" s="24">
        <f t="shared" si="95"/>
        <v>30.036740448368754</v>
      </c>
      <c r="I1237" s="72">
        <f>('ICA-BD'!L2544)</f>
        <v>54.870370370370367</v>
      </c>
      <c r="J1237" s="72" t="str">
        <f>('ICA-BD'!M2544)</f>
        <v>Aceptable</v>
      </c>
      <c r="K1237" s="72">
        <f t="shared" si="96"/>
        <v>76.83259259259259</v>
      </c>
      <c r="L1237" s="133">
        <f>('IRA-BD'!G2544)</f>
        <v>31</v>
      </c>
      <c r="M1237" s="36" t="str">
        <f>('IRA-BD'!H2544)</f>
        <v>Aceptable</v>
      </c>
      <c r="N1237" s="133">
        <f t="shared" si="97"/>
        <v>31</v>
      </c>
      <c r="O1237" s="80">
        <f t="shared" si="98"/>
        <v>45.956444346987119</v>
      </c>
      <c r="P1237" s="81" t="str">
        <f t="shared" si="99"/>
        <v>Moderado</v>
      </c>
      <c r="Q1237" s="11">
        <v>11</v>
      </c>
      <c r="R1237" s="11" t="s">
        <v>166</v>
      </c>
      <c r="S1237" s="11">
        <v>6</v>
      </c>
      <c r="T1237" s="11">
        <v>-74.081620569999998</v>
      </c>
      <c r="U1237" s="12">
        <v>4.7122568109999996</v>
      </c>
    </row>
    <row r="1238" spans="1:21" x14ac:dyDescent="0.25">
      <c r="A1238" s="10">
        <v>2558</v>
      </c>
      <c r="B1238" s="3" t="s">
        <v>4705</v>
      </c>
      <c r="C1238" s="3" t="s">
        <v>3696</v>
      </c>
      <c r="D1238" s="3" t="s">
        <v>1</v>
      </c>
      <c r="E1238" s="3" t="s">
        <v>4686</v>
      </c>
      <c r="F1238" s="24">
        <f>('ICT-BD'!I2559)</f>
        <v>12.693207725923974</v>
      </c>
      <c r="G1238" s="24" t="str">
        <f>('ICT-BD'!J2559)</f>
        <v>Algo Frío</v>
      </c>
      <c r="H1238" s="24">
        <f t="shared" si="95"/>
        <v>30.036740448368754</v>
      </c>
      <c r="I1238" s="72">
        <f>('ICA-BD'!L2559)</f>
        <v>54.870370370370367</v>
      </c>
      <c r="J1238" s="72" t="str">
        <f>('ICA-BD'!M2559)</f>
        <v>Aceptable</v>
      </c>
      <c r="K1238" s="72">
        <f t="shared" si="96"/>
        <v>76.83259259259259</v>
      </c>
      <c r="L1238" s="133">
        <f>('IRA-BD'!G2559)</f>
        <v>31</v>
      </c>
      <c r="M1238" s="36" t="str">
        <f>('IRA-BD'!H2559)</f>
        <v>Aceptable</v>
      </c>
      <c r="N1238" s="133">
        <f t="shared" si="97"/>
        <v>31</v>
      </c>
      <c r="O1238" s="80">
        <f t="shared" si="98"/>
        <v>45.956444346987119</v>
      </c>
      <c r="P1238" s="81" t="str">
        <f t="shared" si="99"/>
        <v>Moderado</v>
      </c>
      <c r="Q1238" s="11">
        <v>11</v>
      </c>
      <c r="R1238" s="11" t="s">
        <v>166</v>
      </c>
      <c r="S1238" s="11">
        <v>5</v>
      </c>
      <c r="T1238" s="11">
        <v>-74.077835399999998</v>
      </c>
      <c r="U1238" s="12">
        <v>4.7072161770000003</v>
      </c>
    </row>
    <row r="1239" spans="1:21" x14ac:dyDescent="0.25">
      <c r="A1239" s="10">
        <v>2600</v>
      </c>
      <c r="B1239" s="3" t="s">
        <v>4775</v>
      </c>
      <c r="C1239" s="3" t="s">
        <v>3696</v>
      </c>
      <c r="D1239" s="3" t="s">
        <v>1</v>
      </c>
      <c r="E1239" s="3" t="s">
        <v>4776</v>
      </c>
      <c r="F1239" s="24">
        <f>('ICT-BD'!I2601)</f>
        <v>12.693207725923974</v>
      </c>
      <c r="G1239" s="24" t="str">
        <f>('ICT-BD'!J2601)</f>
        <v>Algo Frío</v>
      </c>
      <c r="H1239" s="24">
        <f t="shared" si="95"/>
        <v>30.036740448368754</v>
      </c>
      <c r="I1239" s="72">
        <f>('ICA-BD'!L2601)</f>
        <v>54.870370370370367</v>
      </c>
      <c r="J1239" s="72" t="str">
        <f>('ICA-BD'!M2601)</f>
        <v>Aceptable</v>
      </c>
      <c r="K1239" s="72">
        <f t="shared" si="96"/>
        <v>76.83259259259259</v>
      </c>
      <c r="L1239" s="133">
        <f>('IRA-BD'!G2601)</f>
        <v>31</v>
      </c>
      <c r="M1239" s="36" t="str">
        <f>('IRA-BD'!H2601)</f>
        <v>Aceptable</v>
      </c>
      <c r="N1239" s="133">
        <f t="shared" si="97"/>
        <v>31</v>
      </c>
      <c r="O1239" s="80">
        <f t="shared" si="98"/>
        <v>45.956444346987119</v>
      </c>
      <c r="P1239" s="81" t="str">
        <f t="shared" si="99"/>
        <v>Moderado</v>
      </c>
      <c r="Q1239" s="11">
        <v>11</v>
      </c>
      <c r="R1239" s="11" t="s">
        <v>166</v>
      </c>
      <c r="S1239" s="11">
        <v>3</v>
      </c>
      <c r="T1239" s="11">
        <v>-74.088324499999999</v>
      </c>
      <c r="U1239" s="12">
        <v>4.7147621229999999</v>
      </c>
    </row>
    <row r="1240" spans="1:21" x14ac:dyDescent="0.25">
      <c r="A1240" s="10">
        <v>2704</v>
      </c>
      <c r="B1240" s="3" t="s">
        <v>4952</v>
      </c>
      <c r="C1240" s="3" t="s">
        <v>3696</v>
      </c>
      <c r="D1240" s="3" t="s">
        <v>1</v>
      </c>
      <c r="E1240" s="3" t="s">
        <v>4953</v>
      </c>
      <c r="F1240" s="24">
        <f>('ICT-BD'!I2705)</f>
        <v>12.693207725923974</v>
      </c>
      <c r="G1240" s="24" t="str">
        <f>('ICT-BD'!J2705)</f>
        <v>Algo Frío</v>
      </c>
      <c r="H1240" s="24">
        <f t="shared" si="95"/>
        <v>30.036740448368754</v>
      </c>
      <c r="I1240" s="72">
        <f>('ICA-BD'!L2705)</f>
        <v>54.870370370370367</v>
      </c>
      <c r="J1240" s="72" t="str">
        <f>('ICA-BD'!M2705)</f>
        <v>Aceptable</v>
      </c>
      <c r="K1240" s="72">
        <f t="shared" si="96"/>
        <v>76.83259259259259</v>
      </c>
      <c r="L1240" s="133">
        <f>('IRA-BD'!G2705)</f>
        <v>31</v>
      </c>
      <c r="M1240" s="36" t="str">
        <f>('IRA-BD'!H2705)</f>
        <v>Aceptable</v>
      </c>
      <c r="N1240" s="133">
        <f t="shared" si="97"/>
        <v>31</v>
      </c>
      <c r="O1240" s="80">
        <f t="shared" si="98"/>
        <v>45.956444346987119</v>
      </c>
      <c r="P1240" s="81" t="str">
        <f t="shared" si="99"/>
        <v>Moderado</v>
      </c>
      <c r="Q1240" s="11">
        <v>11</v>
      </c>
      <c r="R1240" s="11" t="s">
        <v>167</v>
      </c>
      <c r="S1240" s="11">
        <v>3</v>
      </c>
      <c r="T1240" s="11">
        <v>-74.090164299999998</v>
      </c>
      <c r="U1240" s="12">
        <v>4.7171871369999998</v>
      </c>
    </row>
    <row r="1241" spans="1:21" x14ac:dyDescent="0.25">
      <c r="A1241" s="10">
        <v>2862</v>
      </c>
      <c r="B1241" s="3" t="s">
        <v>5229</v>
      </c>
      <c r="C1241" s="3" t="s">
        <v>5098</v>
      </c>
      <c r="D1241" s="3" t="s">
        <v>1</v>
      </c>
      <c r="E1241" s="3" t="s">
        <v>5230</v>
      </c>
      <c r="F1241" s="24">
        <f>('ICT-BD'!I2863)</f>
        <v>12.693207725923974</v>
      </c>
      <c r="G1241" s="24" t="str">
        <f>('ICT-BD'!J2863)</f>
        <v>Algo Frío</v>
      </c>
      <c r="H1241" s="24">
        <f t="shared" si="95"/>
        <v>30.036740448368754</v>
      </c>
      <c r="I1241" s="72">
        <f>('ICA-BD'!L2863)</f>
        <v>54.870370370370367</v>
      </c>
      <c r="J1241" s="72" t="str">
        <f>('ICA-BD'!M2863)</f>
        <v>Aceptable</v>
      </c>
      <c r="K1241" s="72">
        <f t="shared" si="96"/>
        <v>76.83259259259259</v>
      </c>
      <c r="L1241" s="133">
        <f>('IRA-BD'!G2863)</f>
        <v>31</v>
      </c>
      <c r="M1241" s="36" t="str">
        <f>('IRA-BD'!H2863)</f>
        <v>Aceptable</v>
      </c>
      <c r="N1241" s="133">
        <f t="shared" si="97"/>
        <v>31</v>
      </c>
      <c r="O1241" s="80">
        <f t="shared" si="98"/>
        <v>45.956444346987119</v>
      </c>
      <c r="P1241" s="81" t="str">
        <f t="shared" si="99"/>
        <v>Moderado</v>
      </c>
      <c r="Q1241" s="11">
        <v>13</v>
      </c>
      <c r="R1241" s="11" t="s">
        <v>171</v>
      </c>
      <c r="S1241" s="11">
        <v>4</v>
      </c>
      <c r="T1241" s="11">
        <v>-74.108210139999997</v>
      </c>
      <c r="U1241" s="12">
        <v>4.644844827</v>
      </c>
    </row>
    <row r="1242" spans="1:21" x14ac:dyDescent="0.25">
      <c r="A1242" s="10">
        <v>2872</v>
      </c>
      <c r="B1242" s="3" t="s">
        <v>5247</v>
      </c>
      <c r="C1242" s="3" t="s">
        <v>5098</v>
      </c>
      <c r="D1242" s="3" t="s">
        <v>1</v>
      </c>
      <c r="E1242" s="3" t="s">
        <v>5248</v>
      </c>
      <c r="F1242" s="24">
        <f>('ICT-BD'!I2873)</f>
        <v>12.693207725923974</v>
      </c>
      <c r="G1242" s="24" t="str">
        <f>('ICT-BD'!J2873)</f>
        <v>Algo Frío</v>
      </c>
      <c r="H1242" s="24">
        <f t="shared" si="95"/>
        <v>30.036740448368754</v>
      </c>
      <c r="I1242" s="72">
        <f>('ICA-BD'!L2873)</f>
        <v>54.870370370370367</v>
      </c>
      <c r="J1242" s="72" t="str">
        <f>('ICA-BD'!M2873)</f>
        <v>Aceptable</v>
      </c>
      <c r="K1242" s="72">
        <f t="shared" si="96"/>
        <v>76.83259259259259</v>
      </c>
      <c r="L1242" s="133">
        <f>('IRA-BD'!G2873)</f>
        <v>31</v>
      </c>
      <c r="M1242" s="36" t="str">
        <f>('IRA-BD'!H2873)</f>
        <v>Aceptable</v>
      </c>
      <c r="N1242" s="133">
        <f t="shared" si="97"/>
        <v>31</v>
      </c>
      <c r="O1242" s="80">
        <f t="shared" si="98"/>
        <v>45.956444346987119</v>
      </c>
      <c r="P1242" s="81" t="str">
        <f t="shared" si="99"/>
        <v>Moderado</v>
      </c>
      <c r="Q1242" s="11">
        <v>13</v>
      </c>
      <c r="R1242" s="11" t="s">
        <v>171</v>
      </c>
      <c r="S1242" s="11">
        <v>4</v>
      </c>
      <c r="T1242" s="11">
        <v>-74.105904109999997</v>
      </c>
      <c r="U1242" s="12">
        <v>4.6426428319999999</v>
      </c>
    </row>
    <row r="1243" spans="1:21" x14ac:dyDescent="0.25">
      <c r="A1243" s="10">
        <v>3013</v>
      </c>
      <c r="B1243" s="3" t="s">
        <v>5481</v>
      </c>
      <c r="C1243" s="3" t="s">
        <v>5354</v>
      </c>
      <c r="D1243" s="3" t="s">
        <v>1</v>
      </c>
      <c r="E1243" s="3" t="s">
        <v>5482</v>
      </c>
      <c r="F1243" s="24">
        <f>('ICT-BD'!I3014)</f>
        <v>12.693207725923974</v>
      </c>
      <c r="G1243" s="24" t="str">
        <f>('ICT-BD'!J3014)</f>
        <v>Algo Frío</v>
      </c>
      <c r="H1243" s="24">
        <f t="shared" si="95"/>
        <v>30.036740448368754</v>
      </c>
      <c r="I1243" s="72">
        <f>('ICA-BD'!L3014)</f>
        <v>54.870370370370367</v>
      </c>
      <c r="J1243" s="72" t="str">
        <f>('ICA-BD'!M3014)</f>
        <v>Aceptable</v>
      </c>
      <c r="K1243" s="72">
        <f t="shared" si="96"/>
        <v>76.83259259259259</v>
      </c>
      <c r="L1243" s="133">
        <f>('IRA-BD'!G3014)</f>
        <v>31</v>
      </c>
      <c r="M1243" s="36" t="str">
        <f>('IRA-BD'!H3014)</f>
        <v>Aceptable</v>
      </c>
      <c r="N1243" s="133">
        <f t="shared" si="97"/>
        <v>31</v>
      </c>
      <c r="O1243" s="80">
        <f t="shared" si="98"/>
        <v>45.956444346987119</v>
      </c>
      <c r="P1243" s="81" t="str">
        <f t="shared" si="99"/>
        <v>Moderado</v>
      </c>
      <c r="Q1243" s="11">
        <v>16</v>
      </c>
      <c r="R1243" s="11" t="s">
        <v>170</v>
      </c>
      <c r="S1243" s="11">
        <v>3</v>
      </c>
      <c r="T1243" s="11">
        <v>-74.115789430000007</v>
      </c>
      <c r="U1243" s="12">
        <v>4.639360785</v>
      </c>
    </row>
    <row r="1244" spans="1:21" x14ac:dyDescent="0.25">
      <c r="A1244" s="10">
        <v>741</v>
      </c>
      <c r="B1244" s="3" t="s">
        <v>1676</v>
      </c>
      <c r="C1244" s="3" t="s">
        <v>1432</v>
      </c>
      <c r="D1244" s="3" t="s">
        <v>1</v>
      </c>
      <c r="E1244" s="3" t="s">
        <v>1677</v>
      </c>
      <c r="F1244" s="24">
        <f>('ICT-BD'!I742)</f>
        <v>12.426706907059854</v>
      </c>
      <c r="G1244" s="24" t="str">
        <f>('ICT-BD'!J742)</f>
        <v>Algo Frío</v>
      </c>
      <c r="H1244" s="24">
        <f t="shared" si="95"/>
        <v>33.543330170265065</v>
      </c>
      <c r="I1244" s="72">
        <f>('ICA-BD'!L742)</f>
        <v>34.5</v>
      </c>
      <c r="J1244" s="72" t="str">
        <f>('ICA-BD'!M742)</f>
        <v>Buena</v>
      </c>
      <c r="K1244" s="72">
        <f t="shared" si="96"/>
        <v>86.2</v>
      </c>
      <c r="L1244" s="133">
        <f>('IRA-BD'!G742)</f>
        <v>18</v>
      </c>
      <c r="M1244" s="36" t="str">
        <f>('IRA-BD'!H742)</f>
        <v>Regular</v>
      </c>
      <c r="N1244" s="133">
        <f t="shared" si="97"/>
        <v>18</v>
      </c>
      <c r="O1244" s="80">
        <f t="shared" si="98"/>
        <v>45.914443390088358</v>
      </c>
      <c r="P1244" s="81" t="str">
        <f t="shared" si="99"/>
        <v>Moderado</v>
      </c>
      <c r="Q1244" s="11">
        <v>5</v>
      </c>
      <c r="R1244" s="11" t="s">
        <v>159</v>
      </c>
      <c r="S1244" s="11">
        <v>1</v>
      </c>
      <c r="T1244" s="11">
        <v>-74.106566979999997</v>
      </c>
      <c r="U1244" s="12">
        <v>4.5173551009999997</v>
      </c>
    </row>
    <row r="1245" spans="1:21" x14ac:dyDescent="0.25">
      <c r="A1245" s="10">
        <v>767</v>
      </c>
      <c r="B1245" s="3" t="s">
        <v>1724</v>
      </c>
      <c r="C1245" s="3" t="s">
        <v>1432</v>
      </c>
      <c r="D1245" s="3" t="s">
        <v>1</v>
      </c>
      <c r="E1245" s="3" t="s">
        <v>1725</v>
      </c>
      <c r="F1245" s="24">
        <f>('ICT-BD'!I768)</f>
        <v>12.426706907059854</v>
      </c>
      <c r="G1245" s="24" t="str">
        <f>('ICT-BD'!J768)</f>
        <v>Algo Frío</v>
      </c>
      <c r="H1245" s="24">
        <f t="shared" si="95"/>
        <v>33.543330170265065</v>
      </c>
      <c r="I1245" s="72">
        <f>('ICA-BD'!L768)</f>
        <v>34.5</v>
      </c>
      <c r="J1245" s="72" t="str">
        <f>('ICA-BD'!M768)</f>
        <v>Buena</v>
      </c>
      <c r="K1245" s="72">
        <f t="shared" si="96"/>
        <v>86.2</v>
      </c>
      <c r="L1245" s="133">
        <f>('IRA-BD'!G768)</f>
        <v>18</v>
      </c>
      <c r="M1245" s="36" t="str">
        <f>('IRA-BD'!H768)</f>
        <v>Regular</v>
      </c>
      <c r="N1245" s="133">
        <f t="shared" si="97"/>
        <v>18</v>
      </c>
      <c r="O1245" s="80">
        <f t="shared" si="98"/>
        <v>45.914443390088358</v>
      </c>
      <c r="P1245" s="81" t="str">
        <f t="shared" si="99"/>
        <v>Moderado</v>
      </c>
      <c r="Q1245" s="11">
        <v>5</v>
      </c>
      <c r="R1245" s="11" t="s">
        <v>159</v>
      </c>
      <c r="S1245" s="11">
        <v>2</v>
      </c>
      <c r="T1245" s="11">
        <v>-74.120662269999997</v>
      </c>
      <c r="U1245" s="12">
        <v>4.5232463679999997</v>
      </c>
    </row>
    <row r="1246" spans="1:21" x14ac:dyDescent="0.25">
      <c r="A1246" s="10">
        <v>3096</v>
      </c>
      <c r="B1246" s="3" t="s">
        <v>178</v>
      </c>
      <c r="C1246" s="3" t="s">
        <v>6255</v>
      </c>
      <c r="D1246" s="3" t="s">
        <v>1</v>
      </c>
      <c r="E1246" s="3" t="s">
        <v>83</v>
      </c>
      <c r="F1246" s="24">
        <f>('ICT-BD'!I3097)</f>
        <v>12.593380483980399</v>
      </c>
      <c r="G1246" s="24" t="str">
        <f>('ICT-BD'!J3097)</f>
        <v>Algo Frío</v>
      </c>
      <c r="H1246" s="24">
        <f t="shared" si="95"/>
        <v>31.350256789731588</v>
      </c>
      <c r="I1246" s="72">
        <f>('ICA-BD'!L3097)</f>
        <v>57.648148148148152</v>
      </c>
      <c r="J1246" s="72" t="str">
        <f>('ICA-BD'!M3097)</f>
        <v>Aceptable</v>
      </c>
      <c r="K1246" s="72">
        <f t="shared" si="96"/>
        <v>75.277037037037033</v>
      </c>
      <c r="L1246" s="133">
        <f>('IRA-BD'!G3097)</f>
        <v>31</v>
      </c>
      <c r="M1246" s="36" t="str">
        <f>('IRA-BD'!H3097)</f>
        <v>Aceptable</v>
      </c>
      <c r="N1246" s="133">
        <f t="shared" si="97"/>
        <v>31</v>
      </c>
      <c r="O1246" s="80">
        <f t="shared" si="98"/>
        <v>45.875764608922871</v>
      </c>
      <c r="P1246" s="81" t="str">
        <f t="shared" si="99"/>
        <v>Moderado</v>
      </c>
      <c r="Q1246" s="11">
        <v>18</v>
      </c>
      <c r="R1246" s="11" t="s">
        <v>159</v>
      </c>
      <c r="S1246" s="11">
        <v>2</v>
      </c>
      <c r="T1246" s="11">
        <v>-74.11386444</v>
      </c>
      <c r="U1246" s="12">
        <v>4.5682625679999997</v>
      </c>
    </row>
    <row r="1247" spans="1:21" x14ac:dyDescent="0.25">
      <c r="A1247" s="10">
        <v>2744</v>
      </c>
      <c r="B1247" s="3" t="s">
        <v>5021</v>
      </c>
      <c r="C1247" s="3" t="s">
        <v>4984</v>
      </c>
      <c r="D1247" s="3" t="s">
        <v>1</v>
      </c>
      <c r="E1247" s="3" t="s">
        <v>5022</v>
      </c>
      <c r="F1247" s="24">
        <f>('ICT-BD'!I2745)</f>
        <v>12.859190906145464</v>
      </c>
      <c r="G1247" s="24" t="str">
        <f>('ICT-BD'!J2745)</f>
        <v>Algo Frío</v>
      </c>
      <c r="H1247" s="24">
        <f t="shared" si="95"/>
        <v>27.852751234928096</v>
      </c>
      <c r="I1247" s="72">
        <f>('ICA-BD'!L2745)</f>
        <v>52.092592592592595</v>
      </c>
      <c r="J1247" s="72" t="str">
        <f>('ICA-BD'!M2745)</f>
        <v>Aceptable</v>
      </c>
      <c r="K1247" s="72">
        <f t="shared" si="96"/>
        <v>78.388148148148147</v>
      </c>
      <c r="L1247" s="133">
        <f>('IRA-BD'!G2745)</f>
        <v>31</v>
      </c>
      <c r="M1247" s="36" t="str">
        <f>('IRA-BD'!H2745)</f>
        <v>Aceptable</v>
      </c>
      <c r="N1247" s="133">
        <f t="shared" si="97"/>
        <v>31</v>
      </c>
      <c r="O1247" s="80">
        <f t="shared" si="98"/>
        <v>45.746966461025409</v>
      </c>
      <c r="P1247" s="81" t="str">
        <f t="shared" si="99"/>
        <v>Moderado</v>
      </c>
      <c r="Q1247" s="11">
        <v>12</v>
      </c>
      <c r="R1247" s="11" t="s">
        <v>172</v>
      </c>
      <c r="S1247" s="11">
        <v>4</v>
      </c>
      <c r="T1247" s="11">
        <v>-74.082546750000006</v>
      </c>
      <c r="U1247" s="12">
        <v>4.6632491959999998</v>
      </c>
    </row>
    <row r="1248" spans="1:21" x14ac:dyDescent="0.25">
      <c r="A1248" s="10">
        <v>2763</v>
      </c>
      <c r="B1248" s="3" t="s">
        <v>5053</v>
      </c>
      <c r="C1248" s="3" t="s">
        <v>4984</v>
      </c>
      <c r="D1248" s="3" t="s">
        <v>1</v>
      </c>
      <c r="E1248" s="3" t="s">
        <v>5054</v>
      </c>
      <c r="F1248" s="24">
        <f>('ICT-BD'!I2764)</f>
        <v>12.859190906145464</v>
      </c>
      <c r="G1248" s="24" t="str">
        <f>('ICT-BD'!J2764)</f>
        <v>Algo Frío</v>
      </c>
      <c r="H1248" s="24">
        <f t="shared" si="95"/>
        <v>27.852751234928096</v>
      </c>
      <c r="I1248" s="72">
        <f>('ICA-BD'!L2764)</f>
        <v>52.092592592592595</v>
      </c>
      <c r="J1248" s="72" t="str">
        <f>('ICA-BD'!M2764)</f>
        <v>Aceptable</v>
      </c>
      <c r="K1248" s="72">
        <f t="shared" si="96"/>
        <v>78.388148148148147</v>
      </c>
      <c r="L1248" s="133">
        <f>('IRA-BD'!G2764)</f>
        <v>31</v>
      </c>
      <c r="M1248" s="36" t="str">
        <f>('IRA-BD'!H2764)</f>
        <v>Aceptable</v>
      </c>
      <c r="N1248" s="133">
        <f t="shared" si="97"/>
        <v>31</v>
      </c>
      <c r="O1248" s="80">
        <f t="shared" si="98"/>
        <v>45.746966461025409</v>
      </c>
      <c r="P1248" s="81" t="str">
        <f t="shared" si="99"/>
        <v>Moderado</v>
      </c>
      <c r="Q1248" s="11">
        <v>12</v>
      </c>
      <c r="R1248" s="11" t="s">
        <v>172</v>
      </c>
      <c r="S1248" s="11">
        <v>4</v>
      </c>
      <c r="T1248" s="11">
        <v>-74.080550979999998</v>
      </c>
      <c r="U1248" s="12">
        <v>4.6607948879999999</v>
      </c>
    </row>
    <row r="1249" spans="1:21" x14ac:dyDescent="0.25">
      <c r="A1249" s="10">
        <v>1112</v>
      </c>
      <c r="B1249" s="3" t="s">
        <v>2235</v>
      </c>
      <c r="C1249" s="3" t="s">
        <v>1986</v>
      </c>
      <c r="D1249" s="3" t="s">
        <v>1</v>
      </c>
      <c r="E1249" s="3" t="s">
        <v>2224</v>
      </c>
      <c r="F1249" s="24">
        <f>('ICT-BD'!I1113)</f>
        <v>12.879998687207939</v>
      </c>
      <c r="G1249" s="24" t="str">
        <f>('ICT-BD'!J1113)</f>
        <v>Algo Frío</v>
      </c>
      <c r="H1249" s="24">
        <f t="shared" si="95"/>
        <v>27.578964642000798</v>
      </c>
      <c r="I1249" s="72">
        <f>('ICA-BD'!L1113)</f>
        <v>68.648148148148152</v>
      </c>
      <c r="J1249" s="72" t="str">
        <f>('ICA-BD'!M1113)</f>
        <v>Aceptable</v>
      </c>
      <c r="K1249" s="72">
        <f t="shared" si="96"/>
        <v>69.117037037037036</v>
      </c>
      <c r="L1249" s="133">
        <f>('IRA-BD'!G1113)</f>
        <v>40.5</v>
      </c>
      <c r="M1249" s="36" t="str">
        <f>('IRA-BD'!H1113)</f>
        <v>Aceptable</v>
      </c>
      <c r="N1249" s="133">
        <f t="shared" si="97"/>
        <v>40.5</v>
      </c>
      <c r="O1249" s="80">
        <f t="shared" si="98"/>
        <v>45.732000559679278</v>
      </c>
      <c r="P1249" s="81" t="str">
        <f t="shared" si="99"/>
        <v>Moderado</v>
      </c>
      <c r="Q1249" s="11">
        <v>8</v>
      </c>
      <c r="R1249" s="11" t="s">
        <v>5989</v>
      </c>
      <c r="S1249" s="11">
        <v>3</v>
      </c>
      <c r="T1249" s="11">
        <v>-74.146356519999998</v>
      </c>
      <c r="U1249" s="12">
        <v>4.6016491220000004</v>
      </c>
    </row>
    <row r="1250" spans="1:21" x14ac:dyDescent="0.25">
      <c r="A1250" s="10">
        <v>2189</v>
      </c>
      <c r="B1250" s="3" t="s">
        <v>4055</v>
      </c>
      <c r="C1250" s="3" t="s">
        <v>3696</v>
      </c>
      <c r="D1250" s="3" t="s">
        <v>1</v>
      </c>
      <c r="E1250" s="3" t="s">
        <v>4025</v>
      </c>
      <c r="F1250" s="24">
        <f>('ICT-BD'!I2190)</f>
        <v>12.787110239631197</v>
      </c>
      <c r="G1250" s="24" t="str">
        <f>('ICT-BD'!J2190)</f>
        <v>Algo Frío</v>
      </c>
      <c r="H1250" s="24">
        <f t="shared" si="95"/>
        <v>28.801181057484246</v>
      </c>
      <c r="I1250" s="72">
        <f>('ICA-BD'!L2190)</f>
        <v>54.092592592592595</v>
      </c>
      <c r="J1250" s="72" t="str">
        <f>('ICA-BD'!M2190)</f>
        <v>Aceptable</v>
      </c>
      <c r="K1250" s="72">
        <f t="shared" si="96"/>
        <v>77.268148148148143</v>
      </c>
      <c r="L1250" s="133">
        <f>('IRA-BD'!G2190)</f>
        <v>31</v>
      </c>
      <c r="M1250" s="36" t="str">
        <f>('IRA-BD'!H2190)</f>
        <v>Aceptable</v>
      </c>
      <c r="N1250" s="133">
        <f t="shared" si="97"/>
        <v>31</v>
      </c>
      <c r="O1250" s="80">
        <f t="shared" si="98"/>
        <v>45.689776401877459</v>
      </c>
      <c r="P1250" s="81" t="str">
        <f t="shared" si="99"/>
        <v>Moderado</v>
      </c>
      <c r="Q1250" s="11">
        <v>11</v>
      </c>
      <c r="R1250" s="11" t="s">
        <v>5997</v>
      </c>
      <c r="S1250" s="11">
        <v>3</v>
      </c>
      <c r="T1250" s="11">
        <v>-74.101783150000003</v>
      </c>
      <c r="U1250" s="12">
        <v>4.7507033630000004</v>
      </c>
    </row>
    <row r="1251" spans="1:21" x14ac:dyDescent="0.25">
      <c r="A1251" s="10">
        <v>2190</v>
      </c>
      <c r="B1251" s="3" t="s">
        <v>4056</v>
      </c>
      <c r="C1251" s="3" t="s">
        <v>3696</v>
      </c>
      <c r="D1251" s="3" t="s">
        <v>1</v>
      </c>
      <c r="E1251" s="3" t="s">
        <v>4057</v>
      </c>
      <c r="F1251" s="24">
        <f>('ICT-BD'!I2191)</f>
        <v>12.787110239631197</v>
      </c>
      <c r="G1251" s="24" t="str">
        <f>('ICT-BD'!J2191)</f>
        <v>Algo Frío</v>
      </c>
      <c r="H1251" s="24">
        <f t="shared" si="95"/>
        <v>28.801181057484246</v>
      </c>
      <c r="I1251" s="72">
        <f>('ICA-BD'!L2191)</f>
        <v>54.092592592592595</v>
      </c>
      <c r="J1251" s="72" t="str">
        <f>('ICA-BD'!M2191)</f>
        <v>Aceptable</v>
      </c>
      <c r="K1251" s="72">
        <f t="shared" si="96"/>
        <v>77.268148148148143</v>
      </c>
      <c r="L1251" s="133">
        <f>('IRA-BD'!G2191)</f>
        <v>31</v>
      </c>
      <c r="M1251" s="36" t="str">
        <f>('IRA-BD'!H2191)</f>
        <v>Aceptable</v>
      </c>
      <c r="N1251" s="133">
        <f t="shared" si="97"/>
        <v>31</v>
      </c>
      <c r="O1251" s="80">
        <f t="shared" si="98"/>
        <v>45.689776401877459</v>
      </c>
      <c r="P1251" s="81" t="str">
        <f t="shared" si="99"/>
        <v>Moderado</v>
      </c>
      <c r="Q1251" s="11">
        <v>11</v>
      </c>
      <c r="R1251" s="11" t="s">
        <v>5997</v>
      </c>
      <c r="S1251" s="11">
        <v>3</v>
      </c>
      <c r="T1251" s="11">
        <v>-74.103240290000002</v>
      </c>
      <c r="U1251" s="12">
        <v>4.7587747130000002</v>
      </c>
    </row>
    <row r="1252" spans="1:21" x14ac:dyDescent="0.25">
      <c r="A1252" s="10">
        <v>2195</v>
      </c>
      <c r="B1252" s="3" t="s">
        <v>4065</v>
      </c>
      <c r="C1252" s="3" t="s">
        <v>3696</v>
      </c>
      <c r="D1252" s="3" t="s">
        <v>1</v>
      </c>
      <c r="E1252" s="3" t="s">
        <v>4066</v>
      </c>
      <c r="F1252" s="24">
        <f>('ICT-BD'!I2196)</f>
        <v>12.787110239631197</v>
      </c>
      <c r="G1252" s="24" t="str">
        <f>('ICT-BD'!J2196)</f>
        <v>Algo Frío</v>
      </c>
      <c r="H1252" s="24">
        <f t="shared" si="95"/>
        <v>28.801181057484246</v>
      </c>
      <c r="I1252" s="72">
        <f>('ICA-BD'!L2196)</f>
        <v>54.092592592592595</v>
      </c>
      <c r="J1252" s="72" t="str">
        <f>('ICA-BD'!M2196)</f>
        <v>Aceptable</v>
      </c>
      <c r="K1252" s="72">
        <f t="shared" si="96"/>
        <v>77.268148148148143</v>
      </c>
      <c r="L1252" s="133">
        <f>('IRA-BD'!G2196)</f>
        <v>31</v>
      </c>
      <c r="M1252" s="36" t="str">
        <f>('IRA-BD'!H2196)</f>
        <v>Aceptable</v>
      </c>
      <c r="N1252" s="133">
        <f t="shared" si="97"/>
        <v>31</v>
      </c>
      <c r="O1252" s="80">
        <f t="shared" si="98"/>
        <v>45.689776401877459</v>
      </c>
      <c r="P1252" s="81" t="str">
        <f t="shared" si="99"/>
        <v>Moderado</v>
      </c>
      <c r="Q1252" s="11">
        <v>11</v>
      </c>
      <c r="R1252" s="11" t="s">
        <v>5997</v>
      </c>
      <c r="S1252" s="11">
        <v>3</v>
      </c>
      <c r="T1252" s="11">
        <v>-74.101577030000001</v>
      </c>
      <c r="U1252" s="12">
        <v>4.7542008300000003</v>
      </c>
    </row>
    <row r="1253" spans="1:21" x14ac:dyDescent="0.25">
      <c r="A1253" s="10">
        <v>2201</v>
      </c>
      <c r="B1253" s="3" t="s">
        <v>4075</v>
      </c>
      <c r="C1253" s="3" t="s">
        <v>3696</v>
      </c>
      <c r="D1253" s="3" t="s">
        <v>1</v>
      </c>
      <c r="E1253" s="3" t="s">
        <v>4029</v>
      </c>
      <c r="F1253" s="24">
        <f>('ICT-BD'!I2202)</f>
        <v>12.787110239631197</v>
      </c>
      <c r="G1253" s="24" t="str">
        <f>('ICT-BD'!J2202)</f>
        <v>Algo Frío</v>
      </c>
      <c r="H1253" s="24">
        <f t="shared" si="95"/>
        <v>28.801181057484246</v>
      </c>
      <c r="I1253" s="72">
        <f>('ICA-BD'!L2202)</f>
        <v>54.092592592592595</v>
      </c>
      <c r="J1253" s="72" t="str">
        <f>('ICA-BD'!M2202)</f>
        <v>Aceptable</v>
      </c>
      <c r="K1253" s="72">
        <f t="shared" si="96"/>
        <v>77.268148148148143</v>
      </c>
      <c r="L1253" s="133">
        <f>('IRA-BD'!G2202)</f>
        <v>31</v>
      </c>
      <c r="M1253" s="36" t="str">
        <f>('IRA-BD'!H2202)</f>
        <v>Aceptable</v>
      </c>
      <c r="N1253" s="133">
        <f t="shared" si="97"/>
        <v>31</v>
      </c>
      <c r="O1253" s="80">
        <f t="shared" si="98"/>
        <v>45.689776401877459</v>
      </c>
      <c r="P1253" s="81" t="str">
        <f t="shared" si="99"/>
        <v>Moderado</v>
      </c>
      <c r="Q1253" s="11">
        <v>11</v>
      </c>
      <c r="R1253" s="11" t="s">
        <v>5997</v>
      </c>
      <c r="S1253" s="11">
        <v>3</v>
      </c>
      <c r="T1253" s="11">
        <v>-74.103692280000004</v>
      </c>
      <c r="U1253" s="12">
        <v>4.7546156240000004</v>
      </c>
    </row>
    <row r="1254" spans="1:21" x14ac:dyDescent="0.25">
      <c r="A1254" s="10">
        <v>2203</v>
      </c>
      <c r="B1254" s="3" t="s">
        <v>4078</v>
      </c>
      <c r="C1254" s="3" t="s">
        <v>3696</v>
      </c>
      <c r="D1254" s="3" t="s">
        <v>1</v>
      </c>
      <c r="E1254" s="3" t="s">
        <v>4079</v>
      </c>
      <c r="F1254" s="24">
        <f>('ICT-BD'!I2204)</f>
        <v>12.787110239631197</v>
      </c>
      <c r="G1254" s="24" t="str">
        <f>('ICT-BD'!J2204)</f>
        <v>Algo Frío</v>
      </c>
      <c r="H1254" s="24">
        <f t="shared" si="95"/>
        <v>28.801181057484246</v>
      </c>
      <c r="I1254" s="72">
        <f>('ICA-BD'!L2204)</f>
        <v>54.092592592592595</v>
      </c>
      <c r="J1254" s="72" t="str">
        <f>('ICA-BD'!M2204)</f>
        <v>Aceptable</v>
      </c>
      <c r="K1254" s="72">
        <f t="shared" si="96"/>
        <v>77.268148148148143</v>
      </c>
      <c r="L1254" s="133">
        <f>('IRA-BD'!G2204)</f>
        <v>31</v>
      </c>
      <c r="M1254" s="36" t="str">
        <f>('IRA-BD'!H2204)</f>
        <v>Aceptable</v>
      </c>
      <c r="N1254" s="133">
        <f t="shared" si="97"/>
        <v>31</v>
      </c>
      <c r="O1254" s="80">
        <f t="shared" si="98"/>
        <v>45.689776401877459</v>
      </c>
      <c r="P1254" s="81" t="str">
        <f t="shared" si="99"/>
        <v>Moderado</v>
      </c>
      <c r="Q1254" s="11">
        <v>11</v>
      </c>
      <c r="R1254" s="11" t="s">
        <v>5997</v>
      </c>
      <c r="S1254" s="11">
        <v>3</v>
      </c>
      <c r="T1254" s="11">
        <v>-74.098396010000002</v>
      </c>
      <c r="U1254" s="12">
        <v>4.7511963379999997</v>
      </c>
    </row>
    <row r="1255" spans="1:21" x14ac:dyDescent="0.25">
      <c r="A1255" s="10">
        <v>2204</v>
      </c>
      <c r="B1255" s="3" t="s">
        <v>4080</v>
      </c>
      <c r="C1255" s="3" t="s">
        <v>3696</v>
      </c>
      <c r="D1255" s="3" t="s">
        <v>1</v>
      </c>
      <c r="E1255" s="3" t="s">
        <v>4081</v>
      </c>
      <c r="F1255" s="24">
        <f>('ICT-BD'!I2205)</f>
        <v>12.787110239631197</v>
      </c>
      <c r="G1255" s="24" t="str">
        <f>('ICT-BD'!J2205)</f>
        <v>Algo Frío</v>
      </c>
      <c r="H1255" s="24">
        <f t="shared" si="95"/>
        <v>28.801181057484246</v>
      </c>
      <c r="I1255" s="72">
        <f>('ICA-BD'!L2205)</f>
        <v>54.092592592592595</v>
      </c>
      <c r="J1255" s="72" t="str">
        <f>('ICA-BD'!M2205)</f>
        <v>Aceptable</v>
      </c>
      <c r="K1255" s="72">
        <f t="shared" si="96"/>
        <v>77.268148148148143</v>
      </c>
      <c r="L1255" s="133">
        <f>('IRA-BD'!G2205)</f>
        <v>31</v>
      </c>
      <c r="M1255" s="36" t="str">
        <f>('IRA-BD'!H2205)</f>
        <v>Aceptable</v>
      </c>
      <c r="N1255" s="133">
        <f t="shared" si="97"/>
        <v>31</v>
      </c>
      <c r="O1255" s="80">
        <f t="shared" si="98"/>
        <v>45.689776401877459</v>
      </c>
      <c r="P1255" s="81" t="str">
        <f t="shared" si="99"/>
        <v>Moderado</v>
      </c>
      <c r="Q1255" s="11">
        <v>11</v>
      </c>
      <c r="R1255" s="11" t="s">
        <v>5997</v>
      </c>
      <c r="S1255" s="11">
        <v>3</v>
      </c>
      <c r="T1255" s="11">
        <v>-74.103357279999997</v>
      </c>
      <c r="U1255" s="12">
        <v>4.7533193750000002</v>
      </c>
    </row>
    <row r="1256" spans="1:21" x14ac:dyDescent="0.25">
      <c r="A1256" s="10">
        <v>2205</v>
      </c>
      <c r="B1256" s="3" t="s">
        <v>4082</v>
      </c>
      <c r="C1256" s="3" t="s">
        <v>3696</v>
      </c>
      <c r="D1256" s="3" t="s">
        <v>1</v>
      </c>
      <c r="E1256" s="3" t="s">
        <v>4079</v>
      </c>
      <c r="F1256" s="24">
        <f>('ICT-BD'!I2206)</f>
        <v>12.787110239631197</v>
      </c>
      <c r="G1256" s="24" t="str">
        <f>('ICT-BD'!J2206)</f>
        <v>Algo Frío</v>
      </c>
      <c r="H1256" s="24">
        <f t="shared" si="95"/>
        <v>28.801181057484246</v>
      </c>
      <c r="I1256" s="72">
        <f>('ICA-BD'!L2206)</f>
        <v>54.092592592592595</v>
      </c>
      <c r="J1256" s="72" t="str">
        <f>('ICA-BD'!M2206)</f>
        <v>Aceptable</v>
      </c>
      <c r="K1256" s="72">
        <f t="shared" si="96"/>
        <v>77.268148148148143</v>
      </c>
      <c r="L1256" s="133">
        <f>('IRA-BD'!G2206)</f>
        <v>31</v>
      </c>
      <c r="M1256" s="36" t="str">
        <f>('IRA-BD'!H2206)</f>
        <v>Aceptable</v>
      </c>
      <c r="N1256" s="133">
        <f t="shared" si="97"/>
        <v>31</v>
      </c>
      <c r="O1256" s="80">
        <f t="shared" si="98"/>
        <v>45.689776401877459</v>
      </c>
      <c r="P1256" s="81" t="str">
        <f t="shared" si="99"/>
        <v>Moderado</v>
      </c>
      <c r="Q1256" s="11">
        <v>11</v>
      </c>
      <c r="R1256" s="11" t="s">
        <v>5997</v>
      </c>
      <c r="S1256" s="11">
        <v>3</v>
      </c>
      <c r="T1256" s="11">
        <v>-74.096523689999998</v>
      </c>
      <c r="U1256" s="12">
        <v>4.7508408810000002</v>
      </c>
    </row>
    <row r="1257" spans="1:21" x14ac:dyDescent="0.25">
      <c r="A1257" s="10">
        <v>2208</v>
      </c>
      <c r="B1257" s="3" t="s">
        <v>4087</v>
      </c>
      <c r="C1257" s="3" t="s">
        <v>3696</v>
      </c>
      <c r="D1257" s="3" t="s">
        <v>1</v>
      </c>
      <c r="E1257" s="3" t="s">
        <v>4088</v>
      </c>
      <c r="F1257" s="24">
        <f>('ICT-BD'!I2209)</f>
        <v>12.787110239631197</v>
      </c>
      <c r="G1257" s="24" t="str">
        <f>('ICT-BD'!J2209)</f>
        <v>Algo Frío</v>
      </c>
      <c r="H1257" s="24">
        <f t="shared" si="95"/>
        <v>28.801181057484246</v>
      </c>
      <c r="I1257" s="72">
        <f>('ICA-BD'!L2209)</f>
        <v>54.092592592592595</v>
      </c>
      <c r="J1257" s="72" t="str">
        <f>('ICA-BD'!M2209)</f>
        <v>Aceptable</v>
      </c>
      <c r="K1257" s="72">
        <f t="shared" si="96"/>
        <v>77.268148148148143</v>
      </c>
      <c r="L1257" s="133">
        <f>('IRA-BD'!G2209)</f>
        <v>31</v>
      </c>
      <c r="M1257" s="36" t="str">
        <f>('IRA-BD'!H2209)</f>
        <v>Aceptable</v>
      </c>
      <c r="N1257" s="133">
        <f t="shared" si="97"/>
        <v>31</v>
      </c>
      <c r="O1257" s="80">
        <f t="shared" si="98"/>
        <v>45.689776401877459</v>
      </c>
      <c r="P1257" s="81" t="str">
        <f t="shared" si="99"/>
        <v>Moderado</v>
      </c>
      <c r="Q1257" s="11">
        <v>11</v>
      </c>
      <c r="R1257" s="11" t="s">
        <v>5997</v>
      </c>
      <c r="S1257" s="11">
        <v>3</v>
      </c>
      <c r="T1257" s="11">
        <v>-74.095036109999995</v>
      </c>
      <c r="U1257" s="12">
        <v>4.7533303790000003</v>
      </c>
    </row>
    <row r="1258" spans="1:21" x14ac:dyDescent="0.25">
      <c r="A1258" s="10">
        <v>2216</v>
      </c>
      <c r="B1258" s="3" t="s">
        <v>4101</v>
      </c>
      <c r="C1258" s="3" t="s">
        <v>3696</v>
      </c>
      <c r="D1258" s="3" t="s">
        <v>1</v>
      </c>
      <c r="E1258" s="3" t="s">
        <v>4102</v>
      </c>
      <c r="F1258" s="24">
        <f>('ICT-BD'!I2217)</f>
        <v>12.787110239631197</v>
      </c>
      <c r="G1258" s="24" t="str">
        <f>('ICT-BD'!J2217)</f>
        <v>Algo Frío</v>
      </c>
      <c r="H1258" s="24">
        <f t="shared" si="95"/>
        <v>28.801181057484246</v>
      </c>
      <c r="I1258" s="72">
        <f>('ICA-BD'!L2217)</f>
        <v>54.092592592592595</v>
      </c>
      <c r="J1258" s="72" t="str">
        <f>('ICA-BD'!M2217)</f>
        <v>Aceptable</v>
      </c>
      <c r="K1258" s="72">
        <f t="shared" si="96"/>
        <v>77.268148148148143</v>
      </c>
      <c r="L1258" s="133">
        <f>('IRA-BD'!G2217)</f>
        <v>31</v>
      </c>
      <c r="M1258" s="36" t="str">
        <f>('IRA-BD'!H2217)</f>
        <v>Aceptable</v>
      </c>
      <c r="N1258" s="133">
        <f t="shared" si="97"/>
        <v>31</v>
      </c>
      <c r="O1258" s="80">
        <f t="shared" si="98"/>
        <v>45.689776401877459</v>
      </c>
      <c r="P1258" s="81" t="str">
        <f t="shared" si="99"/>
        <v>Moderado</v>
      </c>
      <c r="Q1258" s="11">
        <v>11</v>
      </c>
      <c r="R1258" s="11" t="s">
        <v>5997</v>
      </c>
      <c r="S1258" s="11">
        <v>2</v>
      </c>
      <c r="T1258" s="11">
        <v>-74.091098180000003</v>
      </c>
      <c r="U1258" s="12">
        <v>4.7549877189999998</v>
      </c>
    </row>
    <row r="1259" spans="1:21" x14ac:dyDescent="0.25">
      <c r="A1259" s="10">
        <v>2218</v>
      </c>
      <c r="B1259" s="3" t="s">
        <v>4105</v>
      </c>
      <c r="C1259" s="3" t="s">
        <v>3696</v>
      </c>
      <c r="D1259" s="3" t="s">
        <v>1</v>
      </c>
      <c r="E1259" s="3" t="s">
        <v>4106</v>
      </c>
      <c r="F1259" s="24">
        <f>('ICT-BD'!I2219)</f>
        <v>12.787110239631197</v>
      </c>
      <c r="G1259" s="24" t="str">
        <f>('ICT-BD'!J2219)</f>
        <v>Algo Frío</v>
      </c>
      <c r="H1259" s="24">
        <f t="shared" si="95"/>
        <v>28.801181057484246</v>
      </c>
      <c r="I1259" s="72">
        <f>('ICA-BD'!L2219)</f>
        <v>54.092592592592595</v>
      </c>
      <c r="J1259" s="72" t="str">
        <f>('ICA-BD'!M2219)</f>
        <v>Aceptable</v>
      </c>
      <c r="K1259" s="72">
        <f t="shared" si="96"/>
        <v>77.268148148148143</v>
      </c>
      <c r="L1259" s="133">
        <f>('IRA-BD'!G2219)</f>
        <v>31</v>
      </c>
      <c r="M1259" s="36" t="str">
        <f>('IRA-BD'!H2219)</f>
        <v>Aceptable</v>
      </c>
      <c r="N1259" s="133">
        <f t="shared" si="97"/>
        <v>31</v>
      </c>
      <c r="O1259" s="80">
        <f t="shared" si="98"/>
        <v>45.689776401877459</v>
      </c>
      <c r="P1259" s="81" t="str">
        <f t="shared" si="99"/>
        <v>Moderado</v>
      </c>
      <c r="Q1259" s="11">
        <v>11</v>
      </c>
      <c r="R1259" s="11" t="s">
        <v>5997</v>
      </c>
      <c r="S1259" s="11">
        <v>3</v>
      </c>
      <c r="T1259" s="11">
        <v>-74.092016999999998</v>
      </c>
      <c r="U1259" s="12">
        <v>4.7508752259999998</v>
      </c>
    </row>
    <row r="1260" spans="1:21" x14ac:dyDescent="0.25">
      <c r="A1260" s="10">
        <v>2226</v>
      </c>
      <c r="B1260" s="3" t="s">
        <v>4120</v>
      </c>
      <c r="C1260" s="3" t="s">
        <v>3696</v>
      </c>
      <c r="D1260" s="3" t="s">
        <v>1</v>
      </c>
      <c r="E1260" s="3" t="s">
        <v>4121</v>
      </c>
      <c r="F1260" s="24">
        <f>('ICT-BD'!I2227)</f>
        <v>12.787110239631197</v>
      </c>
      <c r="G1260" s="24" t="str">
        <f>('ICT-BD'!J2227)</f>
        <v>Algo Frío</v>
      </c>
      <c r="H1260" s="24">
        <f t="shared" si="95"/>
        <v>28.801181057484246</v>
      </c>
      <c r="I1260" s="72">
        <f>('ICA-BD'!L2227)</f>
        <v>54.092592592592595</v>
      </c>
      <c r="J1260" s="72" t="str">
        <f>('ICA-BD'!M2227)</f>
        <v>Aceptable</v>
      </c>
      <c r="K1260" s="72">
        <f t="shared" si="96"/>
        <v>77.268148148148143</v>
      </c>
      <c r="L1260" s="133">
        <f>('IRA-BD'!G2227)</f>
        <v>31</v>
      </c>
      <c r="M1260" s="36" t="str">
        <f>('IRA-BD'!H2227)</f>
        <v>Aceptable</v>
      </c>
      <c r="N1260" s="133">
        <f t="shared" si="97"/>
        <v>31</v>
      </c>
      <c r="O1260" s="80">
        <f t="shared" si="98"/>
        <v>45.689776401877459</v>
      </c>
      <c r="P1260" s="81" t="str">
        <f t="shared" si="99"/>
        <v>Moderado</v>
      </c>
      <c r="Q1260" s="11">
        <v>11</v>
      </c>
      <c r="R1260" s="11" t="s">
        <v>5997</v>
      </c>
      <c r="S1260" s="11">
        <v>2</v>
      </c>
      <c r="T1260" s="11">
        <v>-74.093355029999998</v>
      </c>
      <c r="U1260" s="12">
        <v>4.7565565400000001</v>
      </c>
    </row>
    <row r="1261" spans="1:21" x14ac:dyDescent="0.25">
      <c r="A1261" s="10">
        <v>2227</v>
      </c>
      <c r="B1261" s="3" t="s">
        <v>4122</v>
      </c>
      <c r="C1261" s="3" t="s">
        <v>3696</v>
      </c>
      <c r="D1261" s="3" t="s">
        <v>1</v>
      </c>
      <c r="E1261" s="3" t="s">
        <v>4123</v>
      </c>
      <c r="F1261" s="24">
        <f>('ICT-BD'!I2228)</f>
        <v>12.787110239631197</v>
      </c>
      <c r="G1261" s="24" t="str">
        <f>('ICT-BD'!J2228)</f>
        <v>Algo Frío</v>
      </c>
      <c r="H1261" s="24">
        <f t="shared" si="95"/>
        <v>28.801181057484246</v>
      </c>
      <c r="I1261" s="72">
        <f>('ICA-BD'!L2228)</f>
        <v>54.092592592592595</v>
      </c>
      <c r="J1261" s="72" t="str">
        <f>('ICA-BD'!M2228)</f>
        <v>Aceptable</v>
      </c>
      <c r="K1261" s="72">
        <f t="shared" si="96"/>
        <v>77.268148148148143</v>
      </c>
      <c r="L1261" s="133">
        <f>('IRA-BD'!G2228)</f>
        <v>31</v>
      </c>
      <c r="M1261" s="36" t="str">
        <f>('IRA-BD'!H2228)</f>
        <v>Aceptable</v>
      </c>
      <c r="N1261" s="133">
        <f t="shared" si="97"/>
        <v>31</v>
      </c>
      <c r="O1261" s="80">
        <f t="shared" si="98"/>
        <v>45.689776401877459</v>
      </c>
      <c r="P1261" s="81" t="str">
        <f t="shared" si="99"/>
        <v>Moderado</v>
      </c>
      <c r="Q1261" s="11">
        <v>11</v>
      </c>
      <c r="R1261" s="11" t="s">
        <v>5997</v>
      </c>
      <c r="S1261" s="11">
        <v>3</v>
      </c>
      <c r="T1261" s="11">
        <v>-74.090129770000004</v>
      </c>
      <c r="U1261" s="12">
        <v>4.7520785390000002</v>
      </c>
    </row>
    <row r="1262" spans="1:21" x14ac:dyDescent="0.25">
      <c r="A1262" s="10">
        <v>2234</v>
      </c>
      <c r="B1262" s="3" t="s">
        <v>4133</v>
      </c>
      <c r="C1262" s="3" t="s">
        <v>3696</v>
      </c>
      <c r="D1262" s="3" t="s">
        <v>1</v>
      </c>
      <c r="E1262" s="3" t="s">
        <v>4134</v>
      </c>
      <c r="F1262" s="24">
        <f>('ICT-BD'!I2235)</f>
        <v>12.787110239631197</v>
      </c>
      <c r="G1262" s="24" t="str">
        <f>('ICT-BD'!J2235)</f>
        <v>Algo Frío</v>
      </c>
      <c r="H1262" s="24">
        <f t="shared" si="95"/>
        <v>28.801181057484246</v>
      </c>
      <c r="I1262" s="72">
        <f>('ICA-BD'!L2235)</f>
        <v>54.092592592592595</v>
      </c>
      <c r="J1262" s="72" t="str">
        <f>('ICA-BD'!M2235)</f>
        <v>Aceptable</v>
      </c>
      <c r="K1262" s="72">
        <f t="shared" si="96"/>
        <v>77.268148148148143</v>
      </c>
      <c r="L1262" s="133">
        <f>('IRA-BD'!G2235)</f>
        <v>31</v>
      </c>
      <c r="M1262" s="36" t="str">
        <f>('IRA-BD'!H2235)</f>
        <v>Aceptable</v>
      </c>
      <c r="N1262" s="133">
        <f t="shared" si="97"/>
        <v>31</v>
      </c>
      <c r="O1262" s="80">
        <f t="shared" si="98"/>
        <v>45.689776401877459</v>
      </c>
      <c r="P1262" s="81" t="str">
        <f t="shared" si="99"/>
        <v>Moderado</v>
      </c>
      <c r="Q1262" s="11">
        <v>11</v>
      </c>
      <c r="R1262" s="11" t="s">
        <v>5997</v>
      </c>
      <c r="S1262" s="11">
        <v>3</v>
      </c>
      <c r="T1262" s="11">
        <v>-74.092221820000006</v>
      </c>
      <c r="U1262" s="12">
        <v>4.7500852880000002</v>
      </c>
    </row>
    <row r="1263" spans="1:21" x14ac:dyDescent="0.25">
      <c r="A1263" s="10">
        <v>2241</v>
      </c>
      <c r="B1263" s="3" t="s">
        <v>4147</v>
      </c>
      <c r="C1263" s="3" t="s">
        <v>3696</v>
      </c>
      <c r="D1263" s="3" t="s">
        <v>1</v>
      </c>
      <c r="E1263" s="3" t="s">
        <v>4148</v>
      </c>
      <c r="F1263" s="24">
        <f>('ICT-BD'!I2242)</f>
        <v>12.787110239631197</v>
      </c>
      <c r="G1263" s="24" t="str">
        <f>('ICT-BD'!J2242)</f>
        <v>Algo Frío</v>
      </c>
      <c r="H1263" s="24">
        <f t="shared" si="95"/>
        <v>28.801181057484246</v>
      </c>
      <c r="I1263" s="72">
        <f>('ICA-BD'!L2242)</f>
        <v>54.092592592592595</v>
      </c>
      <c r="J1263" s="72" t="str">
        <f>('ICA-BD'!M2242)</f>
        <v>Aceptable</v>
      </c>
      <c r="K1263" s="72">
        <f t="shared" si="96"/>
        <v>77.268148148148143</v>
      </c>
      <c r="L1263" s="133">
        <f>('IRA-BD'!G2242)</f>
        <v>31</v>
      </c>
      <c r="M1263" s="36" t="str">
        <f>('IRA-BD'!H2242)</f>
        <v>Aceptable</v>
      </c>
      <c r="N1263" s="133">
        <f t="shared" si="97"/>
        <v>31</v>
      </c>
      <c r="O1263" s="80">
        <f t="shared" si="98"/>
        <v>45.689776401877459</v>
      </c>
      <c r="P1263" s="81" t="str">
        <f t="shared" si="99"/>
        <v>Moderado</v>
      </c>
      <c r="Q1263" s="11">
        <v>11</v>
      </c>
      <c r="R1263" s="11" t="s">
        <v>5997</v>
      </c>
      <c r="S1263" s="11">
        <v>3</v>
      </c>
      <c r="T1263" s="11">
        <v>-74.092799790000001</v>
      </c>
      <c r="U1263" s="12">
        <v>4.7540154609999998</v>
      </c>
    </row>
    <row r="1264" spans="1:21" x14ac:dyDescent="0.25">
      <c r="A1264" s="10">
        <v>2251</v>
      </c>
      <c r="B1264" s="3" t="s">
        <v>4166</v>
      </c>
      <c r="C1264" s="3" t="s">
        <v>3696</v>
      </c>
      <c r="D1264" s="3" t="s">
        <v>1</v>
      </c>
      <c r="E1264" s="3" t="s">
        <v>4148</v>
      </c>
      <c r="F1264" s="24">
        <f>('ICT-BD'!I2252)</f>
        <v>12.787110239631197</v>
      </c>
      <c r="G1264" s="24" t="str">
        <f>('ICT-BD'!J2252)</f>
        <v>Algo Frío</v>
      </c>
      <c r="H1264" s="24">
        <f t="shared" si="95"/>
        <v>28.801181057484246</v>
      </c>
      <c r="I1264" s="72">
        <f>('ICA-BD'!L2252)</f>
        <v>54.092592592592595</v>
      </c>
      <c r="J1264" s="72" t="str">
        <f>('ICA-BD'!M2252)</f>
        <v>Aceptable</v>
      </c>
      <c r="K1264" s="72">
        <f t="shared" si="96"/>
        <v>77.268148148148143</v>
      </c>
      <c r="L1264" s="133">
        <f>('IRA-BD'!G2252)</f>
        <v>31</v>
      </c>
      <c r="M1264" s="36" t="str">
        <f>('IRA-BD'!H2252)</f>
        <v>Aceptable</v>
      </c>
      <c r="N1264" s="133">
        <f t="shared" si="97"/>
        <v>31</v>
      </c>
      <c r="O1264" s="80">
        <f t="shared" si="98"/>
        <v>45.689776401877459</v>
      </c>
      <c r="P1264" s="81" t="str">
        <f t="shared" si="99"/>
        <v>Moderado</v>
      </c>
      <c r="Q1264" s="11">
        <v>11</v>
      </c>
      <c r="R1264" s="11" t="s">
        <v>5997</v>
      </c>
      <c r="S1264" s="11">
        <v>3</v>
      </c>
      <c r="T1264" s="11">
        <v>-74.095065480000002</v>
      </c>
      <c r="U1264" s="12">
        <v>4.7543058909999996</v>
      </c>
    </row>
    <row r="1265" spans="1:21" x14ac:dyDescent="0.25">
      <c r="A1265" s="10">
        <v>2258</v>
      </c>
      <c r="B1265" s="3" t="s">
        <v>4178</v>
      </c>
      <c r="C1265" s="3" t="s">
        <v>3696</v>
      </c>
      <c r="D1265" s="3" t="s">
        <v>1</v>
      </c>
      <c r="E1265" s="3" t="s">
        <v>4179</v>
      </c>
      <c r="F1265" s="24">
        <f>('ICT-BD'!I2259)</f>
        <v>12.787110239631197</v>
      </c>
      <c r="G1265" s="24" t="str">
        <f>('ICT-BD'!J2259)</f>
        <v>Algo Frío</v>
      </c>
      <c r="H1265" s="24">
        <f t="shared" si="95"/>
        <v>28.801181057484246</v>
      </c>
      <c r="I1265" s="72">
        <f>('ICA-BD'!L2259)</f>
        <v>54.092592592592595</v>
      </c>
      <c r="J1265" s="72" t="str">
        <f>('ICA-BD'!M2259)</f>
        <v>Aceptable</v>
      </c>
      <c r="K1265" s="72">
        <f t="shared" si="96"/>
        <v>77.268148148148143</v>
      </c>
      <c r="L1265" s="133">
        <f>('IRA-BD'!G2259)</f>
        <v>31</v>
      </c>
      <c r="M1265" s="36" t="str">
        <f>('IRA-BD'!H2259)</f>
        <v>Aceptable</v>
      </c>
      <c r="N1265" s="133">
        <f t="shared" si="97"/>
        <v>31</v>
      </c>
      <c r="O1265" s="80">
        <f t="shared" si="98"/>
        <v>45.689776401877459</v>
      </c>
      <c r="P1265" s="81" t="str">
        <f t="shared" si="99"/>
        <v>Moderado</v>
      </c>
      <c r="Q1265" s="11">
        <v>11</v>
      </c>
      <c r="R1265" s="11" t="s">
        <v>5997</v>
      </c>
      <c r="S1265" s="11">
        <v>2</v>
      </c>
      <c r="T1265" s="11">
        <v>-74.099345249999999</v>
      </c>
      <c r="U1265" s="12">
        <v>4.7572823240000002</v>
      </c>
    </row>
    <row r="1266" spans="1:21" x14ac:dyDescent="0.25">
      <c r="A1266" s="10">
        <v>2259</v>
      </c>
      <c r="B1266" s="3" t="s">
        <v>4180</v>
      </c>
      <c r="C1266" s="3" t="s">
        <v>3696</v>
      </c>
      <c r="D1266" s="3" t="s">
        <v>1</v>
      </c>
      <c r="E1266" s="3" t="s">
        <v>4090</v>
      </c>
      <c r="F1266" s="24">
        <f>('ICT-BD'!I2260)</f>
        <v>12.787110239631197</v>
      </c>
      <c r="G1266" s="24" t="str">
        <f>('ICT-BD'!J2260)</f>
        <v>Algo Frío</v>
      </c>
      <c r="H1266" s="24">
        <f t="shared" si="95"/>
        <v>28.801181057484246</v>
      </c>
      <c r="I1266" s="72">
        <f>('ICA-BD'!L2260)</f>
        <v>54.092592592592595</v>
      </c>
      <c r="J1266" s="72" t="str">
        <f>('ICA-BD'!M2260)</f>
        <v>Aceptable</v>
      </c>
      <c r="K1266" s="72">
        <f t="shared" si="96"/>
        <v>77.268148148148143</v>
      </c>
      <c r="L1266" s="133">
        <f>('IRA-BD'!G2260)</f>
        <v>31</v>
      </c>
      <c r="M1266" s="36" t="str">
        <f>('IRA-BD'!H2260)</f>
        <v>Aceptable</v>
      </c>
      <c r="N1266" s="133">
        <f t="shared" si="97"/>
        <v>31</v>
      </c>
      <c r="O1266" s="80">
        <f t="shared" si="98"/>
        <v>45.689776401877459</v>
      </c>
      <c r="P1266" s="81" t="str">
        <f t="shared" si="99"/>
        <v>Moderado</v>
      </c>
      <c r="Q1266" s="11">
        <v>11</v>
      </c>
      <c r="R1266" s="11" t="s">
        <v>5997</v>
      </c>
      <c r="S1266" s="11">
        <v>2</v>
      </c>
      <c r="T1266" s="11">
        <v>-74.095673009999999</v>
      </c>
      <c r="U1266" s="12">
        <v>4.7557129439999999</v>
      </c>
    </row>
    <row r="1267" spans="1:21" x14ac:dyDescent="0.25">
      <c r="A1267" s="10">
        <v>2294</v>
      </c>
      <c r="B1267" s="3" t="s">
        <v>4245</v>
      </c>
      <c r="C1267" s="3" t="s">
        <v>3696</v>
      </c>
      <c r="D1267" s="3" t="s">
        <v>1</v>
      </c>
      <c r="E1267" s="3" t="s">
        <v>4246</v>
      </c>
      <c r="F1267" s="24">
        <f>('ICT-BD'!I2295)</f>
        <v>12.787110239631197</v>
      </c>
      <c r="G1267" s="24" t="str">
        <f>('ICT-BD'!J2295)</f>
        <v>Algo Frío</v>
      </c>
      <c r="H1267" s="24">
        <f t="shared" si="95"/>
        <v>28.801181057484246</v>
      </c>
      <c r="I1267" s="72">
        <f>('ICA-BD'!L2295)</f>
        <v>54.092592592592595</v>
      </c>
      <c r="J1267" s="72" t="str">
        <f>('ICA-BD'!M2295)</f>
        <v>Aceptable</v>
      </c>
      <c r="K1267" s="72">
        <f t="shared" si="96"/>
        <v>77.268148148148143</v>
      </c>
      <c r="L1267" s="133">
        <f>('IRA-BD'!G2295)</f>
        <v>31</v>
      </c>
      <c r="M1267" s="36" t="str">
        <f>('IRA-BD'!H2295)</f>
        <v>Aceptable</v>
      </c>
      <c r="N1267" s="133">
        <f t="shared" si="97"/>
        <v>31</v>
      </c>
      <c r="O1267" s="80">
        <f t="shared" si="98"/>
        <v>45.689776401877459</v>
      </c>
      <c r="P1267" s="81" t="str">
        <f t="shared" si="99"/>
        <v>Moderado</v>
      </c>
      <c r="Q1267" s="11">
        <v>11</v>
      </c>
      <c r="R1267" s="11" t="s">
        <v>167</v>
      </c>
      <c r="S1267" s="11">
        <v>3</v>
      </c>
      <c r="T1267" s="11">
        <v>-74.097874529999999</v>
      </c>
      <c r="U1267" s="12">
        <v>4.745094055</v>
      </c>
    </row>
    <row r="1268" spans="1:21" x14ac:dyDescent="0.25">
      <c r="A1268" s="10">
        <v>2314</v>
      </c>
      <c r="B1268" s="3" t="s">
        <v>4280</v>
      </c>
      <c r="C1268" s="3" t="s">
        <v>3696</v>
      </c>
      <c r="D1268" s="3" t="s">
        <v>1</v>
      </c>
      <c r="E1268" s="3" t="s">
        <v>4281</v>
      </c>
      <c r="F1268" s="24">
        <f>('ICT-BD'!I2315)</f>
        <v>12.787110239631197</v>
      </c>
      <c r="G1268" s="24" t="str">
        <f>('ICT-BD'!J2315)</f>
        <v>Algo Frío</v>
      </c>
      <c r="H1268" s="24">
        <f t="shared" si="95"/>
        <v>28.801181057484246</v>
      </c>
      <c r="I1268" s="72">
        <f>('ICA-BD'!L2315)</f>
        <v>54.092592592592595</v>
      </c>
      <c r="J1268" s="72" t="str">
        <f>('ICA-BD'!M2315)</f>
        <v>Aceptable</v>
      </c>
      <c r="K1268" s="72">
        <f t="shared" si="96"/>
        <v>77.268148148148143</v>
      </c>
      <c r="L1268" s="133">
        <f>('IRA-BD'!G2315)</f>
        <v>31</v>
      </c>
      <c r="M1268" s="36" t="str">
        <f>('IRA-BD'!H2315)</f>
        <v>Aceptable</v>
      </c>
      <c r="N1268" s="133">
        <f t="shared" si="97"/>
        <v>31</v>
      </c>
      <c r="O1268" s="80">
        <f t="shared" si="98"/>
        <v>45.689776401877459</v>
      </c>
      <c r="P1268" s="81" t="str">
        <f t="shared" si="99"/>
        <v>Moderado</v>
      </c>
      <c r="Q1268" s="11">
        <v>11</v>
      </c>
      <c r="R1268" s="11" t="s">
        <v>167</v>
      </c>
      <c r="S1268" s="11">
        <v>2</v>
      </c>
      <c r="T1268" s="11">
        <v>-74.102201600000001</v>
      </c>
      <c r="U1268" s="12">
        <v>4.745970925</v>
      </c>
    </row>
    <row r="1269" spans="1:21" x14ac:dyDescent="0.25">
      <c r="A1269" s="10">
        <v>2336</v>
      </c>
      <c r="B1269" s="3" t="s">
        <v>4316</v>
      </c>
      <c r="C1269" s="3" t="s">
        <v>3696</v>
      </c>
      <c r="D1269" s="3" t="s">
        <v>1</v>
      </c>
      <c r="E1269" s="3" t="s">
        <v>4260</v>
      </c>
      <c r="F1269" s="24">
        <f>('ICT-BD'!I2337)</f>
        <v>12.787110239631197</v>
      </c>
      <c r="G1269" s="24" t="str">
        <f>('ICT-BD'!J2337)</f>
        <v>Algo Frío</v>
      </c>
      <c r="H1269" s="24">
        <f t="shared" si="95"/>
        <v>28.801181057484246</v>
      </c>
      <c r="I1269" s="72">
        <f>('ICA-BD'!L2337)</f>
        <v>54.092592592592595</v>
      </c>
      <c r="J1269" s="72" t="str">
        <f>('ICA-BD'!M2337)</f>
        <v>Aceptable</v>
      </c>
      <c r="K1269" s="72">
        <f t="shared" si="96"/>
        <v>77.268148148148143</v>
      </c>
      <c r="L1269" s="133">
        <f>('IRA-BD'!G2337)</f>
        <v>31</v>
      </c>
      <c r="M1269" s="36" t="str">
        <f>('IRA-BD'!H2337)</f>
        <v>Aceptable</v>
      </c>
      <c r="N1269" s="133">
        <f t="shared" si="97"/>
        <v>31</v>
      </c>
      <c r="O1269" s="80">
        <f t="shared" si="98"/>
        <v>45.689776401877459</v>
      </c>
      <c r="P1269" s="81" t="str">
        <f t="shared" si="99"/>
        <v>Moderado</v>
      </c>
      <c r="Q1269" s="11">
        <v>11</v>
      </c>
      <c r="R1269" s="11" t="s">
        <v>167</v>
      </c>
      <c r="S1269" s="11">
        <v>3</v>
      </c>
      <c r="T1269" s="11">
        <v>-74.105098740000003</v>
      </c>
      <c r="U1269" s="12">
        <v>4.7493721500000001</v>
      </c>
    </row>
    <row r="1270" spans="1:21" x14ac:dyDescent="0.25">
      <c r="A1270" s="10">
        <v>2346</v>
      </c>
      <c r="B1270" s="3" t="s">
        <v>4331</v>
      </c>
      <c r="C1270" s="3" t="s">
        <v>3696</v>
      </c>
      <c r="D1270" s="3" t="s">
        <v>1</v>
      </c>
      <c r="E1270" s="3" t="s">
        <v>4332</v>
      </c>
      <c r="F1270" s="24">
        <f>('ICT-BD'!I2347)</f>
        <v>12.787110239631197</v>
      </c>
      <c r="G1270" s="24" t="str">
        <f>('ICT-BD'!J2347)</f>
        <v>Algo Frío</v>
      </c>
      <c r="H1270" s="24">
        <f t="shared" si="95"/>
        <v>28.801181057484246</v>
      </c>
      <c r="I1270" s="72">
        <f>('ICA-BD'!L2347)</f>
        <v>54.092592592592595</v>
      </c>
      <c r="J1270" s="72" t="str">
        <f>('ICA-BD'!M2347)</f>
        <v>Aceptable</v>
      </c>
      <c r="K1270" s="72">
        <f t="shared" si="96"/>
        <v>77.268148148148143</v>
      </c>
      <c r="L1270" s="133">
        <f>('IRA-BD'!G2347)</f>
        <v>31</v>
      </c>
      <c r="M1270" s="36" t="str">
        <f>('IRA-BD'!H2347)</f>
        <v>Aceptable</v>
      </c>
      <c r="N1270" s="133">
        <f t="shared" si="97"/>
        <v>31</v>
      </c>
      <c r="O1270" s="80">
        <f t="shared" si="98"/>
        <v>45.689776401877459</v>
      </c>
      <c r="P1270" s="81" t="str">
        <f t="shared" si="99"/>
        <v>Moderado</v>
      </c>
      <c r="Q1270" s="11">
        <v>11</v>
      </c>
      <c r="R1270" s="11" t="s">
        <v>167</v>
      </c>
      <c r="S1270" s="11">
        <v>3</v>
      </c>
      <c r="T1270" s="11">
        <v>-74.102759219999996</v>
      </c>
      <c r="U1270" s="12">
        <v>4.746732605</v>
      </c>
    </row>
    <row r="1271" spans="1:21" x14ac:dyDescent="0.25">
      <c r="A1271" s="10">
        <v>2371</v>
      </c>
      <c r="B1271" s="3" t="s">
        <v>4376</v>
      </c>
      <c r="C1271" s="3" t="s">
        <v>3696</v>
      </c>
      <c r="D1271" s="3" t="s">
        <v>1</v>
      </c>
      <c r="E1271" s="3" t="s">
        <v>4377</v>
      </c>
      <c r="F1271" s="24">
        <f>('ICT-BD'!I2372)</f>
        <v>12.787110239631197</v>
      </c>
      <c r="G1271" s="24" t="str">
        <f>('ICT-BD'!J2372)</f>
        <v>Algo Frío</v>
      </c>
      <c r="H1271" s="24">
        <f t="shared" si="95"/>
        <v>28.801181057484246</v>
      </c>
      <c r="I1271" s="72">
        <f>('ICA-BD'!L2372)</f>
        <v>54.092592592592595</v>
      </c>
      <c r="J1271" s="72" t="str">
        <f>('ICA-BD'!M2372)</f>
        <v>Aceptable</v>
      </c>
      <c r="K1271" s="72">
        <f t="shared" si="96"/>
        <v>77.268148148148143</v>
      </c>
      <c r="L1271" s="133">
        <f>('IRA-BD'!G2372)</f>
        <v>31</v>
      </c>
      <c r="M1271" s="36" t="str">
        <f>('IRA-BD'!H2372)</f>
        <v>Aceptable</v>
      </c>
      <c r="N1271" s="133">
        <f t="shared" si="97"/>
        <v>31</v>
      </c>
      <c r="O1271" s="80">
        <f t="shared" si="98"/>
        <v>45.689776401877459</v>
      </c>
      <c r="P1271" s="81" t="str">
        <f t="shared" si="99"/>
        <v>Moderado</v>
      </c>
      <c r="Q1271" s="11">
        <v>11</v>
      </c>
      <c r="R1271" s="11" t="s">
        <v>167</v>
      </c>
      <c r="S1271" s="11">
        <v>2</v>
      </c>
      <c r="T1271" s="11">
        <v>-74.100773020000005</v>
      </c>
      <c r="U1271" s="12">
        <v>4.7405373270000002</v>
      </c>
    </row>
    <row r="1272" spans="1:21" x14ac:dyDescent="0.25">
      <c r="A1272" s="10">
        <v>3239</v>
      </c>
      <c r="B1272" s="3" t="s">
        <v>5621</v>
      </c>
      <c r="C1272" s="3" t="s">
        <v>5614</v>
      </c>
      <c r="D1272" s="3" t="s">
        <v>1</v>
      </c>
      <c r="E1272" s="3" t="s">
        <v>5622</v>
      </c>
      <c r="F1272" s="24">
        <f>('ICT-BD'!I3240)</f>
        <v>11.349206907059854</v>
      </c>
      <c r="G1272" s="24" t="str">
        <f>('ICT-BD'!J3240)</f>
        <v>Algo Frío</v>
      </c>
      <c r="H1272" s="24">
        <f t="shared" si="95"/>
        <v>47.720961749212449</v>
      </c>
      <c r="I1272" s="72">
        <f>('ICA-BD'!L3240)</f>
        <v>64.75</v>
      </c>
      <c r="J1272" s="72" t="str">
        <f>('ICA-BD'!M3240)</f>
        <v>Aceptable</v>
      </c>
      <c r="K1272" s="72">
        <f t="shared" si="96"/>
        <v>71.3</v>
      </c>
      <c r="L1272" s="133">
        <f>('IRA-BD'!G3240)</f>
        <v>18</v>
      </c>
      <c r="M1272" s="36" t="str">
        <f>('IRA-BD'!H3240)</f>
        <v>Regular</v>
      </c>
      <c r="N1272" s="133">
        <f t="shared" si="97"/>
        <v>18</v>
      </c>
      <c r="O1272" s="80">
        <f t="shared" si="98"/>
        <v>45.673653916404156</v>
      </c>
      <c r="P1272" s="81" t="str">
        <f t="shared" si="99"/>
        <v>Moderado</v>
      </c>
      <c r="Q1272" s="11">
        <v>19</v>
      </c>
      <c r="R1272" s="11" t="s">
        <v>2</v>
      </c>
      <c r="S1272" s="11">
        <v>2</v>
      </c>
      <c r="T1272" s="11">
        <v>-74.143783029999994</v>
      </c>
      <c r="U1272" s="12">
        <v>4.5694653450000002</v>
      </c>
    </row>
    <row r="1273" spans="1:21" x14ac:dyDescent="0.25">
      <c r="A1273" s="10">
        <v>374</v>
      </c>
      <c r="B1273" s="3" t="s">
        <v>1295</v>
      </c>
      <c r="C1273" s="3" t="s">
        <v>1206</v>
      </c>
      <c r="D1273" s="3" t="s">
        <v>1</v>
      </c>
      <c r="E1273" s="3" t="s">
        <v>1296</v>
      </c>
      <c r="F1273" s="24">
        <f>('ICT-BD'!I375)</f>
        <v>11.688618187398253</v>
      </c>
      <c r="G1273" s="24" t="str">
        <f>('ICT-BD'!J375)</f>
        <v>Algo Frío</v>
      </c>
      <c r="H1273" s="24">
        <f t="shared" si="95"/>
        <v>43.25502385002298</v>
      </c>
      <c r="I1273" s="72">
        <f>('ICA-BD'!L375)</f>
        <v>56.870370370370367</v>
      </c>
      <c r="J1273" s="72" t="str">
        <f>('ICA-BD'!M375)</f>
        <v>Aceptable</v>
      </c>
      <c r="K1273" s="72">
        <f t="shared" si="96"/>
        <v>75.7125925925926</v>
      </c>
      <c r="L1273" s="133">
        <f>('IRA-BD'!G375)</f>
        <v>18</v>
      </c>
      <c r="M1273" s="36" t="str">
        <f>('IRA-BD'!H375)</f>
        <v>Regular</v>
      </c>
      <c r="N1273" s="133">
        <f t="shared" si="97"/>
        <v>18</v>
      </c>
      <c r="O1273" s="80">
        <f t="shared" si="98"/>
        <v>45.655872147538524</v>
      </c>
      <c r="P1273" s="81" t="str">
        <f t="shared" si="99"/>
        <v>Moderado</v>
      </c>
      <c r="Q1273" s="11">
        <v>2</v>
      </c>
      <c r="R1273" s="11" t="s">
        <v>163</v>
      </c>
      <c r="S1273" s="11">
        <v>2</v>
      </c>
      <c r="T1273" s="11">
        <v>-74.054748770000003</v>
      </c>
      <c r="U1273" s="12">
        <v>4.6446780519999997</v>
      </c>
    </row>
    <row r="1274" spans="1:21" x14ac:dyDescent="0.25">
      <c r="A1274" s="10">
        <v>389</v>
      </c>
      <c r="B1274" s="3" t="s">
        <v>1323</v>
      </c>
      <c r="C1274" s="3" t="s">
        <v>1206</v>
      </c>
      <c r="D1274" s="3" t="s">
        <v>1</v>
      </c>
      <c r="E1274" s="3" t="s">
        <v>1324</v>
      </c>
      <c r="F1274" s="24">
        <f>('ICT-BD'!I390)</f>
        <v>11.688618187398253</v>
      </c>
      <c r="G1274" s="24" t="str">
        <f>('ICT-BD'!J390)</f>
        <v>Algo Frío</v>
      </c>
      <c r="H1274" s="24">
        <f t="shared" si="95"/>
        <v>43.25502385002298</v>
      </c>
      <c r="I1274" s="72">
        <f>('ICA-BD'!L390)</f>
        <v>56.870370370370367</v>
      </c>
      <c r="J1274" s="72" t="str">
        <f>('ICA-BD'!M390)</f>
        <v>Aceptable</v>
      </c>
      <c r="K1274" s="72">
        <f t="shared" si="96"/>
        <v>75.7125925925926</v>
      </c>
      <c r="L1274" s="133">
        <f>('IRA-BD'!G390)</f>
        <v>18</v>
      </c>
      <c r="M1274" s="36" t="str">
        <f>('IRA-BD'!H390)</f>
        <v>Regular</v>
      </c>
      <c r="N1274" s="133">
        <f t="shared" si="97"/>
        <v>18</v>
      </c>
      <c r="O1274" s="80">
        <f t="shared" si="98"/>
        <v>45.655872147538524</v>
      </c>
      <c r="P1274" s="81" t="str">
        <f t="shared" si="99"/>
        <v>Moderado</v>
      </c>
      <c r="Q1274" s="11">
        <v>2</v>
      </c>
      <c r="R1274" s="11" t="s">
        <v>163</v>
      </c>
      <c r="S1274" s="11">
        <v>2</v>
      </c>
      <c r="T1274" s="11">
        <v>-74.055857140000001</v>
      </c>
      <c r="U1274" s="12">
        <v>4.6429381479999998</v>
      </c>
    </row>
    <row r="1275" spans="1:21" x14ac:dyDescent="0.25">
      <c r="A1275" s="10">
        <v>390</v>
      </c>
      <c r="B1275" s="3" t="s">
        <v>1325</v>
      </c>
      <c r="C1275" s="3" t="s">
        <v>1206</v>
      </c>
      <c r="D1275" s="3" t="s">
        <v>1</v>
      </c>
      <c r="E1275" s="3" t="s">
        <v>1326</v>
      </c>
      <c r="F1275" s="24">
        <f>('ICT-BD'!I391)</f>
        <v>11.688618187398253</v>
      </c>
      <c r="G1275" s="24" t="str">
        <f>('ICT-BD'!J391)</f>
        <v>Algo Frío</v>
      </c>
      <c r="H1275" s="24">
        <f t="shared" si="95"/>
        <v>43.25502385002298</v>
      </c>
      <c r="I1275" s="72">
        <f>('ICA-BD'!L391)</f>
        <v>56.870370370370367</v>
      </c>
      <c r="J1275" s="72" t="str">
        <f>('ICA-BD'!M391)</f>
        <v>Aceptable</v>
      </c>
      <c r="K1275" s="72">
        <f t="shared" si="96"/>
        <v>75.7125925925926</v>
      </c>
      <c r="L1275" s="133">
        <f>('IRA-BD'!G391)</f>
        <v>18</v>
      </c>
      <c r="M1275" s="36" t="str">
        <f>('IRA-BD'!H391)</f>
        <v>Regular</v>
      </c>
      <c r="N1275" s="133">
        <f t="shared" si="97"/>
        <v>18</v>
      </c>
      <c r="O1275" s="80">
        <f t="shared" si="98"/>
        <v>45.655872147538524</v>
      </c>
      <c r="P1275" s="81" t="str">
        <f t="shared" si="99"/>
        <v>Moderado</v>
      </c>
      <c r="Q1275" s="11">
        <v>2</v>
      </c>
      <c r="R1275" s="11" t="s">
        <v>163</v>
      </c>
      <c r="S1275" s="11">
        <v>6</v>
      </c>
      <c r="T1275" s="11">
        <v>-74.054038019999993</v>
      </c>
      <c r="U1275" s="12">
        <v>4.652557142</v>
      </c>
    </row>
    <row r="1276" spans="1:21" x14ac:dyDescent="0.25">
      <c r="A1276" s="10">
        <v>391</v>
      </c>
      <c r="B1276" s="3" t="s">
        <v>1327</v>
      </c>
      <c r="C1276" s="3" t="s">
        <v>1206</v>
      </c>
      <c r="D1276" s="3" t="s">
        <v>1</v>
      </c>
      <c r="E1276" s="3" t="s">
        <v>1328</v>
      </c>
      <c r="F1276" s="24">
        <f>('ICT-BD'!I392)</f>
        <v>11.688618187398253</v>
      </c>
      <c r="G1276" s="24" t="str">
        <f>('ICT-BD'!J392)</f>
        <v>Algo Frío</v>
      </c>
      <c r="H1276" s="24">
        <f t="shared" si="95"/>
        <v>43.25502385002298</v>
      </c>
      <c r="I1276" s="72">
        <f>('ICA-BD'!L392)</f>
        <v>56.870370370370367</v>
      </c>
      <c r="J1276" s="72" t="str">
        <f>('ICA-BD'!M392)</f>
        <v>Aceptable</v>
      </c>
      <c r="K1276" s="72">
        <f t="shared" si="96"/>
        <v>75.7125925925926</v>
      </c>
      <c r="L1276" s="133">
        <f>('IRA-BD'!G392)</f>
        <v>18</v>
      </c>
      <c r="M1276" s="36" t="str">
        <f>('IRA-BD'!H392)</f>
        <v>Regular</v>
      </c>
      <c r="N1276" s="133">
        <f t="shared" si="97"/>
        <v>18</v>
      </c>
      <c r="O1276" s="80">
        <f t="shared" si="98"/>
        <v>45.655872147538524</v>
      </c>
      <c r="P1276" s="81" t="str">
        <f t="shared" si="99"/>
        <v>Moderado</v>
      </c>
      <c r="Q1276" s="11">
        <v>2</v>
      </c>
      <c r="R1276" s="11" t="s">
        <v>344</v>
      </c>
      <c r="S1276" s="11">
        <v>2</v>
      </c>
      <c r="T1276" s="11">
        <v>-74.053201029999997</v>
      </c>
      <c r="U1276" s="12">
        <v>4.6425063489999996</v>
      </c>
    </row>
    <row r="1277" spans="1:21" x14ac:dyDescent="0.25">
      <c r="A1277" s="10">
        <v>3392</v>
      </c>
      <c r="B1277" s="3" t="s">
        <v>5868</v>
      </c>
      <c r="C1277" s="3" t="s">
        <v>5614</v>
      </c>
      <c r="D1277" s="3" t="s">
        <v>1</v>
      </c>
      <c r="E1277" s="3" t="s">
        <v>5853</v>
      </c>
      <c r="F1277" s="24">
        <f>('ICT-BD'!I3393)</f>
        <v>12.426706907059854</v>
      </c>
      <c r="G1277" s="24" t="str">
        <f>('ICT-BD'!J3393)</f>
        <v>Algo Frío</v>
      </c>
      <c r="H1277" s="24">
        <f t="shared" si="95"/>
        <v>33.543330170265065</v>
      </c>
      <c r="I1277" s="72">
        <f>('ICA-BD'!L3393)</f>
        <v>62.75</v>
      </c>
      <c r="J1277" s="72" t="str">
        <f>('ICA-BD'!M3393)</f>
        <v>Aceptable</v>
      </c>
      <c r="K1277" s="72">
        <f t="shared" si="96"/>
        <v>72.42</v>
      </c>
      <c r="L1277" s="133">
        <f>('IRA-BD'!G3393)</f>
        <v>31</v>
      </c>
      <c r="M1277" s="36" t="str">
        <f>('IRA-BD'!H3393)</f>
        <v>Aceptable</v>
      </c>
      <c r="N1277" s="133">
        <f t="shared" si="97"/>
        <v>31</v>
      </c>
      <c r="O1277" s="80">
        <f t="shared" si="98"/>
        <v>45.654443390088353</v>
      </c>
      <c r="P1277" s="81" t="str">
        <f t="shared" si="99"/>
        <v>Moderado</v>
      </c>
      <c r="Q1277" s="11">
        <v>19</v>
      </c>
      <c r="R1277" s="11" t="s">
        <v>6001</v>
      </c>
      <c r="S1277" s="11">
        <v>1</v>
      </c>
      <c r="T1277" s="11">
        <v>-74.139273399999993</v>
      </c>
      <c r="U1277" s="12">
        <v>4.5583939720000002</v>
      </c>
    </row>
    <row r="1278" spans="1:21" x14ac:dyDescent="0.25">
      <c r="A1278" s="10">
        <v>3397</v>
      </c>
      <c r="B1278" s="3" t="s">
        <v>5875</v>
      </c>
      <c r="C1278" s="3" t="s">
        <v>5614</v>
      </c>
      <c r="D1278" s="3" t="s">
        <v>1</v>
      </c>
      <c r="E1278" s="3" t="s">
        <v>5876</v>
      </c>
      <c r="F1278" s="24">
        <f>('ICT-BD'!I3398)</f>
        <v>12.426706907059854</v>
      </c>
      <c r="G1278" s="24" t="str">
        <f>('ICT-BD'!J3398)</f>
        <v>Algo Frío</v>
      </c>
      <c r="H1278" s="24">
        <f t="shared" si="95"/>
        <v>33.543330170265065</v>
      </c>
      <c r="I1278" s="72">
        <f>('ICA-BD'!L3398)</f>
        <v>62.75</v>
      </c>
      <c r="J1278" s="72" t="str">
        <f>('ICA-BD'!M3398)</f>
        <v>Aceptable</v>
      </c>
      <c r="K1278" s="72">
        <f t="shared" si="96"/>
        <v>72.42</v>
      </c>
      <c r="L1278" s="133">
        <f>('IRA-BD'!G3398)</f>
        <v>31</v>
      </c>
      <c r="M1278" s="36" t="str">
        <f>('IRA-BD'!H3398)</f>
        <v>Aceptable</v>
      </c>
      <c r="N1278" s="133">
        <f t="shared" si="97"/>
        <v>31</v>
      </c>
      <c r="O1278" s="80">
        <f t="shared" si="98"/>
        <v>45.654443390088353</v>
      </c>
      <c r="P1278" s="81" t="str">
        <f t="shared" si="99"/>
        <v>Moderado</v>
      </c>
      <c r="Q1278" s="11">
        <v>19</v>
      </c>
      <c r="R1278" s="11" t="s">
        <v>6001</v>
      </c>
      <c r="S1278" s="11">
        <v>1</v>
      </c>
      <c r="T1278" s="11">
        <v>-74.145662020000003</v>
      </c>
      <c r="U1278" s="12">
        <v>4.5491364269999996</v>
      </c>
    </row>
    <row r="1279" spans="1:21" x14ac:dyDescent="0.25">
      <c r="A1279" s="10">
        <v>3400</v>
      </c>
      <c r="B1279" s="3" t="s">
        <v>5881</v>
      </c>
      <c r="C1279" s="3" t="s">
        <v>5614</v>
      </c>
      <c r="D1279" s="3" t="s">
        <v>1</v>
      </c>
      <c r="E1279" s="3" t="s">
        <v>5882</v>
      </c>
      <c r="F1279" s="24">
        <f>('ICT-BD'!I3401)</f>
        <v>12.426706907059854</v>
      </c>
      <c r="G1279" s="24" t="str">
        <f>('ICT-BD'!J3401)</f>
        <v>Algo Frío</v>
      </c>
      <c r="H1279" s="24">
        <f t="shared" si="95"/>
        <v>33.543330170265065</v>
      </c>
      <c r="I1279" s="72">
        <f>('ICA-BD'!L3401)</f>
        <v>62.75</v>
      </c>
      <c r="J1279" s="72" t="str">
        <f>('ICA-BD'!M3401)</f>
        <v>Aceptable</v>
      </c>
      <c r="K1279" s="72">
        <f t="shared" si="96"/>
        <v>72.42</v>
      </c>
      <c r="L1279" s="133">
        <f>('IRA-BD'!G3401)</f>
        <v>31</v>
      </c>
      <c r="M1279" s="36" t="str">
        <f>('IRA-BD'!H3401)</f>
        <v>Aceptable</v>
      </c>
      <c r="N1279" s="133">
        <f t="shared" si="97"/>
        <v>31</v>
      </c>
      <c r="O1279" s="80">
        <f t="shared" si="98"/>
        <v>45.654443390088353</v>
      </c>
      <c r="P1279" s="81" t="str">
        <f t="shared" si="99"/>
        <v>Moderado</v>
      </c>
      <c r="Q1279" s="11">
        <v>19</v>
      </c>
      <c r="R1279" s="11" t="s">
        <v>6001</v>
      </c>
      <c r="S1279" s="11">
        <v>1</v>
      </c>
      <c r="T1279" s="11">
        <v>-74.143873670000005</v>
      </c>
      <c r="U1279" s="12">
        <v>4.5557778190000002</v>
      </c>
    </row>
    <row r="1280" spans="1:21" x14ac:dyDescent="0.25">
      <c r="A1280" s="10">
        <v>3402</v>
      </c>
      <c r="B1280" s="3" t="s">
        <v>5885</v>
      </c>
      <c r="C1280" s="3" t="s">
        <v>5614</v>
      </c>
      <c r="D1280" s="3" t="s">
        <v>1</v>
      </c>
      <c r="E1280" s="3" t="s">
        <v>5845</v>
      </c>
      <c r="F1280" s="24">
        <f>('ICT-BD'!I3403)</f>
        <v>12.426706907059854</v>
      </c>
      <c r="G1280" s="24" t="str">
        <f>('ICT-BD'!J3403)</f>
        <v>Algo Frío</v>
      </c>
      <c r="H1280" s="24">
        <f t="shared" si="95"/>
        <v>33.543330170265065</v>
      </c>
      <c r="I1280" s="72">
        <f>('ICA-BD'!L3403)</f>
        <v>62.75</v>
      </c>
      <c r="J1280" s="72" t="str">
        <f>('ICA-BD'!M3403)</f>
        <v>Aceptable</v>
      </c>
      <c r="K1280" s="72">
        <f t="shared" si="96"/>
        <v>72.42</v>
      </c>
      <c r="L1280" s="133">
        <f>('IRA-BD'!G3403)</f>
        <v>31</v>
      </c>
      <c r="M1280" s="36" t="str">
        <f>('IRA-BD'!H3403)</f>
        <v>Aceptable</v>
      </c>
      <c r="N1280" s="133">
        <f t="shared" si="97"/>
        <v>31</v>
      </c>
      <c r="O1280" s="80">
        <f t="shared" si="98"/>
        <v>45.654443390088353</v>
      </c>
      <c r="P1280" s="81" t="str">
        <f t="shared" si="99"/>
        <v>Moderado</v>
      </c>
      <c r="Q1280" s="11">
        <v>19</v>
      </c>
      <c r="R1280" s="11" t="s">
        <v>6001</v>
      </c>
      <c r="S1280" s="11">
        <v>2</v>
      </c>
      <c r="T1280" s="11">
        <v>-74.137831289999994</v>
      </c>
      <c r="U1280" s="12">
        <v>4.5517432160000002</v>
      </c>
    </row>
    <row r="1281" spans="1:21" x14ac:dyDescent="0.25">
      <c r="A1281" s="10">
        <v>3403</v>
      </c>
      <c r="B1281" s="3" t="s">
        <v>5886</v>
      </c>
      <c r="C1281" s="3" t="s">
        <v>5614</v>
      </c>
      <c r="D1281" s="3" t="s">
        <v>1</v>
      </c>
      <c r="E1281" s="3" t="s">
        <v>5887</v>
      </c>
      <c r="F1281" s="24">
        <f>('ICT-BD'!I3404)</f>
        <v>12.426706907059854</v>
      </c>
      <c r="G1281" s="24" t="str">
        <f>('ICT-BD'!J3404)</f>
        <v>Algo Frío</v>
      </c>
      <c r="H1281" s="24">
        <f t="shared" si="95"/>
        <v>33.543330170265065</v>
      </c>
      <c r="I1281" s="72">
        <f>('ICA-BD'!L3404)</f>
        <v>62.75</v>
      </c>
      <c r="J1281" s="72" t="str">
        <f>('ICA-BD'!M3404)</f>
        <v>Aceptable</v>
      </c>
      <c r="K1281" s="72">
        <f t="shared" si="96"/>
        <v>72.42</v>
      </c>
      <c r="L1281" s="133">
        <f>('IRA-BD'!G3404)</f>
        <v>31</v>
      </c>
      <c r="M1281" s="36" t="str">
        <f>('IRA-BD'!H3404)</f>
        <v>Aceptable</v>
      </c>
      <c r="N1281" s="133">
        <f t="shared" si="97"/>
        <v>31</v>
      </c>
      <c r="O1281" s="80">
        <f t="shared" si="98"/>
        <v>45.654443390088353</v>
      </c>
      <c r="P1281" s="81" t="str">
        <f t="shared" si="99"/>
        <v>Moderado</v>
      </c>
      <c r="Q1281" s="11">
        <v>19</v>
      </c>
      <c r="R1281" s="11" t="s">
        <v>6001</v>
      </c>
      <c r="S1281" s="11">
        <v>2</v>
      </c>
      <c r="T1281" s="11">
        <v>-74.142054529999996</v>
      </c>
      <c r="U1281" s="12">
        <v>4.5463172690000002</v>
      </c>
    </row>
    <row r="1282" spans="1:21" x14ac:dyDescent="0.25">
      <c r="A1282" s="10">
        <v>3404</v>
      </c>
      <c r="B1282" s="3" t="s">
        <v>5888</v>
      </c>
      <c r="C1282" s="3" t="s">
        <v>5614</v>
      </c>
      <c r="D1282" s="3" t="s">
        <v>1</v>
      </c>
      <c r="E1282" s="3" t="s">
        <v>4042</v>
      </c>
      <c r="F1282" s="24">
        <f>('ICT-BD'!I3405)</f>
        <v>12.426706907059854</v>
      </c>
      <c r="G1282" s="24" t="str">
        <f>('ICT-BD'!J3405)</f>
        <v>Algo Frío</v>
      </c>
      <c r="H1282" s="24">
        <f t="shared" ref="H1282:H1345" si="100">IF(F1282&lt;=3, F1282*25/3,
IF(F1282&lt;=5, 26 + (F1282-3.1)*25/1.9,
IF(F1282&lt;=7, 51 + (F1282-5.1)*25/1.9,
IF(F1282&lt;=11, 76 + (F1282-7.1)*25/3.9,
IF(F1282&lt;=13, 51 - (F1282-11.1)*25/1.9,
IF(F1282&lt;=15, 26 - (F1282-13.1)*25/1.9,
25 - (F1282-15)*25/35))))))</f>
        <v>33.543330170265065</v>
      </c>
      <c r="I1282" s="72">
        <f>('ICA-BD'!L3405)</f>
        <v>62.75</v>
      </c>
      <c r="J1282" s="72" t="str">
        <f>('ICA-BD'!M3405)</f>
        <v>Aceptable</v>
      </c>
      <c r="K1282" s="72">
        <f t="shared" ref="K1282:K1345" si="101">IF(I1282&lt;=50, 100 - (I1282-0)*20/50,
IF(I1282&lt;=100, 79 - (I1282-51)*28/50,
IF(I1282&lt;=150, 50 - (I1282-101)*20/50,
IF(I1282&lt;=200, 29 - (I1282-151)*14/50,
IF(I1282&lt;=300, 14 - (I1282-201)*4/100,
9 - (I1282-301)*9/200)))))</f>
        <v>72.42</v>
      </c>
      <c r="L1282" s="133">
        <f>('IRA-BD'!G3405)</f>
        <v>31</v>
      </c>
      <c r="M1282" s="36" t="str">
        <f>('IRA-BD'!H3405)</f>
        <v>Aceptable</v>
      </c>
      <c r="N1282" s="133">
        <f t="shared" ref="N1282:N1345" si="102">(L1282)</f>
        <v>31</v>
      </c>
      <c r="O1282" s="80">
        <f t="shared" ref="O1282:O1345" si="103">((H1282+K1282+N1282)/3)</f>
        <v>45.654443390088353</v>
      </c>
      <c r="P1282" s="81" t="str">
        <f t="shared" ref="P1282:P1345" si="104">IF(O1282&gt;=80, "Óptimo",
IF(O1282&gt;=60, "Bueno",
IF(O1282&gt;=40, "Moderado",
IF(O1282&gt;=20, "Bajo", "Malo"))))</f>
        <v>Moderado</v>
      </c>
      <c r="Q1282" s="11">
        <v>19</v>
      </c>
      <c r="R1282" s="11" t="s">
        <v>6001</v>
      </c>
      <c r="S1282" s="11">
        <v>1</v>
      </c>
      <c r="T1282" s="11">
        <v>-74.145616189999998</v>
      </c>
      <c r="U1282" s="12">
        <v>4.5553613500000001</v>
      </c>
    </row>
    <row r="1283" spans="1:21" x14ac:dyDescent="0.25">
      <c r="A1283" s="10">
        <v>3405</v>
      </c>
      <c r="B1283" s="3" t="s">
        <v>5889</v>
      </c>
      <c r="C1283" s="3" t="s">
        <v>5614</v>
      </c>
      <c r="D1283" s="3" t="s">
        <v>1</v>
      </c>
      <c r="E1283" s="3" t="s">
        <v>4042</v>
      </c>
      <c r="F1283" s="24">
        <f>('ICT-BD'!I3406)</f>
        <v>12.426706907059854</v>
      </c>
      <c r="G1283" s="24" t="str">
        <f>('ICT-BD'!J3406)</f>
        <v>Algo Frío</v>
      </c>
      <c r="H1283" s="24">
        <f t="shared" si="100"/>
        <v>33.543330170265065</v>
      </c>
      <c r="I1283" s="72">
        <f>('ICA-BD'!L3406)</f>
        <v>62.75</v>
      </c>
      <c r="J1283" s="72" t="str">
        <f>('ICA-BD'!M3406)</f>
        <v>Aceptable</v>
      </c>
      <c r="K1283" s="72">
        <f t="shared" si="101"/>
        <v>72.42</v>
      </c>
      <c r="L1283" s="133">
        <f>('IRA-BD'!G3406)</f>
        <v>31</v>
      </c>
      <c r="M1283" s="36" t="str">
        <f>('IRA-BD'!H3406)</f>
        <v>Aceptable</v>
      </c>
      <c r="N1283" s="133">
        <f t="shared" si="102"/>
        <v>31</v>
      </c>
      <c r="O1283" s="80">
        <f t="shared" si="103"/>
        <v>45.654443390088353</v>
      </c>
      <c r="P1283" s="81" t="str">
        <f t="shared" si="104"/>
        <v>Moderado</v>
      </c>
      <c r="Q1283" s="11">
        <v>19</v>
      </c>
      <c r="R1283" s="11" t="s">
        <v>6001</v>
      </c>
      <c r="S1283" s="11">
        <v>1</v>
      </c>
      <c r="T1283" s="11">
        <v>-74.145179479999996</v>
      </c>
      <c r="U1283" s="12">
        <v>4.5569695550000002</v>
      </c>
    </row>
    <row r="1284" spans="1:21" x14ac:dyDescent="0.25">
      <c r="A1284" s="10">
        <v>3417</v>
      </c>
      <c r="B1284" s="3" t="s">
        <v>5910</v>
      </c>
      <c r="C1284" s="3" t="s">
        <v>5614</v>
      </c>
      <c r="D1284" s="3" t="s">
        <v>1</v>
      </c>
      <c r="E1284" s="3" t="s">
        <v>5911</v>
      </c>
      <c r="F1284" s="24">
        <f>('ICT-BD'!I3418)</f>
        <v>12.426706907059854</v>
      </c>
      <c r="G1284" s="24" t="str">
        <f>('ICT-BD'!J3418)</f>
        <v>Algo Frío</v>
      </c>
      <c r="H1284" s="24">
        <f t="shared" si="100"/>
        <v>33.543330170265065</v>
      </c>
      <c r="I1284" s="72">
        <f>('ICA-BD'!L3418)</f>
        <v>62.75</v>
      </c>
      <c r="J1284" s="72" t="str">
        <f>('ICA-BD'!M3418)</f>
        <v>Aceptable</v>
      </c>
      <c r="K1284" s="72">
        <f t="shared" si="101"/>
        <v>72.42</v>
      </c>
      <c r="L1284" s="133">
        <f>('IRA-BD'!G3418)</f>
        <v>31</v>
      </c>
      <c r="M1284" s="36" t="str">
        <f>('IRA-BD'!H3418)</f>
        <v>Aceptable</v>
      </c>
      <c r="N1284" s="133">
        <f t="shared" si="102"/>
        <v>31</v>
      </c>
      <c r="O1284" s="80">
        <f t="shared" si="103"/>
        <v>45.654443390088353</v>
      </c>
      <c r="P1284" s="81" t="str">
        <f t="shared" si="104"/>
        <v>Moderado</v>
      </c>
      <c r="Q1284" s="11">
        <v>19</v>
      </c>
      <c r="R1284" s="11" t="s">
        <v>6001</v>
      </c>
      <c r="S1284" s="11">
        <v>1</v>
      </c>
      <c r="T1284" s="11">
        <v>-74.145318239999995</v>
      </c>
      <c r="U1284" s="12">
        <v>4.541287391</v>
      </c>
    </row>
    <row r="1285" spans="1:21" x14ac:dyDescent="0.25">
      <c r="A1285" s="10">
        <v>2324</v>
      </c>
      <c r="B1285" s="3" t="s">
        <v>4298</v>
      </c>
      <c r="C1285" s="3" t="s">
        <v>3696</v>
      </c>
      <c r="D1285" s="3" t="s">
        <v>1</v>
      </c>
      <c r="E1285" s="3" t="s">
        <v>4299</v>
      </c>
      <c r="F1285" s="24">
        <f>('ICT-BD'!I2325)</f>
        <v>12.808734439585477</v>
      </c>
      <c r="G1285" s="24" t="str">
        <f>('ICT-BD'!J2325)</f>
        <v>Algo Frío</v>
      </c>
      <c r="H1285" s="24">
        <f t="shared" si="100"/>
        <v>28.516652110717406</v>
      </c>
      <c r="I1285" s="72">
        <f>('ICA-BD'!L2325)</f>
        <v>54.092592592592595</v>
      </c>
      <c r="J1285" s="72" t="str">
        <f>('ICA-BD'!M2325)</f>
        <v>Aceptable</v>
      </c>
      <c r="K1285" s="72">
        <f t="shared" si="101"/>
        <v>77.268148148148143</v>
      </c>
      <c r="L1285" s="133">
        <f>('IRA-BD'!G2325)</f>
        <v>31</v>
      </c>
      <c r="M1285" s="36" t="str">
        <f>('IRA-BD'!H2325)</f>
        <v>Aceptable</v>
      </c>
      <c r="N1285" s="133">
        <f t="shared" si="102"/>
        <v>31</v>
      </c>
      <c r="O1285" s="80">
        <f t="shared" si="103"/>
        <v>45.594933419621846</v>
      </c>
      <c r="P1285" s="81" t="str">
        <f t="shared" si="104"/>
        <v>Moderado</v>
      </c>
      <c r="Q1285" s="11">
        <v>11</v>
      </c>
      <c r="R1285" s="11" t="s">
        <v>167</v>
      </c>
      <c r="S1285" s="11">
        <v>2</v>
      </c>
      <c r="T1285" s="11">
        <v>-74.101953789999996</v>
      </c>
      <c r="U1285" s="12">
        <v>4.7326236450000003</v>
      </c>
    </row>
    <row r="1286" spans="1:21" x14ac:dyDescent="0.25">
      <c r="A1286" s="10">
        <v>2337</v>
      </c>
      <c r="B1286" s="3" t="s">
        <v>4317</v>
      </c>
      <c r="C1286" s="3" t="s">
        <v>3696</v>
      </c>
      <c r="D1286" s="3" t="s">
        <v>1</v>
      </c>
      <c r="E1286" s="3" t="s">
        <v>4244</v>
      </c>
      <c r="F1286" s="24">
        <f>('ICT-BD'!I2338)</f>
        <v>12.808734439585477</v>
      </c>
      <c r="G1286" s="24" t="str">
        <f>('ICT-BD'!J2338)</f>
        <v>Algo Frío</v>
      </c>
      <c r="H1286" s="24">
        <f t="shared" si="100"/>
        <v>28.516652110717406</v>
      </c>
      <c r="I1286" s="72">
        <f>('ICA-BD'!L2338)</f>
        <v>54.092592592592595</v>
      </c>
      <c r="J1286" s="72" t="str">
        <f>('ICA-BD'!M2338)</f>
        <v>Aceptable</v>
      </c>
      <c r="K1286" s="72">
        <f t="shared" si="101"/>
        <v>77.268148148148143</v>
      </c>
      <c r="L1286" s="133">
        <f>('IRA-BD'!G2338)</f>
        <v>31</v>
      </c>
      <c r="M1286" s="36" t="str">
        <f>('IRA-BD'!H2338)</f>
        <v>Aceptable</v>
      </c>
      <c r="N1286" s="133">
        <f t="shared" si="102"/>
        <v>31</v>
      </c>
      <c r="O1286" s="80">
        <f t="shared" si="103"/>
        <v>45.594933419621846</v>
      </c>
      <c r="P1286" s="81" t="str">
        <f t="shared" si="104"/>
        <v>Moderado</v>
      </c>
      <c r="Q1286" s="11">
        <v>11</v>
      </c>
      <c r="R1286" s="11" t="s">
        <v>167</v>
      </c>
      <c r="S1286" s="11">
        <v>2</v>
      </c>
      <c r="T1286" s="11">
        <v>-74.100528240000003</v>
      </c>
      <c r="U1286" s="12">
        <v>4.7356435990000003</v>
      </c>
    </row>
    <row r="1287" spans="1:21" x14ac:dyDescent="0.25">
      <c r="A1287" s="10">
        <v>2737</v>
      </c>
      <c r="B1287" s="3" t="s">
        <v>5008</v>
      </c>
      <c r="C1287" s="3" t="s">
        <v>4984</v>
      </c>
      <c r="D1287" s="3" t="s">
        <v>1</v>
      </c>
      <c r="E1287" s="3" t="s">
        <v>5009</v>
      </c>
      <c r="F1287" s="24">
        <f>('ICT-BD'!I2738)</f>
        <v>12.808734439585477</v>
      </c>
      <c r="G1287" s="24" t="str">
        <f>('ICT-BD'!J2738)</f>
        <v>Algo Frío</v>
      </c>
      <c r="H1287" s="24">
        <f t="shared" si="100"/>
        <v>28.516652110717406</v>
      </c>
      <c r="I1287" s="72">
        <f>('ICA-BD'!L2738)</f>
        <v>54.092592592592595</v>
      </c>
      <c r="J1287" s="72" t="str">
        <f>('ICA-BD'!M2738)</f>
        <v>Aceptable</v>
      </c>
      <c r="K1287" s="72">
        <f t="shared" si="101"/>
        <v>77.268148148148143</v>
      </c>
      <c r="L1287" s="133">
        <f>('IRA-BD'!G2738)</f>
        <v>31</v>
      </c>
      <c r="M1287" s="36" t="str">
        <f>('IRA-BD'!H2738)</f>
        <v>Aceptable</v>
      </c>
      <c r="N1287" s="133">
        <f t="shared" si="102"/>
        <v>31</v>
      </c>
      <c r="O1287" s="80">
        <f t="shared" si="103"/>
        <v>45.594933419621846</v>
      </c>
      <c r="P1287" s="81" t="str">
        <f t="shared" si="104"/>
        <v>Moderado</v>
      </c>
      <c r="Q1287" s="11">
        <v>12</v>
      </c>
      <c r="R1287" s="11" t="s">
        <v>172</v>
      </c>
      <c r="S1287" s="11">
        <v>4</v>
      </c>
      <c r="T1287" s="11">
        <v>-74.074545400000005</v>
      </c>
      <c r="U1287" s="12">
        <v>4.6790847900000001</v>
      </c>
    </row>
    <row r="1288" spans="1:21" x14ac:dyDescent="0.25">
      <c r="A1288" s="10">
        <v>1431</v>
      </c>
      <c r="B1288" s="3" t="s">
        <v>2773</v>
      </c>
      <c r="C1288" s="3" t="s">
        <v>2659</v>
      </c>
      <c r="D1288" s="3" t="s">
        <v>1</v>
      </c>
      <c r="E1288" s="3" t="s">
        <v>2774</v>
      </c>
      <c r="F1288" s="24">
        <f>('ICT-BD'!I1432)</f>
        <v>12.693207725923974</v>
      </c>
      <c r="G1288" s="24" t="str">
        <f>('ICT-BD'!J1432)</f>
        <v>Algo Frío</v>
      </c>
      <c r="H1288" s="24">
        <f t="shared" si="100"/>
        <v>30.036740448368754</v>
      </c>
      <c r="I1288" s="72">
        <f>('ICA-BD'!L1432)</f>
        <v>56.870370370370367</v>
      </c>
      <c r="J1288" s="72" t="str">
        <f>('ICA-BD'!M1432)</f>
        <v>Aceptable</v>
      </c>
      <c r="K1288" s="72">
        <f t="shared" si="101"/>
        <v>75.7125925925926</v>
      </c>
      <c r="L1288" s="133">
        <f>('IRA-BD'!G1432)</f>
        <v>31</v>
      </c>
      <c r="M1288" s="36" t="str">
        <f>('IRA-BD'!H1432)</f>
        <v>Aceptable</v>
      </c>
      <c r="N1288" s="133">
        <f t="shared" si="102"/>
        <v>31</v>
      </c>
      <c r="O1288" s="80">
        <f t="shared" si="103"/>
        <v>45.583111013653784</v>
      </c>
      <c r="P1288" s="81" t="str">
        <f t="shared" si="104"/>
        <v>Moderado</v>
      </c>
      <c r="Q1288" s="11">
        <v>9</v>
      </c>
      <c r="R1288" s="11" t="s">
        <v>169</v>
      </c>
      <c r="S1288" s="11">
        <v>3</v>
      </c>
      <c r="T1288" s="11">
        <v>-74.118024109999993</v>
      </c>
      <c r="U1288" s="12">
        <v>4.6563548399999997</v>
      </c>
    </row>
    <row r="1289" spans="1:21" x14ac:dyDescent="0.25">
      <c r="A1289" s="10">
        <v>1445</v>
      </c>
      <c r="B1289" s="3" t="s">
        <v>2796</v>
      </c>
      <c r="C1289" s="3" t="s">
        <v>2659</v>
      </c>
      <c r="D1289" s="3" t="s">
        <v>1</v>
      </c>
      <c r="E1289" s="3" t="s">
        <v>2797</v>
      </c>
      <c r="F1289" s="24">
        <f>('ICT-BD'!I1446)</f>
        <v>12.693207725923974</v>
      </c>
      <c r="G1289" s="24" t="str">
        <f>('ICT-BD'!J1446)</f>
        <v>Algo Frío</v>
      </c>
      <c r="H1289" s="24">
        <f t="shared" si="100"/>
        <v>30.036740448368754</v>
      </c>
      <c r="I1289" s="72">
        <f>('ICA-BD'!L1446)</f>
        <v>56.870370370370367</v>
      </c>
      <c r="J1289" s="72" t="str">
        <f>('ICA-BD'!M1446)</f>
        <v>Aceptable</v>
      </c>
      <c r="K1289" s="72">
        <f t="shared" si="101"/>
        <v>75.7125925925926</v>
      </c>
      <c r="L1289" s="133">
        <f>('IRA-BD'!G1446)</f>
        <v>31</v>
      </c>
      <c r="M1289" s="36" t="str">
        <f>('IRA-BD'!H1446)</f>
        <v>Aceptable</v>
      </c>
      <c r="N1289" s="133">
        <f t="shared" si="102"/>
        <v>31</v>
      </c>
      <c r="O1289" s="80">
        <f t="shared" si="103"/>
        <v>45.583111013653784</v>
      </c>
      <c r="P1289" s="81" t="str">
        <f t="shared" si="104"/>
        <v>Moderado</v>
      </c>
      <c r="Q1289" s="11">
        <v>9</v>
      </c>
      <c r="R1289" s="11" t="s">
        <v>169</v>
      </c>
      <c r="S1289" s="11">
        <v>3</v>
      </c>
      <c r="T1289" s="11">
        <v>-74.119451330000004</v>
      </c>
      <c r="U1289" s="12">
        <v>4.6523534089999998</v>
      </c>
    </row>
    <row r="1290" spans="1:21" x14ac:dyDescent="0.25">
      <c r="A1290" s="10">
        <v>1450</v>
      </c>
      <c r="B1290" s="3" t="s">
        <v>2806</v>
      </c>
      <c r="C1290" s="3" t="s">
        <v>2659</v>
      </c>
      <c r="D1290" s="3" t="s">
        <v>1</v>
      </c>
      <c r="E1290" s="3" t="s">
        <v>2807</v>
      </c>
      <c r="F1290" s="24">
        <f>('ICT-BD'!I1451)</f>
        <v>12.693207725923974</v>
      </c>
      <c r="G1290" s="24" t="str">
        <f>('ICT-BD'!J1451)</f>
        <v>Algo Frío</v>
      </c>
      <c r="H1290" s="24">
        <f t="shared" si="100"/>
        <v>30.036740448368754</v>
      </c>
      <c r="I1290" s="72">
        <f>('ICA-BD'!L1451)</f>
        <v>56.870370370370367</v>
      </c>
      <c r="J1290" s="72" t="str">
        <f>('ICA-BD'!M1451)</f>
        <v>Aceptable</v>
      </c>
      <c r="K1290" s="72">
        <f t="shared" si="101"/>
        <v>75.7125925925926</v>
      </c>
      <c r="L1290" s="133">
        <f>('IRA-BD'!G1451)</f>
        <v>31</v>
      </c>
      <c r="M1290" s="36" t="str">
        <f>('IRA-BD'!H1451)</f>
        <v>Aceptable</v>
      </c>
      <c r="N1290" s="133">
        <f t="shared" si="102"/>
        <v>31</v>
      </c>
      <c r="O1290" s="80">
        <f t="shared" si="103"/>
        <v>45.583111013653784</v>
      </c>
      <c r="P1290" s="81" t="str">
        <f t="shared" si="104"/>
        <v>Moderado</v>
      </c>
      <c r="Q1290" s="11">
        <v>9</v>
      </c>
      <c r="R1290" s="11" t="s">
        <v>169</v>
      </c>
      <c r="S1290" s="11">
        <v>3</v>
      </c>
      <c r="T1290" s="11">
        <v>-74.115576369999999</v>
      </c>
      <c r="U1290" s="12">
        <v>4.6497882629999996</v>
      </c>
    </row>
    <row r="1291" spans="1:21" x14ac:dyDescent="0.25">
      <c r="A1291" s="10">
        <v>1696</v>
      </c>
      <c r="B1291" s="3" t="s">
        <v>3241</v>
      </c>
      <c r="C1291" s="3" t="s">
        <v>3044</v>
      </c>
      <c r="D1291" s="3" t="s">
        <v>1</v>
      </c>
      <c r="E1291" s="3" t="s">
        <v>3242</v>
      </c>
      <c r="F1291" s="24">
        <f>('ICT-BD'!I1697)</f>
        <v>12.693207725923974</v>
      </c>
      <c r="G1291" s="24" t="str">
        <f>('ICT-BD'!J1697)</f>
        <v>Algo Frío</v>
      </c>
      <c r="H1291" s="24">
        <f t="shared" si="100"/>
        <v>30.036740448368754</v>
      </c>
      <c r="I1291" s="72">
        <f>('ICA-BD'!L1697)</f>
        <v>56.870370370370367</v>
      </c>
      <c r="J1291" s="72" t="str">
        <f>('ICA-BD'!M1697)</f>
        <v>Aceptable</v>
      </c>
      <c r="K1291" s="72">
        <f t="shared" si="101"/>
        <v>75.7125925925926</v>
      </c>
      <c r="L1291" s="133">
        <f>('IRA-BD'!G1697)</f>
        <v>31</v>
      </c>
      <c r="M1291" s="36" t="str">
        <f>('IRA-BD'!H1697)</f>
        <v>Aceptable</v>
      </c>
      <c r="N1291" s="133">
        <f t="shared" si="102"/>
        <v>31</v>
      </c>
      <c r="O1291" s="80">
        <f t="shared" si="103"/>
        <v>45.583111013653784</v>
      </c>
      <c r="P1291" s="81" t="str">
        <f t="shared" si="104"/>
        <v>Moderado</v>
      </c>
      <c r="Q1291" s="11">
        <v>10</v>
      </c>
      <c r="R1291" s="11" t="s">
        <v>5995</v>
      </c>
      <c r="S1291" s="11">
        <v>2</v>
      </c>
      <c r="T1291" s="11">
        <v>-74.136294140000004</v>
      </c>
      <c r="U1291" s="12">
        <v>4.7147758560000002</v>
      </c>
    </row>
    <row r="1292" spans="1:21" x14ac:dyDescent="0.25">
      <c r="A1292" s="10">
        <v>1697</v>
      </c>
      <c r="B1292" s="3" t="s">
        <v>3243</v>
      </c>
      <c r="C1292" s="3" t="s">
        <v>3044</v>
      </c>
      <c r="D1292" s="3" t="s">
        <v>1</v>
      </c>
      <c r="E1292" s="3" t="s">
        <v>3244</v>
      </c>
      <c r="F1292" s="24">
        <f>('ICT-BD'!I1698)</f>
        <v>12.693207725923974</v>
      </c>
      <c r="G1292" s="24" t="str">
        <f>('ICT-BD'!J1698)</f>
        <v>Algo Frío</v>
      </c>
      <c r="H1292" s="24">
        <f t="shared" si="100"/>
        <v>30.036740448368754</v>
      </c>
      <c r="I1292" s="72">
        <f>('ICA-BD'!L1698)</f>
        <v>56.870370370370367</v>
      </c>
      <c r="J1292" s="72" t="str">
        <f>('ICA-BD'!M1698)</f>
        <v>Aceptable</v>
      </c>
      <c r="K1292" s="72">
        <f t="shared" si="101"/>
        <v>75.7125925925926</v>
      </c>
      <c r="L1292" s="133">
        <f>('IRA-BD'!G1698)</f>
        <v>31</v>
      </c>
      <c r="M1292" s="36" t="str">
        <f>('IRA-BD'!H1698)</f>
        <v>Aceptable</v>
      </c>
      <c r="N1292" s="133">
        <f t="shared" si="102"/>
        <v>31</v>
      </c>
      <c r="O1292" s="80">
        <f t="shared" si="103"/>
        <v>45.583111013653784</v>
      </c>
      <c r="P1292" s="81" t="str">
        <f t="shared" si="104"/>
        <v>Moderado</v>
      </c>
      <c r="Q1292" s="11">
        <v>10</v>
      </c>
      <c r="R1292" s="11" t="s">
        <v>5995</v>
      </c>
      <c r="S1292" s="11">
        <v>2</v>
      </c>
      <c r="T1292" s="11">
        <v>-74.136016060000003</v>
      </c>
      <c r="U1292" s="12">
        <v>4.7103229300000002</v>
      </c>
    </row>
    <row r="1293" spans="1:21" x14ac:dyDescent="0.25">
      <c r="A1293" s="10">
        <v>1698</v>
      </c>
      <c r="B1293" s="3" t="s">
        <v>3245</v>
      </c>
      <c r="C1293" s="3" t="s">
        <v>3044</v>
      </c>
      <c r="D1293" s="3" t="s">
        <v>1</v>
      </c>
      <c r="E1293" s="3" t="s">
        <v>3246</v>
      </c>
      <c r="F1293" s="24">
        <f>('ICT-BD'!I1699)</f>
        <v>12.693207725923974</v>
      </c>
      <c r="G1293" s="24" t="str">
        <f>('ICT-BD'!J1699)</f>
        <v>Algo Frío</v>
      </c>
      <c r="H1293" s="24">
        <f t="shared" si="100"/>
        <v>30.036740448368754</v>
      </c>
      <c r="I1293" s="72">
        <f>('ICA-BD'!L1699)</f>
        <v>56.870370370370367</v>
      </c>
      <c r="J1293" s="72" t="str">
        <f>('ICA-BD'!M1699)</f>
        <v>Aceptable</v>
      </c>
      <c r="K1293" s="72">
        <f t="shared" si="101"/>
        <v>75.7125925925926</v>
      </c>
      <c r="L1293" s="133">
        <f>('IRA-BD'!G1699)</f>
        <v>31</v>
      </c>
      <c r="M1293" s="36" t="str">
        <f>('IRA-BD'!H1699)</f>
        <v>Aceptable</v>
      </c>
      <c r="N1293" s="133">
        <f t="shared" si="102"/>
        <v>31</v>
      </c>
      <c r="O1293" s="80">
        <f t="shared" si="103"/>
        <v>45.583111013653784</v>
      </c>
      <c r="P1293" s="81" t="str">
        <f t="shared" si="104"/>
        <v>Moderado</v>
      </c>
      <c r="Q1293" s="11">
        <v>10</v>
      </c>
      <c r="R1293" s="11" t="s">
        <v>5995</v>
      </c>
      <c r="S1293" s="11">
        <v>2</v>
      </c>
      <c r="T1293" s="11">
        <v>-74.139782659999995</v>
      </c>
      <c r="U1293" s="12">
        <v>4.7091335580000004</v>
      </c>
    </row>
    <row r="1294" spans="1:21" x14ac:dyDescent="0.25">
      <c r="A1294" s="10">
        <v>1703</v>
      </c>
      <c r="B1294" s="3" t="s">
        <v>3255</v>
      </c>
      <c r="C1294" s="3" t="s">
        <v>3044</v>
      </c>
      <c r="D1294" s="3" t="s">
        <v>1</v>
      </c>
      <c r="E1294" s="3" t="s">
        <v>3256</v>
      </c>
      <c r="F1294" s="24">
        <f>('ICT-BD'!I1704)</f>
        <v>12.693207725923974</v>
      </c>
      <c r="G1294" s="24" t="str">
        <f>('ICT-BD'!J1704)</f>
        <v>Algo Frío</v>
      </c>
      <c r="H1294" s="24">
        <f t="shared" si="100"/>
        <v>30.036740448368754</v>
      </c>
      <c r="I1294" s="72">
        <f>('ICA-BD'!L1704)</f>
        <v>56.870370370370367</v>
      </c>
      <c r="J1294" s="72" t="str">
        <f>('ICA-BD'!M1704)</f>
        <v>Aceptable</v>
      </c>
      <c r="K1294" s="72">
        <f t="shared" si="101"/>
        <v>75.7125925925926</v>
      </c>
      <c r="L1294" s="133">
        <f>('IRA-BD'!G1704)</f>
        <v>31</v>
      </c>
      <c r="M1294" s="36" t="str">
        <f>('IRA-BD'!H1704)</f>
        <v>Aceptable</v>
      </c>
      <c r="N1294" s="133">
        <f t="shared" si="102"/>
        <v>31</v>
      </c>
      <c r="O1294" s="80">
        <f t="shared" si="103"/>
        <v>45.583111013653784</v>
      </c>
      <c r="P1294" s="81" t="str">
        <f t="shared" si="104"/>
        <v>Moderado</v>
      </c>
      <c r="Q1294" s="11">
        <v>10</v>
      </c>
      <c r="R1294" s="11" t="s">
        <v>5995</v>
      </c>
      <c r="S1294" s="11">
        <v>2</v>
      </c>
      <c r="T1294" s="11">
        <v>-74.135124140000002</v>
      </c>
      <c r="U1294" s="12">
        <v>4.7129295229999997</v>
      </c>
    </row>
    <row r="1295" spans="1:21" x14ac:dyDescent="0.25">
      <c r="A1295" s="10">
        <v>1709</v>
      </c>
      <c r="B1295" s="3" t="s">
        <v>3266</v>
      </c>
      <c r="C1295" s="3" t="s">
        <v>3044</v>
      </c>
      <c r="D1295" s="3" t="s">
        <v>1</v>
      </c>
      <c r="E1295" s="3" t="s">
        <v>3267</v>
      </c>
      <c r="F1295" s="24">
        <f>('ICT-BD'!I1710)</f>
        <v>12.693207725923974</v>
      </c>
      <c r="G1295" s="24" t="str">
        <f>('ICT-BD'!J1710)</f>
        <v>Algo Frío</v>
      </c>
      <c r="H1295" s="24">
        <f t="shared" si="100"/>
        <v>30.036740448368754</v>
      </c>
      <c r="I1295" s="72">
        <f>('ICA-BD'!L1710)</f>
        <v>56.870370370370367</v>
      </c>
      <c r="J1295" s="72" t="str">
        <f>('ICA-BD'!M1710)</f>
        <v>Aceptable</v>
      </c>
      <c r="K1295" s="72">
        <f t="shared" si="101"/>
        <v>75.7125925925926</v>
      </c>
      <c r="L1295" s="133">
        <f>('IRA-BD'!G1710)</f>
        <v>31</v>
      </c>
      <c r="M1295" s="36" t="str">
        <f>('IRA-BD'!H1710)</f>
        <v>Aceptable</v>
      </c>
      <c r="N1295" s="133">
        <f t="shared" si="102"/>
        <v>31</v>
      </c>
      <c r="O1295" s="80">
        <f t="shared" si="103"/>
        <v>45.583111013653784</v>
      </c>
      <c r="P1295" s="81" t="str">
        <f t="shared" si="104"/>
        <v>Moderado</v>
      </c>
      <c r="Q1295" s="11">
        <v>10</v>
      </c>
      <c r="R1295" s="11" t="s">
        <v>5995</v>
      </c>
      <c r="S1295" s="11">
        <v>2</v>
      </c>
      <c r="T1295" s="11">
        <v>-74.127978769999999</v>
      </c>
      <c r="U1295" s="12">
        <v>4.7088981419999998</v>
      </c>
    </row>
    <row r="1296" spans="1:21" x14ac:dyDescent="0.25">
      <c r="A1296" s="10">
        <v>1711</v>
      </c>
      <c r="B1296" s="3" t="s">
        <v>3269</v>
      </c>
      <c r="C1296" s="3" t="s">
        <v>3044</v>
      </c>
      <c r="D1296" s="3" t="s">
        <v>1</v>
      </c>
      <c r="E1296" s="3" t="s">
        <v>3270</v>
      </c>
      <c r="F1296" s="24">
        <f>('ICT-BD'!I1712)</f>
        <v>12.693207725923974</v>
      </c>
      <c r="G1296" s="24" t="str">
        <f>('ICT-BD'!J1712)</f>
        <v>Algo Frío</v>
      </c>
      <c r="H1296" s="24">
        <f t="shared" si="100"/>
        <v>30.036740448368754</v>
      </c>
      <c r="I1296" s="72">
        <f>('ICA-BD'!L1712)</f>
        <v>56.870370370370367</v>
      </c>
      <c r="J1296" s="72" t="str">
        <f>('ICA-BD'!M1712)</f>
        <v>Aceptable</v>
      </c>
      <c r="K1296" s="72">
        <f t="shared" si="101"/>
        <v>75.7125925925926</v>
      </c>
      <c r="L1296" s="133">
        <f>('IRA-BD'!G1712)</f>
        <v>31</v>
      </c>
      <c r="M1296" s="36" t="str">
        <f>('IRA-BD'!H1712)</f>
        <v>Aceptable</v>
      </c>
      <c r="N1296" s="133">
        <f t="shared" si="102"/>
        <v>31</v>
      </c>
      <c r="O1296" s="80">
        <f t="shared" si="103"/>
        <v>45.583111013653784</v>
      </c>
      <c r="P1296" s="81" t="str">
        <f t="shared" si="104"/>
        <v>Moderado</v>
      </c>
      <c r="Q1296" s="11">
        <v>10</v>
      </c>
      <c r="R1296" s="11" t="s">
        <v>5995</v>
      </c>
      <c r="S1296" s="11">
        <v>2</v>
      </c>
      <c r="T1296" s="11">
        <v>-74.136050600000004</v>
      </c>
      <c r="U1296" s="12">
        <v>4.7075696779999996</v>
      </c>
    </row>
    <row r="1297" spans="1:21" x14ac:dyDescent="0.25">
      <c r="A1297" s="10">
        <v>1717</v>
      </c>
      <c r="B1297" s="3" t="s">
        <v>3280</v>
      </c>
      <c r="C1297" s="3" t="s">
        <v>3044</v>
      </c>
      <c r="D1297" s="3" t="s">
        <v>1</v>
      </c>
      <c r="E1297" s="3" t="s">
        <v>3281</v>
      </c>
      <c r="F1297" s="24">
        <f>('ICT-BD'!I1718)</f>
        <v>12.693207725923974</v>
      </c>
      <c r="G1297" s="24" t="str">
        <f>('ICT-BD'!J1718)</f>
        <v>Algo Frío</v>
      </c>
      <c r="H1297" s="24">
        <f t="shared" si="100"/>
        <v>30.036740448368754</v>
      </c>
      <c r="I1297" s="72">
        <f>('ICA-BD'!L1718)</f>
        <v>56.870370370370367</v>
      </c>
      <c r="J1297" s="72" t="str">
        <f>('ICA-BD'!M1718)</f>
        <v>Aceptable</v>
      </c>
      <c r="K1297" s="72">
        <f t="shared" si="101"/>
        <v>75.7125925925926</v>
      </c>
      <c r="L1297" s="133">
        <f>('IRA-BD'!G1718)</f>
        <v>31</v>
      </c>
      <c r="M1297" s="36" t="str">
        <f>('IRA-BD'!H1718)</f>
        <v>Aceptable</v>
      </c>
      <c r="N1297" s="133">
        <f t="shared" si="102"/>
        <v>31</v>
      </c>
      <c r="O1297" s="80">
        <f t="shared" si="103"/>
        <v>45.583111013653784</v>
      </c>
      <c r="P1297" s="81" t="str">
        <f t="shared" si="104"/>
        <v>Moderado</v>
      </c>
      <c r="Q1297" s="11">
        <v>10</v>
      </c>
      <c r="R1297" s="11" t="s">
        <v>5995</v>
      </c>
      <c r="S1297" s="11">
        <v>2</v>
      </c>
      <c r="T1297" s="11">
        <v>-74.14248413</v>
      </c>
      <c r="U1297" s="12">
        <v>4.7108641310000001</v>
      </c>
    </row>
    <row r="1298" spans="1:21" x14ac:dyDescent="0.25">
      <c r="A1298" s="10">
        <v>1723</v>
      </c>
      <c r="B1298" s="3" t="s">
        <v>3292</v>
      </c>
      <c r="C1298" s="3" t="s">
        <v>3044</v>
      </c>
      <c r="D1298" s="3" t="s">
        <v>1</v>
      </c>
      <c r="E1298" s="3" t="s">
        <v>3293</v>
      </c>
      <c r="F1298" s="24">
        <f>('ICT-BD'!I1724)</f>
        <v>12.693207725923974</v>
      </c>
      <c r="G1298" s="24" t="str">
        <f>('ICT-BD'!J1724)</f>
        <v>Algo Frío</v>
      </c>
      <c r="H1298" s="24">
        <f t="shared" si="100"/>
        <v>30.036740448368754</v>
      </c>
      <c r="I1298" s="72">
        <f>('ICA-BD'!L1724)</f>
        <v>56.870370370370367</v>
      </c>
      <c r="J1298" s="72" t="str">
        <f>('ICA-BD'!M1724)</f>
        <v>Aceptable</v>
      </c>
      <c r="K1298" s="72">
        <f t="shared" si="101"/>
        <v>75.7125925925926</v>
      </c>
      <c r="L1298" s="133">
        <f>('IRA-BD'!G1724)</f>
        <v>31</v>
      </c>
      <c r="M1298" s="36" t="str">
        <f>('IRA-BD'!H1724)</f>
        <v>Aceptable</v>
      </c>
      <c r="N1298" s="133">
        <f t="shared" si="102"/>
        <v>31</v>
      </c>
      <c r="O1298" s="80">
        <f t="shared" si="103"/>
        <v>45.583111013653784</v>
      </c>
      <c r="P1298" s="81" t="str">
        <f t="shared" si="104"/>
        <v>Moderado</v>
      </c>
      <c r="Q1298" s="11">
        <v>10</v>
      </c>
      <c r="R1298" s="11" t="s">
        <v>5995</v>
      </c>
      <c r="S1298" s="11">
        <v>2</v>
      </c>
      <c r="T1298" s="11">
        <v>-74.134764480000001</v>
      </c>
      <c r="U1298" s="12">
        <v>4.707382709</v>
      </c>
    </row>
    <row r="1299" spans="1:21" x14ac:dyDescent="0.25">
      <c r="A1299" s="10">
        <v>1727</v>
      </c>
      <c r="B1299" s="3" t="s">
        <v>3300</v>
      </c>
      <c r="C1299" s="3" t="s">
        <v>3044</v>
      </c>
      <c r="D1299" s="3" t="s">
        <v>1</v>
      </c>
      <c r="E1299" s="3" t="s">
        <v>3301</v>
      </c>
      <c r="F1299" s="24">
        <f>('ICT-BD'!I1728)</f>
        <v>12.693207725923974</v>
      </c>
      <c r="G1299" s="24" t="str">
        <f>('ICT-BD'!J1728)</f>
        <v>Algo Frío</v>
      </c>
      <c r="H1299" s="24">
        <f t="shared" si="100"/>
        <v>30.036740448368754</v>
      </c>
      <c r="I1299" s="72">
        <f>('ICA-BD'!L1728)</f>
        <v>56.870370370370367</v>
      </c>
      <c r="J1299" s="72" t="str">
        <f>('ICA-BD'!M1728)</f>
        <v>Aceptable</v>
      </c>
      <c r="K1299" s="72">
        <f t="shared" si="101"/>
        <v>75.7125925925926</v>
      </c>
      <c r="L1299" s="133">
        <f>('IRA-BD'!G1728)</f>
        <v>31</v>
      </c>
      <c r="M1299" s="36" t="str">
        <f>('IRA-BD'!H1728)</f>
        <v>Aceptable</v>
      </c>
      <c r="N1299" s="133">
        <f t="shared" si="102"/>
        <v>31</v>
      </c>
      <c r="O1299" s="80">
        <f t="shared" si="103"/>
        <v>45.583111013653784</v>
      </c>
      <c r="P1299" s="81" t="str">
        <f t="shared" si="104"/>
        <v>Moderado</v>
      </c>
      <c r="Q1299" s="11">
        <v>10</v>
      </c>
      <c r="R1299" s="11" t="s">
        <v>5995</v>
      </c>
      <c r="S1299" s="11">
        <v>2</v>
      </c>
      <c r="T1299" s="11">
        <v>-74.122923709999995</v>
      </c>
      <c r="U1299" s="12">
        <v>4.7096370619999997</v>
      </c>
    </row>
    <row r="1300" spans="1:21" x14ac:dyDescent="0.25">
      <c r="A1300" s="10">
        <v>1729</v>
      </c>
      <c r="B1300" s="3" t="s">
        <v>3304</v>
      </c>
      <c r="C1300" s="3" t="s">
        <v>3044</v>
      </c>
      <c r="D1300" s="3" t="s">
        <v>1</v>
      </c>
      <c r="E1300" s="3" t="s">
        <v>3305</v>
      </c>
      <c r="F1300" s="24">
        <f>('ICT-BD'!I1730)</f>
        <v>12.693207725923974</v>
      </c>
      <c r="G1300" s="24" t="str">
        <f>('ICT-BD'!J1730)</f>
        <v>Algo Frío</v>
      </c>
      <c r="H1300" s="24">
        <f t="shared" si="100"/>
        <v>30.036740448368754</v>
      </c>
      <c r="I1300" s="72">
        <f>('ICA-BD'!L1730)</f>
        <v>56.870370370370367</v>
      </c>
      <c r="J1300" s="72" t="str">
        <f>('ICA-BD'!M1730)</f>
        <v>Aceptable</v>
      </c>
      <c r="K1300" s="72">
        <f t="shared" si="101"/>
        <v>75.7125925925926</v>
      </c>
      <c r="L1300" s="133">
        <f>('IRA-BD'!G1730)</f>
        <v>31</v>
      </c>
      <c r="M1300" s="36" t="str">
        <f>('IRA-BD'!H1730)</f>
        <v>Aceptable</v>
      </c>
      <c r="N1300" s="133">
        <f t="shared" si="102"/>
        <v>31</v>
      </c>
      <c r="O1300" s="80">
        <f t="shared" si="103"/>
        <v>45.583111013653784</v>
      </c>
      <c r="P1300" s="81" t="str">
        <f t="shared" si="104"/>
        <v>Moderado</v>
      </c>
      <c r="Q1300" s="11">
        <v>10</v>
      </c>
      <c r="R1300" s="11" t="s">
        <v>5995</v>
      </c>
      <c r="S1300" s="11">
        <v>3</v>
      </c>
      <c r="T1300" s="11">
        <v>-74.123883980000002</v>
      </c>
      <c r="U1300" s="12">
        <v>4.7154017760000002</v>
      </c>
    </row>
    <row r="1301" spans="1:21" x14ac:dyDescent="0.25">
      <c r="A1301" s="10">
        <v>1732</v>
      </c>
      <c r="B1301" s="3" t="s">
        <v>3309</v>
      </c>
      <c r="C1301" s="3" t="s">
        <v>3044</v>
      </c>
      <c r="D1301" s="3" t="s">
        <v>1</v>
      </c>
      <c r="E1301" s="3" t="s">
        <v>3301</v>
      </c>
      <c r="F1301" s="24">
        <f>('ICT-BD'!I1733)</f>
        <v>12.693207725923974</v>
      </c>
      <c r="G1301" s="24" t="str">
        <f>('ICT-BD'!J1733)</f>
        <v>Algo Frío</v>
      </c>
      <c r="H1301" s="24">
        <f t="shared" si="100"/>
        <v>30.036740448368754</v>
      </c>
      <c r="I1301" s="72">
        <f>('ICA-BD'!L1733)</f>
        <v>56.870370370370367</v>
      </c>
      <c r="J1301" s="72" t="str">
        <f>('ICA-BD'!M1733)</f>
        <v>Aceptable</v>
      </c>
      <c r="K1301" s="72">
        <f t="shared" si="101"/>
        <v>75.7125925925926</v>
      </c>
      <c r="L1301" s="133">
        <f>('IRA-BD'!G1733)</f>
        <v>31</v>
      </c>
      <c r="M1301" s="36" t="str">
        <f>('IRA-BD'!H1733)</f>
        <v>Aceptable</v>
      </c>
      <c r="N1301" s="133">
        <f t="shared" si="102"/>
        <v>31</v>
      </c>
      <c r="O1301" s="80">
        <f t="shared" si="103"/>
        <v>45.583111013653784</v>
      </c>
      <c r="P1301" s="81" t="str">
        <f t="shared" si="104"/>
        <v>Moderado</v>
      </c>
      <c r="Q1301" s="11">
        <v>10</v>
      </c>
      <c r="R1301" s="11" t="s">
        <v>5995</v>
      </c>
      <c r="S1301" s="11">
        <v>2</v>
      </c>
      <c r="T1301" s="11">
        <v>-74.124991660000006</v>
      </c>
      <c r="U1301" s="12">
        <v>4.711331575</v>
      </c>
    </row>
    <row r="1302" spans="1:21" x14ac:dyDescent="0.25">
      <c r="A1302" s="10">
        <v>1734</v>
      </c>
      <c r="B1302" s="3" t="s">
        <v>3311</v>
      </c>
      <c r="C1302" s="3" t="s">
        <v>3044</v>
      </c>
      <c r="D1302" s="3" t="s">
        <v>1</v>
      </c>
      <c r="E1302" s="3" t="s">
        <v>3305</v>
      </c>
      <c r="F1302" s="24">
        <f>('ICT-BD'!I1735)</f>
        <v>12.693207725923974</v>
      </c>
      <c r="G1302" s="24" t="str">
        <f>('ICT-BD'!J1735)</f>
        <v>Algo Frío</v>
      </c>
      <c r="H1302" s="24">
        <f t="shared" si="100"/>
        <v>30.036740448368754</v>
      </c>
      <c r="I1302" s="72">
        <f>('ICA-BD'!L1735)</f>
        <v>56.870370370370367</v>
      </c>
      <c r="J1302" s="72" t="str">
        <f>('ICA-BD'!M1735)</f>
        <v>Aceptable</v>
      </c>
      <c r="K1302" s="72">
        <f t="shared" si="101"/>
        <v>75.7125925925926</v>
      </c>
      <c r="L1302" s="133">
        <f>('IRA-BD'!G1735)</f>
        <v>31</v>
      </c>
      <c r="M1302" s="36" t="str">
        <f>('IRA-BD'!H1735)</f>
        <v>Aceptable</v>
      </c>
      <c r="N1302" s="133">
        <f t="shared" si="102"/>
        <v>31</v>
      </c>
      <c r="O1302" s="80">
        <f t="shared" si="103"/>
        <v>45.583111013653784</v>
      </c>
      <c r="P1302" s="81" t="str">
        <f t="shared" si="104"/>
        <v>Moderado</v>
      </c>
      <c r="Q1302" s="11">
        <v>10</v>
      </c>
      <c r="R1302" s="11" t="s">
        <v>5995</v>
      </c>
      <c r="S1302" s="11">
        <v>3</v>
      </c>
      <c r="T1302" s="11">
        <v>-74.121295860000004</v>
      </c>
      <c r="U1302" s="12">
        <v>4.7153173129999999</v>
      </c>
    </row>
    <row r="1303" spans="1:21" x14ac:dyDescent="0.25">
      <c r="A1303" s="10">
        <v>1736</v>
      </c>
      <c r="B1303" s="3" t="s">
        <v>3313</v>
      </c>
      <c r="C1303" s="3" t="s">
        <v>3044</v>
      </c>
      <c r="D1303" s="3" t="s">
        <v>1</v>
      </c>
      <c r="E1303" s="3" t="s">
        <v>3305</v>
      </c>
      <c r="F1303" s="24">
        <f>('ICT-BD'!I1737)</f>
        <v>12.693207725923974</v>
      </c>
      <c r="G1303" s="24" t="str">
        <f>('ICT-BD'!J1737)</f>
        <v>Algo Frío</v>
      </c>
      <c r="H1303" s="24">
        <f t="shared" si="100"/>
        <v>30.036740448368754</v>
      </c>
      <c r="I1303" s="72">
        <f>('ICA-BD'!L1737)</f>
        <v>56.870370370370367</v>
      </c>
      <c r="J1303" s="72" t="str">
        <f>('ICA-BD'!M1737)</f>
        <v>Aceptable</v>
      </c>
      <c r="K1303" s="72">
        <f t="shared" si="101"/>
        <v>75.7125925925926</v>
      </c>
      <c r="L1303" s="133">
        <f>('IRA-BD'!G1737)</f>
        <v>31</v>
      </c>
      <c r="M1303" s="36" t="str">
        <f>('IRA-BD'!H1737)</f>
        <v>Aceptable</v>
      </c>
      <c r="N1303" s="133">
        <f t="shared" si="102"/>
        <v>31</v>
      </c>
      <c r="O1303" s="80">
        <f t="shared" si="103"/>
        <v>45.583111013653784</v>
      </c>
      <c r="P1303" s="81" t="str">
        <f t="shared" si="104"/>
        <v>Moderado</v>
      </c>
      <c r="Q1303" s="11">
        <v>10</v>
      </c>
      <c r="R1303" s="11" t="s">
        <v>5995</v>
      </c>
      <c r="S1303" s="11">
        <v>3</v>
      </c>
      <c r="T1303" s="11">
        <v>-74.121896500000005</v>
      </c>
      <c r="U1303" s="12">
        <v>4.7188556869999996</v>
      </c>
    </row>
    <row r="1304" spans="1:21" x14ac:dyDescent="0.25">
      <c r="A1304" s="10">
        <v>1741</v>
      </c>
      <c r="B1304" s="3" t="s">
        <v>3322</v>
      </c>
      <c r="C1304" s="3" t="s">
        <v>3044</v>
      </c>
      <c r="D1304" s="3" t="s">
        <v>1</v>
      </c>
      <c r="E1304" s="3" t="s">
        <v>3303</v>
      </c>
      <c r="F1304" s="24">
        <f>('ICT-BD'!I1742)</f>
        <v>12.693207725923974</v>
      </c>
      <c r="G1304" s="24" t="str">
        <f>('ICT-BD'!J1742)</f>
        <v>Algo Frío</v>
      </c>
      <c r="H1304" s="24">
        <f t="shared" si="100"/>
        <v>30.036740448368754</v>
      </c>
      <c r="I1304" s="72">
        <f>('ICA-BD'!L1742)</f>
        <v>56.870370370370367</v>
      </c>
      <c r="J1304" s="72" t="str">
        <f>('ICA-BD'!M1742)</f>
        <v>Aceptable</v>
      </c>
      <c r="K1304" s="72">
        <f t="shared" si="101"/>
        <v>75.7125925925926</v>
      </c>
      <c r="L1304" s="133">
        <f>('IRA-BD'!G1742)</f>
        <v>31</v>
      </c>
      <c r="M1304" s="36" t="str">
        <f>('IRA-BD'!H1742)</f>
        <v>Aceptable</v>
      </c>
      <c r="N1304" s="133">
        <f t="shared" si="102"/>
        <v>31</v>
      </c>
      <c r="O1304" s="80">
        <f t="shared" si="103"/>
        <v>45.583111013653784</v>
      </c>
      <c r="P1304" s="81" t="str">
        <f t="shared" si="104"/>
        <v>Moderado</v>
      </c>
      <c r="Q1304" s="11">
        <v>10</v>
      </c>
      <c r="R1304" s="11" t="s">
        <v>5995</v>
      </c>
      <c r="S1304" s="11">
        <v>3</v>
      </c>
      <c r="T1304" s="11">
        <v>-74.116874159999995</v>
      </c>
      <c r="U1304" s="12">
        <v>4.7135883019999998</v>
      </c>
    </row>
    <row r="1305" spans="1:21" x14ac:dyDescent="0.25">
      <c r="A1305" s="10">
        <v>1746</v>
      </c>
      <c r="B1305" s="3" t="s">
        <v>3329</v>
      </c>
      <c r="C1305" s="3" t="s">
        <v>3044</v>
      </c>
      <c r="D1305" s="3" t="s">
        <v>1</v>
      </c>
      <c r="E1305" s="3" t="s">
        <v>3303</v>
      </c>
      <c r="F1305" s="24">
        <f>('ICT-BD'!I1747)</f>
        <v>12.693207725923974</v>
      </c>
      <c r="G1305" s="24" t="str">
        <f>('ICT-BD'!J1747)</f>
        <v>Algo Frío</v>
      </c>
      <c r="H1305" s="24">
        <f t="shared" si="100"/>
        <v>30.036740448368754</v>
      </c>
      <c r="I1305" s="72">
        <f>('ICA-BD'!L1747)</f>
        <v>56.870370370370367</v>
      </c>
      <c r="J1305" s="72" t="str">
        <f>('ICA-BD'!M1747)</f>
        <v>Aceptable</v>
      </c>
      <c r="K1305" s="72">
        <f t="shared" si="101"/>
        <v>75.7125925925926</v>
      </c>
      <c r="L1305" s="133">
        <f>('IRA-BD'!G1747)</f>
        <v>31</v>
      </c>
      <c r="M1305" s="36" t="str">
        <f>('IRA-BD'!H1747)</f>
        <v>Aceptable</v>
      </c>
      <c r="N1305" s="133">
        <f t="shared" si="102"/>
        <v>31</v>
      </c>
      <c r="O1305" s="80">
        <f t="shared" si="103"/>
        <v>45.583111013653784</v>
      </c>
      <c r="P1305" s="81" t="str">
        <f t="shared" si="104"/>
        <v>Moderado</v>
      </c>
      <c r="Q1305" s="11">
        <v>10</v>
      </c>
      <c r="R1305" s="11" t="s">
        <v>5995</v>
      </c>
      <c r="S1305" s="11">
        <v>3</v>
      </c>
      <c r="T1305" s="11">
        <v>-74.120530930000001</v>
      </c>
      <c r="U1305" s="12">
        <v>4.7094056279999998</v>
      </c>
    </row>
    <row r="1306" spans="1:21" x14ac:dyDescent="0.25">
      <c r="A1306" s="10">
        <v>1747</v>
      </c>
      <c r="B1306" s="3" t="s">
        <v>3330</v>
      </c>
      <c r="C1306" s="3" t="s">
        <v>3044</v>
      </c>
      <c r="D1306" s="3" t="s">
        <v>1</v>
      </c>
      <c r="E1306" s="3" t="s">
        <v>3303</v>
      </c>
      <c r="F1306" s="24">
        <f>('ICT-BD'!I1748)</f>
        <v>12.693207725923974</v>
      </c>
      <c r="G1306" s="24" t="str">
        <f>('ICT-BD'!J1748)</f>
        <v>Algo Frío</v>
      </c>
      <c r="H1306" s="24">
        <f t="shared" si="100"/>
        <v>30.036740448368754</v>
      </c>
      <c r="I1306" s="72">
        <f>('ICA-BD'!L1748)</f>
        <v>56.870370370370367</v>
      </c>
      <c r="J1306" s="72" t="str">
        <f>('ICA-BD'!M1748)</f>
        <v>Aceptable</v>
      </c>
      <c r="K1306" s="72">
        <f t="shared" si="101"/>
        <v>75.7125925925926</v>
      </c>
      <c r="L1306" s="133">
        <f>('IRA-BD'!G1748)</f>
        <v>31</v>
      </c>
      <c r="M1306" s="36" t="str">
        <f>('IRA-BD'!H1748)</f>
        <v>Aceptable</v>
      </c>
      <c r="N1306" s="133">
        <f t="shared" si="102"/>
        <v>31</v>
      </c>
      <c r="O1306" s="80">
        <f t="shared" si="103"/>
        <v>45.583111013653784</v>
      </c>
      <c r="P1306" s="81" t="str">
        <f t="shared" si="104"/>
        <v>Moderado</v>
      </c>
      <c r="Q1306" s="11">
        <v>10</v>
      </c>
      <c r="R1306" s="11" t="s">
        <v>5995</v>
      </c>
      <c r="S1306" s="11">
        <v>3</v>
      </c>
      <c r="T1306" s="11">
        <v>-74.118931979999999</v>
      </c>
      <c r="U1306" s="12">
        <v>4.7084178229999996</v>
      </c>
    </row>
    <row r="1307" spans="1:21" x14ac:dyDescent="0.25">
      <c r="A1307" s="10">
        <v>1748</v>
      </c>
      <c r="B1307" s="3" t="s">
        <v>3331</v>
      </c>
      <c r="C1307" s="3" t="s">
        <v>3044</v>
      </c>
      <c r="D1307" s="3" t="s">
        <v>1</v>
      </c>
      <c r="E1307" s="3" t="s">
        <v>3307</v>
      </c>
      <c r="F1307" s="24">
        <f>('ICT-BD'!I1749)</f>
        <v>12.693207725923974</v>
      </c>
      <c r="G1307" s="24" t="str">
        <f>('ICT-BD'!J1749)</f>
        <v>Algo Frío</v>
      </c>
      <c r="H1307" s="24">
        <f t="shared" si="100"/>
        <v>30.036740448368754</v>
      </c>
      <c r="I1307" s="72">
        <f>('ICA-BD'!L1749)</f>
        <v>56.870370370370367</v>
      </c>
      <c r="J1307" s="72" t="str">
        <f>('ICA-BD'!M1749)</f>
        <v>Aceptable</v>
      </c>
      <c r="K1307" s="72">
        <f t="shared" si="101"/>
        <v>75.7125925925926</v>
      </c>
      <c r="L1307" s="133">
        <f>('IRA-BD'!G1749)</f>
        <v>31</v>
      </c>
      <c r="M1307" s="36" t="str">
        <f>('IRA-BD'!H1749)</f>
        <v>Aceptable</v>
      </c>
      <c r="N1307" s="133">
        <f t="shared" si="102"/>
        <v>31</v>
      </c>
      <c r="O1307" s="80">
        <f t="shared" si="103"/>
        <v>45.583111013653784</v>
      </c>
      <c r="P1307" s="81" t="str">
        <f t="shared" si="104"/>
        <v>Moderado</v>
      </c>
      <c r="Q1307" s="11">
        <v>10</v>
      </c>
      <c r="R1307" s="11" t="s">
        <v>5995</v>
      </c>
      <c r="S1307" s="11">
        <v>3</v>
      </c>
      <c r="T1307" s="11">
        <v>-74.123056529999999</v>
      </c>
      <c r="U1307" s="12">
        <v>4.7134571200000002</v>
      </c>
    </row>
    <row r="1308" spans="1:21" x14ac:dyDescent="0.25">
      <c r="A1308" s="10">
        <v>1750</v>
      </c>
      <c r="B1308" s="3" t="s">
        <v>3334</v>
      </c>
      <c r="C1308" s="3" t="s">
        <v>3044</v>
      </c>
      <c r="D1308" s="3" t="s">
        <v>1</v>
      </c>
      <c r="E1308" s="3" t="s">
        <v>3335</v>
      </c>
      <c r="F1308" s="24">
        <f>('ICT-BD'!I1751)</f>
        <v>12.693207725923974</v>
      </c>
      <c r="G1308" s="24" t="str">
        <f>('ICT-BD'!J1751)</f>
        <v>Algo Frío</v>
      </c>
      <c r="H1308" s="24">
        <f t="shared" si="100"/>
        <v>30.036740448368754</v>
      </c>
      <c r="I1308" s="72">
        <f>('ICA-BD'!L1751)</f>
        <v>56.870370370370367</v>
      </c>
      <c r="J1308" s="72" t="str">
        <f>('ICA-BD'!M1751)</f>
        <v>Aceptable</v>
      </c>
      <c r="K1308" s="72">
        <f t="shared" si="101"/>
        <v>75.7125925925926</v>
      </c>
      <c r="L1308" s="133">
        <f>('IRA-BD'!G1751)</f>
        <v>31</v>
      </c>
      <c r="M1308" s="36" t="str">
        <f>('IRA-BD'!H1751)</f>
        <v>Aceptable</v>
      </c>
      <c r="N1308" s="133">
        <f t="shared" si="102"/>
        <v>31</v>
      </c>
      <c r="O1308" s="80">
        <f t="shared" si="103"/>
        <v>45.583111013653784</v>
      </c>
      <c r="P1308" s="81" t="str">
        <f t="shared" si="104"/>
        <v>Moderado</v>
      </c>
      <c r="Q1308" s="11">
        <v>10</v>
      </c>
      <c r="R1308" s="11" t="s">
        <v>5995</v>
      </c>
      <c r="S1308" s="11">
        <v>3</v>
      </c>
      <c r="T1308" s="11">
        <v>-74.12780309</v>
      </c>
      <c r="U1308" s="12">
        <v>4.7155895000000001</v>
      </c>
    </row>
    <row r="1309" spans="1:21" x14ac:dyDescent="0.25">
      <c r="A1309" s="10">
        <v>1756</v>
      </c>
      <c r="B1309" s="3" t="s">
        <v>3344</v>
      </c>
      <c r="C1309" s="3" t="s">
        <v>3044</v>
      </c>
      <c r="D1309" s="3" t="s">
        <v>1</v>
      </c>
      <c r="E1309" s="3" t="s">
        <v>3345</v>
      </c>
      <c r="F1309" s="24">
        <f>('ICT-BD'!I1757)</f>
        <v>12.693207725923974</v>
      </c>
      <c r="G1309" s="24" t="str">
        <f>('ICT-BD'!J1757)</f>
        <v>Algo Frío</v>
      </c>
      <c r="H1309" s="24">
        <f t="shared" si="100"/>
        <v>30.036740448368754</v>
      </c>
      <c r="I1309" s="72">
        <f>('ICA-BD'!L1757)</f>
        <v>56.870370370370367</v>
      </c>
      <c r="J1309" s="72" t="str">
        <f>('ICA-BD'!M1757)</f>
        <v>Aceptable</v>
      </c>
      <c r="K1309" s="72">
        <f t="shared" si="101"/>
        <v>75.7125925925926</v>
      </c>
      <c r="L1309" s="133">
        <f>('IRA-BD'!G1757)</f>
        <v>31</v>
      </c>
      <c r="M1309" s="36" t="str">
        <f>('IRA-BD'!H1757)</f>
        <v>Aceptable</v>
      </c>
      <c r="N1309" s="133">
        <f t="shared" si="102"/>
        <v>31</v>
      </c>
      <c r="O1309" s="80">
        <f t="shared" si="103"/>
        <v>45.583111013653784</v>
      </c>
      <c r="P1309" s="81" t="str">
        <f t="shared" si="104"/>
        <v>Moderado</v>
      </c>
      <c r="Q1309" s="11">
        <v>10</v>
      </c>
      <c r="R1309" s="11" t="s">
        <v>5995</v>
      </c>
      <c r="S1309" s="11">
        <v>3</v>
      </c>
      <c r="T1309" s="11">
        <v>-74.116110329999998</v>
      </c>
      <c r="U1309" s="12">
        <v>4.7095939199999997</v>
      </c>
    </row>
    <row r="1310" spans="1:21" x14ac:dyDescent="0.25">
      <c r="A1310" s="10">
        <v>1757</v>
      </c>
      <c r="B1310" s="3" t="s">
        <v>3346</v>
      </c>
      <c r="C1310" s="3" t="s">
        <v>3044</v>
      </c>
      <c r="D1310" s="3" t="s">
        <v>1</v>
      </c>
      <c r="E1310" s="3" t="s">
        <v>3335</v>
      </c>
      <c r="F1310" s="24">
        <f>('ICT-BD'!I1758)</f>
        <v>12.693207725923974</v>
      </c>
      <c r="G1310" s="24" t="str">
        <f>('ICT-BD'!J1758)</f>
        <v>Algo Frío</v>
      </c>
      <c r="H1310" s="24">
        <f t="shared" si="100"/>
        <v>30.036740448368754</v>
      </c>
      <c r="I1310" s="72">
        <f>('ICA-BD'!L1758)</f>
        <v>56.870370370370367</v>
      </c>
      <c r="J1310" s="72" t="str">
        <f>('ICA-BD'!M1758)</f>
        <v>Aceptable</v>
      </c>
      <c r="K1310" s="72">
        <f t="shared" si="101"/>
        <v>75.7125925925926</v>
      </c>
      <c r="L1310" s="133">
        <f>('IRA-BD'!G1758)</f>
        <v>31</v>
      </c>
      <c r="M1310" s="36" t="str">
        <f>('IRA-BD'!H1758)</f>
        <v>Aceptable</v>
      </c>
      <c r="N1310" s="133">
        <f t="shared" si="102"/>
        <v>31</v>
      </c>
      <c r="O1310" s="80">
        <f t="shared" si="103"/>
        <v>45.583111013653784</v>
      </c>
      <c r="P1310" s="81" t="str">
        <f t="shared" si="104"/>
        <v>Moderado</v>
      </c>
      <c r="Q1310" s="11">
        <v>10</v>
      </c>
      <c r="R1310" s="11" t="s">
        <v>5995</v>
      </c>
      <c r="S1310" s="11">
        <v>3</v>
      </c>
      <c r="T1310" s="11">
        <v>-74.126727070000001</v>
      </c>
      <c r="U1310" s="12">
        <v>4.7164808489999999</v>
      </c>
    </row>
    <row r="1311" spans="1:21" x14ac:dyDescent="0.25">
      <c r="A1311" s="10">
        <v>1764</v>
      </c>
      <c r="B1311" s="3" t="s">
        <v>3359</v>
      </c>
      <c r="C1311" s="3" t="s">
        <v>3044</v>
      </c>
      <c r="D1311" s="3" t="s">
        <v>1</v>
      </c>
      <c r="E1311" s="3" t="s">
        <v>3307</v>
      </c>
      <c r="F1311" s="24">
        <f>('ICT-BD'!I1765)</f>
        <v>12.693207725923974</v>
      </c>
      <c r="G1311" s="24" t="str">
        <f>('ICT-BD'!J1765)</f>
        <v>Algo Frío</v>
      </c>
      <c r="H1311" s="24">
        <f t="shared" si="100"/>
        <v>30.036740448368754</v>
      </c>
      <c r="I1311" s="72">
        <f>('ICA-BD'!L1765)</f>
        <v>56.870370370370367</v>
      </c>
      <c r="J1311" s="72" t="str">
        <f>('ICA-BD'!M1765)</f>
        <v>Aceptable</v>
      </c>
      <c r="K1311" s="72">
        <f t="shared" si="101"/>
        <v>75.7125925925926</v>
      </c>
      <c r="L1311" s="133">
        <f>('IRA-BD'!G1765)</f>
        <v>31</v>
      </c>
      <c r="M1311" s="36" t="str">
        <f>('IRA-BD'!H1765)</f>
        <v>Aceptable</v>
      </c>
      <c r="N1311" s="133">
        <f t="shared" si="102"/>
        <v>31</v>
      </c>
      <c r="O1311" s="80">
        <f t="shared" si="103"/>
        <v>45.583111013653784</v>
      </c>
      <c r="P1311" s="81" t="str">
        <f t="shared" si="104"/>
        <v>Moderado</v>
      </c>
      <c r="Q1311" s="11">
        <v>10</v>
      </c>
      <c r="R1311" s="11" t="s">
        <v>5995</v>
      </c>
      <c r="S1311" s="11">
        <v>3</v>
      </c>
      <c r="T1311" s="11">
        <v>-74.123870100000005</v>
      </c>
      <c r="U1311" s="12">
        <v>4.7128613509999999</v>
      </c>
    </row>
    <row r="1312" spans="1:21" x14ac:dyDescent="0.25">
      <c r="A1312" s="10">
        <v>1767</v>
      </c>
      <c r="B1312" s="3" t="s">
        <v>3364</v>
      </c>
      <c r="C1312" s="3" t="s">
        <v>3044</v>
      </c>
      <c r="D1312" s="3" t="s">
        <v>1</v>
      </c>
      <c r="E1312" s="3" t="s">
        <v>3307</v>
      </c>
      <c r="F1312" s="24">
        <f>('ICT-BD'!I1768)</f>
        <v>12.693207725923974</v>
      </c>
      <c r="G1312" s="24" t="str">
        <f>('ICT-BD'!J1768)</f>
        <v>Algo Frío</v>
      </c>
      <c r="H1312" s="24">
        <f t="shared" si="100"/>
        <v>30.036740448368754</v>
      </c>
      <c r="I1312" s="72">
        <f>('ICA-BD'!L1768)</f>
        <v>56.870370370370367</v>
      </c>
      <c r="J1312" s="72" t="str">
        <f>('ICA-BD'!M1768)</f>
        <v>Aceptable</v>
      </c>
      <c r="K1312" s="72">
        <f t="shared" si="101"/>
        <v>75.7125925925926</v>
      </c>
      <c r="L1312" s="133">
        <f>('IRA-BD'!G1768)</f>
        <v>31</v>
      </c>
      <c r="M1312" s="36" t="str">
        <f>('IRA-BD'!H1768)</f>
        <v>Aceptable</v>
      </c>
      <c r="N1312" s="133">
        <f t="shared" si="102"/>
        <v>31</v>
      </c>
      <c r="O1312" s="80">
        <f t="shared" si="103"/>
        <v>45.583111013653784</v>
      </c>
      <c r="P1312" s="81" t="str">
        <f t="shared" si="104"/>
        <v>Moderado</v>
      </c>
      <c r="Q1312" s="11">
        <v>10</v>
      </c>
      <c r="R1312" s="11" t="s">
        <v>5995</v>
      </c>
      <c r="S1312" s="11">
        <v>3</v>
      </c>
      <c r="T1312" s="11">
        <v>-74.124515310000007</v>
      </c>
      <c r="U1312" s="12">
        <v>4.7134957269999997</v>
      </c>
    </row>
    <row r="1313" spans="1:21" x14ac:dyDescent="0.25">
      <c r="A1313" s="10">
        <v>1773</v>
      </c>
      <c r="B1313" s="3" t="s">
        <v>3373</v>
      </c>
      <c r="C1313" s="3" t="s">
        <v>3044</v>
      </c>
      <c r="D1313" s="3" t="s">
        <v>1</v>
      </c>
      <c r="E1313" s="3" t="s">
        <v>3372</v>
      </c>
      <c r="F1313" s="24">
        <f>('ICT-BD'!I1774)</f>
        <v>12.693207725923974</v>
      </c>
      <c r="G1313" s="24" t="str">
        <f>('ICT-BD'!J1774)</f>
        <v>Algo Frío</v>
      </c>
      <c r="H1313" s="24">
        <f t="shared" si="100"/>
        <v>30.036740448368754</v>
      </c>
      <c r="I1313" s="72">
        <f>('ICA-BD'!L1774)</f>
        <v>56.870370370370367</v>
      </c>
      <c r="J1313" s="72" t="str">
        <f>('ICA-BD'!M1774)</f>
        <v>Aceptable</v>
      </c>
      <c r="K1313" s="72">
        <f t="shared" si="101"/>
        <v>75.7125925925926</v>
      </c>
      <c r="L1313" s="133">
        <f>('IRA-BD'!G1774)</f>
        <v>31</v>
      </c>
      <c r="M1313" s="36" t="str">
        <f>('IRA-BD'!H1774)</f>
        <v>Aceptable</v>
      </c>
      <c r="N1313" s="133">
        <f t="shared" si="102"/>
        <v>31</v>
      </c>
      <c r="O1313" s="80">
        <f t="shared" si="103"/>
        <v>45.583111013653784</v>
      </c>
      <c r="P1313" s="81" t="str">
        <f t="shared" si="104"/>
        <v>Moderado</v>
      </c>
      <c r="Q1313" s="11">
        <v>10</v>
      </c>
      <c r="R1313" s="11" t="s">
        <v>5995</v>
      </c>
      <c r="S1313" s="11">
        <v>2</v>
      </c>
      <c r="T1313" s="11">
        <v>-74.12492039</v>
      </c>
      <c r="U1313" s="12">
        <v>4.7058955740000004</v>
      </c>
    </row>
    <row r="1314" spans="1:21" x14ac:dyDescent="0.25">
      <c r="A1314" s="10">
        <v>1778</v>
      </c>
      <c r="B1314" s="3" t="s">
        <v>3380</v>
      </c>
      <c r="C1314" s="3" t="s">
        <v>3044</v>
      </c>
      <c r="D1314" s="3" t="s">
        <v>1</v>
      </c>
      <c r="E1314" s="3" t="s">
        <v>3303</v>
      </c>
      <c r="F1314" s="24">
        <f>('ICT-BD'!I1779)</f>
        <v>12.693207725923974</v>
      </c>
      <c r="G1314" s="24" t="str">
        <f>('ICT-BD'!J1779)</f>
        <v>Algo Frío</v>
      </c>
      <c r="H1314" s="24">
        <f t="shared" si="100"/>
        <v>30.036740448368754</v>
      </c>
      <c r="I1314" s="72">
        <f>('ICA-BD'!L1779)</f>
        <v>56.870370370370367</v>
      </c>
      <c r="J1314" s="72" t="str">
        <f>('ICA-BD'!M1779)</f>
        <v>Aceptable</v>
      </c>
      <c r="K1314" s="72">
        <f t="shared" si="101"/>
        <v>75.7125925925926</v>
      </c>
      <c r="L1314" s="133">
        <f>('IRA-BD'!G1779)</f>
        <v>31</v>
      </c>
      <c r="M1314" s="36" t="str">
        <f>('IRA-BD'!H1779)</f>
        <v>Aceptable</v>
      </c>
      <c r="N1314" s="133">
        <f t="shared" si="102"/>
        <v>31</v>
      </c>
      <c r="O1314" s="80">
        <f t="shared" si="103"/>
        <v>45.583111013653784</v>
      </c>
      <c r="P1314" s="81" t="str">
        <f t="shared" si="104"/>
        <v>Moderado</v>
      </c>
      <c r="Q1314" s="11">
        <v>10</v>
      </c>
      <c r="R1314" s="11" t="s">
        <v>5995</v>
      </c>
      <c r="S1314" s="11">
        <v>3</v>
      </c>
      <c r="T1314" s="11">
        <v>-74.121887150000006</v>
      </c>
      <c r="U1314" s="12">
        <v>4.7102944730000003</v>
      </c>
    </row>
    <row r="1315" spans="1:21" x14ac:dyDescent="0.25">
      <c r="A1315" s="10">
        <v>1780</v>
      </c>
      <c r="B1315" s="3" t="s">
        <v>3382</v>
      </c>
      <c r="C1315" s="3" t="s">
        <v>3044</v>
      </c>
      <c r="D1315" s="3" t="s">
        <v>1</v>
      </c>
      <c r="E1315" s="3" t="s">
        <v>3383</v>
      </c>
      <c r="F1315" s="24">
        <f>('ICT-BD'!I1781)</f>
        <v>12.693207725923974</v>
      </c>
      <c r="G1315" s="24" t="str">
        <f>('ICT-BD'!J1781)</f>
        <v>Algo Frío</v>
      </c>
      <c r="H1315" s="24">
        <f t="shared" si="100"/>
        <v>30.036740448368754</v>
      </c>
      <c r="I1315" s="72">
        <f>('ICA-BD'!L1781)</f>
        <v>56.870370370370367</v>
      </c>
      <c r="J1315" s="72" t="str">
        <f>('ICA-BD'!M1781)</f>
        <v>Aceptable</v>
      </c>
      <c r="K1315" s="72">
        <f t="shared" si="101"/>
        <v>75.7125925925926</v>
      </c>
      <c r="L1315" s="133">
        <f>('IRA-BD'!G1781)</f>
        <v>31</v>
      </c>
      <c r="M1315" s="36" t="str">
        <f>('IRA-BD'!H1781)</f>
        <v>Aceptable</v>
      </c>
      <c r="N1315" s="133">
        <f t="shared" si="102"/>
        <v>31</v>
      </c>
      <c r="O1315" s="80">
        <f t="shared" si="103"/>
        <v>45.583111013653784</v>
      </c>
      <c r="P1315" s="81" t="str">
        <f t="shared" si="104"/>
        <v>Moderado</v>
      </c>
      <c r="Q1315" s="11">
        <v>10</v>
      </c>
      <c r="R1315" s="11" t="s">
        <v>5995</v>
      </c>
      <c r="S1315" s="11">
        <v>3</v>
      </c>
      <c r="T1315" s="11">
        <v>-74.124109279999999</v>
      </c>
      <c r="U1315" s="12">
        <v>4.7187324669999997</v>
      </c>
    </row>
    <row r="1316" spans="1:21" x14ac:dyDescent="0.25">
      <c r="A1316" s="10">
        <v>1783</v>
      </c>
      <c r="B1316" s="3" t="s">
        <v>3388</v>
      </c>
      <c r="C1316" s="3" t="s">
        <v>3044</v>
      </c>
      <c r="D1316" s="3" t="s">
        <v>1</v>
      </c>
      <c r="E1316" s="3" t="s">
        <v>3385</v>
      </c>
      <c r="F1316" s="24">
        <f>('ICT-BD'!I1784)</f>
        <v>12.693207725923974</v>
      </c>
      <c r="G1316" s="24" t="str">
        <f>('ICT-BD'!J1784)</f>
        <v>Algo Frío</v>
      </c>
      <c r="H1316" s="24">
        <f t="shared" si="100"/>
        <v>30.036740448368754</v>
      </c>
      <c r="I1316" s="72">
        <f>('ICA-BD'!L1784)</f>
        <v>56.870370370370367</v>
      </c>
      <c r="J1316" s="72" t="str">
        <f>('ICA-BD'!M1784)</f>
        <v>Aceptable</v>
      </c>
      <c r="K1316" s="72">
        <f t="shared" si="101"/>
        <v>75.7125925925926</v>
      </c>
      <c r="L1316" s="133">
        <f>('IRA-BD'!G1784)</f>
        <v>31</v>
      </c>
      <c r="M1316" s="36" t="str">
        <f>('IRA-BD'!H1784)</f>
        <v>Aceptable</v>
      </c>
      <c r="N1316" s="133">
        <f t="shared" si="102"/>
        <v>31</v>
      </c>
      <c r="O1316" s="80">
        <f t="shared" si="103"/>
        <v>45.583111013653784</v>
      </c>
      <c r="P1316" s="81" t="str">
        <f t="shared" si="104"/>
        <v>Moderado</v>
      </c>
      <c r="Q1316" s="11">
        <v>10</v>
      </c>
      <c r="R1316" s="11" t="s">
        <v>5995</v>
      </c>
      <c r="S1316" s="11">
        <v>3</v>
      </c>
      <c r="T1316" s="11">
        <v>-74.12476479</v>
      </c>
      <c r="U1316" s="12">
        <v>4.719473314</v>
      </c>
    </row>
    <row r="1317" spans="1:21" x14ac:dyDescent="0.25">
      <c r="A1317" s="10">
        <v>1784</v>
      </c>
      <c r="B1317" s="3" t="s">
        <v>3389</v>
      </c>
      <c r="C1317" s="3" t="s">
        <v>3044</v>
      </c>
      <c r="D1317" s="3" t="s">
        <v>1</v>
      </c>
      <c r="E1317" s="3" t="s">
        <v>3303</v>
      </c>
      <c r="F1317" s="24">
        <f>('ICT-BD'!I1785)</f>
        <v>12.693207725923974</v>
      </c>
      <c r="G1317" s="24" t="str">
        <f>('ICT-BD'!J1785)</f>
        <v>Algo Frío</v>
      </c>
      <c r="H1317" s="24">
        <f t="shared" si="100"/>
        <v>30.036740448368754</v>
      </c>
      <c r="I1317" s="72">
        <f>('ICA-BD'!L1785)</f>
        <v>56.870370370370367</v>
      </c>
      <c r="J1317" s="72" t="str">
        <f>('ICA-BD'!M1785)</f>
        <v>Aceptable</v>
      </c>
      <c r="K1317" s="72">
        <f t="shared" si="101"/>
        <v>75.7125925925926</v>
      </c>
      <c r="L1317" s="133">
        <f>('IRA-BD'!G1785)</f>
        <v>31</v>
      </c>
      <c r="M1317" s="36" t="str">
        <f>('IRA-BD'!H1785)</f>
        <v>Aceptable</v>
      </c>
      <c r="N1317" s="133">
        <f t="shared" si="102"/>
        <v>31</v>
      </c>
      <c r="O1317" s="80">
        <f t="shared" si="103"/>
        <v>45.583111013653784</v>
      </c>
      <c r="P1317" s="81" t="str">
        <f t="shared" si="104"/>
        <v>Moderado</v>
      </c>
      <c r="Q1317" s="11">
        <v>10</v>
      </c>
      <c r="R1317" s="11" t="s">
        <v>5995</v>
      </c>
      <c r="S1317" s="11">
        <v>3</v>
      </c>
      <c r="T1317" s="11">
        <v>-74.118036910000001</v>
      </c>
      <c r="U1317" s="12">
        <v>4.7132426770000002</v>
      </c>
    </row>
    <row r="1318" spans="1:21" x14ac:dyDescent="0.25">
      <c r="A1318" s="10">
        <v>1787</v>
      </c>
      <c r="B1318" s="3" t="s">
        <v>3393</v>
      </c>
      <c r="C1318" s="3" t="s">
        <v>3044</v>
      </c>
      <c r="D1318" s="3" t="s">
        <v>1</v>
      </c>
      <c r="E1318" s="3" t="s">
        <v>3394</v>
      </c>
      <c r="F1318" s="24">
        <f>('ICT-BD'!I1788)</f>
        <v>12.693207725923974</v>
      </c>
      <c r="G1318" s="24" t="str">
        <f>('ICT-BD'!J1788)</f>
        <v>Algo Frío</v>
      </c>
      <c r="H1318" s="24">
        <f t="shared" si="100"/>
        <v>30.036740448368754</v>
      </c>
      <c r="I1318" s="72">
        <f>('ICA-BD'!L1788)</f>
        <v>56.870370370370367</v>
      </c>
      <c r="J1318" s="72" t="str">
        <f>('ICA-BD'!M1788)</f>
        <v>Aceptable</v>
      </c>
      <c r="K1318" s="72">
        <f t="shared" si="101"/>
        <v>75.7125925925926</v>
      </c>
      <c r="L1318" s="133">
        <f>('IRA-BD'!G1788)</f>
        <v>31</v>
      </c>
      <c r="M1318" s="36" t="str">
        <f>('IRA-BD'!H1788)</f>
        <v>Aceptable</v>
      </c>
      <c r="N1318" s="133">
        <f t="shared" si="102"/>
        <v>31</v>
      </c>
      <c r="O1318" s="80">
        <f t="shared" si="103"/>
        <v>45.583111013653784</v>
      </c>
      <c r="P1318" s="81" t="str">
        <f t="shared" si="104"/>
        <v>Moderado</v>
      </c>
      <c r="Q1318" s="11">
        <v>10</v>
      </c>
      <c r="R1318" s="11" t="s">
        <v>5995</v>
      </c>
      <c r="S1318" s="11">
        <v>3</v>
      </c>
      <c r="T1318" s="11">
        <v>-74.127642989999998</v>
      </c>
      <c r="U1318" s="12">
        <v>4.7189203519999996</v>
      </c>
    </row>
    <row r="1319" spans="1:21" x14ac:dyDescent="0.25">
      <c r="A1319" s="10">
        <v>1791</v>
      </c>
      <c r="B1319" s="3" t="s">
        <v>3401</v>
      </c>
      <c r="C1319" s="3" t="s">
        <v>3044</v>
      </c>
      <c r="D1319" s="3" t="s">
        <v>1</v>
      </c>
      <c r="E1319" s="3" t="s">
        <v>3402</v>
      </c>
      <c r="F1319" s="24">
        <f>('ICT-BD'!I1792)</f>
        <v>12.693207725923974</v>
      </c>
      <c r="G1319" s="24" t="str">
        <f>('ICT-BD'!J1792)</f>
        <v>Algo Frío</v>
      </c>
      <c r="H1319" s="24">
        <f t="shared" si="100"/>
        <v>30.036740448368754</v>
      </c>
      <c r="I1319" s="72">
        <f>('ICA-BD'!L1792)</f>
        <v>56.870370370370367</v>
      </c>
      <c r="J1319" s="72" t="str">
        <f>('ICA-BD'!M1792)</f>
        <v>Aceptable</v>
      </c>
      <c r="K1319" s="72">
        <f t="shared" si="101"/>
        <v>75.7125925925926</v>
      </c>
      <c r="L1319" s="133">
        <f>('IRA-BD'!G1792)</f>
        <v>31</v>
      </c>
      <c r="M1319" s="36" t="str">
        <f>('IRA-BD'!H1792)</f>
        <v>Aceptable</v>
      </c>
      <c r="N1319" s="133">
        <f t="shared" si="102"/>
        <v>31</v>
      </c>
      <c r="O1319" s="80">
        <f t="shared" si="103"/>
        <v>45.583111013653784</v>
      </c>
      <c r="P1319" s="81" t="str">
        <f t="shared" si="104"/>
        <v>Moderado</v>
      </c>
      <c r="Q1319" s="11">
        <v>10</v>
      </c>
      <c r="R1319" s="11" t="s">
        <v>5995</v>
      </c>
      <c r="S1319" s="11">
        <v>4</v>
      </c>
      <c r="T1319" s="11">
        <v>-74.129714000000007</v>
      </c>
      <c r="U1319" s="12">
        <v>4.7196883109999996</v>
      </c>
    </row>
    <row r="1320" spans="1:21" x14ac:dyDescent="0.25">
      <c r="A1320" s="10">
        <v>1795</v>
      </c>
      <c r="B1320" s="3" t="s">
        <v>3408</v>
      </c>
      <c r="C1320" s="3" t="s">
        <v>3044</v>
      </c>
      <c r="D1320" s="3" t="s">
        <v>1</v>
      </c>
      <c r="E1320" s="3" t="s">
        <v>3409</v>
      </c>
      <c r="F1320" s="24">
        <f>('ICT-BD'!I1796)</f>
        <v>12.693207725923974</v>
      </c>
      <c r="G1320" s="24" t="str">
        <f>('ICT-BD'!J1796)</f>
        <v>Algo Frío</v>
      </c>
      <c r="H1320" s="24">
        <f t="shared" si="100"/>
        <v>30.036740448368754</v>
      </c>
      <c r="I1320" s="72">
        <f>('ICA-BD'!L1796)</f>
        <v>56.870370370370367</v>
      </c>
      <c r="J1320" s="72" t="str">
        <f>('ICA-BD'!M1796)</f>
        <v>Aceptable</v>
      </c>
      <c r="K1320" s="72">
        <f t="shared" si="101"/>
        <v>75.7125925925926</v>
      </c>
      <c r="L1320" s="133">
        <f>('IRA-BD'!G1796)</f>
        <v>31</v>
      </c>
      <c r="M1320" s="36" t="str">
        <f>('IRA-BD'!H1796)</f>
        <v>Aceptable</v>
      </c>
      <c r="N1320" s="133">
        <f t="shared" si="102"/>
        <v>31</v>
      </c>
      <c r="O1320" s="80">
        <f t="shared" si="103"/>
        <v>45.583111013653784</v>
      </c>
      <c r="P1320" s="81" t="str">
        <f t="shared" si="104"/>
        <v>Moderado</v>
      </c>
      <c r="Q1320" s="11">
        <v>10</v>
      </c>
      <c r="R1320" s="11" t="s">
        <v>5995</v>
      </c>
      <c r="S1320" s="11">
        <v>4</v>
      </c>
      <c r="T1320" s="11">
        <v>-74.134359549999999</v>
      </c>
      <c r="U1320" s="12">
        <v>4.724027306</v>
      </c>
    </row>
    <row r="1321" spans="1:21" x14ac:dyDescent="0.25">
      <c r="A1321" s="10">
        <v>1799</v>
      </c>
      <c r="B1321" s="3" t="s">
        <v>3415</v>
      </c>
      <c r="C1321" s="3" t="s">
        <v>3044</v>
      </c>
      <c r="D1321" s="3" t="s">
        <v>1</v>
      </c>
      <c r="E1321" s="3" t="s">
        <v>3416</v>
      </c>
      <c r="F1321" s="24">
        <f>('ICT-BD'!I1800)</f>
        <v>12.693207725923974</v>
      </c>
      <c r="G1321" s="24" t="str">
        <f>('ICT-BD'!J1800)</f>
        <v>Algo Frío</v>
      </c>
      <c r="H1321" s="24">
        <f t="shared" si="100"/>
        <v>30.036740448368754</v>
      </c>
      <c r="I1321" s="72">
        <f>('ICA-BD'!L1800)</f>
        <v>56.870370370370367</v>
      </c>
      <c r="J1321" s="72" t="str">
        <f>('ICA-BD'!M1800)</f>
        <v>Aceptable</v>
      </c>
      <c r="K1321" s="72">
        <f t="shared" si="101"/>
        <v>75.7125925925926</v>
      </c>
      <c r="L1321" s="133">
        <f>('IRA-BD'!G1800)</f>
        <v>31</v>
      </c>
      <c r="M1321" s="36" t="str">
        <f>('IRA-BD'!H1800)</f>
        <v>Aceptable</v>
      </c>
      <c r="N1321" s="133">
        <f t="shared" si="102"/>
        <v>31</v>
      </c>
      <c r="O1321" s="80">
        <f t="shared" si="103"/>
        <v>45.583111013653784</v>
      </c>
      <c r="P1321" s="81" t="str">
        <f t="shared" si="104"/>
        <v>Moderado</v>
      </c>
      <c r="Q1321" s="11">
        <v>10</v>
      </c>
      <c r="R1321" s="11" t="s">
        <v>5995</v>
      </c>
      <c r="S1321" s="11">
        <v>3</v>
      </c>
      <c r="T1321" s="11">
        <v>-74.110983750000003</v>
      </c>
      <c r="U1321" s="12">
        <v>4.7174945839999998</v>
      </c>
    </row>
    <row r="1322" spans="1:21" x14ac:dyDescent="0.25">
      <c r="A1322" s="10">
        <v>1800</v>
      </c>
      <c r="B1322" s="3" t="s">
        <v>3417</v>
      </c>
      <c r="C1322" s="3" t="s">
        <v>3044</v>
      </c>
      <c r="D1322" s="3" t="s">
        <v>1</v>
      </c>
      <c r="E1322" s="3" t="s">
        <v>3418</v>
      </c>
      <c r="F1322" s="24">
        <f>('ICT-BD'!I1801)</f>
        <v>12.693207725923974</v>
      </c>
      <c r="G1322" s="24" t="str">
        <f>('ICT-BD'!J1801)</f>
        <v>Algo Frío</v>
      </c>
      <c r="H1322" s="24">
        <f t="shared" si="100"/>
        <v>30.036740448368754</v>
      </c>
      <c r="I1322" s="72">
        <f>('ICA-BD'!L1801)</f>
        <v>56.870370370370367</v>
      </c>
      <c r="J1322" s="72" t="str">
        <f>('ICA-BD'!M1801)</f>
        <v>Aceptable</v>
      </c>
      <c r="K1322" s="72">
        <f t="shared" si="101"/>
        <v>75.7125925925926</v>
      </c>
      <c r="L1322" s="133">
        <f>('IRA-BD'!G1801)</f>
        <v>31</v>
      </c>
      <c r="M1322" s="36" t="str">
        <f>('IRA-BD'!H1801)</f>
        <v>Aceptable</v>
      </c>
      <c r="N1322" s="133">
        <f t="shared" si="102"/>
        <v>31</v>
      </c>
      <c r="O1322" s="80">
        <f t="shared" si="103"/>
        <v>45.583111013653784</v>
      </c>
      <c r="P1322" s="81" t="str">
        <f t="shared" si="104"/>
        <v>Moderado</v>
      </c>
      <c r="Q1322" s="11">
        <v>10</v>
      </c>
      <c r="R1322" s="11" t="s">
        <v>5995</v>
      </c>
      <c r="S1322" s="11">
        <v>3</v>
      </c>
      <c r="T1322" s="11">
        <v>-74.118336630000002</v>
      </c>
      <c r="U1322" s="12">
        <v>4.7288060280000002</v>
      </c>
    </row>
    <row r="1323" spans="1:21" x14ac:dyDescent="0.25">
      <c r="A1323" s="10">
        <v>1804</v>
      </c>
      <c r="B1323" s="3" t="s">
        <v>3425</v>
      </c>
      <c r="C1323" s="3" t="s">
        <v>3044</v>
      </c>
      <c r="D1323" s="3" t="s">
        <v>1</v>
      </c>
      <c r="E1323" s="3" t="s">
        <v>3426</v>
      </c>
      <c r="F1323" s="24">
        <f>('ICT-BD'!I1805)</f>
        <v>12.693207725923974</v>
      </c>
      <c r="G1323" s="24" t="str">
        <f>('ICT-BD'!J1805)</f>
        <v>Algo Frío</v>
      </c>
      <c r="H1323" s="24">
        <f t="shared" si="100"/>
        <v>30.036740448368754</v>
      </c>
      <c r="I1323" s="72">
        <f>('ICA-BD'!L1805)</f>
        <v>56.870370370370367</v>
      </c>
      <c r="J1323" s="72" t="str">
        <f>('ICA-BD'!M1805)</f>
        <v>Aceptable</v>
      </c>
      <c r="K1323" s="72">
        <f t="shared" si="101"/>
        <v>75.7125925925926</v>
      </c>
      <c r="L1323" s="133">
        <f>('IRA-BD'!G1805)</f>
        <v>31</v>
      </c>
      <c r="M1323" s="36" t="str">
        <f>('IRA-BD'!H1805)</f>
        <v>Aceptable</v>
      </c>
      <c r="N1323" s="133">
        <f t="shared" si="102"/>
        <v>31</v>
      </c>
      <c r="O1323" s="80">
        <f t="shared" si="103"/>
        <v>45.583111013653784</v>
      </c>
      <c r="P1323" s="81" t="str">
        <f t="shared" si="104"/>
        <v>Moderado</v>
      </c>
      <c r="Q1323" s="11">
        <v>10</v>
      </c>
      <c r="R1323" s="11" t="s">
        <v>5995</v>
      </c>
      <c r="S1323" s="11">
        <v>3</v>
      </c>
      <c r="T1323" s="11">
        <v>-74.115143250000003</v>
      </c>
      <c r="U1323" s="12">
        <v>4.7184328290000002</v>
      </c>
    </row>
    <row r="1324" spans="1:21" x14ac:dyDescent="0.25">
      <c r="A1324" s="10">
        <v>1811</v>
      </c>
      <c r="B1324" s="3" t="s">
        <v>3436</v>
      </c>
      <c r="C1324" s="3" t="s">
        <v>3044</v>
      </c>
      <c r="D1324" s="3" t="s">
        <v>1</v>
      </c>
      <c r="E1324" s="3" t="s">
        <v>3414</v>
      </c>
      <c r="F1324" s="24">
        <f>('ICT-BD'!I1812)</f>
        <v>12.693207725923974</v>
      </c>
      <c r="G1324" s="24" t="str">
        <f>('ICT-BD'!J1812)</f>
        <v>Algo Frío</v>
      </c>
      <c r="H1324" s="24">
        <f t="shared" si="100"/>
        <v>30.036740448368754</v>
      </c>
      <c r="I1324" s="72">
        <f>('ICA-BD'!L1812)</f>
        <v>56.870370370370367</v>
      </c>
      <c r="J1324" s="72" t="str">
        <f>('ICA-BD'!M1812)</f>
        <v>Aceptable</v>
      </c>
      <c r="K1324" s="72">
        <f t="shared" si="101"/>
        <v>75.7125925925926</v>
      </c>
      <c r="L1324" s="133">
        <f>('IRA-BD'!G1812)</f>
        <v>31</v>
      </c>
      <c r="M1324" s="36" t="str">
        <f>('IRA-BD'!H1812)</f>
        <v>Aceptable</v>
      </c>
      <c r="N1324" s="133">
        <f t="shared" si="102"/>
        <v>31</v>
      </c>
      <c r="O1324" s="80">
        <f t="shared" si="103"/>
        <v>45.583111013653784</v>
      </c>
      <c r="P1324" s="81" t="str">
        <f t="shared" si="104"/>
        <v>Moderado</v>
      </c>
      <c r="Q1324" s="11">
        <v>10</v>
      </c>
      <c r="R1324" s="11" t="s">
        <v>5995</v>
      </c>
      <c r="S1324" s="11">
        <v>3</v>
      </c>
      <c r="T1324" s="11">
        <v>-74.108598740000005</v>
      </c>
      <c r="U1324" s="12">
        <v>4.7196614649999997</v>
      </c>
    </row>
    <row r="1325" spans="1:21" x14ac:dyDescent="0.25">
      <c r="A1325" s="10">
        <v>1814</v>
      </c>
      <c r="B1325" s="3" t="s">
        <v>3439</v>
      </c>
      <c r="C1325" s="3" t="s">
        <v>3044</v>
      </c>
      <c r="D1325" s="3" t="s">
        <v>1</v>
      </c>
      <c r="E1325" s="3" t="s">
        <v>3440</v>
      </c>
      <c r="F1325" s="24">
        <f>('ICT-BD'!I1815)</f>
        <v>12.693207725923974</v>
      </c>
      <c r="G1325" s="24" t="str">
        <f>('ICT-BD'!J1815)</f>
        <v>Algo Frío</v>
      </c>
      <c r="H1325" s="24">
        <f t="shared" si="100"/>
        <v>30.036740448368754</v>
      </c>
      <c r="I1325" s="72">
        <f>('ICA-BD'!L1815)</f>
        <v>56.870370370370367</v>
      </c>
      <c r="J1325" s="72" t="str">
        <f>('ICA-BD'!M1815)</f>
        <v>Aceptable</v>
      </c>
      <c r="K1325" s="72">
        <f t="shared" si="101"/>
        <v>75.7125925925926</v>
      </c>
      <c r="L1325" s="133">
        <f>('IRA-BD'!G1815)</f>
        <v>31</v>
      </c>
      <c r="M1325" s="36" t="str">
        <f>('IRA-BD'!H1815)</f>
        <v>Aceptable</v>
      </c>
      <c r="N1325" s="133">
        <f t="shared" si="102"/>
        <v>31</v>
      </c>
      <c r="O1325" s="80">
        <f t="shared" si="103"/>
        <v>45.583111013653784</v>
      </c>
      <c r="P1325" s="81" t="str">
        <f t="shared" si="104"/>
        <v>Moderado</v>
      </c>
      <c r="Q1325" s="11">
        <v>10</v>
      </c>
      <c r="R1325" s="11" t="s">
        <v>5995</v>
      </c>
      <c r="S1325" s="11">
        <v>3</v>
      </c>
      <c r="T1325" s="11">
        <v>-74.113852899999998</v>
      </c>
      <c r="U1325" s="12">
        <v>4.7122293910000002</v>
      </c>
    </row>
    <row r="1326" spans="1:21" x14ac:dyDescent="0.25">
      <c r="A1326" s="10">
        <v>1816</v>
      </c>
      <c r="B1326" s="3" t="s">
        <v>3442</v>
      </c>
      <c r="C1326" s="3" t="s">
        <v>3044</v>
      </c>
      <c r="D1326" s="3" t="s">
        <v>1</v>
      </c>
      <c r="E1326" s="3" t="s">
        <v>3443</v>
      </c>
      <c r="F1326" s="24">
        <f>('ICT-BD'!I1817)</f>
        <v>12.693207725923974</v>
      </c>
      <c r="G1326" s="24" t="str">
        <f>('ICT-BD'!J1817)</f>
        <v>Algo Frío</v>
      </c>
      <c r="H1326" s="24">
        <f t="shared" si="100"/>
        <v>30.036740448368754</v>
      </c>
      <c r="I1326" s="72">
        <f>('ICA-BD'!L1817)</f>
        <v>56.870370370370367</v>
      </c>
      <c r="J1326" s="72" t="str">
        <f>('ICA-BD'!M1817)</f>
        <v>Aceptable</v>
      </c>
      <c r="K1326" s="72">
        <f t="shared" si="101"/>
        <v>75.7125925925926</v>
      </c>
      <c r="L1326" s="133">
        <f>('IRA-BD'!G1817)</f>
        <v>31</v>
      </c>
      <c r="M1326" s="36" t="str">
        <f>('IRA-BD'!H1817)</f>
        <v>Aceptable</v>
      </c>
      <c r="N1326" s="133">
        <f t="shared" si="102"/>
        <v>31</v>
      </c>
      <c r="O1326" s="80">
        <f t="shared" si="103"/>
        <v>45.583111013653784</v>
      </c>
      <c r="P1326" s="81" t="str">
        <f t="shared" si="104"/>
        <v>Moderado</v>
      </c>
      <c r="Q1326" s="11">
        <v>10</v>
      </c>
      <c r="R1326" s="11" t="s">
        <v>5995</v>
      </c>
      <c r="S1326" s="11">
        <v>3</v>
      </c>
      <c r="T1326" s="11">
        <v>-74.121478089999997</v>
      </c>
      <c r="U1326" s="12">
        <v>4.7282368730000002</v>
      </c>
    </row>
    <row r="1327" spans="1:21" x14ac:dyDescent="0.25">
      <c r="A1327" s="10">
        <v>1818</v>
      </c>
      <c r="B1327" s="3" t="s">
        <v>3446</v>
      </c>
      <c r="C1327" s="3" t="s">
        <v>3044</v>
      </c>
      <c r="D1327" s="3" t="s">
        <v>1</v>
      </c>
      <c r="E1327" s="3" t="s">
        <v>3424</v>
      </c>
      <c r="F1327" s="24">
        <f>('ICT-BD'!I1819)</f>
        <v>12.693207725923974</v>
      </c>
      <c r="G1327" s="24" t="str">
        <f>('ICT-BD'!J1819)</f>
        <v>Algo Frío</v>
      </c>
      <c r="H1327" s="24">
        <f t="shared" si="100"/>
        <v>30.036740448368754</v>
      </c>
      <c r="I1327" s="72">
        <f>('ICA-BD'!L1819)</f>
        <v>56.870370370370367</v>
      </c>
      <c r="J1327" s="72" t="str">
        <f>('ICA-BD'!M1819)</f>
        <v>Aceptable</v>
      </c>
      <c r="K1327" s="72">
        <f t="shared" si="101"/>
        <v>75.7125925925926</v>
      </c>
      <c r="L1327" s="133">
        <f>('IRA-BD'!G1819)</f>
        <v>31</v>
      </c>
      <c r="M1327" s="36" t="str">
        <f>('IRA-BD'!H1819)</f>
        <v>Aceptable</v>
      </c>
      <c r="N1327" s="133">
        <f t="shared" si="102"/>
        <v>31</v>
      </c>
      <c r="O1327" s="80">
        <f t="shared" si="103"/>
        <v>45.583111013653784</v>
      </c>
      <c r="P1327" s="81" t="str">
        <f t="shared" si="104"/>
        <v>Moderado</v>
      </c>
      <c r="Q1327" s="11">
        <v>10</v>
      </c>
      <c r="R1327" s="11" t="s">
        <v>5995</v>
      </c>
      <c r="S1327" s="11">
        <v>3</v>
      </c>
      <c r="T1327" s="11">
        <v>-74.109096620000003</v>
      </c>
      <c r="U1327" s="12">
        <v>4.7238489279999998</v>
      </c>
    </row>
    <row r="1328" spans="1:21" x14ac:dyDescent="0.25">
      <c r="A1328" s="10">
        <v>1819</v>
      </c>
      <c r="B1328" s="3" t="s">
        <v>3447</v>
      </c>
      <c r="C1328" s="3" t="s">
        <v>3044</v>
      </c>
      <c r="D1328" s="3" t="s">
        <v>1</v>
      </c>
      <c r="E1328" s="3" t="s">
        <v>3448</v>
      </c>
      <c r="F1328" s="24">
        <f>('ICT-BD'!I1820)</f>
        <v>12.693207725923974</v>
      </c>
      <c r="G1328" s="24" t="str">
        <f>('ICT-BD'!J1820)</f>
        <v>Algo Frío</v>
      </c>
      <c r="H1328" s="24">
        <f t="shared" si="100"/>
        <v>30.036740448368754</v>
      </c>
      <c r="I1328" s="72">
        <f>('ICA-BD'!L1820)</f>
        <v>56.870370370370367</v>
      </c>
      <c r="J1328" s="72" t="str">
        <f>('ICA-BD'!M1820)</f>
        <v>Aceptable</v>
      </c>
      <c r="K1328" s="72">
        <f t="shared" si="101"/>
        <v>75.7125925925926</v>
      </c>
      <c r="L1328" s="133">
        <f>('IRA-BD'!G1820)</f>
        <v>31</v>
      </c>
      <c r="M1328" s="36" t="str">
        <f>('IRA-BD'!H1820)</f>
        <v>Aceptable</v>
      </c>
      <c r="N1328" s="133">
        <f t="shared" si="102"/>
        <v>31</v>
      </c>
      <c r="O1328" s="80">
        <f t="shared" si="103"/>
        <v>45.583111013653784</v>
      </c>
      <c r="P1328" s="81" t="str">
        <f t="shared" si="104"/>
        <v>Moderado</v>
      </c>
      <c r="Q1328" s="11">
        <v>10</v>
      </c>
      <c r="R1328" s="11" t="s">
        <v>5995</v>
      </c>
      <c r="S1328" s="11">
        <v>3</v>
      </c>
      <c r="T1328" s="11">
        <v>-74.112151690000005</v>
      </c>
      <c r="U1328" s="12">
        <v>4.720468404</v>
      </c>
    </row>
    <row r="1329" spans="1:21" x14ac:dyDescent="0.25">
      <c r="A1329" s="10">
        <v>1821</v>
      </c>
      <c r="B1329" s="3" t="s">
        <v>3451</v>
      </c>
      <c r="C1329" s="3" t="s">
        <v>3044</v>
      </c>
      <c r="D1329" s="3" t="s">
        <v>1</v>
      </c>
      <c r="E1329" s="3" t="s">
        <v>3445</v>
      </c>
      <c r="F1329" s="24">
        <f>('ICT-BD'!I1822)</f>
        <v>12.693207725923974</v>
      </c>
      <c r="G1329" s="24" t="str">
        <f>('ICT-BD'!J1822)</f>
        <v>Algo Frío</v>
      </c>
      <c r="H1329" s="24">
        <f t="shared" si="100"/>
        <v>30.036740448368754</v>
      </c>
      <c r="I1329" s="72">
        <f>('ICA-BD'!L1822)</f>
        <v>56.870370370370367</v>
      </c>
      <c r="J1329" s="72" t="str">
        <f>('ICA-BD'!M1822)</f>
        <v>Aceptable</v>
      </c>
      <c r="K1329" s="72">
        <f t="shared" si="101"/>
        <v>75.7125925925926</v>
      </c>
      <c r="L1329" s="133">
        <f>('IRA-BD'!G1822)</f>
        <v>31</v>
      </c>
      <c r="M1329" s="36" t="str">
        <f>('IRA-BD'!H1822)</f>
        <v>Aceptable</v>
      </c>
      <c r="N1329" s="133">
        <f t="shared" si="102"/>
        <v>31</v>
      </c>
      <c r="O1329" s="80">
        <f t="shared" si="103"/>
        <v>45.583111013653784</v>
      </c>
      <c r="P1329" s="81" t="str">
        <f t="shared" si="104"/>
        <v>Moderado</v>
      </c>
      <c r="Q1329" s="11">
        <v>10</v>
      </c>
      <c r="R1329" s="11" t="s">
        <v>5995</v>
      </c>
      <c r="S1329" s="11">
        <v>3</v>
      </c>
      <c r="T1329" s="11">
        <v>-74.111942389999996</v>
      </c>
      <c r="U1329" s="12">
        <v>4.719555046</v>
      </c>
    </row>
    <row r="1330" spans="1:21" x14ac:dyDescent="0.25">
      <c r="A1330" s="10">
        <v>1823</v>
      </c>
      <c r="B1330" s="3" t="s">
        <v>3453</v>
      </c>
      <c r="C1330" s="3" t="s">
        <v>3044</v>
      </c>
      <c r="D1330" s="3" t="s">
        <v>1</v>
      </c>
      <c r="E1330" s="3" t="s">
        <v>3448</v>
      </c>
      <c r="F1330" s="24">
        <f>('ICT-BD'!I1824)</f>
        <v>12.693207725923974</v>
      </c>
      <c r="G1330" s="24" t="str">
        <f>('ICT-BD'!J1824)</f>
        <v>Algo Frío</v>
      </c>
      <c r="H1330" s="24">
        <f t="shared" si="100"/>
        <v>30.036740448368754</v>
      </c>
      <c r="I1330" s="72">
        <f>('ICA-BD'!L1824)</f>
        <v>56.870370370370367</v>
      </c>
      <c r="J1330" s="72" t="str">
        <f>('ICA-BD'!M1824)</f>
        <v>Aceptable</v>
      </c>
      <c r="K1330" s="72">
        <f t="shared" si="101"/>
        <v>75.7125925925926</v>
      </c>
      <c r="L1330" s="133">
        <f>('IRA-BD'!G1824)</f>
        <v>31</v>
      </c>
      <c r="M1330" s="36" t="str">
        <f>('IRA-BD'!H1824)</f>
        <v>Aceptable</v>
      </c>
      <c r="N1330" s="133">
        <f t="shared" si="102"/>
        <v>31</v>
      </c>
      <c r="O1330" s="80">
        <f t="shared" si="103"/>
        <v>45.583111013653784</v>
      </c>
      <c r="P1330" s="81" t="str">
        <f t="shared" si="104"/>
        <v>Moderado</v>
      </c>
      <c r="Q1330" s="11">
        <v>10</v>
      </c>
      <c r="R1330" s="11" t="s">
        <v>5995</v>
      </c>
      <c r="S1330" s="11">
        <v>3</v>
      </c>
      <c r="T1330" s="11">
        <v>-74.111927219999998</v>
      </c>
      <c r="U1330" s="12">
        <v>4.7222315999999998</v>
      </c>
    </row>
    <row r="1331" spans="1:21" x14ac:dyDescent="0.25">
      <c r="A1331" s="10">
        <v>1834</v>
      </c>
      <c r="B1331" s="3" t="s">
        <v>3471</v>
      </c>
      <c r="C1331" s="3" t="s">
        <v>3044</v>
      </c>
      <c r="D1331" s="3" t="s">
        <v>1</v>
      </c>
      <c r="E1331" s="3" t="s">
        <v>3472</v>
      </c>
      <c r="F1331" s="24">
        <f>('ICT-BD'!I1835)</f>
        <v>12.693207725923974</v>
      </c>
      <c r="G1331" s="24" t="str">
        <f>('ICT-BD'!J1835)</f>
        <v>Algo Frío</v>
      </c>
      <c r="H1331" s="24">
        <f t="shared" si="100"/>
        <v>30.036740448368754</v>
      </c>
      <c r="I1331" s="72">
        <f>('ICA-BD'!L1835)</f>
        <v>56.870370370370367</v>
      </c>
      <c r="J1331" s="72" t="str">
        <f>('ICA-BD'!M1835)</f>
        <v>Aceptable</v>
      </c>
      <c r="K1331" s="72">
        <f t="shared" si="101"/>
        <v>75.7125925925926</v>
      </c>
      <c r="L1331" s="133">
        <f>('IRA-BD'!G1835)</f>
        <v>31</v>
      </c>
      <c r="M1331" s="36" t="str">
        <f>('IRA-BD'!H1835)</f>
        <v>Aceptable</v>
      </c>
      <c r="N1331" s="133">
        <f t="shared" si="102"/>
        <v>31</v>
      </c>
      <c r="O1331" s="80">
        <f t="shared" si="103"/>
        <v>45.583111013653784</v>
      </c>
      <c r="P1331" s="81" t="str">
        <f t="shared" si="104"/>
        <v>Moderado</v>
      </c>
      <c r="Q1331" s="11">
        <v>10</v>
      </c>
      <c r="R1331" s="11" t="s">
        <v>168</v>
      </c>
      <c r="S1331" s="11">
        <v>3</v>
      </c>
      <c r="T1331" s="11">
        <v>-74.107767999999993</v>
      </c>
      <c r="U1331" s="12">
        <v>4.6966204180000002</v>
      </c>
    </row>
    <row r="1332" spans="1:21" x14ac:dyDescent="0.25">
      <c r="A1332" s="10">
        <v>1840</v>
      </c>
      <c r="B1332" s="3" t="s">
        <v>3483</v>
      </c>
      <c r="C1332" s="3" t="s">
        <v>3044</v>
      </c>
      <c r="D1332" s="3" t="s">
        <v>1</v>
      </c>
      <c r="E1332" s="3" t="s">
        <v>3472</v>
      </c>
      <c r="F1332" s="24">
        <f>('ICT-BD'!I1841)</f>
        <v>12.693207725923974</v>
      </c>
      <c r="G1332" s="24" t="str">
        <f>('ICT-BD'!J1841)</f>
        <v>Algo Frío</v>
      </c>
      <c r="H1332" s="24">
        <f t="shared" si="100"/>
        <v>30.036740448368754</v>
      </c>
      <c r="I1332" s="72">
        <f>('ICA-BD'!L1841)</f>
        <v>56.870370370370367</v>
      </c>
      <c r="J1332" s="72" t="str">
        <f>('ICA-BD'!M1841)</f>
        <v>Aceptable</v>
      </c>
      <c r="K1332" s="72">
        <f t="shared" si="101"/>
        <v>75.7125925925926</v>
      </c>
      <c r="L1332" s="133">
        <f>('IRA-BD'!G1841)</f>
        <v>31</v>
      </c>
      <c r="M1332" s="36" t="str">
        <f>('IRA-BD'!H1841)</f>
        <v>Aceptable</v>
      </c>
      <c r="N1332" s="133">
        <f t="shared" si="102"/>
        <v>31</v>
      </c>
      <c r="O1332" s="80">
        <f t="shared" si="103"/>
        <v>45.583111013653784</v>
      </c>
      <c r="P1332" s="81" t="str">
        <f t="shared" si="104"/>
        <v>Moderado</v>
      </c>
      <c r="Q1332" s="11">
        <v>10</v>
      </c>
      <c r="R1332" s="11" t="s">
        <v>168</v>
      </c>
      <c r="S1332" s="11">
        <v>3</v>
      </c>
      <c r="T1332" s="11">
        <v>-74.108392609999996</v>
      </c>
      <c r="U1332" s="12">
        <v>4.6960340809999996</v>
      </c>
    </row>
    <row r="1333" spans="1:21" x14ac:dyDescent="0.25">
      <c r="A1333" s="10">
        <v>1842</v>
      </c>
      <c r="B1333" s="3" t="s">
        <v>3486</v>
      </c>
      <c r="C1333" s="3" t="s">
        <v>3044</v>
      </c>
      <c r="D1333" s="3" t="s">
        <v>1</v>
      </c>
      <c r="E1333" s="3" t="s">
        <v>3487</v>
      </c>
      <c r="F1333" s="24">
        <f>('ICT-BD'!I1843)</f>
        <v>12.693207725923974</v>
      </c>
      <c r="G1333" s="24" t="str">
        <f>('ICT-BD'!J1843)</f>
        <v>Algo Frío</v>
      </c>
      <c r="H1333" s="24">
        <f t="shared" si="100"/>
        <v>30.036740448368754</v>
      </c>
      <c r="I1333" s="72">
        <f>('ICA-BD'!L1843)</f>
        <v>56.870370370370367</v>
      </c>
      <c r="J1333" s="72" t="str">
        <f>('ICA-BD'!M1843)</f>
        <v>Aceptable</v>
      </c>
      <c r="K1333" s="72">
        <f t="shared" si="101"/>
        <v>75.7125925925926</v>
      </c>
      <c r="L1333" s="133">
        <f>('IRA-BD'!G1843)</f>
        <v>31</v>
      </c>
      <c r="M1333" s="36" t="str">
        <f>('IRA-BD'!H1843)</f>
        <v>Aceptable</v>
      </c>
      <c r="N1333" s="133">
        <f t="shared" si="102"/>
        <v>31</v>
      </c>
      <c r="O1333" s="80">
        <f t="shared" si="103"/>
        <v>45.583111013653784</v>
      </c>
      <c r="P1333" s="81" t="str">
        <f t="shared" si="104"/>
        <v>Moderado</v>
      </c>
      <c r="Q1333" s="11">
        <v>10</v>
      </c>
      <c r="R1333" s="11" t="s">
        <v>168</v>
      </c>
      <c r="S1333" s="11">
        <v>3</v>
      </c>
      <c r="T1333" s="11">
        <v>-74.108476300000007</v>
      </c>
      <c r="U1333" s="12">
        <v>4.7004176790000001</v>
      </c>
    </row>
    <row r="1334" spans="1:21" x14ac:dyDescent="0.25">
      <c r="A1334" s="10">
        <v>1856</v>
      </c>
      <c r="B1334" s="3" t="s">
        <v>3510</v>
      </c>
      <c r="C1334" s="3" t="s">
        <v>3044</v>
      </c>
      <c r="D1334" s="3" t="s">
        <v>1</v>
      </c>
      <c r="E1334" s="3" t="s">
        <v>3511</v>
      </c>
      <c r="F1334" s="24">
        <f>('ICT-BD'!I1857)</f>
        <v>12.693207725923974</v>
      </c>
      <c r="G1334" s="24" t="str">
        <f>('ICT-BD'!J1857)</f>
        <v>Algo Frío</v>
      </c>
      <c r="H1334" s="24">
        <f t="shared" si="100"/>
        <v>30.036740448368754</v>
      </c>
      <c r="I1334" s="72">
        <f>('ICA-BD'!L1857)</f>
        <v>56.870370370370367</v>
      </c>
      <c r="J1334" s="72" t="str">
        <f>('ICA-BD'!M1857)</f>
        <v>Aceptable</v>
      </c>
      <c r="K1334" s="72">
        <f t="shared" si="101"/>
        <v>75.7125925925926</v>
      </c>
      <c r="L1334" s="133">
        <f>('IRA-BD'!G1857)</f>
        <v>31</v>
      </c>
      <c r="M1334" s="36" t="str">
        <f>('IRA-BD'!H1857)</f>
        <v>Aceptable</v>
      </c>
      <c r="N1334" s="133">
        <f t="shared" si="102"/>
        <v>31</v>
      </c>
      <c r="O1334" s="80">
        <f t="shared" si="103"/>
        <v>45.583111013653784</v>
      </c>
      <c r="P1334" s="81" t="str">
        <f t="shared" si="104"/>
        <v>Moderado</v>
      </c>
      <c r="Q1334" s="11">
        <v>10</v>
      </c>
      <c r="R1334" s="11" t="s">
        <v>168</v>
      </c>
      <c r="S1334" s="11">
        <v>3</v>
      </c>
      <c r="T1334" s="11">
        <v>-74.108727799999997</v>
      </c>
      <c r="U1334" s="12">
        <v>4.6990208180000002</v>
      </c>
    </row>
    <row r="1335" spans="1:21" x14ac:dyDescent="0.25">
      <c r="A1335" s="10">
        <v>1866</v>
      </c>
      <c r="B1335" s="3" t="s">
        <v>3529</v>
      </c>
      <c r="C1335" s="3" t="s">
        <v>3044</v>
      </c>
      <c r="D1335" s="3" t="s">
        <v>1</v>
      </c>
      <c r="E1335" s="3" t="s">
        <v>3530</v>
      </c>
      <c r="F1335" s="24">
        <f>('ICT-BD'!I1867)</f>
        <v>12.693207725923974</v>
      </c>
      <c r="G1335" s="24" t="str">
        <f>('ICT-BD'!J1867)</f>
        <v>Algo Frío</v>
      </c>
      <c r="H1335" s="24">
        <f t="shared" si="100"/>
        <v>30.036740448368754</v>
      </c>
      <c r="I1335" s="72">
        <f>('ICA-BD'!L1867)</f>
        <v>56.870370370370367</v>
      </c>
      <c r="J1335" s="72" t="str">
        <f>('ICA-BD'!M1867)</f>
        <v>Aceptable</v>
      </c>
      <c r="K1335" s="72">
        <f t="shared" si="101"/>
        <v>75.7125925925926</v>
      </c>
      <c r="L1335" s="133">
        <f>('IRA-BD'!G1867)</f>
        <v>31</v>
      </c>
      <c r="M1335" s="36" t="str">
        <f>('IRA-BD'!H1867)</f>
        <v>Aceptable</v>
      </c>
      <c r="N1335" s="133">
        <f t="shared" si="102"/>
        <v>31</v>
      </c>
      <c r="O1335" s="80">
        <f t="shared" si="103"/>
        <v>45.583111013653784</v>
      </c>
      <c r="P1335" s="81" t="str">
        <f t="shared" si="104"/>
        <v>Moderado</v>
      </c>
      <c r="Q1335" s="11">
        <v>10</v>
      </c>
      <c r="R1335" s="11" t="s">
        <v>168</v>
      </c>
      <c r="S1335" s="11">
        <v>3</v>
      </c>
      <c r="T1335" s="11">
        <v>-74.106737429999995</v>
      </c>
      <c r="U1335" s="12">
        <v>4.7028166980000004</v>
      </c>
    </row>
    <row r="1336" spans="1:21" x14ac:dyDescent="0.25">
      <c r="A1336" s="10">
        <v>1868</v>
      </c>
      <c r="B1336" s="3" t="s">
        <v>3533</v>
      </c>
      <c r="C1336" s="3" t="s">
        <v>3044</v>
      </c>
      <c r="D1336" s="3" t="s">
        <v>1</v>
      </c>
      <c r="E1336" s="3" t="s">
        <v>3532</v>
      </c>
      <c r="F1336" s="24">
        <f>('ICT-BD'!I1869)</f>
        <v>12.693207725923974</v>
      </c>
      <c r="G1336" s="24" t="str">
        <f>('ICT-BD'!J1869)</f>
        <v>Algo Frío</v>
      </c>
      <c r="H1336" s="24">
        <f t="shared" si="100"/>
        <v>30.036740448368754</v>
      </c>
      <c r="I1336" s="72">
        <f>('ICA-BD'!L1869)</f>
        <v>56.870370370370367</v>
      </c>
      <c r="J1336" s="72" t="str">
        <f>('ICA-BD'!M1869)</f>
        <v>Aceptable</v>
      </c>
      <c r="K1336" s="72">
        <f t="shared" si="101"/>
        <v>75.7125925925926</v>
      </c>
      <c r="L1336" s="133">
        <f>('IRA-BD'!G1869)</f>
        <v>31</v>
      </c>
      <c r="M1336" s="36" t="str">
        <f>('IRA-BD'!H1869)</f>
        <v>Aceptable</v>
      </c>
      <c r="N1336" s="133">
        <f t="shared" si="102"/>
        <v>31</v>
      </c>
      <c r="O1336" s="80">
        <f t="shared" si="103"/>
        <v>45.583111013653784</v>
      </c>
      <c r="P1336" s="81" t="str">
        <f t="shared" si="104"/>
        <v>Moderado</v>
      </c>
      <c r="Q1336" s="11">
        <v>10</v>
      </c>
      <c r="R1336" s="11" t="s">
        <v>168</v>
      </c>
      <c r="S1336" s="11">
        <v>3</v>
      </c>
      <c r="T1336" s="11">
        <v>-74.101472759999993</v>
      </c>
      <c r="U1336" s="12">
        <v>4.694007719</v>
      </c>
    </row>
    <row r="1337" spans="1:21" x14ac:dyDescent="0.25">
      <c r="A1337" s="10">
        <v>1871</v>
      </c>
      <c r="B1337" s="3" t="s">
        <v>3537</v>
      </c>
      <c r="C1337" s="3" t="s">
        <v>3044</v>
      </c>
      <c r="D1337" s="3" t="s">
        <v>1</v>
      </c>
      <c r="E1337" s="3" t="s">
        <v>3538</v>
      </c>
      <c r="F1337" s="24">
        <f>('ICT-BD'!I1872)</f>
        <v>12.693207725923974</v>
      </c>
      <c r="G1337" s="24" t="str">
        <f>('ICT-BD'!J1872)</f>
        <v>Algo Frío</v>
      </c>
      <c r="H1337" s="24">
        <f t="shared" si="100"/>
        <v>30.036740448368754</v>
      </c>
      <c r="I1337" s="72">
        <f>('ICA-BD'!L1872)</f>
        <v>56.870370370370367</v>
      </c>
      <c r="J1337" s="72" t="str">
        <f>('ICA-BD'!M1872)</f>
        <v>Aceptable</v>
      </c>
      <c r="K1337" s="72">
        <f t="shared" si="101"/>
        <v>75.7125925925926</v>
      </c>
      <c r="L1337" s="133">
        <f>('IRA-BD'!G1872)</f>
        <v>31</v>
      </c>
      <c r="M1337" s="36" t="str">
        <f>('IRA-BD'!H1872)</f>
        <v>Aceptable</v>
      </c>
      <c r="N1337" s="133">
        <f t="shared" si="102"/>
        <v>31</v>
      </c>
      <c r="O1337" s="80">
        <f t="shared" si="103"/>
        <v>45.583111013653784</v>
      </c>
      <c r="P1337" s="81" t="str">
        <f t="shared" si="104"/>
        <v>Moderado</v>
      </c>
      <c r="Q1337" s="11">
        <v>10</v>
      </c>
      <c r="R1337" s="11" t="s">
        <v>168</v>
      </c>
      <c r="S1337" s="11">
        <v>3</v>
      </c>
      <c r="T1337" s="11">
        <v>-74.111982659999995</v>
      </c>
      <c r="U1337" s="12">
        <v>4.7005810280000002</v>
      </c>
    </row>
    <row r="1338" spans="1:21" x14ac:dyDescent="0.25">
      <c r="A1338" s="10">
        <v>1873</v>
      </c>
      <c r="B1338" s="3" t="s">
        <v>3541</v>
      </c>
      <c r="C1338" s="3" t="s">
        <v>3044</v>
      </c>
      <c r="D1338" s="3" t="s">
        <v>1</v>
      </c>
      <c r="E1338" s="3" t="s">
        <v>3542</v>
      </c>
      <c r="F1338" s="24">
        <f>('ICT-BD'!I1874)</f>
        <v>12.693207725923974</v>
      </c>
      <c r="G1338" s="24" t="str">
        <f>('ICT-BD'!J1874)</f>
        <v>Algo Frío</v>
      </c>
      <c r="H1338" s="24">
        <f t="shared" si="100"/>
        <v>30.036740448368754</v>
      </c>
      <c r="I1338" s="72">
        <f>('ICA-BD'!L1874)</f>
        <v>56.870370370370367</v>
      </c>
      <c r="J1338" s="72" t="str">
        <f>('ICA-BD'!M1874)</f>
        <v>Aceptable</v>
      </c>
      <c r="K1338" s="72">
        <f t="shared" si="101"/>
        <v>75.7125925925926</v>
      </c>
      <c r="L1338" s="133">
        <f>('IRA-BD'!G1874)</f>
        <v>31</v>
      </c>
      <c r="M1338" s="36" t="str">
        <f>('IRA-BD'!H1874)</f>
        <v>Aceptable</v>
      </c>
      <c r="N1338" s="133">
        <f t="shared" si="102"/>
        <v>31</v>
      </c>
      <c r="O1338" s="80">
        <f t="shared" si="103"/>
        <v>45.583111013653784</v>
      </c>
      <c r="P1338" s="81" t="str">
        <f t="shared" si="104"/>
        <v>Moderado</v>
      </c>
      <c r="Q1338" s="11">
        <v>10</v>
      </c>
      <c r="R1338" s="11" t="s">
        <v>168</v>
      </c>
      <c r="S1338" s="11">
        <v>3</v>
      </c>
      <c r="T1338" s="11">
        <v>-74.112738770000007</v>
      </c>
      <c r="U1338" s="12">
        <v>4.7016105320000001</v>
      </c>
    </row>
    <row r="1339" spans="1:21" x14ac:dyDescent="0.25">
      <c r="A1339" s="10">
        <v>1886</v>
      </c>
      <c r="B1339" s="3" t="s">
        <v>3561</v>
      </c>
      <c r="C1339" s="3" t="s">
        <v>3044</v>
      </c>
      <c r="D1339" s="3" t="s">
        <v>1</v>
      </c>
      <c r="E1339" s="3" t="s">
        <v>3562</v>
      </c>
      <c r="F1339" s="24">
        <f>('ICT-BD'!I1887)</f>
        <v>12.693207725923974</v>
      </c>
      <c r="G1339" s="24" t="str">
        <f>('ICT-BD'!J1887)</f>
        <v>Algo Frío</v>
      </c>
      <c r="H1339" s="24">
        <f t="shared" si="100"/>
        <v>30.036740448368754</v>
      </c>
      <c r="I1339" s="72">
        <f>('ICA-BD'!L1887)</f>
        <v>56.870370370370367</v>
      </c>
      <c r="J1339" s="72" t="str">
        <f>('ICA-BD'!M1887)</f>
        <v>Aceptable</v>
      </c>
      <c r="K1339" s="72">
        <f t="shared" si="101"/>
        <v>75.7125925925926</v>
      </c>
      <c r="L1339" s="133">
        <f>('IRA-BD'!G1887)</f>
        <v>31</v>
      </c>
      <c r="M1339" s="36" t="str">
        <f>('IRA-BD'!H1887)</f>
        <v>Aceptable</v>
      </c>
      <c r="N1339" s="133">
        <f t="shared" si="102"/>
        <v>31</v>
      </c>
      <c r="O1339" s="80">
        <f t="shared" si="103"/>
        <v>45.583111013653784</v>
      </c>
      <c r="P1339" s="81" t="str">
        <f t="shared" si="104"/>
        <v>Moderado</v>
      </c>
      <c r="Q1339" s="11">
        <v>10</v>
      </c>
      <c r="R1339" s="11" t="s">
        <v>168</v>
      </c>
      <c r="S1339" s="11">
        <v>3</v>
      </c>
      <c r="T1339" s="11">
        <v>-74.105481179999998</v>
      </c>
      <c r="U1339" s="12">
        <v>4.6989387169999999</v>
      </c>
    </row>
    <row r="1340" spans="1:21" x14ac:dyDescent="0.25">
      <c r="A1340" s="10">
        <v>1887</v>
      </c>
      <c r="B1340" s="3" t="s">
        <v>3563</v>
      </c>
      <c r="C1340" s="3" t="s">
        <v>3044</v>
      </c>
      <c r="D1340" s="3" t="s">
        <v>1</v>
      </c>
      <c r="E1340" s="3" t="s">
        <v>3564</v>
      </c>
      <c r="F1340" s="24">
        <f>('ICT-BD'!I1888)</f>
        <v>12.693207725923974</v>
      </c>
      <c r="G1340" s="24" t="str">
        <f>('ICT-BD'!J1888)</f>
        <v>Algo Frío</v>
      </c>
      <c r="H1340" s="24">
        <f t="shared" si="100"/>
        <v>30.036740448368754</v>
      </c>
      <c r="I1340" s="72">
        <f>('ICA-BD'!L1888)</f>
        <v>56.870370370370367</v>
      </c>
      <c r="J1340" s="72" t="str">
        <f>('ICA-BD'!M1888)</f>
        <v>Aceptable</v>
      </c>
      <c r="K1340" s="72">
        <f t="shared" si="101"/>
        <v>75.7125925925926</v>
      </c>
      <c r="L1340" s="133">
        <f>('IRA-BD'!G1888)</f>
        <v>31</v>
      </c>
      <c r="M1340" s="36" t="str">
        <f>('IRA-BD'!H1888)</f>
        <v>Aceptable</v>
      </c>
      <c r="N1340" s="133">
        <f t="shared" si="102"/>
        <v>31</v>
      </c>
      <c r="O1340" s="80">
        <f t="shared" si="103"/>
        <v>45.583111013653784</v>
      </c>
      <c r="P1340" s="81" t="str">
        <f t="shared" si="104"/>
        <v>Moderado</v>
      </c>
      <c r="Q1340" s="11">
        <v>10</v>
      </c>
      <c r="R1340" s="11" t="s">
        <v>168</v>
      </c>
      <c r="S1340" s="11">
        <v>2</v>
      </c>
      <c r="T1340" s="11">
        <v>-74.107814500000003</v>
      </c>
      <c r="U1340" s="12">
        <v>4.7110538650000002</v>
      </c>
    </row>
    <row r="1341" spans="1:21" x14ac:dyDescent="0.25">
      <c r="A1341" s="10">
        <v>1889</v>
      </c>
      <c r="B1341" s="3" t="s">
        <v>3567</v>
      </c>
      <c r="C1341" s="3" t="s">
        <v>3044</v>
      </c>
      <c r="D1341" s="3" t="s">
        <v>1</v>
      </c>
      <c r="E1341" s="3" t="s">
        <v>3566</v>
      </c>
      <c r="F1341" s="24">
        <f>('ICT-BD'!I1890)</f>
        <v>12.693207725923974</v>
      </c>
      <c r="G1341" s="24" t="str">
        <f>('ICT-BD'!J1890)</f>
        <v>Algo Frío</v>
      </c>
      <c r="H1341" s="24">
        <f t="shared" si="100"/>
        <v>30.036740448368754</v>
      </c>
      <c r="I1341" s="72">
        <f>('ICA-BD'!L1890)</f>
        <v>56.870370370370367</v>
      </c>
      <c r="J1341" s="72" t="str">
        <f>('ICA-BD'!M1890)</f>
        <v>Aceptable</v>
      </c>
      <c r="K1341" s="72">
        <f t="shared" si="101"/>
        <v>75.7125925925926</v>
      </c>
      <c r="L1341" s="133">
        <f>('IRA-BD'!G1890)</f>
        <v>31</v>
      </c>
      <c r="M1341" s="36" t="str">
        <f>('IRA-BD'!H1890)</f>
        <v>Aceptable</v>
      </c>
      <c r="N1341" s="133">
        <f t="shared" si="102"/>
        <v>31</v>
      </c>
      <c r="O1341" s="80">
        <f t="shared" si="103"/>
        <v>45.583111013653784</v>
      </c>
      <c r="P1341" s="81" t="str">
        <f t="shared" si="104"/>
        <v>Moderado</v>
      </c>
      <c r="Q1341" s="11">
        <v>10</v>
      </c>
      <c r="R1341" s="11" t="s">
        <v>168</v>
      </c>
      <c r="S1341" s="11">
        <v>3</v>
      </c>
      <c r="T1341" s="11">
        <v>-74.102433829999995</v>
      </c>
      <c r="U1341" s="12">
        <v>4.7090966459999999</v>
      </c>
    </row>
    <row r="1342" spans="1:21" x14ac:dyDescent="0.25">
      <c r="A1342" s="10">
        <v>1894</v>
      </c>
      <c r="B1342" s="3" t="s">
        <v>3573</v>
      </c>
      <c r="C1342" s="3" t="s">
        <v>3044</v>
      </c>
      <c r="D1342" s="3" t="s">
        <v>1</v>
      </c>
      <c r="E1342" s="3" t="s">
        <v>3574</v>
      </c>
      <c r="F1342" s="24">
        <f>('ICT-BD'!I1895)</f>
        <v>12.693207725923974</v>
      </c>
      <c r="G1342" s="24" t="str">
        <f>('ICT-BD'!J1895)</f>
        <v>Algo Frío</v>
      </c>
      <c r="H1342" s="24">
        <f t="shared" si="100"/>
        <v>30.036740448368754</v>
      </c>
      <c r="I1342" s="72">
        <f>('ICA-BD'!L1895)</f>
        <v>56.870370370370367</v>
      </c>
      <c r="J1342" s="72" t="str">
        <f>('ICA-BD'!M1895)</f>
        <v>Aceptable</v>
      </c>
      <c r="K1342" s="72">
        <f t="shared" si="101"/>
        <v>75.7125925925926</v>
      </c>
      <c r="L1342" s="133">
        <f>('IRA-BD'!G1895)</f>
        <v>31</v>
      </c>
      <c r="M1342" s="36" t="str">
        <f>('IRA-BD'!H1895)</f>
        <v>Aceptable</v>
      </c>
      <c r="N1342" s="133">
        <f t="shared" si="102"/>
        <v>31</v>
      </c>
      <c r="O1342" s="80">
        <f t="shared" si="103"/>
        <v>45.583111013653784</v>
      </c>
      <c r="P1342" s="81" t="str">
        <f t="shared" si="104"/>
        <v>Moderado</v>
      </c>
      <c r="Q1342" s="11">
        <v>10</v>
      </c>
      <c r="R1342" s="11" t="s">
        <v>168</v>
      </c>
      <c r="S1342" s="11">
        <v>2</v>
      </c>
      <c r="T1342" s="11">
        <v>-74.102854170000001</v>
      </c>
      <c r="U1342" s="12">
        <v>4.7189662300000004</v>
      </c>
    </row>
    <row r="1343" spans="1:21" x14ac:dyDescent="0.25">
      <c r="A1343" s="10">
        <v>1895</v>
      </c>
      <c r="B1343" s="3" t="s">
        <v>3575</v>
      </c>
      <c r="C1343" s="3" t="s">
        <v>3044</v>
      </c>
      <c r="D1343" s="3" t="s">
        <v>1</v>
      </c>
      <c r="E1343" s="3" t="s">
        <v>3576</v>
      </c>
      <c r="F1343" s="24">
        <f>('ICT-BD'!I1896)</f>
        <v>12.693207725923974</v>
      </c>
      <c r="G1343" s="24" t="str">
        <f>('ICT-BD'!J1896)</f>
        <v>Algo Frío</v>
      </c>
      <c r="H1343" s="24">
        <f t="shared" si="100"/>
        <v>30.036740448368754</v>
      </c>
      <c r="I1343" s="72">
        <f>('ICA-BD'!L1896)</f>
        <v>56.870370370370367</v>
      </c>
      <c r="J1343" s="72" t="str">
        <f>('ICA-BD'!M1896)</f>
        <v>Aceptable</v>
      </c>
      <c r="K1343" s="72">
        <f t="shared" si="101"/>
        <v>75.7125925925926</v>
      </c>
      <c r="L1343" s="133">
        <f>('IRA-BD'!G1896)</f>
        <v>31</v>
      </c>
      <c r="M1343" s="36" t="str">
        <f>('IRA-BD'!H1896)</f>
        <v>Aceptable</v>
      </c>
      <c r="N1343" s="133">
        <f t="shared" si="102"/>
        <v>31</v>
      </c>
      <c r="O1343" s="80">
        <f t="shared" si="103"/>
        <v>45.583111013653784</v>
      </c>
      <c r="P1343" s="81" t="str">
        <f t="shared" si="104"/>
        <v>Moderado</v>
      </c>
      <c r="Q1343" s="11">
        <v>10</v>
      </c>
      <c r="R1343" s="11" t="s">
        <v>168</v>
      </c>
      <c r="S1343" s="11">
        <v>2</v>
      </c>
      <c r="T1343" s="11">
        <v>-74.106466260000005</v>
      </c>
      <c r="U1343" s="12">
        <v>4.7096014110000004</v>
      </c>
    </row>
    <row r="1344" spans="1:21" x14ac:dyDescent="0.25">
      <c r="A1344" s="10">
        <v>1897</v>
      </c>
      <c r="B1344" s="3" t="s">
        <v>3578</v>
      </c>
      <c r="C1344" s="3" t="s">
        <v>3044</v>
      </c>
      <c r="D1344" s="3" t="s">
        <v>1</v>
      </c>
      <c r="E1344" s="3" t="s">
        <v>3579</v>
      </c>
      <c r="F1344" s="24">
        <f>('ICT-BD'!I1898)</f>
        <v>12.693207725923974</v>
      </c>
      <c r="G1344" s="24" t="str">
        <f>('ICT-BD'!J1898)</f>
        <v>Algo Frío</v>
      </c>
      <c r="H1344" s="24">
        <f t="shared" si="100"/>
        <v>30.036740448368754</v>
      </c>
      <c r="I1344" s="72">
        <f>('ICA-BD'!L1898)</f>
        <v>56.870370370370367</v>
      </c>
      <c r="J1344" s="72" t="str">
        <f>('ICA-BD'!M1898)</f>
        <v>Aceptable</v>
      </c>
      <c r="K1344" s="72">
        <f t="shared" si="101"/>
        <v>75.7125925925926</v>
      </c>
      <c r="L1344" s="133">
        <f>('IRA-BD'!G1898)</f>
        <v>31</v>
      </c>
      <c r="M1344" s="36" t="str">
        <f>('IRA-BD'!H1898)</f>
        <v>Aceptable</v>
      </c>
      <c r="N1344" s="133">
        <f t="shared" si="102"/>
        <v>31</v>
      </c>
      <c r="O1344" s="80">
        <f t="shared" si="103"/>
        <v>45.583111013653784</v>
      </c>
      <c r="P1344" s="81" t="str">
        <f t="shared" si="104"/>
        <v>Moderado</v>
      </c>
      <c r="Q1344" s="11">
        <v>10</v>
      </c>
      <c r="R1344" s="11" t="s">
        <v>168</v>
      </c>
      <c r="S1344" s="11">
        <v>2</v>
      </c>
      <c r="T1344" s="11">
        <v>-74.105600929999994</v>
      </c>
      <c r="U1344" s="12">
        <v>4.7101461420000001</v>
      </c>
    </row>
    <row r="1345" spans="1:21" x14ac:dyDescent="0.25">
      <c r="A1345" s="10">
        <v>1900</v>
      </c>
      <c r="B1345" s="3" t="s">
        <v>3584</v>
      </c>
      <c r="C1345" s="3" t="s">
        <v>3044</v>
      </c>
      <c r="D1345" s="3" t="s">
        <v>1</v>
      </c>
      <c r="E1345" s="3" t="s">
        <v>3585</v>
      </c>
      <c r="F1345" s="24">
        <f>('ICT-BD'!I1901)</f>
        <v>12.693207725923974</v>
      </c>
      <c r="G1345" s="24" t="str">
        <f>('ICT-BD'!J1901)</f>
        <v>Algo Frío</v>
      </c>
      <c r="H1345" s="24">
        <f t="shared" si="100"/>
        <v>30.036740448368754</v>
      </c>
      <c r="I1345" s="72">
        <f>('ICA-BD'!L1901)</f>
        <v>56.870370370370367</v>
      </c>
      <c r="J1345" s="72" t="str">
        <f>('ICA-BD'!M1901)</f>
        <v>Aceptable</v>
      </c>
      <c r="K1345" s="72">
        <f t="shared" si="101"/>
        <v>75.7125925925926</v>
      </c>
      <c r="L1345" s="133">
        <f>('IRA-BD'!G1901)</f>
        <v>31</v>
      </c>
      <c r="M1345" s="36" t="str">
        <f>('IRA-BD'!H1901)</f>
        <v>Aceptable</v>
      </c>
      <c r="N1345" s="133">
        <f t="shared" si="102"/>
        <v>31</v>
      </c>
      <c r="O1345" s="80">
        <f t="shared" si="103"/>
        <v>45.583111013653784</v>
      </c>
      <c r="P1345" s="81" t="str">
        <f t="shared" si="104"/>
        <v>Moderado</v>
      </c>
      <c r="Q1345" s="11">
        <v>10</v>
      </c>
      <c r="R1345" s="11" t="s">
        <v>168</v>
      </c>
      <c r="S1345" s="11">
        <v>3</v>
      </c>
      <c r="T1345" s="11">
        <v>-74.093087620000006</v>
      </c>
      <c r="U1345" s="12">
        <v>4.7044148039999998</v>
      </c>
    </row>
    <row r="1346" spans="1:21" x14ac:dyDescent="0.25">
      <c r="A1346" s="10">
        <v>1902</v>
      </c>
      <c r="B1346" s="3" t="s">
        <v>3587</v>
      </c>
      <c r="C1346" s="3" t="s">
        <v>3044</v>
      </c>
      <c r="D1346" s="3" t="s">
        <v>1</v>
      </c>
      <c r="E1346" s="3" t="s">
        <v>1965</v>
      </c>
      <c r="F1346" s="24">
        <f>('ICT-BD'!I1903)</f>
        <v>12.693207725923974</v>
      </c>
      <c r="G1346" s="24" t="str">
        <f>('ICT-BD'!J1903)</f>
        <v>Algo Frío</v>
      </c>
      <c r="H1346" s="24">
        <f t="shared" ref="H1346:H1409" si="105">IF(F1346&lt;=3, F1346*25/3,
IF(F1346&lt;=5, 26 + (F1346-3.1)*25/1.9,
IF(F1346&lt;=7, 51 + (F1346-5.1)*25/1.9,
IF(F1346&lt;=11, 76 + (F1346-7.1)*25/3.9,
IF(F1346&lt;=13, 51 - (F1346-11.1)*25/1.9,
IF(F1346&lt;=15, 26 - (F1346-13.1)*25/1.9,
25 - (F1346-15)*25/35))))))</f>
        <v>30.036740448368754</v>
      </c>
      <c r="I1346" s="72">
        <f>('ICA-BD'!L1903)</f>
        <v>56.870370370370367</v>
      </c>
      <c r="J1346" s="72" t="str">
        <f>('ICA-BD'!M1903)</f>
        <v>Aceptable</v>
      </c>
      <c r="K1346" s="72">
        <f t="shared" ref="K1346:K1409" si="106">IF(I1346&lt;=50, 100 - (I1346-0)*20/50,
IF(I1346&lt;=100, 79 - (I1346-51)*28/50,
IF(I1346&lt;=150, 50 - (I1346-101)*20/50,
IF(I1346&lt;=200, 29 - (I1346-151)*14/50,
IF(I1346&lt;=300, 14 - (I1346-201)*4/100,
9 - (I1346-301)*9/200)))))</f>
        <v>75.7125925925926</v>
      </c>
      <c r="L1346" s="133">
        <f>('IRA-BD'!G1903)</f>
        <v>31</v>
      </c>
      <c r="M1346" s="36" t="str">
        <f>('IRA-BD'!H1903)</f>
        <v>Aceptable</v>
      </c>
      <c r="N1346" s="133">
        <f t="shared" ref="N1346:N1409" si="107">(L1346)</f>
        <v>31</v>
      </c>
      <c r="O1346" s="80">
        <f t="shared" ref="O1346:O1409" si="108">((H1346+K1346+N1346)/3)</f>
        <v>45.583111013653784</v>
      </c>
      <c r="P1346" s="81" t="str">
        <f t="shared" ref="P1346:P1409" si="109">IF(O1346&gt;=80, "Óptimo",
IF(O1346&gt;=60, "Bueno",
IF(O1346&gt;=40, "Moderado",
IF(O1346&gt;=20, "Bajo", "Malo"))))</f>
        <v>Moderado</v>
      </c>
      <c r="Q1346" s="11">
        <v>10</v>
      </c>
      <c r="R1346" s="11" t="s">
        <v>168</v>
      </c>
      <c r="S1346" s="11">
        <v>3</v>
      </c>
      <c r="T1346" s="11">
        <v>-74.093039849999997</v>
      </c>
      <c r="U1346" s="12">
        <v>4.6984585210000001</v>
      </c>
    </row>
    <row r="1347" spans="1:21" x14ac:dyDescent="0.25">
      <c r="A1347" s="10">
        <v>1903</v>
      </c>
      <c r="B1347" s="3" t="s">
        <v>3588</v>
      </c>
      <c r="C1347" s="3" t="s">
        <v>3044</v>
      </c>
      <c r="D1347" s="3" t="s">
        <v>1</v>
      </c>
      <c r="E1347" s="3" t="s">
        <v>3566</v>
      </c>
      <c r="F1347" s="24">
        <f>('ICT-BD'!I1904)</f>
        <v>12.693207725923974</v>
      </c>
      <c r="G1347" s="24" t="str">
        <f>('ICT-BD'!J1904)</f>
        <v>Algo Frío</v>
      </c>
      <c r="H1347" s="24">
        <f t="shared" si="105"/>
        <v>30.036740448368754</v>
      </c>
      <c r="I1347" s="72">
        <f>('ICA-BD'!L1904)</f>
        <v>56.870370370370367</v>
      </c>
      <c r="J1347" s="72" t="str">
        <f>('ICA-BD'!M1904)</f>
        <v>Aceptable</v>
      </c>
      <c r="K1347" s="72">
        <f t="shared" si="106"/>
        <v>75.7125925925926</v>
      </c>
      <c r="L1347" s="133">
        <f>('IRA-BD'!G1904)</f>
        <v>31</v>
      </c>
      <c r="M1347" s="36" t="str">
        <f>('IRA-BD'!H1904)</f>
        <v>Aceptable</v>
      </c>
      <c r="N1347" s="133">
        <f t="shared" si="107"/>
        <v>31</v>
      </c>
      <c r="O1347" s="80">
        <f t="shared" si="108"/>
        <v>45.583111013653784</v>
      </c>
      <c r="P1347" s="81" t="str">
        <f t="shared" si="109"/>
        <v>Moderado</v>
      </c>
      <c r="Q1347" s="11">
        <v>10</v>
      </c>
      <c r="R1347" s="11" t="s">
        <v>168</v>
      </c>
      <c r="S1347" s="11">
        <v>3</v>
      </c>
      <c r="T1347" s="11">
        <v>-74.107367310000001</v>
      </c>
      <c r="U1347" s="12">
        <v>4.7078569210000003</v>
      </c>
    </row>
    <row r="1348" spans="1:21" x14ac:dyDescent="0.25">
      <c r="A1348" s="10">
        <v>1906</v>
      </c>
      <c r="B1348" s="3" t="s">
        <v>3592</v>
      </c>
      <c r="C1348" s="3" t="s">
        <v>3044</v>
      </c>
      <c r="D1348" s="3" t="s">
        <v>1</v>
      </c>
      <c r="E1348" s="3" t="s">
        <v>3593</v>
      </c>
      <c r="F1348" s="24">
        <f>('ICT-BD'!I1907)</f>
        <v>12.693207725923974</v>
      </c>
      <c r="G1348" s="24" t="str">
        <f>('ICT-BD'!J1907)</f>
        <v>Algo Frío</v>
      </c>
      <c r="H1348" s="24">
        <f t="shared" si="105"/>
        <v>30.036740448368754</v>
      </c>
      <c r="I1348" s="72">
        <f>('ICA-BD'!L1907)</f>
        <v>56.870370370370367</v>
      </c>
      <c r="J1348" s="72" t="str">
        <f>('ICA-BD'!M1907)</f>
        <v>Aceptable</v>
      </c>
      <c r="K1348" s="72">
        <f t="shared" si="106"/>
        <v>75.7125925925926</v>
      </c>
      <c r="L1348" s="133">
        <f>('IRA-BD'!G1907)</f>
        <v>31</v>
      </c>
      <c r="M1348" s="36" t="str">
        <f>('IRA-BD'!H1907)</f>
        <v>Aceptable</v>
      </c>
      <c r="N1348" s="133">
        <f t="shared" si="107"/>
        <v>31</v>
      </c>
      <c r="O1348" s="80">
        <f t="shared" si="108"/>
        <v>45.583111013653784</v>
      </c>
      <c r="P1348" s="81" t="str">
        <f t="shared" si="109"/>
        <v>Moderado</v>
      </c>
      <c r="Q1348" s="11">
        <v>10</v>
      </c>
      <c r="R1348" s="11" t="s">
        <v>168</v>
      </c>
      <c r="S1348" s="11">
        <v>3</v>
      </c>
      <c r="T1348" s="11">
        <v>-74.092640660000001</v>
      </c>
      <c r="U1348" s="12">
        <v>4.7027189070000004</v>
      </c>
    </row>
    <row r="1349" spans="1:21" x14ac:dyDescent="0.25">
      <c r="A1349" s="10">
        <v>1911</v>
      </c>
      <c r="B1349" s="3" t="s">
        <v>3598</v>
      </c>
      <c r="C1349" s="3" t="s">
        <v>3044</v>
      </c>
      <c r="D1349" s="3" t="s">
        <v>1</v>
      </c>
      <c r="E1349" s="3" t="s">
        <v>3571</v>
      </c>
      <c r="F1349" s="24">
        <f>('ICT-BD'!I1912)</f>
        <v>12.693207725923974</v>
      </c>
      <c r="G1349" s="24" t="str">
        <f>('ICT-BD'!J1912)</f>
        <v>Algo Frío</v>
      </c>
      <c r="H1349" s="24">
        <f t="shared" si="105"/>
        <v>30.036740448368754</v>
      </c>
      <c r="I1349" s="72">
        <f>('ICA-BD'!L1912)</f>
        <v>56.870370370370367</v>
      </c>
      <c r="J1349" s="72" t="str">
        <f>('ICA-BD'!M1912)</f>
        <v>Aceptable</v>
      </c>
      <c r="K1349" s="72">
        <f t="shared" si="106"/>
        <v>75.7125925925926</v>
      </c>
      <c r="L1349" s="133">
        <f>('IRA-BD'!G1912)</f>
        <v>31</v>
      </c>
      <c r="M1349" s="36" t="str">
        <f>('IRA-BD'!H1912)</f>
        <v>Aceptable</v>
      </c>
      <c r="N1349" s="133">
        <f t="shared" si="107"/>
        <v>31</v>
      </c>
      <c r="O1349" s="80">
        <f t="shared" si="108"/>
        <v>45.583111013653784</v>
      </c>
      <c r="P1349" s="81" t="str">
        <f t="shared" si="109"/>
        <v>Moderado</v>
      </c>
      <c r="Q1349" s="11">
        <v>10</v>
      </c>
      <c r="R1349" s="11" t="s">
        <v>168</v>
      </c>
      <c r="S1349" s="11">
        <v>3</v>
      </c>
      <c r="T1349" s="11">
        <v>-74.09354476</v>
      </c>
      <c r="U1349" s="12">
        <v>4.7028137010000002</v>
      </c>
    </row>
    <row r="1350" spans="1:21" x14ac:dyDescent="0.25">
      <c r="A1350" s="10">
        <v>1912</v>
      </c>
      <c r="B1350" s="3" t="s">
        <v>3599</v>
      </c>
      <c r="C1350" s="3" t="s">
        <v>3044</v>
      </c>
      <c r="D1350" s="3" t="s">
        <v>1</v>
      </c>
      <c r="E1350" s="3" t="s">
        <v>3571</v>
      </c>
      <c r="F1350" s="24">
        <f>('ICT-BD'!I1913)</f>
        <v>12.693207725923974</v>
      </c>
      <c r="G1350" s="24" t="str">
        <f>('ICT-BD'!J1913)</f>
        <v>Algo Frío</v>
      </c>
      <c r="H1350" s="24">
        <f t="shared" si="105"/>
        <v>30.036740448368754</v>
      </c>
      <c r="I1350" s="72">
        <f>('ICA-BD'!L1913)</f>
        <v>56.870370370370367</v>
      </c>
      <c r="J1350" s="72" t="str">
        <f>('ICA-BD'!M1913)</f>
        <v>Aceptable</v>
      </c>
      <c r="K1350" s="72">
        <f t="shared" si="106"/>
        <v>75.7125925925926</v>
      </c>
      <c r="L1350" s="133">
        <f>('IRA-BD'!G1913)</f>
        <v>31</v>
      </c>
      <c r="M1350" s="36" t="str">
        <f>('IRA-BD'!H1913)</f>
        <v>Aceptable</v>
      </c>
      <c r="N1350" s="133">
        <f t="shared" si="107"/>
        <v>31</v>
      </c>
      <c r="O1350" s="80">
        <f t="shared" si="108"/>
        <v>45.583111013653784</v>
      </c>
      <c r="P1350" s="81" t="str">
        <f t="shared" si="109"/>
        <v>Moderado</v>
      </c>
      <c r="Q1350" s="11">
        <v>10</v>
      </c>
      <c r="R1350" s="11" t="s">
        <v>168</v>
      </c>
      <c r="S1350" s="11">
        <v>3</v>
      </c>
      <c r="T1350" s="11">
        <v>-74.092100200000004</v>
      </c>
      <c r="U1350" s="12">
        <v>4.7013672130000002</v>
      </c>
    </row>
    <row r="1351" spans="1:21" x14ac:dyDescent="0.25">
      <c r="A1351" s="10">
        <v>1916</v>
      </c>
      <c r="B1351" s="3" t="s">
        <v>3603</v>
      </c>
      <c r="C1351" s="3" t="s">
        <v>3044</v>
      </c>
      <c r="D1351" s="3" t="s">
        <v>1</v>
      </c>
      <c r="E1351" s="3" t="s">
        <v>3585</v>
      </c>
      <c r="F1351" s="24">
        <f>('ICT-BD'!I1917)</f>
        <v>12.693207725923974</v>
      </c>
      <c r="G1351" s="24" t="str">
        <f>('ICT-BD'!J1917)</f>
        <v>Algo Frío</v>
      </c>
      <c r="H1351" s="24">
        <f t="shared" si="105"/>
        <v>30.036740448368754</v>
      </c>
      <c r="I1351" s="72">
        <f>('ICA-BD'!L1917)</f>
        <v>56.870370370370367</v>
      </c>
      <c r="J1351" s="72" t="str">
        <f>('ICA-BD'!M1917)</f>
        <v>Aceptable</v>
      </c>
      <c r="K1351" s="72">
        <f t="shared" si="106"/>
        <v>75.7125925925926</v>
      </c>
      <c r="L1351" s="133">
        <f>('IRA-BD'!G1917)</f>
        <v>31</v>
      </c>
      <c r="M1351" s="36" t="str">
        <f>('IRA-BD'!H1917)</f>
        <v>Aceptable</v>
      </c>
      <c r="N1351" s="133">
        <f t="shared" si="107"/>
        <v>31</v>
      </c>
      <c r="O1351" s="80">
        <f t="shared" si="108"/>
        <v>45.583111013653784</v>
      </c>
      <c r="P1351" s="81" t="str">
        <f t="shared" si="109"/>
        <v>Moderado</v>
      </c>
      <c r="Q1351" s="11">
        <v>10</v>
      </c>
      <c r="R1351" s="11" t="s">
        <v>168</v>
      </c>
      <c r="S1351" s="11">
        <v>3</v>
      </c>
      <c r="T1351" s="11">
        <v>-74.099420370000004</v>
      </c>
      <c r="U1351" s="12">
        <v>4.705461541</v>
      </c>
    </row>
    <row r="1352" spans="1:21" x14ac:dyDescent="0.25">
      <c r="A1352" s="10">
        <v>1917</v>
      </c>
      <c r="B1352" s="3" t="s">
        <v>3604</v>
      </c>
      <c r="C1352" s="3" t="s">
        <v>3044</v>
      </c>
      <c r="D1352" s="3" t="s">
        <v>1</v>
      </c>
      <c r="E1352" s="3" t="s">
        <v>3566</v>
      </c>
      <c r="F1352" s="24">
        <f>('ICT-BD'!I1918)</f>
        <v>12.693207725923974</v>
      </c>
      <c r="G1352" s="24" t="str">
        <f>('ICT-BD'!J1918)</f>
        <v>Algo Frío</v>
      </c>
      <c r="H1352" s="24">
        <f t="shared" si="105"/>
        <v>30.036740448368754</v>
      </c>
      <c r="I1352" s="72">
        <f>('ICA-BD'!L1918)</f>
        <v>56.870370370370367</v>
      </c>
      <c r="J1352" s="72" t="str">
        <f>('ICA-BD'!M1918)</f>
        <v>Aceptable</v>
      </c>
      <c r="K1352" s="72">
        <f t="shared" si="106"/>
        <v>75.7125925925926</v>
      </c>
      <c r="L1352" s="133">
        <f>('IRA-BD'!G1918)</f>
        <v>31</v>
      </c>
      <c r="M1352" s="36" t="str">
        <f>('IRA-BD'!H1918)</f>
        <v>Aceptable</v>
      </c>
      <c r="N1352" s="133">
        <f t="shared" si="107"/>
        <v>31</v>
      </c>
      <c r="O1352" s="80">
        <f t="shared" si="108"/>
        <v>45.583111013653784</v>
      </c>
      <c r="P1352" s="81" t="str">
        <f t="shared" si="109"/>
        <v>Moderado</v>
      </c>
      <c r="Q1352" s="11">
        <v>10</v>
      </c>
      <c r="R1352" s="11" t="s">
        <v>168</v>
      </c>
      <c r="S1352" s="11">
        <v>3</v>
      </c>
      <c r="T1352" s="11">
        <v>-74.103999819999999</v>
      </c>
      <c r="U1352" s="12">
        <v>4.7080810580000003</v>
      </c>
    </row>
    <row r="1353" spans="1:21" x14ac:dyDescent="0.25">
      <c r="A1353" s="10">
        <v>1920</v>
      </c>
      <c r="B1353" s="3" t="s">
        <v>3607</v>
      </c>
      <c r="C1353" s="3" t="s">
        <v>3044</v>
      </c>
      <c r="D1353" s="3" t="s">
        <v>1</v>
      </c>
      <c r="E1353" s="3" t="s">
        <v>3608</v>
      </c>
      <c r="F1353" s="24">
        <f>('ICT-BD'!I1921)</f>
        <v>12.693207725923974</v>
      </c>
      <c r="G1353" s="24" t="str">
        <f>('ICT-BD'!J1921)</f>
        <v>Algo Frío</v>
      </c>
      <c r="H1353" s="24">
        <f t="shared" si="105"/>
        <v>30.036740448368754</v>
      </c>
      <c r="I1353" s="72">
        <f>('ICA-BD'!L1921)</f>
        <v>56.870370370370367</v>
      </c>
      <c r="J1353" s="72" t="str">
        <f>('ICA-BD'!M1921)</f>
        <v>Aceptable</v>
      </c>
      <c r="K1353" s="72">
        <f t="shared" si="106"/>
        <v>75.7125925925926</v>
      </c>
      <c r="L1353" s="133">
        <f>('IRA-BD'!G1921)</f>
        <v>31</v>
      </c>
      <c r="M1353" s="36" t="str">
        <f>('IRA-BD'!H1921)</f>
        <v>Aceptable</v>
      </c>
      <c r="N1353" s="133">
        <f t="shared" si="107"/>
        <v>31</v>
      </c>
      <c r="O1353" s="80">
        <f t="shared" si="108"/>
        <v>45.583111013653784</v>
      </c>
      <c r="P1353" s="81" t="str">
        <f t="shared" si="109"/>
        <v>Moderado</v>
      </c>
      <c r="Q1353" s="11">
        <v>10</v>
      </c>
      <c r="R1353" s="11" t="s">
        <v>168</v>
      </c>
      <c r="S1353" s="11">
        <v>3</v>
      </c>
      <c r="T1353" s="11">
        <v>-74.099632110000002</v>
      </c>
      <c r="U1353" s="12">
        <v>4.7091444850000004</v>
      </c>
    </row>
    <row r="1354" spans="1:21" x14ac:dyDescent="0.25">
      <c r="A1354" s="10">
        <v>1921</v>
      </c>
      <c r="B1354" s="3" t="s">
        <v>3609</v>
      </c>
      <c r="C1354" s="3" t="s">
        <v>3044</v>
      </c>
      <c r="D1354" s="3" t="s">
        <v>1</v>
      </c>
      <c r="E1354" s="3" t="s">
        <v>3566</v>
      </c>
      <c r="F1354" s="24">
        <f>('ICT-BD'!I1922)</f>
        <v>12.693207725923974</v>
      </c>
      <c r="G1354" s="24" t="str">
        <f>('ICT-BD'!J1922)</f>
        <v>Algo Frío</v>
      </c>
      <c r="H1354" s="24">
        <f t="shared" si="105"/>
        <v>30.036740448368754</v>
      </c>
      <c r="I1354" s="72">
        <f>('ICA-BD'!L1922)</f>
        <v>56.870370370370367</v>
      </c>
      <c r="J1354" s="72" t="str">
        <f>('ICA-BD'!M1922)</f>
        <v>Aceptable</v>
      </c>
      <c r="K1354" s="72">
        <f t="shared" si="106"/>
        <v>75.7125925925926</v>
      </c>
      <c r="L1354" s="133">
        <f>('IRA-BD'!G1922)</f>
        <v>31</v>
      </c>
      <c r="M1354" s="36" t="str">
        <f>('IRA-BD'!H1922)</f>
        <v>Aceptable</v>
      </c>
      <c r="N1354" s="133">
        <f t="shared" si="107"/>
        <v>31</v>
      </c>
      <c r="O1354" s="80">
        <f t="shared" si="108"/>
        <v>45.583111013653784</v>
      </c>
      <c r="P1354" s="81" t="str">
        <f t="shared" si="109"/>
        <v>Moderado</v>
      </c>
      <c r="Q1354" s="11">
        <v>10</v>
      </c>
      <c r="R1354" s="11" t="s">
        <v>168</v>
      </c>
      <c r="S1354" s="11">
        <v>3</v>
      </c>
      <c r="T1354" s="11">
        <v>-74.101061700000002</v>
      </c>
      <c r="U1354" s="12">
        <v>4.7083954099999996</v>
      </c>
    </row>
    <row r="1355" spans="1:21" x14ac:dyDescent="0.25">
      <c r="A1355" s="10">
        <v>1923</v>
      </c>
      <c r="B1355" s="3" t="s">
        <v>3612</v>
      </c>
      <c r="C1355" s="3" t="s">
        <v>3044</v>
      </c>
      <c r="D1355" s="3" t="s">
        <v>1</v>
      </c>
      <c r="E1355" s="3" t="s">
        <v>3585</v>
      </c>
      <c r="F1355" s="24">
        <f>('ICT-BD'!I1924)</f>
        <v>12.693207725923974</v>
      </c>
      <c r="G1355" s="24" t="str">
        <f>('ICT-BD'!J1924)</f>
        <v>Algo Frío</v>
      </c>
      <c r="H1355" s="24">
        <f t="shared" si="105"/>
        <v>30.036740448368754</v>
      </c>
      <c r="I1355" s="72">
        <f>('ICA-BD'!L1924)</f>
        <v>56.870370370370367</v>
      </c>
      <c r="J1355" s="72" t="str">
        <f>('ICA-BD'!M1924)</f>
        <v>Aceptable</v>
      </c>
      <c r="K1355" s="72">
        <f t="shared" si="106"/>
        <v>75.7125925925926</v>
      </c>
      <c r="L1355" s="133">
        <f>('IRA-BD'!G1924)</f>
        <v>31</v>
      </c>
      <c r="M1355" s="36" t="str">
        <f>('IRA-BD'!H1924)</f>
        <v>Aceptable</v>
      </c>
      <c r="N1355" s="133">
        <f t="shared" si="107"/>
        <v>31</v>
      </c>
      <c r="O1355" s="80">
        <f t="shared" si="108"/>
        <v>45.583111013653784</v>
      </c>
      <c r="P1355" s="81" t="str">
        <f t="shared" si="109"/>
        <v>Moderado</v>
      </c>
      <c r="Q1355" s="11">
        <v>10</v>
      </c>
      <c r="R1355" s="11" t="s">
        <v>168</v>
      </c>
      <c r="S1355" s="11">
        <v>3</v>
      </c>
      <c r="T1355" s="11">
        <v>-74.094770519999997</v>
      </c>
      <c r="U1355" s="12">
        <v>4.7053420969999999</v>
      </c>
    </row>
    <row r="1356" spans="1:21" x14ac:dyDescent="0.25">
      <c r="A1356" s="10">
        <v>1928</v>
      </c>
      <c r="B1356" s="3" t="s">
        <v>3618</v>
      </c>
      <c r="C1356" s="3" t="s">
        <v>3044</v>
      </c>
      <c r="D1356" s="3" t="s">
        <v>1</v>
      </c>
      <c r="E1356" s="3" t="s">
        <v>3564</v>
      </c>
      <c r="F1356" s="24">
        <f>('ICT-BD'!I1929)</f>
        <v>12.693207725923974</v>
      </c>
      <c r="G1356" s="24" t="str">
        <f>('ICT-BD'!J1929)</f>
        <v>Algo Frío</v>
      </c>
      <c r="H1356" s="24">
        <f t="shared" si="105"/>
        <v>30.036740448368754</v>
      </c>
      <c r="I1356" s="72">
        <f>('ICA-BD'!L1929)</f>
        <v>56.870370370370367</v>
      </c>
      <c r="J1356" s="72" t="str">
        <f>('ICA-BD'!M1929)</f>
        <v>Aceptable</v>
      </c>
      <c r="K1356" s="72">
        <f t="shared" si="106"/>
        <v>75.7125925925926</v>
      </c>
      <c r="L1356" s="133">
        <f>('IRA-BD'!G1929)</f>
        <v>31</v>
      </c>
      <c r="M1356" s="36" t="str">
        <f>('IRA-BD'!H1929)</f>
        <v>Aceptable</v>
      </c>
      <c r="N1356" s="133">
        <f t="shared" si="107"/>
        <v>31</v>
      </c>
      <c r="O1356" s="80">
        <f t="shared" si="108"/>
        <v>45.583111013653784</v>
      </c>
      <c r="P1356" s="81" t="str">
        <f t="shared" si="109"/>
        <v>Moderado</v>
      </c>
      <c r="Q1356" s="11">
        <v>10</v>
      </c>
      <c r="R1356" s="11" t="s">
        <v>168</v>
      </c>
      <c r="S1356" s="11">
        <v>2</v>
      </c>
      <c r="T1356" s="11">
        <v>-74.108431850000002</v>
      </c>
      <c r="U1356" s="12">
        <v>4.7091328819999996</v>
      </c>
    </row>
    <row r="1357" spans="1:21" x14ac:dyDescent="0.25">
      <c r="A1357" s="10">
        <v>1929</v>
      </c>
      <c r="B1357" s="3" t="s">
        <v>3619</v>
      </c>
      <c r="C1357" s="3" t="s">
        <v>3044</v>
      </c>
      <c r="D1357" s="3" t="s">
        <v>1</v>
      </c>
      <c r="E1357" s="3" t="s">
        <v>3585</v>
      </c>
      <c r="F1357" s="24">
        <f>('ICT-BD'!I1930)</f>
        <v>12.693207725923974</v>
      </c>
      <c r="G1357" s="24" t="str">
        <f>('ICT-BD'!J1930)</f>
        <v>Algo Frío</v>
      </c>
      <c r="H1357" s="24">
        <f t="shared" si="105"/>
        <v>30.036740448368754</v>
      </c>
      <c r="I1357" s="72">
        <f>('ICA-BD'!L1930)</f>
        <v>56.870370370370367</v>
      </c>
      <c r="J1357" s="72" t="str">
        <f>('ICA-BD'!M1930)</f>
        <v>Aceptable</v>
      </c>
      <c r="K1357" s="72">
        <f t="shared" si="106"/>
        <v>75.7125925925926</v>
      </c>
      <c r="L1357" s="133">
        <f>('IRA-BD'!G1930)</f>
        <v>31</v>
      </c>
      <c r="M1357" s="36" t="str">
        <f>('IRA-BD'!H1930)</f>
        <v>Aceptable</v>
      </c>
      <c r="N1357" s="133">
        <f t="shared" si="107"/>
        <v>31</v>
      </c>
      <c r="O1357" s="80">
        <f t="shared" si="108"/>
        <v>45.583111013653784</v>
      </c>
      <c r="P1357" s="81" t="str">
        <f t="shared" si="109"/>
        <v>Moderado</v>
      </c>
      <c r="Q1357" s="11">
        <v>10</v>
      </c>
      <c r="R1357" s="11" t="s">
        <v>168</v>
      </c>
      <c r="S1357" s="11">
        <v>3</v>
      </c>
      <c r="T1357" s="11">
        <v>-74.094820440000007</v>
      </c>
      <c r="U1357" s="12">
        <v>4.7044665170000002</v>
      </c>
    </row>
    <row r="1358" spans="1:21" x14ac:dyDescent="0.25">
      <c r="A1358" s="10">
        <v>1931</v>
      </c>
      <c r="B1358" s="3" t="s">
        <v>3622</v>
      </c>
      <c r="C1358" s="3" t="s">
        <v>3044</v>
      </c>
      <c r="D1358" s="3" t="s">
        <v>1</v>
      </c>
      <c r="E1358" s="3" t="s">
        <v>3571</v>
      </c>
      <c r="F1358" s="24">
        <f>('ICT-BD'!I1932)</f>
        <v>12.693207725923974</v>
      </c>
      <c r="G1358" s="24" t="str">
        <f>('ICT-BD'!J1932)</f>
        <v>Algo Frío</v>
      </c>
      <c r="H1358" s="24">
        <f t="shared" si="105"/>
        <v>30.036740448368754</v>
      </c>
      <c r="I1358" s="72">
        <f>('ICA-BD'!L1932)</f>
        <v>56.870370370370367</v>
      </c>
      <c r="J1358" s="72" t="str">
        <f>('ICA-BD'!M1932)</f>
        <v>Aceptable</v>
      </c>
      <c r="K1358" s="72">
        <f t="shared" si="106"/>
        <v>75.7125925925926</v>
      </c>
      <c r="L1358" s="133">
        <f>('IRA-BD'!G1932)</f>
        <v>31</v>
      </c>
      <c r="M1358" s="36" t="str">
        <f>('IRA-BD'!H1932)</f>
        <v>Aceptable</v>
      </c>
      <c r="N1358" s="133">
        <f t="shared" si="107"/>
        <v>31</v>
      </c>
      <c r="O1358" s="80">
        <f t="shared" si="108"/>
        <v>45.583111013653784</v>
      </c>
      <c r="P1358" s="81" t="str">
        <f t="shared" si="109"/>
        <v>Moderado</v>
      </c>
      <c r="Q1358" s="11">
        <v>10</v>
      </c>
      <c r="R1358" s="11" t="s">
        <v>168</v>
      </c>
      <c r="S1358" s="11">
        <v>3</v>
      </c>
      <c r="T1358" s="11">
        <v>-74.096689720000001</v>
      </c>
      <c r="U1358" s="12">
        <v>4.7017718449999997</v>
      </c>
    </row>
    <row r="1359" spans="1:21" x14ac:dyDescent="0.25">
      <c r="A1359" s="10">
        <v>1932</v>
      </c>
      <c r="B1359" s="3" t="s">
        <v>3623</v>
      </c>
      <c r="C1359" s="3" t="s">
        <v>3044</v>
      </c>
      <c r="D1359" s="3" t="s">
        <v>1</v>
      </c>
      <c r="E1359" s="3" t="s">
        <v>3585</v>
      </c>
      <c r="F1359" s="24">
        <f>('ICT-BD'!I1933)</f>
        <v>12.693207725923974</v>
      </c>
      <c r="G1359" s="24" t="str">
        <f>('ICT-BD'!J1933)</f>
        <v>Algo Frío</v>
      </c>
      <c r="H1359" s="24">
        <f t="shared" si="105"/>
        <v>30.036740448368754</v>
      </c>
      <c r="I1359" s="72">
        <f>('ICA-BD'!L1933)</f>
        <v>56.870370370370367</v>
      </c>
      <c r="J1359" s="72" t="str">
        <f>('ICA-BD'!M1933)</f>
        <v>Aceptable</v>
      </c>
      <c r="K1359" s="72">
        <f t="shared" si="106"/>
        <v>75.7125925925926</v>
      </c>
      <c r="L1359" s="133">
        <f>('IRA-BD'!G1933)</f>
        <v>31</v>
      </c>
      <c r="M1359" s="36" t="str">
        <f>('IRA-BD'!H1933)</f>
        <v>Aceptable</v>
      </c>
      <c r="N1359" s="133">
        <f t="shared" si="107"/>
        <v>31</v>
      </c>
      <c r="O1359" s="80">
        <f t="shared" si="108"/>
        <v>45.583111013653784</v>
      </c>
      <c r="P1359" s="81" t="str">
        <f t="shared" si="109"/>
        <v>Moderado</v>
      </c>
      <c r="Q1359" s="11">
        <v>10</v>
      </c>
      <c r="R1359" s="11" t="s">
        <v>168</v>
      </c>
      <c r="S1359" s="11">
        <v>3</v>
      </c>
      <c r="T1359" s="11">
        <v>-74.100851910000003</v>
      </c>
      <c r="U1359" s="12">
        <v>4.7037724660000002</v>
      </c>
    </row>
    <row r="1360" spans="1:21" x14ac:dyDescent="0.25">
      <c r="A1360" s="10">
        <v>1933</v>
      </c>
      <c r="B1360" s="3" t="s">
        <v>3624</v>
      </c>
      <c r="C1360" s="3" t="s">
        <v>3044</v>
      </c>
      <c r="D1360" s="3" t="s">
        <v>1</v>
      </c>
      <c r="E1360" s="3" t="s">
        <v>3625</v>
      </c>
      <c r="F1360" s="24">
        <f>('ICT-BD'!I1934)</f>
        <v>12.693207725923974</v>
      </c>
      <c r="G1360" s="24" t="str">
        <f>('ICT-BD'!J1934)</f>
        <v>Algo Frío</v>
      </c>
      <c r="H1360" s="24">
        <f t="shared" si="105"/>
        <v>30.036740448368754</v>
      </c>
      <c r="I1360" s="72">
        <f>('ICA-BD'!L1934)</f>
        <v>56.870370370370367</v>
      </c>
      <c r="J1360" s="72" t="str">
        <f>('ICA-BD'!M1934)</f>
        <v>Aceptable</v>
      </c>
      <c r="K1360" s="72">
        <f t="shared" si="106"/>
        <v>75.7125925925926</v>
      </c>
      <c r="L1360" s="133">
        <f>('IRA-BD'!G1934)</f>
        <v>31</v>
      </c>
      <c r="M1360" s="36" t="str">
        <f>('IRA-BD'!H1934)</f>
        <v>Aceptable</v>
      </c>
      <c r="N1360" s="133">
        <f t="shared" si="107"/>
        <v>31</v>
      </c>
      <c r="O1360" s="80">
        <f t="shared" si="108"/>
        <v>45.583111013653784</v>
      </c>
      <c r="P1360" s="81" t="str">
        <f t="shared" si="109"/>
        <v>Moderado</v>
      </c>
      <c r="Q1360" s="11">
        <v>10</v>
      </c>
      <c r="R1360" s="11" t="s">
        <v>168</v>
      </c>
      <c r="S1360" s="11">
        <v>3</v>
      </c>
      <c r="T1360" s="11">
        <v>-74.094074610000007</v>
      </c>
      <c r="U1360" s="12">
        <v>4.7119722020000001</v>
      </c>
    </row>
    <row r="1361" spans="1:21" x14ac:dyDescent="0.25">
      <c r="A1361" s="10">
        <v>1939</v>
      </c>
      <c r="B1361" s="3" t="s">
        <v>3632</v>
      </c>
      <c r="C1361" s="3" t="s">
        <v>3044</v>
      </c>
      <c r="D1361" s="3" t="s">
        <v>1</v>
      </c>
      <c r="E1361" s="3" t="s">
        <v>3566</v>
      </c>
      <c r="F1361" s="24">
        <f>('ICT-BD'!I1940)</f>
        <v>12.693207725923974</v>
      </c>
      <c r="G1361" s="24" t="str">
        <f>('ICT-BD'!J1940)</f>
        <v>Algo Frío</v>
      </c>
      <c r="H1361" s="24">
        <f t="shared" si="105"/>
        <v>30.036740448368754</v>
      </c>
      <c r="I1361" s="72">
        <f>('ICA-BD'!L1940)</f>
        <v>56.870370370370367</v>
      </c>
      <c r="J1361" s="72" t="str">
        <f>('ICA-BD'!M1940)</f>
        <v>Aceptable</v>
      </c>
      <c r="K1361" s="72">
        <f t="shared" si="106"/>
        <v>75.7125925925926</v>
      </c>
      <c r="L1361" s="133">
        <f>('IRA-BD'!G1940)</f>
        <v>31</v>
      </c>
      <c r="M1361" s="36" t="str">
        <f>('IRA-BD'!H1940)</f>
        <v>Aceptable</v>
      </c>
      <c r="N1361" s="133">
        <f t="shared" si="107"/>
        <v>31</v>
      </c>
      <c r="O1361" s="80">
        <f t="shared" si="108"/>
        <v>45.583111013653784</v>
      </c>
      <c r="P1361" s="81" t="str">
        <f t="shared" si="109"/>
        <v>Moderado</v>
      </c>
      <c r="Q1361" s="11">
        <v>10</v>
      </c>
      <c r="R1361" s="11" t="s">
        <v>168</v>
      </c>
      <c r="S1361" s="11">
        <v>3</v>
      </c>
      <c r="T1361" s="11">
        <v>-74.104924440000005</v>
      </c>
      <c r="U1361" s="12">
        <v>4.7093850770000003</v>
      </c>
    </row>
    <row r="1362" spans="1:21" x14ac:dyDescent="0.25">
      <c r="A1362" s="10">
        <v>1940</v>
      </c>
      <c r="B1362" s="3" t="s">
        <v>3633</v>
      </c>
      <c r="C1362" s="3" t="s">
        <v>3044</v>
      </c>
      <c r="D1362" s="3" t="s">
        <v>1</v>
      </c>
      <c r="E1362" s="3" t="s">
        <v>3566</v>
      </c>
      <c r="F1362" s="24">
        <f>('ICT-BD'!I1941)</f>
        <v>12.693207725923974</v>
      </c>
      <c r="G1362" s="24" t="str">
        <f>('ICT-BD'!J1941)</f>
        <v>Algo Frío</v>
      </c>
      <c r="H1362" s="24">
        <f t="shared" si="105"/>
        <v>30.036740448368754</v>
      </c>
      <c r="I1362" s="72">
        <f>('ICA-BD'!L1941)</f>
        <v>56.870370370370367</v>
      </c>
      <c r="J1362" s="72" t="str">
        <f>('ICA-BD'!M1941)</f>
        <v>Aceptable</v>
      </c>
      <c r="K1362" s="72">
        <f t="shared" si="106"/>
        <v>75.7125925925926</v>
      </c>
      <c r="L1362" s="133">
        <f>('IRA-BD'!G1941)</f>
        <v>31</v>
      </c>
      <c r="M1362" s="36" t="str">
        <f>('IRA-BD'!H1941)</f>
        <v>Aceptable</v>
      </c>
      <c r="N1362" s="133">
        <f t="shared" si="107"/>
        <v>31</v>
      </c>
      <c r="O1362" s="80">
        <f t="shared" si="108"/>
        <v>45.583111013653784</v>
      </c>
      <c r="P1362" s="81" t="str">
        <f t="shared" si="109"/>
        <v>Moderado</v>
      </c>
      <c r="Q1362" s="11">
        <v>10</v>
      </c>
      <c r="R1362" s="11" t="s">
        <v>168</v>
      </c>
      <c r="S1362" s="11">
        <v>3</v>
      </c>
      <c r="T1362" s="11">
        <v>-74.104418089999996</v>
      </c>
      <c r="U1362" s="12">
        <v>4.7092962329999999</v>
      </c>
    </row>
    <row r="1363" spans="1:21" x14ac:dyDescent="0.25">
      <c r="A1363" s="10">
        <v>1942</v>
      </c>
      <c r="B1363" s="3" t="s">
        <v>3635</v>
      </c>
      <c r="C1363" s="3" t="s">
        <v>3044</v>
      </c>
      <c r="D1363" s="3" t="s">
        <v>1</v>
      </c>
      <c r="E1363" s="3" t="s">
        <v>3566</v>
      </c>
      <c r="F1363" s="24">
        <f>('ICT-BD'!I1943)</f>
        <v>12.693207725923974</v>
      </c>
      <c r="G1363" s="24" t="str">
        <f>('ICT-BD'!J1943)</f>
        <v>Algo Frío</v>
      </c>
      <c r="H1363" s="24">
        <f t="shared" si="105"/>
        <v>30.036740448368754</v>
      </c>
      <c r="I1363" s="72">
        <f>('ICA-BD'!L1943)</f>
        <v>56.870370370370367</v>
      </c>
      <c r="J1363" s="72" t="str">
        <f>('ICA-BD'!M1943)</f>
        <v>Aceptable</v>
      </c>
      <c r="K1363" s="72">
        <f t="shared" si="106"/>
        <v>75.7125925925926</v>
      </c>
      <c r="L1363" s="133">
        <f>('IRA-BD'!G1943)</f>
        <v>31</v>
      </c>
      <c r="M1363" s="36" t="str">
        <f>('IRA-BD'!H1943)</f>
        <v>Aceptable</v>
      </c>
      <c r="N1363" s="133">
        <f t="shared" si="107"/>
        <v>31</v>
      </c>
      <c r="O1363" s="80">
        <f t="shared" si="108"/>
        <v>45.583111013653784</v>
      </c>
      <c r="P1363" s="81" t="str">
        <f t="shared" si="109"/>
        <v>Moderado</v>
      </c>
      <c r="Q1363" s="11">
        <v>10</v>
      </c>
      <c r="R1363" s="11" t="s">
        <v>168</v>
      </c>
      <c r="S1363" s="11">
        <v>3</v>
      </c>
      <c r="T1363" s="11">
        <v>-74.101359439999996</v>
      </c>
      <c r="U1363" s="12">
        <v>4.7113452300000001</v>
      </c>
    </row>
    <row r="1364" spans="1:21" x14ac:dyDescent="0.25">
      <c r="A1364" s="10">
        <v>1944</v>
      </c>
      <c r="B1364" s="3" t="s">
        <v>3637</v>
      </c>
      <c r="C1364" s="3" t="s">
        <v>3044</v>
      </c>
      <c r="D1364" s="3" t="s">
        <v>1</v>
      </c>
      <c r="E1364" s="3" t="s">
        <v>3585</v>
      </c>
      <c r="F1364" s="24">
        <f>('ICT-BD'!I1945)</f>
        <v>12.693207725923974</v>
      </c>
      <c r="G1364" s="24" t="str">
        <f>('ICT-BD'!J1945)</f>
        <v>Algo Frío</v>
      </c>
      <c r="H1364" s="24">
        <f t="shared" si="105"/>
        <v>30.036740448368754</v>
      </c>
      <c r="I1364" s="72">
        <f>('ICA-BD'!L1945)</f>
        <v>56.870370370370367</v>
      </c>
      <c r="J1364" s="72" t="str">
        <f>('ICA-BD'!M1945)</f>
        <v>Aceptable</v>
      </c>
      <c r="K1364" s="72">
        <f t="shared" si="106"/>
        <v>75.7125925925926</v>
      </c>
      <c r="L1364" s="133">
        <f>('IRA-BD'!G1945)</f>
        <v>31</v>
      </c>
      <c r="M1364" s="36" t="str">
        <f>('IRA-BD'!H1945)</f>
        <v>Aceptable</v>
      </c>
      <c r="N1364" s="133">
        <f t="shared" si="107"/>
        <v>31</v>
      </c>
      <c r="O1364" s="80">
        <f t="shared" si="108"/>
        <v>45.583111013653784</v>
      </c>
      <c r="P1364" s="81" t="str">
        <f t="shared" si="109"/>
        <v>Moderado</v>
      </c>
      <c r="Q1364" s="11">
        <v>10</v>
      </c>
      <c r="R1364" s="11" t="s">
        <v>168</v>
      </c>
      <c r="S1364" s="11">
        <v>3</v>
      </c>
      <c r="T1364" s="11">
        <v>-74.093935729999998</v>
      </c>
      <c r="U1364" s="12">
        <v>4.7044420919999999</v>
      </c>
    </row>
    <row r="1365" spans="1:21" x14ac:dyDescent="0.25">
      <c r="A1365" s="10">
        <v>1945</v>
      </c>
      <c r="B1365" s="3" t="s">
        <v>3638</v>
      </c>
      <c r="C1365" s="3" t="s">
        <v>3044</v>
      </c>
      <c r="D1365" s="3" t="s">
        <v>1</v>
      </c>
      <c r="E1365" s="3" t="s">
        <v>3585</v>
      </c>
      <c r="F1365" s="24">
        <f>('ICT-BD'!I1946)</f>
        <v>12.693207725923974</v>
      </c>
      <c r="G1365" s="24" t="str">
        <f>('ICT-BD'!J1946)</f>
        <v>Algo Frío</v>
      </c>
      <c r="H1365" s="24">
        <f t="shared" si="105"/>
        <v>30.036740448368754</v>
      </c>
      <c r="I1365" s="72">
        <f>('ICA-BD'!L1946)</f>
        <v>56.870370370370367</v>
      </c>
      <c r="J1365" s="72" t="str">
        <f>('ICA-BD'!M1946)</f>
        <v>Aceptable</v>
      </c>
      <c r="K1365" s="72">
        <f t="shared" si="106"/>
        <v>75.7125925925926</v>
      </c>
      <c r="L1365" s="133">
        <f>('IRA-BD'!G1946)</f>
        <v>31</v>
      </c>
      <c r="M1365" s="36" t="str">
        <f>('IRA-BD'!H1946)</f>
        <v>Aceptable</v>
      </c>
      <c r="N1365" s="133">
        <f t="shared" si="107"/>
        <v>31</v>
      </c>
      <c r="O1365" s="80">
        <f t="shared" si="108"/>
        <v>45.583111013653784</v>
      </c>
      <c r="P1365" s="81" t="str">
        <f t="shared" si="109"/>
        <v>Moderado</v>
      </c>
      <c r="Q1365" s="11">
        <v>10</v>
      </c>
      <c r="R1365" s="11" t="s">
        <v>168</v>
      </c>
      <c r="S1365" s="11">
        <v>3</v>
      </c>
      <c r="T1365" s="11">
        <v>-74.093922950000007</v>
      </c>
      <c r="U1365" s="12">
        <v>4.7053151570000002</v>
      </c>
    </row>
    <row r="1366" spans="1:21" x14ac:dyDescent="0.25">
      <c r="A1366" s="10">
        <v>1948</v>
      </c>
      <c r="B1366" s="3" t="s">
        <v>3642</v>
      </c>
      <c r="C1366" s="3" t="s">
        <v>3044</v>
      </c>
      <c r="D1366" s="3" t="s">
        <v>1</v>
      </c>
      <c r="E1366" s="3" t="s">
        <v>3643</v>
      </c>
      <c r="F1366" s="24">
        <f>('ICT-BD'!I1949)</f>
        <v>12.693207725923974</v>
      </c>
      <c r="G1366" s="24" t="str">
        <f>('ICT-BD'!J1949)</f>
        <v>Algo Frío</v>
      </c>
      <c r="H1366" s="24">
        <f t="shared" si="105"/>
        <v>30.036740448368754</v>
      </c>
      <c r="I1366" s="72">
        <f>('ICA-BD'!L1949)</f>
        <v>56.870370370370367</v>
      </c>
      <c r="J1366" s="72" t="str">
        <f>('ICA-BD'!M1949)</f>
        <v>Aceptable</v>
      </c>
      <c r="K1366" s="72">
        <f t="shared" si="106"/>
        <v>75.7125925925926</v>
      </c>
      <c r="L1366" s="133">
        <f>('IRA-BD'!G1949)</f>
        <v>31</v>
      </c>
      <c r="M1366" s="36" t="str">
        <f>('IRA-BD'!H1949)</f>
        <v>Aceptable</v>
      </c>
      <c r="N1366" s="133">
        <f t="shared" si="107"/>
        <v>31</v>
      </c>
      <c r="O1366" s="80">
        <f t="shared" si="108"/>
        <v>45.583111013653784</v>
      </c>
      <c r="P1366" s="81" t="str">
        <f t="shared" si="109"/>
        <v>Moderado</v>
      </c>
      <c r="Q1366" s="11">
        <v>10</v>
      </c>
      <c r="R1366" s="11" t="s">
        <v>168</v>
      </c>
      <c r="S1366" s="11">
        <v>3</v>
      </c>
      <c r="T1366" s="11">
        <v>-74.089804999999998</v>
      </c>
      <c r="U1366" s="12">
        <v>4.7032251269999996</v>
      </c>
    </row>
    <row r="1367" spans="1:21" x14ac:dyDescent="0.25">
      <c r="A1367" s="10">
        <v>1952</v>
      </c>
      <c r="B1367" s="3" t="s">
        <v>3648</v>
      </c>
      <c r="C1367" s="3" t="s">
        <v>3044</v>
      </c>
      <c r="D1367" s="3" t="s">
        <v>1</v>
      </c>
      <c r="E1367" s="3" t="s">
        <v>3566</v>
      </c>
      <c r="F1367" s="24">
        <f>('ICT-BD'!I1953)</f>
        <v>12.693207725923974</v>
      </c>
      <c r="G1367" s="24" t="str">
        <f>('ICT-BD'!J1953)</f>
        <v>Algo Frío</v>
      </c>
      <c r="H1367" s="24">
        <f t="shared" si="105"/>
        <v>30.036740448368754</v>
      </c>
      <c r="I1367" s="72">
        <f>('ICA-BD'!L1953)</f>
        <v>56.870370370370367</v>
      </c>
      <c r="J1367" s="72" t="str">
        <f>('ICA-BD'!M1953)</f>
        <v>Aceptable</v>
      </c>
      <c r="K1367" s="72">
        <f t="shared" si="106"/>
        <v>75.7125925925926</v>
      </c>
      <c r="L1367" s="133">
        <f>('IRA-BD'!G1953)</f>
        <v>31</v>
      </c>
      <c r="M1367" s="36" t="str">
        <f>('IRA-BD'!H1953)</f>
        <v>Aceptable</v>
      </c>
      <c r="N1367" s="133">
        <f t="shared" si="107"/>
        <v>31</v>
      </c>
      <c r="O1367" s="80">
        <f t="shared" si="108"/>
        <v>45.583111013653784</v>
      </c>
      <c r="P1367" s="81" t="str">
        <f t="shared" si="109"/>
        <v>Moderado</v>
      </c>
      <c r="Q1367" s="11">
        <v>10</v>
      </c>
      <c r="R1367" s="11" t="s">
        <v>168</v>
      </c>
      <c r="S1367" s="11">
        <v>3</v>
      </c>
      <c r="T1367" s="11">
        <v>-74.104955219999994</v>
      </c>
      <c r="U1367" s="12">
        <v>4.7087157460000002</v>
      </c>
    </row>
    <row r="1368" spans="1:21" x14ac:dyDescent="0.25">
      <c r="A1368" s="10">
        <v>1953</v>
      </c>
      <c r="B1368" s="3" t="s">
        <v>3649</v>
      </c>
      <c r="C1368" s="3" t="s">
        <v>3044</v>
      </c>
      <c r="D1368" s="3" t="s">
        <v>1</v>
      </c>
      <c r="E1368" s="3" t="s">
        <v>3650</v>
      </c>
      <c r="F1368" s="24">
        <f>('ICT-BD'!I1954)</f>
        <v>12.693207725923974</v>
      </c>
      <c r="G1368" s="24" t="str">
        <f>('ICT-BD'!J1954)</f>
        <v>Algo Frío</v>
      </c>
      <c r="H1368" s="24">
        <f t="shared" si="105"/>
        <v>30.036740448368754</v>
      </c>
      <c r="I1368" s="72">
        <f>('ICA-BD'!L1954)</f>
        <v>56.870370370370367</v>
      </c>
      <c r="J1368" s="72" t="str">
        <f>('ICA-BD'!M1954)</f>
        <v>Aceptable</v>
      </c>
      <c r="K1368" s="72">
        <f t="shared" si="106"/>
        <v>75.7125925925926</v>
      </c>
      <c r="L1368" s="133">
        <f>('IRA-BD'!G1954)</f>
        <v>31</v>
      </c>
      <c r="M1368" s="36" t="str">
        <f>('IRA-BD'!H1954)</f>
        <v>Aceptable</v>
      </c>
      <c r="N1368" s="133">
        <f t="shared" si="107"/>
        <v>31</v>
      </c>
      <c r="O1368" s="80">
        <f t="shared" si="108"/>
        <v>45.583111013653784</v>
      </c>
      <c r="P1368" s="81" t="str">
        <f t="shared" si="109"/>
        <v>Moderado</v>
      </c>
      <c r="Q1368" s="11">
        <v>10</v>
      </c>
      <c r="R1368" s="11" t="s">
        <v>168</v>
      </c>
      <c r="S1368" s="11">
        <v>3</v>
      </c>
      <c r="T1368" s="11">
        <v>-74.105677180000001</v>
      </c>
      <c r="U1368" s="12">
        <v>4.7131902060000002</v>
      </c>
    </row>
    <row r="1369" spans="1:21" x14ac:dyDescent="0.25">
      <c r="A1369" s="10">
        <v>1956</v>
      </c>
      <c r="B1369" s="3" t="s">
        <v>3654</v>
      </c>
      <c r="C1369" s="3" t="s">
        <v>3044</v>
      </c>
      <c r="D1369" s="3" t="s">
        <v>1</v>
      </c>
      <c r="E1369" s="3" t="s">
        <v>3585</v>
      </c>
      <c r="F1369" s="24">
        <f>('ICT-BD'!I1957)</f>
        <v>12.693207725923974</v>
      </c>
      <c r="G1369" s="24" t="str">
        <f>('ICT-BD'!J1957)</f>
        <v>Algo Frío</v>
      </c>
      <c r="H1369" s="24">
        <f t="shared" si="105"/>
        <v>30.036740448368754</v>
      </c>
      <c r="I1369" s="72">
        <f>('ICA-BD'!L1957)</f>
        <v>56.870370370370367</v>
      </c>
      <c r="J1369" s="72" t="str">
        <f>('ICA-BD'!M1957)</f>
        <v>Aceptable</v>
      </c>
      <c r="K1369" s="72">
        <f t="shared" si="106"/>
        <v>75.7125925925926</v>
      </c>
      <c r="L1369" s="133">
        <f>('IRA-BD'!G1957)</f>
        <v>31</v>
      </c>
      <c r="M1369" s="36" t="str">
        <f>('IRA-BD'!H1957)</f>
        <v>Aceptable</v>
      </c>
      <c r="N1369" s="133">
        <f t="shared" si="107"/>
        <v>31</v>
      </c>
      <c r="O1369" s="80">
        <f t="shared" si="108"/>
        <v>45.583111013653784</v>
      </c>
      <c r="P1369" s="81" t="str">
        <f t="shared" si="109"/>
        <v>Moderado</v>
      </c>
      <c r="Q1369" s="11">
        <v>10</v>
      </c>
      <c r="R1369" s="11" t="s">
        <v>168</v>
      </c>
      <c r="S1369" s="11">
        <v>3</v>
      </c>
      <c r="T1369" s="11">
        <v>-74.100278209999999</v>
      </c>
      <c r="U1369" s="12">
        <v>4.7044126000000004</v>
      </c>
    </row>
    <row r="1370" spans="1:21" x14ac:dyDescent="0.25">
      <c r="A1370" s="10">
        <v>1957</v>
      </c>
      <c r="B1370" s="3" t="s">
        <v>3655</v>
      </c>
      <c r="C1370" s="3" t="s">
        <v>3044</v>
      </c>
      <c r="D1370" s="3" t="s">
        <v>1</v>
      </c>
      <c r="E1370" s="3" t="s">
        <v>3656</v>
      </c>
      <c r="F1370" s="24">
        <f>('ICT-BD'!I1958)</f>
        <v>12.693207725923974</v>
      </c>
      <c r="G1370" s="24" t="str">
        <f>('ICT-BD'!J1958)</f>
        <v>Algo Frío</v>
      </c>
      <c r="H1370" s="24">
        <f t="shared" si="105"/>
        <v>30.036740448368754</v>
      </c>
      <c r="I1370" s="72">
        <f>('ICA-BD'!L1958)</f>
        <v>56.870370370370367</v>
      </c>
      <c r="J1370" s="72" t="str">
        <f>('ICA-BD'!M1958)</f>
        <v>Aceptable</v>
      </c>
      <c r="K1370" s="72">
        <f t="shared" si="106"/>
        <v>75.7125925925926</v>
      </c>
      <c r="L1370" s="133">
        <f>('IRA-BD'!G1958)</f>
        <v>31</v>
      </c>
      <c r="M1370" s="36" t="str">
        <f>('IRA-BD'!H1958)</f>
        <v>Aceptable</v>
      </c>
      <c r="N1370" s="133">
        <f t="shared" si="107"/>
        <v>31</v>
      </c>
      <c r="O1370" s="80">
        <f t="shared" si="108"/>
        <v>45.583111013653784</v>
      </c>
      <c r="P1370" s="81" t="str">
        <f t="shared" si="109"/>
        <v>Moderado</v>
      </c>
      <c r="Q1370" s="11">
        <v>10</v>
      </c>
      <c r="R1370" s="11" t="s">
        <v>168</v>
      </c>
      <c r="S1370" s="11">
        <v>3</v>
      </c>
      <c r="T1370" s="11">
        <v>-74.088452419999996</v>
      </c>
      <c r="U1370" s="12">
        <v>4.7047280809999998</v>
      </c>
    </row>
    <row r="1371" spans="1:21" x14ac:dyDescent="0.25">
      <c r="A1371" s="10">
        <v>1961</v>
      </c>
      <c r="B1371" s="3" t="s">
        <v>3661</v>
      </c>
      <c r="C1371" s="3" t="s">
        <v>3044</v>
      </c>
      <c r="D1371" s="3" t="s">
        <v>1</v>
      </c>
      <c r="E1371" s="3" t="s">
        <v>3591</v>
      </c>
      <c r="F1371" s="24">
        <f>('ICT-BD'!I1962)</f>
        <v>12.693207725923974</v>
      </c>
      <c r="G1371" s="24" t="str">
        <f>('ICT-BD'!J1962)</f>
        <v>Algo Frío</v>
      </c>
      <c r="H1371" s="24">
        <f t="shared" si="105"/>
        <v>30.036740448368754</v>
      </c>
      <c r="I1371" s="72">
        <f>('ICA-BD'!L1962)</f>
        <v>56.870370370370367</v>
      </c>
      <c r="J1371" s="72" t="str">
        <f>('ICA-BD'!M1962)</f>
        <v>Aceptable</v>
      </c>
      <c r="K1371" s="72">
        <f t="shared" si="106"/>
        <v>75.7125925925926</v>
      </c>
      <c r="L1371" s="133">
        <f>('IRA-BD'!G1962)</f>
        <v>31</v>
      </c>
      <c r="M1371" s="36" t="str">
        <f>('IRA-BD'!H1962)</f>
        <v>Aceptable</v>
      </c>
      <c r="N1371" s="133">
        <f t="shared" si="107"/>
        <v>31</v>
      </c>
      <c r="O1371" s="80">
        <f t="shared" si="108"/>
        <v>45.583111013653784</v>
      </c>
      <c r="P1371" s="81" t="str">
        <f t="shared" si="109"/>
        <v>Moderado</v>
      </c>
      <c r="Q1371" s="11">
        <v>10</v>
      </c>
      <c r="R1371" s="11" t="s">
        <v>168</v>
      </c>
      <c r="S1371" s="11">
        <v>3</v>
      </c>
      <c r="T1371" s="11">
        <v>-74.087695490000002</v>
      </c>
      <c r="U1371" s="12">
        <v>4.6980104669999996</v>
      </c>
    </row>
    <row r="1372" spans="1:21" x14ac:dyDescent="0.25">
      <c r="A1372" s="10">
        <v>1962</v>
      </c>
      <c r="B1372" s="3" t="s">
        <v>3662</v>
      </c>
      <c r="C1372" s="3" t="s">
        <v>3044</v>
      </c>
      <c r="D1372" s="3" t="s">
        <v>1</v>
      </c>
      <c r="E1372" s="3" t="s">
        <v>3566</v>
      </c>
      <c r="F1372" s="24">
        <f>('ICT-BD'!I1963)</f>
        <v>12.693207725923974</v>
      </c>
      <c r="G1372" s="24" t="str">
        <f>('ICT-BD'!J1963)</f>
        <v>Algo Frío</v>
      </c>
      <c r="H1372" s="24">
        <f t="shared" si="105"/>
        <v>30.036740448368754</v>
      </c>
      <c r="I1372" s="72">
        <f>('ICA-BD'!L1963)</f>
        <v>56.870370370370367</v>
      </c>
      <c r="J1372" s="72" t="str">
        <f>('ICA-BD'!M1963)</f>
        <v>Aceptable</v>
      </c>
      <c r="K1372" s="72">
        <f t="shared" si="106"/>
        <v>75.7125925925926</v>
      </c>
      <c r="L1372" s="133">
        <f>('IRA-BD'!G1963)</f>
        <v>31</v>
      </c>
      <c r="M1372" s="36" t="str">
        <f>('IRA-BD'!H1963)</f>
        <v>Aceptable</v>
      </c>
      <c r="N1372" s="133">
        <f t="shared" si="107"/>
        <v>31</v>
      </c>
      <c r="O1372" s="80">
        <f t="shared" si="108"/>
        <v>45.583111013653784</v>
      </c>
      <c r="P1372" s="81" t="str">
        <f t="shared" si="109"/>
        <v>Moderado</v>
      </c>
      <c r="Q1372" s="11">
        <v>10</v>
      </c>
      <c r="R1372" s="11" t="s">
        <v>168</v>
      </c>
      <c r="S1372" s="11">
        <v>3</v>
      </c>
      <c r="T1372" s="11">
        <v>-74.098956279999996</v>
      </c>
      <c r="U1372" s="12">
        <v>4.7132745710000004</v>
      </c>
    </row>
    <row r="1373" spans="1:21" x14ac:dyDescent="0.25">
      <c r="A1373" s="10">
        <v>1963</v>
      </c>
      <c r="B1373" s="3" t="s">
        <v>3663</v>
      </c>
      <c r="C1373" s="3" t="s">
        <v>3044</v>
      </c>
      <c r="D1373" s="3" t="s">
        <v>1</v>
      </c>
      <c r="E1373" s="3" t="s">
        <v>3585</v>
      </c>
      <c r="F1373" s="24">
        <f>('ICT-BD'!I1964)</f>
        <v>12.693207725923974</v>
      </c>
      <c r="G1373" s="24" t="str">
        <f>('ICT-BD'!J1964)</f>
        <v>Algo Frío</v>
      </c>
      <c r="H1373" s="24">
        <f t="shared" si="105"/>
        <v>30.036740448368754</v>
      </c>
      <c r="I1373" s="72">
        <f>('ICA-BD'!L1964)</f>
        <v>56.870370370370367</v>
      </c>
      <c r="J1373" s="72" t="str">
        <f>('ICA-BD'!M1964)</f>
        <v>Aceptable</v>
      </c>
      <c r="K1373" s="72">
        <f t="shared" si="106"/>
        <v>75.7125925925926</v>
      </c>
      <c r="L1373" s="133">
        <f>('IRA-BD'!G1964)</f>
        <v>31</v>
      </c>
      <c r="M1373" s="36" t="str">
        <f>('IRA-BD'!H1964)</f>
        <v>Aceptable</v>
      </c>
      <c r="N1373" s="133">
        <f t="shared" si="107"/>
        <v>31</v>
      </c>
      <c r="O1373" s="80">
        <f t="shared" si="108"/>
        <v>45.583111013653784</v>
      </c>
      <c r="P1373" s="81" t="str">
        <f t="shared" si="109"/>
        <v>Moderado</v>
      </c>
      <c r="Q1373" s="11">
        <v>10</v>
      </c>
      <c r="R1373" s="11" t="s">
        <v>168</v>
      </c>
      <c r="S1373" s="11">
        <v>3</v>
      </c>
      <c r="T1373" s="11">
        <v>-74.099750650000004</v>
      </c>
      <c r="U1373" s="12">
        <v>4.7033049040000003</v>
      </c>
    </row>
    <row r="1374" spans="1:21" x14ac:dyDescent="0.25">
      <c r="A1374" s="10">
        <v>1970</v>
      </c>
      <c r="B1374" s="3" t="s">
        <v>3673</v>
      </c>
      <c r="C1374" s="3" t="s">
        <v>3044</v>
      </c>
      <c r="D1374" s="3" t="s">
        <v>1</v>
      </c>
      <c r="E1374" s="3" t="s">
        <v>3674</v>
      </c>
      <c r="F1374" s="24">
        <f>('ICT-BD'!I1971)</f>
        <v>12.693207725923974</v>
      </c>
      <c r="G1374" s="24" t="str">
        <f>('ICT-BD'!J1971)</f>
        <v>Algo Frío</v>
      </c>
      <c r="H1374" s="24">
        <f t="shared" si="105"/>
        <v>30.036740448368754</v>
      </c>
      <c r="I1374" s="72">
        <f>('ICA-BD'!L1971)</f>
        <v>56.870370370370367</v>
      </c>
      <c r="J1374" s="72" t="str">
        <f>('ICA-BD'!M1971)</f>
        <v>Aceptable</v>
      </c>
      <c r="K1374" s="72">
        <f t="shared" si="106"/>
        <v>75.7125925925926</v>
      </c>
      <c r="L1374" s="133">
        <f>('IRA-BD'!G1971)</f>
        <v>31</v>
      </c>
      <c r="M1374" s="36" t="str">
        <f>('IRA-BD'!H1971)</f>
        <v>Aceptable</v>
      </c>
      <c r="N1374" s="133">
        <f t="shared" si="107"/>
        <v>31</v>
      </c>
      <c r="O1374" s="80">
        <f t="shared" si="108"/>
        <v>45.583111013653784</v>
      </c>
      <c r="P1374" s="81" t="str">
        <f t="shared" si="109"/>
        <v>Moderado</v>
      </c>
      <c r="Q1374" s="11">
        <v>10</v>
      </c>
      <c r="R1374" s="11" t="s">
        <v>5995</v>
      </c>
      <c r="S1374" s="11">
        <v>2</v>
      </c>
      <c r="T1374" s="11">
        <v>-74.141433599999999</v>
      </c>
      <c r="U1374" s="12">
        <v>4.723933851</v>
      </c>
    </row>
    <row r="1375" spans="1:21" x14ac:dyDescent="0.25">
      <c r="A1375" s="10">
        <v>1975</v>
      </c>
      <c r="B1375" s="3" t="s">
        <v>3681</v>
      </c>
      <c r="C1375" s="3" t="s">
        <v>3044</v>
      </c>
      <c r="D1375" s="3" t="s">
        <v>1</v>
      </c>
      <c r="E1375" s="3" t="s">
        <v>3682</v>
      </c>
      <c r="F1375" s="24">
        <f>('ICT-BD'!I1976)</f>
        <v>12.693207725923974</v>
      </c>
      <c r="G1375" s="24" t="str">
        <f>('ICT-BD'!J1976)</f>
        <v>Algo Frío</v>
      </c>
      <c r="H1375" s="24">
        <f t="shared" si="105"/>
        <v>30.036740448368754</v>
      </c>
      <c r="I1375" s="72">
        <f>('ICA-BD'!L1976)</f>
        <v>56.870370370370367</v>
      </c>
      <c r="J1375" s="72" t="str">
        <f>('ICA-BD'!M1976)</f>
        <v>Aceptable</v>
      </c>
      <c r="K1375" s="72">
        <f t="shared" si="106"/>
        <v>75.7125925925926</v>
      </c>
      <c r="L1375" s="133">
        <f>('IRA-BD'!G1976)</f>
        <v>31</v>
      </c>
      <c r="M1375" s="36" t="str">
        <f>('IRA-BD'!H1976)</f>
        <v>Aceptable</v>
      </c>
      <c r="N1375" s="133">
        <f t="shared" si="107"/>
        <v>31</v>
      </c>
      <c r="O1375" s="80">
        <f t="shared" si="108"/>
        <v>45.583111013653784</v>
      </c>
      <c r="P1375" s="81" t="str">
        <f t="shared" si="109"/>
        <v>Moderado</v>
      </c>
      <c r="Q1375" s="11">
        <v>10</v>
      </c>
      <c r="R1375" s="11" t="s">
        <v>5995</v>
      </c>
      <c r="S1375" s="11">
        <v>2</v>
      </c>
      <c r="T1375" s="11">
        <v>-74.138562390000004</v>
      </c>
      <c r="U1375" s="12">
        <v>4.7140826550000003</v>
      </c>
    </row>
    <row r="1376" spans="1:21" x14ac:dyDescent="0.25">
      <c r="A1376" s="10">
        <v>1977</v>
      </c>
      <c r="B1376" s="3" t="s">
        <v>3685</v>
      </c>
      <c r="C1376" s="3" t="s">
        <v>3044</v>
      </c>
      <c r="D1376" s="3" t="s">
        <v>1</v>
      </c>
      <c r="E1376" s="3" t="s">
        <v>3686</v>
      </c>
      <c r="F1376" s="24">
        <f>('ICT-BD'!I1978)</f>
        <v>12.693207725923974</v>
      </c>
      <c r="G1376" s="24" t="str">
        <f>('ICT-BD'!J1978)</f>
        <v>Algo Frío</v>
      </c>
      <c r="H1376" s="24">
        <f t="shared" si="105"/>
        <v>30.036740448368754</v>
      </c>
      <c r="I1376" s="72">
        <f>('ICA-BD'!L1978)</f>
        <v>56.870370370370367</v>
      </c>
      <c r="J1376" s="72" t="str">
        <f>('ICA-BD'!M1978)</f>
        <v>Aceptable</v>
      </c>
      <c r="K1376" s="72">
        <f t="shared" si="106"/>
        <v>75.7125925925926</v>
      </c>
      <c r="L1376" s="133">
        <f>('IRA-BD'!G1978)</f>
        <v>31</v>
      </c>
      <c r="M1376" s="36" t="str">
        <f>('IRA-BD'!H1978)</f>
        <v>Aceptable</v>
      </c>
      <c r="N1376" s="133">
        <f t="shared" si="107"/>
        <v>31</v>
      </c>
      <c r="O1376" s="80">
        <f t="shared" si="108"/>
        <v>45.583111013653784</v>
      </c>
      <c r="P1376" s="81" t="str">
        <f t="shared" si="109"/>
        <v>Moderado</v>
      </c>
      <c r="Q1376" s="11">
        <v>10</v>
      </c>
      <c r="R1376" s="11" t="s">
        <v>168</v>
      </c>
      <c r="S1376" s="11">
        <v>3</v>
      </c>
      <c r="T1376" s="11">
        <v>-74.096008400000002</v>
      </c>
      <c r="U1376" s="12">
        <v>4.6901729950000002</v>
      </c>
    </row>
    <row r="1377" spans="1:21" x14ac:dyDescent="0.25">
      <c r="A1377" s="10">
        <v>1981</v>
      </c>
      <c r="B1377" s="3" t="s">
        <v>3693</v>
      </c>
      <c r="C1377" s="3" t="s">
        <v>3044</v>
      </c>
      <c r="D1377" s="3" t="s">
        <v>1</v>
      </c>
      <c r="E1377" s="3" t="s">
        <v>3694</v>
      </c>
      <c r="F1377" s="24">
        <f>('ICT-BD'!I1982)</f>
        <v>12.693207725923974</v>
      </c>
      <c r="G1377" s="24" t="str">
        <f>('ICT-BD'!J1982)</f>
        <v>Algo Frío</v>
      </c>
      <c r="H1377" s="24">
        <f t="shared" si="105"/>
        <v>30.036740448368754</v>
      </c>
      <c r="I1377" s="72">
        <f>('ICA-BD'!L1982)</f>
        <v>56.870370370370367</v>
      </c>
      <c r="J1377" s="72" t="str">
        <f>('ICA-BD'!M1982)</f>
        <v>Aceptable</v>
      </c>
      <c r="K1377" s="72">
        <f t="shared" si="106"/>
        <v>75.7125925925926</v>
      </c>
      <c r="L1377" s="133">
        <f>('IRA-BD'!G1982)</f>
        <v>31</v>
      </c>
      <c r="M1377" s="36" t="str">
        <f>('IRA-BD'!H1982)</f>
        <v>Aceptable</v>
      </c>
      <c r="N1377" s="133">
        <f t="shared" si="107"/>
        <v>31</v>
      </c>
      <c r="O1377" s="80">
        <f t="shared" si="108"/>
        <v>45.583111013653784</v>
      </c>
      <c r="P1377" s="81" t="str">
        <f t="shared" si="109"/>
        <v>Moderado</v>
      </c>
      <c r="Q1377" s="11">
        <v>10</v>
      </c>
      <c r="R1377" s="11" t="s">
        <v>5995</v>
      </c>
      <c r="S1377" s="11">
        <v>2</v>
      </c>
      <c r="T1377" s="11">
        <v>-74.136615019999994</v>
      </c>
      <c r="U1377" s="12">
        <v>4.7172694530000001</v>
      </c>
    </row>
    <row r="1378" spans="1:21" x14ac:dyDescent="0.25">
      <c r="A1378" s="10">
        <v>2647</v>
      </c>
      <c r="B1378" s="3" t="s">
        <v>4856</v>
      </c>
      <c r="C1378" s="3" t="s">
        <v>3696</v>
      </c>
      <c r="D1378" s="3" t="s">
        <v>1</v>
      </c>
      <c r="E1378" s="3" t="s">
        <v>4244</v>
      </c>
      <c r="F1378" s="24">
        <f>('ICT-BD'!I2648)</f>
        <v>12.693207725923974</v>
      </c>
      <c r="G1378" s="24" t="str">
        <f>('ICT-BD'!J2648)</f>
        <v>Algo Frío</v>
      </c>
      <c r="H1378" s="24">
        <f t="shared" si="105"/>
        <v>30.036740448368754</v>
      </c>
      <c r="I1378" s="72">
        <f>('ICA-BD'!L2648)</f>
        <v>56.870370370370367</v>
      </c>
      <c r="J1378" s="72" t="str">
        <f>('ICA-BD'!M2648)</f>
        <v>Aceptable</v>
      </c>
      <c r="K1378" s="72">
        <f t="shared" si="106"/>
        <v>75.7125925925926</v>
      </c>
      <c r="L1378" s="133">
        <f>('IRA-BD'!G2648)</f>
        <v>31</v>
      </c>
      <c r="M1378" s="36" t="str">
        <f>('IRA-BD'!H2648)</f>
        <v>Aceptable</v>
      </c>
      <c r="N1378" s="133">
        <f t="shared" si="107"/>
        <v>31</v>
      </c>
      <c r="O1378" s="80">
        <f t="shared" si="108"/>
        <v>45.583111013653784</v>
      </c>
      <c r="P1378" s="81" t="str">
        <f t="shared" si="109"/>
        <v>Moderado</v>
      </c>
      <c r="Q1378" s="11">
        <v>11</v>
      </c>
      <c r="R1378" s="11" t="s">
        <v>5998</v>
      </c>
      <c r="S1378" s="11">
        <v>2</v>
      </c>
      <c r="T1378" s="11">
        <v>-74.104367379999999</v>
      </c>
      <c r="U1378" s="12">
        <v>4.7309594070000003</v>
      </c>
    </row>
    <row r="1379" spans="1:21" x14ac:dyDescent="0.25">
      <c r="A1379" s="10">
        <v>2676</v>
      </c>
      <c r="B1379" s="3" t="s">
        <v>4904</v>
      </c>
      <c r="C1379" s="3" t="s">
        <v>3696</v>
      </c>
      <c r="D1379" s="3" t="s">
        <v>1</v>
      </c>
      <c r="E1379" s="3" t="s">
        <v>4905</v>
      </c>
      <c r="F1379" s="24">
        <f>('ICT-BD'!I2677)</f>
        <v>12.693207725923974</v>
      </c>
      <c r="G1379" s="24" t="str">
        <f>('ICT-BD'!J2677)</f>
        <v>Algo Frío</v>
      </c>
      <c r="H1379" s="24">
        <f t="shared" si="105"/>
        <v>30.036740448368754</v>
      </c>
      <c r="I1379" s="72">
        <f>('ICA-BD'!L2677)</f>
        <v>56.870370370370367</v>
      </c>
      <c r="J1379" s="72" t="str">
        <f>('ICA-BD'!M2677)</f>
        <v>Aceptable</v>
      </c>
      <c r="K1379" s="72">
        <f t="shared" si="106"/>
        <v>75.7125925925926</v>
      </c>
      <c r="L1379" s="133">
        <f>('IRA-BD'!G2677)</f>
        <v>31</v>
      </c>
      <c r="M1379" s="36" t="str">
        <f>('IRA-BD'!H2677)</f>
        <v>Aceptable</v>
      </c>
      <c r="N1379" s="133">
        <f t="shared" si="107"/>
        <v>31</v>
      </c>
      <c r="O1379" s="80">
        <f t="shared" si="108"/>
        <v>45.583111013653784</v>
      </c>
      <c r="P1379" s="81" t="str">
        <f t="shared" si="109"/>
        <v>Moderado</v>
      </c>
      <c r="Q1379" s="11">
        <v>11</v>
      </c>
      <c r="R1379" s="11" t="s">
        <v>5998</v>
      </c>
      <c r="S1379" s="11">
        <v>2</v>
      </c>
      <c r="T1379" s="11">
        <v>-74.110932539999993</v>
      </c>
      <c r="U1379" s="12">
        <v>4.7336149650000001</v>
      </c>
    </row>
    <row r="1380" spans="1:21" x14ac:dyDescent="0.25">
      <c r="A1380" s="10">
        <v>3048</v>
      </c>
      <c r="B1380" s="3" t="s">
        <v>5537</v>
      </c>
      <c r="C1380" s="3" t="s">
        <v>5354</v>
      </c>
      <c r="D1380" s="3" t="s">
        <v>1</v>
      </c>
      <c r="E1380" s="3" t="s">
        <v>5538</v>
      </c>
      <c r="F1380" s="24">
        <f>('ICT-BD'!I3049)</f>
        <v>12.693207725923974</v>
      </c>
      <c r="G1380" s="24" t="str">
        <f>('ICT-BD'!J3049)</f>
        <v>Algo Frío</v>
      </c>
      <c r="H1380" s="24">
        <f t="shared" si="105"/>
        <v>30.036740448368754</v>
      </c>
      <c r="I1380" s="72">
        <f>('ICA-BD'!L3049)</f>
        <v>56.870370370370367</v>
      </c>
      <c r="J1380" s="72" t="str">
        <f>('ICA-BD'!M3049)</f>
        <v>Aceptable</v>
      </c>
      <c r="K1380" s="72">
        <f t="shared" si="106"/>
        <v>75.7125925925926</v>
      </c>
      <c r="L1380" s="133">
        <f>('IRA-BD'!G3049)</f>
        <v>31</v>
      </c>
      <c r="M1380" s="36" t="str">
        <f>('IRA-BD'!H3049)</f>
        <v>Aceptable</v>
      </c>
      <c r="N1380" s="133">
        <f t="shared" si="107"/>
        <v>31</v>
      </c>
      <c r="O1380" s="80">
        <f t="shared" si="108"/>
        <v>45.583111013653784</v>
      </c>
      <c r="P1380" s="81" t="str">
        <f t="shared" si="109"/>
        <v>Moderado</v>
      </c>
      <c r="Q1380" s="11">
        <v>16</v>
      </c>
      <c r="R1380" s="11" t="s">
        <v>170</v>
      </c>
      <c r="S1380" s="11">
        <v>3</v>
      </c>
      <c r="T1380" s="11">
        <v>-74.118754920000001</v>
      </c>
      <c r="U1380" s="12">
        <v>4.6199710100000004</v>
      </c>
    </row>
    <row r="1381" spans="1:21" x14ac:dyDescent="0.25">
      <c r="A1381" s="10">
        <v>3049</v>
      </c>
      <c r="B1381" s="3" t="s">
        <v>5539</v>
      </c>
      <c r="C1381" s="3" t="s">
        <v>5354</v>
      </c>
      <c r="D1381" s="3" t="s">
        <v>1</v>
      </c>
      <c r="E1381" s="3" t="s">
        <v>5540</v>
      </c>
      <c r="F1381" s="24">
        <f>('ICT-BD'!I3050)</f>
        <v>12.693207725923974</v>
      </c>
      <c r="G1381" s="24" t="str">
        <f>('ICT-BD'!J3050)</f>
        <v>Algo Frío</v>
      </c>
      <c r="H1381" s="24">
        <f t="shared" si="105"/>
        <v>30.036740448368754</v>
      </c>
      <c r="I1381" s="72">
        <f>('ICA-BD'!L3050)</f>
        <v>56.870370370370367</v>
      </c>
      <c r="J1381" s="72" t="str">
        <f>('ICA-BD'!M3050)</f>
        <v>Aceptable</v>
      </c>
      <c r="K1381" s="72">
        <f t="shared" si="106"/>
        <v>75.7125925925926</v>
      </c>
      <c r="L1381" s="133">
        <f>('IRA-BD'!G3050)</f>
        <v>31</v>
      </c>
      <c r="M1381" s="36" t="str">
        <f>('IRA-BD'!H3050)</f>
        <v>Aceptable</v>
      </c>
      <c r="N1381" s="133">
        <f t="shared" si="107"/>
        <v>31</v>
      </c>
      <c r="O1381" s="80">
        <f t="shared" si="108"/>
        <v>45.583111013653784</v>
      </c>
      <c r="P1381" s="81" t="str">
        <f t="shared" si="109"/>
        <v>Moderado</v>
      </c>
      <c r="Q1381" s="11">
        <v>16</v>
      </c>
      <c r="R1381" s="11" t="s">
        <v>170</v>
      </c>
      <c r="S1381" s="11">
        <v>3</v>
      </c>
      <c r="T1381" s="11">
        <v>-74.116433689999994</v>
      </c>
      <c r="U1381" s="12">
        <v>4.6144745309999999</v>
      </c>
    </row>
    <row r="1382" spans="1:21" x14ac:dyDescent="0.25">
      <c r="A1382" s="10">
        <v>3056</v>
      </c>
      <c r="B1382" s="3" t="s">
        <v>5553</v>
      </c>
      <c r="C1382" s="3" t="s">
        <v>5354</v>
      </c>
      <c r="D1382" s="3" t="s">
        <v>1</v>
      </c>
      <c r="E1382" s="3" t="s">
        <v>5554</v>
      </c>
      <c r="F1382" s="24">
        <f>('ICT-BD'!I3057)</f>
        <v>12.693207725923974</v>
      </c>
      <c r="G1382" s="24" t="str">
        <f>('ICT-BD'!J3057)</f>
        <v>Algo Frío</v>
      </c>
      <c r="H1382" s="24">
        <f t="shared" si="105"/>
        <v>30.036740448368754</v>
      </c>
      <c r="I1382" s="72">
        <f>('ICA-BD'!L3057)</f>
        <v>56.870370370370367</v>
      </c>
      <c r="J1382" s="72" t="str">
        <f>('ICA-BD'!M3057)</f>
        <v>Aceptable</v>
      </c>
      <c r="K1382" s="72">
        <f t="shared" si="106"/>
        <v>75.7125925925926</v>
      </c>
      <c r="L1382" s="133">
        <f>('IRA-BD'!G3057)</f>
        <v>31</v>
      </c>
      <c r="M1382" s="36" t="str">
        <f>('IRA-BD'!H3057)</f>
        <v>Aceptable</v>
      </c>
      <c r="N1382" s="133">
        <f t="shared" si="107"/>
        <v>31</v>
      </c>
      <c r="O1382" s="80">
        <f t="shared" si="108"/>
        <v>45.583111013653784</v>
      </c>
      <c r="P1382" s="81" t="str">
        <f t="shared" si="109"/>
        <v>Moderado</v>
      </c>
      <c r="Q1382" s="11">
        <v>16</v>
      </c>
      <c r="R1382" s="11" t="s">
        <v>170</v>
      </c>
      <c r="S1382" s="11">
        <v>3</v>
      </c>
      <c r="T1382" s="11">
        <v>-74.116801449999997</v>
      </c>
      <c r="U1382" s="12">
        <v>4.6186829210000004</v>
      </c>
    </row>
    <row r="1383" spans="1:21" x14ac:dyDescent="0.25">
      <c r="A1383" s="10">
        <v>3067</v>
      </c>
      <c r="B1383" s="3" t="s">
        <v>5572</v>
      </c>
      <c r="C1383" s="3" t="s">
        <v>5354</v>
      </c>
      <c r="D1383" s="3" t="s">
        <v>1</v>
      </c>
      <c r="E1383" s="3" t="s">
        <v>5452</v>
      </c>
      <c r="F1383" s="24">
        <f>('ICT-BD'!I3068)</f>
        <v>12.693207725923974</v>
      </c>
      <c r="G1383" s="24" t="str">
        <f>('ICT-BD'!J3068)</f>
        <v>Algo Frío</v>
      </c>
      <c r="H1383" s="24">
        <f t="shared" si="105"/>
        <v>30.036740448368754</v>
      </c>
      <c r="I1383" s="72">
        <f>('ICA-BD'!L3068)</f>
        <v>56.870370370370367</v>
      </c>
      <c r="J1383" s="72" t="str">
        <f>('ICA-BD'!M3068)</f>
        <v>Aceptable</v>
      </c>
      <c r="K1383" s="72">
        <f t="shared" si="106"/>
        <v>75.7125925925926</v>
      </c>
      <c r="L1383" s="133">
        <f>('IRA-BD'!G3068)</f>
        <v>31</v>
      </c>
      <c r="M1383" s="36" t="str">
        <f>('IRA-BD'!H3068)</f>
        <v>Aceptable</v>
      </c>
      <c r="N1383" s="133">
        <f t="shared" si="107"/>
        <v>31</v>
      </c>
      <c r="O1383" s="80">
        <f t="shared" si="108"/>
        <v>45.583111013653784</v>
      </c>
      <c r="P1383" s="81" t="str">
        <f t="shared" si="109"/>
        <v>Moderado</v>
      </c>
      <c r="Q1383" s="11">
        <v>16</v>
      </c>
      <c r="R1383" s="11" t="s">
        <v>170</v>
      </c>
      <c r="S1383" s="11">
        <v>3</v>
      </c>
      <c r="T1383" s="11">
        <v>-74.123840659999999</v>
      </c>
      <c r="U1383" s="12">
        <v>4.6180040990000002</v>
      </c>
    </row>
    <row r="1384" spans="1:21" x14ac:dyDescent="0.25">
      <c r="A1384" s="10">
        <v>3069</v>
      </c>
      <c r="B1384" s="3" t="s">
        <v>5575</v>
      </c>
      <c r="C1384" s="3" t="s">
        <v>5354</v>
      </c>
      <c r="D1384" s="3" t="s">
        <v>1</v>
      </c>
      <c r="E1384" s="3" t="s">
        <v>5576</v>
      </c>
      <c r="F1384" s="24">
        <f>('ICT-BD'!I3070)</f>
        <v>12.693207725923974</v>
      </c>
      <c r="G1384" s="24" t="str">
        <f>('ICT-BD'!J3070)</f>
        <v>Algo Frío</v>
      </c>
      <c r="H1384" s="24">
        <f t="shared" si="105"/>
        <v>30.036740448368754</v>
      </c>
      <c r="I1384" s="72">
        <f>('ICA-BD'!L3070)</f>
        <v>56.870370370370367</v>
      </c>
      <c r="J1384" s="72" t="str">
        <f>('ICA-BD'!M3070)</f>
        <v>Aceptable</v>
      </c>
      <c r="K1384" s="72">
        <f t="shared" si="106"/>
        <v>75.7125925925926</v>
      </c>
      <c r="L1384" s="133">
        <f>('IRA-BD'!G3070)</f>
        <v>31</v>
      </c>
      <c r="M1384" s="36" t="str">
        <f>('IRA-BD'!H3070)</f>
        <v>Aceptable</v>
      </c>
      <c r="N1384" s="133">
        <f t="shared" si="107"/>
        <v>31</v>
      </c>
      <c r="O1384" s="80">
        <f t="shared" si="108"/>
        <v>45.583111013653784</v>
      </c>
      <c r="P1384" s="81" t="str">
        <f t="shared" si="109"/>
        <v>Moderado</v>
      </c>
      <c r="Q1384" s="11">
        <v>16</v>
      </c>
      <c r="R1384" s="11" t="s">
        <v>170</v>
      </c>
      <c r="S1384" s="11">
        <v>3</v>
      </c>
      <c r="T1384" s="11">
        <v>-74.12247662</v>
      </c>
      <c r="U1384" s="12">
        <v>4.6232218420000004</v>
      </c>
    </row>
    <row r="1385" spans="1:21" x14ac:dyDescent="0.25">
      <c r="A1385" s="10">
        <v>3071</v>
      </c>
      <c r="B1385" s="3" t="s">
        <v>5579</v>
      </c>
      <c r="C1385" s="3" t="s">
        <v>5354</v>
      </c>
      <c r="D1385" s="3" t="s">
        <v>1</v>
      </c>
      <c r="E1385" s="3" t="s">
        <v>5580</v>
      </c>
      <c r="F1385" s="24">
        <f>('ICT-BD'!I3072)</f>
        <v>12.693207725923974</v>
      </c>
      <c r="G1385" s="24" t="str">
        <f>('ICT-BD'!J3072)</f>
        <v>Algo Frío</v>
      </c>
      <c r="H1385" s="24">
        <f t="shared" si="105"/>
        <v>30.036740448368754</v>
      </c>
      <c r="I1385" s="72">
        <f>('ICA-BD'!L3072)</f>
        <v>56.870370370370367</v>
      </c>
      <c r="J1385" s="72" t="str">
        <f>('ICA-BD'!M3072)</f>
        <v>Aceptable</v>
      </c>
      <c r="K1385" s="72">
        <f t="shared" si="106"/>
        <v>75.7125925925926</v>
      </c>
      <c r="L1385" s="133">
        <f>('IRA-BD'!G3072)</f>
        <v>31</v>
      </c>
      <c r="M1385" s="36" t="str">
        <f>('IRA-BD'!H3072)</f>
        <v>Aceptable</v>
      </c>
      <c r="N1385" s="133">
        <f t="shared" si="107"/>
        <v>31</v>
      </c>
      <c r="O1385" s="80">
        <f t="shared" si="108"/>
        <v>45.583111013653784</v>
      </c>
      <c r="P1385" s="81" t="str">
        <f t="shared" si="109"/>
        <v>Moderado</v>
      </c>
      <c r="Q1385" s="11">
        <v>16</v>
      </c>
      <c r="R1385" s="11" t="s">
        <v>170</v>
      </c>
      <c r="S1385" s="11">
        <v>3</v>
      </c>
      <c r="T1385" s="11">
        <v>-74.120357069999997</v>
      </c>
      <c r="U1385" s="12">
        <v>4.6228769160000001</v>
      </c>
    </row>
    <row r="1386" spans="1:21" x14ac:dyDescent="0.25">
      <c r="A1386" s="10">
        <v>3073</v>
      </c>
      <c r="B1386" s="3" t="s">
        <v>5582</v>
      </c>
      <c r="C1386" s="3" t="s">
        <v>5354</v>
      </c>
      <c r="D1386" s="3" t="s">
        <v>1</v>
      </c>
      <c r="E1386" s="3" t="s">
        <v>5583</v>
      </c>
      <c r="F1386" s="24">
        <f>('ICT-BD'!I3074)</f>
        <v>12.693207725923974</v>
      </c>
      <c r="G1386" s="24" t="str">
        <f>('ICT-BD'!J3074)</f>
        <v>Algo Frío</v>
      </c>
      <c r="H1386" s="24">
        <f t="shared" si="105"/>
        <v>30.036740448368754</v>
      </c>
      <c r="I1386" s="72">
        <f>('ICA-BD'!L3074)</f>
        <v>56.870370370370367</v>
      </c>
      <c r="J1386" s="72" t="str">
        <f>('ICA-BD'!M3074)</f>
        <v>Aceptable</v>
      </c>
      <c r="K1386" s="72">
        <f t="shared" si="106"/>
        <v>75.7125925925926</v>
      </c>
      <c r="L1386" s="133">
        <f>('IRA-BD'!G3074)</f>
        <v>31</v>
      </c>
      <c r="M1386" s="36" t="str">
        <f>('IRA-BD'!H3074)</f>
        <v>Aceptable</v>
      </c>
      <c r="N1386" s="133">
        <f t="shared" si="107"/>
        <v>31</v>
      </c>
      <c r="O1386" s="80">
        <f t="shared" si="108"/>
        <v>45.583111013653784</v>
      </c>
      <c r="P1386" s="81" t="str">
        <f t="shared" si="109"/>
        <v>Moderado</v>
      </c>
      <c r="Q1386" s="11">
        <v>16</v>
      </c>
      <c r="R1386" s="11" t="s">
        <v>170</v>
      </c>
      <c r="S1386" s="11">
        <v>3</v>
      </c>
      <c r="T1386" s="11">
        <v>-74.115635620000006</v>
      </c>
      <c r="U1386" s="12">
        <v>4.6177956670000002</v>
      </c>
    </row>
    <row r="1387" spans="1:21" x14ac:dyDescent="0.25">
      <c r="A1387" s="10">
        <v>3362</v>
      </c>
      <c r="B1387" s="3" t="s">
        <v>5815</v>
      </c>
      <c r="C1387" s="3" t="s">
        <v>5614</v>
      </c>
      <c r="D1387" s="3" t="s">
        <v>1</v>
      </c>
      <c r="E1387" s="3" t="s">
        <v>5816</v>
      </c>
      <c r="F1387" s="24">
        <f>('ICT-BD'!I3363)</f>
        <v>12.693207725923974</v>
      </c>
      <c r="G1387" s="24" t="str">
        <f>('ICT-BD'!J3363)</f>
        <v>Algo Frío</v>
      </c>
      <c r="H1387" s="24">
        <f t="shared" si="105"/>
        <v>30.036740448368754</v>
      </c>
      <c r="I1387" s="72">
        <f>('ICA-BD'!L3363)</f>
        <v>56.870370370370367</v>
      </c>
      <c r="J1387" s="72" t="str">
        <f>('ICA-BD'!M3363)</f>
        <v>Aceptable</v>
      </c>
      <c r="K1387" s="72">
        <f t="shared" si="106"/>
        <v>75.7125925925926</v>
      </c>
      <c r="L1387" s="133">
        <f>('IRA-BD'!G3363)</f>
        <v>31</v>
      </c>
      <c r="M1387" s="36" t="str">
        <f>('IRA-BD'!H3363)</f>
        <v>Aceptable</v>
      </c>
      <c r="N1387" s="133">
        <f t="shared" si="107"/>
        <v>31</v>
      </c>
      <c r="O1387" s="80">
        <f t="shared" si="108"/>
        <v>45.583111013653784</v>
      </c>
      <c r="P1387" s="81" t="str">
        <f t="shared" si="109"/>
        <v>Moderado</v>
      </c>
      <c r="Q1387" s="11">
        <v>19</v>
      </c>
      <c r="R1387" s="11" t="s">
        <v>2</v>
      </c>
      <c r="S1387" s="11">
        <v>2</v>
      </c>
      <c r="T1387" s="11">
        <v>-74.147383259999998</v>
      </c>
      <c r="U1387" s="12">
        <v>4.5677001500000003</v>
      </c>
    </row>
    <row r="1388" spans="1:21" x14ac:dyDescent="0.25">
      <c r="A1388" s="10">
        <v>3364</v>
      </c>
      <c r="B1388" s="3" t="s">
        <v>5819</v>
      </c>
      <c r="C1388" s="3" t="s">
        <v>5614</v>
      </c>
      <c r="D1388" s="3" t="s">
        <v>1</v>
      </c>
      <c r="E1388" s="3" t="s">
        <v>5818</v>
      </c>
      <c r="F1388" s="24">
        <f>('ICT-BD'!I3365)</f>
        <v>12.693207725923974</v>
      </c>
      <c r="G1388" s="24" t="str">
        <f>('ICT-BD'!J3365)</f>
        <v>Algo Frío</v>
      </c>
      <c r="H1388" s="24">
        <f t="shared" si="105"/>
        <v>30.036740448368754</v>
      </c>
      <c r="I1388" s="72">
        <f>('ICA-BD'!L3365)</f>
        <v>56.870370370370367</v>
      </c>
      <c r="J1388" s="72" t="str">
        <f>('ICA-BD'!M3365)</f>
        <v>Aceptable</v>
      </c>
      <c r="K1388" s="72">
        <f t="shared" si="106"/>
        <v>75.7125925925926</v>
      </c>
      <c r="L1388" s="133">
        <f>('IRA-BD'!G3365)</f>
        <v>31</v>
      </c>
      <c r="M1388" s="36" t="str">
        <f>('IRA-BD'!H3365)</f>
        <v>Aceptable</v>
      </c>
      <c r="N1388" s="133">
        <f t="shared" si="107"/>
        <v>31</v>
      </c>
      <c r="O1388" s="80">
        <f t="shared" si="108"/>
        <v>45.583111013653784</v>
      </c>
      <c r="P1388" s="81" t="str">
        <f t="shared" si="109"/>
        <v>Moderado</v>
      </c>
      <c r="Q1388" s="11">
        <v>19</v>
      </c>
      <c r="R1388" s="11" t="s">
        <v>2</v>
      </c>
      <c r="S1388" s="11">
        <v>2</v>
      </c>
      <c r="T1388" s="11">
        <v>-74.148119989999998</v>
      </c>
      <c r="U1388" s="12">
        <v>4.5688547760000002</v>
      </c>
    </row>
    <row r="1389" spans="1:21" x14ac:dyDescent="0.25">
      <c r="A1389" s="10">
        <v>307</v>
      </c>
      <c r="B1389" s="3" t="s">
        <v>1179</v>
      </c>
      <c r="C1389" s="3" t="s">
        <v>625</v>
      </c>
      <c r="D1389" s="3" t="s">
        <v>1</v>
      </c>
      <c r="E1389" s="3" t="s">
        <v>805</v>
      </c>
      <c r="F1389" s="24">
        <f>('ICT-BD'!I308)</f>
        <v>12.787110239631197</v>
      </c>
      <c r="G1389" s="24" t="str">
        <f>('ICT-BD'!J308)</f>
        <v>Algo Frío</v>
      </c>
      <c r="H1389" s="24">
        <f t="shared" si="105"/>
        <v>28.801181057484246</v>
      </c>
      <c r="I1389" s="72">
        <f>('ICA-BD'!L308)</f>
        <v>54.870370370370367</v>
      </c>
      <c r="J1389" s="72" t="str">
        <f>('ICA-BD'!M308)</f>
        <v>Aceptable</v>
      </c>
      <c r="K1389" s="72">
        <f t="shared" si="106"/>
        <v>76.83259259259259</v>
      </c>
      <c r="L1389" s="133">
        <f>('IRA-BD'!G308)</f>
        <v>31</v>
      </c>
      <c r="M1389" s="36" t="e">
        <f>('IRA-BD'!#REF!)</f>
        <v>#REF!</v>
      </c>
      <c r="N1389" s="133">
        <f t="shared" si="107"/>
        <v>31</v>
      </c>
      <c r="O1389" s="80">
        <f t="shared" si="108"/>
        <v>45.544591216692275</v>
      </c>
      <c r="P1389" s="81" t="str">
        <f t="shared" si="109"/>
        <v>Moderado</v>
      </c>
      <c r="Q1389" s="11">
        <v>1</v>
      </c>
      <c r="R1389" s="11" t="s">
        <v>344</v>
      </c>
      <c r="S1389" s="11">
        <v>1</v>
      </c>
      <c r="T1389" s="11">
        <v>-74.014852469999994</v>
      </c>
      <c r="U1389" s="12">
        <v>4.7292322310000001</v>
      </c>
    </row>
    <row r="1390" spans="1:21" x14ac:dyDescent="0.25">
      <c r="A1390" s="10">
        <v>309</v>
      </c>
      <c r="B1390" s="3" t="s">
        <v>1182</v>
      </c>
      <c r="C1390" s="3" t="s">
        <v>625</v>
      </c>
      <c r="D1390" s="3" t="s">
        <v>1</v>
      </c>
      <c r="E1390" s="3" t="s">
        <v>805</v>
      </c>
      <c r="F1390" s="24">
        <f>('ICT-BD'!I310)</f>
        <v>12.787110239631197</v>
      </c>
      <c r="G1390" s="24" t="str">
        <f>('ICT-BD'!J310)</f>
        <v>Algo Frío</v>
      </c>
      <c r="H1390" s="24">
        <f t="shared" si="105"/>
        <v>28.801181057484246</v>
      </c>
      <c r="I1390" s="72">
        <f>('ICA-BD'!L310)</f>
        <v>54.870370370370367</v>
      </c>
      <c r="J1390" s="72" t="str">
        <f>('ICA-BD'!M310)</f>
        <v>Aceptable</v>
      </c>
      <c r="K1390" s="72">
        <f t="shared" si="106"/>
        <v>76.83259259259259</v>
      </c>
      <c r="L1390" s="133">
        <f>('IRA-BD'!G310)</f>
        <v>31</v>
      </c>
      <c r="M1390" s="36" t="e">
        <f>('IRA-BD'!#REF!)</f>
        <v>#REF!</v>
      </c>
      <c r="N1390" s="133">
        <f t="shared" si="107"/>
        <v>31</v>
      </c>
      <c r="O1390" s="80">
        <f t="shared" si="108"/>
        <v>45.544591216692275</v>
      </c>
      <c r="P1390" s="81" t="str">
        <f t="shared" si="109"/>
        <v>Moderado</v>
      </c>
      <c r="Q1390" s="11">
        <v>1</v>
      </c>
      <c r="R1390" s="11" t="s">
        <v>165</v>
      </c>
      <c r="S1390" s="11">
        <v>1</v>
      </c>
      <c r="T1390" s="11">
        <v>-74.012819269999994</v>
      </c>
      <c r="U1390" s="12">
        <v>4.7308537729999998</v>
      </c>
    </row>
    <row r="1391" spans="1:21" x14ac:dyDescent="0.25">
      <c r="A1391" s="10">
        <v>318</v>
      </c>
      <c r="B1391" s="3" t="s">
        <v>1198</v>
      </c>
      <c r="C1391" s="3" t="s">
        <v>625</v>
      </c>
      <c r="D1391" s="3" t="s">
        <v>1</v>
      </c>
      <c r="E1391" s="3" t="s">
        <v>1199</v>
      </c>
      <c r="F1391" s="24">
        <f>('ICT-BD'!I319)</f>
        <v>12.787110239631197</v>
      </c>
      <c r="G1391" s="24" t="str">
        <f>('ICT-BD'!J319)</f>
        <v>Algo Frío</v>
      </c>
      <c r="H1391" s="24">
        <f t="shared" si="105"/>
        <v>28.801181057484246</v>
      </c>
      <c r="I1391" s="72">
        <f>('ICA-BD'!L319)</f>
        <v>54.870370370370367</v>
      </c>
      <c r="J1391" s="72" t="str">
        <f>('ICA-BD'!M319)</f>
        <v>Aceptable</v>
      </c>
      <c r="K1391" s="72">
        <f t="shared" si="106"/>
        <v>76.83259259259259</v>
      </c>
      <c r="L1391" s="133">
        <f>('IRA-BD'!G319)</f>
        <v>31</v>
      </c>
      <c r="M1391" s="36" t="str">
        <f>('IRA-BD'!H319)</f>
        <v>Aceptable</v>
      </c>
      <c r="N1391" s="133">
        <f t="shared" si="107"/>
        <v>31</v>
      </c>
      <c r="O1391" s="80">
        <f t="shared" si="108"/>
        <v>45.544591216692275</v>
      </c>
      <c r="P1391" s="81" t="str">
        <f t="shared" si="109"/>
        <v>Moderado</v>
      </c>
      <c r="Q1391" s="11">
        <v>1</v>
      </c>
      <c r="R1391" s="11" t="s">
        <v>164</v>
      </c>
      <c r="S1391" s="11">
        <v>6</v>
      </c>
      <c r="T1391" s="11">
        <v>-74.025289650000005</v>
      </c>
      <c r="U1391" s="12">
        <v>4.7150901340000004</v>
      </c>
    </row>
    <row r="1392" spans="1:21" x14ac:dyDescent="0.25">
      <c r="A1392" s="10">
        <v>361</v>
      </c>
      <c r="B1392" s="3" t="s">
        <v>1274</v>
      </c>
      <c r="C1392" s="3" t="s">
        <v>1206</v>
      </c>
      <c r="D1392" s="3" t="s">
        <v>1</v>
      </c>
      <c r="E1392" s="3" t="s">
        <v>1260</v>
      </c>
      <c r="F1392" s="24">
        <f>('ICT-BD'!I362)</f>
        <v>12.787110239631197</v>
      </c>
      <c r="G1392" s="24" t="str">
        <f>('ICT-BD'!J362)</f>
        <v>Algo Frío</v>
      </c>
      <c r="H1392" s="24">
        <f t="shared" si="105"/>
        <v>28.801181057484246</v>
      </c>
      <c r="I1392" s="72">
        <f>('ICA-BD'!L362)</f>
        <v>54.870370370370367</v>
      </c>
      <c r="J1392" s="72" t="str">
        <f>('ICA-BD'!M362)</f>
        <v>Aceptable</v>
      </c>
      <c r="K1392" s="72">
        <f t="shared" si="106"/>
        <v>76.83259259259259</v>
      </c>
      <c r="L1392" s="133">
        <f>('IRA-BD'!G362)</f>
        <v>31</v>
      </c>
      <c r="M1392" s="36" t="str">
        <f>('IRA-BD'!H362)</f>
        <v>Aceptable</v>
      </c>
      <c r="N1392" s="133">
        <f t="shared" si="107"/>
        <v>31</v>
      </c>
      <c r="O1392" s="80">
        <f t="shared" si="108"/>
        <v>45.544591216692275</v>
      </c>
      <c r="P1392" s="81" t="str">
        <f t="shared" si="109"/>
        <v>Moderado</v>
      </c>
      <c r="Q1392" s="11">
        <v>2</v>
      </c>
      <c r="R1392" s="11" t="s">
        <v>163</v>
      </c>
      <c r="S1392" s="11">
        <v>6</v>
      </c>
      <c r="T1392" s="11">
        <v>-74.054329839999994</v>
      </c>
      <c r="U1392" s="12">
        <v>4.6819830869999999</v>
      </c>
    </row>
    <row r="1393" spans="1:21" x14ac:dyDescent="0.25">
      <c r="A1393" s="10">
        <v>529</v>
      </c>
      <c r="B1393" s="3" t="s">
        <v>496</v>
      </c>
      <c r="C1393" s="3" t="s">
        <v>318</v>
      </c>
      <c r="D1393" s="3" t="s">
        <v>1</v>
      </c>
      <c r="E1393" s="3" t="s">
        <v>497</v>
      </c>
      <c r="F1393" s="24">
        <f>('ICT-BD'!I530)</f>
        <v>12.787110239631197</v>
      </c>
      <c r="G1393" s="24" t="str">
        <f>('ICT-BD'!J530)</f>
        <v>Algo Frío</v>
      </c>
      <c r="H1393" s="24">
        <f t="shared" si="105"/>
        <v>28.801181057484246</v>
      </c>
      <c r="I1393" s="72">
        <f>('ICA-BD'!L530)</f>
        <v>54.870370370370367</v>
      </c>
      <c r="J1393" s="72" t="str">
        <f>('ICA-BD'!M530)</f>
        <v>Aceptable</v>
      </c>
      <c r="K1393" s="72">
        <f t="shared" si="106"/>
        <v>76.83259259259259</v>
      </c>
      <c r="L1393" s="133">
        <f>('IRA-BD'!G530)</f>
        <v>31</v>
      </c>
      <c r="M1393" s="36" t="str">
        <f>('IRA-BD'!H530)</f>
        <v>Aceptable</v>
      </c>
      <c r="N1393" s="133">
        <f t="shared" si="107"/>
        <v>31</v>
      </c>
      <c r="O1393" s="80">
        <f t="shared" si="108"/>
        <v>45.544591216692275</v>
      </c>
      <c r="P1393" s="81" t="str">
        <f t="shared" si="109"/>
        <v>Moderado</v>
      </c>
      <c r="Q1393" s="11">
        <v>4</v>
      </c>
      <c r="R1393" s="11" t="s">
        <v>474</v>
      </c>
      <c r="S1393" s="11">
        <v>2</v>
      </c>
      <c r="T1393" s="11">
        <v>-74.088013239999995</v>
      </c>
      <c r="U1393" s="12">
        <v>4.528403956</v>
      </c>
    </row>
    <row r="1394" spans="1:21" x14ac:dyDescent="0.25">
      <c r="A1394" s="10">
        <v>538</v>
      </c>
      <c r="B1394" s="3" t="s">
        <v>512</v>
      </c>
      <c r="C1394" s="3" t="s">
        <v>318</v>
      </c>
      <c r="D1394" s="3" t="s">
        <v>1</v>
      </c>
      <c r="E1394" s="3" t="s">
        <v>513</v>
      </c>
      <c r="F1394" s="24">
        <f>('ICT-BD'!I539)</f>
        <v>12.787110239631197</v>
      </c>
      <c r="G1394" s="24" t="str">
        <f>('ICT-BD'!J539)</f>
        <v>Algo Frío</v>
      </c>
      <c r="H1394" s="24">
        <f t="shared" si="105"/>
        <v>28.801181057484246</v>
      </c>
      <c r="I1394" s="72">
        <f>('ICA-BD'!L539)</f>
        <v>54.870370370370367</v>
      </c>
      <c r="J1394" s="72" t="str">
        <f>('ICA-BD'!M539)</f>
        <v>Aceptable</v>
      </c>
      <c r="K1394" s="72">
        <f t="shared" si="106"/>
        <v>76.83259259259259</v>
      </c>
      <c r="L1394" s="133">
        <f>('IRA-BD'!G539)</f>
        <v>31</v>
      </c>
      <c r="M1394" s="36" t="str">
        <f>('IRA-BD'!H539)</f>
        <v>Aceptable</v>
      </c>
      <c r="N1394" s="133">
        <f t="shared" si="107"/>
        <v>31</v>
      </c>
      <c r="O1394" s="80">
        <f t="shared" si="108"/>
        <v>45.544591216692275</v>
      </c>
      <c r="P1394" s="81" t="str">
        <f t="shared" si="109"/>
        <v>Moderado</v>
      </c>
      <c r="Q1394" s="11">
        <v>4</v>
      </c>
      <c r="R1394" s="11" t="s">
        <v>474</v>
      </c>
      <c r="S1394" s="11">
        <v>1</v>
      </c>
      <c r="T1394" s="11">
        <v>-74.093046569999998</v>
      </c>
      <c r="U1394" s="12">
        <v>4.5203057009999998</v>
      </c>
    </row>
    <row r="1395" spans="1:21" x14ac:dyDescent="0.25">
      <c r="A1395" s="10">
        <v>2514</v>
      </c>
      <c r="B1395" s="3" t="s">
        <v>4627</v>
      </c>
      <c r="C1395" s="3" t="s">
        <v>3696</v>
      </c>
      <c r="D1395" s="3" t="s">
        <v>1</v>
      </c>
      <c r="E1395" s="3" t="s">
        <v>4628</v>
      </c>
      <c r="F1395" s="24">
        <f>('ICT-BD'!I2515)</f>
        <v>12.787110239631197</v>
      </c>
      <c r="G1395" s="24" t="str">
        <f>('ICT-BD'!J2515)</f>
        <v>Algo Frío</v>
      </c>
      <c r="H1395" s="24">
        <f t="shared" si="105"/>
        <v>28.801181057484246</v>
      </c>
      <c r="I1395" s="72">
        <f>('ICA-BD'!L2515)</f>
        <v>54.870370370370367</v>
      </c>
      <c r="J1395" s="72" t="str">
        <f>('ICA-BD'!M2515)</f>
        <v>Aceptable</v>
      </c>
      <c r="K1395" s="72">
        <f t="shared" si="106"/>
        <v>76.83259259259259</v>
      </c>
      <c r="L1395" s="133">
        <f>('IRA-BD'!G2515)</f>
        <v>31</v>
      </c>
      <c r="M1395" s="36" t="str">
        <f>('IRA-BD'!H2515)</f>
        <v>Aceptable</v>
      </c>
      <c r="N1395" s="133">
        <f t="shared" si="107"/>
        <v>31</v>
      </c>
      <c r="O1395" s="80">
        <f t="shared" si="108"/>
        <v>45.544591216692275</v>
      </c>
      <c r="P1395" s="81" t="str">
        <f t="shared" si="109"/>
        <v>Moderado</v>
      </c>
      <c r="Q1395" s="11">
        <v>11</v>
      </c>
      <c r="R1395" s="11" t="s">
        <v>166</v>
      </c>
      <c r="S1395" s="11">
        <v>5</v>
      </c>
      <c r="T1395" s="11">
        <v>-74.065909619999999</v>
      </c>
      <c r="U1395" s="12">
        <v>4.719731908</v>
      </c>
    </row>
    <row r="1396" spans="1:21" x14ac:dyDescent="0.25">
      <c r="A1396" s="10">
        <v>2516</v>
      </c>
      <c r="B1396" s="3" t="s">
        <v>4631</v>
      </c>
      <c r="C1396" s="3" t="s">
        <v>3696</v>
      </c>
      <c r="D1396" s="3" t="s">
        <v>1</v>
      </c>
      <c r="E1396" s="3" t="s">
        <v>4611</v>
      </c>
      <c r="F1396" s="24">
        <f>('ICT-BD'!I2517)</f>
        <v>12.787110239631197</v>
      </c>
      <c r="G1396" s="24" t="str">
        <f>('ICT-BD'!J2517)</f>
        <v>Algo Frío</v>
      </c>
      <c r="H1396" s="24">
        <f t="shared" si="105"/>
        <v>28.801181057484246</v>
      </c>
      <c r="I1396" s="72">
        <f>('ICA-BD'!L2517)</f>
        <v>54.870370370370367</v>
      </c>
      <c r="J1396" s="72" t="str">
        <f>('ICA-BD'!M2517)</f>
        <v>Aceptable</v>
      </c>
      <c r="K1396" s="72">
        <f t="shared" si="106"/>
        <v>76.83259259259259</v>
      </c>
      <c r="L1396" s="133">
        <f>('IRA-BD'!G2517)</f>
        <v>31</v>
      </c>
      <c r="M1396" s="36" t="str">
        <f>('IRA-BD'!H2517)</f>
        <v>Aceptable</v>
      </c>
      <c r="N1396" s="133">
        <f t="shared" si="107"/>
        <v>31</v>
      </c>
      <c r="O1396" s="80">
        <f t="shared" si="108"/>
        <v>45.544591216692275</v>
      </c>
      <c r="P1396" s="81" t="str">
        <f t="shared" si="109"/>
        <v>Moderado</v>
      </c>
      <c r="Q1396" s="11">
        <v>11</v>
      </c>
      <c r="R1396" s="11" t="s">
        <v>166</v>
      </c>
      <c r="S1396" s="11">
        <v>6</v>
      </c>
      <c r="T1396" s="11">
        <v>-74.075160010000005</v>
      </c>
      <c r="U1396" s="12">
        <v>4.7273758309999998</v>
      </c>
    </row>
    <row r="1397" spans="1:21" x14ac:dyDescent="0.25">
      <c r="A1397" s="10">
        <v>2518</v>
      </c>
      <c r="B1397" s="3" t="s">
        <v>4634</v>
      </c>
      <c r="C1397" s="3" t="s">
        <v>3696</v>
      </c>
      <c r="D1397" s="3" t="s">
        <v>1</v>
      </c>
      <c r="E1397" s="3" t="s">
        <v>4635</v>
      </c>
      <c r="F1397" s="24">
        <f>('ICT-BD'!I2519)</f>
        <v>12.787110239631197</v>
      </c>
      <c r="G1397" s="24" t="str">
        <f>('ICT-BD'!J2519)</f>
        <v>Algo Frío</v>
      </c>
      <c r="H1397" s="24">
        <f t="shared" si="105"/>
        <v>28.801181057484246</v>
      </c>
      <c r="I1397" s="72">
        <f>('ICA-BD'!L2519)</f>
        <v>54.870370370370367</v>
      </c>
      <c r="J1397" s="72" t="str">
        <f>('ICA-BD'!M2519)</f>
        <v>Aceptable</v>
      </c>
      <c r="K1397" s="72">
        <f t="shared" si="106"/>
        <v>76.83259259259259</v>
      </c>
      <c r="L1397" s="133">
        <f>('IRA-BD'!G2519)</f>
        <v>31</v>
      </c>
      <c r="M1397" s="36" t="str">
        <f>('IRA-BD'!H2519)</f>
        <v>Aceptable</v>
      </c>
      <c r="N1397" s="133">
        <f t="shared" si="107"/>
        <v>31</v>
      </c>
      <c r="O1397" s="80">
        <f t="shared" si="108"/>
        <v>45.544591216692275</v>
      </c>
      <c r="P1397" s="81" t="str">
        <f t="shared" si="109"/>
        <v>Moderado</v>
      </c>
      <c r="Q1397" s="11">
        <v>11</v>
      </c>
      <c r="R1397" s="11" t="s">
        <v>166</v>
      </c>
      <c r="S1397" s="11">
        <v>3</v>
      </c>
      <c r="T1397" s="11">
        <v>-74.065711410000006</v>
      </c>
      <c r="U1397" s="12">
        <v>4.715368131</v>
      </c>
    </row>
    <row r="1398" spans="1:21" x14ac:dyDescent="0.25">
      <c r="A1398" s="10">
        <v>2526</v>
      </c>
      <c r="B1398" s="3" t="s">
        <v>4649</v>
      </c>
      <c r="C1398" s="3" t="s">
        <v>3696</v>
      </c>
      <c r="D1398" s="3" t="s">
        <v>1</v>
      </c>
      <c r="E1398" s="3" t="s">
        <v>4650</v>
      </c>
      <c r="F1398" s="24">
        <f>('ICT-BD'!I2527)</f>
        <v>12.787110239631197</v>
      </c>
      <c r="G1398" s="24" t="str">
        <f>('ICT-BD'!J2527)</f>
        <v>Algo Frío</v>
      </c>
      <c r="H1398" s="24">
        <f t="shared" si="105"/>
        <v>28.801181057484246</v>
      </c>
      <c r="I1398" s="72">
        <f>('ICA-BD'!L2527)</f>
        <v>54.870370370370367</v>
      </c>
      <c r="J1398" s="72" t="str">
        <f>('ICA-BD'!M2527)</f>
        <v>Aceptable</v>
      </c>
      <c r="K1398" s="72">
        <f t="shared" si="106"/>
        <v>76.83259259259259</v>
      </c>
      <c r="L1398" s="133">
        <f>('IRA-BD'!G2527)</f>
        <v>31</v>
      </c>
      <c r="M1398" s="36" t="str">
        <f>('IRA-BD'!H2527)</f>
        <v>Aceptable</v>
      </c>
      <c r="N1398" s="133">
        <f t="shared" si="107"/>
        <v>31</v>
      </c>
      <c r="O1398" s="80">
        <f t="shared" si="108"/>
        <v>45.544591216692275</v>
      </c>
      <c r="P1398" s="81" t="str">
        <f t="shared" si="109"/>
        <v>Moderado</v>
      </c>
      <c r="Q1398" s="11">
        <v>11</v>
      </c>
      <c r="R1398" s="11" t="s">
        <v>166</v>
      </c>
      <c r="S1398" s="11">
        <v>5</v>
      </c>
      <c r="T1398" s="11">
        <v>-74.065935800000005</v>
      </c>
      <c r="U1398" s="12">
        <v>4.7260872169999999</v>
      </c>
    </row>
    <row r="1399" spans="1:21" x14ac:dyDescent="0.25">
      <c r="A1399" s="10">
        <v>2530</v>
      </c>
      <c r="B1399" s="3" t="s">
        <v>4656</v>
      </c>
      <c r="C1399" s="3" t="s">
        <v>3696</v>
      </c>
      <c r="D1399" s="3" t="s">
        <v>1</v>
      </c>
      <c r="E1399" s="3" t="s">
        <v>4657</v>
      </c>
      <c r="F1399" s="24">
        <f>('ICT-BD'!I2531)</f>
        <v>12.787110239631197</v>
      </c>
      <c r="G1399" s="24" t="str">
        <f>('ICT-BD'!J2531)</f>
        <v>Algo Frío</v>
      </c>
      <c r="H1399" s="24">
        <f t="shared" si="105"/>
        <v>28.801181057484246</v>
      </c>
      <c r="I1399" s="72">
        <f>('ICA-BD'!L2531)</f>
        <v>54.870370370370367</v>
      </c>
      <c r="J1399" s="72" t="str">
        <f>('ICA-BD'!M2531)</f>
        <v>Aceptable</v>
      </c>
      <c r="K1399" s="72">
        <f t="shared" si="106"/>
        <v>76.83259259259259</v>
      </c>
      <c r="L1399" s="133">
        <f>('IRA-BD'!G2531)</f>
        <v>31</v>
      </c>
      <c r="M1399" s="36" t="str">
        <f>('IRA-BD'!H2531)</f>
        <v>Aceptable</v>
      </c>
      <c r="N1399" s="133">
        <f t="shared" si="107"/>
        <v>31</v>
      </c>
      <c r="O1399" s="80">
        <f t="shared" si="108"/>
        <v>45.544591216692275</v>
      </c>
      <c r="P1399" s="81" t="str">
        <f t="shared" si="109"/>
        <v>Moderado</v>
      </c>
      <c r="Q1399" s="11">
        <v>11</v>
      </c>
      <c r="R1399" s="11" t="s">
        <v>166</v>
      </c>
      <c r="S1399" s="11">
        <v>5</v>
      </c>
      <c r="T1399" s="11">
        <v>-74.066584599999999</v>
      </c>
      <c r="U1399" s="12">
        <v>4.7260640880000002</v>
      </c>
    </row>
    <row r="1400" spans="1:21" x14ac:dyDescent="0.25">
      <c r="A1400" s="10">
        <v>2536</v>
      </c>
      <c r="B1400" s="3" t="s">
        <v>4666</v>
      </c>
      <c r="C1400" s="3" t="s">
        <v>3696</v>
      </c>
      <c r="D1400" s="3" t="s">
        <v>1</v>
      </c>
      <c r="E1400" s="3" t="s">
        <v>4667</v>
      </c>
      <c r="F1400" s="24">
        <f>('ICT-BD'!I2537)</f>
        <v>12.787110239631197</v>
      </c>
      <c r="G1400" s="24" t="str">
        <f>('ICT-BD'!J2537)</f>
        <v>Algo Frío</v>
      </c>
      <c r="H1400" s="24">
        <f t="shared" si="105"/>
        <v>28.801181057484246</v>
      </c>
      <c r="I1400" s="72">
        <f>('ICA-BD'!L2537)</f>
        <v>54.870370370370367</v>
      </c>
      <c r="J1400" s="72" t="str">
        <f>('ICA-BD'!M2537)</f>
        <v>Aceptable</v>
      </c>
      <c r="K1400" s="72">
        <f t="shared" si="106"/>
        <v>76.83259259259259</v>
      </c>
      <c r="L1400" s="133">
        <f>('IRA-BD'!G2537)</f>
        <v>31</v>
      </c>
      <c r="M1400" s="36" t="str">
        <f>('IRA-BD'!H2537)</f>
        <v>Aceptable</v>
      </c>
      <c r="N1400" s="133">
        <f t="shared" si="107"/>
        <v>31</v>
      </c>
      <c r="O1400" s="80">
        <f t="shared" si="108"/>
        <v>45.544591216692275</v>
      </c>
      <c r="P1400" s="81" t="str">
        <f t="shared" si="109"/>
        <v>Moderado</v>
      </c>
      <c r="Q1400" s="11">
        <v>11</v>
      </c>
      <c r="R1400" s="11" t="s">
        <v>166</v>
      </c>
      <c r="S1400" s="11">
        <v>5</v>
      </c>
      <c r="T1400" s="11">
        <v>-74.065901949999997</v>
      </c>
      <c r="U1400" s="12">
        <v>4.7235440400000002</v>
      </c>
    </row>
    <row r="1401" spans="1:21" x14ac:dyDescent="0.25">
      <c r="A1401" s="10">
        <v>2560</v>
      </c>
      <c r="B1401" s="3" t="s">
        <v>4708</v>
      </c>
      <c r="C1401" s="3" t="s">
        <v>3696</v>
      </c>
      <c r="D1401" s="3" t="s">
        <v>1</v>
      </c>
      <c r="E1401" s="3" t="s">
        <v>4709</v>
      </c>
      <c r="F1401" s="24">
        <f>('ICT-BD'!I2561)</f>
        <v>12.787110239631197</v>
      </c>
      <c r="G1401" s="24" t="str">
        <f>('ICT-BD'!J2561)</f>
        <v>Algo Frío</v>
      </c>
      <c r="H1401" s="24">
        <f t="shared" si="105"/>
        <v>28.801181057484246</v>
      </c>
      <c r="I1401" s="72">
        <f>('ICA-BD'!L2561)</f>
        <v>54.870370370370367</v>
      </c>
      <c r="J1401" s="72" t="str">
        <f>('ICA-BD'!M2561)</f>
        <v>Aceptable</v>
      </c>
      <c r="K1401" s="72">
        <f t="shared" si="106"/>
        <v>76.83259259259259</v>
      </c>
      <c r="L1401" s="133">
        <f>('IRA-BD'!G2561)</f>
        <v>31</v>
      </c>
      <c r="M1401" s="36" t="str">
        <f>('IRA-BD'!H2561)</f>
        <v>Aceptable</v>
      </c>
      <c r="N1401" s="133">
        <f t="shared" si="107"/>
        <v>31</v>
      </c>
      <c r="O1401" s="80">
        <f t="shared" si="108"/>
        <v>45.544591216692275</v>
      </c>
      <c r="P1401" s="81" t="str">
        <f t="shared" si="109"/>
        <v>Moderado</v>
      </c>
      <c r="Q1401" s="11">
        <v>11</v>
      </c>
      <c r="R1401" s="11" t="s">
        <v>166</v>
      </c>
      <c r="S1401" s="11">
        <v>5</v>
      </c>
      <c r="T1401" s="11">
        <v>-74.062728160000006</v>
      </c>
      <c r="U1401" s="12">
        <v>4.7242379369999998</v>
      </c>
    </row>
    <row r="1402" spans="1:21" x14ac:dyDescent="0.25">
      <c r="A1402" s="10">
        <v>2562</v>
      </c>
      <c r="B1402" s="3" t="s">
        <v>4712</v>
      </c>
      <c r="C1402" s="3" t="s">
        <v>3696</v>
      </c>
      <c r="D1402" s="3" t="s">
        <v>1</v>
      </c>
      <c r="E1402" s="3" t="s">
        <v>4620</v>
      </c>
      <c r="F1402" s="24">
        <f>('ICT-BD'!I2563)</f>
        <v>12.787110239631197</v>
      </c>
      <c r="G1402" s="24" t="str">
        <f>('ICT-BD'!J2563)</f>
        <v>Algo Frío</v>
      </c>
      <c r="H1402" s="24">
        <f t="shared" si="105"/>
        <v>28.801181057484246</v>
      </c>
      <c r="I1402" s="72">
        <f>('ICA-BD'!L2563)</f>
        <v>54.870370370370367</v>
      </c>
      <c r="J1402" s="72" t="str">
        <f>('ICA-BD'!M2563)</f>
        <v>Aceptable</v>
      </c>
      <c r="K1402" s="72">
        <f t="shared" si="106"/>
        <v>76.83259259259259</v>
      </c>
      <c r="L1402" s="133">
        <f>('IRA-BD'!G2563)</f>
        <v>31</v>
      </c>
      <c r="M1402" s="36" t="str">
        <f>('IRA-BD'!H2563)</f>
        <v>Aceptable</v>
      </c>
      <c r="N1402" s="133">
        <f t="shared" si="107"/>
        <v>31</v>
      </c>
      <c r="O1402" s="80">
        <f t="shared" si="108"/>
        <v>45.544591216692275</v>
      </c>
      <c r="P1402" s="81" t="str">
        <f t="shared" si="109"/>
        <v>Moderado</v>
      </c>
      <c r="Q1402" s="11">
        <v>11</v>
      </c>
      <c r="R1402" s="11" t="s">
        <v>166</v>
      </c>
      <c r="S1402" s="11">
        <v>5</v>
      </c>
      <c r="T1402" s="11">
        <v>-74.061507320000004</v>
      </c>
      <c r="U1402" s="12">
        <v>4.7260818789999997</v>
      </c>
    </row>
    <row r="1403" spans="1:21" x14ac:dyDescent="0.25">
      <c r="A1403" s="10">
        <v>2567</v>
      </c>
      <c r="B1403" s="3" t="s">
        <v>4721</v>
      </c>
      <c r="C1403" s="3" t="s">
        <v>3696</v>
      </c>
      <c r="D1403" s="3" t="s">
        <v>1</v>
      </c>
      <c r="E1403" s="3" t="s">
        <v>4720</v>
      </c>
      <c r="F1403" s="24">
        <f>('ICT-BD'!I2568)</f>
        <v>12.787110239631197</v>
      </c>
      <c r="G1403" s="24" t="str">
        <f>('ICT-BD'!J2568)</f>
        <v>Algo Frío</v>
      </c>
      <c r="H1403" s="24">
        <f t="shared" si="105"/>
        <v>28.801181057484246</v>
      </c>
      <c r="I1403" s="72">
        <f>('ICA-BD'!L2568)</f>
        <v>54.870370370370367</v>
      </c>
      <c r="J1403" s="72" t="str">
        <f>('ICA-BD'!M2568)</f>
        <v>Aceptable</v>
      </c>
      <c r="K1403" s="72">
        <f t="shared" si="106"/>
        <v>76.83259259259259</v>
      </c>
      <c r="L1403" s="133">
        <f>('IRA-BD'!G2568)</f>
        <v>31</v>
      </c>
      <c r="M1403" s="36" t="str">
        <f>('IRA-BD'!H2568)</f>
        <v>Aceptable</v>
      </c>
      <c r="N1403" s="133">
        <f t="shared" si="107"/>
        <v>31</v>
      </c>
      <c r="O1403" s="80">
        <f t="shared" si="108"/>
        <v>45.544591216692275</v>
      </c>
      <c r="P1403" s="81" t="str">
        <f t="shared" si="109"/>
        <v>Moderado</v>
      </c>
      <c r="Q1403" s="11">
        <v>11</v>
      </c>
      <c r="R1403" s="11" t="s">
        <v>166</v>
      </c>
      <c r="S1403" s="11">
        <v>4</v>
      </c>
      <c r="T1403" s="11">
        <v>-74.061179129999999</v>
      </c>
      <c r="U1403" s="12">
        <v>4.7229768820000002</v>
      </c>
    </row>
    <row r="1404" spans="1:21" x14ac:dyDescent="0.25">
      <c r="A1404" s="10">
        <v>2571</v>
      </c>
      <c r="B1404" s="3" t="s">
        <v>4727</v>
      </c>
      <c r="C1404" s="3" t="s">
        <v>3696</v>
      </c>
      <c r="D1404" s="3" t="s">
        <v>1</v>
      </c>
      <c r="E1404" s="3" t="s">
        <v>4728</v>
      </c>
      <c r="F1404" s="24">
        <f>('ICT-BD'!I2572)</f>
        <v>12.787110239631197</v>
      </c>
      <c r="G1404" s="24" t="str">
        <f>('ICT-BD'!J2572)</f>
        <v>Algo Frío</v>
      </c>
      <c r="H1404" s="24">
        <f t="shared" si="105"/>
        <v>28.801181057484246</v>
      </c>
      <c r="I1404" s="72">
        <f>('ICA-BD'!L2572)</f>
        <v>54.870370370370367</v>
      </c>
      <c r="J1404" s="72" t="str">
        <f>('ICA-BD'!M2572)</f>
        <v>Aceptable</v>
      </c>
      <c r="K1404" s="72">
        <f t="shared" si="106"/>
        <v>76.83259259259259</v>
      </c>
      <c r="L1404" s="133">
        <f>('IRA-BD'!G2572)</f>
        <v>31</v>
      </c>
      <c r="M1404" s="36" t="str">
        <f>('IRA-BD'!H2572)</f>
        <v>Aceptable</v>
      </c>
      <c r="N1404" s="133">
        <f t="shared" si="107"/>
        <v>31</v>
      </c>
      <c r="O1404" s="80">
        <f t="shared" si="108"/>
        <v>45.544591216692275</v>
      </c>
      <c r="P1404" s="81" t="str">
        <f t="shared" si="109"/>
        <v>Moderado</v>
      </c>
      <c r="Q1404" s="11">
        <v>11</v>
      </c>
      <c r="R1404" s="11" t="s">
        <v>166</v>
      </c>
      <c r="S1404" s="11">
        <v>5</v>
      </c>
      <c r="T1404" s="11">
        <v>-74.070280650000001</v>
      </c>
      <c r="U1404" s="12">
        <v>4.7280402710000002</v>
      </c>
    </row>
    <row r="1405" spans="1:21" x14ac:dyDescent="0.25">
      <c r="A1405" s="10">
        <v>2572</v>
      </c>
      <c r="B1405" s="3" t="s">
        <v>4729</v>
      </c>
      <c r="C1405" s="3" t="s">
        <v>3696</v>
      </c>
      <c r="D1405" s="3" t="s">
        <v>1</v>
      </c>
      <c r="E1405" s="3" t="s">
        <v>4730</v>
      </c>
      <c r="F1405" s="24">
        <f>('ICT-BD'!I2573)</f>
        <v>12.787110239631197</v>
      </c>
      <c r="G1405" s="24" t="str">
        <f>('ICT-BD'!J2573)</f>
        <v>Algo Frío</v>
      </c>
      <c r="H1405" s="24">
        <f t="shared" si="105"/>
        <v>28.801181057484246</v>
      </c>
      <c r="I1405" s="72">
        <f>('ICA-BD'!L2573)</f>
        <v>54.870370370370367</v>
      </c>
      <c r="J1405" s="72" t="str">
        <f>('ICA-BD'!M2573)</f>
        <v>Aceptable</v>
      </c>
      <c r="K1405" s="72">
        <f t="shared" si="106"/>
        <v>76.83259259259259</v>
      </c>
      <c r="L1405" s="133">
        <f>('IRA-BD'!G2573)</f>
        <v>31</v>
      </c>
      <c r="M1405" s="36" t="str">
        <f>('IRA-BD'!H2573)</f>
        <v>Aceptable</v>
      </c>
      <c r="N1405" s="133">
        <f t="shared" si="107"/>
        <v>31</v>
      </c>
      <c r="O1405" s="80">
        <f t="shared" si="108"/>
        <v>45.544591216692275</v>
      </c>
      <c r="P1405" s="81" t="str">
        <f t="shared" si="109"/>
        <v>Moderado</v>
      </c>
      <c r="Q1405" s="11">
        <v>11</v>
      </c>
      <c r="R1405" s="11" t="s">
        <v>166</v>
      </c>
      <c r="S1405" s="11">
        <v>5</v>
      </c>
      <c r="T1405" s="11">
        <v>-74.074293280000006</v>
      </c>
      <c r="U1405" s="12">
        <v>4.7301809439999998</v>
      </c>
    </row>
    <row r="1406" spans="1:21" x14ac:dyDescent="0.25">
      <c r="A1406" s="10">
        <v>2574</v>
      </c>
      <c r="B1406" s="3" t="s">
        <v>4732</v>
      </c>
      <c r="C1406" s="3" t="s">
        <v>3696</v>
      </c>
      <c r="D1406" s="3" t="s">
        <v>1</v>
      </c>
      <c r="E1406" s="3" t="s">
        <v>4733</v>
      </c>
      <c r="F1406" s="24">
        <f>('ICT-BD'!I2575)</f>
        <v>12.787110239631197</v>
      </c>
      <c r="G1406" s="24" t="str">
        <f>('ICT-BD'!J2575)</f>
        <v>Algo Frío</v>
      </c>
      <c r="H1406" s="24">
        <f t="shared" si="105"/>
        <v>28.801181057484246</v>
      </c>
      <c r="I1406" s="72">
        <f>('ICA-BD'!L2575)</f>
        <v>54.870370370370367</v>
      </c>
      <c r="J1406" s="72" t="str">
        <f>('ICA-BD'!M2575)</f>
        <v>Aceptable</v>
      </c>
      <c r="K1406" s="72">
        <f t="shared" si="106"/>
        <v>76.83259259259259</v>
      </c>
      <c r="L1406" s="133">
        <f>('IRA-BD'!G2575)</f>
        <v>31</v>
      </c>
      <c r="M1406" s="36" t="str">
        <f>('IRA-BD'!H2575)</f>
        <v>Aceptable</v>
      </c>
      <c r="N1406" s="133">
        <f t="shared" si="107"/>
        <v>31</v>
      </c>
      <c r="O1406" s="80">
        <f t="shared" si="108"/>
        <v>45.544591216692275</v>
      </c>
      <c r="P1406" s="81" t="str">
        <f t="shared" si="109"/>
        <v>Moderado</v>
      </c>
      <c r="Q1406" s="11">
        <v>11</v>
      </c>
      <c r="R1406" s="11" t="s">
        <v>166</v>
      </c>
      <c r="S1406" s="11">
        <v>6</v>
      </c>
      <c r="T1406" s="11">
        <v>-74.076994880000001</v>
      </c>
      <c r="U1406" s="12">
        <v>4.7325618309999999</v>
      </c>
    </row>
    <row r="1407" spans="1:21" x14ac:dyDescent="0.25">
      <c r="A1407" s="10">
        <v>2586</v>
      </c>
      <c r="B1407" s="3" t="s">
        <v>4750</v>
      </c>
      <c r="C1407" s="3" t="s">
        <v>3696</v>
      </c>
      <c r="D1407" s="3" t="s">
        <v>1</v>
      </c>
      <c r="E1407" s="3" t="s">
        <v>4751</v>
      </c>
      <c r="F1407" s="24">
        <f>('ICT-BD'!I2587)</f>
        <v>12.787110239631197</v>
      </c>
      <c r="G1407" s="24" t="str">
        <f>('ICT-BD'!J2587)</f>
        <v>Algo Frío</v>
      </c>
      <c r="H1407" s="24">
        <f t="shared" si="105"/>
        <v>28.801181057484246</v>
      </c>
      <c r="I1407" s="72">
        <f>('ICA-BD'!L2587)</f>
        <v>54.870370370370367</v>
      </c>
      <c r="J1407" s="72" t="str">
        <f>('ICA-BD'!M2587)</f>
        <v>Aceptable</v>
      </c>
      <c r="K1407" s="72">
        <f t="shared" si="106"/>
        <v>76.83259259259259</v>
      </c>
      <c r="L1407" s="133">
        <f>('IRA-BD'!G2587)</f>
        <v>31</v>
      </c>
      <c r="M1407" s="36" t="str">
        <f>('IRA-BD'!H2587)</f>
        <v>Aceptable</v>
      </c>
      <c r="N1407" s="133">
        <f t="shared" si="107"/>
        <v>31</v>
      </c>
      <c r="O1407" s="80">
        <f t="shared" si="108"/>
        <v>45.544591216692275</v>
      </c>
      <c r="P1407" s="81" t="str">
        <f t="shared" si="109"/>
        <v>Moderado</v>
      </c>
      <c r="Q1407" s="11">
        <v>11</v>
      </c>
      <c r="R1407" s="11" t="s">
        <v>166</v>
      </c>
      <c r="S1407" s="11">
        <v>5</v>
      </c>
      <c r="T1407" s="11">
        <v>-74.062778629999997</v>
      </c>
      <c r="U1407" s="12">
        <v>4.7189388860000001</v>
      </c>
    </row>
    <row r="1408" spans="1:21" x14ac:dyDescent="0.25">
      <c r="A1408" s="10">
        <v>2696</v>
      </c>
      <c r="B1408" s="3" t="s">
        <v>4938</v>
      </c>
      <c r="C1408" s="3" t="s">
        <v>3696</v>
      </c>
      <c r="D1408" s="3" t="s">
        <v>1</v>
      </c>
      <c r="E1408" s="3" t="s">
        <v>4939</v>
      </c>
      <c r="F1408" s="24">
        <f>('ICT-BD'!I2697)</f>
        <v>12.787110239631197</v>
      </c>
      <c r="G1408" s="24" t="str">
        <f>('ICT-BD'!J2697)</f>
        <v>Algo Frío</v>
      </c>
      <c r="H1408" s="24">
        <f t="shared" si="105"/>
        <v>28.801181057484246</v>
      </c>
      <c r="I1408" s="72">
        <f>('ICA-BD'!L2697)</f>
        <v>54.870370370370367</v>
      </c>
      <c r="J1408" s="72" t="str">
        <f>('ICA-BD'!M2697)</f>
        <v>Aceptable</v>
      </c>
      <c r="K1408" s="72">
        <f t="shared" si="106"/>
        <v>76.83259259259259</v>
      </c>
      <c r="L1408" s="133">
        <f>('IRA-BD'!G2697)</f>
        <v>31</v>
      </c>
      <c r="M1408" s="36" t="str">
        <f>('IRA-BD'!H2697)</f>
        <v>Aceptable</v>
      </c>
      <c r="N1408" s="133">
        <f t="shared" si="107"/>
        <v>31</v>
      </c>
      <c r="O1408" s="80">
        <f t="shared" si="108"/>
        <v>45.544591216692275</v>
      </c>
      <c r="P1408" s="81" t="str">
        <f t="shared" si="109"/>
        <v>Moderado</v>
      </c>
      <c r="Q1408" s="11">
        <v>11</v>
      </c>
      <c r="R1408" s="11" t="s">
        <v>166</v>
      </c>
      <c r="S1408" s="11">
        <v>5</v>
      </c>
      <c r="T1408" s="11">
        <v>-74.066610749999995</v>
      </c>
      <c r="U1408" s="12">
        <v>4.7203650939999999</v>
      </c>
    </row>
    <row r="1409" spans="1:21" x14ac:dyDescent="0.25">
      <c r="A1409" s="10">
        <v>2698</v>
      </c>
      <c r="B1409" s="3" t="s">
        <v>4942</v>
      </c>
      <c r="C1409" s="3" t="s">
        <v>3696</v>
      </c>
      <c r="D1409" s="3" t="s">
        <v>1</v>
      </c>
      <c r="E1409" s="3" t="s">
        <v>4943</v>
      </c>
      <c r="F1409" s="24">
        <f>('ICT-BD'!I2699)</f>
        <v>12.787110239631197</v>
      </c>
      <c r="G1409" s="24" t="str">
        <f>('ICT-BD'!J2699)</f>
        <v>Algo Frío</v>
      </c>
      <c r="H1409" s="24">
        <f t="shared" si="105"/>
        <v>28.801181057484246</v>
      </c>
      <c r="I1409" s="72">
        <f>('ICA-BD'!L2699)</f>
        <v>54.870370370370367</v>
      </c>
      <c r="J1409" s="72" t="str">
        <f>('ICA-BD'!M2699)</f>
        <v>Aceptable</v>
      </c>
      <c r="K1409" s="72">
        <f t="shared" si="106"/>
        <v>76.83259259259259</v>
      </c>
      <c r="L1409" s="133">
        <f>('IRA-BD'!G2699)</f>
        <v>31</v>
      </c>
      <c r="M1409" s="36" t="str">
        <f>('IRA-BD'!H2699)</f>
        <v>Aceptable</v>
      </c>
      <c r="N1409" s="133">
        <f t="shared" si="107"/>
        <v>31</v>
      </c>
      <c r="O1409" s="80">
        <f t="shared" si="108"/>
        <v>45.544591216692275</v>
      </c>
      <c r="P1409" s="81" t="str">
        <f t="shared" si="109"/>
        <v>Moderado</v>
      </c>
      <c r="Q1409" s="11">
        <v>11</v>
      </c>
      <c r="R1409" s="11" t="s">
        <v>166</v>
      </c>
      <c r="S1409" s="11">
        <v>5</v>
      </c>
      <c r="T1409" s="11">
        <v>-74.064583330000005</v>
      </c>
      <c r="U1409" s="12">
        <v>4.7245230810000001</v>
      </c>
    </row>
    <row r="1410" spans="1:21" x14ac:dyDescent="0.25">
      <c r="A1410" s="10">
        <v>2712</v>
      </c>
      <c r="B1410" s="3" t="s">
        <v>4966</v>
      </c>
      <c r="C1410" s="3" t="s">
        <v>3696</v>
      </c>
      <c r="D1410" s="3" t="s">
        <v>1</v>
      </c>
      <c r="E1410" s="3" t="s">
        <v>3760</v>
      </c>
      <c r="F1410" s="24">
        <f>('ICT-BD'!I2713)</f>
        <v>12.787110239631197</v>
      </c>
      <c r="G1410" s="24" t="str">
        <f>('ICT-BD'!J2713)</f>
        <v>Algo Frío</v>
      </c>
      <c r="H1410" s="24">
        <f t="shared" ref="H1410:H1473" si="110">IF(F1410&lt;=3, F1410*25/3,
IF(F1410&lt;=5, 26 + (F1410-3.1)*25/1.9,
IF(F1410&lt;=7, 51 + (F1410-5.1)*25/1.9,
IF(F1410&lt;=11, 76 + (F1410-7.1)*25/3.9,
IF(F1410&lt;=13, 51 - (F1410-11.1)*25/1.9,
IF(F1410&lt;=15, 26 - (F1410-13.1)*25/1.9,
25 - (F1410-15)*25/35))))))</f>
        <v>28.801181057484246</v>
      </c>
      <c r="I1410" s="72">
        <f>('ICA-BD'!L2713)</f>
        <v>54.870370370370367</v>
      </c>
      <c r="J1410" s="72" t="str">
        <f>('ICA-BD'!M2713)</f>
        <v>Aceptable</v>
      </c>
      <c r="K1410" s="72">
        <f t="shared" ref="K1410:K1473" si="111">IF(I1410&lt;=50, 100 - (I1410-0)*20/50,
IF(I1410&lt;=100, 79 - (I1410-51)*28/50,
IF(I1410&lt;=150, 50 - (I1410-101)*20/50,
IF(I1410&lt;=200, 29 - (I1410-151)*14/50,
IF(I1410&lt;=300, 14 - (I1410-201)*4/100,
9 - (I1410-301)*9/200)))))</f>
        <v>76.83259259259259</v>
      </c>
      <c r="L1410" s="133">
        <f>('IRA-BD'!G2713)</f>
        <v>31</v>
      </c>
      <c r="M1410" s="36" t="str">
        <f>('IRA-BD'!H2713)</f>
        <v>Aceptable</v>
      </c>
      <c r="N1410" s="133">
        <f t="shared" ref="N1410:N1473" si="112">(L1410)</f>
        <v>31</v>
      </c>
      <c r="O1410" s="80">
        <f t="shared" ref="O1410:O1473" si="113">((H1410+K1410+N1410)/3)</f>
        <v>45.544591216692275</v>
      </c>
      <c r="P1410" s="81" t="str">
        <f t="shared" ref="P1410:P1473" si="114">IF(O1410&gt;=80, "Óptimo",
IF(O1410&gt;=60, "Bueno",
IF(O1410&gt;=40, "Moderado",
IF(O1410&gt;=20, "Bajo", "Malo"))))</f>
        <v>Moderado</v>
      </c>
      <c r="Q1410" s="11">
        <v>11</v>
      </c>
      <c r="R1410" s="11" t="s">
        <v>166</v>
      </c>
      <c r="S1410" s="11">
        <v>5</v>
      </c>
      <c r="T1410" s="11">
        <v>-74.065127239999995</v>
      </c>
      <c r="U1410" s="12">
        <v>4.7115892280000002</v>
      </c>
    </row>
    <row r="1411" spans="1:21" x14ac:dyDescent="0.25">
      <c r="A1411" s="10">
        <v>2848</v>
      </c>
      <c r="B1411" s="3" t="s">
        <v>5208</v>
      </c>
      <c r="C1411" s="3" t="s">
        <v>5098</v>
      </c>
      <c r="D1411" s="3" t="s">
        <v>1</v>
      </c>
      <c r="E1411" s="3" t="s">
        <v>5209</v>
      </c>
      <c r="F1411" s="24">
        <f>('ICT-BD'!I2849)</f>
        <v>12.787110239631197</v>
      </c>
      <c r="G1411" s="24" t="str">
        <f>('ICT-BD'!J2849)</f>
        <v>Algo Frío</v>
      </c>
      <c r="H1411" s="24">
        <f t="shared" si="110"/>
        <v>28.801181057484246</v>
      </c>
      <c r="I1411" s="72">
        <f>('ICA-BD'!L2849)</f>
        <v>54.870370370370367</v>
      </c>
      <c r="J1411" s="72" t="str">
        <f>('ICA-BD'!M2849)</f>
        <v>Aceptable</v>
      </c>
      <c r="K1411" s="72">
        <f t="shared" si="111"/>
        <v>76.83259259259259</v>
      </c>
      <c r="L1411" s="133">
        <f>('IRA-BD'!G2849)</f>
        <v>31</v>
      </c>
      <c r="M1411" s="36" t="str">
        <f>('IRA-BD'!H2849)</f>
        <v>Aceptable</v>
      </c>
      <c r="N1411" s="133">
        <f t="shared" si="112"/>
        <v>31</v>
      </c>
      <c r="O1411" s="80">
        <f t="shared" si="113"/>
        <v>45.544591216692275</v>
      </c>
      <c r="P1411" s="81" t="str">
        <f t="shared" si="114"/>
        <v>Moderado</v>
      </c>
      <c r="Q1411" s="11">
        <v>13</v>
      </c>
      <c r="R1411" s="11" t="s">
        <v>171</v>
      </c>
      <c r="S1411" s="11">
        <v>4</v>
      </c>
      <c r="T1411" s="11">
        <v>-74.10215547</v>
      </c>
      <c r="U1411" s="12">
        <v>4.642299586</v>
      </c>
    </row>
    <row r="1412" spans="1:21" x14ac:dyDescent="0.25">
      <c r="A1412" s="10">
        <v>2849</v>
      </c>
      <c r="B1412" s="3" t="s">
        <v>5210</v>
      </c>
      <c r="C1412" s="3" t="s">
        <v>5098</v>
      </c>
      <c r="D1412" s="3" t="s">
        <v>1</v>
      </c>
      <c r="E1412" s="3" t="s">
        <v>5211</v>
      </c>
      <c r="F1412" s="24">
        <f>('ICT-BD'!I2850)</f>
        <v>12.787110239631197</v>
      </c>
      <c r="G1412" s="24" t="str">
        <f>('ICT-BD'!J2850)</f>
        <v>Algo Frío</v>
      </c>
      <c r="H1412" s="24">
        <f t="shared" si="110"/>
        <v>28.801181057484246</v>
      </c>
      <c r="I1412" s="72">
        <f>('ICA-BD'!L2850)</f>
        <v>54.870370370370367</v>
      </c>
      <c r="J1412" s="72" t="str">
        <f>('ICA-BD'!M2850)</f>
        <v>Aceptable</v>
      </c>
      <c r="K1412" s="72">
        <f t="shared" si="111"/>
        <v>76.83259259259259</v>
      </c>
      <c r="L1412" s="133">
        <f>('IRA-BD'!G2850)</f>
        <v>31</v>
      </c>
      <c r="M1412" s="36" t="str">
        <f>('IRA-BD'!H2850)</f>
        <v>Aceptable</v>
      </c>
      <c r="N1412" s="133">
        <f t="shared" si="112"/>
        <v>31</v>
      </c>
      <c r="O1412" s="80">
        <f t="shared" si="113"/>
        <v>45.544591216692275</v>
      </c>
      <c r="P1412" s="81" t="str">
        <f t="shared" si="114"/>
        <v>Moderado</v>
      </c>
      <c r="Q1412" s="11">
        <v>13</v>
      </c>
      <c r="R1412" s="11" t="s">
        <v>171</v>
      </c>
      <c r="S1412" s="11">
        <v>4</v>
      </c>
      <c r="T1412" s="11">
        <v>-74.100537900000006</v>
      </c>
      <c r="U1412" s="12">
        <v>4.6430941910000003</v>
      </c>
    </row>
    <row r="1413" spans="1:21" x14ac:dyDescent="0.25">
      <c r="A1413" s="10">
        <v>2853</v>
      </c>
      <c r="B1413" s="3" t="s">
        <v>5217</v>
      </c>
      <c r="C1413" s="3" t="s">
        <v>5098</v>
      </c>
      <c r="D1413" s="3" t="s">
        <v>1</v>
      </c>
      <c r="E1413" s="3" t="s">
        <v>5209</v>
      </c>
      <c r="F1413" s="24">
        <f>('ICT-BD'!I2854)</f>
        <v>12.787110239631197</v>
      </c>
      <c r="G1413" s="24" t="str">
        <f>('ICT-BD'!J2854)</f>
        <v>Algo Frío</v>
      </c>
      <c r="H1413" s="24">
        <f t="shared" si="110"/>
        <v>28.801181057484246</v>
      </c>
      <c r="I1413" s="72">
        <f>('ICA-BD'!L2854)</f>
        <v>54.870370370370367</v>
      </c>
      <c r="J1413" s="72" t="str">
        <f>('ICA-BD'!M2854)</f>
        <v>Aceptable</v>
      </c>
      <c r="K1413" s="72">
        <f t="shared" si="111"/>
        <v>76.83259259259259</v>
      </c>
      <c r="L1413" s="133">
        <f>('IRA-BD'!G2854)</f>
        <v>31</v>
      </c>
      <c r="M1413" s="36" t="str">
        <f>('IRA-BD'!H2854)</f>
        <v>Aceptable</v>
      </c>
      <c r="N1413" s="133">
        <f t="shared" si="112"/>
        <v>31</v>
      </c>
      <c r="O1413" s="80">
        <f t="shared" si="113"/>
        <v>45.544591216692275</v>
      </c>
      <c r="P1413" s="81" t="str">
        <f t="shared" si="114"/>
        <v>Moderado</v>
      </c>
      <c r="Q1413" s="11">
        <v>13</v>
      </c>
      <c r="R1413" s="11" t="s">
        <v>171</v>
      </c>
      <c r="S1413" s="11">
        <v>4</v>
      </c>
      <c r="T1413" s="11">
        <v>-74.101515710000001</v>
      </c>
      <c r="U1413" s="12">
        <v>4.6420012010000002</v>
      </c>
    </row>
    <row r="1414" spans="1:21" x14ac:dyDescent="0.25">
      <c r="A1414" s="10">
        <v>2857</v>
      </c>
      <c r="B1414" s="3" t="s">
        <v>5221</v>
      </c>
      <c r="C1414" s="3" t="s">
        <v>5098</v>
      </c>
      <c r="D1414" s="3" t="s">
        <v>1</v>
      </c>
      <c r="E1414" s="3" t="s">
        <v>5222</v>
      </c>
      <c r="F1414" s="24">
        <f>('ICT-BD'!I2858)</f>
        <v>12.787110239631197</v>
      </c>
      <c r="G1414" s="24" t="str">
        <f>('ICT-BD'!J2858)</f>
        <v>Algo Frío</v>
      </c>
      <c r="H1414" s="24">
        <f t="shared" si="110"/>
        <v>28.801181057484246</v>
      </c>
      <c r="I1414" s="72">
        <f>('ICA-BD'!L2858)</f>
        <v>54.870370370370367</v>
      </c>
      <c r="J1414" s="72" t="str">
        <f>('ICA-BD'!M2858)</f>
        <v>Aceptable</v>
      </c>
      <c r="K1414" s="72">
        <f t="shared" si="111"/>
        <v>76.83259259259259</v>
      </c>
      <c r="L1414" s="133">
        <f>('IRA-BD'!G2858)</f>
        <v>31</v>
      </c>
      <c r="M1414" s="36" t="str">
        <f>('IRA-BD'!H2858)</f>
        <v>Aceptable</v>
      </c>
      <c r="N1414" s="133">
        <f t="shared" si="112"/>
        <v>31</v>
      </c>
      <c r="O1414" s="80">
        <f t="shared" si="113"/>
        <v>45.544591216692275</v>
      </c>
      <c r="P1414" s="81" t="str">
        <f t="shared" si="114"/>
        <v>Moderado</v>
      </c>
      <c r="Q1414" s="11">
        <v>13</v>
      </c>
      <c r="R1414" s="11" t="s">
        <v>171</v>
      </c>
      <c r="S1414" s="11">
        <v>4</v>
      </c>
      <c r="T1414" s="11">
        <v>-74.097188320000001</v>
      </c>
      <c r="U1414" s="12">
        <v>4.6388580340000001</v>
      </c>
    </row>
    <row r="1415" spans="1:21" x14ac:dyDescent="0.25">
      <c r="A1415" s="10">
        <v>2869</v>
      </c>
      <c r="B1415" s="3" t="s">
        <v>5242</v>
      </c>
      <c r="C1415" s="3" t="s">
        <v>5098</v>
      </c>
      <c r="D1415" s="3" t="s">
        <v>1</v>
      </c>
      <c r="E1415" s="3" t="s">
        <v>5243</v>
      </c>
      <c r="F1415" s="24">
        <f>('ICT-BD'!I2870)</f>
        <v>12.787110239631197</v>
      </c>
      <c r="G1415" s="24" t="str">
        <f>('ICT-BD'!J2870)</f>
        <v>Algo Frío</v>
      </c>
      <c r="H1415" s="24">
        <f t="shared" si="110"/>
        <v>28.801181057484246</v>
      </c>
      <c r="I1415" s="72">
        <f>('ICA-BD'!L2870)</f>
        <v>54.870370370370367</v>
      </c>
      <c r="J1415" s="72" t="str">
        <f>('ICA-BD'!M2870)</f>
        <v>Aceptable</v>
      </c>
      <c r="K1415" s="72">
        <f t="shared" si="111"/>
        <v>76.83259259259259</v>
      </c>
      <c r="L1415" s="133">
        <f>('IRA-BD'!G2870)</f>
        <v>31</v>
      </c>
      <c r="M1415" s="36" t="str">
        <f>('IRA-BD'!H2870)</f>
        <v>Aceptable</v>
      </c>
      <c r="N1415" s="133">
        <f t="shared" si="112"/>
        <v>31</v>
      </c>
      <c r="O1415" s="80">
        <f t="shared" si="113"/>
        <v>45.544591216692275</v>
      </c>
      <c r="P1415" s="81" t="str">
        <f t="shared" si="114"/>
        <v>Moderado</v>
      </c>
      <c r="Q1415" s="11">
        <v>13</v>
      </c>
      <c r="R1415" s="11" t="s">
        <v>171</v>
      </c>
      <c r="S1415" s="11">
        <v>4</v>
      </c>
      <c r="T1415" s="11">
        <v>-74.097687919999998</v>
      </c>
      <c r="U1415" s="12">
        <v>4.6418893570000002</v>
      </c>
    </row>
    <row r="1416" spans="1:21" x14ac:dyDescent="0.25">
      <c r="A1416" s="10">
        <v>777</v>
      </c>
      <c r="B1416" s="3" t="s">
        <v>23</v>
      </c>
      <c r="C1416" s="3" t="s">
        <v>4</v>
      </c>
      <c r="D1416" s="3" t="s">
        <v>1</v>
      </c>
      <c r="E1416" s="3" t="s">
        <v>24</v>
      </c>
      <c r="F1416" s="24">
        <f>('ICT-BD'!I778)</f>
        <v>12.426706907059854</v>
      </c>
      <c r="G1416" s="24" t="str">
        <f>('ICT-BD'!J778)</f>
        <v>Algo Frío</v>
      </c>
      <c r="H1416" s="24">
        <f t="shared" si="110"/>
        <v>33.543330170265065</v>
      </c>
      <c r="I1416" s="72">
        <f>('ICA-BD'!L778)</f>
        <v>63.648148148148152</v>
      </c>
      <c r="J1416" s="72" t="str">
        <f>('ICA-BD'!M778)</f>
        <v>Aceptable</v>
      </c>
      <c r="K1416" s="72">
        <f t="shared" si="111"/>
        <v>71.917037037037034</v>
      </c>
      <c r="L1416" s="133">
        <f>('IRA-BD'!G778)</f>
        <v>31</v>
      </c>
      <c r="M1416" s="36" t="str">
        <f>('IRA-BD'!H778)</f>
        <v>Aceptable</v>
      </c>
      <c r="N1416" s="133">
        <f t="shared" si="112"/>
        <v>31</v>
      </c>
      <c r="O1416" s="80">
        <f t="shared" si="113"/>
        <v>45.486789069100702</v>
      </c>
      <c r="P1416" s="81" t="str">
        <f t="shared" si="114"/>
        <v>Moderado</v>
      </c>
      <c r="Q1416" s="11">
        <v>6</v>
      </c>
      <c r="R1416" s="11" t="s">
        <v>6</v>
      </c>
      <c r="S1416" s="11">
        <v>2</v>
      </c>
      <c r="T1416" s="11">
        <v>-74.137408859999994</v>
      </c>
      <c r="U1416" s="12">
        <v>4.5874387969999999</v>
      </c>
    </row>
    <row r="1417" spans="1:21" x14ac:dyDescent="0.25">
      <c r="A1417" s="10">
        <v>2513</v>
      </c>
      <c r="B1417" s="3" t="s">
        <v>4625</v>
      </c>
      <c r="C1417" s="3" t="s">
        <v>3696</v>
      </c>
      <c r="D1417" s="3" t="s">
        <v>1</v>
      </c>
      <c r="E1417" s="3" t="s">
        <v>4626</v>
      </c>
      <c r="F1417" s="24">
        <f>('ICT-BD'!I2514)</f>
        <v>12.808734439585477</v>
      </c>
      <c r="G1417" s="24" t="str">
        <f>('ICT-BD'!J2514)</f>
        <v>Algo Frío</v>
      </c>
      <c r="H1417" s="24">
        <f t="shared" si="110"/>
        <v>28.516652110717406</v>
      </c>
      <c r="I1417" s="72">
        <f>('ICA-BD'!L2514)</f>
        <v>54.870370370370367</v>
      </c>
      <c r="J1417" s="72" t="str">
        <f>('ICA-BD'!M2514)</f>
        <v>Aceptable</v>
      </c>
      <c r="K1417" s="72">
        <f t="shared" si="111"/>
        <v>76.83259259259259</v>
      </c>
      <c r="L1417" s="133">
        <f>('IRA-BD'!G2514)</f>
        <v>31</v>
      </c>
      <c r="M1417" s="36" t="str">
        <f>('IRA-BD'!H2514)</f>
        <v>Aceptable</v>
      </c>
      <c r="N1417" s="133">
        <f t="shared" si="112"/>
        <v>31</v>
      </c>
      <c r="O1417" s="80">
        <f t="shared" si="113"/>
        <v>45.449748234436662</v>
      </c>
      <c r="P1417" s="81" t="str">
        <f t="shared" si="114"/>
        <v>Moderado</v>
      </c>
      <c r="Q1417" s="11">
        <v>11</v>
      </c>
      <c r="R1417" s="11" t="s">
        <v>166</v>
      </c>
      <c r="S1417" s="11">
        <v>4</v>
      </c>
      <c r="T1417" s="11">
        <v>-74.073886400000006</v>
      </c>
      <c r="U1417" s="12">
        <v>4.7236215919999998</v>
      </c>
    </row>
    <row r="1418" spans="1:21" x14ac:dyDescent="0.25">
      <c r="A1418" s="10">
        <v>2532</v>
      </c>
      <c r="B1418" s="3" t="s">
        <v>4659</v>
      </c>
      <c r="C1418" s="3" t="s">
        <v>3696</v>
      </c>
      <c r="D1418" s="3" t="s">
        <v>1</v>
      </c>
      <c r="E1418" s="3" t="s">
        <v>4660</v>
      </c>
      <c r="F1418" s="24">
        <f>('ICT-BD'!I2533)</f>
        <v>12.808734439585477</v>
      </c>
      <c r="G1418" s="24" t="str">
        <f>('ICT-BD'!J2533)</f>
        <v>Algo Frío</v>
      </c>
      <c r="H1418" s="24">
        <f t="shared" si="110"/>
        <v>28.516652110717406</v>
      </c>
      <c r="I1418" s="72">
        <f>('ICA-BD'!L2533)</f>
        <v>54.870370370370367</v>
      </c>
      <c r="J1418" s="72" t="str">
        <f>('ICA-BD'!M2533)</f>
        <v>Aceptable</v>
      </c>
      <c r="K1418" s="72">
        <f t="shared" si="111"/>
        <v>76.83259259259259</v>
      </c>
      <c r="L1418" s="133">
        <f>('IRA-BD'!G2533)</f>
        <v>31</v>
      </c>
      <c r="M1418" s="36" t="str">
        <f>('IRA-BD'!H2533)</f>
        <v>Aceptable</v>
      </c>
      <c r="N1418" s="133">
        <f t="shared" si="112"/>
        <v>31</v>
      </c>
      <c r="O1418" s="80">
        <f t="shared" si="113"/>
        <v>45.449748234436662</v>
      </c>
      <c r="P1418" s="81" t="str">
        <f t="shared" si="114"/>
        <v>Moderado</v>
      </c>
      <c r="Q1418" s="11">
        <v>11</v>
      </c>
      <c r="R1418" s="11" t="s">
        <v>166</v>
      </c>
      <c r="S1418" s="11">
        <v>4</v>
      </c>
      <c r="T1418" s="11">
        <v>-74.069873999999999</v>
      </c>
      <c r="U1418" s="12">
        <v>4.7177959720000002</v>
      </c>
    </row>
    <row r="1419" spans="1:21" x14ac:dyDescent="0.25">
      <c r="A1419" s="10">
        <v>2548</v>
      </c>
      <c r="B1419" s="3" t="s">
        <v>4689</v>
      </c>
      <c r="C1419" s="3" t="s">
        <v>3696</v>
      </c>
      <c r="D1419" s="3" t="s">
        <v>1</v>
      </c>
      <c r="E1419" s="3" t="s">
        <v>4690</v>
      </c>
      <c r="F1419" s="24">
        <f>('ICT-BD'!I2549)</f>
        <v>12.808734439585477</v>
      </c>
      <c r="G1419" s="24" t="str">
        <f>('ICT-BD'!J2549)</f>
        <v>Algo Frío</v>
      </c>
      <c r="H1419" s="24">
        <f t="shared" si="110"/>
        <v>28.516652110717406</v>
      </c>
      <c r="I1419" s="72">
        <f>('ICA-BD'!L2549)</f>
        <v>54.870370370370367</v>
      </c>
      <c r="J1419" s="72" t="str">
        <f>('ICA-BD'!M2549)</f>
        <v>Aceptable</v>
      </c>
      <c r="K1419" s="72">
        <f t="shared" si="111"/>
        <v>76.83259259259259</v>
      </c>
      <c r="L1419" s="133">
        <f>('IRA-BD'!G2549)</f>
        <v>31</v>
      </c>
      <c r="M1419" s="36" t="str">
        <f>('IRA-BD'!H2549)</f>
        <v>Aceptable</v>
      </c>
      <c r="N1419" s="133">
        <f t="shared" si="112"/>
        <v>31</v>
      </c>
      <c r="O1419" s="80">
        <f t="shared" si="113"/>
        <v>45.449748234436662</v>
      </c>
      <c r="P1419" s="81" t="str">
        <f t="shared" si="114"/>
        <v>Moderado</v>
      </c>
      <c r="Q1419" s="11">
        <v>11</v>
      </c>
      <c r="R1419" s="11" t="s">
        <v>166</v>
      </c>
      <c r="S1419" s="11">
        <v>6</v>
      </c>
      <c r="T1419" s="11">
        <v>-74.075653079999995</v>
      </c>
      <c r="U1419" s="12">
        <v>4.7259346119999996</v>
      </c>
    </row>
    <row r="1420" spans="1:21" x14ac:dyDescent="0.25">
      <c r="A1420" s="10">
        <v>2554</v>
      </c>
      <c r="B1420" s="3" t="s">
        <v>4700</v>
      </c>
      <c r="C1420" s="3" t="s">
        <v>3696</v>
      </c>
      <c r="D1420" s="3" t="s">
        <v>1</v>
      </c>
      <c r="E1420" s="3" t="s">
        <v>4699</v>
      </c>
      <c r="F1420" s="24">
        <f>('ICT-BD'!I2555)</f>
        <v>12.808734439585477</v>
      </c>
      <c r="G1420" s="24" t="str">
        <f>('ICT-BD'!J2555)</f>
        <v>Algo Frío</v>
      </c>
      <c r="H1420" s="24">
        <f t="shared" si="110"/>
        <v>28.516652110717406</v>
      </c>
      <c r="I1420" s="72">
        <f>('ICA-BD'!L2555)</f>
        <v>54.870370370370367</v>
      </c>
      <c r="J1420" s="72" t="str">
        <f>('ICA-BD'!M2555)</f>
        <v>Aceptable</v>
      </c>
      <c r="K1420" s="72">
        <f t="shared" si="111"/>
        <v>76.83259259259259</v>
      </c>
      <c r="L1420" s="133">
        <f>('IRA-BD'!G2555)</f>
        <v>31</v>
      </c>
      <c r="M1420" s="36" t="str">
        <f>('IRA-BD'!H2555)</f>
        <v>Aceptable</v>
      </c>
      <c r="N1420" s="133">
        <f t="shared" si="112"/>
        <v>31</v>
      </c>
      <c r="O1420" s="80">
        <f t="shared" si="113"/>
        <v>45.449748234436662</v>
      </c>
      <c r="P1420" s="81" t="str">
        <f t="shared" si="114"/>
        <v>Moderado</v>
      </c>
      <c r="Q1420" s="11">
        <v>11</v>
      </c>
      <c r="R1420" s="11" t="s">
        <v>166</v>
      </c>
      <c r="S1420" s="11">
        <v>4</v>
      </c>
      <c r="T1420" s="11">
        <v>-74.072800760000007</v>
      </c>
      <c r="U1420" s="12">
        <v>4.720309372</v>
      </c>
    </row>
    <row r="1421" spans="1:21" x14ac:dyDescent="0.25">
      <c r="A1421" s="10">
        <v>2565</v>
      </c>
      <c r="B1421" s="3" t="s">
        <v>4717</v>
      </c>
      <c r="C1421" s="3" t="s">
        <v>3696</v>
      </c>
      <c r="D1421" s="3" t="s">
        <v>1</v>
      </c>
      <c r="E1421" s="3" t="s">
        <v>4718</v>
      </c>
      <c r="F1421" s="24">
        <f>('ICT-BD'!I2566)</f>
        <v>12.808734439585477</v>
      </c>
      <c r="G1421" s="24" t="str">
        <f>('ICT-BD'!J2566)</f>
        <v>Algo Frío</v>
      </c>
      <c r="H1421" s="24">
        <f t="shared" si="110"/>
        <v>28.516652110717406</v>
      </c>
      <c r="I1421" s="72">
        <f>('ICA-BD'!L2566)</f>
        <v>54.870370370370367</v>
      </c>
      <c r="J1421" s="72" t="str">
        <f>('ICA-BD'!M2566)</f>
        <v>Aceptable</v>
      </c>
      <c r="K1421" s="72">
        <f t="shared" si="111"/>
        <v>76.83259259259259</v>
      </c>
      <c r="L1421" s="133">
        <f>('IRA-BD'!G2566)</f>
        <v>31</v>
      </c>
      <c r="M1421" s="36" t="str">
        <f>('IRA-BD'!H2566)</f>
        <v>Aceptable</v>
      </c>
      <c r="N1421" s="133">
        <f t="shared" si="112"/>
        <v>31</v>
      </c>
      <c r="O1421" s="80">
        <f t="shared" si="113"/>
        <v>45.449748234436662</v>
      </c>
      <c r="P1421" s="81" t="str">
        <f t="shared" si="114"/>
        <v>Moderado</v>
      </c>
      <c r="Q1421" s="11">
        <v>11</v>
      </c>
      <c r="R1421" s="11" t="s">
        <v>166</v>
      </c>
      <c r="S1421" s="11">
        <v>6</v>
      </c>
      <c r="T1421" s="11">
        <v>-74.076051359999994</v>
      </c>
      <c r="U1421" s="12">
        <v>4.7277792569999999</v>
      </c>
    </row>
    <row r="1422" spans="1:21" x14ac:dyDescent="0.25">
      <c r="A1422" s="10">
        <v>2597</v>
      </c>
      <c r="B1422" s="3" t="s">
        <v>4769</v>
      </c>
      <c r="C1422" s="3" t="s">
        <v>3696</v>
      </c>
      <c r="D1422" s="3" t="s">
        <v>1</v>
      </c>
      <c r="E1422" s="3" t="s">
        <v>4770</v>
      </c>
      <c r="F1422" s="24">
        <f>('ICT-BD'!I2598)</f>
        <v>12.808734439585477</v>
      </c>
      <c r="G1422" s="24" t="str">
        <f>('ICT-BD'!J2598)</f>
        <v>Algo Frío</v>
      </c>
      <c r="H1422" s="24">
        <f t="shared" si="110"/>
        <v>28.516652110717406</v>
      </c>
      <c r="I1422" s="72">
        <f>('ICA-BD'!L2598)</f>
        <v>54.870370370370367</v>
      </c>
      <c r="J1422" s="72" t="str">
        <f>('ICA-BD'!M2598)</f>
        <v>Aceptable</v>
      </c>
      <c r="K1422" s="72">
        <f t="shared" si="111"/>
        <v>76.83259259259259</v>
      </c>
      <c r="L1422" s="133">
        <f>('IRA-BD'!G2598)</f>
        <v>31</v>
      </c>
      <c r="M1422" s="36" t="str">
        <f>('IRA-BD'!H2598)</f>
        <v>Aceptable</v>
      </c>
      <c r="N1422" s="133">
        <f t="shared" si="112"/>
        <v>31</v>
      </c>
      <c r="O1422" s="80">
        <f t="shared" si="113"/>
        <v>45.449748234436662</v>
      </c>
      <c r="P1422" s="81" t="str">
        <f t="shared" si="114"/>
        <v>Moderado</v>
      </c>
      <c r="Q1422" s="11">
        <v>11</v>
      </c>
      <c r="R1422" s="11" t="s">
        <v>166</v>
      </c>
      <c r="S1422" s="11">
        <v>6</v>
      </c>
      <c r="T1422" s="11">
        <v>-74.075915940000002</v>
      </c>
      <c r="U1422" s="12">
        <v>4.7236411550000001</v>
      </c>
    </row>
    <row r="1423" spans="1:21" x14ac:dyDescent="0.25">
      <c r="A1423" s="10">
        <v>2598</v>
      </c>
      <c r="B1423" s="3" t="s">
        <v>4771</v>
      </c>
      <c r="C1423" s="3" t="s">
        <v>3696</v>
      </c>
      <c r="D1423" s="3" t="s">
        <v>1</v>
      </c>
      <c r="E1423" s="3" t="s">
        <v>4772</v>
      </c>
      <c r="F1423" s="24">
        <f>('ICT-BD'!I2599)</f>
        <v>12.808734439585477</v>
      </c>
      <c r="G1423" s="24" t="str">
        <f>('ICT-BD'!J2599)</f>
        <v>Algo Frío</v>
      </c>
      <c r="H1423" s="24">
        <f t="shared" si="110"/>
        <v>28.516652110717406</v>
      </c>
      <c r="I1423" s="72">
        <f>('ICA-BD'!L2599)</f>
        <v>54.870370370370367</v>
      </c>
      <c r="J1423" s="72" t="str">
        <f>('ICA-BD'!M2599)</f>
        <v>Aceptable</v>
      </c>
      <c r="K1423" s="72">
        <f t="shared" si="111"/>
        <v>76.83259259259259</v>
      </c>
      <c r="L1423" s="133">
        <f>('IRA-BD'!G2599)</f>
        <v>31</v>
      </c>
      <c r="M1423" s="36" t="str">
        <f>('IRA-BD'!H2599)</f>
        <v>Aceptable</v>
      </c>
      <c r="N1423" s="133">
        <f t="shared" si="112"/>
        <v>31</v>
      </c>
      <c r="O1423" s="80">
        <f t="shared" si="113"/>
        <v>45.449748234436662</v>
      </c>
      <c r="P1423" s="81" t="str">
        <f t="shared" si="114"/>
        <v>Moderado</v>
      </c>
      <c r="Q1423" s="11">
        <v>11</v>
      </c>
      <c r="R1423" s="11" t="s">
        <v>166</v>
      </c>
      <c r="S1423" s="11">
        <v>6</v>
      </c>
      <c r="T1423" s="11">
        <v>-74.075204679999999</v>
      </c>
      <c r="U1423" s="12">
        <v>4.7223498890000002</v>
      </c>
    </row>
    <row r="1424" spans="1:21" x14ac:dyDescent="0.25">
      <c r="A1424" s="10">
        <v>2706</v>
      </c>
      <c r="B1424" s="3" t="s">
        <v>4956</v>
      </c>
      <c r="C1424" s="3" t="s">
        <v>3696</v>
      </c>
      <c r="D1424" s="3" t="s">
        <v>1</v>
      </c>
      <c r="E1424" s="3" t="s">
        <v>4957</v>
      </c>
      <c r="F1424" s="24">
        <f>('ICT-BD'!I2707)</f>
        <v>12.808734439585477</v>
      </c>
      <c r="G1424" s="24" t="str">
        <f>('ICT-BD'!J2707)</f>
        <v>Algo Frío</v>
      </c>
      <c r="H1424" s="24">
        <f t="shared" si="110"/>
        <v>28.516652110717406</v>
      </c>
      <c r="I1424" s="72">
        <f>('ICA-BD'!L2707)</f>
        <v>54.870370370370367</v>
      </c>
      <c r="J1424" s="72" t="str">
        <f>('ICA-BD'!M2707)</f>
        <v>Aceptable</v>
      </c>
      <c r="K1424" s="72">
        <f t="shared" si="111"/>
        <v>76.83259259259259</v>
      </c>
      <c r="L1424" s="133">
        <f>('IRA-BD'!G2707)</f>
        <v>31</v>
      </c>
      <c r="M1424" s="36" t="str">
        <f>('IRA-BD'!H2707)</f>
        <v>Aceptable</v>
      </c>
      <c r="N1424" s="133">
        <f t="shared" si="112"/>
        <v>31</v>
      </c>
      <c r="O1424" s="80">
        <f t="shared" si="113"/>
        <v>45.449748234436662</v>
      </c>
      <c r="P1424" s="81" t="str">
        <f t="shared" si="114"/>
        <v>Moderado</v>
      </c>
      <c r="Q1424" s="11">
        <v>11</v>
      </c>
      <c r="R1424" s="11" t="s">
        <v>166</v>
      </c>
      <c r="S1424" s="11">
        <v>6</v>
      </c>
      <c r="T1424" s="11">
        <v>-74.082969059999996</v>
      </c>
      <c r="U1424" s="12">
        <v>4.7286285369999996</v>
      </c>
    </row>
    <row r="1425" spans="1:21" x14ac:dyDescent="0.25">
      <c r="A1425" s="10">
        <v>2507</v>
      </c>
      <c r="B1425" s="3" t="s">
        <v>4614</v>
      </c>
      <c r="C1425" s="3" t="s">
        <v>3696</v>
      </c>
      <c r="D1425" s="3" t="s">
        <v>1</v>
      </c>
      <c r="E1425" s="3" t="s">
        <v>4615</v>
      </c>
      <c r="F1425" s="24">
        <f>('ICT-BD'!I2508)</f>
        <v>12.693207725923974</v>
      </c>
      <c r="G1425" s="24" t="str">
        <f>('ICT-BD'!J2508)</f>
        <v>Algo Frío</v>
      </c>
      <c r="H1425" s="24">
        <f t="shared" si="110"/>
        <v>30.036740448368754</v>
      </c>
      <c r="I1425" s="72">
        <f>('ICA-BD'!L2508)</f>
        <v>57.648148148148152</v>
      </c>
      <c r="J1425" s="72" t="str">
        <f>('ICA-BD'!M2508)</f>
        <v>Aceptable</v>
      </c>
      <c r="K1425" s="72">
        <f t="shared" si="111"/>
        <v>75.277037037037033</v>
      </c>
      <c r="L1425" s="133">
        <f>('IRA-BD'!G2508)</f>
        <v>31</v>
      </c>
      <c r="M1425" s="36" t="str">
        <f>('IRA-BD'!H2508)</f>
        <v>Aceptable</v>
      </c>
      <c r="N1425" s="133">
        <f t="shared" si="112"/>
        <v>31</v>
      </c>
      <c r="O1425" s="80">
        <f t="shared" si="113"/>
        <v>45.437925828468593</v>
      </c>
      <c r="P1425" s="81" t="str">
        <f t="shared" si="114"/>
        <v>Moderado</v>
      </c>
      <c r="Q1425" s="11">
        <v>11</v>
      </c>
      <c r="R1425" s="11" t="s">
        <v>166</v>
      </c>
      <c r="S1425" s="11">
        <v>5</v>
      </c>
      <c r="T1425" s="11">
        <v>-74.078184359999995</v>
      </c>
      <c r="U1425" s="12">
        <v>4.7092338619999996</v>
      </c>
    </row>
    <row r="1426" spans="1:21" x14ac:dyDescent="0.25">
      <c r="A1426" s="10">
        <v>1628</v>
      </c>
      <c r="B1426" s="3" t="s">
        <v>3113</v>
      </c>
      <c r="C1426" s="3" t="s">
        <v>3044</v>
      </c>
      <c r="D1426" s="3" t="s">
        <v>1</v>
      </c>
      <c r="E1426" s="3" t="s">
        <v>3114</v>
      </c>
      <c r="F1426" s="24">
        <f>('ICT-BD'!I1629)</f>
        <v>13.061340200573744</v>
      </c>
      <c r="G1426" s="24" t="str">
        <f>('ICT-BD'!J1629)</f>
        <v>Algo Frío</v>
      </c>
      <c r="H1426" s="24">
        <f t="shared" si="110"/>
        <v>26.508681571398103</v>
      </c>
      <c r="I1426" s="72">
        <f>('ICA-BD'!L1629)</f>
        <v>52.092592592592595</v>
      </c>
      <c r="J1426" s="72" t="str">
        <f>('ICA-BD'!M1629)</f>
        <v>Aceptable</v>
      </c>
      <c r="K1426" s="72">
        <f t="shared" si="111"/>
        <v>78.388148148148147</v>
      </c>
      <c r="L1426" s="133">
        <f>('IRA-BD'!G1629)</f>
        <v>31</v>
      </c>
      <c r="M1426" s="36" t="str">
        <f>('IRA-BD'!H1629)</f>
        <v>Aceptable</v>
      </c>
      <c r="N1426" s="133">
        <f t="shared" si="112"/>
        <v>31</v>
      </c>
      <c r="O1426" s="80">
        <f t="shared" si="113"/>
        <v>45.298943239848747</v>
      </c>
      <c r="P1426" s="81" t="str">
        <f t="shared" si="114"/>
        <v>Moderado</v>
      </c>
      <c r="Q1426" s="11">
        <v>10</v>
      </c>
      <c r="R1426" s="11" t="s">
        <v>169</v>
      </c>
      <c r="S1426" s="11">
        <v>3</v>
      </c>
      <c r="T1426" s="11">
        <v>-74.100208780000003</v>
      </c>
      <c r="U1426" s="12">
        <v>4.6591537340000002</v>
      </c>
    </row>
    <row r="1427" spans="1:21" x14ac:dyDescent="0.25">
      <c r="A1427" s="10">
        <v>2747</v>
      </c>
      <c r="B1427" s="3" t="s">
        <v>5027</v>
      </c>
      <c r="C1427" s="3" t="s">
        <v>4984</v>
      </c>
      <c r="D1427" s="3" t="s">
        <v>1</v>
      </c>
      <c r="E1427" s="3" t="s">
        <v>5024</v>
      </c>
      <c r="F1427" s="24">
        <f>('ICT-BD'!I2748)</f>
        <v>13.061340200573744</v>
      </c>
      <c r="G1427" s="24" t="str">
        <f>('ICT-BD'!J2748)</f>
        <v>Algo Frío</v>
      </c>
      <c r="H1427" s="24">
        <f t="shared" si="110"/>
        <v>26.508681571398103</v>
      </c>
      <c r="I1427" s="72">
        <f>('ICA-BD'!L2748)</f>
        <v>52.092592592592595</v>
      </c>
      <c r="J1427" s="72" t="str">
        <f>('ICA-BD'!M2748)</f>
        <v>Aceptable</v>
      </c>
      <c r="K1427" s="72">
        <f t="shared" si="111"/>
        <v>78.388148148148147</v>
      </c>
      <c r="L1427" s="133">
        <f>('IRA-BD'!G2748)</f>
        <v>31</v>
      </c>
      <c r="M1427" s="36" t="str">
        <f>('IRA-BD'!H2748)</f>
        <v>Aceptable</v>
      </c>
      <c r="N1427" s="133">
        <f t="shared" si="112"/>
        <v>31</v>
      </c>
      <c r="O1427" s="80">
        <f t="shared" si="113"/>
        <v>45.298943239848747</v>
      </c>
      <c r="P1427" s="81" t="str">
        <f t="shared" si="114"/>
        <v>Moderado</v>
      </c>
      <c r="Q1427" s="11">
        <v>12</v>
      </c>
      <c r="R1427" s="11" t="s">
        <v>172</v>
      </c>
      <c r="S1427" s="11">
        <v>4</v>
      </c>
      <c r="T1427" s="11">
        <v>-74.086641790000002</v>
      </c>
      <c r="U1427" s="12">
        <v>4.6707861429999999</v>
      </c>
    </row>
    <row r="1428" spans="1:21" x14ac:dyDescent="0.25">
      <c r="A1428" s="10">
        <v>2753</v>
      </c>
      <c r="B1428" s="3" t="s">
        <v>5035</v>
      </c>
      <c r="C1428" s="3" t="s">
        <v>4984</v>
      </c>
      <c r="D1428" s="3" t="s">
        <v>1</v>
      </c>
      <c r="E1428" s="3" t="s">
        <v>5036</v>
      </c>
      <c r="F1428" s="24">
        <f>('ICT-BD'!I2754)</f>
        <v>13.061340200573744</v>
      </c>
      <c r="G1428" s="24" t="str">
        <f>('ICT-BD'!J2754)</f>
        <v>Algo Frío</v>
      </c>
      <c r="H1428" s="24">
        <f t="shared" si="110"/>
        <v>26.508681571398103</v>
      </c>
      <c r="I1428" s="72">
        <f>('ICA-BD'!L2754)</f>
        <v>52.092592592592595</v>
      </c>
      <c r="J1428" s="72" t="str">
        <f>('ICA-BD'!M2754)</f>
        <v>Aceptable</v>
      </c>
      <c r="K1428" s="72">
        <f t="shared" si="111"/>
        <v>78.388148148148147</v>
      </c>
      <c r="L1428" s="133">
        <f>('IRA-BD'!G2754)</f>
        <v>31</v>
      </c>
      <c r="M1428" s="36" t="str">
        <f>('IRA-BD'!H2754)</f>
        <v>Aceptable</v>
      </c>
      <c r="N1428" s="133">
        <f t="shared" si="112"/>
        <v>31</v>
      </c>
      <c r="O1428" s="80">
        <f t="shared" si="113"/>
        <v>45.298943239848747</v>
      </c>
      <c r="P1428" s="81" t="str">
        <f t="shared" si="114"/>
        <v>Moderado</v>
      </c>
      <c r="Q1428" s="11">
        <v>12</v>
      </c>
      <c r="R1428" s="11" t="s">
        <v>172</v>
      </c>
      <c r="S1428" s="11">
        <v>4</v>
      </c>
      <c r="T1428" s="11">
        <v>-74.084231939999995</v>
      </c>
      <c r="U1428" s="12">
        <v>4.6704362689999996</v>
      </c>
    </row>
    <row r="1429" spans="1:21" x14ac:dyDescent="0.25">
      <c r="A1429" s="10">
        <v>2760</v>
      </c>
      <c r="B1429" s="3" t="s">
        <v>5048</v>
      </c>
      <c r="C1429" s="3" t="s">
        <v>4984</v>
      </c>
      <c r="D1429" s="3" t="s">
        <v>1</v>
      </c>
      <c r="E1429" s="3" t="s">
        <v>5049</v>
      </c>
      <c r="F1429" s="24">
        <f>('ICT-BD'!I2761)</f>
        <v>13.061340200573744</v>
      </c>
      <c r="G1429" s="24" t="str">
        <f>('ICT-BD'!J2761)</f>
        <v>Algo Frío</v>
      </c>
      <c r="H1429" s="24">
        <f t="shared" si="110"/>
        <v>26.508681571398103</v>
      </c>
      <c r="I1429" s="72">
        <f>('ICA-BD'!L2761)</f>
        <v>52.092592592592595</v>
      </c>
      <c r="J1429" s="72" t="str">
        <f>('ICA-BD'!M2761)</f>
        <v>Aceptable</v>
      </c>
      <c r="K1429" s="72">
        <f t="shared" si="111"/>
        <v>78.388148148148147</v>
      </c>
      <c r="L1429" s="133">
        <f>('IRA-BD'!G2761)</f>
        <v>31</v>
      </c>
      <c r="M1429" s="36" t="str">
        <f>('IRA-BD'!H2761)</f>
        <v>Aceptable</v>
      </c>
      <c r="N1429" s="133">
        <f t="shared" si="112"/>
        <v>31</v>
      </c>
      <c r="O1429" s="80">
        <f t="shared" si="113"/>
        <v>45.298943239848747</v>
      </c>
      <c r="P1429" s="81" t="str">
        <f t="shared" si="114"/>
        <v>Moderado</v>
      </c>
      <c r="Q1429" s="11">
        <v>12</v>
      </c>
      <c r="R1429" s="11" t="s">
        <v>172</v>
      </c>
      <c r="S1429" s="11">
        <v>4</v>
      </c>
      <c r="T1429" s="11">
        <v>-74.083285849999996</v>
      </c>
      <c r="U1429" s="12">
        <v>4.6651542470000003</v>
      </c>
    </row>
    <row r="1430" spans="1:21" x14ac:dyDescent="0.25">
      <c r="A1430" s="10">
        <v>2769</v>
      </c>
      <c r="B1430" s="3" t="s">
        <v>5064</v>
      </c>
      <c r="C1430" s="3" t="s">
        <v>4984</v>
      </c>
      <c r="D1430" s="3" t="s">
        <v>1</v>
      </c>
      <c r="E1430" s="3" t="s">
        <v>5065</v>
      </c>
      <c r="F1430" s="24">
        <f>('ICT-BD'!I2770)</f>
        <v>13.061340200573744</v>
      </c>
      <c r="G1430" s="24" t="str">
        <f>('ICT-BD'!J2770)</f>
        <v>Algo Frío</v>
      </c>
      <c r="H1430" s="24">
        <f t="shared" si="110"/>
        <v>26.508681571398103</v>
      </c>
      <c r="I1430" s="72">
        <f>('ICA-BD'!L2770)</f>
        <v>52.092592592592595</v>
      </c>
      <c r="J1430" s="72" t="str">
        <f>('ICA-BD'!M2770)</f>
        <v>Aceptable</v>
      </c>
      <c r="K1430" s="72">
        <f t="shared" si="111"/>
        <v>78.388148148148147</v>
      </c>
      <c r="L1430" s="133">
        <f>('IRA-BD'!G2770)</f>
        <v>31</v>
      </c>
      <c r="M1430" s="36" t="str">
        <f>('IRA-BD'!H2770)</f>
        <v>Aceptable</v>
      </c>
      <c r="N1430" s="133">
        <f t="shared" si="112"/>
        <v>31</v>
      </c>
      <c r="O1430" s="80">
        <f t="shared" si="113"/>
        <v>45.298943239848747</v>
      </c>
      <c r="P1430" s="81" t="str">
        <f t="shared" si="114"/>
        <v>Moderado</v>
      </c>
      <c r="Q1430" s="11">
        <v>12</v>
      </c>
      <c r="R1430" s="11" t="s">
        <v>172</v>
      </c>
      <c r="S1430" s="11">
        <v>3</v>
      </c>
      <c r="T1430" s="11">
        <v>-74.082487259999994</v>
      </c>
      <c r="U1430" s="12">
        <v>4.6734618750000001</v>
      </c>
    </row>
    <row r="1431" spans="1:21" x14ac:dyDescent="0.25">
      <c r="A1431" s="10">
        <v>2806</v>
      </c>
      <c r="B1431" s="3" t="s">
        <v>5132</v>
      </c>
      <c r="C1431" s="3" t="s">
        <v>5098</v>
      </c>
      <c r="D1431" s="3" t="s">
        <v>1</v>
      </c>
      <c r="E1431" s="3" t="s">
        <v>5133</v>
      </c>
      <c r="F1431" s="24">
        <f>('ICT-BD'!I2807)</f>
        <v>13.061340200573744</v>
      </c>
      <c r="G1431" s="24" t="str">
        <f>('ICT-BD'!J2807)</f>
        <v>Algo Frío</v>
      </c>
      <c r="H1431" s="24">
        <f t="shared" si="110"/>
        <v>26.508681571398103</v>
      </c>
      <c r="I1431" s="72">
        <f>('ICA-BD'!L2807)</f>
        <v>52.092592592592595</v>
      </c>
      <c r="J1431" s="72" t="str">
        <f>('ICA-BD'!M2807)</f>
        <v>Aceptable</v>
      </c>
      <c r="K1431" s="72">
        <f t="shared" si="111"/>
        <v>78.388148148148147</v>
      </c>
      <c r="L1431" s="133">
        <f>('IRA-BD'!G2807)</f>
        <v>31</v>
      </c>
      <c r="M1431" s="36" t="str">
        <f>('IRA-BD'!H2807)</f>
        <v>Aceptable</v>
      </c>
      <c r="N1431" s="133">
        <f t="shared" si="112"/>
        <v>31</v>
      </c>
      <c r="O1431" s="80">
        <f t="shared" si="113"/>
        <v>45.298943239848747</v>
      </c>
      <c r="P1431" s="81" t="str">
        <f t="shared" si="114"/>
        <v>Moderado</v>
      </c>
      <c r="Q1431" s="11">
        <v>13</v>
      </c>
      <c r="R1431" s="11" t="s">
        <v>171</v>
      </c>
      <c r="S1431" s="11">
        <v>4</v>
      </c>
      <c r="T1431" s="11">
        <v>-74.099045989999993</v>
      </c>
      <c r="U1431" s="12">
        <v>4.6546358200000002</v>
      </c>
    </row>
    <row r="1432" spans="1:21" x14ac:dyDescent="0.25">
      <c r="A1432" s="10">
        <v>2808</v>
      </c>
      <c r="B1432" s="3" t="s">
        <v>5136</v>
      </c>
      <c r="C1432" s="3" t="s">
        <v>5098</v>
      </c>
      <c r="D1432" s="3" t="s">
        <v>1</v>
      </c>
      <c r="E1432" s="3" t="s">
        <v>5137</v>
      </c>
      <c r="F1432" s="24">
        <f>('ICT-BD'!I2809)</f>
        <v>13.061340200573744</v>
      </c>
      <c r="G1432" s="24" t="str">
        <f>('ICT-BD'!J2809)</f>
        <v>Algo Frío</v>
      </c>
      <c r="H1432" s="24">
        <f t="shared" si="110"/>
        <v>26.508681571398103</v>
      </c>
      <c r="I1432" s="72">
        <f>('ICA-BD'!L2809)</f>
        <v>52.092592592592595</v>
      </c>
      <c r="J1432" s="72" t="str">
        <f>('ICA-BD'!M2809)</f>
        <v>Aceptable</v>
      </c>
      <c r="K1432" s="72">
        <f t="shared" si="111"/>
        <v>78.388148148148147</v>
      </c>
      <c r="L1432" s="133">
        <f>('IRA-BD'!G2809)</f>
        <v>31</v>
      </c>
      <c r="M1432" s="36" t="str">
        <f>('IRA-BD'!H2809)</f>
        <v>Aceptable</v>
      </c>
      <c r="N1432" s="133">
        <f t="shared" si="112"/>
        <v>31</v>
      </c>
      <c r="O1432" s="80">
        <f t="shared" si="113"/>
        <v>45.298943239848747</v>
      </c>
      <c r="P1432" s="81" t="str">
        <f t="shared" si="114"/>
        <v>Moderado</v>
      </c>
      <c r="Q1432" s="11">
        <v>13</v>
      </c>
      <c r="R1432" s="11" t="s">
        <v>171</v>
      </c>
      <c r="S1432" s="11">
        <v>4</v>
      </c>
      <c r="T1432" s="11">
        <v>-74.10144622</v>
      </c>
      <c r="U1432" s="12">
        <v>4.6515088200000001</v>
      </c>
    </row>
    <row r="1433" spans="1:21" x14ac:dyDescent="0.25">
      <c r="A1433" s="10">
        <v>1618</v>
      </c>
      <c r="B1433" s="3" t="s">
        <v>3098</v>
      </c>
      <c r="C1433" s="3" t="s">
        <v>3044</v>
      </c>
      <c r="D1433" s="3" t="s">
        <v>1</v>
      </c>
      <c r="E1433" s="3" t="s">
        <v>3099</v>
      </c>
      <c r="F1433" s="24">
        <f>('ICT-BD'!I1619)</f>
        <v>12.879998687207939</v>
      </c>
      <c r="G1433" s="24" t="str">
        <f>('ICT-BD'!J1619)</f>
        <v>Algo Frío</v>
      </c>
      <c r="H1433" s="24">
        <f t="shared" si="110"/>
        <v>27.578964642000798</v>
      </c>
      <c r="I1433" s="72">
        <f>('ICA-BD'!L1619)</f>
        <v>54.092592592592595</v>
      </c>
      <c r="J1433" s="72" t="str">
        <f>('ICA-BD'!M1619)</f>
        <v>Aceptable</v>
      </c>
      <c r="K1433" s="72">
        <f t="shared" si="111"/>
        <v>77.268148148148143</v>
      </c>
      <c r="L1433" s="133">
        <f>('IRA-BD'!G1619)</f>
        <v>31</v>
      </c>
      <c r="M1433" s="36" t="str">
        <f>('IRA-BD'!H1619)</f>
        <v>Aceptable</v>
      </c>
      <c r="N1433" s="133">
        <f t="shared" si="112"/>
        <v>31</v>
      </c>
      <c r="O1433" s="80">
        <f t="shared" si="113"/>
        <v>45.282370930049645</v>
      </c>
      <c r="P1433" s="81" t="str">
        <f t="shared" si="114"/>
        <v>Moderado</v>
      </c>
      <c r="Q1433" s="11">
        <v>10</v>
      </c>
      <c r="R1433" s="11" t="s">
        <v>168</v>
      </c>
      <c r="S1433" s="11">
        <v>3</v>
      </c>
      <c r="T1433" s="11">
        <v>-74.109740909999999</v>
      </c>
      <c r="U1433" s="12">
        <v>4.6887929130000003</v>
      </c>
    </row>
    <row r="1434" spans="1:21" x14ac:dyDescent="0.25">
      <c r="A1434" s="10">
        <v>1623</v>
      </c>
      <c r="B1434" s="3" t="s">
        <v>3107</v>
      </c>
      <c r="C1434" s="3" t="s">
        <v>3044</v>
      </c>
      <c r="D1434" s="3" t="s">
        <v>1</v>
      </c>
      <c r="E1434" s="3" t="s">
        <v>3105</v>
      </c>
      <c r="F1434" s="24">
        <f>('ICT-BD'!I1624)</f>
        <v>12.879998687207939</v>
      </c>
      <c r="G1434" s="24" t="str">
        <f>('ICT-BD'!J1624)</f>
        <v>Algo Frío</v>
      </c>
      <c r="H1434" s="24">
        <f t="shared" si="110"/>
        <v>27.578964642000798</v>
      </c>
      <c r="I1434" s="72">
        <f>('ICA-BD'!L1624)</f>
        <v>54.092592592592595</v>
      </c>
      <c r="J1434" s="72" t="str">
        <f>('ICA-BD'!M1624)</f>
        <v>Aceptable</v>
      </c>
      <c r="K1434" s="72">
        <f t="shared" si="111"/>
        <v>77.268148148148143</v>
      </c>
      <c r="L1434" s="133">
        <f>('IRA-BD'!G1624)</f>
        <v>31</v>
      </c>
      <c r="M1434" s="36" t="str">
        <f>('IRA-BD'!H1624)</f>
        <v>Aceptable</v>
      </c>
      <c r="N1434" s="133">
        <f t="shared" si="112"/>
        <v>31</v>
      </c>
      <c r="O1434" s="80">
        <f t="shared" si="113"/>
        <v>45.282370930049645</v>
      </c>
      <c r="P1434" s="81" t="str">
        <f t="shared" si="114"/>
        <v>Moderado</v>
      </c>
      <c r="Q1434" s="11">
        <v>10</v>
      </c>
      <c r="R1434" s="11" t="s">
        <v>169</v>
      </c>
      <c r="S1434" s="11">
        <v>3</v>
      </c>
      <c r="T1434" s="11">
        <v>-74.11254606</v>
      </c>
      <c r="U1434" s="12">
        <v>4.6776809940000001</v>
      </c>
    </row>
    <row r="1435" spans="1:21" x14ac:dyDescent="0.25">
      <c r="A1435" s="10">
        <v>1630</v>
      </c>
      <c r="B1435" s="3" t="s">
        <v>3117</v>
      </c>
      <c r="C1435" s="3" t="s">
        <v>3044</v>
      </c>
      <c r="D1435" s="3" t="s">
        <v>1</v>
      </c>
      <c r="E1435" s="3" t="s">
        <v>3118</v>
      </c>
      <c r="F1435" s="24">
        <f>('ICT-BD'!I1631)</f>
        <v>12.879998687207939</v>
      </c>
      <c r="G1435" s="24" t="str">
        <f>('ICT-BD'!J1631)</f>
        <v>Algo Frío</v>
      </c>
      <c r="H1435" s="24">
        <f t="shared" si="110"/>
        <v>27.578964642000798</v>
      </c>
      <c r="I1435" s="72">
        <f>('ICA-BD'!L1631)</f>
        <v>54.092592592592595</v>
      </c>
      <c r="J1435" s="72" t="str">
        <f>('ICA-BD'!M1631)</f>
        <v>Aceptable</v>
      </c>
      <c r="K1435" s="72">
        <f t="shared" si="111"/>
        <v>77.268148148148143</v>
      </c>
      <c r="L1435" s="133">
        <f>('IRA-BD'!G1631)</f>
        <v>31</v>
      </c>
      <c r="M1435" s="36" t="str">
        <f>('IRA-BD'!H1631)</f>
        <v>Aceptable</v>
      </c>
      <c r="N1435" s="133">
        <f t="shared" si="112"/>
        <v>31</v>
      </c>
      <c r="O1435" s="80">
        <f t="shared" si="113"/>
        <v>45.282370930049645</v>
      </c>
      <c r="P1435" s="81" t="str">
        <f t="shared" si="114"/>
        <v>Moderado</v>
      </c>
      <c r="Q1435" s="11">
        <v>10</v>
      </c>
      <c r="R1435" s="11" t="s">
        <v>168</v>
      </c>
      <c r="S1435" s="11">
        <v>3</v>
      </c>
      <c r="T1435" s="11">
        <v>-74.110775680000003</v>
      </c>
      <c r="U1435" s="12">
        <v>4.6886995459999996</v>
      </c>
    </row>
    <row r="1436" spans="1:21" x14ac:dyDescent="0.25">
      <c r="A1436" s="10">
        <v>1639</v>
      </c>
      <c r="B1436" s="3" t="s">
        <v>3134</v>
      </c>
      <c r="C1436" s="3" t="s">
        <v>3044</v>
      </c>
      <c r="D1436" s="3" t="s">
        <v>1</v>
      </c>
      <c r="E1436" s="3" t="s">
        <v>3135</v>
      </c>
      <c r="F1436" s="24">
        <f>('ICT-BD'!I1640)</f>
        <v>12.879998687207939</v>
      </c>
      <c r="G1436" s="24" t="str">
        <f>('ICT-BD'!J1640)</f>
        <v>Algo Frío</v>
      </c>
      <c r="H1436" s="24">
        <f t="shared" si="110"/>
        <v>27.578964642000798</v>
      </c>
      <c r="I1436" s="72">
        <f>('ICA-BD'!L1640)</f>
        <v>54.092592592592595</v>
      </c>
      <c r="J1436" s="72" t="str">
        <f>('ICA-BD'!M1640)</f>
        <v>Aceptable</v>
      </c>
      <c r="K1436" s="72">
        <f t="shared" si="111"/>
        <v>77.268148148148143</v>
      </c>
      <c r="L1436" s="133">
        <f>('IRA-BD'!G1640)</f>
        <v>31</v>
      </c>
      <c r="M1436" s="36" t="str">
        <f>('IRA-BD'!H1640)</f>
        <v>Aceptable</v>
      </c>
      <c r="N1436" s="133">
        <f t="shared" si="112"/>
        <v>31</v>
      </c>
      <c r="O1436" s="80">
        <f t="shared" si="113"/>
        <v>45.282370930049645</v>
      </c>
      <c r="P1436" s="81" t="str">
        <f t="shared" si="114"/>
        <v>Moderado</v>
      </c>
      <c r="Q1436" s="11">
        <v>10</v>
      </c>
      <c r="R1436" s="11" t="s">
        <v>168</v>
      </c>
      <c r="S1436" s="11">
        <v>3</v>
      </c>
      <c r="T1436" s="11">
        <v>-74.11336412</v>
      </c>
      <c r="U1436" s="12">
        <v>4.6860026939999999</v>
      </c>
    </row>
    <row r="1437" spans="1:21" x14ac:dyDescent="0.25">
      <c r="A1437" s="10">
        <v>1645</v>
      </c>
      <c r="B1437" s="3" t="s">
        <v>3146</v>
      </c>
      <c r="C1437" s="3" t="s">
        <v>3044</v>
      </c>
      <c r="D1437" s="3" t="s">
        <v>1</v>
      </c>
      <c r="E1437" s="3" t="s">
        <v>3147</v>
      </c>
      <c r="F1437" s="24">
        <f>('ICT-BD'!I1646)</f>
        <v>12.879998687207939</v>
      </c>
      <c r="G1437" s="24" t="str">
        <f>('ICT-BD'!J1646)</f>
        <v>Algo Frío</v>
      </c>
      <c r="H1437" s="24">
        <f t="shared" si="110"/>
        <v>27.578964642000798</v>
      </c>
      <c r="I1437" s="72">
        <f>('ICA-BD'!L1646)</f>
        <v>54.092592592592595</v>
      </c>
      <c r="J1437" s="72" t="str">
        <f>('ICA-BD'!M1646)</f>
        <v>Aceptable</v>
      </c>
      <c r="K1437" s="72">
        <f t="shared" si="111"/>
        <v>77.268148148148143</v>
      </c>
      <c r="L1437" s="133">
        <f>('IRA-BD'!G1646)</f>
        <v>31</v>
      </c>
      <c r="M1437" s="36" t="str">
        <f>('IRA-BD'!H1646)</f>
        <v>Aceptable</v>
      </c>
      <c r="N1437" s="133">
        <f t="shared" si="112"/>
        <v>31</v>
      </c>
      <c r="O1437" s="80">
        <f t="shared" si="113"/>
        <v>45.282370930049645</v>
      </c>
      <c r="P1437" s="81" t="str">
        <f t="shared" si="114"/>
        <v>Moderado</v>
      </c>
      <c r="Q1437" s="11">
        <v>10</v>
      </c>
      <c r="R1437" s="11" t="s">
        <v>168</v>
      </c>
      <c r="S1437" s="11">
        <v>3</v>
      </c>
      <c r="T1437" s="11">
        <v>-74.11364356</v>
      </c>
      <c r="U1437" s="12">
        <v>4.6909160889999999</v>
      </c>
    </row>
    <row r="1438" spans="1:21" x14ac:dyDescent="0.25">
      <c r="A1438" s="10">
        <v>1649</v>
      </c>
      <c r="B1438" s="3" t="s">
        <v>3153</v>
      </c>
      <c r="C1438" s="3" t="s">
        <v>3044</v>
      </c>
      <c r="D1438" s="3" t="s">
        <v>1</v>
      </c>
      <c r="E1438" s="3" t="s">
        <v>3154</v>
      </c>
      <c r="F1438" s="24">
        <f>('ICT-BD'!I1650)</f>
        <v>12.879998687207939</v>
      </c>
      <c r="G1438" s="24" t="str">
        <f>('ICT-BD'!J1650)</f>
        <v>Algo Frío</v>
      </c>
      <c r="H1438" s="24">
        <f t="shared" si="110"/>
        <v>27.578964642000798</v>
      </c>
      <c r="I1438" s="72">
        <f>('ICA-BD'!L1650)</f>
        <v>54.092592592592595</v>
      </c>
      <c r="J1438" s="72" t="str">
        <f>('ICA-BD'!M1650)</f>
        <v>Aceptable</v>
      </c>
      <c r="K1438" s="72">
        <f t="shared" si="111"/>
        <v>77.268148148148143</v>
      </c>
      <c r="L1438" s="133">
        <f>('IRA-BD'!G1650)</f>
        <v>31</v>
      </c>
      <c r="M1438" s="36" t="str">
        <f>('IRA-BD'!H1650)</f>
        <v>Aceptable</v>
      </c>
      <c r="N1438" s="133">
        <f t="shared" si="112"/>
        <v>31</v>
      </c>
      <c r="O1438" s="80">
        <f t="shared" si="113"/>
        <v>45.282370930049645</v>
      </c>
      <c r="P1438" s="81" t="str">
        <f t="shared" si="114"/>
        <v>Moderado</v>
      </c>
      <c r="Q1438" s="11">
        <v>10</v>
      </c>
      <c r="R1438" s="11" t="s">
        <v>169</v>
      </c>
      <c r="S1438" s="11">
        <v>3</v>
      </c>
      <c r="T1438" s="11">
        <v>-74.114338219999993</v>
      </c>
      <c r="U1438" s="12">
        <v>4.6752907989999999</v>
      </c>
    </row>
    <row r="1439" spans="1:21" x14ac:dyDescent="0.25">
      <c r="A1439" s="10">
        <v>378</v>
      </c>
      <c r="B1439" s="3" t="s">
        <v>1303</v>
      </c>
      <c r="C1439" s="3" t="s">
        <v>1206</v>
      </c>
      <c r="D1439" s="3" t="s">
        <v>1</v>
      </c>
      <c r="E1439" s="3" t="s">
        <v>1304</v>
      </c>
      <c r="F1439" s="24">
        <f>('ICT-BD'!I379)</f>
        <v>12.766118187398254</v>
      </c>
      <c r="G1439" s="24" t="str">
        <f>('ICT-BD'!J379)</f>
        <v>Algo Frío</v>
      </c>
      <c r="H1439" s="24">
        <f t="shared" si="110"/>
        <v>29.077392271075603</v>
      </c>
      <c r="I1439" s="72">
        <f>('ICA-BD'!L379)</f>
        <v>56.870370370370367</v>
      </c>
      <c r="J1439" s="72" t="str">
        <f>('ICA-BD'!M379)</f>
        <v>Aceptable</v>
      </c>
      <c r="K1439" s="72">
        <f t="shared" si="111"/>
        <v>75.7125925925926</v>
      </c>
      <c r="L1439" s="133">
        <f>('IRA-BD'!G379)</f>
        <v>31</v>
      </c>
      <c r="M1439" s="36" t="str">
        <f>('IRA-BD'!H379)</f>
        <v>Aceptable</v>
      </c>
      <c r="N1439" s="133">
        <f t="shared" si="112"/>
        <v>31</v>
      </c>
      <c r="O1439" s="80">
        <f t="shared" si="113"/>
        <v>45.263328287889401</v>
      </c>
      <c r="P1439" s="81" t="str">
        <f t="shared" si="114"/>
        <v>Moderado</v>
      </c>
      <c r="Q1439" s="11">
        <v>2</v>
      </c>
      <c r="R1439" s="11" t="s">
        <v>344</v>
      </c>
      <c r="S1439" s="11">
        <v>1</v>
      </c>
      <c r="T1439" s="11">
        <v>-74.058430299999998</v>
      </c>
      <c r="U1439" s="12">
        <v>4.6338167449999998</v>
      </c>
    </row>
    <row r="1440" spans="1:21" x14ac:dyDescent="0.25">
      <c r="A1440" s="10">
        <v>3283</v>
      </c>
      <c r="B1440" s="3" t="s">
        <v>5693</v>
      </c>
      <c r="C1440" s="3" t="s">
        <v>5614</v>
      </c>
      <c r="D1440" s="3" t="s">
        <v>1</v>
      </c>
      <c r="E1440" s="3" t="s">
        <v>5694</v>
      </c>
      <c r="F1440" s="24">
        <f>('ICT-BD'!I3284)</f>
        <v>12.648620000000001</v>
      </c>
      <c r="G1440" s="24" t="str">
        <f>('ICT-BD'!J3284)</f>
        <v>Algo Frío</v>
      </c>
      <c r="H1440" s="24">
        <f t="shared" si="110"/>
        <v>30.62342105263156</v>
      </c>
      <c r="I1440" s="72">
        <f>('ICA-BD'!L3284)</f>
        <v>59.648148148148152</v>
      </c>
      <c r="J1440" s="72" t="str">
        <f>('ICA-BD'!M3284)</f>
        <v>Aceptable</v>
      </c>
      <c r="K1440" s="72">
        <f t="shared" si="111"/>
        <v>74.157037037037028</v>
      </c>
      <c r="L1440" s="133">
        <f>('IRA-BD'!G3284)</f>
        <v>31</v>
      </c>
      <c r="M1440" s="36" t="str">
        <f>('IRA-BD'!H3284)</f>
        <v>Aceptable</v>
      </c>
      <c r="N1440" s="133">
        <f t="shared" si="112"/>
        <v>31</v>
      </c>
      <c r="O1440" s="80">
        <f t="shared" si="113"/>
        <v>45.26015269655619</v>
      </c>
      <c r="P1440" s="81" t="str">
        <f t="shared" si="114"/>
        <v>Moderado</v>
      </c>
      <c r="Q1440" s="11">
        <v>19</v>
      </c>
      <c r="R1440" s="11" t="s">
        <v>2</v>
      </c>
      <c r="S1440" s="11">
        <v>1</v>
      </c>
      <c r="T1440" s="11">
        <v>-74.166523799999993</v>
      </c>
      <c r="U1440" s="12">
        <v>4.5760941800000001</v>
      </c>
    </row>
    <row r="1441" spans="1:21" x14ac:dyDescent="0.25">
      <c r="A1441" s="10">
        <v>326</v>
      </c>
      <c r="B1441" s="3" t="s">
        <v>1214</v>
      </c>
      <c r="C1441" s="3" t="s">
        <v>1206</v>
      </c>
      <c r="D1441" s="3" t="s">
        <v>1</v>
      </c>
      <c r="E1441" s="3" t="s">
        <v>1215</v>
      </c>
      <c r="F1441" s="24">
        <f>('ICT-BD'!I327)</f>
        <v>11.98328482437824</v>
      </c>
      <c r="G1441" s="24" t="str">
        <f>('ICT-BD'!J327)</f>
        <v>Algo Frío</v>
      </c>
      <c r="H1441" s="24">
        <f t="shared" si="110"/>
        <v>39.377831258181047</v>
      </c>
      <c r="I1441" s="72">
        <f>('ICA-BD'!L327)</f>
        <v>52.092592592592595</v>
      </c>
      <c r="J1441" s="72" t="str">
        <f>('ICA-BD'!M327)</f>
        <v>Aceptable</v>
      </c>
      <c r="K1441" s="72">
        <f t="shared" si="111"/>
        <v>78.388148148148147</v>
      </c>
      <c r="L1441" s="133">
        <f>('IRA-BD'!G327)</f>
        <v>18</v>
      </c>
      <c r="M1441" s="36" t="str">
        <f>('IRA-BD'!H327)</f>
        <v>Regular</v>
      </c>
      <c r="N1441" s="133">
        <f t="shared" si="112"/>
        <v>18</v>
      </c>
      <c r="O1441" s="80">
        <f t="shared" si="113"/>
        <v>45.255326468776396</v>
      </c>
      <c r="P1441" s="81" t="str">
        <f t="shared" si="114"/>
        <v>Moderado</v>
      </c>
      <c r="Q1441" s="11">
        <v>2</v>
      </c>
      <c r="R1441" s="11" t="s">
        <v>163</v>
      </c>
      <c r="S1441" s="11">
        <v>6</v>
      </c>
      <c r="T1441" s="11">
        <v>-74.051599550000006</v>
      </c>
      <c r="U1441" s="12">
        <v>4.6590088390000002</v>
      </c>
    </row>
    <row r="1442" spans="1:21" x14ac:dyDescent="0.25">
      <c r="A1442" s="10">
        <v>330</v>
      </c>
      <c r="B1442" s="3" t="s">
        <v>1221</v>
      </c>
      <c r="C1442" s="3" t="s">
        <v>1206</v>
      </c>
      <c r="D1442" s="3" t="s">
        <v>1</v>
      </c>
      <c r="E1442" s="3" t="s">
        <v>1222</v>
      </c>
      <c r="F1442" s="24">
        <f>('ICT-BD'!I331)</f>
        <v>11.98328482437824</v>
      </c>
      <c r="G1442" s="24" t="str">
        <f>('ICT-BD'!J331)</f>
        <v>Algo Frío</v>
      </c>
      <c r="H1442" s="24">
        <f t="shared" si="110"/>
        <v>39.377831258181047</v>
      </c>
      <c r="I1442" s="72">
        <f>('ICA-BD'!L331)</f>
        <v>52.092592592592595</v>
      </c>
      <c r="J1442" s="72" t="str">
        <f>('ICA-BD'!M331)</f>
        <v>Aceptable</v>
      </c>
      <c r="K1442" s="72">
        <f t="shared" si="111"/>
        <v>78.388148148148147</v>
      </c>
      <c r="L1442" s="133">
        <f>('IRA-BD'!G331)</f>
        <v>18</v>
      </c>
      <c r="M1442" s="36" t="str">
        <f>('IRA-BD'!H331)</f>
        <v>Regular</v>
      </c>
      <c r="N1442" s="133">
        <f t="shared" si="112"/>
        <v>18</v>
      </c>
      <c r="O1442" s="80">
        <f t="shared" si="113"/>
        <v>45.255326468776396</v>
      </c>
      <c r="P1442" s="81" t="str">
        <f t="shared" si="114"/>
        <v>Moderado</v>
      </c>
      <c r="Q1442" s="11">
        <v>2</v>
      </c>
      <c r="R1442" s="11" t="s">
        <v>163</v>
      </c>
      <c r="S1442" s="11">
        <v>5</v>
      </c>
      <c r="T1442" s="11">
        <v>-74.053319419999994</v>
      </c>
      <c r="U1442" s="12">
        <v>4.6643931140000001</v>
      </c>
    </row>
    <row r="1443" spans="1:21" x14ac:dyDescent="0.25">
      <c r="A1443" s="10">
        <v>335</v>
      </c>
      <c r="B1443" s="3" t="s">
        <v>1231</v>
      </c>
      <c r="C1443" s="3" t="s">
        <v>1206</v>
      </c>
      <c r="D1443" s="3" t="s">
        <v>1</v>
      </c>
      <c r="E1443" s="3" t="s">
        <v>1232</v>
      </c>
      <c r="F1443" s="24">
        <f>('ICT-BD'!I336)</f>
        <v>11.98328482437824</v>
      </c>
      <c r="G1443" s="24" t="str">
        <f>('ICT-BD'!J336)</f>
        <v>Algo Frío</v>
      </c>
      <c r="H1443" s="24">
        <f t="shared" si="110"/>
        <v>39.377831258181047</v>
      </c>
      <c r="I1443" s="72">
        <f>('ICA-BD'!L336)</f>
        <v>52.092592592592595</v>
      </c>
      <c r="J1443" s="72" t="str">
        <f>('ICA-BD'!M336)</f>
        <v>Aceptable</v>
      </c>
      <c r="K1443" s="72">
        <f t="shared" si="111"/>
        <v>78.388148148148147</v>
      </c>
      <c r="L1443" s="133">
        <f>('IRA-BD'!G336)</f>
        <v>18</v>
      </c>
      <c r="M1443" s="36" t="str">
        <f>('IRA-BD'!H336)</f>
        <v>Regular</v>
      </c>
      <c r="N1443" s="133">
        <f t="shared" si="112"/>
        <v>18</v>
      </c>
      <c r="O1443" s="80">
        <f t="shared" si="113"/>
        <v>45.255326468776396</v>
      </c>
      <c r="P1443" s="81" t="str">
        <f t="shared" si="114"/>
        <v>Moderado</v>
      </c>
      <c r="Q1443" s="11">
        <v>2</v>
      </c>
      <c r="R1443" s="11" t="s">
        <v>163</v>
      </c>
      <c r="S1443" s="11">
        <v>6</v>
      </c>
      <c r="T1443" s="11">
        <v>-74.047042079999997</v>
      </c>
      <c r="U1443" s="12">
        <v>4.6608366419999996</v>
      </c>
    </row>
    <row r="1444" spans="1:21" x14ac:dyDescent="0.25">
      <c r="A1444" s="10">
        <v>343</v>
      </c>
      <c r="B1444" s="3" t="s">
        <v>1246</v>
      </c>
      <c r="C1444" s="3" t="s">
        <v>1206</v>
      </c>
      <c r="D1444" s="3" t="s">
        <v>1</v>
      </c>
      <c r="E1444" s="3" t="s">
        <v>1247</v>
      </c>
      <c r="F1444" s="24">
        <f>('ICT-BD'!I344)</f>
        <v>11.98328482437824</v>
      </c>
      <c r="G1444" s="24" t="str">
        <f>('ICT-BD'!J344)</f>
        <v>Algo Frío</v>
      </c>
      <c r="H1444" s="24">
        <f t="shared" si="110"/>
        <v>39.377831258181047</v>
      </c>
      <c r="I1444" s="72">
        <f>('ICA-BD'!L344)</f>
        <v>52.092592592592595</v>
      </c>
      <c r="J1444" s="72" t="str">
        <f>('ICA-BD'!M344)</f>
        <v>Aceptable</v>
      </c>
      <c r="K1444" s="72">
        <f t="shared" si="111"/>
        <v>78.388148148148147</v>
      </c>
      <c r="L1444" s="133">
        <f>('IRA-BD'!G344)</f>
        <v>18</v>
      </c>
      <c r="M1444" s="36" t="str">
        <f>('IRA-BD'!H344)</f>
        <v>Regular</v>
      </c>
      <c r="N1444" s="133">
        <f t="shared" si="112"/>
        <v>18</v>
      </c>
      <c r="O1444" s="80">
        <f t="shared" si="113"/>
        <v>45.255326468776396</v>
      </c>
      <c r="P1444" s="81" t="str">
        <f t="shared" si="114"/>
        <v>Moderado</v>
      </c>
      <c r="Q1444" s="11">
        <v>2</v>
      </c>
      <c r="R1444" s="11" t="s">
        <v>163</v>
      </c>
      <c r="S1444" s="11">
        <v>5</v>
      </c>
      <c r="T1444" s="11">
        <v>-74.055989199999999</v>
      </c>
      <c r="U1444" s="12">
        <v>4.6620818350000004</v>
      </c>
    </row>
    <row r="1445" spans="1:21" x14ac:dyDescent="0.25">
      <c r="A1445" s="10">
        <v>2779</v>
      </c>
      <c r="B1445" s="3" t="s">
        <v>5082</v>
      </c>
      <c r="C1445" s="3" t="s">
        <v>4984</v>
      </c>
      <c r="D1445" s="3" t="s">
        <v>1</v>
      </c>
      <c r="E1445" s="3" t="s">
        <v>5080</v>
      </c>
      <c r="F1445" s="24">
        <f>('ICT-BD'!I2780)</f>
        <v>11.98328482437824</v>
      </c>
      <c r="G1445" s="24" t="str">
        <f>('ICT-BD'!J2780)</f>
        <v>Algo Frío</v>
      </c>
      <c r="H1445" s="24">
        <f t="shared" si="110"/>
        <v>39.377831258181047</v>
      </c>
      <c r="I1445" s="72">
        <f>('ICA-BD'!L2780)</f>
        <v>52.092592592592595</v>
      </c>
      <c r="J1445" s="72" t="str">
        <f>('ICA-BD'!M2780)</f>
        <v>Aceptable</v>
      </c>
      <c r="K1445" s="72">
        <f t="shared" si="111"/>
        <v>78.388148148148147</v>
      </c>
      <c r="L1445" s="133">
        <f>('IRA-BD'!G2780)</f>
        <v>18</v>
      </c>
      <c r="M1445" s="36" t="str">
        <f>('IRA-BD'!H2780)</f>
        <v>Regular</v>
      </c>
      <c r="N1445" s="133">
        <f t="shared" si="112"/>
        <v>18</v>
      </c>
      <c r="O1445" s="80">
        <f t="shared" si="113"/>
        <v>45.255326468776396</v>
      </c>
      <c r="P1445" s="81" t="str">
        <f t="shared" si="114"/>
        <v>Moderado</v>
      </c>
      <c r="Q1445" s="11">
        <v>12</v>
      </c>
      <c r="R1445" s="11" t="s">
        <v>172</v>
      </c>
      <c r="S1445" s="11">
        <v>3</v>
      </c>
      <c r="T1445" s="11">
        <v>-74.069016550000001</v>
      </c>
      <c r="U1445" s="12">
        <v>4.6541769439999996</v>
      </c>
    </row>
    <row r="1446" spans="1:21" x14ac:dyDescent="0.25">
      <c r="A1446" s="10">
        <v>2791</v>
      </c>
      <c r="B1446" s="3" t="s">
        <v>5102</v>
      </c>
      <c r="C1446" s="3" t="s">
        <v>5098</v>
      </c>
      <c r="D1446" s="3" t="s">
        <v>1</v>
      </c>
      <c r="E1446" s="3" t="s">
        <v>5103</v>
      </c>
      <c r="F1446" s="24">
        <f>('ICT-BD'!I2792)</f>
        <v>11.98328482437824</v>
      </c>
      <c r="G1446" s="24" t="str">
        <f>('ICT-BD'!J2792)</f>
        <v>Algo Frío</v>
      </c>
      <c r="H1446" s="24">
        <f t="shared" si="110"/>
        <v>39.377831258181047</v>
      </c>
      <c r="I1446" s="72">
        <f>('ICA-BD'!L2792)</f>
        <v>52.092592592592595</v>
      </c>
      <c r="J1446" s="72" t="str">
        <f>('ICA-BD'!M2792)</f>
        <v>Aceptable</v>
      </c>
      <c r="K1446" s="72">
        <f t="shared" si="111"/>
        <v>78.388148148148147</v>
      </c>
      <c r="L1446" s="133">
        <f>('IRA-BD'!G2792)</f>
        <v>18</v>
      </c>
      <c r="M1446" s="36" t="str">
        <f>('IRA-BD'!H2792)</f>
        <v>Regular</v>
      </c>
      <c r="N1446" s="133">
        <f t="shared" si="112"/>
        <v>18</v>
      </c>
      <c r="O1446" s="80">
        <f t="shared" si="113"/>
        <v>45.255326468776396</v>
      </c>
      <c r="P1446" s="81" t="str">
        <f t="shared" si="114"/>
        <v>Moderado</v>
      </c>
      <c r="Q1446" s="11">
        <v>13</v>
      </c>
      <c r="R1446" s="11" t="s">
        <v>171</v>
      </c>
      <c r="S1446" s="11">
        <v>3</v>
      </c>
      <c r="T1446" s="11">
        <v>-74.072736719999995</v>
      </c>
      <c r="U1446" s="12">
        <v>4.6389829100000002</v>
      </c>
    </row>
    <row r="1447" spans="1:21" x14ac:dyDescent="0.25">
      <c r="A1447" s="10">
        <v>2792</v>
      </c>
      <c r="B1447" s="3" t="s">
        <v>5104</v>
      </c>
      <c r="C1447" s="3" t="s">
        <v>5098</v>
      </c>
      <c r="D1447" s="3" t="s">
        <v>1</v>
      </c>
      <c r="E1447" s="3" t="s">
        <v>5105</v>
      </c>
      <c r="F1447" s="24">
        <f>('ICT-BD'!I2793)</f>
        <v>11.98328482437824</v>
      </c>
      <c r="G1447" s="24" t="str">
        <f>('ICT-BD'!J2793)</f>
        <v>Algo Frío</v>
      </c>
      <c r="H1447" s="24">
        <f t="shared" si="110"/>
        <v>39.377831258181047</v>
      </c>
      <c r="I1447" s="72">
        <f>('ICA-BD'!L2793)</f>
        <v>52.092592592592595</v>
      </c>
      <c r="J1447" s="72" t="str">
        <f>('ICA-BD'!M2793)</f>
        <v>Aceptable</v>
      </c>
      <c r="K1447" s="72">
        <f t="shared" si="111"/>
        <v>78.388148148148147</v>
      </c>
      <c r="L1447" s="133">
        <f>('IRA-BD'!G2793)</f>
        <v>18</v>
      </c>
      <c r="M1447" s="36" t="str">
        <f>('IRA-BD'!H2793)</f>
        <v>Regular</v>
      </c>
      <c r="N1447" s="133">
        <f t="shared" si="112"/>
        <v>18</v>
      </c>
      <c r="O1447" s="80">
        <f t="shared" si="113"/>
        <v>45.255326468776396</v>
      </c>
      <c r="P1447" s="81" t="str">
        <f t="shared" si="114"/>
        <v>Moderado</v>
      </c>
      <c r="Q1447" s="11">
        <v>13</v>
      </c>
      <c r="R1447" s="11" t="s">
        <v>171</v>
      </c>
      <c r="S1447" s="11">
        <v>3</v>
      </c>
      <c r="T1447" s="11">
        <v>-74.072903640000007</v>
      </c>
      <c r="U1447" s="12">
        <v>4.6423949010000003</v>
      </c>
    </row>
    <row r="1448" spans="1:21" x14ac:dyDescent="0.25">
      <c r="A1448" s="10">
        <v>2793</v>
      </c>
      <c r="B1448" s="3" t="s">
        <v>5106</v>
      </c>
      <c r="C1448" s="3" t="s">
        <v>5098</v>
      </c>
      <c r="D1448" s="3" t="s">
        <v>1</v>
      </c>
      <c r="E1448" s="3" t="s">
        <v>5107</v>
      </c>
      <c r="F1448" s="24">
        <f>('ICT-BD'!I2794)</f>
        <v>11.98328482437824</v>
      </c>
      <c r="G1448" s="24" t="str">
        <f>('ICT-BD'!J2794)</f>
        <v>Algo Frío</v>
      </c>
      <c r="H1448" s="24">
        <f t="shared" si="110"/>
        <v>39.377831258181047</v>
      </c>
      <c r="I1448" s="72">
        <f>('ICA-BD'!L2794)</f>
        <v>52.092592592592595</v>
      </c>
      <c r="J1448" s="72" t="str">
        <f>('ICA-BD'!M2794)</f>
        <v>Aceptable</v>
      </c>
      <c r="K1448" s="72">
        <f t="shared" si="111"/>
        <v>78.388148148148147</v>
      </c>
      <c r="L1448" s="133">
        <f>('IRA-BD'!G2794)</f>
        <v>18</v>
      </c>
      <c r="M1448" s="36" t="str">
        <f>('IRA-BD'!H2794)</f>
        <v>Regular</v>
      </c>
      <c r="N1448" s="133">
        <f t="shared" si="112"/>
        <v>18</v>
      </c>
      <c r="O1448" s="80">
        <f t="shared" si="113"/>
        <v>45.255326468776396</v>
      </c>
      <c r="P1448" s="81" t="str">
        <f t="shared" si="114"/>
        <v>Moderado</v>
      </c>
      <c r="Q1448" s="11">
        <v>13</v>
      </c>
      <c r="R1448" s="11" t="s">
        <v>171</v>
      </c>
      <c r="S1448" s="11">
        <v>4</v>
      </c>
      <c r="T1448" s="11">
        <v>-74.075456529999997</v>
      </c>
      <c r="U1448" s="12">
        <v>4.6443782630000001</v>
      </c>
    </row>
    <row r="1449" spans="1:21" x14ac:dyDescent="0.25">
      <c r="A1449" s="10">
        <v>2794</v>
      </c>
      <c r="B1449" s="3" t="s">
        <v>5108</v>
      </c>
      <c r="C1449" s="3" t="s">
        <v>5098</v>
      </c>
      <c r="D1449" s="3" t="s">
        <v>1</v>
      </c>
      <c r="E1449" s="3" t="s">
        <v>5109</v>
      </c>
      <c r="F1449" s="24">
        <f>('ICT-BD'!I2795)</f>
        <v>11.98328482437824</v>
      </c>
      <c r="G1449" s="24" t="str">
        <f>('ICT-BD'!J2795)</f>
        <v>Algo Frío</v>
      </c>
      <c r="H1449" s="24">
        <f t="shared" si="110"/>
        <v>39.377831258181047</v>
      </c>
      <c r="I1449" s="72">
        <f>('ICA-BD'!L2795)</f>
        <v>52.092592592592595</v>
      </c>
      <c r="J1449" s="72" t="str">
        <f>('ICA-BD'!M2795)</f>
        <v>Aceptable</v>
      </c>
      <c r="K1449" s="72">
        <f t="shared" si="111"/>
        <v>78.388148148148147</v>
      </c>
      <c r="L1449" s="133">
        <f>('IRA-BD'!G2795)</f>
        <v>18</v>
      </c>
      <c r="M1449" s="36" t="str">
        <f>('IRA-BD'!H2795)</f>
        <v>Regular</v>
      </c>
      <c r="N1449" s="133">
        <f t="shared" si="112"/>
        <v>18</v>
      </c>
      <c r="O1449" s="80">
        <f t="shared" si="113"/>
        <v>45.255326468776396</v>
      </c>
      <c r="P1449" s="81" t="str">
        <f t="shared" si="114"/>
        <v>Moderado</v>
      </c>
      <c r="Q1449" s="11">
        <v>13</v>
      </c>
      <c r="R1449" s="11" t="s">
        <v>171</v>
      </c>
      <c r="S1449" s="11">
        <v>4</v>
      </c>
      <c r="T1449" s="11">
        <v>-74.073521749999998</v>
      </c>
      <c r="U1449" s="12">
        <v>4.6476030030000004</v>
      </c>
    </row>
    <row r="1450" spans="1:21" x14ac:dyDescent="0.25">
      <c r="A1450" s="10">
        <v>2613</v>
      </c>
      <c r="B1450" s="3" t="s">
        <v>4797</v>
      </c>
      <c r="C1450" s="3" t="s">
        <v>3696</v>
      </c>
      <c r="D1450" s="3" t="s">
        <v>1</v>
      </c>
      <c r="E1450" s="3" t="s">
        <v>4798</v>
      </c>
      <c r="F1450" s="24">
        <f>('ICT-BD'!I2614)</f>
        <v>12.787110239631197</v>
      </c>
      <c r="G1450" s="24" t="str">
        <f>('ICT-BD'!J2614)</f>
        <v>Algo Frío</v>
      </c>
      <c r="H1450" s="24">
        <f t="shared" si="110"/>
        <v>28.801181057484246</v>
      </c>
      <c r="I1450" s="72">
        <f>('ICA-BD'!L2614)</f>
        <v>56.870370370370367</v>
      </c>
      <c r="J1450" s="72" t="str">
        <f>('ICA-BD'!M2614)</f>
        <v>Aceptable</v>
      </c>
      <c r="K1450" s="72">
        <f t="shared" si="111"/>
        <v>75.7125925925926</v>
      </c>
      <c r="L1450" s="133">
        <f>('IRA-BD'!G2614)</f>
        <v>31</v>
      </c>
      <c r="M1450" s="36" t="str">
        <f>('IRA-BD'!H2614)</f>
        <v>Aceptable</v>
      </c>
      <c r="N1450" s="133">
        <f t="shared" si="112"/>
        <v>31</v>
      </c>
      <c r="O1450" s="80">
        <f t="shared" si="113"/>
        <v>45.171257883358948</v>
      </c>
      <c r="P1450" s="81" t="str">
        <f t="shared" si="114"/>
        <v>Moderado</v>
      </c>
      <c r="Q1450" s="11">
        <v>11</v>
      </c>
      <c r="R1450" s="11" t="s">
        <v>5998</v>
      </c>
      <c r="S1450" s="11">
        <v>2</v>
      </c>
      <c r="T1450" s="11">
        <v>-74.117957529999998</v>
      </c>
      <c r="U1450" s="12">
        <v>4.7525129640000001</v>
      </c>
    </row>
    <row r="1451" spans="1:21" x14ac:dyDescent="0.25">
      <c r="A1451" s="10">
        <v>2618</v>
      </c>
      <c r="B1451" s="3" t="s">
        <v>4805</v>
      </c>
      <c r="C1451" s="3" t="s">
        <v>3696</v>
      </c>
      <c r="D1451" s="3" t="s">
        <v>1</v>
      </c>
      <c r="E1451" s="3" t="s">
        <v>4802</v>
      </c>
      <c r="F1451" s="24">
        <f>('ICT-BD'!I2619)</f>
        <v>12.787110239631197</v>
      </c>
      <c r="G1451" s="24" t="str">
        <f>('ICT-BD'!J2619)</f>
        <v>Algo Frío</v>
      </c>
      <c r="H1451" s="24">
        <f t="shared" si="110"/>
        <v>28.801181057484246</v>
      </c>
      <c r="I1451" s="72">
        <f>('ICA-BD'!L2619)</f>
        <v>56.870370370370367</v>
      </c>
      <c r="J1451" s="72" t="str">
        <f>('ICA-BD'!M2619)</f>
        <v>Aceptable</v>
      </c>
      <c r="K1451" s="72">
        <f t="shared" si="111"/>
        <v>75.7125925925926</v>
      </c>
      <c r="L1451" s="133">
        <f>('IRA-BD'!G2619)</f>
        <v>31</v>
      </c>
      <c r="M1451" s="36" t="str">
        <f>('IRA-BD'!H2619)</f>
        <v>Aceptable</v>
      </c>
      <c r="N1451" s="133">
        <f t="shared" si="112"/>
        <v>31</v>
      </c>
      <c r="O1451" s="80">
        <f t="shared" si="113"/>
        <v>45.171257883358948</v>
      </c>
      <c r="P1451" s="81" t="str">
        <f t="shared" si="114"/>
        <v>Moderado</v>
      </c>
      <c r="Q1451" s="11">
        <v>11</v>
      </c>
      <c r="R1451" s="11" t="s">
        <v>5998</v>
      </c>
      <c r="S1451" s="11">
        <v>2</v>
      </c>
      <c r="T1451" s="11">
        <v>-74.109078049999994</v>
      </c>
      <c r="U1451" s="12">
        <v>4.7454128600000001</v>
      </c>
    </row>
    <row r="1452" spans="1:21" x14ac:dyDescent="0.25">
      <c r="A1452" s="10">
        <v>2623</v>
      </c>
      <c r="B1452" s="3" t="s">
        <v>4814</v>
      </c>
      <c r="C1452" s="3" t="s">
        <v>3696</v>
      </c>
      <c r="D1452" s="3" t="s">
        <v>1</v>
      </c>
      <c r="E1452" s="3" t="s">
        <v>4813</v>
      </c>
      <c r="F1452" s="24">
        <f>('ICT-BD'!I2624)</f>
        <v>12.787110239631197</v>
      </c>
      <c r="G1452" s="24" t="str">
        <f>('ICT-BD'!J2624)</f>
        <v>Algo Frío</v>
      </c>
      <c r="H1452" s="24">
        <f t="shared" si="110"/>
        <v>28.801181057484246</v>
      </c>
      <c r="I1452" s="72">
        <f>('ICA-BD'!L2624)</f>
        <v>56.870370370370367</v>
      </c>
      <c r="J1452" s="72" t="str">
        <f>('ICA-BD'!M2624)</f>
        <v>Aceptable</v>
      </c>
      <c r="K1452" s="72">
        <f t="shared" si="111"/>
        <v>75.7125925925926</v>
      </c>
      <c r="L1452" s="133">
        <f>('IRA-BD'!G2624)</f>
        <v>31</v>
      </c>
      <c r="M1452" s="36" t="str">
        <f>('IRA-BD'!H2624)</f>
        <v>Aceptable</v>
      </c>
      <c r="N1452" s="133">
        <f t="shared" si="112"/>
        <v>31</v>
      </c>
      <c r="O1452" s="80">
        <f t="shared" si="113"/>
        <v>45.171257883358948</v>
      </c>
      <c r="P1452" s="81" t="str">
        <f t="shared" si="114"/>
        <v>Moderado</v>
      </c>
      <c r="Q1452" s="11">
        <v>11</v>
      </c>
      <c r="R1452" s="11" t="s">
        <v>5998</v>
      </c>
      <c r="S1452" s="11">
        <v>3</v>
      </c>
      <c r="T1452" s="11">
        <v>-74.109232460000001</v>
      </c>
      <c r="U1452" s="12">
        <v>4.7518538540000002</v>
      </c>
    </row>
    <row r="1453" spans="1:21" x14ac:dyDescent="0.25">
      <c r="A1453" s="10">
        <v>2626</v>
      </c>
      <c r="B1453" s="3" t="s">
        <v>4819</v>
      </c>
      <c r="C1453" s="3" t="s">
        <v>3696</v>
      </c>
      <c r="D1453" s="3" t="s">
        <v>1</v>
      </c>
      <c r="E1453" s="3" t="s">
        <v>4818</v>
      </c>
      <c r="F1453" s="24">
        <f>('ICT-BD'!I2627)</f>
        <v>12.787110239631197</v>
      </c>
      <c r="G1453" s="24" t="str">
        <f>('ICT-BD'!J2627)</f>
        <v>Algo Frío</v>
      </c>
      <c r="H1453" s="24">
        <f t="shared" si="110"/>
        <v>28.801181057484246</v>
      </c>
      <c r="I1453" s="72">
        <f>('ICA-BD'!L2627)</f>
        <v>56.870370370370367</v>
      </c>
      <c r="J1453" s="72" t="str">
        <f>('ICA-BD'!M2627)</f>
        <v>Aceptable</v>
      </c>
      <c r="K1453" s="72">
        <f t="shared" si="111"/>
        <v>75.7125925925926</v>
      </c>
      <c r="L1453" s="133">
        <f>('IRA-BD'!G2627)</f>
        <v>31</v>
      </c>
      <c r="M1453" s="36" t="str">
        <f>('IRA-BD'!H2627)</f>
        <v>Aceptable</v>
      </c>
      <c r="N1453" s="133">
        <f t="shared" si="112"/>
        <v>31</v>
      </c>
      <c r="O1453" s="80">
        <f t="shared" si="113"/>
        <v>45.171257883358948</v>
      </c>
      <c r="P1453" s="81" t="str">
        <f t="shared" si="114"/>
        <v>Moderado</v>
      </c>
      <c r="Q1453" s="11">
        <v>11</v>
      </c>
      <c r="R1453" s="11" t="s">
        <v>5998</v>
      </c>
      <c r="S1453" s="11">
        <v>3</v>
      </c>
      <c r="T1453" s="11">
        <v>-74.107639230000004</v>
      </c>
      <c r="U1453" s="12">
        <v>4.7471389659999996</v>
      </c>
    </row>
    <row r="1454" spans="1:21" x14ac:dyDescent="0.25">
      <c r="A1454" s="10">
        <v>2642</v>
      </c>
      <c r="B1454" s="3" t="s">
        <v>4848</v>
      </c>
      <c r="C1454" s="3" t="s">
        <v>3696</v>
      </c>
      <c r="D1454" s="3" t="s">
        <v>1</v>
      </c>
      <c r="E1454" s="3" t="s">
        <v>4818</v>
      </c>
      <c r="F1454" s="24">
        <f>('ICT-BD'!I2643)</f>
        <v>12.787110239631197</v>
      </c>
      <c r="G1454" s="24" t="str">
        <f>('ICT-BD'!J2643)</f>
        <v>Algo Frío</v>
      </c>
      <c r="H1454" s="24">
        <f t="shared" si="110"/>
        <v>28.801181057484246</v>
      </c>
      <c r="I1454" s="72">
        <f>('ICA-BD'!L2643)</f>
        <v>56.870370370370367</v>
      </c>
      <c r="J1454" s="72" t="str">
        <f>('ICA-BD'!M2643)</f>
        <v>Aceptable</v>
      </c>
      <c r="K1454" s="72">
        <f t="shared" si="111"/>
        <v>75.7125925925926</v>
      </c>
      <c r="L1454" s="133">
        <f>('IRA-BD'!G2643)</f>
        <v>31</v>
      </c>
      <c r="M1454" s="36" t="str">
        <f>('IRA-BD'!H2643)</f>
        <v>Aceptable</v>
      </c>
      <c r="N1454" s="133">
        <f t="shared" si="112"/>
        <v>31</v>
      </c>
      <c r="O1454" s="80">
        <f t="shared" si="113"/>
        <v>45.171257883358948</v>
      </c>
      <c r="P1454" s="81" t="str">
        <f t="shared" si="114"/>
        <v>Moderado</v>
      </c>
      <c r="Q1454" s="11">
        <v>11</v>
      </c>
      <c r="R1454" s="11" t="s">
        <v>5998</v>
      </c>
      <c r="S1454" s="11">
        <v>2</v>
      </c>
      <c r="T1454" s="11">
        <v>-74.110579799999996</v>
      </c>
      <c r="U1454" s="12">
        <v>4.7480359720000003</v>
      </c>
    </row>
    <row r="1455" spans="1:21" x14ac:dyDescent="0.25">
      <c r="A1455" s="10">
        <v>2644</v>
      </c>
      <c r="B1455" s="3" t="s">
        <v>4851</v>
      </c>
      <c r="C1455" s="3" t="s">
        <v>3696</v>
      </c>
      <c r="D1455" s="3" t="s">
        <v>1</v>
      </c>
      <c r="E1455" s="3" t="s">
        <v>4818</v>
      </c>
      <c r="F1455" s="24">
        <f>('ICT-BD'!I2645)</f>
        <v>12.787110239631197</v>
      </c>
      <c r="G1455" s="24" t="str">
        <f>('ICT-BD'!J2645)</f>
        <v>Algo Frío</v>
      </c>
      <c r="H1455" s="24">
        <f t="shared" si="110"/>
        <v>28.801181057484246</v>
      </c>
      <c r="I1455" s="72">
        <f>('ICA-BD'!L2645)</f>
        <v>56.870370370370367</v>
      </c>
      <c r="J1455" s="72" t="str">
        <f>('ICA-BD'!M2645)</f>
        <v>Aceptable</v>
      </c>
      <c r="K1455" s="72">
        <f t="shared" si="111"/>
        <v>75.7125925925926</v>
      </c>
      <c r="L1455" s="133">
        <f>('IRA-BD'!G2645)</f>
        <v>31</v>
      </c>
      <c r="M1455" s="36" t="str">
        <f>('IRA-BD'!H2645)</f>
        <v>Aceptable</v>
      </c>
      <c r="N1455" s="133">
        <f t="shared" si="112"/>
        <v>31</v>
      </c>
      <c r="O1455" s="80">
        <f t="shared" si="113"/>
        <v>45.171257883358948</v>
      </c>
      <c r="P1455" s="81" t="str">
        <f t="shared" si="114"/>
        <v>Moderado</v>
      </c>
      <c r="Q1455" s="11">
        <v>11</v>
      </c>
      <c r="R1455" s="11" t="s">
        <v>5998</v>
      </c>
      <c r="S1455" s="11">
        <v>2</v>
      </c>
      <c r="T1455" s="11">
        <v>-74.112245079999994</v>
      </c>
      <c r="U1455" s="12">
        <v>4.7486276319999998</v>
      </c>
    </row>
    <row r="1456" spans="1:21" x14ac:dyDescent="0.25">
      <c r="A1456" s="10">
        <v>2654</v>
      </c>
      <c r="B1456" s="3" t="s">
        <v>4868</v>
      </c>
      <c r="C1456" s="3" t="s">
        <v>3696</v>
      </c>
      <c r="D1456" s="3" t="s">
        <v>1</v>
      </c>
      <c r="E1456" s="3" t="s">
        <v>4869</v>
      </c>
      <c r="F1456" s="24">
        <f>('ICT-BD'!I2655)</f>
        <v>12.787110239631197</v>
      </c>
      <c r="G1456" s="24" t="str">
        <f>('ICT-BD'!J2655)</f>
        <v>Algo Frío</v>
      </c>
      <c r="H1456" s="24">
        <f t="shared" si="110"/>
        <v>28.801181057484246</v>
      </c>
      <c r="I1456" s="72">
        <f>('ICA-BD'!L2655)</f>
        <v>56.870370370370367</v>
      </c>
      <c r="J1456" s="72" t="str">
        <f>('ICA-BD'!M2655)</f>
        <v>Aceptable</v>
      </c>
      <c r="K1456" s="72">
        <f t="shared" si="111"/>
        <v>75.7125925925926</v>
      </c>
      <c r="L1456" s="133">
        <f>('IRA-BD'!G2655)</f>
        <v>31</v>
      </c>
      <c r="M1456" s="36" t="str">
        <f>('IRA-BD'!H2655)</f>
        <v>Aceptable</v>
      </c>
      <c r="N1456" s="133">
        <f t="shared" si="112"/>
        <v>31</v>
      </c>
      <c r="O1456" s="80">
        <f t="shared" si="113"/>
        <v>45.171257883358948</v>
      </c>
      <c r="P1456" s="81" t="str">
        <f t="shared" si="114"/>
        <v>Moderado</v>
      </c>
      <c r="Q1456" s="11">
        <v>11</v>
      </c>
      <c r="R1456" s="11" t="s">
        <v>5998</v>
      </c>
      <c r="S1456" s="11">
        <v>3</v>
      </c>
      <c r="T1456" s="11">
        <v>-74.108280609999994</v>
      </c>
      <c r="U1456" s="12">
        <v>4.7511928870000002</v>
      </c>
    </row>
    <row r="1457" spans="1:21" x14ac:dyDescent="0.25">
      <c r="A1457" s="10">
        <v>2655</v>
      </c>
      <c r="B1457" s="3" t="s">
        <v>4870</v>
      </c>
      <c r="C1457" s="3" t="s">
        <v>3696</v>
      </c>
      <c r="D1457" s="3" t="s">
        <v>1</v>
      </c>
      <c r="E1457" s="3" t="s">
        <v>4871</v>
      </c>
      <c r="F1457" s="24">
        <f>('ICT-BD'!I2656)</f>
        <v>12.787110239631197</v>
      </c>
      <c r="G1457" s="24" t="str">
        <f>('ICT-BD'!J2656)</f>
        <v>Algo Frío</v>
      </c>
      <c r="H1457" s="24">
        <f t="shared" si="110"/>
        <v>28.801181057484246</v>
      </c>
      <c r="I1457" s="72">
        <f>('ICA-BD'!L2656)</f>
        <v>56.870370370370367</v>
      </c>
      <c r="J1457" s="72" t="str">
        <f>('ICA-BD'!M2656)</f>
        <v>Aceptable</v>
      </c>
      <c r="K1457" s="72">
        <f t="shared" si="111"/>
        <v>75.7125925925926</v>
      </c>
      <c r="L1457" s="133">
        <f>('IRA-BD'!G2656)</f>
        <v>31</v>
      </c>
      <c r="M1457" s="36" t="str">
        <f>('IRA-BD'!H2656)</f>
        <v>Aceptable</v>
      </c>
      <c r="N1457" s="133">
        <f t="shared" si="112"/>
        <v>31</v>
      </c>
      <c r="O1457" s="80">
        <f t="shared" si="113"/>
        <v>45.171257883358948</v>
      </c>
      <c r="P1457" s="81" t="str">
        <f t="shared" si="114"/>
        <v>Moderado</v>
      </c>
      <c r="Q1457" s="11">
        <v>11</v>
      </c>
      <c r="R1457" s="11" t="s">
        <v>5998</v>
      </c>
      <c r="S1457" s="11">
        <v>3</v>
      </c>
      <c r="T1457" s="11">
        <v>-74.107316710000006</v>
      </c>
      <c r="U1457" s="12">
        <v>4.7489353359999997</v>
      </c>
    </row>
    <row r="1458" spans="1:21" x14ac:dyDescent="0.25">
      <c r="A1458" s="10">
        <v>2661</v>
      </c>
      <c r="B1458" s="3" t="s">
        <v>4881</v>
      </c>
      <c r="C1458" s="3" t="s">
        <v>3696</v>
      </c>
      <c r="D1458" s="3" t="s">
        <v>1</v>
      </c>
      <c r="E1458" s="3" t="s">
        <v>4880</v>
      </c>
      <c r="F1458" s="24">
        <f>('ICT-BD'!I2662)</f>
        <v>12.787110239631197</v>
      </c>
      <c r="G1458" s="24" t="str">
        <f>('ICT-BD'!J2662)</f>
        <v>Algo Frío</v>
      </c>
      <c r="H1458" s="24">
        <f t="shared" si="110"/>
        <v>28.801181057484246</v>
      </c>
      <c r="I1458" s="72">
        <f>('ICA-BD'!L2662)</f>
        <v>56.870370370370367</v>
      </c>
      <c r="J1458" s="72" t="str">
        <f>('ICA-BD'!M2662)</f>
        <v>Aceptable</v>
      </c>
      <c r="K1458" s="72">
        <f t="shared" si="111"/>
        <v>75.7125925925926</v>
      </c>
      <c r="L1458" s="133">
        <f>('IRA-BD'!G2662)</f>
        <v>31</v>
      </c>
      <c r="M1458" s="36" t="str">
        <f>('IRA-BD'!H2662)</f>
        <v>Aceptable</v>
      </c>
      <c r="N1458" s="133">
        <f t="shared" si="112"/>
        <v>31</v>
      </c>
      <c r="O1458" s="80">
        <f t="shared" si="113"/>
        <v>45.171257883358948</v>
      </c>
      <c r="P1458" s="81" t="str">
        <f t="shared" si="114"/>
        <v>Moderado</v>
      </c>
      <c r="Q1458" s="11">
        <v>11</v>
      </c>
      <c r="R1458" s="11" t="s">
        <v>5998</v>
      </c>
      <c r="S1458" s="11">
        <v>3</v>
      </c>
      <c r="T1458" s="11">
        <v>-74.108461379999994</v>
      </c>
      <c r="U1458" s="12">
        <v>4.7504498709999998</v>
      </c>
    </row>
    <row r="1459" spans="1:21" x14ac:dyDescent="0.25">
      <c r="A1459" s="10">
        <v>2663</v>
      </c>
      <c r="B1459" s="3" t="s">
        <v>4884</v>
      </c>
      <c r="C1459" s="3" t="s">
        <v>3696</v>
      </c>
      <c r="D1459" s="3" t="s">
        <v>1</v>
      </c>
      <c r="E1459" s="3" t="s">
        <v>4885</v>
      </c>
      <c r="F1459" s="24">
        <f>('ICT-BD'!I2664)</f>
        <v>12.787110239631197</v>
      </c>
      <c r="G1459" s="24" t="str">
        <f>('ICT-BD'!J2664)</f>
        <v>Algo Frío</v>
      </c>
      <c r="H1459" s="24">
        <f t="shared" si="110"/>
        <v>28.801181057484246</v>
      </c>
      <c r="I1459" s="72">
        <f>('ICA-BD'!L2664)</f>
        <v>56.870370370370367</v>
      </c>
      <c r="J1459" s="72" t="str">
        <f>('ICA-BD'!M2664)</f>
        <v>Aceptable</v>
      </c>
      <c r="K1459" s="72">
        <f t="shared" si="111"/>
        <v>75.7125925925926</v>
      </c>
      <c r="L1459" s="133">
        <f>('IRA-BD'!G2664)</f>
        <v>31</v>
      </c>
      <c r="M1459" s="36" t="str">
        <f>('IRA-BD'!H2664)</f>
        <v>Aceptable</v>
      </c>
      <c r="N1459" s="133">
        <f t="shared" si="112"/>
        <v>31</v>
      </c>
      <c r="O1459" s="80">
        <f t="shared" si="113"/>
        <v>45.171257883358948</v>
      </c>
      <c r="P1459" s="81" t="str">
        <f t="shared" si="114"/>
        <v>Moderado</v>
      </c>
      <c r="Q1459" s="11">
        <v>11</v>
      </c>
      <c r="R1459" s="11" t="s">
        <v>5998</v>
      </c>
      <c r="S1459" s="11">
        <v>3</v>
      </c>
      <c r="T1459" s="11">
        <v>-74.108412970000003</v>
      </c>
      <c r="U1459" s="12">
        <v>4.7541896670000003</v>
      </c>
    </row>
    <row r="1460" spans="1:21" x14ac:dyDescent="0.25">
      <c r="A1460" s="10">
        <v>2664</v>
      </c>
      <c r="B1460" s="3" t="s">
        <v>4886</v>
      </c>
      <c r="C1460" s="3" t="s">
        <v>3696</v>
      </c>
      <c r="D1460" s="3" t="s">
        <v>1</v>
      </c>
      <c r="E1460" s="3" t="s">
        <v>4887</v>
      </c>
      <c r="F1460" s="24">
        <f>('ICT-BD'!I2665)</f>
        <v>12.787110239631197</v>
      </c>
      <c r="G1460" s="24" t="str">
        <f>('ICT-BD'!J2665)</f>
        <v>Algo Frío</v>
      </c>
      <c r="H1460" s="24">
        <f t="shared" si="110"/>
        <v>28.801181057484246</v>
      </c>
      <c r="I1460" s="72">
        <f>('ICA-BD'!L2665)</f>
        <v>56.870370370370367</v>
      </c>
      <c r="J1460" s="72" t="str">
        <f>('ICA-BD'!M2665)</f>
        <v>Aceptable</v>
      </c>
      <c r="K1460" s="72">
        <f t="shared" si="111"/>
        <v>75.7125925925926</v>
      </c>
      <c r="L1460" s="133">
        <f>('IRA-BD'!G2665)</f>
        <v>31</v>
      </c>
      <c r="M1460" s="36" t="str">
        <f>('IRA-BD'!H2665)</f>
        <v>Aceptable</v>
      </c>
      <c r="N1460" s="133">
        <f t="shared" si="112"/>
        <v>31</v>
      </c>
      <c r="O1460" s="80">
        <f t="shared" si="113"/>
        <v>45.171257883358948</v>
      </c>
      <c r="P1460" s="81" t="str">
        <f t="shared" si="114"/>
        <v>Moderado</v>
      </c>
      <c r="Q1460" s="11">
        <v>11</v>
      </c>
      <c r="R1460" s="11" t="s">
        <v>5998</v>
      </c>
      <c r="S1460" s="11">
        <v>3</v>
      </c>
      <c r="T1460" s="11">
        <v>-74.108613680000005</v>
      </c>
      <c r="U1460" s="12">
        <v>4.7492187980000002</v>
      </c>
    </row>
    <row r="1461" spans="1:21" x14ac:dyDescent="0.25">
      <c r="A1461" s="10">
        <v>2668</v>
      </c>
      <c r="B1461" s="3" t="s">
        <v>4893</v>
      </c>
      <c r="C1461" s="3" t="s">
        <v>3696</v>
      </c>
      <c r="D1461" s="3" t="s">
        <v>1</v>
      </c>
      <c r="E1461" s="3" t="s">
        <v>4894</v>
      </c>
      <c r="F1461" s="24">
        <f>('ICT-BD'!I2669)</f>
        <v>12.787110239631197</v>
      </c>
      <c r="G1461" s="24" t="str">
        <f>('ICT-BD'!J2669)</f>
        <v>Algo Frío</v>
      </c>
      <c r="H1461" s="24">
        <f t="shared" si="110"/>
        <v>28.801181057484246</v>
      </c>
      <c r="I1461" s="72">
        <f>('ICA-BD'!L2669)</f>
        <v>56.870370370370367</v>
      </c>
      <c r="J1461" s="72" t="str">
        <f>('ICA-BD'!M2669)</f>
        <v>Aceptable</v>
      </c>
      <c r="K1461" s="72">
        <f t="shared" si="111"/>
        <v>75.7125925925926</v>
      </c>
      <c r="L1461" s="133">
        <f>('IRA-BD'!G2669)</f>
        <v>31</v>
      </c>
      <c r="M1461" s="36" t="str">
        <f>('IRA-BD'!H2669)</f>
        <v>Aceptable</v>
      </c>
      <c r="N1461" s="133">
        <f t="shared" si="112"/>
        <v>31</v>
      </c>
      <c r="O1461" s="80">
        <f t="shared" si="113"/>
        <v>45.171257883358948</v>
      </c>
      <c r="P1461" s="81" t="str">
        <f t="shared" si="114"/>
        <v>Moderado</v>
      </c>
      <c r="Q1461" s="11">
        <v>11</v>
      </c>
      <c r="R1461" s="11" t="s">
        <v>5998</v>
      </c>
      <c r="S1461" s="11">
        <v>3</v>
      </c>
      <c r="T1461" s="11">
        <v>-74.10539172</v>
      </c>
      <c r="U1461" s="12">
        <v>4.7590024099999999</v>
      </c>
    </row>
    <row r="1462" spans="1:21" x14ac:dyDescent="0.25">
      <c r="A1462" s="10">
        <v>1465</v>
      </c>
      <c r="B1462" s="3" t="s">
        <v>2836</v>
      </c>
      <c r="C1462" s="3" t="s">
        <v>2659</v>
      </c>
      <c r="D1462" s="3" t="s">
        <v>1</v>
      </c>
      <c r="E1462" s="3" t="s">
        <v>2837</v>
      </c>
      <c r="F1462" s="24">
        <f>('ICT-BD'!I1466)</f>
        <v>11.802498687207938</v>
      </c>
      <c r="G1462" s="24" t="str">
        <f>('ICT-BD'!J1466)</f>
        <v>Algo Frío</v>
      </c>
      <c r="H1462" s="24">
        <f t="shared" si="110"/>
        <v>41.756596220948168</v>
      </c>
      <c r="I1462" s="72">
        <f>('ICA-BD'!L1466)</f>
        <v>56.870370370370367</v>
      </c>
      <c r="J1462" s="72" t="str">
        <f>('ICA-BD'!M1466)</f>
        <v>Aceptable</v>
      </c>
      <c r="K1462" s="72">
        <f t="shared" si="111"/>
        <v>75.7125925925926</v>
      </c>
      <c r="L1462" s="133">
        <f>('IRA-BD'!G1466)</f>
        <v>18</v>
      </c>
      <c r="M1462" s="36" t="str">
        <f>('IRA-BD'!H1466)</f>
        <v>Regular</v>
      </c>
      <c r="N1462" s="133">
        <f t="shared" si="112"/>
        <v>18</v>
      </c>
      <c r="O1462" s="80">
        <f t="shared" si="113"/>
        <v>45.156396271180256</v>
      </c>
      <c r="P1462" s="81" t="str">
        <f t="shared" si="114"/>
        <v>Moderado</v>
      </c>
      <c r="Q1462" s="11">
        <v>9</v>
      </c>
      <c r="R1462" s="11" t="s">
        <v>169</v>
      </c>
      <c r="S1462" s="11">
        <v>4</v>
      </c>
      <c r="T1462" s="11">
        <v>-74.126758080000002</v>
      </c>
      <c r="U1462" s="12">
        <v>4.6530814749999996</v>
      </c>
    </row>
    <row r="1463" spans="1:21" x14ac:dyDescent="0.25">
      <c r="A1463" s="10">
        <v>1483</v>
      </c>
      <c r="B1463" s="3" t="s">
        <v>2868</v>
      </c>
      <c r="C1463" s="3" t="s">
        <v>2659</v>
      </c>
      <c r="D1463" s="3" t="s">
        <v>1</v>
      </c>
      <c r="E1463" s="3" t="s">
        <v>2869</v>
      </c>
      <c r="F1463" s="24">
        <f>('ICT-BD'!I1484)</f>
        <v>11.802498687207938</v>
      </c>
      <c r="G1463" s="24" t="str">
        <f>('ICT-BD'!J1484)</f>
        <v>Algo Frío</v>
      </c>
      <c r="H1463" s="24">
        <f t="shared" si="110"/>
        <v>41.756596220948168</v>
      </c>
      <c r="I1463" s="72">
        <f>('ICA-BD'!L1484)</f>
        <v>56.870370370370367</v>
      </c>
      <c r="J1463" s="72" t="str">
        <f>('ICA-BD'!M1484)</f>
        <v>Aceptable</v>
      </c>
      <c r="K1463" s="72">
        <f t="shared" si="111"/>
        <v>75.7125925925926</v>
      </c>
      <c r="L1463" s="133">
        <f>('IRA-BD'!G1484)</f>
        <v>18</v>
      </c>
      <c r="M1463" s="36" t="str">
        <f>('IRA-BD'!H1484)</f>
        <v>Regular</v>
      </c>
      <c r="N1463" s="133">
        <f t="shared" si="112"/>
        <v>18</v>
      </c>
      <c r="O1463" s="80">
        <f t="shared" si="113"/>
        <v>45.156396271180256</v>
      </c>
      <c r="P1463" s="81" t="str">
        <f t="shared" si="114"/>
        <v>Moderado</v>
      </c>
      <c r="Q1463" s="11">
        <v>9</v>
      </c>
      <c r="R1463" s="11" t="s">
        <v>169</v>
      </c>
      <c r="S1463" s="11">
        <v>4</v>
      </c>
      <c r="T1463" s="11">
        <v>-74.12602665</v>
      </c>
      <c r="U1463" s="12">
        <v>4.6639226369999998</v>
      </c>
    </row>
    <row r="1464" spans="1:21" x14ac:dyDescent="0.25">
      <c r="A1464" s="10">
        <v>2619</v>
      </c>
      <c r="B1464" s="3" t="s">
        <v>4806</v>
      </c>
      <c r="C1464" s="3" t="s">
        <v>3696</v>
      </c>
      <c r="D1464" s="3" t="s">
        <v>1</v>
      </c>
      <c r="E1464" s="3" t="s">
        <v>4807</v>
      </c>
      <c r="F1464" s="24">
        <f>('ICT-BD'!I2620)</f>
        <v>12.808734439585477</v>
      </c>
      <c r="G1464" s="24" t="str">
        <f>('ICT-BD'!J2620)</f>
        <v>Algo Frío</v>
      </c>
      <c r="H1464" s="24">
        <f t="shared" si="110"/>
        <v>28.516652110717406</v>
      </c>
      <c r="I1464" s="72">
        <f>('ICA-BD'!L2620)</f>
        <v>56.870370370370367</v>
      </c>
      <c r="J1464" s="72" t="str">
        <f>('ICA-BD'!M2620)</f>
        <v>Aceptable</v>
      </c>
      <c r="K1464" s="72">
        <f t="shared" si="111"/>
        <v>75.7125925925926</v>
      </c>
      <c r="L1464" s="133">
        <f>('IRA-BD'!G2620)</f>
        <v>31</v>
      </c>
      <c r="M1464" s="36" t="str">
        <f>('IRA-BD'!H2620)</f>
        <v>Aceptable</v>
      </c>
      <c r="N1464" s="133">
        <f t="shared" si="112"/>
        <v>31</v>
      </c>
      <c r="O1464" s="80">
        <f t="shared" si="113"/>
        <v>45.076414901103334</v>
      </c>
      <c r="P1464" s="81" t="str">
        <f t="shared" si="114"/>
        <v>Moderado</v>
      </c>
      <c r="Q1464" s="11">
        <v>11</v>
      </c>
      <c r="R1464" s="11" t="s">
        <v>5998</v>
      </c>
      <c r="S1464" s="11">
        <v>2</v>
      </c>
      <c r="T1464" s="11">
        <v>-74.115749379999997</v>
      </c>
      <c r="U1464" s="12">
        <v>4.7430664279999997</v>
      </c>
    </row>
    <row r="1465" spans="1:21" x14ac:dyDescent="0.25">
      <c r="A1465" s="10">
        <v>2620</v>
      </c>
      <c r="B1465" s="3" t="s">
        <v>4808</v>
      </c>
      <c r="C1465" s="3" t="s">
        <v>3696</v>
      </c>
      <c r="D1465" s="3" t="s">
        <v>1</v>
      </c>
      <c r="E1465" s="3" t="s">
        <v>4809</v>
      </c>
      <c r="F1465" s="24">
        <f>('ICT-BD'!I2621)</f>
        <v>12.808734439585477</v>
      </c>
      <c r="G1465" s="24" t="str">
        <f>('ICT-BD'!J2621)</f>
        <v>Algo Frío</v>
      </c>
      <c r="H1465" s="24">
        <f t="shared" si="110"/>
        <v>28.516652110717406</v>
      </c>
      <c r="I1465" s="72">
        <f>('ICA-BD'!L2621)</f>
        <v>56.870370370370367</v>
      </c>
      <c r="J1465" s="72" t="str">
        <f>('ICA-BD'!M2621)</f>
        <v>Aceptable</v>
      </c>
      <c r="K1465" s="72">
        <f t="shared" si="111"/>
        <v>75.7125925925926</v>
      </c>
      <c r="L1465" s="133">
        <f>('IRA-BD'!G2621)</f>
        <v>31</v>
      </c>
      <c r="M1465" s="36" t="str">
        <f>('IRA-BD'!H2621)</f>
        <v>Aceptable</v>
      </c>
      <c r="N1465" s="133">
        <f t="shared" si="112"/>
        <v>31</v>
      </c>
      <c r="O1465" s="80">
        <f t="shared" si="113"/>
        <v>45.076414901103334</v>
      </c>
      <c r="P1465" s="81" t="str">
        <f t="shared" si="114"/>
        <v>Moderado</v>
      </c>
      <c r="Q1465" s="11">
        <v>11</v>
      </c>
      <c r="R1465" s="11" t="s">
        <v>5998</v>
      </c>
      <c r="S1465" s="11">
        <v>2</v>
      </c>
      <c r="T1465" s="11">
        <v>-74.114778250000001</v>
      </c>
      <c r="U1465" s="12">
        <v>4.7433389439999996</v>
      </c>
    </row>
    <row r="1466" spans="1:21" x14ac:dyDescent="0.25">
      <c r="A1466" s="10">
        <v>2629</v>
      </c>
      <c r="B1466" s="3" t="s">
        <v>4824</v>
      </c>
      <c r="C1466" s="3" t="s">
        <v>3696</v>
      </c>
      <c r="D1466" s="3" t="s">
        <v>1</v>
      </c>
      <c r="E1466" s="3" t="s">
        <v>4825</v>
      </c>
      <c r="F1466" s="24">
        <f>('ICT-BD'!I2630)</f>
        <v>12.808734439585477</v>
      </c>
      <c r="G1466" s="24" t="str">
        <f>('ICT-BD'!J2630)</f>
        <v>Algo Frío</v>
      </c>
      <c r="H1466" s="24">
        <f t="shared" si="110"/>
        <v>28.516652110717406</v>
      </c>
      <c r="I1466" s="72">
        <f>('ICA-BD'!L2630)</f>
        <v>56.870370370370367</v>
      </c>
      <c r="J1466" s="72" t="str">
        <f>('ICA-BD'!M2630)</f>
        <v>Aceptable</v>
      </c>
      <c r="K1466" s="72">
        <f t="shared" si="111"/>
        <v>75.7125925925926</v>
      </c>
      <c r="L1466" s="133">
        <f>('IRA-BD'!G2630)</f>
        <v>31</v>
      </c>
      <c r="M1466" s="36" t="str">
        <f>('IRA-BD'!H2630)</f>
        <v>Aceptable</v>
      </c>
      <c r="N1466" s="133">
        <f t="shared" si="112"/>
        <v>31</v>
      </c>
      <c r="O1466" s="80">
        <f t="shared" si="113"/>
        <v>45.076414901103334</v>
      </c>
      <c r="P1466" s="81" t="str">
        <f t="shared" si="114"/>
        <v>Moderado</v>
      </c>
      <c r="Q1466" s="11">
        <v>11</v>
      </c>
      <c r="R1466" s="11" t="s">
        <v>5998</v>
      </c>
      <c r="S1466" s="11">
        <v>2</v>
      </c>
      <c r="T1466" s="11">
        <v>-74.11209264</v>
      </c>
      <c r="U1466" s="12">
        <v>4.7431753030000001</v>
      </c>
    </row>
    <row r="1467" spans="1:21" x14ac:dyDescent="0.25">
      <c r="A1467" s="10">
        <v>2635</v>
      </c>
      <c r="B1467" s="3" t="s">
        <v>4836</v>
      </c>
      <c r="C1467" s="3" t="s">
        <v>3696</v>
      </c>
      <c r="D1467" s="3" t="s">
        <v>1</v>
      </c>
      <c r="E1467" s="3" t="s">
        <v>4837</v>
      </c>
      <c r="F1467" s="24">
        <f>('ICT-BD'!I2636)</f>
        <v>12.808734439585477</v>
      </c>
      <c r="G1467" s="24" t="str">
        <f>('ICT-BD'!J2636)</f>
        <v>Algo Frío</v>
      </c>
      <c r="H1467" s="24">
        <f t="shared" si="110"/>
        <v>28.516652110717406</v>
      </c>
      <c r="I1467" s="72">
        <f>('ICA-BD'!L2636)</f>
        <v>56.870370370370367</v>
      </c>
      <c r="J1467" s="72" t="str">
        <f>('ICA-BD'!M2636)</f>
        <v>Aceptable</v>
      </c>
      <c r="K1467" s="72">
        <f t="shared" si="111"/>
        <v>75.7125925925926</v>
      </c>
      <c r="L1467" s="133">
        <f>('IRA-BD'!G2636)</f>
        <v>31</v>
      </c>
      <c r="M1467" s="36" t="str">
        <f>('IRA-BD'!H2636)</f>
        <v>Aceptable</v>
      </c>
      <c r="N1467" s="133">
        <f t="shared" si="112"/>
        <v>31</v>
      </c>
      <c r="O1467" s="80">
        <f t="shared" si="113"/>
        <v>45.076414901103334</v>
      </c>
      <c r="P1467" s="81" t="str">
        <f t="shared" si="114"/>
        <v>Moderado</v>
      </c>
      <c r="Q1467" s="11">
        <v>11</v>
      </c>
      <c r="R1467" s="11" t="s">
        <v>5998</v>
      </c>
      <c r="S1467" s="11">
        <v>2</v>
      </c>
      <c r="T1467" s="11">
        <v>-74.117518790000005</v>
      </c>
      <c r="U1467" s="12">
        <v>4.7480677670000002</v>
      </c>
    </row>
    <row r="1468" spans="1:21" x14ac:dyDescent="0.25">
      <c r="A1468" s="10">
        <v>2636</v>
      </c>
      <c r="B1468" s="3" t="s">
        <v>4838</v>
      </c>
      <c r="C1468" s="3" t="s">
        <v>3696</v>
      </c>
      <c r="D1468" s="3" t="s">
        <v>1</v>
      </c>
      <c r="E1468" s="3" t="s">
        <v>4839</v>
      </c>
      <c r="F1468" s="24">
        <f>('ICT-BD'!I2637)</f>
        <v>12.808734439585477</v>
      </c>
      <c r="G1468" s="24" t="str">
        <f>('ICT-BD'!J2637)</f>
        <v>Algo Frío</v>
      </c>
      <c r="H1468" s="24">
        <f t="shared" si="110"/>
        <v>28.516652110717406</v>
      </c>
      <c r="I1468" s="72">
        <f>('ICA-BD'!L2637)</f>
        <v>56.870370370370367</v>
      </c>
      <c r="J1468" s="72" t="str">
        <f>('ICA-BD'!M2637)</f>
        <v>Aceptable</v>
      </c>
      <c r="K1468" s="72">
        <f t="shared" si="111"/>
        <v>75.7125925925926</v>
      </c>
      <c r="L1468" s="133">
        <f>('IRA-BD'!G2637)</f>
        <v>31</v>
      </c>
      <c r="M1468" s="36" t="str">
        <f>('IRA-BD'!H2637)</f>
        <v>Aceptable</v>
      </c>
      <c r="N1468" s="133">
        <f t="shared" si="112"/>
        <v>31</v>
      </c>
      <c r="O1468" s="80">
        <f t="shared" si="113"/>
        <v>45.076414901103334</v>
      </c>
      <c r="P1468" s="81" t="str">
        <f t="shared" si="114"/>
        <v>Moderado</v>
      </c>
      <c r="Q1468" s="11">
        <v>11</v>
      </c>
      <c r="R1468" s="11" t="s">
        <v>5998</v>
      </c>
      <c r="S1468" s="11">
        <v>2</v>
      </c>
      <c r="T1468" s="11">
        <v>-74.107347450000006</v>
      </c>
      <c r="U1468" s="12">
        <v>4.737045792</v>
      </c>
    </row>
    <row r="1469" spans="1:21" x14ac:dyDescent="0.25">
      <c r="A1469" s="10">
        <v>2638</v>
      </c>
      <c r="B1469" s="3" t="s">
        <v>4842</v>
      </c>
      <c r="C1469" s="3" t="s">
        <v>3696</v>
      </c>
      <c r="D1469" s="3" t="s">
        <v>1</v>
      </c>
      <c r="E1469" s="3" t="s">
        <v>4843</v>
      </c>
      <c r="F1469" s="24">
        <f>('ICT-BD'!I2639)</f>
        <v>12.808734439585477</v>
      </c>
      <c r="G1469" s="24" t="str">
        <f>('ICT-BD'!J2639)</f>
        <v>Algo Frío</v>
      </c>
      <c r="H1469" s="24">
        <f t="shared" si="110"/>
        <v>28.516652110717406</v>
      </c>
      <c r="I1469" s="72">
        <f>('ICA-BD'!L2639)</f>
        <v>56.870370370370367</v>
      </c>
      <c r="J1469" s="72" t="str">
        <f>('ICA-BD'!M2639)</f>
        <v>Aceptable</v>
      </c>
      <c r="K1469" s="72">
        <f t="shared" si="111"/>
        <v>75.7125925925926</v>
      </c>
      <c r="L1469" s="133">
        <f>('IRA-BD'!G2639)</f>
        <v>31</v>
      </c>
      <c r="M1469" s="36" t="str">
        <f>('IRA-BD'!H2639)</f>
        <v>Aceptable</v>
      </c>
      <c r="N1469" s="133">
        <f t="shared" si="112"/>
        <v>31</v>
      </c>
      <c r="O1469" s="80">
        <f t="shared" si="113"/>
        <v>45.076414901103334</v>
      </c>
      <c r="P1469" s="81" t="str">
        <f t="shared" si="114"/>
        <v>Moderado</v>
      </c>
      <c r="Q1469" s="11">
        <v>11</v>
      </c>
      <c r="R1469" s="11" t="s">
        <v>5998</v>
      </c>
      <c r="S1469" s="11">
        <v>2</v>
      </c>
      <c r="T1469" s="11">
        <v>-74.114338110000006</v>
      </c>
      <c r="U1469" s="12">
        <v>4.7399016400000002</v>
      </c>
    </row>
    <row r="1470" spans="1:21" x14ac:dyDescent="0.25">
      <c r="A1470" s="10">
        <v>2639</v>
      </c>
      <c r="B1470" s="3" t="s">
        <v>4844</v>
      </c>
      <c r="C1470" s="3" t="s">
        <v>3696</v>
      </c>
      <c r="D1470" s="3" t="s">
        <v>1</v>
      </c>
      <c r="E1470" s="3" t="s">
        <v>4837</v>
      </c>
      <c r="F1470" s="24">
        <f>('ICT-BD'!I2640)</f>
        <v>12.808734439585477</v>
      </c>
      <c r="G1470" s="24" t="str">
        <f>('ICT-BD'!J2640)</f>
        <v>Algo Frío</v>
      </c>
      <c r="H1470" s="24">
        <f t="shared" si="110"/>
        <v>28.516652110717406</v>
      </c>
      <c r="I1470" s="72">
        <f>('ICA-BD'!L2640)</f>
        <v>56.870370370370367</v>
      </c>
      <c r="J1470" s="72" t="str">
        <f>('ICA-BD'!M2640)</f>
        <v>Aceptable</v>
      </c>
      <c r="K1470" s="72">
        <f t="shared" si="111"/>
        <v>75.7125925925926</v>
      </c>
      <c r="L1470" s="133">
        <f>('IRA-BD'!G2640)</f>
        <v>31</v>
      </c>
      <c r="M1470" s="36" t="str">
        <f>('IRA-BD'!H2640)</f>
        <v>Aceptable</v>
      </c>
      <c r="N1470" s="133">
        <f t="shared" si="112"/>
        <v>31</v>
      </c>
      <c r="O1470" s="80">
        <f t="shared" si="113"/>
        <v>45.076414901103334</v>
      </c>
      <c r="P1470" s="81" t="str">
        <f t="shared" si="114"/>
        <v>Moderado</v>
      </c>
      <c r="Q1470" s="11">
        <v>11</v>
      </c>
      <c r="R1470" s="11" t="s">
        <v>5998</v>
      </c>
      <c r="S1470" s="11">
        <v>2</v>
      </c>
      <c r="T1470" s="11">
        <v>-74.119799270000001</v>
      </c>
      <c r="U1470" s="12">
        <v>4.7494860929999998</v>
      </c>
    </row>
    <row r="1471" spans="1:21" x14ac:dyDescent="0.25">
      <c r="A1471" s="10">
        <v>2646</v>
      </c>
      <c r="B1471" s="3" t="s">
        <v>4854</v>
      </c>
      <c r="C1471" s="3" t="s">
        <v>3696</v>
      </c>
      <c r="D1471" s="3" t="s">
        <v>1</v>
      </c>
      <c r="E1471" s="3" t="s">
        <v>4855</v>
      </c>
      <c r="F1471" s="24">
        <f>('ICT-BD'!I2647)</f>
        <v>12.808734439585477</v>
      </c>
      <c r="G1471" s="24" t="str">
        <f>('ICT-BD'!J2647)</f>
        <v>Algo Frío</v>
      </c>
      <c r="H1471" s="24">
        <f t="shared" si="110"/>
        <v>28.516652110717406</v>
      </c>
      <c r="I1471" s="72">
        <f>('ICA-BD'!L2647)</f>
        <v>56.870370370370367</v>
      </c>
      <c r="J1471" s="72" t="str">
        <f>('ICA-BD'!M2647)</f>
        <v>Aceptable</v>
      </c>
      <c r="K1471" s="72">
        <f t="shared" si="111"/>
        <v>75.7125925925926</v>
      </c>
      <c r="L1471" s="133">
        <f>('IRA-BD'!G2647)</f>
        <v>31</v>
      </c>
      <c r="M1471" s="36" t="str">
        <f>('IRA-BD'!H2647)</f>
        <v>Aceptable</v>
      </c>
      <c r="N1471" s="133">
        <f t="shared" si="112"/>
        <v>31</v>
      </c>
      <c r="O1471" s="80">
        <f t="shared" si="113"/>
        <v>45.076414901103334</v>
      </c>
      <c r="P1471" s="81" t="str">
        <f t="shared" si="114"/>
        <v>Moderado</v>
      </c>
      <c r="Q1471" s="11">
        <v>11</v>
      </c>
      <c r="R1471" s="11" t="s">
        <v>5998</v>
      </c>
      <c r="S1471" s="11">
        <v>2</v>
      </c>
      <c r="T1471" s="11">
        <v>-74.106782339999995</v>
      </c>
      <c r="U1471" s="12">
        <v>4.7411418950000002</v>
      </c>
    </row>
    <row r="1472" spans="1:21" x14ac:dyDescent="0.25">
      <c r="A1472" s="10">
        <v>2670</v>
      </c>
      <c r="B1472" s="3" t="s">
        <v>4896</v>
      </c>
      <c r="C1472" s="3" t="s">
        <v>3696</v>
      </c>
      <c r="D1472" s="3" t="s">
        <v>1</v>
      </c>
      <c r="E1472" s="3" t="s">
        <v>4809</v>
      </c>
      <c r="F1472" s="24">
        <f>('ICT-BD'!I2671)</f>
        <v>12.808734439585477</v>
      </c>
      <c r="G1472" s="24" t="str">
        <f>('ICT-BD'!J2671)</f>
        <v>Algo Frío</v>
      </c>
      <c r="H1472" s="24">
        <f t="shared" si="110"/>
        <v>28.516652110717406</v>
      </c>
      <c r="I1472" s="72">
        <f>('ICA-BD'!L2671)</f>
        <v>56.870370370370367</v>
      </c>
      <c r="J1472" s="72" t="str">
        <f>('ICA-BD'!M2671)</f>
        <v>Aceptable</v>
      </c>
      <c r="K1472" s="72">
        <f t="shared" si="111"/>
        <v>75.7125925925926</v>
      </c>
      <c r="L1472" s="133">
        <f>('IRA-BD'!G2671)</f>
        <v>31</v>
      </c>
      <c r="M1472" s="36" t="str">
        <f>('IRA-BD'!H2671)</f>
        <v>Aceptable</v>
      </c>
      <c r="N1472" s="133">
        <f t="shared" si="112"/>
        <v>31</v>
      </c>
      <c r="O1472" s="80">
        <f t="shared" si="113"/>
        <v>45.076414901103334</v>
      </c>
      <c r="P1472" s="81" t="str">
        <f t="shared" si="114"/>
        <v>Moderado</v>
      </c>
      <c r="Q1472" s="11">
        <v>11</v>
      </c>
      <c r="R1472" s="11" t="s">
        <v>5998</v>
      </c>
      <c r="S1472" s="11">
        <v>2</v>
      </c>
      <c r="T1472" s="11">
        <v>-74.112885270000007</v>
      </c>
      <c r="U1472" s="12">
        <v>4.7423570069999998</v>
      </c>
    </row>
    <row r="1473" spans="1:21" x14ac:dyDescent="0.25">
      <c r="A1473" s="10">
        <v>2671</v>
      </c>
      <c r="B1473" s="3" t="s">
        <v>4897</v>
      </c>
      <c r="C1473" s="3" t="s">
        <v>3696</v>
      </c>
      <c r="D1473" s="3" t="s">
        <v>1</v>
      </c>
      <c r="E1473" s="3" t="s">
        <v>4898</v>
      </c>
      <c r="F1473" s="24">
        <f>('ICT-BD'!I2672)</f>
        <v>12.808734439585477</v>
      </c>
      <c r="G1473" s="24" t="str">
        <f>('ICT-BD'!J2672)</f>
        <v>Algo Frío</v>
      </c>
      <c r="H1473" s="24">
        <f t="shared" si="110"/>
        <v>28.516652110717406</v>
      </c>
      <c r="I1473" s="72">
        <f>('ICA-BD'!L2672)</f>
        <v>56.870370370370367</v>
      </c>
      <c r="J1473" s="72" t="str">
        <f>('ICA-BD'!M2672)</f>
        <v>Aceptable</v>
      </c>
      <c r="K1473" s="72">
        <f t="shared" si="111"/>
        <v>75.7125925925926</v>
      </c>
      <c r="L1473" s="133">
        <f>('IRA-BD'!G2672)</f>
        <v>31</v>
      </c>
      <c r="M1473" s="36" t="str">
        <f>('IRA-BD'!H2672)</f>
        <v>Aceptable</v>
      </c>
      <c r="N1473" s="133">
        <f t="shared" si="112"/>
        <v>31</v>
      </c>
      <c r="O1473" s="80">
        <f t="shared" si="113"/>
        <v>45.076414901103334</v>
      </c>
      <c r="P1473" s="81" t="str">
        <f t="shared" si="114"/>
        <v>Moderado</v>
      </c>
      <c r="Q1473" s="11">
        <v>11</v>
      </c>
      <c r="R1473" s="11" t="s">
        <v>5998</v>
      </c>
      <c r="S1473" s="11">
        <v>2</v>
      </c>
      <c r="T1473" s="11">
        <v>-74.114133420000002</v>
      </c>
      <c r="U1473" s="12">
        <v>4.7429207770000001</v>
      </c>
    </row>
    <row r="1474" spans="1:21" x14ac:dyDescent="0.25">
      <c r="A1474" s="10">
        <v>2677</v>
      </c>
      <c r="B1474" s="3" t="s">
        <v>4906</v>
      </c>
      <c r="C1474" s="3" t="s">
        <v>3696</v>
      </c>
      <c r="D1474" s="3" t="s">
        <v>1</v>
      </c>
      <c r="E1474" s="3" t="s">
        <v>4907</v>
      </c>
      <c r="F1474" s="24">
        <f>('ICT-BD'!I2678)</f>
        <v>12.808734439585477</v>
      </c>
      <c r="G1474" s="24" t="str">
        <f>('ICT-BD'!J2678)</f>
        <v>Algo Frío</v>
      </c>
      <c r="H1474" s="24">
        <f t="shared" ref="H1474:H1537" si="115">IF(F1474&lt;=3, F1474*25/3,
IF(F1474&lt;=5, 26 + (F1474-3.1)*25/1.9,
IF(F1474&lt;=7, 51 + (F1474-5.1)*25/1.9,
IF(F1474&lt;=11, 76 + (F1474-7.1)*25/3.9,
IF(F1474&lt;=13, 51 - (F1474-11.1)*25/1.9,
IF(F1474&lt;=15, 26 - (F1474-13.1)*25/1.9,
25 - (F1474-15)*25/35))))))</f>
        <v>28.516652110717406</v>
      </c>
      <c r="I1474" s="72">
        <f>('ICA-BD'!L2678)</f>
        <v>56.870370370370367</v>
      </c>
      <c r="J1474" s="72" t="str">
        <f>('ICA-BD'!M2678)</f>
        <v>Aceptable</v>
      </c>
      <c r="K1474" s="72">
        <f t="shared" ref="K1474:K1537" si="116">IF(I1474&lt;=50, 100 - (I1474-0)*20/50,
IF(I1474&lt;=100, 79 - (I1474-51)*28/50,
IF(I1474&lt;=150, 50 - (I1474-101)*20/50,
IF(I1474&lt;=200, 29 - (I1474-151)*14/50,
IF(I1474&lt;=300, 14 - (I1474-201)*4/100,
9 - (I1474-301)*9/200)))))</f>
        <v>75.7125925925926</v>
      </c>
      <c r="L1474" s="133">
        <f>('IRA-BD'!G2678)</f>
        <v>31</v>
      </c>
      <c r="M1474" s="36" t="str">
        <f>('IRA-BD'!H2678)</f>
        <v>Aceptable</v>
      </c>
      <c r="N1474" s="133">
        <f t="shared" ref="N1474:N1537" si="117">(L1474)</f>
        <v>31</v>
      </c>
      <c r="O1474" s="80">
        <f t="shared" ref="O1474:O1537" si="118">((H1474+K1474+N1474)/3)</f>
        <v>45.076414901103334</v>
      </c>
      <c r="P1474" s="81" t="str">
        <f t="shared" ref="P1474:P1537" si="119">IF(O1474&gt;=80, "Óptimo",
IF(O1474&gt;=60, "Bueno",
IF(O1474&gt;=40, "Moderado",
IF(O1474&gt;=20, "Bajo", "Malo"))))</f>
        <v>Moderado</v>
      </c>
      <c r="Q1474" s="11">
        <v>11</v>
      </c>
      <c r="R1474" s="11" t="s">
        <v>5998</v>
      </c>
      <c r="S1474" s="11">
        <v>2</v>
      </c>
      <c r="T1474" s="11">
        <v>-74.108384849999993</v>
      </c>
      <c r="U1474" s="12">
        <v>4.7345694900000002</v>
      </c>
    </row>
    <row r="1475" spans="1:21" x14ac:dyDescent="0.25">
      <c r="A1475" s="10">
        <v>819</v>
      </c>
      <c r="B1475" s="3" t="s">
        <v>1739</v>
      </c>
      <c r="C1475" s="3" t="s">
        <v>1727</v>
      </c>
      <c r="D1475" s="3" t="s">
        <v>1</v>
      </c>
      <c r="E1475" s="3" t="s">
        <v>1740</v>
      </c>
      <c r="F1475" s="24">
        <f>('ICT-BD'!I820)</f>
        <v>12.693207725923974</v>
      </c>
      <c r="G1475" s="24" t="str">
        <f>('ICT-BD'!J820)</f>
        <v>Algo Frío</v>
      </c>
      <c r="H1475" s="24">
        <f t="shared" si="115"/>
        <v>30.036740448368754</v>
      </c>
      <c r="I1475" s="72">
        <f>('ICA-BD'!L820)</f>
        <v>59.648148148148152</v>
      </c>
      <c r="J1475" s="72" t="str">
        <f>('ICA-BD'!M820)</f>
        <v>Aceptable</v>
      </c>
      <c r="K1475" s="72">
        <f t="shared" si="116"/>
        <v>74.157037037037028</v>
      </c>
      <c r="L1475" s="133">
        <f>('IRA-BD'!G820)</f>
        <v>31</v>
      </c>
      <c r="M1475" s="36" t="str">
        <f>('IRA-BD'!H820)</f>
        <v>Aceptable</v>
      </c>
      <c r="N1475" s="133">
        <f t="shared" si="117"/>
        <v>31</v>
      </c>
      <c r="O1475" s="80">
        <f t="shared" si="118"/>
        <v>45.064592495135258</v>
      </c>
      <c r="P1475" s="81" t="str">
        <f t="shared" si="119"/>
        <v>Moderado</v>
      </c>
      <c r="Q1475" s="11">
        <v>7</v>
      </c>
      <c r="R1475" s="11" t="s">
        <v>5990</v>
      </c>
      <c r="S1475" s="11">
        <v>2</v>
      </c>
      <c r="T1475" s="11">
        <v>-74.201999069999999</v>
      </c>
      <c r="U1475" s="12">
        <v>4.6295279110000003</v>
      </c>
    </row>
    <row r="1476" spans="1:21" x14ac:dyDescent="0.25">
      <c r="A1476" s="10">
        <v>824</v>
      </c>
      <c r="B1476" s="3" t="s">
        <v>1746</v>
      </c>
      <c r="C1476" s="3" t="s">
        <v>1727</v>
      </c>
      <c r="D1476" s="3" t="s">
        <v>1</v>
      </c>
      <c r="E1476" s="3" t="s">
        <v>1747</v>
      </c>
      <c r="F1476" s="24">
        <f>('ICT-BD'!I825)</f>
        <v>12.693207725923974</v>
      </c>
      <c r="G1476" s="24" t="str">
        <f>('ICT-BD'!J825)</f>
        <v>Algo Frío</v>
      </c>
      <c r="H1476" s="24">
        <f t="shared" si="115"/>
        <v>30.036740448368754</v>
      </c>
      <c r="I1476" s="72">
        <f>('ICA-BD'!L825)</f>
        <v>59.648148148148152</v>
      </c>
      <c r="J1476" s="72" t="str">
        <f>('ICA-BD'!M825)</f>
        <v>Aceptable</v>
      </c>
      <c r="K1476" s="72">
        <f t="shared" si="116"/>
        <v>74.157037037037028</v>
      </c>
      <c r="L1476" s="133">
        <f>('IRA-BD'!G825)</f>
        <v>31</v>
      </c>
      <c r="M1476" s="36" t="str">
        <f>('IRA-BD'!H825)</f>
        <v>Aceptable</v>
      </c>
      <c r="N1476" s="133">
        <f t="shared" si="117"/>
        <v>31</v>
      </c>
      <c r="O1476" s="80">
        <f t="shared" si="118"/>
        <v>45.064592495135258</v>
      </c>
      <c r="P1476" s="81" t="str">
        <f t="shared" si="119"/>
        <v>Moderado</v>
      </c>
      <c r="Q1476" s="11">
        <v>7</v>
      </c>
      <c r="R1476" s="11" t="s">
        <v>5990</v>
      </c>
      <c r="S1476" s="11">
        <v>2</v>
      </c>
      <c r="T1476" s="11">
        <v>-74.205497809999997</v>
      </c>
      <c r="U1476" s="12">
        <v>4.6311873270000001</v>
      </c>
    </row>
    <row r="1477" spans="1:21" x14ac:dyDescent="0.25">
      <c r="A1477" s="10">
        <v>826</v>
      </c>
      <c r="B1477" s="3" t="s">
        <v>1750</v>
      </c>
      <c r="C1477" s="3" t="s">
        <v>1727</v>
      </c>
      <c r="D1477" s="3" t="s">
        <v>1</v>
      </c>
      <c r="E1477" s="3" t="s">
        <v>1749</v>
      </c>
      <c r="F1477" s="24">
        <f>('ICT-BD'!I827)</f>
        <v>12.693207725923974</v>
      </c>
      <c r="G1477" s="24" t="str">
        <f>('ICT-BD'!J827)</f>
        <v>Algo Frío</v>
      </c>
      <c r="H1477" s="24">
        <f t="shared" si="115"/>
        <v>30.036740448368754</v>
      </c>
      <c r="I1477" s="72">
        <f>('ICA-BD'!L827)</f>
        <v>59.648148148148152</v>
      </c>
      <c r="J1477" s="72" t="str">
        <f>('ICA-BD'!M827)</f>
        <v>Aceptable</v>
      </c>
      <c r="K1477" s="72">
        <f t="shared" si="116"/>
        <v>74.157037037037028</v>
      </c>
      <c r="L1477" s="133">
        <f>('IRA-BD'!G827)</f>
        <v>31</v>
      </c>
      <c r="M1477" s="36" t="str">
        <f>('IRA-BD'!H827)</f>
        <v>Aceptable</v>
      </c>
      <c r="N1477" s="133">
        <f t="shared" si="117"/>
        <v>31</v>
      </c>
      <c r="O1477" s="80">
        <f t="shared" si="118"/>
        <v>45.064592495135258</v>
      </c>
      <c r="P1477" s="81" t="str">
        <f t="shared" si="119"/>
        <v>Moderado</v>
      </c>
      <c r="Q1477" s="11">
        <v>7</v>
      </c>
      <c r="R1477" s="11" t="s">
        <v>5990</v>
      </c>
      <c r="S1477" s="11">
        <v>2</v>
      </c>
      <c r="T1477" s="11">
        <v>-74.206861579999995</v>
      </c>
      <c r="U1477" s="12">
        <v>4.6343088479999999</v>
      </c>
    </row>
    <row r="1478" spans="1:21" x14ac:dyDescent="0.25">
      <c r="A1478" s="10">
        <v>842</v>
      </c>
      <c r="B1478" s="3" t="s">
        <v>1779</v>
      </c>
      <c r="C1478" s="3" t="s">
        <v>1727</v>
      </c>
      <c r="D1478" s="3" t="s">
        <v>1</v>
      </c>
      <c r="E1478" s="3" t="s">
        <v>1780</v>
      </c>
      <c r="F1478" s="24">
        <f>('ICT-BD'!I843)</f>
        <v>12.693207725923974</v>
      </c>
      <c r="G1478" s="24" t="str">
        <f>('ICT-BD'!J843)</f>
        <v>Algo Frío</v>
      </c>
      <c r="H1478" s="24">
        <f t="shared" si="115"/>
        <v>30.036740448368754</v>
      </c>
      <c r="I1478" s="72">
        <f>('ICA-BD'!L843)</f>
        <v>59.648148148148152</v>
      </c>
      <c r="J1478" s="72" t="str">
        <f>('ICA-BD'!M843)</f>
        <v>Aceptable</v>
      </c>
      <c r="K1478" s="72">
        <f t="shared" si="116"/>
        <v>74.157037037037028</v>
      </c>
      <c r="L1478" s="133">
        <f>('IRA-BD'!G843)</f>
        <v>31</v>
      </c>
      <c r="M1478" s="36" t="str">
        <f>('IRA-BD'!H843)</f>
        <v>Aceptable</v>
      </c>
      <c r="N1478" s="133">
        <f t="shared" si="117"/>
        <v>31</v>
      </c>
      <c r="O1478" s="80">
        <f t="shared" si="118"/>
        <v>45.064592495135258</v>
      </c>
      <c r="P1478" s="81" t="str">
        <f t="shared" si="119"/>
        <v>Moderado</v>
      </c>
      <c r="Q1478" s="11">
        <v>7</v>
      </c>
      <c r="R1478" s="11" t="s">
        <v>5991</v>
      </c>
      <c r="S1478" s="11">
        <v>2</v>
      </c>
      <c r="T1478" s="11">
        <v>-74.196615030000004</v>
      </c>
      <c r="U1478" s="12">
        <v>4.6260151990000002</v>
      </c>
    </row>
    <row r="1479" spans="1:21" x14ac:dyDescent="0.25">
      <c r="A1479" s="10">
        <v>847</v>
      </c>
      <c r="B1479" s="3" t="s">
        <v>1788</v>
      </c>
      <c r="C1479" s="3" t="s">
        <v>1727</v>
      </c>
      <c r="D1479" s="3" t="s">
        <v>1</v>
      </c>
      <c r="E1479" s="3" t="s">
        <v>1789</v>
      </c>
      <c r="F1479" s="24">
        <f>('ICT-BD'!I848)</f>
        <v>12.693207725923974</v>
      </c>
      <c r="G1479" s="24" t="str">
        <f>('ICT-BD'!J848)</f>
        <v>Algo Frío</v>
      </c>
      <c r="H1479" s="24">
        <f t="shared" si="115"/>
        <v>30.036740448368754</v>
      </c>
      <c r="I1479" s="72">
        <f>('ICA-BD'!L848)</f>
        <v>59.648148148148152</v>
      </c>
      <c r="J1479" s="72" t="str">
        <f>('ICA-BD'!M848)</f>
        <v>Aceptable</v>
      </c>
      <c r="K1479" s="72">
        <f t="shared" si="116"/>
        <v>74.157037037037028</v>
      </c>
      <c r="L1479" s="133">
        <f>('IRA-BD'!G848)</f>
        <v>31</v>
      </c>
      <c r="M1479" s="36" t="str">
        <f>('IRA-BD'!H848)</f>
        <v>Aceptable</v>
      </c>
      <c r="N1479" s="133">
        <f t="shared" si="117"/>
        <v>31</v>
      </c>
      <c r="O1479" s="80">
        <f t="shared" si="118"/>
        <v>45.064592495135258</v>
      </c>
      <c r="P1479" s="81" t="str">
        <f t="shared" si="119"/>
        <v>Moderado</v>
      </c>
      <c r="Q1479" s="11">
        <v>7</v>
      </c>
      <c r="R1479" s="11" t="s">
        <v>5991</v>
      </c>
      <c r="S1479" s="11">
        <v>2</v>
      </c>
      <c r="T1479" s="11">
        <v>-74.188964819999995</v>
      </c>
      <c r="U1479" s="12">
        <v>4.6291830909999998</v>
      </c>
    </row>
    <row r="1480" spans="1:21" x14ac:dyDescent="0.25">
      <c r="A1480" s="10">
        <v>855</v>
      </c>
      <c r="B1480" s="3" t="s">
        <v>1804</v>
      </c>
      <c r="C1480" s="3" t="s">
        <v>1727</v>
      </c>
      <c r="D1480" s="3" t="s">
        <v>1</v>
      </c>
      <c r="E1480" s="3" t="s">
        <v>1805</v>
      </c>
      <c r="F1480" s="24">
        <f>('ICT-BD'!I856)</f>
        <v>12.693207725923974</v>
      </c>
      <c r="G1480" s="24" t="str">
        <f>('ICT-BD'!J856)</f>
        <v>Algo Frío</v>
      </c>
      <c r="H1480" s="24">
        <f t="shared" si="115"/>
        <v>30.036740448368754</v>
      </c>
      <c r="I1480" s="72">
        <f>('ICA-BD'!L856)</f>
        <v>59.648148148148152</v>
      </c>
      <c r="J1480" s="72" t="str">
        <f>('ICA-BD'!M856)</f>
        <v>Aceptable</v>
      </c>
      <c r="K1480" s="72">
        <f t="shared" si="116"/>
        <v>74.157037037037028</v>
      </c>
      <c r="L1480" s="133">
        <f>('IRA-BD'!G856)</f>
        <v>31</v>
      </c>
      <c r="M1480" s="36" t="str">
        <f>('IRA-BD'!H856)</f>
        <v>Aceptable</v>
      </c>
      <c r="N1480" s="133">
        <f t="shared" si="117"/>
        <v>31</v>
      </c>
      <c r="O1480" s="80">
        <f t="shared" si="118"/>
        <v>45.064592495135258</v>
      </c>
      <c r="P1480" s="81" t="str">
        <f t="shared" si="119"/>
        <v>Moderado</v>
      </c>
      <c r="Q1480" s="11">
        <v>7</v>
      </c>
      <c r="R1480" s="11" t="s">
        <v>5991</v>
      </c>
      <c r="S1480" s="11">
        <v>2</v>
      </c>
      <c r="T1480" s="11">
        <v>-74.195668699999999</v>
      </c>
      <c r="U1480" s="12">
        <v>4.6261025169999996</v>
      </c>
    </row>
    <row r="1481" spans="1:21" x14ac:dyDescent="0.25">
      <c r="A1481" s="10">
        <v>857</v>
      </c>
      <c r="B1481" s="3" t="s">
        <v>1808</v>
      </c>
      <c r="C1481" s="3" t="s">
        <v>1727</v>
      </c>
      <c r="D1481" s="3" t="s">
        <v>1</v>
      </c>
      <c r="E1481" s="3" t="s">
        <v>1809</v>
      </c>
      <c r="F1481" s="24">
        <f>('ICT-BD'!I858)</f>
        <v>12.693207725923974</v>
      </c>
      <c r="G1481" s="24" t="str">
        <f>('ICT-BD'!J858)</f>
        <v>Algo Frío</v>
      </c>
      <c r="H1481" s="24">
        <f t="shared" si="115"/>
        <v>30.036740448368754</v>
      </c>
      <c r="I1481" s="72">
        <f>('ICA-BD'!L858)</f>
        <v>59.648148148148152</v>
      </c>
      <c r="J1481" s="72" t="str">
        <f>('ICA-BD'!M858)</f>
        <v>Aceptable</v>
      </c>
      <c r="K1481" s="72">
        <f t="shared" si="116"/>
        <v>74.157037037037028</v>
      </c>
      <c r="L1481" s="133">
        <f>('IRA-BD'!G858)</f>
        <v>31</v>
      </c>
      <c r="M1481" s="36" t="str">
        <f>('IRA-BD'!H858)</f>
        <v>Aceptable</v>
      </c>
      <c r="N1481" s="133">
        <f t="shared" si="117"/>
        <v>31</v>
      </c>
      <c r="O1481" s="80">
        <f t="shared" si="118"/>
        <v>45.064592495135258</v>
      </c>
      <c r="P1481" s="81" t="str">
        <f t="shared" si="119"/>
        <v>Moderado</v>
      </c>
      <c r="Q1481" s="11">
        <v>7</v>
      </c>
      <c r="R1481" s="11" t="s">
        <v>5991</v>
      </c>
      <c r="S1481" s="11">
        <v>2</v>
      </c>
      <c r="T1481" s="11">
        <v>-74.199889749999997</v>
      </c>
      <c r="U1481" s="12">
        <v>4.6201845710000002</v>
      </c>
    </row>
    <row r="1482" spans="1:21" x14ac:dyDescent="0.25">
      <c r="A1482" s="10">
        <v>858</v>
      </c>
      <c r="B1482" s="3" t="s">
        <v>1810</v>
      </c>
      <c r="C1482" s="3" t="s">
        <v>1727</v>
      </c>
      <c r="D1482" s="3" t="s">
        <v>1</v>
      </c>
      <c r="E1482" s="3" t="s">
        <v>1811</v>
      </c>
      <c r="F1482" s="24">
        <f>('ICT-BD'!I859)</f>
        <v>12.693207725923974</v>
      </c>
      <c r="G1482" s="24" t="str">
        <f>('ICT-BD'!J859)</f>
        <v>Algo Frío</v>
      </c>
      <c r="H1482" s="24">
        <f t="shared" si="115"/>
        <v>30.036740448368754</v>
      </c>
      <c r="I1482" s="72">
        <f>('ICA-BD'!L859)</f>
        <v>59.648148148148152</v>
      </c>
      <c r="J1482" s="72" t="str">
        <f>('ICA-BD'!M859)</f>
        <v>Aceptable</v>
      </c>
      <c r="K1482" s="72">
        <f t="shared" si="116"/>
        <v>74.157037037037028</v>
      </c>
      <c r="L1482" s="133">
        <f>('IRA-BD'!G859)</f>
        <v>31</v>
      </c>
      <c r="M1482" s="36" t="str">
        <f>('IRA-BD'!H859)</f>
        <v>Aceptable</v>
      </c>
      <c r="N1482" s="133">
        <f t="shared" si="117"/>
        <v>31</v>
      </c>
      <c r="O1482" s="80">
        <f t="shared" si="118"/>
        <v>45.064592495135258</v>
      </c>
      <c r="P1482" s="81" t="str">
        <f t="shared" si="119"/>
        <v>Moderado</v>
      </c>
      <c r="Q1482" s="11">
        <v>7</v>
      </c>
      <c r="R1482" s="11" t="s">
        <v>5991</v>
      </c>
      <c r="S1482" s="11">
        <v>2</v>
      </c>
      <c r="T1482" s="11">
        <v>-74.190461339999999</v>
      </c>
      <c r="U1482" s="12">
        <v>4.6254834000000002</v>
      </c>
    </row>
    <row r="1483" spans="1:21" x14ac:dyDescent="0.25">
      <c r="A1483" s="10">
        <v>862</v>
      </c>
      <c r="B1483" s="3" t="s">
        <v>1817</v>
      </c>
      <c r="C1483" s="3" t="s">
        <v>1727</v>
      </c>
      <c r="D1483" s="3" t="s">
        <v>1</v>
      </c>
      <c r="E1483" s="3" t="s">
        <v>1818</v>
      </c>
      <c r="F1483" s="24">
        <f>('ICT-BD'!I863)</f>
        <v>12.693207725923974</v>
      </c>
      <c r="G1483" s="24" t="str">
        <f>('ICT-BD'!J863)</f>
        <v>Algo Frío</v>
      </c>
      <c r="H1483" s="24">
        <f t="shared" si="115"/>
        <v>30.036740448368754</v>
      </c>
      <c r="I1483" s="72">
        <f>('ICA-BD'!L863)</f>
        <v>59.648148148148152</v>
      </c>
      <c r="J1483" s="72" t="str">
        <f>('ICA-BD'!M863)</f>
        <v>Aceptable</v>
      </c>
      <c r="K1483" s="72">
        <f t="shared" si="116"/>
        <v>74.157037037037028</v>
      </c>
      <c r="L1483" s="133">
        <f>('IRA-BD'!G863)</f>
        <v>31</v>
      </c>
      <c r="M1483" s="36" t="str">
        <f>('IRA-BD'!H863)</f>
        <v>Aceptable</v>
      </c>
      <c r="N1483" s="133">
        <f t="shared" si="117"/>
        <v>31</v>
      </c>
      <c r="O1483" s="80">
        <f t="shared" si="118"/>
        <v>45.064592495135258</v>
      </c>
      <c r="P1483" s="81" t="str">
        <f t="shared" si="119"/>
        <v>Moderado</v>
      </c>
      <c r="Q1483" s="11">
        <v>7</v>
      </c>
      <c r="R1483" s="11" t="s">
        <v>5991</v>
      </c>
      <c r="S1483" s="11">
        <v>2</v>
      </c>
      <c r="T1483" s="11">
        <v>-74.186829349999996</v>
      </c>
      <c r="U1483" s="12">
        <v>4.6314669039999998</v>
      </c>
    </row>
    <row r="1484" spans="1:21" x14ac:dyDescent="0.25">
      <c r="A1484" s="10">
        <v>877</v>
      </c>
      <c r="B1484" s="3" t="s">
        <v>1843</v>
      </c>
      <c r="C1484" s="3" t="s">
        <v>1727</v>
      </c>
      <c r="D1484" s="3" t="s">
        <v>1</v>
      </c>
      <c r="E1484" s="3" t="s">
        <v>1844</v>
      </c>
      <c r="F1484" s="24">
        <f>('ICT-BD'!I878)</f>
        <v>12.693207725923974</v>
      </c>
      <c r="G1484" s="24" t="str">
        <f>('ICT-BD'!J878)</f>
        <v>Algo Frío</v>
      </c>
      <c r="H1484" s="24">
        <f t="shared" si="115"/>
        <v>30.036740448368754</v>
      </c>
      <c r="I1484" s="72">
        <f>('ICA-BD'!L878)</f>
        <v>59.648148148148152</v>
      </c>
      <c r="J1484" s="72" t="str">
        <f>('ICA-BD'!M878)</f>
        <v>Aceptable</v>
      </c>
      <c r="K1484" s="72">
        <f t="shared" si="116"/>
        <v>74.157037037037028</v>
      </c>
      <c r="L1484" s="133">
        <f>('IRA-BD'!G878)</f>
        <v>31</v>
      </c>
      <c r="M1484" s="36" t="str">
        <f>('IRA-BD'!H878)</f>
        <v>Aceptable</v>
      </c>
      <c r="N1484" s="133">
        <f t="shared" si="117"/>
        <v>31</v>
      </c>
      <c r="O1484" s="80">
        <f t="shared" si="118"/>
        <v>45.064592495135258</v>
      </c>
      <c r="P1484" s="81" t="str">
        <f t="shared" si="119"/>
        <v>Moderado</v>
      </c>
      <c r="Q1484" s="11">
        <v>7</v>
      </c>
      <c r="R1484" s="11" t="s">
        <v>5988</v>
      </c>
      <c r="S1484" s="11">
        <v>2</v>
      </c>
      <c r="T1484" s="11">
        <v>-74.199070680000005</v>
      </c>
      <c r="U1484" s="12">
        <v>4.6170966760000001</v>
      </c>
    </row>
    <row r="1485" spans="1:21" x14ac:dyDescent="0.25">
      <c r="A1485" s="10">
        <v>878</v>
      </c>
      <c r="B1485" s="3" t="s">
        <v>1845</v>
      </c>
      <c r="C1485" s="3" t="s">
        <v>1727</v>
      </c>
      <c r="D1485" s="3" t="s">
        <v>1</v>
      </c>
      <c r="E1485" s="3" t="s">
        <v>1846</v>
      </c>
      <c r="F1485" s="24">
        <f>('ICT-BD'!I879)</f>
        <v>12.693207725923974</v>
      </c>
      <c r="G1485" s="24" t="str">
        <f>('ICT-BD'!J879)</f>
        <v>Algo Frío</v>
      </c>
      <c r="H1485" s="24">
        <f t="shared" si="115"/>
        <v>30.036740448368754</v>
      </c>
      <c r="I1485" s="72">
        <f>('ICA-BD'!L879)</f>
        <v>59.648148148148152</v>
      </c>
      <c r="J1485" s="72" t="str">
        <f>('ICA-BD'!M879)</f>
        <v>Aceptable</v>
      </c>
      <c r="K1485" s="72">
        <f t="shared" si="116"/>
        <v>74.157037037037028</v>
      </c>
      <c r="L1485" s="133">
        <f>('IRA-BD'!G879)</f>
        <v>31</v>
      </c>
      <c r="M1485" s="36" t="str">
        <f>('IRA-BD'!H879)</f>
        <v>Aceptable</v>
      </c>
      <c r="N1485" s="133">
        <f t="shared" si="117"/>
        <v>31</v>
      </c>
      <c r="O1485" s="80">
        <f t="shared" si="118"/>
        <v>45.064592495135258</v>
      </c>
      <c r="P1485" s="81" t="str">
        <f t="shared" si="119"/>
        <v>Moderado</v>
      </c>
      <c r="Q1485" s="11">
        <v>7</v>
      </c>
      <c r="R1485" s="11" t="s">
        <v>5988</v>
      </c>
      <c r="S1485" s="11">
        <v>2</v>
      </c>
      <c r="T1485" s="11">
        <v>-74.201788089999994</v>
      </c>
      <c r="U1485" s="12">
        <v>4.6109946869999998</v>
      </c>
    </row>
    <row r="1486" spans="1:21" x14ac:dyDescent="0.25">
      <c r="A1486" s="10">
        <v>881</v>
      </c>
      <c r="B1486" s="3" t="s">
        <v>1851</v>
      </c>
      <c r="C1486" s="3" t="s">
        <v>1727</v>
      </c>
      <c r="D1486" s="3" t="s">
        <v>1</v>
      </c>
      <c r="E1486" s="3" t="s">
        <v>1852</v>
      </c>
      <c r="F1486" s="24">
        <f>('ICT-BD'!I882)</f>
        <v>12.693207725923974</v>
      </c>
      <c r="G1486" s="24" t="str">
        <f>('ICT-BD'!J882)</f>
        <v>Algo Frío</v>
      </c>
      <c r="H1486" s="24">
        <f t="shared" si="115"/>
        <v>30.036740448368754</v>
      </c>
      <c r="I1486" s="72">
        <f>('ICA-BD'!L882)</f>
        <v>59.648148148148152</v>
      </c>
      <c r="J1486" s="72" t="str">
        <f>('ICA-BD'!M882)</f>
        <v>Aceptable</v>
      </c>
      <c r="K1486" s="72">
        <f t="shared" si="116"/>
        <v>74.157037037037028</v>
      </c>
      <c r="L1486" s="133">
        <f>('IRA-BD'!G882)</f>
        <v>31</v>
      </c>
      <c r="M1486" s="36" t="str">
        <f>('IRA-BD'!H882)</f>
        <v>Aceptable</v>
      </c>
      <c r="N1486" s="133">
        <f t="shared" si="117"/>
        <v>31</v>
      </c>
      <c r="O1486" s="80">
        <f t="shared" si="118"/>
        <v>45.064592495135258</v>
      </c>
      <c r="P1486" s="81" t="str">
        <f t="shared" si="119"/>
        <v>Moderado</v>
      </c>
      <c r="Q1486" s="11">
        <v>7</v>
      </c>
      <c r="R1486" s="11" t="s">
        <v>5988</v>
      </c>
      <c r="S1486" s="11">
        <v>2</v>
      </c>
      <c r="T1486" s="11">
        <v>-74.208172719999993</v>
      </c>
      <c r="U1486" s="12">
        <v>4.6092223900000002</v>
      </c>
    </row>
    <row r="1487" spans="1:21" x14ac:dyDescent="0.25">
      <c r="A1487" s="10">
        <v>882</v>
      </c>
      <c r="B1487" s="3" t="s">
        <v>1853</v>
      </c>
      <c r="C1487" s="3" t="s">
        <v>1727</v>
      </c>
      <c r="D1487" s="3" t="s">
        <v>1</v>
      </c>
      <c r="E1487" s="3" t="s">
        <v>408</v>
      </c>
      <c r="F1487" s="24">
        <f>('ICT-BD'!I883)</f>
        <v>12.693207725923974</v>
      </c>
      <c r="G1487" s="24" t="str">
        <f>('ICT-BD'!J883)</f>
        <v>Algo Frío</v>
      </c>
      <c r="H1487" s="24">
        <f t="shared" si="115"/>
        <v>30.036740448368754</v>
      </c>
      <c r="I1487" s="72">
        <f>('ICA-BD'!L883)</f>
        <v>59.648148148148152</v>
      </c>
      <c r="J1487" s="72" t="str">
        <f>('ICA-BD'!M883)</f>
        <v>Aceptable</v>
      </c>
      <c r="K1487" s="72">
        <f t="shared" si="116"/>
        <v>74.157037037037028</v>
      </c>
      <c r="L1487" s="133">
        <f>('IRA-BD'!G883)</f>
        <v>31</v>
      </c>
      <c r="M1487" s="36" t="str">
        <f>('IRA-BD'!H883)</f>
        <v>Aceptable</v>
      </c>
      <c r="N1487" s="133">
        <f t="shared" si="117"/>
        <v>31</v>
      </c>
      <c r="O1487" s="80">
        <f t="shared" si="118"/>
        <v>45.064592495135258</v>
      </c>
      <c r="P1487" s="81" t="str">
        <f t="shared" si="119"/>
        <v>Moderado</v>
      </c>
      <c r="Q1487" s="11">
        <v>7</v>
      </c>
      <c r="R1487" s="11" t="s">
        <v>5988</v>
      </c>
      <c r="S1487" s="11">
        <v>2</v>
      </c>
      <c r="T1487" s="11">
        <v>-74.205147049999994</v>
      </c>
      <c r="U1487" s="12">
        <v>4.6136415360000003</v>
      </c>
    </row>
    <row r="1488" spans="1:21" x14ac:dyDescent="0.25">
      <c r="A1488" s="10">
        <v>884</v>
      </c>
      <c r="B1488" s="3" t="s">
        <v>1855</v>
      </c>
      <c r="C1488" s="3" t="s">
        <v>1727</v>
      </c>
      <c r="D1488" s="3" t="s">
        <v>1</v>
      </c>
      <c r="E1488" s="3" t="s">
        <v>408</v>
      </c>
      <c r="F1488" s="24">
        <f>('ICT-BD'!I885)</f>
        <v>12.693207725923974</v>
      </c>
      <c r="G1488" s="24" t="str">
        <f>('ICT-BD'!J885)</f>
        <v>Algo Frío</v>
      </c>
      <c r="H1488" s="24">
        <f t="shared" si="115"/>
        <v>30.036740448368754</v>
      </c>
      <c r="I1488" s="72">
        <f>('ICA-BD'!L885)</f>
        <v>59.648148148148152</v>
      </c>
      <c r="J1488" s="72" t="str">
        <f>('ICA-BD'!M885)</f>
        <v>Aceptable</v>
      </c>
      <c r="K1488" s="72">
        <f t="shared" si="116"/>
        <v>74.157037037037028</v>
      </c>
      <c r="L1488" s="133">
        <f>('IRA-BD'!G885)</f>
        <v>31</v>
      </c>
      <c r="M1488" s="36" t="str">
        <f>('IRA-BD'!H885)</f>
        <v>Aceptable</v>
      </c>
      <c r="N1488" s="133">
        <f t="shared" si="117"/>
        <v>31</v>
      </c>
      <c r="O1488" s="80">
        <f t="shared" si="118"/>
        <v>45.064592495135258</v>
      </c>
      <c r="P1488" s="81" t="str">
        <f t="shared" si="119"/>
        <v>Moderado</v>
      </c>
      <c r="Q1488" s="11">
        <v>7</v>
      </c>
      <c r="R1488" s="11" t="s">
        <v>5988</v>
      </c>
      <c r="S1488" s="11">
        <v>2</v>
      </c>
      <c r="T1488" s="11">
        <v>-74.205984599999994</v>
      </c>
      <c r="U1488" s="12">
        <v>4.6121497219999998</v>
      </c>
    </row>
    <row r="1489" spans="1:21" x14ac:dyDescent="0.25">
      <c r="A1489" s="10">
        <v>889</v>
      </c>
      <c r="B1489" s="3" t="s">
        <v>1862</v>
      </c>
      <c r="C1489" s="3" t="s">
        <v>1727</v>
      </c>
      <c r="D1489" s="3" t="s">
        <v>1</v>
      </c>
      <c r="E1489" s="3" t="s">
        <v>1861</v>
      </c>
      <c r="F1489" s="24">
        <f>('ICT-BD'!I890)</f>
        <v>12.693207725923974</v>
      </c>
      <c r="G1489" s="24" t="str">
        <f>('ICT-BD'!J890)</f>
        <v>Algo Frío</v>
      </c>
      <c r="H1489" s="24">
        <f t="shared" si="115"/>
        <v>30.036740448368754</v>
      </c>
      <c r="I1489" s="72">
        <f>('ICA-BD'!L890)</f>
        <v>59.648148148148152</v>
      </c>
      <c r="J1489" s="72" t="str">
        <f>('ICA-BD'!M890)</f>
        <v>Aceptable</v>
      </c>
      <c r="K1489" s="72">
        <f t="shared" si="116"/>
        <v>74.157037037037028</v>
      </c>
      <c r="L1489" s="133">
        <f>('IRA-BD'!G890)</f>
        <v>31</v>
      </c>
      <c r="M1489" s="36" t="str">
        <f>('IRA-BD'!H890)</f>
        <v>Aceptable</v>
      </c>
      <c r="N1489" s="133">
        <f t="shared" si="117"/>
        <v>31</v>
      </c>
      <c r="O1489" s="80">
        <f t="shared" si="118"/>
        <v>45.064592495135258</v>
      </c>
      <c r="P1489" s="81" t="str">
        <f t="shared" si="119"/>
        <v>Moderado</v>
      </c>
      <c r="Q1489" s="11">
        <v>7</v>
      </c>
      <c r="R1489" s="11" t="s">
        <v>5988</v>
      </c>
      <c r="S1489" s="11">
        <v>2</v>
      </c>
      <c r="T1489" s="11">
        <v>-74.201765170000002</v>
      </c>
      <c r="U1489" s="12">
        <v>4.6095275500000001</v>
      </c>
    </row>
    <row r="1490" spans="1:21" x14ac:dyDescent="0.25">
      <c r="A1490" s="10">
        <v>890</v>
      </c>
      <c r="B1490" s="3" t="s">
        <v>1863</v>
      </c>
      <c r="C1490" s="3" t="s">
        <v>1727</v>
      </c>
      <c r="D1490" s="3" t="s">
        <v>1</v>
      </c>
      <c r="E1490" s="3" t="s">
        <v>1861</v>
      </c>
      <c r="F1490" s="24">
        <f>('ICT-BD'!I891)</f>
        <v>12.693207725923974</v>
      </c>
      <c r="G1490" s="24" t="str">
        <f>('ICT-BD'!J891)</f>
        <v>Algo Frío</v>
      </c>
      <c r="H1490" s="24">
        <f t="shared" si="115"/>
        <v>30.036740448368754</v>
      </c>
      <c r="I1490" s="72">
        <f>('ICA-BD'!L891)</f>
        <v>59.648148148148152</v>
      </c>
      <c r="J1490" s="72" t="str">
        <f>('ICA-BD'!M891)</f>
        <v>Aceptable</v>
      </c>
      <c r="K1490" s="72">
        <f t="shared" si="116"/>
        <v>74.157037037037028</v>
      </c>
      <c r="L1490" s="133">
        <f>('IRA-BD'!G891)</f>
        <v>31</v>
      </c>
      <c r="M1490" s="36" t="str">
        <f>('IRA-BD'!H891)</f>
        <v>Aceptable</v>
      </c>
      <c r="N1490" s="133">
        <f t="shared" si="117"/>
        <v>31</v>
      </c>
      <c r="O1490" s="80">
        <f t="shared" si="118"/>
        <v>45.064592495135258</v>
      </c>
      <c r="P1490" s="81" t="str">
        <f t="shared" si="119"/>
        <v>Moderado</v>
      </c>
      <c r="Q1490" s="11">
        <v>7</v>
      </c>
      <c r="R1490" s="11" t="s">
        <v>5988</v>
      </c>
      <c r="S1490" s="11">
        <v>2</v>
      </c>
      <c r="T1490" s="11">
        <v>-74.199707340000003</v>
      </c>
      <c r="U1490" s="12">
        <v>4.6117152219999999</v>
      </c>
    </row>
    <row r="1491" spans="1:21" x14ac:dyDescent="0.25">
      <c r="A1491" s="10">
        <v>896</v>
      </c>
      <c r="B1491" s="3" t="s">
        <v>1874</v>
      </c>
      <c r="C1491" s="3" t="s">
        <v>1727</v>
      </c>
      <c r="D1491" s="3" t="s">
        <v>1</v>
      </c>
      <c r="E1491" s="3" t="s">
        <v>1875</v>
      </c>
      <c r="F1491" s="24">
        <f>('ICT-BD'!I897)</f>
        <v>12.693207725923974</v>
      </c>
      <c r="G1491" s="24" t="str">
        <f>('ICT-BD'!J897)</f>
        <v>Algo Frío</v>
      </c>
      <c r="H1491" s="24">
        <f t="shared" si="115"/>
        <v>30.036740448368754</v>
      </c>
      <c r="I1491" s="72">
        <f>('ICA-BD'!L897)</f>
        <v>59.648148148148152</v>
      </c>
      <c r="J1491" s="72" t="str">
        <f>('ICA-BD'!M897)</f>
        <v>Aceptable</v>
      </c>
      <c r="K1491" s="72">
        <f t="shared" si="116"/>
        <v>74.157037037037028</v>
      </c>
      <c r="L1491" s="133">
        <f>('IRA-BD'!G897)</f>
        <v>31</v>
      </c>
      <c r="M1491" s="36" t="str">
        <f>('IRA-BD'!H897)</f>
        <v>Aceptable</v>
      </c>
      <c r="N1491" s="133">
        <f t="shared" si="117"/>
        <v>31</v>
      </c>
      <c r="O1491" s="80">
        <f t="shared" si="118"/>
        <v>45.064592495135258</v>
      </c>
      <c r="P1491" s="81" t="str">
        <f t="shared" si="119"/>
        <v>Moderado</v>
      </c>
      <c r="Q1491" s="11">
        <v>7</v>
      </c>
      <c r="R1491" s="11" t="s">
        <v>5988</v>
      </c>
      <c r="S1491" s="11">
        <v>2</v>
      </c>
      <c r="T1491" s="11">
        <v>-74.202645029999999</v>
      </c>
      <c r="U1491" s="12">
        <v>4.6116070760000003</v>
      </c>
    </row>
    <row r="1492" spans="1:21" x14ac:dyDescent="0.25">
      <c r="A1492" s="10">
        <v>1048</v>
      </c>
      <c r="B1492" s="3" t="s">
        <v>2129</v>
      </c>
      <c r="C1492" s="3" t="s">
        <v>1986</v>
      </c>
      <c r="D1492" s="3" t="s">
        <v>1</v>
      </c>
      <c r="E1492" s="3" t="s">
        <v>2130</v>
      </c>
      <c r="F1492" s="24">
        <f>('ICT-BD'!I1049)</f>
        <v>12.693207725923974</v>
      </c>
      <c r="G1492" s="24" t="str">
        <f>('ICT-BD'!J1049)</f>
        <v>Algo Frío</v>
      </c>
      <c r="H1492" s="24">
        <f t="shared" si="115"/>
        <v>30.036740448368754</v>
      </c>
      <c r="I1492" s="72">
        <f>('ICA-BD'!L1049)</f>
        <v>59.648148148148152</v>
      </c>
      <c r="J1492" s="72" t="str">
        <f>('ICA-BD'!M1049)</f>
        <v>Aceptable</v>
      </c>
      <c r="K1492" s="72">
        <f t="shared" si="116"/>
        <v>74.157037037037028</v>
      </c>
      <c r="L1492" s="133">
        <f>('IRA-BD'!G1049)</f>
        <v>31</v>
      </c>
      <c r="M1492" s="36" t="str">
        <f>('IRA-BD'!H1049)</f>
        <v>Aceptable</v>
      </c>
      <c r="N1492" s="133">
        <f t="shared" si="117"/>
        <v>31</v>
      </c>
      <c r="O1492" s="80">
        <f t="shared" si="118"/>
        <v>45.064592495135258</v>
      </c>
      <c r="P1492" s="81" t="str">
        <f t="shared" si="119"/>
        <v>Moderado</v>
      </c>
      <c r="Q1492" s="11">
        <v>8</v>
      </c>
      <c r="R1492" s="11" t="s">
        <v>5992</v>
      </c>
      <c r="S1492" s="11">
        <v>3</v>
      </c>
      <c r="T1492" s="11">
        <v>-74.124144279999996</v>
      </c>
      <c r="U1492" s="12">
        <v>4.6324055340000001</v>
      </c>
    </row>
    <row r="1493" spans="1:21" x14ac:dyDescent="0.25">
      <c r="A1493" s="10">
        <v>1052</v>
      </c>
      <c r="B1493" s="3" t="s">
        <v>2137</v>
      </c>
      <c r="C1493" s="3" t="s">
        <v>1986</v>
      </c>
      <c r="D1493" s="3" t="s">
        <v>1</v>
      </c>
      <c r="E1493" s="3" t="s">
        <v>2138</v>
      </c>
      <c r="F1493" s="24">
        <f>('ICT-BD'!I1053)</f>
        <v>12.693207725923974</v>
      </c>
      <c r="G1493" s="24" t="str">
        <f>('ICT-BD'!J1053)</f>
        <v>Algo Frío</v>
      </c>
      <c r="H1493" s="24">
        <f t="shared" si="115"/>
        <v>30.036740448368754</v>
      </c>
      <c r="I1493" s="72">
        <f>('ICA-BD'!L1053)</f>
        <v>59.648148148148152</v>
      </c>
      <c r="J1493" s="72" t="str">
        <f>('ICA-BD'!M1053)</f>
        <v>Aceptable</v>
      </c>
      <c r="K1493" s="72">
        <f t="shared" si="116"/>
        <v>74.157037037037028</v>
      </c>
      <c r="L1493" s="133">
        <f>('IRA-BD'!G1053)</f>
        <v>31</v>
      </c>
      <c r="M1493" s="36" t="str">
        <f>('IRA-BD'!H1053)</f>
        <v>Aceptable</v>
      </c>
      <c r="N1493" s="133">
        <f t="shared" si="117"/>
        <v>31</v>
      </c>
      <c r="O1493" s="80">
        <f t="shared" si="118"/>
        <v>45.064592495135258</v>
      </c>
      <c r="P1493" s="81" t="str">
        <f t="shared" si="119"/>
        <v>Moderado</v>
      </c>
      <c r="Q1493" s="11">
        <v>8</v>
      </c>
      <c r="R1493" s="11" t="s">
        <v>5989</v>
      </c>
      <c r="S1493" s="11">
        <v>3</v>
      </c>
      <c r="T1493" s="11">
        <v>-74.130800789999995</v>
      </c>
      <c r="U1493" s="12">
        <v>4.615130658</v>
      </c>
    </row>
    <row r="1494" spans="1:21" x14ac:dyDescent="0.25">
      <c r="A1494" s="10">
        <v>1059</v>
      </c>
      <c r="B1494" s="3" t="s">
        <v>2150</v>
      </c>
      <c r="C1494" s="3" t="s">
        <v>1986</v>
      </c>
      <c r="D1494" s="3" t="s">
        <v>1</v>
      </c>
      <c r="E1494" s="3" t="s">
        <v>2151</v>
      </c>
      <c r="F1494" s="24">
        <f>('ICT-BD'!I1060)</f>
        <v>12.693207725923974</v>
      </c>
      <c r="G1494" s="24" t="str">
        <f>('ICT-BD'!J1060)</f>
        <v>Algo Frío</v>
      </c>
      <c r="H1494" s="24">
        <f t="shared" si="115"/>
        <v>30.036740448368754</v>
      </c>
      <c r="I1494" s="72">
        <f>('ICA-BD'!L1060)</f>
        <v>59.648148148148152</v>
      </c>
      <c r="J1494" s="72" t="str">
        <f>('ICA-BD'!M1060)</f>
        <v>Aceptable</v>
      </c>
      <c r="K1494" s="72">
        <f t="shared" si="116"/>
        <v>74.157037037037028</v>
      </c>
      <c r="L1494" s="133">
        <f>('IRA-BD'!G1060)</f>
        <v>31</v>
      </c>
      <c r="M1494" s="36" t="str">
        <f>('IRA-BD'!H1060)</f>
        <v>Aceptable</v>
      </c>
      <c r="N1494" s="133">
        <f t="shared" si="117"/>
        <v>31</v>
      </c>
      <c r="O1494" s="80">
        <f t="shared" si="118"/>
        <v>45.064592495135258</v>
      </c>
      <c r="P1494" s="81" t="str">
        <f t="shared" si="119"/>
        <v>Moderado</v>
      </c>
      <c r="Q1494" s="11">
        <v>8</v>
      </c>
      <c r="R1494" s="11" t="s">
        <v>5989</v>
      </c>
      <c r="S1494" s="11">
        <v>3</v>
      </c>
      <c r="T1494" s="11">
        <v>-74.130373340000006</v>
      </c>
      <c r="U1494" s="12">
        <v>4.6273607800000001</v>
      </c>
    </row>
    <row r="1495" spans="1:21" x14ac:dyDescent="0.25">
      <c r="A1495" s="10">
        <v>1066</v>
      </c>
      <c r="B1495" s="3" t="s">
        <v>2161</v>
      </c>
      <c r="C1495" s="3" t="s">
        <v>1986</v>
      </c>
      <c r="D1495" s="3" t="s">
        <v>1</v>
      </c>
      <c r="E1495" s="3" t="s">
        <v>2147</v>
      </c>
      <c r="F1495" s="24">
        <f>('ICT-BD'!I1067)</f>
        <v>12.693207725923974</v>
      </c>
      <c r="G1495" s="24" t="str">
        <f>('ICT-BD'!J1067)</f>
        <v>Algo Frío</v>
      </c>
      <c r="H1495" s="24">
        <f t="shared" si="115"/>
        <v>30.036740448368754</v>
      </c>
      <c r="I1495" s="72">
        <f>('ICA-BD'!L1067)</f>
        <v>59.648148148148152</v>
      </c>
      <c r="J1495" s="72" t="str">
        <f>('ICA-BD'!M1067)</f>
        <v>Aceptable</v>
      </c>
      <c r="K1495" s="72">
        <f t="shared" si="116"/>
        <v>74.157037037037028</v>
      </c>
      <c r="L1495" s="133">
        <f>('IRA-BD'!G1067)</f>
        <v>31</v>
      </c>
      <c r="M1495" s="36" t="str">
        <f>('IRA-BD'!H1067)</f>
        <v>Aceptable</v>
      </c>
      <c r="N1495" s="133">
        <f t="shared" si="117"/>
        <v>31</v>
      </c>
      <c r="O1495" s="80">
        <f t="shared" si="118"/>
        <v>45.064592495135258</v>
      </c>
      <c r="P1495" s="81" t="str">
        <f t="shared" si="119"/>
        <v>Moderado</v>
      </c>
      <c r="Q1495" s="11">
        <v>8</v>
      </c>
      <c r="R1495" s="11" t="s">
        <v>5989</v>
      </c>
      <c r="S1495" s="11">
        <v>3</v>
      </c>
      <c r="T1495" s="11">
        <v>-74.137324250000006</v>
      </c>
      <c r="U1495" s="12">
        <v>4.6262878550000002</v>
      </c>
    </row>
    <row r="1496" spans="1:21" x14ac:dyDescent="0.25">
      <c r="A1496" s="10">
        <v>1070</v>
      </c>
      <c r="B1496" s="3" t="s">
        <v>2167</v>
      </c>
      <c r="C1496" s="3" t="s">
        <v>1986</v>
      </c>
      <c r="D1496" s="3" t="s">
        <v>1</v>
      </c>
      <c r="E1496" s="3" t="s">
        <v>2168</v>
      </c>
      <c r="F1496" s="24">
        <f>('ICT-BD'!I1071)</f>
        <v>12.693207725923974</v>
      </c>
      <c r="G1496" s="24" t="str">
        <f>('ICT-BD'!J1071)</f>
        <v>Algo Frío</v>
      </c>
      <c r="H1496" s="24">
        <f t="shared" si="115"/>
        <v>30.036740448368754</v>
      </c>
      <c r="I1496" s="72">
        <f>('ICA-BD'!L1071)</f>
        <v>59.648148148148152</v>
      </c>
      <c r="J1496" s="72" t="str">
        <f>('ICA-BD'!M1071)</f>
        <v>Aceptable</v>
      </c>
      <c r="K1496" s="72">
        <f t="shared" si="116"/>
        <v>74.157037037037028</v>
      </c>
      <c r="L1496" s="133">
        <f>('IRA-BD'!G1071)</f>
        <v>31</v>
      </c>
      <c r="M1496" s="36" t="str">
        <f>('IRA-BD'!H1071)</f>
        <v>Aceptable</v>
      </c>
      <c r="N1496" s="133">
        <f t="shared" si="117"/>
        <v>31</v>
      </c>
      <c r="O1496" s="80">
        <f t="shared" si="118"/>
        <v>45.064592495135258</v>
      </c>
      <c r="P1496" s="81" t="str">
        <f t="shared" si="119"/>
        <v>Moderado</v>
      </c>
      <c r="Q1496" s="11">
        <v>8</v>
      </c>
      <c r="R1496" s="11" t="s">
        <v>5989</v>
      </c>
      <c r="S1496" s="11">
        <v>3</v>
      </c>
      <c r="T1496" s="11">
        <v>-74.127554750000002</v>
      </c>
      <c r="U1496" s="12">
        <v>4.6171282920000003</v>
      </c>
    </row>
    <row r="1497" spans="1:21" x14ac:dyDescent="0.25">
      <c r="A1497" s="10">
        <v>1074</v>
      </c>
      <c r="B1497" s="3" t="s">
        <v>2174</v>
      </c>
      <c r="C1497" s="3" t="s">
        <v>1986</v>
      </c>
      <c r="D1497" s="3" t="s">
        <v>1</v>
      </c>
      <c r="E1497" s="3" t="s">
        <v>2175</v>
      </c>
      <c r="F1497" s="24">
        <f>('ICT-BD'!I1075)</f>
        <v>12.693207725923974</v>
      </c>
      <c r="G1497" s="24" t="str">
        <f>('ICT-BD'!J1075)</f>
        <v>Algo Frío</v>
      </c>
      <c r="H1497" s="24">
        <f t="shared" si="115"/>
        <v>30.036740448368754</v>
      </c>
      <c r="I1497" s="72">
        <f>('ICA-BD'!L1075)</f>
        <v>59.648148148148152</v>
      </c>
      <c r="J1497" s="72" t="str">
        <f>('ICA-BD'!M1075)</f>
        <v>Aceptable</v>
      </c>
      <c r="K1497" s="72">
        <f t="shared" si="116"/>
        <v>74.157037037037028</v>
      </c>
      <c r="L1497" s="133">
        <f>('IRA-BD'!G1075)</f>
        <v>31</v>
      </c>
      <c r="M1497" s="36" t="str">
        <f>('IRA-BD'!H1075)</f>
        <v>Aceptable</v>
      </c>
      <c r="N1497" s="133">
        <f t="shared" si="117"/>
        <v>31</v>
      </c>
      <c r="O1497" s="80">
        <f t="shared" si="118"/>
        <v>45.064592495135258</v>
      </c>
      <c r="P1497" s="81" t="str">
        <f t="shared" si="119"/>
        <v>Moderado</v>
      </c>
      <c r="Q1497" s="11">
        <v>8</v>
      </c>
      <c r="R1497" s="11" t="s">
        <v>5989</v>
      </c>
      <c r="S1497" s="11">
        <v>3</v>
      </c>
      <c r="T1497" s="11">
        <v>-74.128862089999998</v>
      </c>
      <c r="U1497" s="12">
        <v>4.6130799590000002</v>
      </c>
    </row>
    <row r="1498" spans="1:21" x14ac:dyDescent="0.25">
      <c r="A1498" s="10">
        <v>1075</v>
      </c>
      <c r="B1498" s="3" t="s">
        <v>2176</v>
      </c>
      <c r="C1498" s="3" t="s">
        <v>1986</v>
      </c>
      <c r="D1498" s="3" t="s">
        <v>1</v>
      </c>
      <c r="E1498" s="3" t="s">
        <v>2175</v>
      </c>
      <c r="F1498" s="24">
        <f>('ICT-BD'!I1076)</f>
        <v>12.693207725923974</v>
      </c>
      <c r="G1498" s="24" t="str">
        <f>('ICT-BD'!J1076)</f>
        <v>Algo Frío</v>
      </c>
      <c r="H1498" s="24">
        <f t="shared" si="115"/>
        <v>30.036740448368754</v>
      </c>
      <c r="I1498" s="72">
        <f>('ICA-BD'!L1076)</f>
        <v>59.648148148148152</v>
      </c>
      <c r="J1498" s="72" t="str">
        <f>('ICA-BD'!M1076)</f>
        <v>Aceptable</v>
      </c>
      <c r="K1498" s="72">
        <f t="shared" si="116"/>
        <v>74.157037037037028</v>
      </c>
      <c r="L1498" s="133">
        <f>('IRA-BD'!G1076)</f>
        <v>31</v>
      </c>
      <c r="M1498" s="36" t="str">
        <f>('IRA-BD'!H1076)</f>
        <v>Aceptable</v>
      </c>
      <c r="N1498" s="133">
        <f t="shared" si="117"/>
        <v>31</v>
      </c>
      <c r="O1498" s="80">
        <f t="shared" si="118"/>
        <v>45.064592495135258</v>
      </c>
      <c r="P1498" s="81" t="str">
        <f t="shared" si="119"/>
        <v>Moderado</v>
      </c>
      <c r="Q1498" s="11">
        <v>8</v>
      </c>
      <c r="R1498" s="11" t="s">
        <v>5989</v>
      </c>
      <c r="S1498" s="11">
        <v>3</v>
      </c>
      <c r="T1498" s="11">
        <v>-74.129207339999994</v>
      </c>
      <c r="U1498" s="12">
        <v>4.6120828109999996</v>
      </c>
    </row>
    <row r="1499" spans="1:21" x14ac:dyDescent="0.25">
      <c r="A1499" s="10">
        <v>1077</v>
      </c>
      <c r="B1499" s="3" t="s">
        <v>2179</v>
      </c>
      <c r="C1499" s="3" t="s">
        <v>1986</v>
      </c>
      <c r="D1499" s="3" t="s">
        <v>1</v>
      </c>
      <c r="E1499" s="3" t="s">
        <v>2180</v>
      </c>
      <c r="F1499" s="24">
        <f>('ICT-BD'!I1078)</f>
        <v>12.693207725923974</v>
      </c>
      <c r="G1499" s="24" t="str">
        <f>('ICT-BD'!J1078)</f>
        <v>Algo Frío</v>
      </c>
      <c r="H1499" s="24">
        <f t="shared" si="115"/>
        <v>30.036740448368754</v>
      </c>
      <c r="I1499" s="72">
        <f>('ICA-BD'!L1078)</f>
        <v>59.648148148148152</v>
      </c>
      <c r="J1499" s="72" t="str">
        <f>('ICA-BD'!M1078)</f>
        <v>Aceptable</v>
      </c>
      <c r="K1499" s="72">
        <f t="shared" si="116"/>
        <v>74.157037037037028</v>
      </c>
      <c r="L1499" s="133">
        <f>('IRA-BD'!G1078)</f>
        <v>31</v>
      </c>
      <c r="M1499" s="36" t="str">
        <f>('IRA-BD'!H1078)</f>
        <v>Aceptable</v>
      </c>
      <c r="N1499" s="133">
        <f t="shared" si="117"/>
        <v>31</v>
      </c>
      <c r="O1499" s="80">
        <f t="shared" si="118"/>
        <v>45.064592495135258</v>
      </c>
      <c r="P1499" s="81" t="str">
        <f t="shared" si="119"/>
        <v>Moderado</v>
      </c>
      <c r="Q1499" s="11">
        <v>8</v>
      </c>
      <c r="R1499" s="11" t="s">
        <v>5989</v>
      </c>
      <c r="S1499" s="11">
        <v>3</v>
      </c>
      <c r="T1499" s="11">
        <v>-74.128866250000002</v>
      </c>
      <c r="U1499" s="12">
        <v>4.6113523939999999</v>
      </c>
    </row>
    <row r="1500" spans="1:21" x14ac:dyDescent="0.25">
      <c r="A1500" s="10">
        <v>1085</v>
      </c>
      <c r="B1500" s="3" t="s">
        <v>2191</v>
      </c>
      <c r="C1500" s="3" t="s">
        <v>1986</v>
      </c>
      <c r="D1500" s="3" t="s">
        <v>1</v>
      </c>
      <c r="E1500" s="3" t="s">
        <v>2192</v>
      </c>
      <c r="F1500" s="24">
        <f>('ICT-BD'!I1086)</f>
        <v>12.693207725923974</v>
      </c>
      <c r="G1500" s="24" t="str">
        <f>('ICT-BD'!J1086)</f>
        <v>Algo Frío</v>
      </c>
      <c r="H1500" s="24">
        <f t="shared" si="115"/>
        <v>30.036740448368754</v>
      </c>
      <c r="I1500" s="72">
        <f>('ICA-BD'!L1086)</f>
        <v>59.648148148148152</v>
      </c>
      <c r="J1500" s="72" t="str">
        <f>('ICA-BD'!M1086)</f>
        <v>Aceptable</v>
      </c>
      <c r="K1500" s="72">
        <f t="shared" si="116"/>
        <v>74.157037037037028</v>
      </c>
      <c r="L1500" s="133">
        <f>('IRA-BD'!G1086)</f>
        <v>31</v>
      </c>
      <c r="M1500" s="36" t="str">
        <f>('IRA-BD'!H1086)</f>
        <v>Aceptable</v>
      </c>
      <c r="N1500" s="133">
        <f t="shared" si="117"/>
        <v>31</v>
      </c>
      <c r="O1500" s="80">
        <f t="shared" si="118"/>
        <v>45.064592495135258</v>
      </c>
      <c r="P1500" s="81" t="str">
        <f t="shared" si="119"/>
        <v>Moderado</v>
      </c>
      <c r="Q1500" s="11">
        <v>8</v>
      </c>
      <c r="R1500" s="11" t="s">
        <v>5989</v>
      </c>
      <c r="S1500" s="11">
        <v>4</v>
      </c>
      <c r="T1500" s="11">
        <v>-74.129665729999999</v>
      </c>
      <c r="U1500" s="12">
        <v>4.6203034159999996</v>
      </c>
    </row>
    <row r="1501" spans="1:21" x14ac:dyDescent="0.25">
      <c r="A1501" s="10">
        <v>1091</v>
      </c>
      <c r="B1501" s="3" t="s">
        <v>2201</v>
      </c>
      <c r="C1501" s="3" t="s">
        <v>1986</v>
      </c>
      <c r="D1501" s="3" t="s">
        <v>1</v>
      </c>
      <c r="E1501" s="3" t="s">
        <v>2202</v>
      </c>
      <c r="F1501" s="24">
        <f>('ICT-BD'!I1092)</f>
        <v>12.693207725923974</v>
      </c>
      <c r="G1501" s="24" t="str">
        <f>('ICT-BD'!J1092)</f>
        <v>Algo Frío</v>
      </c>
      <c r="H1501" s="24">
        <f t="shared" si="115"/>
        <v>30.036740448368754</v>
      </c>
      <c r="I1501" s="72">
        <f>('ICA-BD'!L1092)</f>
        <v>59.648148148148152</v>
      </c>
      <c r="J1501" s="72" t="str">
        <f>('ICA-BD'!M1092)</f>
        <v>Aceptable</v>
      </c>
      <c r="K1501" s="72">
        <f t="shared" si="116"/>
        <v>74.157037037037028</v>
      </c>
      <c r="L1501" s="133">
        <f>('IRA-BD'!G1092)</f>
        <v>31</v>
      </c>
      <c r="M1501" s="36" t="str">
        <f>('IRA-BD'!H1092)</f>
        <v>Aceptable</v>
      </c>
      <c r="N1501" s="133">
        <f t="shared" si="117"/>
        <v>31</v>
      </c>
      <c r="O1501" s="80">
        <f t="shared" si="118"/>
        <v>45.064592495135258</v>
      </c>
      <c r="P1501" s="81" t="str">
        <f t="shared" si="119"/>
        <v>Moderado</v>
      </c>
      <c r="Q1501" s="11">
        <v>8</v>
      </c>
      <c r="R1501" s="11" t="s">
        <v>5989</v>
      </c>
      <c r="S1501" s="11">
        <v>3</v>
      </c>
      <c r="T1501" s="11">
        <v>-74.138512739999996</v>
      </c>
      <c r="U1501" s="12">
        <v>4.6273259900000001</v>
      </c>
    </row>
    <row r="1502" spans="1:21" x14ac:dyDescent="0.25">
      <c r="A1502" s="10">
        <v>1095</v>
      </c>
      <c r="B1502" s="3" t="s">
        <v>2206</v>
      </c>
      <c r="C1502" s="3" t="s">
        <v>1986</v>
      </c>
      <c r="D1502" s="3" t="s">
        <v>1</v>
      </c>
      <c r="E1502" s="3" t="s">
        <v>2207</v>
      </c>
      <c r="F1502" s="24">
        <f>('ICT-BD'!I1096)</f>
        <v>12.693207725923974</v>
      </c>
      <c r="G1502" s="24" t="str">
        <f>('ICT-BD'!J1096)</f>
        <v>Algo Frío</v>
      </c>
      <c r="H1502" s="24">
        <f t="shared" si="115"/>
        <v>30.036740448368754</v>
      </c>
      <c r="I1502" s="72">
        <f>('ICA-BD'!L1096)</f>
        <v>59.648148148148152</v>
      </c>
      <c r="J1502" s="72" t="str">
        <f>('ICA-BD'!M1096)</f>
        <v>Aceptable</v>
      </c>
      <c r="K1502" s="72">
        <f t="shared" si="116"/>
        <v>74.157037037037028</v>
      </c>
      <c r="L1502" s="133">
        <f>('IRA-BD'!G1096)</f>
        <v>31</v>
      </c>
      <c r="M1502" s="36" t="str">
        <f>('IRA-BD'!H1096)</f>
        <v>Aceptable</v>
      </c>
      <c r="N1502" s="133">
        <f t="shared" si="117"/>
        <v>31</v>
      </c>
      <c r="O1502" s="80">
        <f t="shared" si="118"/>
        <v>45.064592495135258</v>
      </c>
      <c r="P1502" s="81" t="str">
        <f t="shared" si="119"/>
        <v>Moderado</v>
      </c>
      <c r="Q1502" s="11">
        <v>8</v>
      </c>
      <c r="R1502" s="11" t="s">
        <v>5989</v>
      </c>
      <c r="S1502" s="11">
        <v>4</v>
      </c>
      <c r="T1502" s="11">
        <v>-74.124972049999997</v>
      </c>
      <c r="U1502" s="12">
        <v>4.6241352329999996</v>
      </c>
    </row>
    <row r="1503" spans="1:21" x14ac:dyDescent="0.25">
      <c r="A1503" s="10">
        <v>1683</v>
      </c>
      <c r="B1503" s="3" t="s">
        <v>3215</v>
      </c>
      <c r="C1503" s="3" t="s">
        <v>3044</v>
      </c>
      <c r="D1503" s="3" t="s">
        <v>1</v>
      </c>
      <c r="E1503" s="3" t="s">
        <v>3216</v>
      </c>
      <c r="F1503" s="24">
        <f>('ICT-BD'!I1684)</f>
        <v>12.693207725923974</v>
      </c>
      <c r="G1503" s="24" t="str">
        <f>('ICT-BD'!J1684)</f>
        <v>Algo Frío</v>
      </c>
      <c r="H1503" s="24">
        <f t="shared" si="115"/>
        <v>30.036740448368754</v>
      </c>
      <c r="I1503" s="72">
        <f>('ICA-BD'!L1684)</f>
        <v>59.648148148148152</v>
      </c>
      <c r="J1503" s="72" t="str">
        <f>('ICA-BD'!M1684)</f>
        <v>Aceptable</v>
      </c>
      <c r="K1503" s="72">
        <f t="shared" si="116"/>
        <v>74.157037037037028</v>
      </c>
      <c r="L1503" s="133">
        <f>('IRA-BD'!G1684)</f>
        <v>31</v>
      </c>
      <c r="M1503" s="36" t="str">
        <f>('IRA-BD'!H1684)</f>
        <v>Aceptable</v>
      </c>
      <c r="N1503" s="133">
        <f t="shared" si="117"/>
        <v>31</v>
      </c>
      <c r="O1503" s="80">
        <f t="shared" si="118"/>
        <v>45.064592495135258</v>
      </c>
      <c r="P1503" s="81" t="str">
        <f t="shared" si="119"/>
        <v>Moderado</v>
      </c>
      <c r="Q1503" s="11">
        <v>10</v>
      </c>
      <c r="R1503" s="11" t="s">
        <v>168</v>
      </c>
      <c r="S1503" s="11">
        <v>4</v>
      </c>
      <c r="T1503" s="11">
        <v>-74.084214919999994</v>
      </c>
      <c r="U1503" s="12">
        <v>4.6925458679999998</v>
      </c>
    </row>
    <row r="1504" spans="1:21" x14ac:dyDescent="0.25">
      <c r="A1504" s="10">
        <v>1684</v>
      </c>
      <c r="B1504" s="3" t="s">
        <v>3217</v>
      </c>
      <c r="C1504" s="3" t="s">
        <v>3044</v>
      </c>
      <c r="D1504" s="3" t="s">
        <v>1</v>
      </c>
      <c r="E1504" s="3" t="s">
        <v>3218</v>
      </c>
      <c r="F1504" s="24">
        <f>('ICT-BD'!I1685)</f>
        <v>12.693207725923974</v>
      </c>
      <c r="G1504" s="24" t="str">
        <f>('ICT-BD'!J1685)</f>
        <v>Algo Frío</v>
      </c>
      <c r="H1504" s="24">
        <f t="shared" si="115"/>
        <v>30.036740448368754</v>
      </c>
      <c r="I1504" s="72">
        <f>('ICA-BD'!L1685)</f>
        <v>59.648148148148152</v>
      </c>
      <c r="J1504" s="72" t="str">
        <f>('ICA-BD'!M1685)</f>
        <v>Aceptable</v>
      </c>
      <c r="K1504" s="72">
        <f t="shared" si="116"/>
        <v>74.157037037037028</v>
      </c>
      <c r="L1504" s="133">
        <f>('IRA-BD'!G1685)</f>
        <v>31</v>
      </c>
      <c r="M1504" s="36" t="str">
        <f>('IRA-BD'!H1685)</f>
        <v>Aceptable</v>
      </c>
      <c r="N1504" s="133">
        <f t="shared" si="117"/>
        <v>31</v>
      </c>
      <c r="O1504" s="80">
        <f t="shared" si="118"/>
        <v>45.064592495135258</v>
      </c>
      <c r="P1504" s="81" t="str">
        <f t="shared" si="119"/>
        <v>Moderado</v>
      </c>
      <c r="Q1504" s="11">
        <v>10</v>
      </c>
      <c r="R1504" s="11" t="s">
        <v>168</v>
      </c>
      <c r="S1504" s="11">
        <v>3</v>
      </c>
      <c r="T1504" s="11">
        <v>-74.092857780000003</v>
      </c>
      <c r="U1504" s="12">
        <v>4.6868044119999999</v>
      </c>
    </row>
    <row r="1505" spans="1:21" x14ac:dyDescent="0.25">
      <c r="A1505" s="10">
        <v>1686</v>
      </c>
      <c r="B1505" s="3" t="s">
        <v>3221</v>
      </c>
      <c r="C1505" s="3" t="s">
        <v>3044</v>
      </c>
      <c r="D1505" s="3" t="s">
        <v>1</v>
      </c>
      <c r="E1505" s="3" t="s">
        <v>3222</v>
      </c>
      <c r="F1505" s="24">
        <f>('ICT-BD'!I1687)</f>
        <v>12.693207725923974</v>
      </c>
      <c r="G1505" s="24" t="str">
        <f>('ICT-BD'!J1687)</f>
        <v>Algo Frío</v>
      </c>
      <c r="H1505" s="24">
        <f t="shared" si="115"/>
        <v>30.036740448368754</v>
      </c>
      <c r="I1505" s="72">
        <f>('ICA-BD'!L1687)</f>
        <v>59.648148148148152</v>
      </c>
      <c r="J1505" s="72" t="str">
        <f>('ICA-BD'!M1687)</f>
        <v>Aceptable</v>
      </c>
      <c r="K1505" s="72">
        <f t="shared" si="116"/>
        <v>74.157037037037028</v>
      </c>
      <c r="L1505" s="133">
        <f>('IRA-BD'!G1687)</f>
        <v>31</v>
      </c>
      <c r="M1505" s="36" t="str">
        <f>('IRA-BD'!H1687)</f>
        <v>Aceptable</v>
      </c>
      <c r="N1505" s="133">
        <f t="shared" si="117"/>
        <v>31</v>
      </c>
      <c r="O1505" s="80">
        <f t="shared" si="118"/>
        <v>45.064592495135258</v>
      </c>
      <c r="P1505" s="81" t="str">
        <f t="shared" si="119"/>
        <v>Moderado</v>
      </c>
      <c r="Q1505" s="11">
        <v>10</v>
      </c>
      <c r="R1505" s="11" t="s">
        <v>168</v>
      </c>
      <c r="S1505" s="11">
        <v>3</v>
      </c>
      <c r="T1505" s="11">
        <v>-74.088087799999997</v>
      </c>
      <c r="U1505" s="12">
        <v>4.6830608140000001</v>
      </c>
    </row>
    <row r="1506" spans="1:21" x14ac:dyDescent="0.25">
      <c r="A1506" s="10">
        <v>1688</v>
      </c>
      <c r="B1506" s="3" t="s">
        <v>3225</v>
      </c>
      <c r="C1506" s="3" t="s">
        <v>3044</v>
      </c>
      <c r="D1506" s="3" t="s">
        <v>1</v>
      </c>
      <c r="E1506" s="3" t="s">
        <v>3226</v>
      </c>
      <c r="F1506" s="24">
        <f>('ICT-BD'!I1689)</f>
        <v>12.693207725923974</v>
      </c>
      <c r="G1506" s="24" t="str">
        <f>('ICT-BD'!J1689)</f>
        <v>Algo Frío</v>
      </c>
      <c r="H1506" s="24">
        <f t="shared" si="115"/>
        <v>30.036740448368754</v>
      </c>
      <c r="I1506" s="72">
        <f>('ICA-BD'!L1689)</f>
        <v>59.648148148148152</v>
      </c>
      <c r="J1506" s="72" t="str">
        <f>('ICA-BD'!M1689)</f>
        <v>Aceptable</v>
      </c>
      <c r="K1506" s="72">
        <f t="shared" si="116"/>
        <v>74.157037037037028</v>
      </c>
      <c r="L1506" s="133">
        <f>('IRA-BD'!G1689)</f>
        <v>31</v>
      </c>
      <c r="M1506" s="36" t="str">
        <f>('IRA-BD'!H1689)</f>
        <v>Aceptable</v>
      </c>
      <c r="N1506" s="133">
        <f t="shared" si="117"/>
        <v>31</v>
      </c>
      <c r="O1506" s="80">
        <f t="shared" si="118"/>
        <v>45.064592495135258</v>
      </c>
      <c r="P1506" s="81" t="str">
        <f t="shared" si="119"/>
        <v>Moderado</v>
      </c>
      <c r="Q1506" s="11">
        <v>10</v>
      </c>
      <c r="R1506" s="11" t="s">
        <v>168</v>
      </c>
      <c r="S1506" s="11">
        <v>4</v>
      </c>
      <c r="T1506" s="11">
        <v>-74.086171859999993</v>
      </c>
      <c r="U1506" s="12">
        <v>4.6937461320000002</v>
      </c>
    </row>
    <row r="1507" spans="1:21" x14ac:dyDescent="0.25">
      <c r="A1507" s="10">
        <v>1692</v>
      </c>
      <c r="B1507" s="3" t="s">
        <v>3233</v>
      </c>
      <c r="C1507" s="3" t="s">
        <v>3044</v>
      </c>
      <c r="D1507" s="3" t="s">
        <v>1</v>
      </c>
      <c r="E1507" s="3" t="s">
        <v>3234</v>
      </c>
      <c r="F1507" s="24">
        <f>('ICT-BD'!I1693)</f>
        <v>12.693207725923974</v>
      </c>
      <c r="G1507" s="24" t="str">
        <f>('ICT-BD'!J1693)</f>
        <v>Algo Frío</v>
      </c>
      <c r="H1507" s="24">
        <f t="shared" si="115"/>
        <v>30.036740448368754</v>
      </c>
      <c r="I1507" s="72">
        <f>('ICA-BD'!L1693)</f>
        <v>59.648148148148152</v>
      </c>
      <c r="J1507" s="72" t="str">
        <f>('ICA-BD'!M1693)</f>
        <v>Aceptable</v>
      </c>
      <c r="K1507" s="72">
        <f t="shared" si="116"/>
        <v>74.157037037037028</v>
      </c>
      <c r="L1507" s="133">
        <f>('IRA-BD'!G1693)</f>
        <v>31</v>
      </c>
      <c r="M1507" s="36" t="str">
        <f>('IRA-BD'!H1693)</f>
        <v>Aceptable</v>
      </c>
      <c r="N1507" s="133">
        <f t="shared" si="117"/>
        <v>31</v>
      </c>
      <c r="O1507" s="80">
        <f t="shared" si="118"/>
        <v>45.064592495135258</v>
      </c>
      <c r="P1507" s="81" t="str">
        <f t="shared" si="119"/>
        <v>Moderado</v>
      </c>
      <c r="Q1507" s="11">
        <v>10</v>
      </c>
      <c r="R1507" s="11" t="s">
        <v>168</v>
      </c>
      <c r="S1507" s="11">
        <v>4</v>
      </c>
      <c r="T1507" s="11">
        <v>-74.082163469999998</v>
      </c>
      <c r="U1507" s="12">
        <v>4.6820628190000004</v>
      </c>
    </row>
    <row r="1508" spans="1:21" x14ac:dyDescent="0.25">
      <c r="A1508" s="10">
        <v>1693</v>
      </c>
      <c r="B1508" s="3" t="s">
        <v>3235</v>
      </c>
      <c r="C1508" s="3" t="s">
        <v>3044</v>
      </c>
      <c r="D1508" s="3" t="s">
        <v>1</v>
      </c>
      <c r="E1508" s="3" t="s">
        <v>3236</v>
      </c>
      <c r="F1508" s="24">
        <f>('ICT-BD'!I1694)</f>
        <v>12.693207725923974</v>
      </c>
      <c r="G1508" s="24" t="str">
        <f>('ICT-BD'!J1694)</f>
        <v>Algo Frío</v>
      </c>
      <c r="H1508" s="24">
        <f t="shared" si="115"/>
        <v>30.036740448368754</v>
      </c>
      <c r="I1508" s="72">
        <f>('ICA-BD'!L1694)</f>
        <v>59.648148148148152</v>
      </c>
      <c r="J1508" s="72" t="str">
        <f>('ICA-BD'!M1694)</f>
        <v>Aceptable</v>
      </c>
      <c r="K1508" s="72">
        <f t="shared" si="116"/>
        <v>74.157037037037028</v>
      </c>
      <c r="L1508" s="133">
        <f>('IRA-BD'!G1694)</f>
        <v>31</v>
      </c>
      <c r="M1508" s="36" t="str">
        <f>('IRA-BD'!H1694)</f>
        <v>Aceptable</v>
      </c>
      <c r="N1508" s="133">
        <f t="shared" si="117"/>
        <v>31</v>
      </c>
      <c r="O1508" s="80">
        <f t="shared" si="118"/>
        <v>45.064592495135258</v>
      </c>
      <c r="P1508" s="81" t="str">
        <f t="shared" si="119"/>
        <v>Moderado</v>
      </c>
      <c r="Q1508" s="11">
        <v>10</v>
      </c>
      <c r="R1508" s="11" t="s">
        <v>168</v>
      </c>
      <c r="S1508" s="11">
        <v>4</v>
      </c>
      <c r="T1508" s="11">
        <v>-74.082334160000002</v>
      </c>
      <c r="U1508" s="12">
        <v>4.6919973930000003</v>
      </c>
    </row>
    <row r="1509" spans="1:21" x14ac:dyDescent="0.25">
      <c r="A1509" s="10">
        <v>2501</v>
      </c>
      <c r="B1509" s="3" t="s">
        <v>4602</v>
      </c>
      <c r="C1509" s="3" t="s">
        <v>3696</v>
      </c>
      <c r="D1509" s="3" t="s">
        <v>1</v>
      </c>
      <c r="E1509" s="3" t="s">
        <v>4603</v>
      </c>
      <c r="F1509" s="24">
        <f>('ICT-BD'!I2502)</f>
        <v>12.787110239631197</v>
      </c>
      <c r="G1509" s="24" t="str">
        <f>('ICT-BD'!J2502)</f>
        <v>Algo Frío</v>
      </c>
      <c r="H1509" s="24">
        <f t="shared" si="115"/>
        <v>28.801181057484246</v>
      </c>
      <c r="I1509" s="72">
        <f>('ICA-BD'!L2502)</f>
        <v>57.648148148148152</v>
      </c>
      <c r="J1509" s="72" t="str">
        <f>('ICA-BD'!M2502)</f>
        <v>Aceptable</v>
      </c>
      <c r="K1509" s="72">
        <f t="shared" si="116"/>
        <v>75.277037037037033</v>
      </c>
      <c r="L1509" s="133">
        <f>('IRA-BD'!G2502)</f>
        <v>31</v>
      </c>
      <c r="M1509" s="36" t="str">
        <f>('IRA-BD'!H2502)</f>
        <v>Aceptable</v>
      </c>
      <c r="N1509" s="133">
        <f t="shared" si="117"/>
        <v>31</v>
      </c>
      <c r="O1509" s="80">
        <f t="shared" si="118"/>
        <v>45.026072698173756</v>
      </c>
      <c r="P1509" s="81" t="str">
        <f t="shared" si="119"/>
        <v>Moderado</v>
      </c>
      <c r="Q1509" s="11">
        <v>11</v>
      </c>
      <c r="R1509" s="11" t="s">
        <v>166</v>
      </c>
      <c r="S1509" s="11">
        <v>4</v>
      </c>
      <c r="T1509" s="11">
        <v>-74.067788280000002</v>
      </c>
      <c r="U1509" s="12">
        <v>4.7243151809999997</v>
      </c>
    </row>
    <row r="1510" spans="1:21" x14ac:dyDescent="0.25">
      <c r="A1510" s="10">
        <v>2502</v>
      </c>
      <c r="B1510" s="3" t="s">
        <v>4604</v>
      </c>
      <c r="C1510" s="3" t="s">
        <v>3696</v>
      </c>
      <c r="D1510" s="3" t="s">
        <v>1</v>
      </c>
      <c r="E1510" s="3" t="s">
        <v>4605</v>
      </c>
      <c r="F1510" s="24">
        <f>('ICT-BD'!I2503)</f>
        <v>12.787110239631197</v>
      </c>
      <c r="G1510" s="24" t="str">
        <f>('ICT-BD'!J2503)</f>
        <v>Algo Frío</v>
      </c>
      <c r="H1510" s="24">
        <f t="shared" si="115"/>
        <v>28.801181057484246</v>
      </c>
      <c r="I1510" s="72">
        <f>('ICA-BD'!L2503)</f>
        <v>57.648148148148152</v>
      </c>
      <c r="J1510" s="72" t="str">
        <f>('ICA-BD'!M2503)</f>
        <v>Aceptable</v>
      </c>
      <c r="K1510" s="72">
        <f t="shared" si="116"/>
        <v>75.277037037037033</v>
      </c>
      <c r="L1510" s="133">
        <f>('IRA-BD'!G2503)</f>
        <v>31</v>
      </c>
      <c r="M1510" s="36" t="str">
        <f>('IRA-BD'!H2503)</f>
        <v>Aceptable</v>
      </c>
      <c r="N1510" s="133">
        <f t="shared" si="117"/>
        <v>31</v>
      </c>
      <c r="O1510" s="80">
        <f t="shared" si="118"/>
        <v>45.026072698173756</v>
      </c>
      <c r="P1510" s="81" t="str">
        <f t="shared" si="119"/>
        <v>Moderado</v>
      </c>
      <c r="Q1510" s="11">
        <v>11</v>
      </c>
      <c r="R1510" s="11" t="s">
        <v>166</v>
      </c>
      <c r="S1510" s="11">
        <v>5</v>
      </c>
      <c r="T1510" s="11">
        <v>-74.067698640000003</v>
      </c>
      <c r="U1510" s="12">
        <v>4.7251853160000001</v>
      </c>
    </row>
    <row r="1511" spans="1:21" x14ac:dyDescent="0.25">
      <c r="A1511" s="10">
        <v>2505</v>
      </c>
      <c r="B1511" s="3" t="s">
        <v>4610</v>
      </c>
      <c r="C1511" s="3" t="s">
        <v>3696</v>
      </c>
      <c r="D1511" s="3" t="s">
        <v>1</v>
      </c>
      <c r="E1511" s="3" t="s">
        <v>4611</v>
      </c>
      <c r="F1511" s="24">
        <f>('ICT-BD'!I2506)</f>
        <v>12.787110239631197</v>
      </c>
      <c r="G1511" s="24" t="str">
        <f>('ICT-BD'!J2506)</f>
        <v>Algo Frío</v>
      </c>
      <c r="H1511" s="24">
        <f t="shared" si="115"/>
        <v>28.801181057484246</v>
      </c>
      <c r="I1511" s="72">
        <f>('ICA-BD'!L2506)</f>
        <v>57.648148148148152</v>
      </c>
      <c r="J1511" s="72" t="str">
        <f>('ICA-BD'!M2506)</f>
        <v>Aceptable</v>
      </c>
      <c r="K1511" s="72">
        <f t="shared" si="116"/>
        <v>75.277037037037033</v>
      </c>
      <c r="L1511" s="133">
        <f>('IRA-BD'!G2506)</f>
        <v>31</v>
      </c>
      <c r="M1511" s="36" t="str">
        <f>('IRA-BD'!H2506)</f>
        <v>Aceptable</v>
      </c>
      <c r="N1511" s="133">
        <f t="shared" si="117"/>
        <v>31</v>
      </c>
      <c r="O1511" s="80">
        <f t="shared" si="118"/>
        <v>45.026072698173756</v>
      </c>
      <c r="P1511" s="81" t="str">
        <f t="shared" si="119"/>
        <v>Moderado</v>
      </c>
      <c r="Q1511" s="11">
        <v>11</v>
      </c>
      <c r="R1511" s="11" t="s">
        <v>166</v>
      </c>
      <c r="S1511" s="11">
        <v>6</v>
      </c>
      <c r="T1511" s="11">
        <v>-74.075359340000006</v>
      </c>
      <c r="U1511" s="12">
        <v>4.7281582029999996</v>
      </c>
    </row>
    <row r="1512" spans="1:21" x14ac:dyDescent="0.25">
      <c r="A1512" s="10">
        <v>2510</v>
      </c>
      <c r="B1512" s="3" t="s">
        <v>4619</v>
      </c>
      <c r="C1512" s="3" t="s">
        <v>3696</v>
      </c>
      <c r="D1512" s="3" t="s">
        <v>1</v>
      </c>
      <c r="E1512" s="3" t="s">
        <v>4620</v>
      </c>
      <c r="F1512" s="24">
        <f>('ICT-BD'!I2511)</f>
        <v>12.787110239631197</v>
      </c>
      <c r="G1512" s="24" t="str">
        <f>('ICT-BD'!J2511)</f>
        <v>Algo Frío</v>
      </c>
      <c r="H1512" s="24">
        <f t="shared" si="115"/>
        <v>28.801181057484246</v>
      </c>
      <c r="I1512" s="72">
        <f>('ICA-BD'!L2511)</f>
        <v>57.648148148148152</v>
      </c>
      <c r="J1512" s="72" t="str">
        <f>('ICA-BD'!M2511)</f>
        <v>Aceptable</v>
      </c>
      <c r="K1512" s="72">
        <f t="shared" si="116"/>
        <v>75.277037037037033</v>
      </c>
      <c r="L1512" s="133">
        <f>('IRA-BD'!G2511)</f>
        <v>31</v>
      </c>
      <c r="M1512" s="36" t="str">
        <f>('IRA-BD'!H2511)</f>
        <v>Aceptable</v>
      </c>
      <c r="N1512" s="133">
        <f t="shared" si="117"/>
        <v>31</v>
      </c>
      <c r="O1512" s="80">
        <f t="shared" si="118"/>
        <v>45.026072698173756</v>
      </c>
      <c r="P1512" s="81" t="str">
        <f t="shared" si="119"/>
        <v>Moderado</v>
      </c>
      <c r="Q1512" s="11">
        <v>11</v>
      </c>
      <c r="R1512" s="11" t="s">
        <v>166</v>
      </c>
      <c r="S1512" s="11">
        <v>4</v>
      </c>
      <c r="T1512" s="11">
        <v>-74.062056609999999</v>
      </c>
      <c r="U1512" s="12">
        <v>4.7239321739999998</v>
      </c>
    </row>
    <row r="1513" spans="1:21" x14ac:dyDescent="0.25">
      <c r="A1513" s="10">
        <v>2764</v>
      </c>
      <c r="B1513" s="3" t="s">
        <v>5055</v>
      </c>
      <c r="C1513" s="3" t="s">
        <v>4984</v>
      </c>
      <c r="D1513" s="3" t="s">
        <v>1</v>
      </c>
      <c r="E1513" s="3" t="s">
        <v>5056</v>
      </c>
      <c r="F1513" s="24">
        <f>('ICT-BD'!I2765)</f>
        <v>13.134966695503696</v>
      </c>
      <c r="G1513" s="24" t="str">
        <f>('ICT-BD'!J2765)</f>
        <v xml:space="preserve">Frío </v>
      </c>
      <c r="H1513" s="24">
        <f t="shared" si="115"/>
        <v>25.539911901267153</v>
      </c>
      <c r="I1513" s="72">
        <f>('ICA-BD'!L2765)</f>
        <v>52.092592592592595</v>
      </c>
      <c r="J1513" s="72" t="str">
        <f>('ICA-BD'!M2765)</f>
        <v>Aceptable</v>
      </c>
      <c r="K1513" s="72">
        <f t="shared" si="116"/>
        <v>78.388148148148147</v>
      </c>
      <c r="L1513" s="133">
        <f>('IRA-BD'!G2765)</f>
        <v>31</v>
      </c>
      <c r="M1513" s="36" t="str">
        <f>('IRA-BD'!H2765)</f>
        <v>Aceptable</v>
      </c>
      <c r="N1513" s="133">
        <f t="shared" si="117"/>
        <v>31</v>
      </c>
      <c r="O1513" s="80">
        <f t="shared" si="118"/>
        <v>44.976020016471772</v>
      </c>
      <c r="P1513" s="81" t="str">
        <f t="shared" si="119"/>
        <v>Moderado</v>
      </c>
      <c r="Q1513" s="11">
        <v>12</v>
      </c>
      <c r="R1513" s="11" t="s">
        <v>172</v>
      </c>
      <c r="S1513" s="11">
        <v>4</v>
      </c>
      <c r="T1513" s="11">
        <v>-74.083559440000002</v>
      </c>
      <c r="U1513" s="12">
        <v>4.664981075</v>
      </c>
    </row>
    <row r="1514" spans="1:21" x14ac:dyDescent="0.25">
      <c r="A1514" s="10">
        <v>1599</v>
      </c>
      <c r="B1514" s="3" t="s">
        <v>3069</v>
      </c>
      <c r="C1514" s="3" t="s">
        <v>3044</v>
      </c>
      <c r="D1514" s="3" t="s">
        <v>1</v>
      </c>
      <c r="E1514" s="3" t="s">
        <v>3070</v>
      </c>
      <c r="F1514" s="24">
        <f>('ICT-BD'!I1600)</f>
        <v>13.061340200573744</v>
      </c>
      <c r="G1514" s="24" t="str">
        <f>('ICT-BD'!J1600)</f>
        <v>Algo Frío</v>
      </c>
      <c r="H1514" s="24">
        <f t="shared" si="115"/>
        <v>26.508681571398103</v>
      </c>
      <c r="I1514" s="72">
        <f>('ICA-BD'!L1600)</f>
        <v>54.092592592592595</v>
      </c>
      <c r="J1514" s="72" t="str">
        <f>('ICA-BD'!M1600)</f>
        <v>Aceptable</v>
      </c>
      <c r="K1514" s="72">
        <f t="shared" si="116"/>
        <v>77.268148148148143</v>
      </c>
      <c r="L1514" s="133">
        <f>('IRA-BD'!G1600)</f>
        <v>31</v>
      </c>
      <c r="M1514" s="36" t="str">
        <f>('IRA-BD'!H1600)</f>
        <v>Aceptable</v>
      </c>
      <c r="N1514" s="133">
        <f t="shared" si="117"/>
        <v>31</v>
      </c>
      <c r="O1514" s="80">
        <f t="shared" si="118"/>
        <v>44.925609906515412</v>
      </c>
      <c r="P1514" s="81" t="str">
        <f t="shared" si="119"/>
        <v>Moderado</v>
      </c>
      <c r="Q1514" s="11">
        <v>10</v>
      </c>
      <c r="R1514" s="11" t="s">
        <v>169</v>
      </c>
      <c r="S1514" s="11">
        <v>4</v>
      </c>
      <c r="T1514" s="11">
        <v>-74.103148360000006</v>
      </c>
      <c r="U1514" s="12">
        <v>4.6718655419999999</v>
      </c>
    </row>
    <row r="1515" spans="1:21" x14ac:dyDescent="0.25">
      <c r="A1515" s="10">
        <v>1611</v>
      </c>
      <c r="B1515" s="3" t="s">
        <v>3087</v>
      </c>
      <c r="C1515" s="3" t="s">
        <v>3044</v>
      </c>
      <c r="D1515" s="3" t="s">
        <v>1</v>
      </c>
      <c r="E1515" s="3" t="s">
        <v>3070</v>
      </c>
      <c r="F1515" s="24">
        <f>('ICT-BD'!I1612)</f>
        <v>13.061340200573744</v>
      </c>
      <c r="G1515" s="24" t="str">
        <f>('ICT-BD'!J1612)</f>
        <v>Algo Frío</v>
      </c>
      <c r="H1515" s="24">
        <f t="shared" si="115"/>
        <v>26.508681571398103</v>
      </c>
      <c r="I1515" s="72">
        <f>('ICA-BD'!L1612)</f>
        <v>54.092592592592595</v>
      </c>
      <c r="J1515" s="72" t="str">
        <f>('ICA-BD'!M1612)</f>
        <v>Aceptable</v>
      </c>
      <c r="K1515" s="72">
        <f t="shared" si="116"/>
        <v>77.268148148148143</v>
      </c>
      <c r="L1515" s="133">
        <f>('IRA-BD'!G1612)</f>
        <v>31</v>
      </c>
      <c r="M1515" s="36" t="str">
        <f>('IRA-BD'!H1612)</f>
        <v>Aceptable</v>
      </c>
      <c r="N1515" s="133">
        <f t="shared" si="117"/>
        <v>31</v>
      </c>
      <c r="O1515" s="80">
        <f t="shared" si="118"/>
        <v>44.925609906515412</v>
      </c>
      <c r="P1515" s="81" t="str">
        <f t="shared" si="119"/>
        <v>Moderado</v>
      </c>
      <c r="Q1515" s="11">
        <v>10</v>
      </c>
      <c r="R1515" s="11" t="s">
        <v>169</v>
      </c>
      <c r="S1515" s="11">
        <v>4</v>
      </c>
      <c r="T1515" s="11">
        <v>-74.104058910000006</v>
      </c>
      <c r="U1515" s="12">
        <v>4.6703144070000002</v>
      </c>
    </row>
    <row r="1516" spans="1:21" x14ac:dyDescent="0.25">
      <c r="A1516" s="10">
        <v>1652</v>
      </c>
      <c r="B1516" s="3" t="s">
        <v>3158</v>
      </c>
      <c r="C1516" s="3" t="s">
        <v>3044</v>
      </c>
      <c r="D1516" s="3" t="s">
        <v>1</v>
      </c>
      <c r="E1516" s="3" t="s">
        <v>3159</v>
      </c>
      <c r="F1516" s="24">
        <f>('ICT-BD'!I1653)</f>
        <v>13.061340200573744</v>
      </c>
      <c r="G1516" s="24" t="str">
        <f>('ICT-BD'!J1653)</f>
        <v>Algo Frío</v>
      </c>
      <c r="H1516" s="24">
        <f t="shared" si="115"/>
        <v>26.508681571398103</v>
      </c>
      <c r="I1516" s="72">
        <f>('ICA-BD'!L1653)</f>
        <v>54.092592592592595</v>
      </c>
      <c r="J1516" s="72" t="str">
        <f>('ICA-BD'!M1653)</f>
        <v>Aceptable</v>
      </c>
      <c r="K1516" s="72">
        <f t="shared" si="116"/>
        <v>77.268148148148143</v>
      </c>
      <c r="L1516" s="133">
        <f>('IRA-BD'!G1653)</f>
        <v>31</v>
      </c>
      <c r="M1516" s="36" t="str">
        <f>('IRA-BD'!H1653)</f>
        <v>Aceptable</v>
      </c>
      <c r="N1516" s="133">
        <f t="shared" si="117"/>
        <v>31</v>
      </c>
      <c r="O1516" s="80">
        <f t="shared" si="118"/>
        <v>44.925609906515412</v>
      </c>
      <c r="P1516" s="81" t="str">
        <f t="shared" si="119"/>
        <v>Moderado</v>
      </c>
      <c r="Q1516" s="11">
        <v>10</v>
      </c>
      <c r="R1516" s="11" t="s">
        <v>168</v>
      </c>
      <c r="S1516" s="11">
        <v>3</v>
      </c>
      <c r="T1516" s="11">
        <v>-74.092393479999998</v>
      </c>
      <c r="U1516" s="12">
        <v>4.6797958660000001</v>
      </c>
    </row>
    <row r="1517" spans="1:21" x14ac:dyDescent="0.25">
      <c r="A1517" s="10">
        <v>1660</v>
      </c>
      <c r="B1517" s="3" t="s">
        <v>3174</v>
      </c>
      <c r="C1517" s="3" t="s">
        <v>3044</v>
      </c>
      <c r="D1517" s="3" t="s">
        <v>1</v>
      </c>
      <c r="E1517" s="3" t="s">
        <v>3175</v>
      </c>
      <c r="F1517" s="24">
        <f>('ICT-BD'!I1661)</f>
        <v>13.061340200573744</v>
      </c>
      <c r="G1517" s="24" t="str">
        <f>('ICT-BD'!J1661)</f>
        <v>Algo Frío</v>
      </c>
      <c r="H1517" s="24">
        <f t="shared" si="115"/>
        <v>26.508681571398103</v>
      </c>
      <c r="I1517" s="72">
        <f>('ICA-BD'!L1661)</f>
        <v>54.092592592592595</v>
      </c>
      <c r="J1517" s="72" t="str">
        <f>('ICA-BD'!M1661)</f>
        <v>Aceptable</v>
      </c>
      <c r="K1517" s="72">
        <f t="shared" si="116"/>
        <v>77.268148148148143</v>
      </c>
      <c r="L1517" s="133">
        <f>('IRA-BD'!G1661)</f>
        <v>31</v>
      </c>
      <c r="M1517" s="36" t="str">
        <f>('IRA-BD'!H1661)</f>
        <v>Aceptable</v>
      </c>
      <c r="N1517" s="133">
        <f t="shared" si="117"/>
        <v>31</v>
      </c>
      <c r="O1517" s="80">
        <f t="shared" si="118"/>
        <v>44.925609906515412</v>
      </c>
      <c r="P1517" s="81" t="str">
        <f t="shared" si="119"/>
        <v>Moderado</v>
      </c>
      <c r="Q1517" s="11">
        <v>10</v>
      </c>
      <c r="R1517" s="11" t="s">
        <v>168</v>
      </c>
      <c r="S1517" s="11">
        <v>3</v>
      </c>
      <c r="T1517" s="11">
        <v>-74.091791459999996</v>
      </c>
      <c r="U1517" s="12">
        <v>4.675480136</v>
      </c>
    </row>
    <row r="1518" spans="1:21" x14ac:dyDescent="0.25">
      <c r="A1518" s="10">
        <v>1661</v>
      </c>
      <c r="B1518" s="3" t="s">
        <v>3176</v>
      </c>
      <c r="C1518" s="3" t="s">
        <v>3044</v>
      </c>
      <c r="D1518" s="3" t="s">
        <v>1</v>
      </c>
      <c r="E1518" s="3" t="s">
        <v>3177</v>
      </c>
      <c r="F1518" s="24">
        <f>('ICT-BD'!I1662)</f>
        <v>13.061340200573744</v>
      </c>
      <c r="G1518" s="24" t="str">
        <f>('ICT-BD'!J1662)</f>
        <v>Algo Frío</v>
      </c>
      <c r="H1518" s="24">
        <f t="shared" si="115"/>
        <v>26.508681571398103</v>
      </c>
      <c r="I1518" s="72">
        <f>('ICA-BD'!L1662)</f>
        <v>54.092592592592595</v>
      </c>
      <c r="J1518" s="72" t="str">
        <f>('ICA-BD'!M1662)</f>
        <v>Aceptable</v>
      </c>
      <c r="K1518" s="72">
        <f t="shared" si="116"/>
        <v>77.268148148148143</v>
      </c>
      <c r="L1518" s="133">
        <f>('IRA-BD'!G1662)</f>
        <v>31</v>
      </c>
      <c r="M1518" s="36" t="str">
        <f>('IRA-BD'!H1662)</f>
        <v>Aceptable</v>
      </c>
      <c r="N1518" s="133">
        <f t="shared" si="117"/>
        <v>31</v>
      </c>
      <c r="O1518" s="80">
        <f t="shared" si="118"/>
        <v>44.925609906515412</v>
      </c>
      <c r="P1518" s="81" t="str">
        <f t="shared" si="119"/>
        <v>Moderado</v>
      </c>
      <c r="Q1518" s="11">
        <v>10</v>
      </c>
      <c r="R1518" s="11" t="s">
        <v>168</v>
      </c>
      <c r="S1518" s="11">
        <v>3</v>
      </c>
      <c r="T1518" s="11">
        <v>-74.090222769999997</v>
      </c>
      <c r="U1518" s="12">
        <v>4.6763606490000003</v>
      </c>
    </row>
    <row r="1519" spans="1:21" x14ac:dyDescent="0.25">
      <c r="A1519" s="10">
        <v>1667</v>
      </c>
      <c r="B1519" s="3" t="s">
        <v>3188</v>
      </c>
      <c r="C1519" s="3" t="s">
        <v>3044</v>
      </c>
      <c r="D1519" s="3" t="s">
        <v>1</v>
      </c>
      <c r="E1519" s="3" t="s">
        <v>3189</v>
      </c>
      <c r="F1519" s="24">
        <f>('ICT-BD'!I1668)</f>
        <v>13.061340200573744</v>
      </c>
      <c r="G1519" s="24" t="str">
        <f>('ICT-BD'!J1668)</f>
        <v>Algo Frío</v>
      </c>
      <c r="H1519" s="24">
        <f t="shared" si="115"/>
        <v>26.508681571398103</v>
      </c>
      <c r="I1519" s="72">
        <f>('ICA-BD'!L1668)</f>
        <v>54.092592592592595</v>
      </c>
      <c r="J1519" s="72" t="str">
        <f>('ICA-BD'!M1668)</f>
        <v>Aceptable</v>
      </c>
      <c r="K1519" s="72">
        <f t="shared" si="116"/>
        <v>77.268148148148143</v>
      </c>
      <c r="L1519" s="133">
        <f>('IRA-BD'!G1668)</f>
        <v>31</v>
      </c>
      <c r="M1519" s="36" t="str">
        <f>('IRA-BD'!H1668)</f>
        <v>Aceptable</v>
      </c>
      <c r="N1519" s="133">
        <f t="shared" si="117"/>
        <v>31</v>
      </c>
      <c r="O1519" s="80">
        <f t="shared" si="118"/>
        <v>44.925609906515412</v>
      </c>
      <c r="P1519" s="81" t="str">
        <f t="shared" si="119"/>
        <v>Moderado</v>
      </c>
      <c r="Q1519" s="11">
        <v>10</v>
      </c>
      <c r="R1519" s="11" t="s">
        <v>168</v>
      </c>
      <c r="S1519" s="11">
        <v>3</v>
      </c>
      <c r="T1519" s="11">
        <v>-74.088046489999996</v>
      </c>
      <c r="U1519" s="12">
        <v>4.6762741349999999</v>
      </c>
    </row>
    <row r="1520" spans="1:21" x14ac:dyDescent="0.25">
      <c r="A1520" s="10">
        <v>1668</v>
      </c>
      <c r="B1520" s="3" t="s">
        <v>3190</v>
      </c>
      <c r="C1520" s="3" t="s">
        <v>3044</v>
      </c>
      <c r="D1520" s="3" t="s">
        <v>1</v>
      </c>
      <c r="E1520" s="3" t="s">
        <v>3191</v>
      </c>
      <c r="F1520" s="24">
        <f>('ICT-BD'!I1669)</f>
        <v>13.061340200573744</v>
      </c>
      <c r="G1520" s="24" t="str">
        <f>('ICT-BD'!J1669)</f>
        <v>Algo Frío</v>
      </c>
      <c r="H1520" s="24">
        <f t="shared" si="115"/>
        <v>26.508681571398103</v>
      </c>
      <c r="I1520" s="72">
        <f>('ICA-BD'!L1669)</f>
        <v>54.092592592592595</v>
      </c>
      <c r="J1520" s="72" t="str">
        <f>('ICA-BD'!M1669)</f>
        <v>Aceptable</v>
      </c>
      <c r="K1520" s="72">
        <f t="shared" si="116"/>
        <v>77.268148148148143</v>
      </c>
      <c r="L1520" s="133">
        <f>('IRA-BD'!G1669)</f>
        <v>31</v>
      </c>
      <c r="M1520" s="36" t="str">
        <f>('IRA-BD'!H1669)</f>
        <v>Aceptable</v>
      </c>
      <c r="N1520" s="133">
        <f t="shared" si="117"/>
        <v>31</v>
      </c>
      <c r="O1520" s="80">
        <f t="shared" si="118"/>
        <v>44.925609906515412</v>
      </c>
      <c r="P1520" s="81" t="str">
        <f t="shared" si="119"/>
        <v>Moderado</v>
      </c>
      <c r="Q1520" s="11">
        <v>10</v>
      </c>
      <c r="R1520" s="11" t="s">
        <v>168</v>
      </c>
      <c r="S1520" s="11">
        <v>3</v>
      </c>
      <c r="T1520" s="11">
        <v>-74.098574909999996</v>
      </c>
      <c r="U1520" s="12">
        <v>4.6700885430000003</v>
      </c>
    </row>
    <row r="1521" spans="1:21" x14ac:dyDescent="0.25">
      <c r="A1521" s="10">
        <v>1676</v>
      </c>
      <c r="B1521" s="3" t="s">
        <v>3203</v>
      </c>
      <c r="C1521" s="3" t="s">
        <v>3044</v>
      </c>
      <c r="D1521" s="3" t="s">
        <v>1</v>
      </c>
      <c r="E1521" s="3" t="s">
        <v>3204</v>
      </c>
      <c r="F1521" s="24">
        <f>('ICT-BD'!I1677)</f>
        <v>13.061340200573744</v>
      </c>
      <c r="G1521" s="24" t="str">
        <f>('ICT-BD'!J1677)</f>
        <v>Algo Frío</v>
      </c>
      <c r="H1521" s="24">
        <f t="shared" si="115"/>
        <v>26.508681571398103</v>
      </c>
      <c r="I1521" s="72">
        <f>('ICA-BD'!L1677)</f>
        <v>54.092592592592595</v>
      </c>
      <c r="J1521" s="72" t="str">
        <f>('ICA-BD'!M1677)</f>
        <v>Aceptable</v>
      </c>
      <c r="K1521" s="72">
        <f t="shared" si="116"/>
        <v>77.268148148148143</v>
      </c>
      <c r="L1521" s="133">
        <f>('IRA-BD'!G1677)</f>
        <v>31</v>
      </c>
      <c r="M1521" s="36" t="str">
        <f>('IRA-BD'!H1677)</f>
        <v>Aceptable</v>
      </c>
      <c r="N1521" s="133">
        <f t="shared" si="117"/>
        <v>31</v>
      </c>
      <c r="O1521" s="80">
        <f t="shared" si="118"/>
        <v>44.925609906515412</v>
      </c>
      <c r="P1521" s="81" t="str">
        <f t="shared" si="119"/>
        <v>Moderado</v>
      </c>
      <c r="Q1521" s="11">
        <v>10</v>
      </c>
      <c r="R1521" s="11" t="s">
        <v>168</v>
      </c>
      <c r="S1521" s="11">
        <v>4</v>
      </c>
      <c r="T1521" s="11">
        <v>-74.08520695</v>
      </c>
      <c r="U1521" s="12">
        <v>4.6794295159999999</v>
      </c>
    </row>
    <row r="1522" spans="1:21" x14ac:dyDescent="0.25">
      <c r="A1522" s="10">
        <v>1677</v>
      </c>
      <c r="B1522" s="3" t="s">
        <v>3205</v>
      </c>
      <c r="C1522" s="3" t="s">
        <v>3044</v>
      </c>
      <c r="D1522" s="3" t="s">
        <v>1</v>
      </c>
      <c r="E1522" s="3" t="s">
        <v>3206</v>
      </c>
      <c r="F1522" s="24">
        <f>('ICT-BD'!I1678)</f>
        <v>13.061340200573744</v>
      </c>
      <c r="G1522" s="24" t="str">
        <f>('ICT-BD'!J1678)</f>
        <v>Algo Frío</v>
      </c>
      <c r="H1522" s="24">
        <f t="shared" si="115"/>
        <v>26.508681571398103</v>
      </c>
      <c r="I1522" s="72">
        <f>('ICA-BD'!L1678)</f>
        <v>54.092592592592595</v>
      </c>
      <c r="J1522" s="72" t="str">
        <f>('ICA-BD'!M1678)</f>
        <v>Aceptable</v>
      </c>
      <c r="K1522" s="72">
        <f t="shared" si="116"/>
        <v>77.268148148148143</v>
      </c>
      <c r="L1522" s="133">
        <f>('IRA-BD'!G1678)</f>
        <v>31</v>
      </c>
      <c r="M1522" s="36" t="str">
        <f>('IRA-BD'!H1678)</f>
        <v>Aceptable</v>
      </c>
      <c r="N1522" s="133">
        <f t="shared" si="117"/>
        <v>31</v>
      </c>
      <c r="O1522" s="80">
        <f t="shared" si="118"/>
        <v>44.925609906515412</v>
      </c>
      <c r="P1522" s="81" t="str">
        <f t="shared" si="119"/>
        <v>Moderado</v>
      </c>
      <c r="Q1522" s="11">
        <v>10</v>
      </c>
      <c r="R1522" s="11" t="s">
        <v>168</v>
      </c>
      <c r="S1522" s="11">
        <v>3</v>
      </c>
      <c r="T1522" s="11">
        <v>-74.100810240000001</v>
      </c>
      <c r="U1522" s="12">
        <v>4.6765755029999996</v>
      </c>
    </row>
    <row r="1523" spans="1:21" x14ac:dyDescent="0.25">
      <c r="A1523" s="10">
        <v>1679</v>
      </c>
      <c r="B1523" s="3" t="s">
        <v>3209</v>
      </c>
      <c r="C1523" s="3" t="s">
        <v>3044</v>
      </c>
      <c r="D1523" s="3" t="s">
        <v>1</v>
      </c>
      <c r="E1523" s="3" t="s">
        <v>3210</v>
      </c>
      <c r="F1523" s="24">
        <f>('ICT-BD'!I1680)</f>
        <v>13.061340200573744</v>
      </c>
      <c r="G1523" s="24" t="str">
        <f>('ICT-BD'!J1680)</f>
        <v>Algo Frío</v>
      </c>
      <c r="H1523" s="24">
        <f t="shared" si="115"/>
        <v>26.508681571398103</v>
      </c>
      <c r="I1523" s="72">
        <f>('ICA-BD'!L1680)</f>
        <v>54.092592592592595</v>
      </c>
      <c r="J1523" s="72" t="str">
        <f>('ICA-BD'!M1680)</f>
        <v>Aceptable</v>
      </c>
      <c r="K1523" s="72">
        <f t="shared" si="116"/>
        <v>77.268148148148143</v>
      </c>
      <c r="L1523" s="133">
        <f>('IRA-BD'!G1680)</f>
        <v>31</v>
      </c>
      <c r="M1523" s="36" t="str">
        <f>('IRA-BD'!H1680)</f>
        <v>Aceptable</v>
      </c>
      <c r="N1523" s="133">
        <f t="shared" si="117"/>
        <v>31</v>
      </c>
      <c r="O1523" s="80">
        <f t="shared" si="118"/>
        <v>44.925609906515412</v>
      </c>
      <c r="P1523" s="81" t="str">
        <f t="shared" si="119"/>
        <v>Moderado</v>
      </c>
      <c r="Q1523" s="11">
        <v>10</v>
      </c>
      <c r="R1523" s="11" t="s">
        <v>168</v>
      </c>
      <c r="S1523" s="11">
        <v>3</v>
      </c>
      <c r="T1523" s="11">
        <v>-74.091972819999995</v>
      </c>
      <c r="U1523" s="12">
        <v>4.6769130199999998</v>
      </c>
    </row>
    <row r="1524" spans="1:21" x14ac:dyDescent="0.25">
      <c r="A1524" s="10">
        <v>3023</v>
      </c>
      <c r="B1524" s="3" t="s">
        <v>5500</v>
      </c>
      <c r="C1524" s="3" t="s">
        <v>5354</v>
      </c>
      <c r="D1524" s="3" t="s">
        <v>1</v>
      </c>
      <c r="E1524" s="3" t="s">
        <v>5497</v>
      </c>
      <c r="F1524" s="24">
        <f>('ICT-BD'!I3024)</f>
        <v>12.693207725923974</v>
      </c>
      <c r="G1524" s="24" t="str">
        <f>('ICT-BD'!J3024)</f>
        <v>Algo Frío</v>
      </c>
      <c r="H1524" s="24">
        <f t="shared" si="115"/>
        <v>30.036740448368754</v>
      </c>
      <c r="I1524" s="72">
        <f>('ICA-BD'!L3024)</f>
        <v>60.870370370370367</v>
      </c>
      <c r="J1524" s="72" t="str">
        <f>('ICA-BD'!M3024)</f>
        <v>Aceptable</v>
      </c>
      <c r="K1524" s="72">
        <f t="shared" si="116"/>
        <v>73.472592592592591</v>
      </c>
      <c r="L1524" s="133">
        <f>('IRA-BD'!G3024)</f>
        <v>31</v>
      </c>
      <c r="M1524" s="36" t="str">
        <f>('IRA-BD'!H3024)</f>
        <v>Aceptable</v>
      </c>
      <c r="N1524" s="133">
        <f t="shared" si="117"/>
        <v>31</v>
      </c>
      <c r="O1524" s="80">
        <f t="shared" si="118"/>
        <v>44.836444346987115</v>
      </c>
      <c r="P1524" s="81" t="str">
        <f t="shared" si="119"/>
        <v>Moderado</v>
      </c>
      <c r="Q1524" s="11">
        <v>16</v>
      </c>
      <c r="R1524" s="11" t="s">
        <v>170</v>
      </c>
      <c r="S1524" s="11">
        <v>3</v>
      </c>
      <c r="T1524" s="11">
        <v>-74.128228129999997</v>
      </c>
      <c r="U1524" s="12">
        <v>4.5984451609999999</v>
      </c>
    </row>
    <row r="1525" spans="1:21" x14ac:dyDescent="0.25">
      <c r="A1525" s="10">
        <v>3027</v>
      </c>
      <c r="B1525" s="3" t="s">
        <v>5505</v>
      </c>
      <c r="C1525" s="3" t="s">
        <v>5354</v>
      </c>
      <c r="D1525" s="3" t="s">
        <v>1</v>
      </c>
      <c r="E1525" s="3" t="s">
        <v>5506</v>
      </c>
      <c r="F1525" s="24">
        <f>('ICT-BD'!I3028)</f>
        <v>12.693207725923974</v>
      </c>
      <c r="G1525" s="24" t="str">
        <f>('ICT-BD'!J3028)</f>
        <v>Algo Frío</v>
      </c>
      <c r="H1525" s="24">
        <f t="shared" si="115"/>
        <v>30.036740448368754</v>
      </c>
      <c r="I1525" s="72">
        <f>('ICA-BD'!L3028)</f>
        <v>60.870370370370367</v>
      </c>
      <c r="J1525" s="72" t="str">
        <f>('ICA-BD'!M3028)</f>
        <v>Aceptable</v>
      </c>
      <c r="K1525" s="72">
        <f t="shared" si="116"/>
        <v>73.472592592592591</v>
      </c>
      <c r="L1525" s="133">
        <f>('IRA-BD'!G3028)</f>
        <v>31</v>
      </c>
      <c r="M1525" s="36" t="str">
        <f>('IRA-BD'!H3028)</f>
        <v>Aceptable</v>
      </c>
      <c r="N1525" s="133">
        <f t="shared" si="117"/>
        <v>31</v>
      </c>
      <c r="O1525" s="80">
        <f t="shared" si="118"/>
        <v>44.836444346987115</v>
      </c>
      <c r="P1525" s="81" t="str">
        <f t="shared" si="119"/>
        <v>Moderado</v>
      </c>
      <c r="Q1525" s="11">
        <v>16</v>
      </c>
      <c r="R1525" s="11" t="s">
        <v>170</v>
      </c>
      <c r="S1525" s="11">
        <v>3</v>
      </c>
      <c r="T1525" s="11">
        <v>-74.127909220000006</v>
      </c>
      <c r="U1525" s="12">
        <v>4.6070542000000003</v>
      </c>
    </row>
    <row r="1526" spans="1:21" x14ac:dyDescent="0.25">
      <c r="A1526" s="10">
        <v>3030</v>
      </c>
      <c r="B1526" s="3" t="s">
        <v>5511</v>
      </c>
      <c r="C1526" s="3" t="s">
        <v>5354</v>
      </c>
      <c r="D1526" s="3" t="s">
        <v>1</v>
      </c>
      <c r="E1526" s="3" t="s">
        <v>5512</v>
      </c>
      <c r="F1526" s="24">
        <f>('ICT-BD'!I3031)</f>
        <v>12.693207725923974</v>
      </c>
      <c r="G1526" s="24" t="str">
        <f>('ICT-BD'!J3031)</f>
        <v>Algo Frío</v>
      </c>
      <c r="H1526" s="24">
        <f t="shared" si="115"/>
        <v>30.036740448368754</v>
      </c>
      <c r="I1526" s="72">
        <f>('ICA-BD'!L3031)</f>
        <v>60.870370370370367</v>
      </c>
      <c r="J1526" s="72" t="str">
        <f>('ICA-BD'!M3031)</f>
        <v>Aceptable</v>
      </c>
      <c r="K1526" s="72">
        <f t="shared" si="116"/>
        <v>73.472592592592591</v>
      </c>
      <c r="L1526" s="133">
        <f>('IRA-BD'!G3031)</f>
        <v>31</v>
      </c>
      <c r="M1526" s="36" t="str">
        <f>('IRA-BD'!H3031)</f>
        <v>Aceptable</v>
      </c>
      <c r="N1526" s="133">
        <f t="shared" si="117"/>
        <v>31</v>
      </c>
      <c r="O1526" s="80">
        <f t="shared" si="118"/>
        <v>44.836444346987115</v>
      </c>
      <c r="P1526" s="81" t="str">
        <f t="shared" si="119"/>
        <v>Moderado</v>
      </c>
      <c r="Q1526" s="11">
        <v>16</v>
      </c>
      <c r="R1526" s="11" t="s">
        <v>170</v>
      </c>
      <c r="S1526" s="11">
        <v>3</v>
      </c>
      <c r="T1526" s="11">
        <v>-74.130590620000007</v>
      </c>
      <c r="U1526" s="12">
        <v>4.6022578559999996</v>
      </c>
    </row>
    <row r="1527" spans="1:21" x14ac:dyDescent="0.25">
      <c r="A1527" s="10">
        <v>3032</v>
      </c>
      <c r="B1527" s="3" t="s">
        <v>5514</v>
      </c>
      <c r="C1527" s="3" t="s">
        <v>5354</v>
      </c>
      <c r="D1527" s="3" t="s">
        <v>1</v>
      </c>
      <c r="E1527" s="3" t="s">
        <v>5497</v>
      </c>
      <c r="F1527" s="24">
        <f>('ICT-BD'!I3033)</f>
        <v>12.693207725923974</v>
      </c>
      <c r="G1527" s="24" t="str">
        <f>('ICT-BD'!J3033)</f>
        <v>Algo Frío</v>
      </c>
      <c r="H1527" s="24">
        <f t="shared" si="115"/>
        <v>30.036740448368754</v>
      </c>
      <c r="I1527" s="72">
        <f>('ICA-BD'!L3033)</f>
        <v>60.870370370370367</v>
      </c>
      <c r="J1527" s="72" t="str">
        <f>('ICA-BD'!M3033)</f>
        <v>Aceptable</v>
      </c>
      <c r="K1527" s="72">
        <f t="shared" si="116"/>
        <v>73.472592592592591</v>
      </c>
      <c r="L1527" s="133">
        <f>('IRA-BD'!G3033)</f>
        <v>31</v>
      </c>
      <c r="M1527" s="36" t="str">
        <f>('IRA-BD'!H3033)</f>
        <v>Aceptable</v>
      </c>
      <c r="N1527" s="133">
        <f t="shared" si="117"/>
        <v>31</v>
      </c>
      <c r="O1527" s="80">
        <f t="shared" si="118"/>
        <v>44.836444346987115</v>
      </c>
      <c r="P1527" s="81" t="str">
        <f t="shared" si="119"/>
        <v>Moderado</v>
      </c>
      <c r="Q1527" s="11">
        <v>16</v>
      </c>
      <c r="R1527" s="11" t="s">
        <v>170</v>
      </c>
      <c r="S1527" s="11">
        <v>3</v>
      </c>
      <c r="T1527" s="11">
        <v>-74.128111279999999</v>
      </c>
      <c r="U1527" s="12">
        <v>4.5998220429999996</v>
      </c>
    </row>
    <row r="1528" spans="1:21" x14ac:dyDescent="0.25">
      <c r="A1528" s="10">
        <v>3034</v>
      </c>
      <c r="B1528" s="3" t="s">
        <v>5517</v>
      </c>
      <c r="C1528" s="3" t="s">
        <v>5354</v>
      </c>
      <c r="D1528" s="3" t="s">
        <v>1</v>
      </c>
      <c r="E1528" s="3" t="s">
        <v>5502</v>
      </c>
      <c r="F1528" s="24">
        <f>('ICT-BD'!I3035)</f>
        <v>12.693207725923974</v>
      </c>
      <c r="G1528" s="24" t="str">
        <f>('ICT-BD'!J3035)</f>
        <v>Algo Frío</v>
      </c>
      <c r="H1528" s="24">
        <f t="shared" si="115"/>
        <v>30.036740448368754</v>
      </c>
      <c r="I1528" s="72">
        <f>('ICA-BD'!L3035)</f>
        <v>60.870370370370367</v>
      </c>
      <c r="J1528" s="72" t="str">
        <f>('ICA-BD'!M3035)</f>
        <v>Aceptable</v>
      </c>
      <c r="K1528" s="72">
        <f t="shared" si="116"/>
        <v>73.472592592592591</v>
      </c>
      <c r="L1528" s="133">
        <f>('IRA-BD'!G3035)</f>
        <v>31</v>
      </c>
      <c r="M1528" s="36" t="str">
        <f>('IRA-BD'!H3035)</f>
        <v>Aceptable</v>
      </c>
      <c r="N1528" s="133">
        <f t="shared" si="117"/>
        <v>31</v>
      </c>
      <c r="O1528" s="80">
        <f t="shared" si="118"/>
        <v>44.836444346987115</v>
      </c>
      <c r="P1528" s="81" t="str">
        <f t="shared" si="119"/>
        <v>Moderado</v>
      </c>
      <c r="Q1528" s="11">
        <v>16</v>
      </c>
      <c r="R1528" s="11" t="s">
        <v>170</v>
      </c>
      <c r="S1528" s="11">
        <v>3</v>
      </c>
      <c r="T1528" s="11">
        <v>-74.130001149999998</v>
      </c>
      <c r="U1528" s="12">
        <v>4.5971712690000004</v>
      </c>
    </row>
    <row r="1529" spans="1:21" x14ac:dyDescent="0.25">
      <c r="A1529" s="10">
        <v>3045</v>
      </c>
      <c r="B1529" s="3" t="s">
        <v>5533</v>
      </c>
      <c r="C1529" s="3" t="s">
        <v>5354</v>
      </c>
      <c r="D1529" s="3" t="s">
        <v>1</v>
      </c>
      <c r="E1529" s="3" t="s">
        <v>5534</v>
      </c>
      <c r="F1529" s="24">
        <f>('ICT-BD'!I3046)</f>
        <v>12.693207725923974</v>
      </c>
      <c r="G1529" s="24" t="str">
        <f>('ICT-BD'!J3046)</f>
        <v>Algo Frío</v>
      </c>
      <c r="H1529" s="24">
        <f t="shared" si="115"/>
        <v>30.036740448368754</v>
      </c>
      <c r="I1529" s="72">
        <f>('ICA-BD'!L3046)</f>
        <v>60.870370370370367</v>
      </c>
      <c r="J1529" s="72" t="str">
        <f>('ICA-BD'!M3046)</f>
        <v>Aceptable</v>
      </c>
      <c r="K1529" s="72">
        <f t="shared" si="116"/>
        <v>73.472592592592591</v>
      </c>
      <c r="L1529" s="133">
        <f>('IRA-BD'!G3046)</f>
        <v>31</v>
      </c>
      <c r="M1529" s="36" t="str">
        <f>('IRA-BD'!H3046)</f>
        <v>Aceptable</v>
      </c>
      <c r="N1529" s="133">
        <f t="shared" si="117"/>
        <v>31</v>
      </c>
      <c r="O1529" s="80">
        <f t="shared" si="118"/>
        <v>44.836444346987115</v>
      </c>
      <c r="P1529" s="81" t="str">
        <f t="shared" si="119"/>
        <v>Moderado</v>
      </c>
      <c r="Q1529" s="11">
        <v>16</v>
      </c>
      <c r="R1529" s="11" t="s">
        <v>170</v>
      </c>
      <c r="S1529" s="11">
        <v>3</v>
      </c>
      <c r="T1529" s="11">
        <v>-74.129285339999996</v>
      </c>
      <c r="U1529" s="12">
        <v>4.5986750719999998</v>
      </c>
    </row>
    <row r="1530" spans="1:21" x14ac:dyDescent="0.25">
      <c r="A1530" s="10">
        <v>3081</v>
      </c>
      <c r="B1530" s="3" t="s">
        <v>5596</v>
      </c>
      <c r="C1530" s="3" t="s">
        <v>5354</v>
      </c>
      <c r="D1530" s="3" t="s">
        <v>1</v>
      </c>
      <c r="E1530" s="3" t="s">
        <v>5502</v>
      </c>
      <c r="F1530" s="24">
        <f>('ICT-BD'!I3082)</f>
        <v>12.693207725923974</v>
      </c>
      <c r="G1530" s="24" t="str">
        <f>('ICT-BD'!J3082)</f>
        <v>Algo Frío</v>
      </c>
      <c r="H1530" s="24">
        <f t="shared" si="115"/>
        <v>30.036740448368754</v>
      </c>
      <c r="I1530" s="72">
        <f>('ICA-BD'!L3082)</f>
        <v>60.870370370370367</v>
      </c>
      <c r="J1530" s="72" t="str">
        <f>('ICA-BD'!M3082)</f>
        <v>Aceptable</v>
      </c>
      <c r="K1530" s="72">
        <f t="shared" si="116"/>
        <v>73.472592592592591</v>
      </c>
      <c r="L1530" s="133">
        <f>('IRA-BD'!G3082)</f>
        <v>31</v>
      </c>
      <c r="M1530" s="36" t="str">
        <f>('IRA-BD'!H3082)</f>
        <v>Aceptable</v>
      </c>
      <c r="N1530" s="133">
        <f t="shared" si="117"/>
        <v>31</v>
      </c>
      <c r="O1530" s="80">
        <f t="shared" si="118"/>
        <v>44.836444346987115</v>
      </c>
      <c r="P1530" s="81" t="str">
        <f t="shared" si="119"/>
        <v>Moderado</v>
      </c>
      <c r="Q1530" s="11">
        <v>16</v>
      </c>
      <c r="R1530" s="11" t="s">
        <v>170</v>
      </c>
      <c r="S1530" s="11">
        <v>3</v>
      </c>
      <c r="T1530" s="11">
        <v>-74.132342440000002</v>
      </c>
      <c r="U1530" s="12">
        <v>4.5981338530000002</v>
      </c>
    </row>
    <row r="1531" spans="1:21" x14ac:dyDescent="0.25">
      <c r="A1531" s="10">
        <v>2731</v>
      </c>
      <c r="B1531" s="3" t="s">
        <v>5000</v>
      </c>
      <c r="C1531" s="3" t="s">
        <v>4984</v>
      </c>
      <c r="D1531" s="3" t="s">
        <v>1</v>
      </c>
      <c r="E1531" s="3" t="s">
        <v>5001</v>
      </c>
      <c r="F1531" s="24">
        <f>('ICT-BD'!I2732)</f>
        <v>13.083428149052729</v>
      </c>
      <c r="G1531" s="24" t="str">
        <f>('ICT-BD'!J2732)</f>
        <v>Algo Frío</v>
      </c>
      <c r="H1531" s="24">
        <f t="shared" si="115"/>
        <v>26.218050670358824</v>
      </c>
      <c r="I1531" s="72">
        <f>('ICA-BD'!L2732)</f>
        <v>54.092592592592595</v>
      </c>
      <c r="J1531" s="72" t="str">
        <f>('ICA-BD'!M2732)</f>
        <v>Aceptable</v>
      </c>
      <c r="K1531" s="72">
        <f t="shared" si="116"/>
        <v>77.268148148148143</v>
      </c>
      <c r="L1531" s="133">
        <f>('IRA-BD'!G2732)</f>
        <v>31</v>
      </c>
      <c r="M1531" s="36" t="str">
        <f>('IRA-BD'!H2732)</f>
        <v>Aceptable</v>
      </c>
      <c r="N1531" s="133">
        <f t="shared" si="117"/>
        <v>31</v>
      </c>
      <c r="O1531" s="80">
        <f t="shared" si="118"/>
        <v>44.828732939502324</v>
      </c>
      <c r="P1531" s="81" t="str">
        <f t="shared" si="119"/>
        <v>Moderado</v>
      </c>
      <c r="Q1531" s="11">
        <v>12</v>
      </c>
      <c r="R1531" s="11" t="s">
        <v>172</v>
      </c>
      <c r="S1531" s="11">
        <v>4</v>
      </c>
      <c r="T1531" s="11">
        <v>-74.074504939999997</v>
      </c>
      <c r="U1531" s="12">
        <v>4.6805839430000002</v>
      </c>
    </row>
    <row r="1532" spans="1:21" x14ac:dyDescent="0.25">
      <c r="A1532" s="10">
        <v>2852</v>
      </c>
      <c r="B1532" s="3" t="s">
        <v>5215</v>
      </c>
      <c r="C1532" s="3" t="s">
        <v>5098</v>
      </c>
      <c r="D1532" s="3" t="s">
        <v>1</v>
      </c>
      <c r="E1532" s="3" t="s">
        <v>5216</v>
      </c>
      <c r="F1532" s="24">
        <f>('ICT-BD'!I2853)</f>
        <v>13.061340200573744</v>
      </c>
      <c r="G1532" s="24" t="str">
        <f>('ICT-BD'!J2853)</f>
        <v>Algo Frío</v>
      </c>
      <c r="H1532" s="24">
        <f t="shared" si="115"/>
        <v>26.508681571398103</v>
      </c>
      <c r="I1532" s="72">
        <f>('ICA-BD'!L2853)</f>
        <v>54.870370370370367</v>
      </c>
      <c r="J1532" s="72" t="str">
        <f>('ICA-BD'!M2853)</f>
        <v>Aceptable</v>
      </c>
      <c r="K1532" s="72">
        <f t="shared" si="116"/>
        <v>76.83259259259259</v>
      </c>
      <c r="L1532" s="133">
        <f>('IRA-BD'!G2853)</f>
        <v>31</v>
      </c>
      <c r="M1532" s="36" t="str">
        <f>('IRA-BD'!H2853)</f>
        <v>Aceptable</v>
      </c>
      <c r="N1532" s="133">
        <f t="shared" si="117"/>
        <v>31</v>
      </c>
      <c r="O1532" s="80">
        <f t="shared" si="118"/>
        <v>44.780424721330235</v>
      </c>
      <c r="P1532" s="81" t="str">
        <f t="shared" si="119"/>
        <v>Moderado</v>
      </c>
      <c r="Q1532" s="11">
        <v>13</v>
      </c>
      <c r="R1532" s="11" t="s">
        <v>171</v>
      </c>
      <c r="S1532" s="11">
        <v>5</v>
      </c>
      <c r="T1532" s="11">
        <v>-74.1064662</v>
      </c>
      <c r="U1532" s="12">
        <v>4.6467515219999997</v>
      </c>
    </row>
    <row r="1533" spans="1:21" x14ac:dyDescent="0.25">
      <c r="A1533" s="10">
        <v>2855</v>
      </c>
      <c r="B1533" s="3" t="s">
        <v>5219</v>
      </c>
      <c r="C1533" s="3" t="s">
        <v>5098</v>
      </c>
      <c r="D1533" s="3" t="s">
        <v>1</v>
      </c>
      <c r="E1533" s="3" t="s">
        <v>5216</v>
      </c>
      <c r="F1533" s="24">
        <f>('ICT-BD'!I2856)</f>
        <v>13.061340200573744</v>
      </c>
      <c r="G1533" s="24" t="str">
        <f>('ICT-BD'!J2856)</f>
        <v>Algo Frío</v>
      </c>
      <c r="H1533" s="24">
        <f t="shared" si="115"/>
        <v>26.508681571398103</v>
      </c>
      <c r="I1533" s="72">
        <f>('ICA-BD'!L2856)</f>
        <v>54.870370370370367</v>
      </c>
      <c r="J1533" s="72" t="str">
        <f>('ICA-BD'!M2856)</f>
        <v>Aceptable</v>
      </c>
      <c r="K1533" s="72">
        <f t="shared" si="116"/>
        <v>76.83259259259259</v>
      </c>
      <c r="L1533" s="133">
        <f>('IRA-BD'!G2856)</f>
        <v>31</v>
      </c>
      <c r="M1533" s="36" t="str">
        <f>('IRA-BD'!H2856)</f>
        <v>Aceptable</v>
      </c>
      <c r="N1533" s="133">
        <f t="shared" si="117"/>
        <v>31</v>
      </c>
      <c r="O1533" s="80">
        <f t="shared" si="118"/>
        <v>44.780424721330235</v>
      </c>
      <c r="P1533" s="81" t="str">
        <f t="shared" si="119"/>
        <v>Moderado</v>
      </c>
      <c r="Q1533" s="11">
        <v>13</v>
      </c>
      <c r="R1533" s="11" t="s">
        <v>171</v>
      </c>
      <c r="S1533" s="11">
        <v>5</v>
      </c>
      <c r="T1533" s="11">
        <v>-74.105786440000003</v>
      </c>
      <c r="U1533" s="12">
        <v>4.6461487080000001</v>
      </c>
    </row>
    <row r="1534" spans="1:21" x14ac:dyDescent="0.25">
      <c r="A1534" s="10">
        <v>2867</v>
      </c>
      <c r="B1534" s="3" t="s">
        <v>5238</v>
      </c>
      <c r="C1534" s="3" t="s">
        <v>5098</v>
      </c>
      <c r="D1534" s="3" t="s">
        <v>1</v>
      </c>
      <c r="E1534" s="3" t="s">
        <v>5239</v>
      </c>
      <c r="F1534" s="24">
        <f>('ICT-BD'!I2868)</f>
        <v>13.061340200573744</v>
      </c>
      <c r="G1534" s="24" t="str">
        <f>('ICT-BD'!J2868)</f>
        <v>Algo Frío</v>
      </c>
      <c r="H1534" s="24">
        <f t="shared" si="115"/>
        <v>26.508681571398103</v>
      </c>
      <c r="I1534" s="72">
        <f>('ICA-BD'!L2868)</f>
        <v>54.870370370370367</v>
      </c>
      <c r="J1534" s="72" t="str">
        <f>('ICA-BD'!M2868)</f>
        <v>Aceptable</v>
      </c>
      <c r="K1534" s="72">
        <f t="shared" si="116"/>
        <v>76.83259259259259</v>
      </c>
      <c r="L1534" s="133">
        <f>('IRA-BD'!G2868)</f>
        <v>31</v>
      </c>
      <c r="M1534" s="36" t="str">
        <f>('IRA-BD'!H2868)</f>
        <v>Aceptable</v>
      </c>
      <c r="N1534" s="133">
        <f t="shared" si="117"/>
        <v>31</v>
      </c>
      <c r="O1534" s="80">
        <f t="shared" si="118"/>
        <v>44.780424721330235</v>
      </c>
      <c r="P1534" s="81" t="str">
        <f t="shared" si="119"/>
        <v>Moderado</v>
      </c>
      <c r="Q1534" s="11">
        <v>13</v>
      </c>
      <c r="R1534" s="11" t="s">
        <v>171</v>
      </c>
      <c r="S1534" s="11">
        <v>4</v>
      </c>
      <c r="T1534" s="11">
        <v>-74.103994040000003</v>
      </c>
      <c r="U1534" s="12">
        <v>4.6465046570000004</v>
      </c>
    </row>
    <row r="1535" spans="1:21" x14ac:dyDescent="0.25">
      <c r="A1535" s="10">
        <v>1456</v>
      </c>
      <c r="B1535" s="3" t="s">
        <v>2818</v>
      </c>
      <c r="C1535" s="3" t="s">
        <v>2659</v>
      </c>
      <c r="D1535" s="3" t="s">
        <v>1</v>
      </c>
      <c r="E1535" s="3" t="s">
        <v>2819</v>
      </c>
      <c r="F1535" s="24">
        <f>('ICT-BD'!I1457)</f>
        <v>12.879998687207939</v>
      </c>
      <c r="G1535" s="24" t="str">
        <f>('ICT-BD'!J1457)</f>
        <v>Algo Frío</v>
      </c>
      <c r="H1535" s="24">
        <f t="shared" si="115"/>
        <v>27.578964642000798</v>
      </c>
      <c r="I1535" s="72">
        <f>('ICA-BD'!L1457)</f>
        <v>56.870370370370367</v>
      </c>
      <c r="J1535" s="72" t="str">
        <f>('ICA-BD'!M1457)</f>
        <v>Aceptable</v>
      </c>
      <c r="K1535" s="72">
        <f t="shared" si="116"/>
        <v>75.7125925925926</v>
      </c>
      <c r="L1535" s="133">
        <f>('IRA-BD'!G1457)</f>
        <v>31</v>
      </c>
      <c r="M1535" s="36" t="str">
        <f>('IRA-BD'!H1457)</f>
        <v>Aceptable</v>
      </c>
      <c r="N1535" s="133">
        <f t="shared" si="117"/>
        <v>31</v>
      </c>
      <c r="O1535" s="80">
        <f t="shared" si="118"/>
        <v>44.763852411531133</v>
      </c>
      <c r="P1535" s="81" t="str">
        <f t="shared" si="119"/>
        <v>Moderado</v>
      </c>
      <c r="Q1535" s="11">
        <v>9</v>
      </c>
      <c r="R1535" s="11" t="s">
        <v>169</v>
      </c>
      <c r="S1535" s="11">
        <v>4</v>
      </c>
      <c r="T1535" s="11">
        <v>-74.130501609999996</v>
      </c>
      <c r="U1535" s="12">
        <v>4.655297011</v>
      </c>
    </row>
    <row r="1536" spans="1:21" x14ac:dyDescent="0.25">
      <c r="A1536" s="10">
        <v>1467</v>
      </c>
      <c r="B1536" s="3" t="s">
        <v>2840</v>
      </c>
      <c r="C1536" s="3" t="s">
        <v>2659</v>
      </c>
      <c r="D1536" s="3" t="s">
        <v>1</v>
      </c>
      <c r="E1536" s="3" t="s">
        <v>2841</v>
      </c>
      <c r="F1536" s="24">
        <f>('ICT-BD'!I1468)</f>
        <v>12.879998687207939</v>
      </c>
      <c r="G1536" s="24" t="str">
        <f>('ICT-BD'!J1468)</f>
        <v>Algo Frío</v>
      </c>
      <c r="H1536" s="24">
        <f t="shared" si="115"/>
        <v>27.578964642000798</v>
      </c>
      <c r="I1536" s="72">
        <f>('ICA-BD'!L1468)</f>
        <v>56.870370370370367</v>
      </c>
      <c r="J1536" s="72" t="str">
        <f>('ICA-BD'!M1468)</f>
        <v>Aceptable</v>
      </c>
      <c r="K1536" s="72">
        <f t="shared" si="116"/>
        <v>75.7125925925926</v>
      </c>
      <c r="L1536" s="133">
        <f>('IRA-BD'!G1468)</f>
        <v>31</v>
      </c>
      <c r="M1536" s="36" t="str">
        <f>('IRA-BD'!H1468)</f>
        <v>Aceptable</v>
      </c>
      <c r="N1536" s="133">
        <f t="shared" si="117"/>
        <v>31</v>
      </c>
      <c r="O1536" s="80">
        <f t="shared" si="118"/>
        <v>44.763852411531133</v>
      </c>
      <c r="P1536" s="81" t="str">
        <f t="shared" si="119"/>
        <v>Moderado</v>
      </c>
      <c r="Q1536" s="11">
        <v>9</v>
      </c>
      <c r="R1536" s="11" t="s">
        <v>169</v>
      </c>
      <c r="S1536" s="11">
        <v>4</v>
      </c>
      <c r="T1536" s="11">
        <v>-74.120071210000006</v>
      </c>
      <c r="U1536" s="12">
        <v>4.6694703769999997</v>
      </c>
    </row>
    <row r="1537" spans="1:21" x14ac:dyDescent="0.25">
      <c r="A1537" s="10">
        <v>1469</v>
      </c>
      <c r="B1537" s="3" t="s">
        <v>2844</v>
      </c>
      <c r="C1537" s="3" t="s">
        <v>2659</v>
      </c>
      <c r="D1537" s="3" t="s">
        <v>1</v>
      </c>
      <c r="E1537" s="3" t="s">
        <v>2845</v>
      </c>
      <c r="F1537" s="24">
        <f>('ICT-BD'!I1470)</f>
        <v>12.879998687207939</v>
      </c>
      <c r="G1537" s="24" t="str">
        <f>('ICT-BD'!J1470)</f>
        <v>Algo Frío</v>
      </c>
      <c r="H1537" s="24">
        <f t="shared" si="115"/>
        <v>27.578964642000798</v>
      </c>
      <c r="I1537" s="72">
        <f>('ICA-BD'!L1470)</f>
        <v>56.870370370370367</v>
      </c>
      <c r="J1537" s="72" t="str">
        <f>('ICA-BD'!M1470)</f>
        <v>Aceptable</v>
      </c>
      <c r="K1537" s="72">
        <f t="shared" si="116"/>
        <v>75.7125925925926</v>
      </c>
      <c r="L1537" s="133">
        <f>('IRA-BD'!G1470)</f>
        <v>31</v>
      </c>
      <c r="M1537" s="36" t="str">
        <f>('IRA-BD'!H1470)</f>
        <v>Aceptable</v>
      </c>
      <c r="N1537" s="133">
        <f t="shared" si="117"/>
        <v>31</v>
      </c>
      <c r="O1537" s="80">
        <f t="shared" si="118"/>
        <v>44.763852411531133</v>
      </c>
      <c r="P1537" s="81" t="str">
        <f t="shared" si="119"/>
        <v>Moderado</v>
      </c>
      <c r="Q1537" s="11">
        <v>9</v>
      </c>
      <c r="R1537" s="11" t="s">
        <v>169</v>
      </c>
      <c r="S1537" s="11">
        <v>4</v>
      </c>
      <c r="T1537" s="11">
        <v>-74.119716550000007</v>
      </c>
      <c r="U1537" s="12">
        <v>4.6723497780000001</v>
      </c>
    </row>
    <row r="1538" spans="1:21" x14ac:dyDescent="0.25">
      <c r="A1538" s="10">
        <v>1472</v>
      </c>
      <c r="B1538" s="3" t="s">
        <v>2849</v>
      </c>
      <c r="C1538" s="3" t="s">
        <v>2659</v>
      </c>
      <c r="D1538" s="3" t="s">
        <v>1</v>
      </c>
      <c r="E1538" s="3" t="s">
        <v>2850</v>
      </c>
      <c r="F1538" s="24">
        <f>('ICT-BD'!I1473)</f>
        <v>12.879998687207939</v>
      </c>
      <c r="G1538" s="24" t="str">
        <f>('ICT-BD'!J1473)</f>
        <v>Algo Frío</v>
      </c>
      <c r="H1538" s="24">
        <f t="shared" ref="H1538:H1601" si="120">IF(F1538&lt;=3, F1538*25/3,
IF(F1538&lt;=5, 26 + (F1538-3.1)*25/1.9,
IF(F1538&lt;=7, 51 + (F1538-5.1)*25/1.9,
IF(F1538&lt;=11, 76 + (F1538-7.1)*25/3.9,
IF(F1538&lt;=13, 51 - (F1538-11.1)*25/1.9,
IF(F1538&lt;=15, 26 - (F1538-13.1)*25/1.9,
25 - (F1538-15)*25/35))))))</f>
        <v>27.578964642000798</v>
      </c>
      <c r="I1538" s="72">
        <f>('ICA-BD'!L1473)</f>
        <v>56.870370370370367</v>
      </c>
      <c r="J1538" s="72" t="str">
        <f>('ICA-BD'!M1473)</f>
        <v>Aceptable</v>
      </c>
      <c r="K1538" s="72">
        <f t="shared" ref="K1538:K1601" si="121">IF(I1538&lt;=50, 100 - (I1538-0)*20/50,
IF(I1538&lt;=100, 79 - (I1538-51)*28/50,
IF(I1538&lt;=150, 50 - (I1538-101)*20/50,
IF(I1538&lt;=200, 29 - (I1538-151)*14/50,
IF(I1538&lt;=300, 14 - (I1538-201)*4/100,
9 - (I1538-301)*9/200)))))</f>
        <v>75.7125925925926</v>
      </c>
      <c r="L1538" s="133">
        <f>('IRA-BD'!G1473)</f>
        <v>31</v>
      </c>
      <c r="M1538" s="36" t="str">
        <f>('IRA-BD'!H1473)</f>
        <v>Aceptable</v>
      </c>
      <c r="N1538" s="133">
        <f t="shared" ref="N1538:N1601" si="122">(L1538)</f>
        <v>31</v>
      </c>
      <c r="O1538" s="80">
        <f t="shared" ref="O1538:O1601" si="123">((H1538+K1538+N1538)/3)</f>
        <v>44.763852411531133</v>
      </c>
      <c r="P1538" s="81" t="str">
        <f t="shared" ref="P1538:P1601" si="124">IF(O1538&gt;=80, "Óptimo",
IF(O1538&gt;=60, "Bueno",
IF(O1538&gt;=40, "Moderado",
IF(O1538&gt;=20, "Bajo", "Malo"))))</f>
        <v>Moderado</v>
      </c>
      <c r="Q1538" s="11">
        <v>9</v>
      </c>
      <c r="R1538" s="11" t="s">
        <v>169</v>
      </c>
      <c r="S1538" s="11">
        <v>4</v>
      </c>
      <c r="T1538" s="11">
        <v>-74.11971939</v>
      </c>
      <c r="U1538" s="12">
        <v>4.6612681609999997</v>
      </c>
    </row>
    <row r="1539" spans="1:21" x14ac:dyDescent="0.25">
      <c r="A1539" s="10">
        <v>1476</v>
      </c>
      <c r="B1539" s="3" t="s">
        <v>2856</v>
      </c>
      <c r="C1539" s="3" t="s">
        <v>2659</v>
      </c>
      <c r="D1539" s="3" t="s">
        <v>1</v>
      </c>
      <c r="E1539" s="3" t="s">
        <v>2857</v>
      </c>
      <c r="F1539" s="24">
        <f>('ICT-BD'!I1477)</f>
        <v>12.879998687207939</v>
      </c>
      <c r="G1539" s="24" t="str">
        <f>('ICT-BD'!J1477)</f>
        <v>Algo Frío</v>
      </c>
      <c r="H1539" s="24">
        <f t="shared" si="120"/>
        <v>27.578964642000798</v>
      </c>
      <c r="I1539" s="72">
        <f>('ICA-BD'!L1477)</f>
        <v>56.870370370370367</v>
      </c>
      <c r="J1539" s="72" t="str">
        <f>('ICA-BD'!M1477)</f>
        <v>Aceptable</v>
      </c>
      <c r="K1539" s="72">
        <f t="shared" si="121"/>
        <v>75.7125925925926</v>
      </c>
      <c r="L1539" s="133">
        <f>('IRA-BD'!G1477)</f>
        <v>31</v>
      </c>
      <c r="M1539" s="36" t="str">
        <f>('IRA-BD'!H1477)</f>
        <v>Aceptable</v>
      </c>
      <c r="N1539" s="133">
        <f t="shared" si="122"/>
        <v>31</v>
      </c>
      <c r="O1539" s="80">
        <f t="shared" si="123"/>
        <v>44.763852411531133</v>
      </c>
      <c r="P1539" s="81" t="str">
        <f t="shared" si="124"/>
        <v>Moderado</v>
      </c>
      <c r="Q1539" s="11">
        <v>9</v>
      </c>
      <c r="R1539" s="11" t="s">
        <v>169</v>
      </c>
      <c r="S1539" s="11">
        <v>4</v>
      </c>
      <c r="T1539" s="11">
        <v>-74.117852459999995</v>
      </c>
      <c r="U1539" s="12">
        <v>4.6667611180000002</v>
      </c>
    </row>
    <row r="1540" spans="1:21" x14ac:dyDescent="0.25">
      <c r="A1540" s="10">
        <v>1477</v>
      </c>
      <c r="B1540" s="3" t="s">
        <v>2858</v>
      </c>
      <c r="C1540" s="3" t="s">
        <v>2659</v>
      </c>
      <c r="D1540" s="3" t="s">
        <v>1</v>
      </c>
      <c r="E1540" s="3" t="s">
        <v>2841</v>
      </c>
      <c r="F1540" s="24">
        <f>('ICT-BD'!I1478)</f>
        <v>12.879998687207939</v>
      </c>
      <c r="G1540" s="24" t="str">
        <f>('ICT-BD'!J1478)</f>
        <v>Algo Frío</v>
      </c>
      <c r="H1540" s="24">
        <f t="shared" si="120"/>
        <v>27.578964642000798</v>
      </c>
      <c r="I1540" s="72">
        <f>('ICA-BD'!L1478)</f>
        <v>56.870370370370367</v>
      </c>
      <c r="J1540" s="72" t="str">
        <f>('ICA-BD'!M1478)</f>
        <v>Aceptable</v>
      </c>
      <c r="K1540" s="72">
        <f t="shared" si="121"/>
        <v>75.7125925925926</v>
      </c>
      <c r="L1540" s="133">
        <f>('IRA-BD'!G1478)</f>
        <v>31</v>
      </c>
      <c r="M1540" s="36" t="str">
        <f>('IRA-BD'!H1478)</f>
        <v>Aceptable</v>
      </c>
      <c r="N1540" s="133">
        <f t="shared" si="122"/>
        <v>31</v>
      </c>
      <c r="O1540" s="80">
        <f t="shared" si="123"/>
        <v>44.763852411531133</v>
      </c>
      <c r="P1540" s="81" t="str">
        <f t="shared" si="124"/>
        <v>Moderado</v>
      </c>
      <c r="Q1540" s="11">
        <v>9</v>
      </c>
      <c r="R1540" s="11" t="s">
        <v>169</v>
      </c>
      <c r="S1540" s="11">
        <v>4</v>
      </c>
      <c r="T1540" s="11">
        <v>-74.119585799999996</v>
      </c>
      <c r="U1540" s="12">
        <v>4.667908658</v>
      </c>
    </row>
    <row r="1541" spans="1:21" x14ac:dyDescent="0.25">
      <c r="A1541" s="10">
        <v>1479</v>
      </c>
      <c r="B1541" s="3" t="s">
        <v>2861</v>
      </c>
      <c r="C1541" s="3" t="s">
        <v>2659</v>
      </c>
      <c r="D1541" s="3" t="s">
        <v>1</v>
      </c>
      <c r="E1541" s="3" t="s">
        <v>1852</v>
      </c>
      <c r="F1541" s="24">
        <f>('ICT-BD'!I1480)</f>
        <v>12.879998687207939</v>
      </c>
      <c r="G1541" s="24" t="str">
        <f>('ICT-BD'!J1480)</f>
        <v>Algo Frío</v>
      </c>
      <c r="H1541" s="24">
        <f t="shared" si="120"/>
        <v>27.578964642000798</v>
      </c>
      <c r="I1541" s="72">
        <f>('ICA-BD'!L1480)</f>
        <v>56.870370370370367</v>
      </c>
      <c r="J1541" s="72" t="str">
        <f>('ICA-BD'!M1480)</f>
        <v>Aceptable</v>
      </c>
      <c r="K1541" s="72">
        <f t="shared" si="121"/>
        <v>75.7125925925926</v>
      </c>
      <c r="L1541" s="133">
        <f>('IRA-BD'!G1480)</f>
        <v>31</v>
      </c>
      <c r="M1541" s="36" t="str">
        <f>('IRA-BD'!H1480)</f>
        <v>Aceptable</v>
      </c>
      <c r="N1541" s="133">
        <f t="shared" si="122"/>
        <v>31</v>
      </c>
      <c r="O1541" s="80">
        <f t="shared" si="123"/>
        <v>44.763852411531133</v>
      </c>
      <c r="P1541" s="81" t="str">
        <f t="shared" si="124"/>
        <v>Moderado</v>
      </c>
      <c r="Q1541" s="11">
        <v>9</v>
      </c>
      <c r="R1541" s="11" t="s">
        <v>169</v>
      </c>
      <c r="S1541" s="11">
        <v>4</v>
      </c>
      <c r="T1541" s="11">
        <v>-74.119090360000001</v>
      </c>
      <c r="U1541" s="12">
        <v>4.6621707470000002</v>
      </c>
    </row>
    <row r="1542" spans="1:21" x14ac:dyDescent="0.25">
      <c r="A1542" s="10">
        <v>1481</v>
      </c>
      <c r="B1542" s="3" t="s">
        <v>2864</v>
      </c>
      <c r="C1542" s="3" t="s">
        <v>2659</v>
      </c>
      <c r="D1542" s="3" t="s">
        <v>1</v>
      </c>
      <c r="E1542" s="3" t="s">
        <v>2865</v>
      </c>
      <c r="F1542" s="24">
        <f>('ICT-BD'!I1482)</f>
        <v>12.879998687207939</v>
      </c>
      <c r="G1542" s="24" t="str">
        <f>('ICT-BD'!J1482)</f>
        <v>Algo Frío</v>
      </c>
      <c r="H1542" s="24">
        <f t="shared" si="120"/>
        <v>27.578964642000798</v>
      </c>
      <c r="I1542" s="72">
        <f>('ICA-BD'!L1482)</f>
        <v>56.870370370370367</v>
      </c>
      <c r="J1542" s="72" t="str">
        <f>('ICA-BD'!M1482)</f>
        <v>Aceptable</v>
      </c>
      <c r="K1542" s="72">
        <f t="shared" si="121"/>
        <v>75.7125925925926</v>
      </c>
      <c r="L1542" s="133">
        <f>('IRA-BD'!G1482)</f>
        <v>31</v>
      </c>
      <c r="M1542" s="36" t="str">
        <f>('IRA-BD'!H1482)</f>
        <v>Aceptable</v>
      </c>
      <c r="N1542" s="133">
        <f t="shared" si="122"/>
        <v>31</v>
      </c>
      <c r="O1542" s="80">
        <f t="shared" si="123"/>
        <v>44.763852411531133</v>
      </c>
      <c r="P1542" s="81" t="str">
        <f t="shared" si="124"/>
        <v>Moderado</v>
      </c>
      <c r="Q1542" s="11">
        <v>9</v>
      </c>
      <c r="R1542" s="11" t="s">
        <v>169</v>
      </c>
      <c r="S1542" s="11">
        <v>4</v>
      </c>
      <c r="T1542" s="11">
        <v>-74.124942399999995</v>
      </c>
      <c r="U1542" s="12">
        <v>4.6607188959999997</v>
      </c>
    </row>
    <row r="1543" spans="1:21" x14ac:dyDescent="0.25">
      <c r="A1543" s="10">
        <v>1482</v>
      </c>
      <c r="B1543" s="3" t="s">
        <v>2866</v>
      </c>
      <c r="C1543" s="3" t="s">
        <v>2659</v>
      </c>
      <c r="D1543" s="3" t="s">
        <v>1</v>
      </c>
      <c r="E1543" s="3" t="s">
        <v>2867</v>
      </c>
      <c r="F1543" s="24">
        <f>('ICT-BD'!I1483)</f>
        <v>12.879998687207939</v>
      </c>
      <c r="G1543" s="24" t="str">
        <f>('ICT-BD'!J1483)</f>
        <v>Algo Frío</v>
      </c>
      <c r="H1543" s="24">
        <f t="shared" si="120"/>
        <v>27.578964642000798</v>
      </c>
      <c r="I1543" s="72">
        <f>('ICA-BD'!L1483)</f>
        <v>56.870370370370367</v>
      </c>
      <c r="J1543" s="72" t="str">
        <f>('ICA-BD'!M1483)</f>
        <v>Aceptable</v>
      </c>
      <c r="K1543" s="72">
        <f t="shared" si="121"/>
        <v>75.7125925925926</v>
      </c>
      <c r="L1543" s="133">
        <f>('IRA-BD'!G1483)</f>
        <v>31</v>
      </c>
      <c r="M1543" s="36" t="str">
        <f>('IRA-BD'!H1483)</f>
        <v>Aceptable</v>
      </c>
      <c r="N1543" s="133">
        <f t="shared" si="122"/>
        <v>31</v>
      </c>
      <c r="O1543" s="80">
        <f t="shared" si="123"/>
        <v>44.763852411531133</v>
      </c>
      <c r="P1543" s="81" t="str">
        <f t="shared" si="124"/>
        <v>Moderado</v>
      </c>
      <c r="Q1543" s="11">
        <v>9</v>
      </c>
      <c r="R1543" s="11" t="s">
        <v>169</v>
      </c>
      <c r="S1543" s="11">
        <v>4</v>
      </c>
      <c r="T1543" s="11">
        <v>-74.123658860000006</v>
      </c>
      <c r="U1543" s="12">
        <v>4.6657023579999999</v>
      </c>
    </row>
    <row r="1544" spans="1:21" x14ac:dyDescent="0.25">
      <c r="A1544" s="10">
        <v>1484</v>
      </c>
      <c r="B1544" s="3" t="s">
        <v>2870</v>
      </c>
      <c r="C1544" s="3" t="s">
        <v>2659</v>
      </c>
      <c r="D1544" s="3" t="s">
        <v>1</v>
      </c>
      <c r="E1544" s="3" t="s">
        <v>2865</v>
      </c>
      <c r="F1544" s="24">
        <f>('ICT-BD'!I1485)</f>
        <v>12.879998687207939</v>
      </c>
      <c r="G1544" s="24" t="str">
        <f>('ICT-BD'!J1485)</f>
        <v>Algo Frío</v>
      </c>
      <c r="H1544" s="24">
        <f t="shared" si="120"/>
        <v>27.578964642000798</v>
      </c>
      <c r="I1544" s="72">
        <f>('ICA-BD'!L1485)</f>
        <v>56.870370370370367</v>
      </c>
      <c r="J1544" s="72" t="str">
        <f>('ICA-BD'!M1485)</f>
        <v>Aceptable</v>
      </c>
      <c r="K1544" s="72">
        <f t="shared" si="121"/>
        <v>75.7125925925926</v>
      </c>
      <c r="L1544" s="133">
        <f>('IRA-BD'!G1485)</f>
        <v>31</v>
      </c>
      <c r="M1544" s="36" t="str">
        <f>('IRA-BD'!H1485)</f>
        <v>Aceptable</v>
      </c>
      <c r="N1544" s="133">
        <f t="shared" si="122"/>
        <v>31</v>
      </c>
      <c r="O1544" s="80">
        <f t="shared" si="123"/>
        <v>44.763852411531133</v>
      </c>
      <c r="P1544" s="81" t="str">
        <f t="shared" si="124"/>
        <v>Moderado</v>
      </c>
      <c r="Q1544" s="11">
        <v>9</v>
      </c>
      <c r="R1544" s="11" t="s">
        <v>169</v>
      </c>
      <c r="S1544" s="11">
        <v>4</v>
      </c>
      <c r="T1544" s="11">
        <v>-74.123271279999997</v>
      </c>
      <c r="U1544" s="12">
        <v>4.662178902</v>
      </c>
    </row>
    <row r="1545" spans="1:21" x14ac:dyDescent="0.25">
      <c r="A1545" s="10">
        <v>1486</v>
      </c>
      <c r="B1545" s="3" t="s">
        <v>2873</v>
      </c>
      <c r="C1545" s="3" t="s">
        <v>2659</v>
      </c>
      <c r="D1545" s="3" t="s">
        <v>1</v>
      </c>
      <c r="E1545" s="3" t="s">
        <v>2841</v>
      </c>
      <c r="F1545" s="24">
        <f>('ICT-BD'!I1487)</f>
        <v>12.879998687207939</v>
      </c>
      <c r="G1545" s="24" t="str">
        <f>('ICT-BD'!J1487)</f>
        <v>Algo Frío</v>
      </c>
      <c r="H1545" s="24">
        <f t="shared" si="120"/>
        <v>27.578964642000798</v>
      </c>
      <c r="I1545" s="72">
        <f>('ICA-BD'!L1487)</f>
        <v>56.870370370370367</v>
      </c>
      <c r="J1545" s="72" t="str">
        <f>('ICA-BD'!M1487)</f>
        <v>Aceptable</v>
      </c>
      <c r="K1545" s="72">
        <f t="shared" si="121"/>
        <v>75.7125925925926</v>
      </c>
      <c r="L1545" s="133">
        <f>('IRA-BD'!G1487)</f>
        <v>31</v>
      </c>
      <c r="M1545" s="36" t="str">
        <f>('IRA-BD'!H1487)</f>
        <v>Aceptable</v>
      </c>
      <c r="N1545" s="133">
        <f t="shared" si="122"/>
        <v>31</v>
      </c>
      <c r="O1545" s="80">
        <f t="shared" si="123"/>
        <v>44.763852411531133</v>
      </c>
      <c r="P1545" s="81" t="str">
        <f t="shared" si="124"/>
        <v>Moderado</v>
      </c>
      <c r="Q1545" s="11">
        <v>9</v>
      </c>
      <c r="R1545" s="11" t="s">
        <v>169</v>
      </c>
      <c r="S1545" s="11">
        <v>4</v>
      </c>
      <c r="T1545" s="11">
        <v>-74.121711039999994</v>
      </c>
      <c r="U1545" s="12">
        <v>4.6686690049999999</v>
      </c>
    </row>
    <row r="1546" spans="1:21" x14ac:dyDescent="0.25">
      <c r="A1546" s="10">
        <v>1487</v>
      </c>
      <c r="B1546" s="3" t="s">
        <v>2874</v>
      </c>
      <c r="C1546" s="3" t="s">
        <v>2659</v>
      </c>
      <c r="D1546" s="3" t="s">
        <v>1</v>
      </c>
      <c r="E1546" s="3" t="s">
        <v>2841</v>
      </c>
      <c r="F1546" s="24">
        <f>('ICT-BD'!I1488)</f>
        <v>12.879998687207939</v>
      </c>
      <c r="G1546" s="24" t="str">
        <f>('ICT-BD'!J1488)</f>
        <v>Algo Frío</v>
      </c>
      <c r="H1546" s="24">
        <f t="shared" si="120"/>
        <v>27.578964642000798</v>
      </c>
      <c r="I1546" s="72">
        <f>('ICA-BD'!L1488)</f>
        <v>56.870370370370367</v>
      </c>
      <c r="J1546" s="72" t="str">
        <f>('ICA-BD'!M1488)</f>
        <v>Aceptable</v>
      </c>
      <c r="K1546" s="72">
        <f t="shared" si="121"/>
        <v>75.7125925925926</v>
      </c>
      <c r="L1546" s="133">
        <f>('IRA-BD'!G1488)</f>
        <v>31</v>
      </c>
      <c r="M1546" s="36" t="str">
        <f>('IRA-BD'!H1488)</f>
        <v>Aceptable</v>
      </c>
      <c r="N1546" s="133">
        <f t="shared" si="122"/>
        <v>31</v>
      </c>
      <c r="O1546" s="80">
        <f t="shared" si="123"/>
        <v>44.763852411531133</v>
      </c>
      <c r="P1546" s="81" t="str">
        <f t="shared" si="124"/>
        <v>Moderado</v>
      </c>
      <c r="Q1546" s="11">
        <v>9</v>
      </c>
      <c r="R1546" s="11" t="s">
        <v>169</v>
      </c>
      <c r="S1546" s="11">
        <v>4</v>
      </c>
      <c r="T1546" s="11">
        <v>-74.120762279999994</v>
      </c>
      <c r="U1546" s="12">
        <v>4.670601145</v>
      </c>
    </row>
    <row r="1547" spans="1:21" x14ac:dyDescent="0.25">
      <c r="A1547" s="10">
        <v>1488</v>
      </c>
      <c r="B1547" s="3" t="s">
        <v>2875</v>
      </c>
      <c r="C1547" s="3" t="s">
        <v>2659</v>
      </c>
      <c r="D1547" s="3" t="s">
        <v>1</v>
      </c>
      <c r="E1547" s="3" t="s">
        <v>2876</v>
      </c>
      <c r="F1547" s="24">
        <f>('ICT-BD'!I1489)</f>
        <v>12.879998687207939</v>
      </c>
      <c r="G1547" s="24" t="str">
        <f>('ICT-BD'!J1489)</f>
        <v>Algo Frío</v>
      </c>
      <c r="H1547" s="24">
        <f t="shared" si="120"/>
        <v>27.578964642000798</v>
      </c>
      <c r="I1547" s="72">
        <f>('ICA-BD'!L1489)</f>
        <v>56.870370370370367</v>
      </c>
      <c r="J1547" s="72" t="str">
        <f>('ICA-BD'!M1489)</f>
        <v>Aceptable</v>
      </c>
      <c r="K1547" s="72">
        <f t="shared" si="121"/>
        <v>75.7125925925926</v>
      </c>
      <c r="L1547" s="133">
        <f>('IRA-BD'!G1489)</f>
        <v>31</v>
      </c>
      <c r="M1547" s="36" t="str">
        <f>('IRA-BD'!H1489)</f>
        <v>Aceptable</v>
      </c>
      <c r="N1547" s="133">
        <f t="shared" si="122"/>
        <v>31</v>
      </c>
      <c r="O1547" s="80">
        <f t="shared" si="123"/>
        <v>44.763852411531133</v>
      </c>
      <c r="P1547" s="81" t="str">
        <f t="shared" si="124"/>
        <v>Moderado</v>
      </c>
      <c r="Q1547" s="11">
        <v>9</v>
      </c>
      <c r="R1547" s="11" t="s">
        <v>169</v>
      </c>
      <c r="S1547" s="11">
        <v>4</v>
      </c>
      <c r="T1547" s="11">
        <v>-74.117798739999998</v>
      </c>
      <c r="U1547" s="12">
        <v>4.6690111090000004</v>
      </c>
    </row>
    <row r="1548" spans="1:21" x14ac:dyDescent="0.25">
      <c r="A1548" s="10">
        <v>1489</v>
      </c>
      <c r="B1548" s="3" t="s">
        <v>2877</v>
      </c>
      <c r="C1548" s="3" t="s">
        <v>2659</v>
      </c>
      <c r="D1548" s="3" t="s">
        <v>1</v>
      </c>
      <c r="E1548" s="3" t="s">
        <v>2841</v>
      </c>
      <c r="F1548" s="24">
        <f>('ICT-BD'!I1490)</f>
        <v>12.879998687207939</v>
      </c>
      <c r="G1548" s="24" t="str">
        <f>('ICT-BD'!J1490)</f>
        <v>Algo Frío</v>
      </c>
      <c r="H1548" s="24">
        <f t="shared" si="120"/>
        <v>27.578964642000798</v>
      </c>
      <c r="I1548" s="72">
        <f>('ICA-BD'!L1490)</f>
        <v>56.870370370370367</v>
      </c>
      <c r="J1548" s="72" t="str">
        <f>('ICA-BD'!M1490)</f>
        <v>Aceptable</v>
      </c>
      <c r="K1548" s="72">
        <f t="shared" si="121"/>
        <v>75.7125925925926</v>
      </c>
      <c r="L1548" s="133">
        <f>('IRA-BD'!G1490)</f>
        <v>31</v>
      </c>
      <c r="M1548" s="36" t="str">
        <f>('IRA-BD'!H1490)</f>
        <v>Aceptable</v>
      </c>
      <c r="N1548" s="133">
        <f t="shared" si="122"/>
        <v>31</v>
      </c>
      <c r="O1548" s="80">
        <f t="shared" si="123"/>
        <v>44.763852411531133</v>
      </c>
      <c r="P1548" s="81" t="str">
        <f t="shared" si="124"/>
        <v>Moderado</v>
      </c>
      <c r="Q1548" s="11">
        <v>9</v>
      </c>
      <c r="R1548" s="11" t="s">
        <v>169</v>
      </c>
      <c r="S1548" s="11">
        <v>4</v>
      </c>
      <c r="T1548" s="11">
        <v>-74.118585659999994</v>
      </c>
      <c r="U1548" s="12">
        <v>4.6706989349999999</v>
      </c>
    </row>
    <row r="1549" spans="1:21" x14ac:dyDescent="0.25">
      <c r="A1549" s="10">
        <v>1490</v>
      </c>
      <c r="B1549" s="3" t="s">
        <v>2878</v>
      </c>
      <c r="C1549" s="3" t="s">
        <v>2659</v>
      </c>
      <c r="D1549" s="3" t="s">
        <v>1</v>
      </c>
      <c r="E1549" s="3" t="s">
        <v>2876</v>
      </c>
      <c r="F1549" s="24">
        <f>('ICT-BD'!I1491)</f>
        <v>12.879998687207939</v>
      </c>
      <c r="G1549" s="24" t="str">
        <f>('ICT-BD'!J1491)</f>
        <v>Algo Frío</v>
      </c>
      <c r="H1549" s="24">
        <f t="shared" si="120"/>
        <v>27.578964642000798</v>
      </c>
      <c r="I1549" s="72">
        <f>('ICA-BD'!L1491)</f>
        <v>56.870370370370367</v>
      </c>
      <c r="J1549" s="72" t="str">
        <f>('ICA-BD'!M1491)</f>
        <v>Aceptable</v>
      </c>
      <c r="K1549" s="72">
        <f t="shared" si="121"/>
        <v>75.7125925925926</v>
      </c>
      <c r="L1549" s="133">
        <f>('IRA-BD'!G1491)</f>
        <v>31</v>
      </c>
      <c r="M1549" s="36" t="str">
        <f>('IRA-BD'!H1491)</f>
        <v>Aceptable</v>
      </c>
      <c r="N1549" s="133">
        <f t="shared" si="122"/>
        <v>31</v>
      </c>
      <c r="O1549" s="80">
        <f t="shared" si="123"/>
        <v>44.763852411531133</v>
      </c>
      <c r="P1549" s="81" t="str">
        <f t="shared" si="124"/>
        <v>Moderado</v>
      </c>
      <c r="Q1549" s="11">
        <v>9</v>
      </c>
      <c r="R1549" s="11" t="s">
        <v>169</v>
      </c>
      <c r="S1549" s="11">
        <v>4</v>
      </c>
      <c r="T1549" s="11">
        <v>-74.11791624</v>
      </c>
      <c r="U1549" s="12">
        <v>4.6715657830000001</v>
      </c>
    </row>
    <row r="1550" spans="1:21" x14ac:dyDescent="0.25">
      <c r="A1550" s="10">
        <v>1491</v>
      </c>
      <c r="B1550" s="3" t="s">
        <v>2879</v>
      </c>
      <c r="C1550" s="3" t="s">
        <v>2659</v>
      </c>
      <c r="D1550" s="3" t="s">
        <v>1</v>
      </c>
      <c r="E1550" s="3" t="s">
        <v>2880</v>
      </c>
      <c r="F1550" s="24">
        <f>('ICT-BD'!I1492)</f>
        <v>12.879998687207939</v>
      </c>
      <c r="G1550" s="24" t="str">
        <f>('ICT-BD'!J1492)</f>
        <v>Algo Frío</v>
      </c>
      <c r="H1550" s="24">
        <f t="shared" si="120"/>
        <v>27.578964642000798</v>
      </c>
      <c r="I1550" s="72">
        <f>('ICA-BD'!L1492)</f>
        <v>56.870370370370367</v>
      </c>
      <c r="J1550" s="72" t="str">
        <f>('ICA-BD'!M1492)</f>
        <v>Aceptable</v>
      </c>
      <c r="K1550" s="72">
        <f t="shared" si="121"/>
        <v>75.7125925925926</v>
      </c>
      <c r="L1550" s="133">
        <f>('IRA-BD'!G1492)</f>
        <v>31</v>
      </c>
      <c r="M1550" s="36" t="str">
        <f>('IRA-BD'!H1492)</f>
        <v>Aceptable</v>
      </c>
      <c r="N1550" s="133">
        <f t="shared" si="122"/>
        <v>31</v>
      </c>
      <c r="O1550" s="80">
        <f t="shared" si="123"/>
        <v>44.763852411531133</v>
      </c>
      <c r="P1550" s="81" t="str">
        <f t="shared" si="124"/>
        <v>Moderado</v>
      </c>
      <c r="Q1550" s="11">
        <v>9</v>
      </c>
      <c r="R1550" s="11" t="s">
        <v>169</v>
      </c>
      <c r="S1550" s="11">
        <v>4</v>
      </c>
      <c r="T1550" s="11">
        <v>-74.120561710000004</v>
      </c>
      <c r="U1550" s="12">
        <v>4.6618741540000004</v>
      </c>
    </row>
    <row r="1551" spans="1:21" x14ac:dyDescent="0.25">
      <c r="A1551" s="10">
        <v>1496</v>
      </c>
      <c r="B1551" s="3" t="s">
        <v>2886</v>
      </c>
      <c r="C1551" s="3" t="s">
        <v>2659</v>
      </c>
      <c r="D1551" s="3" t="s">
        <v>1</v>
      </c>
      <c r="E1551" s="3" t="s">
        <v>1852</v>
      </c>
      <c r="F1551" s="24">
        <f>('ICT-BD'!I1497)</f>
        <v>12.879998687207939</v>
      </c>
      <c r="G1551" s="24" t="str">
        <f>('ICT-BD'!J1497)</f>
        <v>Algo Frío</v>
      </c>
      <c r="H1551" s="24">
        <f t="shared" si="120"/>
        <v>27.578964642000798</v>
      </c>
      <c r="I1551" s="72">
        <f>('ICA-BD'!L1497)</f>
        <v>56.870370370370367</v>
      </c>
      <c r="J1551" s="72" t="str">
        <f>('ICA-BD'!M1497)</f>
        <v>Aceptable</v>
      </c>
      <c r="K1551" s="72">
        <f t="shared" si="121"/>
        <v>75.7125925925926</v>
      </c>
      <c r="L1551" s="133">
        <f>('IRA-BD'!G1497)</f>
        <v>31</v>
      </c>
      <c r="M1551" s="36" t="str">
        <f>('IRA-BD'!H1497)</f>
        <v>Aceptable</v>
      </c>
      <c r="N1551" s="133">
        <f t="shared" si="122"/>
        <v>31</v>
      </c>
      <c r="O1551" s="80">
        <f t="shared" si="123"/>
        <v>44.763852411531133</v>
      </c>
      <c r="P1551" s="81" t="str">
        <f t="shared" si="124"/>
        <v>Moderado</v>
      </c>
      <c r="Q1551" s="11">
        <v>9</v>
      </c>
      <c r="R1551" s="11" t="s">
        <v>169</v>
      </c>
      <c r="S1551" s="11">
        <v>4</v>
      </c>
      <c r="T1551" s="11">
        <v>-74.117164450000004</v>
      </c>
      <c r="U1551" s="12">
        <v>4.6641982869999996</v>
      </c>
    </row>
    <row r="1552" spans="1:21" x14ac:dyDescent="0.25">
      <c r="A1552" s="10">
        <v>1500</v>
      </c>
      <c r="B1552" s="3" t="s">
        <v>2892</v>
      </c>
      <c r="C1552" s="3" t="s">
        <v>2659</v>
      </c>
      <c r="D1552" s="3" t="s">
        <v>1</v>
      </c>
      <c r="E1552" s="3" t="s">
        <v>2893</v>
      </c>
      <c r="F1552" s="24">
        <f>('ICT-BD'!I1501)</f>
        <v>12.879998687207939</v>
      </c>
      <c r="G1552" s="24" t="str">
        <f>('ICT-BD'!J1501)</f>
        <v>Algo Frío</v>
      </c>
      <c r="H1552" s="24">
        <f t="shared" si="120"/>
        <v>27.578964642000798</v>
      </c>
      <c r="I1552" s="72">
        <f>('ICA-BD'!L1501)</f>
        <v>56.870370370370367</v>
      </c>
      <c r="J1552" s="72" t="str">
        <f>('ICA-BD'!M1501)</f>
        <v>Aceptable</v>
      </c>
      <c r="K1552" s="72">
        <f t="shared" si="121"/>
        <v>75.7125925925926</v>
      </c>
      <c r="L1552" s="133">
        <f>('IRA-BD'!G1501)</f>
        <v>31</v>
      </c>
      <c r="M1552" s="36" t="str">
        <f>('IRA-BD'!H1501)</f>
        <v>Aceptable</v>
      </c>
      <c r="N1552" s="133">
        <f t="shared" si="122"/>
        <v>31</v>
      </c>
      <c r="O1552" s="80">
        <f t="shared" si="123"/>
        <v>44.763852411531133</v>
      </c>
      <c r="P1552" s="81" t="str">
        <f t="shared" si="124"/>
        <v>Moderado</v>
      </c>
      <c r="Q1552" s="11">
        <v>9</v>
      </c>
      <c r="R1552" s="11" t="s">
        <v>169</v>
      </c>
      <c r="S1552" s="11">
        <v>4</v>
      </c>
      <c r="T1552" s="11">
        <v>-74.122157240000007</v>
      </c>
      <c r="U1552" s="12">
        <v>4.6719557810000003</v>
      </c>
    </row>
    <row r="1553" spans="1:21" x14ac:dyDescent="0.25">
      <c r="A1553" s="10">
        <v>1501</v>
      </c>
      <c r="B1553" s="3" t="s">
        <v>2894</v>
      </c>
      <c r="C1553" s="3" t="s">
        <v>2659</v>
      </c>
      <c r="D1553" s="3" t="s">
        <v>1</v>
      </c>
      <c r="E1553" s="3" t="s">
        <v>2895</v>
      </c>
      <c r="F1553" s="24">
        <f>('ICT-BD'!I1502)</f>
        <v>12.879998687207939</v>
      </c>
      <c r="G1553" s="24" t="str">
        <f>('ICT-BD'!J1502)</f>
        <v>Algo Frío</v>
      </c>
      <c r="H1553" s="24">
        <f t="shared" si="120"/>
        <v>27.578964642000798</v>
      </c>
      <c r="I1553" s="72">
        <f>('ICA-BD'!L1502)</f>
        <v>56.870370370370367</v>
      </c>
      <c r="J1553" s="72" t="str">
        <f>('ICA-BD'!M1502)</f>
        <v>Aceptable</v>
      </c>
      <c r="K1553" s="72">
        <f t="shared" si="121"/>
        <v>75.7125925925926</v>
      </c>
      <c r="L1553" s="133">
        <f>('IRA-BD'!G1502)</f>
        <v>31</v>
      </c>
      <c r="M1553" s="36" t="str">
        <f>('IRA-BD'!H1502)</f>
        <v>Aceptable</v>
      </c>
      <c r="N1553" s="133">
        <f t="shared" si="122"/>
        <v>31</v>
      </c>
      <c r="O1553" s="80">
        <f t="shared" si="123"/>
        <v>44.763852411531133</v>
      </c>
      <c r="P1553" s="81" t="str">
        <f t="shared" si="124"/>
        <v>Moderado</v>
      </c>
      <c r="Q1553" s="11">
        <v>9</v>
      </c>
      <c r="R1553" s="11" t="s">
        <v>169</v>
      </c>
      <c r="S1553" s="11">
        <v>3</v>
      </c>
      <c r="T1553" s="11">
        <v>-74.123185989999996</v>
      </c>
      <c r="U1553" s="12">
        <v>4.6705430320000003</v>
      </c>
    </row>
    <row r="1554" spans="1:21" x14ac:dyDescent="0.25">
      <c r="A1554" s="10">
        <v>1503</v>
      </c>
      <c r="B1554" s="3" t="s">
        <v>2898</v>
      </c>
      <c r="C1554" s="3" t="s">
        <v>2659</v>
      </c>
      <c r="D1554" s="3" t="s">
        <v>1</v>
      </c>
      <c r="E1554" s="3" t="s">
        <v>2899</v>
      </c>
      <c r="F1554" s="24">
        <f>('ICT-BD'!I1504)</f>
        <v>12.879998687207939</v>
      </c>
      <c r="G1554" s="24" t="str">
        <f>('ICT-BD'!J1504)</f>
        <v>Algo Frío</v>
      </c>
      <c r="H1554" s="24">
        <f t="shared" si="120"/>
        <v>27.578964642000798</v>
      </c>
      <c r="I1554" s="72">
        <f>('ICA-BD'!L1504)</f>
        <v>56.870370370370367</v>
      </c>
      <c r="J1554" s="72" t="str">
        <f>('ICA-BD'!M1504)</f>
        <v>Aceptable</v>
      </c>
      <c r="K1554" s="72">
        <f t="shared" si="121"/>
        <v>75.7125925925926</v>
      </c>
      <c r="L1554" s="133">
        <f>('IRA-BD'!G1504)</f>
        <v>31</v>
      </c>
      <c r="M1554" s="36" t="str">
        <f>('IRA-BD'!H1504)</f>
        <v>Aceptable</v>
      </c>
      <c r="N1554" s="133">
        <f t="shared" si="122"/>
        <v>31</v>
      </c>
      <c r="O1554" s="80">
        <f t="shared" si="123"/>
        <v>44.763852411531133</v>
      </c>
      <c r="P1554" s="81" t="str">
        <f t="shared" si="124"/>
        <v>Moderado</v>
      </c>
      <c r="Q1554" s="11">
        <v>9</v>
      </c>
      <c r="R1554" s="11" t="s">
        <v>169</v>
      </c>
      <c r="S1554" s="11">
        <v>4</v>
      </c>
      <c r="T1554" s="11">
        <v>-74.125901850000005</v>
      </c>
      <c r="U1554" s="12">
        <v>4.6687095889999997</v>
      </c>
    </row>
    <row r="1555" spans="1:21" x14ac:dyDescent="0.25">
      <c r="A1555" s="10">
        <v>1505</v>
      </c>
      <c r="B1555" s="3" t="s">
        <v>2901</v>
      </c>
      <c r="C1555" s="3" t="s">
        <v>2659</v>
      </c>
      <c r="D1555" s="3" t="s">
        <v>1</v>
      </c>
      <c r="E1555" s="3" t="s">
        <v>2865</v>
      </c>
      <c r="F1555" s="24">
        <f>('ICT-BD'!I1506)</f>
        <v>12.879998687207939</v>
      </c>
      <c r="G1555" s="24" t="str">
        <f>('ICT-BD'!J1506)</f>
        <v>Algo Frío</v>
      </c>
      <c r="H1555" s="24">
        <f t="shared" si="120"/>
        <v>27.578964642000798</v>
      </c>
      <c r="I1555" s="72">
        <f>('ICA-BD'!L1506)</f>
        <v>56.870370370370367</v>
      </c>
      <c r="J1555" s="72" t="str">
        <f>('ICA-BD'!M1506)</f>
        <v>Aceptable</v>
      </c>
      <c r="K1555" s="72">
        <f t="shared" si="121"/>
        <v>75.7125925925926</v>
      </c>
      <c r="L1555" s="133">
        <f>('IRA-BD'!G1506)</f>
        <v>31</v>
      </c>
      <c r="M1555" s="36" t="str">
        <f>('IRA-BD'!H1506)</f>
        <v>Aceptable</v>
      </c>
      <c r="N1555" s="133">
        <f t="shared" si="122"/>
        <v>31</v>
      </c>
      <c r="O1555" s="80">
        <f t="shared" si="123"/>
        <v>44.763852411531133</v>
      </c>
      <c r="P1555" s="81" t="str">
        <f t="shared" si="124"/>
        <v>Moderado</v>
      </c>
      <c r="Q1555" s="11">
        <v>9</v>
      </c>
      <c r="R1555" s="11" t="s">
        <v>169</v>
      </c>
      <c r="S1555" s="11">
        <v>4</v>
      </c>
      <c r="T1555" s="11">
        <v>-74.124369160000001</v>
      </c>
      <c r="U1555" s="12">
        <v>4.660806344</v>
      </c>
    </row>
    <row r="1556" spans="1:21" x14ac:dyDescent="0.25">
      <c r="A1556" s="10">
        <v>1528</v>
      </c>
      <c r="B1556" s="3" t="s">
        <v>2942</v>
      </c>
      <c r="C1556" s="3" t="s">
        <v>2659</v>
      </c>
      <c r="D1556" s="3" t="s">
        <v>1</v>
      </c>
      <c r="E1556" s="3" t="s">
        <v>2943</v>
      </c>
      <c r="F1556" s="24">
        <f>('ICT-BD'!I1529)</f>
        <v>12.879998687207939</v>
      </c>
      <c r="G1556" s="24" t="str">
        <f>('ICT-BD'!J1529)</f>
        <v>Algo Frío</v>
      </c>
      <c r="H1556" s="24">
        <f t="shared" si="120"/>
        <v>27.578964642000798</v>
      </c>
      <c r="I1556" s="72">
        <f>('ICA-BD'!L1529)</f>
        <v>56.870370370370367</v>
      </c>
      <c r="J1556" s="72" t="str">
        <f>('ICA-BD'!M1529)</f>
        <v>Aceptable</v>
      </c>
      <c r="K1556" s="72">
        <f t="shared" si="121"/>
        <v>75.7125925925926</v>
      </c>
      <c r="L1556" s="133">
        <f>('IRA-BD'!G1529)</f>
        <v>31</v>
      </c>
      <c r="M1556" s="36" t="str">
        <f>('IRA-BD'!H1529)</f>
        <v>Aceptable</v>
      </c>
      <c r="N1556" s="133">
        <f t="shared" si="122"/>
        <v>31</v>
      </c>
      <c r="O1556" s="80">
        <f t="shared" si="123"/>
        <v>44.763852411531133</v>
      </c>
      <c r="P1556" s="81" t="str">
        <f t="shared" si="124"/>
        <v>Moderado</v>
      </c>
      <c r="Q1556" s="11">
        <v>9</v>
      </c>
      <c r="R1556" s="11" t="s">
        <v>169</v>
      </c>
      <c r="S1556" s="11">
        <v>4</v>
      </c>
      <c r="T1556" s="11">
        <v>-74.118198179999993</v>
      </c>
      <c r="U1556" s="12">
        <v>4.6730019560000002</v>
      </c>
    </row>
    <row r="1557" spans="1:21" x14ac:dyDescent="0.25">
      <c r="A1557" s="10">
        <v>1530</v>
      </c>
      <c r="B1557" s="3" t="s">
        <v>2946</v>
      </c>
      <c r="C1557" s="3" t="s">
        <v>2659</v>
      </c>
      <c r="D1557" s="3" t="s">
        <v>1</v>
      </c>
      <c r="E1557" s="3" t="s">
        <v>2945</v>
      </c>
      <c r="F1557" s="24">
        <f>('ICT-BD'!I1531)</f>
        <v>12.879998687207939</v>
      </c>
      <c r="G1557" s="24" t="str">
        <f>('ICT-BD'!J1531)</f>
        <v>Algo Frío</v>
      </c>
      <c r="H1557" s="24">
        <f t="shared" si="120"/>
        <v>27.578964642000798</v>
      </c>
      <c r="I1557" s="72">
        <f>('ICA-BD'!L1531)</f>
        <v>56.870370370370367</v>
      </c>
      <c r="J1557" s="72" t="str">
        <f>('ICA-BD'!M1531)</f>
        <v>Aceptable</v>
      </c>
      <c r="K1557" s="72">
        <f t="shared" si="121"/>
        <v>75.7125925925926</v>
      </c>
      <c r="L1557" s="133">
        <f>('IRA-BD'!G1531)</f>
        <v>31</v>
      </c>
      <c r="M1557" s="36" t="str">
        <f>('IRA-BD'!H1531)</f>
        <v>Aceptable</v>
      </c>
      <c r="N1557" s="133">
        <f t="shared" si="122"/>
        <v>31</v>
      </c>
      <c r="O1557" s="80">
        <f t="shared" si="123"/>
        <v>44.763852411531133</v>
      </c>
      <c r="P1557" s="81" t="str">
        <f t="shared" si="124"/>
        <v>Moderado</v>
      </c>
      <c r="Q1557" s="11">
        <v>9</v>
      </c>
      <c r="R1557" s="11" t="s">
        <v>169</v>
      </c>
      <c r="S1557" s="11">
        <v>4</v>
      </c>
      <c r="T1557" s="11">
        <v>-74.117729400000002</v>
      </c>
      <c r="U1557" s="12">
        <v>4.6732370889999997</v>
      </c>
    </row>
    <row r="1558" spans="1:21" x14ac:dyDescent="0.25">
      <c r="A1558" s="10">
        <v>1537</v>
      </c>
      <c r="B1558" s="3" t="s">
        <v>2959</v>
      </c>
      <c r="C1558" s="3" t="s">
        <v>2659</v>
      </c>
      <c r="D1558" s="3" t="s">
        <v>1</v>
      </c>
      <c r="E1558" s="3" t="s">
        <v>2954</v>
      </c>
      <c r="F1558" s="24">
        <f>('ICT-BD'!I1538)</f>
        <v>12.879998687207939</v>
      </c>
      <c r="G1558" s="24" t="str">
        <f>('ICT-BD'!J1538)</f>
        <v>Algo Frío</v>
      </c>
      <c r="H1558" s="24">
        <f t="shared" si="120"/>
        <v>27.578964642000798</v>
      </c>
      <c r="I1558" s="72">
        <f>('ICA-BD'!L1538)</f>
        <v>56.870370370370367</v>
      </c>
      <c r="J1558" s="72" t="str">
        <f>('ICA-BD'!M1538)</f>
        <v>Aceptable</v>
      </c>
      <c r="K1558" s="72">
        <f t="shared" si="121"/>
        <v>75.7125925925926</v>
      </c>
      <c r="L1558" s="133">
        <f>('IRA-BD'!G1538)</f>
        <v>31</v>
      </c>
      <c r="M1558" s="36" t="str">
        <f>('IRA-BD'!H1538)</f>
        <v>Aceptable</v>
      </c>
      <c r="N1558" s="133">
        <f t="shared" si="122"/>
        <v>31</v>
      </c>
      <c r="O1558" s="80">
        <f t="shared" si="123"/>
        <v>44.763852411531133</v>
      </c>
      <c r="P1558" s="81" t="str">
        <f t="shared" si="124"/>
        <v>Moderado</v>
      </c>
      <c r="Q1558" s="11">
        <v>9</v>
      </c>
      <c r="R1558" s="11" t="s">
        <v>5994</v>
      </c>
      <c r="S1558" s="11">
        <v>2</v>
      </c>
      <c r="T1558" s="11">
        <v>-74.159537380000003</v>
      </c>
      <c r="U1558" s="12">
        <v>4.7001172750000002</v>
      </c>
    </row>
    <row r="1559" spans="1:21" x14ac:dyDescent="0.25">
      <c r="A1559" s="10">
        <v>1705</v>
      </c>
      <c r="B1559" s="3" t="s">
        <v>3259</v>
      </c>
      <c r="C1559" s="3" t="s">
        <v>3044</v>
      </c>
      <c r="D1559" s="3" t="s">
        <v>1</v>
      </c>
      <c r="E1559" s="3" t="s">
        <v>3260</v>
      </c>
      <c r="F1559" s="24">
        <f>('ICT-BD'!I1706)</f>
        <v>12.879998687207939</v>
      </c>
      <c r="G1559" s="24" t="str">
        <f>('ICT-BD'!J1706)</f>
        <v>Algo Frío</v>
      </c>
      <c r="H1559" s="24">
        <f t="shared" si="120"/>
        <v>27.578964642000798</v>
      </c>
      <c r="I1559" s="72">
        <f>('ICA-BD'!L1706)</f>
        <v>56.870370370370367</v>
      </c>
      <c r="J1559" s="72" t="str">
        <f>('ICA-BD'!M1706)</f>
        <v>Aceptable</v>
      </c>
      <c r="K1559" s="72">
        <f t="shared" si="121"/>
        <v>75.7125925925926</v>
      </c>
      <c r="L1559" s="133">
        <f>('IRA-BD'!G1706)</f>
        <v>31</v>
      </c>
      <c r="M1559" s="36" t="str">
        <f>('IRA-BD'!H1706)</f>
        <v>Aceptable</v>
      </c>
      <c r="N1559" s="133">
        <f t="shared" si="122"/>
        <v>31</v>
      </c>
      <c r="O1559" s="80">
        <f t="shared" si="123"/>
        <v>44.763852411531133</v>
      </c>
      <c r="P1559" s="81" t="str">
        <f t="shared" si="124"/>
        <v>Moderado</v>
      </c>
      <c r="Q1559" s="11">
        <v>10</v>
      </c>
      <c r="R1559" s="11" t="s">
        <v>5995</v>
      </c>
      <c r="S1559" s="11">
        <v>2</v>
      </c>
      <c r="T1559" s="11">
        <v>-74.131164589999997</v>
      </c>
      <c r="U1559" s="12">
        <v>4.7047121990000003</v>
      </c>
    </row>
    <row r="1560" spans="1:21" x14ac:dyDescent="0.25">
      <c r="A1560" s="10">
        <v>1706</v>
      </c>
      <c r="B1560" s="3" t="s">
        <v>3261</v>
      </c>
      <c r="C1560" s="3" t="s">
        <v>3044</v>
      </c>
      <c r="D1560" s="3" t="s">
        <v>1</v>
      </c>
      <c r="E1560" s="3" t="s">
        <v>3262</v>
      </c>
      <c r="F1560" s="24">
        <f>('ICT-BD'!I1707)</f>
        <v>12.879998687207939</v>
      </c>
      <c r="G1560" s="24" t="str">
        <f>('ICT-BD'!J1707)</f>
        <v>Algo Frío</v>
      </c>
      <c r="H1560" s="24">
        <f t="shared" si="120"/>
        <v>27.578964642000798</v>
      </c>
      <c r="I1560" s="72">
        <f>('ICA-BD'!L1707)</f>
        <v>56.870370370370367</v>
      </c>
      <c r="J1560" s="72" t="str">
        <f>('ICA-BD'!M1707)</f>
        <v>Aceptable</v>
      </c>
      <c r="K1560" s="72">
        <f t="shared" si="121"/>
        <v>75.7125925925926</v>
      </c>
      <c r="L1560" s="133">
        <f>('IRA-BD'!G1707)</f>
        <v>31</v>
      </c>
      <c r="M1560" s="36" t="str">
        <f>('IRA-BD'!H1707)</f>
        <v>Aceptable</v>
      </c>
      <c r="N1560" s="133">
        <f t="shared" si="122"/>
        <v>31</v>
      </c>
      <c r="O1560" s="80">
        <f t="shared" si="123"/>
        <v>44.763852411531133</v>
      </c>
      <c r="P1560" s="81" t="str">
        <f t="shared" si="124"/>
        <v>Moderado</v>
      </c>
      <c r="Q1560" s="11">
        <v>10</v>
      </c>
      <c r="R1560" s="11" t="s">
        <v>5995</v>
      </c>
      <c r="S1560" s="11">
        <v>2</v>
      </c>
      <c r="T1560" s="11">
        <v>-74.135156989999999</v>
      </c>
      <c r="U1560" s="12">
        <v>4.7051628230000002</v>
      </c>
    </row>
    <row r="1561" spans="1:21" x14ac:dyDescent="0.25">
      <c r="A1561" s="10">
        <v>1712</v>
      </c>
      <c r="B1561" s="3" t="s">
        <v>3271</v>
      </c>
      <c r="C1561" s="3" t="s">
        <v>3044</v>
      </c>
      <c r="D1561" s="3" t="s">
        <v>1</v>
      </c>
      <c r="E1561" s="3" t="s">
        <v>3260</v>
      </c>
      <c r="F1561" s="24">
        <f>('ICT-BD'!I1713)</f>
        <v>12.879998687207939</v>
      </c>
      <c r="G1561" s="24" t="str">
        <f>('ICT-BD'!J1713)</f>
        <v>Algo Frío</v>
      </c>
      <c r="H1561" s="24">
        <f t="shared" si="120"/>
        <v>27.578964642000798</v>
      </c>
      <c r="I1561" s="72">
        <f>('ICA-BD'!L1713)</f>
        <v>56.870370370370367</v>
      </c>
      <c r="J1561" s="72" t="str">
        <f>('ICA-BD'!M1713)</f>
        <v>Aceptable</v>
      </c>
      <c r="K1561" s="72">
        <f t="shared" si="121"/>
        <v>75.7125925925926</v>
      </c>
      <c r="L1561" s="133">
        <f>('IRA-BD'!G1713)</f>
        <v>31</v>
      </c>
      <c r="M1561" s="36" t="str">
        <f>('IRA-BD'!H1713)</f>
        <v>Aceptable</v>
      </c>
      <c r="N1561" s="133">
        <f t="shared" si="122"/>
        <v>31</v>
      </c>
      <c r="O1561" s="80">
        <f t="shared" si="123"/>
        <v>44.763852411531133</v>
      </c>
      <c r="P1561" s="81" t="str">
        <f t="shared" si="124"/>
        <v>Moderado</v>
      </c>
      <c r="Q1561" s="11">
        <v>10</v>
      </c>
      <c r="R1561" s="11" t="s">
        <v>5995</v>
      </c>
      <c r="S1561" s="11">
        <v>2</v>
      </c>
      <c r="T1561" s="11">
        <v>-74.132140820000004</v>
      </c>
      <c r="U1561" s="12">
        <v>4.704927691</v>
      </c>
    </row>
    <row r="1562" spans="1:21" x14ac:dyDescent="0.25">
      <c r="A1562" s="10">
        <v>1724</v>
      </c>
      <c r="B1562" s="3" t="s">
        <v>3294</v>
      </c>
      <c r="C1562" s="3" t="s">
        <v>3044</v>
      </c>
      <c r="D1562" s="3" t="s">
        <v>1</v>
      </c>
      <c r="E1562" s="3" t="s">
        <v>3295</v>
      </c>
      <c r="F1562" s="24">
        <f>('ICT-BD'!I1725)</f>
        <v>12.879998687207939</v>
      </c>
      <c r="G1562" s="24" t="str">
        <f>('ICT-BD'!J1725)</f>
        <v>Algo Frío</v>
      </c>
      <c r="H1562" s="24">
        <f t="shared" si="120"/>
        <v>27.578964642000798</v>
      </c>
      <c r="I1562" s="72">
        <f>('ICA-BD'!L1725)</f>
        <v>56.870370370370367</v>
      </c>
      <c r="J1562" s="72" t="str">
        <f>('ICA-BD'!M1725)</f>
        <v>Aceptable</v>
      </c>
      <c r="K1562" s="72">
        <f t="shared" si="121"/>
        <v>75.7125925925926</v>
      </c>
      <c r="L1562" s="133">
        <f>('IRA-BD'!G1725)</f>
        <v>31</v>
      </c>
      <c r="M1562" s="36" t="str">
        <f>('IRA-BD'!H1725)</f>
        <v>Aceptable</v>
      </c>
      <c r="N1562" s="133">
        <f t="shared" si="122"/>
        <v>31</v>
      </c>
      <c r="O1562" s="80">
        <f t="shared" si="123"/>
        <v>44.763852411531133</v>
      </c>
      <c r="P1562" s="81" t="str">
        <f t="shared" si="124"/>
        <v>Moderado</v>
      </c>
      <c r="Q1562" s="11">
        <v>10</v>
      </c>
      <c r="R1562" s="11" t="s">
        <v>5995</v>
      </c>
      <c r="S1562" s="11">
        <v>2</v>
      </c>
      <c r="T1562" s="11">
        <v>-74.127481700000004</v>
      </c>
      <c r="U1562" s="12">
        <v>4.70274474</v>
      </c>
    </row>
    <row r="1563" spans="1:21" x14ac:dyDescent="0.25">
      <c r="A1563" s="10">
        <v>1751</v>
      </c>
      <c r="B1563" s="3" t="s">
        <v>3336</v>
      </c>
      <c r="C1563" s="3" t="s">
        <v>3044</v>
      </c>
      <c r="D1563" s="3" t="s">
        <v>1</v>
      </c>
      <c r="E1563" s="3" t="s">
        <v>3337</v>
      </c>
      <c r="F1563" s="24">
        <f>('ICT-BD'!I1752)</f>
        <v>12.879998687207939</v>
      </c>
      <c r="G1563" s="24" t="str">
        <f>('ICT-BD'!J1752)</f>
        <v>Algo Frío</v>
      </c>
      <c r="H1563" s="24">
        <f t="shared" si="120"/>
        <v>27.578964642000798</v>
      </c>
      <c r="I1563" s="72">
        <f>('ICA-BD'!L1752)</f>
        <v>56.870370370370367</v>
      </c>
      <c r="J1563" s="72" t="str">
        <f>('ICA-BD'!M1752)</f>
        <v>Aceptable</v>
      </c>
      <c r="K1563" s="72">
        <f t="shared" si="121"/>
        <v>75.7125925925926</v>
      </c>
      <c r="L1563" s="133">
        <f>('IRA-BD'!G1752)</f>
        <v>31</v>
      </c>
      <c r="M1563" s="36" t="str">
        <f>('IRA-BD'!H1752)</f>
        <v>Aceptable</v>
      </c>
      <c r="N1563" s="133">
        <f t="shared" si="122"/>
        <v>31</v>
      </c>
      <c r="O1563" s="80">
        <f t="shared" si="123"/>
        <v>44.763852411531133</v>
      </c>
      <c r="P1563" s="81" t="str">
        <f t="shared" si="124"/>
        <v>Moderado</v>
      </c>
      <c r="Q1563" s="11">
        <v>10</v>
      </c>
      <c r="R1563" s="11" t="s">
        <v>5995</v>
      </c>
      <c r="S1563" s="11">
        <v>3</v>
      </c>
      <c r="T1563" s="11">
        <v>-74.118308020000001</v>
      </c>
      <c r="U1563" s="12">
        <v>4.7020957169999997</v>
      </c>
    </row>
    <row r="1564" spans="1:21" x14ac:dyDescent="0.25">
      <c r="A1564" s="10">
        <v>1765</v>
      </c>
      <c r="B1564" s="3" t="s">
        <v>3360</v>
      </c>
      <c r="C1564" s="3" t="s">
        <v>3044</v>
      </c>
      <c r="D1564" s="3" t="s">
        <v>1</v>
      </c>
      <c r="E1564" s="3" t="s">
        <v>3361</v>
      </c>
      <c r="F1564" s="24">
        <f>('ICT-BD'!I1766)</f>
        <v>12.879998687207939</v>
      </c>
      <c r="G1564" s="24" t="str">
        <f>('ICT-BD'!J1766)</f>
        <v>Algo Frío</v>
      </c>
      <c r="H1564" s="24">
        <f t="shared" si="120"/>
        <v>27.578964642000798</v>
      </c>
      <c r="I1564" s="72">
        <f>('ICA-BD'!L1766)</f>
        <v>56.870370370370367</v>
      </c>
      <c r="J1564" s="72" t="str">
        <f>('ICA-BD'!M1766)</f>
        <v>Aceptable</v>
      </c>
      <c r="K1564" s="72">
        <f t="shared" si="121"/>
        <v>75.7125925925926</v>
      </c>
      <c r="L1564" s="133">
        <f>('IRA-BD'!G1766)</f>
        <v>31</v>
      </c>
      <c r="M1564" s="36" t="str">
        <f>('IRA-BD'!H1766)</f>
        <v>Aceptable</v>
      </c>
      <c r="N1564" s="133">
        <f t="shared" si="122"/>
        <v>31</v>
      </c>
      <c r="O1564" s="80">
        <f t="shared" si="123"/>
        <v>44.763852411531133</v>
      </c>
      <c r="P1564" s="81" t="str">
        <f t="shared" si="124"/>
        <v>Moderado</v>
      </c>
      <c r="Q1564" s="11">
        <v>10</v>
      </c>
      <c r="R1564" s="11" t="s">
        <v>5995</v>
      </c>
      <c r="S1564" s="11">
        <v>3</v>
      </c>
      <c r="T1564" s="11">
        <v>-74.118520970000006</v>
      </c>
      <c r="U1564" s="12">
        <v>4.7008664849999997</v>
      </c>
    </row>
    <row r="1565" spans="1:21" x14ac:dyDescent="0.25">
      <c r="A1565" s="10">
        <v>1768</v>
      </c>
      <c r="B1565" s="3" t="s">
        <v>3365</v>
      </c>
      <c r="C1565" s="3" t="s">
        <v>3044</v>
      </c>
      <c r="D1565" s="3" t="s">
        <v>1</v>
      </c>
      <c r="E1565" s="3" t="s">
        <v>3366</v>
      </c>
      <c r="F1565" s="24">
        <f>('ICT-BD'!I1769)</f>
        <v>12.879998687207939</v>
      </c>
      <c r="G1565" s="24" t="str">
        <f>('ICT-BD'!J1769)</f>
        <v>Algo Frío</v>
      </c>
      <c r="H1565" s="24">
        <f t="shared" si="120"/>
        <v>27.578964642000798</v>
      </c>
      <c r="I1565" s="72">
        <f>('ICA-BD'!L1769)</f>
        <v>56.870370370370367</v>
      </c>
      <c r="J1565" s="72" t="str">
        <f>('ICA-BD'!M1769)</f>
        <v>Aceptable</v>
      </c>
      <c r="K1565" s="72">
        <f t="shared" si="121"/>
        <v>75.7125925925926</v>
      </c>
      <c r="L1565" s="133">
        <f>('IRA-BD'!G1769)</f>
        <v>31</v>
      </c>
      <c r="M1565" s="36" t="str">
        <f>('IRA-BD'!H1769)</f>
        <v>Aceptable</v>
      </c>
      <c r="N1565" s="133">
        <f t="shared" si="122"/>
        <v>31</v>
      </c>
      <c r="O1565" s="80">
        <f t="shared" si="123"/>
        <v>44.763852411531133</v>
      </c>
      <c r="P1565" s="81" t="str">
        <f t="shared" si="124"/>
        <v>Moderado</v>
      </c>
      <c r="Q1565" s="11">
        <v>10</v>
      </c>
      <c r="R1565" s="11" t="s">
        <v>5995</v>
      </c>
      <c r="S1565" s="11">
        <v>3</v>
      </c>
      <c r="T1565" s="11">
        <v>-74.118847360000004</v>
      </c>
      <c r="U1565" s="12">
        <v>4.6973744159999997</v>
      </c>
    </row>
    <row r="1566" spans="1:21" x14ac:dyDescent="0.25">
      <c r="A1566" s="10">
        <v>1776</v>
      </c>
      <c r="B1566" s="3" t="s">
        <v>3377</v>
      </c>
      <c r="C1566" s="3" t="s">
        <v>3044</v>
      </c>
      <c r="D1566" s="3" t="s">
        <v>1</v>
      </c>
      <c r="E1566" s="3" t="s">
        <v>3378</v>
      </c>
      <c r="F1566" s="24">
        <f>('ICT-BD'!I1777)</f>
        <v>12.879998687207939</v>
      </c>
      <c r="G1566" s="24" t="str">
        <f>('ICT-BD'!J1777)</f>
        <v>Algo Frío</v>
      </c>
      <c r="H1566" s="24">
        <f t="shared" si="120"/>
        <v>27.578964642000798</v>
      </c>
      <c r="I1566" s="72">
        <f>('ICA-BD'!L1777)</f>
        <v>56.870370370370367</v>
      </c>
      <c r="J1566" s="72" t="str">
        <f>('ICA-BD'!M1777)</f>
        <v>Aceptable</v>
      </c>
      <c r="K1566" s="72">
        <f t="shared" si="121"/>
        <v>75.7125925925926</v>
      </c>
      <c r="L1566" s="133">
        <f>('IRA-BD'!G1777)</f>
        <v>31</v>
      </c>
      <c r="M1566" s="36" t="str">
        <f>('IRA-BD'!H1777)</f>
        <v>Aceptable</v>
      </c>
      <c r="N1566" s="133">
        <f t="shared" si="122"/>
        <v>31</v>
      </c>
      <c r="O1566" s="80">
        <f t="shared" si="123"/>
        <v>44.763852411531133</v>
      </c>
      <c r="P1566" s="81" t="str">
        <f t="shared" si="124"/>
        <v>Moderado</v>
      </c>
      <c r="Q1566" s="11">
        <v>10</v>
      </c>
      <c r="R1566" s="11" t="s">
        <v>5995</v>
      </c>
      <c r="S1566" s="11">
        <v>3</v>
      </c>
      <c r="T1566" s="11">
        <v>-74.120854260000002</v>
      </c>
      <c r="U1566" s="12">
        <v>4.6992552940000003</v>
      </c>
    </row>
    <row r="1567" spans="1:21" x14ac:dyDescent="0.25">
      <c r="A1567" s="10">
        <v>1788</v>
      </c>
      <c r="B1567" s="3" t="s">
        <v>3395</v>
      </c>
      <c r="C1567" s="3" t="s">
        <v>3044</v>
      </c>
      <c r="D1567" s="3" t="s">
        <v>1</v>
      </c>
      <c r="E1567" s="3" t="s">
        <v>3396</v>
      </c>
      <c r="F1567" s="24">
        <f>('ICT-BD'!I1789)</f>
        <v>12.879998687207939</v>
      </c>
      <c r="G1567" s="24" t="str">
        <f>('ICT-BD'!J1789)</f>
        <v>Algo Frío</v>
      </c>
      <c r="H1567" s="24">
        <f t="shared" si="120"/>
        <v>27.578964642000798</v>
      </c>
      <c r="I1567" s="72">
        <f>('ICA-BD'!L1789)</f>
        <v>56.870370370370367</v>
      </c>
      <c r="J1567" s="72" t="str">
        <f>('ICA-BD'!M1789)</f>
        <v>Aceptable</v>
      </c>
      <c r="K1567" s="72">
        <f t="shared" si="121"/>
        <v>75.7125925925926</v>
      </c>
      <c r="L1567" s="133">
        <f>('IRA-BD'!G1789)</f>
        <v>31</v>
      </c>
      <c r="M1567" s="36" t="str">
        <f>('IRA-BD'!H1789)</f>
        <v>Aceptable</v>
      </c>
      <c r="N1567" s="133">
        <f t="shared" si="122"/>
        <v>31</v>
      </c>
      <c r="O1567" s="80">
        <f t="shared" si="123"/>
        <v>44.763852411531133</v>
      </c>
      <c r="P1567" s="81" t="str">
        <f t="shared" si="124"/>
        <v>Moderado</v>
      </c>
      <c r="Q1567" s="11">
        <v>10</v>
      </c>
      <c r="R1567" s="11" t="s">
        <v>5995</v>
      </c>
      <c r="S1567" s="11">
        <v>3</v>
      </c>
      <c r="T1567" s="11">
        <v>-74.116984340000002</v>
      </c>
      <c r="U1567" s="12">
        <v>4.699646059</v>
      </c>
    </row>
    <row r="1568" spans="1:21" x14ac:dyDescent="0.25">
      <c r="A1568" s="10">
        <v>1832</v>
      </c>
      <c r="B1568" s="3" t="s">
        <v>3467</v>
      </c>
      <c r="C1568" s="3" t="s">
        <v>3044</v>
      </c>
      <c r="D1568" s="3" t="s">
        <v>1</v>
      </c>
      <c r="E1568" s="3" t="s">
        <v>3468</v>
      </c>
      <c r="F1568" s="24">
        <f>('ICT-BD'!I1833)</f>
        <v>12.879998687207939</v>
      </c>
      <c r="G1568" s="24" t="str">
        <f>('ICT-BD'!J1833)</f>
        <v>Algo Frío</v>
      </c>
      <c r="H1568" s="24">
        <f t="shared" si="120"/>
        <v>27.578964642000798</v>
      </c>
      <c r="I1568" s="72">
        <f>('ICA-BD'!L1833)</f>
        <v>56.870370370370367</v>
      </c>
      <c r="J1568" s="72" t="str">
        <f>('ICA-BD'!M1833)</f>
        <v>Aceptable</v>
      </c>
      <c r="K1568" s="72">
        <f t="shared" si="121"/>
        <v>75.7125925925926</v>
      </c>
      <c r="L1568" s="133">
        <f>('IRA-BD'!G1833)</f>
        <v>31</v>
      </c>
      <c r="M1568" s="36" t="str">
        <f>('IRA-BD'!H1833)</f>
        <v>Aceptable</v>
      </c>
      <c r="N1568" s="133">
        <f t="shared" si="122"/>
        <v>31</v>
      </c>
      <c r="O1568" s="80">
        <f t="shared" si="123"/>
        <v>44.763852411531133</v>
      </c>
      <c r="P1568" s="81" t="str">
        <f t="shared" si="124"/>
        <v>Moderado</v>
      </c>
      <c r="Q1568" s="11">
        <v>10</v>
      </c>
      <c r="R1568" s="11" t="s">
        <v>168</v>
      </c>
      <c r="S1568" s="11">
        <v>3</v>
      </c>
      <c r="T1568" s="11">
        <v>-74.105640679999993</v>
      </c>
      <c r="U1568" s="12">
        <v>4.6899461860000002</v>
      </c>
    </row>
    <row r="1569" spans="1:21" x14ac:dyDescent="0.25">
      <c r="A1569" s="10">
        <v>1835</v>
      </c>
      <c r="B1569" s="3" t="s">
        <v>3473</v>
      </c>
      <c r="C1569" s="3" t="s">
        <v>3044</v>
      </c>
      <c r="D1569" s="3" t="s">
        <v>1</v>
      </c>
      <c r="E1569" s="3" t="s">
        <v>3474</v>
      </c>
      <c r="F1569" s="24">
        <f>('ICT-BD'!I1836)</f>
        <v>12.879998687207939</v>
      </c>
      <c r="G1569" s="24" t="str">
        <f>('ICT-BD'!J1836)</f>
        <v>Algo Frío</v>
      </c>
      <c r="H1569" s="24">
        <f t="shared" si="120"/>
        <v>27.578964642000798</v>
      </c>
      <c r="I1569" s="72">
        <f>('ICA-BD'!L1836)</f>
        <v>56.870370370370367</v>
      </c>
      <c r="J1569" s="72" t="str">
        <f>('ICA-BD'!M1836)</f>
        <v>Aceptable</v>
      </c>
      <c r="K1569" s="72">
        <f t="shared" si="121"/>
        <v>75.7125925925926</v>
      </c>
      <c r="L1569" s="133">
        <f>('IRA-BD'!G1836)</f>
        <v>31</v>
      </c>
      <c r="M1569" s="36" t="str">
        <f>('IRA-BD'!H1836)</f>
        <v>Aceptable</v>
      </c>
      <c r="N1569" s="133">
        <f t="shared" si="122"/>
        <v>31</v>
      </c>
      <c r="O1569" s="80">
        <f t="shared" si="123"/>
        <v>44.763852411531133</v>
      </c>
      <c r="P1569" s="81" t="str">
        <f t="shared" si="124"/>
        <v>Moderado</v>
      </c>
      <c r="Q1569" s="11">
        <v>10</v>
      </c>
      <c r="R1569" s="11" t="s">
        <v>168</v>
      </c>
      <c r="S1569" s="11">
        <v>3</v>
      </c>
      <c r="T1569" s="11">
        <v>-74.098471509999996</v>
      </c>
      <c r="U1569" s="12">
        <v>4.6867996620000003</v>
      </c>
    </row>
    <row r="1570" spans="1:21" x14ac:dyDescent="0.25">
      <c r="A1570" s="10">
        <v>1844</v>
      </c>
      <c r="B1570" s="3" t="s">
        <v>3489</v>
      </c>
      <c r="C1570" s="3" t="s">
        <v>3044</v>
      </c>
      <c r="D1570" s="3" t="s">
        <v>1</v>
      </c>
      <c r="E1570" s="3" t="s">
        <v>3490</v>
      </c>
      <c r="F1570" s="24">
        <f>('ICT-BD'!I1845)</f>
        <v>12.879998687207939</v>
      </c>
      <c r="G1570" s="24" t="str">
        <f>('ICT-BD'!J1845)</f>
        <v>Algo Frío</v>
      </c>
      <c r="H1570" s="24">
        <f t="shared" si="120"/>
        <v>27.578964642000798</v>
      </c>
      <c r="I1570" s="72">
        <f>('ICA-BD'!L1845)</f>
        <v>56.870370370370367</v>
      </c>
      <c r="J1570" s="72" t="str">
        <f>('ICA-BD'!M1845)</f>
        <v>Aceptable</v>
      </c>
      <c r="K1570" s="72">
        <f t="shared" si="121"/>
        <v>75.7125925925926</v>
      </c>
      <c r="L1570" s="133">
        <f>('IRA-BD'!G1845)</f>
        <v>31</v>
      </c>
      <c r="M1570" s="36" t="str">
        <f>('IRA-BD'!H1845)</f>
        <v>Aceptable</v>
      </c>
      <c r="N1570" s="133">
        <f t="shared" si="122"/>
        <v>31</v>
      </c>
      <c r="O1570" s="80">
        <f t="shared" si="123"/>
        <v>44.763852411531133</v>
      </c>
      <c r="P1570" s="81" t="str">
        <f t="shared" si="124"/>
        <v>Moderado</v>
      </c>
      <c r="Q1570" s="11">
        <v>10</v>
      </c>
      <c r="R1570" s="11" t="s">
        <v>168</v>
      </c>
      <c r="S1570" s="11">
        <v>3</v>
      </c>
      <c r="T1570" s="11">
        <v>-74.113164049999995</v>
      </c>
      <c r="U1570" s="12">
        <v>4.6977723899999999</v>
      </c>
    </row>
    <row r="1571" spans="1:21" x14ac:dyDescent="0.25">
      <c r="A1571" s="10">
        <v>1850</v>
      </c>
      <c r="B1571" s="3" t="s">
        <v>3500</v>
      </c>
      <c r="C1571" s="3" t="s">
        <v>3044</v>
      </c>
      <c r="D1571" s="3" t="s">
        <v>1</v>
      </c>
      <c r="E1571" s="3" t="s">
        <v>3498</v>
      </c>
      <c r="F1571" s="24">
        <f>('ICT-BD'!I1851)</f>
        <v>12.879998687207939</v>
      </c>
      <c r="G1571" s="24" t="str">
        <f>('ICT-BD'!J1851)</f>
        <v>Algo Frío</v>
      </c>
      <c r="H1571" s="24">
        <f t="shared" si="120"/>
        <v>27.578964642000798</v>
      </c>
      <c r="I1571" s="72">
        <f>('ICA-BD'!L1851)</f>
        <v>56.870370370370367</v>
      </c>
      <c r="J1571" s="72" t="str">
        <f>('ICA-BD'!M1851)</f>
        <v>Aceptable</v>
      </c>
      <c r="K1571" s="72">
        <f t="shared" si="121"/>
        <v>75.7125925925926</v>
      </c>
      <c r="L1571" s="133">
        <f>('IRA-BD'!G1851)</f>
        <v>31</v>
      </c>
      <c r="M1571" s="36" t="str">
        <f>('IRA-BD'!H1851)</f>
        <v>Aceptable</v>
      </c>
      <c r="N1571" s="133">
        <f t="shared" si="122"/>
        <v>31</v>
      </c>
      <c r="O1571" s="80">
        <f t="shared" si="123"/>
        <v>44.763852411531133</v>
      </c>
      <c r="P1571" s="81" t="str">
        <f t="shared" si="124"/>
        <v>Moderado</v>
      </c>
      <c r="Q1571" s="11">
        <v>10</v>
      </c>
      <c r="R1571" s="11" t="s">
        <v>168</v>
      </c>
      <c r="S1571" s="11">
        <v>3</v>
      </c>
      <c r="T1571" s="11">
        <v>-74.112841070000002</v>
      </c>
      <c r="U1571" s="12">
        <v>4.6989261180000002</v>
      </c>
    </row>
    <row r="1572" spans="1:21" x14ac:dyDescent="0.25">
      <c r="A1572" s="10">
        <v>1857</v>
      </c>
      <c r="B1572" s="3" t="s">
        <v>3512</v>
      </c>
      <c r="C1572" s="3" t="s">
        <v>3044</v>
      </c>
      <c r="D1572" s="3" t="s">
        <v>1</v>
      </c>
      <c r="E1572" s="3" t="s">
        <v>3513</v>
      </c>
      <c r="F1572" s="24">
        <f>('ICT-BD'!I1858)</f>
        <v>12.879998687207939</v>
      </c>
      <c r="G1572" s="24" t="str">
        <f>('ICT-BD'!J1858)</f>
        <v>Algo Frío</v>
      </c>
      <c r="H1572" s="24">
        <f t="shared" si="120"/>
        <v>27.578964642000798</v>
      </c>
      <c r="I1572" s="72">
        <f>('ICA-BD'!L1858)</f>
        <v>56.870370370370367</v>
      </c>
      <c r="J1572" s="72" t="str">
        <f>('ICA-BD'!M1858)</f>
        <v>Aceptable</v>
      </c>
      <c r="K1572" s="72">
        <f t="shared" si="121"/>
        <v>75.7125925925926</v>
      </c>
      <c r="L1572" s="133">
        <f>('IRA-BD'!G1858)</f>
        <v>31</v>
      </c>
      <c r="M1572" s="36" t="str">
        <f>('IRA-BD'!H1858)</f>
        <v>Aceptable</v>
      </c>
      <c r="N1572" s="133">
        <f t="shared" si="122"/>
        <v>31</v>
      </c>
      <c r="O1572" s="80">
        <f t="shared" si="123"/>
        <v>44.763852411531133</v>
      </c>
      <c r="P1572" s="81" t="str">
        <f t="shared" si="124"/>
        <v>Moderado</v>
      </c>
      <c r="Q1572" s="11">
        <v>10</v>
      </c>
      <c r="R1572" s="11" t="s">
        <v>168</v>
      </c>
      <c r="S1572" s="11">
        <v>3</v>
      </c>
      <c r="T1572" s="11">
        <v>-74.113210719999998</v>
      </c>
      <c r="U1572" s="12">
        <v>4.699290865</v>
      </c>
    </row>
    <row r="1573" spans="1:21" x14ac:dyDescent="0.25">
      <c r="A1573" s="10">
        <v>1859</v>
      </c>
      <c r="B1573" s="3" t="s">
        <v>3516</v>
      </c>
      <c r="C1573" s="3" t="s">
        <v>3044</v>
      </c>
      <c r="D1573" s="3" t="s">
        <v>1</v>
      </c>
      <c r="E1573" s="3" t="s">
        <v>3517</v>
      </c>
      <c r="F1573" s="24">
        <f>('ICT-BD'!I1860)</f>
        <v>12.879998687207939</v>
      </c>
      <c r="G1573" s="24" t="str">
        <f>('ICT-BD'!J1860)</f>
        <v>Algo Frío</v>
      </c>
      <c r="H1573" s="24">
        <f t="shared" si="120"/>
        <v>27.578964642000798</v>
      </c>
      <c r="I1573" s="72">
        <f>('ICA-BD'!L1860)</f>
        <v>56.870370370370367</v>
      </c>
      <c r="J1573" s="72" t="str">
        <f>('ICA-BD'!M1860)</f>
        <v>Aceptable</v>
      </c>
      <c r="K1573" s="72">
        <f t="shared" si="121"/>
        <v>75.7125925925926</v>
      </c>
      <c r="L1573" s="133">
        <f>('IRA-BD'!G1860)</f>
        <v>31</v>
      </c>
      <c r="M1573" s="36" t="str">
        <f>('IRA-BD'!H1860)</f>
        <v>Aceptable</v>
      </c>
      <c r="N1573" s="133">
        <f t="shared" si="122"/>
        <v>31</v>
      </c>
      <c r="O1573" s="80">
        <f t="shared" si="123"/>
        <v>44.763852411531133</v>
      </c>
      <c r="P1573" s="81" t="str">
        <f t="shared" si="124"/>
        <v>Moderado</v>
      </c>
      <c r="Q1573" s="11">
        <v>10</v>
      </c>
      <c r="R1573" s="11" t="s">
        <v>168</v>
      </c>
      <c r="S1573" s="11">
        <v>3</v>
      </c>
      <c r="T1573" s="11">
        <v>-74.106071249999999</v>
      </c>
      <c r="U1573" s="12">
        <v>4.6927793409999996</v>
      </c>
    </row>
    <row r="1574" spans="1:21" x14ac:dyDescent="0.25">
      <c r="A1574" s="10">
        <v>1864</v>
      </c>
      <c r="B1574" s="3" t="s">
        <v>3526</v>
      </c>
      <c r="C1574" s="3" t="s">
        <v>3044</v>
      </c>
      <c r="D1574" s="3" t="s">
        <v>1</v>
      </c>
      <c r="E1574" s="3" t="s">
        <v>3468</v>
      </c>
      <c r="F1574" s="24">
        <f>('ICT-BD'!I1865)</f>
        <v>12.879998687207939</v>
      </c>
      <c r="G1574" s="24" t="str">
        <f>('ICT-BD'!J1865)</f>
        <v>Algo Frío</v>
      </c>
      <c r="H1574" s="24">
        <f t="shared" si="120"/>
        <v>27.578964642000798</v>
      </c>
      <c r="I1574" s="72">
        <f>('ICA-BD'!L1865)</f>
        <v>56.870370370370367</v>
      </c>
      <c r="J1574" s="72" t="str">
        <f>('ICA-BD'!M1865)</f>
        <v>Aceptable</v>
      </c>
      <c r="K1574" s="72">
        <f t="shared" si="121"/>
        <v>75.7125925925926</v>
      </c>
      <c r="L1574" s="133">
        <f>('IRA-BD'!G1865)</f>
        <v>31</v>
      </c>
      <c r="M1574" s="36" t="str">
        <f>('IRA-BD'!H1865)</f>
        <v>Aceptable</v>
      </c>
      <c r="N1574" s="133">
        <f t="shared" si="122"/>
        <v>31</v>
      </c>
      <c r="O1574" s="80">
        <f t="shared" si="123"/>
        <v>44.763852411531133</v>
      </c>
      <c r="P1574" s="81" t="str">
        <f t="shared" si="124"/>
        <v>Moderado</v>
      </c>
      <c r="Q1574" s="11">
        <v>10</v>
      </c>
      <c r="R1574" s="11" t="s">
        <v>168</v>
      </c>
      <c r="S1574" s="11">
        <v>3</v>
      </c>
      <c r="T1574" s="11">
        <v>-74.104150680000004</v>
      </c>
      <c r="U1574" s="12">
        <v>4.6924057100000001</v>
      </c>
    </row>
    <row r="1575" spans="1:21" x14ac:dyDescent="0.25">
      <c r="A1575" s="10">
        <v>1878</v>
      </c>
      <c r="B1575" s="3" t="s">
        <v>3549</v>
      </c>
      <c r="C1575" s="3" t="s">
        <v>3044</v>
      </c>
      <c r="D1575" s="3" t="s">
        <v>1</v>
      </c>
      <c r="E1575" s="3" t="s">
        <v>3550</v>
      </c>
      <c r="F1575" s="24">
        <f>('ICT-BD'!I1879)</f>
        <v>12.879998687207939</v>
      </c>
      <c r="G1575" s="24" t="str">
        <f>('ICT-BD'!J1879)</f>
        <v>Algo Frío</v>
      </c>
      <c r="H1575" s="24">
        <f t="shared" si="120"/>
        <v>27.578964642000798</v>
      </c>
      <c r="I1575" s="72">
        <f>('ICA-BD'!L1879)</f>
        <v>56.870370370370367</v>
      </c>
      <c r="J1575" s="72" t="str">
        <f>('ICA-BD'!M1879)</f>
        <v>Aceptable</v>
      </c>
      <c r="K1575" s="72">
        <f t="shared" si="121"/>
        <v>75.7125925925926</v>
      </c>
      <c r="L1575" s="133">
        <f>('IRA-BD'!G1879)</f>
        <v>31</v>
      </c>
      <c r="M1575" s="36" t="str">
        <f>('IRA-BD'!H1879)</f>
        <v>Aceptable</v>
      </c>
      <c r="N1575" s="133">
        <f t="shared" si="122"/>
        <v>31</v>
      </c>
      <c r="O1575" s="80">
        <f t="shared" si="123"/>
        <v>44.763852411531133</v>
      </c>
      <c r="P1575" s="81" t="str">
        <f t="shared" si="124"/>
        <v>Moderado</v>
      </c>
      <c r="Q1575" s="11">
        <v>10</v>
      </c>
      <c r="R1575" s="11" t="s">
        <v>168</v>
      </c>
      <c r="S1575" s="11">
        <v>3</v>
      </c>
      <c r="T1575" s="11">
        <v>-74.111792440000002</v>
      </c>
      <c r="U1575" s="12">
        <v>4.6965917069999996</v>
      </c>
    </row>
    <row r="1576" spans="1:21" x14ac:dyDescent="0.25">
      <c r="A1576" s="10">
        <v>1964</v>
      </c>
      <c r="B1576" s="3" t="s">
        <v>3664</v>
      </c>
      <c r="C1576" s="3" t="s">
        <v>3044</v>
      </c>
      <c r="D1576" s="3" t="s">
        <v>1</v>
      </c>
      <c r="E1576" s="3" t="s">
        <v>3297</v>
      </c>
      <c r="F1576" s="24">
        <f>('ICT-BD'!I1965)</f>
        <v>12.879998687207939</v>
      </c>
      <c r="G1576" s="24" t="str">
        <f>('ICT-BD'!J1965)</f>
        <v>Algo Frío</v>
      </c>
      <c r="H1576" s="24">
        <f t="shared" si="120"/>
        <v>27.578964642000798</v>
      </c>
      <c r="I1576" s="72">
        <f>('ICA-BD'!L1965)</f>
        <v>56.870370370370367</v>
      </c>
      <c r="J1576" s="72" t="str">
        <f>('ICA-BD'!M1965)</f>
        <v>Aceptable</v>
      </c>
      <c r="K1576" s="72">
        <f t="shared" si="121"/>
        <v>75.7125925925926</v>
      </c>
      <c r="L1576" s="133">
        <f>('IRA-BD'!G1965)</f>
        <v>31</v>
      </c>
      <c r="M1576" s="36" t="str">
        <f>('IRA-BD'!H1965)</f>
        <v>Aceptable</v>
      </c>
      <c r="N1576" s="133">
        <f t="shared" si="122"/>
        <v>31</v>
      </c>
      <c r="O1576" s="80">
        <f t="shared" si="123"/>
        <v>44.763852411531133</v>
      </c>
      <c r="P1576" s="81" t="str">
        <f t="shared" si="124"/>
        <v>Moderado</v>
      </c>
      <c r="Q1576" s="11">
        <v>10</v>
      </c>
      <c r="R1576" s="11" t="s">
        <v>5995</v>
      </c>
      <c r="S1576" s="11">
        <v>3</v>
      </c>
      <c r="T1576" s="11">
        <v>-74.123160209999995</v>
      </c>
      <c r="U1576" s="12">
        <v>4.6967169740000001</v>
      </c>
    </row>
    <row r="1577" spans="1:21" x14ac:dyDescent="0.25">
      <c r="A1577" s="10">
        <v>1966</v>
      </c>
      <c r="B1577" s="3" t="s">
        <v>3667</v>
      </c>
      <c r="C1577" s="3" t="s">
        <v>3044</v>
      </c>
      <c r="D1577" s="3" t="s">
        <v>1</v>
      </c>
      <c r="E1577" s="3" t="s">
        <v>3363</v>
      </c>
      <c r="F1577" s="24">
        <f>('ICT-BD'!I1967)</f>
        <v>12.879998687207939</v>
      </c>
      <c r="G1577" s="24" t="str">
        <f>('ICT-BD'!J1967)</f>
        <v>Algo Frío</v>
      </c>
      <c r="H1577" s="24">
        <f t="shared" si="120"/>
        <v>27.578964642000798</v>
      </c>
      <c r="I1577" s="72">
        <f>('ICA-BD'!L1967)</f>
        <v>56.870370370370367</v>
      </c>
      <c r="J1577" s="72" t="str">
        <f>('ICA-BD'!M1967)</f>
        <v>Aceptable</v>
      </c>
      <c r="K1577" s="72">
        <f t="shared" si="121"/>
        <v>75.7125925925926</v>
      </c>
      <c r="L1577" s="133">
        <f>('IRA-BD'!G1967)</f>
        <v>31</v>
      </c>
      <c r="M1577" s="36" t="str">
        <f>('IRA-BD'!H1967)</f>
        <v>Aceptable</v>
      </c>
      <c r="N1577" s="133">
        <f t="shared" si="122"/>
        <v>31</v>
      </c>
      <c r="O1577" s="80">
        <f t="shared" si="123"/>
        <v>44.763852411531133</v>
      </c>
      <c r="P1577" s="81" t="str">
        <f t="shared" si="124"/>
        <v>Moderado</v>
      </c>
      <c r="Q1577" s="11">
        <v>10</v>
      </c>
      <c r="R1577" s="11" t="s">
        <v>5995</v>
      </c>
      <c r="S1577" s="11">
        <v>3</v>
      </c>
      <c r="T1577" s="11">
        <v>-74.121987820000001</v>
      </c>
      <c r="U1577" s="12">
        <v>4.7004930419999997</v>
      </c>
    </row>
    <row r="1578" spans="1:21" x14ac:dyDescent="0.25">
      <c r="A1578" s="10">
        <v>1967</v>
      </c>
      <c r="B1578" s="3" t="s">
        <v>3668</v>
      </c>
      <c r="C1578" s="3" t="s">
        <v>3044</v>
      </c>
      <c r="D1578" s="3" t="s">
        <v>1</v>
      </c>
      <c r="E1578" s="3" t="s">
        <v>3669</v>
      </c>
      <c r="F1578" s="24">
        <f>('ICT-BD'!I1968)</f>
        <v>12.879998687207939</v>
      </c>
      <c r="G1578" s="24" t="str">
        <f>('ICT-BD'!J1968)</f>
        <v>Algo Frío</v>
      </c>
      <c r="H1578" s="24">
        <f t="shared" si="120"/>
        <v>27.578964642000798</v>
      </c>
      <c r="I1578" s="72">
        <f>('ICA-BD'!L1968)</f>
        <v>56.870370370370367</v>
      </c>
      <c r="J1578" s="72" t="str">
        <f>('ICA-BD'!M1968)</f>
        <v>Aceptable</v>
      </c>
      <c r="K1578" s="72">
        <f t="shared" si="121"/>
        <v>75.7125925925926</v>
      </c>
      <c r="L1578" s="133">
        <f>('IRA-BD'!G1968)</f>
        <v>31</v>
      </c>
      <c r="M1578" s="36" t="str">
        <f>('IRA-BD'!H1968)</f>
        <v>Aceptable</v>
      </c>
      <c r="N1578" s="133">
        <f t="shared" si="122"/>
        <v>31</v>
      </c>
      <c r="O1578" s="80">
        <f t="shared" si="123"/>
        <v>44.763852411531133</v>
      </c>
      <c r="P1578" s="81" t="str">
        <f t="shared" si="124"/>
        <v>Moderado</v>
      </c>
      <c r="Q1578" s="11">
        <v>10</v>
      </c>
      <c r="R1578" s="11" t="s">
        <v>5995</v>
      </c>
      <c r="S1578" s="11">
        <v>2</v>
      </c>
      <c r="T1578" s="11">
        <v>-74.125121820000004</v>
      </c>
      <c r="U1578" s="12">
        <v>4.7033517429999998</v>
      </c>
    </row>
    <row r="1579" spans="1:21" x14ac:dyDescent="0.25">
      <c r="A1579" s="10">
        <v>1972</v>
      </c>
      <c r="B1579" s="3" t="s">
        <v>3677</v>
      </c>
      <c r="C1579" s="3" t="s">
        <v>3044</v>
      </c>
      <c r="D1579" s="3" t="s">
        <v>1</v>
      </c>
      <c r="E1579" s="3" t="s">
        <v>3372</v>
      </c>
      <c r="F1579" s="24">
        <f>('ICT-BD'!I1973)</f>
        <v>12.879998687207939</v>
      </c>
      <c r="G1579" s="24" t="str">
        <f>('ICT-BD'!J1973)</f>
        <v>Algo Frío</v>
      </c>
      <c r="H1579" s="24">
        <f t="shared" si="120"/>
        <v>27.578964642000798</v>
      </c>
      <c r="I1579" s="72">
        <f>('ICA-BD'!L1973)</f>
        <v>56.870370370370367</v>
      </c>
      <c r="J1579" s="72" t="str">
        <f>('ICA-BD'!M1973)</f>
        <v>Aceptable</v>
      </c>
      <c r="K1579" s="72">
        <f t="shared" si="121"/>
        <v>75.7125925925926</v>
      </c>
      <c r="L1579" s="133">
        <f>('IRA-BD'!G1973)</f>
        <v>31</v>
      </c>
      <c r="M1579" s="36" t="str">
        <f>('IRA-BD'!H1973)</f>
        <v>Aceptable</v>
      </c>
      <c r="N1579" s="133">
        <f t="shared" si="122"/>
        <v>31</v>
      </c>
      <c r="O1579" s="80">
        <f t="shared" si="123"/>
        <v>44.763852411531133</v>
      </c>
      <c r="P1579" s="81" t="str">
        <f t="shared" si="124"/>
        <v>Moderado</v>
      </c>
      <c r="Q1579" s="11">
        <v>10</v>
      </c>
      <c r="R1579" s="11" t="s">
        <v>5995</v>
      </c>
      <c r="S1579" s="11">
        <v>2</v>
      </c>
      <c r="T1579" s="11">
        <v>-74.128804009999996</v>
      </c>
      <c r="U1579" s="12">
        <v>4.7048392540000004</v>
      </c>
    </row>
    <row r="1580" spans="1:21" x14ac:dyDescent="0.25">
      <c r="A1580" s="10">
        <v>1979</v>
      </c>
      <c r="B1580" s="3" t="s">
        <v>3689</v>
      </c>
      <c r="C1580" s="3" t="s">
        <v>3044</v>
      </c>
      <c r="D1580" s="3" t="s">
        <v>1</v>
      </c>
      <c r="E1580" s="3" t="s">
        <v>3690</v>
      </c>
      <c r="F1580" s="24">
        <f>('ICT-BD'!I1980)</f>
        <v>12.879998687207939</v>
      </c>
      <c r="G1580" s="24" t="str">
        <f>('ICT-BD'!J1980)</f>
        <v>Algo Frío</v>
      </c>
      <c r="H1580" s="24">
        <f t="shared" si="120"/>
        <v>27.578964642000798</v>
      </c>
      <c r="I1580" s="72">
        <f>('ICA-BD'!L1980)</f>
        <v>56.870370370370367</v>
      </c>
      <c r="J1580" s="72" t="str">
        <f>('ICA-BD'!M1980)</f>
        <v>Aceptable</v>
      </c>
      <c r="K1580" s="72">
        <f t="shared" si="121"/>
        <v>75.7125925925926</v>
      </c>
      <c r="L1580" s="133">
        <f>('IRA-BD'!G1980)</f>
        <v>31</v>
      </c>
      <c r="M1580" s="36" t="str">
        <f>('IRA-BD'!H1980)</f>
        <v>Aceptable</v>
      </c>
      <c r="N1580" s="133">
        <f t="shared" si="122"/>
        <v>31</v>
      </c>
      <c r="O1580" s="80">
        <f t="shared" si="123"/>
        <v>44.763852411531133</v>
      </c>
      <c r="P1580" s="81" t="str">
        <f t="shared" si="124"/>
        <v>Moderado</v>
      </c>
      <c r="Q1580" s="11">
        <v>10</v>
      </c>
      <c r="R1580" s="11" t="s">
        <v>5995</v>
      </c>
      <c r="S1580" s="11">
        <v>2</v>
      </c>
      <c r="T1580" s="11">
        <v>-74.134416729999998</v>
      </c>
      <c r="U1580" s="12">
        <v>4.7072910339999998</v>
      </c>
    </row>
    <row r="1581" spans="1:21" x14ac:dyDescent="0.25">
      <c r="A1581" s="10">
        <v>2865</v>
      </c>
      <c r="B1581" s="3" t="s">
        <v>5235</v>
      </c>
      <c r="C1581" s="3" t="s">
        <v>5098</v>
      </c>
      <c r="D1581" s="3" t="s">
        <v>1</v>
      </c>
      <c r="E1581" s="3" t="s">
        <v>5209</v>
      </c>
      <c r="F1581" s="24">
        <f>('ICT-BD'!I2866)</f>
        <v>13.083428149052729</v>
      </c>
      <c r="G1581" s="24" t="str">
        <f>('ICT-BD'!J2866)</f>
        <v>Algo Frío</v>
      </c>
      <c r="H1581" s="24">
        <f t="shared" si="120"/>
        <v>26.218050670358824</v>
      </c>
      <c r="I1581" s="72">
        <f>('ICA-BD'!L2866)</f>
        <v>54.870370370370367</v>
      </c>
      <c r="J1581" s="72" t="str">
        <f>('ICA-BD'!M2866)</f>
        <v>Aceptable</v>
      </c>
      <c r="K1581" s="72">
        <f t="shared" si="121"/>
        <v>76.83259259259259</v>
      </c>
      <c r="L1581" s="133">
        <f>('IRA-BD'!G2866)</f>
        <v>31</v>
      </c>
      <c r="M1581" s="36" t="str">
        <f>('IRA-BD'!H2866)</f>
        <v>Aceptable</v>
      </c>
      <c r="N1581" s="133">
        <f t="shared" si="122"/>
        <v>31</v>
      </c>
      <c r="O1581" s="80">
        <f t="shared" si="123"/>
        <v>44.683547754317139</v>
      </c>
      <c r="P1581" s="81" t="str">
        <f t="shared" si="124"/>
        <v>Moderado</v>
      </c>
      <c r="Q1581" s="11">
        <v>13</v>
      </c>
      <c r="R1581" s="11" t="s">
        <v>171</v>
      </c>
      <c r="S1581" s="11">
        <v>4</v>
      </c>
      <c r="T1581" s="11">
        <v>-74.105587040000003</v>
      </c>
      <c r="U1581" s="12">
        <v>4.645094093</v>
      </c>
    </row>
    <row r="1582" spans="1:21" x14ac:dyDescent="0.25">
      <c r="A1582" s="10">
        <v>908</v>
      </c>
      <c r="B1582" s="3" t="s">
        <v>1896</v>
      </c>
      <c r="C1582" s="3" t="s">
        <v>1727</v>
      </c>
      <c r="D1582" s="3" t="s">
        <v>1</v>
      </c>
      <c r="E1582" s="3" t="s">
        <v>1897</v>
      </c>
      <c r="F1582" s="24">
        <f>('ICT-BD'!I909)</f>
        <v>11.802498687207938</v>
      </c>
      <c r="G1582" s="24" t="str">
        <f>('ICT-BD'!J909)</f>
        <v>Algo Frío</v>
      </c>
      <c r="H1582" s="24">
        <f t="shared" si="120"/>
        <v>41.756596220948168</v>
      </c>
      <c r="I1582" s="72">
        <f>('ICA-BD'!L909)</f>
        <v>59.648148148148152</v>
      </c>
      <c r="J1582" s="72" t="str">
        <f>('ICA-BD'!M909)</f>
        <v>Aceptable</v>
      </c>
      <c r="K1582" s="72">
        <f t="shared" si="121"/>
        <v>74.157037037037028</v>
      </c>
      <c r="L1582" s="133">
        <f>('IRA-BD'!G909)</f>
        <v>18</v>
      </c>
      <c r="M1582" s="36" t="str">
        <f>('IRA-BD'!H909)</f>
        <v>Regular</v>
      </c>
      <c r="N1582" s="133">
        <f t="shared" si="122"/>
        <v>18</v>
      </c>
      <c r="O1582" s="80">
        <f t="shared" si="123"/>
        <v>44.63787775266173</v>
      </c>
      <c r="P1582" s="81" t="str">
        <f t="shared" si="124"/>
        <v>Moderado</v>
      </c>
      <c r="Q1582" s="11">
        <v>7</v>
      </c>
      <c r="R1582" s="11" t="s">
        <v>5988</v>
      </c>
      <c r="S1582" s="11">
        <v>2</v>
      </c>
      <c r="T1582" s="11">
        <v>-74.18282327</v>
      </c>
      <c r="U1582" s="12">
        <v>4.6101207320000004</v>
      </c>
    </row>
    <row r="1583" spans="1:21" x14ac:dyDescent="0.25">
      <c r="A1583" s="10">
        <v>1034</v>
      </c>
      <c r="B1583" s="3" t="s">
        <v>2105</v>
      </c>
      <c r="C1583" s="3" t="s">
        <v>1986</v>
      </c>
      <c r="D1583" s="3" t="s">
        <v>1</v>
      </c>
      <c r="E1583" s="3" t="s">
        <v>2106</v>
      </c>
      <c r="F1583" s="24">
        <f>('ICT-BD'!I1035)</f>
        <v>11.615707725923976</v>
      </c>
      <c r="G1583" s="24" t="str">
        <f>('ICT-BD'!J1035)</f>
        <v>Algo Frío</v>
      </c>
      <c r="H1583" s="24">
        <f t="shared" si="120"/>
        <v>44.214372027316102</v>
      </c>
      <c r="I1583" s="72">
        <f>('ICA-BD'!L1035)</f>
        <v>64.75</v>
      </c>
      <c r="J1583" s="72" t="str">
        <f>('ICA-BD'!M1035)</f>
        <v>Aceptable</v>
      </c>
      <c r="K1583" s="72">
        <f t="shared" si="121"/>
        <v>71.3</v>
      </c>
      <c r="L1583" s="133">
        <f>('IRA-BD'!G1035)</f>
        <v>18</v>
      </c>
      <c r="M1583" s="36" t="str">
        <f>('IRA-BD'!H1035)</f>
        <v>Regular</v>
      </c>
      <c r="N1583" s="133">
        <f t="shared" si="122"/>
        <v>18</v>
      </c>
      <c r="O1583" s="80">
        <f t="shared" si="123"/>
        <v>44.504790675772028</v>
      </c>
      <c r="P1583" s="81" t="str">
        <f t="shared" si="124"/>
        <v>Moderado</v>
      </c>
      <c r="Q1583" s="11">
        <v>8</v>
      </c>
      <c r="R1583" s="11" t="s">
        <v>5992</v>
      </c>
      <c r="S1583" s="11">
        <v>3</v>
      </c>
      <c r="T1583" s="11">
        <v>-74.128787169999995</v>
      </c>
      <c r="U1583" s="12">
        <v>4.6413795990000004</v>
      </c>
    </row>
    <row r="1584" spans="1:21" x14ac:dyDescent="0.25">
      <c r="A1584" s="10">
        <v>1043</v>
      </c>
      <c r="B1584" s="3" t="s">
        <v>2121</v>
      </c>
      <c r="C1584" s="3" t="s">
        <v>1986</v>
      </c>
      <c r="D1584" s="3" t="s">
        <v>1</v>
      </c>
      <c r="E1584" s="3" t="s">
        <v>2106</v>
      </c>
      <c r="F1584" s="24">
        <f>('ICT-BD'!I1044)</f>
        <v>11.615707725923976</v>
      </c>
      <c r="G1584" s="24" t="str">
        <f>('ICT-BD'!J1044)</f>
        <v>Algo Frío</v>
      </c>
      <c r="H1584" s="24">
        <f t="shared" si="120"/>
        <v>44.214372027316102</v>
      </c>
      <c r="I1584" s="72">
        <f>('ICA-BD'!L1044)</f>
        <v>64.75</v>
      </c>
      <c r="J1584" s="72" t="str">
        <f>('ICA-BD'!M1044)</f>
        <v>Aceptable</v>
      </c>
      <c r="K1584" s="72">
        <f t="shared" si="121"/>
        <v>71.3</v>
      </c>
      <c r="L1584" s="133">
        <f>('IRA-BD'!G1044)</f>
        <v>18</v>
      </c>
      <c r="M1584" s="36" t="str">
        <f>('IRA-BD'!H1044)</f>
        <v>Regular</v>
      </c>
      <c r="N1584" s="133">
        <f t="shared" si="122"/>
        <v>18</v>
      </c>
      <c r="O1584" s="80">
        <f t="shared" si="123"/>
        <v>44.504790675772028</v>
      </c>
      <c r="P1584" s="81" t="str">
        <f t="shared" si="124"/>
        <v>Moderado</v>
      </c>
      <c r="Q1584" s="11">
        <v>8</v>
      </c>
      <c r="R1584" s="11" t="s">
        <v>5992</v>
      </c>
      <c r="S1584" s="11">
        <v>4</v>
      </c>
      <c r="T1584" s="11">
        <v>-74.125722819999993</v>
      </c>
      <c r="U1584" s="12">
        <v>4.6430960289999996</v>
      </c>
    </row>
    <row r="1585" spans="1:21" x14ac:dyDescent="0.25">
      <c r="A1585" s="10">
        <v>934</v>
      </c>
      <c r="B1585" s="3" t="s">
        <v>1941</v>
      </c>
      <c r="C1585" s="3" t="s">
        <v>1727</v>
      </c>
      <c r="D1585" s="3" t="s">
        <v>1</v>
      </c>
      <c r="E1585" s="3" t="s">
        <v>1942</v>
      </c>
      <c r="F1585" s="24">
        <f>('ICT-BD'!I935)</f>
        <v>12.693207725923974</v>
      </c>
      <c r="G1585" s="24" t="str">
        <f>('ICT-BD'!J935)</f>
        <v>Algo Frío</v>
      </c>
      <c r="H1585" s="24">
        <f t="shared" si="120"/>
        <v>30.036740448368754</v>
      </c>
      <c r="I1585" s="72">
        <f>('ICA-BD'!L935)</f>
        <v>62.75</v>
      </c>
      <c r="J1585" s="72" t="str">
        <f>('ICA-BD'!M935)</f>
        <v>Aceptable</v>
      </c>
      <c r="K1585" s="72">
        <f t="shared" si="121"/>
        <v>72.42</v>
      </c>
      <c r="L1585" s="133">
        <f>('IRA-BD'!G935)</f>
        <v>31</v>
      </c>
      <c r="M1585" s="36" t="str">
        <f>('IRA-BD'!H935)</f>
        <v>Aceptable</v>
      </c>
      <c r="N1585" s="133">
        <f t="shared" si="122"/>
        <v>31</v>
      </c>
      <c r="O1585" s="80">
        <f t="shared" si="123"/>
        <v>44.485580149456247</v>
      </c>
      <c r="P1585" s="81" t="str">
        <f t="shared" si="124"/>
        <v>Moderado</v>
      </c>
      <c r="Q1585" s="11">
        <v>7</v>
      </c>
      <c r="R1585" s="11" t="s">
        <v>5990</v>
      </c>
      <c r="S1585" s="11">
        <v>1</v>
      </c>
      <c r="T1585" s="11">
        <v>-74.193542960000002</v>
      </c>
      <c r="U1585" s="12">
        <v>4.6352164</v>
      </c>
    </row>
    <row r="1586" spans="1:21" x14ac:dyDescent="0.25">
      <c r="A1586" s="10">
        <v>935</v>
      </c>
      <c r="B1586" s="3" t="s">
        <v>1943</v>
      </c>
      <c r="C1586" s="3" t="s">
        <v>1727</v>
      </c>
      <c r="D1586" s="3" t="s">
        <v>1</v>
      </c>
      <c r="E1586" s="3" t="s">
        <v>1944</v>
      </c>
      <c r="F1586" s="24">
        <f>('ICT-BD'!I936)</f>
        <v>12.693207725923974</v>
      </c>
      <c r="G1586" s="24" t="str">
        <f>('ICT-BD'!J936)</f>
        <v>Algo Frío</v>
      </c>
      <c r="H1586" s="24">
        <f t="shared" si="120"/>
        <v>30.036740448368754</v>
      </c>
      <c r="I1586" s="72">
        <f>('ICA-BD'!L936)</f>
        <v>62.75</v>
      </c>
      <c r="J1586" s="72" t="str">
        <f>('ICA-BD'!M936)</f>
        <v>Aceptable</v>
      </c>
      <c r="K1586" s="72">
        <f t="shared" si="121"/>
        <v>72.42</v>
      </c>
      <c r="L1586" s="133">
        <f>('IRA-BD'!G936)</f>
        <v>31</v>
      </c>
      <c r="M1586" s="36" t="str">
        <f>('IRA-BD'!H936)</f>
        <v>Aceptable</v>
      </c>
      <c r="N1586" s="133">
        <f t="shared" si="122"/>
        <v>31</v>
      </c>
      <c r="O1586" s="80">
        <f t="shared" si="123"/>
        <v>44.485580149456247</v>
      </c>
      <c r="P1586" s="81" t="str">
        <f t="shared" si="124"/>
        <v>Moderado</v>
      </c>
      <c r="Q1586" s="11">
        <v>7</v>
      </c>
      <c r="R1586" s="11" t="s">
        <v>5990</v>
      </c>
      <c r="S1586" s="11">
        <v>1</v>
      </c>
      <c r="T1586" s="11">
        <v>-74.191322889999995</v>
      </c>
      <c r="U1586" s="12">
        <v>4.6310408450000002</v>
      </c>
    </row>
    <row r="1587" spans="1:21" x14ac:dyDescent="0.25">
      <c r="A1587" s="10">
        <v>938</v>
      </c>
      <c r="B1587" s="3" t="s">
        <v>1949</v>
      </c>
      <c r="C1587" s="3" t="s">
        <v>1727</v>
      </c>
      <c r="D1587" s="3" t="s">
        <v>1</v>
      </c>
      <c r="E1587" s="3" t="s">
        <v>1950</v>
      </c>
      <c r="F1587" s="24">
        <f>('ICT-BD'!I939)</f>
        <v>12.693207725923974</v>
      </c>
      <c r="G1587" s="24" t="str">
        <f>('ICT-BD'!J939)</f>
        <v>Algo Frío</v>
      </c>
      <c r="H1587" s="24">
        <f t="shared" si="120"/>
        <v>30.036740448368754</v>
      </c>
      <c r="I1587" s="72">
        <f>('ICA-BD'!L939)</f>
        <v>62.75</v>
      </c>
      <c r="J1587" s="72" t="str">
        <f>('ICA-BD'!M939)</f>
        <v>Aceptable</v>
      </c>
      <c r="K1587" s="72">
        <f t="shared" si="121"/>
        <v>72.42</v>
      </c>
      <c r="L1587" s="133">
        <f>('IRA-BD'!G939)</f>
        <v>31</v>
      </c>
      <c r="M1587" s="36" t="str">
        <f>('IRA-BD'!H939)</f>
        <v>Aceptable</v>
      </c>
      <c r="N1587" s="133">
        <f t="shared" si="122"/>
        <v>31</v>
      </c>
      <c r="O1587" s="80">
        <f t="shared" si="123"/>
        <v>44.485580149456247</v>
      </c>
      <c r="P1587" s="81" t="str">
        <f t="shared" si="124"/>
        <v>Moderado</v>
      </c>
      <c r="Q1587" s="11">
        <v>7</v>
      </c>
      <c r="R1587" s="11" t="s">
        <v>5990</v>
      </c>
      <c r="S1587" s="11">
        <v>2</v>
      </c>
      <c r="T1587" s="11">
        <v>-74.194906970000005</v>
      </c>
      <c r="U1587" s="12">
        <v>4.6324558529999997</v>
      </c>
    </row>
    <row r="1588" spans="1:21" x14ac:dyDescent="0.25">
      <c r="A1588" s="10">
        <v>941</v>
      </c>
      <c r="B1588" s="3" t="s">
        <v>1954</v>
      </c>
      <c r="C1588" s="3" t="s">
        <v>1727</v>
      </c>
      <c r="D1588" s="3" t="s">
        <v>1</v>
      </c>
      <c r="E1588" s="3" t="s">
        <v>1955</v>
      </c>
      <c r="F1588" s="24">
        <f>('ICT-BD'!I942)</f>
        <v>12.693207725923974</v>
      </c>
      <c r="G1588" s="24" t="str">
        <f>('ICT-BD'!J942)</f>
        <v>Algo Frío</v>
      </c>
      <c r="H1588" s="24">
        <f t="shared" si="120"/>
        <v>30.036740448368754</v>
      </c>
      <c r="I1588" s="72">
        <f>('ICA-BD'!L942)</f>
        <v>62.75</v>
      </c>
      <c r="J1588" s="72" t="str">
        <f>('ICA-BD'!M942)</f>
        <v>Aceptable</v>
      </c>
      <c r="K1588" s="72">
        <f t="shared" si="121"/>
        <v>72.42</v>
      </c>
      <c r="L1588" s="133">
        <f>('IRA-BD'!G942)</f>
        <v>31</v>
      </c>
      <c r="M1588" s="36" t="str">
        <f>('IRA-BD'!H942)</f>
        <v>Aceptable</v>
      </c>
      <c r="N1588" s="133">
        <f t="shared" si="122"/>
        <v>31</v>
      </c>
      <c r="O1588" s="80">
        <f t="shared" si="123"/>
        <v>44.485580149456247</v>
      </c>
      <c r="P1588" s="81" t="str">
        <f t="shared" si="124"/>
        <v>Moderado</v>
      </c>
      <c r="Q1588" s="11">
        <v>7</v>
      </c>
      <c r="R1588" s="11" t="s">
        <v>5990</v>
      </c>
      <c r="S1588" s="11">
        <v>2</v>
      </c>
      <c r="T1588" s="11">
        <v>-74.193364720000005</v>
      </c>
      <c r="U1588" s="12">
        <v>4.643503967</v>
      </c>
    </row>
    <row r="1589" spans="1:21" x14ac:dyDescent="0.25">
      <c r="A1589" s="10">
        <v>948</v>
      </c>
      <c r="B1589" s="3" t="s">
        <v>1968</v>
      </c>
      <c r="C1589" s="3" t="s">
        <v>1727</v>
      </c>
      <c r="D1589" s="3" t="s">
        <v>1</v>
      </c>
      <c r="E1589" s="3" t="s">
        <v>1969</v>
      </c>
      <c r="F1589" s="24">
        <f>('ICT-BD'!I949)</f>
        <v>12.693207725923974</v>
      </c>
      <c r="G1589" s="24" t="str">
        <f>('ICT-BD'!J949)</f>
        <v>Algo Frío</v>
      </c>
      <c r="H1589" s="24">
        <f t="shared" si="120"/>
        <v>30.036740448368754</v>
      </c>
      <c r="I1589" s="72">
        <f>('ICA-BD'!L949)</f>
        <v>62.75</v>
      </c>
      <c r="J1589" s="72" t="str">
        <f>('ICA-BD'!M949)</f>
        <v>Aceptable</v>
      </c>
      <c r="K1589" s="72">
        <f t="shared" si="121"/>
        <v>72.42</v>
      </c>
      <c r="L1589" s="133">
        <f>('IRA-BD'!G949)</f>
        <v>31</v>
      </c>
      <c r="M1589" s="36" t="str">
        <f>('IRA-BD'!H949)</f>
        <v>Aceptable</v>
      </c>
      <c r="N1589" s="133">
        <f t="shared" si="122"/>
        <v>31</v>
      </c>
      <c r="O1589" s="80">
        <f t="shared" si="123"/>
        <v>44.485580149456247</v>
      </c>
      <c r="P1589" s="81" t="str">
        <f t="shared" si="124"/>
        <v>Moderado</v>
      </c>
      <c r="Q1589" s="11">
        <v>7</v>
      </c>
      <c r="R1589" s="11" t="s">
        <v>5991</v>
      </c>
      <c r="S1589" s="11">
        <v>2</v>
      </c>
      <c r="T1589" s="11">
        <v>-74.197436179999997</v>
      </c>
      <c r="U1589" s="12">
        <v>4.6190068850000001</v>
      </c>
    </row>
    <row r="1590" spans="1:21" x14ac:dyDescent="0.25">
      <c r="A1590" s="10">
        <v>952</v>
      </c>
      <c r="B1590" s="3" t="s">
        <v>1975</v>
      </c>
      <c r="C1590" s="3" t="s">
        <v>1727</v>
      </c>
      <c r="D1590" s="3" t="s">
        <v>1</v>
      </c>
      <c r="E1590" s="3" t="s">
        <v>1976</v>
      </c>
      <c r="F1590" s="24">
        <f>('ICT-BD'!I953)</f>
        <v>12.693207725923974</v>
      </c>
      <c r="G1590" s="24" t="str">
        <f>('ICT-BD'!J953)</f>
        <v>Algo Frío</v>
      </c>
      <c r="H1590" s="24">
        <f t="shared" si="120"/>
        <v>30.036740448368754</v>
      </c>
      <c r="I1590" s="72">
        <f>('ICA-BD'!L953)</f>
        <v>62.75</v>
      </c>
      <c r="J1590" s="72" t="str">
        <f>('ICA-BD'!M953)</f>
        <v>Aceptable</v>
      </c>
      <c r="K1590" s="72">
        <f t="shared" si="121"/>
        <v>72.42</v>
      </c>
      <c r="L1590" s="133">
        <f>('IRA-BD'!G953)</f>
        <v>31</v>
      </c>
      <c r="M1590" s="36" t="str">
        <f>('IRA-BD'!H953)</f>
        <v>Aceptable</v>
      </c>
      <c r="N1590" s="133">
        <f t="shared" si="122"/>
        <v>31</v>
      </c>
      <c r="O1590" s="80">
        <f t="shared" si="123"/>
        <v>44.485580149456247</v>
      </c>
      <c r="P1590" s="81" t="str">
        <f t="shared" si="124"/>
        <v>Moderado</v>
      </c>
      <c r="Q1590" s="11">
        <v>7</v>
      </c>
      <c r="R1590" s="11" t="s">
        <v>5990</v>
      </c>
      <c r="S1590" s="11">
        <v>2</v>
      </c>
      <c r="T1590" s="11">
        <v>-74.200173680000006</v>
      </c>
      <c r="U1590" s="12">
        <v>4.6275093500000004</v>
      </c>
    </row>
    <row r="1591" spans="1:21" x14ac:dyDescent="0.25">
      <c r="A1591" s="10">
        <v>3450</v>
      </c>
      <c r="B1591" s="3" t="s">
        <v>5962</v>
      </c>
      <c r="C1591" s="3" t="s">
        <v>5614</v>
      </c>
      <c r="D1591" s="3" t="s">
        <v>1</v>
      </c>
      <c r="E1591" s="3" t="s">
        <v>5963</v>
      </c>
      <c r="F1591" s="24">
        <f>('ICT-BD'!I3451)</f>
        <v>12.693207725923974</v>
      </c>
      <c r="G1591" s="24" t="str">
        <f>('ICT-BD'!J3451)</f>
        <v>Algo Frío</v>
      </c>
      <c r="H1591" s="24">
        <f t="shared" si="120"/>
        <v>30.036740448368754</v>
      </c>
      <c r="I1591" s="72">
        <f>('ICA-BD'!L3451)</f>
        <v>62.75</v>
      </c>
      <c r="J1591" s="72" t="str">
        <f>('ICA-BD'!M3451)</f>
        <v>Aceptable</v>
      </c>
      <c r="K1591" s="72">
        <f t="shared" si="121"/>
        <v>72.42</v>
      </c>
      <c r="L1591" s="133">
        <f>('IRA-BD'!G3451)</f>
        <v>31</v>
      </c>
      <c r="M1591" s="36" t="str">
        <f>('IRA-BD'!H3451)</f>
        <v>Aceptable</v>
      </c>
      <c r="N1591" s="133">
        <f t="shared" si="122"/>
        <v>31</v>
      </c>
      <c r="O1591" s="80">
        <f t="shared" si="123"/>
        <v>44.485580149456247</v>
      </c>
      <c r="P1591" s="81" t="str">
        <f t="shared" si="124"/>
        <v>Moderado</v>
      </c>
      <c r="Q1591" s="11">
        <v>19</v>
      </c>
      <c r="R1591" s="11" t="s">
        <v>6001</v>
      </c>
      <c r="S1591" s="11">
        <v>1</v>
      </c>
      <c r="T1591" s="11">
        <v>-74.147263420000002</v>
      </c>
      <c r="U1591" s="12">
        <v>4.5587099679999996</v>
      </c>
    </row>
    <row r="1592" spans="1:21" x14ac:dyDescent="0.25">
      <c r="A1592" s="10">
        <v>3324</v>
      </c>
      <c r="B1592" s="3" t="s">
        <v>5762</v>
      </c>
      <c r="C1592" s="3" t="s">
        <v>5614</v>
      </c>
      <c r="D1592" s="3" t="s">
        <v>1</v>
      </c>
      <c r="E1592" s="3" t="s">
        <v>5734</v>
      </c>
      <c r="F1592" s="24">
        <f>('ICT-BD'!I3325)</f>
        <v>13.490977573589085</v>
      </c>
      <c r="G1592" s="24" t="str">
        <f>('ICT-BD'!J3325)</f>
        <v xml:space="preserve">Frío </v>
      </c>
      <c r="H1592" s="24">
        <f t="shared" si="120"/>
        <v>20.855558242248883</v>
      </c>
      <c r="I1592" s="72">
        <f>('ICA-BD'!L3325)</f>
        <v>63.648148148148152</v>
      </c>
      <c r="J1592" s="72" t="str">
        <f>('ICA-BD'!M3325)</f>
        <v>Aceptable</v>
      </c>
      <c r="K1592" s="72">
        <f t="shared" si="121"/>
        <v>71.917037037037034</v>
      </c>
      <c r="L1592" s="133">
        <f>('IRA-BD'!G3325)</f>
        <v>40.5</v>
      </c>
      <c r="M1592" s="36" t="str">
        <f>('IRA-BD'!H3325)</f>
        <v>Aceptable</v>
      </c>
      <c r="N1592" s="133">
        <f t="shared" si="122"/>
        <v>40.5</v>
      </c>
      <c r="O1592" s="80">
        <f t="shared" si="123"/>
        <v>44.424198426428639</v>
      </c>
      <c r="P1592" s="81" t="str">
        <f t="shared" si="124"/>
        <v>Moderado</v>
      </c>
      <c r="Q1592" s="11">
        <v>19</v>
      </c>
      <c r="R1592" s="11" t="s">
        <v>2</v>
      </c>
      <c r="S1592" s="11">
        <v>2</v>
      </c>
      <c r="T1592" s="11">
        <v>-74.170006529999995</v>
      </c>
      <c r="U1592" s="12">
        <v>4.5872799039999999</v>
      </c>
    </row>
    <row r="1593" spans="1:21" x14ac:dyDescent="0.25">
      <c r="A1593" s="10">
        <v>1417</v>
      </c>
      <c r="B1593" s="3" t="s">
        <v>2753</v>
      </c>
      <c r="C1593" s="3" t="s">
        <v>2659</v>
      </c>
      <c r="D1593" s="3" t="s">
        <v>1</v>
      </c>
      <c r="E1593" s="3" t="s">
        <v>2754</v>
      </c>
      <c r="F1593" s="24">
        <f>('ICT-BD'!I1418)</f>
        <v>13.061340200573744</v>
      </c>
      <c r="G1593" s="24" t="str">
        <f>('ICT-BD'!J1418)</f>
        <v>Algo Frío</v>
      </c>
      <c r="H1593" s="24">
        <f t="shared" si="120"/>
        <v>26.508681571398103</v>
      </c>
      <c r="I1593" s="72">
        <f>('ICA-BD'!L1418)</f>
        <v>56.870370370370367</v>
      </c>
      <c r="J1593" s="72" t="str">
        <f>('ICA-BD'!M1418)</f>
        <v>Aceptable</v>
      </c>
      <c r="K1593" s="72">
        <f t="shared" si="121"/>
        <v>75.7125925925926</v>
      </c>
      <c r="L1593" s="133">
        <f>('IRA-BD'!G1418)</f>
        <v>31</v>
      </c>
      <c r="M1593" s="36" t="str">
        <f>('IRA-BD'!H1418)</f>
        <v>Aceptable</v>
      </c>
      <c r="N1593" s="133">
        <f t="shared" si="122"/>
        <v>31</v>
      </c>
      <c r="O1593" s="80">
        <f t="shared" si="123"/>
        <v>44.4070913879969</v>
      </c>
      <c r="P1593" s="81" t="str">
        <f t="shared" si="124"/>
        <v>Moderado</v>
      </c>
      <c r="Q1593" s="11">
        <v>9</v>
      </c>
      <c r="R1593" s="11" t="s">
        <v>169</v>
      </c>
      <c r="S1593" s="11">
        <v>4</v>
      </c>
      <c r="T1593" s="11">
        <v>-74.108482210000005</v>
      </c>
      <c r="U1593" s="12">
        <v>4.6545787519999999</v>
      </c>
    </row>
    <row r="1594" spans="1:21" x14ac:dyDescent="0.25">
      <c r="A1594" s="10">
        <v>1422</v>
      </c>
      <c r="B1594" s="3" t="s">
        <v>2760</v>
      </c>
      <c r="C1594" s="3" t="s">
        <v>2659</v>
      </c>
      <c r="D1594" s="3" t="s">
        <v>1</v>
      </c>
      <c r="E1594" s="3" t="s">
        <v>2754</v>
      </c>
      <c r="F1594" s="24">
        <f>('ICT-BD'!I1423)</f>
        <v>13.061340200573744</v>
      </c>
      <c r="G1594" s="24" t="str">
        <f>('ICT-BD'!J1423)</f>
        <v>Algo Frío</v>
      </c>
      <c r="H1594" s="24">
        <f t="shared" si="120"/>
        <v>26.508681571398103</v>
      </c>
      <c r="I1594" s="72">
        <f>('ICA-BD'!L1423)</f>
        <v>56.870370370370367</v>
      </c>
      <c r="J1594" s="72" t="str">
        <f>('ICA-BD'!M1423)</f>
        <v>Aceptable</v>
      </c>
      <c r="K1594" s="72">
        <f t="shared" si="121"/>
        <v>75.7125925925926</v>
      </c>
      <c r="L1594" s="133">
        <f>('IRA-BD'!G1423)</f>
        <v>31</v>
      </c>
      <c r="M1594" s="36" t="str">
        <f>('IRA-BD'!H1423)</f>
        <v>Aceptable</v>
      </c>
      <c r="N1594" s="133">
        <f t="shared" si="122"/>
        <v>31</v>
      </c>
      <c r="O1594" s="80">
        <f t="shared" si="123"/>
        <v>44.4070913879969</v>
      </c>
      <c r="P1594" s="81" t="str">
        <f t="shared" si="124"/>
        <v>Moderado</v>
      </c>
      <c r="Q1594" s="11">
        <v>9</v>
      </c>
      <c r="R1594" s="11" t="s">
        <v>169</v>
      </c>
      <c r="S1594" s="11">
        <v>4</v>
      </c>
      <c r="T1594" s="11">
        <v>-74.106998529999998</v>
      </c>
      <c r="U1594" s="12">
        <v>4.6554630829999999</v>
      </c>
    </row>
    <row r="1595" spans="1:21" x14ac:dyDescent="0.25">
      <c r="A1595" s="10">
        <v>1430</v>
      </c>
      <c r="B1595" s="3" t="s">
        <v>2772</v>
      </c>
      <c r="C1595" s="3" t="s">
        <v>2659</v>
      </c>
      <c r="D1595" s="3" t="s">
        <v>1</v>
      </c>
      <c r="E1595" s="3" t="s">
        <v>2754</v>
      </c>
      <c r="F1595" s="24">
        <f>('ICT-BD'!I1431)</f>
        <v>13.061340200573744</v>
      </c>
      <c r="G1595" s="24" t="str">
        <f>('ICT-BD'!J1431)</f>
        <v>Algo Frío</v>
      </c>
      <c r="H1595" s="24">
        <f t="shared" si="120"/>
        <v>26.508681571398103</v>
      </c>
      <c r="I1595" s="72">
        <f>('ICA-BD'!L1431)</f>
        <v>56.870370370370367</v>
      </c>
      <c r="J1595" s="72" t="str">
        <f>('ICA-BD'!M1431)</f>
        <v>Aceptable</v>
      </c>
      <c r="K1595" s="72">
        <f t="shared" si="121"/>
        <v>75.7125925925926</v>
      </c>
      <c r="L1595" s="133">
        <f>('IRA-BD'!G1431)</f>
        <v>31</v>
      </c>
      <c r="M1595" s="36" t="str">
        <f>('IRA-BD'!H1431)</f>
        <v>Aceptable</v>
      </c>
      <c r="N1595" s="133">
        <f t="shared" si="122"/>
        <v>31</v>
      </c>
      <c r="O1595" s="80">
        <f t="shared" si="123"/>
        <v>44.4070913879969</v>
      </c>
      <c r="P1595" s="81" t="str">
        <f t="shared" si="124"/>
        <v>Moderado</v>
      </c>
      <c r="Q1595" s="11">
        <v>9</v>
      </c>
      <c r="R1595" s="11" t="s">
        <v>169</v>
      </c>
      <c r="S1595" s="11">
        <v>4</v>
      </c>
      <c r="T1595" s="11">
        <v>-74.110994910000002</v>
      </c>
      <c r="U1595" s="12">
        <v>4.6582689159999999</v>
      </c>
    </row>
    <row r="1596" spans="1:21" x14ac:dyDescent="0.25">
      <c r="A1596" s="10">
        <v>1432</v>
      </c>
      <c r="B1596" s="3" t="s">
        <v>2775</v>
      </c>
      <c r="C1596" s="3" t="s">
        <v>2659</v>
      </c>
      <c r="D1596" s="3" t="s">
        <v>1</v>
      </c>
      <c r="E1596" s="3" t="s">
        <v>2776</v>
      </c>
      <c r="F1596" s="24">
        <f>('ICT-BD'!I1433)</f>
        <v>13.061340200573744</v>
      </c>
      <c r="G1596" s="24" t="str">
        <f>('ICT-BD'!J1433)</f>
        <v>Algo Frío</v>
      </c>
      <c r="H1596" s="24">
        <f t="shared" si="120"/>
        <v>26.508681571398103</v>
      </c>
      <c r="I1596" s="72">
        <f>('ICA-BD'!L1433)</f>
        <v>56.870370370370367</v>
      </c>
      <c r="J1596" s="72" t="str">
        <f>('ICA-BD'!M1433)</f>
        <v>Aceptable</v>
      </c>
      <c r="K1596" s="72">
        <f t="shared" si="121"/>
        <v>75.7125925925926</v>
      </c>
      <c r="L1596" s="133">
        <f>('IRA-BD'!G1433)</f>
        <v>31</v>
      </c>
      <c r="M1596" s="36" t="str">
        <f>('IRA-BD'!H1433)</f>
        <v>Aceptable</v>
      </c>
      <c r="N1596" s="133">
        <f t="shared" si="122"/>
        <v>31</v>
      </c>
      <c r="O1596" s="80">
        <f t="shared" si="123"/>
        <v>44.4070913879969</v>
      </c>
      <c r="P1596" s="81" t="str">
        <f t="shared" si="124"/>
        <v>Moderado</v>
      </c>
      <c r="Q1596" s="11">
        <v>9</v>
      </c>
      <c r="R1596" s="11" t="s">
        <v>169</v>
      </c>
      <c r="S1596" s="11">
        <v>5</v>
      </c>
      <c r="T1596" s="11">
        <v>-74.107694890000005</v>
      </c>
      <c r="U1596" s="12">
        <v>4.6528011190000003</v>
      </c>
    </row>
    <row r="1597" spans="1:21" x14ac:dyDescent="0.25">
      <c r="A1597" s="10">
        <v>1441</v>
      </c>
      <c r="B1597" s="3" t="s">
        <v>2790</v>
      </c>
      <c r="C1597" s="3" t="s">
        <v>2659</v>
      </c>
      <c r="D1597" s="3" t="s">
        <v>1</v>
      </c>
      <c r="E1597" s="3" t="s">
        <v>2791</v>
      </c>
      <c r="F1597" s="24">
        <f>('ICT-BD'!I1442)</f>
        <v>13.061340200573744</v>
      </c>
      <c r="G1597" s="24" t="str">
        <f>('ICT-BD'!J1442)</f>
        <v>Algo Frío</v>
      </c>
      <c r="H1597" s="24">
        <f t="shared" si="120"/>
        <v>26.508681571398103</v>
      </c>
      <c r="I1597" s="72">
        <f>('ICA-BD'!L1442)</f>
        <v>56.870370370370367</v>
      </c>
      <c r="J1597" s="72" t="str">
        <f>('ICA-BD'!M1442)</f>
        <v>Aceptable</v>
      </c>
      <c r="K1597" s="72">
        <f t="shared" si="121"/>
        <v>75.7125925925926</v>
      </c>
      <c r="L1597" s="133">
        <f>('IRA-BD'!G1442)</f>
        <v>31</v>
      </c>
      <c r="M1597" s="36" t="str">
        <f>('IRA-BD'!H1442)</f>
        <v>Aceptable</v>
      </c>
      <c r="N1597" s="133">
        <f t="shared" si="122"/>
        <v>31</v>
      </c>
      <c r="O1597" s="80">
        <f t="shared" si="123"/>
        <v>44.4070913879969</v>
      </c>
      <c r="P1597" s="81" t="str">
        <f t="shared" si="124"/>
        <v>Moderado</v>
      </c>
      <c r="Q1597" s="11">
        <v>9</v>
      </c>
      <c r="R1597" s="11" t="s">
        <v>169</v>
      </c>
      <c r="S1597" s="11">
        <v>5</v>
      </c>
      <c r="T1597" s="11">
        <v>-74.111426100000003</v>
      </c>
      <c r="U1597" s="12">
        <v>4.6623013780000004</v>
      </c>
    </row>
    <row r="1598" spans="1:21" x14ac:dyDescent="0.25">
      <c r="A1598" s="10">
        <v>3373</v>
      </c>
      <c r="B1598" s="3" t="s">
        <v>5833</v>
      </c>
      <c r="C1598" s="3" t="s">
        <v>5614</v>
      </c>
      <c r="D1598" s="3" t="s">
        <v>1</v>
      </c>
      <c r="E1598" s="3" t="s">
        <v>5834</v>
      </c>
      <c r="F1598" s="24">
        <f>('ICT-BD'!I3374)</f>
        <v>13.061340200573744</v>
      </c>
      <c r="G1598" s="24" t="str">
        <f>('ICT-BD'!J3374)</f>
        <v>Algo Frío</v>
      </c>
      <c r="H1598" s="24">
        <f t="shared" si="120"/>
        <v>26.508681571398103</v>
      </c>
      <c r="I1598" s="72">
        <f>('ICA-BD'!L3374)</f>
        <v>56.870370370370367</v>
      </c>
      <c r="J1598" s="72" t="str">
        <f>('ICA-BD'!M3374)</f>
        <v>Aceptable</v>
      </c>
      <c r="K1598" s="72">
        <f t="shared" si="121"/>
        <v>75.7125925925926</v>
      </c>
      <c r="L1598" s="133">
        <f>('IRA-BD'!G3374)</f>
        <v>31</v>
      </c>
      <c r="M1598" s="36" t="str">
        <f>('IRA-BD'!H3374)</f>
        <v>Aceptable</v>
      </c>
      <c r="N1598" s="133">
        <f t="shared" si="122"/>
        <v>31</v>
      </c>
      <c r="O1598" s="80">
        <f t="shared" si="123"/>
        <v>44.4070913879969</v>
      </c>
      <c r="P1598" s="81" t="str">
        <f t="shared" si="124"/>
        <v>Moderado</v>
      </c>
      <c r="Q1598" s="11">
        <v>19</v>
      </c>
      <c r="R1598" s="11" t="s">
        <v>6001</v>
      </c>
      <c r="S1598" s="11">
        <v>1</v>
      </c>
      <c r="T1598" s="11">
        <v>-74.155060800000001</v>
      </c>
      <c r="U1598" s="12">
        <v>4.549021196</v>
      </c>
    </row>
    <row r="1599" spans="1:21" x14ac:dyDescent="0.25">
      <c r="A1599" s="10">
        <v>3374</v>
      </c>
      <c r="B1599" s="3" t="s">
        <v>5835</v>
      </c>
      <c r="C1599" s="3" t="s">
        <v>5614</v>
      </c>
      <c r="D1599" s="3" t="s">
        <v>1</v>
      </c>
      <c r="E1599" s="3" t="s">
        <v>1358</v>
      </c>
      <c r="F1599" s="24">
        <f>('ICT-BD'!I3375)</f>
        <v>13.061340200573744</v>
      </c>
      <c r="G1599" s="24" t="str">
        <f>('ICT-BD'!J3375)</f>
        <v>Algo Frío</v>
      </c>
      <c r="H1599" s="24">
        <f t="shared" si="120"/>
        <v>26.508681571398103</v>
      </c>
      <c r="I1599" s="72">
        <f>('ICA-BD'!L3375)</f>
        <v>56.870370370370367</v>
      </c>
      <c r="J1599" s="72" t="str">
        <f>('ICA-BD'!M3375)</f>
        <v>Aceptable</v>
      </c>
      <c r="K1599" s="72">
        <f t="shared" si="121"/>
        <v>75.7125925925926</v>
      </c>
      <c r="L1599" s="133">
        <f>('IRA-BD'!G3375)</f>
        <v>31</v>
      </c>
      <c r="M1599" s="36" t="str">
        <f>('IRA-BD'!H3375)</f>
        <v>Aceptable</v>
      </c>
      <c r="N1599" s="133">
        <f t="shared" si="122"/>
        <v>31</v>
      </c>
      <c r="O1599" s="80">
        <f t="shared" si="123"/>
        <v>44.4070913879969</v>
      </c>
      <c r="P1599" s="81" t="str">
        <f t="shared" si="124"/>
        <v>Moderado</v>
      </c>
      <c r="Q1599" s="11">
        <v>19</v>
      </c>
      <c r="R1599" s="11" t="s">
        <v>6001</v>
      </c>
      <c r="S1599" s="11">
        <v>1</v>
      </c>
      <c r="T1599" s="11">
        <v>-74.163842779999996</v>
      </c>
      <c r="U1599" s="12">
        <v>4.5503822490000001</v>
      </c>
    </row>
    <row r="1600" spans="1:21" x14ac:dyDescent="0.25">
      <c r="A1600" s="10">
        <v>3387</v>
      </c>
      <c r="B1600" s="3" t="s">
        <v>5859</v>
      </c>
      <c r="C1600" s="3" t="s">
        <v>5614</v>
      </c>
      <c r="D1600" s="3" t="s">
        <v>1</v>
      </c>
      <c r="E1600" s="3" t="s">
        <v>5860</v>
      </c>
      <c r="F1600" s="24">
        <f>('ICT-BD'!I3388)</f>
        <v>13.061340200573744</v>
      </c>
      <c r="G1600" s="24" t="str">
        <f>('ICT-BD'!J3388)</f>
        <v>Algo Frío</v>
      </c>
      <c r="H1600" s="24">
        <f t="shared" si="120"/>
        <v>26.508681571398103</v>
      </c>
      <c r="I1600" s="72">
        <f>('ICA-BD'!L3388)</f>
        <v>56.870370370370367</v>
      </c>
      <c r="J1600" s="72" t="str">
        <f>('ICA-BD'!M3388)</f>
        <v>Aceptable</v>
      </c>
      <c r="K1600" s="72">
        <f t="shared" si="121"/>
        <v>75.7125925925926</v>
      </c>
      <c r="L1600" s="133">
        <f>('IRA-BD'!G3388)</f>
        <v>31</v>
      </c>
      <c r="M1600" s="36" t="str">
        <f>('IRA-BD'!H3388)</f>
        <v>Aceptable</v>
      </c>
      <c r="N1600" s="133">
        <f t="shared" si="122"/>
        <v>31</v>
      </c>
      <c r="O1600" s="80">
        <f t="shared" si="123"/>
        <v>44.4070913879969</v>
      </c>
      <c r="P1600" s="81" t="str">
        <f t="shared" si="124"/>
        <v>Moderado</v>
      </c>
      <c r="Q1600" s="11">
        <v>19</v>
      </c>
      <c r="R1600" s="11" t="s">
        <v>6001</v>
      </c>
      <c r="S1600" s="11">
        <v>1</v>
      </c>
      <c r="T1600" s="11">
        <v>-74.160635119999995</v>
      </c>
      <c r="U1600" s="12">
        <v>4.5463683640000001</v>
      </c>
    </row>
    <row r="1601" spans="1:21" x14ac:dyDescent="0.25">
      <c r="A1601" s="10">
        <v>368</v>
      </c>
      <c r="B1601" s="3" t="s">
        <v>1283</v>
      </c>
      <c r="C1601" s="3" t="s">
        <v>1206</v>
      </c>
      <c r="D1601" s="3" t="s">
        <v>1</v>
      </c>
      <c r="E1601" s="3" t="s">
        <v>1284</v>
      </c>
      <c r="F1601" s="24">
        <f>('ICT-BD'!I369)</f>
        <v>11.98328482437824</v>
      </c>
      <c r="G1601" s="24" t="str">
        <f>('ICT-BD'!J369)</f>
        <v>Algo Frío</v>
      </c>
      <c r="H1601" s="24">
        <f t="shared" si="120"/>
        <v>39.377831258181047</v>
      </c>
      <c r="I1601" s="72">
        <f>('ICA-BD'!L369)</f>
        <v>56.870370370370367</v>
      </c>
      <c r="J1601" s="72" t="str">
        <f>('ICA-BD'!M369)</f>
        <v>Aceptable</v>
      </c>
      <c r="K1601" s="72">
        <f t="shared" si="121"/>
        <v>75.7125925925926</v>
      </c>
      <c r="L1601" s="133">
        <f>('IRA-BD'!G369)</f>
        <v>18</v>
      </c>
      <c r="M1601" s="36" t="str">
        <f>('IRA-BD'!H369)</f>
        <v>Regular</v>
      </c>
      <c r="N1601" s="133">
        <f t="shared" si="122"/>
        <v>18</v>
      </c>
      <c r="O1601" s="80">
        <f t="shared" si="123"/>
        <v>44.363474616924549</v>
      </c>
      <c r="P1601" s="81" t="str">
        <f t="shared" si="124"/>
        <v>Moderado</v>
      </c>
      <c r="Q1601" s="11">
        <v>2</v>
      </c>
      <c r="R1601" s="11" t="s">
        <v>162</v>
      </c>
      <c r="S1601" s="11">
        <v>4</v>
      </c>
      <c r="T1601" s="11">
        <v>-74.066279719999997</v>
      </c>
      <c r="U1601" s="12">
        <v>4.6305297330000004</v>
      </c>
    </row>
    <row r="1602" spans="1:21" x14ac:dyDescent="0.25">
      <c r="A1602" s="10">
        <v>376</v>
      </c>
      <c r="B1602" s="3" t="s">
        <v>1299</v>
      </c>
      <c r="C1602" s="3" t="s">
        <v>1206</v>
      </c>
      <c r="D1602" s="3" t="s">
        <v>1</v>
      </c>
      <c r="E1602" s="3" t="s">
        <v>1300</v>
      </c>
      <c r="F1602" s="24">
        <f>('ICT-BD'!I377)</f>
        <v>11.98328482437824</v>
      </c>
      <c r="G1602" s="24" t="str">
        <f>('ICT-BD'!J377)</f>
        <v>Algo Frío</v>
      </c>
      <c r="H1602" s="24">
        <f t="shared" ref="H1602:H1665" si="125">IF(F1602&lt;=3, F1602*25/3,
IF(F1602&lt;=5, 26 + (F1602-3.1)*25/1.9,
IF(F1602&lt;=7, 51 + (F1602-5.1)*25/1.9,
IF(F1602&lt;=11, 76 + (F1602-7.1)*25/3.9,
IF(F1602&lt;=13, 51 - (F1602-11.1)*25/1.9,
IF(F1602&lt;=15, 26 - (F1602-13.1)*25/1.9,
25 - (F1602-15)*25/35))))))</f>
        <v>39.377831258181047</v>
      </c>
      <c r="I1602" s="72">
        <f>('ICA-BD'!L377)</f>
        <v>56.870370370370367</v>
      </c>
      <c r="J1602" s="72" t="str">
        <f>('ICA-BD'!M377)</f>
        <v>Aceptable</v>
      </c>
      <c r="K1602" s="72">
        <f t="shared" ref="K1602:K1665" si="126">IF(I1602&lt;=50, 100 - (I1602-0)*20/50,
IF(I1602&lt;=100, 79 - (I1602-51)*28/50,
IF(I1602&lt;=150, 50 - (I1602-101)*20/50,
IF(I1602&lt;=200, 29 - (I1602-151)*14/50,
IF(I1602&lt;=300, 14 - (I1602-201)*4/100,
9 - (I1602-301)*9/200)))))</f>
        <v>75.7125925925926</v>
      </c>
      <c r="L1602" s="133">
        <f>('IRA-BD'!G377)</f>
        <v>18</v>
      </c>
      <c r="M1602" s="36" t="str">
        <f>('IRA-BD'!H377)</f>
        <v>Regular</v>
      </c>
      <c r="N1602" s="133">
        <f t="shared" ref="N1602:N1665" si="127">(L1602)</f>
        <v>18</v>
      </c>
      <c r="O1602" s="80">
        <f t="shared" ref="O1602:O1665" si="128">((H1602+K1602+N1602)/3)</f>
        <v>44.363474616924549</v>
      </c>
      <c r="P1602" s="81" t="str">
        <f t="shared" ref="P1602:P1665" si="129">IF(O1602&gt;=80, "Óptimo",
IF(O1602&gt;=60, "Bueno",
IF(O1602&gt;=40, "Moderado",
IF(O1602&gt;=20, "Bajo", "Malo"))))</f>
        <v>Moderado</v>
      </c>
      <c r="Q1602" s="11">
        <v>2</v>
      </c>
      <c r="R1602" s="11" t="s">
        <v>163</v>
      </c>
      <c r="S1602" s="11">
        <v>2</v>
      </c>
      <c r="T1602" s="11">
        <v>-74.060349479999999</v>
      </c>
      <c r="U1602" s="12">
        <v>4.6268885519999996</v>
      </c>
    </row>
    <row r="1603" spans="1:21" x14ac:dyDescent="0.25">
      <c r="A1603" s="10">
        <v>377</v>
      </c>
      <c r="B1603" s="3" t="s">
        <v>1301</v>
      </c>
      <c r="C1603" s="3" t="s">
        <v>1206</v>
      </c>
      <c r="D1603" s="3" t="s">
        <v>1</v>
      </c>
      <c r="E1603" s="3" t="s">
        <v>1302</v>
      </c>
      <c r="F1603" s="24">
        <f>('ICT-BD'!I378)</f>
        <v>11.98328482437824</v>
      </c>
      <c r="G1603" s="24" t="str">
        <f>('ICT-BD'!J378)</f>
        <v>Algo Frío</v>
      </c>
      <c r="H1603" s="24">
        <f t="shared" si="125"/>
        <v>39.377831258181047</v>
      </c>
      <c r="I1603" s="72">
        <f>('ICA-BD'!L378)</f>
        <v>56.870370370370367</v>
      </c>
      <c r="J1603" s="72" t="str">
        <f>('ICA-BD'!M378)</f>
        <v>Aceptable</v>
      </c>
      <c r="K1603" s="72">
        <f t="shared" si="126"/>
        <v>75.7125925925926</v>
      </c>
      <c r="L1603" s="133">
        <f>('IRA-BD'!G378)</f>
        <v>18</v>
      </c>
      <c r="M1603" s="36" t="str">
        <f>('IRA-BD'!H378)</f>
        <v>Regular</v>
      </c>
      <c r="N1603" s="133">
        <f t="shared" si="127"/>
        <v>18</v>
      </c>
      <c r="O1603" s="80">
        <f t="shared" si="128"/>
        <v>44.363474616924549</v>
      </c>
      <c r="P1603" s="81" t="str">
        <f t="shared" si="129"/>
        <v>Moderado</v>
      </c>
      <c r="Q1603" s="11">
        <v>2</v>
      </c>
      <c r="R1603" s="11" t="s">
        <v>163</v>
      </c>
      <c r="S1603" s="11">
        <v>1</v>
      </c>
      <c r="T1603" s="11">
        <v>-74.059976770000006</v>
      </c>
      <c r="U1603" s="12">
        <v>4.6305748380000002</v>
      </c>
    </row>
    <row r="1604" spans="1:21" x14ac:dyDescent="0.25">
      <c r="A1604" s="10">
        <v>394</v>
      </c>
      <c r="B1604" s="3" t="s">
        <v>1333</v>
      </c>
      <c r="C1604" s="3" t="s">
        <v>1206</v>
      </c>
      <c r="D1604" s="3" t="s">
        <v>1</v>
      </c>
      <c r="E1604" s="3" t="s">
        <v>1334</v>
      </c>
      <c r="F1604" s="24">
        <f>('ICT-BD'!I395)</f>
        <v>11.98328482437824</v>
      </c>
      <c r="G1604" s="24" t="str">
        <f>('ICT-BD'!J395)</f>
        <v>Algo Frío</v>
      </c>
      <c r="H1604" s="24">
        <f t="shared" si="125"/>
        <v>39.377831258181047</v>
      </c>
      <c r="I1604" s="72">
        <f>('ICA-BD'!L395)</f>
        <v>56.870370370370367</v>
      </c>
      <c r="J1604" s="72" t="str">
        <f>('ICA-BD'!M395)</f>
        <v>Aceptable</v>
      </c>
      <c r="K1604" s="72">
        <f t="shared" si="126"/>
        <v>75.7125925925926</v>
      </c>
      <c r="L1604" s="133">
        <f>('IRA-BD'!G395)</f>
        <v>18</v>
      </c>
      <c r="M1604" s="36" t="str">
        <f>('IRA-BD'!H395)</f>
        <v>Regular</v>
      </c>
      <c r="N1604" s="133">
        <f t="shared" si="127"/>
        <v>18</v>
      </c>
      <c r="O1604" s="80">
        <f t="shared" si="128"/>
        <v>44.363474616924549</v>
      </c>
      <c r="P1604" s="81" t="str">
        <f t="shared" si="129"/>
        <v>Moderado</v>
      </c>
      <c r="Q1604" s="11">
        <v>2</v>
      </c>
      <c r="R1604" s="11" t="s">
        <v>163</v>
      </c>
      <c r="S1604" s="11">
        <v>5</v>
      </c>
      <c r="T1604" s="11">
        <v>-74.060669930000003</v>
      </c>
      <c r="U1604" s="12">
        <v>4.6291799090000003</v>
      </c>
    </row>
    <row r="1605" spans="1:21" x14ac:dyDescent="0.25">
      <c r="A1605" s="10">
        <v>406</v>
      </c>
      <c r="B1605" s="3" t="s">
        <v>1355</v>
      </c>
      <c r="C1605" s="3" t="s">
        <v>1206</v>
      </c>
      <c r="D1605" s="3" t="s">
        <v>1</v>
      </c>
      <c r="E1605" s="3" t="s">
        <v>1356</v>
      </c>
      <c r="F1605" s="24">
        <f>('ICT-BD'!I407)</f>
        <v>11.98328482437824</v>
      </c>
      <c r="G1605" s="24" t="str">
        <f>('ICT-BD'!J407)</f>
        <v>Algo Frío</v>
      </c>
      <c r="H1605" s="24">
        <f t="shared" si="125"/>
        <v>39.377831258181047</v>
      </c>
      <c r="I1605" s="72">
        <f>('ICA-BD'!L407)</f>
        <v>56.870370370370367</v>
      </c>
      <c r="J1605" s="72" t="str">
        <f>('ICA-BD'!M407)</f>
        <v>Aceptable</v>
      </c>
      <c r="K1605" s="72">
        <f t="shared" si="126"/>
        <v>75.7125925925926</v>
      </c>
      <c r="L1605" s="133">
        <f>('IRA-BD'!G407)</f>
        <v>18</v>
      </c>
      <c r="M1605" s="36" t="str">
        <f>('IRA-BD'!H407)</f>
        <v>Regular</v>
      </c>
      <c r="N1605" s="133">
        <f t="shared" si="127"/>
        <v>18</v>
      </c>
      <c r="O1605" s="80">
        <f t="shared" si="128"/>
        <v>44.363474616924549</v>
      </c>
      <c r="P1605" s="81" t="str">
        <f t="shared" si="129"/>
        <v>Moderado</v>
      </c>
      <c r="Q1605" s="11">
        <v>2</v>
      </c>
      <c r="R1605" s="11" t="s">
        <v>344</v>
      </c>
      <c r="S1605" s="11">
        <v>2</v>
      </c>
      <c r="T1605" s="11">
        <v>-74.055729290000002</v>
      </c>
      <c r="U1605" s="12">
        <v>4.6239906399999997</v>
      </c>
    </row>
    <row r="1606" spans="1:21" x14ac:dyDescent="0.25">
      <c r="A1606" s="10">
        <v>407</v>
      </c>
      <c r="B1606" s="3" t="s">
        <v>1357</v>
      </c>
      <c r="C1606" s="3" t="s">
        <v>1206</v>
      </c>
      <c r="D1606" s="3" t="s">
        <v>1</v>
      </c>
      <c r="E1606" s="3" t="s">
        <v>1358</v>
      </c>
      <c r="F1606" s="24">
        <f>('ICT-BD'!I408)</f>
        <v>11.98328482437824</v>
      </c>
      <c r="G1606" s="24" t="str">
        <f>('ICT-BD'!J408)</f>
        <v>Algo Frío</v>
      </c>
      <c r="H1606" s="24">
        <f t="shared" si="125"/>
        <v>39.377831258181047</v>
      </c>
      <c r="I1606" s="72">
        <f>('ICA-BD'!L408)</f>
        <v>56.870370370370367</v>
      </c>
      <c r="J1606" s="72" t="str">
        <f>('ICA-BD'!M408)</f>
        <v>Aceptable</v>
      </c>
      <c r="K1606" s="72">
        <f t="shared" si="126"/>
        <v>75.7125925925926</v>
      </c>
      <c r="L1606" s="133">
        <f>('IRA-BD'!G408)</f>
        <v>18</v>
      </c>
      <c r="M1606" s="36" t="str">
        <f>('IRA-BD'!H408)</f>
        <v>Regular</v>
      </c>
      <c r="N1606" s="133">
        <f t="shared" si="127"/>
        <v>18</v>
      </c>
      <c r="O1606" s="80">
        <f t="shared" si="128"/>
        <v>44.363474616924549</v>
      </c>
      <c r="P1606" s="81" t="str">
        <f t="shared" si="129"/>
        <v>Moderado</v>
      </c>
      <c r="Q1606" s="11">
        <v>2</v>
      </c>
      <c r="R1606" s="11" t="s">
        <v>163</v>
      </c>
      <c r="S1606" s="11">
        <v>1</v>
      </c>
      <c r="T1606" s="11">
        <v>-74.057660630000001</v>
      </c>
      <c r="U1606" s="12">
        <v>4.6267684180000002</v>
      </c>
    </row>
    <row r="1607" spans="1:21" x14ac:dyDescent="0.25">
      <c r="A1607" s="10">
        <v>408</v>
      </c>
      <c r="B1607" s="3" t="s">
        <v>1359</v>
      </c>
      <c r="C1607" s="3" t="s">
        <v>1206</v>
      </c>
      <c r="D1607" s="3" t="s">
        <v>1</v>
      </c>
      <c r="E1607" s="3" t="s">
        <v>1360</v>
      </c>
      <c r="F1607" s="24">
        <f>('ICT-BD'!I409)</f>
        <v>11.98328482437824</v>
      </c>
      <c r="G1607" s="24" t="str">
        <f>('ICT-BD'!J409)</f>
        <v>Algo Frío</v>
      </c>
      <c r="H1607" s="24">
        <f t="shared" si="125"/>
        <v>39.377831258181047</v>
      </c>
      <c r="I1607" s="72">
        <f>('ICA-BD'!L409)</f>
        <v>56.870370370370367</v>
      </c>
      <c r="J1607" s="72" t="str">
        <f>('ICA-BD'!M409)</f>
        <v>Aceptable</v>
      </c>
      <c r="K1607" s="72">
        <f t="shared" si="126"/>
        <v>75.7125925925926</v>
      </c>
      <c r="L1607" s="133">
        <f>('IRA-BD'!G409)</f>
        <v>18</v>
      </c>
      <c r="M1607" s="36" t="str">
        <f>('IRA-BD'!H409)</f>
        <v>Regular</v>
      </c>
      <c r="N1607" s="133">
        <f t="shared" si="127"/>
        <v>18</v>
      </c>
      <c r="O1607" s="80">
        <f t="shared" si="128"/>
        <v>44.363474616924549</v>
      </c>
      <c r="P1607" s="81" t="str">
        <f t="shared" si="129"/>
        <v>Moderado</v>
      </c>
      <c r="Q1607" s="11">
        <v>2</v>
      </c>
      <c r="R1607" s="11" t="s">
        <v>163</v>
      </c>
      <c r="S1607" s="11">
        <v>6</v>
      </c>
      <c r="T1607" s="11">
        <v>-74.04861348</v>
      </c>
      <c r="U1607" s="12">
        <v>4.6558862540000003</v>
      </c>
    </row>
    <row r="1608" spans="1:21" x14ac:dyDescent="0.25">
      <c r="A1608" s="10">
        <v>3247</v>
      </c>
      <c r="B1608" s="3" t="s">
        <v>5636</v>
      </c>
      <c r="C1608" s="3" t="s">
        <v>5614</v>
      </c>
      <c r="D1608" s="3" t="s">
        <v>1</v>
      </c>
      <c r="E1608" s="3" t="s">
        <v>5624</v>
      </c>
      <c r="F1608" s="24">
        <f>('ICT-BD'!I3248)</f>
        <v>12.693207725923974</v>
      </c>
      <c r="G1608" s="24" t="str">
        <f>('ICT-BD'!J3248)</f>
        <v>Algo Frío</v>
      </c>
      <c r="H1608" s="24">
        <f t="shared" si="125"/>
        <v>30.036740448368754</v>
      </c>
      <c r="I1608" s="72">
        <f>('ICA-BD'!L3248)</f>
        <v>63.648148148148152</v>
      </c>
      <c r="J1608" s="72" t="str">
        <f>('ICA-BD'!M3248)</f>
        <v>Aceptable</v>
      </c>
      <c r="K1608" s="72">
        <f t="shared" si="126"/>
        <v>71.917037037037034</v>
      </c>
      <c r="L1608" s="133">
        <f>('IRA-BD'!G3248)</f>
        <v>31</v>
      </c>
      <c r="M1608" s="36" t="str">
        <f>('IRA-BD'!H3248)</f>
        <v>Aceptable</v>
      </c>
      <c r="N1608" s="133">
        <f t="shared" si="127"/>
        <v>31</v>
      </c>
      <c r="O1608" s="80">
        <f t="shared" si="128"/>
        <v>44.317925828468596</v>
      </c>
      <c r="P1608" s="81" t="str">
        <f t="shared" si="129"/>
        <v>Moderado</v>
      </c>
      <c r="Q1608" s="11">
        <v>19</v>
      </c>
      <c r="R1608" s="11" t="s">
        <v>2</v>
      </c>
      <c r="S1608" s="11">
        <v>2</v>
      </c>
      <c r="T1608" s="11">
        <v>-74.148729090000003</v>
      </c>
      <c r="U1608" s="12">
        <v>4.5752110249999998</v>
      </c>
    </row>
    <row r="1609" spans="1:21" x14ac:dyDescent="0.25">
      <c r="A1609" s="10">
        <v>3384</v>
      </c>
      <c r="B1609" s="3" t="s">
        <v>5854</v>
      </c>
      <c r="C1609" s="3" t="s">
        <v>5614</v>
      </c>
      <c r="D1609" s="3" t="s">
        <v>1</v>
      </c>
      <c r="E1609" s="3" t="s">
        <v>5843</v>
      </c>
      <c r="F1609" s="24">
        <f>('ICT-BD'!I3385)</f>
        <v>13.083428149052729</v>
      </c>
      <c r="G1609" s="24" t="str">
        <f>('ICT-BD'!J3385)</f>
        <v>Algo Frío</v>
      </c>
      <c r="H1609" s="24">
        <f t="shared" si="125"/>
        <v>26.218050670358824</v>
      </c>
      <c r="I1609" s="72">
        <f>('ICA-BD'!L3385)</f>
        <v>56.870370370370367</v>
      </c>
      <c r="J1609" s="72" t="str">
        <f>('ICA-BD'!M3385)</f>
        <v>Aceptable</v>
      </c>
      <c r="K1609" s="72">
        <f t="shared" si="126"/>
        <v>75.7125925925926</v>
      </c>
      <c r="L1609" s="133">
        <f>('IRA-BD'!G3385)</f>
        <v>31</v>
      </c>
      <c r="M1609" s="36" t="str">
        <f>('IRA-BD'!H3385)</f>
        <v>Aceptable</v>
      </c>
      <c r="N1609" s="133">
        <f t="shared" si="127"/>
        <v>31</v>
      </c>
      <c r="O1609" s="80">
        <f t="shared" si="128"/>
        <v>44.310214420983812</v>
      </c>
      <c r="P1609" s="81" t="str">
        <f t="shared" si="129"/>
        <v>Moderado</v>
      </c>
      <c r="Q1609" s="11">
        <v>19</v>
      </c>
      <c r="R1609" s="11" t="s">
        <v>6001</v>
      </c>
      <c r="S1609" s="11">
        <v>1</v>
      </c>
      <c r="T1609" s="11">
        <v>-74.14810267</v>
      </c>
      <c r="U1609" s="12">
        <v>4.5543418009999996</v>
      </c>
    </row>
    <row r="1610" spans="1:21" x14ac:dyDescent="0.25">
      <c r="A1610" s="10">
        <v>3391</v>
      </c>
      <c r="B1610" s="3" t="s">
        <v>5866</v>
      </c>
      <c r="C1610" s="3" t="s">
        <v>5614</v>
      </c>
      <c r="D1610" s="3" t="s">
        <v>1</v>
      </c>
      <c r="E1610" s="3" t="s">
        <v>5867</v>
      </c>
      <c r="F1610" s="24">
        <f>('ICT-BD'!I3392)</f>
        <v>13.083428149052729</v>
      </c>
      <c r="G1610" s="24" t="str">
        <f>('ICT-BD'!J3392)</f>
        <v>Algo Frío</v>
      </c>
      <c r="H1610" s="24">
        <f t="shared" si="125"/>
        <v>26.218050670358824</v>
      </c>
      <c r="I1610" s="72">
        <f>('ICA-BD'!L3392)</f>
        <v>56.870370370370367</v>
      </c>
      <c r="J1610" s="72" t="str">
        <f>('ICA-BD'!M3392)</f>
        <v>Aceptable</v>
      </c>
      <c r="K1610" s="72">
        <f t="shared" si="126"/>
        <v>75.7125925925926</v>
      </c>
      <c r="L1610" s="133">
        <f>('IRA-BD'!G3392)</f>
        <v>31</v>
      </c>
      <c r="M1610" s="36" t="str">
        <f>('IRA-BD'!H3392)</f>
        <v>Aceptable</v>
      </c>
      <c r="N1610" s="133">
        <f t="shared" si="127"/>
        <v>31</v>
      </c>
      <c r="O1610" s="80">
        <f t="shared" si="128"/>
        <v>44.310214420983812</v>
      </c>
      <c r="P1610" s="81" t="str">
        <f t="shared" si="129"/>
        <v>Moderado</v>
      </c>
      <c r="Q1610" s="11">
        <v>19</v>
      </c>
      <c r="R1610" s="11" t="s">
        <v>6001</v>
      </c>
      <c r="S1610" s="11">
        <v>1</v>
      </c>
      <c r="T1610" s="11">
        <v>-74.149588699999995</v>
      </c>
      <c r="U1610" s="12">
        <v>4.5497319239999996</v>
      </c>
    </row>
    <row r="1611" spans="1:21" x14ac:dyDescent="0.25">
      <c r="A1611" s="10">
        <v>1694</v>
      </c>
      <c r="B1611" s="3" t="s">
        <v>3237</v>
      </c>
      <c r="C1611" s="3" t="s">
        <v>3044</v>
      </c>
      <c r="D1611" s="3" t="s">
        <v>1</v>
      </c>
      <c r="E1611" s="3" t="s">
        <v>3238</v>
      </c>
      <c r="F1611" s="24">
        <f>('ICT-BD'!I1695)</f>
        <v>13.061340200573744</v>
      </c>
      <c r="G1611" s="24" t="str">
        <f>('ICT-BD'!J1695)</f>
        <v>Algo Frío</v>
      </c>
      <c r="H1611" s="24">
        <f t="shared" si="125"/>
        <v>26.508681571398103</v>
      </c>
      <c r="I1611" s="72">
        <f>('ICA-BD'!L1695)</f>
        <v>57.648148148148152</v>
      </c>
      <c r="J1611" s="72" t="str">
        <f>('ICA-BD'!M1695)</f>
        <v>Aceptable</v>
      </c>
      <c r="K1611" s="72">
        <f t="shared" si="126"/>
        <v>75.277037037037033</v>
      </c>
      <c r="L1611" s="133">
        <f>('IRA-BD'!G1695)</f>
        <v>31</v>
      </c>
      <c r="M1611" s="36" t="str">
        <f>('IRA-BD'!H1695)</f>
        <v>Aceptable</v>
      </c>
      <c r="N1611" s="133">
        <f t="shared" si="127"/>
        <v>31</v>
      </c>
      <c r="O1611" s="80">
        <f t="shared" si="128"/>
        <v>44.261906202811709</v>
      </c>
      <c r="P1611" s="81" t="str">
        <f t="shared" si="129"/>
        <v>Moderado</v>
      </c>
      <c r="Q1611" s="11">
        <v>10</v>
      </c>
      <c r="R1611" s="11" t="s">
        <v>168</v>
      </c>
      <c r="S1611" s="11">
        <v>3</v>
      </c>
      <c r="T1611" s="11">
        <v>-74.093271630000004</v>
      </c>
      <c r="U1611" s="12">
        <v>4.6706414650000001</v>
      </c>
    </row>
    <row r="1612" spans="1:21" x14ac:dyDescent="0.25">
      <c r="A1612" s="10">
        <v>828</v>
      </c>
      <c r="B1612" s="3" t="s">
        <v>1753</v>
      </c>
      <c r="C1612" s="3" t="s">
        <v>1727</v>
      </c>
      <c r="D1612" s="3" t="s">
        <v>1</v>
      </c>
      <c r="E1612" s="3" t="s">
        <v>1754</v>
      </c>
      <c r="F1612" s="24">
        <f>('ICT-BD'!I829)</f>
        <v>12.879998687207939</v>
      </c>
      <c r="G1612" s="24" t="str">
        <f>('ICT-BD'!J829)</f>
        <v>Algo Frío</v>
      </c>
      <c r="H1612" s="24">
        <f t="shared" si="125"/>
        <v>27.578964642000798</v>
      </c>
      <c r="I1612" s="72">
        <f>('ICA-BD'!L829)</f>
        <v>59.648148148148152</v>
      </c>
      <c r="J1612" s="72" t="str">
        <f>('ICA-BD'!M829)</f>
        <v>Aceptable</v>
      </c>
      <c r="K1612" s="72">
        <f t="shared" si="126"/>
        <v>74.157037037037028</v>
      </c>
      <c r="L1612" s="133">
        <f>('IRA-BD'!G829)</f>
        <v>31</v>
      </c>
      <c r="M1612" s="36" t="str">
        <f>('IRA-BD'!H829)</f>
        <v>Aceptable</v>
      </c>
      <c r="N1612" s="133">
        <f t="shared" si="127"/>
        <v>31</v>
      </c>
      <c r="O1612" s="80">
        <f t="shared" si="128"/>
        <v>44.245333893012607</v>
      </c>
      <c r="P1612" s="81" t="str">
        <f t="shared" si="129"/>
        <v>Moderado</v>
      </c>
      <c r="Q1612" s="11">
        <v>7</v>
      </c>
      <c r="R1612" s="11" t="s">
        <v>5991</v>
      </c>
      <c r="S1612" s="11">
        <v>2</v>
      </c>
      <c r="T1612" s="11">
        <v>-74.180281140000005</v>
      </c>
      <c r="U1612" s="12">
        <v>4.6266460010000001</v>
      </c>
    </row>
    <row r="1613" spans="1:21" x14ac:dyDescent="0.25">
      <c r="A1613" s="10">
        <v>829</v>
      </c>
      <c r="B1613" s="3" t="s">
        <v>1755</v>
      </c>
      <c r="C1613" s="3" t="s">
        <v>1727</v>
      </c>
      <c r="D1613" s="3" t="s">
        <v>1</v>
      </c>
      <c r="E1613" s="3" t="s">
        <v>1756</v>
      </c>
      <c r="F1613" s="24">
        <f>('ICT-BD'!I830)</f>
        <v>12.879998687207939</v>
      </c>
      <c r="G1613" s="24" t="str">
        <f>('ICT-BD'!J830)</f>
        <v>Algo Frío</v>
      </c>
      <c r="H1613" s="24">
        <f t="shared" si="125"/>
        <v>27.578964642000798</v>
      </c>
      <c r="I1613" s="72">
        <f>('ICA-BD'!L830)</f>
        <v>59.648148148148152</v>
      </c>
      <c r="J1613" s="72" t="str">
        <f>('ICA-BD'!M830)</f>
        <v>Aceptable</v>
      </c>
      <c r="K1613" s="72">
        <f t="shared" si="126"/>
        <v>74.157037037037028</v>
      </c>
      <c r="L1613" s="133">
        <f>('IRA-BD'!G830)</f>
        <v>31</v>
      </c>
      <c r="M1613" s="36" t="str">
        <f>('IRA-BD'!H830)</f>
        <v>Aceptable</v>
      </c>
      <c r="N1613" s="133">
        <f t="shared" si="127"/>
        <v>31</v>
      </c>
      <c r="O1613" s="80">
        <f t="shared" si="128"/>
        <v>44.245333893012607</v>
      </c>
      <c r="P1613" s="81" t="str">
        <f t="shared" si="129"/>
        <v>Moderado</v>
      </c>
      <c r="Q1613" s="11">
        <v>7</v>
      </c>
      <c r="R1613" s="11" t="s">
        <v>5991</v>
      </c>
      <c r="S1613" s="11">
        <v>2</v>
      </c>
      <c r="T1613" s="11">
        <v>-74.181426270000003</v>
      </c>
      <c r="U1613" s="12">
        <v>4.6228977269999998</v>
      </c>
    </row>
    <row r="1614" spans="1:21" x14ac:dyDescent="0.25">
      <c r="A1614" s="10">
        <v>833</v>
      </c>
      <c r="B1614" s="3" t="s">
        <v>1763</v>
      </c>
      <c r="C1614" s="3" t="s">
        <v>1727</v>
      </c>
      <c r="D1614" s="3" t="s">
        <v>1</v>
      </c>
      <c r="E1614" s="3" t="s">
        <v>1764</v>
      </c>
      <c r="F1614" s="24">
        <f>('ICT-BD'!I834)</f>
        <v>12.879998687207939</v>
      </c>
      <c r="G1614" s="24" t="str">
        <f>('ICT-BD'!J834)</f>
        <v>Algo Frío</v>
      </c>
      <c r="H1614" s="24">
        <f t="shared" si="125"/>
        <v>27.578964642000798</v>
      </c>
      <c r="I1614" s="72">
        <f>('ICA-BD'!L834)</f>
        <v>59.648148148148152</v>
      </c>
      <c r="J1614" s="72" t="str">
        <f>('ICA-BD'!M834)</f>
        <v>Aceptable</v>
      </c>
      <c r="K1614" s="72">
        <f t="shared" si="126"/>
        <v>74.157037037037028</v>
      </c>
      <c r="L1614" s="133">
        <f>('IRA-BD'!G834)</f>
        <v>31</v>
      </c>
      <c r="M1614" s="36" t="str">
        <f>('IRA-BD'!H834)</f>
        <v>Aceptable</v>
      </c>
      <c r="N1614" s="133">
        <f t="shared" si="127"/>
        <v>31</v>
      </c>
      <c r="O1614" s="80">
        <f t="shared" si="128"/>
        <v>44.245333893012607</v>
      </c>
      <c r="P1614" s="81" t="str">
        <f t="shared" si="129"/>
        <v>Moderado</v>
      </c>
      <c r="Q1614" s="11">
        <v>7</v>
      </c>
      <c r="R1614" s="11" t="s">
        <v>5991</v>
      </c>
      <c r="S1614" s="11">
        <v>2</v>
      </c>
      <c r="T1614" s="11">
        <v>-74.184476930000002</v>
      </c>
      <c r="U1614" s="12">
        <v>4.6277181609999998</v>
      </c>
    </row>
    <row r="1615" spans="1:21" x14ac:dyDescent="0.25">
      <c r="A1615" s="10">
        <v>843</v>
      </c>
      <c r="B1615" s="3" t="s">
        <v>1781</v>
      </c>
      <c r="C1615" s="3" t="s">
        <v>1727</v>
      </c>
      <c r="D1615" s="3" t="s">
        <v>1</v>
      </c>
      <c r="E1615" s="3" t="s">
        <v>1756</v>
      </c>
      <c r="F1615" s="24">
        <f>('ICT-BD'!I844)</f>
        <v>12.879998687207939</v>
      </c>
      <c r="G1615" s="24" t="str">
        <f>('ICT-BD'!J844)</f>
        <v>Algo Frío</v>
      </c>
      <c r="H1615" s="24">
        <f t="shared" si="125"/>
        <v>27.578964642000798</v>
      </c>
      <c r="I1615" s="72">
        <f>('ICA-BD'!L844)</f>
        <v>59.648148148148152</v>
      </c>
      <c r="J1615" s="72" t="str">
        <f>('ICA-BD'!M844)</f>
        <v>Aceptable</v>
      </c>
      <c r="K1615" s="72">
        <f t="shared" si="126"/>
        <v>74.157037037037028</v>
      </c>
      <c r="L1615" s="133">
        <f>('IRA-BD'!G844)</f>
        <v>31</v>
      </c>
      <c r="M1615" s="36" t="str">
        <f>('IRA-BD'!H844)</f>
        <v>Aceptable</v>
      </c>
      <c r="N1615" s="133">
        <f t="shared" si="127"/>
        <v>31</v>
      </c>
      <c r="O1615" s="80">
        <f t="shared" si="128"/>
        <v>44.245333893012607</v>
      </c>
      <c r="P1615" s="81" t="str">
        <f t="shared" si="129"/>
        <v>Moderado</v>
      </c>
      <c r="Q1615" s="11">
        <v>7</v>
      </c>
      <c r="R1615" s="11" t="s">
        <v>5991</v>
      </c>
      <c r="S1615" s="11">
        <v>2</v>
      </c>
      <c r="T1615" s="11">
        <v>-74.181680450000002</v>
      </c>
      <c r="U1615" s="12">
        <v>4.6259413240000002</v>
      </c>
    </row>
    <row r="1616" spans="1:21" x14ac:dyDescent="0.25">
      <c r="A1616" s="10">
        <v>845</v>
      </c>
      <c r="B1616" s="3" t="s">
        <v>1784</v>
      </c>
      <c r="C1616" s="3" t="s">
        <v>1727</v>
      </c>
      <c r="D1616" s="3" t="s">
        <v>1</v>
      </c>
      <c r="E1616" s="3" t="s">
        <v>1785</v>
      </c>
      <c r="F1616" s="24">
        <f>('ICT-BD'!I846)</f>
        <v>12.879998687207939</v>
      </c>
      <c r="G1616" s="24" t="str">
        <f>('ICT-BD'!J846)</f>
        <v>Algo Frío</v>
      </c>
      <c r="H1616" s="24">
        <f t="shared" si="125"/>
        <v>27.578964642000798</v>
      </c>
      <c r="I1616" s="72">
        <f>('ICA-BD'!L846)</f>
        <v>59.648148148148152</v>
      </c>
      <c r="J1616" s="72" t="str">
        <f>('ICA-BD'!M846)</f>
        <v>Aceptable</v>
      </c>
      <c r="K1616" s="72">
        <f t="shared" si="126"/>
        <v>74.157037037037028</v>
      </c>
      <c r="L1616" s="133">
        <f>('IRA-BD'!G846)</f>
        <v>31</v>
      </c>
      <c r="M1616" s="36" t="str">
        <f>('IRA-BD'!H846)</f>
        <v>Aceptable</v>
      </c>
      <c r="N1616" s="133">
        <f t="shared" si="127"/>
        <v>31</v>
      </c>
      <c r="O1616" s="80">
        <f t="shared" si="128"/>
        <v>44.245333893012607</v>
      </c>
      <c r="P1616" s="81" t="str">
        <f t="shared" si="129"/>
        <v>Moderado</v>
      </c>
      <c r="Q1616" s="11">
        <v>7</v>
      </c>
      <c r="R1616" s="11" t="s">
        <v>5991</v>
      </c>
      <c r="S1616" s="11">
        <v>2</v>
      </c>
      <c r="T1616" s="11">
        <v>-74.180157570000006</v>
      </c>
      <c r="U1616" s="12">
        <v>4.6319332539999998</v>
      </c>
    </row>
    <row r="1617" spans="1:21" x14ac:dyDescent="0.25">
      <c r="A1617" s="10">
        <v>848</v>
      </c>
      <c r="B1617" s="3" t="s">
        <v>1790</v>
      </c>
      <c r="C1617" s="3" t="s">
        <v>1727</v>
      </c>
      <c r="D1617" s="3" t="s">
        <v>1</v>
      </c>
      <c r="E1617" s="3" t="s">
        <v>1791</v>
      </c>
      <c r="F1617" s="24">
        <f>('ICT-BD'!I849)</f>
        <v>12.879998687207939</v>
      </c>
      <c r="G1617" s="24" t="str">
        <f>('ICT-BD'!J849)</f>
        <v>Algo Frío</v>
      </c>
      <c r="H1617" s="24">
        <f t="shared" si="125"/>
        <v>27.578964642000798</v>
      </c>
      <c r="I1617" s="72">
        <f>('ICA-BD'!L849)</f>
        <v>59.648148148148152</v>
      </c>
      <c r="J1617" s="72" t="str">
        <f>('ICA-BD'!M849)</f>
        <v>Aceptable</v>
      </c>
      <c r="K1617" s="72">
        <f t="shared" si="126"/>
        <v>74.157037037037028</v>
      </c>
      <c r="L1617" s="133">
        <f>('IRA-BD'!G849)</f>
        <v>31</v>
      </c>
      <c r="M1617" s="36" t="str">
        <f>('IRA-BD'!H849)</f>
        <v>Aceptable</v>
      </c>
      <c r="N1617" s="133">
        <f t="shared" si="127"/>
        <v>31</v>
      </c>
      <c r="O1617" s="80">
        <f t="shared" si="128"/>
        <v>44.245333893012607</v>
      </c>
      <c r="P1617" s="81" t="str">
        <f t="shared" si="129"/>
        <v>Moderado</v>
      </c>
      <c r="Q1617" s="11">
        <v>7</v>
      </c>
      <c r="R1617" s="11" t="s">
        <v>5991</v>
      </c>
      <c r="S1617" s="11">
        <v>2</v>
      </c>
      <c r="T1617" s="11">
        <v>-74.18842712</v>
      </c>
      <c r="U1617" s="12">
        <v>4.6190116679999997</v>
      </c>
    </row>
    <row r="1618" spans="1:21" x14ac:dyDescent="0.25">
      <c r="A1618" s="10">
        <v>849</v>
      </c>
      <c r="B1618" s="3" t="s">
        <v>1792</v>
      </c>
      <c r="C1618" s="3" t="s">
        <v>1727</v>
      </c>
      <c r="D1618" s="3" t="s">
        <v>1</v>
      </c>
      <c r="E1618" s="3" t="s">
        <v>1793</v>
      </c>
      <c r="F1618" s="24">
        <f>('ICT-BD'!I850)</f>
        <v>12.879998687207939</v>
      </c>
      <c r="G1618" s="24" t="str">
        <f>('ICT-BD'!J850)</f>
        <v>Algo Frío</v>
      </c>
      <c r="H1618" s="24">
        <f t="shared" si="125"/>
        <v>27.578964642000798</v>
      </c>
      <c r="I1618" s="72">
        <f>('ICA-BD'!L850)</f>
        <v>59.648148148148152</v>
      </c>
      <c r="J1618" s="72" t="str">
        <f>('ICA-BD'!M850)</f>
        <v>Aceptable</v>
      </c>
      <c r="K1618" s="72">
        <f t="shared" si="126"/>
        <v>74.157037037037028</v>
      </c>
      <c r="L1618" s="133">
        <f>('IRA-BD'!G850)</f>
        <v>31</v>
      </c>
      <c r="M1618" s="36" t="str">
        <f>('IRA-BD'!H850)</f>
        <v>Aceptable</v>
      </c>
      <c r="N1618" s="133">
        <f t="shared" si="127"/>
        <v>31</v>
      </c>
      <c r="O1618" s="80">
        <f t="shared" si="128"/>
        <v>44.245333893012607</v>
      </c>
      <c r="P1618" s="81" t="str">
        <f t="shared" si="129"/>
        <v>Moderado</v>
      </c>
      <c r="Q1618" s="11">
        <v>7</v>
      </c>
      <c r="R1618" s="11" t="s">
        <v>5991</v>
      </c>
      <c r="S1618" s="11">
        <v>2</v>
      </c>
      <c r="T1618" s="11">
        <v>-74.18186695</v>
      </c>
      <c r="U1618" s="12">
        <v>4.6222686389999996</v>
      </c>
    </row>
    <row r="1619" spans="1:21" x14ac:dyDescent="0.25">
      <c r="A1619" s="10">
        <v>854</v>
      </c>
      <c r="B1619" s="3" t="s">
        <v>1802</v>
      </c>
      <c r="C1619" s="3" t="s">
        <v>1727</v>
      </c>
      <c r="D1619" s="3" t="s">
        <v>1</v>
      </c>
      <c r="E1619" s="3" t="s">
        <v>1803</v>
      </c>
      <c r="F1619" s="24">
        <f>('ICT-BD'!I855)</f>
        <v>12.879998687207939</v>
      </c>
      <c r="G1619" s="24" t="str">
        <f>('ICT-BD'!J855)</f>
        <v>Algo Frío</v>
      </c>
      <c r="H1619" s="24">
        <f t="shared" si="125"/>
        <v>27.578964642000798</v>
      </c>
      <c r="I1619" s="72">
        <f>('ICA-BD'!L855)</f>
        <v>59.648148148148152</v>
      </c>
      <c r="J1619" s="72" t="str">
        <f>('ICA-BD'!M855)</f>
        <v>Aceptable</v>
      </c>
      <c r="K1619" s="72">
        <f t="shared" si="126"/>
        <v>74.157037037037028</v>
      </c>
      <c r="L1619" s="133">
        <f>('IRA-BD'!G855)</f>
        <v>31</v>
      </c>
      <c r="M1619" s="36" t="str">
        <f>('IRA-BD'!H855)</f>
        <v>Aceptable</v>
      </c>
      <c r="N1619" s="133">
        <f t="shared" si="127"/>
        <v>31</v>
      </c>
      <c r="O1619" s="80">
        <f t="shared" si="128"/>
        <v>44.245333893012607</v>
      </c>
      <c r="P1619" s="81" t="str">
        <f t="shared" si="129"/>
        <v>Moderado</v>
      </c>
      <c r="Q1619" s="11">
        <v>7</v>
      </c>
      <c r="R1619" s="11" t="s">
        <v>5991</v>
      </c>
      <c r="S1619" s="11">
        <v>2</v>
      </c>
      <c r="T1619" s="11">
        <v>-74.189381650000001</v>
      </c>
      <c r="U1619" s="12">
        <v>4.6186332940000003</v>
      </c>
    </row>
    <row r="1620" spans="1:21" x14ac:dyDescent="0.25">
      <c r="A1620" s="10">
        <v>859</v>
      </c>
      <c r="B1620" s="3" t="s">
        <v>1812</v>
      </c>
      <c r="C1620" s="3" t="s">
        <v>1727</v>
      </c>
      <c r="D1620" s="3" t="s">
        <v>1</v>
      </c>
      <c r="E1620" s="3" t="s">
        <v>1813</v>
      </c>
      <c r="F1620" s="24">
        <f>('ICT-BD'!I860)</f>
        <v>12.879998687207939</v>
      </c>
      <c r="G1620" s="24" t="str">
        <f>('ICT-BD'!J860)</f>
        <v>Algo Frío</v>
      </c>
      <c r="H1620" s="24">
        <f t="shared" si="125"/>
        <v>27.578964642000798</v>
      </c>
      <c r="I1620" s="72">
        <f>('ICA-BD'!L860)</f>
        <v>59.648148148148152</v>
      </c>
      <c r="J1620" s="72" t="str">
        <f>('ICA-BD'!M860)</f>
        <v>Aceptable</v>
      </c>
      <c r="K1620" s="72">
        <f t="shared" si="126"/>
        <v>74.157037037037028</v>
      </c>
      <c r="L1620" s="133">
        <f>('IRA-BD'!G860)</f>
        <v>31</v>
      </c>
      <c r="M1620" s="36" t="str">
        <f>('IRA-BD'!H860)</f>
        <v>Aceptable</v>
      </c>
      <c r="N1620" s="133">
        <f t="shared" si="127"/>
        <v>31</v>
      </c>
      <c r="O1620" s="80">
        <f t="shared" si="128"/>
        <v>44.245333893012607</v>
      </c>
      <c r="P1620" s="81" t="str">
        <f t="shared" si="129"/>
        <v>Moderado</v>
      </c>
      <c r="Q1620" s="11">
        <v>7</v>
      </c>
      <c r="R1620" s="11" t="s">
        <v>5991</v>
      </c>
      <c r="S1620" s="11">
        <v>2</v>
      </c>
      <c r="T1620" s="11">
        <v>-74.178076439999998</v>
      </c>
      <c r="U1620" s="12">
        <v>4.6289646859999998</v>
      </c>
    </row>
    <row r="1621" spans="1:21" x14ac:dyDescent="0.25">
      <c r="A1621" s="10">
        <v>861</v>
      </c>
      <c r="B1621" s="3" t="s">
        <v>1815</v>
      </c>
      <c r="C1621" s="3" t="s">
        <v>1727</v>
      </c>
      <c r="D1621" s="3" t="s">
        <v>1</v>
      </c>
      <c r="E1621" s="3" t="s">
        <v>1816</v>
      </c>
      <c r="F1621" s="24">
        <f>('ICT-BD'!I862)</f>
        <v>12.879998687207939</v>
      </c>
      <c r="G1621" s="24" t="str">
        <f>('ICT-BD'!J862)</f>
        <v>Algo Frío</v>
      </c>
      <c r="H1621" s="24">
        <f t="shared" si="125"/>
        <v>27.578964642000798</v>
      </c>
      <c r="I1621" s="72">
        <f>('ICA-BD'!L862)</f>
        <v>59.648148148148152</v>
      </c>
      <c r="J1621" s="72" t="str">
        <f>('ICA-BD'!M862)</f>
        <v>Aceptable</v>
      </c>
      <c r="K1621" s="72">
        <f t="shared" si="126"/>
        <v>74.157037037037028</v>
      </c>
      <c r="L1621" s="133">
        <f>('IRA-BD'!G862)</f>
        <v>31</v>
      </c>
      <c r="M1621" s="36" t="str">
        <f>('IRA-BD'!H862)</f>
        <v>Aceptable</v>
      </c>
      <c r="N1621" s="133">
        <f t="shared" si="127"/>
        <v>31</v>
      </c>
      <c r="O1621" s="80">
        <f t="shared" si="128"/>
        <v>44.245333893012607</v>
      </c>
      <c r="P1621" s="81" t="str">
        <f t="shared" si="129"/>
        <v>Moderado</v>
      </c>
      <c r="Q1621" s="11">
        <v>7</v>
      </c>
      <c r="R1621" s="11" t="s">
        <v>5991</v>
      </c>
      <c r="S1621" s="11">
        <v>2</v>
      </c>
      <c r="T1621" s="11">
        <v>-74.185320919999995</v>
      </c>
      <c r="U1621" s="12">
        <v>4.6174796200000001</v>
      </c>
    </row>
    <row r="1622" spans="1:21" x14ac:dyDescent="0.25">
      <c r="A1622" s="10">
        <v>864</v>
      </c>
      <c r="B1622" s="3" t="s">
        <v>1821</v>
      </c>
      <c r="C1622" s="3" t="s">
        <v>1727</v>
      </c>
      <c r="D1622" s="3" t="s">
        <v>1</v>
      </c>
      <c r="E1622" s="3" t="s">
        <v>1822</v>
      </c>
      <c r="F1622" s="24">
        <f>('ICT-BD'!I865)</f>
        <v>12.879998687207939</v>
      </c>
      <c r="G1622" s="24" t="str">
        <f>('ICT-BD'!J865)</f>
        <v>Algo Frío</v>
      </c>
      <c r="H1622" s="24">
        <f t="shared" si="125"/>
        <v>27.578964642000798</v>
      </c>
      <c r="I1622" s="72">
        <f>('ICA-BD'!L865)</f>
        <v>59.648148148148152</v>
      </c>
      <c r="J1622" s="72" t="str">
        <f>('ICA-BD'!M865)</f>
        <v>Aceptable</v>
      </c>
      <c r="K1622" s="72">
        <f t="shared" si="126"/>
        <v>74.157037037037028</v>
      </c>
      <c r="L1622" s="133">
        <f>('IRA-BD'!G865)</f>
        <v>31</v>
      </c>
      <c r="M1622" s="36" t="str">
        <f>('IRA-BD'!H865)</f>
        <v>Aceptable</v>
      </c>
      <c r="N1622" s="133">
        <f t="shared" si="127"/>
        <v>31</v>
      </c>
      <c r="O1622" s="80">
        <f t="shared" si="128"/>
        <v>44.245333893012607</v>
      </c>
      <c r="P1622" s="81" t="str">
        <f t="shared" si="129"/>
        <v>Moderado</v>
      </c>
      <c r="Q1622" s="11">
        <v>7</v>
      </c>
      <c r="R1622" s="11" t="s">
        <v>5988</v>
      </c>
      <c r="S1622" s="11">
        <v>2</v>
      </c>
      <c r="T1622" s="11">
        <v>-74.188765200000006</v>
      </c>
      <c r="U1622" s="12">
        <v>4.6005325480000003</v>
      </c>
    </row>
    <row r="1623" spans="1:21" x14ac:dyDescent="0.25">
      <c r="A1623" s="10">
        <v>865</v>
      </c>
      <c r="B1623" s="3" t="s">
        <v>1823</v>
      </c>
      <c r="C1623" s="3" t="s">
        <v>1727</v>
      </c>
      <c r="D1623" s="3" t="s">
        <v>1</v>
      </c>
      <c r="E1623" s="3" t="s">
        <v>1824</v>
      </c>
      <c r="F1623" s="24">
        <f>('ICT-BD'!I866)</f>
        <v>12.879998687207939</v>
      </c>
      <c r="G1623" s="24" t="str">
        <f>('ICT-BD'!J866)</f>
        <v>Algo Frío</v>
      </c>
      <c r="H1623" s="24">
        <f t="shared" si="125"/>
        <v>27.578964642000798</v>
      </c>
      <c r="I1623" s="72">
        <f>('ICA-BD'!L866)</f>
        <v>59.648148148148152</v>
      </c>
      <c r="J1623" s="72" t="str">
        <f>('ICA-BD'!M866)</f>
        <v>Aceptable</v>
      </c>
      <c r="K1623" s="72">
        <f t="shared" si="126"/>
        <v>74.157037037037028</v>
      </c>
      <c r="L1623" s="133">
        <f>('IRA-BD'!G866)</f>
        <v>31</v>
      </c>
      <c r="M1623" s="36" t="str">
        <f>('IRA-BD'!H866)</f>
        <v>Aceptable</v>
      </c>
      <c r="N1623" s="133">
        <f t="shared" si="127"/>
        <v>31</v>
      </c>
      <c r="O1623" s="80">
        <f t="shared" si="128"/>
        <v>44.245333893012607</v>
      </c>
      <c r="P1623" s="81" t="str">
        <f t="shared" si="129"/>
        <v>Moderado</v>
      </c>
      <c r="Q1623" s="11">
        <v>7</v>
      </c>
      <c r="R1623" s="11" t="s">
        <v>5988</v>
      </c>
      <c r="S1623" s="11">
        <v>2</v>
      </c>
      <c r="T1623" s="11">
        <v>-74.198243829999996</v>
      </c>
      <c r="U1623" s="12">
        <v>4.6016954549999998</v>
      </c>
    </row>
    <row r="1624" spans="1:21" x14ac:dyDescent="0.25">
      <c r="A1624" s="10">
        <v>869</v>
      </c>
      <c r="B1624" s="3" t="s">
        <v>1830</v>
      </c>
      <c r="C1624" s="3" t="s">
        <v>1727</v>
      </c>
      <c r="D1624" s="3" t="s">
        <v>1</v>
      </c>
      <c r="E1624" s="3" t="s">
        <v>1831</v>
      </c>
      <c r="F1624" s="24">
        <f>('ICT-BD'!I870)</f>
        <v>12.879998687207939</v>
      </c>
      <c r="G1624" s="24" t="str">
        <f>('ICT-BD'!J870)</f>
        <v>Algo Frío</v>
      </c>
      <c r="H1624" s="24">
        <f t="shared" si="125"/>
        <v>27.578964642000798</v>
      </c>
      <c r="I1624" s="72">
        <f>('ICA-BD'!L870)</f>
        <v>59.648148148148152</v>
      </c>
      <c r="J1624" s="72" t="str">
        <f>('ICA-BD'!M870)</f>
        <v>Aceptable</v>
      </c>
      <c r="K1624" s="72">
        <f t="shared" si="126"/>
        <v>74.157037037037028</v>
      </c>
      <c r="L1624" s="133">
        <f>('IRA-BD'!G870)</f>
        <v>31</v>
      </c>
      <c r="M1624" s="36" t="str">
        <f>('IRA-BD'!H870)</f>
        <v>Aceptable</v>
      </c>
      <c r="N1624" s="133">
        <f t="shared" si="127"/>
        <v>31</v>
      </c>
      <c r="O1624" s="80">
        <f t="shared" si="128"/>
        <v>44.245333893012607</v>
      </c>
      <c r="P1624" s="81" t="str">
        <f t="shared" si="129"/>
        <v>Moderado</v>
      </c>
      <c r="Q1624" s="11">
        <v>7</v>
      </c>
      <c r="R1624" s="11" t="s">
        <v>5988</v>
      </c>
      <c r="S1624" s="11">
        <v>2</v>
      </c>
      <c r="T1624" s="11">
        <v>-74.189952840000004</v>
      </c>
      <c r="U1624" s="12">
        <v>4.6047711329999998</v>
      </c>
    </row>
    <row r="1625" spans="1:21" x14ac:dyDescent="0.25">
      <c r="A1625" s="10">
        <v>870</v>
      </c>
      <c r="B1625" s="3" t="s">
        <v>1832</v>
      </c>
      <c r="C1625" s="3" t="s">
        <v>1727</v>
      </c>
      <c r="D1625" s="3" t="s">
        <v>1</v>
      </c>
      <c r="E1625" s="3" t="s">
        <v>1831</v>
      </c>
      <c r="F1625" s="24">
        <f>('ICT-BD'!I871)</f>
        <v>12.879998687207939</v>
      </c>
      <c r="G1625" s="24" t="str">
        <f>('ICT-BD'!J871)</f>
        <v>Algo Frío</v>
      </c>
      <c r="H1625" s="24">
        <f t="shared" si="125"/>
        <v>27.578964642000798</v>
      </c>
      <c r="I1625" s="72">
        <f>('ICA-BD'!L871)</f>
        <v>59.648148148148152</v>
      </c>
      <c r="J1625" s="72" t="str">
        <f>('ICA-BD'!M871)</f>
        <v>Aceptable</v>
      </c>
      <c r="K1625" s="72">
        <f t="shared" si="126"/>
        <v>74.157037037037028</v>
      </c>
      <c r="L1625" s="133">
        <f>('IRA-BD'!G871)</f>
        <v>31</v>
      </c>
      <c r="M1625" s="36" t="str">
        <f>('IRA-BD'!H871)</f>
        <v>Aceptable</v>
      </c>
      <c r="N1625" s="133">
        <f t="shared" si="127"/>
        <v>31</v>
      </c>
      <c r="O1625" s="80">
        <f t="shared" si="128"/>
        <v>44.245333893012607</v>
      </c>
      <c r="P1625" s="81" t="str">
        <f t="shared" si="129"/>
        <v>Moderado</v>
      </c>
      <c r="Q1625" s="11">
        <v>7</v>
      </c>
      <c r="R1625" s="11" t="s">
        <v>5988</v>
      </c>
      <c r="S1625" s="11">
        <v>2</v>
      </c>
      <c r="T1625" s="11">
        <v>-74.191207340000005</v>
      </c>
      <c r="U1625" s="12">
        <v>4.6050629379999997</v>
      </c>
    </row>
    <row r="1626" spans="1:21" x14ac:dyDescent="0.25">
      <c r="A1626" s="10">
        <v>874</v>
      </c>
      <c r="B1626" s="3" t="s">
        <v>1838</v>
      </c>
      <c r="C1626" s="3" t="s">
        <v>1727</v>
      </c>
      <c r="D1626" s="3" t="s">
        <v>1</v>
      </c>
      <c r="E1626" s="3" t="s">
        <v>1824</v>
      </c>
      <c r="F1626" s="24">
        <f>('ICT-BD'!I875)</f>
        <v>12.879998687207939</v>
      </c>
      <c r="G1626" s="24" t="str">
        <f>('ICT-BD'!J875)</f>
        <v>Algo Frío</v>
      </c>
      <c r="H1626" s="24">
        <f t="shared" si="125"/>
        <v>27.578964642000798</v>
      </c>
      <c r="I1626" s="72">
        <f>('ICA-BD'!L875)</f>
        <v>59.648148148148152</v>
      </c>
      <c r="J1626" s="72" t="str">
        <f>('ICA-BD'!M875)</f>
        <v>Aceptable</v>
      </c>
      <c r="K1626" s="72">
        <f t="shared" si="126"/>
        <v>74.157037037037028</v>
      </c>
      <c r="L1626" s="133">
        <f>('IRA-BD'!G875)</f>
        <v>31</v>
      </c>
      <c r="M1626" s="36" t="str">
        <f>('IRA-BD'!H875)</f>
        <v>Aceptable</v>
      </c>
      <c r="N1626" s="133">
        <f t="shared" si="127"/>
        <v>31</v>
      </c>
      <c r="O1626" s="80">
        <f t="shared" si="128"/>
        <v>44.245333893012607</v>
      </c>
      <c r="P1626" s="81" t="str">
        <f t="shared" si="129"/>
        <v>Moderado</v>
      </c>
      <c r="Q1626" s="11">
        <v>7</v>
      </c>
      <c r="R1626" s="11" t="s">
        <v>5988</v>
      </c>
      <c r="S1626" s="11">
        <v>2</v>
      </c>
      <c r="T1626" s="11">
        <v>-74.194880879999999</v>
      </c>
      <c r="U1626" s="12">
        <v>4.603156222</v>
      </c>
    </row>
    <row r="1627" spans="1:21" x14ac:dyDescent="0.25">
      <c r="A1627" s="10">
        <v>875</v>
      </c>
      <c r="B1627" s="3" t="s">
        <v>1839</v>
      </c>
      <c r="C1627" s="3" t="s">
        <v>1727</v>
      </c>
      <c r="D1627" s="3" t="s">
        <v>1</v>
      </c>
      <c r="E1627" s="3" t="s">
        <v>1840</v>
      </c>
      <c r="F1627" s="24">
        <f>('ICT-BD'!I876)</f>
        <v>12.879998687207939</v>
      </c>
      <c r="G1627" s="24" t="str">
        <f>('ICT-BD'!J876)</f>
        <v>Algo Frío</v>
      </c>
      <c r="H1627" s="24">
        <f t="shared" si="125"/>
        <v>27.578964642000798</v>
      </c>
      <c r="I1627" s="72">
        <f>('ICA-BD'!L876)</f>
        <v>59.648148148148152</v>
      </c>
      <c r="J1627" s="72" t="str">
        <f>('ICA-BD'!M876)</f>
        <v>Aceptable</v>
      </c>
      <c r="K1627" s="72">
        <f t="shared" si="126"/>
        <v>74.157037037037028</v>
      </c>
      <c r="L1627" s="133">
        <f>('IRA-BD'!G876)</f>
        <v>31</v>
      </c>
      <c r="M1627" s="36" t="str">
        <f>('IRA-BD'!H876)</f>
        <v>Aceptable</v>
      </c>
      <c r="N1627" s="133">
        <f t="shared" si="127"/>
        <v>31</v>
      </c>
      <c r="O1627" s="80">
        <f t="shared" si="128"/>
        <v>44.245333893012607</v>
      </c>
      <c r="P1627" s="81" t="str">
        <f t="shared" si="129"/>
        <v>Moderado</v>
      </c>
      <c r="Q1627" s="11">
        <v>7</v>
      </c>
      <c r="R1627" s="11" t="s">
        <v>5988</v>
      </c>
      <c r="S1627" s="11">
        <v>2</v>
      </c>
      <c r="T1627" s="11">
        <v>-74.200286449999993</v>
      </c>
      <c r="U1627" s="12">
        <v>4.6059607429999998</v>
      </c>
    </row>
    <row r="1628" spans="1:21" x14ac:dyDescent="0.25">
      <c r="A1628" s="10">
        <v>887</v>
      </c>
      <c r="B1628" s="3" t="s">
        <v>1858</v>
      </c>
      <c r="C1628" s="3" t="s">
        <v>1727</v>
      </c>
      <c r="D1628" s="3" t="s">
        <v>1</v>
      </c>
      <c r="E1628" s="3" t="s">
        <v>1859</v>
      </c>
      <c r="F1628" s="24">
        <f>('ICT-BD'!I888)</f>
        <v>12.879998687207939</v>
      </c>
      <c r="G1628" s="24" t="str">
        <f>('ICT-BD'!J888)</f>
        <v>Algo Frío</v>
      </c>
      <c r="H1628" s="24">
        <f t="shared" si="125"/>
        <v>27.578964642000798</v>
      </c>
      <c r="I1628" s="72">
        <f>('ICA-BD'!L888)</f>
        <v>59.648148148148152</v>
      </c>
      <c r="J1628" s="72" t="str">
        <f>('ICA-BD'!M888)</f>
        <v>Aceptable</v>
      </c>
      <c r="K1628" s="72">
        <f t="shared" si="126"/>
        <v>74.157037037037028</v>
      </c>
      <c r="L1628" s="133">
        <f>('IRA-BD'!G888)</f>
        <v>31</v>
      </c>
      <c r="M1628" s="36" t="str">
        <f>('IRA-BD'!H888)</f>
        <v>Aceptable</v>
      </c>
      <c r="N1628" s="133">
        <f t="shared" si="127"/>
        <v>31</v>
      </c>
      <c r="O1628" s="80">
        <f t="shared" si="128"/>
        <v>44.245333893012607</v>
      </c>
      <c r="P1628" s="81" t="str">
        <f t="shared" si="129"/>
        <v>Moderado</v>
      </c>
      <c r="Q1628" s="11">
        <v>7</v>
      </c>
      <c r="R1628" s="11" t="s">
        <v>5988</v>
      </c>
      <c r="S1628" s="11">
        <v>2</v>
      </c>
      <c r="T1628" s="11">
        <v>-74.197120029999994</v>
      </c>
      <c r="U1628" s="12">
        <v>4.6082768239999998</v>
      </c>
    </row>
    <row r="1629" spans="1:21" x14ac:dyDescent="0.25">
      <c r="A1629" s="10">
        <v>888</v>
      </c>
      <c r="B1629" s="3" t="s">
        <v>1860</v>
      </c>
      <c r="C1629" s="3" t="s">
        <v>1727</v>
      </c>
      <c r="D1629" s="3" t="s">
        <v>1</v>
      </c>
      <c r="E1629" s="3" t="s">
        <v>1861</v>
      </c>
      <c r="F1629" s="24">
        <f>('ICT-BD'!I889)</f>
        <v>12.879998687207939</v>
      </c>
      <c r="G1629" s="24" t="str">
        <f>('ICT-BD'!J889)</f>
        <v>Algo Frío</v>
      </c>
      <c r="H1629" s="24">
        <f t="shared" si="125"/>
        <v>27.578964642000798</v>
      </c>
      <c r="I1629" s="72">
        <f>('ICA-BD'!L889)</f>
        <v>59.648148148148152</v>
      </c>
      <c r="J1629" s="72" t="str">
        <f>('ICA-BD'!M889)</f>
        <v>Aceptable</v>
      </c>
      <c r="K1629" s="72">
        <f t="shared" si="126"/>
        <v>74.157037037037028</v>
      </c>
      <c r="L1629" s="133">
        <f>('IRA-BD'!G889)</f>
        <v>31</v>
      </c>
      <c r="M1629" s="36" t="str">
        <f>('IRA-BD'!H889)</f>
        <v>Aceptable</v>
      </c>
      <c r="N1629" s="133">
        <f t="shared" si="127"/>
        <v>31</v>
      </c>
      <c r="O1629" s="80">
        <f t="shared" si="128"/>
        <v>44.245333893012607</v>
      </c>
      <c r="P1629" s="81" t="str">
        <f t="shared" si="129"/>
        <v>Moderado</v>
      </c>
      <c r="Q1629" s="11">
        <v>7</v>
      </c>
      <c r="R1629" s="11" t="s">
        <v>5988</v>
      </c>
      <c r="S1629" s="11">
        <v>2</v>
      </c>
      <c r="T1629" s="11">
        <v>-74.198674839999995</v>
      </c>
      <c r="U1629" s="12">
        <v>4.6088693599999999</v>
      </c>
    </row>
    <row r="1630" spans="1:21" x14ac:dyDescent="0.25">
      <c r="A1630" s="10">
        <v>891</v>
      </c>
      <c r="B1630" s="3" t="s">
        <v>1864</v>
      </c>
      <c r="C1630" s="3" t="s">
        <v>1727</v>
      </c>
      <c r="D1630" s="3" t="s">
        <v>1</v>
      </c>
      <c r="E1630" s="3" t="s">
        <v>1865</v>
      </c>
      <c r="F1630" s="24">
        <f>('ICT-BD'!I892)</f>
        <v>12.879998687207939</v>
      </c>
      <c r="G1630" s="24" t="str">
        <f>('ICT-BD'!J892)</f>
        <v>Algo Frío</v>
      </c>
      <c r="H1630" s="24">
        <f t="shared" si="125"/>
        <v>27.578964642000798</v>
      </c>
      <c r="I1630" s="72">
        <f>('ICA-BD'!L892)</f>
        <v>59.648148148148152</v>
      </c>
      <c r="J1630" s="72" t="str">
        <f>('ICA-BD'!M892)</f>
        <v>Aceptable</v>
      </c>
      <c r="K1630" s="72">
        <f t="shared" si="126"/>
        <v>74.157037037037028</v>
      </c>
      <c r="L1630" s="133">
        <f>('IRA-BD'!G892)</f>
        <v>31</v>
      </c>
      <c r="M1630" s="36" t="str">
        <f>('IRA-BD'!H892)</f>
        <v>Aceptable</v>
      </c>
      <c r="N1630" s="133">
        <f t="shared" si="127"/>
        <v>31</v>
      </c>
      <c r="O1630" s="80">
        <f t="shared" si="128"/>
        <v>44.245333893012607</v>
      </c>
      <c r="P1630" s="81" t="str">
        <f t="shared" si="129"/>
        <v>Moderado</v>
      </c>
      <c r="Q1630" s="11">
        <v>7</v>
      </c>
      <c r="R1630" s="11" t="s">
        <v>5988</v>
      </c>
      <c r="S1630" s="11">
        <v>2</v>
      </c>
      <c r="T1630" s="11">
        <v>-74.198168449999997</v>
      </c>
      <c r="U1630" s="12">
        <v>4.6113869960000002</v>
      </c>
    </row>
    <row r="1631" spans="1:21" x14ac:dyDescent="0.25">
      <c r="A1631" s="10">
        <v>892</v>
      </c>
      <c r="B1631" s="3" t="s">
        <v>1866</v>
      </c>
      <c r="C1631" s="3" t="s">
        <v>1727</v>
      </c>
      <c r="D1631" s="3" t="s">
        <v>1</v>
      </c>
      <c r="E1631" s="3" t="s">
        <v>1867</v>
      </c>
      <c r="F1631" s="24">
        <f>('ICT-BD'!I893)</f>
        <v>12.879998687207939</v>
      </c>
      <c r="G1631" s="24" t="str">
        <f>('ICT-BD'!J893)</f>
        <v>Algo Frío</v>
      </c>
      <c r="H1631" s="24">
        <f t="shared" si="125"/>
        <v>27.578964642000798</v>
      </c>
      <c r="I1631" s="72">
        <f>('ICA-BD'!L893)</f>
        <v>59.648148148148152</v>
      </c>
      <c r="J1631" s="72" t="str">
        <f>('ICA-BD'!M893)</f>
        <v>Aceptable</v>
      </c>
      <c r="K1631" s="72">
        <f t="shared" si="126"/>
        <v>74.157037037037028</v>
      </c>
      <c r="L1631" s="133">
        <f>('IRA-BD'!G893)</f>
        <v>31</v>
      </c>
      <c r="M1631" s="36" t="str">
        <f>('IRA-BD'!H893)</f>
        <v>Aceptable</v>
      </c>
      <c r="N1631" s="133">
        <f t="shared" si="127"/>
        <v>31</v>
      </c>
      <c r="O1631" s="80">
        <f t="shared" si="128"/>
        <v>44.245333893012607</v>
      </c>
      <c r="P1631" s="81" t="str">
        <f t="shared" si="129"/>
        <v>Moderado</v>
      </c>
      <c r="Q1631" s="11">
        <v>7</v>
      </c>
      <c r="R1631" s="11" t="s">
        <v>5988</v>
      </c>
      <c r="S1631" s="11">
        <v>2</v>
      </c>
      <c r="T1631" s="11">
        <v>-74.193430969999994</v>
      </c>
      <c r="U1631" s="12">
        <v>4.610099344</v>
      </c>
    </row>
    <row r="1632" spans="1:21" x14ac:dyDescent="0.25">
      <c r="A1632" s="10">
        <v>893</v>
      </c>
      <c r="B1632" s="3" t="s">
        <v>1868</v>
      </c>
      <c r="C1632" s="3" t="s">
        <v>1727</v>
      </c>
      <c r="D1632" s="3" t="s">
        <v>1</v>
      </c>
      <c r="E1632" s="3" t="s">
        <v>1869</v>
      </c>
      <c r="F1632" s="24">
        <f>('ICT-BD'!I894)</f>
        <v>12.879998687207939</v>
      </c>
      <c r="G1632" s="24" t="str">
        <f>('ICT-BD'!J894)</f>
        <v>Algo Frío</v>
      </c>
      <c r="H1632" s="24">
        <f t="shared" si="125"/>
        <v>27.578964642000798</v>
      </c>
      <c r="I1632" s="72">
        <f>('ICA-BD'!L894)</f>
        <v>59.648148148148152</v>
      </c>
      <c r="J1632" s="72" t="str">
        <f>('ICA-BD'!M894)</f>
        <v>Aceptable</v>
      </c>
      <c r="K1632" s="72">
        <f t="shared" si="126"/>
        <v>74.157037037037028</v>
      </c>
      <c r="L1632" s="133">
        <f>('IRA-BD'!G894)</f>
        <v>31</v>
      </c>
      <c r="M1632" s="36" t="str">
        <f>('IRA-BD'!H894)</f>
        <v>Aceptable</v>
      </c>
      <c r="N1632" s="133">
        <f t="shared" si="127"/>
        <v>31</v>
      </c>
      <c r="O1632" s="80">
        <f t="shared" si="128"/>
        <v>44.245333893012607</v>
      </c>
      <c r="P1632" s="81" t="str">
        <f t="shared" si="129"/>
        <v>Moderado</v>
      </c>
      <c r="Q1632" s="11">
        <v>7</v>
      </c>
      <c r="R1632" s="11" t="s">
        <v>5988</v>
      </c>
      <c r="S1632" s="11">
        <v>2</v>
      </c>
      <c r="T1632" s="11">
        <v>-74.195077209999994</v>
      </c>
      <c r="U1632" s="12">
        <v>4.6107364400000002</v>
      </c>
    </row>
    <row r="1633" spans="1:21" x14ac:dyDescent="0.25">
      <c r="A1633" s="10">
        <v>901</v>
      </c>
      <c r="B1633" s="3" t="s">
        <v>1882</v>
      </c>
      <c r="C1633" s="3" t="s">
        <v>1727</v>
      </c>
      <c r="D1633" s="3" t="s">
        <v>1</v>
      </c>
      <c r="E1633" s="3" t="s">
        <v>1883</v>
      </c>
      <c r="F1633" s="24">
        <f>('ICT-BD'!I902)</f>
        <v>12.879998687207939</v>
      </c>
      <c r="G1633" s="24" t="str">
        <f>('ICT-BD'!J902)</f>
        <v>Algo Frío</v>
      </c>
      <c r="H1633" s="24">
        <f t="shared" si="125"/>
        <v>27.578964642000798</v>
      </c>
      <c r="I1633" s="72">
        <f>('ICA-BD'!L902)</f>
        <v>59.648148148148152</v>
      </c>
      <c r="J1633" s="72" t="str">
        <f>('ICA-BD'!M902)</f>
        <v>Aceptable</v>
      </c>
      <c r="K1633" s="72">
        <f t="shared" si="126"/>
        <v>74.157037037037028</v>
      </c>
      <c r="L1633" s="133">
        <f>('IRA-BD'!G902)</f>
        <v>31</v>
      </c>
      <c r="M1633" s="36" t="str">
        <f>('IRA-BD'!H902)</f>
        <v>Aceptable</v>
      </c>
      <c r="N1633" s="133">
        <f t="shared" si="127"/>
        <v>31</v>
      </c>
      <c r="O1633" s="80">
        <f t="shared" si="128"/>
        <v>44.245333893012607</v>
      </c>
      <c r="P1633" s="81" t="str">
        <f t="shared" si="129"/>
        <v>Moderado</v>
      </c>
      <c r="Q1633" s="11">
        <v>7</v>
      </c>
      <c r="R1633" s="11" t="s">
        <v>5988</v>
      </c>
      <c r="S1633" s="11">
        <v>2</v>
      </c>
      <c r="T1633" s="11">
        <v>-74.198411899999996</v>
      </c>
      <c r="U1633" s="12">
        <v>4.6052004499999999</v>
      </c>
    </row>
    <row r="1634" spans="1:21" x14ac:dyDescent="0.25">
      <c r="A1634" s="10">
        <v>902</v>
      </c>
      <c r="B1634" s="3" t="s">
        <v>1884</v>
      </c>
      <c r="C1634" s="3" t="s">
        <v>1727</v>
      </c>
      <c r="D1634" s="3" t="s">
        <v>1</v>
      </c>
      <c r="E1634" s="3" t="s">
        <v>1885</v>
      </c>
      <c r="F1634" s="24">
        <f>('ICT-BD'!I903)</f>
        <v>12.879998687207939</v>
      </c>
      <c r="G1634" s="24" t="str">
        <f>('ICT-BD'!J903)</f>
        <v>Algo Frío</v>
      </c>
      <c r="H1634" s="24">
        <f t="shared" si="125"/>
        <v>27.578964642000798</v>
      </c>
      <c r="I1634" s="72">
        <f>('ICA-BD'!L903)</f>
        <v>59.648148148148152</v>
      </c>
      <c r="J1634" s="72" t="str">
        <f>('ICA-BD'!M903)</f>
        <v>Aceptable</v>
      </c>
      <c r="K1634" s="72">
        <f t="shared" si="126"/>
        <v>74.157037037037028</v>
      </c>
      <c r="L1634" s="133">
        <f>('IRA-BD'!G903)</f>
        <v>31</v>
      </c>
      <c r="M1634" s="36" t="str">
        <f>('IRA-BD'!H903)</f>
        <v>Aceptable</v>
      </c>
      <c r="N1634" s="133">
        <f t="shared" si="127"/>
        <v>31</v>
      </c>
      <c r="O1634" s="80">
        <f t="shared" si="128"/>
        <v>44.245333893012607</v>
      </c>
      <c r="P1634" s="81" t="str">
        <f t="shared" si="129"/>
        <v>Moderado</v>
      </c>
      <c r="Q1634" s="11">
        <v>7</v>
      </c>
      <c r="R1634" s="11" t="s">
        <v>5988</v>
      </c>
      <c r="S1634" s="11">
        <v>2</v>
      </c>
      <c r="T1634" s="11">
        <v>-74.193484990000002</v>
      </c>
      <c r="U1634" s="12">
        <v>4.6020177459999996</v>
      </c>
    </row>
    <row r="1635" spans="1:21" x14ac:dyDescent="0.25">
      <c r="A1635" s="10">
        <v>906</v>
      </c>
      <c r="B1635" s="3" t="s">
        <v>1892</v>
      </c>
      <c r="C1635" s="3" t="s">
        <v>1727</v>
      </c>
      <c r="D1635" s="3" t="s">
        <v>1</v>
      </c>
      <c r="E1635" s="3" t="s">
        <v>1893</v>
      </c>
      <c r="F1635" s="24">
        <f>('ICT-BD'!I907)</f>
        <v>12.879998687207939</v>
      </c>
      <c r="G1635" s="24" t="str">
        <f>('ICT-BD'!J907)</f>
        <v>Algo Frío</v>
      </c>
      <c r="H1635" s="24">
        <f t="shared" si="125"/>
        <v>27.578964642000798</v>
      </c>
      <c r="I1635" s="72">
        <f>('ICA-BD'!L907)</f>
        <v>59.648148148148152</v>
      </c>
      <c r="J1635" s="72" t="str">
        <f>('ICA-BD'!M907)</f>
        <v>Aceptable</v>
      </c>
      <c r="K1635" s="72">
        <f t="shared" si="126"/>
        <v>74.157037037037028</v>
      </c>
      <c r="L1635" s="133">
        <f>('IRA-BD'!G907)</f>
        <v>31</v>
      </c>
      <c r="M1635" s="36" t="str">
        <f>('IRA-BD'!H907)</f>
        <v>Aceptable</v>
      </c>
      <c r="N1635" s="133">
        <f t="shared" si="127"/>
        <v>31</v>
      </c>
      <c r="O1635" s="80">
        <f t="shared" si="128"/>
        <v>44.245333893012607</v>
      </c>
      <c r="P1635" s="81" t="str">
        <f t="shared" si="129"/>
        <v>Moderado</v>
      </c>
      <c r="Q1635" s="11">
        <v>7</v>
      </c>
      <c r="R1635" s="11" t="s">
        <v>5988</v>
      </c>
      <c r="S1635" s="11">
        <v>2</v>
      </c>
      <c r="T1635" s="11">
        <v>-74.196895269999999</v>
      </c>
      <c r="U1635" s="12">
        <v>4.6096847859999999</v>
      </c>
    </row>
    <row r="1636" spans="1:21" x14ac:dyDescent="0.25">
      <c r="A1636" s="10">
        <v>911</v>
      </c>
      <c r="B1636" s="3" t="s">
        <v>1902</v>
      </c>
      <c r="C1636" s="3" t="s">
        <v>1727</v>
      </c>
      <c r="D1636" s="3" t="s">
        <v>1</v>
      </c>
      <c r="E1636" s="3" t="s">
        <v>1903</v>
      </c>
      <c r="F1636" s="24">
        <f>('ICT-BD'!I912)</f>
        <v>12.879998687207939</v>
      </c>
      <c r="G1636" s="24" t="str">
        <f>('ICT-BD'!J912)</f>
        <v>Algo Frío</v>
      </c>
      <c r="H1636" s="24">
        <f t="shared" si="125"/>
        <v>27.578964642000798</v>
      </c>
      <c r="I1636" s="72">
        <f>('ICA-BD'!L912)</f>
        <v>59.648148148148152</v>
      </c>
      <c r="J1636" s="72" t="str">
        <f>('ICA-BD'!M912)</f>
        <v>Aceptable</v>
      </c>
      <c r="K1636" s="72">
        <f t="shared" si="126"/>
        <v>74.157037037037028</v>
      </c>
      <c r="L1636" s="133">
        <f>('IRA-BD'!G912)</f>
        <v>31</v>
      </c>
      <c r="M1636" s="36" t="str">
        <f>('IRA-BD'!H912)</f>
        <v>Aceptable</v>
      </c>
      <c r="N1636" s="133">
        <f t="shared" si="127"/>
        <v>31</v>
      </c>
      <c r="O1636" s="80">
        <f t="shared" si="128"/>
        <v>44.245333893012607</v>
      </c>
      <c r="P1636" s="81" t="str">
        <f t="shared" si="129"/>
        <v>Moderado</v>
      </c>
      <c r="Q1636" s="11">
        <v>7</v>
      </c>
      <c r="R1636" s="11" t="s">
        <v>5988</v>
      </c>
      <c r="S1636" s="11">
        <v>2</v>
      </c>
      <c r="T1636" s="11">
        <v>-74.198952599999998</v>
      </c>
      <c r="U1636" s="12">
        <v>4.6076340670000002</v>
      </c>
    </row>
    <row r="1637" spans="1:21" x14ac:dyDescent="0.25">
      <c r="A1637" s="10">
        <v>914</v>
      </c>
      <c r="B1637" s="3" t="s">
        <v>1907</v>
      </c>
      <c r="C1637" s="3" t="s">
        <v>1727</v>
      </c>
      <c r="D1637" s="3" t="s">
        <v>1</v>
      </c>
      <c r="E1637" s="3" t="s">
        <v>1908</v>
      </c>
      <c r="F1637" s="24">
        <f>('ICT-BD'!I915)</f>
        <v>12.879998687207939</v>
      </c>
      <c r="G1637" s="24" t="str">
        <f>('ICT-BD'!J915)</f>
        <v>Algo Frío</v>
      </c>
      <c r="H1637" s="24">
        <f t="shared" si="125"/>
        <v>27.578964642000798</v>
      </c>
      <c r="I1637" s="72">
        <f>('ICA-BD'!L915)</f>
        <v>59.648148148148152</v>
      </c>
      <c r="J1637" s="72" t="str">
        <f>('ICA-BD'!M915)</f>
        <v>Aceptable</v>
      </c>
      <c r="K1637" s="72">
        <f t="shared" si="126"/>
        <v>74.157037037037028</v>
      </c>
      <c r="L1637" s="133">
        <f>('IRA-BD'!G915)</f>
        <v>31</v>
      </c>
      <c r="M1637" s="36" t="str">
        <f>('IRA-BD'!H915)</f>
        <v>Aceptable</v>
      </c>
      <c r="N1637" s="133">
        <f t="shared" si="127"/>
        <v>31</v>
      </c>
      <c r="O1637" s="80">
        <f t="shared" si="128"/>
        <v>44.245333893012607</v>
      </c>
      <c r="P1637" s="81" t="str">
        <f t="shared" si="129"/>
        <v>Moderado</v>
      </c>
      <c r="Q1637" s="11">
        <v>7</v>
      </c>
      <c r="R1637" s="11" t="s">
        <v>5988</v>
      </c>
      <c r="S1637" s="11">
        <v>2</v>
      </c>
      <c r="T1637" s="11">
        <v>-74.192087430000001</v>
      </c>
      <c r="U1637" s="12">
        <v>4.6180934980000004</v>
      </c>
    </row>
    <row r="1638" spans="1:21" x14ac:dyDescent="0.25">
      <c r="A1638" s="10">
        <v>915</v>
      </c>
      <c r="B1638" s="3" t="s">
        <v>1909</v>
      </c>
      <c r="C1638" s="3" t="s">
        <v>1727</v>
      </c>
      <c r="D1638" s="3" t="s">
        <v>1</v>
      </c>
      <c r="E1638" s="3" t="s">
        <v>1910</v>
      </c>
      <c r="F1638" s="24">
        <f>('ICT-BD'!I916)</f>
        <v>12.879998687207939</v>
      </c>
      <c r="G1638" s="24" t="str">
        <f>('ICT-BD'!J916)</f>
        <v>Algo Frío</v>
      </c>
      <c r="H1638" s="24">
        <f t="shared" si="125"/>
        <v>27.578964642000798</v>
      </c>
      <c r="I1638" s="72">
        <f>('ICA-BD'!L916)</f>
        <v>59.648148148148152</v>
      </c>
      <c r="J1638" s="72" t="str">
        <f>('ICA-BD'!M916)</f>
        <v>Aceptable</v>
      </c>
      <c r="K1638" s="72">
        <f t="shared" si="126"/>
        <v>74.157037037037028</v>
      </c>
      <c r="L1638" s="133">
        <f>('IRA-BD'!G916)</f>
        <v>31</v>
      </c>
      <c r="M1638" s="36" t="str">
        <f>('IRA-BD'!H916)</f>
        <v>Aceptable</v>
      </c>
      <c r="N1638" s="133">
        <f t="shared" si="127"/>
        <v>31</v>
      </c>
      <c r="O1638" s="80">
        <f t="shared" si="128"/>
        <v>44.245333893012607</v>
      </c>
      <c r="P1638" s="81" t="str">
        <f t="shared" si="129"/>
        <v>Moderado</v>
      </c>
      <c r="Q1638" s="11">
        <v>7</v>
      </c>
      <c r="R1638" s="11" t="s">
        <v>5988</v>
      </c>
      <c r="S1638" s="11">
        <v>2</v>
      </c>
      <c r="T1638" s="11">
        <v>-74.191906639999999</v>
      </c>
      <c r="U1638" s="12">
        <v>4.6043877689999997</v>
      </c>
    </row>
    <row r="1639" spans="1:21" x14ac:dyDescent="0.25">
      <c r="A1639" s="10">
        <v>921</v>
      </c>
      <c r="B1639" s="3" t="s">
        <v>1920</v>
      </c>
      <c r="C1639" s="3" t="s">
        <v>1727</v>
      </c>
      <c r="D1639" s="3" t="s">
        <v>1</v>
      </c>
      <c r="E1639" s="3" t="s">
        <v>1865</v>
      </c>
      <c r="F1639" s="24">
        <f>('ICT-BD'!I922)</f>
        <v>12.879998687207939</v>
      </c>
      <c r="G1639" s="24" t="str">
        <f>('ICT-BD'!J922)</f>
        <v>Algo Frío</v>
      </c>
      <c r="H1639" s="24">
        <f t="shared" si="125"/>
        <v>27.578964642000798</v>
      </c>
      <c r="I1639" s="72">
        <f>('ICA-BD'!L922)</f>
        <v>59.648148148148152</v>
      </c>
      <c r="J1639" s="72" t="str">
        <f>('ICA-BD'!M922)</f>
        <v>Aceptable</v>
      </c>
      <c r="K1639" s="72">
        <f t="shared" si="126"/>
        <v>74.157037037037028</v>
      </c>
      <c r="L1639" s="133">
        <f>('IRA-BD'!G922)</f>
        <v>31</v>
      </c>
      <c r="M1639" s="36" t="str">
        <f>('IRA-BD'!H922)</f>
        <v>Aceptable</v>
      </c>
      <c r="N1639" s="133">
        <f t="shared" si="127"/>
        <v>31</v>
      </c>
      <c r="O1639" s="80">
        <f t="shared" si="128"/>
        <v>44.245333893012607</v>
      </c>
      <c r="P1639" s="81" t="str">
        <f t="shared" si="129"/>
        <v>Moderado</v>
      </c>
      <c r="Q1639" s="11">
        <v>7</v>
      </c>
      <c r="R1639" s="11" t="s">
        <v>5988</v>
      </c>
      <c r="S1639" s="11">
        <v>2</v>
      </c>
      <c r="T1639" s="11">
        <v>-74.196735810000007</v>
      </c>
      <c r="U1639" s="12">
        <v>4.6106004440000001</v>
      </c>
    </row>
    <row r="1640" spans="1:21" x14ac:dyDescent="0.25">
      <c r="A1640" s="10">
        <v>922</v>
      </c>
      <c r="B1640" s="3" t="s">
        <v>1921</v>
      </c>
      <c r="C1640" s="3" t="s">
        <v>1727</v>
      </c>
      <c r="D1640" s="3" t="s">
        <v>1</v>
      </c>
      <c r="E1640" s="3" t="s">
        <v>1922</v>
      </c>
      <c r="F1640" s="24">
        <f>('ICT-BD'!I923)</f>
        <v>12.879998687207939</v>
      </c>
      <c r="G1640" s="24" t="str">
        <f>('ICT-BD'!J923)</f>
        <v>Algo Frío</v>
      </c>
      <c r="H1640" s="24">
        <f t="shared" si="125"/>
        <v>27.578964642000798</v>
      </c>
      <c r="I1640" s="72">
        <f>('ICA-BD'!L923)</f>
        <v>59.648148148148152</v>
      </c>
      <c r="J1640" s="72" t="str">
        <f>('ICA-BD'!M923)</f>
        <v>Aceptable</v>
      </c>
      <c r="K1640" s="72">
        <f t="shared" si="126"/>
        <v>74.157037037037028</v>
      </c>
      <c r="L1640" s="133">
        <f>('IRA-BD'!G923)</f>
        <v>31</v>
      </c>
      <c r="M1640" s="36" t="str">
        <f>('IRA-BD'!H923)</f>
        <v>Aceptable</v>
      </c>
      <c r="N1640" s="133">
        <f t="shared" si="127"/>
        <v>31</v>
      </c>
      <c r="O1640" s="80">
        <f t="shared" si="128"/>
        <v>44.245333893012607</v>
      </c>
      <c r="P1640" s="81" t="str">
        <f t="shared" si="129"/>
        <v>Moderado</v>
      </c>
      <c r="Q1640" s="11">
        <v>7</v>
      </c>
      <c r="R1640" s="11" t="s">
        <v>5988</v>
      </c>
      <c r="S1640" s="11">
        <v>2</v>
      </c>
      <c r="T1640" s="11">
        <v>-74.195328680000003</v>
      </c>
      <c r="U1640" s="12">
        <v>4.6093182529999996</v>
      </c>
    </row>
    <row r="1641" spans="1:21" x14ac:dyDescent="0.25">
      <c r="A1641" s="10">
        <v>925</v>
      </c>
      <c r="B1641" s="3" t="s">
        <v>1925</v>
      </c>
      <c r="C1641" s="3" t="s">
        <v>1727</v>
      </c>
      <c r="D1641" s="3" t="s">
        <v>1</v>
      </c>
      <c r="E1641" s="3" t="s">
        <v>1926</v>
      </c>
      <c r="F1641" s="24">
        <f>('ICT-BD'!I926)</f>
        <v>12.879998687207939</v>
      </c>
      <c r="G1641" s="24" t="str">
        <f>('ICT-BD'!J926)</f>
        <v>Algo Frío</v>
      </c>
      <c r="H1641" s="24">
        <f t="shared" si="125"/>
        <v>27.578964642000798</v>
      </c>
      <c r="I1641" s="72">
        <f>('ICA-BD'!L926)</f>
        <v>59.648148148148152</v>
      </c>
      <c r="J1641" s="72" t="str">
        <f>('ICA-BD'!M926)</f>
        <v>Aceptable</v>
      </c>
      <c r="K1641" s="72">
        <f t="shared" si="126"/>
        <v>74.157037037037028</v>
      </c>
      <c r="L1641" s="133">
        <f>('IRA-BD'!G926)</f>
        <v>31</v>
      </c>
      <c r="M1641" s="36" t="str">
        <f>('IRA-BD'!H926)</f>
        <v>Aceptable</v>
      </c>
      <c r="N1641" s="133">
        <f t="shared" si="127"/>
        <v>31</v>
      </c>
      <c r="O1641" s="80">
        <f t="shared" si="128"/>
        <v>44.245333893012607</v>
      </c>
      <c r="P1641" s="81" t="str">
        <f t="shared" si="129"/>
        <v>Moderado</v>
      </c>
      <c r="Q1641" s="11">
        <v>7</v>
      </c>
      <c r="R1641" s="11" t="s">
        <v>5988</v>
      </c>
      <c r="S1641" s="11">
        <v>2</v>
      </c>
      <c r="T1641" s="11">
        <v>-74.200482910000005</v>
      </c>
      <c r="U1641" s="12">
        <v>4.6030049819999999</v>
      </c>
    </row>
    <row r="1642" spans="1:21" x14ac:dyDescent="0.25">
      <c r="A1642" s="10">
        <v>1051</v>
      </c>
      <c r="B1642" s="3" t="s">
        <v>2135</v>
      </c>
      <c r="C1642" s="3" t="s">
        <v>1986</v>
      </c>
      <c r="D1642" s="3" t="s">
        <v>1</v>
      </c>
      <c r="E1642" s="3" t="s">
        <v>2136</v>
      </c>
      <c r="F1642" s="24">
        <f>('ICT-BD'!I1052)</f>
        <v>12.879998687207939</v>
      </c>
      <c r="G1642" s="24" t="str">
        <f>('ICT-BD'!J1052)</f>
        <v>Algo Frío</v>
      </c>
      <c r="H1642" s="24">
        <f t="shared" si="125"/>
        <v>27.578964642000798</v>
      </c>
      <c r="I1642" s="72">
        <f>('ICA-BD'!L1052)</f>
        <v>59.648148148148152</v>
      </c>
      <c r="J1642" s="72" t="str">
        <f>('ICA-BD'!M1052)</f>
        <v>Aceptable</v>
      </c>
      <c r="K1642" s="72">
        <f t="shared" si="126"/>
        <v>74.157037037037028</v>
      </c>
      <c r="L1642" s="133">
        <f>('IRA-BD'!G1052)</f>
        <v>31</v>
      </c>
      <c r="M1642" s="36" t="str">
        <f>('IRA-BD'!H1052)</f>
        <v>Aceptable</v>
      </c>
      <c r="N1642" s="133">
        <f t="shared" si="127"/>
        <v>31</v>
      </c>
      <c r="O1642" s="80">
        <f t="shared" si="128"/>
        <v>44.245333893012607</v>
      </c>
      <c r="P1642" s="81" t="str">
        <f t="shared" si="129"/>
        <v>Moderado</v>
      </c>
      <c r="Q1642" s="11">
        <v>8</v>
      </c>
      <c r="R1642" s="11" t="s">
        <v>5989</v>
      </c>
      <c r="S1642" s="11">
        <v>3</v>
      </c>
      <c r="T1642" s="11">
        <v>-74.143142670000003</v>
      </c>
      <c r="U1642" s="12">
        <v>4.6253136059999997</v>
      </c>
    </row>
    <row r="1643" spans="1:21" x14ac:dyDescent="0.25">
      <c r="A1643" s="10">
        <v>1053</v>
      </c>
      <c r="B1643" s="3" t="s">
        <v>2139</v>
      </c>
      <c r="C1643" s="3" t="s">
        <v>1986</v>
      </c>
      <c r="D1643" s="3" t="s">
        <v>1</v>
      </c>
      <c r="E1643" s="3" t="s">
        <v>2140</v>
      </c>
      <c r="F1643" s="24">
        <f>('ICT-BD'!I1054)</f>
        <v>12.879998687207939</v>
      </c>
      <c r="G1643" s="24" t="str">
        <f>('ICT-BD'!J1054)</f>
        <v>Algo Frío</v>
      </c>
      <c r="H1643" s="24">
        <f t="shared" si="125"/>
        <v>27.578964642000798</v>
      </c>
      <c r="I1643" s="72">
        <f>('ICA-BD'!L1054)</f>
        <v>59.648148148148152</v>
      </c>
      <c r="J1643" s="72" t="str">
        <f>('ICA-BD'!M1054)</f>
        <v>Aceptable</v>
      </c>
      <c r="K1643" s="72">
        <f t="shared" si="126"/>
        <v>74.157037037037028</v>
      </c>
      <c r="L1643" s="133">
        <f>('IRA-BD'!G1054)</f>
        <v>31</v>
      </c>
      <c r="M1643" s="36" t="str">
        <f>('IRA-BD'!H1054)</f>
        <v>Aceptable</v>
      </c>
      <c r="N1643" s="133">
        <f t="shared" si="127"/>
        <v>31</v>
      </c>
      <c r="O1643" s="80">
        <f t="shared" si="128"/>
        <v>44.245333893012607</v>
      </c>
      <c r="P1643" s="81" t="str">
        <f t="shared" si="129"/>
        <v>Moderado</v>
      </c>
      <c r="Q1643" s="11">
        <v>8</v>
      </c>
      <c r="R1643" s="11" t="s">
        <v>5989</v>
      </c>
      <c r="S1643" s="11">
        <v>3</v>
      </c>
      <c r="T1643" s="11">
        <v>-74.140382410000001</v>
      </c>
      <c r="U1643" s="12">
        <v>4.6249925709999999</v>
      </c>
    </row>
    <row r="1644" spans="1:21" x14ac:dyDescent="0.25">
      <c r="A1644" s="10">
        <v>1061</v>
      </c>
      <c r="B1644" s="3" t="s">
        <v>2154</v>
      </c>
      <c r="C1644" s="3" t="s">
        <v>1986</v>
      </c>
      <c r="D1644" s="3" t="s">
        <v>1</v>
      </c>
      <c r="E1644" s="3" t="s">
        <v>2155</v>
      </c>
      <c r="F1644" s="24">
        <f>('ICT-BD'!I1062)</f>
        <v>12.879998687207939</v>
      </c>
      <c r="G1644" s="24" t="str">
        <f>('ICT-BD'!J1062)</f>
        <v>Algo Frío</v>
      </c>
      <c r="H1644" s="24">
        <f t="shared" si="125"/>
        <v>27.578964642000798</v>
      </c>
      <c r="I1644" s="72">
        <f>('ICA-BD'!L1062)</f>
        <v>59.648148148148152</v>
      </c>
      <c r="J1644" s="72" t="str">
        <f>('ICA-BD'!M1062)</f>
        <v>Aceptable</v>
      </c>
      <c r="K1644" s="72">
        <f t="shared" si="126"/>
        <v>74.157037037037028</v>
      </c>
      <c r="L1644" s="133">
        <f>('IRA-BD'!G1062)</f>
        <v>31</v>
      </c>
      <c r="M1644" s="36" t="str">
        <f>('IRA-BD'!H1062)</f>
        <v>Aceptable</v>
      </c>
      <c r="N1644" s="133">
        <f t="shared" si="127"/>
        <v>31</v>
      </c>
      <c r="O1644" s="80">
        <f t="shared" si="128"/>
        <v>44.245333893012607</v>
      </c>
      <c r="P1644" s="81" t="str">
        <f t="shared" si="129"/>
        <v>Moderado</v>
      </c>
      <c r="Q1644" s="11">
        <v>8</v>
      </c>
      <c r="R1644" s="11" t="s">
        <v>5989</v>
      </c>
      <c r="S1644" s="11">
        <v>4</v>
      </c>
      <c r="T1644" s="11">
        <v>-74.146153319999996</v>
      </c>
      <c r="U1644" s="12">
        <v>4.6285859589999996</v>
      </c>
    </row>
    <row r="1645" spans="1:21" x14ac:dyDescent="0.25">
      <c r="A1645" s="10">
        <v>1062</v>
      </c>
      <c r="B1645" s="3" t="s">
        <v>2156</v>
      </c>
      <c r="C1645" s="3" t="s">
        <v>1986</v>
      </c>
      <c r="D1645" s="3" t="s">
        <v>1</v>
      </c>
      <c r="E1645" s="3" t="s">
        <v>2157</v>
      </c>
      <c r="F1645" s="24">
        <f>('ICT-BD'!I1063)</f>
        <v>12.879998687207939</v>
      </c>
      <c r="G1645" s="24" t="str">
        <f>('ICT-BD'!J1063)</f>
        <v>Algo Frío</v>
      </c>
      <c r="H1645" s="24">
        <f t="shared" si="125"/>
        <v>27.578964642000798</v>
      </c>
      <c r="I1645" s="72">
        <f>('ICA-BD'!L1063)</f>
        <v>59.648148148148152</v>
      </c>
      <c r="J1645" s="72" t="str">
        <f>('ICA-BD'!M1063)</f>
        <v>Aceptable</v>
      </c>
      <c r="K1645" s="72">
        <f t="shared" si="126"/>
        <v>74.157037037037028</v>
      </c>
      <c r="L1645" s="133">
        <f>('IRA-BD'!G1063)</f>
        <v>31</v>
      </c>
      <c r="M1645" s="36" t="str">
        <f>('IRA-BD'!H1063)</f>
        <v>Aceptable</v>
      </c>
      <c r="N1645" s="133">
        <f t="shared" si="127"/>
        <v>31</v>
      </c>
      <c r="O1645" s="80">
        <f t="shared" si="128"/>
        <v>44.245333893012607</v>
      </c>
      <c r="P1645" s="81" t="str">
        <f t="shared" si="129"/>
        <v>Moderado</v>
      </c>
      <c r="Q1645" s="11">
        <v>8</v>
      </c>
      <c r="R1645" s="11" t="s">
        <v>5989</v>
      </c>
      <c r="S1645" s="11">
        <v>3</v>
      </c>
      <c r="T1645" s="11">
        <v>-74.141691750000007</v>
      </c>
      <c r="U1645" s="12">
        <v>4.624745592</v>
      </c>
    </row>
    <row r="1646" spans="1:21" x14ac:dyDescent="0.25">
      <c r="A1646" s="10">
        <v>1071</v>
      </c>
      <c r="B1646" s="3" t="s">
        <v>2169</v>
      </c>
      <c r="C1646" s="3" t="s">
        <v>1986</v>
      </c>
      <c r="D1646" s="3" t="s">
        <v>1</v>
      </c>
      <c r="E1646" s="3" t="s">
        <v>2136</v>
      </c>
      <c r="F1646" s="24">
        <f>('ICT-BD'!I1072)</f>
        <v>12.879998687207939</v>
      </c>
      <c r="G1646" s="24" t="str">
        <f>('ICT-BD'!J1072)</f>
        <v>Algo Frío</v>
      </c>
      <c r="H1646" s="24">
        <f t="shared" si="125"/>
        <v>27.578964642000798</v>
      </c>
      <c r="I1646" s="72">
        <f>('ICA-BD'!L1072)</f>
        <v>59.648148148148152</v>
      </c>
      <c r="J1646" s="72" t="str">
        <f>('ICA-BD'!M1072)</f>
        <v>Aceptable</v>
      </c>
      <c r="K1646" s="72">
        <f t="shared" si="126"/>
        <v>74.157037037037028</v>
      </c>
      <c r="L1646" s="133">
        <f>('IRA-BD'!G1072)</f>
        <v>31</v>
      </c>
      <c r="M1646" s="36" t="str">
        <f>('IRA-BD'!H1072)</f>
        <v>Aceptable</v>
      </c>
      <c r="N1646" s="133">
        <f t="shared" si="127"/>
        <v>31</v>
      </c>
      <c r="O1646" s="80">
        <f t="shared" si="128"/>
        <v>44.245333893012607</v>
      </c>
      <c r="P1646" s="81" t="str">
        <f t="shared" si="129"/>
        <v>Moderado</v>
      </c>
      <c r="Q1646" s="11">
        <v>8</v>
      </c>
      <c r="R1646" s="11" t="s">
        <v>5989</v>
      </c>
      <c r="S1646" s="11">
        <v>3</v>
      </c>
      <c r="T1646" s="11">
        <v>-74.144318139999996</v>
      </c>
      <c r="U1646" s="12">
        <v>4.6260020610000003</v>
      </c>
    </row>
    <row r="1647" spans="1:21" x14ac:dyDescent="0.25">
      <c r="A1647" s="10">
        <v>1076</v>
      </c>
      <c r="B1647" s="3" t="s">
        <v>2177</v>
      </c>
      <c r="C1647" s="3" t="s">
        <v>1986</v>
      </c>
      <c r="D1647" s="3" t="s">
        <v>1</v>
      </c>
      <c r="E1647" s="3" t="s">
        <v>2178</v>
      </c>
      <c r="F1647" s="24">
        <f>('ICT-BD'!I1077)</f>
        <v>12.879998687207939</v>
      </c>
      <c r="G1647" s="24" t="str">
        <f>('ICT-BD'!J1077)</f>
        <v>Algo Frío</v>
      </c>
      <c r="H1647" s="24">
        <f t="shared" si="125"/>
        <v>27.578964642000798</v>
      </c>
      <c r="I1647" s="72">
        <f>('ICA-BD'!L1077)</f>
        <v>59.648148148148152</v>
      </c>
      <c r="J1647" s="72" t="str">
        <f>('ICA-BD'!M1077)</f>
        <v>Aceptable</v>
      </c>
      <c r="K1647" s="72">
        <f t="shared" si="126"/>
        <v>74.157037037037028</v>
      </c>
      <c r="L1647" s="133">
        <f>('IRA-BD'!G1077)</f>
        <v>31</v>
      </c>
      <c r="M1647" s="36" t="str">
        <f>('IRA-BD'!H1077)</f>
        <v>Aceptable</v>
      </c>
      <c r="N1647" s="133">
        <f t="shared" si="127"/>
        <v>31</v>
      </c>
      <c r="O1647" s="80">
        <f t="shared" si="128"/>
        <v>44.245333893012607</v>
      </c>
      <c r="P1647" s="81" t="str">
        <f t="shared" si="129"/>
        <v>Moderado</v>
      </c>
      <c r="Q1647" s="11">
        <v>8</v>
      </c>
      <c r="R1647" s="11" t="s">
        <v>5989</v>
      </c>
      <c r="S1647" s="11">
        <v>3</v>
      </c>
      <c r="T1647" s="11">
        <v>-74.138806590000002</v>
      </c>
      <c r="U1647" s="12">
        <v>4.6237480839999998</v>
      </c>
    </row>
    <row r="1648" spans="1:21" x14ac:dyDescent="0.25">
      <c r="A1648" s="10">
        <v>1093</v>
      </c>
      <c r="B1648" s="3" t="s">
        <v>2204</v>
      </c>
      <c r="C1648" s="3" t="s">
        <v>1986</v>
      </c>
      <c r="D1648" s="3" t="s">
        <v>1</v>
      </c>
      <c r="E1648" s="3" t="s">
        <v>2145</v>
      </c>
      <c r="F1648" s="24">
        <f>('ICT-BD'!I1094)</f>
        <v>12.879998687207939</v>
      </c>
      <c r="G1648" s="24" t="str">
        <f>('ICT-BD'!J1094)</f>
        <v>Algo Frío</v>
      </c>
      <c r="H1648" s="24">
        <f t="shared" si="125"/>
        <v>27.578964642000798</v>
      </c>
      <c r="I1648" s="72">
        <f>('ICA-BD'!L1094)</f>
        <v>59.648148148148152</v>
      </c>
      <c r="J1648" s="72" t="str">
        <f>('ICA-BD'!M1094)</f>
        <v>Aceptable</v>
      </c>
      <c r="K1648" s="72">
        <f t="shared" si="126"/>
        <v>74.157037037037028</v>
      </c>
      <c r="L1648" s="133">
        <f>('IRA-BD'!G1094)</f>
        <v>31</v>
      </c>
      <c r="M1648" s="36" t="str">
        <f>('IRA-BD'!H1094)</f>
        <v>Aceptable</v>
      </c>
      <c r="N1648" s="133">
        <f t="shared" si="127"/>
        <v>31</v>
      </c>
      <c r="O1648" s="80">
        <f t="shared" si="128"/>
        <v>44.245333893012607</v>
      </c>
      <c r="P1648" s="81" t="str">
        <f t="shared" si="129"/>
        <v>Moderado</v>
      </c>
      <c r="Q1648" s="11">
        <v>8</v>
      </c>
      <c r="R1648" s="11" t="s">
        <v>5989</v>
      </c>
      <c r="S1648" s="11">
        <v>4</v>
      </c>
      <c r="T1648" s="11">
        <v>-74.144125489999993</v>
      </c>
      <c r="U1648" s="12">
        <v>4.6276249500000004</v>
      </c>
    </row>
    <row r="1649" spans="1:21" x14ac:dyDescent="0.25">
      <c r="A1649" s="10">
        <v>743</v>
      </c>
      <c r="B1649" s="3" t="s">
        <v>1680</v>
      </c>
      <c r="C1649" s="3" t="s">
        <v>1432</v>
      </c>
      <c r="D1649" s="3" t="s">
        <v>1</v>
      </c>
      <c r="E1649" s="3" t="s">
        <v>1681</v>
      </c>
      <c r="F1649" s="24">
        <f>('ICT-BD'!I744)</f>
        <v>12.808734439585477</v>
      </c>
      <c r="G1649" s="24" t="str">
        <f>('ICT-BD'!J744)</f>
        <v>Algo Frío</v>
      </c>
      <c r="H1649" s="24">
        <f t="shared" si="125"/>
        <v>28.516652110717406</v>
      </c>
      <c r="I1649" s="72">
        <f>('ICA-BD'!L744)</f>
        <v>34.5</v>
      </c>
      <c r="J1649" s="72" t="str">
        <f>('ICA-BD'!M744)</f>
        <v>Buena</v>
      </c>
      <c r="K1649" s="72">
        <f t="shared" si="126"/>
        <v>86.2</v>
      </c>
      <c r="L1649" s="133">
        <f>('IRA-BD'!G744)</f>
        <v>18</v>
      </c>
      <c r="M1649" s="36" t="str">
        <f>('IRA-BD'!H744)</f>
        <v>Regular</v>
      </c>
      <c r="N1649" s="133">
        <f t="shared" si="127"/>
        <v>18</v>
      </c>
      <c r="O1649" s="80">
        <f t="shared" si="128"/>
        <v>44.238884036905802</v>
      </c>
      <c r="P1649" s="81" t="str">
        <f t="shared" si="129"/>
        <v>Moderado</v>
      </c>
      <c r="Q1649" s="11">
        <v>5</v>
      </c>
      <c r="R1649" s="11" t="s">
        <v>474</v>
      </c>
      <c r="S1649" s="11">
        <v>1</v>
      </c>
      <c r="T1649" s="11">
        <v>-74.094291819999995</v>
      </c>
      <c r="U1649" s="12">
        <v>4.5121151509999997</v>
      </c>
    </row>
    <row r="1650" spans="1:21" x14ac:dyDescent="0.25">
      <c r="A1650" s="10">
        <v>746</v>
      </c>
      <c r="B1650" s="3" t="s">
        <v>1686</v>
      </c>
      <c r="C1650" s="3" t="s">
        <v>1432</v>
      </c>
      <c r="D1650" s="3" t="s">
        <v>1</v>
      </c>
      <c r="E1650" s="3" t="s">
        <v>1687</v>
      </c>
      <c r="F1650" s="24">
        <f>('ICT-BD'!I747)</f>
        <v>12.808734439585477</v>
      </c>
      <c r="G1650" s="24" t="str">
        <f>('ICT-BD'!J747)</f>
        <v>Algo Frío</v>
      </c>
      <c r="H1650" s="24">
        <f t="shared" si="125"/>
        <v>28.516652110717406</v>
      </c>
      <c r="I1650" s="72">
        <f>('ICA-BD'!L747)</f>
        <v>34.5</v>
      </c>
      <c r="J1650" s="72" t="str">
        <f>('ICA-BD'!M747)</f>
        <v>Buena</v>
      </c>
      <c r="K1650" s="72">
        <f t="shared" si="126"/>
        <v>86.2</v>
      </c>
      <c r="L1650" s="133">
        <f>('IRA-BD'!G747)</f>
        <v>18</v>
      </c>
      <c r="M1650" s="36" t="str">
        <f>('IRA-BD'!H747)</f>
        <v>Regular</v>
      </c>
      <c r="N1650" s="133">
        <f t="shared" si="127"/>
        <v>18</v>
      </c>
      <c r="O1650" s="80">
        <f t="shared" si="128"/>
        <v>44.238884036905802</v>
      </c>
      <c r="P1650" s="81" t="str">
        <f t="shared" si="129"/>
        <v>Moderado</v>
      </c>
      <c r="Q1650" s="11">
        <v>5</v>
      </c>
      <c r="R1650" s="11" t="s">
        <v>474</v>
      </c>
      <c r="S1650" s="11">
        <v>1</v>
      </c>
      <c r="T1650" s="11">
        <v>-74.094495350000003</v>
      </c>
      <c r="U1650" s="12">
        <v>4.5139765169999997</v>
      </c>
    </row>
    <row r="1651" spans="1:21" x14ac:dyDescent="0.25">
      <c r="A1651" s="10">
        <v>753</v>
      </c>
      <c r="B1651" s="3" t="s">
        <v>1699</v>
      </c>
      <c r="C1651" s="3" t="s">
        <v>1432</v>
      </c>
      <c r="D1651" s="3" t="s">
        <v>1</v>
      </c>
      <c r="E1651" s="3" t="s">
        <v>1687</v>
      </c>
      <c r="F1651" s="24">
        <f>('ICT-BD'!I754)</f>
        <v>12.808734439585477</v>
      </c>
      <c r="G1651" s="24" t="str">
        <f>('ICT-BD'!J754)</f>
        <v>Algo Frío</v>
      </c>
      <c r="H1651" s="24">
        <f t="shared" si="125"/>
        <v>28.516652110717406</v>
      </c>
      <c r="I1651" s="72">
        <f>('ICA-BD'!L754)</f>
        <v>34.5</v>
      </c>
      <c r="J1651" s="72" t="str">
        <f>('ICA-BD'!M754)</f>
        <v>Buena</v>
      </c>
      <c r="K1651" s="72">
        <f t="shared" si="126"/>
        <v>86.2</v>
      </c>
      <c r="L1651" s="133">
        <f>('IRA-BD'!G754)</f>
        <v>18</v>
      </c>
      <c r="M1651" s="36" t="str">
        <f>('IRA-BD'!H754)</f>
        <v>Regular</v>
      </c>
      <c r="N1651" s="133">
        <f t="shared" si="127"/>
        <v>18</v>
      </c>
      <c r="O1651" s="80">
        <f t="shared" si="128"/>
        <v>44.238884036905802</v>
      </c>
      <c r="P1651" s="81" t="str">
        <f t="shared" si="129"/>
        <v>Moderado</v>
      </c>
      <c r="Q1651" s="11">
        <v>5</v>
      </c>
      <c r="R1651" s="11" t="s">
        <v>474</v>
      </c>
      <c r="S1651" s="11">
        <v>1</v>
      </c>
      <c r="T1651" s="11">
        <v>-74.094884669999999</v>
      </c>
      <c r="U1651" s="12">
        <v>4.5154282800000001</v>
      </c>
    </row>
    <row r="1652" spans="1:21" x14ac:dyDescent="0.25">
      <c r="A1652" s="10">
        <v>336</v>
      </c>
      <c r="B1652" s="3" t="s">
        <v>1233</v>
      </c>
      <c r="C1652" s="3" t="s">
        <v>1206</v>
      </c>
      <c r="D1652" s="3" t="s">
        <v>1</v>
      </c>
      <c r="E1652" s="3" t="s">
        <v>1234</v>
      </c>
      <c r="F1652" s="24">
        <f>('ICT-BD'!I337)</f>
        <v>12.217776001340578</v>
      </c>
      <c r="G1652" s="24" t="str">
        <f>('ICT-BD'!J337)</f>
        <v>Algo Frío</v>
      </c>
      <c r="H1652" s="24">
        <f t="shared" si="125"/>
        <v>36.292421034992387</v>
      </c>
      <c r="I1652" s="72">
        <f>('ICA-BD'!L337)</f>
        <v>52.092592592592595</v>
      </c>
      <c r="J1652" s="72" t="str">
        <f>('ICA-BD'!M337)</f>
        <v>Aceptable</v>
      </c>
      <c r="K1652" s="72">
        <f t="shared" si="126"/>
        <v>78.388148148148147</v>
      </c>
      <c r="L1652" s="133">
        <f>('IRA-BD'!G337)</f>
        <v>18</v>
      </c>
      <c r="M1652" s="36" t="str">
        <f>('IRA-BD'!H337)</f>
        <v>Regular</v>
      </c>
      <c r="N1652" s="133">
        <f t="shared" si="127"/>
        <v>18</v>
      </c>
      <c r="O1652" s="80">
        <f t="shared" si="128"/>
        <v>44.226856394380178</v>
      </c>
      <c r="P1652" s="81" t="str">
        <f t="shared" si="129"/>
        <v>Moderado</v>
      </c>
      <c r="Q1652" s="11">
        <v>2</v>
      </c>
      <c r="R1652" s="11" t="s">
        <v>163</v>
      </c>
      <c r="S1652" s="11">
        <v>6</v>
      </c>
      <c r="T1652" s="11">
        <v>-74.042977899999997</v>
      </c>
      <c r="U1652" s="12">
        <v>4.6678228730000004</v>
      </c>
    </row>
    <row r="1653" spans="1:21" x14ac:dyDescent="0.25">
      <c r="A1653" s="10">
        <v>337</v>
      </c>
      <c r="B1653" s="3" t="s">
        <v>1235</v>
      </c>
      <c r="C1653" s="3" t="s">
        <v>1206</v>
      </c>
      <c r="D1653" s="3" t="s">
        <v>1</v>
      </c>
      <c r="E1653" s="3" t="s">
        <v>1236</v>
      </c>
      <c r="F1653" s="24">
        <f>('ICT-BD'!I338)</f>
        <v>12.217776001340578</v>
      </c>
      <c r="G1653" s="24" t="str">
        <f>('ICT-BD'!J338)</f>
        <v>Algo Frío</v>
      </c>
      <c r="H1653" s="24">
        <f t="shared" si="125"/>
        <v>36.292421034992387</v>
      </c>
      <c r="I1653" s="72">
        <f>('ICA-BD'!L338)</f>
        <v>52.092592592592595</v>
      </c>
      <c r="J1653" s="72" t="str">
        <f>('ICA-BD'!M338)</f>
        <v>Aceptable</v>
      </c>
      <c r="K1653" s="72">
        <f t="shared" si="126"/>
        <v>78.388148148148147</v>
      </c>
      <c r="L1653" s="133">
        <f>('IRA-BD'!G338)</f>
        <v>18</v>
      </c>
      <c r="M1653" s="36" t="str">
        <f>('IRA-BD'!H338)</f>
        <v>Regular</v>
      </c>
      <c r="N1653" s="133">
        <f t="shared" si="127"/>
        <v>18</v>
      </c>
      <c r="O1653" s="80">
        <f t="shared" si="128"/>
        <v>44.226856394380178</v>
      </c>
      <c r="P1653" s="81" t="str">
        <f t="shared" si="129"/>
        <v>Moderado</v>
      </c>
      <c r="Q1653" s="11">
        <v>2</v>
      </c>
      <c r="R1653" s="11" t="s">
        <v>163</v>
      </c>
      <c r="S1653" s="11">
        <v>6</v>
      </c>
      <c r="T1653" s="11">
        <v>-74.045889990000006</v>
      </c>
      <c r="U1653" s="12">
        <v>4.6677046779999998</v>
      </c>
    </row>
    <row r="1654" spans="1:21" x14ac:dyDescent="0.25">
      <c r="A1654" s="10">
        <v>416</v>
      </c>
      <c r="B1654" s="3" t="s">
        <v>1375</v>
      </c>
      <c r="C1654" s="3" t="s">
        <v>6257</v>
      </c>
      <c r="D1654" s="3" t="s">
        <v>1</v>
      </c>
      <c r="E1654" s="3" t="s">
        <v>1376</v>
      </c>
      <c r="F1654" s="24">
        <f>('ICT-BD'!I417)</f>
        <v>12.217776001340578</v>
      </c>
      <c r="G1654" s="24" t="str">
        <f>('ICT-BD'!J417)</f>
        <v>Algo Frío</v>
      </c>
      <c r="H1654" s="24">
        <f t="shared" si="125"/>
        <v>36.292421034992387</v>
      </c>
      <c r="I1654" s="72">
        <f>('ICA-BD'!L417)</f>
        <v>52.092592592592595</v>
      </c>
      <c r="J1654" s="72" t="str">
        <f>('ICA-BD'!M417)</f>
        <v>Aceptable</v>
      </c>
      <c r="K1654" s="72">
        <f t="shared" si="126"/>
        <v>78.388148148148147</v>
      </c>
      <c r="L1654" s="133">
        <f>('IRA-BD'!G417)</f>
        <v>18</v>
      </c>
      <c r="M1654" s="36" t="str">
        <f>('IRA-BD'!H417)</f>
        <v>Regular</v>
      </c>
      <c r="N1654" s="133">
        <f t="shared" si="127"/>
        <v>18</v>
      </c>
      <c r="O1654" s="80">
        <f t="shared" si="128"/>
        <v>44.226856394380178</v>
      </c>
      <c r="P1654" s="81" t="str">
        <f t="shared" si="129"/>
        <v>Moderado</v>
      </c>
      <c r="Q1654" s="11">
        <v>3</v>
      </c>
      <c r="R1654" s="11" t="s">
        <v>162</v>
      </c>
      <c r="S1654" s="11">
        <v>4</v>
      </c>
      <c r="T1654" s="11">
        <v>-74.070383509999999</v>
      </c>
      <c r="U1654" s="12">
        <v>4.6193100730000003</v>
      </c>
    </row>
    <row r="1655" spans="1:21" x14ac:dyDescent="0.25">
      <c r="A1655" s="10">
        <v>417</v>
      </c>
      <c r="B1655" s="3" t="s">
        <v>1377</v>
      </c>
      <c r="C1655" s="3" t="s">
        <v>6257</v>
      </c>
      <c r="D1655" s="3" t="s">
        <v>1</v>
      </c>
      <c r="E1655" s="3" t="s">
        <v>1378</v>
      </c>
      <c r="F1655" s="24">
        <f>('ICT-BD'!I418)</f>
        <v>12.217776001340578</v>
      </c>
      <c r="G1655" s="24" t="str">
        <f>('ICT-BD'!J418)</f>
        <v>Algo Frío</v>
      </c>
      <c r="H1655" s="24">
        <f t="shared" si="125"/>
        <v>36.292421034992387</v>
      </c>
      <c r="I1655" s="72">
        <f>('ICA-BD'!L418)</f>
        <v>52.092592592592595</v>
      </c>
      <c r="J1655" s="72" t="str">
        <f>('ICA-BD'!M418)</f>
        <v>Aceptable</v>
      </c>
      <c r="K1655" s="72">
        <f t="shared" si="126"/>
        <v>78.388148148148147</v>
      </c>
      <c r="L1655" s="133">
        <f>('IRA-BD'!G418)</f>
        <v>18</v>
      </c>
      <c r="M1655" s="36" t="str">
        <f>('IRA-BD'!H418)</f>
        <v>Regular</v>
      </c>
      <c r="N1655" s="133">
        <f t="shared" si="127"/>
        <v>18</v>
      </c>
      <c r="O1655" s="80">
        <f t="shared" si="128"/>
        <v>44.226856394380178</v>
      </c>
      <c r="P1655" s="81" t="str">
        <f t="shared" si="129"/>
        <v>Moderado</v>
      </c>
      <c r="Q1655" s="11">
        <v>3</v>
      </c>
      <c r="R1655" s="11" t="s">
        <v>162</v>
      </c>
      <c r="S1655" s="11">
        <v>4</v>
      </c>
      <c r="T1655" s="11">
        <v>-74.068990920000005</v>
      </c>
      <c r="U1655" s="12">
        <v>4.6201593440000002</v>
      </c>
    </row>
    <row r="1656" spans="1:21" x14ac:dyDescent="0.25">
      <c r="A1656" s="10">
        <v>2781</v>
      </c>
      <c r="B1656" s="3" t="s">
        <v>5085</v>
      </c>
      <c r="C1656" s="3" t="s">
        <v>4984</v>
      </c>
      <c r="D1656" s="3" t="s">
        <v>1</v>
      </c>
      <c r="E1656" s="3" t="s">
        <v>5086</v>
      </c>
      <c r="F1656" s="24">
        <f>('ICT-BD'!I2782)</f>
        <v>12.217776001340578</v>
      </c>
      <c r="G1656" s="24" t="str">
        <f>('ICT-BD'!J2782)</f>
        <v>Algo Frío</v>
      </c>
      <c r="H1656" s="24">
        <f t="shared" si="125"/>
        <v>36.292421034992387</v>
      </c>
      <c r="I1656" s="72">
        <f>('ICA-BD'!L2782)</f>
        <v>52.092592592592595</v>
      </c>
      <c r="J1656" s="72" t="str">
        <f>('ICA-BD'!M2782)</f>
        <v>Aceptable</v>
      </c>
      <c r="K1656" s="72">
        <f t="shared" si="126"/>
        <v>78.388148148148147</v>
      </c>
      <c r="L1656" s="133">
        <f>('IRA-BD'!G2782)</f>
        <v>18</v>
      </c>
      <c r="M1656" s="36" t="str">
        <f>('IRA-BD'!H2782)</f>
        <v>Regular</v>
      </c>
      <c r="N1656" s="133">
        <f t="shared" si="127"/>
        <v>18</v>
      </c>
      <c r="O1656" s="80">
        <f t="shared" si="128"/>
        <v>44.226856394380178</v>
      </c>
      <c r="P1656" s="81" t="str">
        <f t="shared" si="129"/>
        <v>Moderado</v>
      </c>
      <c r="Q1656" s="11">
        <v>12</v>
      </c>
      <c r="R1656" s="11" t="s">
        <v>172</v>
      </c>
      <c r="S1656" s="11">
        <v>4</v>
      </c>
      <c r="T1656" s="11">
        <v>-74.060938559999997</v>
      </c>
      <c r="U1656" s="12">
        <v>4.6712145920000001</v>
      </c>
    </row>
    <row r="1657" spans="1:21" x14ac:dyDescent="0.25">
      <c r="A1657" s="10">
        <v>2782</v>
      </c>
      <c r="B1657" s="3" t="s">
        <v>5087</v>
      </c>
      <c r="C1657" s="3" t="s">
        <v>4984</v>
      </c>
      <c r="D1657" s="3" t="s">
        <v>1</v>
      </c>
      <c r="E1657" s="3" t="s">
        <v>5088</v>
      </c>
      <c r="F1657" s="24">
        <f>('ICT-BD'!I2783)</f>
        <v>12.217776001340578</v>
      </c>
      <c r="G1657" s="24" t="str">
        <f>('ICT-BD'!J2783)</f>
        <v>Algo Frío</v>
      </c>
      <c r="H1657" s="24">
        <f t="shared" si="125"/>
        <v>36.292421034992387</v>
      </c>
      <c r="I1657" s="72">
        <f>('ICA-BD'!L2783)</f>
        <v>52.092592592592595</v>
      </c>
      <c r="J1657" s="72" t="str">
        <f>('ICA-BD'!M2783)</f>
        <v>Aceptable</v>
      </c>
      <c r="K1657" s="72">
        <f t="shared" si="126"/>
        <v>78.388148148148147</v>
      </c>
      <c r="L1657" s="133">
        <f>('IRA-BD'!G2783)</f>
        <v>18</v>
      </c>
      <c r="M1657" s="36" t="str">
        <f>('IRA-BD'!H2783)</f>
        <v>Regular</v>
      </c>
      <c r="N1657" s="133">
        <f t="shared" si="127"/>
        <v>18</v>
      </c>
      <c r="O1657" s="80">
        <f t="shared" si="128"/>
        <v>44.226856394380178</v>
      </c>
      <c r="P1657" s="81" t="str">
        <f t="shared" si="129"/>
        <v>Moderado</v>
      </c>
      <c r="Q1657" s="11">
        <v>12</v>
      </c>
      <c r="R1657" s="11" t="s">
        <v>172</v>
      </c>
      <c r="S1657" s="11">
        <v>4</v>
      </c>
      <c r="T1657" s="11">
        <v>-74.060238190000007</v>
      </c>
      <c r="U1657" s="12">
        <v>4.674084283</v>
      </c>
    </row>
    <row r="1658" spans="1:21" x14ac:dyDescent="0.25">
      <c r="A1658" s="10">
        <v>2784</v>
      </c>
      <c r="B1658" s="3" t="s">
        <v>5091</v>
      </c>
      <c r="C1658" s="3" t="s">
        <v>4984</v>
      </c>
      <c r="D1658" s="3" t="s">
        <v>1</v>
      </c>
      <c r="E1658" s="3" t="s">
        <v>5092</v>
      </c>
      <c r="F1658" s="24">
        <f>('ICT-BD'!I2785)</f>
        <v>12.217776001340578</v>
      </c>
      <c r="G1658" s="24" t="str">
        <f>('ICT-BD'!J2785)</f>
        <v>Algo Frío</v>
      </c>
      <c r="H1658" s="24">
        <f t="shared" si="125"/>
        <v>36.292421034992387</v>
      </c>
      <c r="I1658" s="72">
        <f>('ICA-BD'!L2785)</f>
        <v>52.092592592592595</v>
      </c>
      <c r="J1658" s="72" t="str">
        <f>('ICA-BD'!M2785)</f>
        <v>Aceptable</v>
      </c>
      <c r="K1658" s="72">
        <f t="shared" si="126"/>
        <v>78.388148148148147</v>
      </c>
      <c r="L1658" s="133">
        <f>('IRA-BD'!G2785)</f>
        <v>18</v>
      </c>
      <c r="M1658" s="36" t="str">
        <f>('IRA-BD'!H2785)</f>
        <v>Regular</v>
      </c>
      <c r="N1658" s="133">
        <f t="shared" si="127"/>
        <v>18</v>
      </c>
      <c r="O1658" s="80">
        <f t="shared" si="128"/>
        <v>44.226856394380178</v>
      </c>
      <c r="P1658" s="81" t="str">
        <f t="shared" si="129"/>
        <v>Moderado</v>
      </c>
      <c r="Q1658" s="11">
        <v>12</v>
      </c>
      <c r="R1658" s="11" t="s">
        <v>172</v>
      </c>
      <c r="S1658" s="11">
        <v>4</v>
      </c>
      <c r="T1658" s="11">
        <v>-74.060626369999994</v>
      </c>
      <c r="U1658" s="12">
        <v>4.6704693580000001</v>
      </c>
    </row>
    <row r="1659" spans="1:21" x14ac:dyDescent="0.25">
      <c r="A1659" s="10">
        <v>2785</v>
      </c>
      <c r="B1659" s="3" t="s">
        <v>5093</v>
      </c>
      <c r="C1659" s="3" t="s">
        <v>4984</v>
      </c>
      <c r="D1659" s="3" t="s">
        <v>1</v>
      </c>
      <c r="E1659" s="3" t="s">
        <v>5092</v>
      </c>
      <c r="F1659" s="24">
        <f>('ICT-BD'!I2786)</f>
        <v>12.217776001340578</v>
      </c>
      <c r="G1659" s="24" t="str">
        <f>('ICT-BD'!J2786)</f>
        <v>Algo Frío</v>
      </c>
      <c r="H1659" s="24">
        <f t="shared" si="125"/>
        <v>36.292421034992387</v>
      </c>
      <c r="I1659" s="72">
        <f>('ICA-BD'!L2786)</f>
        <v>52.092592592592595</v>
      </c>
      <c r="J1659" s="72" t="str">
        <f>('ICA-BD'!M2786)</f>
        <v>Aceptable</v>
      </c>
      <c r="K1659" s="72">
        <f t="shared" si="126"/>
        <v>78.388148148148147</v>
      </c>
      <c r="L1659" s="133">
        <f>('IRA-BD'!G2786)</f>
        <v>18</v>
      </c>
      <c r="M1659" s="36" t="str">
        <f>('IRA-BD'!H2786)</f>
        <v>Regular</v>
      </c>
      <c r="N1659" s="133">
        <f t="shared" si="127"/>
        <v>18</v>
      </c>
      <c r="O1659" s="80">
        <f t="shared" si="128"/>
        <v>44.226856394380178</v>
      </c>
      <c r="P1659" s="81" t="str">
        <f t="shared" si="129"/>
        <v>Moderado</v>
      </c>
      <c r="Q1659" s="11">
        <v>12</v>
      </c>
      <c r="R1659" s="11" t="s">
        <v>172</v>
      </c>
      <c r="S1659" s="11">
        <v>4</v>
      </c>
      <c r="T1659" s="11">
        <v>-74.060944410000005</v>
      </c>
      <c r="U1659" s="12">
        <v>4.66857495</v>
      </c>
    </row>
    <row r="1660" spans="1:21" x14ac:dyDescent="0.25">
      <c r="A1660" s="10">
        <v>2800</v>
      </c>
      <c r="B1660" s="3" t="s">
        <v>5120</v>
      </c>
      <c r="C1660" s="3" t="s">
        <v>5098</v>
      </c>
      <c r="D1660" s="3" t="s">
        <v>1</v>
      </c>
      <c r="E1660" s="3" t="s">
        <v>5121</v>
      </c>
      <c r="F1660" s="24">
        <f>('ICT-BD'!I2801)</f>
        <v>12.217776001340578</v>
      </c>
      <c r="G1660" s="24" t="str">
        <f>('ICT-BD'!J2801)</f>
        <v>Algo Frío</v>
      </c>
      <c r="H1660" s="24">
        <f t="shared" si="125"/>
        <v>36.292421034992387</v>
      </c>
      <c r="I1660" s="72">
        <f>('ICA-BD'!L2801)</f>
        <v>52.092592592592595</v>
      </c>
      <c r="J1660" s="72" t="str">
        <f>('ICA-BD'!M2801)</f>
        <v>Aceptable</v>
      </c>
      <c r="K1660" s="72">
        <f t="shared" si="126"/>
        <v>78.388148148148147</v>
      </c>
      <c r="L1660" s="133">
        <f>('IRA-BD'!G2801)</f>
        <v>18</v>
      </c>
      <c r="M1660" s="36" t="str">
        <f>('IRA-BD'!H2801)</f>
        <v>Regular</v>
      </c>
      <c r="N1660" s="133">
        <f t="shared" si="127"/>
        <v>18</v>
      </c>
      <c r="O1660" s="80">
        <f t="shared" si="128"/>
        <v>44.226856394380178</v>
      </c>
      <c r="P1660" s="81" t="str">
        <f t="shared" si="129"/>
        <v>Moderado</v>
      </c>
      <c r="Q1660" s="11">
        <v>13</v>
      </c>
      <c r="R1660" s="11" t="s">
        <v>171</v>
      </c>
      <c r="S1660" s="11">
        <v>4</v>
      </c>
      <c r="T1660" s="11">
        <v>-74.071962740000004</v>
      </c>
      <c r="U1660" s="12">
        <v>4.6190531430000004</v>
      </c>
    </row>
    <row r="1661" spans="1:21" x14ac:dyDescent="0.25">
      <c r="A1661" s="10">
        <v>2801</v>
      </c>
      <c r="B1661" s="3" t="s">
        <v>5122</v>
      </c>
      <c r="C1661" s="3" t="s">
        <v>5098</v>
      </c>
      <c r="D1661" s="3" t="s">
        <v>1</v>
      </c>
      <c r="E1661" s="3" t="s">
        <v>5123</v>
      </c>
      <c r="F1661" s="24">
        <f>('ICT-BD'!I2802)</f>
        <v>12.217776001340578</v>
      </c>
      <c r="G1661" s="24" t="str">
        <f>('ICT-BD'!J2802)</f>
        <v>Algo Frío</v>
      </c>
      <c r="H1661" s="24">
        <f t="shared" si="125"/>
        <v>36.292421034992387</v>
      </c>
      <c r="I1661" s="72">
        <f>('ICA-BD'!L2802)</f>
        <v>52.092592592592595</v>
      </c>
      <c r="J1661" s="72" t="str">
        <f>('ICA-BD'!M2802)</f>
        <v>Aceptable</v>
      </c>
      <c r="K1661" s="72">
        <f t="shared" si="126"/>
        <v>78.388148148148147</v>
      </c>
      <c r="L1661" s="133">
        <f>('IRA-BD'!G2802)</f>
        <v>18</v>
      </c>
      <c r="M1661" s="36" t="str">
        <f>('IRA-BD'!H2802)</f>
        <v>Regular</v>
      </c>
      <c r="N1661" s="133">
        <f t="shared" si="127"/>
        <v>18</v>
      </c>
      <c r="O1661" s="80">
        <f t="shared" si="128"/>
        <v>44.226856394380178</v>
      </c>
      <c r="P1661" s="81" t="str">
        <f t="shared" si="129"/>
        <v>Moderado</v>
      </c>
      <c r="Q1661" s="11">
        <v>13</v>
      </c>
      <c r="R1661" s="11" t="s">
        <v>171</v>
      </c>
      <c r="S1661" s="11">
        <v>4</v>
      </c>
      <c r="T1661" s="11">
        <v>-74.071674079999994</v>
      </c>
      <c r="U1661" s="12">
        <v>4.6237772939999999</v>
      </c>
    </row>
    <row r="1662" spans="1:21" x14ac:dyDescent="0.25">
      <c r="A1662" s="10">
        <v>2803</v>
      </c>
      <c r="B1662" s="3" t="s">
        <v>5126</v>
      </c>
      <c r="C1662" s="3" t="s">
        <v>5098</v>
      </c>
      <c r="D1662" s="3" t="s">
        <v>1</v>
      </c>
      <c r="E1662" s="3" t="s">
        <v>5127</v>
      </c>
      <c r="F1662" s="24">
        <f>('ICT-BD'!I2804)</f>
        <v>12.217776001340578</v>
      </c>
      <c r="G1662" s="24" t="str">
        <f>('ICT-BD'!J2804)</f>
        <v>Algo Frío</v>
      </c>
      <c r="H1662" s="24">
        <f t="shared" si="125"/>
        <v>36.292421034992387</v>
      </c>
      <c r="I1662" s="72">
        <f>('ICA-BD'!L2804)</f>
        <v>52.092592592592595</v>
      </c>
      <c r="J1662" s="72" t="str">
        <f>('ICA-BD'!M2804)</f>
        <v>Aceptable</v>
      </c>
      <c r="K1662" s="72">
        <f t="shared" si="126"/>
        <v>78.388148148148147</v>
      </c>
      <c r="L1662" s="133">
        <f>('IRA-BD'!G2804)</f>
        <v>18</v>
      </c>
      <c r="M1662" s="36" t="str">
        <f>('IRA-BD'!H2804)</f>
        <v>Regular</v>
      </c>
      <c r="N1662" s="133">
        <f t="shared" si="127"/>
        <v>18</v>
      </c>
      <c r="O1662" s="80">
        <f t="shared" si="128"/>
        <v>44.226856394380178</v>
      </c>
      <c r="P1662" s="81" t="str">
        <f t="shared" si="129"/>
        <v>Moderado</v>
      </c>
      <c r="Q1662" s="11">
        <v>13</v>
      </c>
      <c r="R1662" s="11" t="s">
        <v>171</v>
      </c>
      <c r="S1662" s="11">
        <v>4</v>
      </c>
      <c r="T1662" s="11">
        <v>-74.079195720000001</v>
      </c>
      <c r="U1662" s="12">
        <v>4.6273574379999998</v>
      </c>
    </row>
    <row r="1663" spans="1:21" x14ac:dyDescent="0.25">
      <c r="A1663" s="10">
        <v>2878</v>
      </c>
      <c r="B1663" s="3" t="s">
        <v>5257</v>
      </c>
      <c r="C1663" s="3" t="s">
        <v>6256</v>
      </c>
      <c r="D1663" s="3" t="s">
        <v>1</v>
      </c>
      <c r="E1663" s="3" t="s">
        <v>5258</v>
      </c>
      <c r="F1663" s="24">
        <f>('ICT-BD'!I2879)</f>
        <v>12.217776001340578</v>
      </c>
      <c r="G1663" s="24" t="str">
        <f>('ICT-BD'!J2879)</f>
        <v>Algo Frío</v>
      </c>
      <c r="H1663" s="24">
        <f t="shared" si="125"/>
        <v>36.292421034992387</v>
      </c>
      <c r="I1663" s="72">
        <f>('ICA-BD'!L2879)</f>
        <v>52.092592592592595</v>
      </c>
      <c r="J1663" s="72" t="str">
        <f>('ICA-BD'!M2879)</f>
        <v>Aceptable</v>
      </c>
      <c r="K1663" s="72">
        <f t="shared" si="126"/>
        <v>78.388148148148147</v>
      </c>
      <c r="L1663" s="133">
        <f>('IRA-BD'!G2879)</f>
        <v>18</v>
      </c>
      <c r="M1663" s="36" t="str">
        <f>('IRA-BD'!H2879)</f>
        <v>Regular</v>
      </c>
      <c r="N1663" s="133">
        <f t="shared" si="127"/>
        <v>18</v>
      </c>
      <c r="O1663" s="80">
        <f t="shared" si="128"/>
        <v>44.226856394380178</v>
      </c>
      <c r="P1663" s="81" t="str">
        <f t="shared" si="129"/>
        <v>Moderado</v>
      </c>
      <c r="Q1663" s="11">
        <v>14</v>
      </c>
      <c r="R1663" s="11" t="s">
        <v>162</v>
      </c>
      <c r="S1663" s="11">
        <v>3</v>
      </c>
      <c r="T1663" s="11">
        <v>-74.102070659999995</v>
      </c>
      <c r="U1663" s="12">
        <v>4.5980261520000001</v>
      </c>
    </row>
    <row r="1664" spans="1:21" x14ac:dyDescent="0.25">
      <c r="A1664" s="10">
        <v>2879</v>
      </c>
      <c r="B1664" s="3" t="s">
        <v>5259</v>
      </c>
      <c r="C1664" s="3" t="s">
        <v>6256</v>
      </c>
      <c r="D1664" s="3" t="s">
        <v>1</v>
      </c>
      <c r="E1664" s="3" t="s">
        <v>2250</v>
      </c>
      <c r="F1664" s="24">
        <f>('ICT-BD'!I2880)</f>
        <v>12.217776001340578</v>
      </c>
      <c r="G1664" s="24" t="str">
        <f>('ICT-BD'!J2880)</f>
        <v>Algo Frío</v>
      </c>
      <c r="H1664" s="24">
        <f t="shared" si="125"/>
        <v>36.292421034992387</v>
      </c>
      <c r="I1664" s="72">
        <f>('ICA-BD'!L2880)</f>
        <v>52.092592592592595</v>
      </c>
      <c r="J1664" s="72" t="str">
        <f>('ICA-BD'!M2880)</f>
        <v>Aceptable</v>
      </c>
      <c r="K1664" s="72">
        <f t="shared" si="126"/>
        <v>78.388148148148147</v>
      </c>
      <c r="L1664" s="133">
        <f>('IRA-BD'!G2880)</f>
        <v>18</v>
      </c>
      <c r="M1664" s="36" t="str">
        <f>('IRA-BD'!H2880)</f>
        <v>Regular</v>
      </c>
      <c r="N1664" s="133">
        <f t="shared" si="127"/>
        <v>18</v>
      </c>
      <c r="O1664" s="80">
        <f t="shared" si="128"/>
        <v>44.226856394380178</v>
      </c>
      <c r="P1664" s="81" t="str">
        <f t="shared" si="129"/>
        <v>Moderado</v>
      </c>
      <c r="Q1664" s="11">
        <v>14</v>
      </c>
      <c r="R1664" s="11" t="s">
        <v>162</v>
      </c>
      <c r="S1664" s="11">
        <v>3</v>
      </c>
      <c r="T1664" s="11">
        <v>-74.092882309999993</v>
      </c>
      <c r="U1664" s="12">
        <v>4.5998235100000002</v>
      </c>
    </row>
    <row r="1665" spans="1:21" x14ac:dyDescent="0.25">
      <c r="A1665" s="10">
        <v>2887</v>
      </c>
      <c r="B1665" s="3" t="s">
        <v>5272</v>
      </c>
      <c r="C1665" s="3" t="s">
        <v>6256</v>
      </c>
      <c r="D1665" s="3" t="s">
        <v>1</v>
      </c>
      <c r="E1665" s="3" t="s">
        <v>5273</v>
      </c>
      <c r="F1665" s="24">
        <f>('ICT-BD'!I2888)</f>
        <v>12.217776001340578</v>
      </c>
      <c r="G1665" s="24" t="str">
        <f>('ICT-BD'!J2888)</f>
        <v>Algo Frío</v>
      </c>
      <c r="H1665" s="24">
        <f t="shared" si="125"/>
        <v>36.292421034992387</v>
      </c>
      <c r="I1665" s="72">
        <f>('ICA-BD'!L2888)</f>
        <v>52.092592592592595</v>
      </c>
      <c r="J1665" s="72" t="str">
        <f>('ICA-BD'!M2888)</f>
        <v>Aceptable</v>
      </c>
      <c r="K1665" s="72">
        <f t="shared" si="126"/>
        <v>78.388148148148147</v>
      </c>
      <c r="L1665" s="133">
        <f>('IRA-BD'!G2888)</f>
        <v>18</v>
      </c>
      <c r="M1665" s="36" t="str">
        <f>('IRA-BD'!H2888)</f>
        <v>Regular</v>
      </c>
      <c r="N1665" s="133">
        <f t="shared" si="127"/>
        <v>18</v>
      </c>
      <c r="O1665" s="80">
        <f t="shared" si="128"/>
        <v>44.226856394380178</v>
      </c>
      <c r="P1665" s="81" t="str">
        <f t="shared" si="129"/>
        <v>Moderado</v>
      </c>
      <c r="Q1665" s="11">
        <v>14</v>
      </c>
      <c r="R1665" s="11" t="s">
        <v>162</v>
      </c>
      <c r="S1665" s="11">
        <v>3</v>
      </c>
      <c r="T1665" s="11">
        <v>-74.090919850000006</v>
      </c>
      <c r="U1665" s="12">
        <v>4.6079039140000004</v>
      </c>
    </row>
    <row r="1666" spans="1:21" x14ac:dyDescent="0.25">
      <c r="A1666" s="10">
        <v>2889</v>
      </c>
      <c r="B1666" s="3" t="s">
        <v>5276</v>
      </c>
      <c r="C1666" s="3" t="s">
        <v>6256</v>
      </c>
      <c r="D1666" s="3" t="s">
        <v>1</v>
      </c>
      <c r="E1666" s="3" t="s">
        <v>5277</v>
      </c>
      <c r="F1666" s="24">
        <f>('ICT-BD'!I2890)</f>
        <v>12.217776001340578</v>
      </c>
      <c r="G1666" s="24" t="str">
        <f>('ICT-BD'!J2890)</f>
        <v>Algo Frío</v>
      </c>
      <c r="H1666" s="24">
        <f t="shared" ref="H1666:H1729" si="130">IF(F1666&lt;=3, F1666*25/3,
IF(F1666&lt;=5, 26 + (F1666-3.1)*25/1.9,
IF(F1666&lt;=7, 51 + (F1666-5.1)*25/1.9,
IF(F1666&lt;=11, 76 + (F1666-7.1)*25/3.9,
IF(F1666&lt;=13, 51 - (F1666-11.1)*25/1.9,
IF(F1666&lt;=15, 26 - (F1666-13.1)*25/1.9,
25 - (F1666-15)*25/35))))))</f>
        <v>36.292421034992387</v>
      </c>
      <c r="I1666" s="72">
        <f>('ICA-BD'!L2890)</f>
        <v>52.092592592592595</v>
      </c>
      <c r="J1666" s="72" t="str">
        <f>('ICA-BD'!M2890)</f>
        <v>Aceptable</v>
      </c>
      <c r="K1666" s="72">
        <f t="shared" ref="K1666:K1729" si="131">IF(I1666&lt;=50, 100 - (I1666-0)*20/50,
IF(I1666&lt;=100, 79 - (I1666-51)*28/50,
IF(I1666&lt;=150, 50 - (I1666-101)*20/50,
IF(I1666&lt;=200, 29 - (I1666-151)*14/50,
IF(I1666&lt;=300, 14 - (I1666-201)*4/100,
9 - (I1666-301)*9/200)))))</f>
        <v>78.388148148148147</v>
      </c>
      <c r="L1666" s="133">
        <f>('IRA-BD'!G2890)</f>
        <v>18</v>
      </c>
      <c r="M1666" s="36" t="str">
        <f>('IRA-BD'!H2890)</f>
        <v>Regular</v>
      </c>
      <c r="N1666" s="133">
        <f t="shared" ref="N1666:N1729" si="132">(L1666)</f>
        <v>18</v>
      </c>
      <c r="O1666" s="80">
        <f t="shared" ref="O1666:O1729" si="133">((H1666+K1666+N1666)/3)</f>
        <v>44.226856394380178</v>
      </c>
      <c r="P1666" s="81" t="str">
        <f t="shared" ref="P1666:P1729" si="134">IF(O1666&gt;=80, "Óptimo",
IF(O1666&gt;=60, "Bueno",
IF(O1666&gt;=40, "Moderado",
IF(O1666&gt;=20, "Bajo", "Malo"))))</f>
        <v>Moderado</v>
      </c>
      <c r="Q1666" s="11">
        <v>14</v>
      </c>
      <c r="R1666" s="11" t="s">
        <v>162</v>
      </c>
      <c r="S1666" s="11">
        <v>3</v>
      </c>
      <c r="T1666" s="11">
        <v>-74.087685239999999</v>
      </c>
      <c r="U1666" s="12">
        <v>4.6008594799999996</v>
      </c>
    </row>
    <row r="1667" spans="1:21" x14ac:dyDescent="0.25">
      <c r="A1667" s="10">
        <v>2892</v>
      </c>
      <c r="B1667" s="3" t="s">
        <v>5282</v>
      </c>
      <c r="C1667" s="3" t="s">
        <v>6256</v>
      </c>
      <c r="D1667" s="3" t="s">
        <v>1</v>
      </c>
      <c r="E1667" s="3" t="s">
        <v>5283</v>
      </c>
      <c r="F1667" s="24">
        <f>('ICT-BD'!I2893)</f>
        <v>12.217776001340578</v>
      </c>
      <c r="G1667" s="24" t="str">
        <f>('ICT-BD'!J2893)</f>
        <v>Algo Frío</v>
      </c>
      <c r="H1667" s="24">
        <f t="shared" si="130"/>
        <v>36.292421034992387</v>
      </c>
      <c r="I1667" s="72">
        <f>('ICA-BD'!L2893)</f>
        <v>52.092592592592595</v>
      </c>
      <c r="J1667" s="72" t="str">
        <f>('ICA-BD'!M2893)</f>
        <v>Aceptable</v>
      </c>
      <c r="K1667" s="72">
        <f t="shared" si="131"/>
        <v>78.388148148148147</v>
      </c>
      <c r="L1667" s="133">
        <f>('IRA-BD'!G2893)</f>
        <v>18</v>
      </c>
      <c r="M1667" s="36" t="str">
        <f>('IRA-BD'!H2893)</f>
        <v>Regular</v>
      </c>
      <c r="N1667" s="133">
        <f t="shared" si="132"/>
        <v>18</v>
      </c>
      <c r="O1667" s="80">
        <f t="shared" si="133"/>
        <v>44.226856394380178</v>
      </c>
      <c r="P1667" s="81" t="str">
        <f t="shared" si="134"/>
        <v>Moderado</v>
      </c>
      <c r="Q1667" s="11">
        <v>14</v>
      </c>
      <c r="R1667" s="11" t="s">
        <v>162</v>
      </c>
      <c r="S1667" s="11">
        <v>3</v>
      </c>
      <c r="T1667" s="11">
        <v>-74.079303080000003</v>
      </c>
      <c r="U1667" s="12">
        <v>4.6198008110000002</v>
      </c>
    </row>
    <row r="1668" spans="1:21" x14ac:dyDescent="0.25">
      <c r="A1668" s="10">
        <v>2893</v>
      </c>
      <c r="B1668" s="3" t="s">
        <v>5284</v>
      </c>
      <c r="C1668" s="3" t="s">
        <v>6256</v>
      </c>
      <c r="D1668" s="3" t="s">
        <v>1</v>
      </c>
      <c r="E1668" s="3" t="s">
        <v>5285</v>
      </c>
      <c r="F1668" s="24">
        <f>('ICT-BD'!I2894)</f>
        <v>12.217776001340578</v>
      </c>
      <c r="G1668" s="24" t="str">
        <f>('ICT-BD'!J2894)</f>
        <v>Algo Frío</v>
      </c>
      <c r="H1668" s="24">
        <f t="shared" si="130"/>
        <v>36.292421034992387</v>
      </c>
      <c r="I1668" s="72">
        <f>('ICA-BD'!L2894)</f>
        <v>52.092592592592595</v>
      </c>
      <c r="J1668" s="72" t="str">
        <f>('ICA-BD'!M2894)</f>
        <v>Aceptable</v>
      </c>
      <c r="K1668" s="72">
        <f t="shared" si="131"/>
        <v>78.388148148148147</v>
      </c>
      <c r="L1668" s="133">
        <f>('IRA-BD'!G2894)</f>
        <v>18</v>
      </c>
      <c r="M1668" s="36" t="str">
        <f>('IRA-BD'!H2894)</f>
        <v>Regular</v>
      </c>
      <c r="N1668" s="133">
        <f t="shared" si="132"/>
        <v>18</v>
      </c>
      <c r="O1668" s="80">
        <f t="shared" si="133"/>
        <v>44.226856394380178</v>
      </c>
      <c r="P1668" s="81" t="str">
        <f t="shared" si="134"/>
        <v>Moderado</v>
      </c>
      <c r="Q1668" s="11">
        <v>14</v>
      </c>
      <c r="R1668" s="11" t="s">
        <v>162</v>
      </c>
      <c r="S1668" s="11">
        <v>3</v>
      </c>
      <c r="T1668" s="11">
        <v>-74.08396424</v>
      </c>
      <c r="U1668" s="12">
        <v>4.6110058949999999</v>
      </c>
    </row>
    <row r="1669" spans="1:21" x14ac:dyDescent="0.25">
      <c r="A1669" s="10">
        <v>2895</v>
      </c>
      <c r="B1669" s="3" t="s">
        <v>5288</v>
      </c>
      <c r="C1669" s="3" t="s">
        <v>6256</v>
      </c>
      <c r="D1669" s="3" t="s">
        <v>1</v>
      </c>
      <c r="E1669" s="3" t="s">
        <v>5287</v>
      </c>
      <c r="F1669" s="24">
        <f>('ICT-BD'!I2896)</f>
        <v>12.217776001340578</v>
      </c>
      <c r="G1669" s="24" t="str">
        <f>('ICT-BD'!J2896)</f>
        <v>Algo Frío</v>
      </c>
      <c r="H1669" s="24">
        <f t="shared" si="130"/>
        <v>36.292421034992387</v>
      </c>
      <c r="I1669" s="72">
        <f>('ICA-BD'!L2896)</f>
        <v>52.092592592592595</v>
      </c>
      <c r="J1669" s="72" t="str">
        <f>('ICA-BD'!M2896)</f>
        <v>Aceptable</v>
      </c>
      <c r="K1669" s="72">
        <f t="shared" si="131"/>
        <v>78.388148148148147</v>
      </c>
      <c r="L1669" s="133">
        <f>('IRA-BD'!G2896)</f>
        <v>18</v>
      </c>
      <c r="M1669" s="36" t="str">
        <f>('IRA-BD'!H2896)</f>
        <v>Regular</v>
      </c>
      <c r="N1669" s="133">
        <f t="shared" si="132"/>
        <v>18</v>
      </c>
      <c r="O1669" s="80">
        <f t="shared" si="133"/>
        <v>44.226856394380178</v>
      </c>
      <c r="P1669" s="81" t="str">
        <f t="shared" si="134"/>
        <v>Moderado</v>
      </c>
      <c r="Q1669" s="11">
        <v>14</v>
      </c>
      <c r="R1669" s="11" t="s">
        <v>162</v>
      </c>
      <c r="S1669" s="11">
        <v>3</v>
      </c>
      <c r="T1669" s="11">
        <v>-74.087416419999997</v>
      </c>
      <c r="U1669" s="12">
        <v>4.6180023029999999</v>
      </c>
    </row>
    <row r="1670" spans="1:21" x14ac:dyDescent="0.25">
      <c r="A1670" s="10">
        <v>2897</v>
      </c>
      <c r="B1670" s="3" t="s">
        <v>5291</v>
      </c>
      <c r="C1670" s="3" t="s">
        <v>6256</v>
      </c>
      <c r="D1670" s="3" t="s">
        <v>1</v>
      </c>
      <c r="E1670" s="3" t="s">
        <v>5292</v>
      </c>
      <c r="F1670" s="24">
        <f>('ICT-BD'!I2898)</f>
        <v>12.217776001340578</v>
      </c>
      <c r="G1670" s="24" t="str">
        <f>('ICT-BD'!J2898)</f>
        <v>Algo Frío</v>
      </c>
      <c r="H1670" s="24">
        <f t="shared" si="130"/>
        <v>36.292421034992387</v>
      </c>
      <c r="I1670" s="72">
        <f>('ICA-BD'!L2898)</f>
        <v>52.092592592592595</v>
      </c>
      <c r="J1670" s="72" t="str">
        <f>('ICA-BD'!M2898)</f>
        <v>Aceptable</v>
      </c>
      <c r="K1670" s="72">
        <f t="shared" si="131"/>
        <v>78.388148148148147</v>
      </c>
      <c r="L1670" s="133">
        <f>('IRA-BD'!G2898)</f>
        <v>18</v>
      </c>
      <c r="M1670" s="36" t="str">
        <f>('IRA-BD'!H2898)</f>
        <v>Regular</v>
      </c>
      <c r="N1670" s="133">
        <f t="shared" si="132"/>
        <v>18</v>
      </c>
      <c r="O1670" s="80">
        <f t="shared" si="133"/>
        <v>44.226856394380178</v>
      </c>
      <c r="P1670" s="81" t="str">
        <f t="shared" si="134"/>
        <v>Moderado</v>
      </c>
      <c r="Q1670" s="11">
        <v>14</v>
      </c>
      <c r="R1670" s="11" t="s">
        <v>162</v>
      </c>
      <c r="S1670" s="11">
        <v>3</v>
      </c>
      <c r="T1670" s="11">
        <v>-74.085668920000003</v>
      </c>
      <c r="U1670" s="12">
        <v>4.6044133519999999</v>
      </c>
    </row>
    <row r="1671" spans="1:21" x14ac:dyDescent="0.25">
      <c r="A1671" s="10">
        <v>2913</v>
      </c>
      <c r="B1671" s="3" t="s">
        <v>5320</v>
      </c>
      <c r="C1671" s="3" t="s">
        <v>5298</v>
      </c>
      <c r="D1671" s="3" t="s">
        <v>1</v>
      </c>
      <c r="E1671" s="3" t="s">
        <v>5321</v>
      </c>
      <c r="F1671" s="24">
        <f>('ICT-BD'!I2914)</f>
        <v>12.217776001340578</v>
      </c>
      <c r="G1671" s="24" t="str">
        <f>('ICT-BD'!J2914)</f>
        <v>Algo Frío</v>
      </c>
      <c r="H1671" s="24">
        <f t="shared" si="130"/>
        <v>36.292421034992387</v>
      </c>
      <c r="I1671" s="72">
        <f>('ICA-BD'!L2914)</f>
        <v>52.092592592592595</v>
      </c>
      <c r="J1671" s="72" t="str">
        <f>('ICA-BD'!M2914)</f>
        <v>Aceptable</v>
      </c>
      <c r="K1671" s="72">
        <f t="shared" si="131"/>
        <v>78.388148148148147</v>
      </c>
      <c r="L1671" s="133">
        <f>('IRA-BD'!G2914)</f>
        <v>18</v>
      </c>
      <c r="M1671" s="36" t="str">
        <f>('IRA-BD'!H2914)</f>
        <v>Regular</v>
      </c>
      <c r="N1671" s="133">
        <f t="shared" si="132"/>
        <v>18</v>
      </c>
      <c r="O1671" s="80">
        <f t="shared" si="133"/>
        <v>44.226856394380178</v>
      </c>
      <c r="P1671" s="81" t="str">
        <f t="shared" si="134"/>
        <v>Moderado</v>
      </c>
      <c r="Q1671" s="11">
        <v>15</v>
      </c>
      <c r="R1671" s="11" t="s">
        <v>161</v>
      </c>
      <c r="S1671" s="11">
        <v>3</v>
      </c>
      <c r="T1671" s="11">
        <v>-74.104455709999996</v>
      </c>
      <c r="U1671" s="12">
        <v>4.5894938500000002</v>
      </c>
    </row>
    <row r="1672" spans="1:21" x14ac:dyDescent="0.25">
      <c r="A1672" s="10">
        <v>2914</v>
      </c>
      <c r="B1672" s="3" t="s">
        <v>5322</v>
      </c>
      <c r="C1672" s="3" t="s">
        <v>5298</v>
      </c>
      <c r="D1672" s="3" t="s">
        <v>1</v>
      </c>
      <c r="E1672" s="3" t="s">
        <v>5323</v>
      </c>
      <c r="F1672" s="24">
        <f>('ICT-BD'!I2915)</f>
        <v>12.217776001340578</v>
      </c>
      <c r="G1672" s="24" t="str">
        <f>('ICT-BD'!J2915)</f>
        <v>Algo Frío</v>
      </c>
      <c r="H1672" s="24">
        <f t="shared" si="130"/>
        <v>36.292421034992387</v>
      </c>
      <c r="I1672" s="72">
        <f>('ICA-BD'!L2915)</f>
        <v>52.092592592592595</v>
      </c>
      <c r="J1672" s="72" t="str">
        <f>('ICA-BD'!M2915)</f>
        <v>Aceptable</v>
      </c>
      <c r="K1672" s="72">
        <f t="shared" si="131"/>
        <v>78.388148148148147</v>
      </c>
      <c r="L1672" s="133">
        <f>('IRA-BD'!G2915)</f>
        <v>18</v>
      </c>
      <c r="M1672" s="36" t="str">
        <f>('IRA-BD'!H2915)</f>
        <v>Regular</v>
      </c>
      <c r="N1672" s="133">
        <f t="shared" si="132"/>
        <v>18</v>
      </c>
      <c r="O1672" s="80">
        <f t="shared" si="133"/>
        <v>44.226856394380178</v>
      </c>
      <c r="P1672" s="81" t="str">
        <f t="shared" si="134"/>
        <v>Moderado</v>
      </c>
      <c r="Q1672" s="11">
        <v>15</v>
      </c>
      <c r="R1672" s="11" t="s">
        <v>161</v>
      </c>
      <c r="S1672" s="11">
        <v>3</v>
      </c>
      <c r="T1672" s="11">
        <v>-74.100826459999993</v>
      </c>
      <c r="U1672" s="12">
        <v>4.5938669179999998</v>
      </c>
    </row>
    <row r="1673" spans="1:21" x14ac:dyDescent="0.25">
      <c r="A1673" s="10">
        <v>818</v>
      </c>
      <c r="B1673" s="3" t="s">
        <v>1737</v>
      </c>
      <c r="C1673" s="3" t="s">
        <v>1727</v>
      </c>
      <c r="D1673" s="3" t="s">
        <v>1</v>
      </c>
      <c r="E1673" s="3" t="s">
        <v>1738</v>
      </c>
      <c r="F1673" s="24">
        <f>('ICT-BD'!I819)</f>
        <v>12.693207725923974</v>
      </c>
      <c r="G1673" s="24" t="str">
        <f>('ICT-BD'!J819)</f>
        <v>Algo Frío</v>
      </c>
      <c r="H1673" s="24">
        <f t="shared" si="130"/>
        <v>30.036740448368754</v>
      </c>
      <c r="I1673" s="72">
        <f>('ICA-BD'!L819)</f>
        <v>64.75</v>
      </c>
      <c r="J1673" s="72" t="str">
        <f>('ICA-BD'!M819)</f>
        <v>Aceptable</v>
      </c>
      <c r="K1673" s="72">
        <f t="shared" si="131"/>
        <v>71.3</v>
      </c>
      <c r="L1673" s="133">
        <f>('IRA-BD'!G819)</f>
        <v>31</v>
      </c>
      <c r="M1673" s="36" t="str">
        <f>('IRA-BD'!H819)</f>
        <v>Aceptable</v>
      </c>
      <c r="N1673" s="133">
        <f t="shared" si="132"/>
        <v>31</v>
      </c>
      <c r="O1673" s="80">
        <f t="shared" si="133"/>
        <v>44.112246816122912</v>
      </c>
      <c r="P1673" s="81" t="str">
        <f t="shared" si="134"/>
        <v>Moderado</v>
      </c>
      <c r="Q1673" s="11">
        <v>7</v>
      </c>
      <c r="R1673" s="11" t="s">
        <v>5990</v>
      </c>
      <c r="S1673" s="11">
        <v>2</v>
      </c>
      <c r="T1673" s="11">
        <v>-74.198612749999995</v>
      </c>
      <c r="U1673" s="12">
        <v>4.6311462099999998</v>
      </c>
    </row>
    <row r="1674" spans="1:21" x14ac:dyDescent="0.25">
      <c r="A1674" s="10">
        <v>1036</v>
      </c>
      <c r="B1674" s="3" t="s">
        <v>2108</v>
      </c>
      <c r="C1674" s="3" t="s">
        <v>1986</v>
      </c>
      <c r="D1674" s="3" t="s">
        <v>1</v>
      </c>
      <c r="E1674" s="3" t="s">
        <v>2109</v>
      </c>
      <c r="F1674" s="24">
        <f>('ICT-BD'!I1037)</f>
        <v>12.693207725923974</v>
      </c>
      <c r="G1674" s="24" t="str">
        <f>('ICT-BD'!J1037)</f>
        <v>Algo Frío</v>
      </c>
      <c r="H1674" s="24">
        <f t="shared" si="130"/>
        <v>30.036740448368754</v>
      </c>
      <c r="I1674" s="72">
        <f>('ICA-BD'!L1037)</f>
        <v>64.75</v>
      </c>
      <c r="J1674" s="72" t="str">
        <f>('ICA-BD'!M1037)</f>
        <v>Aceptable</v>
      </c>
      <c r="K1674" s="72">
        <f t="shared" si="131"/>
        <v>71.3</v>
      </c>
      <c r="L1674" s="133">
        <f>('IRA-BD'!G1037)</f>
        <v>31</v>
      </c>
      <c r="M1674" s="36" t="str">
        <f>('IRA-BD'!H1037)</f>
        <v>Aceptable</v>
      </c>
      <c r="N1674" s="133">
        <f t="shared" si="132"/>
        <v>31</v>
      </c>
      <c r="O1674" s="80">
        <f t="shared" si="133"/>
        <v>44.112246816122912</v>
      </c>
      <c r="P1674" s="81" t="str">
        <f t="shared" si="134"/>
        <v>Moderado</v>
      </c>
      <c r="Q1674" s="11">
        <v>8</v>
      </c>
      <c r="R1674" s="11" t="s">
        <v>5992</v>
      </c>
      <c r="S1674" s="11">
        <v>3</v>
      </c>
      <c r="T1674" s="11">
        <v>-74.132933350000002</v>
      </c>
      <c r="U1674" s="12">
        <v>4.6326047360000002</v>
      </c>
    </row>
    <row r="1675" spans="1:21" x14ac:dyDescent="0.25">
      <c r="A1675" s="10">
        <v>1037</v>
      </c>
      <c r="B1675" s="3" t="s">
        <v>2110</v>
      </c>
      <c r="C1675" s="3" t="s">
        <v>1986</v>
      </c>
      <c r="D1675" s="3" t="s">
        <v>1</v>
      </c>
      <c r="E1675" s="3" t="s">
        <v>2111</v>
      </c>
      <c r="F1675" s="24">
        <f>('ICT-BD'!I1038)</f>
        <v>12.693207725923974</v>
      </c>
      <c r="G1675" s="24" t="str">
        <f>('ICT-BD'!J1038)</f>
        <v>Algo Frío</v>
      </c>
      <c r="H1675" s="24">
        <f t="shared" si="130"/>
        <v>30.036740448368754</v>
      </c>
      <c r="I1675" s="72">
        <f>('ICA-BD'!L1038)</f>
        <v>64.75</v>
      </c>
      <c r="J1675" s="72" t="str">
        <f>('ICA-BD'!M1038)</f>
        <v>Aceptable</v>
      </c>
      <c r="K1675" s="72">
        <f t="shared" si="131"/>
        <v>71.3</v>
      </c>
      <c r="L1675" s="133">
        <f>('IRA-BD'!G1038)</f>
        <v>31</v>
      </c>
      <c r="M1675" s="36" t="str">
        <f>('IRA-BD'!H1038)</f>
        <v>Aceptable</v>
      </c>
      <c r="N1675" s="133">
        <f t="shared" si="132"/>
        <v>31</v>
      </c>
      <c r="O1675" s="80">
        <f t="shared" si="133"/>
        <v>44.112246816122912</v>
      </c>
      <c r="P1675" s="81" t="str">
        <f t="shared" si="134"/>
        <v>Moderado</v>
      </c>
      <c r="Q1675" s="11">
        <v>8</v>
      </c>
      <c r="R1675" s="11" t="s">
        <v>5992</v>
      </c>
      <c r="S1675" s="11">
        <v>3</v>
      </c>
      <c r="T1675" s="11">
        <v>-74.125351019999997</v>
      </c>
      <c r="U1675" s="12">
        <v>4.6315854959999996</v>
      </c>
    </row>
    <row r="1676" spans="1:21" x14ac:dyDescent="0.25">
      <c r="A1676" s="10">
        <v>1039</v>
      </c>
      <c r="B1676" s="3" t="s">
        <v>2114</v>
      </c>
      <c r="C1676" s="3" t="s">
        <v>1986</v>
      </c>
      <c r="D1676" s="3" t="s">
        <v>1</v>
      </c>
      <c r="E1676" s="3" t="s">
        <v>2115</v>
      </c>
      <c r="F1676" s="24">
        <f>('ICT-BD'!I1040)</f>
        <v>12.693207725923974</v>
      </c>
      <c r="G1676" s="24" t="str">
        <f>('ICT-BD'!J1040)</f>
        <v>Algo Frío</v>
      </c>
      <c r="H1676" s="24">
        <f t="shared" si="130"/>
        <v>30.036740448368754</v>
      </c>
      <c r="I1676" s="72">
        <f>('ICA-BD'!L1040)</f>
        <v>64.75</v>
      </c>
      <c r="J1676" s="72" t="str">
        <f>('ICA-BD'!M1040)</f>
        <v>Aceptable</v>
      </c>
      <c r="K1676" s="72">
        <f t="shared" si="131"/>
        <v>71.3</v>
      </c>
      <c r="L1676" s="133">
        <f>('IRA-BD'!G1040)</f>
        <v>31</v>
      </c>
      <c r="M1676" s="36" t="str">
        <f>('IRA-BD'!H1040)</f>
        <v>Aceptable</v>
      </c>
      <c r="N1676" s="133">
        <f t="shared" si="132"/>
        <v>31</v>
      </c>
      <c r="O1676" s="80">
        <f t="shared" si="133"/>
        <v>44.112246816122912</v>
      </c>
      <c r="P1676" s="81" t="str">
        <f t="shared" si="134"/>
        <v>Moderado</v>
      </c>
      <c r="Q1676" s="11">
        <v>8</v>
      </c>
      <c r="R1676" s="11" t="s">
        <v>5992</v>
      </c>
      <c r="S1676" s="11">
        <v>3</v>
      </c>
      <c r="T1676" s="11">
        <v>-74.129065740000001</v>
      </c>
      <c r="U1676" s="12">
        <v>4.6355248500000004</v>
      </c>
    </row>
    <row r="1677" spans="1:21" x14ac:dyDescent="0.25">
      <c r="A1677" s="10">
        <v>1041</v>
      </c>
      <c r="B1677" s="3" t="s">
        <v>2117</v>
      </c>
      <c r="C1677" s="3" t="s">
        <v>1986</v>
      </c>
      <c r="D1677" s="3" t="s">
        <v>1</v>
      </c>
      <c r="E1677" s="3" t="s">
        <v>2118</v>
      </c>
      <c r="F1677" s="24">
        <f>('ICT-BD'!I1042)</f>
        <v>12.693207725923974</v>
      </c>
      <c r="G1677" s="24" t="str">
        <f>('ICT-BD'!J1042)</f>
        <v>Algo Frío</v>
      </c>
      <c r="H1677" s="24">
        <f t="shared" si="130"/>
        <v>30.036740448368754</v>
      </c>
      <c r="I1677" s="72">
        <f>('ICA-BD'!L1042)</f>
        <v>64.75</v>
      </c>
      <c r="J1677" s="72" t="str">
        <f>('ICA-BD'!M1042)</f>
        <v>Aceptable</v>
      </c>
      <c r="K1677" s="72">
        <f t="shared" si="131"/>
        <v>71.3</v>
      </c>
      <c r="L1677" s="133">
        <f>('IRA-BD'!G1042)</f>
        <v>31</v>
      </c>
      <c r="M1677" s="36" t="str">
        <f>('IRA-BD'!H1042)</f>
        <v>Aceptable</v>
      </c>
      <c r="N1677" s="133">
        <f t="shared" si="132"/>
        <v>31</v>
      </c>
      <c r="O1677" s="80">
        <f t="shared" si="133"/>
        <v>44.112246816122912</v>
      </c>
      <c r="P1677" s="81" t="str">
        <f t="shared" si="134"/>
        <v>Moderado</v>
      </c>
      <c r="Q1677" s="11">
        <v>8</v>
      </c>
      <c r="R1677" s="11" t="s">
        <v>5992</v>
      </c>
      <c r="S1677" s="11">
        <v>3</v>
      </c>
      <c r="T1677" s="11">
        <v>-74.126867700000005</v>
      </c>
      <c r="U1677" s="12">
        <v>4.6315294920000003</v>
      </c>
    </row>
    <row r="1678" spans="1:21" x14ac:dyDescent="0.25">
      <c r="A1678" s="10">
        <v>1044</v>
      </c>
      <c r="B1678" s="3" t="s">
        <v>2122</v>
      </c>
      <c r="C1678" s="3" t="s">
        <v>1986</v>
      </c>
      <c r="D1678" s="3" t="s">
        <v>1</v>
      </c>
      <c r="E1678" s="3" t="s">
        <v>2123</v>
      </c>
      <c r="F1678" s="24">
        <f>('ICT-BD'!I1045)</f>
        <v>12.693207725923974</v>
      </c>
      <c r="G1678" s="24" t="str">
        <f>('ICT-BD'!J1045)</f>
        <v>Algo Frío</v>
      </c>
      <c r="H1678" s="24">
        <f t="shared" si="130"/>
        <v>30.036740448368754</v>
      </c>
      <c r="I1678" s="72">
        <f>('ICA-BD'!L1045)</f>
        <v>64.75</v>
      </c>
      <c r="J1678" s="72" t="str">
        <f>('ICA-BD'!M1045)</f>
        <v>Aceptable</v>
      </c>
      <c r="K1678" s="72">
        <f t="shared" si="131"/>
        <v>71.3</v>
      </c>
      <c r="L1678" s="133">
        <f>('IRA-BD'!G1045)</f>
        <v>31</v>
      </c>
      <c r="M1678" s="36" t="str">
        <f>('IRA-BD'!H1045)</f>
        <v>Aceptable</v>
      </c>
      <c r="N1678" s="133">
        <f t="shared" si="132"/>
        <v>31</v>
      </c>
      <c r="O1678" s="80">
        <f t="shared" si="133"/>
        <v>44.112246816122912</v>
      </c>
      <c r="P1678" s="81" t="str">
        <f t="shared" si="134"/>
        <v>Moderado</v>
      </c>
      <c r="Q1678" s="11">
        <v>8</v>
      </c>
      <c r="R1678" s="11" t="s">
        <v>5992</v>
      </c>
      <c r="S1678" s="11">
        <v>3</v>
      </c>
      <c r="T1678" s="11">
        <v>-74.125637909999995</v>
      </c>
      <c r="U1678" s="12">
        <v>4.6358755739999999</v>
      </c>
    </row>
    <row r="1679" spans="1:21" x14ac:dyDescent="0.25">
      <c r="A1679" s="10">
        <v>1586</v>
      </c>
      <c r="B1679" s="3" t="s">
        <v>3048</v>
      </c>
      <c r="C1679" s="3" t="s">
        <v>3044</v>
      </c>
      <c r="D1679" s="3" t="s">
        <v>1</v>
      </c>
      <c r="E1679" s="3" t="s">
        <v>3049</v>
      </c>
      <c r="F1679" s="24">
        <f>('ICT-BD'!I1587)</f>
        <v>13.253548533124645</v>
      </c>
      <c r="G1679" s="24" t="str">
        <f>('ICT-BD'!J1587)</f>
        <v xml:space="preserve">Frío </v>
      </c>
      <c r="H1679" s="24">
        <f t="shared" si="130"/>
        <v>23.9796245641494</v>
      </c>
      <c r="I1679" s="72">
        <f>('ICA-BD'!L1587)</f>
        <v>54.092592592592595</v>
      </c>
      <c r="J1679" s="72" t="str">
        <f>('ICA-BD'!M1587)</f>
        <v>Aceptable</v>
      </c>
      <c r="K1679" s="72">
        <f t="shared" si="131"/>
        <v>77.268148148148143</v>
      </c>
      <c r="L1679" s="133">
        <f>('IRA-BD'!G1587)</f>
        <v>31</v>
      </c>
      <c r="M1679" s="36" t="str">
        <f>('IRA-BD'!H1587)</f>
        <v>Aceptable</v>
      </c>
      <c r="N1679" s="133">
        <f t="shared" si="132"/>
        <v>31</v>
      </c>
      <c r="O1679" s="80">
        <f t="shared" si="133"/>
        <v>44.082590904099185</v>
      </c>
      <c r="P1679" s="81" t="str">
        <f t="shared" si="134"/>
        <v>Moderado</v>
      </c>
      <c r="Q1679" s="11">
        <v>10</v>
      </c>
      <c r="R1679" s="11" t="s">
        <v>169</v>
      </c>
      <c r="S1679" s="11">
        <v>4</v>
      </c>
      <c r="T1679" s="11">
        <v>-74.10727421</v>
      </c>
      <c r="U1679" s="12">
        <v>4.6737681230000003</v>
      </c>
    </row>
    <row r="1680" spans="1:21" x14ac:dyDescent="0.25">
      <c r="A1680" s="10">
        <v>1591</v>
      </c>
      <c r="B1680" s="3" t="s">
        <v>3057</v>
      </c>
      <c r="C1680" s="3" t="s">
        <v>3044</v>
      </c>
      <c r="D1680" s="3" t="s">
        <v>1</v>
      </c>
      <c r="E1680" s="3" t="s">
        <v>3058</v>
      </c>
      <c r="F1680" s="24">
        <f>('ICT-BD'!I1592)</f>
        <v>13.253548533124645</v>
      </c>
      <c r="G1680" s="24" t="str">
        <f>('ICT-BD'!J1592)</f>
        <v xml:space="preserve">Frío </v>
      </c>
      <c r="H1680" s="24">
        <f t="shared" si="130"/>
        <v>23.9796245641494</v>
      </c>
      <c r="I1680" s="72">
        <f>('ICA-BD'!L1592)</f>
        <v>54.092592592592595</v>
      </c>
      <c r="J1680" s="72" t="str">
        <f>('ICA-BD'!M1592)</f>
        <v>Aceptable</v>
      </c>
      <c r="K1680" s="72">
        <f t="shared" si="131"/>
        <v>77.268148148148143</v>
      </c>
      <c r="L1680" s="133">
        <f>('IRA-BD'!G1592)</f>
        <v>31</v>
      </c>
      <c r="M1680" s="36" t="str">
        <f>('IRA-BD'!H1592)</f>
        <v>Aceptable</v>
      </c>
      <c r="N1680" s="133">
        <f t="shared" si="132"/>
        <v>31</v>
      </c>
      <c r="O1680" s="80">
        <f t="shared" si="133"/>
        <v>44.082590904099185</v>
      </c>
      <c r="P1680" s="81" t="str">
        <f t="shared" si="134"/>
        <v>Moderado</v>
      </c>
      <c r="Q1680" s="11">
        <v>10</v>
      </c>
      <c r="R1680" s="11" t="s">
        <v>169</v>
      </c>
      <c r="S1680" s="11">
        <v>4</v>
      </c>
      <c r="T1680" s="11">
        <v>-74.109705270000006</v>
      </c>
      <c r="U1680" s="12">
        <v>4.6716760710000003</v>
      </c>
    </row>
    <row r="1681" spans="1:21" x14ac:dyDescent="0.25">
      <c r="A1681" s="10">
        <v>1595</v>
      </c>
      <c r="B1681" s="3" t="s">
        <v>3064</v>
      </c>
      <c r="C1681" s="3" t="s">
        <v>3044</v>
      </c>
      <c r="D1681" s="3" t="s">
        <v>1</v>
      </c>
      <c r="E1681" s="3" t="s">
        <v>3056</v>
      </c>
      <c r="F1681" s="24">
        <f>('ICT-BD'!I1596)</f>
        <v>13.253548533124645</v>
      </c>
      <c r="G1681" s="24" t="str">
        <f>('ICT-BD'!J1596)</f>
        <v xml:space="preserve">Frío </v>
      </c>
      <c r="H1681" s="24">
        <f t="shared" si="130"/>
        <v>23.9796245641494</v>
      </c>
      <c r="I1681" s="72">
        <f>('ICA-BD'!L1596)</f>
        <v>54.092592592592595</v>
      </c>
      <c r="J1681" s="72" t="str">
        <f>('ICA-BD'!M1596)</f>
        <v>Aceptable</v>
      </c>
      <c r="K1681" s="72">
        <f t="shared" si="131"/>
        <v>77.268148148148143</v>
      </c>
      <c r="L1681" s="133">
        <f>('IRA-BD'!G1596)</f>
        <v>31</v>
      </c>
      <c r="M1681" s="36" t="str">
        <f>('IRA-BD'!H1596)</f>
        <v>Aceptable</v>
      </c>
      <c r="N1681" s="133">
        <f t="shared" si="132"/>
        <v>31</v>
      </c>
      <c r="O1681" s="80">
        <f t="shared" si="133"/>
        <v>44.082590904099185</v>
      </c>
      <c r="P1681" s="81" t="str">
        <f t="shared" si="134"/>
        <v>Moderado</v>
      </c>
      <c r="Q1681" s="11">
        <v>10</v>
      </c>
      <c r="R1681" s="11" t="s">
        <v>169</v>
      </c>
      <c r="S1681" s="11">
        <v>4</v>
      </c>
      <c r="T1681" s="11">
        <v>-74.110742950000002</v>
      </c>
      <c r="U1681" s="12">
        <v>4.6694830239999998</v>
      </c>
    </row>
    <row r="1682" spans="1:21" x14ac:dyDescent="0.25">
      <c r="A1682" s="10">
        <v>1605</v>
      </c>
      <c r="B1682" s="3" t="s">
        <v>3077</v>
      </c>
      <c r="C1682" s="3" t="s">
        <v>3044</v>
      </c>
      <c r="D1682" s="3" t="s">
        <v>1</v>
      </c>
      <c r="E1682" s="3" t="s">
        <v>3049</v>
      </c>
      <c r="F1682" s="24">
        <f>('ICT-BD'!I1606)</f>
        <v>13.253548533124645</v>
      </c>
      <c r="G1682" s="24" t="str">
        <f>('ICT-BD'!J1606)</f>
        <v xml:space="preserve">Frío </v>
      </c>
      <c r="H1682" s="24">
        <f t="shared" si="130"/>
        <v>23.9796245641494</v>
      </c>
      <c r="I1682" s="72">
        <f>('ICA-BD'!L1606)</f>
        <v>54.092592592592595</v>
      </c>
      <c r="J1682" s="72" t="str">
        <f>('ICA-BD'!M1606)</f>
        <v>Aceptable</v>
      </c>
      <c r="K1682" s="72">
        <f t="shared" si="131"/>
        <v>77.268148148148143</v>
      </c>
      <c r="L1682" s="133">
        <f>('IRA-BD'!G1606)</f>
        <v>31</v>
      </c>
      <c r="M1682" s="36" t="str">
        <f>('IRA-BD'!H1606)</f>
        <v>Aceptable</v>
      </c>
      <c r="N1682" s="133">
        <f t="shared" si="132"/>
        <v>31</v>
      </c>
      <c r="O1682" s="80">
        <f t="shared" si="133"/>
        <v>44.082590904099185</v>
      </c>
      <c r="P1682" s="81" t="str">
        <f t="shared" si="134"/>
        <v>Moderado</v>
      </c>
      <c r="Q1682" s="11">
        <v>10</v>
      </c>
      <c r="R1682" s="11" t="s">
        <v>169</v>
      </c>
      <c r="S1682" s="11">
        <v>4</v>
      </c>
      <c r="T1682" s="11">
        <v>-74.105643999999998</v>
      </c>
      <c r="U1682" s="12">
        <v>4.6738552799999997</v>
      </c>
    </row>
    <row r="1683" spans="1:21" x14ac:dyDescent="0.25">
      <c r="A1683" s="10">
        <v>1616</v>
      </c>
      <c r="B1683" s="3" t="s">
        <v>3095</v>
      </c>
      <c r="C1683" s="3" t="s">
        <v>3044</v>
      </c>
      <c r="D1683" s="3" t="s">
        <v>1</v>
      </c>
      <c r="E1683" s="3" t="s">
        <v>3096</v>
      </c>
      <c r="F1683" s="24">
        <f>('ICT-BD'!I1617)</f>
        <v>13.253548533124645</v>
      </c>
      <c r="G1683" s="24" t="str">
        <f>('ICT-BD'!J1617)</f>
        <v xml:space="preserve">Frío </v>
      </c>
      <c r="H1683" s="24">
        <f t="shared" si="130"/>
        <v>23.9796245641494</v>
      </c>
      <c r="I1683" s="72">
        <f>('ICA-BD'!L1617)</f>
        <v>54.092592592592595</v>
      </c>
      <c r="J1683" s="72" t="str">
        <f>('ICA-BD'!M1617)</f>
        <v>Aceptable</v>
      </c>
      <c r="K1683" s="72">
        <f t="shared" si="131"/>
        <v>77.268148148148143</v>
      </c>
      <c r="L1683" s="133">
        <f>('IRA-BD'!G1617)</f>
        <v>31</v>
      </c>
      <c r="M1683" s="36" t="str">
        <f>('IRA-BD'!H1617)</f>
        <v>Aceptable</v>
      </c>
      <c r="N1683" s="133">
        <f t="shared" si="132"/>
        <v>31</v>
      </c>
      <c r="O1683" s="80">
        <f t="shared" si="133"/>
        <v>44.082590904099185</v>
      </c>
      <c r="P1683" s="81" t="str">
        <f t="shared" si="134"/>
        <v>Moderado</v>
      </c>
      <c r="Q1683" s="11">
        <v>10</v>
      </c>
      <c r="R1683" s="11" t="s">
        <v>168</v>
      </c>
      <c r="S1683" s="11">
        <v>3</v>
      </c>
      <c r="T1683" s="11">
        <v>-74.104119519999998</v>
      </c>
      <c r="U1683" s="12">
        <v>4.675494606</v>
      </c>
    </row>
    <row r="1684" spans="1:21" x14ac:dyDescent="0.25">
      <c r="A1684" s="10">
        <v>4</v>
      </c>
      <c r="B1684" s="3" t="s">
        <v>631</v>
      </c>
      <c r="C1684" s="3" t="s">
        <v>625</v>
      </c>
      <c r="D1684" s="3" t="s">
        <v>1</v>
      </c>
      <c r="E1684" s="3" t="s">
        <v>632</v>
      </c>
      <c r="F1684" s="24">
        <f>('ICT-BD'!I5)</f>
        <v>12.787110239631197</v>
      </c>
      <c r="G1684" s="24" t="str">
        <f>('ICT-BD'!J5)</f>
        <v>Algo Frío</v>
      </c>
      <c r="H1684" s="24">
        <f t="shared" si="130"/>
        <v>28.801181057484246</v>
      </c>
      <c r="I1684" s="72">
        <f>('ICA-BD'!L5)</f>
        <v>62.75</v>
      </c>
      <c r="J1684" s="72" t="str">
        <f>('ICA-BD'!M5)</f>
        <v>Aceptable</v>
      </c>
      <c r="K1684" s="72">
        <f t="shared" si="131"/>
        <v>72.42</v>
      </c>
      <c r="L1684" s="133">
        <f>('IRA-BD'!G5)</f>
        <v>31</v>
      </c>
      <c r="M1684" s="36" t="str">
        <f>('IRA-BD'!H5)</f>
        <v>Aceptable</v>
      </c>
      <c r="N1684" s="133">
        <f t="shared" si="132"/>
        <v>31</v>
      </c>
      <c r="O1684" s="80">
        <f t="shared" si="133"/>
        <v>44.073727019161417</v>
      </c>
      <c r="P1684" s="81" t="str">
        <f t="shared" si="134"/>
        <v>Moderado</v>
      </c>
      <c r="Q1684" s="11">
        <v>1</v>
      </c>
      <c r="R1684" s="11" t="s">
        <v>164</v>
      </c>
      <c r="S1684" s="11">
        <v>6</v>
      </c>
      <c r="T1684" s="11">
        <v>-74.042860809999993</v>
      </c>
      <c r="U1684" s="12">
        <v>4.6931525900000004</v>
      </c>
    </row>
    <row r="1685" spans="1:21" x14ac:dyDescent="0.25">
      <c r="A1685" s="10">
        <v>5</v>
      </c>
      <c r="B1685" s="3" t="s">
        <v>633</v>
      </c>
      <c r="C1685" s="3" t="s">
        <v>625</v>
      </c>
      <c r="D1685" s="3" t="s">
        <v>1</v>
      </c>
      <c r="E1685" s="3" t="s">
        <v>634</v>
      </c>
      <c r="F1685" s="24">
        <f>('ICT-BD'!I6)</f>
        <v>12.787110239631197</v>
      </c>
      <c r="G1685" s="24" t="str">
        <f>('ICT-BD'!J6)</f>
        <v>Algo Frío</v>
      </c>
      <c r="H1685" s="24">
        <f t="shared" si="130"/>
        <v>28.801181057484246</v>
      </c>
      <c r="I1685" s="72">
        <f>('ICA-BD'!L6)</f>
        <v>62.75</v>
      </c>
      <c r="J1685" s="72" t="str">
        <f>('ICA-BD'!M6)</f>
        <v>Aceptable</v>
      </c>
      <c r="K1685" s="72">
        <f t="shared" si="131"/>
        <v>72.42</v>
      </c>
      <c r="L1685" s="133">
        <f>('IRA-BD'!G6)</f>
        <v>31</v>
      </c>
      <c r="M1685" s="36" t="str">
        <f>('IRA-BD'!H6)</f>
        <v>Aceptable</v>
      </c>
      <c r="N1685" s="133">
        <f t="shared" si="132"/>
        <v>31</v>
      </c>
      <c r="O1685" s="80">
        <f t="shared" si="133"/>
        <v>44.073727019161417</v>
      </c>
      <c r="P1685" s="81" t="str">
        <f t="shared" si="134"/>
        <v>Moderado</v>
      </c>
      <c r="Q1685" s="11">
        <v>1</v>
      </c>
      <c r="R1685" s="11" t="s">
        <v>164</v>
      </c>
      <c r="S1685" s="11">
        <v>6</v>
      </c>
      <c r="T1685" s="11">
        <v>-74.047830579999996</v>
      </c>
      <c r="U1685" s="12">
        <v>4.6933036440000002</v>
      </c>
    </row>
    <row r="1686" spans="1:21" x14ac:dyDescent="0.25">
      <c r="A1686" s="10">
        <v>6</v>
      </c>
      <c r="B1686" s="3" t="s">
        <v>635</v>
      </c>
      <c r="C1686" s="3" t="s">
        <v>625</v>
      </c>
      <c r="D1686" s="3" t="s">
        <v>1</v>
      </c>
      <c r="E1686" s="3" t="s">
        <v>628</v>
      </c>
      <c r="F1686" s="24">
        <f>('ICT-BD'!I7)</f>
        <v>12.787110239631197</v>
      </c>
      <c r="G1686" s="24" t="str">
        <f>('ICT-BD'!J7)</f>
        <v>Algo Frío</v>
      </c>
      <c r="H1686" s="24">
        <f t="shared" si="130"/>
        <v>28.801181057484246</v>
      </c>
      <c r="I1686" s="72">
        <f>('ICA-BD'!L7)</f>
        <v>62.75</v>
      </c>
      <c r="J1686" s="72" t="str">
        <f>('ICA-BD'!M7)</f>
        <v>Aceptable</v>
      </c>
      <c r="K1686" s="72">
        <f t="shared" si="131"/>
        <v>72.42</v>
      </c>
      <c r="L1686" s="133">
        <f>('IRA-BD'!G7)</f>
        <v>31</v>
      </c>
      <c r="M1686" s="36" t="str">
        <f>('IRA-BD'!H7)</f>
        <v>Aceptable</v>
      </c>
      <c r="N1686" s="133">
        <f t="shared" si="132"/>
        <v>31</v>
      </c>
      <c r="O1686" s="80">
        <f t="shared" si="133"/>
        <v>44.073727019161417</v>
      </c>
      <c r="P1686" s="81" t="str">
        <f t="shared" si="134"/>
        <v>Moderado</v>
      </c>
      <c r="Q1686" s="11">
        <v>1</v>
      </c>
      <c r="R1686" s="11" t="s">
        <v>164</v>
      </c>
      <c r="S1686" s="11">
        <v>6</v>
      </c>
      <c r="T1686" s="11">
        <v>-74.049965279999995</v>
      </c>
      <c r="U1686" s="12">
        <v>4.6907462439999996</v>
      </c>
    </row>
    <row r="1687" spans="1:21" x14ac:dyDescent="0.25">
      <c r="A1687" s="10">
        <v>7</v>
      </c>
      <c r="B1687" s="3" t="s">
        <v>636</v>
      </c>
      <c r="C1687" s="3" t="s">
        <v>625</v>
      </c>
      <c r="D1687" s="3" t="s">
        <v>1</v>
      </c>
      <c r="E1687" s="3" t="s">
        <v>637</v>
      </c>
      <c r="F1687" s="24">
        <f>('ICT-BD'!I8)</f>
        <v>12.787110239631197</v>
      </c>
      <c r="G1687" s="24" t="str">
        <f>('ICT-BD'!J8)</f>
        <v>Algo Frío</v>
      </c>
      <c r="H1687" s="24">
        <f t="shared" si="130"/>
        <v>28.801181057484246</v>
      </c>
      <c r="I1687" s="72">
        <f>('ICA-BD'!L8)</f>
        <v>62.75</v>
      </c>
      <c r="J1687" s="72" t="str">
        <f>('ICA-BD'!M8)</f>
        <v>Aceptable</v>
      </c>
      <c r="K1687" s="72">
        <f t="shared" si="131"/>
        <v>72.42</v>
      </c>
      <c r="L1687" s="133">
        <f>('IRA-BD'!G8)</f>
        <v>31</v>
      </c>
      <c r="M1687" s="36" t="str">
        <f>('IRA-BD'!H8)</f>
        <v>Aceptable</v>
      </c>
      <c r="N1687" s="133">
        <f t="shared" si="132"/>
        <v>31</v>
      </c>
      <c r="O1687" s="80">
        <f t="shared" si="133"/>
        <v>44.073727019161417</v>
      </c>
      <c r="P1687" s="81" t="str">
        <f t="shared" si="134"/>
        <v>Moderado</v>
      </c>
      <c r="Q1687" s="11">
        <v>1</v>
      </c>
      <c r="R1687" s="11" t="s">
        <v>164</v>
      </c>
      <c r="S1687" s="11">
        <v>6</v>
      </c>
      <c r="T1687" s="11">
        <v>-74.047237089999996</v>
      </c>
      <c r="U1687" s="12">
        <v>4.6904380950000002</v>
      </c>
    </row>
    <row r="1688" spans="1:21" x14ac:dyDescent="0.25">
      <c r="A1688" s="10">
        <v>1147</v>
      </c>
      <c r="B1688" s="3" t="s">
        <v>2292</v>
      </c>
      <c r="C1688" s="3" t="s">
        <v>1986</v>
      </c>
      <c r="D1688" s="3" t="s">
        <v>1</v>
      </c>
      <c r="E1688" s="3" t="s">
        <v>2290</v>
      </c>
      <c r="F1688" s="24">
        <f>('ICT-BD'!I1148)</f>
        <v>11.802498687207938</v>
      </c>
      <c r="G1688" s="24" t="str">
        <f>('ICT-BD'!J1148)</f>
        <v>Algo Frío</v>
      </c>
      <c r="H1688" s="24">
        <f t="shared" si="130"/>
        <v>41.756596220948168</v>
      </c>
      <c r="I1688" s="72">
        <f>('ICA-BD'!L1148)</f>
        <v>62.75</v>
      </c>
      <c r="J1688" s="72" t="str">
        <f>('ICA-BD'!M1148)</f>
        <v>Aceptable</v>
      </c>
      <c r="K1688" s="72">
        <f t="shared" si="131"/>
        <v>72.42</v>
      </c>
      <c r="L1688" s="133">
        <f>('IRA-BD'!G1148)</f>
        <v>18</v>
      </c>
      <c r="M1688" s="36" t="str">
        <f>('IRA-BD'!H1148)</f>
        <v>Regular</v>
      </c>
      <c r="N1688" s="133">
        <f t="shared" si="132"/>
        <v>18</v>
      </c>
      <c r="O1688" s="80">
        <f t="shared" si="133"/>
        <v>44.058865406982726</v>
      </c>
      <c r="P1688" s="81" t="str">
        <f t="shared" si="134"/>
        <v>Moderado</v>
      </c>
      <c r="Q1688" s="11">
        <v>8</v>
      </c>
      <c r="R1688" s="11" t="s">
        <v>5992</v>
      </c>
      <c r="S1688" s="11">
        <v>3</v>
      </c>
      <c r="T1688" s="11">
        <v>-74.136491109999994</v>
      </c>
      <c r="U1688" s="12">
        <v>4.6455784400000004</v>
      </c>
    </row>
    <row r="1689" spans="1:21" x14ac:dyDescent="0.25">
      <c r="A1689" s="10">
        <v>1153</v>
      </c>
      <c r="B1689" s="3" t="s">
        <v>2303</v>
      </c>
      <c r="C1689" s="3" t="s">
        <v>1986</v>
      </c>
      <c r="D1689" s="3" t="s">
        <v>1</v>
      </c>
      <c r="E1689" s="3" t="s">
        <v>2300</v>
      </c>
      <c r="F1689" s="24">
        <f>('ICT-BD'!I1154)</f>
        <v>11.802498687207938</v>
      </c>
      <c r="G1689" s="24" t="str">
        <f>('ICT-BD'!J1154)</f>
        <v>Algo Frío</v>
      </c>
      <c r="H1689" s="24">
        <f t="shared" si="130"/>
        <v>41.756596220948168</v>
      </c>
      <c r="I1689" s="72">
        <f>('ICA-BD'!L1154)</f>
        <v>62.75</v>
      </c>
      <c r="J1689" s="72" t="str">
        <f>('ICA-BD'!M1154)</f>
        <v>Aceptable</v>
      </c>
      <c r="K1689" s="72">
        <f t="shared" si="131"/>
        <v>72.42</v>
      </c>
      <c r="L1689" s="133">
        <f>('IRA-BD'!G1154)</f>
        <v>18</v>
      </c>
      <c r="M1689" s="36" t="str">
        <f>('IRA-BD'!H1154)</f>
        <v>Regular</v>
      </c>
      <c r="N1689" s="133">
        <f t="shared" si="132"/>
        <v>18</v>
      </c>
      <c r="O1689" s="80">
        <f t="shared" si="133"/>
        <v>44.058865406982726</v>
      </c>
      <c r="P1689" s="81" t="str">
        <f t="shared" si="134"/>
        <v>Moderado</v>
      </c>
      <c r="Q1689" s="11">
        <v>8</v>
      </c>
      <c r="R1689" s="11" t="s">
        <v>5992</v>
      </c>
      <c r="S1689" s="11">
        <v>3</v>
      </c>
      <c r="T1689" s="11">
        <v>-74.137954660000005</v>
      </c>
      <c r="U1689" s="12">
        <v>4.6432301640000002</v>
      </c>
    </row>
    <row r="1690" spans="1:21" x14ac:dyDescent="0.25">
      <c r="A1690" s="10">
        <v>1172</v>
      </c>
      <c r="B1690" s="3" t="s">
        <v>2338</v>
      </c>
      <c r="C1690" s="3" t="s">
        <v>1986</v>
      </c>
      <c r="D1690" s="3" t="s">
        <v>1</v>
      </c>
      <c r="E1690" s="3" t="s">
        <v>2300</v>
      </c>
      <c r="F1690" s="24">
        <f>('ICT-BD'!I1173)</f>
        <v>11.802498687207938</v>
      </c>
      <c r="G1690" s="24" t="str">
        <f>('ICT-BD'!J1173)</f>
        <v>Algo Frío</v>
      </c>
      <c r="H1690" s="24">
        <f t="shared" si="130"/>
        <v>41.756596220948168</v>
      </c>
      <c r="I1690" s="72">
        <f>('ICA-BD'!L1173)</f>
        <v>62.75</v>
      </c>
      <c r="J1690" s="72" t="str">
        <f>('ICA-BD'!M1173)</f>
        <v>Aceptable</v>
      </c>
      <c r="K1690" s="72">
        <f t="shared" si="131"/>
        <v>72.42</v>
      </c>
      <c r="L1690" s="133">
        <f>('IRA-BD'!G1173)</f>
        <v>18</v>
      </c>
      <c r="M1690" s="36" t="str">
        <f>('IRA-BD'!H1173)</f>
        <v>Regular</v>
      </c>
      <c r="N1690" s="133">
        <f t="shared" si="132"/>
        <v>18</v>
      </c>
      <c r="O1690" s="80">
        <f t="shared" si="133"/>
        <v>44.058865406982726</v>
      </c>
      <c r="P1690" s="81" t="str">
        <f t="shared" si="134"/>
        <v>Moderado</v>
      </c>
      <c r="Q1690" s="11">
        <v>8</v>
      </c>
      <c r="R1690" s="11" t="s">
        <v>5992</v>
      </c>
      <c r="S1690" s="11">
        <v>3</v>
      </c>
      <c r="T1690" s="11">
        <v>-74.134461549999997</v>
      </c>
      <c r="U1690" s="12">
        <v>4.6436354340000001</v>
      </c>
    </row>
    <row r="1691" spans="1:21" x14ac:dyDescent="0.25">
      <c r="A1691" s="10">
        <v>1306</v>
      </c>
      <c r="B1691" s="3" t="s">
        <v>2557</v>
      </c>
      <c r="C1691" s="3" t="s">
        <v>1986</v>
      </c>
      <c r="D1691" s="3" t="s">
        <v>1</v>
      </c>
      <c r="E1691" s="3" t="s">
        <v>2558</v>
      </c>
      <c r="F1691" s="24">
        <f>('ICT-BD'!I1307)</f>
        <v>11.802498687207938</v>
      </c>
      <c r="G1691" s="24" t="str">
        <f>('ICT-BD'!J1307)</f>
        <v>Algo Frío</v>
      </c>
      <c r="H1691" s="24">
        <f t="shared" si="130"/>
        <v>41.756596220948168</v>
      </c>
      <c r="I1691" s="72">
        <f>('ICA-BD'!L1307)</f>
        <v>62.75</v>
      </c>
      <c r="J1691" s="72" t="str">
        <f>('ICA-BD'!M1307)</f>
        <v>Aceptable</v>
      </c>
      <c r="K1691" s="72">
        <f t="shared" si="131"/>
        <v>72.42</v>
      </c>
      <c r="L1691" s="133">
        <f>('IRA-BD'!G1307)</f>
        <v>18</v>
      </c>
      <c r="M1691" s="36" t="str">
        <f>('IRA-BD'!H1307)</f>
        <v>Regular</v>
      </c>
      <c r="N1691" s="133">
        <f t="shared" si="132"/>
        <v>18</v>
      </c>
      <c r="O1691" s="80">
        <f t="shared" si="133"/>
        <v>44.058865406982726</v>
      </c>
      <c r="P1691" s="81" t="str">
        <f t="shared" si="134"/>
        <v>Moderado</v>
      </c>
      <c r="Q1691" s="11">
        <v>8</v>
      </c>
      <c r="R1691" s="11" t="s">
        <v>5991</v>
      </c>
      <c r="S1691" s="11">
        <v>2</v>
      </c>
      <c r="T1691" s="11">
        <v>-74.179936839999996</v>
      </c>
      <c r="U1691" s="12">
        <v>4.612564237</v>
      </c>
    </row>
    <row r="1692" spans="1:21" x14ac:dyDescent="0.25">
      <c r="A1692" s="10">
        <v>1363</v>
      </c>
      <c r="B1692" s="3" t="s">
        <v>2650</v>
      </c>
      <c r="C1692" s="3" t="s">
        <v>1986</v>
      </c>
      <c r="D1692" s="3" t="s">
        <v>1</v>
      </c>
      <c r="E1692" s="3" t="s">
        <v>2294</v>
      </c>
      <c r="F1692" s="24">
        <f>('ICT-BD'!I1364)</f>
        <v>11.802498687207938</v>
      </c>
      <c r="G1692" s="24" t="str">
        <f>('ICT-BD'!J1364)</f>
        <v>Algo Frío</v>
      </c>
      <c r="H1692" s="24">
        <f t="shared" si="130"/>
        <v>41.756596220948168</v>
      </c>
      <c r="I1692" s="72">
        <f>('ICA-BD'!L1364)</f>
        <v>62.75</v>
      </c>
      <c r="J1692" s="72" t="str">
        <f>('ICA-BD'!M1364)</f>
        <v>Aceptable</v>
      </c>
      <c r="K1692" s="72">
        <f t="shared" si="131"/>
        <v>72.42</v>
      </c>
      <c r="L1692" s="133">
        <f>('IRA-BD'!G1364)</f>
        <v>18</v>
      </c>
      <c r="M1692" s="36" t="str">
        <f>('IRA-BD'!H1364)</f>
        <v>Regular</v>
      </c>
      <c r="N1692" s="133">
        <f t="shared" si="132"/>
        <v>18</v>
      </c>
      <c r="O1692" s="80">
        <f t="shared" si="133"/>
        <v>44.058865406982726</v>
      </c>
      <c r="P1692" s="81" t="str">
        <f t="shared" si="134"/>
        <v>Moderado</v>
      </c>
      <c r="Q1692" s="11">
        <v>8</v>
      </c>
      <c r="R1692" s="11" t="s">
        <v>5992</v>
      </c>
      <c r="S1692" s="11">
        <v>3</v>
      </c>
      <c r="T1692" s="11">
        <v>-74.133486110000007</v>
      </c>
      <c r="U1692" s="12">
        <v>4.6506890780000001</v>
      </c>
    </row>
    <row r="1693" spans="1:21" x14ac:dyDescent="0.25">
      <c r="A1693" s="10">
        <v>1449</v>
      </c>
      <c r="B1693" s="3" t="s">
        <v>2804</v>
      </c>
      <c r="C1693" s="3" t="s">
        <v>2659</v>
      </c>
      <c r="D1693" s="3" t="s">
        <v>1</v>
      </c>
      <c r="E1693" s="3" t="s">
        <v>2805</v>
      </c>
      <c r="F1693" s="24">
        <f>('ICT-BD'!I1450)</f>
        <v>12.879998687207939</v>
      </c>
      <c r="G1693" s="24" t="str">
        <f>('ICT-BD'!J1450)</f>
        <v>Algo Frío</v>
      </c>
      <c r="H1693" s="24">
        <f t="shared" si="130"/>
        <v>27.578964642000798</v>
      </c>
      <c r="I1693" s="72">
        <f>('ICA-BD'!L1450)</f>
        <v>60.870370370370367</v>
      </c>
      <c r="J1693" s="72" t="str">
        <f>('ICA-BD'!M1450)</f>
        <v>Aceptable</v>
      </c>
      <c r="K1693" s="72">
        <f t="shared" si="131"/>
        <v>73.472592592592591</v>
      </c>
      <c r="L1693" s="133">
        <f>('IRA-BD'!G1450)</f>
        <v>31</v>
      </c>
      <c r="M1693" s="36" t="str">
        <f>('IRA-BD'!H1450)</f>
        <v>Aceptable</v>
      </c>
      <c r="N1693" s="133">
        <f t="shared" si="132"/>
        <v>31</v>
      </c>
      <c r="O1693" s="80">
        <f t="shared" si="133"/>
        <v>44.017185744864463</v>
      </c>
      <c r="P1693" s="81" t="str">
        <f t="shared" si="134"/>
        <v>Moderado</v>
      </c>
      <c r="Q1693" s="11">
        <v>9</v>
      </c>
      <c r="R1693" s="11" t="s">
        <v>169</v>
      </c>
      <c r="S1693" s="11">
        <v>4</v>
      </c>
      <c r="T1693" s="11">
        <v>-74.138039050000003</v>
      </c>
      <c r="U1693" s="12">
        <v>4.6627165479999997</v>
      </c>
    </row>
    <row r="1694" spans="1:21" x14ac:dyDescent="0.25">
      <c r="A1694" s="10">
        <v>1455</v>
      </c>
      <c r="B1694" s="3" t="s">
        <v>2816</v>
      </c>
      <c r="C1694" s="3" t="s">
        <v>2659</v>
      </c>
      <c r="D1694" s="3" t="s">
        <v>1</v>
      </c>
      <c r="E1694" s="3" t="s">
        <v>2817</v>
      </c>
      <c r="F1694" s="24">
        <f>('ICT-BD'!I1456)</f>
        <v>12.879998687207939</v>
      </c>
      <c r="G1694" s="24" t="str">
        <f>('ICT-BD'!J1456)</f>
        <v>Algo Frío</v>
      </c>
      <c r="H1694" s="24">
        <f t="shared" si="130"/>
        <v>27.578964642000798</v>
      </c>
      <c r="I1694" s="72">
        <f>('ICA-BD'!L1456)</f>
        <v>60.870370370370367</v>
      </c>
      <c r="J1694" s="72" t="str">
        <f>('ICA-BD'!M1456)</f>
        <v>Aceptable</v>
      </c>
      <c r="K1694" s="72">
        <f t="shared" si="131"/>
        <v>73.472592592592591</v>
      </c>
      <c r="L1694" s="133">
        <f>('IRA-BD'!G1456)</f>
        <v>31</v>
      </c>
      <c r="M1694" s="36" t="str">
        <f>('IRA-BD'!H1456)</f>
        <v>Aceptable</v>
      </c>
      <c r="N1694" s="133">
        <f t="shared" si="132"/>
        <v>31</v>
      </c>
      <c r="O1694" s="80">
        <f t="shared" si="133"/>
        <v>44.017185744864463</v>
      </c>
      <c r="P1694" s="81" t="str">
        <f t="shared" si="134"/>
        <v>Moderado</v>
      </c>
      <c r="Q1694" s="11">
        <v>9</v>
      </c>
      <c r="R1694" s="11" t="s">
        <v>169</v>
      </c>
      <c r="S1694" s="11">
        <v>4</v>
      </c>
      <c r="T1694" s="11">
        <v>-74.133299179999995</v>
      </c>
      <c r="U1694" s="12">
        <v>4.6630360949999998</v>
      </c>
    </row>
    <row r="1695" spans="1:21" x14ac:dyDescent="0.25">
      <c r="A1695" s="10">
        <v>1462</v>
      </c>
      <c r="B1695" s="3" t="s">
        <v>2830</v>
      </c>
      <c r="C1695" s="3" t="s">
        <v>2659</v>
      </c>
      <c r="D1695" s="3" t="s">
        <v>1</v>
      </c>
      <c r="E1695" s="3" t="s">
        <v>2831</v>
      </c>
      <c r="F1695" s="24">
        <f>('ICT-BD'!I1463)</f>
        <v>12.879998687207939</v>
      </c>
      <c r="G1695" s="24" t="str">
        <f>('ICT-BD'!J1463)</f>
        <v>Algo Frío</v>
      </c>
      <c r="H1695" s="24">
        <f t="shared" si="130"/>
        <v>27.578964642000798</v>
      </c>
      <c r="I1695" s="72">
        <f>('ICA-BD'!L1463)</f>
        <v>60.870370370370367</v>
      </c>
      <c r="J1695" s="72" t="str">
        <f>('ICA-BD'!M1463)</f>
        <v>Aceptable</v>
      </c>
      <c r="K1695" s="72">
        <f t="shared" si="131"/>
        <v>73.472592592592591</v>
      </c>
      <c r="L1695" s="133">
        <f>('IRA-BD'!G1463)</f>
        <v>31</v>
      </c>
      <c r="M1695" s="36" t="str">
        <f>('IRA-BD'!H1463)</f>
        <v>Aceptable</v>
      </c>
      <c r="N1695" s="133">
        <f t="shared" si="132"/>
        <v>31</v>
      </c>
      <c r="O1695" s="80">
        <f t="shared" si="133"/>
        <v>44.017185744864463</v>
      </c>
      <c r="P1695" s="81" t="str">
        <f t="shared" si="134"/>
        <v>Moderado</v>
      </c>
      <c r="Q1695" s="11">
        <v>9</v>
      </c>
      <c r="R1695" s="11" t="s">
        <v>169</v>
      </c>
      <c r="S1695" s="11">
        <v>4</v>
      </c>
      <c r="T1695" s="11">
        <v>-74.135877769999993</v>
      </c>
      <c r="U1695" s="12">
        <v>4.6610261900000003</v>
      </c>
    </row>
    <row r="1696" spans="1:21" x14ac:dyDescent="0.25">
      <c r="A1696" s="10">
        <v>1463</v>
      </c>
      <c r="B1696" s="3" t="s">
        <v>2832</v>
      </c>
      <c r="C1696" s="3" t="s">
        <v>2659</v>
      </c>
      <c r="D1696" s="3" t="s">
        <v>1</v>
      </c>
      <c r="E1696" s="3" t="s">
        <v>2833</v>
      </c>
      <c r="F1696" s="24">
        <f>('ICT-BD'!I1464)</f>
        <v>12.879998687207939</v>
      </c>
      <c r="G1696" s="24" t="str">
        <f>('ICT-BD'!J1464)</f>
        <v>Algo Frío</v>
      </c>
      <c r="H1696" s="24">
        <f t="shared" si="130"/>
        <v>27.578964642000798</v>
      </c>
      <c r="I1696" s="72">
        <f>('ICA-BD'!L1464)</f>
        <v>60.870370370370367</v>
      </c>
      <c r="J1696" s="72" t="str">
        <f>('ICA-BD'!M1464)</f>
        <v>Aceptable</v>
      </c>
      <c r="K1696" s="72">
        <f t="shared" si="131"/>
        <v>73.472592592592591</v>
      </c>
      <c r="L1696" s="133">
        <f>('IRA-BD'!G1464)</f>
        <v>31</v>
      </c>
      <c r="M1696" s="36" t="str">
        <f>('IRA-BD'!H1464)</f>
        <v>Aceptable</v>
      </c>
      <c r="N1696" s="133">
        <f t="shared" si="132"/>
        <v>31</v>
      </c>
      <c r="O1696" s="80">
        <f t="shared" si="133"/>
        <v>44.017185744864463</v>
      </c>
      <c r="P1696" s="81" t="str">
        <f t="shared" si="134"/>
        <v>Moderado</v>
      </c>
      <c r="Q1696" s="11">
        <v>9</v>
      </c>
      <c r="R1696" s="11" t="s">
        <v>169</v>
      </c>
      <c r="S1696" s="11">
        <v>4</v>
      </c>
      <c r="T1696" s="11">
        <v>-74.136606830000005</v>
      </c>
      <c r="U1696" s="12">
        <v>4.6613671319999996</v>
      </c>
    </row>
    <row r="1697" spans="1:21" x14ac:dyDescent="0.25">
      <c r="A1697" s="10">
        <v>1485</v>
      </c>
      <c r="B1697" s="3" t="s">
        <v>2871</v>
      </c>
      <c r="C1697" s="3" t="s">
        <v>2659</v>
      </c>
      <c r="D1697" s="3" t="s">
        <v>1</v>
      </c>
      <c r="E1697" s="3" t="s">
        <v>2872</v>
      </c>
      <c r="F1697" s="24">
        <f>('ICT-BD'!I1486)</f>
        <v>12.879998687207939</v>
      </c>
      <c r="G1697" s="24" t="str">
        <f>('ICT-BD'!J1486)</f>
        <v>Algo Frío</v>
      </c>
      <c r="H1697" s="24">
        <f t="shared" si="130"/>
        <v>27.578964642000798</v>
      </c>
      <c r="I1697" s="72">
        <f>('ICA-BD'!L1486)</f>
        <v>60.870370370370367</v>
      </c>
      <c r="J1697" s="72" t="str">
        <f>('ICA-BD'!M1486)</f>
        <v>Aceptable</v>
      </c>
      <c r="K1697" s="72">
        <f t="shared" si="131"/>
        <v>73.472592592592591</v>
      </c>
      <c r="L1697" s="133">
        <f>('IRA-BD'!G1486)</f>
        <v>31</v>
      </c>
      <c r="M1697" s="36" t="str">
        <f>('IRA-BD'!H1486)</f>
        <v>Aceptable</v>
      </c>
      <c r="N1697" s="133">
        <f t="shared" si="132"/>
        <v>31</v>
      </c>
      <c r="O1697" s="80">
        <f t="shared" si="133"/>
        <v>44.017185744864463</v>
      </c>
      <c r="P1697" s="81" t="str">
        <f t="shared" si="134"/>
        <v>Moderado</v>
      </c>
      <c r="Q1697" s="11">
        <v>9</v>
      </c>
      <c r="R1697" s="11" t="s">
        <v>169</v>
      </c>
      <c r="S1697" s="11">
        <v>4</v>
      </c>
      <c r="T1697" s="11">
        <v>-74.129155429999997</v>
      </c>
      <c r="U1697" s="12">
        <v>4.6701239289999998</v>
      </c>
    </row>
    <row r="1698" spans="1:21" x14ac:dyDescent="0.25">
      <c r="A1698" s="10">
        <v>1495</v>
      </c>
      <c r="B1698" s="3" t="s">
        <v>2885</v>
      </c>
      <c r="C1698" s="3" t="s">
        <v>2659</v>
      </c>
      <c r="D1698" s="3" t="s">
        <v>1</v>
      </c>
      <c r="E1698" s="3" t="s">
        <v>2839</v>
      </c>
      <c r="F1698" s="24">
        <f>('ICT-BD'!I1496)</f>
        <v>12.879998687207939</v>
      </c>
      <c r="G1698" s="24" t="str">
        <f>('ICT-BD'!J1496)</f>
        <v>Algo Frío</v>
      </c>
      <c r="H1698" s="24">
        <f t="shared" si="130"/>
        <v>27.578964642000798</v>
      </c>
      <c r="I1698" s="72">
        <f>('ICA-BD'!L1496)</f>
        <v>60.870370370370367</v>
      </c>
      <c r="J1698" s="72" t="str">
        <f>('ICA-BD'!M1496)</f>
        <v>Aceptable</v>
      </c>
      <c r="K1698" s="72">
        <f t="shared" si="131"/>
        <v>73.472592592592591</v>
      </c>
      <c r="L1698" s="133">
        <f>('IRA-BD'!G1496)</f>
        <v>31</v>
      </c>
      <c r="M1698" s="36" t="str">
        <f>('IRA-BD'!H1496)</f>
        <v>Aceptable</v>
      </c>
      <c r="N1698" s="133">
        <f t="shared" si="132"/>
        <v>31</v>
      </c>
      <c r="O1698" s="80">
        <f t="shared" si="133"/>
        <v>44.017185744864463</v>
      </c>
      <c r="P1698" s="81" t="str">
        <f t="shared" si="134"/>
        <v>Moderado</v>
      </c>
      <c r="Q1698" s="11">
        <v>9</v>
      </c>
      <c r="R1698" s="11" t="s">
        <v>169</v>
      </c>
      <c r="S1698" s="11">
        <v>4</v>
      </c>
      <c r="T1698" s="11">
        <v>-74.129728589999999</v>
      </c>
      <c r="U1698" s="12">
        <v>4.6660238820000002</v>
      </c>
    </row>
    <row r="1699" spans="1:21" x14ac:dyDescent="0.25">
      <c r="A1699" s="10">
        <v>1498</v>
      </c>
      <c r="B1699" s="3" t="s">
        <v>2888</v>
      </c>
      <c r="C1699" s="3" t="s">
        <v>2659</v>
      </c>
      <c r="D1699" s="3" t="s">
        <v>1</v>
      </c>
      <c r="E1699" s="3" t="s">
        <v>2889</v>
      </c>
      <c r="F1699" s="24">
        <f>('ICT-BD'!I1499)</f>
        <v>12.879998687207939</v>
      </c>
      <c r="G1699" s="24" t="str">
        <f>('ICT-BD'!J1499)</f>
        <v>Algo Frío</v>
      </c>
      <c r="H1699" s="24">
        <f t="shared" si="130"/>
        <v>27.578964642000798</v>
      </c>
      <c r="I1699" s="72">
        <f>('ICA-BD'!L1499)</f>
        <v>60.870370370370367</v>
      </c>
      <c r="J1699" s="72" t="str">
        <f>('ICA-BD'!M1499)</f>
        <v>Aceptable</v>
      </c>
      <c r="K1699" s="72">
        <f t="shared" si="131"/>
        <v>73.472592592592591</v>
      </c>
      <c r="L1699" s="133">
        <f>('IRA-BD'!G1499)</f>
        <v>31</v>
      </c>
      <c r="M1699" s="36" t="str">
        <f>('IRA-BD'!H1499)</f>
        <v>Aceptable</v>
      </c>
      <c r="N1699" s="133">
        <f t="shared" si="132"/>
        <v>31</v>
      </c>
      <c r="O1699" s="80">
        <f t="shared" si="133"/>
        <v>44.017185744864463</v>
      </c>
      <c r="P1699" s="81" t="str">
        <f t="shared" si="134"/>
        <v>Moderado</v>
      </c>
      <c r="Q1699" s="11">
        <v>9</v>
      </c>
      <c r="R1699" s="11" t="s">
        <v>169</v>
      </c>
      <c r="S1699" s="11">
        <v>4</v>
      </c>
      <c r="T1699" s="11">
        <v>-74.130251470000005</v>
      </c>
      <c r="U1699" s="12">
        <v>4.6676047580000004</v>
      </c>
    </row>
    <row r="1700" spans="1:21" x14ac:dyDescent="0.25">
      <c r="A1700" s="10">
        <v>1499</v>
      </c>
      <c r="B1700" s="3" t="s">
        <v>2890</v>
      </c>
      <c r="C1700" s="3" t="s">
        <v>2659</v>
      </c>
      <c r="D1700" s="3" t="s">
        <v>1</v>
      </c>
      <c r="E1700" s="3" t="s">
        <v>2891</v>
      </c>
      <c r="F1700" s="24">
        <f>('ICT-BD'!I1500)</f>
        <v>12.879998687207939</v>
      </c>
      <c r="G1700" s="24" t="str">
        <f>('ICT-BD'!J1500)</f>
        <v>Algo Frío</v>
      </c>
      <c r="H1700" s="24">
        <f t="shared" si="130"/>
        <v>27.578964642000798</v>
      </c>
      <c r="I1700" s="72">
        <f>('ICA-BD'!L1500)</f>
        <v>60.870370370370367</v>
      </c>
      <c r="J1700" s="72" t="str">
        <f>('ICA-BD'!M1500)</f>
        <v>Aceptable</v>
      </c>
      <c r="K1700" s="72">
        <f t="shared" si="131"/>
        <v>73.472592592592591</v>
      </c>
      <c r="L1700" s="133">
        <f>('IRA-BD'!G1500)</f>
        <v>31</v>
      </c>
      <c r="M1700" s="36" t="str">
        <f>('IRA-BD'!H1500)</f>
        <v>Aceptable</v>
      </c>
      <c r="N1700" s="133">
        <f t="shared" si="132"/>
        <v>31</v>
      </c>
      <c r="O1700" s="80">
        <f t="shared" si="133"/>
        <v>44.017185744864463</v>
      </c>
      <c r="P1700" s="81" t="str">
        <f t="shared" si="134"/>
        <v>Moderado</v>
      </c>
      <c r="Q1700" s="11">
        <v>9</v>
      </c>
      <c r="R1700" s="11" t="s">
        <v>169</v>
      </c>
      <c r="S1700" s="11">
        <v>4</v>
      </c>
      <c r="T1700" s="11">
        <v>-74.130457089999993</v>
      </c>
      <c r="U1700" s="12">
        <v>4.670934806</v>
      </c>
    </row>
    <row r="1701" spans="1:21" x14ac:dyDescent="0.25">
      <c r="A1701" s="10">
        <v>1502</v>
      </c>
      <c r="B1701" s="3" t="s">
        <v>2896</v>
      </c>
      <c r="C1701" s="3" t="s">
        <v>2659</v>
      </c>
      <c r="D1701" s="3" t="s">
        <v>1</v>
      </c>
      <c r="E1701" s="3" t="s">
        <v>2897</v>
      </c>
      <c r="F1701" s="24">
        <f>('ICT-BD'!I1503)</f>
        <v>12.879998687207939</v>
      </c>
      <c r="G1701" s="24" t="str">
        <f>('ICT-BD'!J1503)</f>
        <v>Algo Frío</v>
      </c>
      <c r="H1701" s="24">
        <f t="shared" si="130"/>
        <v>27.578964642000798</v>
      </c>
      <c r="I1701" s="72">
        <f>('ICA-BD'!L1503)</f>
        <v>60.870370370370367</v>
      </c>
      <c r="J1701" s="72" t="str">
        <f>('ICA-BD'!M1503)</f>
        <v>Aceptable</v>
      </c>
      <c r="K1701" s="72">
        <f t="shared" si="131"/>
        <v>73.472592592592591</v>
      </c>
      <c r="L1701" s="133">
        <f>('IRA-BD'!G1503)</f>
        <v>31</v>
      </c>
      <c r="M1701" s="36" t="str">
        <f>('IRA-BD'!H1503)</f>
        <v>Aceptable</v>
      </c>
      <c r="N1701" s="133">
        <f t="shared" si="132"/>
        <v>31</v>
      </c>
      <c r="O1701" s="80">
        <f t="shared" si="133"/>
        <v>44.017185744864463</v>
      </c>
      <c r="P1701" s="81" t="str">
        <f t="shared" si="134"/>
        <v>Moderado</v>
      </c>
      <c r="Q1701" s="11">
        <v>9</v>
      </c>
      <c r="R1701" s="11" t="s">
        <v>169</v>
      </c>
      <c r="S1701" s="11">
        <v>4</v>
      </c>
      <c r="T1701" s="11">
        <v>-74.131984590000002</v>
      </c>
      <c r="U1701" s="12">
        <v>4.6717240560000004</v>
      </c>
    </row>
    <row r="1702" spans="1:21" x14ac:dyDescent="0.25">
      <c r="A1702" s="10">
        <v>1513</v>
      </c>
      <c r="B1702" s="3" t="s">
        <v>2915</v>
      </c>
      <c r="C1702" s="3" t="s">
        <v>2659</v>
      </c>
      <c r="D1702" s="3" t="s">
        <v>1</v>
      </c>
      <c r="E1702" s="3" t="s">
        <v>2916</v>
      </c>
      <c r="F1702" s="24">
        <f>('ICT-BD'!I1514)</f>
        <v>12.879998687207939</v>
      </c>
      <c r="G1702" s="24" t="str">
        <f>('ICT-BD'!J1514)</f>
        <v>Algo Frío</v>
      </c>
      <c r="H1702" s="24">
        <f t="shared" si="130"/>
        <v>27.578964642000798</v>
      </c>
      <c r="I1702" s="72">
        <f>('ICA-BD'!L1514)</f>
        <v>60.870370370370367</v>
      </c>
      <c r="J1702" s="72" t="str">
        <f>('ICA-BD'!M1514)</f>
        <v>Aceptable</v>
      </c>
      <c r="K1702" s="72">
        <f t="shared" si="131"/>
        <v>73.472592592592591</v>
      </c>
      <c r="L1702" s="133">
        <f>('IRA-BD'!G1514)</f>
        <v>31</v>
      </c>
      <c r="M1702" s="36" t="str">
        <f>('IRA-BD'!H1514)</f>
        <v>Aceptable</v>
      </c>
      <c r="N1702" s="133">
        <f t="shared" si="132"/>
        <v>31</v>
      </c>
      <c r="O1702" s="80">
        <f t="shared" si="133"/>
        <v>44.017185744864463</v>
      </c>
      <c r="P1702" s="81" t="str">
        <f t="shared" si="134"/>
        <v>Moderado</v>
      </c>
      <c r="Q1702" s="11">
        <v>9</v>
      </c>
      <c r="R1702" s="11" t="s">
        <v>169</v>
      </c>
      <c r="S1702" s="11">
        <v>4</v>
      </c>
      <c r="T1702" s="11">
        <v>-74.126574829999996</v>
      </c>
      <c r="U1702" s="12">
        <v>4.6743512679999997</v>
      </c>
    </row>
    <row r="1703" spans="1:21" x14ac:dyDescent="0.25">
      <c r="A1703" s="10">
        <v>1516</v>
      </c>
      <c r="B1703" s="3" t="s">
        <v>2921</v>
      </c>
      <c r="C1703" s="3" t="s">
        <v>2659</v>
      </c>
      <c r="D1703" s="3" t="s">
        <v>1</v>
      </c>
      <c r="E1703" s="3" t="s">
        <v>2922</v>
      </c>
      <c r="F1703" s="24">
        <f>('ICT-BD'!I1517)</f>
        <v>12.879998687207939</v>
      </c>
      <c r="G1703" s="24" t="str">
        <f>('ICT-BD'!J1517)</f>
        <v>Algo Frío</v>
      </c>
      <c r="H1703" s="24">
        <f t="shared" si="130"/>
        <v>27.578964642000798</v>
      </c>
      <c r="I1703" s="72">
        <f>('ICA-BD'!L1517)</f>
        <v>60.870370370370367</v>
      </c>
      <c r="J1703" s="72" t="str">
        <f>('ICA-BD'!M1517)</f>
        <v>Aceptable</v>
      </c>
      <c r="K1703" s="72">
        <f t="shared" si="131"/>
        <v>73.472592592592591</v>
      </c>
      <c r="L1703" s="133">
        <f>('IRA-BD'!G1517)</f>
        <v>31</v>
      </c>
      <c r="M1703" s="36" t="str">
        <f>('IRA-BD'!H1517)</f>
        <v>Aceptable</v>
      </c>
      <c r="N1703" s="133">
        <f t="shared" si="132"/>
        <v>31</v>
      </c>
      <c r="O1703" s="80">
        <f t="shared" si="133"/>
        <v>44.017185744864463</v>
      </c>
      <c r="P1703" s="81" t="str">
        <f t="shared" si="134"/>
        <v>Moderado</v>
      </c>
      <c r="Q1703" s="11">
        <v>9</v>
      </c>
      <c r="R1703" s="11" t="s">
        <v>169</v>
      </c>
      <c r="S1703" s="11">
        <v>4</v>
      </c>
      <c r="T1703" s="11">
        <v>-74.129946860000004</v>
      </c>
      <c r="U1703" s="12">
        <v>4.6727842270000002</v>
      </c>
    </row>
    <row r="1704" spans="1:21" x14ac:dyDescent="0.25">
      <c r="A1704" s="10">
        <v>1520</v>
      </c>
      <c r="B1704" s="3" t="s">
        <v>2929</v>
      </c>
      <c r="C1704" s="3" t="s">
        <v>2659</v>
      </c>
      <c r="D1704" s="3" t="s">
        <v>1</v>
      </c>
      <c r="E1704" s="3" t="s">
        <v>2930</v>
      </c>
      <c r="F1704" s="24">
        <f>('ICT-BD'!I1521)</f>
        <v>12.879998687207939</v>
      </c>
      <c r="G1704" s="24" t="str">
        <f>('ICT-BD'!J1521)</f>
        <v>Algo Frío</v>
      </c>
      <c r="H1704" s="24">
        <f t="shared" si="130"/>
        <v>27.578964642000798</v>
      </c>
      <c r="I1704" s="72">
        <f>('ICA-BD'!L1521)</f>
        <v>60.870370370370367</v>
      </c>
      <c r="J1704" s="72" t="str">
        <f>('ICA-BD'!M1521)</f>
        <v>Aceptable</v>
      </c>
      <c r="K1704" s="72">
        <f t="shared" si="131"/>
        <v>73.472592592592591</v>
      </c>
      <c r="L1704" s="133">
        <f>('IRA-BD'!G1521)</f>
        <v>31</v>
      </c>
      <c r="M1704" s="36" t="str">
        <f>('IRA-BD'!H1521)</f>
        <v>Aceptable</v>
      </c>
      <c r="N1704" s="133">
        <f t="shared" si="132"/>
        <v>31</v>
      </c>
      <c r="O1704" s="80">
        <f t="shared" si="133"/>
        <v>44.017185744864463</v>
      </c>
      <c r="P1704" s="81" t="str">
        <f t="shared" si="134"/>
        <v>Moderado</v>
      </c>
      <c r="Q1704" s="11">
        <v>9</v>
      </c>
      <c r="R1704" s="11" t="s">
        <v>169</v>
      </c>
      <c r="S1704" s="11">
        <v>4</v>
      </c>
      <c r="T1704" s="11">
        <v>-74.127891000000005</v>
      </c>
      <c r="U1704" s="12">
        <v>4.6710194349999998</v>
      </c>
    </row>
    <row r="1705" spans="1:21" x14ac:dyDescent="0.25">
      <c r="A1705" s="10">
        <v>1533</v>
      </c>
      <c r="B1705" s="3" t="s">
        <v>2951</v>
      </c>
      <c r="C1705" s="3" t="s">
        <v>2659</v>
      </c>
      <c r="D1705" s="3" t="s">
        <v>1</v>
      </c>
      <c r="E1705" s="3" t="s">
        <v>2952</v>
      </c>
      <c r="F1705" s="24">
        <f>('ICT-BD'!I1534)</f>
        <v>12.879998687207939</v>
      </c>
      <c r="G1705" s="24" t="str">
        <f>('ICT-BD'!J1534)</f>
        <v>Algo Frío</v>
      </c>
      <c r="H1705" s="24">
        <f t="shared" si="130"/>
        <v>27.578964642000798</v>
      </c>
      <c r="I1705" s="72">
        <f>('ICA-BD'!L1534)</f>
        <v>60.870370370370367</v>
      </c>
      <c r="J1705" s="72" t="str">
        <f>('ICA-BD'!M1534)</f>
        <v>Aceptable</v>
      </c>
      <c r="K1705" s="72">
        <f t="shared" si="131"/>
        <v>73.472592592592591</v>
      </c>
      <c r="L1705" s="133">
        <f>('IRA-BD'!G1534)</f>
        <v>31</v>
      </c>
      <c r="M1705" s="36" t="str">
        <f>('IRA-BD'!H1534)</f>
        <v>Aceptable</v>
      </c>
      <c r="N1705" s="133">
        <f t="shared" si="132"/>
        <v>31</v>
      </c>
      <c r="O1705" s="80">
        <f t="shared" si="133"/>
        <v>44.017185744864463</v>
      </c>
      <c r="P1705" s="81" t="str">
        <f t="shared" si="134"/>
        <v>Moderado</v>
      </c>
      <c r="Q1705" s="11">
        <v>9</v>
      </c>
      <c r="R1705" s="11" t="s">
        <v>5994</v>
      </c>
      <c r="S1705" s="11">
        <v>3</v>
      </c>
      <c r="T1705" s="11">
        <v>-74.156565569999998</v>
      </c>
      <c r="U1705" s="12">
        <v>4.6857092409999996</v>
      </c>
    </row>
    <row r="1706" spans="1:21" x14ac:dyDescent="0.25">
      <c r="A1706" s="10">
        <v>1534</v>
      </c>
      <c r="B1706" s="3" t="s">
        <v>2953</v>
      </c>
      <c r="C1706" s="3" t="s">
        <v>2659</v>
      </c>
      <c r="D1706" s="3" t="s">
        <v>1</v>
      </c>
      <c r="E1706" s="3" t="s">
        <v>2954</v>
      </c>
      <c r="F1706" s="24">
        <f>('ICT-BD'!I1535)</f>
        <v>12.879998687207939</v>
      </c>
      <c r="G1706" s="24" t="str">
        <f>('ICT-BD'!J1535)</f>
        <v>Algo Frío</v>
      </c>
      <c r="H1706" s="24">
        <f t="shared" si="130"/>
        <v>27.578964642000798</v>
      </c>
      <c r="I1706" s="72">
        <f>('ICA-BD'!L1535)</f>
        <v>60.870370370370367</v>
      </c>
      <c r="J1706" s="72" t="str">
        <f>('ICA-BD'!M1535)</f>
        <v>Aceptable</v>
      </c>
      <c r="K1706" s="72">
        <f t="shared" si="131"/>
        <v>73.472592592592591</v>
      </c>
      <c r="L1706" s="133">
        <f>('IRA-BD'!G1535)</f>
        <v>31</v>
      </c>
      <c r="M1706" s="36" t="str">
        <f>('IRA-BD'!H1535)</f>
        <v>Aceptable</v>
      </c>
      <c r="N1706" s="133">
        <f t="shared" si="132"/>
        <v>31</v>
      </c>
      <c r="O1706" s="80">
        <f t="shared" si="133"/>
        <v>44.017185744864463</v>
      </c>
      <c r="P1706" s="81" t="str">
        <f t="shared" si="134"/>
        <v>Moderado</v>
      </c>
      <c r="Q1706" s="11">
        <v>9</v>
      </c>
      <c r="R1706" s="11" t="s">
        <v>5994</v>
      </c>
      <c r="S1706" s="11">
        <v>2</v>
      </c>
      <c r="T1706" s="11">
        <v>-74.160181089999995</v>
      </c>
      <c r="U1706" s="12">
        <v>4.6974318420000003</v>
      </c>
    </row>
    <row r="1707" spans="1:21" x14ac:dyDescent="0.25">
      <c r="A1707" s="10">
        <v>1538</v>
      </c>
      <c r="B1707" s="3" t="s">
        <v>2960</v>
      </c>
      <c r="C1707" s="3" t="s">
        <v>2659</v>
      </c>
      <c r="D1707" s="3" t="s">
        <v>1</v>
      </c>
      <c r="E1707" s="3" t="s">
        <v>2961</v>
      </c>
      <c r="F1707" s="24">
        <f>('ICT-BD'!I1539)</f>
        <v>12.879998687207939</v>
      </c>
      <c r="G1707" s="24" t="str">
        <f>('ICT-BD'!J1539)</f>
        <v>Algo Frío</v>
      </c>
      <c r="H1707" s="24">
        <f t="shared" si="130"/>
        <v>27.578964642000798</v>
      </c>
      <c r="I1707" s="72">
        <f>('ICA-BD'!L1539)</f>
        <v>60.870370370370367</v>
      </c>
      <c r="J1707" s="72" t="str">
        <f>('ICA-BD'!M1539)</f>
        <v>Aceptable</v>
      </c>
      <c r="K1707" s="72">
        <f t="shared" si="131"/>
        <v>73.472592592592591</v>
      </c>
      <c r="L1707" s="133">
        <f>('IRA-BD'!G1539)</f>
        <v>31</v>
      </c>
      <c r="M1707" s="36" t="str">
        <f>('IRA-BD'!H1539)</f>
        <v>Aceptable</v>
      </c>
      <c r="N1707" s="133">
        <f t="shared" si="132"/>
        <v>31</v>
      </c>
      <c r="O1707" s="80">
        <f t="shared" si="133"/>
        <v>44.017185744864463</v>
      </c>
      <c r="P1707" s="81" t="str">
        <f t="shared" si="134"/>
        <v>Moderado</v>
      </c>
      <c r="Q1707" s="11">
        <v>9</v>
      </c>
      <c r="R1707" s="11" t="s">
        <v>5994</v>
      </c>
      <c r="S1707" s="11">
        <v>3</v>
      </c>
      <c r="T1707" s="11">
        <v>-74.154678730000001</v>
      </c>
      <c r="U1707" s="12">
        <v>4.6849961779999996</v>
      </c>
    </row>
    <row r="1708" spans="1:21" x14ac:dyDescent="0.25">
      <c r="A1708" s="10">
        <v>1539</v>
      </c>
      <c r="B1708" s="3" t="s">
        <v>2962</v>
      </c>
      <c r="C1708" s="3" t="s">
        <v>2659</v>
      </c>
      <c r="D1708" s="3" t="s">
        <v>1</v>
      </c>
      <c r="E1708" s="3" t="s">
        <v>2963</v>
      </c>
      <c r="F1708" s="24">
        <f>('ICT-BD'!I1540)</f>
        <v>12.879998687207939</v>
      </c>
      <c r="G1708" s="24" t="str">
        <f>('ICT-BD'!J1540)</f>
        <v>Algo Frío</v>
      </c>
      <c r="H1708" s="24">
        <f t="shared" si="130"/>
        <v>27.578964642000798</v>
      </c>
      <c r="I1708" s="72">
        <f>('ICA-BD'!L1540)</f>
        <v>60.870370370370367</v>
      </c>
      <c r="J1708" s="72" t="str">
        <f>('ICA-BD'!M1540)</f>
        <v>Aceptable</v>
      </c>
      <c r="K1708" s="72">
        <f t="shared" si="131"/>
        <v>73.472592592592591</v>
      </c>
      <c r="L1708" s="133">
        <f>('IRA-BD'!G1540)</f>
        <v>31</v>
      </c>
      <c r="M1708" s="36" t="str">
        <f>('IRA-BD'!H1540)</f>
        <v>Aceptable</v>
      </c>
      <c r="N1708" s="133">
        <f t="shared" si="132"/>
        <v>31</v>
      </c>
      <c r="O1708" s="80">
        <f t="shared" si="133"/>
        <v>44.017185744864463</v>
      </c>
      <c r="P1708" s="81" t="str">
        <f t="shared" si="134"/>
        <v>Moderado</v>
      </c>
      <c r="Q1708" s="11">
        <v>9</v>
      </c>
      <c r="R1708" s="11" t="s">
        <v>5994</v>
      </c>
      <c r="S1708" s="11">
        <v>2</v>
      </c>
      <c r="T1708" s="11">
        <v>-74.152699269999999</v>
      </c>
      <c r="U1708" s="12">
        <v>4.6938691700000001</v>
      </c>
    </row>
    <row r="1709" spans="1:21" x14ac:dyDescent="0.25">
      <c r="A1709" s="10">
        <v>1541</v>
      </c>
      <c r="B1709" s="3" t="s">
        <v>2965</v>
      </c>
      <c r="C1709" s="3" t="s">
        <v>2659</v>
      </c>
      <c r="D1709" s="3" t="s">
        <v>1</v>
      </c>
      <c r="E1709" s="3" t="s">
        <v>2850</v>
      </c>
      <c r="F1709" s="24">
        <f>('ICT-BD'!I1542)</f>
        <v>12.879998687207939</v>
      </c>
      <c r="G1709" s="24" t="str">
        <f>('ICT-BD'!J1542)</f>
        <v>Algo Frío</v>
      </c>
      <c r="H1709" s="24">
        <f t="shared" si="130"/>
        <v>27.578964642000798</v>
      </c>
      <c r="I1709" s="72">
        <f>('ICA-BD'!L1542)</f>
        <v>60.870370370370367</v>
      </c>
      <c r="J1709" s="72" t="str">
        <f>('ICA-BD'!M1542)</f>
        <v>Aceptable</v>
      </c>
      <c r="K1709" s="72">
        <f t="shared" si="131"/>
        <v>73.472592592592591</v>
      </c>
      <c r="L1709" s="133">
        <f>('IRA-BD'!G1542)</f>
        <v>31</v>
      </c>
      <c r="M1709" s="36" t="str">
        <f>('IRA-BD'!H1542)</f>
        <v>Aceptable</v>
      </c>
      <c r="N1709" s="133">
        <f t="shared" si="132"/>
        <v>31</v>
      </c>
      <c r="O1709" s="80">
        <f t="shared" si="133"/>
        <v>44.017185744864463</v>
      </c>
      <c r="P1709" s="81" t="str">
        <f t="shared" si="134"/>
        <v>Moderado</v>
      </c>
      <c r="Q1709" s="11">
        <v>9</v>
      </c>
      <c r="R1709" s="11" t="s">
        <v>5994</v>
      </c>
      <c r="S1709" s="11">
        <v>2</v>
      </c>
      <c r="T1709" s="11">
        <v>-74.153781319999993</v>
      </c>
      <c r="U1709" s="12">
        <v>4.6940944480000004</v>
      </c>
    </row>
    <row r="1710" spans="1:21" x14ac:dyDescent="0.25">
      <c r="A1710" s="10">
        <v>1542</v>
      </c>
      <c r="B1710" s="3" t="s">
        <v>2966</v>
      </c>
      <c r="C1710" s="3" t="s">
        <v>2659</v>
      </c>
      <c r="D1710" s="3" t="s">
        <v>1</v>
      </c>
      <c r="E1710" s="3" t="s">
        <v>2967</v>
      </c>
      <c r="F1710" s="24">
        <f>('ICT-BD'!I1543)</f>
        <v>12.879998687207939</v>
      </c>
      <c r="G1710" s="24" t="str">
        <f>('ICT-BD'!J1543)</f>
        <v>Algo Frío</v>
      </c>
      <c r="H1710" s="24">
        <f t="shared" si="130"/>
        <v>27.578964642000798</v>
      </c>
      <c r="I1710" s="72">
        <f>('ICA-BD'!L1543)</f>
        <v>60.870370370370367</v>
      </c>
      <c r="J1710" s="72" t="str">
        <f>('ICA-BD'!M1543)</f>
        <v>Aceptable</v>
      </c>
      <c r="K1710" s="72">
        <f t="shared" si="131"/>
        <v>73.472592592592591</v>
      </c>
      <c r="L1710" s="133">
        <f>('IRA-BD'!G1543)</f>
        <v>31</v>
      </c>
      <c r="M1710" s="36" t="str">
        <f>('IRA-BD'!H1543)</f>
        <v>Aceptable</v>
      </c>
      <c r="N1710" s="133">
        <f t="shared" si="132"/>
        <v>31</v>
      </c>
      <c r="O1710" s="80">
        <f t="shared" si="133"/>
        <v>44.017185744864463</v>
      </c>
      <c r="P1710" s="81" t="str">
        <f t="shared" si="134"/>
        <v>Moderado</v>
      </c>
      <c r="Q1710" s="11">
        <v>9</v>
      </c>
      <c r="R1710" s="11" t="s">
        <v>5994</v>
      </c>
      <c r="S1710" s="11">
        <v>2</v>
      </c>
      <c r="T1710" s="11">
        <v>-74.149657529999999</v>
      </c>
      <c r="U1710" s="12">
        <v>4.6887976059999996</v>
      </c>
    </row>
    <row r="1711" spans="1:21" x14ac:dyDescent="0.25">
      <c r="A1711" s="10">
        <v>1543</v>
      </c>
      <c r="B1711" s="3" t="s">
        <v>2968</v>
      </c>
      <c r="C1711" s="3" t="s">
        <v>2659</v>
      </c>
      <c r="D1711" s="3" t="s">
        <v>1</v>
      </c>
      <c r="E1711" s="3" t="s">
        <v>2969</v>
      </c>
      <c r="F1711" s="24">
        <f>('ICT-BD'!I1544)</f>
        <v>12.879998687207939</v>
      </c>
      <c r="G1711" s="24" t="str">
        <f>('ICT-BD'!J1544)</f>
        <v>Algo Frío</v>
      </c>
      <c r="H1711" s="24">
        <f t="shared" si="130"/>
        <v>27.578964642000798</v>
      </c>
      <c r="I1711" s="72">
        <f>('ICA-BD'!L1544)</f>
        <v>60.870370370370367</v>
      </c>
      <c r="J1711" s="72" t="str">
        <f>('ICA-BD'!M1544)</f>
        <v>Aceptable</v>
      </c>
      <c r="K1711" s="72">
        <f t="shared" si="131"/>
        <v>73.472592592592591</v>
      </c>
      <c r="L1711" s="133">
        <f>('IRA-BD'!G1544)</f>
        <v>31</v>
      </c>
      <c r="M1711" s="36" t="str">
        <f>('IRA-BD'!H1544)</f>
        <v>Aceptable</v>
      </c>
      <c r="N1711" s="133">
        <f t="shared" si="132"/>
        <v>31</v>
      </c>
      <c r="O1711" s="80">
        <f t="shared" si="133"/>
        <v>44.017185744864463</v>
      </c>
      <c r="P1711" s="81" t="str">
        <f t="shared" si="134"/>
        <v>Moderado</v>
      </c>
      <c r="Q1711" s="11">
        <v>9</v>
      </c>
      <c r="R1711" s="11" t="s">
        <v>5994</v>
      </c>
      <c r="S1711" s="11">
        <v>2</v>
      </c>
      <c r="T1711" s="11">
        <v>-74.151566579999994</v>
      </c>
      <c r="U1711" s="12">
        <v>4.6898991150000002</v>
      </c>
    </row>
    <row r="1712" spans="1:21" x14ac:dyDescent="0.25">
      <c r="A1712" s="10">
        <v>1544</v>
      </c>
      <c r="B1712" s="3" t="s">
        <v>2970</v>
      </c>
      <c r="C1712" s="3" t="s">
        <v>2659</v>
      </c>
      <c r="D1712" s="3" t="s">
        <v>1</v>
      </c>
      <c r="E1712" s="3" t="s">
        <v>882</v>
      </c>
      <c r="F1712" s="24">
        <f>('ICT-BD'!I1545)</f>
        <v>12.879998687207939</v>
      </c>
      <c r="G1712" s="24" t="str">
        <f>('ICT-BD'!J1545)</f>
        <v>Algo Frío</v>
      </c>
      <c r="H1712" s="24">
        <f t="shared" si="130"/>
        <v>27.578964642000798</v>
      </c>
      <c r="I1712" s="72">
        <f>('ICA-BD'!L1545)</f>
        <v>60.870370370370367</v>
      </c>
      <c r="J1712" s="72" t="str">
        <f>('ICA-BD'!M1545)</f>
        <v>Aceptable</v>
      </c>
      <c r="K1712" s="72">
        <f t="shared" si="131"/>
        <v>73.472592592592591</v>
      </c>
      <c r="L1712" s="133">
        <f>('IRA-BD'!G1545)</f>
        <v>31</v>
      </c>
      <c r="M1712" s="36" t="str">
        <f>('IRA-BD'!H1545)</f>
        <v>Aceptable</v>
      </c>
      <c r="N1712" s="133">
        <f t="shared" si="132"/>
        <v>31</v>
      </c>
      <c r="O1712" s="80">
        <f t="shared" si="133"/>
        <v>44.017185744864463</v>
      </c>
      <c r="P1712" s="81" t="str">
        <f t="shared" si="134"/>
        <v>Moderado</v>
      </c>
      <c r="Q1712" s="11">
        <v>9</v>
      </c>
      <c r="R1712" s="11" t="s">
        <v>5994</v>
      </c>
      <c r="S1712" s="11">
        <v>3</v>
      </c>
      <c r="T1712" s="11">
        <v>-74.156731539999996</v>
      </c>
      <c r="U1712" s="12">
        <v>4.6886470329999996</v>
      </c>
    </row>
    <row r="1713" spans="1:21" x14ac:dyDescent="0.25">
      <c r="A1713" s="10">
        <v>1549</v>
      </c>
      <c r="B1713" s="3" t="s">
        <v>2979</v>
      </c>
      <c r="C1713" s="3" t="s">
        <v>2659</v>
      </c>
      <c r="D1713" s="3" t="s">
        <v>1</v>
      </c>
      <c r="E1713" s="3" t="s">
        <v>2980</v>
      </c>
      <c r="F1713" s="24">
        <f>('ICT-BD'!I1550)</f>
        <v>12.879998687207939</v>
      </c>
      <c r="G1713" s="24" t="str">
        <f>('ICT-BD'!J1550)</f>
        <v>Algo Frío</v>
      </c>
      <c r="H1713" s="24">
        <f t="shared" si="130"/>
        <v>27.578964642000798</v>
      </c>
      <c r="I1713" s="72">
        <f>('ICA-BD'!L1550)</f>
        <v>60.870370370370367</v>
      </c>
      <c r="J1713" s="72" t="str">
        <f>('ICA-BD'!M1550)</f>
        <v>Aceptable</v>
      </c>
      <c r="K1713" s="72">
        <f t="shared" si="131"/>
        <v>73.472592592592591</v>
      </c>
      <c r="L1713" s="133">
        <f>('IRA-BD'!G1550)</f>
        <v>31</v>
      </c>
      <c r="M1713" s="36" t="str">
        <f>('IRA-BD'!H1550)</f>
        <v>Aceptable</v>
      </c>
      <c r="N1713" s="133">
        <f t="shared" si="132"/>
        <v>31</v>
      </c>
      <c r="O1713" s="80">
        <f t="shared" si="133"/>
        <v>44.017185744864463</v>
      </c>
      <c r="P1713" s="81" t="str">
        <f t="shared" si="134"/>
        <v>Moderado</v>
      </c>
      <c r="Q1713" s="11">
        <v>9</v>
      </c>
      <c r="R1713" s="11" t="s">
        <v>5994</v>
      </c>
      <c r="S1713" s="11">
        <v>2</v>
      </c>
      <c r="T1713" s="11">
        <v>-74.153148549999997</v>
      </c>
      <c r="U1713" s="12">
        <v>4.691872654</v>
      </c>
    </row>
    <row r="1714" spans="1:21" x14ac:dyDescent="0.25">
      <c r="A1714" s="10">
        <v>1552</v>
      </c>
      <c r="B1714" s="3" t="s">
        <v>2985</v>
      </c>
      <c r="C1714" s="3" t="s">
        <v>2659</v>
      </c>
      <c r="D1714" s="3" t="s">
        <v>1</v>
      </c>
      <c r="E1714" s="3" t="s">
        <v>2986</v>
      </c>
      <c r="F1714" s="24">
        <f>('ICT-BD'!I1553)</f>
        <v>12.879998687207939</v>
      </c>
      <c r="G1714" s="24" t="str">
        <f>('ICT-BD'!J1553)</f>
        <v>Algo Frío</v>
      </c>
      <c r="H1714" s="24">
        <f t="shared" si="130"/>
        <v>27.578964642000798</v>
      </c>
      <c r="I1714" s="72">
        <f>('ICA-BD'!L1553)</f>
        <v>60.870370370370367</v>
      </c>
      <c r="J1714" s="72" t="str">
        <f>('ICA-BD'!M1553)</f>
        <v>Aceptable</v>
      </c>
      <c r="K1714" s="72">
        <f t="shared" si="131"/>
        <v>73.472592592592591</v>
      </c>
      <c r="L1714" s="133">
        <f>('IRA-BD'!G1553)</f>
        <v>31</v>
      </c>
      <c r="M1714" s="36" t="str">
        <f>('IRA-BD'!H1553)</f>
        <v>Aceptable</v>
      </c>
      <c r="N1714" s="133">
        <f t="shared" si="132"/>
        <v>31</v>
      </c>
      <c r="O1714" s="80">
        <f t="shared" si="133"/>
        <v>44.017185744864463</v>
      </c>
      <c r="P1714" s="81" t="str">
        <f t="shared" si="134"/>
        <v>Moderado</v>
      </c>
      <c r="Q1714" s="11">
        <v>9</v>
      </c>
      <c r="R1714" s="11" t="s">
        <v>5994</v>
      </c>
      <c r="S1714" s="11">
        <v>2</v>
      </c>
      <c r="T1714" s="11">
        <v>-74.156005519999994</v>
      </c>
      <c r="U1714" s="12">
        <v>4.694916568</v>
      </c>
    </row>
    <row r="1715" spans="1:21" x14ac:dyDescent="0.25">
      <c r="A1715" s="10">
        <v>1554</v>
      </c>
      <c r="B1715" s="3" t="s">
        <v>2989</v>
      </c>
      <c r="C1715" s="3" t="s">
        <v>2659</v>
      </c>
      <c r="D1715" s="3" t="s">
        <v>1</v>
      </c>
      <c r="E1715" s="3" t="s">
        <v>2988</v>
      </c>
      <c r="F1715" s="24">
        <f>('ICT-BD'!I1555)</f>
        <v>12.879998687207939</v>
      </c>
      <c r="G1715" s="24" t="str">
        <f>('ICT-BD'!J1555)</f>
        <v>Algo Frío</v>
      </c>
      <c r="H1715" s="24">
        <f t="shared" si="130"/>
        <v>27.578964642000798</v>
      </c>
      <c r="I1715" s="72">
        <f>('ICA-BD'!L1555)</f>
        <v>60.870370370370367</v>
      </c>
      <c r="J1715" s="72" t="str">
        <f>('ICA-BD'!M1555)</f>
        <v>Aceptable</v>
      </c>
      <c r="K1715" s="72">
        <f t="shared" si="131"/>
        <v>73.472592592592591</v>
      </c>
      <c r="L1715" s="133">
        <f>('IRA-BD'!G1555)</f>
        <v>31</v>
      </c>
      <c r="M1715" s="36" t="str">
        <f>('IRA-BD'!H1555)</f>
        <v>Aceptable</v>
      </c>
      <c r="N1715" s="133">
        <f t="shared" si="132"/>
        <v>31</v>
      </c>
      <c r="O1715" s="80">
        <f t="shared" si="133"/>
        <v>44.017185744864463</v>
      </c>
      <c r="P1715" s="81" t="str">
        <f t="shared" si="134"/>
        <v>Moderado</v>
      </c>
      <c r="Q1715" s="11">
        <v>9</v>
      </c>
      <c r="R1715" s="11" t="s">
        <v>5994</v>
      </c>
      <c r="S1715" s="11">
        <v>2</v>
      </c>
      <c r="T1715" s="11">
        <v>-74.165424720000004</v>
      </c>
      <c r="U1715" s="12">
        <v>4.6935102899999999</v>
      </c>
    </row>
    <row r="1716" spans="1:21" x14ac:dyDescent="0.25">
      <c r="A1716" s="10">
        <v>1555</v>
      </c>
      <c r="B1716" s="3" t="s">
        <v>2990</v>
      </c>
      <c r="C1716" s="3" t="s">
        <v>2659</v>
      </c>
      <c r="D1716" s="3" t="s">
        <v>1</v>
      </c>
      <c r="E1716" s="3" t="s">
        <v>2988</v>
      </c>
      <c r="F1716" s="24">
        <f>('ICT-BD'!I1556)</f>
        <v>12.879998687207939</v>
      </c>
      <c r="G1716" s="24" t="str">
        <f>('ICT-BD'!J1556)</f>
        <v>Algo Frío</v>
      </c>
      <c r="H1716" s="24">
        <f t="shared" si="130"/>
        <v>27.578964642000798</v>
      </c>
      <c r="I1716" s="72">
        <f>('ICA-BD'!L1556)</f>
        <v>60.870370370370367</v>
      </c>
      <c r="J1716" s="72" t="str">
        <f>('ICA-BD'!M1556)</f>
        <v>Aceptable</v>
      </c>
      <c r="K1716" s="72">
        <f t="shared" si="131"/>
        <v>73.472592592592591</v>
      </c>
      <c r="L1716" s="133">
        <f>('IRA-BD'!G1556)</f>
        <v>31</v>
      </c>
      <c r="M1716" s="36" t="str">
        <f>('IRA-BD'!H1556)</f>
        <v>Aceptable</v>
      </c>
      <c r="N1716" s="133">
        <f t="shared" si="132"/>
        <v>31</v>
      </c>
      <c r="O1716" s="80">
        <f t="shared" si="133"/>
        <v>44.017185744864463</v>
      </c>
      <c r="P1716" s="81" t="str">
        <f t="shared" si="134"/>
        <v>Moderado</v>
      </c>
      <c r="Q1716" s="11">
        <v>9</v>
      </c>
      <c r="R1716" s="11" t="s">
        <v>5994</v>
      </c>
      <c r="S1716" s="11">
        <v>2</v>
      </c>
      <c r="T1716" s="11">
        <v>-74.165530790000005</v>
      </c>
      <c r="U1716" s="12">
        <v>4.6947302000000004</v>
      </c>
    </row>
    <row r="1717" spans="1:21" x14ac:dyDescent="0.25">
      <c r="A1717" s="10">
        <v>1556</v>
      </c>
      <c r="B1717" s="3" t="s">
        <v>2991</v>
      </c>
      <c r="C1717" s="3" t="s">
        <v>2659</v>
      </c>
      <c r="D1717" s="3" t="s">
        <v>1</v>
      </c>
      <c r="E1717" s="3" t="s">
        <v>2992</v>
      </c>
      <c r="F1717" s="24">
        <f>('ICT-BD'!I1557)</f>
        <v>12.879998687207939</v>
      </c>
      <c r="G1717" s="24" t="str">
        <f>('ICT-BD'!J1557)</f>
        <v>Algo Frío</v>
      </c>
      <c r="H1717" s="24">
        <f t="shared" si="130"/>
        <v>27.578964642000798</v>
      </c>
      <c r="I1717" s="72">
        <f>('ICA-BD'!L1557)</f>
        <v>60.870370370370367</v>
      </c>
      <c r="J1717" s="72" t="str">
        <f>('ICA-BD'!M1557)</f>
        <v>Aceptable</v>
      </c>
      <c r="K1717" s="72">
        <f t="shared" si="131"/>
        <v>73.472592592592591</v>
      </c>
      <c r="L1717" s="133">
        <f>('IRA-BD'!G1557)</f>
        <v>31</v>
      </c>
      <c r="M1717" s="36" t="str">
        <f>('IRA-BD'!H1557)</f>
        <v>Aceptable</v>
      </c>
      <c r="N1717" s="133">
        <f t="shared" si="132"/>
        <v>31</v>
      </c>
      <c r="O1717" s="80">
        <f t="shared" si="133"/>
        <v>44.017185744864463</v>
      </c>
      <c r="P1717" s="81" t="str">
        <f t="shared" si="134"/>
        <v>Moderado</v>
      </c>
      <c r="Q1717" s="11">
        <v>9</v>
      </c>
      <c r="R1717" s="11" t="s">
        <v>5994</v>
      </c>
      <c r="S1717" s="11">
        <v>2</v>
      </c>
      <c r="T1717" s="11">
        <v>-74.164560640000005</v>
      </c>
      <c r="U1717" s="12">
        <v>4.694930158</v>
      </c>
    </row>
    <row r="1718" spans="1:21" x14ac:dyDescent="0.25">
      <c r="A1718" s="10">
        <v>1559</v>
      </c>
      <c r="B1718" s="3" t="s">
        <v>2997</v>
      </c>
      <c r="C1718" s="3" t="s">
        <v>2659</v>
      </c>
      <c r="D1718" s="3" t="s">
        <v>1</v>
      </c>
      <c r="E1718" s="3" t="s">
        <v>2998</v>
      </c>
      <c r="F1718" s="24">
        <f>('ICT-BD'!I1560)</f>
        <v>12.879998687207939</v>
      </c>
      <c r="G1718" s="24" t="str">
        <f>('ICT-BD'!J1560)</f>
        <v>Algo Frío</v>
      </c>
      <c r="H1718" s="24">
        <f t="shared" si="130"/>
        <v>27.578964642000798</v>
      </c>
      <c r="I1718" s="72">
        <f>('ICA-BD'!L1560)</f>
        <v>60.870370370370367</v>
      </c>
      <c r="J1718" s="72" t="str">
        <f>('ICA-BD'!M1560)</f>
        <v>Aceptable</v>
      </c>
      <c r="K1718" s="72">
        <f t="shared" si="131"/>
        <v>73.472592592592591</v>
      </c>
      <c r="L1718" s="133">
        <f>('IRA-BD'!G1560)</f>
        <v>31</v>
      </c>
      <c r="M1718" s="36" t="str">
        <f>('IRA-BD'!H1560)</f>
        <v>Aceptable</v>
      </c>
      <c r="N1718" s="133">
        <f t="shared" si="132"/>
        <v>31</v>
      </c>
      <c r="O1718" s="80">
        <f t="shared" si="133"/>
        <v>44.017185744864463</v>
      </c>
      <c r="P1718" s="81" t="str">
        <f t="shared" si="134"/>
        <v>Moderado</v>
      </c>
      <c r="Q1718" s="11">
        <v>9</v>
      </c>
      <c r="R1718" s="11" t="s">
        <v>5994</v>
      </c>
      <c r="S1718" s="11">
        <v>2</v>
      </c>
      <c r="T1718" s="11">
        <v>-74.152218779999998</v>
      </c>
      <c r="U1718" s="12">
        <v>4.6905630980000002</v>
      </c>
    </row>
    <row r="1719" spans="1:21" x14ac:dyDescent="0.25">
      <c r="A1719" s="10">
        <v>1560</v>
      </c>
      <c r="B1719" s="3" t="s">
        <v>2999</v>
      </c>
      <c r="C1719" s="3" t="s">
        <v>2659</v>
      </c>
      <c r="D1719" s="3" t="s">
        <v>1</v>
      </c>
      <c r="E1719" s="3" t="s">
        <v>3000</v>
      </c>
      <c r="F1719" s="24">
        <f>('ICT-BD'!I1561)</f>
        <v>12.879998687207939</v>
      </c>
      <c r="G1719" s="24" t="str">
        <f>('ICT-BD'!J1561)</f>
        <v>Algo Frío</v>
      </c>
      <c r="H1719" s="24">
        <f t="shared" si="130"/>
        <v>27.578964642000798</v>
      </c>
      <c r="I1719" s="72">
        <f>('ICA-BD'!L1561)</f>
        <v>60.870370370370367</v>
      </c>
      <c r="J1719" s="72" t="str">
        <f>('ICA-BD'!M1561)</f>
        <v>Aceptable</v>
      </c>
      <c r="K1719" s="72">
        <f t="shared" si="131"/>
        <v>73.472592592592591</v>
      </c>
      <c r="L1719" s="133">
        <f>('IRA-BD'!G1561)</f>
        <v>31</v>
      </c>
      <c r="M1719" s="36" t="str">
        <f>('IRA-BD'!H1561)</f>
        <v>Aceptable</v>
      </c>
      <c r="N1719" s="133">
        <f t="shared" si="132"/>
        <v>31</v>
      </c>
      <c r="O1719" s="80">
        <f t="shared" si="133"/>
        <v>44.017185744864463</v>
      </c>
      <c r="P1719" s="81" t="str">
        <f t="shared" si="134"/>
        <v>Moderado</v>
      </c>
      <c r="Q1719" s="11">
        <v>9</v>
      </c>
      <c r="R1719" s="11" t="s">
        <v>5994</v>
      </c>
      <c r="S1719" s="11">
        <v>2</v>
      </c>
      <c r="T1719" s="11">
        <v>-74.150274609999997</v>
      </c>
      <c r="U1719" s="12">
        <v>4.6914988480000002</v>
      </c>
    </row>
    <row r="1720" spans="1:21" x14ac:dyDescent="0.25">
      <c r="A1720" s="10">
        <v>1565</v>
      </c>
      <c r="B1720" s="3" t="s">
        <v>3008</v>
      </c>
      <c r="C1720" s="3" t="s">
        <v>2659</v>
      </c>
      <c r="D1720" s="3" t="s">
        <v>1</v>
      </c>
      <c r="E1720" s="3" t="s">
        <v>3009</v>
      </c>
      <c r="F1720" s="24">
        <f>('ICT-BD'!I1566)</f>
        <v>12.879998687207939</v>
      </c>
      <c r="G1720" s="24" t="str">
        <f>('ICT-BD'!J1566)</f>
        <v>Algo Frío</v>
      </c>
      <c r="H1720" s="24">
        <f t="shared" si="130"/>
        <v>27.578964642000798</v>
      </c>
      <c r="I1720" s="72">
        <f>('ICA-BD'!L1566)</f>
        <v>60.870370370370367</v>
      </c>
      <c r="J1720" s="72" t="str">
        <f>('ICA-BD'!M1566)</f>
        <v>Aceptable</v>
      </c>
      <c r="K1720" s="72">
        <f t="shared" si="131"/>
        <v>73.472592592592591</v>
      </c>
      <c r="L1720" s="133">
        <f>('IRA-BD'!G1566)</f>
        <v>31</v>
      </c>
      <c r="M1720" s="36" t="str">
        <f>('IRA-BD'!H1566)</f>
        <v>Aceptable</v>
      </c>
      <c r="N1720" s="133">
        <f t="shared" si="132"/>
        <v>31</v>
      </c>
      <c r="O1720" s="80">
        <f t="shared" si="133"/>
        <v>44.017185744864463</v>
      </c>
      <c r="P1720" s="81" t="str">
        <f t="shared" si="134"/>
        <v>Moderado</v>
      </c>
      <c r="Q1720" s="11">
        <v>9</v>
      </c>
      <c r="R1720" s="11" t="s">
        <v>5994</v>
      </c>
      <c r="S1720" s="11">
        <v>2</v>
      </c>
      <c r="T1720" s="11">
        <v>-74.152572660000004</v>
      </c>
      <c r="U1720" s="12">
        <v>4.6654292130000004</v>
      </c>
    </row>
    <row r="1721" spans="1:21" x14ac:dyDescent="0.25">
      <c r="A1721" s="10">
        <v>1568</v>
      </c>
      <c r="B1721" s="3" t="s">
        <v>3014</v>
      </c>
      <c r="C1721" s="3" t="s">
        <v>2659</v>
      </c>
      <c r="D1721" s="3" t="s">
        <v>1</v>
      </c>
      <c r="E1721" s="3" t="s">
        <v>3015</v>
      </c>
      <c r="F1721" s="24">
        <f>('ICT-BD'!I1569)</f>
        <v>12.879998687207939</v>
      </c>
      <c r="G1721" s="24" t="str">
        <f>('ICT-BD'!J1569)</f>
        <v>Algo Frío</v>
      </c>
      <c r="H1721" s="24">
        <f t="shared" si="130"/>
        <v>27.578964642000798</v>
      </c>
      <c r="I1721" s="72">
        <f>('ICA-BD'!L1569)</f>
        <v>60.870370370370367</v>
      </c>
      <c r="J1721" s="72" t="str">
        <f>('ICA-BD'!M1569)</f>
        <v>Aceptable</v>
      </c>
      <c r="K1721" s="72">
        <f t="shared" si="131"/>
        <v>73.472592592592591</v>
      </c>
      <c r="L1721" s="133">
        <f>('IRA-BD'!G1569)</f>
        <v>31</v>
      </c>
      <c r="M1721" s="36" t="str">
        <f>('IRA-BD'!H1569)</f>
        <v>Aceptable</v>
      </c>
      <c r="N1721" s="133">
        <f t="shared" si="132"/>
        <v>31</v>
      </c>
      <c r="O1721" s="80">
        <f t="shared" si="133"/>
        <v>44.017185744864463</v>
      </c>
      <c r="P1721" s="81" t="str">
        <f t="shared" si="134"/>
        <v>Moderado</v>
      </c>
      <c r="Q1721" s="11">
        <v>9</v>
      </c>
      <c r="R1721" s="11" t="s">
        <v>5994</v>
      </c>
      <c r="S1721" s="11">
        <v>2</v>
      </c>
      <c r="T1721" s="11">
        <v>-74.157452669999998</v>
      </c>
      <c r="U1721" s="12">
        <v>4.671258688</v>
      </c>
    </row>
    <row r="1722" spans="1:21" x14ac:dyDescent="0.25">
      <c r="A1722" s="10">
        <v>1569</v>
      </c>
      <c r="B1722" s="3" t="s">
        <v>3016</v>
      </c>
      <c r="C1722" s="3" t="s">
        <v>2659</v>
      </c>
      <c r="D1722" s="3" t="s">
        <v>1</v>
      </c>
      <c r="E1722" s="3" t="s">
        <v>3007</v>
      </c>
      <c r="F1722" s="24">
        <f>('ICT-BD'!I1570)</f>
        <v>12.879998687207939</v>
      </c>
      <c r="G1722" s="24" t="str">
        <f>('ICT-BD'!J1570)</f>
        <v>Algo Frío</v>
      </c>
      <c r="H1722" s="24">
        <f t="shared" si="130"/>
        <v>27.578964642000798</v>
      </c>
      <c r="I1722" s="72">
        <f>('ICA-BD'!L1570)</f>
        <v>60.870370370370367</v>
      </c>
      <c r="J1722" s="72" t="str">
        <f>('ICA-BD'!M1570)</f>
        <v>Aceptable</v>
      </c>
      <c r="K1722" s="72">
        <f t="shared" si="131"/>
        <v>73.472592592592591</v>
      </c>
      <c r="L1722" s="133">
        <f>('IRA-BD'!G1570)</f>
        <v>31</v>
      </c>
      <c r="M1722" s="36" t="str">
        <f>('IRA-BD'!H1570)</f>
        <v>Aceptable</v>
      </c>
      <c r="N1722" s="133">
        <f t="shared" si="132"/>
        <v>31</v>
      </c>
      <c r="O1722" s="80">
        <f t="shared" si="133"/>
        <v>44.017185744864463</v>
      </c>
      <c r="P1722" s="81" t="str">
        <f t="shared" si="134"/>
        <v>Moderado</v>
      </c>
      <c r="Q1722" s="11">
        <v>9</v>
      </c>
      <c r="R1722" s="11" t="s">
        <v>5994</v>
      </c>
      <c r="S1722" s="11">
        <v>2</v>
      </c>
      <c r="T1722" s="11">
        <v>-74.155103620000006</v>
      </c>
      <c r="U1722" s="12">
        <v>4.6652588880000003</v>
      </c>
    </row>
    <row r="1723" spans="1:21" x14ac:dyDescent="0.25">
      <c r="A1723" s="10">
        <v>1570</v>
      </c>
      <c r="B1723" s="3" t="s">
        <v>3017</v>
      </c>
      <c r="C1723" s="3" t="s">
        <v>2659</v>
      </c>
      <c r="D1723" s="3" t="s">
        <v>1</v>
      </c>
      <c r="E1723" s="3" t="s">
        <v>3018</v>
      </c>
      <c r="F1723" s="24">
        <f>('ICT-BD'!I1571)</f>
        <v>12.879998687207939</v>
      </c>
      <c r="G1723" s="24" t="str">
        <f>('ICT-BD'!J1571)</f>
        <v>Algo Frío</v>
      </c>
      <c r="H1723" s="24">
        <f t="shared" si="130"/>
        <v>27.578964642000798</v>
      </c>
      <c r="I1723" s="72">
        <f>('ICA-BD'!L1571)</f>
        <v>60.870370370370367</v>
      </c>
      <c r="J1723" s="72" t="str">
        <f>('ICA-BD'!M1571)</f>
        <v>Aceptable</v>
      </c>
      <c r="K1723" s="72">
        <f t="shared" si="131"/>
        <v>73.472592592592591</v>
      </c>
      <c r="L1723" s="133">
        <f>('IRA-BD'!G1571)</f>
        <v>31</v>
      </c>
      <c r="M1723" s="36" t="str">
        <f>('IRA-BD'!H1571)</f>
        <v>Aceptable</v>
      </c>
      <c r="N1723" s="133">
        <f t="shared" si="132"/>
        <v>31</v>
      </c>
      <c r="O1723" s="80">
        <f t="shared" si="133"/>
        <v>44.017185744864463</v>
      </c>
      <c r="P1723" s="81" t="str">
        <f t="shared" si="134"/>
        <v>Moderado</v>
      </c>
      <c r="Q1723" s="11">
        <v>9</v>
      </c>
      <c r="R1723" s="11" t="s">
        <v>5994</v>
      </c>
      <c r="S1723" s="11">
        <v>2</v>
      </c>
      <c r="T1723" s="11">
        <v>-74.154933220000004</v>
      </c>
      <c r="U1723" s="12">
        <v>4.6715030290000001</v>
      </c>
    </row>
    <row r="1724" spans="1:21" x14ac:dyDescent="0.25">
      <c r="A1724" s="10">
        <v>1596</v>
      </c>
      <c r="B1724" s="3" t="s">
        <v>3065</v>
      </c>
      <c r="C1724" s="3" t="s">
        <v>3044</v>
      </c>
      <c r="D1724" s="3" t="s">
        <v>1</v>
      </c>
      <c r="E1724" s="3" t="s">
        <v>3047</v>
      </c>
      <c r="F1724" s="24">
        <f>('ICT-BD'!I1597)</f>
        <v>13.275961523879646</v>
      </c>
      <c r="G1724" s="24" t="str">
        <f>('ICT-BD'!J1597)</f>
        <v xml:space="preserve">Frío </v>
      </c>
      <c r="H1724" s="24">
        <f t="shared" si="130"/>
        <v>23.684716791057284</v>
      </c>
      <c r="I1724" s="72">
        <f>('ICA-BD'!L1597)</f>
        <v>54.092592592592595</v>
      </c>
      <c r="J1724" s="72" t="str">
        <f>('ICA-BD'!M1597)</f>
        <v>Aceptable</v>
      </c>
      <c r="K1724" s="72">
        <f t="shared" si="131"/>
        <v>77.268148148148143</v>
      </c>
      <c r="L1724" s="133">
        <f>('IRA-BD'!G1597)</f>
        <v>31</v>
      </c>
      <c r="M1724" s="36" t="str">
        <f>('IRA-BD'!H1597)</f>
        <v>Aceptable</v>
      </c>
      <c r="N1724" s="133">
        <f t="shared" si="132"/>
        <v>31</v>
      </c>
      <c r="O1724" s="80">
        <f t="shared" si="133"/>
        <v>43.984288313068475</v>
      </c>
      <c r="P1724" s="81" t="str">
        <f t="shared" si="134"/>
        <v>Moderado</v>
      </c>
      <c r="Q1724" s="11">
        <v>10</v>
      </c>
      <c r="R1724" s="11" t="s">
        <v>169</v>
      </c>
      <c r="S1724" s="11">
        <v>4</v>
      </c>
      <c r="T1724" s="11">
        <v>-74.11108505</v>
      </c>
      <c r="U1724" s="12">
        <v>4.6722500360000003</v>
      </c>
    </row>
    <row r="1725" spans="1:21" x14ac:dyDescent="0.25">
      <c r="A1725" s="10">
        <v>1622</v>
      </c>
      <c r="B1725" s="3" t="s">
        <v>3106</v>
      </c>
      <c r="C1725" s="3" t="s">
        <v>3044</v>
      </c>
      <c r="D1725" s="3" t="s">
        <v>1</v>
      </c>
      <c r="E1725" s="3" t="s">
        <v>3105</v>
      </c>
      <c r="F1725" s="24">
        <f>('ICT-BD'!I1623)</f>
        <v>13.275961523879646</v>
      </c>
      <c r="G1725" s="24" t="str">
        <f>('ICT-BD'!J1623)</f>
        <v xml:space="preserve">Frío </v>
      </c>
      <c r="H1725" s="24">
        <f t="shared" si="130"/>
        <v>23.684716791057284</v>
      </c>
      <c r="I1725" s="72">
        <f>('ICA-BD'!L1623)</f>
        <v>54.092592592592595</v>
      </c>
      <c r="J1725" s="72" t="str">
        <f>('ICA-BD'!M1623)</f>
        <v>Aceptable</v>
      </c>
      <c r="K1725" s="72">
        <f t="shared" si="131"/>
        <v>77.268148148148143</v>
      </c>
      <c r="L1725" s="133">
        <f>('IRA-BD'!G1623)</f>
        <v>31</v>
      </c>
      <c r="M1725" s="36" t="str">
        <f>('IRA-BD'!H1623)</f>
        <v>Aceptable</v>
      </c>
      <c r="N1725" s="133">
        <f t="shared" si="132"/>
        <v>31</v>
      </c>
      <c r="O1725" s="80">
        <f t="shared" si="133"/>
        <v>43.984288313068475</v>
      </c>
      <c r="P1725" s="81" t="str">
        <f t="shared" si="134"/>
        <v>Moderado</v>
      </c>
      <c r="Q1725" s="11">
        <v>10</v>
      </c>
      <c r="R1725" s="11" t="s">
        <v>169</v>
      </c>
      <c r="S1725" s="11">
        <v>3</v>
      </c>
      <c r="T1725" s="11">
        <v>-74.11055417</v>
      </c>
      <c r="U1725" s="12">
        <v>4.6784531039999999</v>
      </c>
    </row>
    <row r="1726" spans="1:21" x14ac:dyDescent="0.25">
      <c r="A1726" s="10">
        <v>3398</v>
      </c>
      <c r="B1726" s="3" t="s">
        <v>5877</v>
      </c>
      <c r="C1726" s="3" t="s">
        <v>5614</v>
      </c>
      <c r="D1726" s="3" t="s">
        <v>1</v>
      </c>
      <c r="E1726" s="3" t="s">
        <v>5878</v>
      </c>
      <c r="F1726" s="24">
        <f>('ICT-BD'!I3399)</f>
        <v>12.808734439585477</v>
      </c>
      <c r="G1726" s="24" t="str">
        <f>('ICT-BD'!J3399)</f>
        <v>Algo Frío</v>
      </c>
      <c r="H1726" s="24">
        <f t="shared" si="130"/>
        <v>28.516652110717406</v>
      </c>
      <c r="I1726" s="72">
        <f>('ICA-BD'!L3399)</f>
        <v>62.75</v>
      </c>
      <c r="J1726" s="72" t="str">
        <f>('ICA-BD'!M3399)</f>
        <v>Aceptable</v>
      </c>
      <c r="K1726" s="72">
        <f t="shared" si="131"/>
        <v>72.42</v>
      </c>
      <c r="L1726" s="133">
        <f>('IRA-BD'!G3399)</f>
        <v>31</v>
      </c>
      <c r="M1726" s="36" t="str">
        <f>('IRA-BD'!H3399)</f>
        <v>Aceptable</v>
      </c>
      <c r="N1726" s="133">
        <f t="shared" si="132"/>
        <v>31</v>
      </c>
      <c r="O1726" s="80">
        <f t="shared" si="133"/>
        <v>43.978884036905804</v>
      </c>
      <c r="P1726" s="81" t="str">
        <f t="shared" si="134"/>
        <v>Moderado</v>
      </c>
      <c r="Q1726" s="11">
        <v>19</v>
      </c>
      <c r="R1726" s="11" t="s">
        <v>6001</v>
      </c>
      <c r="S1726" s="11">
        <v>1</v>
      </c>
      <c r="T1726" s="11">
        <v>-74.147599249999999</v>
      </c>
      <c r="U1726" s="12">
        <v>4.5427025739999998</v>
      </c>
    </row>
    <row r="1727" spans="1:21" x14ac:dyDescent="0.25">
      <c r="A1727" s="10">
        <v>880</v>
      </c>
      <c r="B1727" s="3" t="s">
        <v>1849</v>
      </c>
      <c r="C1727" s="3" t="s">
        <v>1727</v>
      </c>
      <c r="D1727" s="3" t="s">
        <v>1</v>
      </c>
      <c r="E1727" s="3" t="s">
        <v>1850</v>
      </c>
      <c r="F1727" s="24">
        <f>('ICT-BD'!I881)</f>
        <v>11.802498687207938</v>
      </c>
      <c r="G1727" s="24" t="str">
        <f>('ICT-BD'!J881)</f>
        <v>Algo Frío</v>
      </c>
      <c r="H1727" s="24">
        <f t="shared" si="130"/>
        <v>41.756596220948168</v>
      </c>
      <c r="I1727" s="72">
        <f>('ICA-BD'!L881)</f>
        <v>63.648148148148152</v>
      </c>
      <c r="J1727" s="72" t="str">
        <f>('ICA-BD'!M881)</f>
        <v>Aceptable</v>
      </c>
      <c r="K1727" s="72">
        <f t="shared" si="131"/>
        <v>71.917037037037034</v>
      </c>
      <c r="L1727" s="133">
        <f>('IRA-BD'!G881)</f>
        <v>18</v>
      </c>
      <c r="M1727" s="36" t="str">
        <f>('IRA-BD'!H881)</f>
        <v>Regular</v>
      </c>
      <c r="N1727" s="133">
        <f t="shared" si="132"/>
        <v>18</v>
      </c>
      <c r="O1727" s="80">
        <f t="shared" si="133"/>
        <v>43.891211085995074</v>
      </c>
      <c r="P1727" s="81" t="str">
        <f t="shared" si="134"/>
        <v>Moderado</v>
      </c>
      <c r="Q1727" s="11">
        <v>7</v>
      </c>
      <c r="R1727" s="11" t="s">
        <v>5988</v>
      </c>
      <c r="S1727" s="11">
        <v>2</v>
      </c>
      <c r="T1727" s="11">
        <v>-74.181525960000002</v>
      </c>
      <c r="U1727" s="12">
        <v>4.6074924770000001</v>
      </c>
    </row>
    <row r="1728" spans="1:21" x14ac:dyDescent="0.25">
      <c r="A1728" s="10">
        <v>898</v>
      </c>
      <c r="B1728" s="3" t="s">
        <v>1878</v>
      </c>
      <c r="C1728" s="3" t="s">
        <v>1727</v>
      </c>
      <c r="D1728" s="3" t="s">
        <v>1</v>
      </c>
      <c r="E1728" s="3" t="s">
        <v>1879</v>
      </c>
      <c r="F1728" s="24">
        <f>('ICT-BD'!I899)</f>
        <v>11.802498687207938</v>
      </c>
      <c r="G1728" s="24" t="str">
        <f>('ICT-BD'!J899)</f>
        <v>Algo Frío</v>
      </c>
      <c r="H1728" s="24">
        <f t="shared" si="130"/>
        <v>41.756596220948168</v>
      </c>
      <c r="I1728" s="72">
        <f>('ICA-BD'!L899)</f>
        <v>63.648148148148152</v>
      </c>
      <c r="J1728" s="72" t="str">
        <f>('ICA-BD'!M899)</f>
        <v>Aceptable</v>
      </c>
      <c r="K1728" s="72">
        <f t="shared" si="131"/>
        <v>71.917037037037034</v>
      </c>
      <c r="L1728" s="133">
        <f>('IRA-BD'!G899)</f>
        <v>18</v>
      </c>
      <c r="M1728" s="36" t="str">
        <f>('IRA-BD'!H899)</f>
        <v>Regular</v>
      </c>
      <c r="N1728" s="133">
        <f t="shared" si="132"/>
        <v>18</v>
      </c>
      <c r="O1728" s="80">
        <f t="shared" si="133"/>
        <v>43.891211085995074</v>
      </c>
      <c r="P1728" s="81" t="str">
        <f t="shared" si="134"/>
        <v>Moderado</v>
      </c>
      <c r="Q1728" s="11">
        <v>7</v>
      </c>
      <c r="R1728" s="11" t="s">
        <v>5988</v>
      </c>
      <c r="S1728" s="11">
        <v>2</v>
      </c>
      <c r="T1728" s="11">
        <v>-74.178098790000007</v>
      </c>
      <c r="U1728" s="12">
        <v>4.6086032049999996</v>
      </c>
    </row>
    <row r="1729" spans="1:21" x14ac:dyDescent="0.25">
      <c r="A1729" s="10">
        <v>2917</v>
      </c>
      <c r="B1729" s="3" t="s">
        <v>5327</v>
      </c>
      <c r="C1729" s="3" t="s">
        <v>5298</v>
      </c>
      <c r="D1729" s="3" t="s">
        <v>1</v>
      </c>
      <c r="E1729" s="3" t="s">
        <v>5328</v>
      </c>
      <c r="F1729" s="24">
        <f>('ICT-BD'!I2918)</f>
        <v>12.217776001340578</v>
      </c>
      <c r="G1729" s="24" t="str">
        <f>('ICT-BD'!J2918)</f>
        <v>Algo Frío</v>
      </c>
      <c r="H1729" s="24">
        <f t="shared" si="130"/>
        <v>36.292421034992387</v>
      </c>
      <c r="I1729" s="72">
        <f>('ICA-BD'!L2918)</f>
        <v>54.092592592592595</v>
      </c>
      <c r="J1729" s="72" t="str">
        <f>('ICA-BD'!M2918)</f>
        <v>Aceptable</v>
      </c>
      <c r="K1729" s="72">
        <f t="shared" si="131"/>
        <v>77.268148148148143</v>
      </c>
      <c r="L1729" s="133">
        <f>('IRA-BD'!G2918)</f>
        <v>18</v>
      </c>
      <c r="M1729" s="36" t="str">
        <f>('IRA-BD'!H2918)</f>
        <v>Regular</v>
      </c>
      <c r="N1729" s="133">
        <f t="shared" si="132"/>
        <v>18</v>
      </c>
      <c r="O1729" s="80">
        <f t="shared" si="133"/>
        <v>43.853523061046843</v>
      </c>
      <c r="P1729" s="81" t="str">
        <f t="shared" si="134"/>
        <v>Moderado</v>
      </c>
      <c r="Q1729" s="11">
        <v>15</v>
      </c>
      <c r="R1729" s="11" t="s">
        <v>161</v>
      </c>
      <c r="S1729" s="11">
        <v>3</v>
      </c>
      <c r="T1729" s="11">
        <v>-74.119639050000004</v>
      </c>
      <c r="U1729" s="12">
        <v>4.5907528360000001</v>
      </c>
    </row>
    <row r="1730" spans="1:21" x14ac:dyDescent="0.25">
      <c r="A1730" s="10">
        <v>171</v>
      </c>
      <c r="B1730" s="3" t="s">
        <v>929</v>
      </c>
      <c r="C1730" s="3" t="s">
        <v>625</v>
      </c>
      <c r="D1730" s="3" t="s">
        <v>1</v>
      </c>
      <c r="E1730" s="3" t="s">
        <v>930</v>
      </c>
      <c r="F1730" s="24">
        <f>('ICT-BD'!I172)</f>
        <v>13.399795905002478</v>
      </c>
      <c r="G1730" s="24" t="str">
        <f>('ICT-BD'!J172)</f>
        <v xml:space="preserve">Frío </v>
      </c>
      <c r="H1730" s="24">
        <f t="shared" ref="H1730:H1793" si="135">IF(F1730&lt;=3, F1730*25/3,
IF(F1730&lt;=5, 26 + (F1730-3.1)*25/1.9,
IF(F1730&lt;=7, 51 + (F1730-5.1)*25/1.9,
IF(F1730&lt;=11, 76 + (F1730-7.1)*25/3.9,
IF(F1730&lt;=13, 51 - (F1730-11.1)*25/1.9,
IF(F1730&lt;=15, 26 - (F1730-13.1)*25/1.9,
25 - (F1730-15)*25/35))))))</f>
        <v>22.055317039441078</v>
      </c>
      <c r="I1730" s="72">
        <f>('ICA-BD'!L172)</f>
        <v>52.092592592592595</v>
      </c>
      <c r="J1730" s="72" t="str">
        <f>('ICA-BD'!M172)</f>
        <v>Aceptable</v>
      </c>
      <c r="K1730" s="72">
        <f t="shared" ref="K1730:K1793" si="136">IF(I1730&lt;=50, 100 - (I1730-0)*20/50,
IF(I1730&lt;=100, 79 - (I1730-51)*28/50,
IF(I1730&lt;=150, 50 - (I1730-101)*20/50,
IF(I1730&lt;=200, 29 - (I1730-151)*14/50,
IF(I1730&lt;=300, 14 - (I1730-201)*4/100,
9 - (I1730-301)*9/200)))))</f>
        <v>78.388148148148147</v>
      </c>
      <c r="L1730" s="133">
        <f>('IRA-BD'!G172)</f>
        <v>31</v>
      </c>
      <c r="M1730" s="36" t="str">
        <f>('IRA-BD'!H179)</f>
        <v>Aceptable</v>
      </c>
      <c r="N1730" s="133">
        <f t="shared" ref="N1730:N1793" si="137">(L1730)</f>
        <v>31</v>
      </c>
      <c r="O1730" s="80">
        <f t="shared" ref="O1730:O1793" si="138">((H1730+K1730+N1730)/3)</f>
        <v>43.814488395863073</v>
      </c>
      <c r="P1730" s="81" t="str">
        <f t="shared" ref="P1730:P1793" si="139">IF(O1730&gt;=80, "Óptimo",
IF(O1730&gt;=60, "Bueno",
IF(O1730&gt;=40, "Moderado",
IF(O1730&gt;=20, "Bajo", "Malo"))))</f>
        <v>Moderado</v>
      </c>
      <c r="Q1730" s="11">
        <v>1</v>
      </c>
      <c r="R1730" s="11" t="s">
        <v>164</v>
      </c>
      <c r="S1730" s="11">
        <v>5</v>
      </c>
      <c r="T1730" s="11">
        <v>-74.031337649999998</v>
      </c>
      <c r="U1730" s="12">
        <v>4.7128815829999997</v>
      </c>
    </row>
    <row r="1731" spans="1:21" x14ac:dyDescent="0.25">
      <c r="A1731" s="10">
        <v>195</v>
      </c>
      <c r="B1731" s="3" t="s">
        <v>970</v>
      </c>
      <c r="C1731" s="3" t="s">
        <v>625</v>
      </c>
      <c r="D1731" s="3" t="s">
        <v>1</v>
      </c>
      <c r="E1731" s="3" t="s">
        <v>971</v>
      </c>
      <c r="F1731" s="24">
        <f>('ICT-BD'!I196)</f>
        <v>13.399795905002478</v>
      </c>
      <c r="G1731" s="24" t="str">
        <f>('ICT-BD'!J196)</f>
        <v xml:space="preserve">Frío </v>
      </c>
      <c r="H1731" s="24">
        <f t="shared" si="135"/>
        <v>22.055317039441078</v>
      </c>
      <c r="I1731" s="72">
        <f>('ICA-BD'!L196)</f>
        <v>52.092592592592595</v>
      </c>
      <c r="J1731" s="72" t="str">
        <f>('ICA-BD'!M196)</f>
        <v>Aceptable</v>
      </c>
      <c r="K1731" s="72">
        <f t="shared" si="136"/>
        <v>78.388148148148147</v>
      </c>
      <c r="L1731" s="133">
        <f>('IRA-BD'!G196)</f>
        <v>31</v>
      </c>
      <c r="M1731" s="36" t="str">
        <f>('IRA-BD'!H203)</f>
        <v>Aceptable</v>
      </c>
      <c r="N1731" s="133">
        <f t="shared" si="137"/>
        <v>31</v>
      </c>
      <c r="O1731" s="80">
        <f t="shared" si="138"/>
        <v>43.814488395863073</v>
      </c>
      <c r="P1731" s="81" t="str">
        <f t="shared" si="139"/>
        <v>Moderado</v>
      </c>
      <c r="Q1731" s="11">
        <v>1</v>
      </c>
      <c r="R1731" s="11" t="s">
        <v>164</v>
      </c>
      <c r="S1731" s="11">
        <v>5</v>
      </c>
      <c r="T1731" s="11">
        <v>-74.029020549999998</v>
      </c>
      <c r="U1731" s="12">
        <v>4.7091485320000004</v>
      </c>
    </row>
    <row r="1732" spans="1:21" x14ac:dyDescent="0.25">
      <c r="A1732" s="10">
        <v>204</v>
      </c>
      <c r="B1732" s="3" t="s">
        <v>988</v>
      </c>
      <c r="C1732" s="3" t="s">
        <v>625</v>
      </c>
      <c r="D1732" s="3" t="s">
        <v>1</v>
      </c>
      <c r="E1732" s="3" t="s">
        <v>989</v>
      </c>
      <c r="F1732" s="24">
        <f>('ICT-BD'!I205)</f>
        <v>13.399795905002478</v>
      </c>
      <c r="G1732" s="24" t="str">
        <f>('ICT-BD'!J205)</f>
        <v xml:space="preserve">Frío </v>
      </c>
      <c r="H1732" s="24">
        <f t="shared" si="135"/>
        <v>22.055317039441078</v>
      </c>
      <c r="I1732" s="72">
        <f>('ICA-BD'!L205)</f>
        <v>52.092592592592595</v>
      </c>
      <c r="J1732" s="72" t="str">
        <f>('ICA-BD'!M205)</f>
        <v>Aceptable</v>
      </c>
      <c r="K1732" s="72">
        <f t="shared" si="136"/>
        <v>78.388148148148147</v>
      </c>
      <c r="L1732" s="133">
        <f>('IRA-BD'!G205)</f>
        <v>31</v>
      </c>
      <c r="M1732" s="36" t="str">
        <f>('IRA-BD'!H212)</f>
        <v>Regular</v>
      </c>
      <c r="N1732" s="133">
        <f t="shared" si="137"/>
        <v>31</v>
      </c>
      <c r="O1732" s="80">
        <f t="shared" si="138"/>
        <v>43.814488395863073</v>
      </c>
      <c r="P1732" s="81" t="str">
        <f t="shared" si="139"/>
        <v>Moderado</v>
      </c>
      <c r="Q1732" s="11">
        <v>1</v>
      </c>
      <c r="R1732" s="11" t="s">
        <v>164</v>
      </c>
      <c r="S1732" s="11">
        <v>5</v>
      </c>
      <c r="T1732" s="11">
        <v>-74.030476089999993</v>
      </c>
      <c r="U1732" s="12">
        <v>4.7065004970000004</v>
      </c>
    </row>
    <row r="1733" spans="1:21" x14ac:dyDescent="0.25">
      <c r="A1733" s="10">
        <v>210</v>
      </c>
      <c r="B1733" s="3" t="s">
        <v>1000</v>
      </c>
      <c r="C1733" s="3" t="s">
        <v>625</v>
      </c>
      <c r="D1733" s="3" t="s">
        <v>1</v>
      </c>
      <c r="E1733" s="3" t="s">
        <v>953</v>
      </c>
      <c r="F1733" s="24">
        <f>('ICT-BD'!I211)</f>
        <v>13.399795905002478</v>
      </c>
      <c r="G1733" s="24" t="str">
        <f>('ICT-BD'!J211)</f>
        <v xml:space="preserve">Frío </v>
      </c>
      <c r="H1733" s="24">
        <f t="shared" si="135"/>
        <v>22.055317039441078</v>
      </c>
      <c r="I1733" s="72">
        <f>('ICA-BD'!L211)</f>
        <v>52.092592592592595</v>
      </c>
      <c r="J1733" s="72" t="str">
        <f>('ICA-BD'!M211)</f>
        <v>Aceptable</v>
      </c>
      <c r="K1733" s="72">
        <f t="shared" si="136"/>
        <v>78.388148148148147</v>
      </c>
      <c r="L1733" s="133">
        <f>('IRA-BD'!G211)</f>
        <v>31</v>
      </c>
      <c r="M1733" s="36" t="str">
        <f>('IRA-BD'!H218)</f>
        <v>Regular</v>
      </c>
      <c r="N1733" s="133">
        <f t="shared" si="137"/>
        <v>31</v>
      </c>
      <c r="O1733" s="80">
        <f t="shared" si="138"/>
        <v>43.814488395863073</v>
      </c>
      <c r="P1733" s="81" t="str">
        <f t="shared" si="139"/>
        <v>Moderado</v>
      </c>
      <c r="Q1733" s="11">
        <v>1</v>
      </c>
      <c r="R1733" s="11" t="s">
        <v>164</v>
      </c>
      <c r="S1733" s="11">
        <v>6</v>
      </c>
      <c r="T1733" s="11">
        <v>-74.025949530000005</v>
      </c>
      <c r="U1733" s="12">
        <v>4.7110018660000001</v>
      </c>
    </row>
    <row r="1734" spans="1:21" x14ac:dyDescent="0.25">
      <c r="A1734" s="10">
        <v>234</v>
      </c>
      <c r="B1734" s="3" t="s">
        <v>1044</v>
      </c>
      <c r="C1734" s="3" t="s">
        <v>625</v>
      </c>
      <c r="D1734" s="3" t="s">
        <v>1</v>
      </c>
      <c r="E1734" s="3" t="s">
        <v>1041</v>
      </c>
      <c r="F1734" s="24">
        <f>('ICT-BD'!I235)</f>
        <v>13.399795905002478</v>
      </c>
      <c r="G1734" s="24" t="str">
        <f>('ICT-BD'!J235)</f>
        <v xml:space="preserve">Frío </v>
      </c>
      <c r="H1734" s="24">
        <f t="shared" si="135"/>
        <v>22.055317039441078</v>
      </c>
      <c r="I1734" s="72">
        <f>('ICA-BD'!L235)</f>
        <v>52.092592592592595</v>
      </c>
      <c r="J1734" s="72" t="str">
        <f>('ICA-BD'!M235)</f>
        <v>Aceptable</v>
      </c>
      <c r="K1734" s="72">
        <f t="shared" si="136"/>
        <v>78.388148148148147</v>
      </c>
      <c r="L1734" s="133">
        <f>('IRA-BD'!G235)</f>
        <v>31</v>
      </c>
      <c r="M1734" s="36" t="str">
        <f>('IRA-BD'!H242)</f>
        <v>Malo</v>
      </c>
      <c r="N1734" s="133">
        <f t="shared" si="137"/>
        <v>31</v>
      </c>
      <c r="O1734" s="80">
        <f t="shared" si="138"/>
        <v>43.814488395863073</v>
      </c>
      <c r="P1734" s="81" t="str">
        <f t="shared" si="139"/>
        <v>Moderado</v>
      </c>
      <c r="Q1734" s="11">
        <v>1</v>
      </c>
      <c r="R1734" s="11" t="s">
        <v>164</v>
      </c>
      <c r="S1734" s="11">
        <v>5</v>
      </c>
      <c r="T1734" s="11">
        <v>-74.033308390000002</v>
      </c>
      <c r="U1734" s="12">
        <v>4.7078616860000002</v>
      </c>
    </row>
    <row r="1735" spans="1:21" x14ac:dyDescent="0.25">
      <c r="A1735" s="10">
        <v>249</v>
      </c>
      <c r="B1735" s="3" t="s">
        <v>1072</v>
      </c>
      <c r="C1735" s="3" t="s">
        <v>625</v>
      </c>
      <c r="D1735" s="3" t="s">
        <v>1</v>
      </c>
      <c r="E1735" s="3" t="s">
        <v>1073</v>
      </c>
      <c r="F1735" s="24">
        <f>('ICT-BD'!I250)</f>
        <v>13.399795905002478</v>
      </c>
      <c r="G1735" s="24" t="str">
        <f>('ICT-BD'!J250)</f>
        <v xml:space="preserve">Frío </v>
      </c>
      <c r="H1735" s="24">
        <f t="shared" si="135"/>
        <v>22.055317039441078</v>
      </c>
      <c r="I1735" s="72">
        <f>('ICA-BD'!L250)</f>
        <v>52.092592592592595</v>
      </c>
      <c r="J1735" s="72" t="str">
        <f>('ICA-BD'!M250)</f>
        <v>Aceptable</v>
      </c>
      <c r="K1735" s="72">
        <f t="shared" si="136"/>
        <v>78.388148148148147</v>
      </c>
      <c r="L1735" s="133">
        <f>('IRA-BD'!G250)</f>
        <v>31</v>
      </c>
      <c r="M1735" s="36" t="str">
        <f>('IRA-BD'!H257)</f>
        <v>Aceptable</v>
      </c>
      <c r="N1735" s="133">
        <f t="shared" si="137"/>
        <v>31</v>
      </c>
      <c r="O1735" s="80">
        <f t="shared" si="138"/>
        <v>43.814488395863073</v>
      </c>
      <c r="P1735" s="81" t="str">
        <f t="shared" si="139"/>
        <v>Moderado</v>
      </c>
      <c r="Q1735" s="11">
        <v>1</v>
      </c>
      <c r="R1735" s="11" t="s">
        <v>164</v>
      </c>
      <c r="S1735" s="11">
        <v>5</v>
      </c>
      <c r="T1735" s="11">
        <v>-74.03319055</v>
      </c>
      <c r="U1735" s="12">
        <v>4.7089595920000002</v>
      </c>
    </row>
    <row r="1736" spans="1:21" x14ac:dyDescent="0.25">
      <c r="A1736" s="10">
        <v>250</v>
      </c>
      <c r="B1736" s="3" t="s">
        <v>1074</v>
      </c>
      <c r="C1736" s="3" t="s">
        <v>625</v>
      </c>
      <c r="D1736" s="3" t="s">
        <v>1</v>
      </c>
      <c r="E1736" s="3" t="s">
        <v>1075</v>
      </c>
      <c r="F1736" s="24">
        <f>('ICT-BD'!I251)</f>
        <v>13.399795905002478</v>
      </c>
      <c r="G1736" s="24" t="str">
        <f>('ICT-BD'!J251)</f>
        <v xml:space="preserve">Frío </v>
      </c>
      <c r="H1736" s="24">
        <f t="shared" si="135"/>
        <v>22.055317039441078</v>
      </c>
      <c r="I1736" s="72">
        <f>('ICA-BD'!L251)</f>
        <v>52.092592592592595</v>
      </c>
      <c r="J1736" s="72" t="str">
        <f>('ICA-BD'!M251)</f>
        <v>Aceptable</v>
      </c>
      <c r="K1736" s="72">
        <f t="shared" si="136"/>
        <v>78.388148148148147</v>
      </c>
      <c r="L1736" s="133">
        <f>('IRA-BD'!G251)</f>
        <v>31</v>
      </c>
      <c r="M1736" s="36" t="str">
        <f>('IRA-BD'!H258)</f>
        <v>Regular</v>
      </c>
      <c r="N1736" s="133">
        <f t="shared" si="137"/>
        <v>31</v>
      </c>
      <c r="O1736" s="80">
        <f t="shared" si="138"/>
        <v>43.814488395863073</v>
      </c>
      <c r="P1736" s="81" t="str">
        <f t="shared" si="139"/>
        <v>Moderado</v>
      </c>
      <c r="Q1736" s="11">
        <v>1</v>
      </c>
      <c r="R1736" s="11" t="s">
        <v>164</v>
      </c>
      <c r="S1736" s="11">
        <v>5</v>
      </c>
      <c r="T1736" s="11">
        <v>-74.033137229999994</v>
      </c>
      <c r="U1736" s="12">
        <v>4.7122285430000002</v>
      </c>
    </row>
    <row r="1737" spans="1:21" x14ac:dyDescent="0.25">
      <c r="A1737" s="10">
        <v>251</v>
      </c>
      <c r="B1737" s="3" t="s">
        <v>1076</v>
      </c>
      <c r="C1737" s="3" t="s">
        <v>625</v>
      </c>
      <c r="D1737" s="3" t="s">
        <v>1</v>
      </c>
      <c r="E1737" s="3" t="s">
        <v>1077</v>
      </c>
      <c r="F1737" s="24">
        <f>('ICT-BD'!I252)</f>
        <v>13.399795905002478</v>
      </c>
      <c r="G1737" s="24" t="str">
        <f>('ICT-BD'!J252)</f>
        <v xml:space="preserve">Frío </v>
      </c>
      <c r="H1737" s="24">
        <f t="shared" si="135"/>
        <v>22.055317039441078</v>
      </c>
      <c r="I1737" s="72">
        <f>('ICA-BD'!L252)</f>
        <v>52.092592592592595</v>
      </c>
      <c r="J1737" s="72" t="str">
        <f>('ICA-BD'!M252)</f>
        <v>Aceptable</v>
      </c>
      <c r="K1737" s="72">
        <f t="shared" si="136"/>
        <v>78.388148148148147</v>
      </c>
      <c r="L1737" s="133">
        <f>('IRA-BD'!G252)</f>
        <v>31</v>
      </c>
      <c r="M1737" s="36" t="str">
        <f>('IRA-BD'!H259)</f>
        <v>Aceptable</v>
      </c>
      <c r="N1737" s="133">
        <f t="shared" si="137"/>
        <v>31</v>
      </c>
      <c r="O1737" s="80">
        <f t="shared" si="138"/>
        <v>43.814488395863073</v>
      </c>
      <c r="P1737" s="81" t="str">
        <f t="shared" si="139"/>
        <v>Moderado</v>
      </c>
      <c r="Q1737" s="11">
        <v>1</v>
      </c>
      <c r="R1737" s="11" t="s">
        <v>164</v>
      </c>
      <c r="S1737" s="11">
        <v>5</v>
      </c>
      <c r="T1737" s="11">
        <v>-74.033865000000006</v>
      </c>
      <c r="U1737" s="12">
        <v>4.7098048480000001</v>
      </c>
    </row>
    <row r="1738" spans="1:21" x14ac:dyDescent="0.25">
      <c r="A1738" s="10">
        <v>2614</v>
      </c>
      <c r="B1738" s="3" t="s">
        <v>4799</v>
      </c>
      <c r="C1738" s="3" t="s">
        <v>3696</v>
      </c>
      <c r="D1738" s="3" t="s">
        <v>1</v>
      </c>
      <c r="E1738" s="3" t="s">
        <v>4800</v>
      </c>
      <c r="F1738" s="24">
        <f>('ICT-BD'!I2615)</f>
        <v>13.919359439585476</v>
      </c>
      <c r="G1738" s="24" t="str">
        <f>('ICT-BD'!J2615)</f>
        <v xml:space="preserve">Frío </v>
      </c>
      <c r="H1738" s="24">
        <f t="shared" si="135"/>
        <v>15.218954742296368</v>
      </c>
      <c r="I1738" s="72">
        <f>('ICA-BD'!L2615)</f>
        <v>56.870370370370367</v>
      </c>
      <c r="J1738" s="72" t="str">
        <f>('ICA-BD'!M2615)</f>
        <v>Aceptable</v>
      </c>
      <c r="K1738" s="72">
        <f t="shared" si="136"/>
        <v>75.7125925925926</v>
      </c>
      <c r="L1738" s="133">
        <f>('IRA-BD'!G2615)</f>
        <v>40.5</v>
      </c>
      <c r="M1738" s="36" t="str">
        <f>('IRA-BD'!H2615)</f>
        <v>Aceptable</v>
      </c>
      <c r="N1738" s="133">
        <f t="shared" si="137"/>
        <v>40.5</v>
      </c>
      <c r="O1738" s="80">
        <f t="shared" si="138"/>
        <v>43.81051577829632</v>
      </c>
      <c r="P1738" s="81" t="str">
        <f t="shared" si="139"/>
        <v>Moderado</v>
      </c>
      <c r="Q1738" s="11">
        <v>11</v>
      </c>
      <c r="R1738" s="11" t="s">
        <v>5998</v>
      </c>
      <c r="S1738" s="11">
        <v>2</v>
      </c>
      <c r="T1738" s="11">
        <v>-74.121811070000007</v>
      </c>
      <c r="U1738" s="12">
        <v>4.7515571310000002</v>
      </c>
    </row>
    <row r="1739" spans="1:21" x14ac:dyDescent="0.25">
      <c r="A1739" s="10">
        <v>452</v>
      </c>
      <c r="B1739" s="3" t="s">
        <v>322</v>
      </c>
      <c r="C1739" s="3" t="s">
        <v>318</v>
      </c>
      <c r="D1739" s="3" t="s">
        <v>1</v>
      </c>
      <c r="E1739" s="3" t="s">
        <v>323</v>
      </c>
      <c r="F1739" s="24">
        <f>('ICT-BD'!I453)</f>
        <v>12.33082788773028</v>
      </c>
      <c r="G1739" s="24" t="str">
        <f>('ICT-BD'!J453)</f>
        <v>Algo Frío</v>
      </c>
      <c r="H1739" s="24">
        <f t="shared" si="135"/>
        <v>34.804896214075264</v>
      </c>
      <c r="I1739" s="72">
        <f>('ICA-BD'!L453)</f>
        <v>52.092592592592595</v>
      </c>
      <c r="J1739" s="72" t="str">
        <f>('ICA-BD'!M453)</f>
        <v>Aceptable</v>
      </c>
      <c r="K1739" s="72">
        <f t="shared" si="136"/>
        <v>78.388148148148147</v>
      </c>
      <c r="L1739" s="133">
        <f>('IRA-BD'!G453)</f>
        <v>18</v>
      </c>
      <c r="M1739" s="36" t="str">
        <f>('IRA-BD'!H453)</f>
        <v>Regular</v>
      </c>
      <c r="N1739" s="133">
        <f t="shared" si="137"/>
        <v>18</v>
      </c>
      <c r="O1739" s="80">
        <f t="shared" si="138"/>
        <v>43.731014787407808</v>
      </c>
      <c r="P1739" s="81" t="str">
        <f t="shared" si="139"/>
        <v>Moderado</v>
      </c>
      <c r="Q1739" s="11">
        <v>4</v>
      </c>
      <c r="R1739" s="11" t="s">
        <v>160</v>
      </c>
      <c r="S1739" s="11">
        <v>2</v>
      </c>
      <c r="T1739" s="11">
        <v>-74.078015089999994</v>
      </c>
      <c r="U1739" s="12">
        <v>4.5714755580000004</v>
      </c>
    </row>
    <row r="1740" spans="1:21" x14ac:dyDescent="0.25">
      <c r="A1740" s="10">
        <v>466</v>
      </c>
      <c r="B1740" s="3" t="s">
        <v>351</v>
      </c>
      <c r="C1740" s="3" t="s">
        <v>318</v>
      </c>
      <c r="D1740" s="3" t="s">
        <v>1</v>
      </c>
      <c r="E1740" s="3" t="s">
        <v>352</v>
      </c>
      <c r="F1740" s="24">
        <f>('ICT-BD'!I467)</f>
        <v>12.33082788773028</v>
      </c>
      <c r="G1740" s="24" t="str">
        <f>('ICT-BD'!J467)</f>
        <v>Algo Frío</v>
      </c>
      <c r="H1740" s="24">
        <f t="shared" si="135"/>
        <v>34.804896214075264</v>
      </c>
      <c r="I1740" s="72">
        <f>('ICA-BD'!L467)</f>
        <v>52.092592592592595</v>
      </c>
      <c r="J1740" s="72" t="str">
        <f>('ICA-BD'!M467)</f>
        <v>Aceptable</v>
      </c>
      <c r="K1740" s="72">
        <f t="shared" si="136"/>
        <v>78.388148148148147</v>
      </c>
      <c r="L1740" s="133">
        <f>('IRA-BD'!G467)</f>
        <v>18</v>
      </c>
      <c r="M1740" s="36" t="str">
        <f>('IRA-BD'!H467)</f>
        <v>Regular</v>
      </c>
      <c r="N1740" s="133">
        <f t="shared" si="137"/>
        <v>18</v>
      </c>
      <c r="O1740" s="80">
        <f t="shared" si="138"/>
        <v>43.731014787407808</v>
      </c>
      <c r="P1740" s="81" t="str">
        <f t="shared" si="139"/>
        <v>Moderado</v>
      </c>
      <c r="Q1740" s="11">
        <v>4</v>
      </c>
      <c r="R1740" s="11" t="s">
        <v>160</v>
      </c>
      <c r="S1740" s="11">
        <v>2</v>
      </c>
      <c r="T1740" s="11">
        <v>-74.074932009999998</v>
      </c>
      <c r="U1740" s="12">
        <v>4.5702171549999999</v>
      </c>
    </row>
    <row r="1741" spans="1:21" x14ac:dyDescent="0.25">
      <c r="A1741" s="10">
        <v>482</v>
      </c>
      <c r="B1741" s="3" t="s">
        <v>379</v>
      </c>
      <c r="C1741" s="3" t="s">
        <v>318</v>
      </c>
      <c r="D1741" s="3" t="s">
        <v>1</v>
      </c>
      <c r="E1741" s="3" t="s">
        <v>380</v>
      </c>
      <c r="F1741" s="24">
        <f>('ICT-BD'!I483)</f>
        <v>12.33082788773028</v>
      </c>
      <c r="G1741" s="24" t="str">
        <f>('ICT-BD'!J483)</f>
        <v>Algo Frío</v>
      </c>
      <c r="H1741" s="24">
        <f t="shared" si="135"/>
        <v>34.804896214075264</v>
      </c>
      <c r="I1741" s="72">
        <f>('ICA-BD'!L483)</f>
        <v>52.092592592592595</v>
      </c>
      <c r="J1741" s="72" t="str">
        <f>('ICA-BD'!M483)</f>
        <v>Aceptable</v>
      </c>
      <c r="K1741" s="72">
        <f t="shared" si="136"/>
        <v>78.388148148148147</v>
      </c>
      <c r="L1741" s="133">
        <f>('IRA-BD'!G483)</f>
        <v>18</v>
      </c>
      <c r="M1741" s="36" t="str">
        <f>('IRA-BD'!H483)</f>
        <v>Regular</v>
      </c>
      <c r="N1741" s="133">
        <f t="shared" si="137"/>
        <v>18</v>
      </c>
      <c r="O1741" s="80">
        <f t="shared" si="138"/>
        <v>43.731014787407808</v>
      </c>
      <c r="P1741" s="81" t="str">
        <f t="shared" si="139"/>
        <v>Moderado</v>
      </c>
      <c r="Q1741" s="11">
        <v>4</v>
      </c>
      <c r="R1741" s="11" t="s">
        <v>160</v>
      </c>
      <c r="S1741" s="11">
        <v>3</v>
      </c>
      <c r="T1741" s="11">
        <v>-74.080603449999998</v>
      </c>
      <c r="U1741" s="12">
        <v>4.5721079810000003</v>
      </c>
    </row>
    <row r="1742" spans="1:21" x14ac:dyDescent="0.25">
      <c r="A1742" s="10">
        <v>486</v>
      </c>
      <c r="B1742" s="3" t="s">
        <v>386</v>
      </c>
      <c r="C1742" s="3" t="s">
        <v>318</v>
      </c>
      <c r="D1742" s="3" t="s">
        <v>1</v>
      </c>
      <c r="E1742" s="3" t="s">
        <v>323</v>
      </c>
      <c r="F1742" s="24">
        <f>('ICT-BD'!I487)</f>
        <v>12.33082788773028</v>
      </c>
      <c r="G1742" s="24" t="str">
        <f>('ICT-BD'!J487)</f>
        <v>Algo Frío</v>
      </c>
      <c r="H1742" s="24">
        <f t="shared" si="135"/>
        <v>34.804896214075264</v>
      </c>
      <c r="I1742" s="72">
        <f>('ICA-BD'!L487)</f>
        <v>52.092592592592595</v>
      </c>
      <c r="J1742" s="72" t="str">
        <f>('ICA-BD'!M487)</f>
        <v>Aceptable</v>
      </c>
      <c r="K1742" s="72">
        <f t="shared" si="136"/>
        <v>78.388148148148147</v>
      </c>
      <c r="L1742" s="133">
        <f>('IRA-BD'!G487)</f>
        <v>18</v>
      </c>
      <c r="M1742" s="36" t="str">
        <f>('IRA-BD'!H487)</f>
        <v>Regular</v>
      </c>
      <c r="N1742" s="133">
        <f t="shared" si="137"/>
        <v>18</v>
      </c>
      <c r="O1742" s="80">
        <f t="shared" si="138"/>
        <v>43.731014787407808</v>
      </c>
      <c r="P1742" s="81" t="str">
        <f t="shared" si="139"/>
        <v>Moderado</v>
      </c>
      <c r="Q1742" s="11">
        <v>4</v>
      </c>
      <c r="R1742" s="11" t="s">
        <v>160</v>
      </c>
      <c r="S1742" s="11">
        <v>3</v>
      </c>
      <c r="T1742" s="11">
        <v>-74.079683099999997</v>
      </c>
      <c r="U1742" s="12">
        <v>4.5740778899999999</v>
      </c>
    </row>
    <row r="1743" spans="1:21" x14ac:dyDescent="0.25">
      <c r="A1743" s="10">
        <v>487</v>
      </c>
      <c r="B1743" s="3" t="s">
        <v>387</v>
      </c>
      <c r="C1743" s="3" t="s">
        <v>318</v>
      </c>
      <c r="D1743" s="3" t="s">
        <v>1</v>
      </c>
      <c r="E1743" s="3" t="s">
        <v>388</v>
      </c>
      <c r="F1743" s="24">
        <f>('ICT-BD'!I488)</f>
        <v>12.33082788773028</v>
      </c>
      <c r="G1743" s="24" t="str">
        <f>('ICT-BD'!J488)</f>
        <v>Algo Frío</v>
      </c>
      <c r="H1743" s="24">
        <f t="shared" si="135"/>
        <v>34.804896214075264</v>
      </c>
      <c r="I1743" s="72">
        <f>('ICA-BD'!L488)</f>
        <v>52.092592592592595</v>
      </c>
      <c r="J1743" s="72" t="str">
        <f>('ICA-BD'!M488)</f>
        <v>Aceptable</v>
      </c>
      <c r="K1743" s="72">
        <f t="shared" si="136"/>
        <v>78.388148148148147</v>
      </c>
      <c r="L1743" s="133">
        <f>('IRA-BD'!G488)</f>
        <v>18</v>
      </c>
      <c r="M1743" s="36" t="str">
        <f>('IRA-BD'!H488)</f>
        <v>Regular</v>
      </c>
      <c r="N1743" s="133">
        <f t="shared" si="137"/>
        <v>18</v>
      </c>
      <c r="O1743" s="80">
        <f t="shared" si="138"/>
        <v>43.731014787407808</v>
      </c>
      <c r="P1743" s="81" t="str">
        <f t="shared" si="139"/>
        <v>Moderado</v>
      </c>
      <c r="Q1743" s="11">
        <v>4</v>
      </c>
      <c r="R1743" s="11" t="s">
        <v>160</v>
      </c>
      <c r="S1743" s="11">
        <v>2</v>
      </c>
      <c r="T1743" s="11">
        <v>-74.079069290000007</v>
      </c>
      <c r="U1743" s="12">
        <v>4.5757976319999996</v>
      </c>
    </row>
    <row r="1744" spans="1:21" x14ac:dyDescent="0.25">
      <c r="A1744" s="10">
        <v>492</v>
      </c>
      <c r="B1744" s="3" t="s">
        <v>397</v>
      </c>
      <c r="C1744" s="3" t="s">
        <v>318</v>
      </c>
      <c r="D1744" s="3" t="s">
        <v>1</v>
      </c>
      <c r="E1744" s="3" t="s">
        <v>398</v>
      </c>
      <c r="F1744" s="24">
        <f>('ICT-BD'!I493)</f>
        <v>12.33082788773028</v>
      </c>
      <c r="G1744" s="24" t="str">
        <f>('ICT-BD'!J493)</f>
        <v>Algo Frío</v>
      </c>
      <c r="H1744" s="24">
        <f t="shared" si="135"/>
        <v>34.804896214075264</v>
      </c>
      <c r="I1744" s="72">
        <f>('ICA-BD'!L493)</f>
        <v>52.092592592592595</v>
      </c>
      <c r="J1744" s="72" t="str">
        <f>('ICA-BD'!M493)</f>
        <v>Aceptable</v>
      </c>
      <c r="K1744" s="72">
        <f t="shared" si="136"/>
        <v>78.388148148148147</v>
      </c>
      <c r="L1744" s="133">
        <f>('IRA-BD'!G493)</f>
        <v>18</v>
      </c>
      <c r="M1744" s="36" t="str">
        <f>('IRA-BD'!H493)</f>
        <v>Regular</v>
      </c>
      <c r="N1744" s="133">
        <f t="shared" si="137"/>
        <v>18</v>
      </c>
      <c r="O1744" s="80">
        <f t="shared" si="138"/>
        <v>43.731014787407808</v>
      </c>
      <c r="P1744" s="81" t="str">
        <f t="shared" si="139"/>
        <v>Moderado</v>
      </c>
      <c r="Q1744" s="11">
        <v>4</v>
      </c>
      <c r="R1744" s="11" t="s">
        <v>160</v>
      </c>
      <c r="S1744" s="11">
        <v>3</v>
      </c>
      <c r="T1744" s="11">
        <v>-74.082427899999999</v>
      </c>
      <c r="U1744" s="12">
        <v>4.5723855430000002</v>
      </c>
    </row>
    <row r="1745" spans="1:21" x14ac:dyDescent="0.25">
      <c r="A1745" s="10">
        <v>496</v>
      </c>
      <c r="B1745" s="3" t="s">
        <v>404</v>
      </c>
      <c r="C1745" s="3" t="s">
        <v>318</v>
      </c>
      <c r="D1745" s="3" t="s">
        <v>1</v>
      </c>
      <c r="E1745" s="3" t="s">
        <v>392</v>
      </c>
      <c r="F1745" s="24">
        <f>('ICT-BD'!I497)</f>
        <v>12.33082788773028</v>
      </c>
      <c r="G1745" s="24" t="str">
        <f>('ICT-BD'!J497)</f>
        <v>Algo Frío</v>
      </c>
      <c r="H1745" s="24">
        <f t="shared" si="135"/>
        <v>34.804896214075264</v>
      </c>
      <c r="I1745" s="72">
        <f>('ICA-BD'!L497)</f>
        <v>52.092592592592595</v>
      </c>
      <c r="J1745" s="72" t="str">
        <f>('ICA-BD'!M497)</f>
        <v>Aceptable</v>
      </c>
      <c r="K1745" s="72">
        <f t="shared" si="136"/>
        <v>78.388148148148147</v>
      </c>
      <c r="L1745" s="133">
        <f>('IRA-BD'!G497)</f>
        <v>18</v>
      </c>
      <c r="M1745" s="36" t="str">
        <f>('IRA-BD'!H497)</f>
        <v>Regular</v>
      </c>
      <c r="N1745" s="133">
        <f t="shared" si="137"/>
        <v>18</v>
      </c>
      <c r="O1745" s="80">
        <f t="shared" si="138"/>
        <v>43.731014787407808</v>
      </c>
      <c r="P1745" s="81" t="str">
        <f t="shared" si="139"/>
        <v>Moderado</v>
      </c>
      <c r="Q1745" s="11">
        <v>4</v>
      </c>
      <c r="R1745" s="11" t="s">
        <v>160</v>
      </c>
      <c r="S1745" s="11">
        <v>3</v>
      </c>
      <c r="T1745" s="11">
        <v>-74.088844589999994</v>
      </c>
      <c r="U1745" s="12">
        <v>4.5772991430000003</v>
      </c>
    </row>
    <row r="1746" spans="1:21" x14ac:dyDescent="0.25">
      <c r="A1746" s="10">
        <v>2386</v>
      </c>
      <c r="B1746" s="3" t="s">
        <v>4403</v>
      </c>
      <c r="C1746" s="3" t="s">
        <v>3696</v>
      </c>
      <c r="D1746" s="3" t="s">
        <v>1</v>
      </c>
      <c r="E1746" s="3" t="s">
        <v>4404</v>
      </c>
      <c r="F1746" s="24">
        <f>('ICT-BD'!I2387)</f>
        <v>12.33082788773028</v>
      </c>
      <c r="G1746" s="24" t="str">
        <f>('ICT-BD'!J2387)</f>
        <v>Algo Frío</v>
      </c>
      <c r="H1746" s="24">
        <f t="shared" si="135"/>
        <v>34.804896214075264</v>
      </c>
      <c r="I1746" s="72">
        <f>('ICA-BD'!L2387)</f>
        <v>52.092592592592595</v>
      </c>
      <c r="J1746" s="72" t="str">
        <f>('ICA-BD'!M2387)</f>
        <v>Aceptable</v>
      </c>
      <c r="K1746" s="72">
        <f t="shared" si="136"/>
        <v>78.388148148148147</v>
      </c>
      <c r="L1746" s="133">
        <f>('IRA-BD'!G2387)</f>
        <v>18</v>
      </c>
      <c r="M1746" s="36" t="str">
        <f>('IRA-BD'!H2387)</f>
        <v>Regular</v>
      </c>
      <c r="N1746" s="133">
        <f t="shared" si="137"/>
        <v>18</v>
      </c>
      <c r="O1746" s="80">
        <f t="shared" si="138"/>
        <v>43.731014787407808</v>
      </c>
      <c r="P1746" s="81" t="str">
        <f t="shared" si="139"/>
        <v>Moderado</v>
      </c>
      <c r="Q1746" s="11">
        <v>11</v>
      </c>
      <c r="R1746" s="11" t="s">
        <v>5987</v>
      </c>
      <c r="S1746" s="11">
        <v>6</v>
      </c>
      <c r="T1746" s="11">
        <v>-74.040564140000001</v>
      </c>
      <c r="U1746" s="12">
        <v>4.7974005440000003</v>
      </c>
    </row>
    <row r="1747" spans="1:21" x14ac:dyDescent="0.25">
      <c r="A1747" s="10">
        <v>2404</v>
      </c>
      <c r="B1747" s="3" t="s">
        <v>4437</v>
      </c>
      <c r="C1747" s="3" t="s">
        <v>3696</v>
      </c>
      <c r="D1747" s="3" t="s">
        <v>1</v>
      </c>
      <c r="E1747" s="3" t="s">
        <v>4429</v>
      </c>
      <c r="F1747" s="24">
        <f>('ICT-BD'!I2405)</f>
        <v>12.33082788773028</v>
      </c>
      <c r="G1747" s="24" t="str">
        <f>('ICT-BD'!J2405)</f>
        <v>Algo Frío</v>
      </c>
      <c r="H1747" s="24">
        <f t="shared" si="135"/>
        <v>34.804896214075264</v>
      </c>
      <c r="I1747" s="72">
        <f>('ICA-BD'!L2405)</f>
        <v>52.092592592592595</v>
      </c>
      <c r="J1747" s="72" t="str">
        <f>('ICA-BD'!M2405)</f>
        <v>Aceptable</v>
      </c>
      <c r="K1747" s="72">
        <f t="shared" si="136"/>
        <v>78.388148148148147</v>
      </c>
      <c r="L1747" s="133">
        <f>('IRA-BD'!G2405)</f>
        <v>18</v>
      </c>
      <c r="M1747" s="36" t="str">
        <f>('IRA-BD'!H2405)</f>
        <v>Regular</v>
      </c>
      <c r="N1747" s="133">
        <f t="shared" si="137"/>
        <v>18</v>
      </c>
      <c r="O1747" s="80">
        <f t="shared" si="138"/>
        <v>43.731014787407808</v>
      </c>
      <c r="P1747" s="81" t="str">
        <f t="shared" si="139"/>
        <v>Moderado</v>
      </c>
      <c r="Q1747" s="11">
        <v>11</v>
      </c>
      <c r="R1747" s="11" t="s">
        <v>5996</v>
      </c>
      <c r="S1747" s="11">
        <v>3</v>
      </c>
      <c r="T1747" s="11">
        <v>-74.05006788</v>
      </c>
      <c r="U1747" s="12">
        <v>4.7686702439999999</v>
      </c>
    </row>
    <row r="1748" spans="1:21" x14ac:dyDescent="0.25">
      <c r="A1748" s="10">
        <v>2418</v>
      </c>
      <c r="B1748" s="3" t="s">
        <v>4460</v>
      </c>
      <c r="C1748" s="3" t="s">
        <v>3696</v>
      </c>
      <c r="D1748" s="3" t="s">
        <v>1</v>
      </c>
      <c r="E1748" s="3" t="s">
        <v>4380</v>
      </c>
      <c r="F1748" s="24">
        <f>('ICT-BD'!I2419)</f>
        <v>12.33082788773028</v>
      </c>
      <c r="G1748" s="24" t="str">
        <f>('ICT-BD'!J2419)</f>
        <v>Algo Frío</v>
      </c>
      <c r="H1748" s="24">
        <f t="shared" si="135"/>
        <v>34.804896214075264</v>
      </c>
      <c r="I1748" s="72">
        <f>('ICA-BD'!L2419)</f>
        <v>52.092592592592595</v>
      </c>
      <c r="J1748" s="72" t="str">
        <f>('ICA-BD'!M2419)</f>
        <v>Aceptable</v>
      </c>
      <c r="K1748" s="72">
        <f t="shared" si="136"/>
        <v>78.388148148148147</v>
      </c>
      <c r="L1748" s="133">
        <f>('IRA-BD'!G2419)</f>
        <v>18</v>
      </c>
      <c r="M1748" s="36" t="str">
        <f>('IRA-BD'!H2419)</f>
        <v>Regular</v>
      </c>
      <c r="N1748" s="133">
        <f t="shared" si="137"/>
        <v>18</v>
      </c>
      <c r="O1748" s="80">
        <f t="shared" si="138"/>
        <v>43.731014787407808</v>
      </c>
      <c r="P1748" s="81" t="str">
        <f t="shared" si="139"/>
        <v>Moderado</v>
      </c>
      <c r="Q1748" s="11">
        <v>11</v>
      </c>
      <c r="R1748" s="11" t="s">
        <v>5996</v>
      </c>
      <c r="S1748" s="11">
        <v>3</v>
      </c>
      <c r="T1748" s="11">
        <v>-74.04828492</v>
      </c>
      <c r="U1748" s="12">
        <v>4.7683877260000003</v>
      </c>
    </row>
    <row r="1749" spans="1:21" x14ac:dyDescent="0.25">
      <c r="A1749" s="10">
        <v>352</v>
      </c>
      <c r="B1749" s="3" t="s">
        <v>1261</v>
      </c>
      <c r="C1749" s="3" t="s">
        <v>1206</v>
      </c>
      <c r="D1749" s="3" t="s">
        <v>1</v>
      </c>
      <c r="E1749" s="3" t="s">
        <v>1236</v>
      </c>
      <c r="F1749" s="24">
        <f>('ICT-BD'!I353)</f>
        <v>12.217776001340578</v>
      </c>
      <c r="G1749" s="24" t="str">
        <f>('ICT-BD'!J353)</f>
        <v>Algo Frío</v>
      </c>
      <c r="H1749" s="24">
        <f t="shared" si="135"/>
        <v>36.292421034992387</v>
      </c>
      <c r="I1749" s="72">
        <f>('ICA-BD'!L353)</f>
        <v>54.870370370370367</v>
      </c>
      <c r="J1749" s="72" t="str">
        <f>('ICA-BD'!M353)</f>
        <v>Aceptable</v>
      </c>
      <c r="K1749" s="72">
        <f t="shared" si="136"/>
        <v>76.83259259259259</v>
      </c>
      <c r="L1749" s="133">
        <f>('IRA-BD'!G353)</f>
        <v>18</v>
      </c>
      <c r="M1749" s="36" t="str">
        <f>('IRA-BD'!H353)</f>
        <v>Regular</v>
      </c>
      <c r="N1749" s="133">
        <f t="shared" si="137"/>
        <v>18</v>
      </c>
      <c r="O1749" s="80">
        <f t="shared" si="138"/>
        <v>43.708337875861652</v>
      </c>
      <c r="P1749" s="81" t="str">
        <f t="shared" si="139"/>
        <v>Moderado</v>
      </c>
      <c r="Q1749" s="11">
        <v>2</v>
      </c>
      <c r="R1749" s="11" t="s">
        <v>163</v>
      </c>
      <c r="S1749" s="11">
        <v>6</v>
      </c>
      <c r="T1749" s="11">
        <v>-74.05038863</v>
      </c>
      <c r="U1749" s="12">
        <v>4.6702079440000004</v>
      </c>
    </row>
    <row r="1750" spans="1:21" x14ac:dyDescent="0.25">
      <c r="A1750" s="10">
        <v>353</v>
      </c>
      <c r="B1750" s="3" t="s">
        <v>1262</v>
      </c>
      <c r="C1750" s="3" t="s">
        <v>1206</v>
      </c>
      <c r="D1750" s="3" t="s">
        <v>1</v>
      </c>
      <c r="E1750" s="3" t="s">
        <v>1263</v>
      </c>
      <c r="F1750" s="24">
        <f>('ICT-BD'!I354)</f>
        <v>12.217776001340578</v>
      </c>
      <c r="G1750" s="24" t="str">
        <f>('ICT-BD'!J354)</f>
        <v>Algo Frío</v>
      </c>
      <c r="H1750" s="24">
        <f t="shared" si="135"/>
        <v>36.292421034992387</v>
      </c>
      <c r="I1750" s="72">
        <f>('ICA-BD'!L354)</f>
        <v>54.870370370370367</v>
      </c>
      <c r="J1750" s="72" t="str">
        <f>('ICA-BD'!M354)</f>
        <v>Aceptable</v>
      </c>
      <c r="K1750" s="72">
        <f t="shared" si="136"/>
        <v>76.83259259259259</v>
      </c>
      <c r="L1750" s="133">
        <f>('IRA-BD'!G354)</f>
        <v>18</v>
      </c>
      <c r="M1750" s="36" t="str">
        <f>('IRA-BD'!H354)</f>
        <v>Regular</v>
      </c>
      <c r="N1750" s="133">
        <f t="shared" si="137"/>
        <v>18</v>
      </c>
      <c r="O1750" s="80">
        <f t="shared" si="138"/>
        <v>43.708337875861652</v>
      </c>
      <c r="P1750" s="81" t="str">
        <f t="shared" si="139"/>
        <v>Moderado</v>
      </c>
      <c r="Q1750" s="11">
        <v>2</v>
      </c>
      <c r="R1750" s="11" t="s">
        <v>163</v>
      </c>
      <c r="S1750" s="11">
        <v>5</v>
      </c>
      <c r="T1750" s="11">
        <v>-74.054072640000001</v>
      </c>
      <c r="U1750" s="12">
        <v>4.6689993660000004</v>
      </c>
    </row>
    <row r="1751" spans="1:21" x14ac:dyDescent="0.25">
      <c r="A1751" s="10">
        <v>355</v>
      </c>
      <c r="B1751" s="3" t="s">
        <v>1265</v>
      </c>
      <c r="C1751" s="3" t="s">
        <v>1206</v>
      </c>
      <c r="D1751" s="3" t="s">
        <v>1</v>
      </c>
      <c r="E1751" s="3" t="s">
        <v>1266</v>
      </c>
      <c r="F1751" s="24">
        <f>('ICT-BD'!I356)</f>
        <v>12.217776001340578</v>
      </c>
      <c r="G1751" s="24" t="str">
        <f>('ICT-BD'!J356)</f>
        <v>Algo Frío</v>
      </c>
      <c r="H1751" s="24">
        <f t="shared" si="135"/>
        <v>36.292421034992387</v>
      </c>
      <c r="I1751" s="72">
        <f>('ICA-BD'!L356)</f>
        <v>54.870370370370367</v>
      </c>
      <c r="J1751" s="72" t="str">
        <f>('ICA-BD'!M356)</f>
        <v>Aceptable</v>
      </c>
      <c r="K1751" s="72">
        <f t="shared" si="136"/>
        <v>76.83259259259259</v>
      </c>
      <c r="L1751" s="133">
        <f>('IRA-BD'!G356)</f>
        <v>18</v>
      </c>
      <c r="M1751" s="36" t="str">
        <f>('IRA-BD'!H356)</f>
        <v>Regular</v>
      </c>
      <c r="N1751" s="133">
        <f t="shared" si="137"/>
        <v>18</v>
      </c>
      <c r="O1751" s="80">
        <f t="shared" si="138"/>
        <v>43.708337875861652</v>
      </c>
      <c r="P1751" s="81" t="str">
        <f t="shared" si="139"/>
        <v>Moderado</v>
      </c>
      <c r="Q1751" s="11">
        <v>2</v>
      </c>
      <c r="R1751" s="11" t="s">
        <v>163</v>
      </c>
      <c r="S1751" s="11">
        <v>5</v>
      </c>
      <c r="T1751" s="11">
        <v>-74.057616049999993</v>
      </c>
      <c r="U1751" s="12">
        <v>4.6727791099999996</v>
      </c>
    </row>
    <row r="1752" spans="1:21" x14ac:dyDescent="0.25">
      <c r="A1752" s="10">
        <v>356</v>
      </c>
      <c r="B1752" s="3" t="s">
        <v>1267</v>
      </c>
      <c r="C1752" s="3" t="s">
        <v>1206</v>
      </c>
      <c r="D1752" s="3" t="s">
        <v>1</v>
      </c>
      <c r="E1752" s="3" t="s">
        <v>1266</v>
      </c>
      <c r="F1752" s="24">
        <f>('ICT-BD'!I357)</f>
        <v>12.217776001340578</v>
      </c>
      <c r="G1752" s="24" t="str">
        <f>('ICT-BD'!J357)</f>
        <v>Algo Frío</v>
      </c>
      <c r="H1752" s="24">
        <f t="shared" si="135"/>
        <v>36.292421034992387</v>
      </c>
      <c r="I1752" s="72">
        <f>('ICA-BD'!L357)</f>
        <v>54.870370370370367</v>
      </c>
      <c r="J1752" s="72" t="str">
        <f>('ICA-BD'!M357)</f>
        <v>Aceptable</v>
      </c>
      <c r="K1752" s="72">
        <f t="shared" si="136"/>
        <v>76.83259259259259</v>
      </c>
      <c r="L1752" s="133">
        <f>('IRA-BD'!G357)</f>
        <v>18</v>
      </c>
      <c r="M1752" s="36" t="str">
        <f>('IRA-BD'!H357)</f>
        <v>Regular</v>
      </c>
      <c r="N1752" s="133">
        <f t="shared" si="137"/>
        <v>18</v>
      </c>
      <c r="O1752" s="80">
        <f t="shared" si="138"/>
        <v>43.708337875861652</v>
      </c>
      <c r="P1752" s="81" t="str">
        <f t="shared" si="139"/>
        <v>Moderado</v>
      </c>
      <c r="Q1752" s="11">
        <v>2</v>
      </c>
      <c r="R1752" s="11" t="s">
        <v>163</v>
      </c>
      <c r="S1752" s="11">
        <v>5</v>
      </c>
      <c r="T1752" s="11">
        <v>-74.056039580000004</v>
      </c>
      <c r="U1752" s="12">
        <v>4.6720122110000002</v>
      </c>
    </row>
    <row r="1753" spans="1:21" x14ac:dyDescent="0.25">
      <c r="A1753" s="10">
        <v>358</v>
      </c>
      <c r="B1753" s="3" t="s">
        <v>1269</v>
      </c>
      <c r="C1753" s="3" t="s">
        <v>1206</v>
      </c>
      <c r="D1753" s="3" t="s">
        <v>1</v>
      </c>
      <c r="E1753" s="3" t="s">
        <v>1270</v>
      </c>
      <c r="F1753" s="24">
        <f>('ICT-BD'!I359)</f>
        <v>12.217776001340578</v>
      </c>
      <c r="G1753" s="24" t="str">
        <f>('ICT-BD'!J359)</f>
        <v>Algo Frío</v>
      </c>
      <c r="H1753" s="24">
        <f t="shared" si="135"/>
        <v>36.292421034992387</v>
      </c>
      <c r="I1753" s="72">
        <f>('ICA-BD'!L359)</f>
        <v>54.870370370370367</v>
      </c>
      <c r="J1753" s="72" t="str">
        <f>('ICA-BD'!M359)</f>
        <v>Aceptable</v>
      </c>
      <c r="K1753" s="72">
        <f t="shared" si="136"/>
        <v>76.83259259259259</v>
      </c>
      <c r="L1753" s="133">
        <f>('IRA-BD'!G359)</f>
        <v>18</v>
      </c>
      <c r="M1753" s="36" t="str">
        <f>('IRA-BD'!H359)</f>
        <v>Regular</v>
      </c>
      <c r="N1753" s="133">
        <f t="shared" si="137"/>
        <v>18</v>
      </c>
      <c r="O1753" s="80">
        <f t="shared" si="138"/>
        <v>43.708337875861652</v>
      </c>
      <c r="P1753" s="81" t="str">
        <f t="shared" si="139"/>
        <v>Moderado</v>
      </c>
      <c r="Q1753" s="11">
        <v>2</v>
      </c>
      <c r="R1753" s="11" t="s">
        <v>163</v>
      </c>
      <c r="S1753" s="11">
        <v>6</v>
      </c>
      <c r="T1753" s="11">
        <v>-74.052085739999995</v>
      </c>
      <c r="U1753" s="12">
        <v>4.6694184710000002</v>
      </c>
    </row>
    <row r="1754" spans="1:21" x14ac:dyDescent="0.25">
      <c r="A1754" s="10">
        <v>359</v>
      </c>
      <c r="B1754" s="3" t="s">
        <v>1271</v>
      </c>
      <c r="C1754" s="3" t="s">
        <v>1206</v>
      </c>
      <c r="D1754" s="3" t="s">
        <v>1</v>
      </c>
      <c r="E1754" s="3" t="s">
        <v>1272</v>
      </c>
      <c r="F1754" s="24">
        <f>('ICT-BD'!I360)</f>
        <v>12.217776001340578</v>
      </c>
      <c r="G1754" s="24" t="str">
        <f>('ICT-BD'!J360)</f>
        <v>Algo Frío</v>
      </c>
      <c r="H1754" s="24">
        <f t="shared" si="135"/>
        <v>36.292421034992387</v>
      </c>
      <c r="I1754" s="72">
        <f>('ICA-BD'!L360)</f>
        <v>54.870370370370367</v>
      </c>
      <c r="J1754" s="72" t="str">
        <f>('ICA-BD'!M360)</f>
        <v>Aceptable</v>
      </c>
      <c r="K1754" s="72">
        <f t="shared" si="136"/>
        <v>76.83259259259259</v>
      </c>
      <c r="L1754" s="133">
        <f>('IRA-BD'!G360)</f>
        <v>18</v>
      </c>
      <c r="M1754" s="36" t="str">
        <f>('IRA-BD'!H360)</f>
        <v>Regular</v>
      </c>
      <c r="N1754" s="133">
        <f t="shared" si="137"/>
        <v>18</v>
      </c>
      <c r="O1754" s="80">
        <f t="shared" si="138"/>
        <v>43.708337875861652</v>
      </c>
      <c r="P1754" s="81" t="str">
        <f t="shared" si="139"/>
        <v>Moderado</v>
      </c>
      <c r="Q1754" s="11">
        <v>2</v>
      </c>
      <c r="R1754" s="11" t="s">
        <v>163</v>
      </c>
      <c r="S1754" s="11">
        <v>5</v>
      </c>
      <c r="T1754" s="11">
        <v>-74.056105610000003</v>
      </c>
      <c r="U1754" s="12">
        <v>4.6690287719999999</v>
      </c>
    </row>
    <row r="1755" spans="1:21" x14ac:dyDescent="0.25">
      <c r="A1755" s="10">
        <v>360</v>
      </c>
      <c r="B1755" s="3" t="s">
        <v>1273</v>
      </c>
      <c r="C1755" s="3" t="s">
        <v>1206</v>
      </c>
      <c r="D1755" s="3" t="s">
        <v>1</v>
      </c>
      <c r="E1755" s="3" t="s">
        <v>1266</v>
      </c>
      <c r="F1755" s="24">
        <f>('ICT-BD'!I361)</f>
        <v>12.217776001340578</v>
      </c>
      <c r="G1755" s="24" t="str">
        <f>('ICT-BD'!J361)</f>
        <v>Algo Frío</v>
      </c>
      <c r="H1755" s="24">
        <f t="shared" si="135"/>
        <v>36.292421034992387</v>
      </c>
      <c r="I1755" s="72">
        <f>('ICA-BD'!L361)</f>
        <v>54.870370370370367</v>
      </c>
      <c r="J1755" s="72" t="str">
        <f>('ICA-BD'!M361)</f>
        <v>Aceptable</v>
      </c>
      <c r="K1755" s="72">
        <f t="shared" si="136"/>
        <v>76.83259259259259</v>
      </c>
      <c r="L1755" s="133">
        <f>('IRA-BD'!G361)</f>
        <v>18</v>
      </c>
      <c r="M1755" s="36" t="str">
        <f>('IRA-BD'!H361)</f>
        <v>Regular</v>
      </c>
      <c r="N1755" s="133">
        <f t="shared" si="137"/>
        <v>18</v>
      </c>
      <c r="O1755" s="80">
        <f t="shared" si="138"/>
        <v>43.708337875861652</v>
      </c>
      <c r="P1755" s="81" t="str">
        <f t="shared" si="139"/>
        <v>Moderado</v>
      </c>
      <c r="Q1755" s="11">
        <v>2</v>
      </c>
      <c r="R1755" s="11" t="s">
        <v>163</v>
      </c>
      <c r="S1755" s="11">
        <v>5</v>
      </c>
      <c r="T1755" s="11">
        <v>-74.057813240000002</v>
      </c>
      <c r="U1755" s="12">
        <v>4.6696961740000003</v>
      </c>
    </row>
    <row r="1756" spans="1:21" x14ac:dyDescent="0.25">
      <c r="A1756" s="10">
        <v>398</v>
      </c>
      <c r="B1756" s="3" t="s">
        <v>1341</v>
      </c>
      <c r="C1756" s="3" t="s">
        <v>1206</v>
      </c>
      <c r="D1756" s="3" t="s">
        <v>1</v>
      </c>
      <c r="E1756" s="3" t="s">
        <v>1342</v>
      </c>
      <c r="F1756" s="24">
        <f>('ICT-BD'!I399)</f>
        <v>12.217776001340578</v>
      </c>
      <c r="G1756" s="24" t="str">
        <f>('ICT-BD'!J399)</f>
        <v>Algo Frío</v>
      </c>
      <c r="H1756" s="24">
        <f t="shared" si="135"/>
        <v>36.292421034992387</v>
      </c>
      <c r="I1756" s="72">
        <f>('ICA-BD'!L399)</f>
        <v>54.870370370370367</v>
      </c>
      <c r="J1756" s="72" t="str">
        <f>('ICA-BD'!M399)</f>
        <v>Aceptable</v>
      </c>
      <c r="K1756" s="72">
        <f t="shared" si="136"/>
        <v>76.83259259259259</v>
      </c>
      <c r="L1756" s="133">
        <f>('IRA-BD'!G399)</f>
        <v>18</v>
      </c>
      <c r="M1756" s="36" t="str">
        <f>('IRA-BD'!H399)</f>
        <v>Regular</v>
      </c>
      <c r="N1756" s="133">
        <f t="shared" si="137"/>
        <v>18</v>
      </c>
      <c r="O1756" s="80">
        <f t="shared" si="138"/>
        <v>43.708337875861652</v>
      </c>
      <c r="P1756" s="81" t="str">
        <f t="shared" si="139"/>
        <v>Moderado</v>
      </c>
      <c r="Q1756" s="11">
        <v>2</v>
      </c>
      <c r="R1756" s="11" t="s">
        <v>163</v>
      </c>
      <c r="S1756" s="11">
        <v>6</v>
      </c>
      <c r="T1756" s="11">
        <v>-74.040351439999995</v>
      </c>
      <c r="U1756" s="12">
        <v>4.6701875069999996</v>
      </c>
    </row>
    <row r="1757" spans="1:21" x14ac:dyDescent="0.25">
      <c r="A1757" s="10">
        <v>724</v>
      </c>
      <c r="B1757" s="3" t="s">
        <v>1644</v>
      </c>
      <c r="C1757" s="3" t="s">
        <v>1432</v>
      </c>
      <c r="D1757" s="3" t="s">
        <v>1</v>
      </c>
      <c r="E1757" s="3" t="s">
        <v>1645</v>
      </c>
      <c r="F1757" s="24">
        <f>('ICT-BD'!I725)</f>
        <v>12.217776001340578</v>
      </c>
      <c r="G1757" s="24" t="str">
        <f>('ICT-BD'!J725)</f>
        <v>Algo Frío</v>
      </c>
      <c r="H1757" s="24">
        <f t="shared" si="135"/>
        <v>36.292421034992387</v>
      </c>
      <c r="I1757" s="72">
        <f>('ICA-BD'!L725)</f>
        <v>54.870370370370367</v>
      </c>
      <c r="J1757" s="72" t="str">
        <f>('ICA-BD'!M725)</f>
        <v>Aceptable</v>
      </c>
      <c r="K1757" s="72">
        <f t="shared" si="136"/>
        <v>76.83259259259259</v>
      </c>
      <c r="L1757" s="133">
        <f>('IRA-BD'!G725)</f>
        <v>18</v>
      </c>
      <c r="M1757" s="36" t="str">
        <f>('IRA-BD'!H725)</f>
        <v>Regular</v>
      </c>
      <c r="N1757" s="133">
        <f t="shared" si="137"/>
        <v>18</v>
      </c>
      <c r="O1757" s="80">
        <f t="shared" si="138"/>
        <v>43.708337875861652</v>
      </c>
      <c r="P1757" s="81" t="str">
        <f t="shared" si="139"/>
        <v>Moderado</v>
      </c>
      <c r="Q1757" s="11">
        <v>5</v>
      </c>
      <c r="R1757" s="11" t="s">
        <v>159</v>
      </c>
      <c r="S1757" s="11">
        <v>1</v>
      </c>
      <c r="T1757" s="11">
        <v>-74.112991879999996</v>
      </c>
      <c r="U1757" s="12">
        <v>4.5382802870000001</v>
      </c>
    </row>
    <row r="1758" spans="1:21" x14ac:dyDescent="0.25">
      <c r="A1758" s="10">
        <v>729</v>
      </c>
      <c r="B1758" s="3" t="s">
        <v>1654</v>
      </c>
      <c r="C1758" s="3" t="s">
        <v>1432</v>
      </c>
      <c r="D1758" s="3" t="s">
        <v>1</v>
      </c>
      <c r="E1758" s="3" t="s">
        <v>1655</v>
      </c>
      <c r="F1758" s="24">
        <f>('ICT-BD'!I730)</f>
        <v>12.217776001340578</v>
      </c>
      <c r="G1758" s="24" t="str">
        <f>('ICT-BD'!J730)</f>
        <v>Algo Frío</v>
      </c>
      <c r="H1758" s="24">
        <f t="shared" si="135"/>
        <v>36.292421034992387</v>
      </c>
      <c r="I1758" s="72">
        <f>('ICA-BD'!L730)</f>
        <v>54.870370370370367</v>
      </c>
      <c r="J1758" s="72" t="str">
        <f>('ICA-BD'!M730)</f>
        <v>Aceptable</v>
      </c>
      <c r="K1758" s="72">
        <f t="shared" si="136"/>
        <v>76.83259259259259</v>
      </c>
      <c r="L1758" s="133">
        <f>('IRA-BD'!G730)</f>
        <v>18</v>
      </c>
      <c r="M1758" s="36" t="str">
        <f>('IRA-BD'!H730)</f>
        <v>Regular</v>
      </c>
      <c r="N1758" s="133">
        <f t="shared" si="137"/>
        <v>18</v>
      </c>
      <c r="O1758" s="80">
        <f t="shared" si="138"/>
        <v>43.708337875861652</v>
      </c>
      <c r="P1758" s="81" t="str">
        <f t="shared" si="139"/>
        <v>Moderado</v>
      </c>
      <c r="Q1758" s="11">
        <v>5</v>
      </c>
      <c r="R1758" s="11" t="s">
        <v>159</v>
      </c>
      <c r="S1758" s="11">
        <v>2</v>
      </c>
      <c r="T1758" s="11">
        <v>-74.114770140000005</v>
      </c>
      <c r="U1758" s="12">
        <v>4.5362954999999996</v>
      </c>
    </row>
    <row r="1759" spans="1:21" x14ac:dyDescent="0.25">
      <c r="A1759" s="10">
        <v>3103</v>
      </c>
      <c r="B1759" s="3" t="s">
        <v>185</v>
      </c>
      <c r="C1759" s="3" t="s">
        <v>6255</v>
      </c>
      <c r="D1759" s="3" t="s">
        <v>1</v>
      </c>
      <c r="E1759" s="3" t="s">
        <v>87</v>
      </c>
      <c r="F1759" s="24">
        <f>('ICT-BD'!I3104)</f>
        <v>12.217776001340578</v>
      </c>
      <c r="G1759" s="24" t="str">
        <f>('ICT-BD'!J3104)</f>
        <v>Algo Frío</v>
      </c>
      <c r="H1759" s="24">
        <f t="shared" si="135"/>
        <v>36.292421034992387</v>
      </c>
      <c r="I1759" s="72">
        <f>('ICA-BD'!L3104)</f>
        <v>54.870370370370367</v>
      </c>
      <c r="J1759" s="72" t="str">
        <f>('ICA-BD'!M3104)</f>
        <v>Aceptable</v>
      </c>
      <c r="K1759" s="72">
        <f t="shared" si="136"/>
        <v>76.83259259259259</v>
      </c>
      <c r="L1759" s="133">
        <f>('IRA-BD'!G3104)</f>
        <v>18</v>
      </c>
      <c r="M1759" s="36" t="str">
        <f>('IRA-BD'!H3104)</f>
        <v>Regular</v>
      </c>
      <c r="N1759" s="133">
        <f t="shared" si="137"/>
        <v>18</v>
      </c>
      <c r="O1759" s="80">
        <f t="shared" si="138"/>
        <v>43.708337875861652</v>
      </c>
      <c r="P1759" s="81" t="str">
        <f t="shared" si="139"/>
        <v>Moderado</v>
      </c>
      <c r="Q1759" s="11">
        <v>18</v>
      </c>
      <c r="R1759" s="11" t="s">
        <v>159</v>
      </c>
      <c r="S1759" s="11">
        <v>3</v>
      </c>
      <c r="T1759" s="11">
        <v>-74.119555739999996</v>
      </c>
      <c r="U1759" s="12">
        <v>4.5727026830000002</v>
      </c>
    </row>
    <row r="1760" spans="1:21" x14ac:dyDescent="0.25">
      <c r="A1760" s="10">
        <v>3115</v>
      </c>
      <c r="B1760" s="3" t="s">
        <v>197</v>
      </c>
      <c r="C1760" s="3" t="s">
        <v>6255</v>
      </c>
      <c r="D1760" s="3" t="s">
        <v>1</v>
      </c>
      <c r="E1760" s="3" t="s">
        <v>98</v>
      </c>
      <c r="F1760" s="24">
        <f>('ICT-BD'!I3116)</f>
        <v>12.217776001340578</v>
      </c>
      <c r="G1760" s="24" t="str">
        <f>('ICT-BD'!J3116)</f>
        <v>Algo Frío</v>
      </c>
      <c r="H1760" s="24">
        <f t="shared" si="135"/>
        <v>36.292421034992387</v>
      </c>
      <c r="I1760" s="72">
        <f>('ICA-BD'!L3116)</f>
        <v>54.870370370370367</v>
      </c>
      <c r="J1760" s="72" t="str">
        <f>('ICA-BD'!M3116)</f>
        <v>Aceptable</v>
      </c>
      <c r="K1760" s="72">
        <f t="shared" si="136"/>
        <v>76.83259259259259</v>
      </c>
      <c r="L1760" s="133">
        <f>('IRA-BD'!G3116)</f>
        <v>18</v>
      </c>
      <c r="M1760" s="36" t="str">
        <f>('IRA-BD'!H3116)</f>
        <v>Regular</v>
      </c>
      <c r="N1760" s="133">
        <f t="shared" si="137"/>
        <v>18</v>
      </c>
      <c r="O1760" s="80">
        <f t="shared" si="138"/>
        <v>43.708337875861652</v>
      </c>
      <c r="P1760" s="81" t="str">
        <f t="shared" si="139"/>
        <v>Moderado</v>
      </c>
      <c r="Q1760" s="11">
        <v>18</v>
      </c>
      <c r="R1760" s="11" t="s">
        <v>159</v>
      </c>
      <c r="S1760" s="11">
        <v>2</v>
      </c>
      <c r="T1760" s="11">
        <v>-74.119653790000001</v>
      </c>
      <c r="U1760" s="12">
        <v>4.5585150600000004</v>
      </c>
    </row>
    <row r="1761" spans="1:21" x14ac:dyDescent="0.25">
      <c r="A1761" s="10">
        <v>3126</v>
      </c>
      <c r="B1761" s="3" t="s">
        <v>208</v>
      </c>
      <c r="C1761" s="3" t="s">
        <v>6255</v>
      </c>
      <c r="D1761" s="3" t="s">
        <v>1</v>
      </c>
      <c r="E1761" s="3" t="s">
        <v>104</v>
      </c>
      <c r="F1761" s="24">
        <f>('ICT-BD'!I3127)</f>
        <v>12.217776001340578</v>
      </c>
      <c r="G1761" s="24" t="str">
        <f>('ICT-BD'!J3127)</f>
        <v>Algo Frío</v>
      </c>
      <c r="H1761" s="24">
        <f t="shared" si="135"/>
        <v>36.292421034992387</v>
      </c>
      <c r="I1761" s="72">
        <f>('ICA-BD'!L3127)</f>
        <v>54.870370370370367</v>
      </c>
      <c r="J1761" s="72" t="str">
        <f>('ICA-BD'!M3127)</f>
        <v>Aceptable</v>
      </c>
      <c r="K1761" s="72">
        <f t="shared" si="136"/>
        <v>76.83259259259259</v>
      </c>
      <c r="L1761" s="133">
        <f>('IRA-BD'!G3127)</f>
        <v>18</v>
      </c>
      <c r="M1761" s="36" t="str">
        <f>('IRA-BD'!H3127)</f>
        <v>Regular</v>
      </c>
      <c r="N1761" s="133">
        <f t="shared" si="137"/>
        <v>18</v>
      </c>
      <c r="O1761" s="80">
        <f t="shared" si="138"/>
        <v>43.708337875861652</v>
      </c>
      <c r="P1761" s="81" t="str">
        <f t="shared" si="139"/>
        <v>Moderado</v>
      </c>
      <c r="Q1761" s="11">
        <v>18</v>
      </c>
      <c r="R1761" s="11" t="s">
        <v>159</v>
      </c>
      <c r="S1761" s="11">
        <v>1</v>
      </c>
      <c r="T1761" s="11">
        <v>-74.123320539999995</v>
      </c>
      <c r="U1761" s="12">
        <v>4.5655097680000001</v>
      </c>
    </row>
    <row r="1762" spans="1:21" x14ac:dyDescent="0.25">
      <c r="A1762" s="10">
        <v>3135</v>
      </c>
      <c r="B1762" s="3" t="s">
        <v>235</v>
      </c>
      <c r="C1762" s="3" t="s">
        <v>6255</v>
      </c>
      <c r="D1762" s="3" t="s">
        <v>1</v>
      </c>
      <c r="E1762" s="3" t="s">
        <v>122</v>
      </c>
      <c r="F1762" s="24">
        <f>('ICT-BD'!I3136)</f>
        <v>12.217776001340578</v>
      </c>
      <c r="G1762" s="24" t="str">
        <f>('ICT-BD'!J3136)</f>
        <v>Algo Frío</v>
      </c>
      <c r="H1762" s="24">
        <f t="shared" si="135"/>
        <v>36.292421034992387</v>
      </c>
      <c r="I1762" s="72">
        <f>('ICA-BD'!L3136)</f>
        <v>54.870370370370367</v>
      </c>
      <c r="J1762" s="72" t="str">
        <f>('ICA-BD'!M3136)</f>
        <v>Aceptable</v>
      </c>
      <c r="K1762" s="72">
        <f t="shared" si="136"/>
        <v>76.83259259259259</v>
      </c>
      <c r="L1762" s="133">
        <f>('IRA-BD'!G3136)</f>
        <v>18</v>
      </c>
      <c r="M1762" s="36" t="str">
        <f>('IRA-BD'!H3136)</f>
        <v>Regular</v>
      </c>
      <c r="N1762" s="133">
        <f t="shared" si="137"/>
        <v>18</v>
      </c>
      <c r="O1762" s="80">
        <f t="shared" si="138"/>
        <v>43.708337875861652</v>
      </c>
      <c r="P1762" s="81" t="str">
        <f t="shared" si="139"/>
        <v>Moderado</v>
      </c>
      <c r="Q1762" s="11">
        <v>18</v>
      </c>
      <c r="R1762" s="11" t="s">
        <v>159</v>
      </c>
      <c r="S1762" s="11">
        <v>1</v>
      </c>
      <c r="T1762" s="11">
        <v>-74.121044459999993</v>
      </c>
      <c r="U1762" s="12">
        <v>4.561987609</v>
      </c>
    </row>
    <row r="1763" spans="1:21" x14ac:dyDescent="0.25">
      <c r="A1763" s="10">
        <v>3142</v>
      </c>
      <c r="B1763" s="3" t="s">
        <v>242</v>
      </c>
      <c r="C1763" s="3" t="s">
        <v>6255</v>
      </c>
      <c r="D1763" s="3" t="s">
        <v>1</v>
      </c>
      <c r="E1763" s="3" t="s">
        <v>100</v>
      </c>
      <c r="F1763" s="24">
        <f>('ICT-BD'!I3143)</f>
        <v>12.217776001340578</v>
      </c>
      <c r="G1763" s="24" t="str">
        <f>('ICT-BD'!J3143)</f>
        <v>Algo Frío</v>
      </c>
      <c r="H1763" s="24">
        <f t="shared" si="135"/>
        <v>36.292421034992387</v>
      </c>
      <c r="I1763" s="72">
        <f>('ICA-BD'!L3143)</f>
        <v>54.870370370370367</v>
      </c>
      <c r="J1763" s="72" t="str">
        <f>('ICA-BD'!M3143)</f>
        <v>Aceptable</v>
      </c>
      <c r="K1763" s="72">
        <f t="shared" si="136"/>
        <v>76.83259259259259</v>
      </c>
      <c r="L1763" s="133">
        <f>('IRA-BD'!G3143)</f>
        <v>18</v>
      </c>
      <c r="M1763" s="36" t="str">
        <f>('IRA-BD'!H3143)</f>
        <v>Regular</v>
      </c>
      <c r="N1763" s="133">
        <f t="shared" si="137"/>
        <v>18</v>
      </c>
      <c r="O1763" s="80">
        <f t="shared" si="138"/>
        <v>43.708337875861652</v>
      </c>
      <c r="P1763" s="81" t="str">
        <f t="shared" si="139"/>
        <v>Moderado</v>
      </c>
      <c r="Q1763" s="11">
        <v>18</v>
      </c>
      <c r="R1763" s="11" t="s">
        <v>159</v>
      </c>
      <c r="S1763" s="11">
        <v>3</v>
      </c>
      <c r="T1763" s="11">
        <v>-74.123317689999993</v>
      </c>
      <c r="U1763" s="12">
        <v>4.5672326390000002</v>
      </c>
    </row>
    <row r="1764" spans="1:21" x14ac:dyDescent="0.25">
      <c r="A1764" s="10">
        <v>3146</v>
      </c>
      <c r="B1764" s="3" t="s">
        <v>246</v>
      </c>
      <c r="C1764" s="3" t="s">
        <v>6255</v>
      </c>
      <c r="D1764" s="3" t="s">
        <v>1</v>
      </c>
      <c r="E1764" s="3" t="s">
        <v>130</v>
      </c>
      <c r="F1764" s="24">
        <f>('ICT-BD'!I3147)</f>
        <v>12.217776001340578</v>
      </c>
      <c r="G1764" s="24" t="str">
        <f>('ICT-BD'!J3147)</f>
        <v>Algo Frío</v>
      </c>
      <c r="H1764" s="24">
        <f t="shared" si="135"/>
        <v>36.292421034992387</v>
      </c>
      <c r="I1764" s="72">
        <f>('ICA-BD'!L3147)</f>
        <v>54.870370370370367</v>
      </c>
      <c r="J1764" s="72" t="str">
        <f>('ICA-BD'!M3147)</f>
        <v>Aceptable</v>
      </c>
      <c r="K1764" s="72">
        <f t="shared" si="136"/>
        <v>76.83259259259259</v>
      </c>
      <c r="L1764" s="133">
        <f>('IRA-BD'!G3147)</f>
        <v>18</v>
      </c>
      <c r="M1764" s="36" t="str">
        <f>('IRA-BD'!H3147)</f>
        <v>Regular</v>
      </c>
      <c r="N1764" s="133">
        <f t="shared" si="137"/>
        <v>18</v>
      </c>
      <c r="O1764" s="80">
        <f t="shared" si="138"/>
        <v>43.708337875861652</v>
      </c>
      <c r="P1764" s="81" t="str">
        <f t="shared" si="139"/>
        <v>Moderado</v>
      </c>
      <c r="Q1764" s="11">
        <v>18</v>
      </c>
      <c r="R1764" s="11" t="s">
        <v>159</v>
      </c>
      <c r="S1764" s="11">
        <v>2</v>
      </c>
      <c r="T1764" s="11">
        <v>-74.123822630000006</v>
      </c>
      <c r="U1764" s="12">
        <v>4.5670119270000002</v>
      </c>
    </row>
    <row r="1765" spans="1:21" x14ac:dyDescent="0.25">
      <c r="A1765" s="10">
        <v>3148</v>
      </c>
      <c r="B1765" s="3" t="s">
        <v>248</v>
      </c>
      <c r="C1765" s="3" t="s">
        <v>6255</v>
      </c>
      <c r="D1765" s="3" t="s">
        <v>1</v>
      </c>
      <c r="E1765" s="3" t="s">
        <v>131</v>
      </c>
      <c r="F1765" s="24">
        <f>('ICT-BD'!I3149)</f>
        <v>12.217776001340578</v>
      </c>
      <c r="G1765" s="24" t="str">
        <f>('ICT-BD'!J3149)</f>
        <v>Algo Frío</v>
      </c>
      <c r="H1765" s="24">
        <f t="shared" si="135"/>
        <v>36.292421034992387</v>
      </c>
      <c r="I1765" s="72">
        <f>('ICA-BD'!L3149)</f>
        <v>54.870370370370367</v>
      </c>
      <c r="J1765" s="72" t="str">
        <f>('ICA-BD'!M3149)</f>
        <v>Aceptable</v>
      </c>
      <c r="K1765" s="72">
        <f t="shared" si="136"/>
        <v>76.83259259259259</v>
      </c>
      <c r="L1765" s="133">
        <f>('IRA-BD'!G3149)</f>
        <v>18</v>
      </c>
      <c r="M1765" s="36" t="str">
        <f>('IRA-BD'!H3149)</f>
        <v>Regular</v>
      </c>
      <c r="N1765" s="133">
        <f t="shared" si="137"/>
        <v>18</v>
      </c>
      <c r="O1765" s="80">
        <f t="shared" si="138"/>
        <v>43.708337875861652</v>
      </c>
      <c r="P1765" s="81" t="str">
        <f t="shared" si="139"/>
        <v>Moderado</v>
      </c>
      <c r="Q1765" s="11">
        <v>18</v>
      </c>
      <c r="R1765" s="11" t="s">
        <v>159</v>
      </c>
      <c r="S1765" s="11">
        <v>3</v>
      </c>
      <c r="T1765" s="11">
        <v>-74.11928503</v>
      </c>
      <c r="U1765" s="12">
        <v>4.560807906</v>
      </c>
    </row>
    <row r="1766" spans="1:21" x14ac:dyDescent="0.25">
      <c r="A1766" s="10">
        <v>3155</v>
      </c>
      <c r="B1766" s="3" t="s">
        <v>255</v>
      </c>
      <c r="C1766" s="3" t="s">
        <v>6255</v>
      </c>
      <c r="D1766" s="3" t="s">
        <v>1</v>
      </c>
      <c r="E1766" s="3" t="s">
        <v>96</v>
      </c>
      <c r="F1766" s="24">
        <f>('ICT-BD'!I3156)</f>
        <v>12.217776001340578</v>
      </c>
      <c r="G1766" s="24" t="str">
        <f>('ICT-BD'!J3156)</f>
        <v>Algo Frío</v>
      </c>
      <c r="H1766" s="24">
        <f t="shared" si="135"/>
        <v>36.292421034992387</v>
      </c>
      <c r="I1766" s="72">
        <f>('ICA-BD'!L3156)</f>
        <v>54.870370370370367</v>
      </c>
      <c r="J1766" s="72" t="str">
        <f>('ICA-BD'!M3156)</f>
        <v>Aceptable</v>
      </c>
      <c r="K1766" s="72">
        <f t="shared" si="136"/>
        <v>76.83259259259259</v>
      </c>
      <c r="L1766" s="133">
        <f>('IRA-BD'!G3156)</f>
        <v>18</v>
      </c>
      <c r="M1766" s="36" t="str">
        <f>('IRA-BD'!H3156)</f>
        <v>Regular</v>
      </c>
      <c r="N1766" s="133">
        <f t="shared" si="137"/>
        <v>18</v>
      </c>
      <c r="O1766" s="80">
        <f t="shared" si="138"/>
        <v>43.708337875861652</v>
      </c>
      <c r="P1766" s="81" t="str">
        <f t="shared" si="139"/>
        <v>Moderado</v>
      </c>
      <c r="Q1766" s="11">
        <v>18</v>
      </c>
      <c r="R1766" s="11" t="s">
        <v>159</v>
      </c>
      <c r="S1766" s="11">
        <v>2</v>
      </c>
      <c r="T1766" s="11">
        <v>-74.117989940000001</v>
      </c>
      <c r="U1766" s="12">
        <v>4.5580392769999998</v>
      </c>
    </row>
    <row r="1767" spans="1:21" x14ac:dyDescent="0.25">
      <c r="A1767" s="10">
        <v>3184</v>
      </c>
      <c r="B1767" s="3" t="s">
        <v>284</v>
      </c>
      <c r="C1767" s="3" t="s">
        <v>6255</v>
      </c>
      <c r="D1767" s="3" t="s">
        <v>1</v>
      </c>
      <c r="E1767" s="3" t="s">
        <v>152</v>
      </c>
      <c r="F1767" s="24">
        <f>('ICT-BD'!I3185)</f>
        <v>12.217776001340578</v>
      </c>
      <c r="G1767" s="24" t="str">
        <f>('ICT-BD'!J3185)</f>
        <v>Algo Frío</v>
      </c>
      <c r="H1767" s="24">
        <f t="shared" si="135"/>
        <v>36.292421034992387</v>
      </c>
      <c r="I1767" s="72">
        <f>('ICA-BD'!L3185)</f>
        <v>54.870370370370367</v>
      </c>
      <c r="J1767" s="72" t="str">
        <f>('ICA-BD'!M3185)</f>
        <v>Aceptable</v>
      </c>
      <c r="K1767" s="72">
        <f t="shared" si="136"/>
        <v>76.83259259259259</v>
      </c>
      <c r="L1767" s="133">
        <f>('IRA-BD'!G3185)</f>
        <v>18</v>
      </c>
      <c r="M1767" s="36" t="str">
        <f>('IRA-BD'!H3185)</f>
        <v>Regular</v>
      </c>
      <c r="N1767" s="133">
        <f t="shared" si="137"/>
        <v>18</v>
      </c>
      <c r="O1767" s="80">
        <f t="shared" si="138"/>
        <v>43.708337875861652</v>
      </c>
      <c r="P1767" s="81" t="str">
        <f t="shared" si="139"/>
        <v>Moderado</v>
      </c>
      <c r="Q1767" s="11">
        <v>18</v>
      </c>
      <c r="R1767" s="11" t="s">
        <v>161</v>
      </c>
      <c r="S1767" s="11">
        <v>3</v>
      </c>
      <c r="T1767" s="11">
        <v>-74.110534560000005</v>
      </c>
      <c r="U1767" s="12">
        <v>4.5768709520000002</v>
      </c>
    </row>
    <row r="1768" spans="1:21" x14ac:dyDescent="0.25">
      <c r="A1768" s="10">
        <v>3197</v>
      </c>
      <c r="B1768" s="3" t="s">
        <v>297</v>
      </c>
      <c r="C1768" s="3" t="s">
        <v>6255</v>
      </c>
      <c r="D1768" s="3" t="s">
        <v>1</v>
      </c>
      <c r="E1768" s="3" t="s">
        <v>153</v>
      </c>
      <c r="F1768" s="24">
        <f>('ICT-BD'!I3198)</f>
        <v>12.217776001340578</v>
      </c>
      <c r="G1768" s="24" t="str">
        <f>('ICT-BD'!J3198)</f>
        <v>Algo Frío</v>
      </c>
      <c r="H1768" s="24">
        <f t="shared" si="135"/>
        <v>36.292421034992387</v>
      </c>
      <c r="I1768" s="72">
        <f>('ICA-BD'!L3198)</f>
        <v>54.870370370370367</v>
      </c>
      <c r="J1768" s="72" t="str">
        <f>('ICA-BD'!M3198)</f>
        <v>Aceptable</v>
      </c>
      <c r="K1768" s="72">
        <f t="shared" si="136"/>
        <v>76.83259259259259</v>
      </c>
      <c r="L1768" s="133">
        <f>('IRA-BD'!G3198)</f>
        <v>18</v>
      </c>
      <c r="M1768" s="36" t="str">
        <f>('IRA-BD'!H3198)</f>
        <v>Regular</v>
      </c>
      <c r="N1768" s="133">
        <f t="shared" si="137"/>
        <v>18</v>
      </c>
      <c r="O1768" s="80">
        <f t="shared" si="138"/>
        <v>43.708337875861652</v>
      </c>
      <c r="P1768" s="81" t="str">
        <f t="shared" si="139"/>
        <v>Moderado</v>
      </c>
      <c r="Q1768" s="11">
        <v>18</v>
      </c>
      <c r="R1768" s="11" t="s">
        <v>161</v>
      </c>
      <c r="S1768" s="11">
        <v>3</v>
      </c>
      <c r="T1768" s="11">
        <v>-74.112999209999998</v>
      </c>
      <c r="U1768" s="12">
        <v>4.5819285150000004</v>
      </c>
    </row>
    <row r="1769" spans="1:21" x14ac:dyDescent="0.25">
      <c r="A1769" s="10">
        <v>3198</v>
      </c>
      <c r="B1769" s="3" t="s">
        <v>298</v>
      </c>
      <c r="C1769" s="3" t="s">
        <v>6255</v>
      </c>
      <c r="D1769" s="3" t="s">
        <v>1</v>
      </c>
      <c r="E1769" s="3" t="s">
        <v>154</v>
      </c>
      <c r="F1769" s="24">
        <f>('ICT-BD'!I3199)</f>
        <v>12.217776001340578</v>
      </c>
      <c r="G1769" s="24" t="str">
        <f>('ICT-BD'!J3199)</f>
        <v>Algo Frío</v>
      </c>
      <c r="H1769" s="24">
        <f t="shared" si="135"/>
        <v>36.292421034992387</v>
      </c>
      <c r="I1769" s="72">
        <f>('ICA-BD'!L3199)</f>
        <v>54.870370370370367</v>
      </c>
      <c r="J1769" s="72" t="str">
        <f>('ICA-BD'!M3199)</f>
        <v>Aceptable</v>
      </c>
      <c r="K1769" s="72">
        <f t="shared" si="136"/>
        <v>76.83259259259259</v>
      </c>
      <c r="L1769" s="133">
        <f>('IRA-BD'!G3199)</f>
        <v>18</v>
      </c>
      <c r="M1769" s="36" t="str">
        <f>('IRA-BD'!H3199)</f>
        <v>Regular</v>
      </c>
      <c r="N1769" s="133">
        <f t="shared" si="137"/>
        <v>18</v>
      </c>
      <c r="O1769" s="80">
        <f t="shared" si="138"/>
        <v>43.708337875861652</v>
      </c>
      <c r="P1769" s="81" t="str">
        <f t="shared" si="139"/>
        <v>Moderado</v>
      </c>
      <c r="Q1769" s="11">
        <v>18</v>
      </c>
      <c r="R1769" s="11" t="s">
        <v>161</v>
      </c>
      <c r="S1769" s="11">
        <v>3</v>
      </c>
      <c r="T1769" s="11">
        <v>-74.112588340000002</v>
      </c>
      <c r="U1769" s="12">
        <v>4.5803350869999999</v>
      </c>
    </row>
    <row r="1770" spans="1:21" x14ac:dyDescent="0.25">
      <c r="A1770" s="10">
        <v>3210</v>
      </c>
      <c r="B1770" s="3" t="s">
        <v>310</v>
      </c>
      <c r="C1770" s="3" t="s">
        <v>6255</v>
      </c>
      <c r="D1770" s="3" t="s">
        <v>1</v>
      </c>
      <c r="E1770" s="3" t="s">
        <v>157</v>
      </c>
      <c r="F1770" s="24">
        <f>('ICT-BD'!I3211)</f>
        <v>12.217776001340578</v>
      </c>
      <c r="G1770" s="24" t="str">
        <f>('ICT-BD'!J3211)</f>
        <v>Algo Frío</v>
      </c>
      <c r="H1770" s="24">
        <f t="shared" si="135"/>
        <v>36.292421034992387</v>
      </c>
      <c r="I1770" s="72">
        <f>('ICA-BD'!L3211)</f>
        <v>54.870370370370367</v>
      </c>
      <c r="J1770" s="72" t="str">
        <f>('ICA-BD'!M3211)</f>
        <v>Aceptable</v>
      </c>
      <c r="K1770" s="72">
        <f t="shared" si="136"/>
        <v>76.83259259259259</v>
      </c>
      <c r="L1770" s="133">
        <f>('IRA-BD'!G3211)</f>
        <v>18</v>
      </c>
      <c r="M1770" s="36" t="str">
        <f>('IRA-BD'!H3211)</f>
        <v>Regular</v>
      </c>
      <c r="N1770" s="133">
        <f t="shared" si="137"/>
        <v>18</v>
      </c>
      <c r="O1770" s="80">
        <f t="shared" si="138"/>
        <v>43.708337875861652</v>
      </c>
      <c r="P1770" s="81" t="str">
        <f t="shared" si="139"/>
        <v>Moderado</v>
      </c>
      <c r="Q1770" s="11">
        <v>18</v>
      </c>
      <c r="R1770" s="11" t="s">
        <v>161</v>
      </c>
      <c r="S1770" s="11">
        <v>3</v>
      </c>
      <c r="T1770" s="11">
        <v>-74.113445639999995</v>
      </c>
      <c r="U1770" s="12">
        <v>4.5791976569999999</v>
      </c>
    </row>
    <row r="1771" spans="1:21" x14ac:dyDescent="0.25">
      <c r="A1771" s="10">
        <v>3211</v>
      </c>
      <c r="B1771" s="3" t="s">
        <v>311</v>
      </c>
      <c r="C1771" s="3" t="s">
        <v>6255</v>
      </c>
      <c r="D1771" s="3" t="s">
        <v>1</v>
      </c>
      <c r="E1771" s="3" t="s">
        <v>111</v>
      </c>
      <c r="F1771" s="24">
        <f>('ICT-BD'!I3212)</f>
        <v>12.217776001340578</v>
      </c>
      <c r="G1771" s="24" t="str">
        <f>('ICT-BD'!J3212)</f>
        <v>Algo Frío</v>
      </c>
      <c r="H1771" s="24">
        <f t="shared" si="135"/>
        <v>36.292421034992387</v>
      </c>
      <c r="I1771" s="72">
        <f>('ICA-BD'!L3212)</f>
        <v>54.870370370370367</v>
      </c>
      <c r="J1771" s="72" t="str">
        <f>('ICA-BD'!M3212)</f>
        <v>Aceptable</v>
      </c>
      <c r="K1771" s="72">
        <f t="shared" si="136"/>
        <v>76.83259259259259</v>
      </c>
      <c r="L1771" s="133">
        <f>('IRA-BD'!G3212)</f>
        <v>18</v>
      </c>
      <c r="M1771" s="36" t="str">
        <f>('IRA-BD'!H3212)</f>
        <v>Regular</v>
      </c>
      <c r="N1771" s="133">
        <f t="shared" si="137"/>
        <v>18</v>
      </c>
      <c r="O1771" s="80">
        <f t="shared" si="138"/>
        <v>43.708337875861652</v>
      </c>
      <c r="P1771" s="81" t="str">
        <f t="shared" si="139"/>
        <v>Moderado</v>
      </c>
      <c r="Q1771" s="11">
        <v>18</v>
      </c>
      <c r="R1771" s="11" t="s">
        <v>161</v>
      </c>
      <c r="S1771" s="11">
        <v>3</v>
      </c>
      <c r="T1771" s="11">
        <v>-74.110982719999996</v>
      </c>
      <c r="U1771" s="12">
        <v>4.5809992189999997</v>
      </c>
    </row>
    <row r="1772" spans="1:21" x14ac:dyDescent="0.25">
      <c r="A1772" s="10">
        <v>3224</v>
      </c>
      <c r="B1772" s="3" t="s">
        <v>221</v>
      </c>
      <c r="C1772" s="3" t="s">
        <v>6255</v>
      </c>
      <c r="D1772" s="3" t="s">
        <v>1</v>
      </c>
      <c r="E1772" s="3" t="s">
        <v>111</v>
      </c>
      <c r="F1772" s="24">
        <f>('ICT-BD'!I3225)</f>
        <v>12.217776001340578</v>
      </c>
      <c r="G1772" s="24" t="str">
        <f>('ICT-BD'!J3225)</f>
        <v>Algo Frío</v>
      </c>
      <c r="H1772" s="24">
        <f t="shared" si="135"/>
        <v>36.292421034992387</v>
      </c>
      <c r="I1772" s="72">
        <f>('ICA-BD'!L3225)</f>
        <v>54.870370370370367</v>
      </c>
      <c r="J1772" s="72" t="str">
        <f>('ICA-BD'!M3225)</f>
        <v>Aceptable</v>
      </c>
      <c r="K1772" s="72">
        <f t="shared" si="136"/>
        <v>76.83259259259259</v>
      </c>
      <c r="L1772" s="133">
        <f>('IRA-BD'!G3225)</f>
        <v>18</v>
      </c>
      <c r="M1772" s="36" t="str">
        <f>('IRA-BD'!H3225)</f>
        <v>Regular</v>
      </c>
      <c r="N1772" s="133">
        <f t="shared" si="137"/>
        <v>18</v>
      </c>
      <c r="O1772" s="80">
        <f t="shared" si="138"/>
        <v>43.708337875861652</v>
      </c>
      <c r="P1772" s="81" t="str">
        <f t="shared" si="139"/>
        <v>Moderado</v>
      </c>
      <c r="Q1772" s="11">
        <v>18</v>
      </c>
      <c r="R1772" s="11" t="s">
        <v>161</v>
      </c>
      <c r="S1772" s="11">
        <v>3</v>
      </c>
      <c r="T1772" s="11">
        <v>-74.110399610000002</v>
      </c>
      <c r="U1772" s="12">
        <v>4.5801138369999999</v>
      </c>
    </row>
    <row r="1773" spans="1:21" x14ac:dyDescent="0.25">
      <c r="A1773" s="10">
        <v>926</v>
      </c>
      <c r="B1773" s="3" t="s">
        <v>1927</v>
      </c>
      <c r="C1773" s="3" t="s">
        <v>1727</v>
      </c>
      <c r="D1773" s="3" t="s">
        <v>1</v>
      </c>
      <c r="E1773" s="3" t="s">
        <v>1928</v>
      </c>
      <c r="F1773" s="24">
        <f>('ICT-BD'!I927)</f>
        <v>12.879998687207939</v>
      </c>
      <c r="G1773" s="24" t="str">
        <f>('ICT-BD'!J927)</f>
        <v>Algo Frío</v>
      </c>
      <c r="H1773" s="24">
        <f t="shared" si="135"/>
        <v>27.578964642000798</v>
      </c>
      <c r="I1773" s="72">
        <f>('ICA-BD'!L927)</f>
        <v>62.75</v>
      </c>
      <c r="J1773" s="72" t="str">
        <f>('ICA-BD'!M927)</f>
        <v>Aceptable</v>
      </c>
      <c r="K1773" s="72">
        <f t="shared" si="136"/>
        <v>72.42</v>
      </c>
      <c r="L1773" s="133">
        <f>('IRA-BD'!G927)</f>
        <v>31</v>
      </c>
      <c r="M1773" s="36" t="str">
        <f>('IRA-BD'!H927)</f>
        <v>Aceptable</v>
      </c>
      <c r="N1773" s="133">
        <f t="shared" si="137"/>
        <v>31</v>
      </c>
      <c r="O1773" s="80">
        <f t="shared" si="138"/>
        <v>43.666321547333602</v>
      </c>
      <c r="P1773" s="81" t="str">
        <f t="shared" si="139"/>
        <v>Moderado</v>
      </c>
      <c r="Q1773" s="11">
        <v>7</v>
      </c>
      <c r="R1773" s="11" t="s">
        <v>5988</v>
      </c>
      <c r="S1773" s="11">
        <v>2</v>
      </c>
      <c r="T1773" s="11">
        <v>-74.198595699999998</v>
      </c>
      <c r="U1773" s="12">
        <v>4.6100329330000003</v>
      </c>
    </row>
    <row r="1774" spans="1:21" x14ac:dyDescent="0.25">
      <c r="A1774" s="10">
        <v>929</v>
      </c>
      <c r="B1774" s="3" t="s">
        <v>1933</v>
      </c>
      <c r="C1774" s="3" t="s">
        <v>1727</v>
      </c>
      <c r="D1774" s="3" t="s">
        <v>1</v>
      </c>
      <c r="E1774" s="3" t="s">
        <v>1934</v>
      </c>
      <c r="F1774" s="24">
        <f>('ICT-BD'!I930)</f>
        <v>12.879998687207939</v>
      </c>
      <c r="G1774" s="24" t="str">
        <f>('ICT-BD'!J930)</f>
        <v>Algo Frío</v>
      </c>
      <c r="H1774" s="24">
        <f t="shared" si="135"/>
        <v>27.578964642000798</v>
      </c>
      <c r="I1774" s="72">
        <f>('ICA-BD'!L930)</f>
        <v>62.75</v>
      </c>
      <c r="J1774" s="72" t="str">
        <f>('ICA-BD'!M930)</f>
        <v>Aceptable</v>
      </c>
      <c r="K1774" s="72">
        <f t="shared" si="136"/>
        <v>72.42</v>
      </c>
      <c r="L1774" s="133">
        <f>('IRA-BD'!G930)</f>
        <v>31</v>
      </c>
      <c r="M1774" s="36" t="str">
        <f>('IRA-BD'!H930)</f>
        <v>Aceptable</v>
      </c>
      <c r="N1774" s="133">
        <f t="shared" si="137"/>
        <v>31</v>
      </c>
      <c r="O1774" s="80">
        <f t="shared" si="138"/>
        <v>43.666321547333602</v>
      </c>
      <c r="P1774" s="81" t="str">
        <f t="shared" si="139"/>
        <v>Moderado</v>
      </c>
      <c r="Q1774" s="11">
        <v>7</v>
      </c>
      <c r="R1774" s="11" t="s">
        <v>5988</v>
      </c>
      <c r="S1774" s="11">
        <v>2</v>
      </c>
      <c r="T1774" s="11">
        <v>-74.185236720000006</v>
      </c>
      <c r="U1774" s="12">
        <v>4.6047488530000003</v>
      </c>
    </row>
    <row r="1775" spans="1:21" x14ac:dyDescent="0.25">
      <c r="A1775" s="10">
        <v>931</v>
      </c>
      <c r="B1775" s="3" t="s">
        <v>1936</v>
      </c>
      <c r="C1775" s="3" t="s">
        <v>1727</v>
      </c>
      <c r="D1775" s="3" t="s">
        <v>1</v>
      </c>
      <c r="E1775" s="3" t="s">
        <v>1926</v>
      </c>
      <c r="F1775" s="24">
        <f>('ICT-BD'!I932)</f>
        <v>12.879998687207939</v>
      </c>
      <c r="G1775" s="24" t="str">
        <f>('ICT-BD'!J932)</f>
        <v>Algo Frío</v>
      </c>
      <c r="H1775" s="24">
        <f t="shared" si="135"/>
        <v>27.578964642000798</v>
      </c>
      <c r="I1775" s="72">
        <f>('ICA-BD'!L932)</f>
        <v>62.75</v>
      </c>
      <c r="J1775" s="72" t="str">
        <f>('ICA-BD'!M932)</f>
        <v>Aceptable</v>
      </c>
      <c r="K1775" s="72">
        <f t="shared" si="136"/>
        <v>72.42</v>
      </c>
      <c r="L1775" s="133">
        <f>('IRA-BD'!G932)</f>
        <v>31</v>
      </c>
      <c r="M1775" s="36" t="str">
        <f>('IRA-BD'!H932)</f>
        <v>Aceptable</v>
      </c>
      <c r="N1775" s="133">
        <f t="shared" si="137"/>
        <v>31</v>
      </c>
      <c r="O1775" s="80">
        <f t="shared" si="138"/>
        <v>43.666321547333602</v>
      </c>
      <c r="P1775" s="81" t="str">
        <f t="shared" si="139"/>
        <v>Moderado</v>
      </c>
      <c r="Q1775" s="11">
        <v>7</v>
      </c>
      <c r="R1775" s="11" t="s">
        <v>5988</v>
      </c>
      <c r="S1775" s="11">
        <v>2</v>
      </c>
      <c r="T1775" s="11">
        <v>-74.201982490000006</v>
      </c>
      <c r="U1775" s="12">
        <v>4.6042732160000002</v>
      </c>
    </row>
    <row r="1776" spans="1:21" x14ac:dyDescent="0.25">
      <c r="A1776" s="10">
        <v>943</v>
      </c>
      <c r="B1776" s="3" t="s">
        <v>1958</v>
      </c>
      <c r="C1776" s="3" t="s">
        <v>1727</v>
      </c>
      <c r="D1776" s="3" t="s">
        <v>1</v>
      </c>
      <c r="E1776" s="3" t="s">
        <v>1959</v>
      </c>
      <c r="F1776" s="24">
        <f>('ICT-BD'!I944)</f>
        <v>12.879998687207939</v>
      </c>
      <c r="G1776" s="24" t="str">
        <f>('ICT-BD'!J944)</f>
        <v>Algo Frío</v>
      </c>
      <c r="H1776" s="24">
        <f t="shared" si="135"/>
        <v>27.578964642000798</v>
      </c>
      <c r="I1776" s="72">
        <f>('ICA-BD'!L944)</f>
        <v>62.75</v>
      </c>
      <c r="J1776" s="72" t="str">
        <f>('ICA-BD'!M944)</f>
        <v>Aceptable</v>
      </c>
      <c r="K1776" s="72">
        <f t="shared" si="136"/>
        <v>72.42</v>
      </c>
      <c r="L1776" s="133">
        <f>('IRA-BD'!G944)</f>
        <v>31</v>
      </c>
      <c r="M1776" s="36" t="str">
        <f>('IRA-BD'!H944)</f>
        <v>Aceptable</v>
      </c>
      <c r="N1776" s="133">
        <f t="shared" si="137"/>
        <v>31</v>
      </c>
      <c r="O1776" s="80">
        <f t="shared" si="138"/>
        <v>43.666321547333602</v>
      </c>
      <c r="P1776" s="81" t="str">
        <f t="shared" si="139"/>
        <v>Moderado</v>
      </c>
      <c r="Q1776" s="11">
        <v>7</v>
      </c>
      <c r="R1776" s="11" t="s">
        <v>5991</v>
      </c>
      <c r="S1776" s="11">
        <v>2</v>
      </c>
      <c r="T1776" s="11">
        <v>-74.189997349999999</v>
      </c>
      <c r="U1776" s="12">
        <v>4.6139877250000003</v>
      </c>
    </row>
    <row r="1777" spans="1:21" x14ac:dyDescent="0.25">
      <c r="A1777" s="10">
        <v>944</v>
      </c>
      <c r="B1777" s="3" t="s">
        <v>1960</v>
      </c>
      <c r="C1777" s="3" t="s">
        <v>1727</v>
      </c>
      <c r="D1777" s="3" t="s">
        <v>1</v>
      </c>
      <c r="E1777" s="3" t="s">
        <v>1961</v>
      </c>
      <c r="F1777" s="24">
        <f>('ICT-BD'!I945)</f>
        <v>12.879998687207939</v>
      </c>
      <c r="G1777" s="24" t="str">
        <f>('ICT-BD'!J945)</f>
        <v>Algo Frío</v>
      </c>
      <c r="H1777" s="24">
        <f t="shared" si="135"/>
        <v>27.578964642000798</v>
      </c>
      <c r="I1777" s="72">
        <f>('ICA-BD'!L945)</f>
        <v>62.75</v>
      </c>
      <c r="J1777" s="72" t="str">
        <f>('ICA-BD'!M945)</f>
        <v>Aceptable</v>
      </c>
      <c r="K1777" s="72">
        <f t="shared" si="136"/>
        <v>72.42</v>
      </c>
      <c r="L1777" s="133">
        <f>('IRA-BD'!G945)</f>
        <v>31</v>
      </c>
      <c r="M1777" s="36" t="str">
        <f>('IRA-BD'!H945)</f>
        <v>Aceptable</v>
      </c>
      <c r="N1777" s="133">
        <f t="shared" si="137"/>
        <v>31</v>
      </c>
      <c r="O1777" s="80">
        <f t="shared" si="138"/>
        <v>43.666321547333602</v>
      </c>
      <c r="P1777" s="81" t="str">
        <f t="shared" si="139"/>
        <v>Moderado</v>
      </c>
      <c r="Q1777" s="11">
        <v>7</v>
      </c>
      <c r="R1777" s="11" t="s">
        <v>5988</v>
      </c>
      <c r="S1777" s="11">
        <v>2</v>
      </c>
      <c r="T1777" s="11">
        <v>-74.185604159999997</v>
      </c>
      <c r="U1777" s="12">
        <v>4.6128041350000002</v>
      </c>
    </row>
    <row r="1778" spans="1:21" x14ac:dyDescent="0.25">
      <c r="A1778" s="10">
        <v>954</v>
      </c>
      <c r="B1778" s="3" t="s">
        <v>1978</v>
      </c>
      <c r="C1778" s="3" t="s">
        <v>1727</v>
      </c>
      <c r="D1778" s="3" t="s">
        <v>1</v>
      </c>
      <c r="E1778" s="3" t="s">
        <v>1963</v>
      </c>
      <c r="F1778" s="24">
        <f>('ICT-BD'!I955)</f>
        <v>12.879998687207939</v>
      </c>
      <c r="G1778" s="24" t="str">
        <f>('ICT-BD'!J955)</f>
        <v>Algo Frío</v>
      </c>
      <c r="H1778" s="24">
        <f t="shared" si="135"/>
        <v>27.578964642000798</v>
      </c>
      <c r="I1778" s="72">
        <f>('ICA-BD'!L955)</f>
        <v>62.75</v>
      </c>
      <c r="J1778" s="72" t="str">
        <f>('ICA-BD'!M955)</f>
        <v>Aceptable</v>
      </c>
      <c r="K1778" s="72">
        <f t="shared" si="136"/>
        <v>72.42</v>
      </c>
      <c r="L1778" s="133">
        <f>('IRA-BD'!G955)</f>
        <v>31</v>
      </c>
      <c r="M1778" s="36" t="str">
        <f>('IRA-BD'!H955)</f>
        <v>Aceptable</v>
      </c>
      <c r="N1778" s="133">
        <f t="shared" si="137"/>
        <v>31</v>
      </c>
      <c r="O1778" s="80">
        <f t="shared" si="138"/>
        <v>43.666321547333602</v>
      </c>
      <c r="P1778" s="81" t="str">
        <f t="shared" si="139"/>
        <v>Moderado</v>
      </c>
      <c r="Q1778" s="11">
        <v>7</v>
      </c>
      <c r="R1778" s="11" t="s">
        <v>5988</v>
      </c>
      <c r="S1778" s="11">
        <v>2</v>
      </c>
      <c r="T1778" s="11">
        <v>-74.188546189999997</v>
      </c>
      <c r="U1778" s="12">
        <v>4.6130351169999999</v>
      </c>
    </row>
    <row r="1779" spans="1:21" x14ac:dyDescent="0.25">
      <c r="A1779" s="10">
        <v>1148</v>
      </c>
      <c r="B1779" s="3" t="s">
        <v>2293</v>
      </c>
      <c r="C1779" s="3" t="s">
        <v>1986</v>
      </c>
      <c r="D1779" s="3" t="s">
        <v>1</v>
      </c>
      <c r="E1779" s="3" t="s">
        <v>2294</v>
      </c>
      <c r="F1779" s="24">
        <f>('ICT-BD'!I1149)</f>
        <v>12.879998687207939</v>
      </c>
      <c r="G1779" s="24" t="str">
        <f>('ICT-BD'!J1149)</f>
        <v>Algo Frío</v>
      </c>
      <c r="H1779" s="24">
        <f t="shared" si="135"/>
        <v>27.578964642000798</v>
      </c>
      <c r="I1779" s="72">
        <f>('ICA-BD'!L1149)</f>
        <v>62.75</v>
      </c>
      <c r="J1779" s="72" t="str">
        <f>('ICA-BD'!M1149)</f>
        <v>Aceptable</v>
      </c>
      <c r="K1779" s="72">
        <f t="shared" si="136"/>
        <v>72.42</v>
      </c>
      <c r="L1779" s="133">
        <f>('IRA-BD'!G1149)</f>
        <v>31</v>
      </c>
      <c r="M1779" s="36" t="str">
        <f>('IRA-BD'!H1149)</f>
        <v>Aceptable</v>
      </c>
      <c r="N1779" s="133">
        <f t="shared" si="137"/>
        <v>31</v>
      </c>
      <c r="O1779" s="80">
        <f t="shared" si="138"/>
        <v>43.666321547333602</v>
      </c>
      <c r="P1779" s="81" t="str">
        <f t="shared" si="139"/>
        <v>Moderado</v>
      </c>
      <c r="Q1779" s="11">
        <v>8</v>
      </c>
      <c r="R1779" s="11" t="s">
        <v>5992</v>
      </c>
      <c r="S1779" s="11">
        <v>3</v>
      </c>
      <c r="T1779" s="11">
        <v>-74.134399169999995</v>
      </c>
      <c r="U1779" s="12">
        <v>4.6523976530000004</v>
      </c>
    </row>
    <row r="1780" spans="1:21" x14ac:dyDescent="0.25">
      <c r="A1780" s="10">
        <v>1151</v>
      </c>
      <c r="B1780" s="3" t="s">
        <v>2299</v>
      </c>
      <c r="C1780" s="3" t="s">
        <v>1986</v>
      </c>
      <c r="D1780" s="3" t="s">
        <v>1</v>
      </c>
      <c r="E1780" s="3" t="s">
        <v>2300</v>
      </c>
      <c r="F1780" s="24">
        <f>('ICT-BD'!I1152)</f>
        <v>12.879998687207939</v>
      </c>
      <c r="G1780" s="24" t="str">
        <f>('ICT-BD'!J1152)</f>
        <v>Algo Frío</v>
      </c>
      <c r="H1780" s="24">
        <f t="shared" si="135"/>
        <v>27.578964642000798</v>
      </c>
      <c r="I1780" s="72">
        <f>('ICA-BD'!L1152)</f>
        <v>62.75</v>
      </c>
      <c r="J1780" s="72" t="str">
        <f>('ICA-BD'!M1152)</f>
        <v>Aceptable</v>
      </c>
      <c r="K1780" s="72">
        <f t="shared" si="136"/>
        <v>72.42</v>
      </c>
      <c r="L1780" s="133">
        <f>('IRA-BD'!G1152)</f>
        <v>31</v>
      </c>
      <c r="M1780" s="36" t="str">
        <f>('IRA-BD'!H1152)</f>
        <v>Aceptable</v>
      </c>
      <c r="N1780" s="133">
        <f t="shared" si="137"/>
        <v>31</v>
      </c>
      <c r="O1780" s="80">
        <f t="shared" si="138"/>
        <v>43.666321547333602</v>
      </c>
      <c r="P1780" s="81" t="str">
        <f t="shared" si="139"/>
        <v>Moderado</v>
      </c>
      <c r="Q1780" s="11">
        <v>8</v>
      </c>
      <c r="R1780" s="11" t="s">
        <v>5992</v>
      </c>
      <c r="S1780" s="11">
        <v>3</v>
      </c>
      <c r="T1780" s="11">
        <v>-74.135486499999999</v>
      </c>
      <c r="U1780" s="12">
        <v>4.6418197340000003</v>
      </c>
    </row>
    <row r="1781" spans="1:21" x14ac:dyDescent="0.25">
      <c r="A1781" s="10">
        <v>1154</v>
      </c>
      <c r="B1781" s="3" t="s">
        <v>2304</v>
      </c>
      <c r="C1781" s="3" t="s">
        <v>1986</v>
      </c>
      <c r="D1781" s="3" t="s">
        <v>1</v>
      </c>
      <c r="E1781" s="3" t="s">
        <v>2305</v>
      </c>
      <c r="F1781" s="24">
        <f>('ICT-BD'!I1155)</f>
        <v>12.879998687207939</v>
      </c>
      <c r="G1781" s="24" t="str">
        <f>('ICT-BD'!J1155)</f>
        <v>Algo Frío</v>
      </c>
      <c r="H1781" s="24">
        <f t="shared" si="135"/>
        <v>27.578964642000798</v>
      </c>
      <c r="I1781" s="72">
        <f>('ICA-BD'!L1155)</f>
        <v>62.75</v>
      </c>
      <c r="J1781" s="72" t="str">
        <f>('ICA-BD'!M1155)</f>
        <v>Aceptable</v>
      </c>
      <c r="K1781" s="72">
        <f t="shared" si="136"/>
        <v>72.42</v>
      </c>
      <c r="L1781" s="133">
        <f>('IRA-BD'!G1155)</f>
        <v>31</v>
      </c>
      <c r="M1781" s="36" t="str">
        <f>('IRA-BD'!H1155)</f>
        <v>Aceptable</v>
      </c>
      <c r="N1781" s="133">
        <f t="shared" si="137"/>
        <v>31</v>
      </c>
      <c r="O1781" s="80">
        <f t="shared" si="138"/>
        <v>43.666321547333602</v>
      </c>
      <c r="P1781" s="81" t="str">
        <f t="shared" si="139"/>
        <v>Moderado</v>
      </c>
      <c r="Q1781" s="11">
        <v>8</v>
      </c>
      <c r="R1781" s="11" t="s">
        <v>5992</v>
      </c>
      <c r="S1781" s="11">
        <v>3</v>
      </c>
      <c r="T1781" s="11">
        <v>-74.148650599999996</v>
      </c>
      <c r="U1781" s="12">
        <v>4.6333769819999997</v>
      </c>
    </row>
    <row r="1782" spans="1:21" x14ac:dyDescent="0.25">
      <c r="A1782" s="10">
        <v>1155</v>
      </c>
      <c r="B1782" s="3" t="s">
        <v>2306</v>
      </c>
      <c r="C1782" s="3" t="s">
        <v>1986</v>
      </c>
      <c r="D1782" s="3" t="s">
        <v>1</v>
      </c>
      <c r="E1782" s="3" t="s">
        <v>2307</v>
      </c>
      <c r="F1782" s="24">
        <f>('ICT-BD'!I1156)</f>
        <v>12.879998687207939</v>
      </c>
      <c r="G1782" s="24" t="str">
        <f>('ICT-BD'!J1156)</f>
        <v>Algo Frío</v>
      </c>
      <c r="H1782" s="24">
        <f t="shared" si="135"/>
        <v>27.578964642000798</v>
      </c>
      <c r="I1782" s="72">
        <f>('ICA-BD'!L1156)</f>
        <v>62.75</v>
      </c>
      <c r="J1782" s="72" t="str">
        <f>('ICA-BD'!M1156)</f>
        <v>Aceptable</v>
      </c>
      <c r="K1782" s="72">
        <f t="shared" si="136"/>
        <v>72.42</v>
      </c>
      <c r="L1782" s="133">
        <f>('IRA-BD'!G1156)</f>
        <v>31</v>
      </c>
      <c r="M1782" s="36" t="str">
        <f>('IRA-BD'!H1156)</f>
        <v>Aceptable</v>
      </c>
      <c r="N1782" s="133">
        <f t="shared" si="137"/>
        <v>31</v>
      </c>
      <c r="O1782" s="80">
        <f t="shared" si="138"/>
        <v>43.666321547333602</v>
      </c>
      <c r="P1782" s="81" t="str">
        <f t="shared" si="139"/>
        <v>Moderado</v>
      </c>
      <c r="Q1782" s="11">
        <v>8</v>
      </c>
      <c r="R1782" s="11" t="s">
        <v>5992</v>
      </c>
      <c r="S1782" s="11">
        <v>3</v>
      </c>
      <c r="T1782" s="11">
        <v>-74.147266549999998</v>
      </c>
      <c r="U1782" s="12">
        <v>4.6388249830000001</v>
      </c>
    </row>
    <row r="1783" spans="1:21" x14ac:dyDescent="0.25">
      <c r="A1783" s="10">
        <v>1156</v>
      </c>
      <c r="B1783" s="3" t="s">
        <v>2308</v>
      </c>
      <c r="C1783" s="3" t="s">
        <v>1986</v>
      </c>
      <c r="D1783" s="3" t="s">
        <v>1</v>
      </c>
      <c r="E1783" s="3" t="s">
        <v>2309</v>
      </c>
      <c r="F1783" s="24">
        <f>('ICT-BD'!I1157)</f>
        <v>12.879998687207939</v>
      </c>
      <c r="G1783" s="24" t="str">
        <f>('ICT-BD'!J1157)</f>
        <v>Algo Frío</v>
      </c>
      <c r="H1783" s="24">
        <f t="shared" si="135"/>
        <v>27.578964642000798</v>
      </c>
      <c r="I1783" s="72">
        <f>('ICA-BD'!L1157)</f>
        <v>62.75</v>
      </c>
      <c r="J1783" s="72" t="str">
        <f>('ICA-BD'!M1157)</f>
        <v>Aceptable</v>
      </c>
      <c r="K1783" s="72">
        <f t="shared" si="136"/>
        <v>72.42</v>
      </c>
      <c r="L1783" s="133">
        <f>('IRA-BD'!G1157)</f>
        <v>31</v>
      </c>
      <c r="M1783" s="36" t="str">
        <f>('IRA-BD'!H1157)</f>
        <v>Aceptable</v>
      </c>
      <c r="N1783" s="133">
        <f t="shared" si="137"/>
        <v>31</v>
      </c>
      <c r="O1783" s="80">
        <f t="shared" si="138"/>
        <v>43.666321547333602</v>
      </c>
      <c r="P1783" s="81" t="str">
        <f t="shared" si="139"/>
        <v>Moderado</v>
      </c>
      <c r="Q1783" s="11">
        <v>8</v>
      </c>
      <c r="R1783" s="11" t="s">
        <v>5992</v>
      </c>
      <c r="S1783" s="11">
        <v>3</v>
      </c>
      <c r="T1783" s="11">
        <v>-74.138247930000006</v>
      </c>
      <c r="U1783" s="12">
        <v>4.6349067919999998</v>
      </c>
    </row>
    <row r="1784" spans="1:21" x14ac:dyDescent="0.25">
      <c r="A1784" s="10">
        <v>1160</v>
      </c>
      <c r="B1784" s="3" t="s">
        <v>2316</v>
      </c>
      <c r="C1784" s="3" t="s">
        <v>1986</v>
      </c>
      <c r="D1784" s="3" t="s">
        <v>1</v>
      </c>
      <c r="E1784" s="3" t="s">
        <v>2317</v>
      </c>
      <c r="F1784" s="24">
        <f>('ICT-BD'!I1161)</f>
        <v>12.879998687207939</v>
      </c>
      <c r="G1784" s="24" t="str">
        <f>('ICT-BD'!J1161)</f>
        <v>Algo Frío</v>
      </c>
      <c r="H1784" s="24">
        <f t="shared" si="135"/>
        <v>27.578964642000798</v>
      </c>
      <c r="I1784" s="72">
        <f>('ICA-BD'!L1161)</f>
        <v>62.75</v>
      </c>
      <c r="J1784" s="72" t="str">
        <f>('ICA-BD'!M1161)</f>
        <v>Aceptable</v>
      </c>
      <c r="K1784" s="72">
        <f t="shared" si="136"/>
        <v>72.42</v>
      </c>
      <c r="L1784" s="133">
        <f>('IRA-BD'!G1161)</f>
        <v>31</v>
      </c>
      <c r="M1784" s="36" t="str">
        <f>('IRA-BD'!H1161)</f>
        <v>Aceptable</v>
      </c>
      <c r="N1784" s="133">
        <f t="shared" si="137"/>
        <v>31</v>
      </c>
      <c r="O1784" s="80">
        <f t="shared" si="138"/>
        <v>43.666321547333602</v>
      </c>
      <c r="P1784" s="81" t="str">
        <f t="shared" si="139"/>
        <v>Moderado</v>
      </c>
      <c r="Q1784" s="11">
        <v>8</v>
      </c>
      <c r="R1784" s="11" t="s">
        <v>5992</v>
      </c>
      <c r="S1784" s="11">
        <v>3</v>
      </c>
      <c r="T1784" s="11">
        <v>-74.141579669999999</v>
      </c>
      <c r="U1784" s="12">
        <v>4.6448904300000002</v>
      </c>
    </row>
    <row r="1785" spans="1:21" x14ac:dyDescent="0.25">
      <c r="A1785" s="10">
        <v>1162</v>
      </c>
      <c r="B1785" s="3" t="s">
        <v>2320</v>
      </c>
      <c r="C1785" s="3" t="s">
        <v>1986</v>
      </c>
      <c r="D1785" s="3" t="s">
        <v>1</v>
      </c>
      <c r="E1785" s="3" t="s">
        <v>2321</v>
      </c>
      <c r="F1785" s="24">
        <f>('ICT-BD'!I1163)</f>
        <v>12.879998687207939</v>
      </c>
      <c r="G1785" s="24" t="str">
        <f>('ICT-BD'!J1163)</f>
        <v>Algo Frío</v>
      </c>
      <c r="H1785" s="24">
        <f t="shared" si="135"/>
        <v>27.578964642000798</v>
      </c>
      <c r="I1785" s="72">
        <f>('ICA-BD'!L1163)</f>
        <v>62.75</v>
      </c>
      <c r="J1785" s="72" t="str">
        <f>('ICA-BD'!M1163)</f>
        <v>Aceptable</v>
      </c>
      <c r="K1785" s="72">
        <f t="shared" si="136"/>
        <v>72.42</v>
      </c>
      <c r="L1785" s="133">
        <f>('IRA-BD'!G1163)</f>
        <v>31</v>
      </c>
      <c r="M1785" s="36" t="str">
        <f>('IRA-BD'!H1163)</f>
        <v>Aceptable</v>
      </c>
      <c r="N1785" s="133">
        <f t="shared" si="137"/>
        <v>31</v>
      </c>
      <c r="O1785" s="80">
        <f t="shared" si="138"/>
        <v>43.666321547333602</v>
      </c>
      <c r="P1785" s="81" t="str">
        <f t="shared" si="139"/>
        <v>Moderado</v>
      </c>
      <c r="Q1785" s="11">
        <v>8</v>
      </c>
      <c r="R1785" s="11" t="s">
        <v>5992</v>
      </c>
      <c r="S1785" s="11">
        <v>3</v>
      </c>
      <c r="T1785" s="11">
        <v>-74.139712160000002</v>
      </c>
      <c r="U1785" s="12">
        <v>4.636803692</v>
      </c>
    </row>
    <row r="1786" spans="1:21" x14ac:dyDescent="0.25">
      <c r="A1786" s="10">
        <v>1171</v>
      </c>
      <c r="B1786" s="3" t="s">
        <v>2336</v>
      </c>
      <c r="C1786" s="3" t="s">
        <v>1986</v>
      </c>
      <c r="D1786" s="3" t="s">
        <v>1</v>
      </c>
      <c r="E1786" s="3" t="s">
        <v>2337</v>
      </c>
      <c r="F1786" s="24">
        <f>('ICT-BD'!I1172)</f>
        <v>12.879998687207939</v>
      </c>
      <c r="G1786" s="24" t="str">
        <f>('ICT-BD'!J1172)</f>
        <v>Algo Frío</v>
      </c>
      <c r="H1786" s="24">
        <f t="shared" si="135"/>
        <v>27.578964642000798</v>
      </c>
      <c r="I1786" s="72">
        <f>('ICA-BD'!L1172)</f>
        <v>62.75</v>
      </c>
      <c r="J1786" s="72" t="str">
        <f>('ICA-BD'!M1172)</f>
        <v>Aceptable</v>
      </c>
      <c r="K1786" s="72">
        <f t="shared" si="136"/>
        <v>72.42</v>
      </c>
      <c r="L1786" s="133">
        <f>('IRA-BD'!G1172)</f>
        <v>31</v>
      </c>
      <c r="M1786" s="36" t="str">
        <f>('IRA-BD'!H1172)</f>
        <v>Aceptable</v>
      </c>
      <c r="N1786" s="133">
        <f t="shared" si="137"/>
        <v>31</v>
      </c>
      <c r="O1786" s="80">
        <f t="shared" si="138"/>
        <v>43.666321547333602</v>
      </c>
      <c r="P1786" s="81" t="str">
        <f t="shared" si="139"/>
        <v>Moderado</v>
      </c>
      <c r="Q1786" s="11">
        <v>8</v>
      </c>
      <c r="R1786" s="11" t="s">
        <v>5992</v>
      </c>
      <c r="S1786" s="11">
        <v>3</v>
      </c>
      <c r="T1786" s="11">
        <v>-74.155136670000005</v>
      </c>
      <c r="U1786" s="12">
        <v>4.6410219379999997</v>
      </c>
    </row>
    <row r="1787" spans="1:21" x14ac:dyDescent="0.25">
      <c r="A1787" s="10">
        <v>1178</v>
      </c>
      <c r="B1787" s="3" t="s">
        <v>2347</v>
      </c>
      <c r="C1787" s="3" t="s">
        <v>1986</v>
      </c>
      <c r="D1787" s="3" t="s">
        <v>1</v>
      </c>
      <c r="E1787" s="3" t="s">
        <v>2348</v>
      </c>
      <c r="F1787" s="24">
        <f>('ICT-BD'!I1179)</f>
        <v>12.879998687207939</v>
      </c>
      <c r="G1787" s="24" t="str">
        <f>('ICT-BD'!J1179)</f>
        <v>Algo Frío</v>
      </c>
      <c r="H1787" s="24">
        <f t="shared" si="135"/>
        <v>27.578964642000798</v>
      </c>
      <c r="I1787" s="72">
        <f>('ICA-BD'!L1179)</f>
        <v>62.75</v>
      </c>
      <c r="J1787" s="72" t="str">
        <f>('ICA-BD'!M1179)</f>
        <v>Aceptable</v>
      </c>
      <c r="K1787" s="72">
        <f t="shared" si="136"/>
        <v>72.42</v>
      </c>
      <c r="L1787" s="133">
        <f>('IRA-BD'!G1179)</f>
        <v>31</v>
      </c>
      <c r="M1787" s="36" t="str">
        <f>('IRA-BD'!H1179)</f>
        <v>Aceptable</v>
      </c>
      <c r="N1787" s="133">
        <f t="shared" si="137"/>
        <v>31</v>
      </c>
      <c r="O1787" s="80">
        <f t="shared" si="138"/>
        <v>43.666321547333602</v>
      </c>
      <c r="P1787" s="81" t="str">
        <f t="shared" si="139"/>
        <v>Moderado</v>
      </c>
      <c r="Q1787" s="11">
        <v>8</v>
      </c>
      <c r="R1787" s="11" t="s">
        <v>5992</v>
      </c>
      <c r="S1787" s="11">
        <v>3</v>
      </c>
      <c r="T1787" s="11">
        <v>-74.141212409999994</v>
      </c>
      <c r="U1787" s="12">
        <v>4.6376068869999996</v>
      </c>
    </row>
    <row r="1788" spans="1:21" x14ac:dyDescent="0.25">
      <c r="A1788" s="10">
        <v>1183</v>
      </c>
      <c r="B1788" s="3" t="s">
        <v>2356</v>
      </c>
      <c r="C1788" s="3" t="s">
        <v>1986</v>
      </c>
      <c r="D1788" s="3" t="s">
        <v>1</v>
      </c>
      <c r="E1788" s="3" t="s">
        <v>2355</v>
      </c>
      <c r="F1788" s="24">
        <f>('ICT-BD'!I1184)</f>
        <v>12.879998687207939</v>
      </c>
      <c r="G1788" s="24" t="str">
        <f>('ICT-BD'!J1184)</f>
        <v>Algo Frío</v>
      </c>
      <c r="H1788" s="24">
        <f t="shared" si="135"/>
        <v>27.578964642000798</v>
      </c>
      <c r="I1788" s="72">
        <f>('ICA-BD'!L1184)</f>
        <v>62.75</v>
      </c>
      <c r="J1788" s="72" t="str">
        <f>('ICA-BD'!M1184)</f>
        <v>Aceptable</v>
      </c>
      <c r="K1788" s="72">
        <f t="shared" si="136"/>
        <v>72.42</v>
      </c>
      <c r="L1788" s="133">
        <f>('IRA-BD'!G1184)</f>
        <v>31</v>
      </c>
      <c r="M1788" s="36" t="str">
        <f>('IRA-BD'!H1184)</f>
        <v>Aceptable</v>
      </c>
      <c r="N1788" s="133">
        <f t="shared" si="137"/>
        <v>31</v>
      </c>
      <c r="O1788" s="80">
        <f t="shared" si="138"/>
        <v>43.666321547333602</v>
      </c>
      <c r="P1788" s="81" t="str">
        <f t="shared" si="139"/>
        <v>Moderado</v>
      </c>
      <c r="Q1788" s="11">
        <v>8</v>
      </c>
      <c r="R1788" s="11" t="s">
        <v>5992</v>
      </c>
      <c r="S1788" s="11">
        <v>3</v>
      </c>
      <c r="T1788" s="11">
        <v>-74.147630739999997</v>
      </c>
      <c r="U1788" s="12">
        <v>4.6398245549999997</v>
      </c>
    </row>
    <row r="1789" spans="1:21" x14ac:dyDescent="0.25">
      <c r="A1789" s="10">
        <v>1184</v>
      </c>
      <c r="B1789" s="3" t="s">
        <v>2357</v>
      </c>
      <c r="C1789" s="3" t="s">
        <v>1986</v>
      </c>
      <c r="D1789" s="3" t="s">
        <v>1</v>
      </c>
      <c r="E1789" s="3" t="s">
        <v>2358</v>
      </c>
      <c r="F1789" s="24">
        <f>('ICT-BD'!I1185)</f>
        <v>12.879998687207939</v>
      </c>
      <c r="G1789" s="24" t="str">
        <f>('ICT-BD'!J1185)</f>
        <v>Algo Frío</v>
      </c>
      <c r="H1789" s="24">
        <f t="shared" si="135"/>
        <v>27.578964642000798</v>
      </c>
      <c r="I1789" s="72">
        <f>('ICA-BD'!L1185)</f>
        <v>62.75</v>
      </c>
      <c r="J1789" s="72" t="str">
        <f>('ICA-BD'!M1185)</f>
        <v>Aceptable</v>
      </c>
      <c r="K1789" s="72">
        <f t="shared" si="136"/>
        <v>72.42</v>
      </c>
      <c r="L1789" s="133">
        <f>('IRA-BD'!G1185)</f>
        <v>31</v>
      </c>
      <c r="M1789" s="36" t="str">
        <f>('IRA-BD'!H1185)</f>
        <v>Aceptable</v>
      </c>
      <c r="N1789" s="133">
        <f t="shared" si="137"/>
        <v>31</v>
      </c>
      <c r="O1789" s="80">
        <f t="shared" si="138"/>
        <v>43.666321547333602</v>
      </c>
      <c r="P1789" s="81" t="str">
        <f t="shared" si="139"/>
        <v>Moderado</v>
      </c>
      <c r="Q1789" s="11">
        <v>8</v>
      </c>
      <c r="R1789" s="11" t="s">
        <v>5992</v>
      </c>
      <c r="S1789" s="11">
        <v>3</v>
      </c>
      <c r="T1789" s="11">
        <v>-74.139938090000001</v>
      </c>
      <c r="U1789" s="12">
        <v>4.6338603699999998</v>
      </c>
    </row>
    <row r="1790" spans="1:21" x14ac:dyDescent="0.25">
      <c r="A1790" s="10">
        <v>1185</v>
      </c>
      <c r="B1790" s="3" t="s">
        <v>2359</v>
      </c>
      <c r="C1790" s="3" t="s">
        <v>1986</v>
      </c>
      <c r="D1790" s="3" t="s">
        <v>1</v>
      </c>
      <c r="E1790" s="3" t="s">
        <v>2360</v>
      </c>
      <c r="F1790" s="24">
        <f>('ICT-BD'!I1186)</f>
        <v>12.879998687207939</v>
      </c>
      <c r="G1790" s="24" t="str">
        <f>('ICT-BD'!J1186)</f>
        <v>Algo Frío</v>
      </c>
      <c r="H1790" s="24">
        <f t="shared" si="135"/>
        <v>27.578964642000798</v>
      </c>
      <c r="I1790" s="72">
        <f>('ICA-BD'!L1186)</f>
        <v>62.75</v>
      </c>
      <c r="J1790" s="72" t="str">
        <f>('ICA-BD'!M1186)</f>
        <v>Aceptable</v>
      </c>
      <c r="K1790" s="72">
        <f t="shared" si="136"/>
        <v>72.42</v>
      </c>
      <c r="L1790" s="133">
        <f>('IRA-BD'!G1186)</f>
        <v>31</v>
      </c>
      <c r="M1790" s="36" t="str">
        <f>('IRA-BD'!H1186)</f>
        <v>Aceptable</v>
      </c>
      <c r="N1790" s="133">
        <f t="shared" si="137"/>
        <v>31</v>
      </c>
      <c r="O1790" s="80">
        <f t="shared" si="138"/>
        <v>43.666321547333602</v>
      </c>
      <c r="P1790" s="81" t="str">
        <f t="shared" si="139"/>
        <v>Moderado</v>
      </c>
      <c r="Q1790" s="11">
        <v>8</v>
      </c>
      <c r="R1790" s="11" t="s">
        <v>5992</v>
      </c>
      <c r="S1790" s="11">
        <v>3</v>
      </c>
      <c r="T1790" s="11">
        <v>-74.151555569999999</v>
      </c>
      <c r="U1790" s="12">
        <v>4.6420002150000004</v>
      </c>
    </row>
    <row r="1791" spans="1:21" x14ac:dyDescent="0.25">
      <c r="A1791" s="10">
        <v>1186</v>
      </c>
      <c r="B1791" s="3" t="s">
        <v>2361</v>
      </c>
      <c r="C1791" s="3" t="s">
        <v>1986</v>
      </c>
      <c r="D1791" s="3" t="s">
        <v>1</v>
      </c>
      <c r="E1791" s="3" t="s">
        <v>2360</v>
      </c>
      <c r="F1791" s="24">
        <f>('ICT-BD'!I1187)</f>
        <v>12.879998687207939</v>
      </c>
      <c r="G1791" s="24" t="str">
        <f>('ICT-BD'!J1187)</f>
        <v>Algo Frío</v>
      </c>
      <c r="H1791" s="24">
        <f t="shared" si="135"/>
        <v>27.578964642000798</v>
      </c>
      <c r="I1791" s="72">
        <f>('ICA-BD'!L1187)</f>
        <v>62.75</v>
      </c>
      <c r="J1791" s="72" t="str">
        <f>('ICA-BD'!M1187)</f>
        <v>Aceptable</v>
      </c>
      <c r="K1791" s="72">
        <f t="shared" si="136"/>
        <v>72.42</v>
      </c>
      <c r="L1791" s="133">
        <f>('IRA-BD'!G1187)</f>
        <v>31</v>
      </c>
      <c r="M1791" s="36" t="str">
        <f>('IRA-BD'!H1187)</f>
        <v>Aceptable</v>
      </c>
      <c r="N1791" s="133">
        <f t="shared" si="137"/>
        <v>31</v>
      </c>
      <c r="O1791" s="80">
        <f t="shared" si="138"/>
        <v>43.666321547333602</v>
      </c>
      <c r="P1791" s="81" t="str">
        <f t="shared" si="139"/>
        <v>Moderado</v>
      </c>
      <c r="Q1791" s="11">
        <v>8</v>
      </c>
      <c r="R1791" s="11" t="s">
        <v>5992</v>
      </c>
      <c r="S1791" s="11">
        <v>3</v>
      </c>
      <c r="T1791" s="11">
        <v>-74.154302790000003</v>
      </c>
      <c r="U1791" s="12">
        <v>4.6401834710000003</v>
      </c>
    </row>
    <row r="1792" spans="1:21" x14ac:dyDescent="0.25">
      <c r="A1792" s="10">
        <v>1190</v>
      </c>
      <c r="B1792" s="3" t="s">
        <v>2367</v>
      </c>
      <c r="C1792" s="3" t="s">
        <v>1986</v>
      </c>
      <c r="D1792" s="3" t="s">
        <v>1</v>
      </c>
      <c r="E1792" s="3" t="s">
        <v>2360</v>
      </c>
      <c r="F1792" s="24">
        <f>('ICT-BD'!I1191)</f>
        <v>12.879998687207939</v>
      </c>
      <c r="G1792" s="24" t="str">
        <f>('ICT-BD'!J1191)</f>
        <v>Algo Frío</v>
      </c>
      <c r="H1792" s="24">
        <f t="shared" si="135"/>
        <v>27.578964642000798</v>
      </c>
      <c r="I1792" s="72">
        <f>('ICA-BD'!L1191)</f>
        <v>62.75</v>
      </c>
      <c r="J1792" s="72" t="str">
        <f>('ICA-BD'!M1191)</f>
        <v>Aceptable</v>
      </c>
      <c r="K1792" s="72">
        <f t="shared" si="136"/>
        <v>72.42</v>
      </c>
      <c r="L1792" s="133">
        <f>('IRA-BD'!G1191)</f>
        <v>31</v>
      </c>
      <c r="M1792" s="36" t="str">
        <f>('IRA-BD'!H1191)</f>
        <v>Aceptable</v>
      </c>
      <c r="N1792" s="133">
        <f t="shared" si="137"/>
        <v>31</v>
      </c>
      <c r="O1792" s="80">
        <f t="shared" si="138"/>
        <v>43.666321547333602</v>
      </c>
      <c r="P1792" s="81" t="str">
        <f t="shared" si="139"/>
        <v>Moderado</v>
      </c>
      <c r="Q1792" s="11">
        <v>8</v>
      </c>
      <c r="R1792" s="11" t="s">
        <v>5992</v>
      </c>
      <c r="S1792" s="11">
        <v>3</v>
      </c>
      <c r="T1792" s="11">
        <v>-74.149189370000002</v>
      </c>
      <c r="U1792" s="12">
        <v>4.6376366109999996</v>
      </c>
    </row>
    <row r="1793" spans="1:21" x14ac:dyDescent="0.25">
      <c r="A1793" s="10">
        <v>1191</v>
      </c>
      <c r="B1793" s="3" t="s">
        <v>2368</v>
      </c>
      <c r="C1793" s="3" t="s">
        <v>1986</v>
      </c>
      <c r="D1793" s="3" t="s">
        <v>1</v>
      </c>
      <c r="E1793" s="3" t="s">
        <v>2348</v>
      </c>
      <c r="F1793" s="24">
        <f>('ICT-BD'!I1192)</f>
        <v>12.879998687207939</v>
      </c>
      <c r="G1793" s="24" t="str">
        <f>('ICT-BD'!J1192)</f>
        <v>Algo Frío</v>
      </c>
      <c r="H1793" s="24">
        <f t="shared" si="135"/>
        <v>27.578964642000798</v>
      </c>
      <c r="I1793" s="72">
        <f>('ICA-BD'!L1192)</f>
        <v>62.75</v>
      </c>
      <c r="J1793" s="72" t="str">
        <f>('ICA-BD'!M1192)</f>
        <v>Aceptable</v>
      </c>
      <c r="K1793" s="72">
        <f t="shared" si="136"/>
        <v>72.42</v>
      </c>
      <c r="L1793" s="133">
        <f>('IRA-BD'!G1192)</f>
        <v>31</v>
      </c>
      <c r="M1793" s="36" t="str">
        <f>('IRA-BD'!H1192)</f>
        <v>Aceptable</v>
      </c>
      <c r="N1793" s="133">
        <f t="shared" si="137"/>
        <v>31</v>
      </c>
      <c r="O1793" s="80">
        <f t="shared" si="138"/>
        <v>43.666321547333602</v>
      </c>
      <c r="P1793" s="81" t="str">
        <f t="shared" si="139"/>
        <v>Moderado</v>
      </c>
      <c r="Q1793" s="11">
        <v>8</v>
      </c>
      <c r="R1793" s="11" t="s">
        <v>5992</v>
      </c>
      <c r="S1793" s="11">
        <v>3</v>
      </c>
      <c r="T1793" s="11">
        <v>-74.142801590000005</v>
      </c>
      <c r="U1793" s="12">
        <v>4.6410149550000002</v>
      </c>
    </row>
    <row r="1794" spans="1:21" x14ac:dyDescent="0.25">
      <c r="A1794" s="10">
        <v>1196</v>
      </c>
      <c r="B1794" s="3" t="s">
        <v>2376</v>
      </c>
      <c r="C1794" s="3" t="s">
        <v>1986</v>
      </c>
      <c r="D1794" s="3" t="s">
        <v>1</v>
      </c>
      <c r="E1794" s="3" t="s">
        <v>2377</v>
      </c>
      <c r="F1794" s="24">
        <f>('ICT-BD'!I1197)</f>
        <v>12.879998687207939</v>
      </c>
      <c r="G1794" s="24" t="str">
        <f>('ICT-BD'!J1197)</f>
        <v>Algo Frío</v>
      </c>
      <c r="H1794" s="24">
        <f t="shared" ref="H1794:H1857" si="140">IF(F1794&lt;=3, F1794*25/3,
IF(F1794&lt;=5, 26 + (F1794-3.1)*25/1.9,
IF(F1794&lt;=7, 51 + (F1794-5.1)*25/1.9,
IF(F1794&lt;=11, 76 + (F1794-7.1)*25/3.9,
IF(F1794&lt;=13, 51 - (F1794-11.1)*25/1.9,
IF(F1794&lt;=15, 26 - (F1794-13.1)*25/1.9,
25 - (F1794-15)*25/35))))))</f>
        <v>27.578964642000798</v>
      </c>
      <c r="I1794" s="72">
        <f>('ICA-BD'!L1197)</f>
        <v>62.75</v>
      </c>
      <c r="J1794" s="72" t="str">
        <f>('ICA-BD'!M1197)</f>
        <v>Aceptable</v>
      </c>
      <c r="K1794" s="72">
        <f t="shared" ref="K1794:K1857" si="141">IF(I1794&lt;=50, 100 - (I1794-0)*20/50,
IF(I1794&lt;=100, 79 - (I1794-51)*28/50,
IF(I1794&lt;=150, 50 - (I1794-101)*20/50,
IF(I1794&lt;=200, 29 - (I1794-151)*14/50,
IF(I1794&lt;=300, 14 - (I1794-201)*4/100,
9 - (I1794-301)*9/200)))))</f>
        <v>72.42</v>
      </c>
      <c r="L1794" s="133">
        <f>('IRA-BD'!G1197)</f>
        <v>31</v>
      </c>
      <c r="M1794" s="36" t="str">
        <f>('IRA-BD'!H1197)</f>
        <v>Aceptable</v>
      </c>
      <c r="N1794" s="133">
        <f t="shared" ref="N1794:N1857" si="142">(L1794)</f>
        <v>31</v>
      </c>
      <c r="O1794" s="80">
        <f t="shared" ref="O1794:O1857" si="143">((H1794+K1794+N1794)/3)</f>
        <v>43.666321547333602</v>
      </c>
      <c r="P1794" s="81" t="str">
        <f t="shared" ref="P1794:P1857" si="144">IF(O1794&gt;=80, "Óptimo",
IF(O1794&gt;=60, "Bueno",
IF(O1794&gt;=40, "Moderado",
IF(O1794&gt;=20, "Bajo", "Malo"))))</f>
        <v>Moderado</v>
      </c>
      <c r="Q1794" s="11">
        <v>8</v>
      </c>
      <c r="R1794" s="11" t="s">
        <v>5992</v>
      </c>
      <c r="S1794" s="11">
        <v>3</v>
      </c>
      <c r="T1794" s="11">
        <v>-74.14668399</v>
      </c>
      <c r="U1794" s="12">
        <v>4.636557099</v>
      </c>
    </row>
    <row r="1795" spans="1:21" x14ac:dyDescent="0.25">
      <c r="A1795" s="10">
        <v>1198</v>
      </c>
      <c r="B1795" s="3" t="s">
        <v>2380</v>
      </c>
      <c r="C1795" s="3" t="s">
        <v>1986</v>
      </c>
      <c r="D1795" s="3" t="s">
        <v>1</v>
      </c>
      <c r="E1795" s="3" t="s">
        <v>2379</v>
      </c>
      <c r="F1795" s="24">
        <f>('ICT-BD'!I1199)</f>
        <v>12.879998687207939</v>
      </c>
      <c r="G1795" s="24" t="str">
        <f>('ICT-BD'!J1199)</f>
        <v>Algo Frío</v>
      </c>
      <c r="H1795" s="24">
        <f t="shared" si="140"/>
        <v>27.578964642000798</v>
      </c>
      <c r="I1795" s="72">
        <f>('ICA-BD'!L1199)</f>
        <v>62.75</v>
      </c>
      <c r="J1795" s="72" t="str">
        <f>('ICA-BD'!M1199)</f>
        <v>Aceptable</v>
      </c>
      <c r="K1795" s="72">
        <f t="shared" si="141"/>
        <v>72.42</v>
      </c>
      <c r="L1795" s="133">
        <f>('IRA-BD'!G1199)</f>
        <v>31</v>
      </c>
      <c r="M1795" s="36" t="str">
        <f>('IRA-BD'!H1199)</f>
        <v>Aceptable</v>
      </c>
      <c r="N1795" s="133">
        <f t="shared" si="142"/>
        <v>31</v>
      </c>
      <c r="O1795" s="80">
        <f t="shared" si="143"/>
        <v>43.666321547333602</v>
      </c>
      <c r="P1795" s="81" t="str">
        <f t="shared" si="144"/>
        <v>Moderado</v>
      </c>
      <c r="Q1795" s="11">
        <v>8</v>
      </c>
      <c r="R1795" s="11" t="s">
        <v>5992</v>
      </c>
      <c r="S1795" s="11">
        <v>3</v>
      </c>
      <c r="T1795" s="11">
        <v>-74.145833010000004</v>
      </c>
      <c r="U1795" s="12">
        <v>4.6420943140000004</v>
      </c>
    </row>
    <row r="1796" spans="1:21" x14ac:dyDescent="0.25">
      <c r="A1796" s="10">
        <v>1205</v>
      </c>
      <c r="B1796" s="3" t="s">
        <v>2392</v>
      </c>
      <c r="C1796" s="3" t="s">
        <v>1986</v>
      </c>
      <c r="D1796" s="3" t="s">
        <v>1</v>
      </c>
      <c r="E1796" s="3" t="s">
        <v>2393</v>
      </c>
      <c r="F1796" s="24">
        <f>('ICT-BD'!I1206)</f>
        <v>12.879998687207939</v>
      </c>
      <c r="G1796" s="24" t="str">
        <f>('ICT-BD'!J1206)</f>
        <v>Algo Frío</v>
      </c>
      <c r="H1796" s="24">
        <f t="shared" si="140"/>
        <v>27.578964642000798</v>
      </c>
      <c r="I1796" s="72">
        <f>('ICA-BD'!L1206)</f>
        <v>62.75</v>
      </c>
      <c r="J1796" s="72" t="str">
        <f>('ICA-BD'!M1206)</f>
        <v>Aceptable</v>
      </c>
      <c r="K1796" s="72">
        <f t="shared" si="141"/>
        <v>72.42</v>
      </c>
      <c r="L1796" s="133">
        <f>('IRA-BD'!G1206)</f>
        <v>31</v>
      </c>
      <c r="M1796" s="36" t="str">
        <f>('IRA-BD'!H1206)</f>
        <v>Aceptable</v>
      </c>
      <c r="N1796" s="133">
        <f t="shared" si="142"/>
        <v>31</v>
      </c>
      <c r="O1796" s="80">
        <f t="shared" si="143"/>
        <v>43.666321547333602</v>
      </c>
      <c r="P1796" s="81" t="str">
        <f t="shared" si="144"/>
        <v>Moderado</v>
      </c>
      <c r="Q1796" s="11">
        <v>8</v>
      </c>
      <c r="R1796" s="11" t="s">
        <v>5989</v>
      </c>
      <c r="S1796" s="11">
        <v>3</v>
      </c>
      <c r="T1796" s="11">
        <v>-74.156291659999994</v>
      </c>
      <c r="U1796" s="12">
        <v>4.6202633999999998</v>
      </c>
    </row>
    <row r="1797" spans="1:21" x14ac:dyDescent="0.25">
      <c r="A1797" s="10">
        <v>1206</v>
      </c>
      <c r="B1797" s="3" t="s">
        <v>2394</v>
      </c>
      <c r="C1797" s="3" t="s">
        <v>1986</v>
      </c>
      <c r="D1797" s="3" t="s">
        <v>1</v>
      </c>
      <c r="E1797" s="3" t="s">
        <v>2395</v>
      </c>
      <c r="F1797" s="24">
        <f>('ICT-BD'!I1207)</f>
        <v>12.879998687207939</v>
      </c>
      <c r="G1797" s="24" t="str">
        <f>('ICT-BD'!J1207)</f>
        <v>Algo Frío</v>
      </c>
      <c r="H1797" s="24">
        <f t="shared" si="140"/>
        <v>27.578964642000798</v>
      </c>
      <c r="I1797" s="72">
        <f>('ICA-BD'!L1207)</f>
        <v>62.75</v>
      </c>
      <c r="J1797" s="72" t="str">
        <f>('ICA-BD'!M1207)</f>
        <v>Aceptable</v>
      </c>
      <c r="K1797" s="72">
        <f t="shared" si="141"/>
        <v>72.42</v>
      </c>
      <c r="L1797" s="133">
        <f>('IRA-BD'!G1207)</f>
        <v>31</v>
      </c>
      <c r="M1797" s="36" t="str">
        <f>('IRA-BD'!H1207)</f>
        <v>Aceptable</v>
      </c>
      <c r="N1797" s="133">
        <f t="shared" si="142"/>
        <v>31</v>
      </c>
      <c r="O1797" s="80">
        <f t="shared" si="143"/>
        <v>43.666321547333602</v>
      </c>
      <c r="P1797" s="81" t="str">
        <f t="shared" si="144"/>
        <v>Moderado</v>
      </c>
      <c r="Q1797" s="11">
        <v>8</v>
      </c>
      <c r="R1797" s="11" t="s">
        <v>5989</v>
      </c>
      <c r="S1797" s="11">
        <v>3</v>
      </c>
      <c r="T1797" s="11">
        <v>-74.149962819999999</v>
      </c>
      <c r="U1797" s="12">
        <v>4.6249348020000003</v>
      </c>
    </row>
    <row r="1798" spans="1:21" x14ac:dyDescent="0.25">
      <c r="A1798" s="10">
        <v>1208</v>
      </c>
      <c r="B1798" s="3" t="s">
        <v>2398</v>
      </c>
      <c r="C1798" s="3" t="s">
        <v>1986</v>
      </c>
      <c r="D1798" s="3" t="s">
        <v>1</v>
      </c>
      <c r="E1798" s="3" t="s">
        <v>2399</v>
      </c>
      <c r="F1798" s="24">
        <f>('ICT-BD'!I1209)</f>
        <v>12.879998687207939</v>
      </c>
      <c r="G1798" s="24" t="str">
        <f>('ICT-BD'!J1209)</f>
        <v>Algo Frío</v>
      </c>
      <c r="H1798" s="24">
        <f t="shared" si="140"/>
        <v>27.578964642000798</v>
      </c>
      <c r="I1798" s="72">
        <f>('ICA-BD'!L1209)</f>
        <v>62.75</v>
      </c>
      <c r="J1798" s="72" t="str">
        <f>('ICA-BD'!M1209)</f>
        <v>Aceptable</v>
      </c>
      <c r="K1798" s="72">
        <f t="shared" si="141"/>
        <v>72.42</v>
      </c>
      <c r="L1798" s="133">
        <f>('IRA-BD'!G1209)</f>
        <v>31</v>
      </c>
      <c r="M1798" s="36" t="str">
        <f>('IRA-BD'!H1209)</f>
        <v>Aceptable</v>
      </c>
      <c r="N1798" s="133">
        <f t="shared" si="142"/>
        <v>31</v>
      </c>
      <c r="O1798" s="80">
        <f t="shared" si="143"/>
        <v>43.666321547333602</v>
      </c>
      <c r="P1798" s="81" t="str">
        <f t="shared" si="144"/>
        <v>Moderado</v>
      </c>
      <c r="Q1798" s="11">
        <v>8</v>
      </c>
      <c r="R1798" s="11" t="s">
        <v>5989</v>
      </c>
      <c r="S1798" s="11">
        <v>3</v>
      </c>
      <c r="T1798" s="11">
        <v>-74.158694120000007</v>
      </c>
      <c r="U1798" s="12">
        <v>4.6198059000000002</v>
      </c>
    </row>
    <row r="1799" spans="1:21" x14ac:dyDescent="0.25">
      <c r="A1799" s="10">
        <v>1214</v>
      </c>
      <c r="B1799" s="3" t="s">
        <v>2410</v>
      </c>
      <c r="C1799" s="3" t="s">
        <v>1986</v>
      </c>
      <c r="D1799" s="3" t="s">
        <v>1</v>
      </c>
      <c r="E1799" s="3" t="s">
        <v>2397</v>
      </c>
      <c r="F1799" s="24">
        <f>('ICT-BD'!I1215)</f>
        <v>12.879998687207939</v>
      </c>
      <c r="G1799" s="24" t="str">
        <f>('ICT-BD'!J1215)</f>
        <v>Algo Frío</v>
      </c>
      <c r="H1799" s="24">
        <f t="shared" si="140"/>
        <v>27.578964642000798</v>
      </c>
      <c r="I1799" s="72">
        <f>('ICA-BD'!L1215)</f>
        <v>62.75</v>
      </c>
      <c r="J1799" s="72" t="str">
        <f>('ICA-BD'!M1215)</f>
        <v>Aceptable</v>
      </c>
      <c r="K1799" s="72">
        <f t="shared" si="141"/>
        <v>72.42</v>
      </c>
      <c r="L1799" s="133">
        <f>('IRA-BD'!G1215)</f>
        <v>31</v>
      </c>
      <c r="M1799" s="36" t="str">
        <f>('IRA-BD'!H1215)</f>
        <v>Aceptable</v>
      </c>
      <c r="N1799" s="133">
        <f t="shared" si="142"/>
        <v>31</v>
      </c>
      <c r="O1799" s="80">
        <f t="shared" si="143"/>
        <v>43.666321547333602</v>
      </c>
      <c r="P1799" s="81" t="str">
        <f t="shared" si="144"/>
        <v>Moderado</v>
      </c>
      <c r="Q1799" s="11">
        <v>8</v>
      </c>
      <c r="R1799" s="11" t="s">
        <v>5989</v>
      </c>
      <c r="S1799" s="11">
        <v>3</v>
      </c>
      <c r="T1799" s="11">
        <v>-74.157683419999998</v>
      </c>
      <c r="U1799" s="12">
        <v>4.6206493489999998</v>
      </c>
    </row>
    <row r="1800" spans="1:21" x14ac:dyDescent="0.25">
      <c r="A1800" s="10">
        <v>1221</v>
      </c>
      <c r="B1800" s="3" t="s">
        <v>2419</v>
      </c>
      <c r="C1800" s="3" t="s">
        <v>1986</v>
      </c>
      <c r="D1800" s="3" t="s">
        <v>1</v>
      </c>
      <c r="E1800" s="3" t="s">
        <v>2420</v>
      </c>
      <c r="F1800" s="24">
        <f>('ICT-BD'!I1222)</f>
        <v>12.879998687207939</v>
      </c>
      <c r="G1800" s="24" t="str">
        <f>('ICT-BD'!J1222)</f>
        <v>Algo Frío</v>
      </c>
      <c r="H1800" s="24">
        <f t="shared" si="140"/>
        <v>27.578964642000798</v>
      </c>
      <c r="I1800" s="72">
        <f>('ICA-BD'!L1222)</f>
        <v>62.75</v>
      </c>
      <c r="J1800" s="72" t="str">
        <f>('ICA-BD'!M1222)</f>
        <v>Aceptable</v>
      </c>
      <c r="K1800" s="72">
        <f t="shared" si="141"/>
        <v>72.42</v>
      </c>
      <c r="L1800" s="133">
        <f>('IRA-BD'!G1222)</f>
        <v>31</v>
      </c>
      <c r="M1800" s="36" t="str">
        <f>('IRA-BD'!H1222)</f>
        <v>Aceptable</v>
      </c>
      <c r="N1800" s="133">
        <f t="shared" si="142"/>
        <v>31</v>
      </c>
      <c r="O1800" s="80">
        <f t="shared" si="143"/>
        <v>43.666321547333602</v>
      </c>
      <c r="P1800" s="81" t="str">
        <f t="shared" si="144"/>
        <v>Moderado</v>
      </c>
      <c r="Q1800" s="11">
        <v>8</v>
      </c>
      <c r="R1800" s="11" t="s">
        <v>5989</v>
      </c>
      <c r="S1800" s="11">
        <v>3</v>
      </c>
      <c r="T1800" s="11">
        <v>-74.145373910000004</v>
      </c>
      <c r="U1800" s="12">
        <v>4.6255763840000004</v>
      </c>
    </row>
    <row r="1801" spans="1:21" x14ac:dyDescent="0.25">
      <c r="A1801" s="10">
        <v>1241</v>
      </c>
      <c r="B1801" s="3" t="s">
        <v>2445</v>
      </c>
      <c r="C1801" s="3" t="s">
        <v>1986</v>
      </c>
      <c r="D1801" s="3" t="s">
        <v>1</v>
      </c>
      <c r="E1801" s="3" t="s">
        <v>2446</v>
      </c>
      <c r="F1801" s="24">
        <f>('ICT-BD'!I1242)</f>
        <v>12.879998687207939</v>
      </c>
      <c r="G1801" s="24" t="str">
        <f>('ICT-BD'!J1242)</f>
        <v>Algo Frío</v>
      </c>
      <c r="H1801" s="24">
        <f t="shared" si="140"/>
        <v>27.578964642000798</v>
      </c>
      <c r="I1801" s="72">
        <f>('ICA-BD'!L1242)</f>
        <v>62.75</v>
      </c>
      <c r="J1801" s="72" t="str">
        <f>('ICA-BD'!M1242)</f>
        <v>Aceptable</v>
      </c>
      <c r="K1801" s="72">
        <f t="shared" si="141"/>
        <v>72.42</v>
      </c>
      <c r="L1801" s="133">
        <f>('IRA-BD'!G1242)</f>
        <v>31</v>
      </c>
      <c r="M1801" s="36" t="str">
        <f>('IRA-BD'!H1242)</f>
        <v>Aceptable</v>
      </c>
      <c r="N1801" s="133">
        <f t="shared" si="142"/>
        <v>31</v>
      </c>
      <c r="O1801" s="80">
        <f t="shared" si="143"/>
        <v>43.666321547333602</v>
      </c>
      <c r="P1801" s="81" t="str">
        <f t="shared" si="144"/>
        <v>Moderado</v>
      </c>
      <c r="Q1801" s="11">
        <v>8</v>
      </c>
      <c r="R1801" s="11" t="s">
        <v>5989</v>
      </c>
      <c r="S1801" s="11">
        <v>3</v>
      </c>
      <c r="T1801" s="11">
        <v>-74.157123609999999</v>
      </c>
      <c r="U1801" s="12">
        <v>4.6205622460000004</v>
      </c>
    </row>
    <row r="1802" spans="1:21" x14ac:dyDescent="0.25">
      <c r="A1802" s="10">
        <v>1242</v>
      </c>
      <c r="B1802" s="3" t="s">
        <v>2447</v>
      </c>
      <c r="C1802" s="3" t="s">
        <v>1986</v>
      </c>
      <c r="D1802" s="3" t="s">
        <v>1</v>
      </c>
      <c r="E1802" s="3" t="s">
        <v>2448</v>
      </c>
      <c r="F1802" s="24">
        <f>('ICT-BD'!I1243)</f>
        <v>12.879998687207939</v>
      </c>
      <c r="G1802" s="24" t="str">
        <f>('ICT-BD'!J1243)</f>
        <v>Algo Frío</v>
      </c>
      <c r="H1802" s="24">
        <f t="shared" si="140"/>
        <v>27.578964642000798</v>
      </c>
      <c r="I1802" s="72">
        <f>('ICA-BD'!L1243)</f>
        <v>62.75</v>
      </c>
      <c r="J1802" s="72" t="str">
        <f>('ICA-BD'!M1243)</f>
        <v>Aceptable</v>
      </c>
      <c r="K1802" s="72">
        <f t="shared" si="141"/>
        <v>72.42</v>
      </c>
      <c r="L1802" s="133">
        <f>('IRA-BD'!G1243)</f>
        <v>31</v>
      </c>
      <c r="M1802" s="36" t="str">
        <f>('IRA-BD'!H1243)</f>
        <v>Aceptable</v>
      </c>
      <c r="N1802" s="133">
        <f t="shared" si="142"/>
        <v>31</v>
      </c>
      <c r="O1802" s="80">
        <f t="shared" si="143"/>
        <v>43.666321547333602</v>
      </c>
      <c r="P1802" s="81" t="str">
        <f t="shared" si="144"/>
        <v>Moderado</v>
      </c>
      <c r="Q1802" s="11">
        <v>8</v>
      </c>
      <c r="R1802" s="11" t="s">
        <v>5989</v>
      </c>
      <c r="S1802" s="11">
        <v>3</v>
      </c>
      <c r="T1802" s="11">
        <v>-74.151281960000006</v>
      </c>
      <c r="U1802" s="12">
        <v>4.6303878879999996</v>
      </c>
    </row>
    <row r="1803" spans="1:21" x14ac:dyDescent="0.25">
      <c r="A1803" s="10">
        <v>1253</v>
      </c>
      <c r="B1803" s="3" t="s">
        <v>2466</v>
      </c>
      <c r="C1803" s="3" t="s">
        <v>1986</v>
      </c>
      <c r="D1803" s="3" t="s">
        <v>1</v>
      </c>
      <c r="E1803" s="3" t="s">
        <v>2467</v>
      </c>
      <c r="F1803" s="24">
        <f>('ICT-BD'!I1254)</f>
        <v>12.879998687207939</v>
      </c>
      <c r="G1803" s="24" t="str">
        <f>('ICT-BD'!J1254)</f>
        <v>Algo Frío</v>
      </c>
      <c r="H1803" s="24">
        <f t="shared" si="140"/>
        <v>27.578964642000798</v>
      </c>
      <c r="I1803" s="72">
        <f>('ICA-BD'!L1254)</f>
        <v>62.75</v>
      </c>
      <c r="J1803" s="72" t="str">
        <f>('ICA-BD'!M1254)</f>
        <v>Aceptable</v>
      </c>
      <c r="K1803" s="72">
        <f t="shared" si="141"/>
        <v>72.42</v>
      </c>
      <c r="L1803" s="133">
        <f>('IRA-BD'!G1254)</f>
        <v>31</v>
      </c>
      <c r="M1803" s="36" t="str">
        <f>('IRA-BD'!H1254)</f>
        <v>Aceptable</v>
      </c>
      <c r="N1803" s="133">
        <f t="shared" si="142"/>
        <v>31</v>
      </c>
      <c r="O1803" s="80">
        <f t="shared" si="143"/>
        <v>43.666321547333602</v>
      </c>
      <c r="P1803" s="81" t="str">
        <f t="shared" si="144"/>
        <v>Moderado</v>
      </c>
      <c r="Q1803" s="11">
        <v>8</v>
      </c>
      <c r="R1803" s="11" t="s">
        <v>5993</v>
      </c>
      <c r="S1803" s="11">
        <v>2</v>
      </c>
      <c r="T1803" s="11">
        <v>-74.170184340000006</v>
      </c>
      <c r="U1803" s="12">
        <v>4.6464830389999996</v>
      </c>
    </row>
    <row r="1804" spans="1:21" x14ac:dyDescent="0.25">
      <c r="A1804" s="10">
        <v>1255</v>
      </c>
      <c r="B1804" s="3" t="s">
        <v>2470</v>
      </c>
      <c r="C1804" s="3" t="s">
        <v>1986</v>
      </c>
      <c r="D1804" s="3" t="s">
        <v>1</v>
      </c>
      <c r="E1804" s="3" t="s">
        <v>2471</v>
      </c>
      <c r="F1804" s="24">
        <f>('ICT-BD'!I1256)</f>
        <v>12.879998687207939</v>
      </c>
      <c r="G1804" s="24" t="str">
        <f>('ICT-BD'!J1256)</f>
        <v>Algo Frío</v>
      </c>
      <c r="H1804" s="24">
        <f t="shared" si="140"/>
        <v>27.578964642000798</v>
      </c>
      <c r="I1804" s="72">
        <f>('ICA-BD'!L1256)</f>
        <v>62.75</v>
      </c>
      <c r="J1804" s="72" t="str">
        <f>('ICA-BD'!M1256)</f>
        <v>Aceptable</v>
      </c>
      <c r="K1804" s="72">
        <f t="shared" si="141"/>
        <v>72.42</v>
      </c>
      <c r="L1804" s="133">
        <f>('IRA-BD'!G1256)</f>
        <v>31</v>
      </c>
      <c r="M1804" s="36" t="str">
        <f>('IRA-BD'!H1256)</f>
        <v>Aceptable</v>
      </c>
      <c r="N1804" s="133">
        <f t="shared" si="142"/>
        <v>31</v>
      </c>
      <c r="O1804" s="80">
        <f t="shared" si="143"/>
        <v>43.666321547333602</v>
      </c>
      <c r="P1804" s="81" t="str">
        <f t="shared" si="144"/>
        <v>Moderado</v>
      </c>
      <c r="Q1804" s="11">
        <v>8</v>
      </c>
      <c r="R1804" s="11" t="s">
        <v>5993</v>
      </c>
      <c r="S1804" s="11">
        <v>2</v>
      </c>
      <c r="T1804" s="11">
        <v>-74.161541200000002</v>
      </c>
      <c r="U1804" s="12">
        <v>4.645281765</v>
      </c>
    </row>
    <row r="1805" spans="1:21" x14ac:dyDescent="0.25">
      <c r="A1805" s="10">
        <v>1264</v>
      </c>
      <c r="B1805" s="3" t="s">
        <v>2483</v>
      </c>
      <c r="C1805" s="3" t="s">
        <v>1986</v>
      </c>
      <c r="D1805" s="3" t="s">
        <v>1</v>
      </c>
      <c r="E1805" s="3" t="s">
        <v>2484</v>
      </c>
      <c r="F1805" s="24">
        <f>('ICT-BD'!I1265)</f>
        <v>12.879998687207939</v>
      </c>
      <c r="G1805" s="24" t="str">
        <f>('ICT-BD'!J1265)</f>
        <v>Algo Frío</v>
      </c>
      <c r="H1805" s="24">
        <f t="shared" si="140"/>
        <v>27.578964642000798</v>
      </c>
      <c r="I1805" s="72">
        <f>('ICA-BD'!L1265)</f>
        <v>62.75</v>
      </c>
      <c r="J1805" s="72" t="str">
        <f>('ICA-BD'!M1265)</f>
        <v>Aceptable</v>
      </c>
      <c r="K1805" s="72">
        <f t="shared" si="141"/>
        <v>72.42</v>
      </c>
      <c r="L1805" s="133">
        <f>('IRA-BD'!G1265)</f>
        <v>31</v>
      </c>
      <c r="M1805" s="36" t="str">
        <f>('IRA-BD'!H1265)</f>
        <v>Aceptable</v>
      </c>
      <c r="N1805" s="133">
        <f t="shared" si="142"/>
        <v>31</v>
      </c>
      <c r="O1805" s="80">
        <f t="shared" si="143"/>
        <v>43.666321547333602</v>
      </c>
      <c r="P1805" s="81" t="str">
        <f t="shared" si="144"/>
        <v>Moderado</v>
      </c>
      <c r="Q1805" s="11">
        <v>8</v>
      </c>
      <c r="R1805" s="11" t="s">
        <v>5993</v>
      </c>
      <c r="S1805" s="11">
        <v>2</v>
      </c>
      <c r="T1805" s="11">
        <v>-74.166281979999994</v>
      </c>
      <c r="U1805" s="12">
        <v>4.642704342</v>
      </c>
    </row>
    <row r="1806" spans="1:21" x14ac:dyDescent="0.25">
      <c r="A1806" s="10">
        <v>1265</v>
      </c>
      <c r="B1806" s="3" t="s">
        <v>2485</v>
      </c>
      <c r="C1806" s="3" t="s">
        <v>1986</v>
      </c>
      <c r="D1806" s="3" t="s">
        <v>1</v>
      </c>
      <c r="E1806" s="3" t="s">
        <v>2484</v>
      </c>
      <c r="F1806" s="24">
        <f>('ICT-BD'!I1266)</f>
        <v>12.879998687207939</v>
      </c>
      <c r="G1806" s="24" t="str">
        <f>('ICT-BD'!J1266)</f>
        <v>Algo Frío</v>
      </c>
      <c r="H1806" s="24">
        <f t="shared" si="140"/>
        <v>27.578964642000798</v>
      </c>
      <c r="I1806" s="72">
        <f>('ICA-BD'!L1266)</f>
        <v>62.75</v>
      </c>
      <c r="J1806" s="72" t="str">
        <f>('ICA-BD'!M1266)</f>
        <v>Aceptable</v>
      </c>
      <c r="K1806" s="72">
        <f t="shared" si="141"/>
        <v>72.42</v>
      </c>
      <c r="L1806" s="133">
        <f>('IRA-BD'!G1266)</f>
        <v>31</v>
      </c>
      <c r="M1806" s="36" t="str">
        <f>('IRA-BD'!H1266)</f>
        <v>Aceptable</v>
      </c>
      <c r="N1806" s="133">
        <f t="shared" si="142"/>
        <v>31</v>
      </c>
      <c r="O1806" s="80">
        <f t="shared" si="143"/>
        <v>43.666321547333602</v>
      </c>
      <c r="P1806" s="81" t="str">
        <f t="shared" si="144"/>
        <v>Moderado</v>
      </c>
      <c r="Q1806" s="11">
        <v>8</v>
      </c>
      <c r="R1806" s="11" t="s">
        <v>5993</v>
      </c>
      <c r="S1806" s="11">
        <v>2</v>
      </c>
      <c r="T1806" s="11">
        <v>-74.166770869999993</v>
      </c>
      <c r="U1806" s="12">
        <v>4.6422005119999996</v>
      </c>
    </row>
    <row r="1807" spans="1:21" x14ac:dyDescent="0.25">
      <c r="A1807" s="10">
        <v>1301</v>
      </c>
      <c r="B1807" s="3" t="s">
        <v>2547</v>
      </c>
      <c r="C1807" s="3" t="s">
        <v>1986</v>
      </c>
      <c r="D1807" s="3" t="s">
        <v>1</v>
      </c>
      <c r="E1807" s="3" t="s">
        <v>2548</v>
      </c>
      <c r="F1807" s="24">
        <f>('ICT-BD'!I1302)</f>
        <v>12.879998687207939</v>
      </c>
      <c r="G1807" s="24" t="str">
        <f>('ICT-BD'!J1302)</f>
        <v>Algo Frío</v>
      </c>
      <c r="H1807" s="24">
        <f t="shared" si="140"/>
        <v>27.578964642000798</v>
      </c>
      <c r="I1807" s="72">
        <f>('ICA-BD'!L1302)</f>
        <v>62.75</v>
      </c>
      <c r="J1807" s="72" t="str">
        <f>('ICA-BD'!M1302)</f>
        <v>Aceptable</v>
      </c>
      <c r="K1807" s="72">
        <f t="shared" si="141"/>
        <v>72.42</v>
      </c>
      <c r="L1807" s="133">
        <f>('IRA-BD'!G1302)</f>
        <v>31</v>
      </c>
      <c r="M1807" s="36" t="str">
        <f>('IRA-BD'!H1302)</f>
        <v>Aceptable</v>
      </c>
      <c r="N1807" s="133">
        <f t="shared" si="142"/>
        <v>31</v>
      </c>
      <c r="O1807" s="80">
        <f t="shared" si="143"/>
        <v>43.666321547333602</v>
      </c>
      <c r="P1807" s="81" t="str">
        <f t="shared" si="144"/>
        <v>Moderado</v>
      </c>
      <c r="Q1807" s="11">
        <v>8</v>
      </c>
      <c r="R1807" s="11" t="s">
        <v>5993</v>
      </c>
      <c r="S1807" s="11">
        <v>2</v>
      </c>
      <c r="T1807" s="11">
        <v>-74.157960959999997</v>
      </c>
      <c r="U1807" s="12">
        <v>4.6366247559999998</v>
      </c>
    </row>
    <row r="1808" spans="1:21" x14ac:dyDescent="0.25">
      <c r="A1808" s="10">
        <v>1304</v>
      </c>
      <c r="B1808" s="3" t="s">
        <v>2553</v>
      </c>
      <c r="C1808" s="3" t="s">
        <v>1986</v>
      </c>
      <c r="D1808" s="3" t="s">
        <v>1</v>
      </c>
      <c r="E1808" s="3" t="s">
        <v>2554</v>
      </c>
      <c r="F1808" s="24">
        <f>('ICT-BD'!I1305)</f>
        <v>12.879998687207939</v>
      </c>
      <c r="G1808" s="24" t="str">
        <f>('ICT-BD'!J1305)</f>
        <v>Algo Frío</v>
      </c>
      <c r="H1808" s="24">
        <f t="shared" si="140"/>
        <v>27.578964642000798</v>
      </c>
      <c r="I1808" s="72">
        <f>('ICA-BD'!L1305)</f>
        <v>62.75</v>
      </c>
      <c r="J1808" s="72" t="str">
        <f>('ICA-BD'!M1305)</f>
        <v>Aceptable</v>
      </c>
      <c r="K1808" s="72">
        <f t="shared" si="141"/>
        <v>72.42</v>
      </c>
      <c r="L1808" s="133">
        <f>('IRA-BD'!G1305)</f>
        <v>31</v>
      </c>
      <c r="M1808" s="36" t="str">
        <f>('IRA-BD'!H1305)</f>
        <v>Aceptable</v>
      </c>
      <c r="N1808" s="133">
        <f t="shared" si="142"/>
        <v>31</v>
      </c>
      <c r="O1808" s="80">
        <f t="shared" si="143"/>
        <v>43.666321547333602</v>
      </c>
      <c r="P1808" s="81" t="str">
        <f t="shared" si="144"/>
        <v>Moderado</v>
      </c>
      <c r="Q1808" s="11">
        <v>8</v>
      </c>
      <c r="R1808" s="11" t="s">
        <v>5991</v>
      </c>
      <c r="S1808" s="11">
        <v>2</v>
      </c>
      <c r="T1808" s="11">
        <v>-74.175457859999995</v>
      </c>
      <c r="U1808" s="12">
        <v>4.6204755930000001</v>
      </c>
    </row>
    <row r="1809" spans="1:21" x14ac:dyDescent="0.25">
      <c r="A1809" s="10">
        <v>1307</v>
      </c>
      <c r="B1809" s="3" t="s">
        <v>2559</v>
      </c>
      <c r="C1809" s="3" t="s">
        <v>1986</v>
      </c>
      <c r="D1809" s="3" t="s">
        <v>1</v>
      </c>
      <c r="E1809" s="3" t="s">
        <v>2560</v>
      </c>
      <c r="F1809" s="24">
        <f>('ICT-BD'!I1308)</f>
        <v>12.879998687207939</v>
      </c>
      <c r="G1809" s="24" t="str">
        <f>('ICT-BD'!J1308)</f>
        <v>Algo Frío</v>
      </c>
      <c r="H1809" s="24">
        <f t="shared" si="140"/>
        <v>27.578964642000798</v>
      </c>
      <c r="I1809" s="72">
        <f>('ICA-BD'!L1308)</f>
        <v>62.75</v>
      </c>
      <c r="J1809" s="72" t="str">
        <f>('ICA-BD'!M1308)</f>
        <v>Aceptable</v>
      </c>
      <c r="K1809" s="72">
        <f t="shared" si="141"/>
        <v>72.42</v>
      </c>
      <c r="L1809" s="133">
        <f>('IRA-BD'!G1308)</f>
        <v>31</v>
      </c>
      <c r="M1809" s="36" t="str">
        <f>('IRA-BD'!H1308)</f>
        <v>Aceptable</v>
      </c>
      <c r="N1809" s="133">
        <f t="shared" si="142"/>
        <v>31</v>
      </c>
      <c r="O1809" s="80">
        <f t="shared" si="143"/>
        <v>43.666321547333602</v>
      </c>
      <c r="P1809" s="81" t="str">
        <f t="shared" si="144"/>
        <v>Moderado</v>
      </c>
      <c r="Q1809" s="11">
        <v>8</v>
      </c>
      <c r="R1809" s="11" t="s">
        <v>5991</v>
      </c>
      <c r="S1809" s="11">
        <v>2</v>
      </c>
      <c r="T1809" s="11">
        <v>-74.176856670000006</v>
      </c>
      <c r="U1809" s="12">
        <v>4.6231741140000002</v>
      </c>
    </row>
    <row r="1810" spans="1:21" x14ac:dyDescent="0.25">
      <c r="A1810" s="10">
        <v>1313</v>
      </c>
      <c r="B1810" s="3" t="s">
        <v>2568</v>
      </c>
      <c r="C1810" s="3" t="s">
        <v>1986</v>
      </c>
      <c r="D1810" s="3" t="s">
        <v>1</v>
      </c>
      <c r="E1810" s="3" t="s">
        <v>2569</v>
      </c>
      <c r="F1810" s="24">
        <f>('ICT-BD'!I1314)</f>
        <v>12.879998687207939</v>
      </c>
      <c r="G1810" s="24" t="str">
        <f>('ICT-BD'!J1314)</f>
        <v>Algo Frío</v>
      </c>
      <c r="H1810" s="24">
        <f t="shared" si="140"/>
        <v>27.578964642000798</v>
      </c>
      <c r="I1810" s="72">
        <f>('ICA-BD'!L1314)</f>
        <v>62.75</v>
      </c>
      <c r="J1810" s="72" t="str">
        <f>('ICA-BD'!M1314)</f>
        <v>Aceptable</v>
      </c>
      <c r="K1810" s="72">
        <f t="shared" si="141"/>
        <v>72.42</v>
      </c>
      <c r="L1810" s="133">
        <f>('IRA-BD'!G1314)</f>
        <v>31</v>
      </c>
      <c r="M1810" s="36" t="str">
        <f>('IRA-BD'!H1314)</f>
        <v>Aceptable</v>
      </c>
      <c r="N1810" s="133">
        <f t="shared" si="142"/>
        <v>31</v>
      </c>
      <c r="O1810" s="80">
        <f t="shared" si="143"/>
        <v>43.666321547333602</v>
      </c>
      <c r="P1810" s="81" t="str">
        <f t="shared" si="144"/>
        <v>Moderado</v>
      </c>
      <c r="Q1810" s="11">
        <v>8</v>
      </c>
      <c r="R1810" s="11" t="s">
        <v>5991</v>
      </c>
      <c r="S1810" s="11">
        <v>2</v>
      </c>
      <c r="T1810" s="11">
        <v>-74.176386460000003</v>
      </c>
      <c r="U1810" s="12">
        <v>4.6220043899999999</v>
      </c>
    </row>
    <row r="1811" spans="1:21" x14ac:dyDescent="0.25">
      <c r="A1811" s="10">
        <v>1317</v>
      </c>
      <c r="B1811" s="3" t="s">
        <v>2576</v>
      </c>
      <c r="C1811" s="3" t="s">
        <v>1986</v>
      </c>
      <c r="D1811" s="3" t="s">
        <v>1</v>
      </c>
      <c r="E1811" s="3" t="s">
        <v>2573</v>
      </c>
      <c r="F1811" s="24">
        <f>('ICT-BD'!I1318)</f>
        <v>12.879998687207939</v>
      </c>
      <c r="G1811" s="24" t="str">
        <f>('ICT-BD'!J1318)</f>
        <v>Algo Frío</v>
      </c>
      <c r="H1811" s="24">
        <f t="shared" si="140"/>
        <v>27.578964642000798</v>
      </c>
      <c r="I1811" s="72">
        <f>('ICA-BD'!L1318)</f>
        <v>62.75</v>
      </c>
      <c r="J1811" s="72" t="str">
        <f>('ICA-BD'!M1318)</f>
        <v>Aceptable</v>
      </c>
      <c r="K1811" s="72">
        <f t="shared" si="141"/>
        <v>72.42</v>
      </c>
      <c r="L1811" s="133">
        <f>('IRA-BD'!G1318)</f>
        <v>31</v>
      </c>
      <c r="M1811" s="36" t="str">
        <f>('IRA-BD'!H1318)</f>
        <v>Aceptable</v>
      </c>
      <c r="N1811" s="133">
        <f t="shared" si="142"/>
        <v>31</v>
      </c>
      <c r="O1811" s="80">
        <f t="shared" si="143"/>
        <v>43.666321547333602</v>
      </c>
      <c r="P1811" s="81" t="str">
        <f t="shared" si="144"/>
        <v>Moderado</v>
      </c>
      <c r="Q1811" s="11">
        <v>8</v>
      </c>
      <c r="R1811" s="11" t="s">
        <v>5991</v>
      </c>
      <c r="S1811" s="11">
        <v>2</v>
      </c>
      <c r="T1811" s="11">
        <v>-74.1740736</v>
      </c>
      <c r="U1811" s="12">
        <v>4.6183441199999997</v>
      </c>
    </row>
    <row r="1812" spans="1:21" x14ac:dyDescent="0.25">
      <c r="A1812" s="10">
        <v>1318</v>
      </c>
      <c r="B1812" s="3" t="s">
        <v>2577</v>
      </c>
      <c r="C1812" s="3" t="s">
        <v>1986</v>
      </c>
      <c r="D1812" s="3" t="s">
        <v>1</v>
      </c>
      <c r="E1812" s="3" t="s">
        <v>2573</v>
      </c>
      <c r="F1812" s="24">
        <f>('ICT-BD'!I1319)</f>
        <v>12.879998687207939</v>
      </c>
      <c r="G1812" s="24" t="str">
        <f>('ICT-BD'!J1319)</f>
        <v>Algo Frío</v>
      </c>
      <c r="H1812" s="24">
        <f t="shared" si="140"/>
        <v>27.578964642000798</v>
      </c>
      <c r="I1812" s="72">
        <f>('ICA-BD'!L1319)</f>
        <v>62.75</v>
      </c>
      <c r="J1812" s="72" t="str">
        <f>('ICA-BD'!M1319)</f>
        <v>Aceptable</v>
      </c>
      <c r="K1812" s="72">
        <f t="shared" si="141"/>
        <v>72.42</v>
      </c>
      <c r="L1812" s="133">
        <f>('IRA-BD'!G1319)</f>
        <v>31</v>
      </c>
      <c r="M1812" s="36" t="str">
        <f>('IRA-BD'!H1319)</f>
        <v>Aceptable</v>
      </c>
      <c r="N1812" s="133">
        <f t="shared" si="142"/>
        <v>31</v>
      </c>
      <c r="O1812" s="80">
        <f t="shared" si="143"/>
        <v>43.666321547333602</v>
      </c>
      <c r="P1812" s="81" t="str">
        <f t="shared" si="144"/>
        <v>Moderado</v>
      </c>
      <c r="Q1812" s="11">
        <v>8</v>
      </c>
      <c r="R1812" s="11" t="s">
        <v>5991</v>
      </c>
      <c r="S1812" s="11">
        <v>2</v>
      </c>
      <c r="T1812" s="11">
        <v>-74.172767870000001</v>
      </c>
      <c r="U1812" s="12">
        <v>4.6247607430000004</v>
      </c>
    </row>
    <row r="1813" spans="1:21" x14ac:dyDescent="0.25">
      <c r="A1813" s="10">
        <v>1320</v>
      </c>
      <c r="B1813" s="3" t="s">
        <v>2579</v>
      </c>
      <c r="C1813" s="3" t="s">
        <v>1986</v>
      </c>
      <c r="D1813" s="3" t="s">
        <v>1</v>
      </c>
      <c r="E1813" s="3" t="s">
        <v>2580</v>
      </c>
      <c r="F1813" s="24">
        <f>('ICT-BD'!I1321)</f>
        <v>12.879998687207939</v>
      </c>
      <c r="G1813" s="24" t="str">
        <f>('ICT-BD'!J1321)</f>
        <v>Algo Frío</v>
      </c>
      <c r="H1813" s="24">
        <f t="shared" si="140"/>
        <v>27.578964642000798</v>
      </c>
      <c r="I1813" s="72">
        <f>('ICA-BD'!L1321)</f>
        <v>62.75</v>
      </c>
      <c r="J1813" s="72" t="str">
        <f>('ICA-BD'!M1321)</f>
        <v>Aceptable</v>
      </c>
      <c r="K1813" s="72">
        <f t="shared" si="141"/>
        <v>72.42</v>
      </c>
      <c r="L1813" s="133">
        <f>('IRA-BD'!G1321)</f>
        <v>31</v>
      </c>
      <c r="M1813" s="36" t="str">
        <f>('IRA-BD'!H1321)</f>
        <v>Aceptable</v>
      </c>
      <c r="N1813" s="133">
        <f t="shared" si="142"/>
        <v>31</v>
      </c>
      <c r="O1813" s="80">
        <f t="shared" si="143"/>
        <v>43.666321547333602</v>
      </c>
      <c r="P1813" s="81" t="str">
        <f t="shared" si="144"/>
        <v>Moderado</v>
      </c>
      <c r="Q1813" s="11">
        <v>8</v>
      </c>
      <c r="R1813" s="11" t="s">
        <v>5993</v>
      </c>
      <c r="S1813" s="11">
        <v>2</v>
      </c>
      <c r="T1813" s="11">
        <v>-74.171532139999997</v>
      </c>
      <c r="U1813" s="12">
        <v>4.6378014429999999</v>
      </c>
    </row>
    <row r="1814" spans="1:21" x14ac:dyDescent="0.25">
      <c r="A1814" s="10">
        <v>1326</v>
      </c>
      <c r="B1814" s="3" t="s">
        <v>2591</v>
      </c>
      <c r="C1814" s="3" t="s">
        <v>1986</v>
      </c>
      <c r="D1814" s="3" t="s">
        <v>1</v>
      </c>
      <c r="E1814" s="3" t="s">
        <v>2592</v>
      </c>
      <c r="F1814" s="24">
        <f>('ICT-BD'!I1327)</f>
        <v>12.879998687207939</v>
      </c>
      <c r="G1814" s="24" t="str">
        <f>('ICT-BD'!J1327)</f>
        <v>Algo Frío</v>
      </c>
      <c r="H1814" s="24">
        <f t="shared" si="140"/>
        <v>27.578964642000798</v>
      </c>
      <c r="I1814" s="72">
        <f>('ICA-BD'!L1327)</f>
        <v>62.75</v>
      </c>
      <c r="J1814" s="72" t="str">
        <f>('ICA-BD'!M1327)</f>
        <v>Aceptable</v>
      </c>
      <c r="K1814" s="72">
        <f t="shared" si="141"/>
        <v>72.42</v>
      </c>
      <c r="L1814" s="133">
        <f>('IRA-BD'!G1327)</f>
        <v>31</v>
      </c>
      <c r="M1814" s="36" t="str">
        <f>('IRA-BD'!H1327)</f>
        <v>Aceptable</v>
      </c>
      <c r="N1814" s="133">
        <f t="shared" si="142"/>
        <v>31</v>
      </c>
      <c r="O1814" s="80">
        <f t="shared" si="143"/>
        <v>43.666321547333602</v>
      </c>
      <c r="P1814" s="81" t="str">
        <f t="shared" si="144"/>
        <v>Moderado</v>
      </c>
      <c r="Q1814" s="11">
        <v>8</v>
      </c>
      <c r="R1814" s="11" t="s">
        <v>5993</v>
      </c>
      <c r="S1814" s="11">
        <v>2</v>
      </c>
      <c r="T1814" s="11">
        <v>-74.169394560000001</v>
      </c>
      <c r="U1814" s="12">
        <v>4.6402698190000002</v>
      </c>
    </row>
    <row r="1815" spans="1:21" x14ac:dyDescent="0.25">
      <c r="A1815" s="10">
        <v>1330</v>
      </c>
      <c r="B1815" s="3" t="s">
        <v>2598</v>
      </c>
      <c r="C1815" s="3" t="s">
        <v>1986</v>
      </c>
      <c r="D1815" s="3" t="s">
        <v>1</v>
      </c>
      <c r="E1815" s="3" t="s">
        <v>2599</v>
      </c>
      <c r="F1815" s="24">
        <f>('ICT-BD'!I1331)</f>
        <v>12.879998687207939</v>
      </c>
      <c r="G1815" s="24" t="str">
        <f>('ICT-BD'!J1331)</f>
        <v>Algo Frío</v>
      </c>
      <c r="H1815" s="24">
        <f t="shared" si="140"/>
        <v>27.578964642000798</v>
      </c>
      <c r="I1815" s="72">
        <f>('ICA-BD'!L1331)</f>
        <v>62.75</v>
      </c>
      <c r="J1815" s="72" t="str">
        <f>('ICA-BD'!M1331)</f>
        <v>Aceptable</v>
      </c>
      <c r="K1815" s="72">
        <f t="shared" si="141"/>
        <v>72.42</v>
      </c>
      <c r="L1815" s="133">
        <f>('IRA-BD'!G1331)</f>
        <v>31</v>
      </c>
      <c r="M1815" s="36" t="str">
        <f>('IRA-BD'!H1331)</f>
        <v>Aceptable</v>
      </c>
      <c r="N1815" s="133">
        <f t="shared" si="142"/>
        <v>31</v>
      </c>
      <c r="O1815" s="80">
        <f t="shared" si="143"/>
        <v>43.666321547333602</v>
      </c>
      <c r="P1815" s="81" t="str">
        <f t="shared" si="144"/>
        <v>Moderado</v>
      </c>
      <c r="Q1815" s="11">
        <v>8</v>
      </c>
      <c r="R1815" s="11" t="s">
        <v>5993</v>
      </c>
      <c r="S1815" s="11">
        <v>2</v>
      </c>
      <c r="T1815" s="11">
        <v>-74.172509759999997</v>
      </c>
      <c r="U1815" s="12">
        <v>4.6457857029999996</v>
      </c>
    </row>
    <row r="1816" spans="1:21" x14ac:dyDescent="0.25">
      <c r="A1816" s="10">
        <v>1334</v>
      </c>
      <c r="B1816" s="3" t="s">
        <v>2606</v>
      </c>
      <c r="C1816" s="3" t="s">
        <v>1986</v>
      </c>
      <c r="D1816" s="3" t="s">
        <v>1</v>
      </c>
      <c r="E1816" s="3" t="s">
        <v>2582</v>
      </c>
      <c r="F1816" s="24">
        <f>('ICT-BD'!I1335)</f>
        <v>12.879998687207939</v>
      </c>
      <c r="G1816" s="24" t="str">
        <f>('ICT-BD'!J1335)</f>
        <v>Algo Frío</v>
      </c>
      <c r="H1816" s="24">
        <f t="shared" si="140"/>
        <v>27.578964642000798</v>
      </c>
      <c r="I1816" s="72">
        <f>('ICA-BD'!L1335)</f>
        <v>62.75</v>
      </c>
      <c r="J1816" s="72" t="str">
        <f>('ICA-BD'!M1335)</f>
        <v>Aceptable</v>
      </c>
      <c r="K1816" s="72">
        <f t="shared" si="141"/>
        <v>72.42</v>
      </c>
      <c r="L1816" s="133">
        <f>('IRA-BD'!G1335)</f>
        <v>31</v>
      </c>
      <c r="M1816" s="36" t="str">
        <f>('IRA-BD'!H1335)</f>
        <v>Aceptable</v>
      </c>
      <c r="N1816" s="133">
        <f t="shared" si="142"/>
        <v>31</v>
      </c>
      <c r="O1816" s="80">
        <f t="shared" si="143"/>
        <v>43.666321547333602</v>
      </c>
      <c r="P1816" s="81" t="str">
        <f t="shared" si="144"/>
        <v>Moderado</v>
      </c>
      <c r="Q1816" s="11">
        <v>8</v>
      </c>
      <c r="R1816" s="11" t="s">
        <v>5993</v>
      </c>
      <c r="S1816" s="11">
        <v>2</v>
      </c>
      <c r="T1816" s="11">
        <v>-74.163860339999999</v>
      </c>
      <c r="U1816" s="12">
        <v>4.6380202519999996</v>
      </c>
    </row>
    <row r="1817" spans="1:21" x14ac:dyDescent="0.25">
      <c r="A1817" s="10">
        <v>1335</v>
      </c>
      <c r="B1817" s="3" t="s">
        <v>2607</v>
      </c>
      <c r="C1817" s="3" t="s">
        <v>1986</v>
      </c>
      <c r="D1817" s="3" t="s">
        <v>1</v>
      </c>
      <c r="E1817" s="3" t="s">
        <v>2608</v>
      </c>
      <c r="F1817" s="24">
        <f>('ICT-BD'!I1336)</f>
        <v>12.879998687207939</v>
      </c>
      <c r="G1817" s="24" t="str">
        <f>('ICT-BD'!J1336)</f>
        <v>Algo Frío</v>
      </c>
      <c r="H1817" s="24">
        <f t="shared" si="140"/>
        <v>27.578964642000798</v>
      </c>
      <c r="I1817" s="72">
        <f>('ICA-BD'!L1336)</f>
        <v>62.75</v>
      </c>
      <c r="J1817" s="72" t="str">
        <f>('ICA-BD'!M1336)</f>
        <v>Aceptable</v>
      </c>
      <c r="K1817" s="72">
        <f t="shared" si="141"/>
        <v>72.42</v>
      </c>
      <c r="L1817" s="133">
        <f>('IRA-BD'!G1336)</f>
        <v>31</v>
      </c>
      <c r="M1817" s="36" t="str">
        <f>('IRA-BD'!H1336)</f>
        <v>Aceptable</v>
      </c>
      <c r="N1817" s="133">
        <f t="shared" si="142"/>
        <v>31</v>
      </c>
      <c r="O1817" s="80">
        <f t="shared" si="143"/>
        <v>43.666321547333602</v>
      </c>
      <c r="P1817" s="81" t="str">
        <f t="shared" si="144"/>
        <v>Moderado</v>
      </c>
      <c r="Q1817" s="11">
        <v>8</v>
      </c>
      <c r="R1817" s="11" t="s">
        <v>5993</v>
      </c>
      <c r="S1817" s="11">
        <v>2</v>
      </c>
      <c r="T1817" s="11">
        <v>-74.159950039999998</v>
      </c>
      <c r="U1817" s="12">
        <v>4.6422042809999997</v>
      </c>
    </row>
    <row r="1818" spans="1:21" x14ac:dyDescent="0.25">
      <c r="A1818" s="10">
        <v>1340</v>
      </c>
      <c r="B1818" s="3" t="s">
        <v>2616</v>
      </c>
      <c r="C1818" s="3" t="s">
        <v>1986</v>
      </c>
      <c r="D1818" s="3" t="s">
        <v>1</v>
      </c>
      <c r="E1818" s="3" t="s">
        <v>2617</v>
      </c>
      <c r="F1818" s="24">
        <f>('ICT-BD'!I1341)</f>
        <v>12.879998687207939</v>
      </c>
      <c r="G1818" s="24" t="str">
        <f>('ICT-BD'!J1341)</f>
        <v>Algo Frío</v>
      </c>
      <c r="H1818" s="24">
        <f t="shared" si="140"/>
        <v>27.578964642000798</v>
      </c>
      <c r="I1818" s="72">
        <f>('ICA-BD'!L1341)</f>
        <v>62.75</v>
      </c>
      <c r="J1818" s="72" t="str">
        <f>('ICA-BD'!M1341)</f>
        <v>Aceptable</v>
      </c>
      <c r="K1818" s="72">
        <f t="shared" si="141"/>
        <v>72.42</v>
      </c>
      <c r="L1818" s="133">
        <f>('IRA-BD'!G1341)</f>
        <v>31</v>
      </c>
      <c r="M1818" s="36" t="str">
        <f>('IRA-BD'!H1341)</f>
        <v>Aceptable</v>
      </c>
      <c r="N1818" s="133">
        <f t="shared" si="142"/>
        <v>31</v>
      </c>
      <c r="O1818" s="80">
        <f t="shared" si="143"/>
        <v>43.666321547333602</v>
      </c>
      <c r="P1818" s="81" t="str">
        <f t="shared" si="144"/>
        <v>Moderado</v>
      </c>
      <c r="Q1818" s="11">
        <v>8</v>
      </c>
      <c r="R1818" s="11" t="s">
        <v>5993</v>
      </c>
      <c r="S1818" s="11">
        <v>2</v>
      </c>
      <c r="T1818" s="11">
        <v>-74.157787870000007</v>
      </c>
      <c r="U1818" s="12">
        <v>4.6414491020000002</v>
      </c>
    </row>
    <row r="1819" spans="1:21" x14ac:dyDescent="0.25">
      <c r="A1819" s="10">
        <v>1343</v>
      </c>
      <c r="B1819" s="3" t="s">
        <v>2622</v>
      </c>
      <c r="C1819" s="3" t="s">
        <v>1986</v>
      </c>
      <c r="D1819" s="3" t="s">
        <v>1</v>
      </c>
      <c r="E1819" s="3" t="s">
        <v>2608</v>
      </c>
      <c r="F1819" s="24">
        <f>('ICT-BD'!I1344)</f>
        <v>12.879998687207939</v>
      </c>
      <c r="G1819" s="24" t="str">
        <f>('ICT-BD'!J1344)</f>
        <v>Algo Frío</v>
      </c>
      <c r="H1819" s="24">
        <f t="shared" si="140"/>
        <v>27.578964642000798</v>
      </c>
      <c r="I1819" s="72">
        <f>('ICA-BD'!L1344)</f>
        <v>62.75</v>
      </c>
      <c r="J1819" s="72" t="str">
        <f>('ICA-BD'!M1344)</f>
        <v>Aceptable</v>
      </c>
      <c r="K1819" s="72">
        <f t="shared" si="141"/>
        <v>72.42</v>
      </c>
      <c r="L1819" s="133">
        <f>('IRA-BD'!G1344)</f>
        <v>31</v>
      </c>
      <c r="M1819" s="36" t="str">
        <f>('IRA-BD'!H1344)</f>
        <v>Aceptable</v>
      </c>
      <c r="N1819" s="133">
        <f t="shared" si="142"/>
        <v>31</v>
      </c>
      <c r="O1819" s="80">
        <f t="shared" si="143"/>
        <v>43.666321547333602</v>
      </c>
      <c r="P1819" s="81" t="str">
        <f t="shared" si="144"/>
        <v>Moderado</v>
      </c>
      <c r="Q1819" s="11">
        <v>8</v>
      </c>
      <c r="R1819" s="11" t="s">
        <v>5993</v>
      </c>
      <c r="S1819" s="11">
        <v>2</v>
      </c>
      <c r="T1819" s="11">
        <v>-74.161159900000001</v>
      </c>
      <c r="U1819" s="12">
        <v>4.6428020849999996</v>
      </c>
    </row>
    <row r="1820" spans="1:21" x14ac:dyDescent="0.25">
      <c r="A1820" s="10">
        <v>1344</v>
      </c>
      <c r="B1820" s="3" t="s">
        <v>2623</v>
      </c>
      <c r="C1820" s="3" t="s">
        <v>1986</v>
      </c>
      <c r="D1820" s="3" t="s">
        <v>1</v>
      </c>
      <c r="E1820" s="3" t="s">
        <v>2624</v>
      </c>
      <c r="F1820" s="24">
        <f>('ICT-BD'!I1345)</f>
        <v>12.879998687207939</v>
      </c>
      <c r="G1820" s="24" t="str">
        <f>('ICT-BD'!J1345)</f>
        <v>Algo Frío</v>
      </c>
      <c r="H1820" s="24">
        <f t="shared" si="140"/>
        <v>27.578964642000798</v>
      </c>
      <c r="I1820" s="72">
        <f>('ICA-BD'!L1345)</f>
        <v>62.75</v>
      </c>
      <c r="J1820" s="72" t="str">
        <f>('ICA-BD'!M1345)</f>
        <v>Aceptable</v>
      </c>
      <c r="K1820" s="72">
        <f t="shared" si="141"/>
        <v>72.42</v>
      </c>
      <c r="L1820" s="133">
        <f>('IRA-BD'!G1345)</f>
        <v>31</v>
      </c>
      <c r="M1820" s="36" t="str">
        <f>('IRA-BD'!H1345)</f>
        <v>Aceptable</v>
      </c>
      <c r="N1820" s="133">
        <f t="shared" si="142"/>
        <v>31</v>
      </c>
      <c r="O1820" s="80">
        <f t="shared" si="143"/>
        <v>43.666321547333602</v>
      </c>
      <c r="P1820" s="81" t="str">
        <f t="shared" si="144"/>
        <v>Moderado</v>
      </c>
      <c r="Q1820" s="11">
        <v>8</v>
      </c>
      <c r="R1820" s="11" t="s">
        <v>5993</v>
      </c>
      <c r="S1820" s="11">
        <v>2</v>
      </c>
      <c r="T1820" s="11">
        <v>-74.159981869999996</v>
      </c>
      <c r="U1820" s="12">
        <v>4.6440816659999999</v>
      </c>
    </row>
    <row r="1821" spans="1:21" x14ac:dyDescent="0.25">
      <c r="A1821" s="10">
        <v>1345</v>
      </c>
      <c r="B1821" s="3" t="s">
        <v>2625</v>
      </c>
      <c r="C1821" s="3" t="s">
        <v>1986</v>
      </c>
      <c r="D1821" s="3" t="s">
        <v>1</v>
      </c>
      <c r="E1821" s="3" t="s">
        <v>2613</v>
      </c>
      <c r="F1821" s="24">
        <f>('ICT-BD'!I1346)</f>
        <v>12.879998687207939</v>
      </c>
      <c r="G1821" s="24" t="str">
        <f>('ICT-BD'!J1346)</f>
        <v>Algo Frío</v>
      </c>
      <c r="H1821" s="24">
        <f t="shared" si="140"/>
        <v>27.578964642000798</v>
      </c>
      <c r="I1821" s="72">
        <f>('ICA-BD'!L1346)</f>
        <v>62.75</v>
      </c>
      <c r="J1821" s="72" t="str">
        <f>('ICA-BD'!M1346)</f>
        <v>Aceptable</v>
      </c>
      <c r="K1821" s="72">
        <f t="shared" si="141"/>
        <v>72.42</v>
      </c>
      <c r="L1821" s="133">
        <f>('IRA-BD'!G1346)</f>
        <v>31</v>
      </c>
      <c r="M1821" s="36" t="str">
        <f>('IRA-BD'!H1346)</f>
        <v>Aceptable</v>
      </c>
      <c r="N1821" s="133">
        <f t="shared" si="142"/>
        <v>31</v>
      </c>
      <c r="O1821" s="80">
        <f t="shared" si="143"/>
        <v>43.666321547333602</v>
      </c>
      <c r="P1821" s="81" t="str">
        <f t="shared" si="144"/>
        <v>Moderado</v>
      </c>
      <c r="Q1821" s="11">
        <v>8</v>
      </c>
      <c r="R1821" s="11" t="s">
        <v>5993</v>
      </c>
      <c r="S1821" s="11">
        <v>2</v>
      </c>
      <c r="T1821" s="11">
        <v>-74.171276660000004</v>
      </c>
      <c r="U1821" s="12">
        <v>4.637225419</v>
      </c>
    </row>
    <row r="1822" spans="1:21" x14ac:dyDescent="0.25">
      <c r="A1822" s="10">
        <v>1361</v>
      </c>
      <c r="B1822" s="3" t="s">
        <v>2646</v>
      </c>
      <c r="C1822" s="3" t="s">
        <v>1986</v>
      </c>
      <c r="D1822" s="3" t="s">
        <v>1</v>
      </c>
      <c r="E1822" s="3" t="s">
        <v>2647</v>
      </c>
      <c r="F1822" s="24">
        <f>('ICT-BD'!I1362)</f>
        <v>12.879998687207939</v>
      </c>
      <c r="G1822" s="24" t="str">
        <f>('ICT-BD'!J1362)</f>
        <v>Algo Frío</v>
      </c>
      <c r="H1822" s="24">
        <f t="shared" si="140"/>
        <v>27.578964642000798</v>
      </c>
      <c r="I1822" s="72">
        <f>('ICA-BD'!L1362)</f>
        <v>62.75</v>
      </c>
      <c r="J1822" s="72" t="str">
        <f>('ICA-BD'!M1362)</f>
        <v>Aceptable</v>
      </c>
      <c r="K1822" s="72">
        <f t="shared" si="141"/>
        <v>72.42</v>
      </c>
      <c r="L1822" s="133">
        <f>('IRA-BD'!G1362)</f>
        <v>31</v>
      </c>
      <c r="M1822" s="36" t="str">
        <f>('IRA-BD'!H1362)</f>
        <v>Aceptable</v>
      </c>
      <c r="N1822" s="133">
        <f t="shared" si="142"/>
        <v>31</v>
      </c>
      <c r="O1822" s="80">
        <f t="shared" si="143"/>
        <v>43.666321547333602</v>
      </c>
      <c r="P1822" s="81" t="str">
        <f t="shared" si="144"/>
        <v>Moderado</v>
      </c>
      <c r="Q1822" s="11">
        <v>8</v>
      </c>
      <c r="R1822" s="11" t="s">
        <v>5991</v>
      </c>
      <c r="S1822" s="11">
        <v>2</v>
      </c>
      <c r="T1822" s="11">
        <v>-74.168532549999995</v>
      </c>
      <c r="U1822" s="12">
        <v>4.6226126650000001</v>
      </c>
    </row>
    <row r="1823" spans="1:21" x14ac:dyDescent="0.25">
      <c r="A1823" s="10">
        <v>1364</v>
      </c>
      <c r="B1823" s="3" t="s">
        <v>2651</v>
      </c>
      <c r="C1823" s="3" t="s">
        <v>1986</v>
      </c>
      <c r="D1823" s="3" t="s">
        <v>1</v>
      </c>
      <c r="E1823" s="3" t="s">
        <v>2573</v>
      </c>
      <c r="F1823" s="24">
        <f>('ICT-BD'!I1365)</f>
        <v>12.879998687207939</v>
      </c>
      <c r="G1823" s="24" t="str">
        <f>('ICT-BD'!J1365)</f>
        <v>Algo Frío</v>
      </c>
      <c r="H1823" s="24">
        <f t="shared" si="140"/>
        <v>27.578964642000798</v>
      </c>
      <c r="I1823" s="72">
        <f>('ICA-BD'!L1365)</f>
        <v>62.75</v>
      </c>
      <c r="J1823" s="72" t="str">
        <f>('ICA-BD'!M1365)</f>
        <v>Aceptable</v>
      </c>
      <c r="K1823" s="72">
        <f t="shared" si="141"/>
        <v>72.42</v>
      </c>
      <c r="L1823" s="133">
        <f>('IRA-BD'!G1365)</f>
        <v>31</v>
      </c>
      <c r="M1823" s="36" t="str">
        <f>('IRA-BD'!H1365)</f>
        <v>Aceptable</v>
      </c>
      <c r="N1823" s="133">
        <f t="shared" si="142"/>
        <v>31</v>
      </c>
      <c r="O1823" s="80">
        <f t="shared" si="143"/>
        <v>43.666321547333602</v>
      </c>
      <c r="P1823" s="81" t="str">
        <f t="shared" si="144"/>
        <v>Moderado</v>
      </c>
      <c r="Q1823" s="11">
        <v>8</v>
      </c>
      <c r="R1823" s="11" t="s">
        <v>5991</v>
      </c>
      <c r="S1823" s="11">
        <v>2</v>
      </c>
      <c r="T1823" s="11">
        <v>-74.179495860000003</v>
      </c>
      <c r="U1823" s="12">
        <v>4.6165343710000002</v>
      </c>
    </row>
    <row r="1824" spans="1:21" x14ac:dyDescent="0.25">
      <c r="A1824" s="10">
        <v>1365</v>
      </c>
      <c r="B1824" s="3" t="s">
        <v>2652</v>
      </c>
      <c r="C1824" s="3" t="s">
        <v>1986</v>
      </c>
      <c r="D1824" s="3" t="s">
        <v>1</v>
      </c>
      <c r="E1824" s="3" t="s">
        <v>2653</v>
      </c>
      <c r="F1824" s="24">
        <f>('ICT-BD'!I1366)</f>
        <v>12.879998687207939</v>
      </c>
      <c r="G1824" s="24" t="str">
        <f>('ICT-BD'!J1366)</f>
        <v>Algo Frío</v>
      </c>
      <c r="H1824" s="24">
        <f t="shared" si="140"/>
        <v>27.578964642000798</v>
      </c>
      <c r="I1824" s="72">
        <f>('ICA-BD'!L1366)</f>
        <v>62.75</v>
      </c>
      <c r="J1824" s="72" t="str">
        <f>('ICA-BD'!M1366)</f>
        <v>Aceptable</v>
      </c>
      <c r="K1824" s="72">
        <f t="shared" si="141"/>
        <v>72.42</v>
      </c>
      <c r="L1824" s="133">
        <f>('IRA-BD'!G1366)</f>
        <v>31</v>
      </c>
      <c r="M1824" s="36" t="str">
        <f>('IRA-BD'!H1366)</f>
        <v>Aceptable</v>
      </c>
      <c r="N1824" s="133">
        <f t="shared" si="142"/>
        <v>31</v>
      </c>
      <c r="O1824" s="80">
        <f t="shared" si="143"/>
        <v>43.666321547333602</v>
      </c>
      <c r="P1824" s="81" t="str">
        <f t="shared" si="144"/>
        <v>Moderado</v>
      </c>
      <c r="Q1824" s="11">
        <v>8</v>
      </c>
      <c r="R1824" s="11" t="s">
        <v>5991</v>
      </c>
      <c r="S1824" s="11">
        <v>2</v>
      </c>
      <c r="T1824" s="11">
        <v>-74.180091649999994</v>
      </c>
      <c r="U1824" s="12">
        <v>4.6175562259999996</v>
      </c>
    </row>
    <row r="1825" spans="1:21" x14ac:dyDescent="0.25">
      <c r="A1825" s="10">
        <v>1366</v>
      </c>
      <c r="B1825" s="3" t="s">
        <v>2654</v>
      </c>
      <c r="C1825" s="3" t="s">
        <v>1986</v>
      </c>
      <c r="D1825" s="3" t="s">
        <v>1</v>
      </c>
      <c r="E1825" s="3" t="s">
        <v>2655</v>
      </c>
      <c r="F1825" s="24">
        <f>('ICT-BD'!I1367)</f>
        <v>12.879998687207939</v>
      </c>
      <c r="G1825" s="24" t="str">
        <f>('ICT-BD'!J1367)</f>
        <v>Algo Frío</v>
      </c>
      <c r="H1825" s="24">
        <f t="shared" si="140"/>
        <v>27.578964642000798</v>
      </c>
      <c r="I1825" s="72">
        <f>('ICA-BD'!L1367)</f>
        <v>62.75</v>
      </c>
      <c r="J1825" s="72" t="str">
        <f>('ICA-BD'!M1367)</f>
        <v>Aceptable</v>
      </c>
      <c r="K1825" s="72">
        <f t="shared" si="141"/>
        <v>72.42</v>
      </c>
      <c r="L1825" s="133">
        <f>('IRA-BD'!G1367)</f>
        <v>31</v>
      </c>
      <c r="M1825" s="36" t="str">
        <f>('IRA-BD'!H1367)</f>
        <v>Aceptable</v>
      </c>
      <c r="N1825" s="133">
        <f t="shared" si="142"/>
        <v>31</v>
      </c>
      <c r="O1825" s="80">
        <f t="shared" si="143"/>
        <v>43.666321547333602</v>
      </c>
      <c r="P1825" s="81" t="str">
        <f t="shared" si="144"/>
        <v>Moderado</v>
      </c>
      <c r="Q1825" s="11">
        <v>8</v>
      </c>
      <c r="R1825" s="11" t="s">
        <v>5992</v>
      </c>
      <c r="S1825" s="11">
        <v>3</v>
      </c>
      <c r="T1825" s="11">
        <v>-74.137997510000005</v>
      </c>
      <c r="U1825" s="12">
        <v>4.6413035139999996</v>
      </c>
    </row>
    <row r="1826" spans="1:21" x14ac:dyDescent="0.25">
      <c r="A1826" s="10">
        <v>3355</v>
      </c>
      <c r="B1826" s="3" t="s">
        <v>5804</v>
      </c>
      <c r="C1826" s="3" t="s">
        <v>5614</v>
      </c>
      <c r="D1826" s="3" t="s">
        <v>1</v>
      </c>
      <c r="E1826" s="3" t="s">
        <v>5781</v>
      </c>
      <c r="F1826" s="24">
        <f>('ICT-BD'!I3356)</f>
        <v>13.253548533124645</v>
      </c>
      <c r="G1826" s="24" t="str">
        <f>('ICT-BD'!J3356)</f>
        <v xml:space="preserve">Frío </v>
      </c>
      <c r="H1826" s="24">
        <f t="shared" si="140"/>
        <v>23.9796245641494</v>
      </c>
      <c r="I1826" s="72">
        <f>('ICA-BD'!L3356)</f>
        <v>56.870370370370367</v>
      </c>
      <c r="J1826" s="72" t="str">
        <f>('ICA-BD'!M3356)</f>
        <v>Aceptable</v>
      </c>
      <c r="K1826" s="72">
        <f t="shared" si="141"/>
        <v>75.7125925925926</v>
      </c>
      <c r="L1826" s="133">
        <f>('IRA-BD'!G3356)</f>
        <v>31</v>
      </c>
      <c r="M1826" s="36" t="str">
        <f>('IRA-BD'!H3356)</f>
        <v>Aceptable</v>
      </c>
      <c r="N1826" s="133">
        <f t="shared" si="142"/>
        <v>31</v>
      </c>
      <c r="O1826" s="80">
        <f t="shared" si="143"/>
        <v>43.564072385580666</v>
      </c>
      <c r="P1826" s="81" t="str">
        <f t="shared" si="144"/>
        <v>Moderado</v>
      </c>
      <c r="Q1826" s="11">
        <v>19</v>
      </c>
      <c r="R1826" s="11" t="s">
        <v>2</v>
      </c>
      <c r="S1826" s="11">
        <v>1</v>
      </c>
      <c r="T1826" s="11">
        <v>-74.156531599999994</v>
      </c>
      <c r="U1826" s="12">
        <v>4.5669919449999998</v>
      </c>
    </row>
    <row r="1827" spans="1:21" x14ac:dyDescent="0.25">
      <c r="A1827" s="10">
        <v>3430</v>
      </c>
      <c r="B1827" s="3" t="s">
        <v>5934</v>
      </c>
      <c r="C1827" s="3" t="s">
        <v>5614</v>
      </c>
      <c r="D1827" s="3" t="s">
        <v>1</v>
      </c>
      <c r="E1827" s="3" t="s">
        <v>5935</v>
      </c>
      <c r="F1827" s="24">
        <f>('ICT-BD'!I3431)</f>
        <v>17.624399965710367</v>
      </c>
      <c r="G1827" s="24" t="str">
        <f>('ICT-BD'!J3431)</f>
        <v>Muy Frio</v>
      </c>
      <c r="H1827" s="24">
        <f t="shared" si="140"/>
        <v>23.125428595921168</v>
      </c>
      <c r="I1827" s="72">
        <f>('ICA-BD'!L3431)</f>
        <v>26.25</v>
      </c>
      <c r="J1827" s="72" t="str">
        <f>('ICA-BD'!M3431)</f>
        <v>Buena</v>
      </c>
      <c r="K1827" s="72">
        <f t="shared" si="141"/>
        <v>89.5</v>
      </c>
      <c r="L1827" s="133">
        <f>('IRA-BD'!G3431)</f>
        <v>18</v>
      </c>
      <c r="M1827" s="36" t="str">
        <f>('IRA-BD'!H3431)</f>
        <v>Regular</v>
      </c>
      <c r="N1827" s="133">
        <f t="shared" si="142"/>
        <v>18</v>
      </c>
      <c r="O1827" s="80">
        <f t="shared" si="143"/>
        <v>43.541809531973719</v>
      </c>
      <c r="P1827" s="81" t="str">
        <f t="shared" si="144"/>
        <v>Moderado</v>
      </c>
      <c r="Q1827" s="11">
        <v>19</v>
      </c>
      <c r="R1827" s="11" t="s">
        <v>6000</v>
      </c>
      <c r="S1827" s="11" t="s">
        <v>5999</v>
      </c>
      <c r="T1827" s="11">
        <v>-74.158106590000003</v>
      </c>
      <c r="U1827" s="12">
        <v>4.4510291740000003</v>
      </c>
    </row>
    <row r="1828" spans="1:21" x14ac:dyDescent="0.25">
      <c r="A1828" s="10">
        <v>1067</v>
      </c>
      <c r="B1828" s="3" t="s">
        <v>2162</v>
      </c>
      <c r="C1828" s="3" t="s">
        <v>1986</v>
      </c>
      <c r="D1828" s="3" t="s">
        <v>1</v>
      </c>
      <c r="E1828" s="3" t="s">
        <v>2163</v>
      </c>
      <c r="F1828" s="24">
        <f>('ICT-BD'!I1068)</f>
        <v>12.879998687207939</v>
      </c>
      <c r="G1828" s="24" t="str">
        <f>('ICT-BD'!J1068)</f>
        <v>Algo Frío</v>
      </c>
      <c r="H1828" s="24">
        <f t="shared" si="140"/>
        <v>27.578964642000798</v>
      </c>
      <c r="I1828" s="72">
        <f>('ICA-BD'!L1068)</f>
        <v>63.648148148148152</v>
      </c>
      <c r="J1828" s="72" t="str">
        <f>('ICA-BD'!M1068)</f>
        <v>Aceptable</v>
      </c>
      <c r="K1828" s="72">
        <f t="shared" si="141"/>
        <v>71.917037037037034</v>
      </c>
      <c r="L1828" s="133">
        <f>('IRA-BD'!G1068)</f>
        <v>31</v>
      </c>
      <c r="M1828" s="36" t="str">
        <f>('IRA-BD'!H1068)</f>
        <v>Aceptable</v>
      </c>
      <c r="N1828" s="133">
        <f t="shared" si="142"/>
        <v>31</v>
      </c>
      <c r="O1828" s="80">
        <f t="shared" si="143"/>
        <v>43.498667226345937</v>
      </c>
      <c r="P1828" s="81" t="str">
        <f t="shared" si="144"/>
        <v>Moderado</v>
      </c>
      <c r="Q1828" s="11">
        <v>8</v>
      </c>
      <c r="R1828" s="11" t="s">
        <v>5989</v>
      </c>
      <c r="S1828" s="11">
        <v>3</v>
      </c>
      <c r="T1828" s="11">
        <v>-74.139880980000001</v>
      </c>
      <c r="U1828" s="12">
        <v>4.6190878199999998</v>
      </c>
    </row>
    <row r="1829" spans="1:21" x14ac:dyDescent="0.25">
      <c r="A1829" s="10">
        <v>1083</v>
      </c>
      <c r="B1829" s="3" t="s">
        <v>2189</v>
      </c>
      <c r="C1829" s="3" t="s">
        <v>1986</v>
      </c>
      <c r="D1829" s="3" t="s">
        <v>1</v>
      </c>
      <c r="E1829" s="3" t="s">
        <v>2188</v>
      </c>
      <c r="F1829" s="24">
        <f>('ICT-BD'!I1084)</f>
        <v>12.879998687207939</v>
      </c>
      <c r="G1829" s="24" t="str">
        <f>('ICT-BD'!J1084)</f>
        <v>Algo Frío</v>
      </c>
      <c r="H1829" s="24">
        <f t="shared" si="140"/>
        <v>27.578964642000798</v>
      </c>
      <c r="I1829" s="72">
        <f>('ICA-BD'!L1084)</f>
        <v>63.648148148148152</v>
      </c>
      <c r="J1829" s="72" t="str">
        <f>('ICA-BD'!M1084)</f>
        <v>Aceptable</v>
      </c>
      <c r="K1829" s="72">
        <f t="shared" si="141"/>
        <v>71.917037037037034</v>
      </c>
      <c r="L1829" s="133">
        <f>('IRA-BD'!G1084)</f>
        <v>31</v>
      </c>
      <c r="M1829" s="36" t="str">
        <f>('IRA-BD'!H1084)</f>
        <v>Aceptable</v>
      </c>
      <c r="N1829" s="133">
        <f t="shared" si="142"/>
        <v>31</v>
      </c>
      <c r="O1829" s="80">
        <f t="shared" si="143"/>
        <v>43.498667226345937</v>
      </c>
      <c r="P1829" s="81" t="str">
        <f t="shared" si="144"/>
        <v>Moderado</v>
      </c>
      <c r="Q1829" s="11">
        <v>8</v>
      </c>
      <c r="R1829" s="11" t="s">
        <v>5989</v>
      </c>
      <c r="S1829" s="11">
        <v>3</v>
      </c>
      <c r="T1829" s="11">
        <v>-74.140076620000002</v>
      </c>
      <c r="U1829" s="12">
        <v>4.6207501349999998</v>
      </c>
    </row>
    <row r="1830" spans="1:21" x14ac:dyDescent="0.25">
      <c r="A1830" s="10">
        <v>1084</v>
      </c>
      <c r="B1830" s="3" t="s">
        <v>2190</v>
      </c>
      <c r="C1830" s="3" t="s">
        <v>1986</v>
      </c>
      <c r="D1830" s="3" t="s">
        <v>1</v>
      </c>
      <c r="E1830" s="3" t="s">
        <v>2188</v>
      </c>
      <c r="F1830" s="24">
        <f>('ICT-BD'!I1085)</f>
        <v>12.879998687207939</v>
      </c>
      <c r="G1830" s="24" t="str">
        <f>('ICT-BD'!J1085)</f>
        <v>Algo Frío</v>
      </c>
      <c r="H1830" s="24">
        <f t="shared" si="140"/>
        <v>27.578964642000798</v>
      </c>
      <c r="I1830" s="72">
        <f>('ICA-BD'!L1085)</f>
        <v>63.648148148148152</v>
      </c>
      <c r="J1830" s="72" t="str">
        <f>('ICA-BD'!M1085)</f>
        <v>Aceptable</v>
      </c>
      <c r="K1830" s="72">
        <f t="shared" si="141"/>
        <v>71.917037037037034</v>
      </c>
      <c r="L1830" s="133">
        <f>('IRA-BD'!G1085)</f>
        <v>31</v>
      </c>
      <c r="M1830" s="36" t="str">
        <f>('IRA-BD'!H1085)</f>
        <v>Aceptable</v>
      </c>
      <c r="N1830" s="133">
        <f t="shared" si="142"/>
        <v>31</v>
      </c>
      <c r="O1830" s="80">
        <f t="shared" si="143"/>
        <v>43.498667226345937</v>
      </c>
      <c r="P1830" s="81" t="str">
        <f t="shared" si="144"/>
        <v>Moderado</v>
      </c>
      <c r="Q1830" s="11">
        <v>8</v>
      </c>
      <c r="R1830" s="11" t="s">
        <v>5989</v>
      </c>
      <c r="S1830" s="11">
        <v>3</v>
      </c>
      <c r="T1830" s="11">
        <v>-74.142533990000004</v>
      </c>
      <c r="U1830" s="12">
        <v>4.6230461380000003</v>
      </c>
    </row>
    <row r="1831" spans="1:21" x14ac:dyDescent="0.25">
      <c r="A1831" s="10">
        <v>1087</v>
      </c>
      <c r="B1831" s="3" t="s">
        <v>2194</v>
      </c>
      <c r="C1831" s="3" t="s">
        <v>1986</v>
      </c>
      <c r="D1831" s="3" t="s">
        <v>1</v>
      </c>
      <c r="E1831" s="3" t="s">
        <v>2149</v>
      </c>
      <c r="F1831" s="24">
        <f>('ICT-BD'!I1088)</f>
        <v>12.879998687207939</v>
      </c>
      <c r="G1831" s="24" t="str">
        <f>('ICT-BD'!J1088)</f>
        <v>Algo Frío</v>
      </c>
      <c r="H1831" s="24">
        <f t="shared" si="140"/>
        <v>27.578964642000798</v>
      </c>
      <c r="I1831" s="72">
        <f>('ICA-BD'!L1088)</f>
        <v>63.648148148148152</v>
      </c>
      <c r="J1831" s="72" t="str">
        <f>('ICA-BD'!M1088)</f>
        <v>Aceptable</v>
      </c>
      <c r="K1831" s="72">
        <f t="shared" si="141"/>
        <v>71.917037037037034</v>
      </c>
      <c r="L1831" s="133">
        <f>('IRA-BD'!G1088)</f>
        <v>31</v>
      </c>
      <c r="M1831" s="36" t="str">
        <f>('IRA-BD'!H1088)</f>
        <v>Aceptable</v>
      </c>
      <c r="N1831" s="133">
        <f t="shared" si="142"/>
        <v>31</v>
      </c>
      <c r="O1831" s="80">
        <f t="shared" si="143"/>
        <v>43.498667226345937</v>
      </c>
      <c r="P1831" s="81" t="str">
        <f t="shared" si="144"/>
        <v>Moderado</v>
      </c>
      <c r="Q1831" s="11">
        <v>8</v>
      </c>
      <c r="R1831" s="11" t="s">
        <v>5989</v>
      </c>
      <c r="S1831" s="11">
        <v>3</v>
      </c>
      <c r="T1831" s="11">
        <v>-74.143933480000001</v>
      </c>
      <c r="U1831" s="12">
        <v>4.6235001210000002</v>
      </c>
    </row>
    <row r="1832" spans="1:21" x14ac:dyDescent="0.25">
      <c r="A1832" s="10">
        <v>1102</v>
      </c>
      <c r="B1832" s="3" t="s">
        <v>2219</v>
      </c>
      <c r="C1832" s="3" t="s">
        <v>1986</v>
      </c>
      <c r="D1832" s="3" t="s">
        <v>1</v>
      </c>
      <c r="E1832" s="3" t="s">
        <v>2138</v>
      </c>
      <c r="F1832" s="24">
        <f>('ICT-BD'!I1103)</f>
        <v>12.879998687207939</v>
      </c>
      <c r="G1832" s="24" t="str">
        <f>('ICT-BD'!J1103)</f>
        <v>Algo Frío</v>
      </c>
      <c r="H1832" s="24">
        <f t="shared" si="140"/>
        <v>27.578964642000798</v>
      </c>
      <c r="I1832" s="72">
        <f>('ICA-BD'!L1103)</f>
        <v>63.648148148148152</v>
      </c>
      <c r="J1832" s="72" t="str">
        <f>('ICA-BD'!M1103)</f>
        <v>Aceptable</v>
      </c>
      <c r="K1832" s="72">
        <f t="shared" si="141"/>
        <v>71.917037037037034</v>
      </c>
      <c r="L1832" s="133">
        <f>('IRA-BD'!G1103)</f>
        <v>31</v>
      </c>
      <c r="M1832" s="36" t="str">
        <f>('IRA-BD'!H1103)</f>
        <v>Aceptable</v>
      </c>
      <c r="N1832" s="133">
        <f t="shared" si="142"/>
        <v>31</v>
      </c>
      <c r="O1832" s="80">
        <f t="shared" si="143"/>
        <v>43.498667226345937</v>
      </c>
      <c r="P1832" s="81" t="str">
        <f t="shared" si="144"/>
        <v>Moderado</v>
      </c>
      <c r="Q1832" s="11">
        <v>8</v>
      </c>
      <c r="R1832" s="11" t="s">
        <v>5989</v>
      </c>
      <c r="S1832" s="11">
        <v>3</v>
      </c>
      <c r="T1832" s="11">
        <v>-74.143368659999993</v>
      </c>
      <c r="U1832" s="12">
        <v>4.6085408839999999</v>
      </c>
    </row>
    <row r="1833" spans="1:21" x14ac:dyDescent="0.25">
      <c r="A1833" s="10">
        <v>1109</v>
      </c>
      <c r="B1833" s="3" t="s">
        <v>2229</v>
      </c>
      <c r="C1833" s="3" t="s">
        <v>1986</v>
      </c>
      <c r="D1833" s="3" t="s">
        <v>1</v>
      </c>
      <c r="E1833" s="3" t="s">
        <v>2230</v>
      </c>
      <c r="F1833" s="24">
        <f>('ICT-BD'!I1110)</f>
        <v>12.879998687207939</v>
      </c>
      <c r="G1833" s="24" t="str">
        <f>('ICT-BD'!J1110)</f>
        <v>Algo Frío</v>
      </c>
      <c r="H1833" s="24">
        <f t="shared" si="140"/>
        <v>27.578964642000798</v>
      </c>
      <c r="I1833" s="72">
        <f>('ICA-BD'!L1110)</f>
        <v>63.648148148148152</v>
      </c>
      <c r="J1833" s="72" t="str">
        <f>('ICA-BD'!M1110)</f>
        <v>Aceptable</v>
      </c>
      <c r="K1833" s="72">
        <f t="shared" si="141"/>
        <v>71.917037037037034</v>
      </c>
      <c r="L1833" s="133">
        <f>('IRA-BD'!G1110)</f>
        <v>31</v>
      </c>
      <c r="M1833" s="36" t="str">
        <f>('IRA-BD'!H1110)</f>
        <v>Aceptable</v>
      </c>
      <c r="N1833" s="133">
        <f t="shared" si="142"/>
        <v>31</v>
      </c>
      <c r="O1833" s="80">
        <f t="shared" si="143"/>
        <v>43.498667226345937</v>
      </c>
      <c r="P1833" s="81" t="str">
        <f t="shared" si="144"/>
        <v>Moderado</v>
      </c>
      <c r="Q1833" s="11">
        <v>8</v>
      </c>
      <c r="R1833" s="11" t="s">
        <v>5989</v>
      </c>
      <c r="S1833" s="11">
        <v>3</v>
      </c>
      <c r="T1833" s="11">
        <v>-74.149653850000007</v>
      </c>
      <c r="U1833" s="12">
        <v>4.6133590010000001</v>
      </c>
    </row>
    <row r="1834" spans="1:21" x14ac:dyDescent="0.25">
      <c r="A1834" s="10">
        <v>1110</v>
      </c>
      <c r="B1834" s="3" t="s">
        <v>2231</v>
      </c>
      <c r="C1834" s="3" t="s">
        <v>1986</v>
      </c>
      <c r="D1834" s="3" t="s">
        <v>1</v>
      </c>
      <c r="E1834" s="3" t="s">
        <v>2232</v>
      </c>
      <c r="F1834" s="24">
        <f>('ICT-BD'!I1111)</f>
        <v>12.879998687207939</v>
      </c>
      <c r="G1834" s="24" t="str">
        <f>('ICT-BD'!J1111)</f>
        <v>Algo Frío</v>
      </c>
      <c r="H1834" s="24">
        <f t="shared" si="140"/>
        <v>27.578964642000798</v>
      </c>
      <c r="I1834" s="72">
        <f>('ICA-BD'!L1111)</f>
        <v>63.648148148148152</v>
      </c>
      <c r="J1834" s="72" t="str">
        <f>('ICA-BD'!M1111)</f>
        <v>Aceptable</v>
      </c>
      <c r="K1834" s="72">
        <f t="shared" si="141"/>
        <v>71.917037037037034</v>
      </c>
      <c r="L1834" s="133">
        <f>('IRA-BD'!G1111)</f>
        <v>31</v>
      </c>
      <c r="M1834" s="36" t="str">
        <f>('IRA-BD'!H1111)</f>
        <v>Aceptable</v>
      </c>
      <c r="N1834" s="133">
        <f t="shared" si="142"/>
        <v>31</v>
      </c>
      <c r="O1834" s="80">
        <f t="shared" si="143"/>
        <v>43.498667226345937</v>
      </c>
      <c r="P1834" s="81" t="str">
        <f t="shared" si="144"/>
        <v>Moderado</v>
      </c>
      <c r="Q1834" s="11">
        <v>8</v>
      </c>
      <c r="R1834" s="11" t="s">
        <v>5989</v>
      </c>
      <c r="S1834" s="11">
        <v>3</v>
      </c>
      <c r="T1834" s="11">
        <v>-74.146919729999993</v>
      </c>
      <c r="U1834" s="12">
        <v>4.6128372850000003</v>
      </c>
    </row>
    <row r="1835" spans="1:21" x14ac:dyDescent="0.25">
      <c r="A1835" s="10">
        <v>1111</v>
      </c>
      <c r="B1835" s="3" t="s">
        <v>2233</v>
      </c>
      <c r="C1835" s="3" t="s">
        <v>1986</v>
      </c>
      <c r="D1835" s="3" t="s">
        <v>1</v>
      </c>
      <c r="E1835" s="3" t="s">
        <v>2234</v>
      </c>
      <c r="F1835" s="24">
        <f>('ICT-BD'!I1112)</f>
        <v>12.879998687207939</v>
      </c>
      <c r="G1835" s="24" t="str">
        <f>('ICT-BD'!J1112)</f>
        <v>Algo Frío</v>
      </c>
      <c r="H1835" s="24">
        <f t="shared" si="140"/>
        <v>27.578964642000798</v>
      </c>
      <c r="I1835" s="72">
        <f>('ICA-BD'!L1112)</f>
        <v>63.648148148148152</v>
      </c>
      <c r="J1835" s="72" t="str">
        <f>('ICA-BD'!M1112)</f>
        <v>Aceptable</v>
      </c>
      <c r="K1835" s="72">
        <f t="shared" si="141"/>
        <v>71.917037037037034</v>
      </c>
      <c r="L1835" s="133">
        <f>('IRA-BD'!G1112)</f>
        <v>31</v>
      </c>
      <c r="M1835" s="36" t="str">
        <f>('IRA-BD'!H1112)</f>
        <v>Aceptable</v>
      </c>
      <c r="N1835" s="133">
        <f t="shared" si="142"/>
        <v>31</v>
      </c>
      <c r="O1835" s="80">
        <f t="shared" si="143"/>
        <v>43.498667226345937</v>
      </c>
      <c r="P1835" s="81" t="str">
        <f t="shared" si="144"/>
        <v>Moderado</v>
      </c>
      <c r="Q1835" s="11">
        <v>8</v>
      </c>
      <c r="R1835" s="11" t="s">
        <v>5989</v>
      </c>
      <c r="S1835" s="11">
        <v>3</v>
      </c>
      <c r="T1835" s="11">
        <v>-74.149358699999993</v>
      </c>
      <c r="U1835" s="12">
        <v>4.6173169510000003</v>
      </c>
    </row>
    <row r="1836" spans="1:21" x14ac:dyDescent="0.25">
      <c r="A1836" s="10">
        <v>1114</v>
      </c>
      <c r="B1836" s="3" t="s">
        <v>2238</v>
      </c>
      <c r="C1836" s="3" t="s">
        <v>1986</v>
      </c>
      <c r="D1836" s="3" t="s">
        <v>1</v>
      </c>
      <c r="E1836" s="3" t="s">
        <v>2230</v>
      </c>
      <c r="F1836" s="24">
        <f>('ICT-BD'!I1115)</f>
        <v>12.879998687207939</v>
      </c>
      <c r="G1836" s="24" t="str">
        <f>('ICT-BD'!J1115)</f>
        <v>Algo Frío</v>
      </c>
      <c r="H1836" s="24">
        <f t="shared" si="140"/>
        <v>27.578964642000798</v>
      </c>
      <c r="I1836" s="72">
        <f>('ICA-BD'!L1115)</f>
        <v>63.648148148148152</v>
      </c>
      <c r="J1836" s="72" t="str">
        <f>('ICA-BD'!M1115)</f>
        <v>Aceptable</v>
      </c>
      <c r="K1836" s="72">
        <f t="shared" si="141"/>
        <v>71.917037037037034</v>
      </c>
      <c r="L1836" s="133">
        <f>('IRA-BD'!G1115)</f>
        <v>31</v>
      </c>
      <c r="M1836" s="36" t="str">
        <f>('IRA-BD'!H1115)</f>
        <v>Aceptable</v>
      </c>
      <c r="N1836" s="133">
        <f t="shared" si="142"/>
        <v>31</v>
      </c>
      <c r="O1836" s="80">
        <f t="shared" si="143"/>
        <v>43.498667226345937</v>
      </c>
      <c r="P1836" s="81" t="str">
        <f t="shared" si="144"/>
        <v>Moderado</v>
      </c>
      <c r="Q1836" s="11">
        <v>8</v>
      </c>
      <c r="R1836" s="11" t="s">
        <v>5989</v>
      </c>
      <c r="S1836" s="11">
        <v>3</v>
      </c>
      <c r="T1836" s="11">
        <v>-74.148331319999997</v>
      </c>
      <c r="U1836" s="12">
        <v>4.6137454580000004</v>
      </c>
    </row>
    <row r="1837" spans="1:21" x14ac:dyDescent="0.25">
      <c r="A1837" s="10">
        <v>1118</v>
      </c>
      <c r="B1837" s="3" t="s">
        <v>2243</v>
      </c>
      <c r="C1837" s="3" t="s">
        <v>1986</v>
      </c>
      <c r="D1837" s="3" t="s">
        <v>1</v>
      </c>
      <c r="E1837" s="3" t="s">
        <v>2244</v>
      </c>
      <c r="F1837" s="24">
        <f>('ICT-BD'!I1119)</f>
        <v>12.879998687207939</v>
      </c>
      <c r="G1837" s="24" t="str">
        <f>('ICT-BD'!J1119)</f>
        <v>Algo Frío</v>
      </c>
      <c r="H1837" s="24">
        <f t="shared" si="140"/>
        <v>27.578964642000798</v>
      </c>
      <c r="I1837" s="72">
        <f>('ICA-BD'!L1119)</f>
        <v>63.648148148148152</v>
      </c>
      <c r="J1837" s="72" t="str">
        <f>('ICA-BD'!M1119)</f>
        <v>Aceptable</v>
      </c>
      <c r="K1837" s="72">
        <f t="shared" si="141"/>
        <v>71.917037037037034</v>
      </c>
      <c r="L1837" s="133">
        <f>('IRA-BD'!G1119)</f>
        <v>31</v>
      </c>
      <c r="M1837" s="36" t="str">
        <f>('IRA-BD'!H1119)</f>
        <v>Aceptable</v>
      </c>
      <c r="N1837" s="133">
        <f t="shared" si="142"/>
        <v>31</v>
      </c>
      <c r="O1837" s="80">
        <f t="shared" si="143"/>
        <v>43.498667226345937</v>
      </c>
      <c r="P1837" s="81" t="str">
        <f t="shared" si="144"/>
        <v>Moderado</v>
      </c>
      <c r="Q1837" s="11">
        <v>8</v>
      </c>
      <c r="R1837" s="11" t="s">
        <v>5989</v>
      </c>
      <c r="S1837" s="11">
        <v>3</v>
      </c>
      <c r="T1837" s="11">
        <v>-74.145810639999993</v>
      </c>
      <c r="U1837" s="12">
        <v>4.6118804569999998</v>
      </c>
    </row>
    <row r="1838" spans="1:21" x14ac:dyDescent="0.25">
      <c r="A1838" s="10">
        <v>3255</v>
      </c>
      <c r="B1838" s="3" t="s">
        <v>5648</v>
      </c>
      <c r="C1838" s="3" t="s">
        <v>5614</v>
      </c>
      <c r="D1838" s="3" t="s">
        <v>1</v>
      </c>
      <c r="E1838" s="3" t="s">
        <v>5649</v>
      </c>
      <c r="F1838" s="24">
        <f>('ICT-BD'!I3256)</f>
        <v>12.879998687207939</v>
      </c>
      <c r="G1838" s="24" t="str">
        <f>('ICT-BD'!J3256)</f>
        <v>Algo Frío</v>
      </c>
      <c r="H1838" s="24">
        <f t="shared" si="140"/>
        <v>27.578964642000798</v>
      </c>
      <c r="I1838" s="72">
        <f>('ICA-BD'!L3256)</f>
        <v>63.648148148148152</v>
      </c>
      <c r="J1838" s="72" t="str">
        <f>('ICA-BD'!M3256)</f>
        <v>Aceptable</v>
      </c>
      <c r="K1838" s="72">
        <f t="shared" si="141"/>
        <v>71.917037037037034</v>
      </c>
      <c r="L1838" s="133">
        <f>('IRA-BD'!G3256)</f>
        <v>31</v>
      </c>
      <c r="M1838" s="36" t="str">
        <f>('IRA-BD'!H3256)</f>
        <v>Aceptable</v>
      </c>
      <c r="N1838" s="133">
        <f t="shared" si="142"/>
        <v>31</v>
      </c>
      <c r="O1838" s="80">
        <f t="shared" si="143"/>
        <v>43.498667226345937</v>
      </c>
      <c r="P1838" s="81" t="str">
        <f t="shared" si="144"/>
        <v>Moderado</v>
      </c>
      <c r="Q1838" s="11">
        <v>19</v>
      </c>
      <c r="R1838" s="11" t="s">
        <v>2</v>
      </c>
      <c r="S1838" s="11">
        <v>2</v>
      </c>
      <c r="T1838" s="11">
        <v>-74.150706159999999</v>
      </c>
      <c r="U1838" s="12">
        <v>4.5776329120000003</v>
      </c>
    </row>
    <row r="1839" spans="1:21" x14ac:dyDescent="0.25">
      <c r="A1839" s="10">
        <v>3256</v>
      </c>
      <c r="B1839" s="3" t="s">
        <v>5650</v>
      </c>
      <c r="C1839" s="3" t="s">
        <v>5614</v>
      </c>
      <c r="D1839" s="3" t="s">
        <v>1</v>
      </c>
      <c r="E1839" s="3" t="s">
        <v>5649</v>
      </c>
      <c r="F1839" s="24">
        <f>('ICT-BD'!I3257)</f>
        <v>12.879998687207939</v>
      </c>
      <c r="G1839" s="24" t="str">
        <f>('ICT-BD'!J3257)</f>
        <v>Algo Frío</v>
      </c>
      <c r="H1839" s="24">
        <f t="shared" si="140"/>
        <v>27.578964642000798</v>
      </c>
      <c r="I1839" s="72">
        <f>('ICA-BD'!L3257)</f>
        <v>63.648148148148152</v>
      </c>
      <c r="J1839" s="72" t="str">
        <f>('ICA-BD'!M3257)</f>
        <v>Aceptable</v>
      </c>
      <c r="K1839" s="72">
        <f t="shared" si="141"/>
        <v>71.917037037037034</v>
      </c>
      <c r="L1839" s="133">
        <f>('IRA-BD'!G3257)</f>
        <v>31</v>
      </c>
      <c r="M1839" s="36" t="str">
        <f>('IRA-BD'!H3257)</f>
        <v>Aceptable</v>
      </c>
      <c r="N1839" s="133">
        <f t="shared" si="142"/>
        <v>31</v>
      </c>
      <c r="O1839" s="80">
        <f t="shared" si="143"/>
        <v>43.498667226345937</v>
      </c>
      <c r="P1839" s="81" t="str">
        <f t="shared" si="144"/>
        <v>Moderado</v>
      </c>
      <c r="Q1839" s="11">
        <v>19</v>
      </c>
      <c r="R1839" s="11" t="s">
        <v>2</v>
      </c>
      <c r="S1839" s="11">
        <v>2</v>
      </c>
      <c r="T1839" s="11">
        <v>-74.152739969999999</v>
      </c>
      <c r="U1839" s="12">
        <v>4.577874381</v>
      </c>
    </row>
    <row r="1840" spans="1:21" x14ac:dyDescent="0.25">
      <c r="A1840" s="10">
        <v>1471</v>
      </c>
      <c r="B1840" s="3" t="s">
        <v>2848</v>
      </c>
      <c r="C1840" s="3" t="s">
        <v>2659</v>
      </c>
      <c r="D1840" s="3" t="s">
        <v>1</v>
      </c>
      <c r="E1840" s="3" t="s">
        <v>1852</v>
      </c>
      <c r="F1840" s="24">
        <f>('ICT-BD'!I1472)</f>
        <v>13.275961523879646</v>
      </c>
      <c r="G1840" s="24" t="str">
        <f>('ICT-BD'!J1472)</f>
        <v xml:space="preserve">Frío </v>
      </c>
      <c r="H1840" s="24">
        <f t="shared" si="140"/>
        <v>23.684716791057284</v>
      </c>
      <c r="I1840" s="72">
        <f>('ICA-BD'!L1472)</f>
        <v>56.870370370370367</v>
      </c>
      <c r="J1840" s="72" t="str">
        <f>('ICA-BD'!M1472)</f>
        <v>Aceptable</v>
      </c>
      <c r="K1840" s="72">
        <f t="shared" si="141"/>
        <v>75.7125925925926</v>
      </c>
      <c r="L1840" s="133">
        <f>('IRA-BD'!G1472)</f>
        <v>31</v>
      </c>
      <c r="M1840" s="36" t="str">
        <f>('IRA-BD'!H1472)</f>
        <v>Aceptable</v>
      </c>
      <c r="N1840" s="133">
        <f t="shared" si="142"/>
        <v>31</v>
      </c>
      <c r="O1840" s="80">
        <f t="shared" si="143"/>
        <v>43.465769794549963</v>
      </c>
      <c r="P1840" s="81" t="str">
        <f t="shared" si="144"/>
        <v>Moderado</v>
      </c>
      <c r="Q1840" s="11">
        <v>9</v>
      </c>
      <c r="R1840" s="11" t="s">
        <v>169</v>
      </c>
      <c r="S1840" s="11">
        <v>4</v>
      </c>
      <c r="T1840" s="11">
        <v>-74.11670393</v>
      </c>
      <c r="U1840" s="12">
        <v>4.6632049560000004</v>
      </c>
    </row>
    <row r="1841" spans="1:21" x14ac:dyDescent="0.25">
      <c r="A1841" s="10">
        <v>1475</v>
      </c>
      <c r="B1841" s="3" t="s">
        <v>2854</v>
      </c>
      <c r="C1841" s="3" t="s">
        <v>2659</v>
      </c>
      <c r="D1841" s="3" t="s">
        <v>1</v>
      </c>
      <c r="E1841" s="3" t="s">
        <v>2855</v>
      </c>
      <c r="F1841" s="24">
        <f>('ICT-BD'!I1476)</f>
        <v>13.275961523879646</v>
      </c>
      <c r="G1841" s="24" t="str">
        <f>('ICT-BD'!J1476)</f>
        <v xml:space="preserve">Frío </v>
      </c>
      <c r="H1841" s="24">
        <f t="shared" si="140"/>
        <v>23.684716791057284</v>
      </c>
      <c r="I1841" s="72">
        <f>('ICA-BD'!L1476)</f>
        <v>56.870370370370367</v>
      </c>
      <c r="J1841" s="72" t="str">
        <f>('ICA-BD'!M1476)</f>
        <v>Aceptable</v>
      </c>
      <c r="K1841" s="72">
        <f t="shared" si="141"/>
        <v>75.7125925925926</v>
      </c>
      <c r="L1841" s="133">
        <f>('IRA-BD'!G1476)</f>
        <v>31</v>
      </c>
      <c r="M1841" s="36" t="str">
        <f>('IRA-BD'!H1476)</f>
        <v>Aceptable</v>
      </c>
      <c r="N1841" s="133">
        <f t="shared" si="142"/>
        <v>31</v>
      </c>
      <c r="O1841" s="80">
        <f t="shared" si="143"/>
        <v>43.465769794549963</v>
      </c>
      <c r="P1841" s="81" t="str">
        <f t="shared" si="144"/>
        <v>Moderado</v>
      </c>
      <c r="Q1841" s="11">
        <v>9</v>
      </c>
      <c r="R1841" s="11" t="s">
        <v>169</v>
      </c>
      <c r="S1841" s="11">
        <v>4</v>
      </c>
      <c r="T1841" s="11">
        <v>-74.115657810000002</v>
      </c>
      <c r="U1841" s="12">
        <v>4.6643592690000002</v>
      </c>
    </row>
    <row r="1842" spans="1:21" x14ac:dyDescent="0.25">
      <c r="A1842" s="10">
        <v>3360</v>
      </c>
      <c r="B1842" s="3" t="s">
        <v>5811</v>
      </c>
      <c r="C1842" s="3" t="s">
        <v>5614</v>
      </c>
      <c r="D1842" s="3" t="s">
        <v>1</v>
      </c>
      <c r="E1842" s="3" t="s">
        <v>5812</v>
      </c>
      <c r="F1842" s="24">
        <f>('ICT-BD'!I3361)</f>
        <v>13.275961523879646</v>
      </c>
      <c r="G1842" s="24" t="str">
        <f>('ICT-BD'!J3361)</f>
        <v xml:space="preserve">Frío </v>
      </c>
      <c r="H1842" s="24">
        <f t="shared" si="140"/>
        <v>23.684716791057284</v>
      </c>
      <c r="I1842" s="72">
        <f>('ICA-BD'!L3361)</f>
        <v>56.870370370370367</v>
      </c>
      <c r="J1842" s="72" t="str">
        <f>('ICA-BD'!M3361)</f>
        <v>Aceptable</v>
      </c>
      <c r="K1842" s="72">
        <f t="shared" si="141"/>
        <v>75.7125925925926</v>
      </c>
      <c r="L1842" s="133">
        <f>('IRA-BD'!G3361)</f>
        <v>31</v>
      </c>
      <c r="M1842" s="36" t="str">
        <f>('IRA-BD'!H3361)</f>
        <v>Aceptable</v>
      </c>
      <c r="N1842" s="133">
        <f t="shared" si="142"/>
        <v>31</v>
      </c>
      <c r="O1842" s="80">
        <f t="shared" si="143"/>
        <v>43.465769794549963</v>
      </c>
      <c r="P1842" s="81" t="str">
        <f t="shared" si="144"/>
        <v>Moderado</v>
      </c>
      <c r="Q1842" s="11">
        <v>19</v>
      </c>
      <c r="R1842" s="11" t="s">
        <v>2</v>
      </c>
      <c r="S1842" s="11">
        <v>2</v>
      </c>
      <c r="T1842" s="11">
        <v>-74.151964390000003</v>
      </c>
      <c r="U1842" s="12">
        <v>4.5671442969999996</v>
      </c>
    </row>
    <row r="1843" spans="1:21" x14ac:dyDescent="0.25">
      <c r="A1843" s="10">
        <v>1414</v>
      </c>
      <c r="B1843" s="3" t="s">
        <v>2747</v>
      </c>
      <c r="C1843" s="3" t="s">
        <v>2659</v>
      </c>
      <c r="D1843" s="3" t="s">
        <v>1</v>
      </c>
      <c r="E1843" s="3" t="s">
        <v>2748</v>
      </c>
      <c r="F1843" s="24">
        <f>('ICT-BD'!I1415)</f>
        <v>13.110735815596154</v>
      </c>
      <c r="G1843" s="24" t="str">
        <f>('ICT-BD'!J1415)</f>
        <v xml:space="preserve">Frío </v>
      </c>
      <c r="H1843" s="24">
        <f t="shared" si="140"/>
        <v>25.858739268471652</v>
      </c>
      <c r="I1843" s="72">
        <f>('ICA-BD'!L1415)</f>
        <v>60.870370370370367</v>
      </c>
      <c r="J1843" s="72" t="str">
        <f>('ICA-BD'!M1415)</f>
        <v>Aceptable</v>
      </c>
      <c r="K1843" s="72">
        <f t="shared" si="141"/>
        <v>73.472592592592591</v>
      </c>
      <c r="L1843" s="133">
        <f>('IRA-BD'!G1415)</f>
        <v>31</v>
      </c>
      <c r="M1843" s="36" t="str">
        <f>('IRA-BD'!H1415)</f>
        <v>Aceptable</v>
      </c>
      <c r="N1843" s="133">
        <f t="shared" si="142"/>
        <v>31</v>
      </c>
      <c r="O1843" s="80">
        <f t="shared" si="143"/>
        <v>43.443777287021419</v>
      </c>
      <c r="P1843" s="81" t="str">
        <f t="shared" si="144"/>
        <v>Moderado</v>
      </c>
      <c r="Q1843" s="11">
        <v>9</v>
      </c>
      <c r="R1843" s="11" t="s">
        <v>5994</v>
      </c>
      <c r="S1843" s="11">
        <v>3</v>
      </c>
      <c r="T1843" s="11">
        <v>-74.140132010000002</v>
      </c>
      <c r="U1843" s="12">
        <v>4.666642907</v>
      </c>
    </row>
    <row r="1844" spans="1:21" x14ac:dyDescent="0.25">
      <c r="A1844" s="10">
        <v>1511</v>
      </c>
      <c r="B1844" s="3" t="s">
        <v>2911</v>
      </c>
      <c r="C1844" s="3" t="s">
        <v>2659</v>
      </c>
      <c r="D1844" s="3" t="s">
        <v>1</v>
      </c>
      <c r="E1844" s="3" t="s">
        <v>2912</v>
      </c>
      <c r="F1844" s="24">
        <f>('ICT-BD'!I1512)</f>
        <v>13.110735815596154</v>
      </c>
      <c r="G1844" s="24" t="str">
        <f>('ICT-BD'!J1512)</f>
        <v xml:space="preserve">Frío </v>
      </c>
      <c r="H1844" s="24">
        <f t="shared" si="140"/>
        <v>25.858739268471652</v>
      </c>
      <c r="I1844" s="72">
        <f>('ICA-BD'!L1512)</f>
        <v>60.870370370370367</v>
      </c>
      <c r="J1844" s="72" t="str">
        <f>('ICA-BD'!M1512)</f>
        <v>Aceptable</v>
      </c>
      <c r="K1844" s="72">
        <f t="shared" si="141"/>
        <v>73.472592592592591</v>
      </c>
      <c r="L1844" s="133">
        <f>('IRA-BD'!G1512)</f>
        <v>31</v>
      </c>
      <c r="M1844" s="36" t="str">
        <f>('IRA-BD'!H1512)</f>
        <v>Aceptable</v>
      </c>
      <c r="N1844" s="133">
        <f t="shared" si="142"/>
        <v>31</v>
      </c>
      <c r="O1844" s="80">
        <f t="shared" si="143"/>
        <v>43.443777287021419</v>
      </c>
      <c r="P1844" s="81" t="str">
        <f t="shared" si="144"/>
        <v>Moderado</v>
      </c>
      <c r="Q1844" s="11">
        <v>9</v>
      </c>
      <c r="R1844" s="11" t="s">
        <v>5994</v>
      </c>
      <c r="S1844" s="11">
        <v>3</v>
      </c>
      <c r="T1844" s="11">
        <v>-74.135002940000007</v>
      </c>
      <c r="U1844" s="12">
        <v>4.6828086960000004</v>
      </c>
    </row>
    <row r="1845" spans="1:21" x14ac:dyDescent="0.25">
      <c r="A1845" s="10">
        <v>1524</v>
      </c>
      <c r="B1845" s="3" t="s">
        <v>2936</v>
      </c>
      <c r="C1845" s="3" t="s">
        <v>2659</v>
      </c>
      <c r="D1845" s="3" t="s">
        <v>1</v>
      </c>
      <c r="E1845" s="3" t="s">
        <v>2742</v>
      </c>
      <c r="F1845" s="24">
        <f>('ICT-BD'!I1525)</f>
        <v>13.110735815596154</v>
      </c>
      <c r="G1845" s="24" t="str">
        <f>('ICT-BD'!J1525)</f>
        <v xml:space="preserve">Frío </v>
      </c>
      <c r="H1845" s="24">
        <f t="shared" si="140"/>
        <v>25.858739268471652</v>
      </c>
      <c r="I1845" s="72">
        <f>('ICA-BD'!L1525)</f>
        <v>60.870370370370367</v>
      </c>
      <c r="J1845" s="72" t="str">
        <f>('ICA-BD'!M1525)</f>
        <v>Aceptable</v>
      </c>
      <c r="K1845" s="72">
        <f t="shared" si="141"/>
        <v>73.472592592592591</v>
      </c>
      <c r="L1845" s="133">
        <f>('IRA-BD'!G1525)</f>
        <v>31</v>
      </c>
      <c r="M1845" s="36" t="str">
        <f>('IRA-BD'!H1525)</f>
        <v>Aceptable</v>
      </c>
      <c r="N1845" s="133">
        <f t="shared" si="142"/>
        <v>31</v>
      </c>
      <c r="O1845" s="80">
        <f t="shared" si="143"/>
        <v>43.443777287021419</v>
      </c>
      <c r="P1845" s="81" t="str">
        <f t="shared" si="144"/>
        <v>Moderado</v>
      </c>
      <c r="Q1845" s="11">
        <v>9</v>
      </c>
      <c r="R1845" s="11" t="s">
        <v>5994</v>
      </c>
      <c r="S1845" s="11">
        <v>3</v>
      </c>
      <c r="T1845" s="11">
        <v>-74.131745129999999</v>
      </c>
      <c r="U1845" s="12">
        <v>4.6816483370000004</v>
      </c>
    </row>
    <row r="1846" spans="1:21" x14ac:dyDescent="0.25">
      <c r="A1846" s="10">
        <v>796</v>
      </c>
      <c r="B1846" s="3" t="s">
        <v>47</v>
      </c>
      <c r="C1846" s="3" t="s">
        <v>4</v>
      </c>
      <c r="D1846" s="3" t="s">
        <v>1</v>
      </c>
      <c r="E1846" s="3" t="s">
        <v>14</v>
      </c>
      <c r="F1846" s="24">
        <f>('ICT-BD'!I797)</f>
        <v>12.217776001340578</v>
      </c>
      <c r="G1846" s="24" t="str">
        <f>('ICT-BD'!J797)</f>
        <v>Algo Frío</v>
      </c>
      <c r="H1846" s="24">
        <f t="shared" si="140"/>
        <v>36.292421034992387</v>
      </c>
      <c r="I1846" s="72">
        <f>('ICA-BD'!L797)</f>
        <v>56.870370370370367</v>
      </c>
      <c r="J1846" s="72" t="str">
        <f>('ICA-BD'!M797)</f>
        <v>Aceptable</v>
      </c>
      <c r="K1846" s="72">
        <f t="shared" si="141"/>
        <v>75.7125925925926</v>
      </c>
      <c r="L1846" s="133">
        <f>('IRA-BD'!G797)</f>
        <v>18</v>
      </c>
      <c r="M1846" s="36" t="str">
        <f>('IRA-BD'!H797)</f>
        <v>Regular</v>
      </c>
      <c r="N1846" s="133">
        <f t="shared" si="142"/>
        <v>18</v>
      </c>
      <c r="O1846" s="80">
        <f t="shared" si="143"/>
        <v>43.335004542528331</v>
      </c>
      <c r="P1846" s="81" t="str">
        <f t="shared" si="144"/>
        <v>Moderado</v>
      </c>
      <c r="Q1846" s="11">
        <v>6</v>
      </c>
      <c r="R1846" s="11" t="s">
        <v>6</v>
      </c>
      <c r="S1846" s="11">
        <v>3</v>
      </c>
      <c r="T1846" s="11">
        <v>-74.134854840000003</v>
      </c>
      <c r="U1846" s="12">
        <v>4.576698586</v>
      </c>
    </row>
    <row r="1847" spans="1:21" x14ac:dyDescent="0.25">
      <c r="A1847" s="10">
        <v>802</v>
      </c>
      <c r="B1847" s="3" t="s">
        <v>57</v>
      </c>
      <c r="C1847" s="3" t="s">
        <v>4</v>
      </c>
      <c r="D1847" s="3" t="s">
        <v>1</v>
      </c>
      <c r="E1847" s="3" t="s">
        <v>51</v>
      </c>
      <c r="F1847" s="24">
        <f>('ICT-BD'!I803)</f>
        <v>12.217776001340578</v>
      </c>
      <c r="G1847" s="24" t="str">
        <f>('ICT-BD'!J803)</f>
        <v>Algo Frío</v>
      </c>
      <c r="H1847" s="24">
        <f t="shared" si="140"/>
        <v>36.292421034992387</v>
      </c>
      <c r="I1847" s="72">
        <f>('ICA-BD'!L803)</f>
        <v>56.870370370370367</v>
      </c>
      <c r="J1847" s="72" t="str">
        <f>('ICA-BD'!M803)</f>
        <v>Aceptable</v>
      </c>
      <c r="K1847" s="72">
        <f t="shared" si="141"/>
        <v>75.7125925925926</v>
      </c>
      <c r="L1847" s="133">
        <f>('IRA-BD'!G803)</f>
        <v>18</v>
      </c>
      <c r="M1847" s="36" t="str">
        <f>('IRA-BD'!H803)</f>
        <v>Regular</v>
      </c>
      <c r="N1847" s="133">
        <f t="shared" si="142"/>
        <v>18</v>
      </c>
      <c r="O1847" s="80">
        <f t="shared" si="143"/>
        <v>43.335004542528331</v>
      </c>
      <c r="P1847" s="81" t="str">
        <f t="shared" si="144"/>
        <v>Moderado</v>
      </c>
      <c r="Q1847" s="11">
        <v>6</v>
      </c>
      <c r="R1847" s="11" t="s">
        <v>6</v>
      </c>
      <c r="S1847" s="11">
        <v>3</v>
      </c>
      <c r="T1847" s="11">
        <v>-74.131525310000001</v>
      </c>
      <c r="U1847" s="12">
        <v>4.5795126809999998</v>
      </c>
    </row>
    <row r="1848" spans="1:21" x14ac:dyDescent="0.25">
      <c r="A1848" s="10">
        <v>3202</v>
      </c>
      <c r="B1848" s="3" t="s">
        <v>302</v>
      </c>
      <c r="C1848" s="3" t="s">
        <v>6255</v>
      </c>
      <c r="D1848" s="3" t="s">
        <v>1</v>
      </c>
      <c r="E1848" s="3" t="s">
        <v>107</v>
      </c>
      <c r="F1848" s="24">
        <f>('ICT-BD'!I3203)</f>
        <v>12.217776001340578</v>
      </c>
      <c r="G1848" s="24" t="str">
        <f>('ICT-BD'!J3203)</f>
        <v>Algo Frío</v>
      </c>
      <c r="H1848" s="24">
        <f t="shared" si="140"/>
        <v>36.292421034992387</v>
      </c>
      <c r="I1848" s="72">
        <f>('ICA-BD'!L3203)</f>
        <v>56.870370370370367</v>
      </c>
      <c r="J1848" s="72" t="str">
        <f>('ICA-BD'!M3203)</f>
        <v>Aceptable</v>
      </c>
      <c r="K1848" s="72">
        <f t="shared" si="141"/>
        <v>75.7125925925926</v>
      </c>
      <c r="L1848" s="133">
        <f>('IRA-BD'!G3203)</f>
        <v>18</v>
      </c>
      <c r="M1848" s="36" t="str">
        <f>('IRA-BD'!H3203)</f>
        <v>Regular</v>
      </c>
      <c r="N1848" s="133">
        <f t="shared" si="142"/>
        <v>18</v>
      </c>
      <c r="O1848" s="80">
        <f t="shared" si="143"/>
        <v>43.335004542528331</v>
      </c>
      <c r="P1848" s="81" t="str">
        <f t="shared" si="144"/>
        <v>Moderado</v>
      </c>
      <c r="Q1848" s="11">
        <v>18</v>
      </c>
      <c r="R1848" s="11" t="s">
        <v>161</v>
      </c>
      <c r="S1848" s="11">
        <v>3</v>
      </c>
      <c r="T1848" s="11">
        <v>-74.12084179</v>
      </c>
      <c r="U1848" s="12">
        <v>4.577142512</v>
      </c>
    </row>
    <row r="1849" spans="1:21" x14ac:dyDescent="0.25">
      <c r="A1849" s="10">
        <v>3203</v>
      </c>
      <c r="B1849" s="3" t="s">
        <v>303</v>
      </c>
      <c r="C1849" s="3" t="s">
        <v>6255</v>
      </c>
      <c r="D1849" s="3" t="s">
        <v>1</v>
      </c>
      <c r="E1849" s="3" t="s">
        <v>107</v>
      </c>
      <c r="F1849" s="24">
        <f>('ICT-BD'!I3204)</f>
        <v>12.217776001340578</v>
      </c>
      <c r="G1849" s="24" t="str">
        <f>('ICT-BD'!J3204)</f>
        <v>Algo Frío</v>
      </c>
      <c r="H1849" s="24">
        <f t="shared" si="140"/>
        <v>36.292421034992387</v>
      </c>
      <c r="I1849" s="72">
        <f>('ICA-BD'!L3204)</f>
        <v>56.870370370370367</v>
      </c>
      <c r="J1849" s="72" t="str">
        <f>('ICA-BD'!M3204)</f>
        <v>Aceptable</v>
      </c>
      <c r="K1849" s="72">
        <f t="shared" si="141"/>
        <v>75.7125925925926</v>
      </c>
      <c r="L1849" s="133">
        <f>('IRA-BD'!G3204)</f>
        <v>18</v>
      </c>
      <c r="M1849" s="36" t="str">
        <f>('IRA-BD'!H3204)</f>
        <v>Regular</v>
      </c>
      <c r="N1849" s="133">
        <f t="shared" si="142"/>
        <v>18</v>
      </c>
      <c r="O1849" s="80">
        <f t="shared" si="143"/>
        <v>43.335004542528331</v>
      </c>
      <c r="P1849" s="81" t="str">
        <f t="shared" si="144"/>
        <v>Moderado</v>
      </c>
      <c r="Q1849" s="11">
        <v>18</v>
      </c>
      <c r="R1849" s="11" t="s">
        <v>161</v>
      </c>
      <c r="S1849" s="11">
        <v>3</v>
      </c>
      <c r="T1849" s="11">
        <v>-74.119224990000006</v>
      </c>
      <c r="U1849" s="12">
        <v>4.5776824339999997</v>
      </c>
    </row>
    <row r="1850" spans="1:21" x14ac:dyDescent="0.25">
      <c r="A1850" s="10">
        <v>3204</v>
      </c>
      <c r="B1850" s="3" t="s">
        <v>304</v>
      </c>
      <c r="C1850" s="3" t="s">
        <v>6255</v>
      </c>
      <c r="D1850" s="3" t="s">
        <v>1</v>
      </c>
      <c r="E1850" s="3" t="s">
        <v>107</v>
      </c>
      <c r="F1850" s="24">
        <f>('ICT-BD'!I3205)</f>
        <v>12.217776001340578</v>
      </c>
      <c r="G1850" s="24" t="str">
        <f>('ICT-BD'!J3205)</f>
        <v>Algo Frío</v>
      </c>
      <c r="H1850" s="24">
        <f t="shared" si="140"/>
        <v>36.292421034992387</v>
      </c>
      <c r="I1850" s="72">
        <f>('ICA-BD'!L3205)</f>
        <v>56.870370370370367</v>
      </c>
      <c r="J1850" s="72" t="str">
        <f>('ICA-BD'!M3205)</f>
        <v>Aceptable</v>
      </c>
      <c r="K1850" s="72">
        <f t="shared" si="141"/>
        <v>75.7125925925926</v>
      </c>
      <c r="L1850" s="133">
        <f>('IRA-BD'!G3205)</f>
        <v>18</v>
      </c>
      <c r="M1850" s="36" t="str">
        <f>('IRA-BD'!H3205)</f>
        <v>Regular</v>
      </c>
      <c r="N1850" s="133">
        <f t="shared" si="142"/>
        <v>18</v>
      </c>
      <c r="O1850" s="80">
        <f t="shared" si="143"/>
        <v>43.335004542528331</v>
      </c>
      <c r="P1850" s="81" t="str">
        <f t="shared" si="144"/>
        <v>Moderado</v>
      </c>
      <c r="Q1850" s="11">
        <v>18</v>
      </c>
      <c r="R1850" s="11" t="s">
        <v>161</v>
      </c>
      <c r="S1850" s="11">
        <v>3</v>
      </c>
      <c r="T1850" s="11">
        <v>-74.119427659999999</v>
      </c>
      <c r="U1850" s="12">
        <v>4.5786222700000003</v>
      </c>
    </row>
    <row r="1851" spans="1:21" x14ac:dyDescent="0.25">
      <c r="A1851" s="10">
        <v>3209</v>
      </c>
      <c r="B1851" s="3" t="s">
        <v>309</v>
      </c>
      <c r="C1851" s="3" t="s">
        <v>6255</v>
      </c>
      <c r="D1851" s="3" t="s">
        <v>1</v>
      </c>
      <c r="E1851" s="3" t="s">
        <v>109</v>
      </c>
      <c r="F1851" s="24">
        <f>('ICT-BD'!I3210)</f>
        <v>12.217776001340578</v>
      </c>
      <c r="G1851" s="24" t="str">
        <f>('ICT-BD'!J3210)</f>
        <v>Algo Frío</v>
      </c>
      <c r="H1851" s="24">
        <f t="shared" si="140"/>
        <v>36.292421034992387</v>
      </c>
      <c r="I1851" s="72">
        <f>('ICA-BD'!L3210)</f>
        <v>56.870370370370367</v>
      </c>
      <c r="J1851" s="72" t="str">
        <f>('ICA-BD'!M3210)</f>
        <v>Aceptable</v>
      </c>
      <c r="K1851" s="72">
        <f t="shared" si="141"/>
        <v>75.7125925925926</v>
      </c>
      <c r="L1851" s="133">
        <f>('IRA-BD'!G3210)</f>
        <v>18</v>
      </c>
      <c r="M1851" s="36" t="str">
        <f>('IRA-BD'!H3210)</f>
        <v>Regular</v>
      </c>
      <c r="N1851" s="133">
        <f t="shared" si="142"/>
        <v>18</v>
      </c>
      <c r="O1851" s="80">
        <f t="shared" si="143"/>
        <v>43.335004542528331</v>
      </c>
      <c r="P1851" s="81" t="str">
        <f t="shared" si="144"/>
        <v>Moderado</v>
      </c>
      <c r="Q1851" s="11">
        <v>18</v>
      </c>
      <c r="R1851" s="11" t="s">
        <v>161</v>
      </c>
      <c r="S1851" s="11">
        <v>3</v>
      </c>
      <c r="T1851" s="11">
        <v>-74.124593430000004</v>
      </c>
      <c r="U1851" s="12">
        <v>4.5887732359999998</v>
      </c>
    </row>
    <row r="1852" spans="1:21" x14ac:dyDescent="0.25">
      <c r="A1852" s="10">
        <v>3214</v>
      </c>
      <c r="B1852" s="3" t="s">
        <v>314</v>
      </c>
      <c r="C1852" s="3" t="s">
        <v>6255</v>
      </c>
      <c r="D1852" s="3" t="s">
        <v>1</v>
      </c>
      <c r="E1852" s="3" t="s">
        <v>107</v>
      </c>
      <c r="F1852" s="24">
        <f>('ICT-BD'!I3215)</f>
        <v>12.217776001340578</v>
      </c>
      <c r="G1852" s="24" t="str">
        <f>('ICT-BD'!J3215)</f>
        <v>Algo Frío</v>
      </c>
      <c r="H1852" s="24">
        <f t="shared" si="140"/>
        <v>36.292421034992387</v>
      </c>
      <c r="I1852" s="72">
        <f>('ICA-BD'!L3215)</f>
        <v>56.870370370370367</v>
      </c>
      <c r="J1852" s="72" t="str">
        <f>('ICA-BD'!M3215)</f>
        <v>Aceptable</v>
      </c>
      <c r="K1852" s="72">
        <f t="shared" si="141"/>
        <v>75.7125925925926</v>
      </c>
      <c r="L1852" s="133">
        <f>('IRA-BD'!G3215)</f>
        <v>18</v>
      </c>
      <c r="M1852" s="36" t="str">
        <f>('IRA-BD'!H3215)</f>
        <v>Regular</v>
      </c>
      <c r="N1852" s="133">
        <f t="shared" si="142"/>
        <v>18</v>
      </c>
      <c r="O1852" s="80">
        <f t="shared" si="143"/>
        <v>43.335004542528331</v>
      </c>
      <c r="P1852" s="81" t="str">
        <f t="shared" si="144"/>
        <v>Moderado</v>
      </c>
      <c r="Q1852" s="11">
        <v>18</v>
      </c>
      <c r="R1852" s="11" t="s">
        <v>161</v>
      </c>
      <c r="S1852" s="11">
        <v>3</v>
      </c>
      <c r="T1852" s="11">
        <v>-74.120876420000002</v>
      </c>
      <c r="U1852" s="12">
        <v>4.5761704529999996</v>
      </c>
    </row>
    <row r="1853" spans="1:21" x14ac:dyDescent="0.25">
      <c r="A1853" s="10">
        <v>3215</v>
      </c>
      <c r="B1853" s="3" t="s">
        <v>212</v>
      </c>
      <c r="C1853" s="3" t="s">
        <v>6255</v>
      </c>
      <c r="D1853" s="3" t="s">
        <v>1</v>
      </c>
      <c r="E1853" s="3" t="s">
        <v>107</v>
      </c>
      <c r="F1853" s="24">
        <f>('ICT-BD'!I3216)</f>
        <v>12.217776001340578</v>
      </c>
      <c r="G1853" s="24" t="str">
        <f>('ICT-BD'!J3216)</f>
        <v>Algo Frío</v>
      </c>
      <c r="H1853" s="24">
        <f t="shared" si="140"/>
        <v>36.292421034992387</v>
      </c>
      <c r="I1853" s="72">
        <f>('ICA-BD'!L3216)</f>
        <v>56.870370370370367</v>
      </c>
      <c r="J1853" s="72" t="str">
        <f>('ICA-BD'!M3216)</f>
        <v>Aceptable</v>
      </c>
      <c r="K1853" s="72">
        <f t="shared" si="141"/>
        <v>75.7125925925926</v>
      </c>
      <c r="L1853" s="133">
        <f>('IRA-BD'!G3216)</f>
        <v>18</v>
      </c>
      <c r="M1853" s="36" t="str">
        <f>('IRA-BD'!H3216)</f>
        <v>Regular</v>
      </c>
      <c r="N1853" s="133">
        <f t="shared" si="142"/>
        <v>18</v>
      </c>
      <c r="O1853" s="80">
        <f t="shared" si="143"/>
        <v>43.335004542528331</v>
      </c>
      <c r="P1853" s="81" t="str">
        <f t="shared" si="144"/>
        <v>Moderado</v>
      </c>
      <c r="Q1853" s="11">
        <v>18</v>
      </c>
      <c r="R1853" s="11" t="s">
        <v>161</v>
      </c>
      <c r="S1853" s="11">
        <v>3</v>
      </c>
      <c r="T1853" s="11">
        <v>-74.119849419999994</v>
      </c>
      <c r="U1853" s="12">
        <v>4.5804762889999999</v>
      </c>
    </row>
    <row r="1854" spans="1:21" x14ac:dyDescent="0.25">
      <c r="A1854" s="10">
        <v>3223</v>
      </c>
      <c r="B1854" s="3" t="s">
        <v>220</v>
      </c>
      <c r="C1854" s="3" t="s">
        <v>6255</v>
      </c>
      <c r="D1854" s="3" t="s">
        <v>1</v>
      </c>
      <c r="E1854" s="3" t="s">
        <v>107</v>
      </c>
      <c r="F1854" s="24">
        <f>('ICT-BD'!I3224)</f>
        <v>12.217776001340578</v>
      </c>
      <c r="G1854" s="24" t="str">
        <f>('ICT-BD'!J3224)</f>
        <v>Algo Frío</v>
      </c>
      <c r="H1854" s="24">
        <f t="shared" si="140"/>
        <v>36.292421034992387</v>
      </c>
      <c r="I1854" s="72">
        <f>('ICA-BD'!L3224)</f>
        <v>56.870370370370367</v>
      </c>
      <c r="J1854" s="72" t="str">
        <f>('ICA-BD'!M3224)</f>
        <v>Aceptable</v>
      </c>
      <c r="K1854" s="72">
        <f t="shared" si="141"/>
        <v>75.7125925925926</v>
      </c>
      <c r="L1854" s="133">
        <f>('IRA-BD'!G3224)</f>
        <v>18</v>
      </c>
      <c r="M1854" s="36" t="str">
        <f>('IRA-BD'!H3224)</f>
        <v>Regular</v>
      </c>
      <c r="N1854" s="133">
        <f t="shared" si="142"/>
        <v>18</v>
      </c>
      <c r="O1854" s="80">
        <f t="shared" si="143"/>
        <v>43.335004542528331</v>
      </c>
      <c r="P1854" s="81" t="str">
        <f t="shared" si="144"/>
        <v>Moderado</v>
      </c>
      <c r="Q1854" s="11">
        <v>18</v>
      </c>
      <c r="R1854" s="11" t="s">
        <v>161</v>
      </c>
      <c r="S1854" s="11">
        <v>3</v>
      </c>
      <c r="T1854" s="11">
        <v>-74.118696479999997</v>
      </c>
      <c r="U1854" s="12">
        <v>4.5800026889999996</v>
      </c>
    </row>
    <row r="1855" spans="1:21" x14ac:dyDescent="0.25">
      <c r="A1855" s="10">
        <v>3229</v>
      </c>
      <c r="B1855" s="3" t="s">
        <v>225</v>
      </c>
      <c r="C1855" s="3" t="s">
        <v>6255</v>
      </c>
      <c r="D1855" s="3" t="s">
        <v>1</v>
      </c>
      <c r="E1855" s="3" t="s">
        <v>113</v>
      </c>
      <c r="F1855" s="24">
        <f>('ICT-BD'!I3230)</f>
        <v>12.217776001340578</v>
      </c>
      <c r="G1855" s="24" t="str">
        <f>('ICT-BD'!J3230)</f>
        <v>Algo Frío</v>
      </c>
      <c r="H1855" s="24">
        <f t="shared" si="140"/>
        <v>36.292421034992387</v>
      </c>
      <c r="I1855" s="72">
        <f>('ICA-BD'!L3230)</f>
        <v>56.870370370370367</v>
      </c>
      <c r="J1855" s="72" t="str">
        <f>('ICA-BD'!M3230)</f>
        <v>Aceptable</v>
      </c>
      <c r="K1855" s="72">
        <f t="shared" si="141"/>
        <v>75.7125925925926</v>
      </c>
      <c r="L1855" s="133">
        <f>('IRA-BD'!G3230)</f>
        <v>18</v>
      </c>
      <c r="M1855" s="36" t="str">
        <f>('IRA-BD'!H3230)</f>
        <v>Regular</v>
      </c>
      <c r="N1855" s="133">
        <f t="shared" si="142"/>
        <v>18</v>
      </c>
      <c r="O1855" s="80">
        <f t="shared" si="143"/>
        <v>43.335004542528331</v>
      </c>
      <c r="P1855" s="81" t="str">
        <f t="shared" si="144"/>
        <v>Moderado</v>
      </c>
      <c r="Q1855" s="11">
        <v>18</v>
      </c>
      <c r="R1855" s="11" t="s">
        <v>161</v>
      </c>
      <c r="S1855" s="11">
        <v>3</v>
      </c>
      <c r="T1855" s="11">
        <v>-74.118464939999996</v>
      </c>
      <c r="U1855" s="12">
        <v>4.5886305460000001</v>
      </c>
    </row>
    <row r="1856" spans="1:21" x14ac:dyDescent="0.25">
      <c r="A1856" s="10">
        <v>2041</v>
      </c>
      <c r="B1856" s="3" t="s">
        <v>3798</v>
      </c>
      <c r="C1856" s="3" t="s">
        <v>3696</v>
      </c>
      <c r="D1856" s="3" t="s">
        <v>1</v>
      </c>
      <c r="E1856" s="3" t="s">
        <v>3799</v>
      </c>
      <c r="F1856" s="24">
        <f>('ICT-BD'!I2042)</f>
        <v>12.426706907059854</v>
      </c>
      <c r="G1856" s="24" t="str">
        <f>('ICT-BD'!J2042)</f>
        <v>Algo Frío</v>
      </c>
      <c r="H1856" s="24">
        <f t="shared" si="140"/>
        <v>33.543330170265065</v>
      </c>
      <c r="I1856" s="72">
        <f>('ICA-BD'!L2042)</f>
        <v>52.092592592592595</v>
      </c>
      <c r="J1856" s="72" t="str">
        <f>('ICA-BD'!M2042)</f>
        <v>Aceptable</v>
      </c>
      <c r="K1856" s="72">
        <f t="shared" si="141"/>
        <v>78.388148148148147</v>
      </c>
      <c r="L1856" s="133">
        <f>('IRA-BD'!G2042)</f>
        <v>18</v>
      </c>
      <c r="M1856" s="36" t="str">
        <f>('IRA-BD'!H2042)</f>
        <v>Regular</v>
      </c>
      <c r="N1856" s="133">
        <f t="shared" si="142"/>
        <v>18</v>
      </c>
      <c r="O1856" s="80">
        <f t="shared" si="143"/>
        <v>43.310492772804402</v>
      </c>
      <c r="P1856" s="81" t="str">
        <f t="shared" si="144"/>
        <v>Moderado</v>
      </c>
      <c r="Q1856" s="11">
        <v>11</v>
      </c>
      <c r="R1856" s="11" t="s">
        <v>166</v>
      </c>
      <c r="S1856" s="11">
        <v>5</v>
      </c>
      <c r="T1856" s="11">
        <v>-74.064854780000005</v>
      </c>
      <c r="U1856" s="12">
        <v>4.6995204020000001</v>
      </c>
    </row>
    <row r="1857" spans="1:21" x14ac:dyDescent="0.25">
      <c r="A1857" s="10">
        <v>2045</v>
      </c>
      <c r="B1857" s="3" t="s">
        <v>3806</v>
      </c>
      <c r="C1857" s="3" t="s">
        <v>3696</v>
      </c>
      <c r="D1857" s="3" t="s">
        <v>1</v>
      </c>
      <c r="E1857" s="3" t="s">
        <v>3807</v>
      </c>
      <c r="F1857" s="24">
        <f>('ICT-BD'!I2046)</f>
        <v>12.426706907059854</v>
      </c>
      <c r="G1857" s="24" t="str">
        <f>('ICT-BD'!J2046)</f>
        <v>Algo Frío</v>
      </c>
      <c r="H1857" s="24">
        <f t="shared" si="140"/>
        <v>33.543330170265065</v>
      </c>
      <c r="I1857" s="72">
        <f>('ICA-BD'!L2046)</f>
        <v>52.092592592592595</v>
      </c>
      <c r="J1857" s="72" t="str">
        <f>('ICA-BD'!M2046)</f>
        <v>Aceptable</v>
      </c>
      <c r="K1857" s="72">
        <f t="shared" si="141"/>
        <v>78.388148148148147</v>
      </c>
      <c r="L1857" s="133">
        <f>('IRA-BD'!G2046)</f>
        <v>18</v>
      </c>
      <c r="M1857" s="36" t="str">
        <f>('IRA-BD'!H2046)</f>
        <v>Regular</v>
      </c>
      <c r="N1857" s="133">
        <f t="shared" si="142"/>
        <v>18</v>
      </c>
      <c r="O1857" s="80">
        <f t="shared" si="143"/>
        <v>43.310492772804402</v>
      </c>
      <c r="P1857" s="81" t="str">
        <f t="shared" si="144"/>
        <v>Moderado</v>
      </c>
      <c r="Q1857" s="11">
        <v>11</v>
      </c>
      <c r="R1857" s="11" t="s">
        <v>166</v>
      </c>
      <c r="S1857" s="11">
        <v>5</v>
      </c>
      <c r="T1857" s="11">
        <v>-74.067392909999995</v>
      </c>
      <c r="U1857" s="12">
        <v>4.6967825650000004</v>
      </c>
    </row>
    <row r="1858" spans="1:21" x14ac:dyDescent="0.25">
      <c r="A1858" s="10">
        <v>2157</v>
      </c>
      <c r="B1858" s="3" t="s">
        <v>3998</v>
      </c>
      <c r="C1858" s="3" t="s">
        <v>3696</v>
      </c>
      <c r="D1858" s="3" t="s">
        <v>1</v>
      </c>
      <c r="E1858" s="3" t="s">
        <v>3999</v>
      </c>
      <c r="F1858" s="24">
        <f>('ICT-BD'!I2158)</f>
        <v>12.426706907059854</v>
      </c>
      <c r="G1858" s="24" t="str">
        <f>('ICT-BD'!J2158)</f>
        <v>Algo Frío</v>
      </c>
      <c r="H1858" s="24">
        <f t="shared" ref="H1858:H1921" si="145">IF(F1858&lt;=3, F1858*25/3,
IF(F1858&lt;=5, 26 + (F1858-3.1)*25/1.9,
IF(F1858&lt;=7, 51 + (F1858-5.1)*25/1.9,
IF(F1858&lt;=11, 76 + (F1858-7.1)*25/3.9,
IF(F1858&lt;=13, 51 - (F1858-11.1)*25/1.9,
IF(F1858&lt;=15, 26 - (F1858-13.1)*25/1.9,
25 - (F1858-15)*25/35))))))</f>
        <v>33.543330170265065</v>
      </c>
      <c r="I1858" s="72">
        <f>('ICA-BD'!L2158)</f>
        <v>52.092592592592595</v>
      </c>
      <c r="J1858" s="72" t="str">
        <f>('ICA-BD'!M2158)</f>
        <v>Aceptable</v>
      </c>
      <c r="K1858" s="72">
        <f t="shared" ref="K1858:K1921" si="146">IF(I1858&lt;=50, 100 - (I1858-0)*20/50,
IF(I1858&lt;=100, 79 - (I1858-51)*28/50,
IF(I1858&lt;=150, 50 - (I1858-101)*20/50,
IF(I1858&lt;=200, 29 - (I1858-151)*14/50,
IF(I1858&lt;=300, 14 - (I1858-201)*4/100,
9 - (I1858-301)*9/200)))))</f>
        <v>78.388148148148147</v>
      </c>
      <c r="L1858" s="133">
        <f>('IRA-BD'!G2158)</f>
        <v>18</v>
      </c>
      <c r="M1858" s="36" t="str">
        <f>('IRA-BD'!H2158)</f>
        <v>Regular</v>
      </c>
      <c r="N1858" s="133">
        <f t="shared" ref="N1858:N1921" si="147">(L1858)</f>
        <v>18</v>
      </c>
      <c r="O1858" s="80">
        <f t="shared" ref="O1858:O1921" si="148">((H1858+K1858+N1858)/3)</f>
        <v>43.310492772804402</v>
      </c>
      <c r="P1858" s="81" t="str">
        <f t="shared" ref="P1858:P1921" si="149">IF(O1858&gt;=80, "Óptimo",
IF(O1858&gt;=60, "Bueno",
IF(O1858&gt;=40, "Moderado",
IF(O1858&gt;=20, "Bajo", "Malo"))))</f>
        <v>Moderado</v>
      </c>
      <c r="Q1858" s="11">
        <v>11</v>
      </c>
      <c r="R1858" s="11" t="s">
        <v>166</v>
      </c>
      <c r="S1858" s="11">
        <v>4</v>
      </c>
      <c r="T1858" s="11">
        <v>-74.068875030000001</v>
      </c>
      <c r="U1858" s="12">
        <v>4.6920303690000003</v>
      </c>
    </row>
    <row r="1859" spans="1:21" x14ac:dyDescent="0.25">
      <c r="A1859" s="10">
        <v>2283</v>
      </c>
      <c r="B1859" s="3" t="s">
        <v>4223</v>
      </c>
      <c r="C1859" s="3" t="s">
        <v>3696</v>
      </c>
      <c r="D1859" s="3" t="s">
        <v>1</v>
      </c>
      <c r="E1859" s="3" t="s">
        <v>4224</v>
      </c>
      <c r="F1859" s="24">
        <f>('ICT-BD'!I2284)</f>
        <v>12.426706907059854</v>
      </c>
      <c r="G1859" s="24" t="str">
        <f>('ICT-BD'!J2284)</f>
        <v>Algo Frío</v>
      </c>
      <c r="H1859" s="24">
        <f t="shared" si="145"/>
        <v>33.543330170265065</v>
      </c>
      <c r="I1859" s="72">
        <f>('ICA-BD'!L2284)</f>
        <v>52.092592592592595</v>
      </c>
      <c r="J1859" s="72" t="str">
        <f>('ICA-BD'!M2284)</f>
        <v>Aceptable</v>
      </c>
      <c r="K1859" s="72">
        <f t="shared" si="146"/>
        <v>78.388148148148147</v>
      </c>
      <c r="L1859" s="133">
        <f>('IRA-BD'!G2284)</f>
        <v>18</v>
      </c>
      <c r="M1859" s="36" t="str">
        <f>('IRA-BD'!H2284)</f>
        <v>Regular</v>
      </c>
      <c r="N1859" s="133">
        <f t="shared" si="147"/>
        <v>18</v>
      </c>
      <c r="O1859" s="80">
        <f t="shared" si="148"/>
        <v>43.310492772804402</v>
      </c>
      <c r="P1859" s="81" t="str">
        <f t="shared" si="149"/>
        <v>Moderado</v>
      </c>
      <c r="Q1859" s="11">
        <v>11</v>
      </c>
      <c r="R1859" s="11" t="s">
        <v>167</v>
      </c>
      <c r="S1859" s="11">
        <v>2</v>
      </c>
      <c r="T1859" s="11">
        <v>-74.091412210000001</v>
      </c>
      <c r="U1859" s="12">
        <v>4.7231703170000001</v>
      </c>
    </row>
    <row r="1860" spans="1:21" x14ac:dyDescent="0.25">
      <c r="A1860" s="10">
        <v>2338</v>
      </c>
      <c r="B1860" s="3" t="s">
        <v>4318</v>
      </c>
      <c r="C1860" s="3" t="s">
        <v>3696</v>
      </c>
      <c r="D1860" s="3" t="s">
        <v>1</v>
      </c>
      <c r="E1860" s="3" t="s">
        <v>4319</v>
      </c>
      <c r="F1860" s="24">
        <f>('ICT-BD'!I2339)</f>
        <v>12.426706907059854</v>
      </c>
      <c r="G1860" s="24" t="str">
        <f>('ICT-BD'!J2339)</f>
        <v>Algo Frío</v>
      </c>
      <c r="H1860" s="24">
        <f t="shared" si="145"/>
        <v>33.543330170265065</v>
      </c>
      <c r="I1860" s="72">
        <f>('ICA-BD'!L2339)</f>
        <v>52.092592592592595</v>
      </c>
      <c r="J1860" s="72" t="str">
        <f>('ICA-BD'!M2339)</f>
        <v>Aceptable</v>
      </c>
      <c r="K1860" s="72">
        <f t="shared" si="146"/>
        <v>78.388148148148147</v>
      </c>
      <c r="L1860" s="133">
        <f>('IRA-BD'!G2339)</f>
        <v>18</v>
      </c>
      <c r="M1860" s="36" t="str">
        <f>('IRA-BD'!H2339)</f>
        <v>Regular</v>
      </c>
      <c r="N1860" s="133">
        <f t="shared" si="147"/>
        <v>18</v>
      </c>
      <c r="O1860" s="80">
        <f t="shared" si="148"/>
        <v>43.310492772804402</v>
      </c>
      <c r="P1860" s="81" t="str">
        <f t="shared" si="149"/>
        <v>Moderado</v>
      </c>
      <c r="Q1860" s="11">
        <v>11</v>
      </c>
      <c r="R1860" s="11" t="s">
        <v>167</v>
      </c>
      <c r="S1860" s="11">
        <v>2</v>
      </c>
      <c r="T1860" s="11">
        <v>-74.088843299999994</v>
      </c>
      <c r="U1860" s="12">
        <v>4.723976478</v>
      </c>
    </row>
    <row r="1861" spans="1:21" x14ac:dyDescent="0.25">
      <c r="A1861" s="10">
        <v>2375</v>
      </c>
      <c r="B1861" s="3" t="s">
        <v>4383</v>
      </c>
      <c r="C1861" s="3" t="s">
        <v>3696</v>
      </c>
      <c r="D1861" s="3" t="s">
        <v>1</v>
      </c>
      <c r="E1861" s="3" t="s">
        <v>4384</v>
      </c>
      <c r="F1861" s="24">
        <f>('ICT-BD'!I2376)</f>
        <v>12.426706907059854</v>
      </c>
      <c r="G1861" s="24" t="str">
        <f>('ICT-BD'!J2376)</f>
        <v>Algo Frío</v>
      </c>
      <c r="H1861" s="24">
        <f t="shared" si="145"/>
        <v>33.543330170265065</v>
      </c>
      <c r="I1861" s="72">
        <f>('ICA-BD'!L2376)</f>
        <v>52.092592592592595</v>
      </c>
      <c r="J1861" s="72" t="str">
        <f>('ICA-BD'!M2376)</f>
        <v>Aceptable</v>
      </c>
      <c r="K1861" s="72">
        <f t="shared" si="146"/>
        <v>78.388148148148147</v>
      </c>
      <c r="L1861" s="133">
        <f>('IRA-BD'!G2376)</f>
        <v>18</v>
      </c>
      <c r="M1861" s="36" t="str">
        <f>('IRA-BD'!H2376)</f>
        <v>Regular</v>
      </c>
      <c r="N1861" s="133">
        <f t="shared" si="147"/>
        <v>18</v>
      </c>
      <c r="O1861" s="80">
        <f t="shared" si="148"/>
        <v>43.310492772804402</v>
      </c>
      <c r="P1861" s="81" t="str">
        <f t="shared" si="149"/>
        <v>Moderado</v>
      </c>
      <c r="Q1861" s="11">
        <v>11</v>
      </c>
      <c r="R1861" s="11" t="s">
        <v>167</v>
      </c>
      <c r="S1861" s="11">
        <v>2</v>
      </c>
      <c r="T1861" s="11">
        <v>-74.089631620000006</v>
      </c>
      <c r="U1861" s="12">
        <v>4.7211231470000001</v>
      </c>
    </row>
    <row r="1862" spans="1:21" x14ac:dyDescent="0.25">
      <c r="A1862" s="10">
        <v>2733</v>
      </c>
      <c r="B1862" s="3" t="s">
        <v>5004</v>
      </c>
      <c r="C1862" s="3" t="s">
        <v>4984</v>
      </c>
      <c r="D1862" s="3" t="s">
        <v>1</v>
      </c>
      <c r="E1862" s="3" t="s">
        <v>4989</v>
      </c>
      <c r="F1862" s="24">
        <f>('ICT-BD'!I2734)</f>
        <v>12.426706907059854</v>
      </c>
      <c r="G1862" s="24" t="str">
        <f>('ICT-BD'!J2734)</f>
        <v>Algo Frío</v>
      </c>
      <c r="H1862" s="24">
        <f t="shared" si="145"/>
        <v>33.543330170265065</v>
      </c>
      <c r="I1862" s="72">
        <f>('ICA-BD'!L2734)</f>
        <v>52.092592592592595</v>
      </c>
      <c r="J1862" s="72" t="str">
        <f>('ICA-BD'!M2734)</f>
        <v>Aceptable</v>
      </c>
      <c r="K1862" s="72">
        <f t="shared" si="146"/>
        <v>78.388148148148147</v>
      </c>
      <c r="L1862" s="133">
        <f>('IRA-BD'!G2734)</f>
        <v>18</v>
      </c>
      <c r="M1862" s="36" t="str">
        <f>('IRA-BD'!H2734)</f>
        <v>Regular</v>
      </c>
      <c r="N1862" s="133">
        <f t="shared" si="147"/>
        <v>18</v>
      </c>
      <c r="O1862" s="80">
        <f t="shared" si="148"/>
        <v>43.310492772804402</v>
      </c>
      <c r="P1862" s="81" t="str">
        <f t="shared" si="149"/>
        <v>Moderado</v>
      </c>
      <c r="Q1862" s="11">
        <v>12</v>
      </c>
      <c r="R1862" s="11" t="s">
        <v>172</v>
      </c>
      <c r="S1862" s="11">
        <v>4</v>
      </c>
      <c r="T1862" s="11">
        <v>-74.069413299999994</v>
      </c>
      <c r="U1862" s="12">
        <v>4.6856402389999996</v>
      </c>
    </row>
    <row r="1863" spans="1:21" x14ac:dyDescent="0.25">
      <c r="A1863" s="10">
        <v>2739</v>
      </c>
      <c r="B1863" s="3" t="s">
        <v>5012</v>
      </c>
      <c r="C1863" s="3" t="s">
        <v>4984</v>
      </c>
      <c r="D1863" s="3" t="s">
        <v>1</v>
      </c>
      <c r="E1863" s="3" t="s">
        <v>5013</v>
      </c>
      <c r="F1863" s="24">
        <f>('ICT-BD'!I2740)</f>
        <v>12.426706907059854</v>
      </c>
      <c r="G1863" s="24" t="str">
        <f>('ICT-BD'!J2740)</f>
        <v>Algo Frío</v>
      </c>
      <c r="H1863" s="24">
        <f t="shared" si="145"/>
        <v>33.543330170265065</v>
      </c>
      <c r="I1863" s="72">
        <f>('ICA-BD'!L2740)</f>
        <v>52.092592592592595</v>
      </c>
      <c r="J1863" s="72" t="str">
        <f>('ICA-BD'!M2740)</f>
        <v>Aceptable</v>
      </c>
      <c r="K1863" s="72">
        <f t="shared" si="146"/>
        <v>78.388148148148147</v>
      </c>
      <c r="L1863" s="133">
        <f>('IRA-BD'!G2740)</f>
        <v>18</v>
      </c>
      <c r="M1863" s="36" t="str">
        <f>('IRA-BD'!H2740)</f>
        <v>Regular</v>
      </c>
      <c r="N1863" s="133">
        <f t="shared" si="147"/>
        <v>18</v>
      </c>
      <c r="O1863" s="80">
        <f t="shared" si="148"/>
        <v>43.310492772804402</v>
      </c>
      <c r="P1863" s="81" t="str">
        <f t="shared" si="149"/>
        <v>Moderado</v>
      </c>
      <c r="Q1863" s="11">
        <v>12</v>
      </c>
      <c r="R1863" s="11" t="s">
        <v>172</v>
      </c>
      <c r="S1863" s="11">
        <v>5</v>
      </c>
      <c r="T1863" s="11">
        <v>-74.062880609999993</v>
      </c>
      <c r="U1863" s="12">
        <v>4.6863036280000001</v>
      </c>
    </row>
    <row r="1864" spans="1:21" x14ac:dyDescent="0.25">
      <c r="A1864" s="10">
        <v>2843</v>
      </c>
      <c r="B1864" s="3" t="s">
        <v>5199</v>
      </c>
      <c r="C1864" s="3" t="s">
        <v>5098</v>
      </c>
      <c r="D1864" s="3" t="s">
        <v>1</v>
      </c>
      <c r="E1864" s="3" t="s">
        <v>5198</v>
      </c>
      <c r="F1864" s="24">
        <f>('ICT-BD'!I2844)</f>
        <v>12.426706907059854</v>
      </c>
      <c r="G1864" s="24" t="str">
        <f>('ICT-BD'!J2844)</f>
        <v>Algo Frío</v>
      </c>
      <c r="H1864" s="24">
        <f t="shared" si="145"/>
        <v>33.543330170265065</v>
      </c>
      <c r="I1864" s="72">
        <f>('ICA-BD'!L2844)</f>
        <v>52.092592592592595</v>
      </c>
      <c r="J1864" s="72" t="str">
        <f>('ICA-BD'!M2844)</f>
        <v>Aceptable</v>
      </c>
      <c r="K1864" s="72">
        <f t="shared" si="146"/>
        <v>78.388148148148147</v>
      </c>
      <c r="L1864" s="133">
        <f>('IRA-BD'!G2844)</f>
        <v>18</v>
      </c>
      <c r="M1864" s="36" t="str">
        <f>('IRA-BD'!H2844)</f>
        <v>Regular</v>
      </c>
      <c r="N1864" s="133">
        <f t="shared" si="147"/>
        <v>18</v>
      </c>
      <c r="O1864" s="80">
        <f t="shared" si="148"/>
        <v>43.310492772804402</v>
      </c>
      <c r="P1864" s="81" t="str">
        <f t="shared" si="149"/>
        <v>Moderado</v>
      </c>
      <c r="Q1864" s="11">
        <v>13</v>
      </c>
      <c r="R1864" s="11" t="s">
        <v>171</v>
      </c>
      <c r="S1864" s="11">
        <v>4</v>
      </c>
      <c r="T1864" s="11">
        <v>-74.092853719999994</v>
      </c>
      <c r="U1864" s="12">
        <v>4.6337115869999996</v>
      </c>
    </row>
    <row r="1865" spans="1:21" x14ac:dyDescent="0.25">
      <c r="A1865" s="10">
        <v>2882</v>
      </c>
      <c r="B1865" s="3" t="s">
        <v>5264</v>
      </c>
      <c r="C1865" s="3" t="s">
        <v>6256</v>
      </c>
      <c r="D1865" s="3" t="s">
        <v>1</v>
      </c>
      <c r="E1865" s="3" t="s">
        <v>5258</v>
      </c>
      <c r="F1865" s="24">
        <f>('ICT-BD'!I2883)</f>
        <v>12.426706907059854</v>
      </c>
      <c r="G1865" s="24" t="str">
        <f>('ICT-BD'!J2883)</f>
        <v>Algo Frío</v>
      </c>
      <c r="H1865" s="24">
        <f t="shared" si="145"/>
        <v>33.543330170265065</v>
      </c>
      <c r="I1865" s="72">
        <f>('ICA-BD'!L2883)</f>
        <v>52.092592592592595</v>
      </c>
      <c r="J1865" s="72" t="str">
        <f>('ICA-BD'!M2883)</f>
        <v>Aceptable</v>
      </c>
      <c r="K1865" s="72">
        <f t="shared" si="146"/>
        <v>78.388148148148147</v>
      </c>
      <c r="L1865" s="133">
        <f>('IRA-BD'!G2883)</f>
        <v>18</v>
      </c>
      <c r="M1865" s="36" t="str">
        <f>('IRA-BD'!H2883)</f>
        <v>Regular</v>
      </c>
      <c r="N1865" s="133">
        <f t="shared" si="147"/>
        <v>18</v>
      </c>
      <c r="O1865" s="80">
        <f t="shared" si="148"/>
        <v>43.310492772804402</v>
      </c>
      <c r="P1865" s="81" t="str">
        <f t="shared" si="149"/>
        <v>Moderado</v>
      </c>
      <c r="Q1865" s="11">
        <v>14</v>
      </c>
      <c r="R1865" s="11" t="s">
        <v>162</v>
      </c>
      <c r="S1865" s="11">
        <v>3</v>
      </c>
      <c r="T1865" s="11">
        <v>-74.103048720000004</v>
      </c>
      <c r="U1865" s="12">
        <v>4.5994513020000003</v>
      </c>
    </row>
    <row r="1866" spans="1:21" x14ac:dyDescent="0.25">
      <c r="A1866" s="10">
        <v>2884</v>
      </c>
      <c r="B1866" s="3" t="s">
        <v>5266</v>
      </c>
      <c r="C1866" s="3" t="s">
        <v>6256</v>
      </c>
      <c r="D1866" s="3" t="s">
        <v>1</v>
      </c>
      <c r="E1866" s="3" t="s">
        <v>5267</v>
      </c>
      <c r="F1866" s="24">
        <f>('ICT-BD'!I2885)</f>
        <v>12.426706907059854</v>
      </c>
      <c r="G1866" s="24" t="str">
        <f>('ICT-BD'!J2885)</f>
        <v>Algo Frío</v>
      </c>
      <c r="H1866" s="24">
        <f t="shared" si="145"/>
        <v>33.543330170265065</v>
      </c>
      <c r="I1866" s="72">
        <f>('ICA-BD'!L2885)</f>
        <v>52.092592592592595</v>
      </c>
      <c r="J1866" s="72" t="str">
        <f>('ICA-BD'!M2885)</f>
        <v>Aceptable</v>
      </c>
      <c r="K1866" s="72">
        <f t="shared" si="146"/>
        <v>78.388148148148147</v>
      </c>
      <c r="L1866" s="133">
        <f>('IRA-BD'!G2885)</f>
        <v>18</v>
      </c>
      <c r="M1866" s="36" t="str">
        <f>('IRA-BD'!H2885)</f>
        <v>Regular</v>
      </c>
      <c r="N1866" s="133">
        <f t="shared" si="147"/>
        <v>18</v>
      </c>
      <c r="O1866" s="80">
        <f t="shared" si="148"/>
        <v>43.310492772804402</v>
      </c>
      <c r="P1866" s="81" t="str">
        <f t="shared" si="149"/>
        <v>Moderado</v>
      </c>
      <c r="Q1866" s="11">
        <v>14</v>
      </c>
      <c r="R1866" s="11" t="s">
        <v>162</v>
      </c>
      <c r="S1866" s="11">
        <v>3</v>
      </c>
      <c r="T1866" s="11">
        <v>-74.103878960000003</v>
      </c>
      <c r="U1866" s="12">
        <v>4.5975233639999997</v>
      </c>
    </row>
    <row r="1867" spans="1:21" x14ac:dyDescent="0.25">
      <c r="A1867" s="10">
        <v>2933</v>
      </c>
      <c r="B1867" s="3" t="s">
        <v>5353</v>
      </c>
      <c r="C1867" s="3" t="s">
        <v>5354</v>
      </c>
      <c r="D1867" s="3" t="s">
        <v>1</v>
      </c>
      <c r="E1867" s="3" t="s">
        <v>5355</v>
      </c>
      <c r="F1867" s="24">
        <f>('ICT-BD'!I2934)</f>
        <v>12.426706907059854</v>
      </c>
      <c r="G1867" s="24" t="str">
        <f>('ICT-BD'!J2934)</f>
        <v>Algo Frío</v>
      </c>
      <c r="H1867" s="24">
        <f t="shared" si="145"/>
        <v>33.543330170265065</v>
      </c>
      <c r="I1867" s="72">
        <f>('ICA-BD'!L2934)</f>
        <v>52.092592592592595</v>
      </c>
      <c r="J1867" s="72" t="str">
        <f>('ICA-BD'!M2934)</f>
        <v>Aceptable</v>
      </c>
      <c r="K1867" s="72">
        <f t="shared" si="146"/>
        <v>78.388148148148147</v>
      </c>
      <c r="L1867" s="133">
        <f>('IRA-BD'!G2934)</f>
        <v>18</v>
      </c>
      <c r="M1867" s="36" t="str">
        <f>('IRA-BD'!H2934)</f>
        <v>Regular</v>
      </c>
      <c r="N1867" s="133">
        <f t="shared" si="147"/>
        <v>18</v>
      </c>
      <c r="O1867" s="80">
        <f t="shared" si="148"/>
        <v>43.310492772804402</v>
      </c>
      <c r="P1867" s="81" t="str">
        <f t="shared" si="149"/>
        <v>Moderado</v>
      </c>
      <c r="Q1867" s="11">
        <v>16</v>
      </c>
      <c r="R1867" s="11" t="s">
        <v>170</v>
      </c>
      <c r="S1867" s="11">
        <v>3</v>
      </c>
      <c r="T1867" s="11">
        <v>-74.101493050000002</v>
      </c>
      <c r="U1867" s="12">
        <v>4.6075864500000003</v>
      </c>
    </row>
    <row r="1868" spans="1:21" x14ac:dyDescent="0.25">
      <c r="A1868" s="10">
        <v>2934</v>
      </c>
      <c r="B1868" s="3" t="s">
        <v>5356</v>
      </c>
      <c r="C1868" s="3" t="s">
        <v>5354</v>
      </c>
      <c r="D1868" s="3" t="s">
        <v>1</v>
      </c>
      <c r="E1868" s="3" t="s">
        <v>5355</v>
      </c>
      <c r="F1868" s="24">
        <f>('ICT-BD'!I2935)</f>
        <v>12.426706907059854</v>
      </c>
      <c r="G1868" s="24" t="str">
        <f>('ICT-BD'!J2935)</f>
        <v>Algo Frío</v>
      </c>
      <c r="H1868" s="24">
        <f t="shared" si="145"/>
        <v>33.543330170265065</v>
      </c>
      <c r="I1868" s="72">
        <f>('ICA-BD'!L2935)</f>
        <v>52.092592592592595</v>
      </c>
      <c r="J1868" s="72" t="str">
        <f>('ICA-BD'!M2935)</f>
        <v>Aceptable</v>
      </c>
      <c r="K1868" s="72">
        <f t="shared" si="146"/>
        <v>78.388148148148147</v>
      </c>
      <c r="L1868" s="133">
        <f>('IRA-BD'!G2935)</f>
        <v>18</v>
      </c>
      <c r="M1868" s="36" t="str">
        <f>('IRA-BD'!H2935)</f>
        <v>Regular</v>
      </c>
      <c r="N1868" s="133">
        <f t="shared" si="147"/>
        <v>18</v>
      </c>
      <c r="O1868" s="80">
        <f t="shared" si="148"/>
        <v>43.310492772804402</v>
      </c>
      <c r="P1868" s="81" t="str">
        <f t="shared" si="149"/>
        <v>Moderado</v>
      </c>
      <c r="Q1868" s="11">
        <v>16</v>
      </c>
      <c r="R1868" s="11" t="s">
        <v>170</v>
      </c>
      <c r="S1868" s="11">
        <v>3</v>
      </c>
      <c r="T1868" s="11">
        <v>-74.10204675</v>
      </c>
      <c r="U1868" s="12">
        <v>4.6065468660000004</v>
      </c>
    </row>
    <row r="1869" spans="1:21" x14ac:dyDescent="0.25">
      <c r="A1869" s="10">
        <v>2935</v>
      </c>
      <c r="B1869" s="3" t="s">
        <v>5357</v>
      </c>
      <c r="C1869" s="3" t="s">
        <v>5354</v>
      </c>
      <c r="D1869" s="3" t="s">
        <v>1</v>
      </c>
      <c r="E1869" s="3" t="s">
        <v>5355</v>
      </c>
      <c r="F1869" s="24">
        <f>('ICT-BD'!I2936)</f>
        <v>12.426706907059854</v>
      </c>
      <c r="G1869" s="24" t="str">
        <f>('ICT-BD'!J2936)</f>
        <v>Algo Frío</v>
      </c>
      <c r="H1869" s="24">
        <f t="shared" si="145"/>
        <v>33.543330170265065</v>
      </c>
      <c r="I1869" s="72">
        <f>('ICA-BD'!L2936)</f>
        <v>52.092592592592595</v>
      </c>
      <c r="J1869" s="72" t="str">
        <f>('ICA-BD'!M2936)</f>
        <v>Aceptable</v>
      </c>
      <c r="K1869" s="72">
        <f t="shared" si="146"/>
        <v>78.388148148148147</v>
      </c>
      <c r="L1869" s="133">
        <f>('IRA-BD'!G2936)</f>
        <v>18</v>
      </c>
      <c r="M1869" s="36" t="str">
        <f>('IRA-BD'!H2936)</f>
        <v>Regular</v>
      </c>
      <c r="N1869" s="133">
        <f t="shared" si="147"/>
        <v>18</v>
      </c>
      <c r="O1869" s="80">
        <f t="shared" si="148"/>
        <v>43.310492772804402</v>
      </c>
      <c r="P1869" s="81" t="str">
        <f t="shared" si="149"/>
        <v>Moderado</v>
      </c>
      <c r="Q1869" s="11">
        <v>16</v>
      </c>
      <c r="R1869" s="11" t="s">
        <v>170</v>
      </c>
      <c r="S1869" s="11">
        <v>3</v>
      </c>
      <c r="T1869" s="11">
        <v>-74.102489610000006</v>
      </c>
      <c r="U1869" s="12">
        <v>4.6056368809999997</v>
      </c>
    </row>
    <row r="1870" spans="1:21" x14ac:dyDescent="0.25">
      <c r="A1870" s="10">
        <v>2941</v>
      </c>
      <c r="B1870" s="3" t="s">
        <v>5367</v>
      </c>
      <c r="C1870" s="3" t="s">
        <v>5354</v>
      </c>
      <c r="D1870" s="3" t="s">
        <v>1</v>
      </c>
      <c r="E1870" s="3" t="s">
        <v>5368</v>
      </c>
      <c r="F1870" s="24">
        <f>('ICT-BD'!I2942)</f>
        <v>12.426706907059854</v>
      </c>
      <c r="G1870" s="24" t="str">
        <f>('ICT-BD'!J2942)</f>
        <v>Algo Frío</v>
      </c>
      <c r="H1870" s="24">
        <f t="shared" si="145"/>
        <v>33.543330170265065</v>
      </c>
      <c r="I1870" s="72">
        <f>('ICA-BD'!L2942)</f>
        <v>52.092592592592595</v>
      </c>
      <c r="J1870" s="72" t="str">
        <f>('ICA-BD'!M2942)</f>
        <v>Aceptable</v>
      </c>
      <c r="K1870" s="72">
        <f t="shared" si="146"/>
        <v>78.388148148148147</v>
      </c>
      <c r="L1870" s="133">
        <f>('IRA-BD'!G2942)</f>
        <v>18</v>
      </c>
      <c r="M1870" s="36" t="str">
        <f>('IRA-BD'!H2942)</f>
        <v>Regular</v>
      </c>
      <c r="N1870" s="133">
        <f t="shared" si="147"/>
        <v>18</v>
      </c>
      <c r="O1870" s="80">
        <f t="shared" si="148"/>
        <v>43.310492772804402</v>
      </c>
      <c r="P1870" s="81" t="str">
        <f t="shared" si="149"/>
        <v>Moderado</v>
      </c>
      <c r="Q1870" s="11">
        <v>16</v>
      </c>
      <c r="R1870" s="11" t="s">
        <v>170</v>
      </c>
      <c r="S1870" s="11">
        <v>3</v>
      </c>
      <c r="T1870" s="11">
        <v>-74.110196389999999</v>
      </c>
      <c r="U1870" s="12">
        <v>4.6060447959999999</v>
      </c>
    </row>
    <row r="1871" spans="1:21" x14ac:dyDescent="0.25">
      <c r="A1871" s="10">
        <v>2955</v>
      </c>
      <c r="B1871" s="3" t="s">
        <v>5391</v>
      </c>
      <c r="C1871" s="3" t="s">
        <v>5354</v>
      </c>
      <c r="D1871" s="3" t="s">
        <v>1</v>
      </c>
      <c r="E1871" s="3" t="s">
        <v>5390</v>
      </c>
      <c r="F1871" s="24">
        <f>('ICT-BD'!I2956)</f>
        <v>12.426706907059854</v>
      </c>
      <c r="G1871" s="24" t="str">
        <f>('ICT-BD'!J2956)</f>
        <v>Algo Frío</v>
      </c>
      <c r="H1871" s="24">
        <f t="shared" si="145"/>
        <v>33.543330170265065</v>
      </c>
      <c r="I1871" s="72">
        <f>('ICA-BD'!L2956)</f>
        <v>52.092592592592595</v>
      </c>
      <c r="J1871" s="72" t="str">
        <f>('ICA-BD'!M2956)</f>
        <v>Aceptable</v>
      </c>
      <c r="K1871" s="72">
        <f t="shared" si="146"/>
        <v>78.388148148148147</v>
      </c>
      <c r="L1871" s="133">
        <f>('IRA-BD'!G2956)</f>
        <v>18</v>
      </c>
      <c r="M1871" s="36" t="str">
        <f>('IRA-BD'!H2956)</f>
        <v>Regular</v>
      </c>
      <c r="N1871" s="133">
        <f t="shared" si="147"/>
        <v>18</v>
      </c>
      <c r="O1871" s="80">
        <f t="shared" si="148"/>
        <v>43.310492772804402</v>
      </c>
      <c r="P1871" s="81" t="str">
        <f t="shared" si="149"/>
        <v>Moderado</v>
      </c>
      <c r="Q1871" s="11">
        <v>16</v>
      </c>
      <c r="R1871" s="11" t="s">
        <v>170</v>
      </c>
      <c r="S1871" s="11">
        <v>3</v>
      </c>
      <c r="T1871" s="11">
        <v>-74.108764649999998</v>
      </c>
      <c r="U1871" s="12">
        <v>4.6130119650000001</v>
      </c>
    </row>
    <row r="1872" spans="1:21" x14ac:dyDescent="0.25">
      <c r="A1872" s="10">
        <v>2960</v>
      </c>
      <c r="B1872" s="3" t="s">
        <v>5400</v>
      </c>
      <c r="C1872" s="3" t="s">
        <v>5354</v>
      </c>
      <c r="D1872" s="3" t="s">
        <v>1</v>
      </c>
      <c r="E1872" s="3" t="s">
        <v>5401</v>
      </c>
      <c r="F1872" s="24">
        <f>('ICT-BD'!I2961)</f>
        <v>12.426706907059854</v>
      </c>
      <c r="G1872" s="24" t="str">
        <f>('ICT-BD'!J2961)</f>
        <v>Algo Frío</v>
      </c>
      <c r="H1872" s="24">
        <f t="shared" si="145"/>
        <v>33.543330170265065</v>
      </c>
      <c r="I1872" s="72">
        <f>('ICA-BD'!L2961)</f>
        <v>52.092592592592595</v>
      </c>
      <c r="J1872" s="72" t="str">
        <f>('ICA-BD'!M2961)</f>
        <v>Aceptable</v>
      </c>
      <c r="K1872" s="72">
        <f t="shared" si="146"/>
        <v>78.388148148148147</v>
      </c>
      <c r="L1872" s="133">
        <f>('IRA-BD'!G2961)</f>
        <v>18</v>
      </c>
      <c r="M1872" s="36" t="str">
        <f>('IRA-BD'!H2961)</f>
        <v>Regular</v>
      </c>
      <c r="N1872" s="133">
        <f t="shared" si="147"/>
        <v>18</v>
      </c>
      <c r="O1872" s="80">
        <f t="shared" si="148"/>
        <v>43.310492772804402</v>
      </c>
      <c r="P1872" s="81" t="str">
        <f t="shared" si="149"/>
        <v>Moderado</v>
      </c>
      <c r="Q1872" s="11">
        <v>16</v>
      </c>
      <c r="R1872" s="11" t="s">
        <v>170</v>
      </c>
      <c r="S1872" s="11">
        <v>3</v>
      </c>
      <c r="T1872" s="11">
        <v>-74.107270139999997</v>
      </c>
      <c r="U1872" s="12">
        <v>4.6094705300000003</v>
      </c>
    </row>
    <row r="1873" spans="1:21" x14ac:dyDescent="0.25">
      <c r="A1873" s="10">
        <v>2971</v>
      </c>
      <c r="B1873" s="3" t="s">
        <v>5418</v>
      </c>
      <c r="C1873" s="3" t="s">
        <v>5354</v>
      </c>
      <c r="D1873" s="3" t="s">
        <v>1</v>
      </c>
      <c r="E1873" s="3" t="s">
        <v>5419</v>
      </c>
      <c r="F1873" s="24">
        <f>('ICT-BD'!I2972)</f>
        <v>12.426706907059854</v>
      </c>
      <c r="G1873" s="24" t="str">
        <f>('ICT-BD'!J2972)</f>
        <v>Algo Frío</v>
      </c>
      <c r="H1873" s="24">
        <f t="shared" si="145"/>
        <v>33.543330170265065</v>
      </c>
      <c r="I1873" s="72">
        <f>('ICA-BD'!L2972)</f>
        <v>52.092592592592595</v>
      </c>
      <c r="J1873" s="72" t="str">
        <f>('ICA-BD'!M2972)</f>
        <v>Aceptable</v>
      </c>
      <c r="K1873" s="72">
        <f t="shared" si="146"/>
        <v>78.388148148148147</v>
      </c>
      <c r="L1873" s="133">
        <f>('IRA-BD'!G2972)</f>
        <v>18</v>
      </c>
      <c r="M1873" s="36" t="str">
        <f>('IRA-BD'!H2972)</f>
        <v>Regular</v>
      </c>
      <c r="N1873" s="133">
        <f t="shared" si="147"/>
        <v>18</v>
      </c>
      <c r="O1873" s="80">
        <f t="shared" si="148"/>
        <v>43.310492772804402</v>
      </c>
      <c r="P1873" s="81" t="str">
        <f t="shared" si="149"/>
        <v>Moderado</v>
      </c>
      <c r="Q1873" s="11">
        <v>16</v>
      </c>
      <c r="R1873" s="11" t="s">
        <v>170</v>
      </c>
      <c r="S1873" s="11">
        <v>3</v>
      </c>
      <c r="T1873" s="11">
        <v>-74.108252949999994</v>
      </c>
      <c r="U1873" s="12">
        <v>4.6027265589999997</v>
      </c>
    </row>
    <row r="1874" spans="1:21" x14ac:dyDescent="0.25">
      <c r="A1874" s="10">
        <v>3394</v>
      </c>
      <c r="B1874" s="3" t="s">
        <v>5871</v>
      </c>
      <c r="C1874" s="3" t="s">
        <v>5614</v>
      </c>
      <c r="D1874" s="3" t="s">
        <v>1</v>
      </c>
      <c r="E1874" s="3" t="s">
        <v>1358</v>
      </c>
      <c r="F1874" s="24">
        <f>('ICT-BD'!I3395)</f>
        <v>13.061340200573744</v>
      </c>
      <c r="G1874" s="24" t="str">
        <f>('ICT-BD'!J3395)</f>
        <v>Algo Frío</v>
      </c>
      <c r="H1874" s="24">
        <f t="shared" si="145"/>
        <v>26.508681571398103</v>
      </c>
      <c r="I1874" s="72">
        <f>('ICA-BD'!L3395)</f>
        <v>62.75</v>
      </c>
      <c r="J1874" s="72" t="str">
        <f>('ICA-BD'!M3395)</f>
        <v>Aceptable</v>
      </c>
      <c r="K1874" s="72">
        <f t="shared" si="146"/>
        <v>72.42</v>
      </c>
      <c r="L1874" s="133">
        <f>('IRA-BD'!G3395)</f>
        <v>31</v>
      </c>
      <c r="M1874" s="36" t="str">
        <f>('IRA-BD'!H3395)</f>
        <v>Aceptable</v>
      </c>
      <c r="N1874" s="133">
        <f t="shared" si="147"/>
        <v>31</v>
      </c>
      <c r="O1874" s="80">
        <f t="shared" si="148"/>
        <v>43.309560523799369</v>
      </c>
      <c r="P1874" s="81" t="str">
        <f t="shared" si="149"/>
        <v>Moderado</v>
      </c>
      <c r="Q1874" s="11">
        <v>19</v>
      </c>
      <c r="R1874" s="11" t="s">
        <v>6001</v>
      </c>
      <c r="S1874" s="11">
        <v>1</v>
      </c>
      <c r="T1874" s="11">
        <v>-74.161898449999995</v>
      </c>
      <c r="U1874" s="12">
        <v>4.551249146</v>
      </c>
    </row>
    <row r="1875" spans="1:21" x14ac:dyDescent="0.25">
      <c r="A1875" s="10">
        <v>3395</v>
      </c>
      <c r="B1875" s="3" t="s">
        <v>5872</v>
      </c>
      <c r="C1875" s="3" t="s">
        <v>5614</v>
      </c>
      <c r="D1875" s="3" t="s">
        <v>1</v>
      </c>
      <c r="E1875" s="3" t="s">
        <v>5873</v>
      </c>
      <c r="F1875" s="24">
        <f>('ICT-BD'!I3396)</f>
        <v>13.061340200573744</v>
      </c>
      <c r="G1875" s="24" t="str">
        <f>('ICT-BD'!J3396)</f>
        <v>Algo Frío</v>
      </c>
      <c r="H1875" s="24">
        <f t="shared" si="145"/>
        <v>26.508681571398103</v>
      </c>
      <c r="I1875" s="72">
        <f>('ICA-BD'!L3396)</f>
        <v>62.75</v>
      </c>
      <c r="J1875" s="72" t="str">
        <f>('ICA-BD'!M3396)</f>
        <v>Aceptable</v>
      </c>
      <c r="K1875" s="72">
        <f t="shared" si="146"/>
        <v>72.42</v>
      </c>
      <c r="L1875" s="133">
        <f>('IRA-BD'!G3396)</f>
        <v>31</v>
      </c>
      <c r="M1875" s="36" t="str">
        <f>('IRA-BD'!H3396)</f>
        <v>Aceptable</v>
      </c>
      <c r="N1875" s="133">
        <f t="shared" si="147"/>
        <v>31</v>
      </c>
      <c r="O1875" s="80">
        <f t="shared" si="148"/>
        <v>43.309560523799369</v>
      </c>
      <c r="P1875" s="81" t="str">
        <f t="shared" si="149"/>
        <v>Moderado</v>
      </c>
      <c r="Q1875" s="11">
        <v>19</v>
      </c>
      <c r="R1875" s="11" t="s">
        <v>6001</v>
      </c>
      <c r="S1875" s="11">
        <v>1</v>
      </c>
      <c r="T1875" s="11">
        <v>-74.152882480000002</v>
      </c>
      <c r="U1875" s="12">
        <v>4.5467933260000004</v>
      </c>
    </row>
    <row r="1876" spans="1:21" x14ac:dyDescent="0.25">
      <c r="A1876" s="10">
        <v>3401</v>
      </c>
      <c r="B1876" s="3" t="s">
        <v>5883</v>
      </c>
      <c r="C1876" s="3" t="s">
        <v>5614</v>
      </c>
      <c r="D1876" s="3" t="s">
        <v>1</v>
      </c>
      <c r="E1876" s="3" t="s">
        <v>5884</v>
      </c>
      <c r="F1876" s="24">
        <f>('ICT-BD'!I3402)</f>
        <v>13.061340200573744</v>
      </c>
      <c r="G1876" s="24" t="str">
        <f>('ICT-BD'!J3402)</f>
        <v>Algo Frío</v>
      </c>
      <c r="H1876" s="24">
        <f t="shared" si="145"/>
        <v>26.508681571398103</v>
      </c>
      <c r="I1876" s="72">
        <f>('ICA-BD'!L3402)</f>
        <v>62.75</v>
      </c>
      <c r="J1876" s="72" t="str">
        <f>('ICA-BD'!M3402)</f>
        <v>Aceptable</v>
      </c>
      <c r="K1876" s="72">
        <f t="shared" si="146"/>
        <v>72.42</v>
      </c>
      <c r="L1876" s="133">
        <f>('IRA-BD'!G3402)</f>
        <v>31</v>
      </c>
      <c r="M1876" s="36" t="str">
        <f>('IRA-BD'!H3402)</f>
        <v>Aceptable</v>
      </c>
      <c r="N1876" s="133">
        <f t="shared" si="147"/>
        <v>31</v>
      </c>
      <c r="O1876" s="80">
        <f t="shared" si="148"/>
        <v>43.309560523799369</v>
      </c>
      <c r="P1876" s="81" t="str">
        <f t="shared" si="149"/>
        <v>Moderado</v>
      </c>
      <c r="Q1876" s="11">
        <v>19</v>
      </c>
      <c r="R1876" s="11" t="s">
        <v>6001</v>
      </c>
      <c r="S1876" s="11">
        <v>1</v>
      </c>
      <c r="T1876" s="11">
        <v>-74.150726539999994</v>
      </c>
      <c r="U1876" s="12">
        <v>4.552838103</v>
      </c>
    </row>
    <row r="1877" spans="1:21" x14ac:dyDescent="0.25">
      <c r="A1877" s="10">
        <v>3411</v>
      </c>
      <c r="B1877" s="3" t="s">
        <v>5898</v>
      </c>
      <c r="C1877" s="3" t="s">
        <v>5614</v>
      </c>
      <c r="D1877" s="3" t="s">
        <v>1</v>
      </c>
      <c r="E1877" s="3" t="s">
        <v>5899</v>
      </c>
      <c r="F1877" s="24">
        <f>('ICT-BD'!I3412)</f>
        <v>13.061340200573744</v>
      </c>
      <c r="G1877" s="24" t="str">
        <f>('ICT-BD'!J3412)</f>
        <v>Algo Frío</v>
      </c>
      <c r="H1877" s="24">
        <f t="shared" si="145"/>
        <v>26.508681571398103</v>
      </c>
      <c r="I1877" s="72">
        <f>('ICA-BD'!L3412)</f>
        <v>62.75</v>
      </c>
      <c r="J1877" s="72" t="str">
        <f>('ICA-BD'!M3412)</f>
        <v>Aceptable</v>
      </c>
      <c r="K1877" s="72">
        <f t="shared" si="146"/>
        <v>72.42</v>
      </c>
      <c r="L1877" s="133">
        <f>('IRA-BD'!G3412)</f>
        <v>31</v>
      </c>
      <c r="M1877" s="36" t="str">
        <f>('IRA-BD'!H3412)</f>
        <v>Aceptable</v>
      </c>
      <c r="N1877" s="133">
        <f t="shared" si="147"/>
        <v>31</v>
      </c>
      <c r="O1877" s="80">
        <f t="shared" si="148"/>
        <v>43.309560523799369</v>
      </c>
      <c r="P1877" s="81" t="str">
        <f t="shared" si="149"/>
        <v>Moderado</v>
      </c>
      <c r="Q1877" s="11">
        <v>19</v>
      </c>
      <c r="R1877" s="11" t="s">
        <v>6001</v>
      </c>
      <c r="S1877" s="11">
        <v>1</v>
      </c>
      <c r="T1877" s="11">
        <v>-74.153841130000004</v>
      </c>
      <c r="U1877" s="12">
        <v>4.5500815909999996</v>
      </c>
    </row>
    <row r="1878" spans="1:21" x14ac:dyDescent="0.25">
      <c r="A1878" s="10">
        <v>3440</v>
      </c>
      <c r="B1878" s="3" t="s">
        <v>5948</v>
      </c>
      <c r="C1878" s="3" t="s">
        <v>5614</v>
      </c>
      <c r="D1878" s="3" t="s">
        <v>1</v>
      </c>
      <c r="E1878" s="3" t="s">
        <v>1358</v>
      </c>
      <c r="F1878" s="24">
        <f>('ICT-BD'!I3441)</f>
        <v>13.061340200573744</v>
      </c>
      <c r="G1878" s="24" t="str">
        <f>('ICT-BD'!J3441)</f>
        <v>Algo Frío</v>
      </c>
      <c r="H1878" s="24">
        <f t="shared" si="145"/>
        <v>26.508681571398103</v>
      </c>
      <c r="I1878" s="72">
        <f>('ICA-BD'!L3441)</f>
        <v>62.75</v>
      </c>
      <c r="J1878" s="72" t="str">
        <f>('ICA-BD'!M3441)</f>
        <v>Aceptable</v>
      </c>
      <c r="K1878" s="72">
        <f t="shared" si="146"/>
        <v>72.42</v>
      </c>
      <c r="L1878" s="133">
        <f>('IRA-BD'!G3441)</f>
        <v>31</v>
      </c>
      <c r="M1878" s="36" t="str">
        <f>('IRA-BD'!H3441)</f>
        <v>Aceptable</v>
      </c>
      <c r="N1878" s="133">
        <f t="shared" si="147"/>
        <v>31</v>
      </c>
      <c r="O1878" s="80">
        <f t="shared" si="148"/>
        <v>43.309560523799369</v>
      </c>
      <c r="P1878" s="81" t="str">
        <f t="shared" si="149"/>
        <v>Moderado</v>
      </c>
      <c r="Q1878" s="11">
        <v>19</v>
      </c>
      <c r="R1878" s="11" t="s">
        <v>6001</v>
      </c>
      <c r="S1878" s="11">
        <v>1</v>
      </c>
      <c r="T1878" s="11">
        <v>-74.164350970000001</v>
      </c>
      <c r="U1878" s="12">
        <v>4.5511409599999997</v>
      </c>
    </row>
    <row r="1879" spans="1:21" x14ac:dyDescent="0.25">
      <c r="A1879" s="10">
        <v>1018</v>
      </c>
      <c r="B1879" s="3" t="s">
        <v>2085</v>
      </c>
      <c r="C1879" s="3" t="s">
        <v>1986</v>
      </c>
      <c r="D1879" s="3" t="s">
        <v>1</v>
      </c>
      <c r="E1879" s="3" t="s">
        <v>2086</v>
      </c>
      <c r="F1879" s="24">
        <f>('ICT-BD'!I1019)</f>
        <v>12.879998687207939</v>
      </c>
      <c r="G1879" s="24" t="str">
        <f>('ICT-BD'!J1019)</f>
        <v>Algo Frío</v>
      </c>
      <c r="H1879" s="24">
        <f t="shared" si="145"/>
        <v>27.578964642000798</v>
      </c>
      <c r="I1879" s="72">
        <f>('ICA-BD'!L1019)</f>
        <v>64.75</v>
      </c>
      <c r="J1879" s="72" t="str">
        <f>('ICA-BD'!M1019)</f>
        <v>Aceptable</v>
      </c>
      <c r="K1879" s="72">
        <f t="shared" si="146"/>
        <v>71.3</v>
      </c>
      <c r="L1879" s="133">
        <f>('IRA-BD'!G1019)</f>
        <v>31</v>
      </c>
      <c r="M1879" s="36" t="str">
        <f>('IRA-BD'!H1019)</f>
        <v>Aceptable</v>
      </c>
      <c r="N1879" s="133">
        <f t="shared" si="147"/>
        <v>31</v>
      </c>
      <c r="O1879" s="80">
        <f t="shared" si="148"/>
        <v>43.292988214000268</v>
      </c>
      <c r="P1879" s="81" t="str">
        <f t="shared" si="149"/>
        <v>Moderado</v>
      </c>
      <c r="Q1879" s="11">
        <v>8</v>
      </c>
      <c r="R1879" s="11" t="s">
        <v>5991</v>
      </c>
      <c r="S1879" s="11">
        <v>2</v>
      </c>
      <c r="T1879" s="11">
        <v>-74.17766872</v>
      </c>
      <c r="U1879" s="12">
        <v>4.6309940950000001</v>
      </c>
    </row>
    <row r="1880" spans="1:21" x14ac:dyDescent="0.25">
      <c r="A1880" s="10">
        <v>1019</v>
      </c>
      <c r="B1880" s="3" t="s">
        <v>2087</v>
      </c>
      <c r="C1880" s="3" t="s">
        <v>1986</v>
      </c>
      <c r="D1880" s="3" t="s">
        <v>1</v>
      </c>
      <c r="E1880" s="3" t="s">
        <v>2086</v>
      </c>
      <c r="F1880" s="24">
        <f>('ICT-BD'!I1020)</f>
        <v>12.879998687207939</v>
      </c>
      <c r="G1880" s="24" t="str">
        <f>('ICT-BD'!J1020)</f>
        <v>Algo Frío</v>
      </c>
      <c r="H1880" s="24">
        <f t="shared" si="145"/>
        <v>27.578964642000798</v>
      </c>
      <c r="I1880" s="72">
        <f>('ICA-BD'!L1020)</f>
        <v>64.75</v>
      </c>
      <c r="J1880" s="72" t="str">
        <f>('ICA-BD'!M1020)</f>
        <v>Aceptable</v>
      </c>
      <c r="K1880" s="72">
        <f t="shared" si="146"/>
        <v>71.3</v>
      </c>
      <c r="L1880" s="133">
        <f>('IRA-BD'!G1020)</f>
        <v>31</v>
      </c>
      <c r="M1880" s="36" t="str">
        <f>('IRA-BD'!H1020)</f>
        <v>Aceptable</v>
      </c>
      <c r="N1880" s="133">
        <f t="shared" si="147"/>
        <v>31</v>
      </c>
      <c r="O1880" s="80">
        <f t="shared" si="148"/>
        <v>43.292988214000268</v>
      </c>
      <c r="P1880" s="81" t="str">
        <f t="shared" si="149"/>
        <v>Moderado</v>
      </c>
      <c r="Q1880" s="11">
        <v>8</v>
      </c>
      <c r="R1880" s="11" t="s">
        <v>5991</v>
      </c>
      <c r="S1880" s="11">
        <v>2</v>
      </c>
      <c r="T1880" s="11">
        <v>-74.177243649999994</v>
      </c>
      <c r="U1880" s="12">
        <v>4.630086704</v>
      </c>
    </row>
    <row r="1881" spans="1:21" x14ac:dyDescent="0.25">
      <c r="A1881" s="10">
        <v>1020</v>
      </c>
      <c r="B1881" s="3" t="s">
        <v>2088</v>
      </c>
      <c r="C1881" s="3" t="s">
        <v>1986</v>
      </c>
      <c r="D1881" s="3" t="s">
        <v>1</v>
      </c>
      <c r="E1881" s="3" t="s">
        <v>2086</v>
      </c>
      <c r="F1881" s="24">
        <f>('ICT-BD'!I1021)</f>
        <v>12.879998687207939</v>
      </c>
      <c r="G1881" s="24" t="str">
        <f>('ICT-BD'!J1021)</f>
        <v>Algo Frío</v>
      </c>
      <c r="H1881" s="24">
        <f t="shared" si="145"/>
        <v>27.578964642000798</v>
      </c>
      <c r="I1881" s="72">
        <f>('ICA-BD'!L1021)</f>
        <v>64.75</v>
      </c>
      <c r="J1881" s="72" t="str">
        <f>('ICA-BD'!M1021)</f>
        <v>Aceptable</v>
      </c>
      <c r="K1881" s="72">
        <f t="shared" si="146"/>
        <v>71.3</v>
      </c>
      <c r="L1881" s="133">
        <f>('IRA-BD'!G1021)</f>
        <v>31</v>
      </c>
      <c r="M1881" s="36" t="str">
        <f>('IRA-BD'!H1021)</f>
        <v>Aceptable</v>
      </c>
      <c r="N1881" s="133">
        <f t="shared" si="147"/>
        <v>31</v>
      </c>
      <c r="O1881" s="80">
        <f t="shared" si="148"/>
        <v>43.292988214000268</v>
      </c>
      <c r="P1881" s="81" t="str">
        <f t="shared" si="149"/>
        <v>Moderado</v>
      </c>
      <c r="Q1881" s="11">
        <v>8</v>
      </c>
      <c r="R1881" s="11" t="s">
        <v>5991</v>
      </c>
      <c r="S1881" s="11">
        <v>2</v>
      </c>
      <c r="T1881" s="11">
        <v>-74.178890839999994</v>
      </c>
      <c r="U1881" s="12">
        <v>4.6340500479999998</v>
      </c>
    </row>
    <row r="1882" spans="1:21" x14ac:dyDescent="0.25">
      <c r="A1882" s="10">
        <v>1022</v>
      </c>
      <c r="B1882" s="3" t="s">
        <v>2090</v>
      </c>
      <c r="C1882" s="3" t="s">
        <v>1986</v>
      </c>
      <c r="D1882" s="3" t="s">
        <v>1</v>
      </c>
      <c r="E1882" s="3" t="s">
        <v>2091</v>
      </c>
      <c r="F1882" s="24">
        <f>('ICT-BD'!I1023)</f>
        <v>12.879998687207939</v>
      </c>
      <c r="G1882" s="24" t="str">
        <f>('ICT-BD'!J1023)</f>
        <v>Algo Frío</v>
      </c>
      <c r="H1882" s="24">
        <f t="shared" si="145"/>
        <v>27.578964642000798</v>
      </c>
      <c r="I1882" s="72">
        <f>('ICA-BD'!L1023)</f>
        <v>64.75</v>
      </c>
      <c r="J1882" s="72" t="str">
        <f>('ICA-BD'!M1023)</f>
        <v>Aceptable</v>
      </c>
      <c r="K1882" s="72">
        <f t="shared" si="146"/>
        <v>71.3</v>
      </c>
      <c r="L1882" s="133">
        <f>('IRA-BD'!G1023)</f>
        <v>31</v>
      </c>
      <c r="M1882" s="36" t="str">
        <f>('IRA-BD'!H1023)</f>
        <v>Aceptable</v>
      </c>
      <c r="N1882" s="133">
        <f t="shared" si="147"/>
        <v>31</v>
      </c>
      <c r="O1882" s="80">
        <f t="shared" si="148"/>
        <v>43.292988214000268</v>
      </c>
      <c r="P1882" s="81" t="str">
        <f t="shared" si="149"/>
        <v>Moderado</v>
      </c>
      <c r="Q1882" s="11">
        <v>8</v>
      </c>
      <c r="R1882" s="11" t="s">
        <v>5990</v>
      </c>
      <c r="S1882" s="11">
        <v>2</v>
      </c>
      <c r="T1882" s="11">
        <v>-74.176155080000001</v>
      </c>
      <c r="U1882" s="12">
        <v>4.6368448469999999</v>
      </c>
    </row>
    <row r="1883" spans="1:21" x14ac:dyDescent="0.25">
      <c r="A1883" s="10">
        <v>1023</v>
      </c>
      <c r="B1883" s="3" t="s">
        <v>2092</v>
      </c>
      <c r="C1883" s="3" t="s">
        <v>1986</v>
      </c>
      <c r="D1883" s="3" t="s">
        <v>1</v>
      </c>
      <c r="E1883" s="3" t="s">
        <v>2091</v>
      </c>
      <c r="F1883" s="24">
        <f>('ICT-BD'!I1024)</f>
        <v>12.879998687207939</v>
      </c>
      <c r="G1883" s="24" t="str">
        <f>('ICT-BD'!J1024)</f>
        <v>Algo Frío</v>
      </c>
      <c r="H1883" s="24">
        <f t="shared" si="145"/>
        <v>27.578964642000798</v>
      </c>
      <c r="I1883" s="72">
        <f>('ICA-BD'!L1024)</f>
        <v>64.75</v>
      </c>
      <c r="J1883" s="72" t="str">
        <f>('ICA-BD'!M1024)</f>
        <v>Aceptable</v>
      </c>
      <c r="K1883" s="72">
        <f t="shared" si="146"/>
        <v>71.3</v>
      </c>
      <c r="L1883" s="133">
        <f>('IRA-BD'!G1024)</f>
        <v>31</v>
      </c>
      <c r="M1883" s="36" t="str">
        <f>('IRA-BD'!H1024)</f>
        <v>Aceptable</v>
      </c>
      <c r="N1883" s="133">
        <f t="shared" si="147"/>
        <v>31</v>
      </c>
      <c r="O1883" s="80">
        <f t="shared" si="148"/>
        <v>43.292988214000268</v>
      </c>
      <c r="P1883" s="81" t="str">
        <f t="shared" si="149"/>
        <v>Moderado</v>
      </c>
      <c r="Q1883" s="11">
        <v>8</v>
      </c>
      <c r="R1883" s="11" t="s">
        <v>5990</v>
      </c>
      <c r="S1883" s="11">
        <v>2</v>
      </c>
      <c r="T1883" s="11">
        <v>-74.179132069999994</v>
      </c>
      <c r="U1883" s="12">
        <v>4.6363167909999996</v>
      </c>
    </row>
    <row r="1884" spans="1:21" x14ac:dyDescent="0.25">
      <c r="A1884" s="10">
        <v>1024</v>
      </c>
      <c r="B1884" s="3" t="s">
        <v>2093</v>
      </c>
      <c r="C1884" s="3" t="s">
        <v>1986</v>
      </c>
      <c r="D1884" s="3" t="s">
        <v>1</v>
      </c>
      <c r="E1884" s="3" t="s">
        <v>2091</v>
      </c>
      <c r="F1884" s="24">
        <f>('ICT-BD'!I1025)</f>
        <v>12.879998687207939</v>
      </c>
      <c r="G1884" s="24" t="str">
        <f>('ICT-BD'!J1025)</f>
        <v>Algo Frío</v>
      </c>
      <c r="H1884" s="24">
        <f t="shared" si="145"/>
        <v>27.578964642000798</v>
      </c>
      <c r="I1884" s="72">
        <f>('ICA-BD'!L1025)</f>
        <v>64.75</v>
      </c>
      <c r="J1884" s="72" t="str">
        <f>('ICA-BD'!M1025)</f>
        <v>Aceptable</v>
      </c>
      <c r="K1884" s="72">
        <f t="shared" si="146"/>
        <v>71.3</v>
      </c>
      <c r="L1884" s="133">
        <f>('IRA-BD'!G1025)</f>
        <v>31</v>
      </c>
      <c r="M1884" s="36" t="str">
        <f>('IRA-BD'!H1025)</f>
        <v>Aceptable</v>
      </c>
      <c r="N1884" s="133">
        <f t="shared" si="147"/>
        <v>31</v>
      </c>
      <c r="O1884" s="80">
        <f t="shared" si="148"/>
        <v>43.292988214000268</v>
      </c>
      <c r="P1884" s="81" t="str">
        <f t="shared" si="149"/>
        <v>Moderado</v>
      </c>
      <c r="Q1884" s="11">
        <v>8</v>
      </c>
      <c r="R1884" s="11" t="s">
        <v>5991</v>
      </c>
      <c r="S1884" s="11">
        <v>2</v>
      </c>
      <c r="T1884" s="11">
        <v>-74.177507640000002</v>
      </c>
      <c r="U1884" s="12">
        <v>4.6347074389999996</v>
      </c>
    </row>
    <row r="1885" spans="1:21" x14ac:dyDescent="0.25">
      <c r="A1885" s="10">
        <v>1025</v>
      </c>
      <c r="B1885" s="3" t="s">
        <v>2094</v>
      </c>
      <c r="C1885" s="3" t="s">
        <v>1986</v>
      </c>
      <c r="D1885" s="3" t="s">
        <v>1</v>
      </c>
      <c r="E1885" s="3" t="s">
        <v>2091</v>
      </c>
      <c r="F1885" s="24">
        <f>('ICT-BD'!I1026)</f>
        <v>12.879998687207939</v>
      </c>
      <c r="G1885" s="24" t="str">
        <f>('ICT-BD'!J1026)</f>
        <v>Algo Frío</v>
      </c>
      <c r="H1885" s="24">
        <f t="shared" si="145"/>
        <v>27.578964642000798</v>
      </c>
      <c r="I1885" s="72">
        <f>('ICA-BD'!L1026)</f>
        <v>64.75</v>
      </c>
      <c r="J1885" s="72" t="str">
        <f>('ICA-BD'!M1026)</f>
        <v>Aceptable</v>
      </c>
      <c r="K1885" s="72">
        <f t="shared" si="146"/>
        <v>71.3</v>
      </c>
      <c r="L1885" s="133">
        <f>('IRA-BD'!G1026)</f>
        <v>31</v>
      </c>
      <c r="M1885" s="36" t="str">
        <f>('IRA-BD'!H1026)</f>
        <v>Aceptable</v>
      </c>
      <c r="N1885" s="133">
        <f t="shared" si="147"/>
        <v>31</v>
      </c>
      <c r="O1885" s="80">
        <f t="shared" si="148"/>
        <v>43.292988214000268</v>
      </c>
      <c r="P1885" s="81" t="str">
        <f t="shared" si="149"/>
        <v>Moderado</v>
      </c>
      <c r="Q1885" s="11">
        <v>8</v>
      </c>
      <c r="R1885" s="11" t="s">
        <v>5991</v>
      </c>
      <c r="S1885" s="11">
        <v>2</v>
      </c>
      <c r="T1885" s="11">
        <v>-74.17547003</v>
      </c>
      <c r="U1885" s="12">
        <v>4.6347574969999998</v>
      </c>
    </row>
    <row r="1886" spans="1:21" x14ac:dyDescent="0.25">
      <c r="A1886" s="10">
        <v>3393</v>
      </c>
      <c r="B1886" s="3" t="s">
        <v>5869</v>
      </c>
      <c r="C1886" s="3" t="s">
        <v>5614</v>
      </c>
      <c r="D1886" s="3" t="s">
        <v>1</v>
      </c>
      <c r="E1886" s="3" t="s">
        <v>5870</v>
      </c>
      <c r="F1886" s="24">
        <f>('ICT-BD'!I3394)</f>
        <v>13.083428149052729</v>
      </c>
      <c r="G1886" s="24" t="str">
        <f>('ICT-BD'!J3394)</f>
        <v>Algo Frío</v>
      </c>
      <c r="H1886" s="24">
        <f t="shared" si="145"/>
        <v>26.218050670358824</v>
      </c>
      <c r="I1886" s="72">
        <f>('ICA-BD'!L3394)</f>
        <v>62.75</v>
      </c>
      <c r="J1886" s="72" t="str">
        <f>('ICA-BD'!M3394)</f>
        <v>Aceptable</v>
      </c>
      <c r="K1886" s="72">
        <f t="shared" si="146"/>
        <v>72.42</v>
      </c>
      <c r="L1886" s="133">
        <f>('IRA-BD'!G3394)</f>
        <v>31</v>
      </c>
      <c r="M1886" s="36" t="str">
        <f>('IRA-BD'!H3394)</f>
        <v>Aceptable</v>
      </c>
      <c r="N1886" s="133">
        <f t="shared" si="147"/>
        <v>31</v>
      </c>
      <c r="O1886" s="80">
        <f t="shared" si="148"/>
        <v>43.212683556786281</v>
      </c>
      <c r="P1886" s="81" t="str">
        <f t="shared" si="149"/>
        <v>Moderado</v>
      </c>
      <c r="Q1886" s="11">
        <v>19</v>
      </c>
      <c r="R1886" s="11" t="s">
        <v>6001</v>
      </c>
      <c r="S1886" s="11">
        <v>1</v>
      </c>
      <c r="T1886" s="11">
        <v>-74.150080389999999</v>
      </c>
      <c r="U1886" s="12">
        <v>4.5569557950000004</v>
      </c>
    </row>
    <row r="1887" spans="1:21" x14ac:dyDescent="0.25">
      <c r="A1887" s="10">
        <v>3410</v>
      </c>
      <c r="B1887" s="3" t="s">
        <v>5897</v>
      </c>
      <c r="C1887" s="3" t="s">
        <v>5614</v>
      </c>
      <c r="D1887" s="3" t="s">
        <v>1</v>
      </c>
      <c r="E1887" s="3" t="s">
        <v>4042</v>
      </c>
      <c r="F1887" s="24">
        <f>('ICT-BD'!I3411)</f>
        <v>13.083428149052729</v>
      </c>
      <c r="G1887" s="24" t="str">
        <f>('ICT-BD'!J3411)</f>
        <v>Algo Frío</v>
      </c>
      <c r="H1887" s="24">
        <f t="shared" si="145"/>
        <v>26.218050670358824</v>
      </c>
      <c r="I1887" s="72">
        <f>('ICA-BD'!L3411)</f>
        <v>62.75</v>
      </c>
      <c r="J1887" s="72" t="str">
        <f>('ICA-BD'!M3411)</f>
        <v>Aceptable</v>
      </c>
      <c r="K1887" s="72">
        <f t="shared" si="146"/>
        <v>72.42</v>
      </c>
      <c r="L1887" s="133">
        <f>('IRA-BD'!G3411)</f>
        <v>31</v>
      </c>
      <c r="M1887" s="36" t="str">
        <f>('IRA-BD'!H3411)</f>
        <v>Aceptable</v>
      </c>
      <c r="N1887" s="133">
        <f t="shared" si="147"/>
        <v>31</v>
      </c>
      <c r="O1887" s="80">
        <f t="shared" si="148"/>
        <v>43.212683556786281</v>
      </c>
      <c r="P1887" s="81" t="str">
        <f t="shared" si="149"/>
        <v>Moderado</v>
      </c>
      <c r="Q1887" s="11">
        <v>19</v>
      </c>
      <c r="R1887" s="11" t="s">
        <v>6001</v>
      </c>
      <c r="S1887" s="11">
        <v>1</v>
      </c>
      <c r="T1887" s="11">
        <v>-74.149451990000003</v>
      </c>
      <c r="U1887" s="12">
        <v>4.5584506500000002</v>
      </c>
    </row>
    <row r="1888" spans="1:21" x14ac:dyDescent="0.25">
      <c r="A1888" s="10">
        <v>562</v>
      </c>
      <c r="B1888" s="3" t="s">
        <v>468</v>
      </c>
      <c r="C1888" s="3" t="s">
        <v>318</v>
      </c>
      <c r="D1888" s="3" t="s">
        <v>1</v>
      </c>
      <c r="E1888" s="3" t="s">
        <v>469</v>
      </c>
      <c r="F1888" s="24">
        <f>('ICT-BD'!I563)</f>
        <v>12.33082788773028</v>
      </c>
      <c r="G1888" s="24" t="str">
        <f>('ICT-BD'!J563)</f>
        <v>Algo Frío</v>
      </c>
      <c r="H1888" s="24">
        <f t="shared" si="145"/>
        <v>34.804896214075264</v>
      </c>
      <c r="I1888" s="72">
        <f>('ICA-BD'!L563)</f>
        <v>54.870370370370367</v>
      </c>
      <c r="J1888" s="72" t="str">
        <f>('ICA-BD'!M563)</f>
        <v>Aceptable</v>
      </c>
      <c r="K1888" s="72">
        <f t="shared" si="146"/>
        <v>76.83259259259259</v>
      </c>
      <c r="L1888" s="133">
        <f>('IRA-BD'!G563)</f>
        <v>18</v>
      </c>
      <c r="M1888" s="36" t="str">
        <f>('IRA-BD'!H563)</f>
        <v>Regular</v>
      </c>
      <c r="N1888" s="133">
        <f t="shared" si="147"/>
        <v>18</v>
      </c>
      <c r="O1888" s="80">
        <f t="shared" si="148"/>
        <v>43.212496268889282</v>
      </c>
      <c r="P1888" s="81" t="str">
        <f t="shared" si="149"/>
        <v>Moderado</v>
      </c>
      <c r="Q1888" s="11">
        <v>4</v>
      </c>
      <c r="R1888" s="11" t="s">
        <v>160</v>
      </c>
      <c r="S1888" s="11">
        <v>2</v>
      </c>
      <c r="T1888" s="11">
        <v>-74.090108529999995</v>
      </c>
      <c r="U1888" s="12">
        <v>4.5698311629999999</v>
      </c>
    </row>
    <row r="1889" spans="1:21" x14ac:dyDescent="0.25">
      <c r="A1889" s="10">
        <v>565</v>
      </c>
      <c r="B1889" s="3" t="s">
        <v>554</v>
      </c>
      <c r="C1889" s="3" t="s">
        <v>318</v>
      </c>
      <c r="D1889" s="3" t="s">
        <v>1</v>
      </c>
      <c r="E1889" s="3" t="s">
        <v>555</v>
      </c>
      <c r="F1889" s="24">
        <f>('ICT-BD'!I566)</f>
        <v>12.33082788773028</v>
      </c>
      <c r="G1889" s="24" t="str">
        <f>('ICT-BD'!J566)</f>
        <v>Algo Frío</v>
      </c>
      <c r="H1889" s="24">
        <f t="shared" si="145"/>
        <v>34.804896214075264</v>
      </c>
      <c r="I1889" s="72">
        <f>('ICA-BD'!L566)</f>
        <v>54.870370370370367</v>
      </c>
      <c r="J1889" s="72" t="str">
        <f>('ICA-BD'!M566)</f>
        <v>Aceptable</v>
      </c>
      <c r="K1889" s="72">
        <f t="shared" si="146"/>
        <v>76.83259259259259</v>
      </c>
      <c r="L1889" s="133">
        <f>('IRA-BD'!G566)</f>
        <v>18</v>
      </c>
      <c r="M1889" s="36" t="str">
        <f>('IRA-BD'!H566)</f>
        <v>Regular</v>
      </c>
      <c r="N1889" s="133">
        <f t="shared" si="147"/>
        <v>18</v>
      </c>
      <c r="O1889" s="80">
        <f t="shared" si="148"/>
        <v>43.212496268889282</v>
      </c>
      <c r="P1889" s="81" t="str">
        <f t="shared" si="149"/>
        <v>Moderado</v>
      </c>
      <c r="Q1889" s="11">
        <v>4</v>
      </c>
      <c r="R1889" s="11" t="s">
        <v>160</v>
      </c>
      <c r="S1889" s="11">
        <v>2</v>
      </c>
      <c r="T1889" s="11">
        <v>-74.089527059999995</v>
      </c>
      <c r="U1889" s="12">
        <v>4.5708116409999997</v>
      </c>
    </row>
    <row r="1890" spans="1:21" x14ac:dyDescent="0.25">
      <c r="A1890" s="10">
        <v>576</v>
      </c>
      <c r="B1890" s="3" t="s">
        <v>575</v>
      </c>
      <c r="C1890" s="3" t="s">
        <v>318</v>
      </c>
      <c r="D1890" s="3" t="s">
        <v>1</v>
      </c>
      <c r="E1890" s="3" t="s">
        <v>553</v>
      </c>
      <c r="F1890" s="24">
        <f>('ICT-BD'!I577)</f>
        <v>12.33082788773028</v>
      </c>
      <c r="G1890" s="24" t="str">
        <f>('ICT-BD'!J577)</f>
        <v>Algo Frío</v>
      </c>
      <c r="H1890" s="24">
        <f t="shared" si="145"/>
        <v>34.804896214075264</v>
      </c>
      <c r="I1890" s="72">
        <f>('ICA-BD'!L577)</f>
        <v>54.870370370370367</v>
      </c>
      <c r="J1890" s="72" t="str">
        <f>('ICA-BD'!M577)</f>
        <v>Aceptable</v>
      </c>
      <c r="K1890" s="72">
        <f t="shared" si="146"/>
        <v>76.83259259259259</v>
      </c>
      <c r="L1890" s="133">
        <f>('IRA-BD'!G577)</f>
        <v>18</v>
      </c>
      <c r="M1890" s="36" t="str">
        <f>('IRA-BD'!H577)</f>
        <v>Regular</v>
      </c>
      <c r="N1890" s="133">
        <f t="shared" si="147"/>
        <v>18</v>
      </c>
      <c r="O1890" s="80">
        <f t="shared" si="148"/>
        <v>43.212496268889282</v>
      </c>
      <c r="P1890" s="81" t="str">
        <f t="shared" si="149"/>
        <v>Moderado</v>
      </c>
      <c r="Q1890" s="11">
        <v>4</v>
      </c>
      <c r="R1890" s="11" t="s">
        <v>160</v>
      </c>
      <c r="S1890" s="11">
        <v>3</v>
      </c>
      <c r="T1890" s="11">
        <v>-74.091014439999995</v>
      </c>
      <c r="U1890" s="12">
        <v>4.5672136840000004</v>
      </c>
    </row>
    <row r="1891" spans="1:21" x14ac:dyDescent="0.25">
      <c r="A1891" s="10">
        <v>603</v>
      </c>
      <c r="B1891" s="3" t="s">
        <v>488</v>
      </c>
      <c r="C1891" s="3" t="s">
        <v>318</v>
      </c>
      <c r="D1891" s="3" t="s">
        <v>1</v>
      </c>
      <c r="E1891" s="3" t="s">
        <v>489</v>
      </c>
      <c r="F1891" s="24">
        <f>('ICT-BD'!I604)</f>
        <v>12.33082788773028</v>
      </c>
      <c r="G1891" s="24" t="str">
        <f>('ICT-BD'!J604)</f>
        <v>Algo Frío</v>
      </c>
      <c r="H1891" s="24">
        <f t="shared" si="145"/>
        <v>34.804896214075264</v>
      </c>
      <c r="I1891" s="72">
        <f>('ICA-BD'!L604)</f>
        <v>54.870370370370367</v>
      </c>
      <c r="J1891" s="72" t="str">
        <f>('ICA-BD'!M604)</f>
        <v>Aceptable</v>
      </c>
      <c r="K1891" s="72">
        <f t="shared" si="146"/>
        <v>76.83259259259259</v>
      </c>
      <c r="L1891" s="133">
        <f>('IRA-BD'!G604)</f>
        <v>18</v>
      </c>
      <c r="M1891" s="36" t="str">
        <f>('IRA-BD'!H604)</f>
        <v>Regular</v>
      </c>
      <c r="N1891" s="133">
        <f t="shared" si="147"/>
        <v>18</v>
      </c>
      <c r="O1891" s="80">
        <f t="shared" si="148"/>
        <v>43.212496268889282</v>
      </c>
      <c r="P1891" s="81" t="str">
        <f t="shared" si="149"/>
        <v>Moderado</v>
      </c>
      <c r="Q1891" s="11">
        <v>4</v>
      </c>
      <c r="R1891" s="11" t="s">
        <v>160</v>
      </c>
      <c r="S1891" s="11">
        <v>2</v>
      </c>
      <c r="T1891" s="11">
        <v>-74.081095820000002</v>
      </c>
      <c r="U1891" s="12">
        <v>4.5646273170000002</v>
      </c>
    </row>
    <row r="1892" spans="1:21" x14ac:dyDescent="0.25">
      <c r="A1892" s="10">
        <v>1121</v>
      </c>
      <c r="B1892" s="3" t="s">
        <v>2249</v>
      </c>
      <c r="C1892" s="3" t="s">
        <v>1986</v>
      </c>
      <c r="D1892" s="3" t="s">
        <v>1</v>
      </c>
      <c r="E1892" s="3" t="s">
        <v>2250</v>
      </c>
      <c r="F1892" s="24">
        <f>('ICT-BD'!I1122)</f>
        <v>12.879998687207939</v>
      </c>
      <c r="G1892" s="24" t="str">
        <f>('ICT-BD'!J1122)</f>
        <v>Algo Frío</v>
      </c>
      <c r="H1892" s="24">
        <f t="shared" si="145"/>
        <v>27.578964642000798</v>
      </c>
      <c r="I1892" s="72">
        <f>('ICA-BD'!L1122)</f>
        <v>65.870370370370367</v>
      </c>
      <c r="J1892" s="72" t="str">
        <f>('ICA-BD'!M1122)</f>
        <v>Aceptable</v>
      </c>
      <c r="K1892" s="72">
        <f t="shared" si="146"/>
        <v>70.672592592592594</v>
      </c>
      <c r="L1892" s="133">
        <f>('IRA-BD'!G1122)</f>
        <v>31</v>
      </c>
      <c r="M1892" s="36" t="str">
        <f>('IRA-BD'!H1122)</f>
        <v>Aceptable</v>
      </c>
      <c r="N1892" s="133">
        <f t="shared" si="147"/>
        <v>31</v>
      </c>
      <c r="O1892" s="80">
        <f t="shared" si="148"/>
        <v>43.083852411531133</v>
      </c>
      <c r="P1892" s="81" t="str">
        <f t="shared" si="149"/>
        <v>Moderado</v>
      </c>
      <c r="Q1892" s="11">
        <v>8</v>
      </c>
      <c r="R1892" s="11" t="s">
        <v>5989</v>
      </c>
      <c r="S1892" s="11">
        <v>3</v>
      </c>
      <c r="T1892" s="11">
        <v>-74.144758049999993</v>
      </c>
      <c r="U1892" s="12">
        <v>4.6023379240000004</v>
      </c>
    </row>
    <row r="1893" spans="1:21" x14ac:dyDescent="0.25">
      <c r="A1893" s="10">
        <v>1125</v>
      </c>
      <c r="B1893" s="3" t="s">
        <v>2255</v>
      </c>
      <c r="C1893" s="3" t="s">
        <v>1986</v>
      </c>
      <c r="D1893" s="3" t="s">
        <v>1</v>
      </c>
      <c r="E1893" s="3" t="s">
        <v>2237</v>
      </c>
      <c r="F1893" s="24">
        <f>('ICT-BD'!I1126)</f>
        <v>12.879998687207939</v>
      </c>
      <c r="G1893" s="24" t="str">
        <f>('ICT-BD'!J1126)</f>
        <v>Algo Frío</v>
      </c>
      <c r="H1893" s="24">
        <f t="shared" si="145"/>
        <v>27.578964642000798</v>
      </c>
      <c r="I1893" s="72">
        <f>('ICA-BD'!L1126)</f>
        <v>65.870370370370367</v>
      </c>
      <c r="J1893" s="72" t="str">
        <f>('ICA-BD'!M1126)</f>
        <v>Aceptable</v>
      </c>
      <c r="K1893" s="72">
        <f t="shared" si="146"/>
        <v>70.672592592592594</v>
      </c>
      <c r="L1893" s="133">
        <f>('IRA-BD'!G1126)</f>
        <v>31</v>
      </c>
      <c r="M1893" s="36" t="str">
        <f>('IRA-BD'!H1126)</f>
        <v>Aceptable</v>
      </c>
      <c r="N1893" s="133">
        <f t="shared" si="147"/>
        <v>31</v>
      </c>
      <c r="O1893" s="80">
        <f t="shared" si="148"/>
        <v>43.083852411531133</v>
      </c>
      <c r="P1893" s="81" t="str">
        <f t="shared" si="149"/>
        <v>Moderado</v>
      </c>
      <c r="Q1893" s="11">
        <v>8</v>
      </c>
      <c r="R1893" s="11" t="s">
        <v>5989</v>
      </c>
      <c r="S1893" s="11">
        <v>3</v>
      </c>
      <c r="T1893" s="11">
        <v>-74.142853040000006</v>
      </c>
      <c r="U1893" s="12">
        <v>4.5999675910000004</v>
      </c>
    </row>
    <row r="1894" spans="1:21" x14ac:dyDescent="0.25">
      <c r="A1894" s="10">
        <v>1128</v>
      </c>
      <c r="B1894" s="3" t="s">
        <v>2259</v>
      </c>
      <c r="C1894" s="3" t="s">
        <v>1986</v>
      </c>
      <c r="D1894" s="3" t="s">
        <v>1</v>
      </c>
      <c r="E1894" s="3" t="s">
        <v>2260</v>
      </c>
      <c r="F1894" s="24">
        <f>('ICT-BD'!I1129)</f>
        <v>12.879998687207939</v>
      </c>
      <c r="G1894" s="24" t="str">
        <f>('ICT-BD'!J1129)</f>
        <v>Algo Frío</v>
      </c>
      <c r="H1894" s="24">
        <f t="shared" si="145"/>
        <v>27.578964642000798</v>
      </c>
      <c r="I1894" s="72">
        <f>('ICA-BD'!L1129)</f>
        <v>65.870370370370367</v>
      </c>
      <c r="J1894" s="72" t="str">
        <f>('ICA-BD'!M1129)</f>
        <v>Aceptable</v>
      </c>
      <c r="K1894" s="72">
        <f t="shared" si="146"/>
        <v>70.672592592592594</v>
      </c>
      <c r="L1894" s="133">
        <f>('IRA-BD'!G1129)</f>
        <v>31</v>
      </c>
      <c r="M1894" s="36" t="str">
        <f>('IRA-BD'!H1129)</f>
        <v>Aceptable</v>
      </c>
      <c r="N1894" s="133">
        <f t="shared" si="147"/>
        <v>31</v>
      </c>
      <c r="O1894" s="80">
        <f t="shared" si="148"/>
        <v>43.083852411531133</v>
      </c>
      <c r="P1894" s="81" t="str">
        <f t="shared" si="149"/>
        <v>Moderado</v>
      </c>
      <c r="Q1894" s="11">
        <v>8</v>
      </c>
      <c r="R1894" s="11" t="s">
        <v>5989</v>
      </c>
      <c r="S1894" s="11">
        <v>3</v>
      </c>
      <c r="T1894" s="11">
        <v>-74.144594639999994</v>
      </c>
      <c r="U1894" s="12">
        <v>4.6071866840000002</v>
      </c>
    </row>
    <row r="1895" spans="1:21" x14ac:dyDescent="0.25">
      <c r="A1895" s="10">
        <v>958</v>
      </c>
      <c r="B1895" s="3" t="s">
        <v>1985</v>
      </c>
      <c r="C1895" s="3" t="s">
        <v>1986</v>
      </c>
      <c r="D1895" s="3" t="s">
        <v>1</v>
      </c>
      <c r="E1895" s="3" t="s">
        <v>1987</v>
      </c>
      <c r="F1895" s="24">
        <f>('ICT-BD'!I959)</f>
        <v>11.802498687207938</v>
      </c>
      <c r="G1895" s="24" t="str">
        <f>('ICT-BD'!J959)</f>
        <v>Algo Frío</v>
      </c>
      <c r="H1895" s="24">
        <f t="shared" si="145"/>
        <v>41.756596220948168</v>
      </c>
      <c r="I1895" s="72">
        <f>('ICA-BD'!L959)</f>
        <v>68.75</v>
      </c>
      <c r="J1895" s="72" t="str">
        <f>('ICA-BD'!M959)</f>
        <v>Aceptable</v>
      </c>
      <c r="K1895" s="72">
        <f t="shared" si="146"/>
        <v>69.06</v>
      </c>
      <c r="L1895" s="133">
        <f>('IRA-BD'!G959)</f>
        <v>18</v>
      </c>
      <c r="M1895" s="36" t="str">
        <f>('IRA-BD'!H959)</f>
        <v>Regular</v>
      </c>
      <c r="N1895" s="133">
        <f t="shared" si="147"/>
        <v>18</v>
      </c>
      <c r="O1895" s="80">
        <f t="shared" si="148"/>
        <v>42.938865406982721</v>
      </c>
      <c r="P1895" s="81" t="str">
        <f t="shared" si="149"/>
        <v>Moderado</v>
      </c>
      <c r="Q1895" s="11">
        <v>8</v>
      </c>
      <c r="R1895" s="11" t="s">
        <v>5988</v>
      </c>
      <c r="S1895" s="11">
        <v>2</v>
      </c>
      <c r="T1895" s="11">
        <v>-74.177147250000004</v>
      </c>
      <c r="U1895" s="12">
        <v>4.6077290179999997</v>
      </c>
    </row>
    <row r="1896" spans="1:21" x14ac:dyDescent="0.25">
      <c r="A1896" s="10">
        <v>2364</v>
      </c>
      <c r="B1896" s="3" t="s">
        <v>4366</v>
      </c>
      <c r="C1896" s="3" t="s">
        <v>3696</v>
      </c>
      <c r="D1896" s="3" t="s">
        <v>1</v>
      </c>
      <c r="E1896" s="3" t="s">
        <v>4250</v>
      </c>
      <c r="F1896" s="24">
        <f>('ICT-BD'!I2365)</f>
        <v>12.426706907059854</v>
      </c>
      <c r="G1896" s="24" t="str">
        <f>('ICT-BD'!J2365)</f>
        <v>Algo Frío</v>
      </c>
      <c r="H1896" s="24">
        <f t="shared" si="145"/>
        <v>33.543330170265065</v>
      </c>
      <c r="I1896" s="72">
        <f>('ICA-BD'!L2365)</f>
        <v>54.092592592592595</v>
      </c>
      <c r="J1896" s="72" t="str">
        <f>('ICA-BD'!M2365)</f>
        <v>Aceptable</v>
      </c>
      <c r="K1896" s="72">
        <f t="shared" si="146"/>
        <v>77.268148148148143</v>
      </c>
      <c r="L1896" s="133">
        <f>('IRA-BD'!G2365)</f>
        <v>18</v>
      </c>
      <c r="M1896" s="36" t="str">
        <f>('IRA-BD'!H2365)</f>
        <v>Regular</v>
      </c>
      <c r="N1896" s="133">
        <f t="shared" si="147"/>
        <v>18</v>
      </c>
      <c r="O1896" s="80">
        <f t="shared" si="148"/>
        <v>42.937159439471067</v>
      </c>
      <c r="P1896" s="81" t="str">
        <f t="shared" si="149"/>
        <v>Moderado</v>
      </c>
      <c r="Q1896" s="11">
        <v>11</v>
      </c>
      <c r="R1896" s="11" t="s">
        <v>167</v>
      </c>
      <c r="S1896" s="11">
        <v>2</v>
      </c>
      <c r="T1896" s="11">
        <v>-74.099376640000003</v>
      </c>
      <c r="U1896" s="12">
        <v>4.7282103659999999</v>
      </c>
    </row>
    <row r="1897" spans="1:21" x14ac:dyDescent="0.25">
      <c r="A1897" s="10">
        <v>2734</v>
      </c>
      <c r="B1897" s="3" t="s">
        <v>5005</v>
      </c>
      <c r="C1897" s="3" t="s">
        <v>4984</v>
      </c>
      <c r="D1897" s="3" t="s">
        <v>1</v>
      </c>
      <c r="E1897" s="3" t="s">
        <v>4989</v>
      </c>
      <c r="F1897" s="24">
        <f>('ICT-BD'!I2735)</f>
        <v>12.426706907059854</v>
      </c>
      <c r="G1897" s="24" t="str">
        <f>('ICT-BD'!J2735)</f>
        <v>Algo Frío</v>
      </c>
      <c r="H1897" s="24">
        <f t="shared" si="145"/>
        <v>33.543330170265065</v>
      </c>
      <c r="I1897" s="72">
        <f>('ICA-BD'!L2735)</f>
        <v>54.092592592592595</v>
      </c>
      <c r="J1897" s="72" t="str">
        <f>('ICA-BD'!M2735)</f>
        <v>Aceptable</v>
      </c>
      <c r="K1897" s="72">
        <f t="shared" si="146"/>
        <v>77.268148148148143</v>
      </c>
      <c r="L1897" s="133">
        <f>('IRA-BD'!G2735)</f>
        <v>18</v>
      </c>
      <c r="M1897" s="36" t="str">
        <f>('IRA-BD'!H2735)</f>
        <v>Regular</v>
      </c>
      <c r="N1897" s="133">
        <f t="shared" si="147"/>
        <v>18</v>
      </c>
      <c r="O1897" s="80">
        <f t="shared" si="148"/>
        <v>42.937159439471067</v>
      </c>
      <c r="P1897" s="81" t="str">
        <f t="shared" si="149"/>
        <v>Moderado</v>
      </c>
      <c r="Q1897" s="11">
        <v>12</v>
      </c>
      <c r="R1897" s="11" t="s">
        <v>172</v>
      </c>
      <c r="S1897" s="11">
        <v>4</v>
      </c>
      <c r="T1897" s="11">
        <v>-74.07044458</v>
      </c>
      <c r="U1897" s="12">
        <v>4.6861700329999998</v>
      </c>
    </row>
    <row r="1898" spans="1:21" x14ac:dyDescent="0.25">
      <c r="A1898" s="10">
        <v>2912</v>
      </c>
      <c r="B1898" s="3" t="s">
        <v>5318</v>
      </c>
      <c r="C1898" s="3" t="s">
        <v>5298</v>
      </c>
      <c r="D1898" s="3" t="s">
        <v>1</v>
      </c>
      <c r="E1898" s="3" t="s">
        <v>5319</v>
      </c>
      <c r="F1898" s="24">
        <f>('ICT-BD'!I2913)</f>
        <v>12.426706907059854</v>
      </c>
      <c r="G1898" s="24" t="str">
        <f>('ICT-BD'!J2913)</f>
        <v>Algo Frío</v>
      </c>
      <c r="H1898" s="24">
        <f t="shared" si="145"/>
        <v>33.543330170265065</v>
      </c>
      <c r="I1898" s="72">
        <f>('ICA-BD'!L2913)</f>
        <v>54.092592592592595</v>
      </c>
      <c r="J1898" s="72" t="str">
        <f>('ICA-BD'!M2913)</f>
        <v>Aceptable</v>
      </c>
      <c r="K1898" s="72">
        <f t="shared" si="146"/>
        <v>77.268148148148143</v>
      </c>
      <c r="L1898" s="133">
        <f>('IRA-BD'!G2913)</f>
        <v>18</v>
      </c>
      <c r="M1898" s="36" t="str">
        <f>('IRA-BD'!H2913)</f>
        <v>Regular</v>
      </c>
      <c r="N1898" s="133">
        <f t="shared" si="147"/>
        <v>18</v>
      </c>
      <c r="O1898" s="80">
        <f t="shared" si="148"/>
        <v>42.937159439471067</v>
      </c>
      <c r="P1898" s="81" t="str">
        <f t="shared" si="149"/>
        <v>Moderado</v>
      </c>
      <c r="Q1898" s="11">
        <v>15</v>
      </c>
      <c r="R1898" s="11" t="s">
        <v>161</v>
      </c>
      <c r="S1898" s="11">
        <v>3</v>
      </c>
      <c r="T1898" s="11">
        <v>-74.115486619999999</v>
      </c>
      <c r="U1898" s="12">
        <v>4.5944189279999996</v>
      </c>
    </row>
    <row r="1899" spans="1:21" x14ac:dyDescent="0.25">
      <c r="A1899" s="10">
        <v>909</v>
      </c>
      <c r="B1899" s="3" t="s">
        <v>1898</v>
      </c>
      <c r="C1899" s="3" t="s">
        <v>1727</v>
      </c>
      <c r="D1899" s="3" t="s">
        <v>1</v>
      </c>
      <c r="E1899" s="3" t="s">
        <v>1899</v>
      </c>
      <c r="F1899" s="24">
        <f>('ICT-BD'!I910)</f>
        <v>13.110735815596154</v>
      </c>
      <c r="G1899" s="24" t="str">
        <f>('ICT-BD'!J910)</f>
        <v xml:space="preserve">Frío </v>
      </c>
      <c r="H1899" s="24">
        <f t="shared" si="145"/>
        <v>25.858739268471652</v>
      </c>
      <c r="I1899" s="72">
        <f>('ICA-BD'!L910)</f>
        <v>63.648148148148152</v>
      </c>
      <c r="J1899" s="72" t="str">
        <f>('ICA-BD'!M910)</f>
        <v>Aceptable</v>
      </c>
      <c r="K1899" s="72">
        <f t="shared" si="146"/>
        <v>71.917037037037034</v>
      </c>
      <c r="L1899" s="133">
        <f>('IRA-BD'!G910)</f>
        <v>31</v>
      </c>
      <c r="M1899" s="36" t="str">
        <f>('IRA-BD'!H910)</f>
        <v>Aceptable</v>
      </c>
      <c r="N1899" s="133">
        <f t="shared" si="147"/>
        <v>31</v>
      </c>
      <c r="O1899" s="80">
        <f t="shared" si="148"/>
        <v>42.925258768502893</v>
      </c>
      <c r="P1899" s="81" t="str">
        <f t="shared" si="149"/>
        <v>Moderado</v>
      </c>
      <c r="Q1899" s="11">
        <v>7</v>
      </c>
      <c r="R1899" s="11" t="s">
        <v>5988</v>
      </c>
      <c r="S1899" s="11">
        <v>2</v>
      </c>
      <c r="T1899" s="11">
        <v>-74.182948080000003</v>
      </c>
      <c r="U1899" s="12">
        <v>4.5986881679999998</v>
      </c>
    </row>
    <row r="1900" spans="1:21" x14ac:dyDescent="0.25">
      <c r="A1900" s="10">
        <v>910</v>
      </c>
      <c r="B1900" s="3" t="s">
        <v>1900</v>
      </c>
      <c r="C1900" s="3" t="s">
        <v>1727</v>
      </c>
      <c r="D1900" s="3" t="s">
        <v>1</v>
      </c>
      <c r="E1900" s="3" t="s">
        <v>1901</v>
      </c>
      <c r="F1900" s="24">
        <f>('ICT-BD'!I911)</f>
        <v>13.110735815596154</v>
      </c>
      <c r="G1900" s="24" t="str">
        <f>('ICT-BD'!J911)</f>
        <v xml:space="preserve">Frío </v>
      </c>
      <c r="H1900" s="24">
        <f t="shared" si="145"/>
        <v>25.858739268471652</v>
      </c>
      <c r="I1900" s="72">
        <f>('ICA-BD'!L911)</f>
        <v>63.648148148148152</v>
      </c>
      <c r="J1900" s="72" t="str">
        <f>('ICA-BD'!M911)</f>
        <v>Aceptable</v>
      </c>
      <c r="K1900" s="72">
        <f t="shared" si="146"/>
        <v>71.917037037037034</v>
      </c>
      <c r="L1900" s="133">
        <f>('IRA-BD'!G911)</f>
        <v>31</v>
      </c>
      <c r="M1900" s="36" t="str">
        <f>('IRA-BD'!H911)</f>
        <v>Aceptable</v>
      </c>
      <c r="N1900" s="133">
        <f t="shared" si="147"/>
        <v>31</v>
      </c>
      <c r="O1900" s="80">
        <f t="shared" si="148"/>
        <v>42.925258768502893</v>
      </c>
      <c r="P1900" s="81" t="str">
        <f t="shared" si="149"/>
        <v>Moderado</v>
      </c>
      <c r="Q1900" s="11">
        <v>7</v>
      </c>
      <c r="R1900" s="11" t="s">
        <v>5988</v>
      </c>
      <c r="S1900" s="11">
        <v>2</v>
      </c>
      <c r="T1900" s="11">
        <v>-74.176612860000006</v>
      </c>
      <c r="U1900" s="12">
        <v>4.6042106</v>
      </c>
    </row>
    <row r="1901" spans="1:21" x14ac:dyDescent="0.25">
      <c r="A1901" s="10">
        <v>1368</v>
      </c>
      <c r="B1901" s="3" t="s">
        <v>2658</v>
      </c>
      <c r="C1901" s="3" t="s">
        <v>2659</v>
      </c>
      <c r="D1901" s="3" t="s">
        <v>1</v>
      </c>
      <c r="E1901" s="3" t="s">
        <v>2660</v>
      </c>
      <c r="F1901" s="24">
        <f>('ICT-BD'!I1369)</f>
        <v>13.110735815596154</v>
      </c>
      <c r="G1901" s="24" t="str">
        <f>('ICT-BD'!J1369)</f>
        <v xml:space="preserve">Frío </v>
      </c>
      <c r="H1901" s="24">
        <f t="shared" si="145"/>
        <v>25.858739268471652</v>
      </c>
      <c r="I1901" s="72">
        <f>('ICA-BD'!L1369)</f>
        <v>63.648148148148152</v>
      </c>
      <c r="J1901" s="72" t="str">
        <f>('ICA-BD'!M1369)</f>
        <v>Aceptable</v>
      </c>
      <c r="K1901" s="72">
        <f t="shared" si="146"/>
        <v>71.917037037037034</v>
      </c>
      <c r="L1901" s="133">
        <f>('IRA-BD'!G1369)</f>
        <v>31</v>
      </c>
      <c r="M1901" s="36" t="str">
        <f>('IRA-BD'!H1369)</f>
        <v>Aceptable</v>
      </c>
      <c r="N1901" s="133">
        <f t="shared" si="147"/>
        <v>31</v>
      </c>
      <c r="O1901" s="80">
        <f t="shared" si="148"/>
        <v>42.925258768502893</v>
      </c>
      <c r="P1901" s="81" t="str">
        <f t="shared" si="149"/>
        <v>Moderado</v>
      </c>
      <c r="Q1901" s="11">
        <v>9</v>
      </c>
      <c r="R1901" s="11" t="s">
        <v>5994</v>
      </c>
      <c r="S1901" s="11">
        <v>3</v>
      </c>
      <c r="T1901" s="11">
        <v>-74.152429519999998</v>
      </c>
      <c r="U1901" s="12">
        <v>4.6845778889999998</v>
      </c>
    </row>
    <row r="1902" spans="1:21" x14ac:dyDescent="0.25">
      <c r="A1902" s="10">
        <v>1370</v>
      </c>
      <c r="B1902" s="3" t="s">
        <v>2663</v>
      </c>
      <c r="C1902" s="3" t="s">
        <v>2659</v>
      </c>
      <c r="D1902" s="3" t="s">
        <v>1</v>
      </c>
      <c r="E1902" s="3" t="s">
        <v>2664</v>
      </c>
      <c r="F1902" s="24">
        <f>('ICT-BD'!I1371)</f>
        <v>13.110735815596154</v>
      </c>
      <c r="G1902" s="24" t="str">
        <f>('ICT-BD'!J1371)</f>
        <v xml:space="preserve">Frío </v>
      </c>
      <c r="H1902" s="24">
        <f t="shared" si="145"/>
        <v>25.858739268471652</v>
      </c>
      <c r="I1902" s="72">
        <f>('ICA-BD'!L1371)</f>
        <v>63.648148148148152</v>
      </c>
      <c r="J1902" s="72" t="str">
        <f>('ICA-BD'!M1371)</f>
        <v>Aceptable</v>
      </c>
      <c r="K1902" s="72">
        <f t="shared" si="146"/>
        <v>71.917037037037034</v>
      </c>
      <c r="L1902" s="133">
        <f>('IRA-BD'!G1371)</f>
        <v>31</v>
      </c>
      <c r="M1902" s="36" t="str">
        <f>('IRA-BD'!H1371)</f>
        <v>Aceptable</v>
      </c>
      <c r="N1902" s="133">
        <f t="shared" si="147"/>
        <v>31</v>
      </c>
      <c r="O1902" s="80">
        <f t="shared" si="148"/>
        <v>42.925258768502893</v>
      </c>
      <c r="P1902" s="81" t="str">
        <f t="shared" si="149"/>
        <v>Moderado</v>
      </c>
      <c r="Q1902" s="11">
        <v>9</v>
      </c>
      <c r="R1902" s="11" t="s">
        <v>5994</v>
      </c>
      <c r="S1902" s="11">
        <v>3</v>
      </c>
      <c r="T1902" s="11">
        <v>-74.148225299999993</v>
      </c>
      <c r="U1902" s="12">
        <v>4.6802819170000003</v>
      </c>
    </row>
    <row r="1903" spans="1:21" x14ac:dyDescent="0.25">
      <c r="A1903" s="10">
        <v>1374</v>
      </c>
      <c r="B1903" s="3" t="s">
        <v>2670</v>
      </c>
      <c r="C1903" s="3" t="s">
        <v>2659</v>
      </c>
      <c r="D1903" s="3" t="s">
        <v>1</v>
      </c>
      <c r="E1903" s="3" t="s">
        <v>2671</v>
      </c>
      <c r="F1903" s="24">
        <f>('ICT-BD'!I1375)</f>
        <v>13.110735815596154</v>
      </c>
      <c r="G1903" s="24" t="str">
        <f>('ICT-BD'!J1375)</f>
        <v xml:space="preserve">Frío </v>
      </c>
      <c r="H1903" s="24">
        <f t="shared" si="145"/>
        <v>25.858739268471652</v>
      </c>
      <c r="I1903" s="72">
        <f>('ICA-BD'!L1375)</f>
        <v>63.648148148148152</v>
      </c>
      <c r="J1903" s="72" t="str">
        <f>('ICA-BD'!M1375)</f>
        <v>Aceptable</v>
      </c>
      <c r="K1903" s="72">
        <f t="shared" si="146"/>
        <v>71.917037037037034</v>
      </c>
      <c r="L1903" s="133">
        <f>('IRA-BD'!G1375)</f>
        <v>31</v>
      </c>
      <c r="M1903" s="36" t="str">
        <f>('IRA-BD'!H1375)</f>
        <v>Aceptable</v>
      </c>
      <c r="N1903" s="133">
        <f t="shared" si="147"/>
        <v>31</v>
      </c>
      <c r="O1903" s="80">
        <f t="shared" si="148"/>
        <v>42.925258768502893</v>
      </c>
      <c r="P1903" s="81" t="str">
        <f t="shared" si="149"/>
        <v>Moderado</v>
      </c>
      <c r="Q1903" s="11">
        <v>9</v>
      </c>
      <c r="R1903" s="11" t="s">
        <v>5994</v>
      </c>
      <c r="S1903" s="11">
        <v>3</v>
      </c>
      <c r="T1903" s="11">
        <v>-74.140808960000001</v>
      </c>
      <c r="U1903" s="12">
        <v>4.6815746860000003</v>
      </c>
    </row>
    <row r="1904" spans="1:21" x14ac:dyDescent="0.25">
      <c r="A1904" s="10">
        <v>1375</v>
      </c>
      <c r="B1904" s="3" t="s">
        <v>2672</v>
      </c>
      <c r="C1904" s="3" t="s">
        <v>2659</v>
      </c>
      <c r="D1904" s="3" t="s">
        <v>1</v>
      </c>
      <c r="E1904" s="3" t="s">
        <v>2673</v>
      </c>
      <c r="F1904" s="24">
        <f>('ICT-BD'!I1376)</f>
        <v>13.110735815596154</v>
      </c>
      <c r="G1904" s="24" t="str">
        <f>('ICT-BD'!J1376)</f>
        <v xml:space="preserve">Frío </v>
      </c>
      <c r="H1904" s="24">
        <f t="shared" si="145"/>
        <v>25.858739268471652</v>
      </c>
      <c r="I1904" s="72">
        <f>('ICA-BD'!L1376)</f>
        <v>63.648148148148152</v>
      </c>
      <c r="J1904" s="72" t="str">
        <f>('ICA-BD'!M1376)</f>
        <v>Aceptable</v>
      </c>
      <c r="K1904" s="72">
        <f t="shared" si="146"/>
        <v>71.917037037037034</v>
      </c>
      <c r="L1904" s="133">
        <f>('IRA-BD'!G1376)</f>
        <v>31</v>
      </c>
      <c r="M1904" s="36" t="str">
        <f>('IRA-BD'!H1376)</f>
        <v>Aceptable</v>
      </c>
      <c r="N1904" s="133">
        <f t="shared" si="147"/>
        <v>31</v>
      </c>
      <c r="O1904" s="80">
        <f t="shared" si="148"/>
        <v>42.925258768502893</v>
      </c>
      <c r="P1904" s="81" t="str">
        <f t="shared" si="149"/>
        <v>Moderado</v>
      </c>
      <c r="Q1904" s="11">
        <v>9</v>
      </c>
      <c r="R1904" s="11" t="s">
        <v>5994</v>
      </c>
      <c r="S1904" s="11">
        <v>3</v>
      </c>
      <c r="T1904" s="11">
        <v>-74.138626270000003</v>
      </c>
      <c r="U1904" s="12">
        <v>4.6715263269999996</v>
      </c>
    </row>
    <row r="1905" spans="1:21" x14ac:dyDescent="0.25">
      <c r="A1905" s="10">
        <v>1376</v>
      </c>
      <c r="B1905" s="3" t="s">
        <v>2674</v>
      </c>
      <c r="C1905" s="3" t="s">
        <v>2659</v>
      </c>
      <c r="D1905" s="3" t="s">
        <v>1</v>
      </c>
      <c r="E1905" s="3" t="s">
        <v>2675</v>
      </c>
      <c r="F1905" s="24">
        <f>('ICT-BD'!I1377)</f>
        <v>13.110735815596154</v>
      </c>
      <c r="G1905" s="24" t="str">
        <f>('ICT-BD'!J1377)</f>
        <v xml:space="preserve">Frío </v>
      </c>
      <c r="H1905" s="24">
        <f t="shared" si="145"/>
        <v>25.858739268471652</v>
      </c>
      <c r="I1905" s="72">
        <f>('ICA-BD'!L1377)</f>
        <v>63.648148148148152</v>
      </c>
      <c r="J1905" s="72" t="str">
        <f>('ICA-BD'!M1377)</f>
        <v>Aceptable</v>
      </c>
      <c r="K1905" s="72">
        <f t="shared" si="146"/>
        <v>71.917037037037034</v>
      </c>
      <c r="L1905" s="133">
        <f>('IRA-BD'!G1377)</f>
        <v>31</v>
      </c>
      <c r="M1905" s="36" t="str">
        <f>('IRA-BD'!H1377)</f>
        <v>Aceptable</v>
      </c>
      <c r="N1905" s="133">
        <f t="shared" si="147"/>
        <v>31</v>
      </c>
      <c r="O1905" s="80">
        <f t="shared" si="148"/>
        <v>42.925258768502893</v>
      </c>
      <c r="P1905" s="81" t="str">
        <f t="shared" si="149"/>
        <v>Moderado</v>
      </c>
      <c r="Q1905" s="11">
        <v>9</v>
      </c>
      <c r="R1905" s="11" t="s">
        <v>5994</v>
      </c>
      <c r="S1905" s="11">
        <v>3</v>
      </c>
      <c r="T1905" s="11">
        <v>-74.139760570000007</v>
      </c>
      <c r="U1905" s="12">
        <v>4.6722294360000003</v>
      </c>
    </row>
    <row r="1906" spans="1:21" x14ac:dyDescent="0.25">
      <c r="A1906" s="10">
        <v>1381</v>
      </c>
      <c r="B1906" s="3" t="s">
        <v>2684</v>
      </c>
      <c r="C1906" s="3" t="s">
        <v>2659</v>
      </c>
      <c r="D1906" s="3" t="s">
        <v>1</v>
      </c>
      <c r="E1906" s="3" t="s">
        <v>2685</v>
      </c>
      <c r="F1906" s="24">
        <f>('ICT-BD'!I1382)</f>
        <v>13.110735815596154</v>
      </c>
      <c r="G1906" s="24" t="str">
        <f>('ICT-BD'!J1382)</f>
        <v xml:space="preserve">Frío </v>
      </c>
      <c r="H1906" s="24">
        <f t="shared" si="145"/>
        <v>25.858739268471652</v>
      </c>
      <c r="I1906" s="72">
        <f>('ICA-BD'!L1382)</f>
        <v>63.648148148148152</v>
      </c>
      <c r="J1906" s="72" t="str">
        <f>('ICA-BD'!M1382)</f>
        <v>Aceptable</v>
      </c>
      <c r="K1906" s="72">
        <f t="shared" si="146"/>
        <v>71.917037037037034</v>
      </c>
      <c r="L1906" s="133">
        <f>('IRA-BD'!G1382)</f>
        <v>31</v>
      </c>
      <c r="M1906" s="36" t="str">
        <f>('IRA-BD'!H1382)</f>
        <v>Aceptable</v>
      </c>
      <c r="N1906" s="133">
        <f t="shared" si="147"/>
        <v>31</v>
      </c>
      <c r="O1906" s="80">
        <f t="shared" si="148"/>
        <v>42.925258768502893</v>
      </c>
      <c r="P1906" s="81" t="str">
        <f t="shared" si="149"/>
        <v>Moderado</v>
      </c>
      <c r="Q1906" s="11">
        <v>9</v>
      </c>
      <c r="R1906" s="11" t="s">
        <v>5994</v>
      </c>
      <c r="S1906" s="11">
        <v>3</v>
      </c>
      <c r="T1906" s="11">
        <v>-74.148060009999995</v>
      </c>
      <c r="U1906" s="12">
        <v>4.6876643079999996</v>
      </c>
    </row>
    <row r="1907" spans="1:21" x14ac:dyDescent="0.25">
      <c r="A1907" s="10">
        <v>1383</v>
      </c>
      <c r="B1907" s="3" t="s">
        <v>2688</v>
      </c>
      <c r="C1907" s="3" t="s">
        <v>2659</v>
      </c>
      <c r="D1907" s="3" t="s">
        <v>1</v>
      </c>
      <c r="E1907" s="3" t="s">
        <v>2689</v>
      </c>
      <c r="F1907" s="24">
        <f>('ICT-BD'!I1384)</f>
        <v>13.110735815596154</v>
      </c>
      <c r="G1907" s="24" t="str">
        <f>('ICT-BD'!J1384)</f>
        <v xml:space="preserve">Frío </v>
      </c>
      <c r="H1907" s="24">
        <f t="shared" si="145"/>
        <v>25.858739268471652</v>
      </c>
      <c r="I1907" s="72">
        <f>('ICA-BD'!L1384)</f>
        <v>63.648148148148152</v>
      </c>
      <c r="J1907" s="72" t="str">
        <f>('ICA-BD'!M1384)</f>
        <v>Aceptable</v>
      </c>
      <c r="K1907" s="72">
        <f t="shared" si="146"/>
        <v>71.917037037037034</v>
      </c>
      <c r="L1907" s="133">
        <f>('IRA-BD'!G1384)</f>
        <v>31</v>
      </c>
      <c r="M1907" s="36" t="str">
        <f>('IRA-BD'!H1384)</f>
        <v>Aceptable</v>
      </c>
      <c r="N1907" s="133">
        <f t="shared" si="147"/>
        <v>31</v>
      </c>
      <c r="O1907" s="80">
        <f t="shared" si="148"/>
        <v>42.925258768502893</v>
      </c>
      <c r="P1907" s="81" t="str">
        <f t="shared" si="149"/>
        <v>Moderado</v>
      </c>
      <c r="Q1907" s="11">
        <v>9</v>
      </c>
      <c r="R1907" s="11" t="s">
        <v>5994</v>
      </c>
      <c r="S1907" s="11">
        <v>3</v>
      </c>
      <c r="T1907" s="11">
        <v>-74.136204269999993</v>
      </c>
      <c r="U1907" s="12">
        <v>4.6731277960000002</v>
      </c>
    </row>
    <row r="1908" spans="1:21" x14ac:dyDescent="0.25">
      <c r="A1908" s="10">
        <v>1390</v>
      </c>
      <c r="B1908" s="3" t="s">
        <v>2701</v>
      </c>
      <c r="C1908" s="3" t="s">
        <v>2659</v>
      </c>
      <c r="D1908" s="3" t="s">
        <v>1</v>
      </c>
      <c r="E1908" s="3" t="s">
        <v>2700</v>
      </c>
      <c r="F1908" s="24">
        <f>('ICT-BD'!I1391)</f>
        <v>13.110735815596154</v>
      </c>
      <c r="G1908" s="24" t="str">
        <f>('ICT-BD'!J1391)</f>
        <v xml:space="preserve">Frío </v>
      </c>
      <c r="H1908" s="24">
        <f t="shared" si="145"/>
        <v>25.858739268471652</v>
      </c>
      <c r="I1908" s="72">
        <f>('ICA-BD'!L1391)</f>
        <v>63.648148148148152</v>
      </c>
      <c r="J1908" s="72" t="str">
        <f>('ICA-BD'!M1391)</f>
        <v>Aceptable</v>
      </c>
      <c r="K1908" s="72">
        <f t="shared" si="146"/>
        <v>71.917037037037034</v>
      </c>
      <c r="L1908" s="133">
        <f>('IRA-BD'!G1391)</f>
        <v>31</v>
      </c>
      <c r="M1908" s="36" t="str">
        <f>('IRA-BD'!H1391)</f>
        <v>Aceptable</v>
      </c>
      <c r="N1908" s="133">
        <f t="shared" si="147"/>
        <v>31</v>
      </c>
      <c r="O1908" s="80">
        <f t="shared" si="148"/>
        <v>42.925258768502893</v>
      </c>
      <c r="P1908" s="81" t="str">
        <f t="shared" si="149"/>
        <v>Moderado</v>
      </c>
      <c r="Q1908" s="11">
        <v>9</v>
      </c>
      <c r="R1908" s="11" t="s">
        <v>5994</v>
      </c>
      <c r="S1908" s="11">
        <v>3</v>
      </c>
      <c r="T1908" s="11">
        <v>-74.15223872</v>
      </c>
      <c r="U1908" s="12">
        <v>4.6764158919999996</v>
      </c>
    </row>
    <row r="1909" spans="1:21" x14ac:dyDescent="0.25">
      <c r="A1909" s="10">
        <v>1391</v>
      </c>
      <c r="B1909" s="3" t="s">
        <v>2702</v>
      </c>
      <c r="C1909" s="3" t="s">
        <v>2659</v>
      </c>
      <c r="D1909" s="3" t="s">
        <v>1</v>
      </c>
      <c r="E1909" s="3" t="s">
        <v>2703</v>
      </c>
      <c r="F1909" s="24">
        <f>('ICT-BD'!I1392)</f>
        <v>13.110735815596154</v>
      </c>
      <c r="G1909" s="24" t="str">
        <f>('ICT-BD'!J1392)</f>
        <v xml:space="preserve">Frío </v>
      </c>
      <c r="H1909" s="24">
        <f t="shared" si="145"/>
        <v>25.858739268471652</v>
      </c>
      <c r="I1909" s="72">
        <f>('ICA-BD'!L1392)</f>
        <v>63.648148148148152</v>
      </c>
      <c r="J1909" s="72" t="str">
        <f>('ICA-BD'!M1392)</f>
        <v>Aceptable</v>
      </c>
      <c r="K1909" s="72">
        <f t="shared" si="146"/>
        <v>71.917037037037034</v>
      </c>
      <c r="L1909" s="133">
        <f>('IRA-BD'!G1392)</f>
        <v>31</v>
      </c>
      <c r="M1909" s="36" t="str">
        <f>('IRA-BD'!H1392)</f>
        <v>Aceptable</v>
      </c>
      <c r="N1909" s="133">
        <f t="shared" si="147"/>
        <v>31</v>
      </c>
      <c r="O1909" s="80">
        <f t="shared" si="148"/>
        <v>42.925258768502893</v>
      </c>
      <c r="P1909" s="81" t="str">
        <f t="shared" si="149"/>
        <v>Moderado</v>
      </c>
      <c r="Q1909" s="11">
        <v>9</v>
      </c>
      <c r="R1909" s="11" t="s">
        <v>5994</v>
      </c>
      <c r="S1909" s="11">
        <v>3</v>
      </c>
      <c r="T1909" s="11">
        <v>-74.136289270000006</v>
      </c>
      <c r="U1909" s="12">
        <v>4.6740455499999998</v>
      </c>
    </row>
    <row r="1910" spans="1:21" x14ac:dyDescent="0.25">
      <c r="A1910" s="10">
        <v>1393</v>
      </c>
      <c r="B1910" s="3" t="s">
        <v>2706</v>
      </c>
      <c r="C1910" s="3" t="s">
        <v>2659</v>
      </c>
      <c r="D1910" s="3" t="s">
        <v>1</v>
      </c>
      <c r="E1910" s="3" t="s">
        <v>2660</v>
      </c>
      <c r="F1910" s="24">
        <f>('ICT-BD'!I1394)</f>
        <v>13.110735815596154</v>
      </c>
      <c r="G1910" s="24" t="str">
        <f>('ICT-BD'!J1394)</f>
        <v xml:space="preserve">Frío </v>
      </c>
      <c r="H1910" s="24">
        <f t="shared" si="145"/>
        <v>25.858739268471652</v>
      </c>
      <c r="I1910" s="72">
        <f>('ICA-BD'!L1394)</f>
        <v>63.648148148148152</v>
      </c>
      <c r="J1910" s="72" t="str">
        <f>('ICA-BD'!M1394)</f>
        <v>Aceptable</v>
      </c>
      <c r="K1910" s="72">
        <f t="shared" si="146"/>
        <v>71.917037037037034</v>
      </c>
      <c r="L1910" s="133">
        <f>('IRA-BD'!G1394)</f>
        <v>31</v>
      </c>
      <c r="M1910" s="36" t="str">
        <f>('IRA-BD'!H1394)</f>
        <v>Aceptable</v>
      </c>
      <c r="N1910" s="133">
        <f t="shared" si="147"/>
        <v>31</v>
      </c>
      <c r="O1910" s="80">
        <f t="shared" si="148"/>
        <v>42.925258768502893</v>
      </c>
      <c r="P1910" s="81" t="str">
        <f t="shared" si="149"/>
        <v>Moderado</v>
      </c>
      <c r="Q1910" s="11">
        <v>9</v>
      </c>
      <c r="R1910" s="11" t="s">
        <v>5994</v>
      </c>
      <c r="S1910" s="11">
        <v>3</v>
      </c>
      <c r="T1910" s="11">
        <v>-74.151318059999994</v>
      </c>
      <c r="U1910" s="12">
        <v>4.6833887000000001</v>
      </c>
    </row>
    <row r="1911" spans="1:21" x14ac:dyDescent="0.25">
      <c r="A1911" s="10">
        <v>1394</v>
      </c>
      <c r="B1911" s="3" t="s">
        <v>2707</v>
      </c>
      <c r="C1911" s="3" t="s">
        <v>2659</v>
      </c>
      <c r="D1911" s="3" t="s">
        <v>1</v>
      </c>
      <c r="E1911" s="3" t="s">
        <v>2708</v>
      </c>
      <c r="F1911" s="24">
        <f>('ICT-BD'!I1395)</f>
        <v>13.110735815596154</v>
      </c>
      <c r="G1911" s="24" t="str">
        <f>('ICT-BD'!J1395)</f>
        <v xml:space="preserve">Frío </v>
      </c>
      <c r="H1911" s="24">
        <f t="shared" si="145"/>
        <v>25.858739268471652</v>
      </c>
      <c r="I1911" s="72">
        <f>('ICA-BD'!L1395)</f>
        <v>63.648148148148152</v>
      </c>
      <c r="J1911" s="72" t="str">
        <f>('ICA-BD'!M1395)</f>
        <v>Aceptable</v>
      </c>
      <c r="K1911" s="72">
        <f t="shared" si="146"/>
        <v>71.917037037037034</v>
      </c>
      <c r="L1911" s="133">
        <f>('IRA-BD'!G1395)</f>
        <v>31</v>
      </c>
      <c r="M1911" s="36" t="str">
        <f>('IRA-BD'!H1395)</f>
        <v>Aceptable</v>
      </c>
      <c r="N1911" s="133">
        <f t="shared" si="147"/>
        <v>31</v>
      </c>
      <c r="O1911" s="80">
        <f t="shared" si="148"/>
        <v>42.925258768502893</v>
      </c>
      <c r="P1911" s="81" t="str">
        <f t="shared" si="149"/>
        <v>Moderado</v>
      </c>
      <c r="Q1911" s="11">
        <v>9</v>
      </c>
      <c r="R1911" s="11" t="s">
        <v>5994</v>
      </c>
      <c r="S1911" s="11">
        <v>3</v>
      </c>
      <c r="T1911" s="11">
        <v>-74.153682320000001</v>
      </c>
      <c r="U1911" s="12">
        <v>4.679826512</v>
      </c>
    </row>
    <row r="1912" spans="1:21" x14ac:dyDescent="0.25">
      <c r="A1912" s="10">
        <v>1398</v>
      </c>
      <c r="B1912" s="3" t="s">
        <v>2715</v>
      </c>
      <c r="C1912" s="3" t="s">
        <v>2659</v>
      </c>
      <c r="D1912" s="3" t="s">
        <v>1</v>
      </c>
      <c r="E1912" s="3" t="s">
        <v>2716</v>
      </c>
      <c r="F1912" s="24">
        <f>('ICT-BD'!I1399)</f>
        <v>13.110735815596154</v>
      </c>
      <c r="G1912" s="24" t="str">
        <f>('ICT-BD'!J1399)</f>
        <v xml:space="preserve">Frío </v>
      </c>
      <c r="H1912" s="24">
        <f t="shared" si="145"/>
        <v>25.858739268471652</v>
      </c>
      <c r="I1912" s="72">
        <f>('ICA-BD'!L1399)</f>
        <v>63.648148148148152</v>
      </c>
      <c r="J1912" s="72" t="str">
        <f>('ICA-BD'!M1399)</f>
        <v>Aceptable</v>
      </c>
      <c r="K1912" s="72">
        <f t="shared" si="146"/>
        <v>71.917037037037034</v>
      </c>
      <c r="L1912" s="133">
        <f>('IRA-BD'!G1399)</f>
        <v>31</v>
      </c>
      <c r="M1912" s="36" t="str">
        <f>('IRA-BD'!H1399)</f>
        <v>Aceptable</v>
      </c>
      <c r="N1912" s="133">
        <f t="shared" si="147"/>
        <v>31</v>
      </c>
      <c r="O1912" s="80">
        <f t="shared" si="148"/>
        <v>42.925258768502893</v>
      </c>
      <c r="P1912" s="81" t="str">
        <f t="shared" si="149"/>
        <v>Moderado</v>
      </c>
      <c r="Q1912" s="11">
        <v>9</v>
      </c>
      <c r="R1912" s="11" t="s">
        <v>5994</v>
      </c>
      <c r="S1912" s="11">
        <v>3</v>
      </c>
      <c r="T1912" s="11">
        <v>-74.13487001</v>
      </c>
      <c r="U1912" s="12">
        <v>4.6740858889999997</v>
      </c>
    </row>
    <row r="1913" spans="1:21" x14ac:dyDescent="0.25">
      <c r="A1913" s="10">
        <v>1400</v>
      </c>
      <c r="B1913" s="3" t="s">
        <v>2719</v>
      </c>
      <c r="C1913" s="3" t="s">
        <v>2659</v>
      </c>
      <c r="D1913" s="3" t="s">
        <v>1</v>
      </c>
      <c r="E1913" s="3" t="s">
        <v>2720</v>
      </c>
      <c r="F1913" s="24">
        <f>('ICT-BD'!I1401)</f>
        <v>13.110735815596154</v>
      </c>
      <c r="G1913" s="24" t="str">
        <f>('ICT-BD'!J1401)</f>
        <v xml:space="preserve">Frío </v>
      </c>
      <c r="H1913" s="24">
        <f t="shared" si="145"/>
        <v>25.858739268471652</v>
      </c>
      <c r="I1913" s="72">
        <f>('ICA-BD'!L1401)</f>
        <v>63.648148148148152</v>
      </c>
      <c r="J1913" s="72" t="str">
        <f>('ICA-BD'!M1401)</f>
        <v>Aceptable</v>
      </c>
      <c r="K1913" s="72">
        <f t="shared" si="146"/>
        <v>71.917037037037034</v>
      </c>
      <c r="L1913" s="133">
        <f>('IRA-BD'!G1401)</f>
        <v>31</v>
      </c>
      <c r="M1913" s="36" t="str">
        <f>('IRA-BD'!H1401)</f>
        <v>Aceptable</v>
      </c>
      <c r="N1913" s="133">
        <f t="shared" si="147"/>
        <v>31</v>
      </c>
      <c r="O1913" s="80">
        <f t="shared" si="148"/>
        <v>42.925258768502893</v>
      </c>
      <c r="P1913" s="81" t="str">
        <f t="shared" si="149"/>
        <v>Moderado</v>
      </c>
      <c r="Q1913" s="11">
        <v>9</v>
      </c>
      <c r="R1913" s="11" t="s">
        <v>5994</v>
      </c>
      <c r="S1913" s="11">
        <v>3</v>
      </c>
      <c r="T1913" s="11">
        <v>-74.134389839999997</v>
      </c>
      <c r="U1913" s="12">
        <v>4.6753088949999997</v>
      </c>
    </row>
    <row r="1914" spans="1:21" x14ac:dyDescent="0.25">
      <c r="A1914" s="10">
        <v>1402</v>
      </c>
      <c r="B1914" s="3" t="s">
        <v>2723</v>
      </c>
      <c r="C1914" s="3" t="s">
        <v>2659</v>
      </c>
      <c r="D1914" s="3" t="s">
        <v>1</v>
      </c>
      <c r="E1914" s="3" t="s">
        <v>2724</v>
      </c>
      <c r="F1914" s="24">
        <f>('ICT-BD'!I1403)</f>
        <v>13.110735815596154</v>
      </c>
      <c r="G1914" s="24" t="str">
        <f>('ICT-BD'!J1403)</f>
        <v xml:space="preserve">Frío </v>
      </c>
      <c r="H1914" s="24">
        <f t="shared" si="145"/>
        <v>25.858739268471652</v>
      </c>
      <c r="I1914" s="72">
        <f>('ICA-BD'!L1403)</f>
        <v>63.648148148148152</v>
      </c>
      <c r="J1914" s="72" t="str">
        <f>('ICA-BD'!M1403)</f>
        <v>Aceptable</v>
      </c>
      <c r="K1914" s="72">
        <f t="shared" si="146"/>
        <v>71.917037037037034</v>
      </c>
      <c r="L1914" s="133">
        <f>('IRA-BD'!G1403)</f>
        <v>31</v>
      </c>
      <c r="M1914" s="36" t="str">
        <f>('IRA-BD'!H1403)</f>
        <v>Aceptable</v>
      </c>
      <c r="N1914" s="133">
        <f t="shared" si="147"/>
        <v>31</v>
      </c>
      <c r="O1914" s="80">
        <f t="shared" si="148"/>
        <v>42.925258768502893</v>
      </c>
      <c r="P1914" s="81" t="str">
        <f t="shared" si="149"/>
        <v>Moderado</v>
      </c>
      <c r="Q1914" s="11">
        <v>9</v>
      </c>
      <c r="R1914" s="11" t="s">
        <v>5994</v>
      </c>
      <c r="S1914" s="11">
        <v>3</v>
      </c>
      <c r="T1914" s="11">
        <v>-74.150238220000006</v>
      </c>
      <c r="U1914" s="12">
        <v>4.670981684</v>
      </c>
    </row>
    <row r="1915" spans="1:21" x14ac:dyDescent="0.25">
      <c r="A1915" s="10">
        <v>1403</v>
      </c>
      <c r="B1915" s="3" t="s">
        <v>2725</v>
      </c>
      <c r="C1915" s="3" t="s">
        <v>2659</v>
      </c>
      <c r="D1915" s="3" t="s">
        <v>1</v>
      </c>
      <c r="E1915" s="3" t="s">
        <v>2726</v>
      </c>
      <c r="F1915" s="24">
        <f>('ICT-BD'!I1404)</f>
        <v>13.110735815596154</v>
      </c>
      <c r="G1915" s="24" t="str">
        <f>('ICT-BD'!J1404)</f>
        <v xml:space="preserve">Frío </v>
      </c>
      <c r="H1915" s="24">
        <f t="shared" si="145"/>
        <v>25.858739268471652</v>
      </c>
      <c r="I1915" s="72">
        <f>('ICA-BD'!L1404)</f>
        <v>63.648148148148152</v>
      </c>
      <c r="J1915" s="72" t="str">
        <f>('ICA-BD'!M1404)</f>
        <v>Aceptable</v>
      </c>
      <c r="K1915" s="72">
        <f t="shared" si="146"/>
        <v>71.917037037037034</v>
      </c>
      <c r="L1915" s="133">
        <f>('IRA-BD'!G1404)</f>
        <v>31</v>
      </c>
      <c r="M1915" s="36" t="str">
        <f>('IRA-BD'!H1404)</f>
        <v>Aceptable</v>
      </c>
      <c r="N1915" s="133">
        <f t="shared" si="147"/>
        <v>31</v>
      </c>
      <c r="O1915" s="80">
        <f t="shared" si="148"/>
        <v>42.925258768502893</v>
      </c>
      <c r="P1915" s="81" t="str">
        <f t="shared" si="149"/>
        <v>Moderado</v>
      </c>
      <c r="Q1915" s="11">
        <v>9</v>
      </c>
      <c r="R1915" s="11" t="s">
        <v>5994</v>
      </c>
      <c r="S1915" s="11">
        <v>3</v>
      </c>
      <c r="T1915" s="11">
        <v>-74.150096430000005</v>
      </c>
      <c r="U1915" s="12">
        <v>4.669193989</v>
      </c>
    </row>
    <row r="1916" spans="1:21" x14ac:dyDescent="0.25">
      <c r="A1916" s="10">
        <v>1404</v>
      </c>
      <c r="B1916" s="3" t="s">
        <v>2727</v>
      </c>
      <c r="C1916" s="3" t="s">
        <v>2659</v>
      </c>
      <c r="D1916" s="3" t="s">
        <v>1</v>
      </c>
      <c r="E1916" s="3" t="s">
        <v>2728</v>
      </c>
      <c r="F1916" s="24">
        <f>('ICT-BD'!I1405)</f>
        <v>13.110735815596154</v>
      </c>
      <c r="G1916" s="24" t="str">
        <f>('ICT-BD'!J1405)</f>
        <v xml:space="preserve">Frío </v>
      </c>
      <c r="H1916" s="24">
        <f t="shared" si="145"/>
        <v>25.858739268471652</v>
      </c>
      <c r="I1916" s="72">
        <f>('ICA-BD'!L1405)</f>
        <v>63.648148148148152</v>
      </c>
      <c r="J1916" s="72" t="str">
        <f>('ICA-BD'!M1405)</f>
        <v>Aceptable</v>
      </c>
      <c r="K1916" s="72">
        <f t="shared" si="146"/>
        <v>71.917037037037034</v>
      </c>
      <c r="L1916" s="133">
        <f>('IRA-BD'!G1405)</f>
        <v>31</v>
      </c>
      <c r="M1916" s="36" t="str">
        <f>('IRA-BD'!H1405)</f>
        <v>Aceptable</v>
      </c>
      <c r="N1916" s="133">
        <f t="shared" si="147"/>
        <v>31</v>
      </c>
      <c r="O1916" s="80">
        <f t="shared" si="148"/>
        <v>42.925258768502893</v>
      </c>
      <c r="P1916" s="81" t="str">
        <f t="shared" si="149"/>
        <v>Moderado</v>
      </c>
      <c r="Q1916" s="11">
        <v>9</v>
      </c>
      <c r="R1916" s="11" t="s">
        <v>5994</v>
      </c>
      <c r="S1916" s="11">
        <v>3</v>
      </c>
      <c r="T1916" s="11">
        <v>-74.134744589999997</v>
      </c>
      <c r="U1916" s="12">
        <v>4.6735223709999998</v>
      </c>
    </row>
    <row r="1917" spans="1:21" x14ac:dyDescent="0.25">
      <c r="A1917" s="10">
        <v>1407</v>
      </c>
      <c r="B1917" s="3" t="s">
        <v>2733</v>
      </c>
      <c r="C1917" s="3" t="s">
        <v>2659</v>
      </c>
      <c r="D1917" s="3" t="s">
        <v>1</v>
      </c>
      <c r="E1917" s="3" t="s">
        <v>2734</v>
      </c>
      <c r="F1917" s="24">
        <f>('ICT-BD'!I1408)</f>
        <v>13.110735815596154</v>
      </c>
      <c r="G1917" s="24" t="str">
        <f>('ICT-BD'!J1408)</f>
        <v xml:space="preserve">Frío </v>
      </c>
      <c r="H1917" s="24">
        <f t="shared" si="145"/>
        <v>25.858739268471652</v>
      </c>
      <c r="I1917" s="72">
        <f>('ICA-BD'!L1408)</f>
        <v>63.648148148148152</v>
      </c>
      <c r="J1917" s="72" t="str">
        <f>('ICA-BD'!M1408)</f>
        <v>Aceptable</v>
      </c>
      <c r="K1917" s="72">
        <f t="shared" si="146"/>
        <v>71.917037037037034</v>
      </c>
      <c r="L1917" s="133">
        <f>('IRA-BD'!G1408)</f>
        <v>31</v>
      </c>
      <c r="M1917" s="36" t="str">
        <f>('IRA-BD'!H1408)</f>
        <v>Aceptable</v>
      </c>
      <c r="N1917" s="133">
        <f t="shared" si="147"/>
        <v>31</v>
      </c>
      <c r="O1917" s="80">
        <f t="shared" si="148"/>
        <v>42.925258768502893</v>
      </c>
      <c r="P1917" s="81" t="str">
        <f t="shared" si="149"/>
        <v>Moderado</v>
      </c>
      <c r="Q1917" s="11">
        <v>9</v>
      </c>
      <c r="R1917" s="11" t="s">
        <v>5994</v>
      </c>
      <c r="S1917" s="11">
        <v>3</v>
      </c>
      <c r="T1917" s="11">
        <v>-74.152644210000005</v>
      </c>
      <c r="U1917" s="12">
        <v>4.680676558</v>
      </c>
    </row>
    <row r="1918" spans="1:21" x14ac:dyDescent="0.25">
      <c r="A1918" s="10">
        <v>1408</v>
      </c>
      <c r="B1918" s="3" t="s">
        <v>2735</v>
      </c>
      <c r="C1918" s="3" t="s">
        <v>2659</v>
      </c>
      <c r="D1918" s="3" t="s">
        <v>1</v>
      </c>
      <c r="E1918" s="3" t="s">
        <v>2736</v>
      </c>
      <c r="F1918" s="24">
        <f>('ICT-BD'!I1409)</f>
        <v>13.110735815596154</v>
      </c>
      <c r="G1918" s="24" t="str">
        <f>('ICT-BD'!J1409)</f>
        <v xml:space="preserve">Frío </v>
      </c>
      <c r="H1918" s="24">
        <f t="shared" si="145"/>
        <v>25.858739268471652</v>
      </c>
      <c r="I1918" s="72">
        <f>('ICA-BD'!L1409)</f>
        <v>63.648148148148152</v>
      </c>
      <c r="J1918" s="72" t="str">
        <f>('ICA-BD'!M1409)</f>
        <v>Aceptable</v>
      </c>
      <c r="K1918" s="72">
        <f t="shared" si="146"/>
        <v>71.917037037037034</v>
      </c>
      <c r="L1918" s="133">
        <f>('IRA-BD'!G1409)</f>
        <v>31</v>
      </c>
      <c r="M1918" s="36" t="str">
        <f>('IRA-BD'!H1409)</f>
        <v>Aceptable</v>
      </c>
      <c r="N1918" s="133">
        <f t="shared" si="147"/>
        <v>31</v>
      </c>
      <c r="O1918" s="80">
        <f t="shared" si="148"/>
        <v>42.925258768502893</v>
      </c>
      <c r="P1918" s="81" t="str">
        <f t="shared" si="149"/>
        <v>Moderado</v>
      </c>
      <c r="Q1918" s="11">
        <v>9</v>
      </c>
      <c r="R1918" s="11" t="s">
        <v>5994</v>
      </c>
      <c r="S1918" s="11">
        <v>3</v>
      </c>
      <c r="T1918" s="11">
        <v>-74.153613780000001</v>
      </c>
      <c r="U1918" s="12">
        <v>4.6825602780000004</v>
      </c>
    </row>
    <row r="1919" spans="1:21" x14ac:dyDescent="0.25">
      <c r="A1919" s="10">
        <v>1409</v>
      </c>
      <c r="B1919" s="3" t="s">
        <v>2737</v>
      </c>
      <c r="C1919" s="3" t="s">
        <v>2659</v>
      </c>
      <c r="D1919" s="3" t="s">
        <v>1</v>
      </c>
      <c r="E1919" s="3" t="s">
        <v>2738</v>
      </c>
      <c r="F1919" s="24">
        <f>('ICT-BD'!I1410)</f>
        <v>13.110735815596154</v>
      </c>
      <c r="G1919" s="24" t="str">
        <f>('ICT-BD'!J1410)</f>
        <v xml:space="preserve">Frío </v>
      </c>
      <c r="H1919" s="24">
        <f t="shared" si="145"/>
        <v>25.858739268471652</v>
      </c>
      <c r="I1919" s="72">
        <f>('ICA-BD'!L1410)</f>
        <v>63.648148148148152</v>
      </c>
      <c r="J1919" s="72" t="str">
        <f>('ICA-BD'!M1410)</f>
        <v>Aceptable</v>
      </c>
      <c r="K1919" s="72">
        <f t="shared" si="146"/>
        <v>71.917037037037034</v>
      </c>
      <c r="L1919" s="133">
        <f>('IRA-BD'!G1410)</f>
        <v>31</v>
      </c>
      <c r="M1919" s="36" t="str">
        <f>('IRA-BD'!H1410)</f>
        <v>Aceptable</v>
      </c>
      <c r="N1919" s="133">
        <f t="shared" si="147"/>
        <v>31</v>
      </c>
      <c r="O1919" s="80">
        <f t="shared" si="148"/>
        <v>42.925258768502893</v>
      </c>
      <c r="P1919" s="81" t="str">
        <f t="shared" si="149"/>
        <v>Moderado</v>
      </c>
      <c r="Q1919" s="11">
        <v>9</v>
      </c>
      <c r="R1919" s="11" t="s">
        <v>5994</v>
      </c>
      <c r="S1919" s="11">
        <v>3</v>
      </c>
      <c r="T1919" s="11">
        <v>-74.141813040000002</v>
      </c>
      <c r="U1919" s="12">
        <v>4.6659508980000002</v>
      </c>
    </row>
    <row r="1920" spans="1:21" x14ac:dyDescent="0.25">
      <c r="A1920" s="10">
        <v>1410</v>
      </c>
      <c r="B1920" s="3" t="s">
        <v>2739</v>
      </c>
      <c r="C1920" s="3" t="s">
        <v>2659</v>
      </c>
      <c r="D1920" s="3" t="s">
        <v>1</v>
      </c>
      <c r="E1920" s="3" t="s">
        <v>2740</v>
      </c>
      <c r="F1920" s="24">
        <f>('ICT-BD'!I1411)</f>
        <v>13.110735815596154</v>
      </c>
      <c r="G1920" s="24" t="str">
        <f>('ICT-BD'!J1411)</f>
        <v xml:space="preserve">Frío </v>
      </c>
      <c r="H1920" s="24">
        <f t="shared" si="145"/>
        <v>25.858739268471652</v>
      </c>
      <c r="I1920" s="72">
        <f>('ICA-BD'!L1411)</f>
        <v>63.648148148148152</v>
      </c>
      <c r="J1920" s="72" t="str">
        <f>('ICA-BD'!M1411)</f>
        <v>Aceptable</v>
      </c>
      <c r="K1920" s="72">
        <f t="shared" si="146"/>
        <v>71.917037037037034</v>
      </c>
      <c r="L1920" s="133">
        <f>('IRA-BD'!G1411)</f>
        <v>31</v>
      </c>
      <c r="M1920" s="36" t="str">
        <f>('IRA-BD'!H1411)</f>
        <v>Aceptable</v>
      </c>
      <c r="N1920" s="133">
        <f t="shared" si="147"/>
        <v>31</v>
      </c>
      <c r="O1920" s="80">
        <f t="shared" si="148"/>
        <v>42.925258768502893</v>
      </c>
      <c r="P1920" s="81" t="str">
        <f t="shared" si="149"/>
        <v>Moderado</v>
      </c>
      <c r="Q1920" s="11">
        <v>9</v>
      </c>
      <c r="R1920" s="11" t="s">
        <v>5994</v>
      </c>
      <c r="S1920" s="11">
        <v>3</v>
      </c>
      <c r="T1920" s="11">
        <v>-74.134624009999996</v>
      </c>
      <c r="U1920" s="12">
        <v>4.6801716789999999</v>
      </c>
    </row>
    <row r="1921" spans="1:21" x14ac:dyDescent="0.25">
      <c r="A1921" s="10">
        <v>1411</v>
      </c>
      <c r="B1921" s="3" t="s">
        <v>2741</v>
      </c>
      <c r="C1921" s="3" t="s">
        <v>2659</v>
      </c>
      <c r="D1921" s="3" t="s">
        <v>1</v>
      </c>
      <c r="E1921" s="3" t="s">
        <v>2742</v>
      </c>
      <c r="F1921" s="24">
        <f>('ICT-BD'!I1412)</f>
        <v>13.110735815596154</v>
      </c>
      <c r="G1921" s="24" t="str">
        <f>('ICT-BD'!J1412)</f>
        <v xml:space="preserve">Frío </v>
      </c>
      <c r="H1921" s="24">
        <f t="shared" si="145"/>
        <v>25.858739268471652</v>
      </c>
      <c r="I1921" s="72">
        <f>('ICA-BD'!L1412)</f>
        <v>63.648148148148152</v>
      </c>
      <c r="J1921" s="72" t="str">
        <f>('ICA-BD'!M1412)</f>
        <v>Aceptable</v>
      </c>
      <c r="K1921" s="72">
        <f t="shared" si="146"/>
        <v>71.917037037037034</v>
      </c>
      <c r="L1921" s="133">
        <f>('IRA-BD'!G1412)</f>
        <v>31</v>
      </c>
      <c r="M1921" s="36" t="str">
        <f>('IRA-BD'!H1412)</f>
        <v>Aceptable</v>
      </c>
      <c r="N1921" s="133">
        <f t="shared" si="147"/>
        <v>31</v>
      </c>
      <c r="O1921" s="80">
        <f t="shared" si="148"/>
        <v>42.925258768502893</v>
      </c>
      <c r="P1921" s="81" t="str">
        <f t="shared" si="149"/>
        <v>Moderado</v>
      </c>
      <c r="Q1921" s="11">
        <v>9</v>
      </c>
      <c r="R1921" s="11" t="s">
        <v>5994</v>
      </c>
      <c r="S1921" s="11">
        <v>3</v>
      </c>
      <c r="T1921" s="11">
        <v>-74.132147230000001</v>
      </c>
      <c r="U1921" s="12">
        <v>4.6791097510000004</v>
      </c>
    </row>
    <row r="1922" spans="1:21" x14ac:dyDescent="0.25">
      <c r="A1922" s="10">
        <v>3261</v>
      </c>
      <c r="B1922" s="3" t="s">
        <v>5658</v>
      </c>
      <c r="C1922" s="3" t="s">
        <v>5614</v>
      </c>
      <c r="D1922" s="3" t="s">
        <v>1</v>
      </c>
      <c r="E1922" s="3" t="s">
        <v>5659</v>
      </c>
      <c r="F1922" s="24">
        <f>('ICT-BD'!I3262)</f>
        <v>13.110735815596154</v>
      </c>
      <c r="G1922" s="24" t="str">
        <f>('ICT-BD'!J3262)</f>
        <v xml:space="preserve">Frío </v>
      </c>
      <c r="H1922" s="24">
        <f t="shared" ref="H1922:H1985" si="150">IF(F1922&lt;=3, F1922*25/3,
IF(F1922&lt;=5, 26 + (F1922-3.1)*25/1.9,
IF(F1922&lt;=7, 51 + (F1922-5.1)*25/1.9,
IF(F1922&lt;=11, 76 + (F1922-7.1)*25/3.9,
IF(F1922&lt;=13, 51 - (F1922-11.1)*25/1.9,
IF(F1922&lt;=15, 26 - (F1922-13.1)*25/1.9,
25 - (F1922-15)*25/35))))))</f>
        <v>25.858739268471652</v>
      </c>
      <c r="I1922" s="72">
        <f>('ICA-BD'!L3262)</f>
        <v>63.648148148148152</v>
      </c>
      <c r="J1922" s="72" t="str">
        <f>('ICA-BD'!M3262)</f>
        <v>Aceptable</v>
      </c>
      <c r="K1922" s="72">
        <f t="shared" ref="K1922:K1985" si="151">IF(I1922&lt;=50, 100 - (I1922-0)*20/50,
IF(I1922&lt;=100, 79 - (I1922-51)*28/50,
IF(I1922&lt;=150, 50 - (I1922-101)*20/50,
IF(I1922&lt;=200, 29 - (I1922-151)*14/50,
IF(I1922&lt;=300, 14 - (I1922-201)*4/100,
9 - (I1922-301)*9/200)))))</f>
        <v>71.917037037037034</v>
      </c>
      <c r="L1922" s="133">
        <f>('IRA-BD'!G3262)</f>
        <v>31</v>
      </c>
      <c r="M1922" s="36" t="str">
        <f>('IRA-BD'!H3262)</f>
        <v>Aceptable</v>
      </c>
      <c r="N1922" s="133">
        <f t="shared" ref="N1922:N1985" si="152">(L1922)</f>
        <v>31</v>
      </c>
      <c r="O1922" s="80">
        <f t="shared" ref="O1922:O1985" si="153">((H1922+K1922+N1922)/3)</f>
        <v>42.925258768502893</v>
      </c>
      <c r="P1922" s="81" t="str">
        <f t="shared" ref="P1922:P1985" si="154">IF(O1922&gt;=80, "Óptimo",
IF(O1922&gt;=60, "Bueno",
IF(O1922&gt;=40, "Moderado",
IF(O1922&gt;=20, "Bajo", "Malo"))))</f>
        <v>Moderado</v>
      </c>
      <c r="Q1922" s="11">
        <v>19</v>
      </c>
      <c r="R1922" s="11" t="s">
        <v>2</v>
      </c>
      <c r="S1922" s="11">
        <v>3</v>
      </c>
      <c r="T1922" s="11">
        <v>-74.155097409999996</v>
      </c>
      <c r="U1922" s="12">
        <v>4.5842979860000002</v>
      </c>
    </row>
    <row r="1923" spans="1:21" x14ac:dyDescent="0.25">
      <c r="A1923" s="10">
        <v>3268</v>
      </c>
      <c r="B1923" s="3" t="s">
        <v>5668</v>
      </c>
      <c r="C1923" s="3" t="s">
        <v>5614</v>
      </c>
      <c r="D1923" s="3" t="s">
        <v>1</v>
      </c>
      <c r="E1923" s="3" t="s">
        <v>5669</v>
      </c>
      <c r="F1923" s="24">
        <f>('ICT-BD'!I3269)</f>
        <v>13.110735815596154</v>
      </c>
      <c r="G1923" s="24" t="str">
        <f>('ICT-BD'!J3269)</f>
        <v xml:space="preserve">Frío </v>
      </c>
      <c r="H1923" s="24">
        <f t="shared" si="150"/>
        <v>25.858739268471652</v>
      </c>
      <c r="I1923" s="72">
        <f>('ICA-BD'!L3269)</f>
        <v>63.648148148148152</v>
      </c>
      <c r="J1923" s="72" t="str">
        <f>('ICA-BD'!M3269)</f>
        <v>Aceptable</v>
      </c>
      <c r="K1923" s="72">
        <f t="shared" si="151"/>
        <v>71.917037037037034</v>
      </c>
      <c r="L1923" s="133">
        <f>('IRA-BD'!G3269)</f>
        <v>31</v>
      </c>
      <c r="M1923" s="36" t="str">
        <f>('IRA-BD'!H3269)</f>
        <v>Aceptable</v>
      </c>
      <c r="N1923" s="133">
        <f t="shared" si="152"/>
        <v>31</v>
      </c>
      <c r="O1923" s="80">
        <f t="shared" si="153"/>
        <v>42.925258768502893</v>
      </c>
      <c r="P1923" s="81" t="str">
        <f t="shared" si="154"/>
        <v>Moderado</v>
      </c>
      <c r="Q1923" s="11">
        <v>19</v>
      </c>
      <c r="R1923" s="11" t="s">
        <v>2</v>
      </c>
      <c r="S1923" s="11">
        <v>3</v>
      </c>
      <c r="T1923" s="11">
        <v>-74.156990750000006</v>
      </c>
      <c r="U1923" s="12">
        <v>4.5859740029999996</v>
      </c>
    </row>
    <row r="1924" spans="1:21" x14ac:dyDescent="0.25">
      <c r="A1924" s="10">
        <v>3269</v>
      </c>
      <c r="B1924" s="3" t="s">
        <v>5670</v>
      </c>
      <c r="C1924" s="3" t="s">
        <v>5614</v>
      </c>
      <c r="D1924" s="3" t="s">
        <v>1</v>
      </c>
      <c r="E1924" s="3" t="s">
        <v>5669</v>
      </c>
      <c r="F1924" s="24">
        <f>('ICT-BD'!I3270)</f>
        <v>13.110735815596154</v>
      </c>
      <c r="G1924" s="24" t="str">
        <f>('ICT-BD'!J3270)</f>
        <v xml:space="preserve">Frío </v>
      </c>
      <c r="H1924" s="24">
        <f t="shared" si="150"/>
        <v>25.858739268471652</v>
      </c>
      <c r="I1924" s="72">
        <f>('ICA-BD'!L3270)</f>
        <v>63.648148148148152</v>
      </c>
      <c r="J1924" s="72" t="str">
        <f>('ICA-BD'!M3270)</f>
        <v>Aceptable</v>
      </c>
      <c r="K1924" s="72">
        <f t="shared" si="151"/>
        <v>71.917037037037034</v>
      </c>
      <c r="L1924" s="133">
        <f>('IRA-BD'!G3270)</f>
        <v>31</v>
      </c>
      <c r="M1924" s="36" t="str">
        <f>('IRA-BD'!H3270)</f>
        <v>Aceptable</v>
      </c>
      <c r="N1924" s="133">
        <f t="shared" si="152"/>
        <v>31</v>
      </c>
      <c r="O1924" s="80">
        <f t="shared" si="153"/>
        <v>42.925258768502893</v>
      </c>
      <c r="P1924" s="81" t="str">
        <f t="shared" si="154"/>
        <v>Moderado</v>
      </c>
      <c r="Q1924" s="11">
        <v>19</v>
      </c>
      <c r="R1924" s="11" t="s">
        <v>2</v>
      </c>
      <c r="S1924" s="11">
        <v>3</v>
      </c>
      <c r="T1924" s="11">
        <v>-74.159009310000002</v>
      </c>
      <c r="U1924" s="12">
        <v>4.5854106699999999</v>
      </c>
    </row>
    <row r="1925" spans="1:21" x14ac:dyDescent="0.25">
      <c r="A1925" s="10">
        <v>3274</v>
      </c>
      <c r="B1925" s="3" t="s">
        <v>5678</v>
      </c>
      <c r="C1925" s="3" t="s">
        <v>5614</v>
      </c>
      <c r="D1925" s="3" t="s">
        <v>1</v>
      </c>
      <c r="E1925" s="3" t="s">
        <v>5679</v>
      </c>
      <c r="F1925" s="24">
        <f>('ICT-BD'!I3275)</f>
        <v>13.110735815596154</v>
      </c>
      <c r="G1925" s="24" t="str">
        <f>('ICT-BD'!J3275)</f>
        <v xml:space="preserve">Frío </v>
      </c>
      <c r="H1925" s="24">
        <f t="shared" si="150"/>
        <v>25.858739268471652</v>
      </c>
      <c r="I1925" s="72">
        <f>('ICA-BD'!L3275)</f>
        <v>63.648148148148152</v>
      </c>
      <c r="J1925" s="72" t="str">
        <f>('ICA-BD'!M3275)</f>
        <v>Aceptable</v>
      </c>
      <c r="K1925" s="72">
        <f t="shared" si="151"/>
        <v>71.917037037037034</v>
      </c>
      <c r="L1925" s="133">
        <f>('IRA-BD'!G3275)</f>
        <v>31</v>
      </c>
      <c r="M1925" s="36" t="str">
        <f>('IRA-BD'!H3275)</f>
        <v>Aceptable</v>
      </c>
      <c r="N1925" s="133">
        <f t="shared" si="152"/>
        <v>31</v>
      </c>
      <c r="O1925" s="80">
        <f t="shared" si="153"/>
        <v>42.925258768502893</v>
      </c>
      <c r="P1925" s="81" t="str">
        <f t="shared" si="154"/>
        <v>Moderado</v>
      </c>
      <c r="Q1925" s="11">
        <v>19</v>
      </c>
      <c r="R1925" s="11" t="s">
        <v>2</v>
      </c>
      <c r="S1925" s="11">
        <v>2</v>
      </c>
      <c r="T1925" s="11">
        <v>-74.165656420000005</v>
      </c>
      <c r="U1925" s="12">
        <v>4.5889612990000002</v>
      </c>
    </row>
    <row r="1926" spans="1:21" x14ac:dyDescent="0.25">
      <c r="A1926" s="10">
        <v>3275</v>
      </c>
      <c r="B1926" s="3" t="s">
        <v>5680</v>
      </c>
      <c r="C1926" s="3" t="s">
        <v>5614</v>
      </c>
      <c r="D1926" s="3" t="s">
        <v>1</v>
      </c>
      <c r="E1926" s="3" t="s">
        <v>5681</v>
      </c>
      <c r="F1926" s="24">
        <f>('ICT-BD'!I3276)</f>
        <v>13.110735815596154</v>
      </c>
      <c r="G1926" s="24" t="str">
        <f>('ICT-BD'!J3276)</f>
        <v xml:space="preserve">Frío </v>
      </c>
      <c r="H1926" s="24">
        <f t="shared" si="150"/>
        <v>25.858739268471652</v>
      </c>
      <c r="I1926" s="72">
        <f>('ICA-BD'!L3276)</f>
        <v>63.648148148148152</v>
      </c>
      <c r="J1926" s="72" t="str">
        <f>('ICA-BD'!M3276)</f>
        <v>Aceptable</v>
      </c>
      <c r="K1926" s="72">
        <f t="shared" si="151"/>
        <v>71.917037037037034</v>
      </c>
      <c r="L1926" s="133">
        <f>('IRA-BD'!G3276)</f>
        <v>31</v>
      </c>
      <c r="M1926" s="36" t="str">
        <f>('IRA-BD'!H3276)</f>
        <v>Aceptable</v>
      </c>
      <c r="N1926" s="133">
        <f t="shared" si="152"/>
        <v>31</v>
      </c>
      <c r="O1926" s="80">
        <f t="shared" si="153"/>
        <v>42.925258768502893</v>
      </c>
      <c r="P1926" s="81" t="str">
        <f t="shared" si="154"/>
        <v>Moderado</v>
      </c>
      <c r="Q1926" s="11">
        <v>19</v>
      </c>
      <c r="R1926" s="11" t="s">
        <v>2</v>
      </c>
      <c r="S1926" s="11">
        <v>2</v>
      </c>
      <c r="T1926" s="11">
        <v>-74.169891800000002</v>
      </c>
      <c r="U1926" s="12">
        <v>4.5907466240000003</v>
      </c>
    </row>
    <row r="1927" spans="1:21" x14ac:dyDescent="0.25">
      <c r="A1927" s="10">
        <v>3279</v>
      </c>
      <c r="B1927" s="3" t="s">
        <v>5688</v>
      </c>
      <c r="C1927" s="3" t="s">
        <v>5614</v>
      </c>
      <c r="D1927" s="3" t="s">
        <v>1</v>
      </c>
      <c r="E1927" s="3" t="s">
        <v>5687</v>
      </c>
      <c r="F1927" s="24">
        <f>('ICT-BD'!I3280)</f>
        <v>13.110735815596154</v>
      </c>
      <c r="G1927" s="24" t="str">
        <f>('ICT-BD'!J3280)</f>
        <v xml:space="preserve">Frío </v>
      </c>
      <c r="H1927" s="24">
        <f t="shared" si="150"/>
        <v>25.858739268471652</v>
      </c>
      <c r="I1927" s="72">
        <f>('ICA-BD'!L3280)</f>
        <v>63.648148148148152</v>
      </c>
      <c r="J1927" s="72" t="str">
        <f>('ICA-BD'!M3280)</f>
        <v>Aceptable</v>
      </c>
      <c r="K1927" s="72">
        <f t="shared" si="151"/>
        <v>71.917037037037034</v>
      </c>
      <c r="L1927" s="133">
        <f>('IRA-BD'!G3280)</f>
        <v>31</v>
      </c>
      <c r="M1927" s="36" t="str">
        <f>('IRA-BD'!H3280)</f>
        <v>Aceptable</v>
      </c>
      <c r="N1927" s="133">
        <f t="shared" si="152"/>
        <v>31</v>
      </c>
      <c r="O1927" s="80">
        <f t="shared" si="153"/>
        <v>42.925258768502893</v>
      </c>
      <c r="P1927" s="81" t="str">
        <f t="shared" si="154"/>
        <v>Moderado</v>
      </c>
      <c r="Q1927" s="11">
        <v>19</v>
      </c>
      <c r="R1927" s="11" t="s">
        <v>2</v>
      </c>
      <c r="S1927" s="11">
        <v>2</v>
      </c>
      <c r="T1927" s="11">
        <v>-74.171934730000004</v>
      </c>
      <c r="U1927" s="12">
        <v>4.5945973650000003</v>
      </c>
    </row>
    <row r="1928" spans="1:21" x14ac:dyDescent="0.25">
      <c r="A1928" s="10">
        <v>3294</v>
      </c>
      <c r="B1928" s="3" t="s">
        <v>5713</v>
      </c>
      <c r="C1928" s="3" t="s">
        <v>5614</v>
      </c>
      <c r="D1928" s="3" t="s">
        <v>1</v>
      </c>
      <c r="E1928" s="3" t="s">
        <v>5714</v>
      </c>
      <c r="F1928" s="24">
        <f>('ICT-BD'!I3295)</f>
        <v>13.110735815596154</v>
      </c>
      <c r="G1928" s="24" t="str">
        <f>('ICT-BD'!J3295)</f>
        <v xml:space="preserve">Frío </v>
      </c>
      <c r="H1928" s="24">
        <f t="shared" si="150"/>
        <v>25.858739268471652</v>
      </c>
      <c r="I1928" s="72">
        <f>('ICA-BD'!L3295)</f>
        <v>63.648148148148152</v>
      </c>
      <c r="J1928" s="72" t="str">
        <f>('ICA-BD'!M3295)</f>
        <v>Aceptable</v>
      </c>
      <c r="K1928" s="72">
        <f t="shared" si="151"/>
        <v>71.917037037037034</v>
      </c>
      <c r="L1928" s="133">
        <f>('IRA-BD'!G3295)</f>
        <v>31</v>
      </c>
      <c r="M1928" s="36" t="str">
        <f>('IRA-BD'!H3295)</f>
        <v>Aceptable</v>
      </c>
      <c r="N1928" s="133">
        <f t="shared" si="152"/>
        <v>31</v>
      </c>
      <c r="O1928" s="80">
        <f t="shared" si="153"/>
        <v>42.925258768502893</v>
      </c>
      <c r="P1928" s="81" t="str">
        <f t="shared" si="154"/>
        <v>Moderado</v>
      </c>
      <c r="Q1928" s="11">
        <v>19</v>
      </c>
      <c r="R1928" s="11" t="s">
        <v>2</v>
      </c>
      <c r="S1928" s="11">
        <v>2</v>
      </c>
      <c r="T1928" s="11">
        <v>-74.167749560000004</v>
      </c>
      <c r="U1928" s="12">
        <v>4.5915658170000002</v>
      </c>
    </row>
    <row r="1929" spans="1:21" x14ac:dyDescent="0.25">
      <c r="A1929" s="10">
        <v>3299</v>
      </c>
      <c r="B1929" s="3" t="s">
        <v>5723</v>
      </c>
      <c r="C1929" s="3" t="s">
        <v>5614</v>
      </c>
      <c r="D1929" s="3" t="s">
        <v>1</v>
      </c>
      <c r="E1929" s="3" t="s">
        <v>5724</v>
      </c>
      <c r="F1929" s="24">
        <f>('ICT-BD'!I3300)</f>
        <v>13.110735815596154</v>
      </c>
      <c r="G1929" s="24" t="str">
        <f>('ICT-BD'!J3300)</f>
        <v xml:space="preserve">Frío </v>
      </c>
      <c r="H1929" s="24">
        <f t="shared" si="150"/>
        <v>25.858739268471652</v>
      </c>
      <c r="I1929" s="72">
        <f>('ICA-BD'!L3300)</f>
        <v>63.648148148148152</v>
      </c>
      <c r="J1929" s="72" t="str">
        <f>('ICA-BD'!M3300)</f>
        <v>Aceptable</v>
      </c>
      <c r="K1929" s="72">
        <f t="shared" si="151"/>
        <v>71.917037037037034</v>
      </c>
      <c r="L1929" s="133">
        <f>('IRA-BD'!G3300)</f>
        <v>31</v>
      </c>
      <c r="M1929" s="36" t="str">
        <f>('IRA-BD'!H3300)</f>
        <v>Aceptable</v>
      </c>
      <c r="N1929" s="133">
        <f t="shared" si="152"/>
        <v>31</v>
      </c>
      <c r="O1929" s="80">
        <f t="shared" si="153"/>
        <v>42.925258768502893</v>
      </c>
      <c r="P1929" s="81" t="str">
        <f t="shared" si="154"/>
        <v>Moderado</v>
      </c>
      <c r="Q1929" s="11">
        <v>19</v>
      </c>
      <c r="R1929" s="11" t="s">
        <v>2</v>
      </c>
      <c r="S1929" s="11">
        <v>3</v>
      </c>
      <c r="T1929" s="11">
        <v>-74.161874209999993</v>
      </c>
      <c r="U1929" s="12">
        <v>4.5855758470000003</v>
      </c>
    </row>
    <row r="1930" spans="1:21" x14ac:dyDescent="0.25">
      <c r="A1930" s="10">
        <v>3300</v>
      </c>
      <c r="B1930" s="3" t="s">
        <v>5725</v>
      </c>
      <c r="C1930" s="3" t="s">
        <v>5614</v>
      </c>
      <c r="D1930" s="3" t="s">
        <v>1</v>
      </c>
      <c r="E1930" s="3" t="s">
        <v>5724</v>
      </c>
      <c r="F1930" s="24">
        <f>('ICT-BD'!I3301)</f>
        <v>13.110735815596154</v>
      </c>
      <c r="G1930" s="24" t="str">
        <f>('ICT-BD'!J3301)</f>
        <v xml:space="preserve">Frío </v>
      </c>
      <c r="H1930" s="24">
        <f t="shared" si="150"/>
        <v>25.858739268471652</v>
      </c>
      <c r="I1930" s="72">
        <f>('ICA-BD'!L3301)</f>
        <v>63.648148148148152</v>
      </c>
      <c r="J1930" s="72" t="str">
        <f>('ICA-BD'!M3301)</f>
        <v>Aceptable</v>
      </c>
      <c r="K1930" s="72">
        <f t="shared" si="151"/>
        <v>71.917037037037034</v>
      </c>
      <c r="L1930" s="133">
        <f>('IRA-BD'!G3301)</f>
        <v>31</v>
      </c>
      <c r="M1930" s="36" t="str">
        <f>('IRA-BD'!H3301)</f>
        <v>Aceptable</v>
      </c>
      <c r="N1930" s="133">
        <f t="shared" si="152"/>
        <v>31</v>
      </c>
      <c r="O1930" s="80">
        <f t="shared" si="153"/>
        <v>42.925258768502893</v>
      </c>
      <c r="P1930" s="81" t="str">
        <f t="shared" si="154"/>
        <v>Moderado</v>
      </c>
      <c r="Q1930" s="11">
        <v>19</v>
      </c>
      <c r="R1930" s="11" t="s">
        <v>2</v>
      </c>
      <c r="S1930" s="11">
        <v>3</v>
      </c>
      <c r="T1930" s="11">
        <v>-74.162918930000004</v>
      </c>
      <c r="U1930" s="12">
        <v>4.5858378929999999</v>
      </c>
    </row>
    <row r="1931" spans="1:21" x14ac:dyDescent="0.25">
      <c r="A1931" s="10">
        <v>3309</v>
      </c>
      <c r="B1931" s="3" t="s">
        <v>5740</v>
      </c>
      <c r="C1931" s="3" t="s">
        <v>5614</v>
      </c>
      <c r="D1931" s="3" t="s">
        <v>1</v>
      </c>
      <c r="E1931" s="3" t="s">
        <v>5738</v>
      </c>
      <c r="F1931" s="24">
        <f>('ICT-BD'!I3310)</f>
        <v>13.110735815596154</v>
      </c>
      <c r="G1931" s="24" t="str">
        <f>('ICT-BD'!J3310)</f>
        <v xml:space="preserve">Frío </v>
      </c>
      <c r="H1931" s="24">
        <f t="shared" si="150"/>
        <v>25.858739268471652</v>
      </c>
      <c r="I1931" s="72">
        <f>('ICA-BD'!L3310)</f>
        <v>63.648148148148152</v>
      </c>
      <c r="J1931" s="72" t="str">
        <f>('ICA-BD'!M3310)</f>
        <v>Aceptable</v>
      </c>
      <c r="K1931" s="72">
        <f t="shared" si="151"/>
        <v>71.917037037037034</v>
      </c>
      <c r="L1931" s="133">
        <f>('IRA-BD'!G3310)</f>
        <v>31</v>
      </c>
      <c r="M1931" s="36" t="str">
        <f>('IRA-BD'!H3310)</f>
        <v>Aceptable</v>
      </c>
      <c r="N1931" s="133">
        <f t="shared" si="152"/>
        <v>31</v>
      </c>
      <c r="O1931" s="80">
        <f t="shared" si="153"/>
        <v>42.925258768502893</v>
      </c>
      <c r="P1931" s="81" t="str">
        <f t="shared" si="154"/>
        <v>Moderado</v>
      </c>
      <c r="Q1931" s="11">
        <v>19</v>
      </c>
      <c r="R1931" s="11" t="s">
        <v>2</v>
      </c>
      <c r="S1931" s="11">
        <v>2</v>
      </c>
      <c r="T1931" s="11">
        <v>-74.158693549999995</v>
      </c>
      <c r="U1931" s="12">
        <v>4.5816739819999999</v>
      </c>
    </row>
    <row r="1932" spans="1:21" x14ac:dyDescent="0.25">
      <c r="A1932" s="10">
        <v>3313</v>
      </c>
      <c r="B1932" s="3" t="s">
        <v>5746</v>
      </c>
      <c r="C1932" s="3" t="s">
        <v>5614</v>
      </c>
      <c r="D1932" s="3" t="s">
        <v>1</v>
      </c>
      <c r="E1932" s="3" t="s">
        <v>5747</v>
      </c>
      <c r="F1932" s="24">
        <f>('ICT-BD'!I3314)</f>
        <v>13.110735815596154</v>
      </c>
      <c r="G1932" s="24" t="str">
        <f>('ICT-BD'!J3314)</f>
        <v xml:space="preserve">Frío </v>
      </c>
      <c r="H1932" s="24">
        <f t="shared" si="150"/>
        <v>25.858739268471652</v>
      </c>
      <c r="I1932" s="72">
        <f>('ICA-BD'!L3314)</f>
        <v>63.648148148148152</v>
      </c>
      <c r="J1932" s="72" t="str">
        <f>('ICA-BD'!M3314)</f>
        <v>Aceptable</v>
      </c>
      <c r="K1932" s="72">
        <f t="shared" si="151"/>
        <v>71.917037037037034</v>
      </c>
      <c r="L1932" s="133">
        <f>('IRA-BD'!G3314)</f>
        <v>31</v>
      </c>
      <c r="M1932" s="36" t="str">
        <f>('IRA-BD'!H3314)</f>
        <v>Aceptable</v>
      </c>
      <c r="N1932" s="133">
        <f t="shared" si="152"/>
        <v>31</v>
      </c>
      <c r="O1932" s="80">
        <f t="shared" si="153"/>
        <v>42.925258768502893</v>
      </c>
      <c r="P1932" s="81" t="str">
        <f t="shared" si="154"/>
        <v>Moderado</v>
      </c>
      <c r="Q1932" s="11">
        <v>19</v>
      </c>
      <c r="R1932" s="11" t="s">
        <v>2</v>
      </c>
      <c r="S1932" s="11">
        <v>2</v>
      </c>
      <c r="T1932" s="11">
        <v>-74.170573959999999</v>
      </c>
      <c r="U1932" s="12">
        <v>4.5921430340000002</v>
      </c>
    </row>
    <row r="1933" spans="1:21" x14ac:dyDescent="0.25">
      <c r="A1933" s="10">
        <v>3314</v>
      </c>
      <c r="B1933" s="3" t="s">
        <v>5748</v>
      </c>
      <c r="C1933" s="3" t="s">
        <v>5614</v>
      </c>
      <c r="D1933" s="3" t="s">
        <v>1</v>
      </c>
      <c r="E1933" s="3" t="s">
        <v>5749</v>
      </c>
      <c r="F1933" s="24">
        <f>('ICT-BD'!I3315)</f>
        <v>13.110735815596154</v>
      </c>
      <c r="G1933" s="24" t="str">
        <f>('ICT-BD'!J3315)</f>
        <v xml:space="preserve">Frío </v>
      </c>
      <c r="H1933" s="24">
        <f t="shared" si="150"/>
        <v>25.858739268471652</v>
      </c>
      <c r="I1933" s="72">
        <f>('ICA-BD'!L3315)</f>
        <v>63.648148148148152</v>
      </c>
      <c r="J1933" s="72" t="str">
        <f>('ICA-BD'!M3315)</f>
        <v>Aceptable</v>
      </c>
      <c r="K1933" s="72">
        <f t="shared" si="151"/>
        <v>71.917037037037034</v>
      </c>
      <c r="L1933" s="133">
        <f>('IRA-BD'!G3315)</f>
        <v>31</v>
      </c>
      <c r="M1933" s="36" t="str">
        <f>('IRA-BD'!H3315)</f>
        <v>Aceptable</v>
      </c>
      <c r="N1933" s="133">
        <f t="shared" si="152"/>
        <v>31</v>
      </c>
      <c r="O1933" s="80">
        <f t="shared" si="153"/>
        <v>42.925258768502893</v>
      </c>
      <c r="P1933" s="81" t="str">
        <f t="shared" si="154"/>
        <v>Moderado</v>
      </c>
      <c r="Q1933" s="11">
        <v>19</v>
      </c>
      <c r="R1933" s="11" t="s">
        <v>2</v>
      </c>
      <c r="S1933" s="11">
        <v>2</v>
      </c>
      <c r="T1933" s="11">
        <v>-74.166355640000006</v>
      </c>
      <c r="U1933" s="12">
        <v>4.590710788</v>
      </c>
    </row>
    <row r="1934" spans="1:21" x14ac:dyDescent="0.25">
      <c r="A1934" s="10">
        <v>3318</v>
      </c>
      <c r="B1934" s="3" t="s">
        <v>5755</v>
      </c>
      <c r="C1934" s="3" t="s">
        <v>5614</v>
      </c>
      <c r="D1934" s="3" t="s">
        <v>1</v>
      </c>
      <c r="E1934" s="3" t="s">
        <v>5754</v>
      </c>
      <c r="F1934" s="24">
        <f>('ICT-BD'!I3319)</f>
        <v>13.110735815596154</v>
      </c>
      <c r="G1934" s="24" t="str">
        <f>('ICT-BD'!J3319)</f>
        <v xml:space="preserve">Frío </v>
      </c>
      <c r="H1934" s="24">
        <f t="shared" si="150"/>
        <v>25.858739268471652</v>
      </c>
      <c r="I1934" s="72">
        <f>('ICA-BD'!L3319)</f>
        <v>63.648148148148152</v>
      </c>
      <c r="J1934" s="72" t="str">
        <f>('ICA-BD'!M3319)</f>
        <v>Aceptable</v>
      </c>
      <c r="K1934" s="72">
        <f t="shared" si="151"/>
        <v>71.917037037037034</v>
      </c>
      <c r="L1934" s="133">
        <f>('IRA-BD'!G3319)</f>
        <v>31</v>
      </c>
      <c r="M1934" s="36" t="str">
        <f>('IRA-BD'!H3319)</f>
        <v>Aceptable</v>
      </c>
      <c r="N1934" s="133">
        <f t="shared" si="152"/>
        <v>31</v>
      </c>
      <c r="O1934" s="80">
        <f t="shared" si="153"/>
        <v>42.925258768502893</v>
      </c>
      <c r="P1934" s="81" t="str">
        <f t="shared" si="154"/>
        <v>Moderado</v>
      </c>
      <c r="Q1934" s="11">
        <v>19</v>
      </c>
      <c r="R1934" s="11" t="s">
        <v>2</v>
      </c>
      <c r="S1934" s="11">
        <v>2</v>
      </c>
      <c r="T1934" s="11">
        <v>-74.177411180000007</v>
      </c>
      <c r="U1934" s="12">
        <v>4.5949333030000004</v>
      </c>
    </row>
    <row r="1935" spans="1:21" x14ac:dyDescent="0.25">
      <c r="A1935" s="10">
        <v>3319</v>
      </c>
      <c r="B1935" s="3" t="s">
        <v>5756</v>
      </c>
      <c r="C1935" s="3" t="s">
        <v>5614</v>
      </c>
      <c r="D1935" s="3" t="s">
        <v>1</v>
      </c>
      <c r="E1935" s="3" t="s">
        <v>5757</v>
      </c>
      <c r="F1935" s="24">
        <f>('ICT-BD'!I3320)</f>
        <v>13.110735815596154</v>
      </c>
      <c r="G1935" s="24" t="str">
        <f>('ICT-BD'!J3320)</f>
        <v xml:space="preserve">Frío </v>
      </c>
      <c r="H1935" s="24">
        <f t="shared" si="150"/>
        <v>25.858739268471652</v>
      </c>
      <c r="I1935" s="72">
        <f>('ICA-BD'!L3320)</f>
        <v>63.648148148148152</v>
      </c>
      <c r="J1935" s="72" t="str">
        <f>('ICA-BD'!M3320)</f>
        <v>Aceptable</v>
      </c>
      <c r="K1935" s="72">
        <f t="shared" si="151"/>
        <v>71.917037037037034</v>
      </c>
      <c r="L1935" s="133">
        <f>('IRA-BD'!G3320)</f>
        <v>31</v>
      </c>
      <c r="M1935" s="36" t="str">
        <f>('IRA-BD'!H3320)</f>
        <v>Aceptable</v>
      </c>
      <c r="N1935" s="133">
        <f t="shared" si="152"/>
        <v>31</v>
      </c>
      <c r="O1935" s="80">
        <f t="shared" si="153"/>
        <v>42.925258768502893</v>
      </c>
      <c r="P1935" s="81" t="str">
        <f t="shared" si="154"/>
        <v>Moderado</v>
      </c>
      <c r="Q1935" s="11">
        <v>19</v>
      </c>
      <c r="R1935" s="11" t="s">
        <v>2</v>
      </c>
      <c r="S1935" s="11">
        <v>2</v>
      </c>
      <c r="T1935" s="11">
        <v>-74.164241160000003</v>
      </c>
      <c r="U1935" s="12">
        <v>4.5904811289999996</v>
      </c>
    </row>
    <row r="1936" spans="1:21" x14ac:dyDescent="0.25">
      <c r="A1936" s="10">
        <v>3322</v>
      </c>
      <c r="B1936" s="3" t="s">
        <v>5760</v>
      </c>
      <c r="C1936" s="3" t="s">
        <v>5614</v>
      </c>
      <c r="D1936" s="3" t="s">
        <v>1</v>
      </c>
      <c r="E1936" s="3" t="s">
        <v>5679</v>
      </c>
      <c r="F1936" s="24">
        <f>('ICT-BD'!I3323)</f>
        <v>13.110735815596154</v>
      </c>
      <c r="G1936" s="24" t="str">
        <f>('ICT-BD'!J3323)</f>
        <v xml:space="preserve">Frío </v>
      </c>
      <c r="H1936" s="24">
        <f t="shared" si="150"/>
        <v>25.858739268471652</v>
      </c>
      <c r="I1936" s="72">
        <f>('ICA-BD'!L3323)</f>
        <v>63.648148148148152</v>
      </c>
      <c r="J1936" s="72" t="str">
        <f>('ICA-BD'!M3323)</f>
        <v>Aceptable</v>
      </c>
      <c r="K1936" s="72">
        <f t="shared" si="151"/>
        <v>71.917037037037034</v>
      </c>
      <c r="L1936" s="133">
        <f>('IRA-BD'!G3323)</f>
        <v>31</v>
      </c>
      <c r="M1936" s="36" t="str">
        <f>('IRA-BD'!H3323)</f>
        <v>Aceptable</v>
      </c>
      <c r="N1936" s="133">
        <f t="shared" si="152"/>
        <v>31</v>
      </c>
      <c r="O1936" s="80">
        <f t="shared" si="153"/>
        <v>42.925258768502893</v>
      </c>
      <c r="P1936" s="81" t="str">
        <f t="shared" si="154"/>
        <v>Moderado</v>
      </c>
      <c r="Q1936" s="11">
        <v>19</v>
      </c>
      <c r="R1936" s="11" t="s">
        <v>2</v>
      </c>
      <c r="S1936" s="11">
        <v>2</v>
      </c>
      <c r="T1936" s="11">
        <v>-74.165399710000003</v>
      </c>
      <c r="U1936" s="12">
        <v>4.5902908839999998</v>
      </c>
    </row>
    <row r="1937" spans="1:21" x14ac:dyDescent="0.25">
      <c r="A1937" s="10">
        <v>3323</v>
      </c>
      <c r="B1937" s="3" t="s">
        <v>5761</v>
      </c>
      <c r="C1937" s="3" t="s">
        <v>5614</v>
      </c>
      <c r="D1937" s="3" t="s">
        <v>1</v>
      </c>
      <c r="E1937" s="3" t="s">
        <v>5679</v>
      </c>
      <c r="F1937" s="24">
        <f>('ICT-BD'!I3324)</f>
        <v>13.110735815596154</v>
      </c>
      <c r="G1937" s="24" t="str">
        <f>('ICT-BD'!J3324)</f>
        <v xml:space="preserve">Frío </v>
      </c>
      <c r="H1937" s="24">
        <f t="shared" si="150"/>
        <v>25.858739268471652</v>
      </c>
      <c r="I1937" s="72">
        <f>('ICA-BD'!L3324)</f>
        <v>63.648148148148152</v>
      </c>
      <c r="J1937" s="72" t="str">
        <f>('ICA-BD'!M3324)</f>
        <v>Aceptable</v>
      </c>
      <c r="K1937" s="72">
        <f t="shared" si="151"/>
        <v>71.917037037037034</v>
      </c>
      <c r="L1937" s="133">
        <f>('IRA-BD'!G3324)</f>
        <v>31</v>
      </c>
      <c r="M1937" s="36" t="str">
        <f>('IRA-BD'!H3324)</f>
        <v>Aceptable</v>
      </c>
      <c r="N1937" s="133">
        <f t="shared" si="152"/>
        <v>31</v>
      </c>
      <c r="O1937" s="80">
        <f t="shared" si="153"/>
        <v>42.925258768502893</v>
      </c>
      <c r="P1937" s="81" t="str">
        <f t="shared" si="154"/>
        <v>Moderado</v>
      </c>
      <c r="Q1937" s="11">
        <v>19</v>
      </c>
      <c r="R1937" s="11" t="s">
        <v>2</v>
      </c>
      <c r="S1937" s="11">
        <v>2</v>
      </c>
      <c r="T1937" s="11">
        <v>-74.165401900000006</v>
      </c>
      <c r="U1937" s="12">
        <v>4.5906744359999996</v>
      </c>
    </row>
    <row r="1938" spans="1:21" x14ac:dyDescent="0.25">
      <c r="A1938" s="10">
        <v>3327</v>
      </c>
      <c r="B1938" s="3" t="s">
        <v>5766</v>
      </c>
      <c r="C1938" s="3" t="s">
        <v>5614</v>
      </c>
      <c r="D1938" s="3" t="s">
        <v>1</v>
      </c>
      <c r="E1938" s="3" t="s">
        <v>5767</v>
      </c>
      <c r="F1938" s="24">
        <f>('ICT-BD'!I3328)</f>
        <v>13.110735815596154</v>
      </c>
      <c r="G1938" s="24" t="str">
        <f>('ICT-BD'!J3328)</f>
        <v xml:space="preserve">Frío </v>
      </c>
      <c r="H1938" s="24">
        <f t="shared" si="150"/>
        <v>25.858739268471652</v>
      </c>
      <c r="I1938" s="72">
        <f>('ICA-BD'!L3328)</f>
        <v>63.648148148148152</v>
      </c>
      <c r="J1938" s="72" t="str">
        <f>('ICA-BD'!M3328)</f>
        <v>Aceptable</v>
      </c>
      <c r="K1938" s="72">
        <f t="shared" si="151"/>
        <v>71.917037037037034</v>
      </c>
      <c r="L1938" s="133">
        <f>('IRA-BD'!G3328)</f>
        <v>31</v>
      </c>
      <c r="M1938" s="36" t="str">
        <f>('IRA-BD'!H3328)</f>
        <v>Aceptable</v>
      </c>
      <c r="N1938" s="133">
        <f t="shared" si="152"/>
        <v>31</v>
      </c>
      <c r="O1938" s="80">
        <f t="shared" si="153"/>
        <v>42.925258768502893</v>
      </c>
      <c r="P1938" s="81" t="str">
        <f t="shared" si="154"/>
        <v>Moderado</v>
      </c>
      <c r="Q1938" s="11">
        <v>19</v>
      </c>
      <c r="R1938" s="11" t="s">
        <v>2</v>
      </c>
      <c r="S1938" s="11">
        <v>3</v>
      </c>
      <c r="T1938" s="11">
        <v>-74.169474539999996</v>
      </c>
      <c r="U1938" s="12">
        <v>4.5940930289999997</v>
      </c>
    </row>
    <row r="1939" spans="1:21" x14ac:dyDescent="0.25">
      <c r="A1939" s="10">
        <v>3333</v>
      </c>
      <c r="B1939" s="3" t="s">
        <v>5777</v>
      </c>
      <c r="C1939" s="3" t="s">
        <v>5614</v>
      </c>
      <c r="D1939" s="3" t="s">
        <v>1</v>
      </c>
      <c r="E1939" s="3" t="s">
        <v>5679</v>
      </c>
      <c r="F1939" s="24">
        <f>('ICT-BD'!I3334)</f>
        <v>13.110735815596154</v>
      </c>
      <c r="G1939" s="24" t="str">
        <f>('ICT-BD'!J3334)</f>
        <v xml:space="preserve">Frío </v>
      </c>
      <c r="H1939" s="24">
        <f t="shared" si="150"/>
        <v>25.858739268471652</v>
      </c>
      <c r="I1939" s="72">
        <f>('ICA-BD'!L3334)</f>
        <v>63.648148148148152</v>
      </c>
      <c r="J1939" s="72" t="str">
        <f>('ICA-BD'!M3334)</f>
        <v>Aceptable</v>
      </c>
      <c r="K1939" s="72">
        <f t="shared" si="151"/>
        <v>71.917037037037034</v>
      </c>
      <c r="L1939" s="133">
        <f>('IRA-BD'!G3334)</f>
        <v>31</v>
      </c>
      <c r="M1939" s="36" t="str">
        <f>('IRA-BD'!H3334)</f>
        <v>Aceptable</v>
      </c>
      <c r="N1939" s="133">
        <f t="shared" si="152"/>
        <v>31</v>
      </c>
      <c r="O1939" s="80">
        <f t="shared" si="153"/>
        <v>42.925258768502893</v>
      </c>
      <c r="P1939" s="81" t="str">
        <f t="shared" si="154"/>
        <v>Moderado</v>
      </c>
      <c r="Q1939" s="11">
        <v>19</v>
      </c>
      <c r="R1939" s="11" t="s">
        <v>2</v>
      </c>
      <c r="S1939" s="11">
        <v>2</v>
      </c>
      <c r="T1939" s="11">
        <v>-74.16531707</v>
      </c>
      <c r="U1939" s="12">
        <v>4.5910661360000002</v>
      </c>
    </row>
    <row r="1940" spans="1:21" x14ac:dyDescent="0.25">
      <c r="A1940" s="10">
        <v>3339</v>
      </c>
      <c r="B1940" s="3" t="s">
        <v>5787</v>
      </c>
      <c r="C1940" s="3" t="s">
        <v>5614</v>
      </c>
      <c r="D1940" s="3" t="s">
        <v>1</v>
      </c>
      <c r="E1940" s="3" t="s">
        <v>5785</v>
      </c>
      <c r="F1940" s="24">
        <f>('ICT-BD'!I3340)</f>
        <v>13.110735815596154</v>
      </c>
      <c r="G1940" s="24" t="str">
        <f>('ICT-BD'!J3340)</f>
        <v xml:space="preserve">Frío </v>
      </c>
      <c r="H1940" s="24">
        <f t="shared" si="150"/>
        <v>25.858739268471652</v>
      </c>
      <c r="I1940" s="72">
        <f>('ICA-BD'!L3340)</f>
        <v>63.648148148148152</v>
      </c>
      <c r="J1940" s="72" t="str">
        <f>('ICA-BD'!M3340)</f>
        <v>Aceptable</v>
      </c>
      <c r="K1940" s="72">
        <f t="shared" si="151"/>
        <v>71.917037037037034</v>
      </c>
      <c r="L1940" s="133">
        <f>('IRA-BD'!G3340)</f>
        <v>31</v>
      </c>
      <c r="M1940" s="36" t="str">
        <f>('IRA-BD'!H3340)</f>
        <v>Aceptable</v>
      </c>
      <c r="N1940" s="133">
        <f t="shared" si="152"/>
        <v>31</v>
      </c>
      <c r="O1940" s="80">
        <f t="shared" si="153"/>
        <v>42.925258768502893</v>
      </c>
      <c r="P1940" s="81" t="str">
        <f t="shared" si="154"/>
        <v>Moderado</v>
      </c>
      <c r="Q1940" s="11">
        <v>19</v>
      </c>
      <c r="R1940" s="11" t="s">
        <v>2</v>
      </c>
      <c r="S1940" s="11">
        <v>2</v>
      </c>
      <c r="T1940" s="11">
        <v>-74.157293670000001</v>
      </c>
      <c r="U1940" s="12">
        <v>4.5792318630000004</v>
      </c>
    </row>
    <row r="1941" spans="1:21" x14ac:dyDescent="0.25">
      <c r="A1941" s="10">
        <v>928</v>
      </c>
      <c r="B1941" s="3" t="s">
        <v>1931</v>
      </c>
      <c r="C1941" s="3" t="s">
        <v>1727</v>
      </c>
      <c r="D1941" s="3" t="s">
        <v>1</v>
      </c>
      <c r="E1941" s="3" t="s">
        <v>1932</v>
      </c>
      <c r="F1941" s="24">
        <f>('ICT-BD'!I929)</f>
        <v>12.879998687207939</v>
      </c>
      <c r="G1941" s="24" t="str">
        <f>('ICT-BD'!J929)</f>
        <v>Algo Frío</v>
      </c>
      <c r="H1941" s="24">
        <f t="shared" si="150"/>
        <v>27.578964642000798</v>
      </c>
      <c r="I1941" s="72">
        <f>('ICA-BD'!L929)</f>
        <v>66.75</v>
      </c>
      <c r="J1941" s="72" t="str">
        <f>('ICA-BD'!M929)</f>
        <v>Aceptable</v>
      </c>
      <c r="K1941" s="72">
        <f t="shared" si="151"/>
        <v>70.180000000000007</v>
      </c>
      <c r="L1941" s="133">
        <f>('IRA-BD'!G929)</f>
        <v>31</v>
      </c>
      <c r="M1941" s="36" t="str">
        <f>('IRA-BD'!H929)</f>
        <v>Aceptable</v>
      </c>
      <c r="N1941" s="133">
        <f t="shared" si="152"/>
        <v>31</v>
      </c>
      <c r="O1941" s="80">
        <f t="shared" si="153"/>
        <v>42.91965488066694</v>
      </c>
      <c r="P1941" s="81" t="str">
        <f t="shared" si="154"/>
        <v>Moderado</v>
      </c>
      <c r="Q1941" s="11">
        <v>7</v>
      </c>
      <c r="R1941" s="11" t="s">
        <v>5988</v>
      </c>
      <c r="S1941" s="11">
        <v>2</v>
      </c>
      <c r="T1941" s="11">
        <v>-74.182004070000005</v>
      </c>
      <c r="U1941" s="12">
        <v>4.6055439229999999</v>
      </c>
    </row>
    <row r="1942" spans="1:21" x14ac:dyDescent="0.25">
      <c r="A1942" s="10">
        <v>930</v>
      </c>
      <c r="B1942" s="3" t="s">
        <v>1935</v>
      </c>
      <c r="C1942" s="3" t="s">
        <v>1727</v>
      </c>
      <c r="D1942" s="3" t="s">
        <v>1</v>
      </c>
      <c r="E1942" s="3" t="s">
        <v>1934</v>
      </c>
      <c r="F1942" s="24">
        <f>('ICT-BD'!I931)</f>
        <v>12.879998687207939</v>
      </c>
      <c r="G1942" s="24" t="str">
        <f>('ICT-BD'!J931)</f>
        <v>Algo Frío</v>
      </c>
      <c r="H1942" s="24">
        <f t="shared" si="150"/>
        <v>27.578964642000798</v>
      </c>
      <c r="I1942" s="72">
        <f>('ICA-BD'!L931)</f>
        <v>66.75</v>
      </c>
      <c r="J1942" s="72" t="str">
        <f>('ICA-BD'!M931)</f>
        <v>Aceptable</v>
      </c>
      <c r="K1942" s="72">
        <f t="shared" si="151"/>
        <v>70.180000000000007</v>
      </c>
      <c r="L1942" s="133">
        <f>('IRA-BD'!G931)</f>
        <v>31</v>
      </c>
      <c r="M1942" s="36" t="str">
        <f>('IRA-BD'!H931)</f>
        <v>Aceptable</v>
      </c>
      <c r="N1942" s="133">
        <f t="shared" si="152"/>
        <v>31</v>
      </c>
      <c r="O1942" s="80">
        <f t="shared" si="153"/>
        <v>42.91965488066694</v>
      </c>
      <c r="P1942" s="81" t="str">
        <f t="shared" si="154"/>
        <v>Moderado</v>
      </c>
      <c r="Q1942" s="11">
        <v>7</v>
      </c>
      <c r="R1942" s="11" t="s">
        <v>5988</v>
      </c>
      <c r="S1942" s="11">
        <v>2</v>
      </c>
      <c r="T1942" s="11">
        <v>-74.183799160000007</v>
      </c>
      <c r="U1942" s="12">
        <v>4.6046769159999998</v>
      </c>
    </row>
    <row r="1943" spans="1:21" x14ac:dyDescent="0.25">
      <c r="A1943" s="10">
        <v>1136</v>
      </c>
      <c r="B1943" s="3" t="s">
        <v>2272</v>
      </c>
      <c r="C1943" s="3" t="s">
        <v>1986</v>
      </c>
      <c r="D1943" s="3" t="s">
        <v>1</v>
      </c>
      <c r="E1943" s="3" t="s">
        <v>2138</v>
      </c>
      <c r="F1943" s="24">
        <f>('ICT-BD'!I1137)</f>
        <v>12.879998687207939</v>
      </c>
      <c r="G1943" s="24" t="str">
        <f>('ICT-BD'!J1137)</f>
        <v>Algo Frío</v>
      </c>
      <c r="H1943" s="24">
        <f t="shared" si="150"/>
        <v>27.578964642000798</v>
      </c>
      <c r="I1943" s="72">
        <f>('ICA-BD'!L1137)</f>
        <v>66.75</v>
      </c>
      <c r="J1943" s="72" t="str">
        <f>('ICA-BD'!M1137)</f>
        <v>Aceptable</v>
      </c>
      <c r="K1943" s="72">
        <f t="shared" si="151"/>
        <v>70.180000000000007</v>
      </c>
      <c r="L1943" s="133">
        <f>('IRA-BD'!G1137)</f>
        <v>31</v>
      </c>
      <c r="M1943" s="36" t="str">
        <f>('IRA-BD'!H1137)</f>
        <v>Aceptable</v>
      </c>
      <c r="N1943" s="133">
        <f t="shared" si="152"/>
        <v>31</v>
      </c>
      <c r="O1943" s="80">
        <f t="shared" si="153"/>
        <v>42.91965488066694</v>
      </c>
      <c r="P1943" s="81" t="str">
        <f t="shared" si="154"/>
        <v>Moderado</v>
      </c>
      <c r="Q1943" s="11">
        <v>8</v>
      </c>
      <c r="R1943" s="11" t="s">
        <v>5989</v>
      </c>
      <c r="S1943" s="11">
        <v>3</v>
      </c>
      <c r="T1943" s="11">
        <v>-74.141309870000001</v>
      </c>
      <c r="U1943" s="12">
        <v>4.6128476029999996</v>
      </c>
    </row>
    <row r="1944" spans="1:21" x14ac:dyDescent="0.25">
      <c r="A1944" s="10">
        <v>1137</v>
      </c>
      <c r="B1944" s="3" t="s">
        <v>2273</v>
      </c>
      <c r="C1944" s="3" t="s">
        <v>1986</v>
      </c>
      <c r="D1944" s="3" t="s">
        <v>1</v>
      </c>
      <c r="E1944" s="3" t="s">
        <v>2274</v>
      </c>
      <c r="F1944" s="24">
        <f>('ICT-BD'!I1138)</f>
        <v>12.879998687207939</v>
      </c>
      <c r="G1944" s="24" t="str">
        <f>('ICT-BD'!J1138)</f>
        <v>Algo Frío</v>
      </c>
      <c r="H1944" s="24">
        <f t="shared" si="150"/>
        <v>27.578964642000798</v>
      </c>
      <c r="I1944" s="72">
        <f>('ICA-BD'!L1138)</f>
        <v>66.75</v>
      </c>
      <c r="J1944" s="72" t="str">
        <f>('ICA-BD'!M1138)</f>
        <v>Aceptable</v>
      </c>
      <c r="K1944" s="72">
        <f t="shared" si="151"/>
        <v>70.180000000000007</v>
      </c>
      <c r="L1944" s="133">
        <f>('IRA-BD'!G1138)</f>
        <v>31</v>
      </c>
      <c r="M1944" s="36" t="str">
        <f>('IRA-BD'!H1138)</f>
        <v>Aceptable</v>
      </c>
      <c r="N1944" s="133">
        <f t="shared" si="152"/>
        <v>31</v>
      </c>
      <c r="O1944" s="80">
        <f t="shared" si="153"/>
        <v>42.91965488066694</v>
      </c>
      <c r="P1944" s="81" t="str">
        <f t="shared" si="154"/>
        <v>Moderado</v>
      </c>
      <c r="Q1944" s="11">
        <v>8</v>
      </c>
      <c r="R1944" s="11" t="s">
        <v>5989</v>
      </c>
      <c r="S1944" s="11">
        <v>3</v>
      </c>
      <c r="T1944" s="11">
        <v>-74.138330429999996</v>
      </c>
      <c r="U1944" s="12">
        <v>4.6060715879999998</v>
      </c>
    </row>
    <row r="1945" spans="1:21" x14ac:dyDescent="0.25">
      <c r="A1945" s="10">
        <v>1149</v>
      </c>
      <c r="B1945" s="3" t="s">
        <v>2295</v>
      </c>
      <c r="C1945" s="3" t="s">
        <v>1986</v>
      </c>
      <c r="D1945" s="3" t="s">
        <v>1</v>
      </c>
      <c r="E1945" s="3" t="s">
        <v>2296</v>
      </c>
      <c r="F1945" s="24">
        <f>('ICT-BD'!I1150)</f>
        <v>12.879998687207939</v>
      </c>
      <c r="G1945" s="24" t="str">
        <f>('ICT-BD'!J1150)</f>
        <v>Algo Frío</v>
      </c>
      <c r="H1945" s="24">
        <f t="shared" si="150"/>
        <v>27.578964642000798</v>
      </c>
      <c r="I1945" s="72">
        <f>('ICA-BD'!L1150)</f>
        <v>66.75</v>
      </c>
      <c r="J1945" s="72" t="str">
        <f>('ICA-BD'!M1150)</f>
        <v>Aceptable</v>
      </c>
      <c r="K1945" s="72">
        <f t="shared" si="151"/>
        <v>70.180000000000007</v>
      </c>
      <c r="L1945" s="133">
        <f>('IRA-BD'!G1150)</f>
        <v>31</v>
      </c>
      <c r="M1945" s="36" t="str">
        <f>('IRA-BD'!H1150)</f>
        <v>Aceptable</v>
      </c>
      <c r="N1945" s="133">
        <f t="shared" si="152"/>
        <v>31</v>
      </c>
      <c r="O1945" s="80">
        <f t="shared" si="153"/>
        <v>42.91965488066694</v>
      </c>
      <c r="P1945" s="81" t="str">
        <f t="shared" si="154"/>
        <v>Moderado</v>
      </c>
      <c r="Q1945" s="11">
        <v>8</v>
      </c>
      <c r="R1945" s="11" t="s">
        <v>5992</v>
      </c>
      <c r="S1945" s="11">
        <v>2</v>
      </c>
      <c r="T1945" s="11">
        <v>-74.136495640000007</v>
      </c>
      <c r="U1945" s="12">
        <v>4.6523355369999999</v>
      </c>
    </row>
    <row r="1946" spans="1:21" x14ac:dyDescent="0.25">
      <c r="A1946" s="10">
        <v>1169</v>
      </c>
      <c r="B1946" s="3" t="s">
        <v>2332</v>
      </c>
      <c r="C1946" s="3" t="s">
        <v>1986</v>
      </c>
      <c r="D1946" s="3" t="s">
        <v>1</v>
      </c>
      <c r="E1946" s="3" t="s">
        <v>2333</v>
      </c>
      <c r="F1946" s="24">
        <f>('ICT-BD'!I1170)</f>
        <v>12.879998687207939</v>
      </c>
      <c r="G1946" s="24" t="str">
        <f>('ICT-BD'!J1170)</f>
        <v>Algo Frío</v>
      </c>
      <c r="H1946" s="24">
        <f t="shared" si="150"/>
        <v>27.578964642000798</v>
      </c>
      <c r="I1946" s="72">
        <f>('ICA-BD'!L1170)</f>
        <v>66.75</v>
      </c>
      <c r="J1946" s="72" t="str">
        <f>('ICA-BD'!M1170)</f>
        <v>Aceptable</v>
      </c>
      <c r="K1946" s="72">
        <f t="shared" si="151"/>
        <v>70.180000000000007</v>
      </c>
      <c r="L1946" s="133">
        <f>('IRA-BD'!G1170)</f>
        <v>31</v>
      </c>
      <c r="M1946" s="36" t="str">
        <f>('IRA-BD'!H1170)</f>
        <v>Aceptable</v>
      </c>
      <c r="N1946" s="133">
        <f t="shared" si="152"/>
        <v>31</v>
      </c>
      <c r="O1946" s="80">
        <f t="shared" si="153"/>
        <v>42.91965488066694</v>
      </c>
      <c r="P1946" s="81" t="str">
        <f t="shared" si="154"/>
        <v>Moderado</v>
      </c>
      <c r="Q1946" s="11">
        <v>8</v>
      </c>
      <c r="R1946" s="11" t="s">
        <v>5992</v>
      </c>
      <c r="S1946" s="11">
        <v>2</v>
      </c>
      <c r="T1946" s="11">
        <v>-74.136637629999996</v>
      </c>
      <c r="U1946" s="12">
        <v>4.6539798790000004</v>
      </c>
    </row>
    <row r="1947" spans="1:21" x14ac:dyDescent="0.25">
      <c r="A1947" s="10">
        <v>1210</v>
      </c>
      <c r="B1947" s="3" t="s">
        <v>2402</v>
      </c>
      <c r="C1947" s="3" t="s">
        <v>1986</v>
      </c>
      <c r="D1947" s="3" t="s">
        <v>1</v>
      </c>
      <c r="E1947" s="3" t="s">
        <v>2403</v>
      </c>
      <c r="F1947" s="24">
        <f>('ICT-BD'!I1211)</f>
        <v>12.879998687207939</v>
      </c>
      <c r="G1947" s="24" t="str">
        <f>('ICT-BD'!J1211)</f>
        <v>Algo Frío</v>
      </c>
      <c r="H1947" s="24">
        <f t="shared" si="150"/>
        <v>27.578964642000798</v>
      </c>
      <c r="I1947" s="72">
        <f>('ICA-BD'!L1211)</f>
        <v>66.75</v>
      </c>
      <c r="J1947" s="72" t="str">
        <f>('ICA-BD'!M1211)</f>
        <v>Aceptable</v>
      </c>
      <c r="K1947" s="72">
        <f t="shared" si="151"/>
        <v>70.180000000000007</v>
      </c>
      <c r="L1947" s="133">
        <f>('IRA-BD'!G1211)</f>
        <v>31</v>
      </c>
      <c r="M1947" s="36" t="str">
        <f>('IRA-BD'!H1211)</f>
        <v>Aceptable</v>
      </c>
      <c r="N1947" s="133">
        <f t="shared" si="152"/>
        <v>31</v>
      </c>
      <c r="O1947" s="80">
        <f t="shared" si="153"/>
        <v>42.91965488066694</v>
      </c>
      <c r="P1947" s="81" t="str">
        <f t="shared" si="154"/>
        <v>Moderado</v>
      </c>
      <c r="Q1947" s="11">
        <v>8</v>
      </c>
      <c r="R1947" s="11" t="s">
        <v>5989</v>
      </c>
      <c r="S1947" s="11">
        <v>3</v>
      </c>
      <c r="T1947" s="11">
        <v>-74.146854430000005</v>
      </c>
      <c r="U1947" s="12">
        <v>4.6235126199999996</v>
      </c>
    </row>
    <row r="1948" spans="1:21" x14ac:dyDescent="0.25">
      <c r="A1948" s="10">
        <v>1213</v>
      </c>
      <c r="B1948" s="3" t="s">
        <v>2408</v>
      </c>
      <c r="C1948" s="3" t="s">
        <v>1986</v>
      </c>
      <c r="D1948" s="3" t="s">
        <v>1</v>
      </c>
      <c r="E1948" s="3" t="s">
        <v>2409</v>
      </c>
      <c r="F1948" s="24">
        <f>('ICT-BD'!I1214)</f>
        <v>12.879998687207939</v>
      </c>
      <c r="G1948" s="24" t="str">
        <f>('ICT-BD'!J1214)</f>
        <v>Algo Frío</v>
      </c>
      <c r="H1948" s="24">
        <f t="shared" si="150"/>
        <v>27.578964642000798</v>
      </c>
      <c r="I1948" s="72">
        <f>('ICA-BD'!L1214)</f>
        <v>66.75</v>
      </c>
      <c r="J1948" s="72" t="str">
        <f>('ICA-BD'!M1214)</f>
        <v>Aceptable</v>
      </c>
      <c r="K1948" s="72">
        <f t="shared" si="151"/>
        <v>70.180000000000007</v>
      </c>
      <c r="L1948" s="133">
        <f>('IRA-BD'!G1214)</f>
        <v>31</v>
      </c>
      <c r="M1948" s="36" t="str">
        <f>('IRA-BD'!H1214)</f>
        <v>Aceptable</v>
      </c>
      <c r="N1948" s="133">
        <f t="shared" si="152"/>
        <v>31</v>
      </c>
      <c r="O1948" s="80">
        <f t="shared" si="153"/>
        <v>42.91965488066694</v>
      </c>
      <c r="P1948" s="81" t="str">
        <f t="shared" si="154"/>
        <v>Moderado</v>
      </c>
      <c r="Q1948" s="11">
        <v>8</v>
      </c>
      <c r="R1948" s="11" t="s">
        <v>5988</v>
      </c>
      <c r="S1948" s="11">
        <v>3</v>
      </c>
      <c r="T1948" s="11">
        <v>-74.164410779999997</v>
      </c>
      <c r="U1948" s="12">
        <v>4.6157729339999998</v>
      </c>
    </row>
    <row r="1949" spans="1:21" x14ac:dyDescent="0.25">
      <c r="A1949" s="10">
        <v>1224</v>
      </c>
      <c r="B1949" s="3" t="s">
        <v>2424</v>
      </c>
      <c r="C1949" s="3" t="s">
        <v>1986</v>
      </c>
      <c r="D1949" s="3" t="s">
        <v>1</v>
      </c>
      <c r="E1949" s="3" t="s">
        <v>2388</v>
      </c>
      <c r="F1949" s="24">
        <f>('ICT-BD'!I1225)</f>
        <v>12.879998687207939</v>
      </c>
      <c r="G1949" s="24" t="str">
        <f>('ICT-BD'!J1225)</f>
        <v>Algo Frío</v>
      </c>
      <c r="H1949" s="24">
        <f t="shared" si="150"/>
        <v>27.578964642000798</v>
      </c>
      <c r="I1949" s="72">
        <f>('ICA-BD'!L1225)</f>
        <v>66.75</v>
      </c>
      <c r="J1949" s="72" t="str">
        <f>('ICA-BD'!M1225)</f>
        <v>Aceptable</v>
      </c>
      <c r="K1949" s="72">
        <f t="shared" si="151"/>
        <v>70.180000000000007</v>
      </c>
      <c r="L1949" s="133">
        <f>('IRA-BD'!G1225)</f>
        <v>31</v>
      </c>
      <c r="M1949" s="36" t="str">
        <f>('IRA-BD'!H1225)</f>
        <v>Aceptable</v>
      </c>
      <c r="N1949" s="133">
        <f t="shared" si="152"/>
        <v>31</v>
      </c>
      <c r="O1949" s="80">
        <f t="shared" si="153"/>
        <v>42.91965488066694</v>
      </c>
      <c r="P1949" s="81" t="str">
        <f t="shared" si="154"/>
        <v>Moderado</v>
      </c>
      <c r="Q1949" s="11">
        <v>8</v>
      </c>
      <c r="R1949" s="11" t="s">
        <v>5989</v>
      </c>
      <c r="S1949" s="11">
        <v>3</v>
      </c>
      <c r="T1949" s="11">
        <v>-74.150552910000002</v>
      </c>
      <c r="U1949" s="12">
        <v>4.6182829639999996</v>
      </c>
    </row>
    <row r="1950" spans="1:21" x14ac:dyDescent="0.25">
      <c r="A1950" s="10">
        <v>1225</v>
      </c>
      <c r="B1950" s="3" t="s">
        <v>2425</v>
      </c>
      <c r="C1950" s="3" t="s">
        <v>1986</v>
      </c>
      <c r="D1950" s="3" t="s">
        <v>1</v>
      </c>
      <c r="E1950" s="3" t="s">
        <v>2401</v>
      </c>
      <c r="F1950" s="24">
        <f>('ICT-BD'!I1226)</f>
        <v>12.879998687207939</v>
      </c>
      <c r="G1950" s="24" t="str">
        <f>('ICT-BD'!J1226)</f>
        <v>Algo Frío</v>
      </c>
      <c r="H1950" s="24">
        <f t="shared" si="150"/>
        <v>27.578964642000798</v>
      </c>
      <c r="I1950" s="72">
        <f>('ICA-BD'!L1226)</f>
        <v>66.75</v>
      </c>
      <c r="J1950" s="72" t="str">
        <f>('ICA-BD'!M1226)</f>
        <v>Aceptable</v>
      </c>
      <c r="K1950" s="72">
        <f t="shared" si="151"/>
        <v>70.180000000000007</v>
      </c>
      <c r="L1950" s="133">
        <f>('IRA-BD'!G1226)</f>
        <v>31</v>
      </c>
      <c r="M1950" s="36" t="str">
        <f>('IRA-BD'!H1226)</f>
        <v>Aceptable</v>
      </c>
      <c r="N1950" s="133">
        <f t="shared" si="152"/>
        <v>31</v>
      </c>
      <c r="O1950" s="80">
        <f t="shared" si="153"/>
        <v>42.91965488066694</v>
      </c>
      <c r="P1950" s="81" t="str">
        <f t="shared" si="154"/>
        <v>Moderado</v>
      </c>
      <c r="Q1950" s="11">
        <v>8</v>
      </c>
      <c r="R1950" s="11" t="s">
        <v>5989</v>
      </c>
      <c r="S1950" s="11">
        <v>3</v>
      </c>
      <c r="T1950" s="11">
        <v>-74.159201800000005</v>
      </c>
      <c r="U1950" s="12">
        <v>4.6170052149999998</v>
      </c>
    </row>
    <row r="1951" spans="1:21" x14ac:dyDescent="0.25">
      <c r="A1951" s="10">
        <v>1230</v>
      </c>
      <c r="B1951" s="3" t="s">
        <v>2430</v>
      </c>
      <c r="C1951" s="3" t="s">
        <v>1986</v>
      </c>
      <c r="D1951" s="3" t="s">
        <v>1</v>
      </c>
      <c r="E1951" s="3" t="s">
        <v>2403</v>
      </c>
      <c r="F1951" s="24">
        <f>('ICT-BD'!I1231)</f>
        <v>12.879998687207939</v>
      </c>
      <c r="G1951" s="24" t="str">
        <f>('ICT-BD'!J1231)</f>
        <v>Algo Frío</v>
      </c>
      <c r="H1951" s="24">
        <f t="shared" si="150"/>
        <v>27.578964642000798</v>
      </c>
      <c r="I1951" s="72">
        <f>('ICA-BD'!L1231)</f>
        <v>66.75</v>
      </c>
      <c r="J1951" s="72" t="str">
        <f>('ICA-BD'!M1231)</f>
        <v>Aceptable</v>
      </c>
      <c r="K1951" s="72">
        <f t="shared" si="151"/>
        <v>70.180000000000007</v>
      </c>
      <c r="L1951" s="133">
        <f>('IRA-BD'!G1231)</f>
        <v>31</v>
      </c>
      <c r="M1951" s="36" t="str">
        <f>('IRA-BD'!H1231)</f>
        <v>Aceptable</v>
      </c>
      <c r="N1951" s="133">
        <f t="shared" si="152"/>
        <v>31</v>
      </c>
      <c r="O1951" s="80">
        <f t="shared" si="153"/>
        <v>42.91965488066694</v>
      </c>
      <c r="P1951" s="81" t="str">
        <f t="shared" si="154"/>
        <v>Moderado</v>
      </c>
      <c r="Q1951" s="11">
        <v>8</v>
      </c>
      <c r="R1951" s="11" t="s">
        <v>5989</v>
      </c>
      <c r="S1951" s="11">
        <v>3</v>
      </c>
      <c r="T1951" s="11">
        <v>-74.148987439999999</v>
      </c>
      <c r="U1951" s="12">
        <v>4.6224908239999998</v>
      </c>
    </row>
    <row r="1952" spans="1:21" x14ac:dyDescent="0.25">
      <c r="A1952" s="10">
        <v>1236</v>
      </c>
      <c r="B1952" s="3" t="s">
        <v>2439</v>
      </c>
      <c r="C1952" s="3" t="s">
        <v>1986</v>
      </c>
      <c r="D1952" s="3" t="s">
        <v>1</v>
      </c>
      <c r="E1952" s="3" t="s">
        <v>2423</v>
      </c>
      <c r="F1952" s="24">
        <f>('ICT-BD'!I1237)</f>
        <v>12.879998687207939</v>
      </c>
      <c r="G1952" s="24" t="str">
        <f>('ICT-BD'!J1237)</f>
        <v>Algo Frío</v>
      </c>
      <c r="H1952" s="24">
        <f t="shared" si="150"/>
        <v>27.578964642000798</v>
      </c>
      <c r="I1952" s="72">
        <f>('ICA-BD'!L1237)</f>
        <v>66.75</v>
      </c>
      <c r="J1952" s="72" t="str">
        <f>('ICA-BD'!M1237)</f>
        <v>Aceptable</v>
      </c>
      <c r="K1952" s="72">
        <f t="shared" si="151"/>
        <v>70.180000000000007</v>
      </c>
      <c r="L1952" s="133">
        <f>('IRA-BD'!G1237)</f>
        <v>31</v>
      </c>
      <c r="M1952" s="36" t="str">
        <f>('IRA-BD'!H1237)</f>
        <v>Aceptable</v>
      </c>
      <c r="N1952" s="133">
        <f t="shared" si="152"/>
        <v>31</v>
      </c>
      <c r="O1952" s="80">
        <f t="shared" si="153"/>
        <v>42.91965488066694</v>
      </c>
      <c r="P1952" s="81" t="str">
        <f t="shared" si="154"/>
        <v>Moderado</v>
      </c>
      <c r="Q1952" s="11">
        <v>8</v>
      </c>
      <c r="R1952" s="11" t="s">
        <v>5989</v>
      </c>
      <c r="S1952" s="11">
        <v>3</v>
      </c>
      <c r="T1952" s="11">
        <v>-74.162851119999999</v>
      </c>
      <c r="U1952" s="12">
        <v>4.616086793</v>
      </c>
    </row>
    <row r="1953" spans="1:21" x14ac:dyDescent="0.25">
      <c r="A1953" s="10">
        <v>1239</v>
      </c>
      <c r="B1953" s="3" t="s">
        <v>2443</v>
      </c>
      <c r="C1953" s="3" t="s">
        <v>1986</v>
      </c>
      <c r="D1953" s="3" t="s">
        <v>1</v>
      </c>
      <c r="E1953" s="3" t="s">
        <v>2388</v>
      </c>
      <c r="F1953" s="24">
        <f>('ICT-BD'!I1240)</f>
        <v>12.879998687207939</v>
      </c>
      <c r="G1953" s="24" t="str">
        <f>('ICT-BD'!J1240)</f>
        <v>Algo Frío</v>
      </c>
      <c r="H1953" s="24">
        <f t="shared" si="150"/>
        <v>27.578964642000798</v>
      </c>
      <c r="I1953" s="72">
        <f>('ICA-BD'!L1240)</f>
        <v>66.75</v>
      </c>
      <c r="J1953" s="72" t="str">
        <f>('ICA-BD'!M1240)</f>
        <v>Aceptable</v>
      </c>
      <c r="K1953" s="72">
        <f t="shared" si="151"/>
        <v>70.180000000000007</v>
      </c>
      <c r="L1953" s="133">
        <f>('IRA-BD'!G1240)</f>
        <v>31</v>
      </c>
      <c r="M1953" s="36" t="str">
        <f>('IRA-BD'!H1240)</f>
        <v>Aceptable</v>
      </c>
      <c r="N1953" s="133">
        <f t="shared" si="152"/>
        <v>31</v>
      </c>
      <c r="O1953" s="80">
        <f t="shared" si="153"/>
        <v>42.91965488066694</v>
      </c>
      <c r="P1953" s="81" t="str">
        <f t="shared" si="154"/>
        <v>Moderado</v>
      </c>
      <c r="Q1953" s="11">
        <v>8</v>
      </c>
      <c r="R1953" s="11" t="s">
        <v>5989</v>
      </c>
      <c r="S1953" s="11">
        <v>3</v>
      </c>
      <c r="T1953" s="11">
        <v>-74.152895720000004</v>
      </c>
      <c r="U1953" s="12">
        <v>4.6193286469999997</v>
      </c>
    </row>
    <row r="1954" spans="1:21" x14ac:dyDescent="0.25">
      <c r="A1954" s="10">
        <v>1245</v>
      </c>
      <c r="B1954" s="3" t="s">
        <v>2452</v>
      </c>
      <c r="C1954" s="3" t="s">
        <v>1986</v>
      </c>
      <c r="D1954" s="3" t="s">
        <v>1</v>
      </c>
      <c r="E1954" s="3" t="s">
        <v>2453</v>
      </c>
      <c r="F1954" s="24">
        <f>('ICT-BD'!I1246)</f>
        <v>12.879998687207939</v>
      </c>
      <c r="G1954" s="24" t="str">
        <f>('ICT-BD'!J1246)</f>
        <v>Algo Frío</v>
      </c>
      <c r="H1954" s="24">
        <f t="shared" si="150"/>
        <v>27.578964642000798</v>
      </c>
      <c r="I1954" s="72">
        <f>('ICA-BD'!L1246)</f>
        <v>66.75</v>
      </c>
      <c r="J1954" s="72" t="str">
        <f>('ICA-BD'!M1246)</f>
        <v>Aceptable</v>
      </c>
      <c r="K1954" s="72">
        <f t="shared" si="151"/>
        <v>70.180000000000007</v>
      </c>
      <c r="L1954" s="133">
        <f>('IRA-BD'!G1246)</f>
        <v>31</v>
      </c>
      <c r="M1954" s="36" t="str">
        <f>('IRA-BD'!H1246)</f>
        <v>Aceptable</v>
      </c>
      <c r="N1954" s="133">
        <f t="shared" si="152"/>
        <v>31</v>
      </c>
      <c r="O1954" s="80">
        <f t="shared" si="153"/>
        <v>42.91965488066694</v>
      </c>
      <c r="P1954" s="81" t="str">
        <f t="shared" si="154"/>
        <v>Moderado</v>
      </c>
      <c r="Q1954" s="11">
        <v>8</v>
      </c>
      <c r="R1954" s="11" t="s">
        <v>5988</v>
      </c>
      <c r="S1954" s="11">
        <v>3</v>
      </c>
      <c r="T1954" s="11">
        <v>-74.167540430000003</v>
      </c>
      <c r="U1954" s="12">
        <v>4.6153800460000003</v>
      </c>
    </row>
    <row r="1955" spans="1:21" x14ac:dyDescent="0.25">
      <c r="A1955" s="10">
        <v>1246</v>
      </c>
      <c r="B1955" s="3" t="s">
        <v>2454</v>
      </c>
      <c r="C1955" s="3" t="s">
        <v>1986</v>
      </c>
      <c r="D1955" s="3" t="s">
        <v>1</v>
      </c>
      <c r="E1955" s="3" t="s">
        <v>2388</v>
      </c>
      <c r="F1955" s="24">
        <f>('ICT-BD'!I1247)</f>
        <v>12.879998687207939</v>
      </c>
      <c r="G1955" s="24" t="str">
        <f>('ICT-BD'!J1247)</f>
        <v>Algo Frío</v>
      </c>
      <c r="H1955" s="24">
        <f t="shared" si="150"/>
        <v>27.578964642000798</v>
      </c>
      <c r="I1955" s="72">
        <f>('ICA-BD'!L1247)</f>
        <v>66.75</v>
      </c>
      <c r="J1955" s="72" t="str">
        <f>('ICA-BD'!M1247)</f>
        <v>Aceptable</v>
      </c>
      <c r="K1955" s="72">
        <f t="shared" si="151"/>
        <v>70.180000000000007</v>
      </c>
      <c r="L1955" s="133">
        <f>('IRA-BD'!G1247)</f>
        <v>31</v>
      </c>
      <c r="M1955" s="36" t="str">
        <f>('IRA-BD'!H1247)</f>
        <v>Aceptable</v>
      </c>
      <c r="N1955" s="133">
        <f t="shared" si="152"/>
        <v>31</v>
      </c>
      <c r="O1955" s="80">
        <f t="shared" si="153"/>
        <v>42.91965488066694</v>
      </c>
      <c r="P1955" s="81" t="str">
        <f t="shared" si="154"/>
        <v>Moderado</v>
      </c>
      <c r="Q1955" s="11">
        <v>8</v>
      </c>
      <c r="R1955" s="11" t="s">
        <v>5989</v>
      </c>
      <c r="S1955" s="11">
        <v>3</v>
      </c>
      <c r="T1955" s="11">
        <v>-74.150249439999996</v>
      </c>
      <c r="U1955" s="12">
        <v>4.6216287569999999</v>
      </c>
    </row>
    <row r="1956" spans="1:21" x14ac:dyDescent="0.25">
      <c r="A1956" s="10">
        <v>1247</v>
      </c>
      <c r="B1956" s="3" t="s">
        <v>2455</v>
      </c>
      <c r="C1956" s="3" t="s">
        <v>1986</v>
      </c>
      <c r="D1956" s="3" t="s">
        <v>1</v>
      </c>
      <c r="E1956" s="3" t="s">
        <v>2456</v>
      </c>
      <c r="F1956" s="24">
        <f>('ICT-BD'!I1248)</f>
        <v>12.879998687207939</v>
      </c>
      <c r="G1956" s="24" t="str">
        <f>('ICT-BD'!J1248)</f>
        <v>Algo Frío</v>
      </c>
      <c r="H1956" s="24">
        <f t="shared" si="150"/>
        <v>27.578964642000798</v>
      </c>
      <c r="I1956" s="72">
        <f>('ICA-BD'!L1248)</f>
        <v>66.75</v>
      </c>
      <c r="J1956" s="72" t="str">
        <f>('ICA-BD'!M1248)</f>
        <v>Aceptable</v>
      </c>
      <c r="K1956" s="72">
        <f t="shared" si="151"/>
        <v>70.180000000000007</v>
      </c>
      <c r="L1956" s="133">
        <f>('IRA-BD'!G1248)</f>
        <v>31</v>
      </c>
      <c r="M1956" s="36" t="str">
        <f>('IRA-BD'!H1248)</f>
        <v>Aceptable</v>
      </c>
      <c r="N1956" s="133">
        <f t="shared" si="152"/>
        <v>31</v>
      </c>
      <c r="O1956" s="80">
        <f t="shared" si="153"/>
        <v>42.91965488066694</v>
      </c>
      <c r="P1956" s="81" t="str">
        <f t="shared" si="154"/>
        <v>Moderado</v>
      </c>
      <c r="Q1956" s="11">
        <v>8</v>
      </c>
      <c r="R1956" s="11" t="s">
        <v>5988</v>
      </c>
      <c r="S1956" s="11">
        <v>3</v>
      </c>
      <c r="T1956" s="11">
        <v>-74.172154210000002</v>
      </c>
      <c r="U1956" s="12">
        <v>4.613891679</v>
      </c>
    </row>
    <row r="1957" spans="1:21" x14ac:dyDescent="0.25">
      <c r="A1957" s="10">
        <v>1257</v>
      </c>
      <c r="B1957" s="3" t="s">
        <v>2474</v>
      </c>
      <c r="C1957" s="3" t="s">
        <v>1986</v>
      </c>
      <c r="D1957" s="3" t="s">
        <v>1</v>
      </c>
      <c r="E1957" s="3" t="s">
        <v>2462</v>
      </c>
      <c r="F1957" s="24">
        <f>('ICT-BD'!I1258)</f>
        <v>12.879998687207939</v>
      </c>
      <c r="G1957" s="24" t="str">
        <f>('ICT-BD'!J1258)</f>
        <v>Algo Frío</v>
      </c>
      <c r="H1957" s="24">
        <f t="shared" si="150"/>
        <v>27.578964642000798</v>
      </c>
      <c r="I1957" s="72">
        <f>('ICA-BD'!L1258)</f>
        <v>66.75</v>
      </c>
      <c r="J1957" s="72" t="str">
        <f>('ICA-BD'!M1258)</f>
        <v>Aceptable</v>
      </c>
      <c r="K1957" s="72">
        <f t="shared" si="151"/>
        <v>70.180000000000007</v>
      </c>
      <c r="L1957" s="133">
        <f>('IRA-BD'!G1258)</f>
        <v>31</v>
      </c>
      <c r="M1957" s="36" t="str">
        <f>('IRA-BD'!H1258)</f>
        <v>Aceptable</v>
      </c>
      <c r="N1957" s="133">
        <f t="shared" si="152"/>
        <v>31</v>
      </c>
      <c r="O1957" s="80">
        <f t="shared" si="153"/>
        <v>42.91965488066694</v>
      </c>
      <c r="P1957" s="81" t="str">
        <f t="shared" si="154"/>
        <v>Moderado</v>
      </c>
      <c r="Q1957" s="11">
        <v>8</v>
      </c>
      <c r="R1957" s="11" t="s">
        <v>5992</v>
      </c>
      <c r="S1957" s="11">
        <v>2</v>
      </c>
      <c r="T1957" s="11">
        <v>-74.155784679999996</v>
      </c>
      <c r="U1957" s="12">
        <v>4.6514460240000002</v>
      </c>
    </row>
    <row r="1958" spans="1:21" x14ac:dyDescent="0.25">
      <c r="A1958" s="10">
        <v>1258</v>
      </c>
      <c r="B1958" s="3" t="s">
        <v>2475</v>
      </c>
      <c r="C1958" s="3" t="s">
        <v>1986</v>
      </c>
      <c r="D1958" s="3" t="s">
        <v>1</v>
      </c>
      <c r="E1958" s="3" t="s">
        <v>2462</v>
      </c>
      <c r="F1958" s="24">
        <f>('ICT-BD'!I1259)</f>
        <v>12.879998687207939</v>
      </c>
      <c r="G1958" s="24" t="str">
        <f>('ICT-BD'!J1259)</f>
        <v>Algo Frío</v>
      </c>
      <c r="H1958" s="24">
        <f t="shared" si="150"/>
        <v>27.578964642000798</v>
      </c>
      <c r="I1958" s="72">
        <f>('ICA-BD'!L1259)</f>
        <v>66.75</v>
      </c>
      <c r="J1958" s="72" t="str">
        <f>('ICA-BD'!M1259)</f>
        <v>Aceptable</v>
      </c>
      <c r="K1958" s="72">
        <f t="shared" si="151"/>
        <v>70.180000000000007</v>
      </c>
      <c r="L1958" s="133">
        <f>('IRA-BD'!G1259)</f>
        <v>31</v>
      </c>
      <c r="M1958" s="36" t="str">
        <f>('IRA-BD'!H1259)</f>
        <v>Aceptable</v>
      </c>
      <c r="N1958" s="133">
        <f t="shared" si="152"/>
        <v>31</v>
      </c>
      <c r="O1958" s="80">
        <f t="shared" si="153"/>
        <v>42.91965488066694</v>
      </c>
      <c r="P1958" s="81" t="str">
        <f t="shared" si="154"/>
        <v>Moderado</v>
      </c>
      <c r="Q1958" s="11">
        <v>8</v>
      </c>
      <c r="R1958" s="11" t="s">
        <v>5992</v>
      </c>
      <c r="S1958" s="11">
        <v>2</v>
      </c>
      <c r="T1958" s="11">
        <v>-74.156770289999997</v>
      </c>
      <c r="U1958" s="12">
        <v>4.6496733319999999</v>
      </c>
    </row>
    <row r="1959" spans="1:21" x14ac:dyDescent="0.25">
      <c r="A1959" s="10">
        <v>1262</v>
      </c>
      <c r="B1959" s="3" t="s">
        <v>2479</v>
      </c>
      <c r="C1959" s="3" t="s">
        <v>1986</v>
      </c>
      <c r="D1959" s="3" t="s">
        <v>1</v>
      </c>
      <c r="E1959" s="3" t="s">
        <v>2480</v>
      </c>
      <c r="F1959" s="24">
        <f>('ICT-BD'!I1263)</f>
        <v>12.879998687207939</v>
      </c>
      <c r="G1959" s="24" t="str">
        <f>('ICT-BD'!J1263)</f>
        <v>Algo Frío</v>
      </c>
      <c r="H1959" s="24">
        <f t="shared" si="150"/>
        <v>27.578964642000798</v>
      </c>
      <c r="I1959" s="72">
        <f>('ICA-BD'!L1263)</f>
        <v>66.75</v>
      </c>
      <c r="J1959" s="72" t="str">
        <f>('ICA-BD'!M1263)</f>
        <v>Aceptable</v>
      </c>
      <c r="K1959" s="72">
        <f t="shared" si="151"/>
        <v>70.180000000000007</v>
      </c>
      <c r="L1959" s="133">
        <f>('IRA-BD'!G1263)</f>
        <v>31</v>
      </c>
      <c r="M1959" s="36" t="str">
        <f>('IRA-BD'!H1263)</f>
        <v>Aceptable</v>
      </c>
      <c r="N1959" s="133">
        <f t="shared" si="152"/>
        <v>31</v>
      </c>
      <c r="O1959" s="80">
        <f t="shared" si="153"/>
        <v>42.91965488066694</v>
      </c>
      <c r="P1959" s="81" t="str">
        <f t="shared" si="154"/>
        <v>Moderado</v>
      </c>
      <c r="Q1959" s="11">
        <v>8</v>
      </c>
      <c r="R1959" s="11" t="s">
        <v>5993</v>
      </c>
      <c r="S1959" s="11">
        <v>2</v>
      </c>
      <c r="T1959" s="11">
        <v>-74.164339510000005</v>
      </c>
      <c r="U1959" s="12">
        <v>4.6486788600000004</v>
      </c>
    </row>
    <row r="1960" spans="1:21" x14ac:dyDescent="0.25">
      <c r="A1960" s="10">
        <v>1268</v>
      </c>
      <c r="B1960" s="3" t="s">
        <v>2489</v>
      </c>
      <c r="C1960" s="3" t="s">
        <v>1986</v>
      </c>
      <c r="D1960" s="3" t="s">
        <v>1</v>
      </c>
      <c r="E1960" s="3" t="s">
        <v>2490</v>
      </c>
      <c r="F1960" s="24">
        <f>('ICT-BD'!I1269)</f>
        <v>12.879998687207939</v>
      </c>
      <c r="G1960" s="24" t="str">
        <f>('ICT-BD'!J1269)</f>
        <v>Algo Frío</v>
      </c>
      <c r="H1960" s="24">
        <f t="shared" si="150"/>
        <v>27.578964642000798</v>
      </c>
      <c r="I1960" s="72">
        <f>('ICA-BD'!L1269)</f>
        <v>66.75</v>
      </c>
      <c r="J1960" s="72" t="str">
        <f>('ICA-BD'!M1269)</f>
        <v>Aceptable</v>
      </c>
      <c r="K1960" s="72">
        <f t="shared" si="151"/>
        <v>70.180000000000007</v>
      </c>
      <c r="L1960" s="133">
        <f>('IRA-BD'!G1269)</f>
        <v>31</v>
      </c>
      <c r="M1960" s="36" t="str">
        <f>('IRA-BD'!H1269)</f>
        <v>Aceptable</v>
      </c>
      <c r="N1960" s="133">
        <f t="shared" si="152"/>
        <v>31</v>
      </c>
      <c r="O1960" s="80">
        <f t="shared" si="153"/>
        <v>42.91965488066694</v>
      </c>
      <c r="P1960" s="81" t="str">
        <f t="shared" si="154"/>
        <v>Moderado</v>
      </c>
      <c r="Q1960" s="11">
        <v>8</v>
      </c>
      <c r="R1960" s="11" t="s">
        <v>5992</v>
      </c>
      <c r="S1960" s="11">
        <v>2</v>
      </c>
      <c r="T1960" s="11">
        <v>-74.159151859999994</v>
      </c>
      <c r="U1960" s="12">
        <v>4.6453160889999996</v>
      </c>
    </row>
    <row r="1961" spans="1:21" x14ac:dyDescent="0.25">
      <c r="A1961" s="10">
        <v>1271</v>
      </c>
      <c r="B1961" s="3" t="s">
        <v>2494</v>
      </c>
      <c r="C1961" s="3" t="s">
        <v>1986</v>
      </c>
      <c r="D1961" s="3" t="s">
        <v>1</v>
      </c>
      <c r="E1961" s="3" t="s">
        <v>2495</v>
      </c>
      <c r="F1961" s="24">
        <f>('ICT-BD'!I1272)</f>
        <v>12.879998687207939</v>
      </c>
      <c r="G1961" s="24" t="str">
        <f>('ICT-BD'!J1272)</f>
        <v>Algo Frío</v>
      </c>
      <c r="H1961" s="24">
        <f t="shared" si="150"/>
        <v>27.578964642000798</v>
      </c>
      <c r="I1961" s="72">
        <f>('ICA-BD'!L1272)</f>
        <v>66.75</v>
      </c>
      <c r="J1961" s="72" t="str">
        <f>('ICA-BD'!M1272)</f>
        <v>Aceptable</v>
      </c>
      <c r="K1961" s="72">
        <f t="shared" si="151"/>
        <v>70.180000000000007</v>
      </c>
      <c r="L1961" s="133">
        <f>('IRA-BD'!G1272)</f>
        <v>31</v>
      </c>
      <c r="M1961" s="36" t="str">
        <f>('IRA-BD'!H1272)</f>
        <v>Aceptable</v>
      </c>
      <c r="N1961" s="133">
        <f t="shared" si="152"/>
        <v>31</v>
      </c>
      <c r="O1961" s="80">
        <f t="shared" si="153"/>
        <v>42.91965488066694</v>
      </c>
      <c r="P1961" s="81" t="str">
        <f t="shared" si="154"/>
        <v>Moderado</v>
      </c>
      <c r="Q1961" s="11">
        <v>8</v>
      </c>
      <c r="R1961" s="11" t="s">
        <v>5992</v>
      </c>
      <c r="S1961" s="11">
        <v>3</v>
      </c>
      <c r="T1961" s="11">
        <v>-74.154004299999997</v>
      </c>
      <c r="U1961" s="12">
        <v>4.6552379410000002</v>
      </c>
    </row>
    <row r="1962" spans="1:21" x14ac:dyDescent="0.25">
      <c r="A1962" s="10">
        <v>1273</v>
      </c>
      <c r="B1962" s="3" t="s">
        <v>2497</v>
      </c>
      <c r="C1962" s="3" t="s">
        <v>1986</v>
      </c>
      <c r="D1962" s="3" t="s">
        <v>1</v>
      </c>
      <c r="E1962" s="3" t="s">
        <v>2498</v>
      </c>
      <c r="F1962" s="24">
        <f>('ICT-BD'!I1274)</f>
        <v>12.879998687207939</v>
      </c>
      <c r="G1962" s="24" t="str">
        <f>('ICT-BD'!J1274)</f>
        <v>Algo Frío</v>
      </c>
      <c r="H1962" s="24">
        <f t="shared" si="150"/>
        <v>27.578964642000798</v>
      </c>
      <c r="I1962" s="72">
        <f>('ICA-BD'!L1274)</f>
        <v>66.75</v>
      </c>
      <c r="J1962" s="72" t="str">
        <f>('ICA-BD'!M1274)</f>
        <v>Aceptable</v>
      </c>
      <c r="K1962" s="72">
        <f t="shared" si="151"/>
        <v>70.180000000000007</v>
      </c>
      <c r="L1962" s="133">
        <f>('IRA-BD'!G1274)</f>
        <v>31</v>
      </c>
      <c r="M1962" s="36" t="str">
        <f>('IRA-BD'!H1274)</f>
        <v>Aceptable</v>
      </c>
      <c r="N1962" s="133">
        <f t="shared" si="152"/>
        <v>31</v>
      </c>
      <c r="O1962" s="80">
        <f t="shared" si="153"/>
        <v>42.91965488066694</v>
      </c>
      <c r="P1962" s="81" t="str">
        <f t="shared" si="154"/>
        <v>Moderado</v>
      </c>
      <c r="Q1962" s="11">
        <v>8</v>
      </c>
      <c r="R1962" s="11" t="s">
        <v>5992</v>
      </c>
      <c r="S1962" s="11">
        <v>2</v>
      </c>
      <c r="T1962" s="11">
        <v>-74.162744779999997</v>
      </c>
      <c r="U1962" s="12">
        <v>4.6495357449999997</v>
      </c>
    </row>
    <row r="1963" spans="1:21" x14ac:dyDescent="0.25">
      <c r="A1963" s="10">
        <v>1275</v>
      </c>
      <c r="B1963" s="3" t="s">
        <v>2501</v>
      </c>
      <c r="C1963" s="3" t="s">
        <v>1986</v>
      </c>
      <c r="D1963" s="3" t="s">
        <v>1</v>
      </c>
      <c r="E1963" s="3" t="s">
        <v>2462</v>
      </c>
      <c r="F1963" s="24">
        <f>('ICT-BD'!I1276)</f>
        <v>12.879998687207939</v>
      </c>
      <c r="G1963" s="24" t="str">
        <f>('ICT-BD'!J1276)</f>
        <v>Algo Frío</v>
      </c>
      <c r="H1963" s="24">
        <f t="shared" si="150"/>
        <v>27.578964642000798</v>
      </c>
      <c r="I1963" s="72">
        <f>('ICA-BD'!L1276)</f>
        <v>66.75</v>
      </c>
      <c r="J1963" s="72" t="str">
        <f>('ICA-BD'!M1276)</f>
        <v>Aceptable</v>
      </c>
      <c r="K1963" s="72">
        <f t="shared" si="151"/>
        <v>70.180000000000007</v>
      </c>
      <c r="L1963" s="133">
        <f>('IRA-BD'!G1276)</f>
        <v>31</v>
      </c>
      <c r="M1963" s="36" t="str">
        <f>('IRA-BD'!H1276)</f>
        <v>Aceptable</v>
      </c>
      <c r="N1963" s="133">
        <f t="shared" si="152"/>
        <v>31</v>
      </c>
      <c r="O1963" s="80">
        <f t="shared" si="153"/>
        <v>42.91965488066694</v>
      </c>
      <c r="P1963" s="81" t="str">
        <f t="shared" si="154"/>
        <v>Moderado</v>
      </c>
      <c r="Q1963" s="11">
        <v>8</v>
      </c>
      <c r="R1963" s="11" t="s">
        <v>5992</v>
      </c>
      <c r="S1963" s="11">
        <v>2</v>
      </c>
      <c r="T1963" s="11">
        <v>-74.151072350000007</v>
      </c>
      <c r="U1963" s="12">
        <v>4.6522588540000003</v>
      </c>
    </row>
    <row r="1964" spans="1:21" x14ac:dyDescent="0.25">
      <c r="A1964" s="10">
        <v>1276</v>
      </c>
      <c r="B1964" s="3" t="s">
        <v>2502</v>
      </c>
      <c r="C1964" s="3" t="s">
        <v>1986</v>
      </c>
      <c r="D1964" s="3" t="s">
        <v>1</v>
      </c>
      <c r="E1964" s="3" t="s">
        <v>2462</v>
      </c>
      <c r="F1964" s="24">
        <f>('ICT-BD'!I1277)</f>
        <v>12.879998687207939</v>
      </c>
      <c r="G1964" s="24" t="str">
        <f>('ICT-BD'!J1277)</f>
        <v>Algo Frío</v>
      </c>
      <c r="H1964" s="24">
        <f t="shared" si="150"/>
        <v>27.578964642000798</v>
      </c>
      <c r="I1964" s="72">
        <f>('ICA-BD'!L1277)</f>
        <v>66.75</v>
      </c>
      <c r="J1964" s="72" t="str">
        <f>('ICA-BD'!M1277)</f>
        <v>Aceptable</v>
      </c>
      <c r="K1964" s="72">
        <f t="shared" si="151"/>
        <v>70.180000000000007</v>
      </c>
      <c r="L1964" s="133">
        <f>('IRA-BD'!G1277)</f>
        <v>31</v>
      </c>
      <c r="M1964" s="36" t="str">
        <f>('IRA-BD'!H1277)</f>
        <v>Aceptable</v>
      </c>
      <c r="N1964" s="133">
        <f t="shared" si="152"/>
        <v>31</v>
      </c>
      <c r="O1964" s="80">
        <f t="shared" si="153"/>
        <v>42.91965488066694</v>
      </c>
      <c r="P1964" s="81" t="str">
        <f t="shared" si="154"/>
        <v>Moderado</v>
      </c>
      <c r="Q1964" s="11">
        <v>8</v>
      </c>
      <c r="R1964" s="11" t="s">
        <v>5992</v>
      </c>
      <c r="S1964" s="11">
        <v>2</v>
      </c>
      <c r="T1964" s="11">
        <v>-74.149993730000006</v>
      </c>
      <c r="U1964" s="12">
        <v>4.6512867150000003</v>
      </c>
    </row>
    <row r="1965" spans="1:21" x14ac:dyDescent="0.25">
      <c r="A1965" s="10">
        <v>1278</v>
      </c>
      <c r="B1965" s="3" t="s">
        <v>2505</v>
      </c>
      <c r="C1965" s="3" t="s">
        <v>1986</v>
      </c>
      <c r="D1965" s="3" t="s">
        <v>1</v>
      </c>
      <c r="E1965" s="3" t="s">
        <v>2504</v>
      </c>
      <c r="F1965" s="24">
        <f>('ICT-BD'!I1279)</f>
        <v>12.879998687207939</v>
      </c>
      <c r="G1965" s="24" t="str">
        <f>('ICT-BD'!J1279)</f>
        <v>Algo Frío</v>
      </c>
      <c r="H1965" s="24">
        <f t="shared" si="150"/>
        <v>27.578964642000798</v>
      </c>
      <c r="I1965" s="72">
        <f>('ICA-BD'!L1279)</f>
        <v>66.75</v>
      </c>
      <c r="J1965" s="72" t="str">
        <f>('ICA-BD'!M1279)</f>
        <v>Aceptable</v>
      </c>
      <c r="K1965" s="72">
        <f t="shared" si="151"/>
        <v>70.180000000000007</v>
      </c>
      <c r="L1965" s="133">
        <f>('IRA-BD'!G1279)</f>
        <v>31</v>
      </c>
      <c r="M1965" s="36" t="str">
        <f>('IRA-BD'!H1279)</f>
        <v>Aceptable</v>
      </c>
      <c r="N1965" s="133">
        <f t="shared" si="152"/>
        <v>31</v>
      </c>
      <c r="O1965" s="80">
        <f t="shared" si="153"/>
        <v>42.91965488066694</v>
      </c>
      <c r="P1965" s="81" t="str">
        <f t="shared" si="154"/>
        <v>Moderado</v>
      </c>
      <c r="Q1965" s="11">
        <v>8</v>
      </c>
      <c r="R1965" s="11" t="s">
        <v>5992</v>
      </c>
      <c r="S1965" s="11">
        <v>2</v>
      </c>
      <c r="T1965" s="11">
        <v>-74.154941210000004</v>
      </c>
      <c r="U1965" s="12">
        <v>4.6471351959999998</v>
      </c>
    </row>
    <row r="1966" spans="1:21" x14ac:dyDescent="0.25">
      <c r="A1966" s="10">
        <v>1279</v>
      </c>
      <c r="B1966" s="3" t="s">
        <v>2506</v>
      </c>
      <c r="C1966" s="3" t="s">
        <v>1986</v>
      </c>
      <c r="D1966" s="3" t="s">
        <v>1</v>
      </c>
      <c r="E1966" s="3" t="s">
        <v>2465</v>
      </c>
      <c r="F1966" s="24">
        <f>('ICT-BD'!I1280)</f>
        <v>12.879998687207939</v>
      </c>
      <c r="G1966" s="24" t="str">
        <f>('ICT-BD'!J1280)</f>
        <v>Algo Frío</v>
      </c>
      <c r="H1966" s="24">
        <f t="shared" si="150"/>
        <v>27.578964642000798</v>
      </c>
      <c r="I1966" s="72">
        <f>('ICA-BD'!L1280)</f>
        <v>66.75</v>
      </c>
      <c r="J1966" s="72" t="str">
        <f>('ICA-BD'!M1280)</f>
        <v>Aceptable</v>
      </c>
      <c r="K1966" s="72">
        <f t="shared" si="151"/>
        <v>70.180000000000007</v>
      </c>
      <c r="L1966" s="133">
        <f>('IRA-BD'!G1280)</f>
        <v>31</v>
      </c>
      <c r="M1966" s="36" t="str">
        <f>('IRA-BD'!H1280)</f>
        <v>Aceptable</v>
      </c>
      <c r="N1966" s="133">
        <f t="shared" si="152"/>
        <v>31</v>
      </c>
      <c r="O1966" s="80">
        <f t="shared" si="153"/>
        <v>42.91965488066694</v>
      </c>
      <c r="P1966" s="81" t="str">
        <f t="shared" si="154"/>
        <v>Moderado</v>
      </c>
      <c r="Q1966" s="11">
        <v>8</v>
      </c>
      <c r="R1966" s="11" t="s">
        <v>5992</v>
      </c>
      <c r="S1966" s="11">
        <v>2</v>
      </c>
      <c r="T1966" s="11">
        <v>-74.160440159999993</v>
      </c>
      <c r="U1966" s="12">
        <v>4.6517975209999998</v>
      </c>
    </row>
    <row r="1967" spans="1:21" x14ac:dyDescent="0.25">
      <c r="A1967" s="10">
        <v>1282</v>
      </c>
      <c r="B1967" s="3" t="s">
        <v>2510</v>
      </c>
      <c r="C1967" s="3" t="s">
        <v>1986</v>
      </c>
      <c r="D1967" s="3" t="s">
        <v>1</v>
      </c>
      <c r="E1967" s="3" t="s">
        <v>2511</v>
      </c>
      <c r="F1967" s="24">
        <f>('ICT-BD'!I1283)</f>
        <v>12.879998687207939</v>
      </c>
      <c r="G1967" s="24" t="str">
        <f>('ICT-BD'!J1283)</f>
        <v>Algo Frío</v>
      </c>
      <c r="H1967" s="24">
        <f t="shared" si="150"/>
        <v>27.578964642000798</v>
      </c>
      <c r="I1967" s="72">
        <f>('ICA-BD'!L1283)</f>
        <v>66.75</v>
      </c>
      <c r="J1967" s="72" t="str">
        <f>('ICA-BD'!M1283)</f>
        <v>Aceptable</v>
      </c>
      <c r="K1967" s="72">
        <f t="shared" si="151"/>
        <v>70.180000000000007</v>
      </c>
      <c r="L1967" s="133">
        <f>('IRA-BD'!G1283)</f>
        <v>31</v>
      </c>
      <c r="M1967" s="36" t="str">
        <f>('IRA-BD'!H1283)</f>
        <v>Aceptable</v>
      </c>
      <c r="N1967" s="133">
        <f t="shared" si="152"/>
        <v>31</v>
      </c>
      <c r="O1967" s="80">
        <f t="shared" si="153"/>
        <v>42.91965488066694</v>
      </c>
      <c r="P1967" s="81" t="str">
        <f t="shared" si="154"/>
        <v>Moderado</v>
      </c>
      <c r="Q1967" s="11">
        <v>8</v>
      </c>
      <c r="R1967" s="11" t="s">
        <v>5992</v>
      </c>
      <c r="S1967" s="11">
        <v>3</v>
      </c>
      <c r="T1967" s="11">
        <v>-74.155285289999995</v>
      </c>
      <c r="U1967" s="12">
        <v>4.6541282080000004</v>
      </c>
    </row>
    <row r="1968" spans="1:21" x14ac:dyDescent="0.25">
      <c r="A1968" s="10">
        <v>1283</v>
      </c>
      <c r="B1968" s="3" t="s">
        <v>2512</v>
      </c>
      <c r="C1968" s="3" t="s">
        <v>1986</v>
      </c>
      <c r="D1968" s="3" t="s">
        <v>1</v>
      </c>
      <c r="E1968" s="3" t="s">
        <v>2513</v>
      </c>
      <c r="F1968" s="24">
        <f>('ICT-BD'!I1284)</f>
        <v>12.879998687207939</v>
      </c>
      <c r="G1968" s="24" t="str">
        <f>('ICT-BD'!J1284)</f>
        <v>Algo Frío</v>
      </c>
      <c r="H1968" s="24">
        <f t="shared" si="150"/>
        <v>27.578964642000798</v>
      </c>
      <c r="I1968" s="72">
        <f>('ICA-BD'!L1284)</f>
        <v>66.75</v>
      </c>
      <c r="J1968" s="72" t="str">
        <f>('ICA-BD'!M1284)</f>
        <v>Aceptable</v>
      </c>
      <c r="K1968" s="72">
        <f t="shared" si="151"/>
        <v>70.180000000000007</v>
      </c>
      <c r="L1968" s="133">
        <f>('IRA-BD'!G1284)</f>
        <v>31</v>
      </c>
      <c r="M1968" s="36" t="str">
        <f>('IRA-BD'!H1284)</f>
        <v>Aceptable</v>
      </c>
      <c r="N1968" s="133">
        <f t="shared" si="152"/>
        <v>31</v>
      </c>
      <c r="O1968" s="80">
        <f t="shared" si="153"/>
        <v>42.91965488066694</v>
      </c>
      <c r="P1968" s="81" t="str">
        <f t="shared" si="154"/>
        <v>Moderado</v>
      </c>
      <c r="Q1968" s="11">
        <v>8</v>
      </c>
      <c r="R1968" s="11" t="s">
        <v>5992</v>
      </c>
      <c r="S1968" s="11">
        <v>2</v>
      </c>
      <c r="T1968" s="11">
        <v>-74.158299540000002</v>
      </c>
      <c r="U1968" s="12">
        <v>4.6485867509999999</v>
      </c>
    </row>
    <row r="1969" spans="1:21" x14ac:dyDescent="0.25">
      <c r="A1969" s="10">
        <v>1284</v>
      </c>
      <c r="B1969" s="3" t="s">
        <v>2514</v>
      </c>
      <c r="C1969" s="3" t="s">
        <v>1986</v>
      </c>
      <c r="D1969" s="3" t="s">
        <v>1</v>
      </c>
      <c r="E1969" s="3" t="s">
        <v>2513</v>
      </c>
      <c r="F1969" s="24">
        <f>('ICT-BD'!I1285)</f>
        <v>12.879998687207939</v>
      </c>
      <c r="G1969" s="24" t="str">
        <f>('ICT-BD'!J1285)</f>
        <v>Algo Frío</v>
      </c>
      <c r="H1969" s="24">
        <f t="shared" si="150"/>
        <v>27.578964642000798</v>
      </c>
      <c r="I1969" s="72">
        <f>('ICA-BD'!L1285)</f>
        <v>66.75</v>
      </c>
      <c r="J1969" s="72" t="str">
        <f>('ICA-BD'!M1285)</f>
        <v>Aceptable</v>
      </c>
      <c r="K1969" s="72">
        <f t="shared" si="151"/>
        <v>70.180000000000007</v>
      </c>
      <c r="L1969" s="133">
        <f>('IRA-BD'!G1285)</f>
        <v>31</v>
      </c>
      <c r="M1969" s="36" t="str">
        <f>('IRA-BD'!H1285)</f>
        <v>Aceptable</v>
      </c>
      <c r="N1969" s="133">
        <f t="shared" si="152"/>
        <v>31</v>
      </c>
      <c r="O1969" s="80">
        <f t="shared" si="153"/>
        <v>42.91965488066694</v>
      </c>
      <c r="P1969" s="81" t="str">
        <f t="shared" si="154"/>
        <v>Moderado</v>
      </c>
      <c r="Q1969" s="11">
        <v>8</v>
      </c>
      <c r="R1969" s="11" t="s">
        <v>5992</v>
      </c>
      <c r="S1969" s="11">
        <v>2</v>
      </c>
      <c r="T1969" s="11">
        <v>-74.157431040000006</v>
      </c>
      <c r="U1969" s="12">
        <v>4.6473170430000001</v>
      </c>
    </row>
    <row r="1970" spans="1:21" x14ac:dyDescent="0.25">
      <c r="A1970" s="10">
        <v>1288</v>
      </c>
      <c r="B1970" s="3" t="s">
        <v>2521</v>
      </c>
      <c r="C1970" s="3" t="s">
        <v>1986</v>
      </c>
      <c r="D1970" s="3" t="s">
        <v>1</v>
      </c>
      <c r="E1970" s="3" t="s">
        <v>2522</v>
      </c>
      <c r="F1970" s="24">
        <f>('ICT-BD'!I1289)</f>
        <v>12.879998687207939</v>
      </c>
      <c r="G1970" s="24" t="str">
        <f>('ICT-BD'!J1289)</f>
        <v>Algo Frío</v>
      </c>
      <c r="H1970" s="24">
        <f t="shared" si="150"/>
        <v>27.578964642000798</v>
      </c>
      <c r="I1970" s="72">
        <f>('ICA-BD'!L1289)</f>
        <v>66.75</v>
      </c>
      <c r="J1970" s="72" t="str">
        <f>('ICA-BD'!M1289)</f>
        <v>Aceptable</v>
      </c>
      <c r="K1970" s="72">
        <f t="shared" si="151"/>
        <v>70.180000000000007</v>
      </c>
      <c r="L1970" s="133">
        <f>('IRA-BD'!G1289)</f>
        <v>31</v>
      </c>
      <c r="M1970" s="36" t="str">
        <f>('IRA-BD'!H1289)</f>
        <v>Aceptable</v>
      </c>
      <c r="N1970" s="133">
        <f t="shared" si="152"/>
        <v>31</v>
      </c>
      <c r="O1970" s="80">
        <f t="shared" si="153"/>
        <v>42.91965488066694</v>
      </c>
      <c r="P1970" s="81" t="str">
        <f t="shared" si="154"/>
        <v>Moderado</v>
      </c>
      <c r="Q1970" s="11">
        <v>8</v>
      </c>
      <c r="R1970" s="11" t="s">
        <v>5992</v>
      </c>
      <c r="S1970" s="11">
        <v>2</v>
      </c>
      <c r="T1970" s="11">
        <v>-74.148472409999997</v>
      </c>
      <c r="U1970" s="12">
        <v>4.6496798510000001</v>
      </c>
    </row>
    <row r="1971" spans="1:21" x14ac:dyDescent="0.25">
      <c r="A1971" s="10">
        <v>1297</v>
      </c>
      <c r="B1971" s="3" t="s">
        <v>2539</v>
      </c>
      <c r="C1971" s="3" t="s">
        <v>1986</v>
      </c>
      <c r="D1971" s="3" t="s">
        <v>1</v>
      </c>
      <c r="E1971" s="3" t="s">
        <v>2540</v>
      </c>
      <c r="F1971" s="24">
        <f>('ICT-BD'!I1298)</f>
        <v>12.879998687207939</v>
      </c>
      <c r="G1971" s="24" t="str">
        <f>('ICT-BD'!J1298)</f>
        <v>Algo Frío</v>
      </c>
      <c r="H1971" s="24">
        <f t="shared" si="150"/>
        <v>27.578964642000798</v>
      </c>
      <c r="I1971" s="72">
        <f>('ICA-BD'!L1298)</f>
        <v>66.75</v>
      </c>
      <c r="J1971" s="72" t="str">
        <f>('ICA-BD'!M1298)</f>
        <v>Aceptable</v>
      </c>
      <c r="K1971" s="72">
        <f t="shared" si="151"/>
        <v>70.180000000000007</v>
      </c>
      <c r="L1971" s="133">
        <f>('IRA-BD'!G1298)</f>
        <v>31</v>
      </c>
      <c r="M1971" s="36" t="str">
        <f>('IRA-BD'!H1298)</f>
        <v>Aceptable</v>
      </c>
      <c r="N1971" s="133">
        <f t="shared" si="152"/>
        <v>31</v>
      </c>
      <c r="O1971" s="80">
        <f t="shared" si="153"/>
        <v>42.91965488066694</v>
      </c>
      <c r="P1971" s="81" t="str">
        <f t="shared" si="154"/>
        <v>Moderado</v>
      </c>
      <c r="Q1971" s="11">
        <v>8</v>
      </c>
      <c r="R1971" s="11" t="s">
        <v>5992</v>
      </c>
      <c r="S1971" s="11">
        <v>3</v>
      </c>
      <c r="T1971" s="11">
        <v>-74.148662669999993</v>
      </c>
      <c r="U1971" s="12">
        <v>4.6535112959999996</v>
      </c>
    </row>
    <row r="1972" spans="1:21" x14ac:dyDescent="0.25">
      <c r="A1972" s="10">
        <v>1298</v>
      </c>
      <c r="B1972" s="3" t="s">
        <v>2541</v>
      </c>
      <c r="C1972" s="3" t="s">
        <v>1986</v>
      </c>
      <c r="D1972" s="3" t="s">
        <v>1</v>
      </c>
      <c r="E1972" s="3" t="s">
        <v>2542</v>
      </c>
      <c r="F1972" s="24">
        <f>('ICT-BD'!I1299)</f>
        <v>12.879998687207939</v>
      </c>
      <c r="G1972" s="24" t="str">
        <f>('ICT-BD'!J1299)</f>
        <v>Algo Frío</v>
      </c>
      <c r="H1972" s="24">
        <f t="shared" si="150"/>
        <v>27.578964642000798</v>
      </c>
      <c r="I1972" s="72">
        <f>('ICA-BD'!L1299)</f>
        <v>66.75</v>
      </c>
      <c r="J1972" s="72" t="str">
        <f>('ICA-BD'!M1299)</f>
        <v>Aceptable</v>
      </c>
      <c r="K1972" s="72">
        <f t="shared" si="151"/>
        <v>70.180000000000007</v>
      </c>
      <c r="L1972" s="133">
        <f>('IRA-BD'!G1299)</f>
        <v>31</v>
      </c>
      <c r="M1972" s="36" t="str">
        <f>('IRA-BD'!H1299)</f>
        <v>Aceptable</v>
      </c>
      <c r="N1972" s="133">
        <f t="shared" si="152"/>
        <v>31</v>
      </c>
      <c r="O1972" s="80">
        <f t="shared" si="153"/>
        <v>42.91965488066694</v>
      </c>
      <c r="P1972" s="81" t="str">
        <f t="shared" si="154"/>
        <v>Moderado</v>
      </c>
      <c r="Q1972" s="11">
        <v>8</v>
      </c>
      <c r="R1972" s="11" t="s">
        <v>5992</v>
      </c>
      <c r="S1972" s="11">
        <v>3</v>
      </c>
      <c r="T1972" s="11">
        <v>-74.146521699999994</v>
      </c>
      <c r="U1972" s="12">
        <v>4.6521058259999997</v>
      </c>
    </row>
    <row r="1973" spans="1:21" x14ac:dyDescent="0.25">
      <c r="A1973" s="10">
        <v>1358</v>
      </c>
      <c r="B1973" s="3" t="s">
        <v>2641</v>
      </c>
      <c r="C1973" s="3" t="s">
        <v>1986</v>
      </c>
      <c r="D1973" s="3" t="s">
        <v>1</v>
      </c>
      <c r="E1973" s="3" t="s">
        <v>2642</v>
      </c>
      <c r="F1973" s="24">
        <f>('ICT-BD'!I1359)</f>
        <v>12.879998687207939</v>
      </c>
      <c r="G1973" s="24" t="str">
        <f>('ICT-BD'!J1359)</f>
        <v>Algo Frío</v>
      </c>
      <c r="H1973" s="24">
        <f t="shared" si="150"/>
        <v>27.578964642000798</v>
      </c>
      <c r="I1973" s="72">
        <f>('ICA-BD'!L1359)</f>
        <v>66.75</v>
      </c>
      <c r="J1973" s="72" t="str">
        <f>('ICA-BD'!M1359)</f>
        <v>Aceptable</v>
      </c>
      <c r="K1973" s="72">
        <f t="shared" si="151"/>
        <v>70.180000000000007</v>
      </c>
      <c r="L1973" s="133">
        <f>('IRA-BD'!G1359)</f>
        <v>31</v>
      </c>
      <c r="M1973" s="36" t="str">
        <f>('IRA-BD'!H1359)</f>
        <v>Aceptable</v>
      </c>
      <c r="N1973" s="133">
        <f t="shared" si="152"/>
        <v>31</v>
      </c>
      <c r="O1973" s="80">
        <f t="shared" si="153"/>
        <v>42.91965488066694</v>
      </c>
      <c r="P1973" s="81" t="str">
        <f t="shared" si="154"/>
        <v>Moderado</v>
      </c>
      <c r="Q1973" s="11">
        <v>8</v>
      </c>
      <c r="R1973" s="11" t="s">
        <v>5989</v>
      </c>
      <c r="S1973" s="11">
        <v>3</v>
      </c>
      <c r="T1973" s="11">
        <v>-74.145319740000005</v>
      </c>
      <c r="U1973" s="12">
        <v>4.619139541</v>
      </c>
    </row>
    <row r="1974" spans="1:21" x14ac:dyDescent="0.25">
      <c r="A1974" s="10">
        <v>1572</v>
      </c>
      <c r="B1974" s="3" t="s">
        <v>3021</v>
      </c>
      <c r="C1974" s="3" t="s">
        <v>2659</v>
      </c>
      <c r="D1974" s="3" t="s">
        <v>1</v>
      </c>
      <c r="E1974" s="3" t="s">
        <v>3022</v>
      </c>
      <c r="F1974" s="24">
        <f>('ICT-BD'!I1573)</f>
        <v>12.879998687207939</v>
      </c>
      <c r="G1974" s="24" t="str">
        <f>('ICT-BD'!J1573)</f>
        <v>Algo Frío</v>
      </c>
      <c r="H1974" s="24">
        <f t="shared" si="150"/>
        <v>27.578964642000798</v>
      </c>
      <c r="I1974" s="72">
        <f>('ICA-BD'!L1573)</f>
        <v>66.75</v>
      </c>
      <c r="J1974" s="72" t="str">
        <f>('ICA-BD'!M1573)</f>
        <v>Aceptable</v>
      </c>
      <c r="K1974" s="72">
        <f t="shared" si="151"/>
        <v>70.180000000000007</v>
      </c>
      <c r="L1974" s="133">
        <f>('IRA-BD'!G1573)</f>
        <v>31</v>
      </c>
      <c r="M1974" s="36" t="str">
        <f>('IRA-BD'!H1573)</f>
        <v>Aceptable</v>
      </c>
      <c r="N1974" s="133">
        <f t="shared" si="152"/>
        <v>31</v>
      </c>
      <c r="O1974" s="80">
        <f t="shared" si="153"/>
        <v>42.91965488066694</v>
      </c>
      <c r="P1974" s="81" t="str">
        <f t="shared" si="154"/>
        <v>Moderado</v>
      </c>
      <c r="Q1974" s="11">
        <v>9</v>
      </c>
      <c r="R1974" s="11" t="s">
        <v>5994</v>
      </c>
      <c r="S1974" s="11">
        <v>2</v>
      </c>
      <c r="T1974" s="11">
        <v>-74.158828650000004</v>
      </c>
      <c r="U1974" s="12">
        <v>4.6833428789999996</v>
      </c>
    </row>
    <row r="1975" spans="1:21" x14ac:dyDescent="0.25">
      <c r="A1975" s="10">
        <v>1573</v>
      </c>
      <c r="B1975" s="3" t="s">
        <v>3023</v>
      </c>
      <c r="C1975" s="3" t="s">
        <v>2659</v>
      </c>
      <c r="D1975" s="3" t="s">
        <v>1</v>
      </c>
      <c r="E1975" s="3" t="s">
        <v>3024</v>
      </c>
      <c r="F1975" s="24">
        <f>('ICT-BD'!I1574)</f>
        <v>12.879998687207939</v>
      </c>
      <c r="G1975" s="24" t="str">
        <f>('ICT-BD'!J1574)</f>
        <v>Algo Frío</v>
      </c>
      <c r="H1975" s="24">
        <f t="shared" si="150"/>
        <v>27.578964642000798</v>
      </c>
      <c r="I1975" s="72">
        <f>('ICA-BD'!L1574)</f>
        <v>66.75</v>
      </c>
      <c r="J1975" s="72" t="str">
        <f>('ICA-BD'!M1574)</f>
        <v>Aceptable</v>
      </c>
      <c r="K1975" s="72">
        <f t="shared" si="151"/>
        <v>70.180000000000007</v>
      </c>
      <c r="L1975" s="133">
        <f>('IRA-BD'!G1574)</f>
        <v>31</v>
      </c>
      <c r="M1975" s="36" t="str">
        <f>('IRA-BD'!H1574)</f>
        <v>Aceptable</v>
      </c>
      <c r="N1975" s="133">
        <f t="shared" si="152"/>
        <v>31</v>
      </c>
      <c r="O1975" s="80">
        <f t="shared" si="153"/>
        <v>42.91965488066694</v>
      </c>
      <c r="P1975" s="81" t="str">
        <f t="shared" si="154"/>
        <v>Moderado</v>
      </c>
      <c r="Q1975" s="11">
        <v>9</v>
      </c>
      <c r="R1975" s="11" t="s">
        <v>5994</v>
      </c>
      <c r="S1975" s="11">
        <v>2</v>
      </c>
      <c r="T1975" s="11">
        <v>-74.153891279999996</v>
      </c>
      <c r="U1975" s="12">
        <v>4.6688135510000004</v>
      </c>
    </row>
    <row r="1976" spans="1:21" x14ac:dyDescent="0.25">
      <c r="A1976" s="10">
        <v>786</v>
      </c>
      <c r="B1976" s="3" t="s">
        <v>36</v>
      </c>
      <c r="C1976" s="3" t="s">
        <v>4</v>
      </c>
      <c r="D1976" s="3" t="s">
        <v>1</v>
      </c>
      <c r="E1976" s="3" t="s">
        <v>14</v>
      </c>
      <c r="F1976" s="24">
        <f>('ICT-BD'!I787)</f>
        <v>12.217776001340578</v>
      </c>
      <c r="G1976" s="24" t="str">
        <f>('ICT-BD'!J787)</f>
        <v>Algo Frío</v>
      </c>
      <c r="H1976" s="24">
        <f t="shared" si="150"/>
        <v>36.292421034992387</v>
      </c>
      <c r="I1976" s="72">
        <f>('ICA-BD'!L787)</f>
        <v>59.648148148148152</v>
      </c>
      <c r="J1976" s="72" t="str">
        <f>('ICA-BD'!M787)</f>
        <v>Aceptable</v>
      </c>
      <c r="K1976" s="72">
        <f t="shared" si="151"/>
        <v>74.157037037037028</v>
      </c>
      <c r="L1976" s="133">
        <f>('IRA-BD'!G787)</f>
        <v>18</v>
      </c>
      <c r="M1976" s="36" t="str">
        <f>('IRA-BD'!H787)</f>
        <v>Regular</v>
      </c>
      <c r="N1976" s="133">
        <f t="shared" si="152"/>
        <v>18</v>
      </c>
      <c r="O1976" s="80">
        <f t="shared" si="153"/>
        <v>42.816486024009805</v>
      </c>
      <c r="P1976" s="81" t="str">
        <f t="shared" si="154"/>
        <v>Moderado</v>
      </c>
      <c r="Q1976" s="11">
        <v>6</v>
      </c>
      <c r="R1976" s="11" t="s">
        <v>6</v>
      </c>
      <c r="S1976" s="11">
        <v>3</v>
      </c>
      <c r="T1976" s="11">
        <v>-74.134434170000006</v>
      </c>
      <c r="U1976" s="12">
        <v>4.5773661179999996</v>
      </c>
    </row>
    <row r="1977" spans="1:21" x14ac:dyDescent="0.25">
      <c r="A1977" s="10">
        <v>789</v>
      </c>
      <c r="B1977" s="3" t="s">
        <v>39</v>
      </c>
      <c r="C1977" s="3" t="s">
        <v>4</v>
      </c>
      <c r="D1977" s="3" t="s">
        <v>1</v>
      </c>
      <c r="E1977" s="3" t="s">
        <v>14</v>
      </c>
      <c r="F1977" s="24">
        <f>('ICT-BD'!I790)</f>
        <v>12.217776001340578</v>
      </c>
      <c r="G1977" s="24" t="str">
        <f>('ICT-BD'!J790)</f>
        <v>Algo Frío</v>
      </c>
      <c r="H1977" s="24">
        <f t="shared" si="150"/>
        <v>36.292421034992387</v>
      </c>
      <c r="I1977" s="72">
        <f>('ICA-BD'!L790)</f>
        <v>59.648148148148152</v>
      </c>
      <c r="J1977" s="72" t="str">
        <f>('ICA-BD'!M790)</f>
        <v>Aceptable</v>
      </c>
      <c r="K1977" s="72">
        <f t="shared" si="151"/>
        <v>74.157037037037028</v>
      </c>
      <c r="L1977" s="133">
        <f>('IRA-BD'!G790)</f>
        <v>18</v>
      </c>
      <c r="M1977" s="36" t="str">
        <f>('IRA-BD'!H790)</f>
        <v>Regular</v>
      </c>
      <c r="N1977" s="133">
        <f t="shared" si="152"/>
        <v>18</v>
      </c>
      <c r="O1977" s="80">
        <f t="shared" si="153"/>
        <v>42.816486024009805</v>
      </c>
      <c r="P1977" s="81" t="str">
        <f t="shared" si="154"/>
        <v>Moderado</v>
      </c>
      <c r="Q1977" s="11">
        <v>6</v>
      </c>
      <c r="R1977" s="11" t="s">
        <v>6</v>
      </c>
      <c r="S1977" s="11">
        <v>3</v>
      </c>
      <c r="T1977" s="11">
        <v>-74.136675449999998</v>
      </c>
      <c r="U1977" s="12">
        <v>4.5762456670000002</v>
      </c>
    </row>
    <row r="1978" spans="1:21" x14ac:dyDescent="0.25">
      <c r="A1978" s="10">
        <v>790</v>
      </c>
      <c r="B1978" s="3" t="s">
        <v>40</v>
      </c>
      <c r="C1978" s="3" t="s">
        <v>4</v>
      </c>
      <c r="D1978" s="3" t="s">
        <v>1</v>
      </c>
      <c r="E1978" s="3" t="s">
        <v>14</v>
      </c>
      <c r="F1978" s="24">
        <f>('ICT-BD'!I791)</f>
        <v>12.217776001340578</v>
      </c>
      <c r="G1978" s="24" t="str">
        <f>('ICT-BD'!J791)</f>
        <v>Algo Frío</v>
      </c>
      <c r="H1978" s="24">
        <f t="shared" si="150"/>
        <v>36.292421034992387</v>
      </c>
      <c r="I1978" s="72">
        <f>('ICA-BD'!L791)</f>
        <v>59.648148148148152</v>
      </c>
      <c r="J1978" s="72" t="str">
        <f>('ICA-BD'!M791)</f>
        <v>Aceptable</v>
      </c>
      <c r="K1978" s="72">
        <f t="shared" si="151"/>
        <v>74.157037037037028</v>
      </c>
      <c r="L1978" s="133">
        <f>('IRA-BD'!G791)</f>
        <v>18</v>
      </c>
      <c r="M1978" s="36" t="str">
        <f>('IRA-BD'!H791)</f>
        <v>Regular</v>
      </c>
      <c r="N1978" s="133">
        <f t="shared" si="152"/>
        <v>18</v>
      </c>
      <c r="O1978" s="80">
        <f t="shared" si="153"/>
        <v>42.816486024009805</v>
      </c>
      <c r="P1978" s="81" t="str">
        <f t="shared" si="154"/>
        <v>Moderado</v>
      </c>
      <c r="Q1978" s="11">
        <v>6</v>
      </c>
      <c r="R1978" s="11" t="s">
        <v>6</v>
      </c>
      <c r="S1978" s="11">
        <v>3</v>
      </c>
      <c r="T1978" s="11">
        <v>-74.130071779999994</v>
      </c>
      <c r="U1978" s="12">
        <v>4.5797661710000002</v>
      </c>
    </row>
    <row r="1979" spans="1:21" x14ac:dyDescent="0.25">
      <c r="A1979" s="10">
        <v>608</v>
      </c>
      <c r="B1979" s="3" t="s">
        <v>1434</v>
      </c>
      <c r="C1979" s="3" t="s">
        <v>1432</v>
      </c>
      <c r="D1979" s="3" t="s">
        <v>1</v>
      </c>
      <c r="E1979" s="3" t="s">
        <v>1435</v>
      </c>
      <c r="F1979" s="24">
        <f>('ICT-BD'!I609)</f>
        <v>12.426706907059854</v>
      </c>
      <c r="G1979" s="24" t="str">
        <f>('ICT-BD'!J609)</f>
        <v>Algo Frío</v>
      </c>
      <c r="H1979" s="24">
        <f t="shared" si="150"/>
        <v>33.543330170265065</v>
      </c>
      <c r="I1979" s="72">
        <f>('ICA-BD'!L609)</f>
        <v>54.870370370370367</v>
      </c>
      <c r="J1979" s="72" t="str">
        <f>('ICA-BD'!M609)</f>
        <v>Aceptable</v>
      </c>
      <c r="K1979" s="72">
        <f t="shared" si="151"/>
        <v>76.83259259259259</v>
      </c>
      <c r="L1979" s="133">
        <f>('IRA-BD'!G609)</f>
        <v>18</v>
      </c>
      <c r="M1979" s="36" t="str">
        <f>('IRA-BD'!H609)</f>
        <v>Regular</v>
      </c>
      <c r="N1979" s="133">
        <f t="shared" si="152"/>
        <v>18</v>
      </c>
      <c r="O1979" s="80">
        <f t="shared" si="153"/>
        <v>42.79197425428589</v>
      </c>
      <c r="P1979" s="81" t="str">
        <f t="shared" si="154"/>
        <v>Moderado</v>
      </c>
      <c r="Q1979" s="11">
        <v>5</v>
      </c>
      <c r="R1979" s="11" t="s">
        <v>474</v>
      </c>
      <c r="S1979" s="11">
        <v>2</v>
      </c>
      <c r="T1979" s="11">
        <v>-74.107317559999998</v>
      </c>
      <c r="U1979" s="12">
        <v>4.5055567249999999</v>
      </c>
    </row>
    <row r="1980" spans="1:21" x14ac:dyDescent="0.25">
      <c r="A1980" s="10">
        <v>610</v>
      </c>
      <c r="B1980" s="3" t="s">
        <v>1438</v>
      </c>
      <c r="C1980" s="3" t="s">
        <v>1432</v>
      </c>
      <c r="D1980" s="3" t="s">
        <v>1</v>
      </c>
      <c r="E1980" s="3" t="s">
        <v>1439</v>
      </c>
      <c r="F1980" s="24">
        <f>('ICT-BD'!I611)</f>
        <v>12.426706907059854</v>
      </c>
      <c r="G1980" s="24" t="str">
        <f>('ICT-BD'!J611)</f>
        <v>Algo Frío</v>
      </c>
      <c r="H1980" s="24">
        <f t="shared" si="150"/>
        <v>33.543330170265065</v>
      </c>
      <c r="I1980" s="72">
        <f>('ICA-BD'!L611)</f>
        <v>54.870370370370367</v>
      </c>
      <c r="J1980" s="72" t="str">
        <f>('ICA-BD'!M611)</f>
        <v>Aceptable</v>
      </c>
      <c r="K1980" s="72">
        <f t="shared" si="151"/>
        <v>76.83259259259259</v>
      </c>
      <c r="L1980" s="133">
        <f>('IRA-BD'!G611)</f>
        <v>18</v>
      </c>
      <c r="M1980" s="36" t="str">
        <f>('IRA-BD'!H611)</f>
        <v>Regular</v>
      </c>
      <c r="N1980" s="133">
        <f t="shared" si="152"/>
        <v>18</v>
      </c>
      <c r="O1980" s="80">
        <f t="shared" si="153"/>
        <v>42.79197425428589</v>
      </c>
      <c r="P1980" s="81" t="str">
        <f t="shared" si="154"/>
        <v>Moderado</v>
      </c>
      <c r="Q1980" s="11">
        <v>5</v>
      </c>
      <c r="R1980" s="11" t="s">
        <v>474</v>
      </c>
      <c r="S1980" s="11">
        <v>1</v>
      </c>
      <c r="T1980" s="11">
        <v>-74.114085489999994</v>
      </c>
      <c r="U1980" s="12">
        <v>4.4949024169999996</v>
      </c>
    </row>
    <row r="1981" spans="1:21" x14ac:dyDescent="0.25">
      <c r="A1981" s="10">
        <v>616</v>
      </c>
      <c r="B1981" s="3" t="s">
        <v>1448</v>
      </c>
      <c r="C1981" s="3" t="s">
        <v>1432</v>
      </c>
      <c r="D1981" s="3" t="s">
        <v>1</v>
      </c>
      <c r="E1981" s="3" t="s">
        <v>1449</v>
      </c>
      <c r="F1981" s="24">
        <f>('ICT-BD'!I617)</f>
        <v>12.426706907059854</v>
      </c>
      <c r="G1981" s="24" t="str">
        <f>('ICT-BD'!J617)</f>
        <v>Algo Frío</v>
      </c>
      <c r="H1981" s="24">
        <f t="shared" si="150"/>
        <v>33.543330170265065</v>
      </c>
      <c r="I1981" s="72">
        <f>('ICA-BD'!L617)</f>
        <v>54.870370370370367</v>
      </c>
      <c r="J1981" s="72" t="str">
        <f>('ICA-BD'!M617)</f>
        <v>Aceptable</v>
      </c>
      <c r="K1981" s="72">
        <f t="shared" si="151"/>
        <v>76.83259259259259</v>
      </c>
      <c r="L1981" s="133">
        <f>('IRA-BD'!G617)</f>
        <v>18</v>
      </c>
      <c r="M1981" s="36" t="str">
        <f>('IRA-BD'!H617)</f>
        <v>Regular</v>
      </c>
      <c r="N1981" s="133">
        <f t="shared" si="152"/>
        <v>18</v>
      </c>
      <c r="O1981" s="80">
        <f t="shared" si="153"/>
        <v>42.79197425428589</v>
      </c>
      <c r="P1981" s="81" t="str">
        <f t="shared" si="154"/>
        <v>Moderado</v>
      </c>
      <c r="Q1981" s="11">
        <v>5</v>
      </c>
      <c r="R1981" s="11" t="s">
        <v>474</v>
      </c>
      <c r="S1981" s="11">
        <v>1</v>
      </c>
      <c r="T1981" s="11">
        <v>-74.111244099999993</v>
      </c>
      <c r="U1981" s="12">
        <v>4.4996853320000003</v>
      </c>
    </row>
    <row r="1982" spans="1:21" x14ac:dyDescent="0.25">
      <c r="A1982" s="10">
        <v>617</v>
      </c>
      <c r="B1982" s="3" t="s">
        <v>1450</v>
      </c>
      <c r="C1982" s="3" t="s">
        <v>1432</v>
      </c>
      <c r="D1982" s="3" t="s">
        <v>1</v>
      </c>
      <c r="E1982" s="3" t="s">
        <v>1435</v>
      </c>
      <c r="F1982" s="24">
        <f>('ICT-BD'!I618)</f>
        <v>12.426706907059854</v>
      </c>
      <c r="G1982" s="24" t="str">
        <f>('ICT-BD'!J618)</f>
        <v>Algo Frío</v>
      </c>
      <c r="H1982" s="24">
        <f t="shared" si="150"/>
        <v>33.543330170265065</v>
      </c>
      <c r="I1982" s="72">
        <f>('ICA-BD'!L618)</f>
        <v>54.870370370370367</v>
      </c>
      <c r="J1982" s="72" t="str">
        <f>('ICA-BD'!M618)</f>
        <v>Aceptable</v>
      </c>
      <c r="K1982" s="72">
        <f t="shared" si="151"/>
        <v>76.83259259259259</v>
      </c>
      <c r="L1982" s="133">
        <f>('IRA-BD'!G618)</f>
        <v>18</v>
      </c>
      <c r="M1982" s="36" t="str">
        <f>('IRA-BD'!H618)</f>
        <v>Regular</v>
      </c>
      <c r="N1982" s="133">
        <f t="shared" si="152"/>
        <v>18</v>
      </c>
      <c r="O1982" s="80">
        <f t="shared" si="153"/>
        <v>42.79197425428589</v>
      </c>
      <c r="P1982" s="81" t="str">
        <f t="shared" si="154"/>
        <v>Moderado</v>
      </c>
      <c r="Q1982" s="11">
        <v>5</v>
      </c>
      <c r="R1982" s="11" t="s">
        <v>474</v>
      </c>
      <c r="S1982" s="11">
        <v>2</v>
      </c>
      <c r="T1982" s="11">
        <v>-74.11093434</v>
      </c>
      <c r="U1982" s="12">
        <v>4.5052072770000002</v>
      </c>
    </row>
    <row r="1983" spans="1:21" x14ac:dyDescent="0.25">
      <c r="A1983" s="10">
        <v>618</v>
      </c>
      <c r="B1983" s="3" t="s">
        <v>1451</v>
      </c>
      <c r="C1983" s="3" t="s">
        <v>1432</v>
      </c>
      <c r="D1983" s="3" t="s">
        <v>1</v>
      </c>
      <c r="E1983" s="3" t="s">
        <v>1452</v>
      </c>
      <c r="F1983" s="24">
        <f>('ICT-BD'!I619)</f>
        <v>12.426706907059854</v>
      </c>
      <c r="G1983" s="24" t="str">
        <f>('ICT-BD'!J619)</f>
        <v>Algo Frío</v>
      </c>
      <c r="H1983" s="24">
        <f t="shared" si="150"/>
        <v>33.543330170265065</v>
      </c>
      <c r="I1983" s="72">
        <f>('ICA-BD'!L619)</f>
        <v>54.870370370370367</v>
      </c>
      <c r="J1983" s="72" t="str">
        <f>('ICA-BD'!M619)</f>
        <v>Aceptable</v>
      </c>
      <c r="K1983" s="72">
        <f t="shared" si="151"/>
        <v>76.83259259259259</v>
      </c>
      <c r="L1983" s="133">
        <f>('IRA-BD'!G619)</f>
        <v>18</v>
      </c>
      <c r="M1983" s="36" t="str">
        <f>('IRA-BD'!H619)</f>
        <v>Regular</v>
      </c>
      <c r="N1983" s="133">
        <f t="shared" si="152"/>
        <v>18</v>
      </c>
      <c r="O1983" s="80">
        <f t="shared" si="153"/>
        <v>42.79197425428589</v>
      </c>
      <c r="P1983" s="81" t="str">
        <f t="shared" si="154"/>
        <v>Moderado</v>
      </c>
      <c r="Q1983" s="11">
        <v>5</v>
      </c>
      <c r="R1983" s="11" t="s">
        <v>474</v>
      </c>
      <c r="S1983" s="11">
        <v>2</v>
      </c>
      <c r="T1983" s="11">
        <v>-74.115057469999996</v>
      </c>
      <c r="U1983" s="12">
        <v>4.5067905110000002</v>
      </c>
    </row>
    <row r="1984" spans="1:21" x14ac:dyDescent="0.25">
      <c r="A1984" s="10">
        <v>621</v>
      </c>
      <c r="B1984" s="3" t="s">
        <v>1455</v>
      </c>
      <c r="C1984" s="3" t="s">
        <v>1432</v>
      </c>
      <c r="D1984" s="3" t="s">
        <v>1</v>
      </c>
      <c r="E1984" s="3" t="s">
        <v>1456</v>
      </c>
      <c r="F1984" s="24">
        <f>('ICT-BD'!I622)</f>
        <v>12.426706907059854</v>
      </c>
      <c r="G1984" s="24" t="str">
        <f>('ICT-BD'!J622)</f>
        <v>Algo Frío</v>
      </c>
      <c r="H1984" s="24">
        <f t="shared" si="150"/>
        <v>33.543330170265065</v>
      </c>
      <c r="I1984" s="72">
        <f>('ICA-BD'!L622)</f>
        <v>54.870370370370367</v>
      </c>
      <c r="J1984" s="72" t="str">
        <f>('ICA-BD'!M622)</f>
        <v>Aceptable</v>
      </c>
      <c r="K1984" s="72">
        <f t="shared" si="151"/>
        <v>76.83259259259259</v>
      </c>
      <c r="L1984" s="133">
        <f>('IRA-BD'!G622)</f>
        <v>18</v>
      </c>
      <c r="M1984" s="36" t="str">
        <f>('IRA-BD'!H622)</f>
        <v>Regular</v>
      </c>
      <c r="N1984" s="133">
        <f t="shared" si="152"/>
        <v>18</v>
      </c>
      <c r="O1984" s="80">
        <f t="shared" si="153"/>
        <v>42.79197425428589</v>
      </c>
      <c r="P1984" s="81" t="str">
        <f t="shared" si="154"/>
        <v>Moderado</v>
      </c>
      <c r="Q1984" s="11">
        <v>5</v>
      </c>
      <c r="R1984" s="11" t="s">
        <v>474</v>
      </c>
      <c r="S1984" s="11">
        <v>1</v>
      </c>
      <c r="T1984" s="11">
        <v>-74.119810650000005</v>
      </c>
      <c r="U1984" s="12">
        <v>4.4922532740000003</v>
      </c>
    </row>
    <row r="1985" spans="1:21" x14ac:dyDescent="0.25">
      <c r="A1985" s="10">
        <v>623</v>
      </c>
      <c r="B1985" s="3" t="s">
        <v>1459</v>
      </c>
      <c r="C1985" s="3" t="s">
        <v>1432</v>
      </c>
      <c r="D1985" s="3" t="s">
        <v>1</v>
      </c>
      <c r="E1985" s="3" t="s">
        <v>1460</v>
      </c>
      <c r="F1985" s="24">
        <f>('ICT-BD'!I624)</f>
        <v>12.426706907059854</v>
      </c>
      <c r="G1985" s="24" t="str">
        <f>('ICT-BD'!J624)</f>
        <v>Algo Frío</v>
      </c>
      <c r="H1985" s="24">
        <f t="shared" si="150"/>
        <v>33.543330170265065</v>
      </c>
      <c r="I1985" s="72">
        <f>('ICA-BD'!L624)</f>
        <v>54.870370370370367</v>
      </c>
      <c r="J1985" s="72" t="str">
        <f>('ICA-BD'!M624)</f>
        <v>Aceptable</v>
      </c>
      <c r="K1985" s="72">
        <f t="shared" si="151"/>
        <v>76.83259259259259</v>
      </c>
      <c r="L1985" s="133">
        <f>('IRA-BD'!G624)</f>
        <v>18</v>
      </c>
      <c r="M1985" s="36" t="str">
        <f>('IRA-BD'!H624)</f>
        <v>Regular</v>
      </c>
      <c r="N1985" s="133">
        <f t="shared" si="152"/>
        <v>18</v>
      </c>
      <c r="O1985" s="80">
        <f t="shared" si="153"/>
        <v>42.79197425428589</v>
      </c>
      <c r="P1985" s="81" t="str">
        <f t="shared" si="154"/>
        <v>Moderado</v>
      </c>
      <c r="Q1985" s="11">
        <v>5</v>
      </c>
      <c r="R1985" s="11" t="s">
        <v>474</v>
      </c>
      <c r="S1985" s="11">
        <v>1</v>
      </c>
      <c r="T1985" s="11">
        <v>-74.121044269999999</v>
      </c>
      <c r="U1985" s="12">
        <v>4.4953556380000004</v>
      </c>
    </row>
    <row r="1986" spans="1:21" x14ac:dyDescent="0.25">
      <c r="A1986" s="10">
        <v>624</v>
      </c>
      <c r="B1986" s="3" t="s">
        <v>1461</v>
      </c>
      <c r="C1986" s="3" t="s">
        <v>1432</v>
      </c>
      <c r="D1986" s="3" t="s">
        <v>1</v>
      </c>
      <c r="E1986" s="3" t="s">
        <v>1446</v>
      </c>
      <c r="F1986" s="24">
        <f>('ICT-BD'!I625)</f>
        <v>12.426706907059854</v>
      </c>
      <c r="G1986" s="24" t="str">
        <f>('ICT-BD'!J625)</f>
        <v>Algo Frío</v>
      </c>
      <c r="H1986" s="24">
        <f t="shared" ref="H1986:H2049" si="155">IF(F1986&lt;=3, F1986*25/3,
IF(F1986&lt;=5, 26 + (F1986-3.1)*25/1.9,
IF(F1986&lt;=7, 51 + (F1986-5.1)*25/1.9,
IF(F1986&lt;=11, 76 + (F1986-7.1)*25/3.9,
IF(F1986&lt;=13, 51 - (F1986-11.1)*25/1.9,
IF(F1986&lt;=15, 26 - (F1986-13.1)*25/1.9,
25 - (F1986-15)*25/35))))))</f>
        <v>33.543330170265065</v>
      </c>
      <c r="I1986" s="72">
        <f>('ICA-BD'!L625)</f>
        <v>54.870370370370367</v>
      </c>
      <c r="J1986" s="72" t="str">
        <f>('ICA-BD'!M625)</f>
        <v>Aceptable</v>
      </c>
      <c r="K1986" s="72">
        <f t="shared" ref="K1986:K2049" si="156">IF(I1986&lt;=50, 100 - (I1986-0)*20/50,
IF(I1986&lt;=100, 79 - (I1986-51)*28/50,
IF(I1986&lt;=150, 50 - (I1986-101)*20/50,
IF(I1986&lt;=200, 29 - (I1986-151)*14/50,
IF(I1986&lt;=300, 14 - (I1986-201)*4/100,
9 - (I1986-301)*9/200)))))</f>
        <v>76.83259259259259</v>
      </c>
      <c r="L1986" s="133">
        <f>('IRA-BD'!G625)</f>
        <v>18</v>
      </c>
      <c r="M1986" s="36" t="str">
        <f>('IRA-BD'!H625)</f>
        <v>Regular</v>
      </c>
      <c r="N1986" s="133">
        <f t="shared" ref="N1986:N2049" si="157">(L1986)</f>
        <v>18</v>
      </c>
      <c r="O1986" s="80">
        <f t="shared" ref="O1986:O2049" si="158">((H1986+K1986+N1986)/3)</f>
        <v>42.79197425428589</v>
      </c>
      <c r="P1986" s="81" t="str">
        <f t="shared" ref="P1986:P2049" si="159">IF(O1986&gt;=80, "Óptimo",
IF(O1986&gt;=60, "Bueno",
IF(O1986&gt;=40, "Moderado",
IF(O1986&gt;=20, "Bajo", "Malo"))))</f>
        <v>Moderado</v>
      </c>
      <c r="Q1986" s="11">
        <v>5</v>
      </c>
      <c r="R1986" s="11" t="s">
        <v>474</v>
      </c>
      <c r="S1986" s="11">
        <v>1</v>
      </c>
      <c r="T1986" s="11">
        <v>-74.117225239999996</v>
      </c>
      <c r="U1986" s="12">
        <v>4.4940175599999996</v>
      </c>
    </row>
    <row r="1987" spans="1:21" x14ac:dyDescent="0.25">
      <c r="A1987" s="10">
        <v>625</v>
      </c>
      <c r="B1987" s="3" t="s">
        <v>1462</v>
      </c>
      <c r="C1987" s="3" t="s">
        <v>1432</v>
      </c>
      <c r="D1987" s="3" t="s">
        <v>1</v>
      </c>
      <c r="E1987" s="3" t="s">
        <v>1446</v>
      </c>
      <c r="F1987" s="24">
        <f>('ICT-BD'!I626)</f>
        <v>12.426706907059854</v>
      </c>
      <c r="G1987" s="24" t="str">
        <f>('ICT-BD'!J626)</f>
        <v>Algo Frío</v>
      </c>
      <c r="H1987" s="24">
        <f t="shared" si="155"/>
        <v>33.543330170265065</v>
      </c>
      <c r="I1987" s="72">
        <f>('ICA-BD'!L626)</f>
        <v>54.870370370370367</v>
      </c>
      <c r="J1987" s="72" t="str">
        <f>('ICA-BD'!M626)</f>
        <v>Aceptable</v>
      </c>
      <c r="K1987" s="72">
        <f t="shared" si="156"/>
        <v>76.83259259259259</v>
      </c>
      <c r="L1987" s="133">
        <f>('IRA-BD'!G626)</f>
        <v>18</v>
      </c>
      <c r="M1987" s="36" t="str">
        <f>('IRA-BD'!H626)</f>
        <v>Regular</v>
      </c>
      <c r="N1987" s="133">
        <f t="shared" si="157"/>
        <v>18</v>
      </c>
      <c r="O1987" s="80">
        <f t="shared" si="158"/>
        <v>42.79197425428589</v>
      </c>
      <c r="P1987" s="81" t="str">
        <f t="shared" si="159"/>
        <v>Moderado</v>
      </c>
      <c r="Q1987" s="11">
        <v>5</v>
      </c>
      <c r="R1987" s="11" t="s">
        <v>474</v>
      </c>
      <c r="S1987" s="11">
        <v>1</v>
      </c>
      <c r="T1987" s="11">
        <v>-74.116383330000005</v>
      </c>
      <c r="U1987" s="12">
        <v>4.4952419680000002</v>
      </c>
    </row>
    <row r="1988" spans="1:21" x14ac:dyDescent="0.25">
      <c r="A1988" s="10">
        <v>631</v>
      </c>
      <c r="B1988" s="3" t="s">
        <v>1472</v>
      </c>
      <c r="C1988" s="3" t="s">
        <v>1432</v>
      </c>
      <c r="D1988" s="3" t="s">
        <v>1</v>
      </c>
      <c r="E1988" s="3" t="s">
        <v>1473</v>
      </c>
      <c r="F1988" s="24">
        <f>('ICT-BD'!I632)</f>
        <v>12.426706907059854</v>
      </c>
      <c r="G1988" s="24" t="str">
        <f>('ICT-BD'!J632)</f>
        <v>Algo Frío</v>
      </c>
      <c r="H1988" s="24">
        <f t="shared" si="155"/>
        <v>33.543330170265065</v>
      </c>
      <c r="I1988" s="72">
        <f>('ICA-BD'!L632)</f>
        <v>54.870370370370367</v>
      </c>
      <c r="J1988" s="72" t="str">
        <f>('ICA-BD'!M632)</f>
        <v>Aceptable</v>
      </c>
      <c r="K1988" s="72">
        <f t="shared" si="156"/>
        <v>76.83259259259259</v>
      </c>
      <c r="L1988" s="133">
        <f>('IRA-BD'!G632)</f>
        <v>18</v>
      </c>
      <c r="M1988" s="36" t="str">
        <f>('IRA-BD'!H632)</f>
        <v>Regular</v>
      </c>
      <c r="N1988" s="133">
        <f t="shared" si="157"/>
        <v>18</v>
      </c>
      <c r="O1988" s="80">
        <f t="shared" si="158"/>
        <v>42.79197425428589</v>
      </c>
      <c r="P1988" s="81" t="str">
        <f t="shared" si="159"/>
        <v>Moderado</v>
      </c>
      <c r="Q1988" s="11">
        <v>5</v>
      </c>
      <c r="R1988" s="11" t="s">
        <v>474</v>
      </c>
      <c r="S1988" s="11">
        <v>2</v>
      </c>
      <c r="T1988" s="11">
        <v>-74.122790030000004</v>
      </c>
      <c r="U1988" s="12">
        <v>4.5043622780000003</v>
      </c>
    </row>
    <row r="1989" spans="1:21" x14ac:dyDescent="0.25">
      <c r="A1989" s="10">
        <v>632</v>
      </c>
      <c r="B1989" s="3" t="s">
        <v>1474</v>
      </c>
      <c r="C1989" s="3" t="s">
        <v>1432</v>
      </c>
      <c r="D1989" s="3" t="s">
        <v>1</v>
      </c>
      <c r="E1989" s="3" t="s">
        <v>1475</v>
      </c>
      <c r="F1989" s="24">
        <f>('ICT-BD'!I633)</f>
        <v>12.426706907059854</v>
      </c>
      <c r="G1989" s="24" t="str">
        <f>('ICT-BD'!J633)</f>
        <v>Algo Frío</v>
      </c>
      <c r="H1989" s="24">
        <f t="shared" si="155"/>
        <v>33.543330170265065</v>
      </c>
      <c r="I1989" s="72">
        <f>('ICA-BD'!L633)</f>
        <v>54.870370370370367</v>
      </c>
      <c r="J1989" s="72" t="str">
        <f>('ICA-BD'!M633)</f>
        <v>Aceptable</v>
      </c>
      <c r="K1989" s="72">
        <f t="shared" si="156"/>
        <v>76.83259259259259</v>
      </c>
      <c r="L1989" s="133">
        <f>('IRA-BD'!G633)</f>
        <v>18</v>
      </c>
      <c r="M1989" s="36" t="str">
        <f>('IRA-BD'!H633)</f>
        <v>Regular</v>
      </c>
      <c r="N1989" s="133">
        <f t="shared" si="157"/>
        <v>18</v>
      </c>
      <c r="O1989" s="80">
        <f t="shared" si="158"/>
        <v>42.79197425428589</v>
      </c>
      <c r="P1989" s="81" t="str">
        <f t="shared" si="159"/>
        <v>Moderado</v>
      </c>
      <c r="Q1989" s="11">
        <v>5</v>
      </c>
      <c r="R1989" s="11" t="s">
        <v>474</v>
      </c>
      <c r="S1989" s="11">
        <v>1</v>
      </c>
      <c r="T1989" s="11">
        <v>-74.115124159999993</v>
      </c>
      <c r="U1989" s="12">
        <v>4.4999283490000002</v>
      </c>
    </row>
    <row r="1990" spans="1:21" x14ac:dyDescent="0.25">
      <c r="A1990" s="10">
        <v>633</v>
      </c>
      <c r="B1990" s="3" t="s">
        <v>1476</v>
      </c>
      <c r="C1990" s="3" t="s">
        <v>1432</v>
      </c>
      <c r="D1990" s="3" t="s">
        <v>1</v>
      </c>
      <c r="E1990" s="3" t="s">
        <v>1477</v>
      </c>
      <c r="F1990" s="24">
        <f>('ICT-BD'!I634)</f>
        <v>12.426706907059854</v>
      </c>
      <c r="G1990" s="24" t="str">
        <f>('ICT-BD'!J634)</f>
        <v>Algo Frío</v>
      </c>
      <c r="H1990" s="24">
        <f t="shared" si="155"/>
        <v>33.543330170265065</v>
      </c>
      <c r="I1990" s="72">
        <f>('ICA-BD'!L634)</f>
        <v>54.870370370370367</v>
      </c>
      <c r="J1990" s="72" t="str">
        <f>('ICA-BD'!M634)</f>
        <v>Aceptable</v>
      </c>
      <c r="K1990" s="72">
        <f t="shared" si="156"/>
        <v>76.83259259259259</v>
      </c>
      <c r="L1990" s="133">
        <f>('IRA-BD'!G634)</f>
        <v>18</v>
      </c>
      <c r="M1990" s="36" t="str">
        <f>('IRA-BD'!H634)</f>
        <v>Regular</v>
      </c>
      <c r="N1990" s="133">
        <f t="shared" si="157"/>
        <v>18</v>
      </c>
      <c r="O1990" s="80">
        <f t="shared" si="158"/>
        <v>42.79197425428589</v>
      </c>
      <c r="P1990" s="81" t="str">
        <f t="shared" si="159"/>
        <v>Moderado</v>
      </c>
      <c r="Q1990" s="11">
        <v>5</v>
      </c>
      <c r="R1990" s="11" t="s">
        <v>474</v>
      </c>
      <c r="S1990" s="11">
        <v>2</v>
      </c>
      <c r="T1990" s="11">
        <v>-74.119172590000005</v>
      </c>
      <c r="U1990" s="12">
        <v>4.5040209630000003</v>
      </c>
    </row>
    <row r="1991" spans="1:21" x14ac:dyDescent="0.25">
      <c r="A1991" s="10">
        <v>634</v>
      </c>
      <c r="B1991" s="3" t="s">
        <v>1478</v>
      </c>
      <c r="C1991" s="3" t="s">
        <v>1432</v>
      </c>
      <c r="D1991" s="3" t="s">
        <v>1</v>
      </c>
      <c r="E1991" s="3" t="s">
        <v>1479</v>
      </c>
      <c r="F1991" s="24">
        <f>('ICT-BD'!I635)</f>
        <v>12.426706907059854</v>
      </c>
      <c r="G1991" s="24" t="str">
        <f>('ICT-BD'!J635)</f>
        <v>Algo Frío</v>
      </c>
      <c r="H1991" s="24">
        <f t="shared" si="155"/>
        <v>33.543330170265065</v>
      </c>
      <c r="I1991" s="72">
        <f>('ICA-BD'!L635)</f>
        <v>54.870370370370367</v>
      </c>
      <c r="J1991" s="72" t="str">
        <f>('ICA-BD'!M635)</f>
        <v>Aceptable</v>
      </c>
      <c r="K1991" s="72">
        <f t="shared" si="156"/>
        <v>76.83259259259259</v>
      </c>
      <c r="L1991" s="133">
        <f>('IRA-BD'!G635)</f>
        <v>18</v>
      </c>
      <c r="M1991" s="36" t="str">
        <f>('IRA-BD'!H635)</f>
        <v>Regular</v>
      </c>
      <c r="N1991" s="133">
        <f t="shared" si="157"/>
        <v>18</v>
      </c>
      <c r="O1991" s="80">
        <f t="shared" si="158"/>
        <v>42.79197425428589</v>
      </c>
      <c r="P1991" s="81" t="str">
        <f t="shared" si="159"/>
        <v>Moderado</v>
      </c>
      <c r="Q1991" s="11">
        <v>5</v>
      </c>
      <c r="R1991" s="11" t="s">
        <v>474</v>
      </c>
      <c r="S1991" s="11">
        <v>1</v>
      </c>
      <c r="T1991" s="11">
        <v>-74.112904169999993</v>
      </c>
      <c r="U1991" s="12">
        <v>4.4933362099999998</v>
      </c>
    </row>
    <row r="1992" spans="1:21" x14ac:dyDescent="0.25">
      <c r="A1992" s="10">
        <v>635</v>
      </c>
      <c r="B1992" s="3" t="s">
        <v>1480</v>
      </c>
      <c r="C1992" s="3" t="s">
        <v>1432</v>
      </c>
      <c r="D1992" s="3" t="s">
        <v>1</v>
      </c>
      <c r="E1992" s="3" t="s">
        <v>1481</v>
      </c>
      <c r="F1992" s="24">
        <f>('ICT-BD'!I636)</f>
        <v>12.426706907059854</v>
      </c>
      <c r="G1992" s="24" t="str">
        <f>('ICT-BD'!J636)</f>
        <v>Algo Frío</v>
      </c>
      <c r="H1992" s="24">
        <f t="shared" si="155"/>
        <v>33.543330170265065</v>
      </c>
      <c r="I1992" s="72">
        <f>('ICA-BD'!L636)</f>
        <v>54.870370370370367</v>
      </c>
      <c r="J1992" s="72" t="str">
        <f>('ICA-BD'!M636)</f>
        <v>Aceptable</v>
      </c>
      <c r="K1992" s="72">
        <f t="shared" si="156"/>
        <v>76.83259259259259</v>
      </c>
      <c r="L1992" s="133">
        <f>('IRA-BD'!G636)</f>
        <v>18</v>
      </c>
      <c r="M1992" s="36" t="str">
        <f>('IRA-BD'!H636)</f>
        <v>Regular</v>
      </c>
      <c r="N1992" s="133">
        <f t="shared" si="157"/>
        <v>18</v>
      </c>
      <c r="O1992" s="80">
        <f t="shared" si="158"/>
        <v>42.79197425428589</v>
      </c>
      <c r="P1992" s="81" t="str">
        <f t="shared" si="159"/>
        <v>Moderado</v>
      </c>
      <c r="Q1992" s="11">
        <v>5</v>
      </c>
      <c r="R1992" s="11" t="s">
        <v>159</v>
      </c>
      <c r="S1992" s="11">
        <v>2</v>
      </c>
      <c r="T1992" s="11">
        <v>-74.123456779999998</v>
      </c>
      <c r="U1992" s="12">
        <v>4.5201606139999999</v>
      </c>
    </row>
    <row r="1993" spans="1:21" x14ac:dyDescent="0.25">
      <c r="A1993" s="10">
        <v>649</v>
      </c>
      <c r="B1993" s="3" t="s">
        <v>1503</v>
      </c>
      <c r="C1993" s="3" t="s">
        <v>1432</v>
      </c>
      <c r="D1993" s="3" t="s">
        <v>1</v>
      </c>
      <c r="E1993" s="3" t="s">
        <v>1504</v>
      </c>
      <c r="F1993" s="24">
        <f>('ICT-BD'!I650)</f>
        <v>12.426706907059854</v>
      </c>
      <c r="G1993" s="24" t="str">
        <f>('ICT-BD'!J650)</f>
        <v>Algo Frío</v>
      </c>
      <c r="H1993" s="24">
        <f t="shared" si="155"/>
        <v>33.543330170265065</v>
      </c>
      <c r="I1993" s="72">
        <f>('ICA-BD'!L650)</f>
        <v>54.870370370370367</v>
      </c>
      <c r="J1993" s="72" t="str">
        <f>('ICA-BD'!M650)</f>
        <v>Aceptable</v>
      </c>
      <c r="K1993" s="72">
        <f t="shared" si="156"/>
        <v>76.83259259259259</v>
      </c>
      <c r="L1993" s="133">
        <f>('IRA-BD'!G650)</f>
        <v>18</v>
      </c>
      <c r="M1993" s="36" t="str">
        <f>('IRA-BD'!H650)</f>
        <v>Regular</v>
      </c>
      <c r="N1993" s="133">
        <f t="shared" si="157"/>
        <v>18</v>
      </c>
      <c r="O1993" s="80">
        <f t="shared" si="158"/>
        <v>42.79197425428589</v>
      </c>
      <c r="P1993" s="81" t="str">
        <f t="shared" si="159"/>
        <v>Moderado</v>
      </c>
      <c r="Q1993" s="11">
        <v>5</v>
      </c>
      <c r="R1993" s="11" t="s">
        <v>159</v>
      </c>
      <c r="S1993" s="11">
        <v>2</v>
      </c>
      <c r="T1993" s="11">
        <v>-74.112980879999995</v>
      </c>
      <c r="U1993" s="12">
        <v>4.5100852979999999</v>
      </c>
    </row>
    <row r="1994" spans="1:21" x14ac:dyDescent="0.25">
      <c r="A1994" s="10">
        <v>651</v>
      </c>
      <c r="B1994" s="3" t="s">
        <v>1507</v>
      </c>
      <c r="C1994" s="3" t="s">
        <v>1432</v>
      </c>
      <c r="D1994" s="3" t="s">
        <v>1</v>
      </c>
      <c r="E1994" s="3" t="s">
        <v>1508</v>
      </c>
      <c r="F1994" s="24">
        <f>('ICT-BD'!I652)</f>
        <v>12.426706907059854</v>
      </c>
      <c r="G1994" s="24" t="str">
        <f>('ICT-BD'!J652)</f>
        <v>Algo Frío</v>
      </c>
      <c r="H1994" s="24">
        <f t="shared" si="155"/>
        <v>33.543330170265065</v>
      </c>
      <c r="I1994" s="72">
        <f>('ICA-BD'!L652)</f>
        <v>54.870370370370367</v>
      </c>
      <c r="J1994" s="72" t="str">
        <f>('ICA-BD'!M652)</f>
        <v>Aceptable</v>
      </c>
      <c r="K1994" s="72">
        <f t="shared" si="156"/>
        <v>76.83259259259259</v>
      </c>
      <c r="L1994" s="133">
        <f>('IRA-BD'!G652)</f>
        <v>18</v>
      </c>
      <c r="M1994" s="36" t="str">
        <f>('IRA-BD'!H652)</f>
        <v>Regular</v>
      </c>
      <c r="N1994" s="133">
        <f t="shared" si="157"/>
        <v>18</v>
      </c>
      <c r="O1994" s="80">
        <f t="shared" si="158"/>
        <v>42.79197425428589</v>
      </c>
      <c r="P1994" s="81" t="str">
        <f t="shared" si="159"/>
        <v>Moderado</v>
      </c>
      <c r="Q1994" s="11">
        <v>5</v>
      </c>
      <c r="R1994" s="11" t="s">
        <v>159</v>
      </c>
      <c r="S1994" s="11">
        <v>2</v>
      </c>
      <c r="T1994" s="11">
        <v>-74.120821500000005</v>
      </c>
      <c r="U1994" s="12">
        <v>4.5270443589999996</v>
      </c>
    </row>
    <row r="1995" spans="1:21" x14ac:dyDescent="0.25">
      <c r="A1995" s="10">
        <v>654</v>
      </c>
      <c r="B1995" s="3" t="s">
        <v>1512</v>
      </c>
      <c r="C1995" s="3" t="s">
        <v>1432</v>
      </c>
      <c r="D1995" s="3" t="s">
        <v>1</v>
      </c>
      <c r="E1995" s="3" t="s">
        <v>1513</v>
      </c>
      <c r="F1995" s="24">
        <f>('ICT-BD'!I655)</f>
        <v>12.426706907059854</v>
      </c>
      <c r="G1995" s="24" t="str">
        <f>('ICT-BD'!J655)</f>
        <v>Algo Frío</v>
      </c>
      <c r="H1995" s="24">
        <f t="shared" si="155"/>
        <v>33.543330170265065</v>
      </c>
      <c r="I1995" s="72">
        <f>('ICA-BD'!L655)</f>
        <v>54.870370370370367</v>
      </c>
      <c r="J1995" s="72" t="str">
        <f>('ICA-BD'!M655)</f>
        <v>Aceptable</v>
      </c>
      <c r="K1995" s="72">
        <f t="shared" si="156"/>
        <v>76.83259259259259</v>
      </c>
      <c r="L1995" s="133">
        <f>('IRA-BD'!G655)</f>
        <v>18</v>
      </c>
      <c r="M1995" s="36" t="str">
        <f>('IRA-BD'!H655)</f>
        <v>Regular</v>
      </c>
      <c r="N1995" s="133">
        <f t="shared" si="157"/>
        <v>18</v>
      </c>
      <c r="O1995" s="80">
        <f t="shared" si="158"/>
        <v>42.79197425428589</v>
      </c>
      <c r="P1995" s="81" t="str">
        <f t="shared" si="159"/>
        <v>Moderado</v>
      </c>
      <c r="Q1995" s="11">
        <v>5</v>
      </c>
      <c r="R1995" s="11" t="s">
        <v>159</v>
      </c>
      <c r="S1995" s="11">
        <v>1</v>
      </c>
      <c r="T1995" s="11">
        <v>-74.107562090000002</v>
      </c>
      <c r="U1995" s="12">
        <v>4.5131061299999997</v>
      </c>
    </row>
    <row r="1996" spans="1:21" x14ac:dyDescent="0.25">
      <c r="A1996" s="10">
        <v>660</v>
      </c>
      <c r="B1996" s="3" t="s">
        <v>1523</v>
      </c>
      <c r="C1996" s="3" t="s">
        <v>1432</v>
      </c>
      <c r="D1996" s="3" t="s">
        <v>1</v>
      </c>
      <c r="E1996" s="3" t="s">
        <v>1524</v>
      </c>
      <c r="F1996" s="24">
        <f>('ICT-BD'!I661)</f>
        <v>12.426706907059854</v>
      </c>
      <c r="G1996" s="24" t="str">
        <f>('ICT-BD'!J661)</f>
        <v>Algo Frío</v>
      </c>
      <c r="H1996" s="24">
        <f t="shared" si="155"/>
        <v>33.543330170265065</v>
      </c>
      <c r="I1996" s="72">
        <f>('ICA-BD'!L661)</f>
        <v>54.870370370370367</v>
      </c>
      <c r="J1996" s="72" t="str">
        <f>('ICA-BD'!M661)</f>
        <v>Aceptable</v>
      </c>
      <c r="K1996" s="72">
        <f t="shared" si="156"/>
        <v>76.83259259259259</v>
      </c>
      <c r="L1996" s="133">
        <f>('IRA-BD'!G661)</f>
        <v>18</v>
      </c>
      <c r="M1996" s="36" t="str">
        <f>('IRA-BD'!H661)</f>
        <v>Regular</v>
      </c>
      <c r="N1996" s="133">
        <f t="shared" si="157"/>
        <v>18</v>
      </c>
      <c r="O1996" s="80">
        <f t="shared" si="158"/>
        <v>42.79197425428589</v>
      </c>
      <c r="P1996" s="81" t="str">
        <f t="shared" si="159"/>
        <v>Moderado</v>
      </c>
      <c r="Q1996" s="11">
        <v>5</v>
      </c>
      <c r="R1996" s="11" t="s">
        <v>159</v>
      </c>
      <c r="S1996" s="11">
        <v>2</v>
      </c>
      <c r="T1996" s="11">
        <v>-74.113523610000001</v>
      </c>
      <c r="U1996" s="12">
        <v>4.5187578720000001</v>
      </c>
    </row>
    <row r="1997" spans="1:21" x14ac:dyDescent="0.25">
      <c r="A1997" s="10">
        <v>662</v>
      </c>
      <c r="B1997" s="3" t="s">
        <v>1527</v>
      </c>
      <c r="C1997" s="3" t="s">
        <v>1432</v>
      </c>
      <c r="D1997" s="3" t="s">
        <v>1</v>
      </c>
      <c r="E1997" s="3" t="s">
        <v>1528</v>
      </c>
      <c r="F1997" s="24">
        <f>('ICT-BD'!I663)</f>
        <v>12.426706907059854</v>
      </c>
      <c r="G1997" s="24" t="str">
        <f>('ICT-BD'!J663)</f>
        <v>Algo Frío</v>
      </c>
      <c r="H1997" s="24">
        <f t="shared" si="155"/>
        <v>33.543330170265065</v>
      </c>
      <c r="I1997" s="72">
        <f>('ICA-BD'!L663)</f>
        <v>54.870370370370367</v>
      </c>
      <c r="J1997" s="72" t="str">
        <f>('ICA-BD'!M663)</f>
        <v>Aceptable</v>
      </c>
      <c r="K1997" s="72">
        <f t="shared" si="156"/>
        <v>76.83259259259259</v>
      </c>
      <c r="L1997" s="133">
        <f>('IRA-BD'!G663)</f>
        <v>18</v>
      </c>
      <c r="M1997" s="36" t="str">
        <f>('IRA-BD'!H663)</f>
        <v>Regular</v>
      </c>
      <c r="N1997" s="133">
        <f t="shared" si="157"/>
        <v>18</v>
      </c>
      <c r="O1997" s="80">
        <f t="shared" si="158"/>
        <v>42.79197425428589</v>
      </c>
      <c r="P1997" s="81" t="str">
        <f t="shared" si="159"/>
        <v>Moderado</v>
      </c>
      <c r="Q1997" s="11">
        <v>5</v>
      </c>
      <c r="R1997" s="11" t="s">
        <v>159</v>
      </c>
      <c r="S1997" s="11">
        <v>2</v>
      </c>
      <c r="T1997" s="11">
        <v>-74.110308219999993</v>
      </c>
      <c r="U1997" s="12">
        <v>4.5165279859999998</v>
      </c>
    </row>
    <row r="1998" spans="1:21" x14ac:dyDescent="0.25">
      <c r="A1998" s="10">
        <v>668</v>
      </c>
      <c r="B1998" s="3" t="s">
        <v>1539</v>
      </c>
      <c r="C1998" s="3" t="s">
        <v>1432</v>
      </c>
      <c r="D1998" s="3" t="s">
        <v>1</v>
      </c>
      <c r="E1998" s="3" t="s">
        <v>1540</v>
      </c>
      <c r="F1998" s="24">
        <f>('ICT-BD'!I669)</f>
        <v>12.426706907059854</v>
      </c>
      <c r="G1998" s="24" t="str">
        <f>('ICT-BD'!J669)</f>
        <v>Algo Frío</v>
      </c>
      <c r="H1998" s="24">
        <f t="shared" si="155"/>
        <v>33.543330170265065</v>
      </c>
      <c r="I1998" s="72">
        <f>('ICA-BD'!L669)</f>
        <v>54.870370370370367</v>
      </c>
      <c r="J1998" s="72" t="str">
        <f>('ICA-BD'!M669)</f>
        <v>Aceptable</v>
      </c>
      <c r="K1998" s="72">
        <f t="shared" si="156"/>
        <v>76.83259259259259</v>
      </c>
      <c r="L1998" s="133">
        <f>('IRA-BD'!G669)</f>
        <v>18</v>
      </c>
      <c r="M1998" s="36" t="str">
        <f>('IRA-BD'!H669)</f>
        <v>Regular</v>
      </c>
      <c r="N1998" s="133">
        <f t="shared" si="157"/>
        <v>18</v>
      </c>
      <c r="O1998" s="80">
        <f t="shared" si="158"/>
        <v>42.79197425428589</v>
      </c>
      <c r="P1998" s="81" t="str">
        <f t="shared" si="159"/>
        <v>Moderado</v>
      </c>
      <c r="Q1998" s="11">
        <v>5</v>
      </c>
      <c r="R1998" s="11" t="s">
        <v>159</v>
      </c>
      <c r="S1998" s="11">
        <v>2</v>
      </c>
      <c r="T1998" s="11">
        <v>-74.119378769999997</v>
      </c>
      <c r="U1998" s="12">
        <v>4.518167654</v>
      </c>
    </row>
    <row r="1999" spans="1:21" x14ac:dyDescent="0.25">
      <c r="A1999" s="10">
        <v>672</v>
      </c>
      <c r="B1999" s="3" t="s">
        <v>1546</v>
      </c>
      <c r="C1999" s="3" t="s">
        <v>1432</v>
      </c>
      <c r="D1999" s="3" t="s">
        <v>1</v>
      </c>
      <c r="E1999" s="3" t="s">
        <v>1547</v>
      </c>
      <c r="F1999" s="24">
        <f>('ICT-BD'!I673)</f>
        <v>12.426706907059854</v>
      </c>
      <c r="G1999" s="24" t="str">
        <f>('ICT-BD'!J673)</f>
        <v>Algo Frío</v>
      </c>
      <c r="H1999" s="24">
        <f t="shared" si="155"/>
        <v>33.543330170265065</v>
      </c>
      <c r="I1999" s="72">
        <f>('ICA-BD'!L673)</f>
        <v>54.870370370370367</v>
      </c>
      <c r="J1999" s="72" t="str">
        <f>('ICA-BD'!M673)</f>
        <v>Aceptable</v>
      </c>
      <c r="K1999" s="72">
        <f t="shared" si="156"/>
        <v>76.83259259259259</v>
      </c>
      <c r="L1999" s="133">
        <f>('IRA-BD'!G673)</f>
        <v>18</v>
      </c>
      <c r="M1999" s="36" t="str">
        <f>('IRA-BD'!H673)</f>
        <v>Regular</v>
      </c>
      <c r="N1999" s="133">
        <f t="shared" si="157"/>
        <v>18</v>
      </c>
      <c r="O1999" s="80">
        <f t="shared" si="158"/>
        <v>42.79197425428589</v>
      </c>
      <c r="P1999" s="81" t="str">
        <f t="shared" si="159"/>
        <v>Moderado</v>
      </c>
      <c r="Q1999" s="11">
        <v>5</v>
      </c>
      <c r="R1999" s="11" t="s">
        <v>159</v>
      </c>
      <c r="S1999" s="11">
        <v>2</v>
      </c>
      <c r="T1999" s="11">
        <v>-74.109504740000006</v>
      </c>
      <c r="U1999" s="12">
        <v>4.5077324169999997</v>
      </c>
    </row>
    <row r="2000" spans="1:21" x14ac:dyDescent="0.25">
      <c r="A2000" s="10">
        <v>673</v>
      </c>
      <c r="B2000" s="3" t="s">
        <v>1548</v>
      </c>
      <c r="C2000" s="3" t="s">
        <v>1432</v>
      </c>
      <c r="D2000" s="3" t="s">
        <v>1</v>
      </c>
      <c r="E2000" s="3" t="s">
        <v>1549</v>
      </c>
      <c r="F2000" s="24">
        <f>('ICT-BD'!I674)</f>
        <v>12.426706907059854</v>
      </c>
      <c r="G2000" s="24" t="str">
        <f>('ICT-BD'!J674)</f>
        <v>Algo Frío</v>
      </c>
      <c r="H2000" s="24">
        <f t="shared" si="155"/>
        <v>33.543330170265065</v>
      </c>
      <c r="I2000" s="72">
        <f>('ICA-BD'!L674)</f>
        <v>54.870370370370367</v>
      </c>
      <c r="J2000" s="72" t="str">
        <f>('ICA-BD'!M674)</f>
        <v>Aceptable</v>
      </c>
      <c r="K2000" s="72">
        <f t="shared" si="156"/>
        <v>76.83259259259259</v>
      </c>
      <c r="L2000" s="133">
        <f>('IRA-BD'!G674)</f>
        <v>18</v>
      </c>
      <c r="M2000" s="36" t="str">
        <f>('IRA-BD'!H674)</f>
        <v>Regular</v>
      </c>
      <c r="N2000" s="133">
        <f t="shared" si="157"/>
        <v>18</v>
      </c>
      <c r="O2000" s="80">
        <f t="shared" si="158"/>
        <v>42.79197425428589</v>
      </c>
      <c r="P2000" s="81" t="str">
        <f t="shared" si="159"/>
        <v>Moderado</v>
      </c>
      <c r="Q2000" s="11">
        <v>5</v>
      </c>
      <c r="R2000" s="11" t="s">
        <v>159</v>
      </c>
      <c r="S2000" s="11">
        <v>2</v>
      </c>
      <c r="T2000" s="11">
        <v>-74.111799660000003</v>
      </c>
      <c r="U2000" s="12">
        <v>4.5165632130000004</v>
      </c>
    </row>
    <row r="2001" spans="1:21" x14ac:dyDescent="0.25">
      <c r="A2001" s="10">
        <v>675</v>
      </c>
      <c r="B2001" s="3" t="s">
        <v>1552</v>
      </c>
      <c r="C2001" s="3" t="s">
        <v>1432</v>
      </c>
      <c r="D2001" s="3" t="s">
        <v>1</v>
      </c>
      <c r="E2001" s="3" t="s">
        <v>1551</v>
      </c>
      <c r="F2001" s="24">
        <f>('ICT-BD'!I676)</f>
        <v>12.426706907059854</v>
      </c>
      <c r="G2001" s="24" t="str">
        <f>('ICT-BD'!J676)</f>
        <v>Algo Frío</v>
      </c>
      <c r="H2001" s="24">
        <f t="shared" si="155"/>
        <v>33.543330170265065</v>
      </c>
      <c r="I2001" s="72">
        <f>('ICA-BD'!L676)</f>
        <v>54.870370370370367</v>
      </c>
      <c r="J2001" s="72" t="str">
        <f>('ICA-BD'!M676)</f>
        <v>Aceptable</v>
      </c>
      <c r="K2001" s="72">
        <f t="shared" si="156"/>
        <v>76.83259259259259</v>
      </c>
      <c r="L2001" s="133">
        <f>('IRA-BD'!G676)</f>
        <v>18</v>
      </c>
      <c r="M2001" s="36" t="str">
        <f>('IRA-BD'!H676)</f>
        <v>Regular</v>
      </c>
      <c r="N2001" s="133">
        <f t="shared" si="157"/>
        <v>18</v>
      </c>
      <c r="O2001" s="80">
        <f t="shared" si="158"/>
        <v>42.79197425428589</v>
      </c>
      <c r="P2001" s="81" t="str">
        <f t="shared" si="159"/>
        <v>Moderado</v>
      </c>
      <c r="Q2001" s="11">
        <v>5</v>
      </c>
      <c r="R2001" s="11" t="s">
        <v>159</v>
      </c>
      <c r="S2001" s="11">
        <v>2</v>
      </c>
      <c r="T2001" s="11">
        <v>-74.120103819999997</v>
      </c>
      <c r="U2001" s="12">
        <v>4.5215187439999998</v>
      </c>
    </row>
    <row r="2002" spans="1:21" x14ac:dyDescent="0.25">
      <c r="A2002" s="10">
        <v>677</v>
      </c>
      <c r="B2002" s="3" t="s">
        <v>1555</v>
      </c>
      <c r="C2002" s="3" t="s">
        <v>1432</v>
      </c>
      <c r="D2002" s="3" t="s">
        <v>1</v>
      </c>
      <c r="E2002" s="3" t="s">
        <v>1556</v>
      </c>
      <c r="F2002" s="24">
        <f>('ICT-BD'!I678)</f>
        <v>12.426706907059854</v>
      </c>
      <c r="G2002" s="24" t="str">
        <f>('ICT-BD'!J678)</f>
        <v>Algo Frío</v>
      </c>
      <c r="H2002" s="24">
        <f t="shared" si="155"/>
        <v>33.543330170265065</v>
      </c>
      <c r="I2002" s="72">
        <f>('ICA-BD'!L678)</f>
        <v>54.870370370370367</v>
      </c>
      <c r="J2002" s="72" t="str">
        <f>('ICA-BD'!M678)</f>
        <v>Aceptable</v>
      </c>
      <c r="K2002" s="72">
        <f t="shared" si="156"/>
        <v>76.83259259259259</v>
      </c>
      <c r="L2002" s="133">
        <f>('IRA-BD'!G678)</f>
        <v>18</v>
      </c>
      <c r="M2002" s="36" t="str">
        <f>('IRA-BD'!H678)</f>
        <v>Regular</v>
      </c>
      <c r="N2002" s="133">
        <f t="shared" si="157"/>
        <v>18</v>
      </c>
      <c r="O2002" s="80">
        <f t="shared" si="158"/>
        <v>42.79197425428589</v>
      </c>
      <c r="P2002" s="81" t="str">
        <f t="shared" si="159"/>
        <v>Moderado</v>
      </c>
      <c r="Q2002" s="11">
        <v>5</v>
      </c>
      <c r="R2002" s="11" t="s">
        <v>159</v>
      </c>
      <c r="S2002" s="11">
        <v>2</v>
      </c>
      <c r="T2002" s="11">
        <v>-74.113905889999998</v>
      </c>
      <c r="U2002" s="12">
        <v>4.5131210680000002</v>
      </c>
    </row>
    <row r="2003" spans="1:21" x14ac:dyDescent="0.25">
      <c r="A2003" s="10">
        <v>678</v>
      </c>
      <c r="B2003" s="3" t="s">
        <v>1557</v>
      </c>
      <c r="C2003" s="3" t="s">
        <v>1432</v>
      </c>
      <c r="D2003" s="3" t="s">
        <v>1</v>
      </c>
      <c r="E2003" s="3" t="s">
        <v>1558</v>
      </c>
      <c r="F2003" s="24">
        <f>('ICT-BD'!I679)</f>
        <v>12.426706907059854</v>
      </c>
      <c r="G2003" s="24" t="str">
        <f>('ICT-BD'!J679)</f>
        <v>Algo Frío</v>
      </c>
      <c r="H2003" s="24">
        <f t="shared" si="155"/>
        <v>33.543330170265065</v>
      </c>
      <c r="I2003" s="72">
        <f>('ICA-BD'!L679)</f>
        <v>54.870370370370367</v>
      </c>
      <c r="J2003" s="72" t="str">
        <f>('ICA-BD'!M679)</f>
        <v>Aceptable</v>
      </c>
      <c r="K2003" s="72">
        <f t="shared" si="156"/>
        <v>76.83259259259259</v>
      </c>
      <c r="L2003" s="133">
        <f>('IRA-BD'!G679)</f>
        <v>18</v>
      </c>
      <c r="M2003" s="36" t="str">
        <f>('IRA-BD'!H679)</f>
        <v>Regular</v>
      </c>
      <c r="N2003" s="133">
        <f t="shared" si="157"/>
        <v>18</v>
      </c>
      <c r="O2003" s="80">
        <f t="shared" si="158"/>
        <v>42.79197425428589</v>
      </c>
      <c r="P2003" s="81" t="str">
        <f t="shared" si="159"/>
        <v>Moderado</v>
      </c>
      <c r="Q2003" s="11">
        <v>5</v>
      </c>
      <c r="R2003" s="11" t="s">
        <v>159</v>
      </c>
      <c r="S2003" s="11">
        <v>2</v>
      </c>
      <c r="T2003" s="11">
        <v>-74.117563369999999</v>
      </c>
      <c r="U2003" s="12">
        <v>4.5211494400000003</v>
      </c>
    </row>
    <row r="2004" spans="1:21" x14ac:dyDescent="0.25">
      <c r="A2004" s="10">
        <v>685</v>
      </c>
      <c r="B2004" s="3" t="s">
        <v>1569</v>
      </c>
      <c r="C2004" s="3" t="s">
        <v>1432</v>
      </c>
      <c r="D2004" s="3" t="s">
        <v>1</v>
      </c>
      <c r="E2004" s="3" t="s">
        <v>1570</v>
      </c>
      <c r="F2004" s="24">
        <f>('ICT-BD'!I686)</f>
        <v>12.426706907059854</v>
      </c>
      <c r="G2004" s="24" t="str">
        <f>('ICT-BD'!J686)</f>
        <v>Algo Frío</v>
      </c>
      <c r="H2004" s="24">
        <f t="shared" si="155"/>
        <v>33.543330170265065</v>
      </c>
      <c r="I2004" s="72">
        <f>('ICA-BD'!L686)</f>
        <v>54.870370370370367</v>
      </c>
      <c r="J2004" s="72" t="str">
        <f>('ICA-BD'!M686)</f>
        <v>Aceptable</v>
      </c>
      <c r="K2004" s="72">
        <f t="shared" si="156"/>
        <v>76.83259259259259</v>
      </c>
      <c r="L2004" s="133">
        <f>('IRA-BD'!G686)</f>
        <v>18</v>
      </c>
      <c r="M2004" s="36" t="str">
        <f>('IRA-BD'!H686)</f>
        <v>Regular</v>
      </c>
      <c r="N2004" s="133">
        <f t="shared" si="157"/>
        <v>18</v>
      </c>
      <c r="O2004" s="80">
        <f t="shared" si="158"/>
        <v>42.79197425428589</v>
      </c>
      <c r="P2004" s="81" t="str">
        <f t="shared" si="159"/>
        <v>Moderado</v>
      </c>
      <c r="Q2004" s="11">
        <v>5</v>
      </c>
      <c r="R2004" s="11" t="s">
        <v>159</v>
      </c>
      <c r="S2004" s="11">
        <v>2</v>
      </c>
      <c r="T2004" s="11">
        <v>-74.11080604</v>
      </c>
      <c r="U2004" s="12">
        <v>4.5139757500000002</v>
      </c>
    </row>
    <row r="2005" spans="1:21" x14ac:dyDescent="0.25">
      <c r="A2005" s="10">
        <v>686</v>
      </c>
      <c r="B2005" s="3" t="s">
        <v>1571</v>
      </c>
      <c r="C2005" s="3" t="s">
        <v>1432</v>
      </c>
      <c r="D2005" s="3" t="s">
        <v>1</v>
      </c>
      <c r="E2005" s="3" t="s">
        <v>1572</v>
      </c>
      <c r="F2005" s="24">
        <f>('ICT-BD'!I687)</f>
        <v>12.426706907059854</v>
      </c>
      <c r="G2005" s="24" t="str">
        <f>('ICT-BD'!J687)</f>
        <v>Algo Frío</v>
      </c>
      <c r="H2005" s="24">
        <f t="shared" si="155"/>
        <v>33.543330170265065</v>
      </c>
      <c r="I2005" s="72">
        <f>('ICA-BD'!L687)</f>
        <v>54.870370370370367</v>
      </c>
      <c r="J2005" s="72" t="str">
        <f>('ICA-BD'!M687)</f>
        <v>Aceptable</v>
      </c>
      <c r="K2005" s="72">
        <f t="shared" si="156"/>
        <v>76.83259259259259</v>
      </c>
      <c r="L2005" s="133">
        <f>('IRA-BD'!G687)</f>
        <v>18</v>
      </c>
      <c r="M2005" s="36" t="str">
        <f>('IRA-BD'!H687)</f>
        <v>Regular</v>
      </c>
      <c r="N2005" s="133">
        <f t="shared" si="157"/>
        <v>18</v>
      </c>
      <c r="O2005" s="80">
        <f t="shared" si="158"/>
        <v>42.79197425428589</v>
      </c>
      <c r="P2005" s="81" t="str">
        <f t="shared" si="159"/>
        <v>Moderado</v>
      </c>
      <c r="Q2005" s="11">
        <v>5</v>
      </c>
      <c r="R2005" s="11" t="s">
        <v>159</v>
      </c>
      <c r="S2005" s="11">
        <v>1</v>
      </c>
      <c r="T2005" s="11">
        <v>-74.10656591</v>
      </c>
      <c r="U2005" s="12">
        <v>4.512269731</v>
      </c>
    </row>
    <row r="2006" spans="1:21" x14ac:dyDescent="0.25">
      <c r="A2006" s="10">
        <v>688</v>
      </c>
      <c r="B2006" s="3" t="s">
        <v>1575</v>
      </c>
      <c r="C2006" s="3" t="s">
        <v>1432</v>
      </c>
      <c r="D2006" s="3" t="s">
        <v>1</v>
      </c>
      <c r="E2006" s="3" t="s">
        <v>1576</v>
      </c>
      <c r="F2006" s="24">
        <f>('ICT-BD'!I689)</f>
        <v>12.426706907059854</v>
      </c>
      <c r="G2006" s="24" t="str">
        <f>('ICT-BD'!J689)</f>
        <v>Algo Frío</v>
      </c>
      <c r="H2006" s="24">
        <f t="shared" si="155"/>
        <v>33.543330170265065</v>
      </c>
      <c r="I2006" s="72">
        <f>('ICA-BD'!L689)</f>
        <v>54.870370370370367</v>
      </c>
      <c r="J2006" s="72" t="str">
        <f>('ICA-BD'!M689)</f>
        <v>Aceptable</v>
      </c>
      <c r="K2006" s="72">
        <f t="shared" si="156"/>
        <v>76.83259259259259</v>
      </c>
      <c r="L2006" s="133">
        <f>('IRA-BD'!G689)</f>
        <v>18</v>
      </c>
      <c r="M2006" s="36" t="str">
        <f>('IRA-BD'!H689)</f>
        <v>Regular</v>
      </c>
      <c r="N2006" s="133">
        <f t="shared" si="157"/>
        <v>18</v>
      </c>
      <c r="O2006" s="80">
        <f t="shared" si="158"/>
        <v>42.79197425428589</v>
      </c>
      <c r="P2006" s="81" t="str">
        <f t="shared" si="159"/>
        <v>Moderado</v>
      </c>
      <c r="Q2006" s="11">
        <v>5</v>
      </c>
      <c r="R2006" s="11" t="s">
        <v>159</v>
      </c>
      <c r="S2006" s="11">
        <v>2</v>
      </c>
      <c r="T2006" s="11">
        <v>-74.106579679999996</v>
      </c>
      <c r="U2006" s="12">
        <v>4.5080828549999996</v>
      </c>
    </row>
    <row r="2007" spans="1:21" x14ac:dyDescent="0.25">
      <c r="A2007" s="10">
        <v>698</v>
      </c>
      <c r="B2007" s="3" t="s">
        <v>1593</v>
      </c>
      <c r="C2007" s="3" t="s">
        <v>1432</v>
      </c>
      <c r="D2007" s="3" t="s">
        <v>1</v>
      </c>
      <c r="E2007" s="3" t="s">
        <v>1594</v>
      </c>
      <c r="F2007" s="24">
        <f>('ICT-BD'!I699)</f>
        <v>12.426706907059854</v>
      </c>
      <c r="G2007" s="24" t="str">
        <f>('ICT-BD'!J699)</f>
        <v>Algo Frío</v>
      </c>
      <c r="H2007" s="24">
        <f t="shared" si="155"/>
        <v>33.543330170265065</v>
      </c>
      <c r="I2007" s="72">
        <f>('ICA-BD'!L699)</f>
        <v>54.870370370370367</v>
      </c>
      <c r="J2007" s="72" t="str">
        <f>('ICA-BD'!M699)</f>
        <v>Aceptable</v>
      </c>
      <c r="K2007" s="72">
        <f t="shared" si="156"/>
        <v>76.83259259259259</v>
      </c>
      <c r="L2007" s="133">
        <f>('IRA-BD'!G699)</f>
        <v>18</v>
      </c>
      <c r="M2007" s="36" t="str">
        <f>('IRA-BD'!H699)</f>
        <v>Regular</v>
      </c>
      <c r="N2007" s="133">
        <f t="shared" si="157"/>
        <v>18</v>
      </c>
      <c r="O2007" s="80">
        <f t="shared" si="158"/>
        <v>42.79197425428589</v>
      </c>
      <c r="P2007" s="81" t="str">
        <f t="shared" si="159"/>
        <v>Moderado</v>
      </c>
      <c r="Q2007" s="11">
        <v>5</v>
      </c>
      <c r="R2007" s="11" t="s">
        <v>474</v>
      </c>
      <c r="S2007" s="11">
        <v>1</v>
      </c>
      <c r="T2007" s="11">
        <v>-74.105917950000006</v>
      </c>
      <c r="U2007" s="12">
        <v>4.4952411320000003</v>
      </c>
    </row>
    <row r="2008" spans="1:21" x14ac:dyDescent="0.25">
      <c r="A2008" s="10">
        <v>700</v>
      </c>
      <c r="B2008" s="3" t="s">
        <v>1597</v>
      </c>
      <c r="C2008" s="3" t="s">
        <v>1432</v>
      </c>
      <c r="D2008" s="3" t="s">
        <v>1</v>
      </c>
      <c r="E2008" s="3" t="s">
        <v>1598</v>
      </c>
      <c r="F2008" s="24">
        <f>('ICT-BD'!I701)</f>
        <v>12.426706907059854</v>
      </c>
      <c r="G2008" s="24" t="str">
        <f>('ICT-BD'!J701)</f>
        <v>Algo Frío</v>
      </c>
      <c r="H2008" s="24">
        <f t="shared" si="155"/>
        <v>33.543330170265065</v>
      </c>
      <c r="I2008" s="72">
        <f>('ICA-BD'!L701)</f>
        <v>54.870370370370367</v>
      </c>
      <c r="J2008" s="72" t="str">
        <f>('ICA-BD'!M701)</f>
        <v>Aceptable</v>
      </c>
      <c r="K2008" s="72">
        <f t="shared" si="156"/>
        <v>76.83259259259259</v>
      </c>
      <c r="L2008" s="133">
        <f>('IRA-BD'!G701)</f>
        <v>18</v>
      </c>
      <c r="M2008" s="36" t="str">
        <f>('IRA-BD'!H701)</f>
        <v>Regular</v>
      </c>
      <c r="N2008" s="133">
        <f t="shared" si="157"/>
        <v>18</v>
      </c>
      <c r="O2008" s="80">
        <f t="shared" si="158"/>
        <v>42.79197425428589</v>
      </c>
      <c r="P2008" s="81" t="str">
        <f t="shared" si="159"/>
        <v>Moderado</v>
      </c>
      <c r="Q2008" s="11">
        <v>5</v>
      </c>
      <c r="R2008" s="11" t="s">
        <v>474</v>
      </c>
      <c r="S2008" s="11">
        <v>1</v>
      </c>
      <c r="T2008" s="11">
        <v>-74.103312849999995</v>
      </c>
      <c r="U2008" s="12">
        <v>4.4958165369999996</v>
      </c>
    </row>
    <row r="2009" spans="1:21" x14ac:dyDescent="0.25">
      <c r="A2009" s="10">
        <v>726</v>
      </c>
      <c r="B2009" s="3" t="s">
        <v>1648</v>
      </c>
      <c r="C2009" s="3" t="s">
        <v>1432</v>
      </c>
      <c r="D2009" s="3" t="s">
        <v>1</v>
      </c>
      <c r="E2009" s="3" t="s">
        <v>1649</v>
      </c>
      <c r="F2009" s="24">
        <f>('ICT-BD'!I727)</f>
        <v>12.426706907059854</v>
      </c>
      <c r="G2009" s="24" t="str">
        <f>('ICT-BD'!J727)</f>
        <v>Algo Frío</v>
      </c>
      <c r="H2009" s="24">
        <f t="shared" si="155"/>
        <v>33.543330170265065</v>
      </c>
      <c r="I2009" s="72">
        <f>('ICA-BD'!L727)</f>
        <v>54.870370370370367</v>
      </c>
      <c r="J2009" s="72" t="str">
        <f>('ICA-BD'!M727)</f>
        <v>Aceptable</v>
      </c>
      <c r="K2009" s="72">
        <f t="shared" si="156"/>
        <v>76.83259259259259</v>
      </c>
      <c r="L2009" s="133">
        <f>('IRA-BD'!G727)</f>
        <v>18</v>
      </c>
      <c r="M2009" s="36" t="str">
        <f>('IRA-BD'!H727)</f>
        <v>Regular</v>
      </c>
      <c r="N2009" s="133">
        <f t="shared" si="157"/>
        <v>18</v>
      </c>
      <c r="O2009" s="80">
        <f t="shared" si="158"/>
        <v>42.79197425428589</v>
      </c>
      <c r="P2009" s="81" t="str">
        <f t="shared" si="159"/>
        <v>Moderado</v>
      </c>
      <c r="Q2009" s="11">
        <v>5</v>
      </c>
      <c r="R2009" s="11" t="s">
        <v>159</v>
      </c>
      <c r="S2009" s="11">
        <v>1</v>
      </c>
      <c r="T2009" s="11">
        <v>-74.112927150000004</v>
      </c>
      <c r="U2009" s="12">
        <v>4.5327118930000001</v>
      </c>
    </row>
    <row r="2010" spans="1:21" x14ac:dyDescent="0.25">
      <c r="A2010" s="10">
        <v>727</v>
      </c>
      <c r="B2010" s="3" t="s">
        <v>1650</v>
      </c>
      <c r="C2010" s="3" t="s">
        <v>1432</v>
      </c>
      <c r="D2010" s="3" t="s">
        <v>1</v>
      </c>
      <c r="E2010" s="3" t="s">
        <v>1651</v>
      </c>
      <c r="F2010" s="24">
        <f>('ICT-BD'!I728)</f>
        <v>12.426706907059854</v>
      </c>
      <c r="G2010" s="24" t="str">
        <f>('ICT-BD'!J728)</f>
        <v>Algo Frío</v>
      </c>
      <c r="H2010" s="24">
        <f t="shared" si="155"/>
        <v>33.543330170265065</v>
      </c>
      <c r="I2010" s="72">
        <f>('ICA-BD'!L728)</f>
        <v>54.870370370370367</v>
      </c>
      <c r="J2010" s="72" t="str">
        <f>('ICA-BD'!M728)</f>
        <v>Aceptable</v>
      </c>
      <c r="K2010" s="72">
        <f t="shared" si="156"/>
        <v>76.83259259259259</v>
      </c>
      <c r="L2010" s="133">
        <f>('IRA-BD'!G728)</f>
        <v>18</v>
      </c>
      <c r="M2010" s="36" t="str">
        <f>('IRA-BD'!H728)</f>
        <v>Regular</v>
      </c>
      <c r="N2010" s="133">
        <f t="shared" si="157"/>
        <v>18</v>
      </c>
      <c r="O2010" s="80">
        <f t="shared" si="158"/>
        <v>42.79197425428589</v>
      </c>
      <c r="P2010" s="81" t="str">
        <f t="shared" si="159"/>
        <v>Moderado</v>
      </c>
      <c r="Q2010" s="11">
        <v>5</v>
      </c>
      <c r="R2010" s="11" t="s">
        <v>159</v>
      </c>
      <c r="S2010" s="11">
        <v>2</v>
      </c>
      <c r="T2010" s="11">
        <v>-74.114937609999998</v>
      </c>
      <c r="U2010" s="12">
        <v>4.5340705110000004</v>
      </c>
    </row>
    <row r="2011" spans="1:21" x14ac:dyDescent="0.25">
      <c r="A2011" s="10">
        <v>731</v>
      </c>
      <c r="B2011" s="3" t="s">
        <v>1658</v>
      </c>
      <c r="C2011" s="3" t="s">
        <v>1432</v>
      </c>
      <c r="D2011" s="3" t="s">
        <v>1</v>
      </c>
      <c r="E2011" s="3" t="s">
        <v>1659</v>
      </c>
      <c r="F2011" s="24">
        <f>('ICT-BD'!I732)</f>
        <v>12.426706907059854</v>
      </c>
      <c r="G2011" s="24" t="str">
        <f>('ICT-BD'!J732)</f>
        <v>Algo Frío</v>
      </c>
      <c r="H2011" s="24">
        <f t="shared" si="155"/>
        <v>33.543330170265065</v>
      </c>
      <c r="I2011" s="72">
        <f>('ICA-BD'!L732)</f>
        <v>54.870370370370367</v>
      </c>
      <c r="J2011" s="72" t="str">
        <f>('ICA-BD'!M732)</f>
        <v>Aceptable</v>
      </c>
      <c r="K2011" s="72">
        <f t="shared" si="156"/>
        <v>76.83259259259259</v>
      </c>
      <c r="L2011" s="133">
        <f>('IRA-BD'!G732)</f>
        <v>18</v>
      </c>
      <c r="M2011" s="36" t="str">
        <f>('IRA-BD'!H732)</f>
        <v>Regular</v>
      </c>
      <c r="N2011" s="133">
        <f t="shared" si="157"/>
        <v>18</v>
      </c>
      <c r="O2011" s="80">
        <f t="shared" si="158"/>
        <v>42.79197425428589</v>
      </c>
      <c r="P2011" s="81" t="str">
        <f t="shared" si="159"/>
        <v>Moderado</v>
      </c>
      <c r="Q2011" s="11">
        <v>5</v>
      </c>
      <c r="R2011" s="11" t="s">
        <v>159</v>
      </c>
      <c r="S2011" s="11">
        <v>2</v>
      </c>
      <c r="T2011" s="11">
        <v>-74.118166619999997</v>
      </c>
      <c r="U2011" s="12">
        <v>4.5309021779999998</v>
      </c>
    </row>
    <row r="2012" spans="1:21" x14ac:dyDescent="0.25">
      <c r="A2012" s="10">
        <v>2520</v>
      </c>
      <c r="B2012" s="3" t="s">
        <v>4638</v>
      </c>
      <c r="C2012" s="3" t="s">
        <v>3696</v>
      </c>
      <c r="D2012" s="3" t="s">
        <v>1</v>
      </c>
      <c r="E2012" s="3" t="s">
        <v>4639</v>
      </c>
      <c r="F2012" s="24">
        <f>('ICT-BD'!I2521)</f>
        <v>12.426706907059854</v>
      </c>
      <c r="G2012" s="24" t="str">
        <f>('ICT-BD'!J2521)</f>
        <v>Algo Frío</v>
      </c>
      <c r="H2012" s="24">
        <f t="shared" si="155"/>
        <v>33.543330170265065</v>
      </c>
      <c r="I2012" s="72">
        <f>('ICA-BD'!L2521)</f>
        <v>54.870370370370367</v>
      </c>
      <c r="J2012" s="72" t="str">
        <f>('ICA-BD'!M2521)</f>
        <v>Aceptable</v>
      </c>
      <c r="K2012" s="72">
        <f t="shared" si="156"/>
        <v>76.83259259259259</v>
      </c>
      <c r="L2012" s="133">
        <f>('IRA-BD'!G2521)</f>
        <v>18</v>
      </c>
      <c r="M2012" s="36" t="str">
        <f>('IRA-BD'!H2521)</f>
        <v>Regular</v>
      </c>
      <c r="N2012" s="133">
        <f t="shared" si="157"/>
        <v>18</v>
      </c>
      <c r="O2012" s="80">
        <f t="shared" si="158"/>
        <v>42.79197425428589</v>
      </c>
      <c r="P2012" s="81" t="str">
        <f t="shared" si="159"/>
        <v>Moderado</v>
      </c>
      <c r="Q2012" s="11">
        <v>11</v>
      </c>
      <c r="R2012" s="11" t="s">
        <v>166</v>
      </c>
      <c r="S2012" s="11">
        <v>6</v>
      </c>
      <c r="T2012" s="11">
        <v>-74.08125545</v>
      </c>
      <c r="U2012" s="12">
        <v>4.7261587860000001</v>
      </c>
    </row>
    <row r="2013" spans="1:21" x14ac:dyDescent="0.25">
      <c r="A2013" s="10">
        <v>2529</v>
      </c>
      <c r="B2013" s="3" t="s">
        <v>4654</v>
      </c>
      <c r="C2013" s="3" t="s">
        <v>3696</v>
      </c>
      <c r="D2013" s="3" t="s">
        <v>1</v>
      </c>
      <c r="E2013" s="3" t="s">
        <v>4655</v>
      </c>
      <c r="F2013" s="24">
        <f>('ICT-BD'!I2530)</f>
        <v>12.426706907059854</v>
      </c>
      <c r="G2013" s="24" t="str">
        <f>('ICT-BD'!J2530)</f>
        <v>Algo Frío</v>
      </c>
      <c r="H2013" s="24">
        <f t="shared" si="155"/>
        <v>33.543330170265065</v>
      </c>
      <c r="I2013" s="72">
        <f>('ICA-BD'!L2530)</f>
        <v>54.870370370370367</v>
      </c>
      <c r="J2013" s="72" t="str">
        <f>('ICA-BD'!M2530)</f>
        <v>Aceptable</v>
      </c>
      <c r="K2013" s="72">
        <f t="shared" si="156"/>
        <v>76.83259259259259</v>
      </c>
      <c r="L2013" s="133">
        <f>('IRA-BD'!G2530)</f>
        <v>18</v>
      </c>
      <c r="M2013" s="36" t="str">
        <f>('IRA-BD'!H2530)</f>
        <v>Regular</v>
      </c>
      <c r="N2013" s="133">
        <f t="shared" si="157"/>
        <v>18</v>
      </c>
      <c r="O2013" s="80">
        <f t="shared" si="158"/>
        <v>42.79197425428589</v>
      </c>
      <c r="P2013" s="81" t="str">
        <f t="shared" si="159"/>
        <v>Moderado</v>
      </c>
      <c r="Q2013" s="11">
        <v>11</v>
      </c>
      <c r="R2013" s="11" t="s">
        <v>166</v>
      </c>
      <c r="S2013" s="11">
        <v>5</v>
      </c>
      <c r="T2013" s="11">
        <v>-74.070032810000001</v>
      </c>
      <c r="U2013" s="12">
        <v>4.7043560720000004</v>
      </c>
    </row>
    <row r="2014" spans="1:21" x14ac:dyDescent="0.25">
      <c r="A2014" s="10">
        <v>2547</v>
      </c>
      <c r="B2014" s="3" t="s">
        <v>4687</v>
      </c>
      <c r="C2014" s="3" t="s">
        <v>3696</v>
      </c>
      <c r="D2014" s="3" t="s">
        <v>1</v>
      </c>
      <c r="E2014" s="3" t="s">
        <v>4688</v>
      </c>
      <c r="F2014" s="24">
        <f>('ICT-BD'!I2548)</f>
        <v>12.426706907059854</v>
      </c>
      <c r="G2014" s="24" t="str">
        <f>('ICT-BD'!J2548)</f>
        <v>Algo Frío</v>
      </c>
      <c r="H2014" s="24">
        <f t="shared" si="155"/>
        <v>33.543330170265065</v>
      </c>
      <c r="I2014" s="72">
        <f>('ICA-BD'!L2548)</f>
        <v>54.870370370370367</v>
      </c>
      <c r="J2014" s="72" t="str">
        <f>('ICA-BD'!M2548)</f>
        <v>Aceptable</v>
      </c>
      <c r="K2014" s="72">
        <f t="shared" si="156"/>
        <v>76.83259259259259</v>
      </c>
      <c r="L2014" s="133">
        <f>('IRA-BD'!G2548)</f>
        <v>18</v>
      </c>
      <c r="M2014" s="36" t="str">
        <f>('IRA-BD'!H2548)</f>
        <v>Regular</v>
      </c>
      <c r="N2014" s="133">
        <f t="shared" si="157"/>
        <v>18</v>
      </c>
      <c r="O2014" s="80">
        <f t="shared" si="158"/>
        <v>42.79197425428589</v>
      </c>
      <c r="P2014" s="81" t="str">
        <f t="shared" si="159"/>
        <v>Moderado</v>
      </c>
      <c r="Q2014" s="11">
        <v>11</v>
      </c>
      <c r="R2014" s="11" t="s">
        <v>166</v>
      </c>
      <c r="S2014" s="11">
        <v>6</v>
      </c>
      <c r="T2014" s="11">
        <v>-74.078465510000001</v>
      </c>
      <c r="U2014" s="12">
        <v>4.72537962</v>
      </c>
    </row>
    <row r="2015" spans="1:21" x14ac:dyDescent="0.25">
      <c r="A2015" s="10">
        <v>2549</v>
      </c>
      <c r="B2015" s="3" t="s">
        <v>4691</v>
      </c>
      <c r="C2015" s="3" t="s">
        <v>3696</v>
      </c>
      <c r="D2015" s="3" t="s">
        <v>1</v>
      </c>
      <c r="E2015" s="3" t="s">
        <v>4692</v>
      </c>
      <c r="F2015" s="24">
        <f>('ICT-BD'!I2550)</f>
        <v>12.426706907059854</v>
      </c>
      <c r="G2015" s="24" t="str">
        <f>('ICT-BD'!J2550)</f>
        <v>Algo Frío</v>
      </c>
      <c r="H2015" s="24">
        <f t="shared" si="155"/>
        <v>33.543330170265065</v>
      </c>
      <c r="I2015" s="72">
        <f>('ICA-BD'!L2550)</f>
        <v>54.870370370370367</v>
      </c>
      <c r="J2015" s="72" t="str">
        <f>('ICA-BD'!M2550)</f>
        <v>Aceptable</v>
      </c>
      <c r="K2015" s="72">
        <f t="shared" si="156"/>
        <v>76.83259259259259</v>
      </c>
      <c r="L2015" s="133">
        <f>('IRA-BD'!G2550)</f>
        <v>18</v>
      </c>
      <c r="M2015" s="36" t="str">
        <f>('IRA-BD'!H2550)</f>
        <v>Regular</v>
      </c>
      <c r="N2015" s="133">
        <f t="shared" si="157"/>
        <v>18</v>
      </c>
      <c r="O2015" s="80">
        <f t="shared" si="158"/>
        <v>42.79197425428589</v>
      </c>
      <c r="P2015" s="81" t="str">
        <f t="shared" si="159"/>
        <v>Moderado</v>
      </c>
      <c r="Q2015" s="11">
        <v>11</v>
      </c>
      <c r="R2015" s="11" t="s">
        <v>166</v>
      </c>
      <c r="S2015" s="11">
        <v>6</v>
      </c>
      <c r="T2015" s="11">
        <v>-74.076770409999995</v>
      </c>
      <c r="U2015" s="12">
        <v>4.7206151849999998</v>
      </c>
    </row>
    <row r="2016" spans="1:21" x14ac:dyDescent="0.25">
      <c r="A2016" s="10">
        <v>2550</v>
      </c>
      <c r="B2016" s="3" t="s">
        <v>4693</v>
      </c>
      <c r="C2016" s="3" t="s">
        <v>3696</v>
      </c>
      <c r="D2016" s="3" t="s">
        <v>1</v>
      </c>
      <c r="E2016" s="3" t="s">
        <v>4694</v>
      </c>
      <c r="F2016" s="24">
        <f>('ICT-BD'!I2551)</f>
        <v>12.426706907059854</v>
      </c>
      <c r="G2016" s="24" t="str">
        <f>('ICT-BD'!J2551)</f>
        <v>Algo Frío</v>
      </c>
      <c r="H2016" s="24">
        <f t="shared" si="155"/>
        <v>33.543330170265065</v>
      </c>
      <c r="I2016" s="72">
        <f>('ICA-BD'!L2551)</f>
        <v>54.870370370370367</v>
      </c>
      <c r="J2016" s="72" t="str">
        <f>('ICA-BD'!M2551)</f>
        <v>Aceptable</v>
      </c>
      <c r="K2016" s="72">
        <f t="shared" si="156"/>
        <v>76.83259259259259</v>
      </c>
      <c r="L2016" s="133">
        <f>('IRA-BD'!G2551)</f>
        <v>18</v>
      </c>
      <c r="M2016" s="36" t="str">
        <f>('IRA-BD'!H2551)</f>
        <v>Regular</v>
      </c>
      <c r="N2016" s="133">
        <f t="shared" si="157"/>
        <v>18</v>
      </c>
      <c r="O2016" s="80">
        <f t="shared" si="158"/>
        <v>42.79197425428589</v>
      </c>
      <c r="P2016" s="81" t="str">
        <f t="shared" si="159"/>
        <v>Moderado</v>
      </c>
      <c r="Q2016" s="11">
        <v>11</v>
      </c>
      <c r="R2016" s="11" t="s">
        <v>166</v>
      </c>
      <c r="S2016" s="11">
        <v>6</v>
      </c>
      <c r="T2016" s="11">
        <v>-74.078471379999996</v>
      </c>
      <c r="U2016" s="12">
        <v>4.7188937209999997</v>
      </c>
    </row>
    <row r="2017" spans="1:21" x14ac:dyDescent="0.25">
      <c r="A2017" s="10">
        <v>2557</v>
      </c>
      <c r="B2017" s="3" t="s">
        <v>4704</v>
      </c>
      <c r="C2017" s="3" t="s">
        <v>3696</v>
      </c>
      <c r="D2017" s="3" t="s">
        <v>1</v>
      </c>
      <c r="E2017" s="3" t="s">
        <v>4686</v>
      </c>
      <c r="F2017" s="24">
        <f>('ICT-BD'!I2558)</f>
        <v>12.426706907059854</v>
      </c>
      <c r="G2017" s="24" t="str">
        <f>('ICT-BD'!J2558)</f>
        <v>Algo Frío</v>
      </c>
      <c r="H2017" s="24">
        <f t="shared" si="155"/>
        <v>33.543330170265065</v>
      </c>
      <c r="I2017" s="72">
        <f>('ICA-BD'!L2558)</f>
        <v>54.870370370370367</v>
      </c>
      <c r="J2017" s="72" t="str">
        <f>('ICA-BD'!M2558)</f>
        <v>Aceptable</v>
      </c>
      <c r="K2017" s="72">
        <f t="shared" si="156"/>
        <v>76.83259259259259</v>
      </c>
      <c r="L2017" s="133">
        <f>('IRA-BD'!G2558)</f>
        <v>18</v>
      </c>
      <c r="M2017" s="36" t="str">
        <f>('IRA-BD'!H2558)</f>
        <v>Regular</v>
      </c>
      <c r="N2017" s="133">
        <f t="shared" si="157"/>
        <v>18</v>
      </c>
      <c r="O2017" s="80">
        <f t="shared" si="158"/>
        <v>42.79197425428589</v>
      </c>
      <c r="P2017" s="81" t="str">
        <f t="shared" si="159"/>
        <v>Moderado</v>
      </c>
      <c r="Q2017" s="11">
        <v>11</v>
      </c>
      <c r="R2017" s="11" t="s">
        <v>166</v>
      </c>
      <c r="S2017" s="11">
        <v>5</v>
      </c>
      <c r="T2017" s="11">
        <v>-74.073885489999995</v>
      </c>
      <c r="U2017" s="12">
        <v>4.7071454780000002</v>
      </c>
    </row>
    <row r="2018" spans="1:21" x14ac:dyDescent="0.25">
      <c r="A2018" s="10">
        <v>2559</v>
      </c>
      <c r="B2018" s="3" t="s">
        <v>4706</v>
      </c>
      <c r="C2018" s="3" t="s">
        <v>3696</v>
      </c>
      <c r="D2018" s="3" t="s">
        <v>1</v>
      </c>
      <c r="E2018" s="3" t="s">
        <v>4707</v>
      </c>
      <c r="F2018" s="24">
        <f>('ICT-BD'!I2560)</f>
        <v>12.426706907059854</v>
      </c>
      <c r="G2018" s="24" t="str">
        <f>('ICT-BD'!J2560)</f>
        <v>Algo Frío</v>
      </c>
      <c r="H2018" s="24">
        <f t="shared" si="155"/>
        <v>33.543330170265065</v>
      </c>
      <c r="I2018" s="72">
        <f>('ICA-BD'!L2560)</f>
        <v>54.870370370370367</v>
      </c>
      <c r="J2018" s="72" t="str">
        <f>('ICA-BD'!M2560)</f>
        <v>Aceptable</v>
      </c>
      <c r="K2018" s="72">
        <f t="shared" si="156"/>
        <v>76.83259259259259</v>
      </c>
      <c r="L2018" s="133">
        <f>('IRA-BD'!G2560)</f>
        <v>18</v>
      </c>
      <c r="M2018" s="36" t="str">
        <f>('IRA-BD'!H2560)</f>
        <v>Regular</v>
      </c>
      <c r="N2018" s="133">
        <f t="shared" si="157"/>
        <v>18</v>
      </c>
      <c r="O2018" s="80">
        <f t="shared" si="158"/>
        <v>42.79197425428589</v>
      </c>
      <c r="P2018" s="81" t="str">
        <f t="shared" si="159"/>
        <v>Moderado</v>
      </c>
      <c r="Q2018" s="11">
        <v>11</v>
      </c>
      <c r="R2018" s="11" t="s">
        <v>166</v>
      </c>
      <c r="S2018" s="11">
        <v>6</v>
      </c>
      <c r="T2018" s="11">
        <v>-74.080010920000007</v>
      </c>
      <c r="U2018" s="12">
        <v>4.72230828</v>
      </c>
    </row>
    <row r="2019" spans="1:21" x14ac:dyDescent="0.25">
      <c r="A2019" s="10">
        <v>2576</v>
      </c>
      <c r="B2019" s="3" t="s">
        <v>4735</v>
      </c>
      <c r="C2019" s="3" t="s">
        <v>3696</v>
      </c>
      <c r="D2019" s="3" t="s">
        <v>1</v>
      </c>
      <c r="E2019" s="3" t="s">
        <v>4618</v>
      </c>
      <c r="F2019" s="24">
        <f>('ICT-BD'!I2577)</f>
        <v>12.426706907059854</v>
      </c>
      <c r="G2019" s="24" t="str">
        <f>('ICT-BD'!J2577)</f>
        <v>Algo Frío</v>
      </c>
      <c r="H2019" s="24">
        <f t="shared" si="155"/>
        <v>33.543330170265065</v>
      </c>
      <c r="I2019" s="72">
        <f>('ICA-BD'!L2577)</f>
        <v>54.870370370370367</v>
      </c>
      <c r="J2019" s="72" t="str">
        <f>('ICA-BD'!M2577)</f>
        <v>Aceptable</v>
      </c>
      <c r="K2019" s="72">
        <f t="shared" si="156"/>
        <v>76.83259259259259</v>
      </c>
      <c r="L2019" s="133">
        <f>('IRA-BD'!G2577)</f>
        <v>18</v>
      </c>
      <c r="M2019" s="36" t="str">
        <f>('IRA-BD'!H2577)</f>
        <v>Regular</v>
      </c>
      <c r="N2019" s="133">
        <f t="shared" si="157"/>
        <v>18</v>
      </c>
      <c r="O2019" s="80">
        <f t="shared" si="158"/>
        <v>42.79197425428589</v>
      </c>
      <c r="P2019" s="81" t="str">
        <f t="shared" si="159"/>
        <v>Moderado</v>
      </c>
      <c r="Q2019" s="11">
        <v>11</v>
      </c>
      <c r="R2019" s="11" t="s">
        <v>166</v>
      </c>
      <c r="S2019" s="11">
        <v>5</v>
      </c>
      <c r="T2019" s="11">
        <v>-74.073494080000003</v>
      </c>
      <c r="U2019" s="12">
        <v>4.7148142789999996</v>
      </c>
    </row>
    <row r="2020" spans="1:21" x14ac:dyDescent="0.25">
      <c r="A2020" s="10">
        <v>2577</v>
      </c>
      <c r="B2020" s="3" t="s">
        <v>4736</v>
      </c>
      <c r="C2020" s="3" t="s">
        <v>3696</v>
      </c>
      <c r="D2020" s="3" t="s">
        <v>1</v>
      </c>
      <c r="E2020" s="3" t="s">
        <v>4737</v>
      </c>
      <c r="F2020" s="24">
        <f>('ICT-BD'!I2578)</f>
        <v>12.426706907059854</v>
      </c>
      <c r="G2020" s="24" t="str">
        <f>('ICT-BD'!J2578)</f>
        <v>Algo Frío</v>
      </c>
      <c r="H2020" s="24">
        <f t="shared" si="155"/>
        <v>33.543330170265065</v>
      </c>
      <c r="I2020" s="72">
        <f>('ICA-BD'!L2578)</f>
        <v>54.870370370370367</v>
      </c>
      <c r="J2020" s="72" t="str">
        <f>('ICA-BD'!M2578)</f>
        <v>Aceptable</v>
      </c>
      <c r="K2020" s="72">
        <f t="shared" si="156"/>
        <v>76.83259259259259</v>
      </c>
      <c r="L2020" s="133">
        <f>('IRA-BD'!G2578)</f>
        <v>18</v>
      </c>
      <c r="M2020" s="36" t="str">
        <f>('IRA-BD'!H2578)</f>
        <v>Regular</v>
      </c>
      <c r="N2020" s="133">
        <f t="shared" si="157"/>
        <v>18</v>
      </c>
      <c r="O2020" s="80">
        <f t="shared" si="158"/>
        <v>42.79197425428589</v>
      </c>
      <c r="P2020" s="81" t="str">
        <f t="shared" si="159"/>
        <v>Moderado</v>
      </c>
      <c r="Q2020" s="11">
        <v>11</v>
      </c>
      <c r="R2020" s="11" t="s">
        <v>166</v>
      </c>
      <c r="S2020" s="11">
        <v>6</v>
      </c>
      <c r="T2020" s="11">
        <v>-74.076996870000002</v>
      </c>
      <c r="U2020" s="12">
        <v>4.7174988349999998</v>
      </c>
    </row>
    <row r="2021" spans="1:21" x14ac:dyDescent="0.25">
      <c r="A2021" s="10">
        <v>2583</v>
      </c>
      <c r="B2021" s="3" t="s">
        <v>4744</v>
      </c>
      <c r="C2021" s="3" t="s">
        <v>3696</v>
      </c>
      <c r="D2021" s="3" t="s">
        <v>1</v>
      </c>
      <c r="E2021" s="3" t="s">
        <v>4745</v>
      </c>
      <c r="F2021" s="24">
        <f>('ICT-BD'!I2584)</f>
        <v>12.426706907059854</v>
      </c>
      <c r="G2021" s="24" t="str">
        <f>('ICT-BD'!J2584)</f>
        <v>Algo Frío</v>
      </c>
      <c r="H2021" s="24">
        <f t="shared" si="155"/>
        <v>33.543330170265065</v>
      </c>
      <c r="I2021" s="72">
        <f>('ICA-BD'!L2584)</f>
        <v>54.870370370370367</v>
      </c>
      <c r="J2021" s="72" t="str">
        <f>('ICA-BD'!M2584)</f>
        <v>Aceptable</v>
      </c>
      <c r="K2021" s="72">
        <f t="shared" si="156"/>
        <v>76.83259259259259</v>
      </c>
      <c r="L2021" s="133">
        <f>('IRA-BD'!G2584)</f>
        <v>18</v>
      </c>
      <c r="M2021" s="36" t="str">
        <f>('IRA-BD'!H2584)</f>
        <v>Regular</v>
      </c>
      <c r="N2021" s="133">
        <f t="shared" si="157"/>
        <v>18</v>
      </c>
      <c r="O2021" s="80">
        <f t="shared" si="158"/>
        <v>42.79197425428589</v>
      </c>
      <c r="P2021" s="81" t="str">
        <f t="shared" si="159"/>
        <v>Moderado</v>
      </c>
      <c r="Q2021" s="11">
        <v>11</v>
      </c>
      <c r="R2021" s="11" t="s">
        <v>166</v>
      </c>
      <c r="S2021" s="11">
        <v>6</v>
      </c>
      <c r="T2021" s="11">
        <v>-74.076856500000005</v>
      </c>
      <c r="U2021" s="12">
        <v>4.7220662390000001</v>
      </c>
    </row>
    <row r="2022" spans="1:21" x14ac:dyDescent="0.25">
      <c r="A2022" s="10">
        <v>2602</v>
      </c>
      <c r="B2022" s="3" t="s">
        <v>4779</v>
      </c>
      <c r="C2022" s="3" t="s">
        <v>3696</v>
      </c>
      <c r="D2022" s="3" t="s">
        <v>1</v>
      </c>
      <c r="E2022" s="3" t="s">
        <v>4780</v>
      </c>
      <c r="F2022" s="24">
        <f>('ICT-BD'!I2603)</f>
        <v>12.426706907059854</v>
      </c>
      <c r="G2022" s="24" t="str">
        <f>('ICT-BD'!J2603)</f>
        <v>Algo Frío</v>
      </c>
      <c r="H2022" s="24">
        <f t="shared" si="155"/>
        <v>33.543330170265065</v>
      </c>
      <c r="I2022" s="72">
        <f>('ICA-BD'!L2603)</f>
        <v>54.870370370370367</v>
      </c>
      <c r="J2022" s="72" t="str">
        <f>('ICA-BD'!M2603)</f>
        <v>Aceptable</v>
      </c>
      <c r="K2022" s="72">
        <f t="shared" si="156"/>
        <v>76.83259259259259</v>
      </c>
      <c r="L2022" s="133">
        <f>('IRA-BD'!G2603)</f>
        <v>18</v>
      </c>
      <c r="M2022" s="36" t="str">
        <f>('IRA-BD'!H2603)</f>
        <v>Regular</v>
      </c>
      <c r="N2022" s="133">
        <f t="shared" si="157"/>
        <v>18</v>
      </c>
      <c r="O2022" s="80">
        <f t="shared" si="158"/>
        <v>42.79197425428589</v>
      </c>
      <c r="P2022" s="81" t="str">
        <f t="shared" si="159"/>
        <v>Moderado</v>
      </c>
      <c r="Q2022" s="11">
        <v>11</v>
      </c>
      <c r="R2022" s="11" t="s">
        <v>166</v>
      </c>
      <c r="S2022" s="11">
        <v>6</v>
      </c>
      <c r="T2022" s="11">
        <v>-74.081557309999994</v>
      </c>
      <c r="U2022" s="12">
        <v>4.7228758429999997</v>
      </c>
    </row>
    <row r="2023" spans="1:21" x14ac:dyDescent="0.25">
      <c r="A2023" s="10">
        <v>2699</v>
      </c>
      <c r="B2023" s="3" t="s">
        <v>4944</v>
      </c>
      <c r="C2023" s="3" t="s">
        <v>3696</v>
      </c>
      <c r="D2023" s="3" t="s">
        <v>1</v>
      </c>
      <c r="E2023" s="3" t="s">
        <v>4945</v>
      </c>
      <c r="F2023" s="24">
        <f>('ICT-BD'!I2700)</f>
        <v>12.426706907059854</v>
      </c>
      <c r="G2023" s="24" t="str">
        <f>('ICT-BD'!J2700)</f>
        <v>Algo Frío</v>
      </c>
      <c r="H2023" s="24">
        <f t="shared" si="155"/>
        <v>33.543330170265065</v>
      </c>
      <c r="I2023" s="72">
        <f>('ICA-BD'!L2700)</f>
        <v>54.870370370370367</v>
      </c>
      <c r="J2023" s="72" t="str">
        <f>('ICA-BD'!M2700)</f>
        <v>Aceptable</v>
      </c>
      <c r="K2023" s="72">
        <f t="shared" si="156"/>
        <v>76.83259259259259</v>
      </c>
      <c r="L2023" s="133">
        <f>('IRA-BD'!G2700)</f>
        <v>18</v>
      </c>
      <c r="M2023" s="36" t="str">
        <f>('IRA-BD'!H2700)</f>
        <v>Regular</v>
      </c>
      <c r="N2023" s="133">
        <f t="shared" si="157"/>
        <v>18</v>
      </c>
      <c r="O2023" s="80">
        <f t="shared" si="158"/>
        <v>42.79197425428589</v>
      </c>
      <c r="P2023" s="81" t="str">
        <f t="shared" si="159"/>
        <v>Moderado</v>
      </c>
      <c r="Q2023" s="11">
        <v>11</v>
      </c>
      <c r="R2023" s="11" t="s">
        <v>166</v>
      </c>
      <c r="S2023" s="11">
        <v>6</v>
      </c>
      <c r="T2023" s="11">
        <v>-74.082526060000006</v>
      </c>
      <c r="U2023" s="12">
        <v>4.7182127649999996</v>
      </c>
    </row>
    <row r="2024" spans="1:21" x14ac:dyDescent="0.25">
      <c r="A2024" s="10">
        <v>2700</v>
      </c>
      <c r="B2024" s="3" t="s">
        <v>4946</v>
      </c>
      <c r="C2024" s="3" t="s">
        <v>3696</v>
      </c>
      <c r="D2024" s="3" t="s">
        <v>1</v>
      </c>
      <c r="E2024" s="3" t="s">
        <v>4737</v>
      </c>
      <c r="F2024" s="24">
        <f>('ICT-BD'!I2701)</f>
        <v>12.426706907059854</v>
      </c>
      <c r="G2024" s="24" t="str">
        <f>('ICT-BD'!J2701)</f>
        <v>Algo Frío</v>
      </c>
      <c r="H2024" s="24">
        <f t="shared" si="155"/>
        <v>33.543330170265065</v>
      </c>
      <c r="I2024" s="72">
        <f>('ICA-BD'!L2701)</f>
        <v>54.870370370370367</v>
      </c>
      <c r="J2024" s="72" t="str">
        <f>('ICA-BD'!M2701)</f>
        <v>Aceptable</v>
      </c>
      <c r="K2024" s="72">
        <f t="shared" si="156"/>
        <v>76.83259259259259</v>
      </c>
      <c r="L2024" s="133">
        <f>('IRA-BD'!G2701)</f>
        <v>18</v>
      </c>
      <c r="M2024" s="36" t="str">
        <f>('IRA-BD'!H2701)</f>
        <v>Regular</v>
      </c>
      <c r="N2024" s="133">
        <f t="shared" si="157"/>
        <v>18</v>
      </c>
      <c r="O2024" s="80">
        <f t="shared" si="158"/>
        <v>42.79197425428589</v>
      </c>
      <c r="P2024" s="81" t="str">
        <f t="shared" si="159"/>
        <v>Moderado</v>
      </c>
      <c r="Q2024" s="11">
        <v>11</v>
      </c>
      <c r="R2024" s="11" t="s">
        <v>166</v>
      </c>
      <c r="S2024" s="11">
        <v>6</v>
      </c>
      <c r="T2024" s="11">
        <v>-74.076313659999997</v>
      </c>
      <c r="U2024" s="12">
        <v>4.7190733500000004</v>
      </c>
    </row>
    <row r="2025" spans="1:21" x14ac:dyDescent="0.25">
      <c r="A2025" s="10">
        <v>2702</v>
      </c>
      <c r="B2025" s="3" t="s">
        <v>4948</v>
      </c>
      <c r="C2025" s="3" t="s">
        <v>3696</v>
      </c>
      <c r="D2025" s="3" t="s">
        <v>1</v>
      </c>
      <c r="E2025" s="3" t="s">
        <v>4949</v>
      </c>
      <c r="F2025" s="24">
        <f>('ICT-BD'!I2703)</f>
        <v>12.426706907059854</v>
      </c>
      <c r="G2025" s="24" t="str">
        <f>('ICT-BD'!J2703)</f>
        <v>Algo Frío</v>
      </c>
      <c r="H2025" s="24">
        <f t="shared" si="155"/>
        <v>33.543330170265065</v>
      </c>
      <c r="I2025" s="72">
        <f>('ICA-BD'!L2703)</f>
        <v>54.870370370370367</v>
      </c>
      <c r="J2025" s="72" t="str">
        <f>('ICA-BD'!M2703)</f>
        <v>Aceptable</v>
      </c>
      <c r="K2025" s="72">
        <f t="shared" si="156"/>
        <v>76.83259259259259</v>
      </c>
      <c r="L2025" s="133">
        <f>('IRA-BD'!G2703)</f>
        <v>18</v>
      </c>
      <c r="M2025" s="36" t="str">
        <f>('IRA-BD'!H2703)</f>
        <v>Regular</v>
      </c>
      <c r="N2025" s="133">
        <f t="shared" si="157"/>
        <v>18</v>
      </c>
      <c r="O2025" s="80">
        <f t="shared" si="158"/>
        <v>42.79197425428589</v>
      </c>
      <c r="P2025" s="81" t="str">
        <f t="shared" si="159"/>
        <v>Moderado</v>
      </c>
      <c r="Q2025" s="11">
        <v>11</v>
      </c>
      <c r="R2025" s="11" t="s">
        <v>166</v>
      </c>
      <c r="S2025" s="11">
        <v>6</v>
      </c>
      <c r="T2025" s="11">
        <v>-74.076238189999998</v>
      </c>
      <c r="U2025" s="12">
        <v>4.7197567920000001</v>
      </c>
    </row>
    <row r="2026" spans="1:21" x14ac:dyDescent="0.25">
      <c r="A2026" s="10">
        <v>2858</v>
      </c>
      <c r="B2026" s="3" t="s">
        <v>5223</v>
      </c>
      <c r="C2026" s="3" t="s">
        <v>5098</v>
      </c>
      <c r="D2026" s="3" t="s">
        <v>1</v>
      </c>
      <c r="E2026" s="3" t="s">
        <v>5224</v>
      </c>
      <c r="F2026" s="24">
        <f>('ICT-BD'!I2859)</f>
        <v>12.426706907059854</v>
      </c>
      <c r="G2026" s="24" t="str">
        <f>('ICT-BD'!J2859)</f>
        <v>Algo Frío</v>
      </c>
      <c r="H2026" s="24">
        <f t="shared" si="155"/>
        <v>33.543330170265065</v>
      </c>
      <c r="I2026" s="72">
        <f>('ICA-BD'!L2859)</f>
        <v>54.870370370370367</v>
      </c>
      <c r="J2026" s="72" t="str">
        <f>('ICA-BD'!M2859)</f>
        <v>Aceptable</v>
      </c>
      <c r="K2026" s="72">
        <f t="shared" si="156"/>
        <v>76.83259259259259</v>
      </c>
      <c r="L2026" s="133">
        <f>('IRA-BD'!G2859)</f>
        <v>18</v>
      </c>
      <c r="M2026" s="36" t="str">
        <f>('IRA-BD'!H2859)</f>
        <v>Regular</v>
      </c>
      <c r="N2026" s="133">
        <f t="shared" si="157"/>
        <v>18</v>
      </c>
      <c r="O2026" s="80">
        <f t="shared" si="158"/>
        <v>42.79197425428589</v>
      </c>
      <c r="P2026" s="81" t="str">
        <f t="shared" si="159"/>
        <v>Moderado</v>
      </c>
      <c r="Q2026" s="11">
        <v>13</v>
      </c>
      <c r="R2026" s="11" t="s">
        <v>171</v>
      </c>
      <c r="S2026" s="11">
        <v>4</v>
      </c>
      <c r="T2026" s="11">
        <v>-74.105323380000002</v>
      </c>
      <c r="U2026" s="12">
        <v>4.6410141669999998</v>
      </c>
    </row>
    <row r="2027" spans="1:21" x14ac:dyDescent="0.25">
      <c r="A2027" s="10">
        <v>2860</v>
      </c>
      <c r="B2027" s="3" t="s">
        <v>5226</v>
      </c>
      <c r="C2027" s="3" t="s">
        <v>5098</v>
      </c>
      <c r="D2027" s="3" t="s">
        <v>1</v>
      </c>
      <c r="E2027" s="3" t="s">
        <v>5227</v>
      </c>
      <c r="F2027" s="24">
        <f>('ICT-BD'!I2861)</f>
        <v>12.426706907059854</v>
      </c>
      <c r="G2027" s="24" t="str">
        <f>('ICT-BD'!J2861)</f>
        <v>Algo Frío</v>
      </c>
      <c r="H2027" s="24">
        <f t="shared" si="155"/>
        <v>33.543330170265065</v>
      </c>
      <c r="I2027" s="72">
        <f>('ICA-BD'!L2861)</f>
        <v>54.870370370370367</v>
      </c>
      <c r="J2027" s="72" t="str">
        <f>('ICA-BD'!M2861)</f>
        <v>Aceptable</v>
      </c>
      <c r="K2027" s="72">
        <f t="shared" si="156"/>
        <v>76.83259259259259</v>
      </c>
      <c r="L2027" s="133">
        <f>('IRA-BD'!G2861)</f>
        <v>18</v>
      </c>
      <c r="M2027" s="36" t="str">
        <f>('IRA-BD'!H2861)</f>
        <v>Regular</v>
      </c>
      <c r="N2027" s="133">
        <f t="shared" si="157"/>
        <v>18</v>
      </c>
      <c r="O2027" s="80">
        <f t="shared" si="158"/>
        <v>42.79197425428589</v>
      </c>
      <c r="P2027" s="81" t="str">
        <f t="shared" si="159"/>
        <v>Moderado</v>
      </c>
      <c r="Q2027" s="11">
        <v>13</v>
      </c>
      <c r="R2027" s="11" t="s">
        <v>171</v>
      </c>
      <c r="S2027" s="11">
        <v>4</v>
      </c>
      <c r="T2027" s="11">
        <v>-74.101533270000004</v>
      </c>
      <c r="U2027" s="12">
        <v>4.6381289260000003</v>
      </c>
    </row>
    <row r="2028" spans="1:21" x14ac:dyDescent="0.25">
      <c r="A2028" s="10">
        <v>2861</v>
      </c>
      <c r="B2028" s="3" t="s">
        <v>5228</v>
      </c>
      <c r="C2028" s="3" t="s">
        <v>5098</v>
      </c>
      <c r="D2028" s="3" t="s">
        <v>1</v>
      </c>
      <c r="E2028" s="3" t="s">
        <v>5227</v>
      </c>
      <c r="F2028" s="24">
        <f>('ICT-BD'!I2862)</f>
        <v>12.426706907059854</v>
      </c>
      <c r="G2028" s="24" t="str">
        <f>('ICT-BD'!J2862)</f>
        <v>Algo Frío</v>
      </c>
      <c r="H2028" s="24">
        <f t="shared" si="155"/>
        <v>33.543330170265065</v>
      </c>
      <c r="I2028" s="72">
        <f>('ICA-BD'!L2862)</f>
        <v>54.870370370370367</v>
      </c>
      <c r="J2028" s="72" t="str">
        <f>('ICA-BD'!M2862)</f>
        <v>Aceptable</v>
      </c>
      <c r="K2028" s="72">
        <f t="shared" si="156"/>
        <v>76.83259259259259</v>
      </c>
      <c r="L2028" s="133">
        <f>('IRA-BD'!G2862)</f>
        <v>18</v>
      </c>
      <c r="M2028" s="36" t="str">
        <f>('IRA-BD'!H2862)</f>
        <v>Regular</v>
      </c>
      <c r="N2028" s="133">
        <f t="shared" si="157"/>
        <v>18</v>
      </c>
      <c r="O2028" s="80">
        <f t="shared" si="158"/>
        <v>42.79197425428589</v>
      </c>
      <c r="P2028" s="81" t="str">
        <f t="shared" si="159"/>
        <v>Moderado</v>
      </c>
      <c r="Q2028" s="11">
        <v>13</v>
      </c>
      <c r="R2028" s="11" t="s">
        <v>171</v>
      </c>
      <c r="S2028" s="11">
        <v>4</v>
      </c>
      <c r="T2028" s="11">
        <v>-74.101027959999996</v>
      </c>
      <c r="U2028" s="12">
        <v>4.6365111800000003</v>
      </c>
    </row>
    <row r="2029" spans="1:21" x14ac:dyDescent="0.25">
      <c r="A2029" s="10">
        <v>2923</v>
      </c>
      <c r="B2029" s="3" t="s">
        <v>5336</v>
      </c>
      <c r="C2029" s="3" t="s">
        <v>5298</v>
      </c>
      <c r="D2029" s="3" t="s">
        <v>1</v>
      </c>
      <c r="E2029" s="3" t="s">
        <v>5335</v>
      </c>
      <c r="F2029" s="24">
        <f>('ICT-BD'!I2924)</f>
        <v>12.426706907059854</v>
      </c>
      <c r="G2029" s="24" t="str">
        <f>('ICT-BD'!J2924)</f>
        <v>Algo Frío</v>
      </c>
      <c r="H2029" s="24">
        <f t="shared" si="155"/>
        <v>33.543330170265065</v>
      </c>
      <c r="I2029" s="72">
        <f>('ICA-BD'!L2924)</f>
        <v>54.870370370370367</v>
      </c>
      <c r="J2029" s="72" t="str">
        <f>('ICA-BD'!M2924)</f>
        <v>Aceptable</v>
      </c>
      <c r="K2029" s="72">
        <f t="shared" si="156"/>
        <v>76.83259259259259</v>
      </c>
      <c r="L2029" s="133">
        <f>('IRA-BD'!G2924)</f>
        <v>18</v>
      </c>
      <c r="M2029" s="36" t="str">
        <f>('IRA-BD'!H2924)</f>
        <v>Regular</v>
      </c>
      <c r="N2029" s="133">
        <f t="shared" si="157"/>
        <v>18</v>
      </c>
      <c r="O2029" s="80">
        <f t="shared" si="158"/>
        <v>42.79197425428589</v>
      </c>
      <c r="P2029" s="81" t="str">
        <f t="shared" si="159"/>
        <v>Moderado</v>
      </c>
      <c r="Q2029" s="11">
        <v>15</v>
      </c>
      <c r="R2029" s="11" t="s">
        <v>161</v>
      </c>
      <c r="S2029" s="11">
        <v>3</v>
      </c>
      <c r="T2029" s="11">
        <v>-74.109264850000002</v>
      </c>
      <c r="U2029" s="12">
        <v>4.5950959129999998</v>
      </c>
    </row>
    <row r="2030" spans="1:21" x14ac:dyDescent="0.25">
      <c r="A2030" s="10">
        <v>3005</v>
      </c>
      <c r="B2030" s="3" t="s">
        <v>5466</v>
      </c>
      <c r="C2030" s="3" t="s">
        <v>5354</v>
      </c>
      <c r="D2030" s="3" t="s">
        <v>1</v>
      </c>
      <c r="E2030" s="3" t="s">
        <v>5467</v>
      </c>
      <c r="F2030" s="24">
        <f>('ICT-BD'!I3006)</f>
        <v>12.426706907059854</v>
      </c>
      <c r="G2030" s="24" t="str">
        <f>('ICT-BD'!J3006)</f>
        <v>Algo Frío</v>
      </c>
      <c r="H2030" s="24">
        <f t="shared" si="155"/>
        <v>33.543330170265065</v>
      </c>
      <c r="I2030" s="72">
        <f>('ICA-BD'!L3006)</f>
        <v>54.870370370370367</v>
      </c>
      <c r="J2030" s="72" t="str">
        <f>('ICA-BD'!M3006)</f>
        <v>Aceptable</v>
      </c>
      <c r="K2030" s="72">
        <f t="shared" si="156"/>
        <v>76.83259259259259</v>
      </c>
      <c r="L2030" s="133">
        <f>('IRA-BD'!G3006)</f>
        <v>18</v>
      </c>
      <c r="M2030" s="36" t="str">
        <f>('IRA-BD'!H3006)</f>
        <v>Regular</v>
      </c>
      <c r="N2030" s="133">
        <f t="shared" si="157"/>
        <v>18</v>
      </c>
      <c r="O2030" s="80">
        <f t="shared" si="158"/>
        <v>42.79197425428589</v>
      </c>
      <c r="P2030" s="81" t="str">
        <f t="shared" si="159"/>
        <v>Moderado</v>
      </c>
      <c r="Q2030" s="11">
        <v>16</v>
      </c>
      <c r="R2030" s="11" t="s">
        <v>170</v>
      </c>
      <c r="S2030" s="11">
        <v>3</v>
      </c>
      <c r="T2030" s="11">
        <v>-74.089699039999999</v>
      </c>
      <c r="U2030" s="12">
        <v>4.6188532870000003</v>
      </c>
    </row>
    <row r="2031" spans="1:21" x14ac:dyDescent="0.25">
      <c r="A2031" s="10">
        <v>3006</v>
      </c>
      <c r="B2031" s="3" t="s">
        <v>5468</v>
      </c>
      <c r="C2031" s="3" t="s">
        <v>5354</v>
      </c>
      <c r="D2031" s="3" t="s">
        <v>1</v>
      </c>
      <c r="E2031" s="3" t="s">
        <v>5469</v>
      </c>
      <c r="F2031" s="24">
        <f>('ICT-BD'!I3007)</f>
        <v>12.426706907059854</v>
      </c>
      <c r="G2031" s="24" t="str">
        <f>('ICT-BD'!J3007)</f>
        <v>Algo Frío</v>
      </c>
      <c r="H2031" s="24">
        <f t="shared" si="155"/>
        <v>33.543330170265065</v>
      </c>
      <c r="I2031" s="72">
        <f>('ICA-BD'!L3007)</f>
        <v>54.870370370370367</v>
      </c>
      <c r="J2031" s="72" t="str">
        <f>('ICA-BD'!M3007)</f>
        <v>Aceptable</v>
      </c>
      <c r="K2031" s="72">
        <f t="shared" si="156"/>
        <v>76.83259259259259</v>
      </c>
      <c r="L2031" s="133">
        <f>('IRA-BD'!G3007)</f>
        <v>18</v>
      </c>
      <c r="M2031" s="36" t="str">
        <f>('IRA-BD'!H3007)</f>
        <v>Regular</v>
      </c>
      <c r="N2031" s="133">
        <f t="shared" si="157"/>
        <v>18</v>
      </c>
      <c r="O2031" s="80">
        <f t="shared" si="158"/>
        <v>42.79197425428589</v>
      </c>
      <c r="P2031" s="81" t="str">
        <f t="shared" si="159"/>
        <v>Moderado</v>
      </c>
      <c r="Q2031" s="11">
        <v>16</v>
      </c>
      <c r="R2031" s="11" t="s">
        <v>170</v>
      </c>
      <c r="S2031" s="11">
        <v>3</v>
      </c>
      <c r="T2031" s="11">
        <v>-74.096337180000006</v>
      </c>
      <c r="U2031" s="12">
        <v>4.6162292330000003</v>
      </c>
    </row>
    <row r="2032" spans="1:21" x14ac:dyDescent="0.25">
      <c r="A2032" s="10">
        <v>3007</v>
      </c>
      <c r="B2032" s="3" t="s">
        <v>5470</v>
      </c>
      <c r="C2032" s="3" t="s">
        <v>5354</v>
      </c>
      <c r="D2032" s="3" t="s">
        <v>1</v>
      </c>
      <c r="E2032" s="3" t="s">
        <v>5471</v>
      </c>
      <c r="F2032" s="24">
        <f>('ICT-BD'!I3008)</f>
        <v>12.426706907059854</v>
      </c>
      <c r="G2032" s="24" t="str">
        <f>('ICT-BD'!J3008)</f>
        <v>Algo Frío</v>
      </c>
      <c r="H2032" s="24">
        <f t="shared" si="155"/>
        <v>33.543330170265065</v>
      </c>
      <c r="I2032" s="72">
        <f>('ICA-BD'!L3008)</f>
        <v>54.870370370370367</v>
      </c>
      <c r="J2032" s="72" t="str">
        <f>('ICA-BD'!M3008)</f>
        <v>Aceptable</v>
      </c>
      <c r="K2032" s="72">
        <f t="shared" si="156"/>
        <v>76.83259259259259</v>
      </c>
      <c r="L2032" s="133">
        <f>('IRA-BD'!G3008)</f>
        <v>18</v>
      </c>
      <c r="M2032" s="36" t="str">
        <f>('IRA-BD'!H3008)</f>
        <v>Regular</v>
      </c>
      <c r="N2032" s="133">
        <f t="shared" si="157"/>
        <v>18</v>
      </c>
      <c r="O2032" s="80">
        <f t="shared" si="158"/>
        <v>42.79197425428589</v>
      </c>
      <c r="P2032" s="81" t="str">
        <f t="shared" si="159"/>
        <v>Moderado</v>
      </c>
      <c r="Q2032" s="11">
        <v>16</v>
      </c>
      <c r="R2032" s="11" t="s">
        <v>170</v>
      </c>
      <c r="S2032" s="11">
        <v>3</v>
      </c>
      <c r="T2032" s="11">
        <v>-74.099380659999994</v>
      </c>
      <c r="U2032" s="12">
        <v>4.6108968969999999</v>
      </c>
    </row>
    <row r="2033" spans="1:21" x14ac:dyDescent="0.25">
      <c r="A2033" s="10">
        <v>3018</v>
      </c>
      <c r="B2033" s="3" t="s">
        <v>5490</v>
      </c>
      <c r="C2033" s="3" t="s">
        <v>5354</v>
      </c>
      <c r="D2033" s="3" t="s">
        <v>1</v>
      </c>
      <c r="E2033" s="3" t="s">
        <v>5491</v>
      </c>
      <c r="F2033" s="24">
        <f>('ICT-BD'!I3019)</f>
        <v>12.426706907059854</v>
      </c>
      <c r="G2033" s="24" t="str">
        <f>('ICT-BD'!J3019)</f>
        <v>Algo Frío</v>
      </c>
      <c r="H2033" s="24">
        <f t="shared" si="155"/>
        <v>33.543330170265065</v>
      </c>
      <c r="I2033" s="72">
        <f>('ICA-BD'!L3019)</f>
        <v>54.870370370370367</v>
      </c>
      <c r="J2033" s="72" t="str">
        <f>('ICA-BD'!M3019)</f>
        <v>Aceptable</v>
      </c>
      <c r="K2033" s="72">
        <f t="shared" si="156"/>
        <v>76.83259259259259</v>
      </c>
      <c r="L2033" s="133">
        <f>('IRA-BD'!G3019)</f>
        <v>18</v>
      </c>
      <c r="M2033" s="36" t="str">
        <f>('IRA-BD'!H3019)</f>
        <v>Regular</v>
      </c>
      <c r="N2033" s="133">
        <f t="shared" si="157"/>
        <v>18</v>
      </c>
      <c r="O2033" s="80">
        <f t="shared" si="158"/>
        <v>42.79197425428589</v>
      </c>
      <c r="P2033" s="81" t="str">
        <f t="shared" si="159"/>
        <v>Moderado</v>
      </c>
      <c r="Q2033" s="11">
        <v>16</v>
      </c>
      <c r="R2033" s="11" t="s">
        <v>170</v>
      </c>
      <c r="S2033" s="11">
        <v>4</v>
      </c>
      <c r="T2033" s="11">
        <v>-74.10305382</v>
      </c>
      <c r="U2033" s="12">
        <v>4.6367481120000003</v>
      </c>
    </row>
    <row r="2034" spans="1:21" x14ac:dyDescent="0.25">
      <c r="A2034" s="10">
        <v>3019</v>
      </c>
      <c r="B2034" s="3" t="s">
        <v>5492</v>
      </c>
      <c r="C2034" s="3" t="s">
        <v>5354</v>
      </c>
      <c r="D2034" s="3" t="s">
        <v>1</v>
      </c>
      <c r="E2034" s="3" t="s">
        <v>5493</v>
      </c>
      <c r="F2034" s="24">
        <f>('ICT-BD'!I3020)</f>
        <v>12.426706907059854</v>
      </c>
      <c r="G2034" s="24" t="str">
        <f>('ICT-BD'!J3020)</f>
        <v>Algo Frío</v>
      </c>
      <c r="H2034" s="24">
        <f t="shared" si="155"/>
        <v>33.543330170265065</v>
      </c>
      <c r="I2034" s="72">
        <f>('ICA-BD'!L3020)</f>
        <v>54.870370370370367</v>
      </c>
      <c r="J2034" s="72" t="str">
        <f>('ICA-BD'!M3020)</f>
        <v>Aceptable</v>
      </c>
      <c r="K2034" s="72">
        <f t="shared" si="156"/>
        <v>76.83259259259259</v>
      </c>
      <c r="L2034" s="133">
        <f>('IRA-BD'!G3020)</f>
        <v>18</v>
      </c>
      <c r="M2034" s="36" t="str">
        <f>('IRA-BD'!H3020)</f>
        <v>Regular</v>
      </c>
      <c r="N2034" s="133">
        <f t="shared" si="157"/>
        <v>18</v>
      </c>
      <c r="O2034" s="80">
        <f t="shared" si="158"/>
        <v>42.79197425428589</v>
      </c>
      <c r="P2034" s="81" t="str">
        <f t="shared" si="159"/>
        <v>Moderado</v>
      </c>
      <c r="Q2034" s="11">
        <v>16</v>
      </c>
      <c r="R2034" s="11" t="s">
        <v>170</v>
      </c>
      <c r="S2034" s="11">
        <v>4</v>
      </c>
      <c r="T2034" s="11">
        <v>-74.098047059999999</v>
      </c>
      <c r="U2034" s="12">
        <v>4.6314380000000002</v>
      </c>
    </row>
    <row r="2035" spans="1:21" x14ac:dyDescent="0.25">
      <c r="A2035" s="10">
        <v>3060</v>
      </c>
      <c r="B2035" s="3" t="s">
        <v>5560</v>
      </c>
      <c r="C2035" s="3" t="s">
        <v>5354</v>
      </c>
      <c r="D2035" s="3" t="s">
        <v>1</v>
      </c>
      <c r="E2035" s="3" t="s">
        <v>5561</v>
      </c>
      <c r="F2035" s="24">
        <f>('ICT-BD'!I3061)</f>
        <v>12.426706907059854</v>
      </c>
      <c r="G2035" s="24" t="str">
        <f>('ICT-BD'!J3061)</f>
        <v>Algo Frío</v>
      </c>
      <c r="H2035" s="24">
        <f t="shared" si="155"/>
        <v>33.543330170265065</v>
      </c>
      <c r="I2035" s="72">
        <f>('ICA-BD'!L3061)</f>
        <v>54.870370370370367</v>
      </c>
      <c r="J2035" s="72" t="str">
        <f>('ICA-BD'!M3061)</f>
        <v>Aceptable</v>
      </c>
      <c r="K2035" s="72">
        <f t="shared" si="156"/>
        <v>76.83259259259259</v>
      </c>
      <c r="L2035" s="133">
        <f>('IRA-BD'!G3061)</f>
        <v>18</v>
      </c>
      <c r="M2035" s="36" t="str">
        <f>('IRA-BD'!H3061)</f>
        <v>Regular</v>
      </c>
      <c r="N2035" s="133">
        <f t="shared" si="157"/>
        <v>18</v>
      </c>
      <c r="O2035" s="80">
        <f t="shared" si="158"/>
        <v>42.79197425428589</v>
      </c>
      <c r="P2035" s="81" t="str">
        <f t="shared" si="159"/>
        <v>Moderado</v>
      </c>
      <c r="Q2035" s="11">
        <v>16</v>
      </c>
      <c r="R2035" s="11" t="s">
        <v>170</v>
      </c>
      <c r="S2035" s="11">
        <v>3</v>
      </c>
      <c r="T2035" s="11">
        <v>-74.106872440000004</v>
      </c>
      <c r="U2035" s="12">
        <v>4.6211741809999998</v>
      </c>
    </row>
    <row r="2036" spans="1:21" x14ac:dyDescent="0.25">
      <c r="A2036" s="10">
        <v>3063</v>
      </c>
      <c r="B2036" s="3" t="s">
        <v>5565</v>
      </c>
      <c r="C2036" s="3" t="s">
        <v>5354</v>
      </c>
      <c r="D2036" s="3" t="s">
        <v>1</v>
      </c>
      <c r="E2036" s="3" t="s">
        <v>5566</v>
      </c>
      <c r="F2036" s="24">
        <f>('ICT-BD'!I3064)</f>
        <v>12.426706907059854</v>
      </c>
      <c r="G2036" s="24" t="str">
        <f>('ICT-BD'!J3064)</f>
        <v>Algo Frío</v>
      </c>
      <c r="H2036" s="24">
        <f t="shared" si="155"/>
        <v>33.543330170265065</v>
      </c>
      <c r="I2036" s="72">
        <f>('ICA-BD'!L3064)</f>
        <v>54.870370370370367</v>
      </c>
      <c r="J2036" s="72" t="str">
        <f>('ICA-BD'!M3064)</f>
        <v>Aceptable</v>
      </c>
      <c r="K2036" s="72">
        <f t="shared" si="156"/>
        <v>76.83259259259259</v>
      </c>
      <c r="L2036" s="133">
        <f>('IRA-BD'!G3064)</f>
        <v>18</v>
      </c>
      <c r="M2036" s="36" t="str">
        <f>('IRA-BD'!H3064)</f>
        <v>Regular</v>
      </c>
      <c r="N2036" s="133">
        <f t="shared" si="157"/>
        <v>18</v>
      </c>
      <c r="O2036" s="80">
        <f t="shared" si="158"/>
        <v>42.79197425428589</v>
      </c>
      <c r="P2036" s="81" t="str">
        <f t="shared" si="159"/>
        <v>Moderado</v>
      </c>
      <c r="Q2036" s="11">
        <v>16</v>
      </c>
      <c r="R2036" s="11" t="s">
        <v>170</v>
      </c>
      <c r="S2036" s="11">
        <v>3</v>
      </c>
      <c r="T2036" s="11">
        <v>-74.109534019999998</v>
      </c>
      <c r="U2036" s="12">
        <v>4.6181841830000003</v>
      </c>
    </row>
    <row r="2037" spans="1:21" x14ac:dyDescent="0.25">
      <c r="A2037" s="10">
        <v>3072</v>
      </c>
      <c r="B2037" s="3" t="s">
        <v>5581</v>
      </c>
      <c r="C2037" s="3" t="s">
        <v>5354</v>
      </c>
      <c r="D2037" s="3" t="s">
        <v>1</v>
      </c>
      <c r="E2037" s="3" t="s">
        <v>5578</v>
      </c>
      <c r="F2037" s="24">
        <f>('ICT-BD'!I3073)</f>
        <v>12.426706907059854</v>
      </c>
      <c r="G2037" s="24" t="str">
        <f>('ICT-BD'!J3073)</f>
        <v>Algo Frío</v>
      </c>
      <c r="H2037" s="24">
        <f t="shared" si="155"/>
        <v>33.543330170265065</v>
      </c>
      <c r="I2037" s="72">
        <f>('ICA-BD'!L3073)</f>
        <v>54.870370370370367</v>
      </c>
      <c r="J2037" s="72" t="str">
        <f>('ICA-BD'!M3073)</f>
        <v>Aceptable</v>
      </c>
      <c r="K2037" s="72">
        <f t="shared" si="156"/>
        <v>76.83259259259259</v>
      </c>
      <c r="L2037" s="133">
        <f>('IRA-BD'!G3073)</f>
        <v>18</v>
      </c>
      <c r="M2037" s="36" t="str">
        <f>('IRA-BD'!H3073)</f>
        <v>Regular</v>
      </c>
      <c r="N2037" s="133">
        <f t="shared" si="157"/>
        <v>18</v>
      </c>
      <c r="O2037" s="80">
        <f t="shared" si="158"/>
        <v>42.79197425428589</v>
      </c>
      <c r="P2037" s="81" t="str">
        <f t="shared" si="159"/>
        <v>Moderado</v>
      </c>
      <c r="Q2037" s="11">
        <v>16</v>
      </c>
      <c r="R2037" s="11" t="s">
        <v>170</v>
      </c>
      <c r="S2037" s="11">
        <v>3</v>
      </c>
      <c r="T2037" s="11">
        <v>-74.107053390000004</v>
      </c>
      <c r="U2037" s="12">
        <v>4.6236738290000003</v>
      </c>
    </row>
    <row r="2038" spans="1:21" x14ac:dyDescent="0.25">
      <c r="A2038" s="10">
        <v>3080</v>
      </c>
      <c r="B2038" s="3" t="s">
        <v>5594</v>
      </c>
      <c r="C2038" s="3" t="s">
        <v>5354</v>
      </c>
      <c r="D2038" s="3" t="s">
        <v>1</v>
      </c>
      <c r="E2038" s="3" t="s">
        <v>5595</v>
      </c>
      <c r="F2038" s="24">
        <f>('ICT-BD'!I3081)</f>
        <v>12.426706907059854</v>
      </c>
      <c r="G2038" s="24" t="str">
        <f>('ICT-BD'!J3081)</f>
        <v>Algo Frío</v>
      </c>
      <c r="H2038" s="24">
        <f t="shared" si="155"/>
        <v>33.543330170265065</v>
      </c>
      <c r="I2038" s="72">
        <f>('ICA-BD'!L3081)</f>
        <v>54.870370370370367</v>
      </c>
      <c r="J2038" s="72" t="str">
        <f>('ICA-BD'!M3081)</f>
        <v>Aceptable</v>
      </c>
      <c r="K2038" s="72">
        <f t="shared" si="156"/>
        <v>76.83259259259259</v>
      </c>
      <c r="L2038" s="133">
        <f>('IRA-BD'!G3081)</f>
        <v>18</v>
      </c>
      <c r="M2038" s="36" t="str">
        <f>('IRA-BD'!H3081)</f>
        <v>Regular</v>
      </c>
      <c r="N2038" s="133">
        <f t="shared" si="157"/>
        <v>18</v>
      </c>
      <c r="O2038" s="80">
        <f t="shared" si="158"/>
        <v>42.79197425428589</v>
      </c>
      <c r="P2038" s="81" t="str">
        <f t="shared" si="159"/>
        <v>Moderado</v>
      </c>
      <c r="Q2038" s="11">
        <v>16</v>
      </c>
      <c r="R2038" s="11" t="s">
        <v>170</v>
      </c>
      <c r="S2038" s="11">
        <v>3</v>
      </c>
      <c r="T2038" s="11">
        <v>-74.108667519999997</v>
      </c>
      <c r="U2038" s="12">
        <v>4.6144713570000002</v>
      </c>
    </row>
    <row r="2039" spans="1:21" x14ac:dyDescent="0.25">
      <c r="A2039" s="10">
        <v>3376</v>
      </c>
      <c r="B2039" s="3" t="s">
        <v>5838</v>
      </c>
      <c r="C2039" s="3" t="s">
        <v>5614</v>
      </c>
      <c r="D2039" s="3" t="s">
        <v>1</v>
      </c>
      <c r="E2039" s="3" t="s">
        <v>5839</v>
      </c>
      <c r="F2039" s="24">
        <f>('ICT-BD'!I3377)</f>
        <v>12.426706907059854</v>
      </c>
      <c r="G2039" s="24" t="str">
        <f>('ICT-BD'!J3377)</f>
        <v>Algo Frío</v>
      </c>
      <c r="H2039" s="24">
        <f t="shared" si="155"/>
        <v>33.543330170265065</v>
      </c>
      <c r="I2039" s="72">
        <f>('ICA-BD'!L3377)</f>
        <v>54.870370370370367</v>
      </c>
      <c r="J2039" s="72" t="str">
        <f>('ICA-BD'!M3377)</f>
        <v>Aceptable</v>
      </c>
      <c r="K2039" s="72">
        <f t="shared" si="156"/>
        <v>76.83259259259259</v>
      </c>
      <c r="L2039" s="133">
        <f>('IRA-BD'!G3377)</f>
        <v>18</v>
      </c>
      <c r="M2039" s="36" t="str">
        <f>('IRA-BD'!H3377)</f>
        <v>Regular</v>
      </c>
      <c r="N2039" s="133">
        <f t="shared" si="157"/>
        <v>18</v>
      </c>
      <c r="O2039" s="80">
        <f t="shared" si="158"/>
        <v>42.79197425428589</v>
      </c>
      <c r="P2039" s="81" t="str">
        <f t="shared" si="159"/>
        <v>Moderado</v>
      </c>
      <c r="Q2039" s="11">
        <v>19</v>
      </c>
      <c r="R2039" s="11" t="s">
        <v>6001</v>
      </c>
      <c r="S2039" s="11">
        <v>2</v>
      </c>
      <c r="T2039" s="11">
        <v>-74.137739030000006</v>
      </c>
      <c r="U2039" s="12">
        <v>4.5473719130000001</v>
      </c>
    </row>
    <row r="2040" spans="1:21" x14ac:dyDescent="0.25">
      <c r="A2040" s="10">
        <v>46</v>
      </c>
      <c r="B2040" s="3" t="s">
        <v>698</v>
      </c>
      <c r="C2040" s="3" t="s">
        <v>625</v>
      </c>
      <c r="D2040" s="3" t="s">
        <v>1</v>
      </c>
      <c r="E2040" s="3" t="s">
        <v>699</v>
      </c>
      <c r="F2040" s="24">
        <f>('ICT-BD'!I47)</f>
        <v>12.57211985288758</v>
      </c>
      <c r="G2040" s="24" t="str">
        <f>('ICT-BD'!J47)</f>
        <v>Algo Frío</v>
      </c>
      <c r="H2040" s="24">
        <f t="shared" si="155"/>
        <v>31.630001935689734</v>
      </c>
      <c r="I2040" s="72">
        <f>('ICA-BD'!L47)</f>
        <v>52.092592592592595</v>
      </c>
      <c r="J2040" s="72" t="str">
        <f>('ICA-BD'!M47)</f>
        <v>Aceptable</v>
      </c>
      <c r="K2040" s="72">
        <f t="shared" si="156"/>
        <v>78.388148148148147</v>
      </c>
      <c r="L2040" s="133">
        <f>('IRA-BD'!G47)</f>
        <v>18</v>
      </c>
      <c r="M2040" s="36" t="str">
        <f>('IRA-BD'!H54)</f>
        <v>Regular</v>
      </c>
      <c r="N2040" s="133">
        <f t="shared" si="157"/>
        <v>18</v>
      </c>
      <c r="O2040" s="80">
        <f t="shared" si="158"/>
        <v>42.672716694612632</v>
      </c>
      <c r="P2040" s="81" t="str">
        <f t="shared" si="159"/>
        <v>Moderado</v>
      </c>
      <c r="Q2040" s="11">
        <v>1</v>
      </c>
      <c r="R2040" s="11" t="s">
        <v>165</v>
      </c>
      <c r="S2040" s="11">
        <v>3</v>
      </c>
      <c r="T2040" s="11">
        <v>-74.042793239999995</v>
      </c>
      <c r="U2040" s="12">
        <v>4.7528691890000001</v>
      </c>
    </row>
    <row r="2041" spans="1:21" x14ac:dyDescent="0.25">
      <c r="A2041" s="10">
        <v>53</v>
      </c>
      <c r="B2041" s="3" t="s">
        <v>712</v>
      </c>
      <c r="C2041" s="3" t="s">
        <v>625</v>
      </c>
      <c r="D2041" s="3" t="s">
        <v>1</v>
      </c>
      <c r="E2041" s="3" t="s">
        <v>697</v>
      </c>
      <c r="F2041" s="24">
        <f>('ICT-BD'!I54)</f>
        <v>12.57211985288758</v>
      </c>
      <c r="G2041" s="24" t="str">
        <f>('ICT-BD'!J54)</f>
        <v>Algo Frío</v>
      </c>
      <c r="H2041" s="24">
        <f t="shared" si="155"/>
        <v>31.630001935689734</v>
      </c>
      <c r="I2041" s="72">
        <f>('ICA-BD'!L54)</f>
        <v>52.092592592592595</v>
      </c>
      <c r="J2041" s="72" t="str">
        <f>('ICA-BD'!M54)</f>
        <v>Aceptable</v>
      </c>
      <c r="K2041" s="72">
        <f t="shared" si="156"/>
        <v>78.388148148148147</v>
      </c>
      <c r="L2041" s="133">
        <f>('IRA-BD'!G54)</f>
        <v>18</v>
      </c>
      <c r="M2041" s="36" t="str">
        <f>('IRA-BD'!H61)</f>
        <v>Muy Bueno</v>
      </c>
      <c r="N2041" s="133">
        <f t="shared" si="157"/>
        <v>18</v>
      </c>
      <c r="O2041" s="80">
        <f t="shared" si="158"/>
        <v>42.672716694612632</v>
      </c>
      <c r="P2041" s="81" t="str">
        <f t="shared" si="159"/>
        <v>Moderado</v>
      </c>
      <c r="Q2041" s="11">
        <v>1</v>
      </c>
      <c r="R2041" s="11" t="s">
        <v>165</v>
      </c>
      <c r="S2041" s="11">
        <v>2</v>
      </c>
      <c r="T2041" s="11">
        <v>-74.023916569999997</v>
      </c>
      <c r="U2041" s="12">
        <v>4.7461627179999999</v>
      </c>
    </row>
    <row r="2042" spans="1:21" x14ac:dyDescent="0.25">
      <c r="A2042" s="10">
        <v>63</v>
      </c>
      <c r="B2042" s="3" t="s">
        <v>731</v>
      </c>
      <c r="C2042" s="3" t="s">
        <v>625</v>
      </c>
      <c r="D2042" s="3" t="s">
        <v>1</v>
      </c>
      <c r="E2042" s="3" t="s">
        <v>732</v>
      </c>
      <c r="F2042" s="24">
        <f>('ICT-BD'!I64)</f>
        <v>12.57211985288758</v>
      </c>
      <c r="G2042" s="24" t="str">
        <f>('ICT-BD'!J64)</f>
        <v>Algo Frío</v>
      </c>
      <c r="H2042" s="24">
        <f t="shared" si="155"/>
        <v>31.630001935689734</v>
      </c>
      <c r="I2042" s="72">
        <f>('ICA-BD'!L64)</f>
        <v>52.092592592592595</v>
      </c>
      <c r="J2042" s="72" t="str">
        <f>('ICA-BD'!M64)</f>
        <v>Aceptable</v>
      </c>
      <c r="K2042" s="72">
        <f t="shared" si="156"/>
        <v>78.388148148148147</v>
      </c>
      <c r="L2042" s="133">
        <f>('IRA-BD'!G64)</f>
        <v>18</v>
      </c>
      <c r="M2042" s="36" t="str">
        <f>('IRA-BD'!H71)</f>
        <v>Aceptable</v>
      </c>
      <c r="N2042" s="133">
        <f t="shared" si="157"/>
        <v>18</v>
      </c>
      <c r="O2042" s="80">
        <f t="shared" si="158"/>
        <v>42.672716694612632</v>
      </c>
      <c r="P2042" s="81" t="str">
        <f t="shared" si="159"/>
        <v>Moderado</v>
      </c>
      <c r="Q2042" s="11">
        <v>1</v>
      </c>
      <c r="R2042" s="11" t="s">
        <v>165</v>
      </c>
      <c r="S2042" s="11">
        <v>4</v>
      </c>
      <c r="T2042" s="11">
        <v>-74.031048530000007</v>
      </c>
      <c r="U2042" s="12">
        <v>4.7506848740000001</v>
      </c>
    </row>
    <row r="2043" spans="1:21" x14ac:dyDescent="0.25">
      <c r="A2043" s="10">
        <v>64</v>
      </c>
      <c r="B2043" s="3" t="s">
        <v>733</v>
      </c>
      <c r="C2043" s="3" t="s">
        <v>625</v>
      </c>
      <c r="D2043" s="3" t="s">
        <v>1</v>
      </c>
      <c r="E2043" s="3" t="s">
        <v>734</v>
      </c>
      <c r="F2043" s="24">
        <f>('ICT-BD'!I65)</f>
        <v>12.57211985288758</v>
      </c>
      <c r="G2043" s="24" t="str">
        <f>('ICT-BD'!J65)</f>
        <v>Algo Frío</v>
      </c>
      <c r="H2043" s="24">
        <f t="shared" si="155"/>
        <v>31.630001935689734</v>
      </c>
      <c r="I2043" s="72">
        <f>('ICA-BD'!L65)</f>
        <v>52.092592592592595</v>
      </c>
      <c r="J2043" s="72" t="str">
        <f>('ICA-BD'!M65)</f>
        <v>Aceptable</v>
      </c>
      <c r="K2043" s="72">
        <f t="shared" si="156"/>
        <v>78.388148148148147</v>
      </c>
      <c r="L2043" s="133">
        <f>('IRA-BD'!G65)</f>
        <v>18</v>
      </c>
      <c r="M2043" s="36" t="str">
        <f>('IRA-BD'!H72)</f>
        <v>Regular</v>
      </c>
      <c r="N2043" s="133">
        <f t="shared" si="157"/>
        <v>18</v>
      </c>
      <c r="O2043" s="80">
        <f t="shared" si="158"/>
        <v>42.672716694612632</v>
      </c>
      <c r="P2043" s="81" t="str">
        <f t="shared" si="159"/>
        <v>Moderado</v>
      </c>
      <c r="Q2043" s="11">
        <v>1</v>
      </c>
      <c r="R2043" s="11" t="s">
        <v>165</v>
      </c>
      <c r="S2043" s="11">
        <v>4</v>
      </c>
      <c r="T2043" s="11">
        <v>-74.038564629999996</v>
      </c>
      <c r="U2043" s="12">
        <v>4.7561100850000004</v>
      </c>
    </row>
    <row r="2044" spans="1:21" x14ac:dyDescent="0.25">
      <c r="A2044" s="10">
        <v>71</v>
      </c>
      <c r="B2044" s="3" t="s">
        <v>746</v>
      </c>
      <c r="C2044" s="3" t="s">
        <v>625</v>
      </c>
      <c r="D2044" s="3" t="s">
        <v>1</v>
      </c>
      <c r="E2044" s="3" t="s">
        <v>747</v>
      </c>
      <c r="F2044" s="24">
        <f>('ICT-BD'!I72)</f>
        <v>12.57211985288758</v>
      </c>
      <c r="G2044" s="24" t="str">
        <f>('ICT-BD'!J72)</f>
        <v>Algo Frío</v>
      </c>
      <c r="H2044" s="24">
        <f t="shared" si="155"/>
        <v>31.630001935689734</v>
      </c>
      <c r="I2044" s="72">
        <f>('ICA-BD'!L72)</f>
        <v>52.092592592592595</v>
      </c>
      <c r="J2044" s="72" t="str">
        <f>('ICA-BD'!M72)</f>
        <v>Aceptable</v>
      </c>
      <c r="K2044" s="72">
        <f t="shared" si="156"/>
        <v>78.388148148148147</v>
      </c>
      <c r="L2044" s="133">
        <f>('IRA-BD'!G72)</f>
        <v>18</v>
      </c>
      <c r="M2044" s="36" t="str">
        <f>('IRA-BD'!H79)</f>
        <v>Regular</v>
      </c>
      <c r="N2044" s="133">
        <f t="shared" si="157"/>
        <v>18</v>
      </c>
      <c r="O2044" s="80">
        <f t="shared" si="158"/>
        <v>42.672716694612632</v>
      </c>
      <c r="P2044" s="81" t="str">
        <f t="shared" si="159"/>
        <v>Moderado</v>
      </c>
      <c r="Q2044" s="11">
        <v>1</v>
      </c>
      <c r="R2044" s="11" t="s">
        <v>165</v>
      </c>
      <c r="S2044" s="11">
        <v>3</v>
      </c>
      <c r="T2044" s="11">
        <v>-74.027634489999997</v>
      </c>
      <c r="U2044" s="12">
        <v>4.7408818760000004</v>
      </c>
    </row>
    <row r="2045" spans="1:21" x14ac:dyDescent="0.25">
      <c r="A2045" s="10">
        <v>72</v>
      </c>
      <c r="B2045" s="3" t="s">
        <v>748</v>
      </c>
      <c r="C2045" s="3" t="s">
        <v>625</v>
      </c>
      <c r="D2045" s="3" t="s">
        <v>1</v>
      </c>
      <c r="E2045" s="3" t="s">
        <v>749</v>
      </c>
      <c r="F2045" s="24">
        <f>('ICT-BD'!I73)</f>
        <v>12.57211985288758</v>
      </c>
      <c r="G2045" s="24" t="str">
        <f>('ICT-BD'!J73)</f>
        <v>Algo Frío</v>
      </c>
      <c r="H2045" s="24">
        <f t="shared" si="155"/>
        <v>31.630001935689734</v>
      </c>
      <c r="I2045" s="72">
        <f>('ICA-BD'!L73)</f>
        <v>52.092592592592595</v>
      </c>
      <c r="J2045" s="72" t="str">
        <f>('ICA-BD'!M73)</f>
        <v>Aceptable</v>
      </c>
      <c r="K2045" s="72">
        <f t="shared" si="156"/>
        <v>78.388148148148147</v>
      </c>
      <c r="L2045" s="133">
        <f>('IRA-BD'!G73)</f>
        <v>18</v>
      </c>
      <c r="M2045" s="36" t="str">
        <f>('IRA-BD'!H80)</f>
        <v>Aceptable</v>
      </c>
      <c r="N2045" s="133">
        <f t="shared" si="157"/>
        <v>18</v>
      </c>
      <c r="O2045" s="80">
        <f t="shared" si="158"/>
        <v>42.672716694612632</v>
      </c>
      <c r="P2045" s="81" t="str">
        <f t="shared" si="159"/>
        <v>Moderado</v>
      </c>
      <c r="Q2045" s="11">
        <v>1</v>
      </c>
      <c r="R2045" s="11" t="s">
        <v>165</v>
      </c>
      <c r="S2045" s="11">
        <v>3</v>
      </c>
      <c r="T2045" s="11">
        <v>-74.027554629999997</v>
      </c>
      <c r="U2045" s="12">
        <v>4.7322599360000002</v>
      </c>
    </row>
    <row r="2046" spans="1:21" x14ac:dyDescent="0.25">
      <c r="A2046" s="10">
        <v>76</v>
      </c>
      <c r="B2046" s="3" t="s">
        <v>755</v>
      </c>
      <c r="C2046" s="3" t="s">
        <v>625</v>
      </c>
      <c r="D2046" s="3" t="s">
        <v>1</v>
      </c>
      <c r="E2046" s="3" t="s">
        <v>756</v>
      </c>
      <c r="F2046" s="24">
        <f>('ICT-BD'!I77)</f>
        <v>12.57211985288758</v>
      </c>
      <c r="G2046" s="24" t="str">
        <f>('ICT-BD'!J77)</f>
        <v>Algo Frío</v>
      </c>
      <c r="H2046" s="24">
        <f t="shared" si="155"/>
        <v>31.630001935689734</v>
      </c>
      <c r="I2046" s="72">
        <f>('ICA-BD'!L77)</f>
        <v>52.092592592592595</v>
      </c>
      <c r="J2046" s="72" t="str">
        <f>('ICA-BD'!M77)</f>
        <v>Aceptable</v>
      </c>
      <c r="K2046" s="72">
        <f t="shared" si="156"/>
        <v>78.388148148148147</v>
      </c>
      <c r="L2046" s="133">
        <f>('IRA-BD'!G77)</f>
        <v>18</v>
      </c>
      <c r="M2046" s="36" t="str">
        <f>('IRA-BD'!H84)</f>
        <v>Aceptable</v>
      </c>
      <c r="N2046" s="133">
        <f t="shared" si="157"/>
        <v>18</v>
      </c>
      <c r="O2046" s="80">
        <f t="shared" si="158"/>
        <v>42.672716694612632</v>
      </c>
      <c r="P2046" s="81" t="str">
        <f t="shared" si="159"/>
        <v>Moderado</v>
      </c>
      <c r="Q2046" s="11">
        <v>1</v>
      </c>
      <c r="R2046" s="11" t="s">
        <v>165</v>
      </c>
      <c r="S2046" s="11">
        <v>3</v>
      </c>
      <c r="T2046" s="11">
        <v>-74.030395970000001</v>
      </c>
      <c r="U2046" s="12">
        <v>4.7330166519999999</v>
      </c>
    </row>
    <row r="2047" spans="1:21" x14ac:dyDescent="0.25">
      <c r="A2047" s="10">
        <v>80</v>
      </c>
      <c r="B2047" s="3" t="s">
        <v>763</v>
      </c>
      <c r="C2047" s="3" t="s">
        <v>625</v>
      </c>
      <c r="D2047" s="3" t="s">
        <v>1</v>
      </c>
      <c r="E2047" s="3" t="s">
        <v>764</v>
      </c>
      <c r="F2047" s="24">
        <f>('ICT-BD'!I81)</f>
        <v>12.57211985288758</v>
      </c>
      <c r="G2047" s="24" t="str">
        <f>('ICT-BD'!J81)</f>
        <v>Algo Frío</v>
      </c>
      <c r="H2047" s="24">
        <f t="shared" si="155"/>
        <v>31.630001935689734</v>
      </c>
      <c r="I2047" s="72">
        <f>('ICA-BD'!L81)</f>
        <v>52.092592592592595</v>
      </c>
      <c r="J2047" s="72" t="str">
        <f>('ICA-BD'!M81)</f>
        <v>Aceptable</v>
      </c>
      <c r="K2047" s="72">
        <f t="shared" si="156"/>
        <v>78.388148148148147</v>
      </c>
      <c r="L2047" s="133">
        <f>('IRA-BD'!G81)</f>
        <v>18</v>
      </c>
      <c r="M2047" s="36" t="str">
        <f>('IRA-BD'!H88)</f>
        <v>Regular</v>
      </c>
      <c r="N2047" s="133">
        <f t="shared" si="157"/>
        <v>18</v>
      </c>
      <c r="O2047" s="80">
        <f t="shared" si="158"/>
        <v>42.672716694612632</v>
      </c>
      <c r="P2047" s="81" t="str">
        <f t="shared" si="159"/>
        <v>Moderado</v>
      </c>
      <c r="Q2047" s="11">
        <v>1</v>
      </c>
      <c r="R2047" s="11" t="s">
        <v>165</v>
      </c>
      <c r="S2047" s="11">
        <v>3</v>
      </c>
      <c r="T2047" s="11">
        <v>-74.03084466</v>
      </c>
      <c r="U2047" s="12">
        <v>4.7366108650000003</v>
      </c>
    </row>
    <row r="2048" spans="1:21" x14ac:dyDescent="0.25">
      <c r="A2048" s="10">
        <v>82</v>
      </c>
      <c r="B2048" s="3" t="s">
        <v>766</v>
      </c>
      <c r="C2048" s="3" t="s">
        <v>625</v>
      </c>
      <c r="D2048" s="3" t="s">
        <v>1</v>
      </c>
      <c r="E2048" s="3" t="s">
        <v>767</v>
      </c>
      <c r="F2048" s="24">
        <f>('ICT-BD'!I83)</f>
        <v>12.57211985288758</v>
      </c>
      <c r="G2048" s="24" t="str">
        <f>('ICT-BD'!J83)</f>
        <v>Algo Frío</v>
      </c>
      <c r="H2048" s="24">
        <f t="shared" si="155"/>
        <v>31.630001935689734</v>
      </c>
      <c r="I2048" s="72">
        <f>('ICA-BD'!L83)</f>
        <v>52.092592592592595</v>
      </c>
      <c r="J2048" s="72" t="str">
        <f>('ICA-BD'!M83)</f>
        <v>Aceptable</v>
      </c>
      <c r="K2048" s="72">
        <f t="shared" si="156"/>
        <v>78.388148148148147</v>
      </c>
      <c r="L2048" s="133">
        <f>('IRA-BD'!G83)</f>
        <v>18</v>
      </c>
      <c r="M2048" s="36" t="str">
        <f>('IRA-BD'!H90)</f>
        <v>Regular</v>
      </c>
      <c r="N2048" s="133">
        <f t="shared" si="157"/>
        <v>18</v>
      </c>
      <c r="O2048" s="80">
        <f t="shared" si="158"/>
        <v>42.672716694612632</v>
      </c>
      <c r="P2048" s="81" t="str">
        <f t="shared" si="159"/>
        <v>Moderado</v>
      </c>
      <c r="Q2048" s="11">
        <v>1</v>
      </c>
      <c r="R2048" s="11" t="s">
        <v>165</v>
      </c>
      <c r="S2048" s="11">
        <v>3</v>
      </c>
      <c r="T2048" s="11">
        <v>-74.031454389999993</v>
      </c>
      <c r="U2048" s="12">
        <v>4.7360343440000001</v>
      </c>
    </row>
    <row r="2049" spans="1:21" x14ac:dyDescent="0.25">
      <c r="A2049" s="10">
        <v>86</v>
      </c>
      <c r="B2049" s="3" t="s">
        <v>774</v>
      </c>
      <c r="C2049" s="3" t="s">
        <v>625</v>
      </c>
      <c r="D2049" s="3" t="s">
        <v>1</v>
      </c>
      <c r="E2049" s="3" t="s">
        <v>775</v>
      </c>
      <c r="F2049" s="24">
        <f>('ICT-BD'!I87)</f>
        <v>12.57211985288758</v>
      </c>
      <c r="G2049" s="24" t="str">
        <f>('ICT-BD'!J87)</f>
        <v>Algo Frío</v>
      </c>
      <c r="H2049" s="24">
        <f t="shared" si="155"/>
        <v>31.630001935689734</v>
      </c>
      <c r="I2049" s="72">
        <f>('ICA-BD'!L87)</f>
        <v>52.092592592592595</v>
      </c>
      <c r="J2049" s="72" t="str">
        <f>('ICA-BD'!M87)</f>
        <v>Aceptable</v>
      </c>
      <c r="K2049" s="72">
        <f t="shared" si="156"/>
        <v>78.388148148148147</v>
      </c>
      <c r="L2049" s="133">
        <f>('IRA-BD'!G87)</f>
        <v>18</v>
      </c>
      <c r="M2049" s="36" t="str">
        <f>('IRA-BD'!H94)</f>
        <v>Aceptable</v>
      </c>
      <c r="N2049" s="133">
        <f t="shared" si="157"/>
        <v>18</v>
      </c>
      <c r="O2049" s="80">
        <f t="shared" si="158"/>
        <v>42.672716694612632</v>
      </c>
      <c r="P2049" s="81" t="str">
        <f t="shared" si="159"/>
        <v>Moderado</v>
      </c>
      <c r="Q2049" s="11">
        <v>1</v>
      </c>
      <c r="R2049" s="11" t="s">
        <v>165</v>
      </c>
      <c r="S2049" s="11">
        <v>3</v>
      </c>
      <c r="T2049" s="11">
        <v>-74.029283390000003</v>
      </c>
      <c r="U2049" s="12">
        <v>4.7405304150000003</v>
      </c>
    </row>
    <row r="2050" spans="1:21" x14ac:dyDescent="0.25">
      <c r="A2050" s="10">
        <v>87</v>
      </c>
      <c r="B2050" s="3" t="s">
        <v>776</v>
      </c>
      <c r="C2050" s="3" t="s">
        <v>625</v>
      </c>
      <c r="D2050" s="3" t="s">
        <v>1</v>
      </c>
      <c r="E2050" s="3" t="s">
        <v>773</v>
      </c>
      <c r="F2050" s="24">
        <f>('ICT-BD'!I88)</f>
        <v>12.57211985288758</v>
      </c>
      <c r="G2050" s="24" t="str">
        <f>('ICT-BD'!J88)</f>
        <v>Algo Frío</v>
      </c>
      <c r="H2050" s="24">
        <f t="shared" ref="H2050:H2113" si="160">IF(F2050&lt;=3, F2050*25/3,
IF(F2050&lt;=5, 26 + (F2050-3.1)*25/1.9,
IF(F2050&lt;=7, 51 + (F2050-5.1)*25/1.9,
IF(F2050&lt;=11, 76 + (F2050-7.1)*25/3.9,
IF(F2050&lt;=13, 51 - (F2050-11.1)*25/1.9,
IF(F2050&lt;=15, 26 - (F2050-13.1)*25/1.9,
25 - (F2050-15)*25/35))))))</f>
        <v>31.630001935689734</v>
      </c>
      <c r="I2050" s="72">
        <f>('ICA-BD'!L88)</f>
        <v>52.092592592592595</v>
      </c>
      <c r="J2050" s="72" t="str">
        <f>('ICA-BD'!M88)</f>
        <v>Aceptable</v>
      </c>
      <c r="K2050" s="72">
        <f t="shared" ref="K2050:K2113" si="161">IF(I2050&lt;=50, 100 - (I2050-0)*20/50,
IF(I2050&lt;=100, 79 - (I2050-51)*28/50,
IF(I2050&lt;=150, 50 - (I2050-101)*20/50,
IF(I2050&lt;=200, 29 - (I2050-151)*14/50,
IF(I2050&lt;=300, 14 - (I2050-201)*4/100,
9 - (I2050-301)*9/200)))))</f>
        <v>78.388148148148147</v>
      </c>
      <c r="L2050" s="133">
        <f>('IRA-BD'!G88)</f>
        <v>18</v>
      </c>
      <c r="M2050" s="36" t="str">
        <f>('IRA-BD'!H95)</f>
        <v>Regular</v>
      </c>
      <c r="N2050" s="133">
        <f t="shared" ref="N2050:N2113" si="162">(L2050)</f>
        <v>18</v>
      </c>
      <c r="O2050" s="80">
        <f t="shared" ref="O2050:O2113" si="163">((H2050+K2050+N2050)/3)</f>
        <v>42.672716694612632</v>
      </c>
      <c r="P2050" s="81" t="str">
        <f t="shared" ref="P2050:P2113" si="164">IF(O2050&gt;=80, "Óptimo",
IF(O2050&gt;=60, "Bueno",
IF(O2050&gt;=40, "Moderado",
IF(O2050&gt;=20, "Bajo", "Malo"))))</f>
        <v>Moderado</v>
      </c>
      <c r="Q2050" s="11">
        <v>1</v>
      </c>
      <c r="R2050" s="11" t="s">
        <v>165</v>
      </c>
      <c r="S2050" s="11">
        <v>3</v>
      </c>
      <c r="T2050" s="11">
        <v>-74.028751409999998</v>
      </c>
      <c r="U2050" s="12">
        <v>4.7404168029999996</v>
      </c>
    </row>
    <row r="2051" spans="1:21" x14ac:dyDescent="0.25">
      <c r="A2051" s="10">
        <v>89</v>
      </c>
      <c r="B2051" s="3" t="s">
        <v>778</v>
      </c>
      <c r="C2051" s="3" t="s">
        <v>625</v>
      </c>
      <c r="D2051" s="3" t="s">
        <v>1</v>
      </c>
      <c r="E2051" s="3" t="s">
        <v>779</v>
      </c>
      <c r="F2051" s="24">
        <f>('ICT-BD'!I90)</f>
        <v>12.57211985288758</v>
      </c>
      <c r="G2051" s="24" t="str">
        <f>('ICT-BD'!J90)</f>
        <v>Algo Frío</v>
      </c>
      <c r="H2051" s="24">
        <f t="shared" si="160"/>
        <v>31.630001935689734</v>
      </c>
      <c r="I2051" s="72">
        <f>('ICA-BD'!L90)</f>
        <v>52.092592592592595</v>
      </c>
      <c r="J2051" s="72" t="str">
        <f>('ICA-BD'!M90)</f>
        <v>Aceptable</v>
      </c>
      <c r="K2051" s="72">
        <f t="shared" si="161"/>
        <v>78.388148148148147</v>
      </c>
      <c r="L2051" s="133">
        <f>('IRA-BD'!G90)</f>
        <v>18</v>
      </c>
      <c r="M2051" s="36" t="str">
        <f>('IRA-BD'!H97)</f>
        <v>Aceptable</v>
      </c>
      <c r="N2051" s="133">
        <f t="shared" si="162"/>
        <v>18</v>
      </c>
      <c r="O2051" s="80">
        <f t="shared" si="163"/>
        <v>42.672716694612632</v>
      </c>
      <c r="P2051" s="81" t="str">
        <f t="shared" si="164"/>
        <v>Moderado</v>
      </c>
      <c r="Q2051" s="11">
        <v>1</v>
      </c>
      <c r="R2051" s="11" t="s">
        <v>165</v>
      </c>
      <c r="S2051" s="11">
        <v>3</v>
      </c>
      <c r="T2051" s="11">
        <v>-74.021526859999994</v>
      </c>
      <c r="U2051" s="12">
        <v>4.7391330979999999</v>
      </c>
    </row>
    <row r="2052" spans="1:21" x14ac:dyDescent="0.25">
      <c r="A2052" s="10">
        <v>92</v>
      </c>
      <c r="B2052" s="3" t="s">
        <v>784</v>
      </c>
      <c r="C2052" s="3" t="s">
        <v>625</v>
      </c>
      <c r="D2052" s="3" t="s">
        <v>1</v>
      </c>
      <c r="E2052" s="3" t="s">
        <v>785</v>
      </c>
      <c r="F2052" s="24">
        <f>('ICT-BD'!I93)</f>
        <v>12.57211985288758</v>
      </c>
      <c r="G2052" s="24" t="str">
        <f>('ICT-BD'!J93)</f>
        <v>Algo Frío</v>
      </c>
      <c r="H2052" s="24">
        <f t="shared" si="160"/>
        <v>31.630001935689734</v>
      </c>
      <c r="I2052" s="72">
        <f>('ICA-BD'!L93)</f>
        <v>52.092592592592595</v>
      </c>
      <c r="J2052" s="72" t="str">
        <f>('ICA-BD'!M93)</f>
        <v>Aceptable</v>
      </c>
      <c r="K2052" s="72">
        <f t="shared" si="161"/>
        <v>78.388148148148147</v>
      </c>
      <c r="L2052" s="133">
        <f>('IRA-BD'!G93)</f>
        <v>18</v>
      </c>
      <c r="M2052" s="36" t="str">
        <f>('IRA-BD'!H100)</f>
        <v>Aceptable</v>
      </c>
      <c r="N2052" s="133">
        <f t="shared" si="162"/>
        <v>18</v>
      </c>
      <c r="O2052" s="80">
        <f t="shared" si="163"/>
        <v>42.672716694612632</v>
      </c>
      <c r="P2052" s="81" t="str">
        <f t="shared" si="164"/>
        <v>Moderado</v>
      </c>
      <c r="Q2052" s="11">
        <v>1</v>
      </c>
      <c r="R2052" s="11" t="s">
        <v>165</v>
      </c>
      <c r="S2052" s="11">
        <v>3</v>
      </c>
      <c r="T2052" s="11">
        <v>-74.030097530000006</v>
      </c>
      <c r="U2052" s="12">
        <v>4.7424309679999999</v>
      </c>
    </row>
    <row r="2053" spans="1:21" x14ac:dyDescent="0.25">
      <c r="A2053" s="10">
        <v>94</v>
      </c>
      <c r="B2053" s="3" t="s">
        <v>788</v>
      </c>
      <c r="C2053" s="3" t="s">
        <v>625</v>
      </c>
      <c r="D2053" s="3" t="s">
        <v>1</v>
      </c>
      <c r="E2053" s="3" t="s">
        <v>789</v>
      </c>
      <c r="F2053" s="24">
        <f>('ICT-BD'!I95)</f>
        <v>12.57211985288758</v>
      </c>
      <c r="G2053" s="24" t="str">
        <f>('ICT-BD'!J95)</f>
        <v>Algo Frío</v>
      </c>
      <c r="H2053" s="24">
        <f t="shared" si="160"/>
        <v>31.630001935689734</v>
      </c>
      <c r="I2053" s="72">
        <f>('ICA-BD'!L95)</f>
        <v>52.092592592592595</v>
      </c>
      <c r="J2053" s="72" t="str">
        <f>('ICA-BD'!M95)</f>
        <v>Aceptable</v>
      </c>
      <c r="K2053" s="72">
        <f t="shared" si="161"/>
        <v>78.388148148148147</v>
      </c>
      <c r="L2053" s="133">
        <f>('IRA-BD'!G95)</f>
        <v>18</v>
      </c>
      <c r="M2053" s="36" t="str">
        <f>('IRA-BD'!H102)</f>
        <v>Aceptable</v>
      </c>
      <c r="N2053" s="133">
        <f t="shared" si="162"/>
        <v>18</v>
      </c>
      <c r="O2053" s="80">
        <f t="shared" si="163"/>
        <v>42.672716694612632</v>
      </c>
      <c r="P2053" s="81" t="str">
        <f t="shared" si="164"/>
        <v>Moderado</v>
      </c>
      <c r="Q2053" s="11">
        <v>1</v>
      </c>
      <c r="R2053" s="11" t="s">
        <v>165</v>
      </c>
      <c r="S2053" s="11">
        <v>2</v>
      </c>
      <c r="T2053" s="11">
        <v>-74.021182179999997</v>
      </c>
      <c r="U2053" s="12">
        <v>4.7365870440000002</v>
      </c>
    </row>
    <row r="2054" spans="1:21" x14ac:dyDescent="0.25">
      <c r="A2054" s="10">
        <v>95</v>
      </c>
      <c r="B2054" s="3" t="s">
        <v>790</v>
      </c>
      <c r="C2054" s="3" t="s">
        <v>625</v>
      </c>
      <c r="D2054" s="3" t="s">
        <v>1</v>
      </c>
      <c r="E2054" s="3" t="s">
        <v>791</v>
      </c>
      <c r="F2054" s="24">
        <f>('ICT-BD'!I96)</f>
        <v>12.57211985288758</v>
      </c>
      <c r="G2054" s="24" t="str">
        <f>('ICT-BD'!J96)</f>
        <v>Algo Frío</v>
      </c>
      <c r="H2054" s="24">
        <f t="shared" si="160"/>
        <v>31.630001935689734</v>
      </c>
      <c r="I2054" s="72">
        <f>('ICA-BD'!L96)</f>
        <v>52.092592592592595</v>
      </c>
      <c r="J2054" s="72" t="str">
        <f>('ICA-BD'!M96)</f>
        <v>Aceptable</v>
      </c>
      <c r="K2054" s="72">
        <f t="shared" si="161"/>
        <v>78.388148148148147</v>
      </c>
      <c r="L2054" s="133">
        <f>('IRA-BD'!G96)</f>
        <v>18</v>
      </c>
      <c r="M2054" s="36" t="str">
        <f>('IRA-BD'!H103)</f>
        <v>Muy Bueno</v>
      </c>
      <c r="N2054" s="133">
        <f t="shared" si="162"/>
        <v>18</v>
      </c>
      <c r="O2054" s="80">
        <f t="shared" si="163"/>
        <v>42.672716694612632</v>
      </c>
      <c r="P2054" s="81" t="str">
        <f t="shared" si="164"/>
        <v>Moderado</v>
      </c>
      <c r="Q2054" s="11">
        <v>1</v>
      </c>
      <c r="R2054" s="11" t="s">
        <v>165</v>
      </c>
      <c r="S2054" s="11">
        <v>3</v>
      </c>
      <c r="T2054" s="11">
        <v>-74.030345389999994</v>
      </c>
      <c r="U2054" s="12">
        <v>4.7411583339999996</v>
      </c>
    </row>
    <row r="2055" spans="1:21" x14ac:dyDescent="0.25">
      <c r="A2055" s="10">
        <v>97</v>
      </c>
      <c r="B2055" s="3" t="s">
        <v>794</v>
      </c>
      <c r="C2055" s="3" t="s">
        <v>625</v>
      </c>
      <c r="D2055" s="3" t="s">
        <v>1</v>
      </c>
      <c r="E2055" s="3" t="s">
        <v>795</v>
      </c>
      <c r="F2055" s="24">
        <f>('ICT-BD'!I98)</f>
        <v>12.57211985288758</v>
      </c>
      <c r="G2055" s="24" t="str">
        <f>('ICT-BD'!J98)</f>
        <v>Algo Frío</v>
      </c>
      <c r="H2055" s="24">
        <f t="shared" si="160"/>
        <v>31.630001935689734</v>
      </c>
      <c r="I2055" s="72">
        <f>('ICA-BD'!L98)</f>
        <v>52.092592592592595</v>
      </c>
      <c r="J2055" s="72" t="str">
        <f>('ICA-BD'!M98)</f>
        <v>Aceptable</v>
      </c>
      <c r="K2055" s="72">
        <f t="shared" si="161"/>
        <v>78.388148148148147</v>
      </c>
      <c r="L2055" s="133">
        <f>('IRA-BD'!G98)</f>
        <v>18</v>
      </c>
      <c r="M2055" s="36" t="str">
        <f>('IRA-BD'!H105)</f>
        <v>Regular</v>
      </c>
      <c r="N2055" s="133">
        <f t="shared" si="162"/>
        <v>18</v>
      </c>
      <c r="O2055" s="80">
        <f t="shared" si="163"/>
        <v>42.672716694612632</v>
      </c>
      <c r="P2055" s="81" t="str">
        <f t="shared" si="164"/>
        <v>Moderado</v>
      </c>
      <c r="Q2055" s="11">
        <v>1</v>
      </c>
      <c r="R2055" s="11" t="s">
        <v>165</v>
      </c>
      <c r="S2055" s="11">
        <v>5</v>
      </c>
      <c r="T2055" s="11">
        <v>-74.031590589999993</v>
      </c>
      <c r="U2055" s="12">
        <v>4.7320756270000004</v>
      </c>
    </row>
    <row r="2056" spans="1:21" x14ac:dyDescent="0.25">
      <c r="A2056" s="10">
        <v>98</v>
      </c>
      <c r="B2056" s="3" t="s">
        <v>796</v>
      </c>
      <c r="C2056" s="3" t="s">
        <v>625</v>
      </c>
      <c r="D2056" s="3" t="s">
        <v>1</v>
      </c>
      <c r="E2056" s="3" t="s">
        <v>797</v>
      </c>
      <c r="F2056" s="24">
        <f>('ICT-BD'!I99)</f>
        <v>12.57211985288758</v>
      </c>
      <c r="G2056" s="24" t="str">
        <f>('ICT-BD'!J99)</f>
        <v>Algo Frío</v>
      </c>
      <c r="H2056" s="24">
        <f t="shared" si="160"/>
        <v>31.630001935689734</v>
      </c>
      <c r="I2056" s="72">
        <f>('ICA-BD'!L99)</f>
        <v>52.092592592592595</v>
      </c>
      <c r="J2056" s="72" t="str">
        <f>('ICA-BD'!M99)</f>
        <v>Aceptable</v>
      </c>
      <c r="K2056" s="72">
        <f t="shared" si="161"/>
        <v>78.388148148148147</v>
      </c>
      <c r="L2056" s="133">
        <f>('IRA-BD'!G99)</f>
        <v>18</v>
      </c>
      <c r="M2056" s="36" t="str">
        <f>('IRA-BD'!H106)</f>
        <v>Muy Bueno</v>
      </c>
      <c r="N2056" s="133">
        <f t="shared" si="162"/>
        <v>18</v>
      </c>
      <c r="O2056" s="80">
        <f t="shared" si="163"/>
        <v>42.672716694612632</v>
      </c>
      <c r="P2056" s="81" t="str">
        <f t="shared" si="164"/>
        <v>Moderado</v>
      </c>
      <c r="Q2056" s="11">
        <v>1</v>
      </c>
      <c r="R2056" s="11" t="s">
        <v>165</v>
      </c>
      <c r="S2056" s="11">
        <v>3</v>
      </c>
      <c r="T2056" s="11">
        <v>-74.029312050000001</v>
      </c>
      <c r="U2056" s="12">
        <v>4.7327025100000002</v>
      </c>
    </row>
    <row r="2057" spans="1:21" x14ac:dyDescent="0.25">
      <c r="A2057" s="10">
        <v>103</v>
      </c>
      <c r="B2057" s="3" t="s">
        <v>806</v>
      </c>
      <c r="C2057" s="3" t="s">
        <v>625</v>
      </c>
      <c r="D2057" s="3" t="s">
        <v>1</v>
      </c>
      <c r="E2057" s="3" t="s">
        <v>807</v>
      </c>
      <c r="F2057" s="24">
        <f>('ICT-BD'!I104)</f>
        <v>12.57211985288758</v>
      </c>
      <c r="G2057" s="24" t="str">
        <f>('ICT-BD'!J104)</f>
        <v>Algo Frío</v>
      </c>
      <c r="H2057" s="24">
        <f t="shared" si="160"/>
        <v>31.630001935689734</v>
      </c>
      <c r="I2057" s="72">
        <f>('ICA-BD'!L104)</f>
        <v>52.092592592592595</v>
      </c>
      <c r="J2057" s="72" t="str">
        <f>('ICA-BD'!M104)</f>
        <v>Aceptable</v>
      </c>
      <c r="K2057" s="72">
        <f t="shared" si="161"/>
        <v>78.388148148148147</v>
      </c>
      <c r="L2057" s="133">
        <f>('IRA-BD'!G104)</f>
        <v>18</v>
      </c>
      <c r="M2057" s="36" t="str">
        <f>('IRA-BD'!H111)</f>
        <v>Aceptable</v>
      </c>
      <c r="N2057" s="133">
        <f t="shared" si="162"/>
        <v>18</v>
      </c>
      <c r="O2057" s="80">
        <f t="shared" si="163"/>
        <v>42.672716694612632</v>
      </c>
      <c r="P2057" s="81" t="str">
        <f t="shared" si="164"/>
        <v>Moderado</v>
      </c>
      <c r="Q2057" s="11">
        <v>1</v>
      </c>
      <c r="R2057" s="11" t="s">
        <v>165</v>
      </c>
      <c r="S2057" s="11">
        <v>3</v>
      </c>
      <c r="T2057" s="11">
        <v>-74.038919759999999</v>
      </c>
      <c r="U2057" s="12">
        <v>4.7443845570000001</v>
      </c>
    </row>
    <row r="2058" spans="1:21" x14ac:dyDescent="0.25">
      <c r="A2058" s="10">
        <v>104</v>
      </c>
      <c r="B2058" s="3" t="s">
        <v>808</v>
      </c>
      <c r="C2058" s="3" t="s">
        <v>625</v>
      </c>
      <c r="D2058" s="3" t="s">
        <v>1</v>
      </c>
      <c r="E2058" s="3" t="s">
        <v>809</v>
      </c>
      <c r="F2058" s="24">
        <f>('ICT-BD'!I105)</f>
        <v>12.57211985288758</v>
      </c>
      <c r="G2058" s="24" t="str">
        <f>('ICT-BD'!J105)</f>
        <v>Algo Frío</v>
      </c>
      <c r="H2058" s="24">
        <f t="shared" si="160"/>
        <v>31.630001935689734</v>
      </c>
      <c r="I2058" s="72">
        <f>('ICA-BD'!L105)</f>
        <v>52.092592592592595</v>
      </c>
      <c r="J2058" s="72" t="str">
        <f>('ICA-BD'!M105)</f>
        <v>Aceptable</v>
      </c>
      <c r="K2058" s="72">
        <f t="shared" si="161"/>
        <v>78.388148148148147</v>
      </c>
      <c r="L2058" s="133">
        <f>('IRA-BD'!G105)</f>
        <v>18</v>
      </c>
      <c r="M2058" s="36" t="str">
        <f>('IRA-BD'!H112)</f>
        <v>Regular</v>
      </c>
      <c r="N2058" s="133">
        <f t="shared" si="162"/>
        <v>18</v>
      </c>
      <c r="O2058" s="80">
        <f t="shared" si="163"/>
        <v>42.672716694612632</v>
      </c>
      <c r="P2058" s="81" t="str">
        <f t="shared" si="164"/>
        <v>Moderado</v>
      </c>
      <c r="Q2058" s="11">
        <v>1</v>
      </c>
      <c r="R2058" s="11" t="s">
        <v>165</v>
      </c>
      <c r="S2058" s="11">
        <v>3</v>
      </c>
      <c r="T2058" s="11">
        <v>-74.040840720000006</v>
      </c>
      <c r="U2058" s="12">
        <v>4.7416032929999998</v>
      </c>
    </row>
    <row r="2059" spans="1:21" x14ac:dyDescent="0.25">
      <c r="A2059" s="10">
        <v>106</v>
      </c>
      <c r="B2059" s="3" t="s">
        <v>812</v>
      </c>
      <c r="C2059" s="3" t="s">
        <v>625</v>
      </c>
      <c r="D2059" s="3" t="s">
        <v>1</v>
      </c>
      <c r="E2059" s="3" t="s">
        <v>813</v>
      </c>
      <c r="F2059" s="24">
        <f>('ICT-BD'!I107)</f>
        <v>12.57211985288758</v>
      </c>
      <c r="G2059" s="24" t="str">
        <f>('ICT-BD'!J107)</f>
        <v>Algo Frío</v>
      </c>
      <c r="H2059" s="24">
        <f t="shared" si="160"/>
        <v>31.630001935689734</v>
      </c>
      <c r="I2059" s="72">
        <f>('ICA-BD'!L107)</f>
        <v>52.092592592592595</v>
      </c>
      <c r="J2059" s="72" t="str">
        <f>('ICA-BD'!M107)</f>
        <v>Aceptable</v>
      </c>
      <c r="K2059" s="72">
        <f t="shared" si="161"/>
        <v>78.388148148148147</v>
      </c>
      <c r="L2059" s="133">
        <f>('IRA-BD'!G107)</f>
        <v>18</v>
      </c>
      <c r="M2059" s="36" t="str">
        <f>('IRA-BD'!H114)</f>
        <v>Aceptable</v>
      </c>
      <c r="N2059" s="133">
        <f t="shared" si="162"/>
        <v>18</v>
      </c>
      <c r="O2059" s="80">
        <f t="shared" si="163"/>
        <v>42.672716694612632</v>
      </c>
      <c r="P2059" s="81" t="str">
        <f t="shared" si="164"/>
        <v>Moderado</v>
      </c>
      <c r="Q2059" s="11">
        <v>1</v>
      </c>
      <c r="R2059" s="11" t="s">
        <v>165</v>
      </c>
      <c r="S2059" s="11">
        <v>4</v>
      </c>
      <c r="T2059" s="11">
        <v>-74.036055480000002</v>
      </c>
      <c r="U2059" s="12">
        <v>4.7454319890000001</v>
      </c>
    </row>
    <row r="2060" spans="1:21" x14ac:dyDescent="0.25">
      <c r="A2060" s="10">
        <v>108</v>
      </c>
      <c r="B2060" s="3" t="s">
        <v>816</v>
      </c>
      <c r="C2060" s="3" t="s">
        <v>625</v>
      </c>
      <c r="D2060" s="3" t="s">
        <v>1</v>
      </c>
      <c r="E2060" s="3" t="s">
        <v>811</v>
      </c>
      <c r="F2060" s="24">
        <f>('ICT-BD'!I109)</f>
        <v>12.57211985288758</v>
      </c>
      <c r="G2060" s="24" t="str">
        <f>('ICT-BD'!J109)</f>
        <v>Algo Frío</v>
      </c>
      <c r="H2060" s="24">
        <f t="shared" si="160"/>
        <v>31.630001935689734</v>
      </c>
      <c r="I2060" s="72">
        <f>('ICA-BD'!L109)</f>
        <v>52.092592592592595</v>
      </c>
      <c r="J2060" s="72" t="str">
        <f>('ICA-BD'!M109)</f>
        <v>Aceptable</v>
      </c>
      <c r="K2060" s="72">
        <f t="shared" si="161"/>
        <v>78.388148148148147</v>
      </c>
      <c r="L2060" s="133">
        <f>('IRA-BD'!G109)</f>
        <v>18</v>
      </c>
      <c r="M2060" s="36" t="str">
        <f>('IRA-BD'!H116)</f>
        <v>Aceptable</v>
      </c>
      <c r="N2060" s="133">
        <f t="shared" si="162"/>
        <v>18</v>
      </c>
      <c r="O2060" s="80">
        <f t="shared" si="163"/>
        <v>42.672716694612632</v>
      </c>
      <c r="P2060" s="81" t="str">
        <f t="shared" si="164"/>
        <v>Moderado</v>
      </c>
      <c r="Q2060" s="11">
        <v>1</v>
      </c>
      <c r="R2060" s="11" t="s">
        <v>165</v>
      </c>
      <c r="S2060" s="11">
        <v>4</v>
      </c>
      <c r="T2060" s="11">
        <v>-74.038277550000004</v>
      </c>
      <c r="U2060" s="12">
        <v>4.7350124019999997</v>
      </c>
    </row>
    <row r="2061" spans="1:21" x14ac:dyDescent="0.25">
      <c r="A2061" s="10">
        <v>111</v>
      </c>
      <c r="B2061" s="3" t="s">
        <v>820</v>
      </c>
      <c r="C2061" s="3" t="s">
        <v>625</v>
      </c>
      <c r="D2061" s="3" t="s">
        <v>1</v>
      </c>
      <c r="E2061" s="3" t="s">
        <v>821</v>
      </c>
      <c r="F2061" s="24">
        <f>('ICT-BD'!I112)</f>
        <v>12.57211985288758</v>
      </c>
      <c r="G2061" s="24" t="str">
        <f>('ICT-BD'!J112)</f>
        <v>Algo Frío</v>
      </c>
      <c r="H2061" s="24">
        <f t="shared" si="160"/>
        <v>31.630001935689734</v>
      </c>
      <c r="I2061" s="72">
        <f>('ICA-BD'!L112)</f>
        <v>52.092592592592595</v>
      </c>
      <c r="J2061" s="72" t="str">
        <f>('ICA-BD'!M112)</f>
        <v>Aceptable</v>
      </c>
      <c r="K2061" s="72">
        <f t="shared" si="161"/>
        <v>78.388148148148147</v>
      </c>
      <c r="L2061" s="133">
        <f>('IRA-BD'!G112)</f>
        <v>18</v>
      </c>
      <c r="M2061" s="36" t="str">
        <f>('IRA-BD'!H119)</f>
        <v>Aceptable</v>
      </c>
      <c r="N2061" s="133">
        <f t="shared" si="162"/>
        <v>18</v>
      </c>
      <c r="O2061" s="80">
        <f t="shared" si="163"/>
        <v>42.672716694612632</v>
      </c>
      <c r="P2061" s="81" t="str">
        <f t="shared" si="164"/>
        <v>Moderado</v>
      </c>
      <c r="Q2061" s="11">
        <v>1</v>
      </c>
      <c r="R2061" s="11" t="s">
        <v>165</v>
      </c>
      <c r="S2061" s="11">
        <v>4</v>
      </c>
      <c r="T2061" s="11">
        <v>-74.047146069999997</v>
      </c>
      <c r="U2061" s="12">
        <v>4.7378717159999999</v>
      </c>
    </row>
    <row r="2062" spans="1:21" x14ac:dyDescent="0.25">
      <c r="A2062" s="10">
        <v>114</v>
      </c>
      <c r="B2062" s="3" t="s">
        <v>826</v>
      </c>
      <c r="C2062" s="3" t="s">
        <v>625</v>
      </c>
      <c r="D2062" s="3" t="s">
        <v>1</v>
      </c>
      <c r="E2062" s="3" t="s">
        <v>827</v>
      </c>
      <c r="F2062" s="24">
        <f>('ICT-BD'!I115)</f>
        <v>12.57211985288758</v>
      </c>
      <c r="G2062" s="24" t="str">
        <f>('ICT-BD'!J115)</f>
        <v>Algo Frío</v>
      </c>
      <c r="H2062" s="24">
        <f t="shared" si="160"/>
        <v>31.630001935689734</v>
      </c>
      <c r="I2062" s="72">
        <f>('ICA-BD'!L115)</f>
        <v>52.092592592592595</v>
      </c>
      <c r="J2062" s="72" t="str">
        <f>('ICA-BD'!M115)</f>
        <v>Aceptable</v>
      </c>
      <c r="K2062" s="72">
        <f t="shared" si="161"/>
        <v>78.388148148148147</v>
      </c>
      <c r="L2062" s="133">
        <f>('IRA-BD'!G115)</f>
        <v>18</v>
      </c>
      <c r="M2062" s="36" t="str">
        <f>('IRA-BD'!H122)</f>
        <v>Regular</v>
      </c>
      <c r="N2062" s="133">
        <f t="shared" si="162"/>
        <v>18</v>
      </c>
      <c r="O2062" s="80">
        <f t="shared" si="163"/>
        <v>42.672716694612632</v>
      </c>
      <c r="P2062" s="81" t="str">
        <f t="shared" si="164"/>
        <v>Moderado</v>
      </c>
      <c r="Q2062" s="11">
        <v>1</v>
      </c>
      <c r="R2062" s="11" t="s">
        <v>165</v>
      </c>
      <c r="S2062" s="11">
        <v>3</v>
      </c>
      <c r="T2062" s="11">
        <v>-74.043673010000006</v>
      </c>
      <c r="U2062" s="12">
        <v>4.7489713560000002</v>
      </c>
    </row>
    <row r="2063" spans="1:21" x14ac:dyDescent="0.25">
      <c r="A2063" s="10">
        <v>120</v>
      </c>
      <c r="B2063" s="3" t="s">
        <v>837</v>
      </c>
      <c r="C2063" s="3" t="s">
        <v>625</v>
      </c>
      <c r="D2063" s="3" t="s">
        <v>1</v>
      </c>
      <c r="E2063" s="3" t="s">
        <v>838</v>
      </c>
      <c r="F2063" s="24">
        <f>('ICT-BD'!I121)</f>
        <v>12.57211985288758</v>
      </c>
      <c r="G2063" s="24" t="str">
        <f>('ICT-BD'!J121)</f>
        <v>Algo Frío</v>
      </c>
      <c r="H2063" s="24">
        <f t="shared" si="160"/>
        <v>31.630001935689734</v>
      </c>
      <c r="I2063" s="72">
        <f>('ICA-BD'!L121)</f>
        <v>52.092592592592595</v>
      </c>
      <c r="J2063" s="72" t="str">
        <f>('ICA-BD'!M121)</f>
        <v>Aceptable</v>
      </c>
      <c r="K2063" s="72">
        <f t="shared" si="161"/>
        <v>78.388148148148147</v>
      </c>
      <c r="L2063" s="133">
        <f>('IRA-BD'!G121)</f>
        <v>18</v>
      </c>
      <c r="M2063" s="36" t="str">
        <f>('IRA-BD'!H128)</f>
        <v>Regular</v>
      </c>
      <c r="N2063" s="133">
        <f t="shared" si="162"/>
        <v>18</v>
      </c>
      <c r="O2063" s="80">
        <f t="shared" si="163"/>
        <v>42.672716694612632</v>
      </c>
      <c r="P2063" s="81" t="str">
        <f t="shared" si="164"/>
        <v>Moderado</v>
      </c>
      <c r="Q2063" s="11">
        <v>1</v>
      </c>
      <c r="R2063" s="11" t="s">
        <v>165</v>
      </c>
      <c r="S2063" s="11">
        <v>4</v>
      </c>
      <c r="T2063" s="11">
        <v>-74.040049109999998</v>
      </c>
      <c r="U2063" s="12">
        <v>4.7367181819999997</v>
      </c>
    </row>
    <row r="2064" spans="1:21" x14ac:dyDescent="0.25">
      <c r="A2064" s="10">
        <v>121</v>
      </c>
      <c r="B2064" s="3" t="s">
        <v>839</v>
      </c>
      <c r="C2064" s="3" t="s">
        <v>625</v>
      </c>
      <c r="D2064" s="3" t="s">
        <v>1</v>
      </c>
      <c r="E2064" s="3" t="s">
        <v>840</v>
      </c>
      <c r="F2064" s="24">
        <f>('ICT-BD'!I122)</f>
        <v>12.57211985288758</v>
      </c>
      <c r="G2064" s="24" t="str">
        <f>('ICT-BD'!J122)</f>
        <v>Algo Frío</v>
      </c>
      <c r="H2064" s="24">
        <f t="shared" si="160"/>
        <v>31.630001935689734</v>
      </c>
      <c r="I2064" s="72">
        <f>('ICA-BD'!L122)</f>
        <v>52.092592592592595</v>
      </c>
      <c r="J2064" s="72" t="str">
        <f>('ICA-BD'!M122)</f>
        <v>Aceptable</v>
      </c>
      <c r="K2064" s="72">
        <f t="shared" si="161"/>
        <v>78.388148148148147</v>
      </c>
      <c r="L2064" s="133">
        <f>('IRA-BD'!G122)</f>
        <v>18</v>
      </c>
      <c r="M2064" s="36" t="str">
        <f>('IRA-BD'!H129)</f>
        <v>Aceptable</v>
      </c>
      <c r="N2064" s="133">
        <f t="shared" si="162"/>
        <v>18</v>
      </c>
      <c r="O2064" s="80">
        <f t="shared" si="163"/>
        <v>42.672716694612632</v>
      </c>
      <c r="P2064" s="81" t="str">
        <f t="shared" si="164"/>
        <v>Moderado</v>
      </c>
      <c r="Q2064" s="11">
        <v>1</v>
      </c>
      <c r="R2064" s="11" t="s">
        <v>165</v>
      </c>
      <c r="S2064" s="11">
        <v>4</v>
      </c>
      <c r="T2064" s="11">
        <v>-74.041502980000004</v>
      </c>
      <c r="U2064" s="12">
        <v>4.7394668050000002</v>
      </c>
    </row>
    <row r="2065" spans="1:21" x14ac:dyDescent="0.25">
      <c r="A2065" s="10">
        <v>125</v>
      </c>
      <c r="B2065" s="3" t="s">
        <v>845</v>
      </c>
      <c r="C2065" s="3" t="s">
        <v>625</v>
      </c>
      <c r="D2065" s="3" t="s">
        <v>1</v>
      </c>
      <c r="E2065" s="3" t="s">
        <v>843</v>
      </c>
      <c r="F2065" s="24">
        <f>('ICT-BD'!I126)</f>
        <v>12.57211985288758</v>
      </c>
      <c r="G2065" s="24" t="str">
        <f>('ICT-BD'!J126)</f>
        <v>Algo Frío</v>
      </c>
      <c r="H2065" s="24">
        <f t="shared" si="160"/>
        <v>31.630001935689734</v>
      </c>
      <c r="I2065" s="72">
        <f>('ICA-BD'!L126)</f>
        <v>52.092592592592595</v>
      </c>
      <c r="J2065" s="72" t="str">
        <f>('ICA-BD'!M126)</f>
        <v>Aceptable</v>
      </c>
      <c r="K2065" s="72">
        <f t="shared" si="161"/>
        <v>78.388148148148147</v>
      </c>
      <c r="L2065" s="133">
        <f>('IRA-BD'!G126)</f>
        <v>18</v>
      </c>
      <c r="M2065" s="36" t="str">
        <f>('IRA-BD'!H133)</f>
        <v>Aceptable</v>
      </c>
      <c r="N2065" s="133">
        <f t="shared" si="162"/>
        <v>18</v>
      </c>
      <c r="O2065" s="80">
        <f t="shared" si="163"/>
        <v>42.672716694612632</v>
      </c>
      <c r="P2065" s="81" t="str">
        <f t="shared" si="164"/>
        <v>Moderado</v>
      </c>
      <c r="Q2065" s="11">
        <v>1</v>
      </c>
      <c r="R2065" s="11" t="s">
        <v>165</v>
      </c>
      <c r="S2065" s="11">
        <v>4</v>
      </c>
      <c r="T2065" s="11">
        <v>-74.037558270000005</v>
      </c>
      <c r="U2065" s="12">
        <v>4.7359235699999997</v>
      </c>
    </row>
    <row r="2066" spans="1:21" x14ac:dyDescent="0.25">
      <c r="A2066" s="10">
        <v>127</v>
      </c>
      <c r="B2066" s="3" t="s">
        <v>848</v>
      </c>
      <c r="C2066" s="3" t="s">
        <v>625</v>
      </c>
      <c r="D2066" s="3" t="s">
        <v>1</v>
      </c>
      <c r="E2066" s="3" t="s">
        <v>849</v>
      </c>
      <c r="F2066" s="24">
        <f>('ICT-BD'!I128)</f>
        <v>12.57211985288758</v>
      </c>
      <c r="G2066" s="24" t="str">
        <f>('ICT-BD'!J128)</f>
        <v>Algo Frío</v>
      </c>
      <c r="H2066" s="24">
        <f t="shared" si="160"/>
        <v>31.630001935689734</v>
      </c>
      <c r="I2066" s="72">
        <f>('ICA-BD'!L128)</f>
        <v>52.092592592592595</v>
      </c>
      <c r="J2066" s="72" t="str">
        <f>('ICA-BD'!M128)</f>
        <v>Aceptable</v>
      </c>
      <c r="K2066" s="72">
        <f t="shared" si="161"/>
        <v>78.388148148148147</v>
      </c>
      <c r="L2066" s="133">
        <f>('IRA-BD'!G128)</f>
        <v>18</v>
      </c>
      <c r="M2066" s="36" t="str">
        <f>('IRA-BD'!H135)</f>
        <v>Aceptable</v>
      </c>
      <c r="N2066" s="133">
        <f t="shared" si="162"/>
        <v>18</v>
      </c>
      <c r="O2066" s="80">
        <f t="shared" si="163"/>
        <v>42.672716694612632</v>
      </c>
      <c r="P2066" s="81" t="str">
        <f t="shared" si="164"/>
        <v>Moderado</v>
      </c>
      <c r="Q2066" s="11">
        <v>1</v>
      </c>
      <c r="R2066" s="11" t="s">
        <v>165</v>
      </c>
      <c r="S2066" s="11">
        <v>4</v>
      </c>
      <c r="T2066" s="11">
        <v>-74.036469550000007</v>
      </c>
      <c r="U2066" s="12">
        <v>4.7408662330000002</v>
      </c>
    </row>
    <row r="2067" spans="1:21" x14ac:dyDescent="0.25">
      <c r="A2067" s="10">
        <v>130</v>
      </c>
      <c r="B2067" s="3" t="s">
        <v>854</v>
      </c>
      <c r="C2067" s="3" t="s">
        <v>625</v>
      </c>
      <c r="D2067" s="3" t="s">
        <v>1</v>
      </c>
      <c r="E2067" s="3" t="s">
        <v>855</v>
      </c>
      <c r="F2067" s="24">
        <f>('ICT-BD'!I131)</f>
        <v>12.57211985288758</v>
      </c>
      <c r="G2067" s="24" t="str">
        <f>('ICT-BD'!J131)</f>
        <v>Algo Frío</v>
      </c>
      <c r="H2067" s="24">
        <f t="shared" si="160"/>
        <v>31.630001935689734</v>
      </c>
      <c r="I2067" s="72">
        <f>('ICA-BD'!L131)</f>
        <v>52.092592592592595</v>
      </c>
      <c r="J2067" s="72" t="str">
        <f>('ICA-BD'!M131)</f>
        <v>Aceptable</v>
      </c>
      <c r="K2067" s="72">
        <f t="shared" si="161"/>
        <v>78.388148148148147</v>
      </c>
      <c r="L2067" s="133">
        <f>('IRA-BD'!G131)</f>
        <v>18</v>
      </c>
      <c r="M2067" s="36" t="str">
        <f>('IRA-BD'!H138)</f>
        <v>Regular</v>
      </c>
      <c r="N2067" s="133">
        <f t="shared" si="162"/>
        <v>18</v>
      </c>
      <c r="O2067" s="80">
        <f t="shared" si="163"/>
        <v>42.672716694612632</v>
      </c>
      <c r="P2067" s="81" t="str">
        <f t="shared" si="164"/>
        <v>Moderado</v>
      </c>
      <c r="Q2067" s="11">
        <v>1</v>
      </c>
      <c r="R2067" s="11" t="s">
        <v>164</v>
      </c>
      <c r="S2067" s="11">
        <v>4</v>
      </c>
      <c r="T2067" s="11">
        <v>-74.047757480000001</v>
      </c>
      <c r="U2067" s="12">
        <v>4.731559646</v>
      </c>
    </row>
    <row r="2068" spans="1:21" x14ac:dyDescent="0.25">
      <c r="A2068" s="10">
        <v>131</v>
      </c>
      <c r="B2068" s="3" t="s">
        <v>856</v>
      </c>
      <c r="C2068" s="3" t="s">
        <v>625</v>
      </c>
      <c r="D2068" s="3" t="s">
        <v>1</v>
      </c>
      <c r="E2068" s="3" t="s">
        <v>857</v>
      </c>
      <c r="F2068" s="24">
        <f>('ICT-BD'!I132)</f>
        <v>12.57211985288758</v>
      </c>
      <c r="G2068" s="24" t="str">
        <f>('ICT-BD'!J132)</f>
        <v>Algo Frío</v>
      </c>
      <c r="H2068" s="24">
        <f t="shared" si="160"/>
        <v>31.630001935689734</v>
      </c>
      <c r="I2068" s="72">
        <f>('ICA-BD'!L132)</f>
        <v>52.092592592592595</v>
      </c>
      <c r="J2068" s="72" t="str">
        <f>('ICA-BD'!M132)</f>
        <v>Aceptable</v>
      </c>
      <c r="K2068" s="72">
        <f t="shared" si="161"/>
        <v>78.388148148148147</v>
      </c>
      <c r="L2068" s="133">
        <f>('IRA-BD'!G132)</f>
        <v>18</v>
      </c>
      <c r="M2068" s="36" t="str">
        <f>('IRA-BD'!H139)</f>
        <v>Regular</v>
      </c>
      <c r="N2068" s="133">
        <f t="shared" si="162"/>
        <v>18</v>
      </c>
      <c r="O2068" s="80">
        <f t="shared" si="163"/>
        <v>42.672716694612632</v>
      </c>
      <c r="P2068" s="81" t="str">
        <f t="shared" si="164"/>
        <v>Moderado</v>
      </c>
      <c r="Q2068" s="11">
        <v>1</v>
      </c>
      <c r="R2068" s="11" t="s">
        <v>164</v>
      </c>
      <c r="S2068" s="11">
        <v>4</v>
      </c>
      <c r="T2068" s="11">
        <v>-74.04623239</v>
      </c>
      <c r="U2068" s="12">
        <v>4.7309377890000004</v>
      </c>
    </row>
    <row r="2069" spans="1:21" x14ac:dyDescent="0.25">
      <c r="A2069" s="10">
        <v>143</v>
      </c>
      <c r="B2069" s="3" t="s">
        <v>878</v>
      </c>
      <c r="C2069" s="3" t="s">
        <v>625</v>
      </c>
      <c r="D2069" s="3" t="s">
        <v>1</v>
      </c>
      <c r="E2069" s="3" t="s">
        <v>879</v>
      </c>
      <c r="F2069" s="24">
        <f>('ICT-BD'!I144)</f>
        <v>12.57211985288758</v>
      </c>
      <c r="G2069" s="24" t="str">
        <f>('ICT-BD'!J144)</f>
        <v>Algo Frío</v>
      </c>
      <c r="H2069" s="24">
        <f t="shared" si="160"/>
        <v>31.630001935689734</v>
      </c>
      <c r="I2069" s="72">
        <f>('ICA-BD'!L144)</f>
        <v>52.092592592592595</v>
      </c>
      <c r="J2069" s="72" t="str">
        <f>('ICA-BD'!M144)</f>
        <v>Aceptable</v>
      </c>
      <c r="K2069" s="72">
        <f t="shared" si="161"/>
        <v>78.388148148148147</v>
      </c>
      <c r="L2069" s="133">
        <f>('IRA-BD'!G144)</f>
        <v>18</v>
      </c>
      <c r="M2069" s="36" t="str">
        <f>('IRA-BD'!H151)</f>
        <v>Regular</v>
      </c>
      <c r="N2069" s="133">
        <f t="shared" si="162"/>
        <v>18</v>
      </c>
      <c r="O2069" s="80">
        <f t="shared" si="163"/>
        <v>42.672716694612632</v>
      </c>
      <c r="P2069" s="81" t="str">
        <f t="shared" si="164"/>
        <v>Moderado</v>
      </c>
      <c r="Q2069" s="11">
        <v>1</v>
      </c>
      <c r="R2069" s="11" t="s">
        <v>164</v>
      </c>
      <c r="S2069" s="11">
        <v>4</v>
      </c>
      <c r="T2069" s="11">
        <v>-74.046752400000003</v>
      </c>
      <c r="U2069" s="12">
        <v>4.7338778269999997</v>
      </c>
    </row>
    <row r="2070" spans="1:21" x14ac:dyDescent="0.25">
      <c r="A2070" s="10">
        <v>144</v>
      </c>
      <c r="B2070" s="3" t="s">
        <v>880</v>
      </c>
      <c r="C2070" s="3" t="s">
        <v>625</v>
      </c>
      <c r="D2070" s="3" t="s">
        <v>1</v>
      </c>
      <c r="E2070" s="3" t="s">
        <v>879</v>
      </c>
      <c r="F2070" s="24">
        <f>('ICT-BD'!I145)</f>
        <v>12.57211985288758</v>
      </c>
      <c r="G2070" s="24" t="str">
        <f>('ICT-BD'!J145)</f>
        <v>Algo Frío</v>
      </c>
      <c r="H2070" s="24">
        <f t="shared" si="160"/>
        <v>31.630001935689734</v>
      </c>
      <c r="I2070" s="72">
        <f>('ICA-BD'!L145)</f>
        <v>52.092592592592595</v>
      </c>
      <c r="J2070" s="72" t="str">
        <f>('ICA-BD'!M145)</f>
        <v>Aceptable</v>
      </c>
      <c r="K2070" s="72">
        <f t="shared" si="161"/>
        <v>78.388148148148147</v>
      </c>
      <c r="L2070" s="133">
        <f>('IRA-BD'!G145)</f>
        <v>18</v>
      </c>
      <c r="M2070" s="36" t="str">
        <f>('IRA-BD'!H152)</f>
        <v>Aceptable</v>
      </c>
      <c r="N2070" s="133">
        <f t="shared" si="162"/>
        <v>18</v>
      </c>
      <c r="O2070" s="80">
        <f t="shared" si="163"/>
        <v>42.672716694612632</v>
      </c>
      <c r="P2070" s="81" t="str">
        <f t="shared" si="164"/>
        <v>Moderado</v>
      </c>
      <c r="Q2070" s="11">
        <v>1</v>
      </c>
      <c r="R2070" s="11" t="s">
        <v>164</v>
      </c>
      <c r="S2070" s="11">
        <v>4</v>
      </c>
      <c r="T2070" s="11">
        <v>-74.045886039999999</v>
      </c>
      <c r="U2070" s="12">
        <v>4.7336889879999999</v>
      </c>
    </row>
    <row r="2071" spans="1:21" x14ac:dyDescent="0.25">
      <c r="A2071" s="10">
        <v>154</v>
      </c>
      <c r="B2071" s="3" t="s">
        <v>899</v>
      </c>
      <c r="C2071" s="3" t="s">
        <v>625</v>
      </c>
      <c r="D2071" s="3" t="s">
        <v>1</v>
      </c>
      <c r="E2071" s="3" t="s">
        <v>900</v>
      </c>
      <c r="F2071" s="24">
        <f>('ICT-BD'!I155)</f>
        <v>12.57211985288758</v>
      </c>
      <c r="G2071" s="24" t="str">
        <f>('ICT-BD'!J155)</f>
        <v>Algo Frío</v>
      </c>
      <c r="H2071" s="24">
        <f t="shared" si="160"/>
        <v>31.630001935689734</v>
      </c>
      <c r="I2071" s="72">
        <f>('ICA-BD'!L155)</f>
        <v>52.092592592592595</v>
      </c>
      <c r="J2071" s="72" t="str">
        <f>('ICA-BD'!M155)</f>
        <v>Aceptable</v>
      </c>
      <c r="K2071" s="72">
        <f t="shared" si="161"/>
        <v>78.388148148148147</v>
      </c>
      <c r="L2071" s="133">
        <f>('IRA-BD'!G155)</f>
        <v>18</v>
      </c>
      <c r="M2071" s="36" t="str">
        <f>('IRA-BD'!H162)</f>
        <v>Aceptable</v>
      </c>
      <c r="N2071" s="133">
        <f t="shared" si="162"/>
        <v>18</v>
      </c>
      <c r="O2071" s="80">
        <f t="shared" si="163"/>
        <v>42.672716694612632</v>
      </c>
      <c r="P2071" s="81" t="str">
        <f t="shared" si="164"/>
        <v>Moderado</v>
      </c>
      <c r="Q2071" s="11">
        <v>1</v>
      </c>
      <c r="R2071" s="11" t="s">
        <v>164</v>
      </c>
      <c r="S2071" s="11">
        <v>4</v>
      </c>
      <c r="T2071" s="11">
        <v>-74.034272099999995</v>
      </c>
      <c r="U2071" s="12">
        <v>4.7307354129999997</v>
      </c>
    </row>
    <row r="2072" spans="1:21" x14ac:dyDescent="0.25">
      <c r="A2072" s="10">
        <v>155</v>
      </c>
      <c r="B2072" s="3" t="s">
        <v>901</v>
      </c>
      <c r="C2072" s="3" t="s">
        <v>625</v>
      </c>
      <c r="D2072" s="3" t="s">
        <v>1</v>
      </c>
      <c r="E2072" s="3" t="s">
        <v>902</v>
      </c>
      <c r="F2072" s="24">
        <f>('ICT-BD'!I156)</f>
        <v>12.57211985288758</v>
      </c>
      <c r="G2072" s="24" t="str">
        <f>('ICT-BD'!J156)</f>
        <v>Algo Frío</v>
      </c>
      <c r="H2072" s="24">
        <f t="shared" si="160"/>
        <v>31.630001935689734</v>
      </c>
      <c r="I2072" s="72">
        <f>('ICA-BD'!L156)</f>
        <v>52.092592592592595</v>
      </c>
      <c r="J2072" s="72" t="str">
        <f>('ICA-BD'!M156)</f>
        <v>Aceptable</v>
      </c>
      <c r="K2072" s="72">
        <f t="shared" si="161"/>
        <v>78.388148148148147</v>
      </c>
      <c r="L2072" s="133">
        <f>('IRA-BD'!G156)</f>
        <v>18</v>
      </c>
      <c r="M2072" s="36" t="str">
        <f>('IRA-BD'!H163)</f>
        <v>Aceptable</v>
      </c>
      <c r="N2072" s="133">
        <f t="shared" si="162"/>
        <v>18</v>
      </c>
      <c r="O2072" s="80">
        <f t="shared" si="163"/>
        <v>42.672716694612632</v>
      </c>
      <c r="P2072" s="81" t="str">
        <f t="shared" si="164"/>
        <v>Moderado</v>
      </c>
      <c r="Q2072" s="11">
        <v>1</v>
      </c>
      <c r="R2072" s="11" t="s">
        <v>164</v>
      </c>
      <c r="S2072" s="11">
        <v>4</v>
      </c>
      <c r="T2072" s="11">
        <v>-74.040926769999999</v>
      </c>
      <c r="U2072" s="12">
        <v>4.7275204039999998</v>
      </c>
    </row>
    <row r="2073" spans="1:21" x14ac:dyDescent="0.25">
      <c r="A2073" s="10">
        <v>157</v>
      </c>
      <c r="B2073" s="3" t="s">
        <v>905</v>
      </c>
      <c r="C2073" s="3" t="s">
        <v>625</v>
      </c>
      <c r="D2073" s="3" t="s">
        <v>1</v>
      </c>
      <c r="E2073" s="3" t="s">
        <v>906</v>
      </c>
      <c r="F2073" s="24">
        <f>('ICT-BD'!I158)</f>
        <v>12.57211985288758</v>
      </c>
      <c r="G2073" s="24" t="str">
        <f>('ICT-BD'!J158)</f>
        <v>Algo Frío</v>
      </c>
      <c r="H2073" s="24">
        <f t="shared" si="160"/>
        <v>31.630001935689734</v>
      </c>
      <c r="I2073" s="72">
        <f>('ICA-BD'!L158)</f>
        <v>52.092592592592595</v>
      </c>
      <c r="J2073" s="72" t="str">
        <f>('ICA-BD'!M158)</f>
        <v>Aceptable</v>
      </c>
      <c r="K2073" s="72">
        <f t="shared" si="161"/>
        <v>78.388148148148147</v>
      </c>
      <c r="L2073" s="133">
        <f>('IRA-BD'!G158)</f>
        <v>18</v>
      </c>
      <c r="M2073" s="36" t="str">
        <f>('IRA-BD'!H165)</f>
        <v>Aceptable</v>
      </c>
      <c r="N2073" s="133">
        <f t="shared" si="162"/>
        <v>18</v>
      </c>
      <c r="O2073" s="80">
        <f t="shared" si="163"/>
        <v>42.672716694612632</v>
      </c>
      <c r="P2073" s="81" t="str">
        <f t="shared" si="164"/>
        <v>Moderado</v>
      </c>
      <c r="Q2073" s="11">
        <v>1</v>
      </c>
      <c r="R2073" s="11" t="s">
        <v>164</v>
      </c>
      <c r="S2073" s="11">
        <v>4</v>
      </c>
      <c r="T2073" s="11">
        <v>-74.039246140000003</v>
      </c>
      <c r="U2073" s="12">
        <v>4.7304612209999997</v>
      </c>
    </row>
    <row r="2074" spans="1:21" x14ac:dyDescent="0.25">
      <c r="A2074" s="10">
        <v>166</v>
      </c>
      <c r="B2074" s="3" t="s">
        <v>920</v>
      </c>
      <c r="C2074" s="3" t="s">
        <v>625</v>
      </c>
      <c r="D2074" s="3" t="s">
        <v>1</v>
      </c>
      <c r="E2074" s="3" t="s">
        <v>921</v>
      </c>
      <c r="F2074" s="24">
        <f>('ICT-BD'!I167)</f>
        <v>12.57211985288758</v>
      </c>
      <c r="G2074" s="24" t="str">
        <f>('ICT-BD'!J167)</f>
        <v>Algo Frío</v>
      </c>
      <c r="H2074" s="24">
        <f t="shared" si="160"/>
        <v>31.630001935689734</v>
      </c>
      <c r="I2074" s="72">
        <f>('ICA-BD'!L167)</f>
        <v>52.092592592592595</v>
      </c>
      <c r="J2074" s="72" t="str">
        <f>('ICA-BD'!M167)</f>
        <v>Aceptable</v>
      </c>
      <c r="K2074" s="72">
        <f t="shared" si="161"/>
        <v>78.388148148148147</v>
      </c>
      <c r="L2074" s="133">
        <f>('IRA-BD'!G167)</f>
        <v>18</v>
      </c>
      <c r="M2074" s="36" t="str">
        <f>('IRA-BD'!H174)</f>
        <v>Regular</v>
      </c>
      <c r="N2074" s="133">
        <f t="shared" si="162"/>
        <v>18</v>
      </c>
      <c r="O2074" s="80">
        <f t="shared" si="163"/>
        <v>42.672716694612632</v>
      </c>
      <c r="P2074" s="81" t="str">
        <f t="shared" si="164"/>
        <v>Moderado</v>
      </c>
      <c r="Q2074" s="11">
        <v>1</v>
      </c>
      <c r="R2074" s="11" t="s">
        <v>164</v>
      </c>
      <c r="S2074" s="11">
        <v>4</v>
      </c>
      <c r="T2074" s="11">
        <v>-74.045072000000005</v>
      </c>
      <c r="U2074" s="12">
        <v>4.7328795210000001</v>
      </c>
    </row>
    <row r="2075" spans="1:21" x14ac:dyDescent="0.25">
      <c r="A2075" s="10">
        <v>170</v>
      </c>
      <c r="B2075" s="3" t="s">
        <v>927</v>
      </c>
      <c r="C2075" s="3" t="s">
        <v>625</v>
      </c>
      <c r="D2075" s="3" t="s">
        <v>1</v>
      </c>
      <c r="E2075" s="3" t="s">
        <v>928</v>
      </c>
      <c r="F2075" s="24">
        <f>('ICT-BD'!I171)</f>
        <v>12.57211985288758</v>
      </c>
      <c r="G2075" s="24" t="str">
        <f>('ICT-BD'!J171)</f>
        <v>Algo Frío</v>
      </c>
      <c r="H2075" s="24">
        <f t="shared" si="160"/>
        <v>31.630001935689734</v>
      </c>
      <c r="I2075" s="72">
        <f>('ICA-BD'!L171)</f>
        <v>52.092592592592595</v>
      </c>
      <c r="J2075" s="72" t="str">
        <f>('ICA-BD'!M171)</f>
        <v>Aceptable</v>
      </c>
      <c r="K2075" s="72">
        <f t="shared" si="161"/>
        <v>78.388148148148147</v>
      </c>
      <c r="L2075" s="133">
        <f>('IRA-BD'!G171)</f>
        <v>18</v>
      </c>
      <c r="M2075" s="36" t="str">
        <f>('IRA-BD'!H178)</f>
        <v>Regular</v>
      </c>
      <c r="N2075" s="133">
        <f t="shared" si="162"/>
        <v>18</v>
      </c>
      <c r="O2075" s="80">
        <f t="shared" si="163"/>
        <v>42.672716694612632</v>
      </c>
      <c r="P2075" s="81" t="str">
        <f t="shared" si="164"/>
        <v>Moderado</v>
      </c>
      <c r="Q2075" s="11">
        <v>1</v>
      </c>
      <c r="R2075" s="11" t="s">
        <v>164</v>
      </c>
      <c r="S2075" s="11">
        <v>4</v>
      </c>
      <c r="T2075" s="11">
        <v>-74.043418079999995</v>
      </c>
      <c r="U2075" s="12">
        <v>4.7334605119999997</v>
      </c>
    </row>
    <row r="2076" spans="1:21" x14ac:dyDescent="0.25">
      <c r="A2076" s="10">
        <v>181</v>
      </c>
      <c r="B2076" s="3" t="s">
        <v>947</v>
      </c>
      <c r="C2076" s="3" t="s">
        <v>625</v>
      </c>
      <c r="D2076" s="3" t="s">
        <v>1</v>
      </c>
      <c r="E2076" s="3" t="s">
        <v>928</v>
      </c>
      <c r="F2076" s="24">
        <f>('ICT-BD'!I182)</f>
        <v>12.57211985288758</v>
      </c>
      <c r="G2076" s="24" t="str">
        <f>('ICT-BD'!J182)</f>
        <v>Algo Frío</v>
      </c>
      <c r="H2076" s="24">
        <f t="shared" si="160"/>
        <v>31.630001935689734</v>
      </c>
      <c r="I2076" s="72">
        <f>('ICA-BD'!L182)</f>
        <v>52.092592592592595</v>
      </c>
      <c r="J2076" s="72" t="str">
        <f>('ICA-BD'!M182)</f>
        <v>Aceptable</v>
      </c>
      <c r="K2076" s="72">
        <f t="shared" si="161"/>
        <v>78.388148148148147</v>
      </c>
      <c r="L2076" s="133">
        <f>('IRA-BD'!G182)</f>
        <v>18</v>
      </c>
      <c r="M2076" s="36" t="str">
        <f>('IRA-BD'!H189)</f>
        <v>Regular</v>
      </c>
      <c r="N2076" s="133">
        <f t="shared" si="162"/>
        <v>18</v>
      </c>
      <c r="O2076" s="80">
        <f t="shared" si="163"/>
        <v>42.672716694612632</v>
      </c>
      <c r="P2076" s="81" t="str">
        <f t="shared" si="164"/>
        <v>Moderado</v>
      </c>
      <c r="Q2076" s="11">
        <v>1</v>
      </c>
      <c r="R2076" s="11" t="s">
        <v>164</v>
      </c>
      <c r="S2076" s="11">
        <v>4</v>
      </c>
      <c r="T2076" s="11">
        <v>-74.047621509999999</v>
      </c>
      <c r="U2076" s="12">
        <v>4.7340576600000004</v>
      </c>
    </row>
    <row r="2077" spans="1:21" x14ac:dyDescent="0.25">
      <c r="A2077" s="10">
        <v>184</v>
      </c>
      <c r="B2077" s="3" t="s">
        <v>951</v>
      </c>
      <c r="C2077" s="3" t="s">
        <v>625</v>
      </c>
      <c r="D2077" s="3" t="s">
        <v>1</v>
      </c>
      <c r="E2077" s="3" t="s">
        <v>879</v>
      </c>
      <c r="F2077" s="24">
        <f>('ICT-BD'!I185)</f>
        <v>12.57211985288758</v>
      </c>
      <c r="G2077" s="24" t="str">
        <f>('ICT-BD'!J185)</f>
        <v>Algo Frío</v>
      </c>
      <c r="H2077" s="24">
        <f t="shared" si="160"/>
        <v>31.630001935689734</v>
      </c>
      <c r="I2077" s="72">
        <f>('ICA-BD'!L185)</f>
        <v>52.092592592592595</v>
      </c>
      <c r="J2077" s="72" t="str">
        <f>('ICA-BD'!M185)</f>
        <v>Aceptable</v>
      </c>
      <c r="K2077" s="72">
        <f t="shared" si="161"/>
        <v>78.388148148148147</v>
      </c>
      <c r="L2077" s="133">
        <f>('IRA-BD'!G185)</f>
        <v>18</v>
      </c>
      <c r="M2077" s="36" t="str">
        <f>('IRA-BD'!H192)</f>
        <v>Regular</v>
      </c>
      <c r="N2077" s="133">
        <f t="shared" si="162"/>
        <v>18</v>
      </c>
      <c r="O2077" s="80">
        <f t="shared" si="163"/>
        <v>42.672716694612632</v>
      </c>
      <c r="P2077" s="81" t="str">
        <f t="shared" si="164"/>
        <v>Moderado</v>
      </c>
      <c r="Q2077" s="11">
        <v>1</v>
      </c>
      <c r="R2077" s="11" t="s">
        <v>164</v>
      </c>
      <c r="S2077" s="11">
        <v>4</v>
      </c>
      <c r="T2077" s="11">
        <v>-74.045045520000002</v>
      </c>
      <c r="U2077" s="12">
        <v>4.7335174540000002</v>
      </c>
    </row>
    <row r="2078" spans="1:21" x14ac:dyDescent="0.25">
      <c r="A2078" s="10">
        <v>188</v>
      </c>
      <c r="B2078" s="3" t="s">
        <v>957</v>
      </c>
      <c r="C2078" s="3" t="s">
        <v>625</v>
      </c>
      <c r="D2078" s="3" t="s">
        <v>1</v>
      </c>
      <c r="E2078" s="3" t="s">
        <v>958</v>
      </c>
      <c r="F2078" s="24">
        <f>('ICT-BD'!I189)</f>
        <v>12.57211985288758</v>
      </c>
      <c r="G2078" s="24" t="str">
        <f>('ICT-BD'!J189)</f>
        <v>Algo Frío</v>
      </c>
      <c r="H2078" s="24">
        <f t="shared" si="160"/>
        <v>31.630001935689734</v>
      </c>
      <c r="I2078" s="72">
        <f>('ICA-BD'!L189)</f>
        <v>52.092592592592595</v>
      </c>
      <c r="J2078" s="72" t="str">
        <f>('ICA-BD'!M189)</f>
        <v>Aceptable</v>
      </c>
      <c r="K2078" s="72">
        <f t="shared" si="161"/>
        <v>78.388148148148147</v>
      </c>
      <c r="L2078" s="133">
        <f>('IRA-BD'!G189)</f>
        <v>18</v>
      </c>
      <c r="M2078" s="36" t="str">
        <f>('IRA-BD'!H196)</f>
        <v>Aceptable</v>
      </c>
      <c r="N2078" s="133">
        <f t="shared" si="162"/>
        <v>18</v>
      </c>
      <c r="O2078" s="80">
        <f t="shared" si="163"/>
        <v>42.672716694612632</v>
      </c>
      <c r="P2078" s="81" t="str">
        <f t="shared" si="164"/>
        <v>Moderado</v>
      </c>
      <c r="Q2078" s="11">
        <v>1</v>
      </c>
      <c r="R2078" s="11" t="s">
        <v>164</v>
      </c>
      <c r="S2078" s="11">
        <v>4</v>
      </c>
      <c r="T2078" s="11">
        <v>-74.036796780000003</v>
      </c>
      <c r="U2078" s="12">
        <v>4.7314717179999999</v>
      </c>
    </row>
    <row r="2079" spans="1:21" x14ac:dyDescent="0.25">
      <c r="A2079" s="10">
        <v>217</v>
      </c>
      <c r="B2079" s="3" t="s">
        <v>1013</v>
      </c>
      <c r="C2079" s="3" t="s">
        <v>625</v>
      </c>
      <c r="D2079" s="3" t="s">
        <v>1</v>
      </c>
      <c r="E2079" s="3" t="s">
        <v>1014</v>
      </c>
      <c r="F2079" s="24">
        <f>('ICT-BD'!I218)</f>
        <v>12.57211985288758</v>
      </c>
      <c r="G2079" s="24" t="str">
        <f>('ICT-BD'!J218)</f>
        <v>Algo Frío</v>
      </c>
      <c r="H2079" s="24">
        <f t="shared" si="160"/>
        <v>31.630001935689734</v>
      </c>
      <c r="I2079" s="72">
        <f>('ICA-BD'!L218)</f>
        <v>52.092592592592595</v>
      </c>
      <c r="J2079" s="72" t="str">
        <f>('ICA-BD'!M218)</f>
        <v>Aceptable</v>
      </c>
      <c r="K2079" s="72">
        <f t="shared" si="161"/>
        <v>78.388148148148147</v>
      </c>
      <c r="L2079" s="133">
        <f>('IRA-BD'!G218)</f>
        <v>18</v>
      </c>
      <c r="M2079" s="36" t="str">
        <f>('IRA-BD'!H225)</f>
        <v>Regular</v>
      </c>
      <c r="N2079" s="133">
        <f t="shared" si="162"/>
        <v>18</v>
      </c>
      <c r="O2079" s="80">
        <f t="shared" si="163"/>
        <v>42.672716694612632</v>
      </c>
      <c r="P2079" s="81" t="str">
        <f t="shared" si="164"/>
        <v>Moderado</v>
      </c>
      <c r="Q2079" s="11">
        <v>1</v>
      </c>
      <c r="R2079" s="11" t="s">
        <v>164</v>
      </c>
      <c r="S2079" s="11">
        <v>6</v>
      </c>
      <c r="T2079" s="11">
        <v>-74.026924780000002</v>
      </c>
      <c r="U2079" s="12">
        <v>4.6867755750000004</v>
      </c>
    </row>
    <row r="2080" spans="1:21" x14ac:dyDescent="0.25">
      <c r="A2080" s="10">
        <v>260</v>
      </c>
      <c r="B2080" s="3" t="s">
        <v>1094</v>
      </c>
      <c r="C2080" s="3" t="s">
        <v>625</v>
      </c>
      <c r="D2080" s="3" t="s">
        <v>1</v>
      </c>
      <c r="E2080" s="3" t="s">
        <v>1095</v>
      </c>
      <c r="F2080" s="24">
        <f>('ICT-BD'!I261)</f>
        <v>12.57211985288758</v>
      </c>
      <c r="G2080" s="24" t="str">
        <f>('ICT-BD'!J261)</f>
        <v>Algo Frío</v>
      </c>
      <c r="H2080" s="24">
        <f t="shared" si="160"/>
        <v>31.630001935689734</v>
      </c>
      <c r="I2080" s="72">
        <f>('ICA-BD'!L261)</f>
        <v>52.092592592592595</v>
      </c>
      <c r="J2080" s="72" t="str">
        <f>('ICA-BD'!M261)</f>
        <v>Aceptable</v>
      </c>
      <c r="K2080" s="72">
        <f t="shared" si="161"/>
        <v>78.388148148148147</v>
      </c>
      <c r="L2080" s="133">
        <f>('IRA-BD'!G261)</f>
        <v>18</v>
      </c>
      <c r="M2080" s="36" t="str">
        <f>('IRA-BD'!H268)</f>
        <v>Aceptable</v>
      </c>
      <c r="N2080" s="133">
        <f t="shared" si="162"/>
        <v>18</v>
      </c>
      <c r="O2080" s="80">
        <f t="shared" si="163"/>
        <v>42.672716694612632</v>
      </c>
      <c r="P2080" s="81" t="str">
        <f t="shared" si="164"/>
        <v>Moderado</v>
      </c>
      <c r="Q2080" s="11">
        <v>1</v>
      </c>
      <c r="R2080" s="11" t="s">
        <v>165</v>
      </c>
      <c r="S2080" s="11">
        <v>3</v>
      </c>
      <c r="T2080" s="11">
        <v>-74.035974049999993</v>
      </c>
      <c r="U2080" s="12">
        <v>4.7633921880000001</v>
      </c>
    </row>
    <row r="2081" spans="1:21" x14ac:dyDescent="0.25">
      <c r="A2081" s="10">
        <v>329</v>
      </c>
      <c r="B2081" s="3" t="s">
        <v>1220</v>
      </c>
      <c r="C2081" s="3" t="s">
        <v>1206</v>
      </c>
      <c r="D2081" s="3" t="s">
        <v>1</v>
      </c>
      <c r="E2081" s="3" t="s">
        <v>1219</v>
      </c>
      <c r="F2081" s="24">
        <f>('ICT-BD'!I330)</f>
        <v>12.57211985288758</v>
      </c>
      <c r="G2081" s="24" t="str">
        <f>('ICT-BD'!J330)</f>
        <v>Algo Frío</v>
      </c>
      <c r="H2081" s="24">
        <f t="shared" si="160"/>
        <v>31.630001935689734</v>
      </c>
      <c r="I2081" s="72">
        <f>('ICA-BD'!L330)</f>
        <v>52.092592592592595</v>
      </c>
      <c r="J2081" s="72" t="str">
        <f>('ICA-BD'!M330)</f>
        <v>Aceptable</v>
      </c>
      <c r="K2081" s="72">
        <f t="shared" si="161"/>
        <v>78.388148148148147</v>
      </c>
      <c r="L2081" s="133">
        <f>('IRA-BD'!G330)</f>
        <v>18</v>
      </c>
      <c r="M2081" s="36" t="str">
        <f>('IRA-BD'!H330)</f>
        <v>Regular</v>
      </c>
      <c r="N2081" s="133">
        <f t="shared" si="162"/>
        <v>18</v>
      </c>
      <c r="O2081" s="80">
        <f t="shared" si="163"/>
        <v>42.672716694612632</v>
      </c>
      <c r="P2081" s="81" t="str">
        <f t="shared" si="164"/>
        <v>Moderado</v>
      </c>
      <c r="Q2081" s="11">
        <v>2</v>
      </c>
      <c r="R2081" s="11" t="s">
        <v>163</v>
      </c>
      <c r="S2081" s="11">
        <v>6</v>
      </c>
      <c r="T2081" s="11">
        <v>-74.041548509999998</v>
      </c>
      <c r="U2081" s="12">
        <v>4.6775809150000001</v>
      </c>
    </row>
    <row r="2082" spans="1:21" x14ac:dyDescent="0.25">
      <c r="A2082" s="10">
        <v>426</v>
      </c>
      <c r="B2082" s="3" t="s">
        <v>1394</v>
      </c>
      <c r="C2082" s="3" t="s">
        <v>6257</v>
      </c>
      <c r="D2082" s="3" t="s">
        <v>1</v>
      </c>
      <c r="E2082" s="3" t="s">
        <v>1392</v>
      </c>
      <c r="F2082" s="24">
        <f>('ICT-BD'!I427)</f>
        <v>12.57211985288758</v>
      </c>
      <c r="G2082" s="24" t="str">
        <f>('ICT-BD'!J427)</f>
        <v>Algo Frío</v>
      </c>
      <c r="H2082" s="24">
        <f t="shared" si="160"/>
        <v>31.630001935689734</v>
      </c>
      <c r="I2082" s="72">
        <f>('ICA-BD'!L427)</f>
        <v>52.092592592592595</v>
      </c>
      <c r="J2082" s="72" t="str">
        <f>('ICA-BD'!M427)</f>
        <v>Aceptable</v>
      </c>
      <c r="K2082" s="72">
        <f t="shared" si="161"/>
        <v>78.388148148148147</v>
      </c>
      <c r="L2082" s="133">
        <f>('IRA-BD'!G427)</f>
        <v>18</v>
      </c>
      <c r="M2082" s="36" t="str">
        <f>('IRA-BD'!H427)</f>
        <v>Regular</v>
      </c>
      <c r="N2082" s="133">
        <f t="shared" si="162"/>
        <v>18</v>
      </c>
      <c r="O2082" s="80">
        <f t="shared" si="163"/>
        <v>42.672716694612632</v>
      </c>
      <c r="P2082" s="81" t="str">
        <f t="shared" si="164"/>
        <v>Moderado</v>
      </c>
      <c r="Q2082" s="11">
        <v>3</v>
      </c>
      <c r="R2082" s="11" t="s">
        <v>162</v>
      </c>
      <c r="S2082" s="11">
        <v>2</v>
      </c>
      <c r="T2082" s="11">
        <v>-74.068084650000003</v>
      </c>
      <c r="U2082" s="12">
        <v>4.5870894419999999</v>
      </c>
    </row>
    <row r="2083" spans="1:21" x14ac:dyDescent="0.25">
      <c r="A2083" s="10">
        <v>427</v>
      </c>
      <c r="B2083" s="3" t="s">
        <v>1395</v>
      </c>
      <c r="C2083" s="3" t="s">
        <v>6257</v>
      </c>
      <c r="D2083" s="3" t="s">
        <v>1</v>
      </c>
      <c r="E2083" s="3" t="s">
        <v>1396</v>
      </c>
      <c r="F2083" s="24">
        <f>('ICT-BD'!I428)</f>
        <v>12.57211985288758</v>
      </c>
      <c r="G2083" s="24" t="str">
        <f>('ICT-BD'!J428)</f>
        <v>Algo Frío</v>
      </c>
      <c r="H2083" s="24">
        <f t="shared" si="160"/>
        <v>31.630001935689734</v>
      </c>
      <c r="I2083" s="72">
        <f>('ICA-BD'!L428)</f>
        <v>52.092592592592595</v>
      </c>
      <c r="J2083" s="72" t="str">
        <f>('ICA-BD'!M428)</f>
        <v>Aceptable</v>
      </c>
      <c r="K2083" s="72">
        <f t="shared" si="161"/>
        <v>78.388148148148147</v>
      </c>
      <c r="L2083" s="133">
        <f>('IRA-BD'!G428)</f>
        <v>18</v>
      </c>
      <c r="M2083" s="36" t="str">
        <f>('IRA-BD'!H428)</f>
        <v>Regular</v>
      </c>
      <c r="N2083" s="133">
        <f t="shared" si="162"/>
        <v>18</v>
      </c>
      <c r="O2083" s="80">
        <f t="shared" si="163"/>
        <v>42.672716694612632</v>
      </c>
      <c r="P2083" s="81" t="str">
        <f t="shared" si="164"/>
        <v>Moderado</v>
      </c>
      <c r="Q2083" s="11">
        <v>3</v>
      </c>
      <c r="R2083" s="11" t="s">
        <v>162</v>
      </c>
      <c r="S2083" s="11">
        <v>2</v>
      </c>
      <c r="T2083" s="11">
        <v>-74.073644709999996</v>
      </c>
      <c r="U2083" s="12">
        <v>4.5872452729999997</v>
      </c>
    </row>
    <row r="2084" spans="1:21" x14ac:dyDescent="0.25">
      <c r="A2084" s="10">
        <v>428</v>
      </c>
      <c r="B2084" s="3" t="s">
        <v>1397</v>
      </c>
      <c r="C2084" s="3" t="s">
        <v>6257</v>
      </c>
      <c r="D2084" s="3" t="s">
        <v>1</v>
      </c>
      <c r="E2084" s="3" t="s">
        <v>1392</v>
      </c>
      <c r="F2084" s="24">
        <f>('ICT-BD'!I429)</f>
        <v>12.57211985288758</v>
      </c>
      <c r="G2084" s="24" t="str">
        <f>('ICT-BD'!J429)</f>
        <v>Algo Frío</v>
      </c>
      <c r="H2084" s="24">
        <f t="shared" si="160"/>
        <v>31.630001935689734</v>
      </c>
      <c r="I2084" s="72">
        <f>('ICA-BD'!L429)</f>
        <v>52.092592592592595</v>
      </c>
      <c r="J2084" s="72" t="str">
        <f>('ICA-BD'!M429)</f>
        <v>Aceptable</v>
      </c>
      <c r="K2084" s="72">
        <f t="shared" si="161"/>
        <v>78.388148148148147</v>
      </c>
      <c r="L2084" s="133">
        <f>('IRA-BD'!G429)</f>
        <v>18</v>
      </c>
      <c r="M2084" s="36" t="str">
        <f>('IRA-BD'!H429)</f>
        <v>Regular</v>
      </c>
      <c r="N2084" s="133">
        <f t="shared" si="162"/>
        <v>18</v>
      </c>
      <c r="O2084" s="80">
        <f t="shared" si="163"/>
        <v>42.672716694612632</v>
      </c>
      <c r="P2084" s="81" t="str">
        <f t="shared" si="164"/>
        <v>Moderado</v>
      </c>
      <c r="Q2084" s="11">
        <v>3</v>
      </c>
      <c r="R2084" s="11" t="s">
        <v>162</v>
      </c>
      <c r="S2084" s="11">
        <v>2</v>
      </c>
      <c r="T2084" s="11">
        <v>-74.06921122</v>
      </c>
      <c r="U2084" s="12">
        <v>4.587180096</v>
      </c>
    </row>
    <row r="2085" spans="1:21" x14ac:dyDescent="0.25">
      <c r="A2085" s="10">
        <v>430</v>
      </c>
      <c r="B2085" s="3" t="s">
        <v>1400</v>
      </c>
      <c r="C2085" s="3" t="s">
        <v>6257</v>
      </c>
      <c r="D2085" s="3" t="s">
        <v>1</v>
      </c>
      <c r="E2085" s="3" t="s">
        <v>1392</v>
      </c>
      <c r="F2085" s="24">
        <f>('ICT-BD'!I431)</f>
        <v>12.57211985288758</v>
      </c>
      <c r="G2085" s="24" t="str">
        <f>('ICT-BD'!J431)</f>
        <v>Algo Frío</v>
      </c>
      <c r="H2085" s="24">
        <f t="shared" si="160"/>
        <v>31.630001935689734</v>
      </c>
      <c r="I2085" s="72">
        <f>('ICA-BD'!L431)</f>
        <v>52.092592592592595</v>
      </c>
      <c r="J2085" s="72" t="str">
        <f>('ICA-BD'!M431)</f>
        <v>Aceptable</v>
      </c>
      <c r="K2085" s="72">
        <f t="shared" si="161"/>
        <v>78.388148148148147</v>
      </c>
      <c r="L2085" s="133">
        <f>('IRA-BD'!G431)</f>
        <v>18</v>
      </c>
      <c r="M2085" s="36" t="str">
        <f>('IRA-BD'!H431)</f>
        <v>Regular</v>
      </c>
      <c r="N2085" s="133">
        <f t="shared" si="162"/>
        <v>18</v>
      </c>
      <c r="O2085" s="80">
        <f t="shared" si="163"/>
        <v>42.672716694612632</v>
      </c>
      <c r="P2085" s="81" t="str">
        <f t="shared" si="164"/>
        <v>Moderado</v>
      </c>
      <c r="Q2085" s="11">
        <v>3</v>
      </c>
      <c r="R2085" s="11" t="s">
        <v>162</v>
      </c>
      <c r="S2085" s="11">
        <v>2</v>
      </c>
      <c r="T2085" s="11">
        <v>-74.066672800000006</v>
      </c>
      <c r="U2085" s="12">
        <v>4.5869408859999998</v>
      </c>
    </row>
    <row r="2086" spans="1:21" x14ac:dyDescent="0.25">
      <c r="A2086" s="10">
        <v>432</v>
      </c>
      <c r="B2086" s="3" t="s">
        <v>1402</v>
      </c>
      <c r="C2086" s="3" t="s">
        <v>6257</v>
      </c>
      <c r="D2086" s="3" t="s">
        <v>1</v>
      </c>
      <c r="E2086" s="3" t="s">
        <v>1392</v>
      </c>
      <c r="F2086" s="24">
        <f>('ICT-BD'!I433)</f>
        <v>12.57211985288758</v>
      </c>
      <c r="G2086" s="24" t="str">
        <f>('ICT-BD'!J433)</f>
        <v>Algo Frío</v>
      </c>
      <c r="H2086" s="24">
        <f t="shared" si="160"/>
        <v>31.630001935689734</v>
      </c>
      <c r="I2086" s="72">
        <f>('ICA-BD'!L433)</f>
        <v>52.092592592592595</v>
      </c>
      <c r="J2086" s="72" t="str">
        <f>('ICA-BD'!M433)</f>
        <v>Aceptable</v>
      </c>
      <c r="K2086" s="72">
        <f t="shared" si="161"/>
        <v>78.388148148148147</v>
      </c>
      <c r="L2086" s="133">
        <f>('IRA-BD'!G433)</f>
        <v>18</v>
      </c>
      <c r="M2086" s="36" t="str">
        <f>('IRA-BD'!H433)</f>
        <v>Regular</v>
      </c>
      <c r="N2086" s="133">
        <f t="shared" si="162"/>
        <v>18</v>
      </c>
      <c r="O2086" s="80">
        <f t="shared" si="163"/>
        <v>42.672716694612632</v>
      </c>
      <c r="P2086" s="81" t="str">
        <f t="shared" si="164"/>
        <v>Moderado</v>
      </c>
      <c r="Q2086" s="11">
        <v>3</v>
      </c>
      <c r="R2086" s="11" t="s">
        <v>162</v>
      </c>
      <c r="S2086" s="11">
        <v>2</v>
      </c>
      <c r="T2086" s="11">
        <v>-74.069179800000001</v>
      </c>
      <c r="U2086" s="12">
        <v>4.5851816010000004</v>
      </c>
    </row>
    <row r="2087" spans="1:21" x14ac:dyDescent="0.25">
      <c r="A2087" s="10">
        <v>457</v>
      </c>
      <c r="B2087" s="3" t="s">
        <v>332</v>
      </c>
      <c r="C2087" s="3" t="s">
        <v>318</v>
      </c>
      <c r="D2087" s="3" t="s">
        <v>1</v>
      </c>
      <c r="E2087" s="3" t="s">
        <v>333</v>
      </c>
      <c r="F2087" s="24">
        <f>('ICT-BD'!I458)</f>
        <v>12.57211985288758</v>
      </c>
      <c r="G2087" s="24" t="str">
        <f>('ICT-BD'!J458)</f>
        <v>Algo Frío</v>
      </c>
      <c r="H2087" s="24">
        <f t="shared" si="160"/>
        <v>31.630001935689734</v>
      </c>
      <c r="I2087" s="72">
        <f>('ICA-BD'!L458)</f>
        <v>52.092592592592595</v>
      </c>
      <c r="J2087" s="72" t="str">
        <f>('ICA-BD'!M458)</f>
        <v>Aceptable</v>
      </c>
      <c r="K2087" s="72">
        <f t="shared" si="161"/>
        <v>78.388148148148147</v>
      </c>
      <c r="L2087" s="133">
        <f>('IRA-BD'!G458)</f>
        <v>18</v>
      </c>
      <c r="M2087" s="36" t="str">
        <f>('IRA-BD'!H458)</f>
        <v>Regular</v>
      </c>
      <c r="N2087" s="133">
        <f t="shared" si="162"/>
        <v>18</v>
      </c>
      <c r="O2087" s="80">
        <f t="shared" si="163"/>
        <v>42.672716694612632</v>
      </c>
      <c r="P2087" s="81" t="str">
        <f t="shared" si="164"/>
        <v>Moderado</v>
      </c>
      <c r="Q2087" s="11">
        <v>4</v>
      </c>
      <c r="R2087" s="11" t="s">
        <v>160</v>
      </c>
      <c r="S2087" s="11">
        <v>2</v>
      </c>
      <c r="T2087" s="11">
        <v>-74.079620790000007</v>
      </c>
      <c r="U2087" s="12">
        <v>4.5811149359999996</v>
      </c>
    </row>
    <row r="2088" spans="1:21" x14ac:dyDescent="0.25">
      <c r="A2088" s="10">
        <v>459</v>
      </c>
      <c r="B2088" s="3" t="s">
        <v>336</v>
      </c>
      <c r="C2088" s="3" t="s">
        <v>318</v>
      </c>
      <c r="D2088" s="3" t="s">
        <v>1</v>
      </c>
      <c r="E2088" s="3" t="s">
        <v>337</v>
      </c>
      <c r="F2088" s="24">
        <f>('ICT-BD'!I460)</f>
        <v>12.57211985288758</v>
      </c>
      <c r="G2088" s="24" t="str">
        <f>('ICT-BD'!J460)</f>
        <v>Algo Frío</v>
      </c>
      <c r="H2088" s="24">
        <f t="shared" si="160"/>
        <v>31.630001935689734</v>
      </c>
      <c r="I2088" s="72">
        <f>('ICA-BD'!L460)</f>
        <v>52.092592592592595</v>
      </c>
      <c r="J2088" s="72" t="str">
        <f>('ICA-BD'!M460)</f>
        <v>Aceptable</v>
      </c>
      <c r="K2088" s="72">
        <f t="shared" si="161"/>
        <v>78.388148148148147</v>
      </c>
      <c r="L2088" s="133">
        <f>('IRA-BD'!G460)</f>
        <v>18</v>
      </c>
      <c r="M2088" s="36" t="str">
        <f>('IRA-BD'!H460)</f>
        <v>Regular</v>
      </c>
      <c r="N2088" s="133">
        <f t="shared" si="162"/>
        <v>18</v>
      </c>
      <c r="O2088" s="80">
        <f t="shared" si="163"/>
        <v>42.672716694612632</v>
      </c>
      <c r="P2088" s="81" t="str">
        <f t="shared" si="164"/>
        <v>Moderado</v>
      </c>
      <c r="Q2088" s="11">
        <v>4</v>
      </c>
      <c r="R2088" s="11" t="s">
        <v>160</v>
      </c>
      <c r="S2088" s="11">
        <v>2</v>
      </c>
      <c r="T2088" s="11">
        <v>-74.08339162</v>
      </c>
      <c r="U2088" s="12">
        <v>4.5532623579999996</v>
      </c>
    </row>
    <row r="2089" spans="1:21" x14ac:dyDescent="0.25">
      <c r="A2089" s="10">
        <v>461</v>
      </c>
      <c r="B2089" s="3" t="s">
        <v>340</v>
      </c>
      <c r="C2089" s="3" t="s">
        <v>318</v>
      </c>
      <c r="D2089" s="3" t="s">
        <v>1</v>
      </c>
      <c r="E2089" s="3" t="s">
        <v>341</v>
      </c>
      <c r="F2089" s="24">
        <f>('ICT-BD'!I462)</f>
        <v>12.57211985288758</v>
      </c>
      <c r="G2089" s="24" t="str">
        <f>('ICT-BD'!J462)</f>
        <v>Algo Frío</v>
      </c>
      <c r="H2089" s="24">
        <f t="shared" si="160"/>
        <v>31.630001935689734</v>
      </c>
      <c r="I2089" s="72">
        <f>('ICA-BD'!L462)</f>
        <v>52.092592592592595</v>
      </c>
      <c r="J2089" s="72" t="str">
        <f>('ICA-BD'!M462)</f>
        <v>Aceptable</v>
      </c>
      <c r="K2089" s="72">
        <f t="shared" si="161"/>
        <v>78.388148148148147</v>
      </c>
      <c r="L2089" s="133">
        <f>('IRA-BD'!G462)</f>
        <v>18</v>
      </c>
      <c r="M2089" s="36" t="str">
        <f>('IRA-BD'!H462)</f>
        <v>Regular</v>
      </c>
      <c r="N2089" s="133">
        <f t="shared" si="162"/>
        <v>18</v>
      </c>
      <c r="O2089" s="80">
        <f t="shared" si="163"/>
        <v>42.672716694612632</v>
      </c>
      <c r="P2089" s="81" t="str">
        <f t="shared" si="164"/>
        <v>Moderado</v>
      </c>
      <c r="Q2089" s="11">
        <v>4</v>
      </c>
      <c r="R2089" s="11" t="s">
        <v>160</v>
      </c>
      <c r="S2089" s="11">
        <v>2</v>
      </c>
      <c r="T2089" s="11">
        <v>-74.086507879999999</v>
      </c>
      <c r="U2089" s="12">
        <v>4.5537063120000001</v>
      </c>
    </row>
    <row r="2090" spans="1:21" x14ac:dyDescent="0.25">
      <c r="A2090" s="10">
        <v>462</v>
      </c>
      <c r="B2090" s="3" t="s">
        <v>342</v>
      </c>
      <c r="C2090" s="3" t="s">
        <v>318</v>
      </c>
      <c r="D2090" s="3" t="s">
        <v>1</v>
      </c>
      <c r="E2090" s="3" t="s">
        <v>343</v>
      </c>
      <c r="F2090" s="24">
        <f>('ICT-BD'!I463)</f>
        <v>12.57211985288758</v>
      </c>
      <c r="G2090" s="24" t="str">
        <f>('ICT-BD'!J463)</f>
        <v>Algo Frío</v>
      </c>
      <c r="H2090" s="24">
        <f t="shared" si="160"/>
        <v>31.630001935689734</v>
      </c>
      <c r="I2090" s="72">
        <f>('ICA-BD'!L463)</f>
        <v>52.092592592592595</v>
      </c>
      <c r="J2090" s="72" t="str">
        <f>('ICA-BD'!M463)</f>
        <v>Aceptable</v>
      </c>
      <c r="K2090" s="72">
        <f t="shared" si="161"/>
        <v>78.388148148148147</v>
      </c>
      <c r="L2090" s="133">
        <f>('IRA-BD'!G463)</f>
        <v>18</v>
      </c>
      <c r="M2090" s="36" t="str">
        <f>('IRA-BD'!H463)</f>
        <v>Regular</v>
      </c>
      <c r="N2090" s="133">
        <f t="shared" si="162"/>
        <v>18</v>
      </c>
      <c r="O2090" s="80">
        <f t="shared" si="163"/>
        <v>42.672716694612632</v>
      </c>
      <c r="P2090" s="81" t="str">
        <f t="shared" si="164"/>
        <v>Moderado</v>
      </c>
      <c r="Q2090" s="11">
        <v>4</v>
      </c>
      <c r="R2090" s="11" t="s">
        <v>344</v>
      </c>
      <c r="S2090" s="11">
        <v>2</v>
      </c>
      <c r="T2090" s="11">
        <v>-74.072873430000001</v>
      </c>
      <c r="U2090" s="12">
        <v>4.5675740960000004</v>
      </c>
    </row>
    <row r="2091" spans="1:21" x14ac:dyDescent="0.25">
      <c r="A2091" s="10">
        <v>465</v>
      </c>
      <c r="B2091" s="3" t="s">
        <v>349</v>
      </c>
      <c r="C2091" s="3" t="s">
        <v>318</v>
      </c>
      <c r="D2091" s="3" t="s">
        <v>1</v>
      </c>
      <c r="E2091" s="3" t="s">
        <v>350</v>
      </c>
      <c r="F2091" s="24">
        <f>('ICT-BD'!I466)</f>
        <v>12.57211985288758</v>
      </c>
      <c r="G2091" s="24" t="str">
        <f>('ICT-BD'!J466)</f>
        <v>Algo Frío</v>
      </c>
      <c r="H2091" s="24">
        <f t="shared" si="160"/>
        <v>31.630001935689734</v>
      </c>
      <c r="I2091" s="72">
        <f>('ICA-BD'!L466)</f>
        <v>52.092592592592595</v>
      </c>
      <c r="J2091" s="72" t="str">
        <f>('ICA-BD'!M466)</f>
        <v>Aceptable</v>
      </c>
      <c r="K2091" s="72">
        <f t="shared" si="161"/>
        <v>78.388148148148147</v>
      </c>
      <c r="L2091" s="133">
        <f>('IRA-BD'!G466)</f>
        <v>18</v>
      </c>
      <c r="M2091" s="36" t="str">
        <f>('IRA-BD'!H466)</f>
        <v>Regular</v>
      </c>
      <c r="N2091" s="133">
        <f t="shared" si="162"/>
        <v>18</v>
      </c>
      <c r="O2091" s="80">
        <f t="shared" si="163"/>
        <v>42.672716694612632</v>
      </c>
      <c r="P2091" s="81" t="str">
        <f t="shared" si="164"/>
        <v>Moderado</v>
      </c>
      <c r="Q2091" s="11">
        <v>4</v>
      </c>
      <c r="R2091" s="11" t="s">
        <v>160</v>
      </c>
      <c r="S2091" s="11">
        <v>1</v>
      </c>
      <c r="T2091" s="11">
        <v>-74.079329529999995</v>
      </c>
      <c r="U2091" s="12">
        <v>4.5617396210000001</v>
      </c>
    </row>
    <row r="2092" spans="1:21" x14ac:dyDescent="0.25">
      <c r="A2092" s="10">
        <v>470</v>
      </c>
      <c r="B2092" s="3" t="s">
        <v>359</v>
      </c>
      <c r="C2092" s="3" t="s">
        <v>318</v>
      </c>
      <c r="D2092" s="3" t="s">
        <v>1</v>
      </c>
      <c r="E2092" s="3" t="s">
        <v>329</v>
      </c>
      <c r="F2092" s="24">
        <f>('ICT-BD'!I471)</f>
        <v>12.57211985288758</v>
      </c>
      <c r="G2092" s="24" t="str">
        <f>('ICT-BD'!J471)</f>
        <v>Algo Frío</v>
      </c>
      <c r="H2092" s="24">
        <f t="shared" si="160"/>
        <v>31.630001935689734</v>
      </c>
      <c r="I2092" s="72">
        <f>('ICA-BD'!L471)</f>
        <v>52.092592592592595</v>
      </c>
      <c r="J2092" s="72" t="str">
        <f>('ICA-BD'!M471)</f>
        <v>Aceptable</v>
      </c>
      <c r="K2092" s="72">
        <f t="shared" si="161"/>
        <v>78.388148148148147</v>
      </c>
      <c r="L2092" s="133">
        <f>('IRA-BD'!G471)</f>
        <v>18</v>
      </c>
      <c r="M2092" s="36" t="str">
        <f>('IRA-BD'!H471)</f>
        <v>Regular</v>
      </c>
      <c r="N2092" s="133">
        <f t="shared" si="162"/>
        <v>18</v>
      </c>
      <c r="O2092" s="80">
        <f t="shared" si="163"/>
        <v>42.672716694612632</v>
      </c>
      <c r="P2092" s="81" t="str">
        <f t="shared" si="164"/>
        <v>Moderado</v>
      </c>
      <c r="Q2092" s="11">
        <v>4</v>
      </c>
      <c r="R2092" s="11" t="s">
        <v>160</v>
      </c>
      <c r="S2092" s="11">
        <v>2</v>
      </c>
      <c r="T2092" s="11">
        <v>-74.087868900000004</v>
      </c>
      <c r="U2092" s="12">
        <v>4.5618529160000003</v>
      </c>
    </row>
    <row r="2093" spans="1:21" x14ac:dyDescent="0.25">
      <c r="A2093" s="10">
        <v>476</v>
      </c>
      <c r="B2093" s="3" t="s">
        <v>370</v>
      </c>
      <c r="C2093" s="3" t="s">
        <v>318</v>
      </c>
      <c r="D2093" s="3" t="s">
        <v>1</v>
      </c>
      <c r="E2093" s="3" t="s">
        <v>343</v>
      </c>
      <c r="F2093" s="24">
        <f>('ICT-BD'!I477)</f>
        <v>12.57211985288758</v>
      </c>
      <c r="G2093" s="24" t="str">
        <f>('ICT-BD'!J477)</f>
        <v>Algo Frío</v>
      </c>
      <c r="H2093" s="24">
        <f t="shared" si="160"/>
        <v>31.630001935689734</v>
      </c>
      <c r="I2093" s="72">
        <f>('ICA-BD'!L477)</f>
        <v>52.092592592592595</v>
      </c>
      <c r="J2093" s="72" t="str">
        <f>('ICA-BD'!M477)</f>
        <v>Aceptable</v>
      </c>
      <c r="K2093" s="72">
        <f t="shared" si="161"/>
        <v>78.388148148148147</v>
      </c>
      <c r="L2093" s="133">
        <f>('IRA-BD'!G477)</f>
        <v>18</v>
      </c>
      <c r="M2093" s="36" t="str">
        <f>('IRA-BD'!H477)</f>
        <v>Regular</v>
      </c>
      <c r="N2093" s="133">
        <f t="shared" si="162"/>
        <v>18</v>
      </c>
      <c r="O2093" s="80">
        <f t="shared" si="163"/>
        <v>42.672716694612632</v>
      </c>
      <c r="P2093" s="81" t="str">
        <f t="shared" si="164"/>
        <v>Moderado</v>
      </c>
      <c r="Q2093" s="11">
        <v>4</v>
      </c>
      <c r="R2093" s="11" t="s">
        <v>160</v>
      </c>
      <c r="S2093" s="11">
        <v>2</v>
      </c>
      <c r="T2093" s="11">
        <v>-74.072557709999998</v>
      </c>
      <c r="U2093" s="12">
        <v>4.5677569079999998</v>
      </c>
    </row>
    <row r="2094" spans="1:21" x14ac:dyDescent="0.25">
      <c r="A2094" s="10">
        <v>477</v>
      </c>
      <c r="B2094" s="3" t="s">
        <v>371</v>
      </c>
      <c r="C2094" s="3" t="s">
        <v>318</v>
      </c>
      <c r="D2094" s="3" t="s">
        <v>1</v>
      </c>
      <c r="E2094" s="3" t="s">
        <v>352</v>
      </c>
      <c r="F2094" s="24">
        <f>('ICT-BD'!I478)</f>
        <v>12.57211985288758</v>
      </c>
      <c r="G2094" s="24" t="str">
        <f>('ICT-BD'!J478)</f>
        <v>Algo Frío</v>
      </c>
      <c r="H2094" s="24">
        <f t="shared" si="160"/>
        <v>31.630001935689734</v>
      </c>
      <c r="I2094" s="72">
        <f>('ICA-BD'!L478)</f>
        <v>52.092592592592595</v>
      </c>
      <c r="J2094" s="72" t="str">
        <f>('ICA-BD'!M478)</f>
        <v>Aceptable</v>
      </c>
      <c r="K2094" s="72">
        <f t="shared" si="161"/>
        <v>78.388148148148147</v>
      </c>
      <c r="L2094" s="133">
        <f>('IRA-BD'!G478)</f>
        <v>18</v>
      </c>
      <c r="M2094" s="36" t="str">
        <f>('IRA-BD'!H478)</f>
        <v>Regular</v>
      </c>
      <c r="N2094" s="133">
        <f t="shared" si="162"/>
        <v>18</v>
      </c>
      <c r="O2094" s="80">
        <f t="shared" si="163"/>
        <v>42.672716694612632</v>
      </c>
      <c r="P2094" s="81" t="str">
        <f t="shared" si="164"/>
        <v>Moderado</v>
      </c>
      <c r="Q2094" s="11">
        <v>4</v>
      </c>
      <c r="R2094" s="11" t="s">
        <v>160</v>
      </c>
      <c r="S2094" s="11">
        <v>1</v>
      </c>
      <c r="T2094" s="11">
        <v>-74.071844100000007</v>
      </c>
      <c r="U2094" s="12">
        <v>4.56852503</v>
      </c>
    </row>
    <row r="2095" spans="1:21" x14ac:dyDescent="0.25">
      <c r="A2095" s="10">
        <v>484</v>
      </c>
      <c r="B2095" s="3" t="s">
        <v>383</v>
      </c>
      <c r="C2095" s="3" t="s">
        <v>318</v>
      </c>
      <c r="D2095" s="3" t="s">
        <v>1</v>
      </c>
      <c r="E2095" s="3" t="s">
        <v>384</v>
      </c>
      <c r="F2095" s="24">
        <f>('ICT-BD'!I485)</f>
        <v>12.57211985288758</v>
      </c>
      <c r="G2095" s="24" t="str">
        <f>('ICT-BD'!J485)</f>
        <v>Algo Frío</v>
      </c>
      <c r="H2095" s="24">
        <f t="shared" si="160"/>
        <v>31.630001935689734</v>
      </c>
      <c r="I2095" s="72">
        <f>('ICA-BD'!L485)</f>
        <v>52.092592592592595</v>
      </c>
      <c r="J2095" s="72" t="str">
        <f>('ICA-BD'!M485)</f>
        <v>Aceptable</v>
      </c>
      <c r="K2095" s="72">
        <f t="shared" si="161"/>
        <v>78.388148148148147</v>
      </c>
      <c r="L2095" s="133">
        <f>('IRA-BD'!G485)</f>
        <v>18</v>
      </c>
      <c r="M2095" s="36" t="str">
        <f>('IRA-BD'!H485)</f>
        <v>Regular</v>
      </c>
      <c r="N2095" s="133">
        <f t="shared" si="162"/>
        <v>18</v>
      </c>
      <c r="O2095" s="80">
        <f t="shared" si="163"/>
        <v>42.672716694612632</v>
      </c>
      <c r="P2095" s="81" t="str">
        <f t="shared" si="164"/>
        <v>Moderado</v>
      </c>
      <c r="Q2095" s="11">
        <v>4</v>
      </c>
      <c r="R2095" s="11" t="s">
        <v>160</v>
      </c>
      <c r="S2095" s="11">
        <v>2</v>
      </c>
      <c r="T2095" s="11">
        <v>-74.083727379999999</v>
      </c>
      <c r="U2095" s="12">
        <v>4.5821289900000002</v>
      </c>
    </row>
    <row r="2096" spans="1:21" x14ac:dyDescent="0.25">
      <c r="A2096" s="10">
        <v>506</v>
      </c>
      <c r="B2096" s="3" t="s">
        <v>423</v>
      </c>
      <c r="C2096" s="3" t="s">
        <v>318</v>
      </c>
      <c r="D2096" s="3" t="s">
        <v>1</v>
      </c>
      <c r="E2096" s="3" t="s">
        <v>424</v>
      </c>
      <c r="F2096" s="24">
        <f>('ICT-BD'!I507)</f>
        <v>12.57211985288758</v>
      </c>
      <c r="G2096" s="24" t="str">
        <f>('ICT-BD'!J507)</f>
        <v>Algo Frío</v>
      </c>
      <c r="H2096" s="24">
        <f t="shared" si="160"/>
        <v>31.630001935689734</v>
      </c>
      <c r="I2096" s="72">
        <f>('ICA-BD'!L507)</f>
        <v>52.092592592592595</v>
      </c>
      <c r="J2096" s="72" t="str">
        <f>('ICA-BD'!M507)</f>
        <v>Aceptable</v>
      </c>
      <c r="K2096" s="72">
        <f t="shared" si="161"/>
        <v>78.388148148148147</v>
      </c>
      <c r="L2096" s="133">
        <f>('IRA-BD'!G507)</f>
        <v>18</v>
      </c>
      <c r="M2096" s="36" t="str">
        <f>('IRA-BD'!H507)</f>
        <v>Regular</v>
      </c>
      <c r="N2096" s="133">
        <f t="shared" si="162"/>
        <v>18</v>
      </c>
      <c r="O2096" s="80">
        <f t="shared" si="163"/>
        <v>42.672716694612632</v>
      </c>
      <c r="P2096" s="81" t="str">
        <f t="shared" si="164"/>
        <v>Moderado</v>
      </c>
      <c r="Q2096" s="11">
        <v>4</v>
      </c>
      <c r="R2096" s="11" t="s">
        <v>160</v>
      </c>
      <c r="S2096" s="11">
        <v>2</v>
      </c>
      <c r="T2096" s="11">
        <v>-74.098386619999999</v>
      </c>
      <c r="U2096" s="12">
        <v>4.5558258629999999</v>
      </c>
    </row>
    <row r="2097" spans="1:21" x14ac:dyDescent="0.25">
      <c r="A2097" s="10">
        <v>511</v>
      </c>
      <c r="B2097" s="3" t="s">
        <v>433</v>
      </c>
      <c r="C2097" s="3" t="s">
        <v>318</v>
      </c>
      <c r="D2097" s="3" t="s">
        <v>1</v>
      </c>
      <c r="E2097" s="3" t="s">
        <v>434</v>
      </c>
      <c r="F2097" s="24">
        <f>('ICT-BD'!I512)</f>
        <v>12.57211985288758</v>
      </c>
      <c r="G2097" s="24" t="str">
        <f>('ICT-BD'!J512)</f>
        <v>Algo Frío</v>
      </c>
      <c r="H2097" s="24">
        <f t="shared" si="160"/>
        <v>31.630001935689734</v>
      </c>
      <c r="I2097" s="72">
        <f>('ICA-BD'!L512)</f>
        <v>52.092592592592595</v>
      </c>
      <c r="J2097" s="72" t="str">
        <f>('ICA-BD'!M512)</f>
        <v>Aceptable</v>
      </c>
      <c r="K2097" s="72">
        <f t="shared" si="161"/>
        <v>78.388148148148147</v>
      </c>
      <c r="L2097" s="133">
        <f>('IRA-BD'!G512)</f>
        <v>18</v>
      </c>
      <c r="M2097" s="36" t="str">
        <f>('IRA-BD'!H512)</f>
        <v>Regular</v>
      </c>
      <c r="N2097" s="133">
        <f t="shared" si="162"/>
        <v>18</v>
      </c>
      <c r="O2097" s="80">
        <f t="shared" si="163"/>
        <v>42.672716694612632</v>
      </c>
      <c r="P2097" s="81" t="str">
        <f t="shared" si="164"/>
        <v>Moderado</v>
      </c>
      <c r="Q2097" s="11">
        <v>4</v>
      </c>
      <c r="R2097" s="11" t="s">
        <v>160</v>
      </c>
      <c r="S2097" s="11">
        <v>1</v>
      </c>
      <c r="T2097" s="11">
        <v>-74.079802869999995</v>
      </c>
      <c r="U2097" s="12">
        <v>4.5413163150000004</v>
      </c>
    </row>
    <row r="2098" spans="1:21" x14ac:dyDescent="0.25">
      <c r="A2098" s="10">
        <v>513</v>
      </c>
      <c r="B2098" s="3" t="s">
        <v>437</v>
      </c>
      <c r="C2098" s="3" t="s">
        <v>318</v>
      </c>
      <c r="D2098" s="3" t="s">
        <v>1</v>
      </c>
      <c r="E2098" s="3" t="s">
        <v>438</v>
      </c>
      <c r="F2098" s="24">
        <f>('ICT-BD'!I514)</f>
        <v>12.57211985288758</v>
      </c>
      <c r="G2098" s="24" t="str">
        <f>('ICT-BD'!J514)</f>
        <v>Algo Frío</v>
      </c>
      <c r="H2098" s="24">
        <f t="shared" si="160"/>
        <v>31.630001935689734</v>
      </c>
      <c r="I2098" s="72">
        <f>('ICA-BD'!L514)</f>
        <v>52.092592592592595</v>
      </c>
      <c r="J2098" s="72" t="str">
        <f>('ICA-BD'!M514)</f>
        <v>Aceptable</v>
      </c>
      <c r="K2098" s="72">
        <f t="shared" si="161"/>
        <v>78.388148148148147</v>
      </c>
      <c r="L2098" s="133">
        <f>('IRA-BD'!G514)</f>
        <v>18</v>
      </c>
      <c r="M2098" s="36" t="str">
        <f>('IRA-BD'!H514)</f>
        <v>Regular</v>
      </c>
      <c r="N2098" s="133">
        <f t="shared" si="162"/>
        <v>18</v>
      </c>
      <c r="O2098" s="80">
        <f t="shared" si="163"/>
        <v>42.672716694612632</v>
      </c>
      <c r="P2098" s="81" t="str">
        <f t="shared" si="164"/>
        <v>Moderado</v>
      </c>
      <c r="Q2098" s="11">
        <v>4</v>
      </c>
      <c r="R2098" s="11" t="s">
        <v>160</v>
      </c>
      <c r="S2098" s="11">
        <v>2</v>
      </c>
      <c r="T2098" s="11">
        <v>-74.081891510000005</v>
      </c>
      <c r="U2098" s="12">
        <v>4.5447671749999996</v>
      </c>
    </row>
    <row r="2099" spans="1:21" x14ac:dyDescent="0.25">
      <c r="A2099" s="10">
        <v>514</v>
      </c>
      <c r="B2099" s="3" t="s">
        <v>439</v>
      </c>
      <c r="C2099" s="3" t="s">
        <v>318</v>
      </c>
      <c r="D2099" s="3" t="s">
        <v>1</v>
      </c>
      <c r="E2099" s="3" t="s">
        <v>440</v>
      </c>
      <c r="F2099" s="24">
        <f>('ICT-BD'!I515)</f>
        <v>12.57211985288758</v>
      </c>
      <c r="G2099" s="24" t="str">
        <f>('ICT-BD'!J515)</f>
        <v>Algo Frío</v>
      </c>
      <c r="H2099" s="24">
        <f t="shared" si="160"/>
        <v>31.630001935689734</v>
      </c>
      <c r="I2099" s="72">
        <f>('ICA-BD'!L515)</f>
        <v>52.092592592592595</v>
      </c>
      <c r="J2099" s="72" t="str">
        <f>('ICA-BD'!M515)</f>
        <v>Aceptable</v>
      </c>
      <c r="K2099" s="72">
        <f t="shared" si="161"/>
        <v>78.388148148148147</v>
      </c>
      <c r="L2099" s="133">
        <f>('IRA-BD'!G515)</f>
        <v>18</v>
      </c>
      <c r="M2099" s="36" t="str">
        <f>('IRA-BD'!H515)</f>
        <v>Regular</v>
      </c>
      <c r="N2099" s="133">
        <f t="shared" si="162"/>
        <v>18</v>
      </c>
      <c r="O2099" s="80">
        <f t="shared" si="163"/>
        <v>42.672716694612632</v>
      </c>
      <c r="P2099" s="81" t="str">
        <f t="shared" si="164"/>
        <v>Moderado</v>
      </c>
      <c r="Q2099" s="11">
        <v>4</v>
      </c>
      <c r="R2099" s="11" t="s">
        <v>160</v>
      </c>
      <c r="S2099" s="11">
        <v>2</v>
      </c>
      <c r="T2099" s="11">
        <v>-74.100522179999999</v>
      </c>
      <c r="U2099" s="12">
        <v>4.551907677</v>
      </c>
    </row>
    <row r="2100" spans="1:21" x14ac:dyDescent="0.25">
      <c r="A2100" s="10">
        <v>515</v>
      </c>
      <c r="B2100" s="3" t="s">
        <v>441</v>
      </c>
      <c r="C2100" s="3" t="s">
        <v>318</v>
      </c>
      <c r="D2100" s="3" t="s">
        <v>1</v>
      </c>
      <c r="E2100" s="3" t="s">
        <v>442</v>
      </c>
      <c r="F2100" s="24">
        <f>('ICT-BD'!I516)</f>
        <v>12.57211985288758</v>
      </c>
      <c r="G2100" s="24" t="str">
        <f>('ICT-BD'!J516)</f>
        <v>Algo Frío</v>
      </c>
      <c r="H2100" s="24">
        <f t="shared" si="160"/>
        <v>31.630001935689734</v>
      </c>
      <c r="I2100" s="72">
        <f>('ICA-BD'!L516)</f>
        <v>52.092592592592595</v>
      </c>
      <c r="J2100" s="72" t="str">
        <f>('ICA-BD'!M516)</f>
        <v>Aceptable</v>
      </c>
      <c r="K2100" s="72">
        <f t="shared" si="161"/>
        <v>78.388148148148147</v>
      </c>
      <c r="L2100" s="133">
        <f>('IRA-BD'!G516)</f>
        <v>18</v>
      </c>
      <c r="M2100" s="36" t="str">
        <f>('IRA-BD'!H516)</f>
        <v>Regular</v>
      </c>
      <c r="N2100" s="133">
        <f t="shared" si="162"/>
        <v>18</v>
      </c>
      <c r="O2100" s="80">
        <f t="shared" si="163"/>
        <v>42.672716694612632</v>
      </c>
      <c r="P2100" s="81" t="str">
        <f t="shared" si="164"/>
        <v>Moderado</v>
      </c>
      <c r="Q2100" s="11">
        <v>4</v>
      </c>
      <c r="R2100" s="11" t="s">
        <v>160</v>
      </c>
      <c r="S2100" s="11">
        <v>2</v>
      </c>
      <c r="T2100" s="11">
        <v>-74.092378490000002</v>
      </c>
      <c r="U2100" s="12">
        <v>4.551048776</v>
      </c>
    </row>
    <row r="2101" spans="1:21" x14ac:dyDescent="0.25">
      <c r="A2101" s="10">
        <v>519</v>
      </c>
      <c r="B2101" s="3" t="s">
        <v>448</v>
      </c>
      <c r="C2101" s="3" t="s">
        <v>318</v>
      </c>
      <c r="D2101" s="3" t="s">
        <v>1</v>
      </c>
      <c r="E2101" s="3" t="s">
        <v>449</v>
      </c>
      <c r="F2101" s="24">
        <f>('ICT-BD'!I520)</f>
        <v>12.57211985288758</v>
      </c>
      <c r="G2101" s="24" t="str">
        <f>('ICT-BD'!J520)</f>
        <v>Algo Frío</v>
      </c>
      <c r="H2101" s="24">
        <f t="shared" si="160"/>
        <v>31.630001935689734</v>
      </c>
      <c r="I2101" s="72">
        <f>('ICA-BD'!L520)</f>
        <v>52.092592592592595</v>
      </c>
      <c r="J2101" s="72" t="str">
        <f>('ICA-BD'!M520)</f>
        <v>Aceptable</v>
      </c>
      <c r="K2101" s="72">
        <f t="shared" si="161"/>
        <v>78.388148148148147</v>
      </c>
      <c r="L2101" s="133">
        <f>('IRA-BD'!G520)</f>
        <v>18</v>
      </c>
      <c r="M2101" s="36" t="str">
        <f>('IRA-BD'!H520)</f>
        <v>Regular</v>
      </c>
      <c r="N2101" s="133">
        <f t="shared" si="162"/>
        <v>18</v>
      </c>
      <c r="O2101" s="80">
        <f t="shared" si="163"/>
        <v>42.672716694612632</v>
      </c>
      <c r="P2101" s="81" t="str">
        <f t="shared" si="164"/>
        <v>Moderado</v>
      </c>
      <c r="Q2101" s="11">
        <v>4</v>
      </c>
      <c r="R2101" s="11" t="s">
        <v>160</v>
      </c>
      <c r="S2101" s="11">
        <v>2</v>
      </c>
      <c r="T2101" s="11">
        <v>-74.094957629999996</v>
      </c>
      <c r="U2101" s="12">
        <v>4.5459454030000002</v>
      </c>
    </row>
    <row r="2102" spans="1:21" x14ac:dyDescent="0.25">
      <c r="A2102" s="10">
        <v>521</v>
      </c>
      <c r="B2102" s="3" t="s">
        <v>451</v>
      </c>
      <c r="C2102" s="3" t="s">
        <v>318</v>
      </c>
      <c r="D2102" s="3" t="s">
        <v>1</v>
      </c>
      <c r="E2102" s="3" t="s">
        <v>452</v>
      </c>
      <c r="F2102" s="24">
        <f>('ICT-BD'!I522)</f>
        <v>12.57211985288758</v>
      </c>
      <c r="G2102" s="24" t="str">
        <f>('ICT-BD'!J522)</f>
        <v>Algo Frío</v>
      </c>
      <c r="H2102" s="24">
        <f t="shared" si="160"/>
        <v>31.630001935689734</v>
      </c>
      <c r="I2102" s="72">
        <f>('ICA-BD'!L522)</f>
        <v>52.092592592592595</v>
      </c>
      <c r="J2102" s="72" t="str">
        <f>('ICA-BD'!M522)</f>
        <v>Aceptable</v>
      </c>
      <c r="K2102" s="72">
        <f t="shared" si="161"/>
        <v>78.388148148148147</v>
      </c>
      <c r="L2102" s="133">
        <f>('IRA-BD'!G522)</f>
        <v>18</v>
      </c>
      <c r="M2102" s="36" t="str">
        <f>('IRA-BD'!H522)</f>
        <v>Regular</v>
      </c>
      <c r="N2102" s="133">
        <f t="shared" si="162"/>
        <v>18</v>
      </c>
      <c r="O2102" s="80">
        <f t="shared" si="163"/>
        <v>42.672716694612632</v>
      </c>
      <c r="P2102" s="81" t="str">
        <f t="shared" si="164"/>
        <v>Moderado</v>
      </c>
      <c r="Q2102" s="11">
        <v>4</v>
      </c>
      <c r="R2102" s="11" t="s">
        <v>160</v>
      </c>
      <c r="S2102" s="11">
        <v>2</v>
      </c>
      <c r="T2102" s="11">
        <v>-74.080455499999999</v>
      </c>
      <c r="U2102" s="12">
        <v>4.5404168699999996</v>
      </c>
    </row>
    <row r="2103" spans="1:21" x14ac:dyDescent="0.25">
      <c r="A2103" s="10">
        <v>523</v>
      </c>
      <c r="B2103" s="3" t="s">
        <v>455</v>
      </c>
      <c r="C2103" s="3" t="s">
        <v>318</v>
      </c>
      <c r="D2103" s="3" t="s">
        <v>1</v>
      </c>
      <c r="E2103" s="3" t="s">
        <v>432</v>
      </c>
      <c r="F2103" s="24">
        <f>('ICT-BD'!I524)</f>
        <v>12.57211985288758</v>
      </c>
      <c r="G2103" s="24" t="str">
        <f>('ICT-BD'!J524)</f>
        <v>Algo Frío</v>
      </c>
      <c r="H2103" s="24">
        <f t="shared" si="160"/>
        <v>31.630001935689734</v>
      </c>
      <c r="I2103" s="72">
        <f>('ICA-BD'!L524)</f>
        <v>52.092592592592595</v>
      </c>
      <c r="J2103" s="72" t="str">
        <f>('ICA-BD'!M524)</f>
        <v>Aceptable</v>
      </c>
      <c r="K2103" s="72">
        <f t="shared" si="161"/>
        <v>78.388148148148147</v>
      </c>
      <c r="L2103" s="133">
        <f>('IRA-BD'!G524)</f>
        <v>18</v>
      </c>
      <c r="M2103" s="36" t="str">
        <f>('IRA-BD'!H524)</f>
        <v>Regular</v>
      </c>
      <c r="N2103" s="133">
        <f t="shared" si="162"/>
        <v>18</v>
      </c>
      <c r="O2103" s="80">
        <f t="shared" si="163"/>
        <v>42.672716694612632</v>
      </c>
      <c r="P2103" s="81" t="str">
        <f t="shared" si="164"/>
        <v>Moderado</v>
      </c>
      <c r="Q2103" s="11">
        <v>4</v>
      </c>
      <c r="R2103" s="11" t="s">
        <v>160</v>
      </c>
      <c r="S2103" s="11">
        <v>1</v>
      </c>
      <c r="T2103" s="11">
        <v>-74.079299509999998</v>
      </c>
      <c r="U2103" s="12">
        <v>4.5426748049999999</v>
      </c>
    </row>
    <row r="2104" spans="1:21" x14ac:dyDescent="0.25">
      <c r="A2104" s="10">
        <v>1983</v>
      </c>
      <c r="B2104" s="3" t="s">
        <v>3698</v>
      </c>
      <c r="C2104" s="3" t="s">
        <v>3696</v>
      </c>
      <c r="D2104" s="3" t="s">
        <v>1</v>
      </c>
      <c r="E2104" s="3" t="s">
        <v>3699</v>
      </c>
      <c r="F2104" s="24">
        <f>('ICT-BD'!I1984)</f>
        <v>12.57211985288758</v>
      </c>
      <c r="G2104" s="24" t="str">
        <f>('ICT-BD'!J1984)</f>
        <v>Algo Frío</v>
      </c>
      <c r="H2104" s="24">
        <f t="shared" si="160"/>
        <v>31.630001935689734</v>
      </c>
      <c r="I2104" s="72">
        <f>('ICA-BD'!L1984)</f>
        <v>52.092592592592595</v>
      </c>
      <c r="J2104" s="72" t="str">
        <f>('ICA-BD'!M1984)</f>
        <v>Aceptable</v>
      </c>
      <c r="K2104" s="72">
        <f t="shared" si="161"/>
        <v>78.388148148148147</v>
      </c>
      <c r="L2104" s="133">
        <f>('IRA-BD'!G1984)</f>
        <v>18</v>
      </c>
      <c r="M2104" s="36" t="str">
        <f>('IRA-BD'!H1984)</f>
        <v>Regular</v>
      </c>
      <c r="N2104" s="133">
        <f t="shared" si="162"/>
        <v>18</v>
      </c>
      <c r="O2104" s="80">
        <f t="shared" si="163"/>
        <v>42.672716694612632</v>
      </c>
      <c r="P2104" s="81" t="str">
        <f t="shared" si="164"/>
        <v>Moderado</v>
      </c>
      <c r="Q2104" s="11">
        <v>11</v>
      </c>
      <c r="R2104" s="11" t="s">
        <v>5996</v>
      </c>
      <c r="S2104" s="11">
        <v>4</v>
      </c>
      <c r="T2104" s="11">
        <v>-74.058654989999994</v>
      </c>
      <c r="U2104" s="12">
        <v>4.7388307779999996</v>
      </c>
    </row>
    <row r="2105" spans="1:21" x14ac:dyDescent="0.25">
      <c r="A2105" s="10">
        <v>1987</v>
      </c>
      <c r="B2105" s="3" t="s">
        <v>3706</v>
      </c>
      <c r="C2105" s="3" t="s">
        <v>3696</v>
      </c>
      <c r="D2105" s="3" t="s">
        <v>1</v>
      </c>
      <c r="E2105" s="3" t="s">
        <v>3707</v>
      </c>
      <c r="F2105" s="24">
        <f>('ICT-BD'!I1988)</f>
        <v>12.57211985288758</v>
      </c>
      <c r="G2105" s="24" t="str">
        <f>('ICT-BD'!J1988)</f>
        <v>Algo Frío</v>
      </c>
      <c r="H2105" s="24">
        <f t="shared" si="160"/>
        <v>31.630001935689734</v>
      </c>
      <c r="I2105" s="72">
        <f>('ICA-BD'!L1988)</f>
        <v>52.092592592592595</v>
      </c>
      <c r="J2105" s="72" t="str">
        <f>('ICA-BD'!M1988)</f>
        <v>Aceptable</v>
      </c>
      <c r="K2105" s="72">
        <f t="shared" si="161"/>
        <v>78.388148148148147</v>
      </c>
      <c r="L2105" s="133">
        <f>('IRA-BD'!G1988)</f>
        <v>18</v>
      </c>
      <c r="M2105" s="36" t="str">
        <f>('IRA-BD'!H1988)</f>
        <v>Regular</v>
      </c>
      <c r="N2105" s="133">
        <f t="shared" si="162"/>
        <v>18</v>
      </c>
      <c r="O2105" s="80">
        <f t="shared" si="163"/>
        <v>42.672716694612632</v>
      </c>
      <c r="P2105" s="81" t="str">
        <f t="shared" si="164"/>
        <v>Moderado</v>
      </c>
      <c r="Q2105" s="11">
        <v>11</v>
      </c>
      <c r="R2105" s="11" t="s">
        <v>5996</v>
      </c>
      <c r="S2105" s="11">
        <v>4</v>
      </c>
      <c r="T2105" s="11">
        <v>-74.055087319999998</v>
      </c>
      <c r="U2105" s="12">
        <v>4.7325048320000001</v>
      </c>
    </row>
    <row r="2106" spans="1:21" x14ac:dyDescent="0.25">
      <c r="A2106" s="10">
        <v>1995</v>
      </c>
      <c r="B2106" s="3" t="s">
        <v>3720</v>
      </c>
      <c r="C2106" s="3" t="s">
        <v>3696</v>
      </c>
      <c r="D2106" s="3" t="s">
        <v>1</v>
      </c>
      <c r="E2106" s="3" t="s">
        <v>3721</v>
      </c>
      <c r="F2106" s="24">
        <f>('ICT-BD'!I1996)</f>
        <v>12.57211985288758</v>
      </c>
      <c r="G2106" s="24" t="str">
        <f>('ICT-BD'!J1996)</f>
        <v>Algo Frío</v>
      </c>
      <c r="H2106" s="24">
        <f t="shared" si="160"/>
        <v>31.630001935689734</v>
      </c>
      <c r="I2106" s="72">
        <f>('ICA-BD'!L1996)</f>
        <v>52.092592592592595</v>
      </c>
      <c r="J2106" s="72" t="str">
        <f>('ICA-BD'!M1996)</f>
        <v>Aceptable</v>
      </c>
      <c r="K2106" s="72">
        <f t="shared" si="161"/>
        <v>78.388148148148147</v>
      </c>
      <c r="L2106" s="133">
        <f>('IRA-BD'!G1996)</f>
        <v>18</v>
      </c>
      <c r="M2106" s="36" t="str">
        <f>('IRA-BD'!H1996)</f>
        <v>Regular</v>
      </c>
      <c r="N2106" s="133">
        <f t="shared" si="162"/>
        <v>18</v>
      </c>
      <c r="O2106" s="80">
        <f t="shared" si="163"/>
        <v>42.672716694612632</v>
      </c>
      <c r="P2106" s="81" t="str">
        <f t="shared" si="164"/>
        <v>Moderado</v>
      </c>
      <c r="Q2106" s="11">
        <v>11</v>
      </c>
      <c r="R2106" s="11" t="s">
        <v>5996</v>
      </c>
      <c r="S2106" s="11">
        <v>4</v>
      </c>
      <c r="T2106" s="11">
        <v>-74.05456719</v>
      </c>
      <c r="U2106" s="12">
        <v>4.7308016689999999</v>
      </c>
    </row>
    <row r="2107" spans="1:21" x14ac:dyDescent="0.25">
      <c r="A2107" s="10">
        <v>1997</v>
      </c>
      <c r="B2107" s="3" t="s">
        <v>3724</v>
      </c>
      <c r="C2107" s="3" t="s">
        <v>3696</v>
      </c>
      <c r="D2107" s="3" t="s">
        <v>1</v>
      </c>
      <c r="E2107" s="3" t="s">
        <v>3725</v>
      </c>
      <c r="F2107" s="24">
        <f>('ICT-BD'!I1998)</f>
        <v>12.57211985288758</v>
      </c>
      <c r="G2107" s="24" t="str">
        <f>('ICT-BD'!J1998)</f>
        <v>Algo Frío</v>
      </c>
      <c r="H2107" s="24">
        <f t="shared" si="160"/>
        <v>31.630001935689734</v>
      </c>
      <c r="I2107" s="72">
        <f>('ICA-BD'!L1998)</f>
        <v>52.092592592592595</v>
      </c>
      <c r="J2107" s="72" t="str">
        <f>('ICA-BD'!M1998)</f>
        <v>Aceptable</v>
      </c>
      <c r="K2107" s="72">
        <f t="shared" si="161"/>
        <v>78.388148148148147</v>
      </c>
      <c r="L2107" s="133">
        <f>('IRA-BD'!G1998)</f>
        <v>18</v>
      </c>
      <c r="M2107" s="36" t="str">
        <f>('IRA-BD'!H1998)</f>
        <v>Regular</v>
      </c>
      <c r="N2107" s="133">
        <f t="shared" si="162"/>
        <v>18</v>
      </c>
      <c r="O2107" s="80">
        <f t="shared" si="163"/>
        <v>42.672716694612632</v>
      </c>
      <c r="P2107" s="81" t="str">
        <f t="shared" si="164"/>
        <v>Moderado</v>
      </c>
      <c r="Q2107" s="11">
        <v>11</v>
      </c>
      <c r="R2107" s="11" t="s">
        <v>5996</v>
      </c>
      <c r="S2107" s="11">
        <v>4</v>
      </c>
      <c r="T2107" s="11">
        <v>-74.055551969999996</v>
      </c>
      <c r="U2107" s="12">
        <v>4.7366305139999998</v>
      </c>
    </row>
    <row r="2108" spans="1:21" x14ac:dyDescent="0.25">
      <c r="A2108" s="10">
        <v>1998</v>
      </c>
      <c r="B2108" s="3" t="s">
        <v>3726</v>
      </c>
      <c r="C2108" s="3" t="s">
        <v>3696</v>
      </c>
      <c r="D2108" s="3" t="s">
        <v>1</v>
      </c>
      <c r="E2108" s="3" t="s">
        <v>3725</v>
      </c>
      <c r="F2108" s="24">
        <f>('ICT-BD'!I1999)</f>
        <v>12.57211985288758</v>
      </c>
      <c r="G2108" s="24" t="str">
        <f>('ICT-BD'!J1999)</f>
        <v>Algo Frío</v>
      </c>
      <c r="H2108" s="24">
        <f t="shared" si="160"/>
        <v>31.630001935689734</v>
      </c>
      <c r="I2108" s="72">
        <f>('ICA-BD'!L1999)</f>
        <v>52.092592592592595</v>
      </c>
      <c r="J2108" s="72" t="str">
        <f>('ICA-BD'!M1999)</f>
        <v>Aceptable</v>
      </c>
      <c r="K2108" s="72">
        <f t="shared" si="161"/>
        <v>78.388148148148147</v>
      </c>
      <c r="L2108" s="133">
        <f>('IRA-BD'!G1999)</f>
        <v>18</v>
      </c>
      <c r="M2108" s="36" t="str">
        <f>('IRA-BD'!H1999)</f>
        <v>Regular</v>
      </c>
      <c r="N2108" s="133">
        <f t="shared" si="162"/>
        <v>18</v>
      </c>
      <c r="O2108" s="80">
        <f t="shared" si="163"/>
        <v>42.672716694612632</v>
      </c>
      <c r="P2108" s="81" t="str">
        <f t="shared" si="164"/>
        <v>Moderado</v>
      </c>
      <c r="Q2108" s="11">
        <v>11</v>
      </c>
      <c r="R2108" s="11" t="s">
        <v>5996</v>
      </c>
      <c r="S2108" s="11">
        <v>4</v>
      </c>
      <c r="T2108" s="11">
        <v>-74.055876510000004</v>
      </c>
      <c r="U2108" s="12">
        <v>4.7348938240000003</v>
      </c>
    </row>
    <row r="2109" spans="1:21" x14ac:dyDescent="0.25">
      <c r="A2109" s="10">
        <v>2005</v>
      </c>
      <c r="B2109" s="3" t="s">
        <v>3737</v>
      </c>
      <c r="C2109" s="3" t="s">
        <v>3696</v>
      </c>
      <c r="D2109" s="3" t="s">
        <v>1</v>
      </c>
      <c r="E2109" s="3" t="s">
        <v>3709</v>
      </c>
      <c r="F2109" s="24">
        <f>('ICT-BD'!I2006)</f>
        <v>12.57211985288758</v>
      </c>
      <c r="G2109" s="24" t="str">
        <f>('ICT-BD'!J2006)</f>
        <v>Algo Frío</v>
      </c>
      <c r="H2109" s="24">
        <f t="shared" si="160"/>
        <v>31.630001935689734</v>
      </c>
      <c r="I2109" s="72">
        <f>('ICA-BD'!L2006)</f>
        <v>52.092592592592595</v>
      </c>
      <c r="J2109" s="72" t="str">
        <f>('ICA-BD'!M2006)</f>
        <v>Aceptable</v>
      </c>
      <c r="K2109" s="72">
        <f t="shared" si="161"/>
        <v>78.388148148148147</v>
      </c>
      <c r="L2109" s="133">
        <f>('IRA-BD'!G2006)</f>
        <v>18</v>
      </c>
      <c r="M2109" s="36" t="str">
        <f>('IRA-BD'!H2006)</f>
        <v>Regular</v>
      </c>
      <c r="N2109" s="133">
        <f t="shared" si="162"/>
        <v>18</v>
      </c>
      <c r="O2109" s="80">
        <f t="shared" si="163"/>
        <v>42.672716694612632</v>
      </c>
      <c r="P2109" s="81" t="str">
        <f t="shared" si="164"/>
        <v>Moderado</v>
      </c>
      <c r="Q2109" s="11">
        <v>11</v>
      </c>
      <c r="R2109" s="11" t="s">
        <v>5996</v>
      </c>
      <c r="S2109" s="11">
        <v>4</v>
      </c>
      <c r="T2109" s="11">
        <v>-74.054917599999996</v>
      </c>
      <c r="U2109" s="12">
        <v>4.734798219</v>
      </c>
    </row>
    <row r="2110" spans="1:21" x14ac:dyDescent="0.25">
      <c r="A2110" s="10">
        <v>2006</v>
      </c>
      <c r="B2110" s="3" t="s">
        <v>3738</v>
      </c>
      <c r="C2110" s="3" t="s">
        <v>3696</v>
      </c>
      <c r="D2110" s="3" t="s">
        <v>1</v>
      </c>
      <c r="E2110" s="3" t="s">
        <v>3739</v>
      </c>
      <c r="F2110" s="24">
        <f>('ICT-BD'!I2007)</f>
        <v>12.57211985288758</v>
      </c>
      <c r="G2110" s="24" t="str">
        <f>('ICT-BD'!J2007)</f>
        <v>Algo Frío</v>
      </c>
      <c r="H2110" s="24">
        <f t="shared" si="160"/>
        <v>31.630001935689734</v>
      </c>
      <c r="I2110" s="72">
        <f>('ICA-BD'!L2007)</f>
        <v>52.092592592592595</v>
      </c>
      <c r="J2110" s="72" t="str">
        <f>('ICA-BD'!M2007)</f>
        <v>Aceptable</v>
      </c>
      <c r="K2110" s="72">
        <f t="shared" si="161"/>
        <v>78.388148148148147</v>
      </c>
      <c r="L2110" s="133">
        <f>('IRA-BD'!G2007)</f>
        <v>18</v>
      </c>
      <c r="M2110" s="36" t="str">
        <f>('IRA-BD'!H2007)</f>
        <v>Regular</v>
      </c>
      <c r="N2110" s="133">
        <f t="shared" si="162"/>
        <v>18</v>
      </c>
      <c r="O2110" s="80">
        <f t="shared" si="163"/>
        <v>42.672716694612632</v>
      </c>
      <c r="P2110" s="81" t="str">
        <f t="shared" si="164"/>
        <v>Moderado</v>
      </c>
      <c r="Q2110" s="11">
        <v>11</v>
      </c>
      <c r="R2110" s="11" t="s">
        <v>5996</v>
      </c>
      <c r="S2110" s="11">
        <v>5</v>
      </c>
      <c r="T2110" s="11">
        <v>-74.062866420000006</v>
      </c>
      <c r="U2110" s="12">
        <v>4.7291519720000004</v>
      </c>
    </row>
    <row r="2111" spans="1:21" x14ac:dyDescent="0.25">
      <c r="A2111" s="10">
        <v>2007</v>
      </c>
      <c r="B2111" s="3" t="s">
        <v>3740</v>
      </c>
      <c r="C2111" s="3" t="s">
        <v>3696</v>
      </c>
      <c r="D2111" s="3" t="s">
        <v>1</v>
      </c>
      <c r="E2111" s="3" t="s">
        <v>3741</v>
      </c>
      <c r="F2111" s="24">
        <f>('ICT-BD'!I2008)</f>
        <v>12.57211985288758</v>
      </c>
      <c r="G2111" s="24" t="str">
        <f>('ICT-BD'!J2008)</f>
        <v>Algo Frío</v>
      </c>
      <c r="H2111" s="24">
        <f t="shared" si="160"/>
        <v>31.630001935689734</v>
      </c>
      <c r="I2111" s="72">
        <f>('ICA-BD'!L2008)</f>
        <v>52.092592592592595</v>
      </c>
      <c r="J2111" s="72" t="str">
        <f>('ICA-BD'!M2008)</f>
        <v>Aceptable</v>
      </c>
      <c r="K2111" s="72">
        <f t="shared" si="161"/>
        <v>78.388148148148147</v>
      </c>
      <c r="L2111" s="133">
        <f>('IRA-BD'!G2008)</f>
        <v>18</v>
      </c>
      <c r="M2111" s="36" t="str">
        <f>('IRA-BD'!H2008)</f>
        <v>Regular</v>
      </c>
      <c r="N2111" s="133">
        <f t="shared" si="162"/>
        <v>18</v>
      </c>
      <c r="O2111" s="80">
        <f t="shared" si="163"/>
        <v>42.672716694612632</v>
      </c>
      <c r="P2111" s="81" t="str">
        <f t="shared" si="164"/>
        <v>Moderado</v>
      </c>
      <c r="Q2111" s="11">
        <v>11</v>
      </c>
      <c r="R2111" s="11" t="s">
        <v>5996</v>
      </c>
      <c r="S2111" s="11">
        <v>4</v>
      </c>
      <c r="T2111" s="11">
        <v>-74.057255789999999</v>
      </c>
      <c r="U2111" s="12">
        <v>4.7332355860000002</v>
      </c>
    </row>
    <row r="2112" spans="1:21" x14ac:dyDescent="0.25">
      <c r="A2112" s="10">
        <v>2013</v>
      </c>
      <c r="B2112" s="3" t="s">
        <v>3752</v>
      </c>
      <c r="C2112" s="3" t="s">
        <v>3696</v>
      </c>
      <c r="D2112" s="3" t="s">
        <v>1</v>
      </c>
      <c r="E2112" s="3" t="s">
        <v>3753</v>
      </c>
      <c r="F2112" s="24">
        <f>('ICT-BD'!I2014)</f>
        <v>12.57211985288758</v>
      </c>
      <c r="G2112" s="24" t="str">
        <f>('ICT-BD'!J2014)</f>
        <v>Algo Frío</v>
      </c>
      <c r="H2112" s="24">
        <f t="shared" si="160"/>
        <v>31.630001935689734</v>
      </c>
      <c r="I2112" s="72">
        <f>('ICA-BD'!L2014)</f>
        <v>52.092592592592595</v>
      </c>
      <c r="J2112" s="72" t="str">
        <f>('ICA-BD'!M2014)</f>
        <v>Aceptable</v>
      </c>
      <c r="K2112" s="72">
        <f t="shared" si="161"/>
        <v>78.388148148148147</v>
      </c>
      <c r="L2112" s="133">
        <f>('IRA-BD'!G2014)</f>
        <v>18</v>
      </c>
      <c r="M2112" s="36" t="str">
        <f>('IRA-BD'!H2014)</f>
        <v>Regular</v>
      </c>
      <c r="N2112" s="133">
        <f t="shared" si="162"/>
        <v>18</v>
      </c>
      <c r="O2112" s="80">
        <f t="shared" si="163"/>
        <v>42.672716694612632</v>
      </c>
      <c r="P2112" s="81" t="str">
        <f t="shared" si="164"/>
        <v>Moderado</v>
      </c>
      <c r="Q2112" s="11">
        <v>11</v>
      </c>
      <c r="R2112" s="11" t="s">
        <v>5996</v>
      </c>
      <c r="S2112" s="11">
        <v>5</v>
      </c>
      <c r="T2112" s="11">
        <v>-74.061483289999998</v>
      </c>
      <c r="U2112" s="12">
        <v>4.7340443910000003</v>
      </c>
    </row>
    <row r="2113" spans="1:21" x14ac:dyDescent="0.25">
      <c r="A2113" s="10">
        <v>2014</v>
      </c>
      <c r="B2113" s="3" t="s">
        <v>3754</v>
      </c>
      <c r="C2113" s="3" t="s">
        <v>3696</v>
      </c>
      <c r="D2113" s="3" t="s">
        <v>1</v>
      </c>
      <c r="E2113" s="3" t="s">
        <v>795</v>
      </c>
      <c r="F2113" s="24">
        <f>('ICT-BD'!I2015)</f>
        <v>12.57211985288758</v>
      </c>
      <c r="G2113" s="24" t="str">
        <f>('ICT-BD'!J2015)</f>
        <v>Algo Frío</v>
      </c>
      <c r="H2113" s="24">
        <f t="shared" si="160"/>
        <v>31.630001935689734</v>
      </c>
      <c r="I2113" s="72">
        <f>('ICA-BD'!L2015)</f>
        <v>52.092592592592595</v>
      </c>
      <c r="J2113" s="72" t="str">
        <f>('ICA-BD'!M2015)</f>
        <v>Aceptable</v>
      </c>
      <c r="K2113" s="72">
        <f t="shared" si="161"/>
        <v>78.388148148148147</v>
      </c>
      <c r="L2113" s="133">
        <f>('IRA-BD'!G2015)</f>
        <v>18</v>
      </c>
      <c r="M2113" s="36" t="str">
        <f>('IRA-BD'!H2015)</f>
        <v>Regular</v>
      </c>
      <c r="N2113" s="133">
        <f t="shared" si="162"/>
        <v>18</v>
      </c>
      <c r="O2113" s="80">
        <f t="shared" si="163"/>
        <v>42.672716694612632</v>
      </c>
      <c r="P2113" s="81" t="str">
        <f t="shared" si="164"/>
        <v>Moderado</v>
      </c>
      <c r="Q2113" s="11">
        <v>11</v>
      </c>
      <c r="R2113" s="11" t="s">
        <v>5996</v>
      </c>
      <c r="S2113" s="11">
        <v>4</v>
      </c>
      <c r="T2113" s="11">
        <v>-74.057284769999995</v>
      </c>
      <c r="U2113" s="12">
        <v>4.727149679</v>
      </c>
    </row>
    <row r="2114" spans="1:21" x14ac:dyDescent="0.25">
      <c r="A2114" s="10">
        <v>2020</v>
      </c>
      <c r="B2114" s="3" t="s">
        <v>3765</v>
      </c>
      <c r="C2114" s="3" t="s">
        <v>3696</v>
      </c>
      <c r="D2114" s="3" t="s">
        <v>1</v>
      </c>
      <c r="E2114" s="3" t="s">
        <v>3766</v>
      </c>
      <c r="F2114" s="24">
        <f>('ICT-BD'!I2021)</f>
        <v>12.57211985288758</v>
      </c>
      <c r="G2114" s="24" t="str">
        <f>('ICT-BD'!J2021)</f>
        <v>Algo Frío</v>
      </c>
      <c r="H2114" s="24">
        <f t="shared" ref="H2114:H2177" si="165">IF(F2114&lt;=3, F2114*25/3,
IF(F2114&lt;=5, 26 + (F2114-3.1)*25/1.9,
IF(F2114&lt;=7, 51 + (F2114-5.1)*25/1.9,
IF(F2114&lt;=11, 76 + (F2114-7.1)*25/3.9,
IF(F2114&lt;=13, 51 - (F2114-11.1)*25/1.9,
IF(F2114&lt;=15, 26 - (F2114-13.1)*25/1.9,
25 - (F2114-15)*25/35))))))</f>
        <v>31.630001935689734</v>
      </c>
      <c r="I2114" s="72">
        <f>('ICA-BD'!L2021)</f>
        <v>52.092592592592595</v>
      </c>
      <c r="J2114" s="72" t="str">
        <f>('ICA-BD'!M2021)</f>
        <v>Aceptable</v>
      </c>
      <c r="K2114" s="72">
        <f t="shared" ref="K2114:K2177" si="166">IF(I2114&lt;=50, 100 - (I2114-0)*20/50,
IF(I2114&lt;=100, 79 - (I2114-51)*28/50,
IF(I2114&lt;=150, 50 - (I2114-101)*20/50,
IF(I2114&lt;=200, 29 - (I2114-151)*14/50,
IF(I2114&lt;=300, 14 - (I2114-201)*4/100,
9 - (I2114-301)*9/200)))))</f>
        <v>78.388148148148147</v>
      </c>
      <c r="L2114" s="133">
        <f>('IRA-BD'!G2021)</f>
        <v>18</v>
      </c>
      <c r="M2114" s="36" t="str">
        <f>('IRA-BD'!H2021)</f>
        <v>Regular</v>
      </c>
      <c r="N2114" s="133">
        <f t="shared" ref="N2114:N2177" si="167">(L2114)</f>
        <v>18</v>
      </c>
      <c r="O2114" s="80">
        <f t="shared" ref="O2114:O2177" si="168">((H2114+K2114+N2114)/3)</f>
        <v>42.672716694612632</v>
      </c>
      <c r="P2114" s="81" t="str">
        <f t="shared" ref="P2114:P2177" si="169">IF(O2114&gt;=80, "Óptimo",
IF(O2114&gt;=60, "Bueno",
IF(O2114&gt;=40, "Moderado",
IF(O2114&gt;=20, "Bajo", "Malo"))))</f>
        <v>Moderado</v>
      </c>
      <c r="Q2114" s="11">
        <v>11</v>
      </c>
      <c r="R2114" s="11" t="s">
        <v>5996</v>
      </c>
      <c r="S2114" s="11">
        <v>5</v>
      </c>
      <c r="T2114" s="11">
        <v>-74.061644689999994</v>
      </c>
      <c r="U2114" s="12">
        <v>4.7310147200000001</v>
      </c>
    </row>
    <row r="2115" spans="1:21" x14ac:dyDescent="0.25">
      <c r="A2115" s="10">
        <v>2021</v>
      </c>
      <c r="B2115" s="3" t="s">
        <v>3767</v>
      </c>
      <c r="C2115" s="3" t="s">
        <v>3696</v>
      </c>
      <c r="D2115" s="3" t="s">
        <v>1</v>
      </c>
      <c r="E2115" s="3" t="s">
        <v>3768</v>
      </c>
      <c r="F2115" s="24">
        <f>('ICT-BD'!I2022)</f>
        <v>12.57211985288758</v>
      </c>
      <c r="G2115" s="24" t="str">
        <f>('ICT-BD'!J2022)</f>
        <v>Algo Frío</v>
      </c>
      <c r="H2115" s="24">
        <f t="shared" si="165"/>
        <v>31.630001935689734</v>
      </c>
      <c r="I2115" s="72">
        <f>('ICA-BD'!L2022)</f>
        <v>52.092592592592595</v>
      </c>
      <c r="J2115" s="72" t="str">
        <f>('ICA-BD'!M2022)</f>
        <v>Aceptable</v>
      </c>
      <c r="K2115" s="72">
        <f t="shared" si="166"/>
        <v>78.388148148148147</v>
      </c>
      <c r="L2115" s="133">
        <f>('IRA-BD'!G2022)</f>
        <v>18</v>
      </c>
      <c r="M2115" s="36" t="str">
        <f>('IRA-BD'!H2022)</f>
        <v>Regular</v>
      </c>
      <c r="N2115" s="133">
        <f t="shared" si="167"/>
        <v>18</v>
      </c>
      <c r="O2115" s="80">
        <f t="shared" si="168"/>
        <v>42.672716694612632</v>
      </c>
      <c r="P2115" s="81" t="str">
        <f t="shared" si="169"/>
        <v>Moderado</v>
      </c>
      <c r="Q2115" s="11">
        <v>11</v>
      </c>
      <c r="R2115" s="11" t="s">
        <v>5996</v>
      </c>
      <c r="S2115" s="11">
        <v>4</v>
      </c>
      <c r="T2115" s="11">
        <v>-74.050297560000004</v>
      </c>
      <c r="U2115" s="12">
        <v>4.7339716589999998</v>
      </c>
    </row>
    <row r="2116" spans="1:21" x14ac:dyDescent="0.25">
      <c r="A2116" s="10">
        <v>2072</v>
      </c>
      <c r="B2116" s="3" t="s">
        <v>3847</v>
      </c>
      <c r="C2116" s="3" t="s">
        <v>3696</v>
      </c>
      <c r="D2116" s="3" t="s">
        <v>1</v>
      </c>
      <c r="E2116" s="3" t="s">
        <v>3848</v>
      </c>
      <c r="F2116" s="24">
        <f>('ICT-BD'!I2073)</f>
        <v>12.57211985288758</v>
      </c>
      <c r="G2116" s="24" t="str">
        <f>('ICT-BD'!J2073)</f>
        <v>Algo Frío</v>
      </c>
      <c r="H2116" s="24">
        <f t="shared" si="165"/>
        <v>31.630001935689734</v>
      </c>
      <c r="I2116" s="72">
        <f>('ICA-BD'!L2073)</f>
        <v>52.092592592592595</v>
      </c>
      <c r="J2116" s="72" t="str">
        <f>('ICA-BD'!M2073)</f>
        <v>Aceptable</v>
      </c>
      <c r="K2116" s="72">
        <f t="shared" si="166"/>
        <v>78.388148148148147</v>
      </c>
      <c r="L2116" s="133">
        <f>('IRA-BD'!G2073)</f>
        <v>18</v>
      </c>
      <c r="M2116" s="36" t="str">
        <f>('IRA-BD'!H2073)</f>
        <v>Regular</v>
      </c>
      <c r="N2116" s="133">
        <f t="shared" si="167"/>
        <v>18</v>
      </c>
      <c r="O2116" s="80">
        <f t="shared" si="168"/>
        <v>42.672716694612632</v>
      </c>
      <c r="P2116" s="81" t="str">
        <f t="shared" si="169"/>
        <v>Moderado</v>
      </c>
      <c r="Q2116" s="11">
        <v>11</v>
      </c>
      <c r="R2116" s="11" t="s">
        <v>5996</v>
      </c>
      <c r="S2116" s="11">
        <v>5</v>
      </c>
      <c r="T2116" s="11">
        <v>-74.063645260000001</v>
      </c>
      <c r="U2116" s="12">
        <v>4.7325639270000002</v>
      </c>
    </row>
    <row r="2117" spans="1:21" x14ac:dyDescent="0.25">
      <c r="A2117" s="10">
        <v>2077</v>
      </c>
      <c r="B2117" s="3" t="s">
        <v>3855</v>
      </c>
      <c r="C2117" s="3" t="s">
        <v>3696</v>
      </c>
      <c r="D2117" s="3" t="s">
        <v>1</v>
      </c>
      <c r="E2117" s="3" t="s">
        <v>3856</v>
      </c>
      <c r="F2117" s="24">
        <f>('ICT-BD'!I2078)</f>
        <v>12.57211985288758</v>
      </c>
      <c r="G2117" s="24" t="str">
        <f>('ICT-BD'!J2078)</f>
        <v>Algo Frío</v>
      </c>
      <c r="H2117" s="24">
        <f t="shared" si="165"/>
        <v>31.630001935689734</v>
      </c>
      <c r="I2117" s="72">
        <f>('ICA-BD'!L2078)</f>
        <v>52.092592592592595</v>
      </c>
      <c r="J2117" s="72" t="str">
        <f>('ICA-BD'!M2078)</f>
        <v>Aceptable</v>
      </c>
      <c r="K2117" s="72">
        <f t="shared" si="166"/>
        <v>78.388148148148147</v>
      </c>
      <c r="L2117" s="133">
        <f>('IRA-BD'!G2078)</f>
        <v>18</v>
      </c>
      <c r="M2117" s="36" t="str">
        <f>('IRA-BD'!H2078)</f>
        <v>Regular</v>
      </c>
      <c r="N2117" s="133">
        <f t="shared" si="167"/>
        <v>18</v>
      </c>
      <c r="O2117" s="80">
        <f t="shared" si="168"/>
        <v>42.672716694612632</v>
      </c>
      <c r="P2117" s="81" t="str">
        <f t="shared" si="169"/>
        <v>Moderado</v>
      </c>
      <c r="Q2117" s="11">
        <v>11</v>
      </c>
      <c r="R2117" s="11" t="s">
        <v>5996</v>
      </c>
      <c r="S2117" s="11">
        <v>4</v>
      </c>
      <c r="T2117" s="11">
        <v>-74.06874852</v>
      </c>
      <c r="U2117" s="12">
        <v>4.740473572</v>
      </c>
    </row>
    <row r="2118" spans="1:21" x14ac:dyDescent="0.25">
      <c r="A2118" s="10">
        <v>2079</v>
      </c>
      <c r="B2118" s="3" t="s">
        <v>3858</v>
      </c>
      <c r="C2118" s="3" t="s">
        <v>3696</v>
      </c>
      <c r="D2118" s="3" t="s">
        <v>1</v>
      </c>
      <c r="E2118" s="3" t="s">
        <v>3859</v>
      </c>
      <c r="F2118" s="24">
        <f>('ICT-BD'!I2080)</f>
        <v>12.57211985288758</v>
      </c>
      <c r="G2118" s="24" t="str">
        <f>('ICT-BD'!J2080)</f>
        <v>Algo Frío</v>
      </c>
      <c r="H2118" s="24">
        <f t="shared" si="165"/>
        <v>31.630001935689734</v>
      </c>
      <c r="I2118" s="72">
        <f>('ICA-BD'!L2080)</f>
        <v>52.092592592592595</v>
      </c>
      <c r="J2118" s="72" t="str">
        <f>('ICA-BD'!M2080)</f>
        <v>Aceptable</v>
      </c>
      <c r="K2118" s="72">
        <f t="shared" si="166"/>
        <v>78.388148148148147</v>
      </c>
      <c r="L2118" s="133">
        <f>('IRA-BD'!G2080)</f>
        <v>18</v>
      </c>
      <c r="M2118" s="36" t="str">
        <f>('IRA-BD'!H2080)</f>
        <v>Regular</v>
      </c>
      <c r="N2118" s="133">
        <f t="shared" si="167"/>
        <v>18</v>
      </c>
      <c r="O2118" s="80">
        <f t="shared" si="168"/>
        <v>42.672716694612632</v>
      </c>
      <c r="P2118" s="81" t="str">
        <f t="shared" si="169"/>
        <v>Moderado</v>
      </c>
      <c r="Q2118" s="11">
        <v>11</v>
      </c>
      <c r="R2118" s="11" t="s">
        <v>5996</v>
      </c>
      <c r="S2118" s="11">
        <v>5</v>
      </c>
      <c r="T2118" s="11">
        <v>-74.070939719999998</v>
      </c>
      <c r="U2118" s="12">
        <v>4.7318151420000003</v>
      </c>
    </row>
    <row r="2119" spans="1:21" x14ac:dyDescent="0.25">
      <c r="A2119" s="10">
        <v>2085</v>
      </c>
      <c r="B2119" s="3" t="s">
        <v>3869</v>
      </c>
      <c r="C2119" s="3" t="s">
        <v>3696</v>
      </c>
      <c r="D2119" s="3" t="s">
        <v>1</v>
      </c>
      <c r="E2119" s="3" t="s">
        <v>3870</v>
      </c>
      <c r="F2119" s="24">
        <f>('ICT-BD'!I2086)</f>
        <v>12.57211985288758</v>
      </c>
      <c r="G2119" s="24" t="str">
        <f>('ICT-BD'!J2086)</f>
        <v>Algo Frío</v>
      </c>
      <c r="H2119" s="24">
        <f t="shared" si="165"/>
        <v>31.630001935689734</v>
      </c>
      <c r="I2119" s="72">
        <f>('ICA-BD'!L2086)</f>
        <v>52.092592592592595</v>
      </c>
      <c r="J2119" s="72" t="str">
        <f>('ICA-BD'!M2086)</f>
        <v>Aceptable</v>
      </c>
      <c r="K2119" s="72">
        <f t="shared" si="166"/>
        <v>78.388148148148147</v>
      </c>
      <c r="L2119" s="133">
        <f>('IRA-BD'!G2086)</f>
        <v>18</v>
      </c>
      <c r="M2119" s="36" t="str">
        <f>('IRA-BD'!H2086)</f>
        <v>Regular</v>
      </c>
      <c r="N2119" s="133">
        <f t="shared" si="167"/>
        <v>18</v>
      </c>
      <c r="O2119" s="80">
        <f t="shared" si="168"/>
        <v>42.672716694612632</v>
      </c>
      <c r="P2119" s="81" t="str">
        <f t="shared" si="169"/>
        <v>Moderado</v>
      </c>
      <c r="Q2119" s="11">
        <v>11</v>
      </c>
      <c r="R2119" s="11" t="s">
        <v>5996</v>
      </c>
      <c r="S2119" s="11">
        <v>5</v>
      </c>
      <c r="T2119" s="11">
        <v>-74.068354110000001</v>
      </c>
      <c r="U2119" s="12">
        <v>4.756529875</v>
      </c>
    </row>
    <row r="2120" spans="1:21" x14ac:dyDescent="0.25">
      <c r="A2120" s="10">
        <v>2086</v>
      </c>
      <c r="B2120" s="3" t="s">
        <v>3871</v>
      </c>
      <c r="C2120" s="3" t="s">
        <v>3696</v>
      </c>
      <c r="D2120" s="3" t="s">
        <v>1</v>
      </c>
      <c r="E2120" s="3" t="s">
        <v>3872</v>
      </c>
      <c r="F2120" s="24">
        <f>('ICT-BD'!I2087)</f>
        <v>12.57211985288758</v>
      </c>
      <c r="G2120" s="24" t="str">
        <f>('ICT-BD'!J2087)</f>
        <v>Algo Frío</v>
      </c>
      <c r="H2120" s="24">
        <f t="shared" si="165"/>
        <v>31.630001935689734</v>
      </c>
      <c r="I2120" s="72">
        <f>('ICA-BD'!L2087)</f>
        <v>52.092592592592595</v>
      </c>
      <c r="J2120" s="72" t="str">
        <f>('ICA-BD'!M2087)</f>
        <v>Aceptable</v>
      </c>
      <c r="K2120" s="72">
        <f t="shared" si="166"/>
        <v>78.388148148148147</v>
      </c>
      <c r="L2120" s="133">
        <f>('IRA-BD'!G2087)</f>
        <v>18</v>
      </c>
      <c r="M2120" s="36" t="str">
        <f>('IRA-BD'!H2087)</f>
        <v>Regular</v>
      </c>
      <c r="N2120" s="133">
        <f t="shared" si="167"/>
        <v>18</v>
      </c>
      <c r="O2120" s="80">
        <f t="shared" si="168"/>
        <v>42.672716694612632</v>
      </c>
      <c r="P2120" s="81" t="str">
        <f t="shared" si="169"/>
        <v>Moderado</v>
      </c>
      <c r="Q2120" s="11">
        <v>11</v>
      </c>
      <c r="R2120" s="11" t="s">
        <v>5996</v>
      </c>
      <c r="S2120" s="11">
        <v>5</v>
      </c>
      <c r="T2120" s="11">
        <v>-74.063259079999995</v>
      </c>
      <c r="U2120" s="12">
        <v>4.7335486759999998</v>
      </c>
    </row>
    <row r="2121" spans="1:21" x14ac:dyDescent="0.25">
      <c r="A2121" s="10">
        <v>2089</v>
      </c>
      <c r="B2121" s="3" t="s">
        <v>3876</v>
      </c>
      <c r="C2121" s="3" t="s">
        <v>3696</v>
      </c>
      <c r="D2121" s="3" t="s">
        <v>1</v>
      </c>
      <c r="E2121" s="3" t="s">
        <v>3877</v>
      </c>
      <c r="F2121" s="24">
        <f>('ICT-BD'!I2090)</f>
        <v>12.57211985288758</v>
      </c>
      <c r="G2121" s="24" t="str">
        <f>('ICT-BD'!J2090)</f>
        <v>Algo Frío</v>
      </c>
      <c r="H2121" s="24">
        <f t="shared" si="165"/>
        <v>31.630001935689734</v>
      </c>
      <c r="I2121" s="72">
        <f>('ICA-BD'!L2090)</f>
        <v>52.092592592592595</v>
      </c>
      <c r="J2121" s="72" t="str">
        <f>('ICA-BD'!M2090)</f>
        <v>Aceptable</v>
      </c>
      <c r="K2121" s="72">
        <f t="shared" si="166"/>
        <v>78.388148148148147</v>
      </c>
      <c r="L2121" s="133">
        <f>('IRA-BD'!G2090)</f>
        <v>18</v>
      </c>
      <c r="M2121" s="36" t="str">
        <f>('IRA-BD'!H2090)</f>
        <v>Regular</v>
      </c>
      <c r="N2121" s="133">
        <f t="shared" si="167"/>
        <v>18</v>
      </c>
      <c r="O2121" s="80">
        <f t="shared" si="168"/>
        <v>42.672716694612632</v>
      </c>
      <c r="P2121" s="81" t="str">
        <f t="shared" si="169"/>
        <v>Moderado</v>
      </c>
      <c r="Q2121" s="11">
        <v>11</v>
      </c>
      <c r="R2121" s="11" t="s">
        <v>5996</v>
      </c>
      <c r="S2121" s="11">
        <v>3</v>
      </c>
      <c r="T2121" s="11">
        <v>-74.071651599999996</v>
      </c>
      <c r="U2121" s="12">
        <v>4.7393117140000003</v>
      </c>
    </row>
    <row r="2122" spans="1:21" x14ac:dyDescent="0.25">
      <c r="A2122" s="10">
        <v>2091</v>
      </c>
      <c r="B2122" s="3" t="s">
        <v>3880</v>
      </c>
      <c r="C2122" s="3" t="s">
        <v>3696</v>
      </c>
      <c r="D2122" s="3" t="s">
        <v>1</v>
      </c>
      <c r="E2122" s="3" t="s">
        <v>3881</v>
      </c>
      <c r="F2122" s="24">
        <f>('ICT-BD'!I2092)</f>
        <v>12.57211985288758</v>
      </c>
      <c r="G2122" s="24" t="str">
        <f>('ICT-BD'!J2092)</f>
        <v>Algo Frío</v>
      </c>
      <c r="H2122" s="24">
        <f t="shared" si="165"/>
        <v>31.630001935689734</v>
      </c>
      <c r="I2122" s="72">
        <f>('ICA-BD'!L2092)</f>
        <v>52.092592592592595</v>
      </c>
      <c r="J2122" s="72" t="str">
        <f>('ICA-BD'!M2092)</f>
        <v>Aceptable</v>
      </c>
      <c r="K2122" s="72">
        <f t="shared" si="166"/>
        <v>78.388148148148147</v>
      </c>
      <c r="L2122" s="133">
        <f>('IRA-BD'!G2092)</f>
        <v>18</v>
      </c>
      <c r="M2122" s="36" t="str">
        <f>('IRA-BD'!H2092)</f>
        <v>Regular</v>
      </c>
      <c r="N2122" s="133">
        <f t="shared" si="167"/>
        <v>18</v>
      </c>
      <c r="O2122" s="80">
        <f t="shared" si="168"/>
        <v>42.672716694612632</v>
      </c>
      <c r="P2122" s="81" t="str">
        <f t="shared" si="169"/>
        <v>Moderado</v>
      </c>
      <c r="Q2122" s="11">
        <v>11</v>
      </c>
      <c r="R2122" s="11" t="s">
        <v>5996</v>
      </c>
      <c r="S2122" s="11">
        <v>3</v>
      </c>
      <c r="T2122" s="11">
        <v>-74.065624589999999</v>
      </c>
      <c r="U2122" s="12">
        <v>4.7517930550000003</v>
      </c>
    </row>
    <row r="2123" spans="1:21" x14ac:dyDescent="0.25">
      <c r="A2123" s="10">
        <v>2094</v>
      </c>
      <c r="B2123" s="3" t="s">
        <v>3886</v>
      </c>
      <c r="C2123" s="3" t="s">
        <v>3696</v>
      </c>
      <c r="D2123" s="3" t="s">
        <v>1</v>
      </c>
      <c r="E2123" s="3" t="s">
        <v>3859</v>
      </c>
      <c r="F2123" s="24">
        <f>('ICT-BD'!I2095)</f>
        <v>12.57211985288758</v>
      </c>
      <c r="G2123" s="24" t="str">
        <f>('ICT-BD'!J2095)</f>
        <v>Algo Frío</v>
      </c>
      <c r="H2123" s="24">
        <f t="shared" si="165"/>
        <v>31.630001935689734</v>
      </c>
      <c r="I2123" s="72">
        <f>('ICA-BD'!L2095)</f>
        <v>52.092592592592595</v>
      </c>
      <c r="J2123" s="72" t="str">
        <f>('ICA-BD'!M2095)</f>
        <v>Aceptable</v>
      </c>
      <c r="K2123" s="72">
        <f t="shared" si="166"/>
        <v>78.388148148148147</v>
      </c>
      <c r="L2123" s="133">
        <f>('IRA-BD'!G2095)</f>
        <v>18</v>
      </c>
      <c r="M2123" s="36" t="str">
        <f>('IRA-BD'!H2095)</f>
        <v>Regular</v>
      </c>
      <c r="N2123" s="133">
        <f t="shared" si="167"/>
        <v>18</v>
      </c>
      <c r="O2123" s="80">
        <f t="shared" si="168"/>
        <v>42.672716694612632</v>
      </c>
      <c r="P2123" s="81" t="str">
        <f t="shared" si="169"/>
        <v>Moderado</v>
      </c>
      <c r="Q2123" s="11">
        <v>11</v>
      </c>
      <c r="R2123" s="11" t="s">
        <v>5996</v>
      </c>
      <c r="S2123" s="11">
        <v>5</v>
      </c>
      <c r="T2123" s="11">
        <v>-74.071798200000003</v>
      </c>
      <c r="U2123" s="12">
        <v>4.7320501410000002</v>
      </c>
    </row>
    <row r="2124" spans="1:21" x14ac:dyDescent="0.25">
      <c r="A2124" s="10">
        <v>2095</v>
      </c>
      <c r="B2124" s="3" t="s">
        <v>3887</v>
      </c>
      <c r="C2124" s="3" t="s">
        <v>3696</v>
      </c>
      <c r="D2124" s="3" t="s">
        <v>1</v>
      </c>
      <c r="E2124" s="3" t="s">
        <v>3888</v>
      </c>
      <c r="F2124" s="24">
        <f>('ICT-BD'!I2096)</f>
        <v>12.57211985288758</v>
      </c>
      <c r="G2124" s="24" t="str">
        <f>('ICT-BD'!J2096)</f>
        <v>Algo Frío</v>
      </c>
      <c r="H2124" s="24">
        <f t="shared" si="165"/>
        <v>31.630001935689734</v>
      </c>
      <c r="I2124" s="72">
        <f>('ICA-BD'!L2096)</f>
        <v>52.092592592592595</v>
      </c>
      <c r="J2124" s="72" t="str">
        <f>('ICA-BD'!M2096)</f>
        <v>Aceptable</v>
      </c>
      <c r="K2124" s="72">
        <f t="shared" si="166"/>
        <v>78.388148148148147</v>
      </c>
      <c r="L2124" s="133">
        <f>('IRA-BD'!G2096)</f>
        <v>18</v>
      </c>
      <c r="M2124" s="36" t="str">
        <f>('IRA-BD'!H2096)</f>
        <v>Regular</v>
      </c>
      <c r="N2124" s="133">
        <f t="shared" si="167"/>
        <v>18</v>
      </c>
      <c r="O2124" s="80">
        <f t="shared" si="168"/>
        <v>42.672716694612632</v>
      </c>
      <c r="P2124" s="81" t="str">
        <f t="shared" si="169"/>
        <v>Moderado</v>
      </c>
      <c r="Q2124" s="11">
        <v>11</v>
      </c>
      <c r="R2124" s="11" t="s">
        <v>5996</v>
      </c>
      <c r="S2124" s="11">
        <v>4</v>
      </c>
      <c r="T2124" s="11">
        <v>-74.065763989999994</v>
      </c>
      <c r="U2124" s="12">
        <v>4.7485345829999996</v>
      </c>
    </row>
    <row r="2125" spans="1:21" x14ac:dyDescent="0.25">
      <c r="A2125" s="10">
        <v>2097</v>
      </c>
      <c r="B2125" s="3" t="s">
        <v>3891</v>
      </c>
      <c r="C2125" s="3" t="s">
        <v>3696</v>
      </c>
      <c r="D2125" s="3" t="s">
        <v>1</v>
      </c>
      <c r="E2125" s="3" t="s">
        <v>3892</v>
      </c>
      <c r="F2125" s="24">
        <f>('ICT-BD'!I2098)</f>
        <v>12.57211985288758</v>
      </c>
      <c r="G2125" s="24" t="str">
        <f>('ICT-BD'!J2098)</f>
        <v>Algo Frío</v>
      </c>
      <c r="H2125" s="24">
        <f t="shared" si="165"/>
        <v>31.630001935689734</v>
      </c>
      <c r="I2125" s="72">
        <f>('ICA-BD'!L2098)</f>
        <v>52.092592592592595</v>
      </c>
      <c r="J2125" s="72" t="str">
        <f>('ICA-BD'!M2098)</f>
        <v>Aceptable</v>
      </c>
      <c r="K2125" s="72">
        <f t="shared" si="166"/>
        <v>78.388148148148147</v>
      </c>
      <c r="L2125" s="133">
        <f>('IRA-BD'!G2098)</f>
        <v>18</v>
      </c>
      <c r="M2125" s="36" t="str">
        <f>('IRA-BD'!H2098)</f>
        <v>Regular</v>
      </c>
      <c r="N2125" s="133">
        <f t="shared" si="167"/>
        <v>18</v>
      </c>
      <c r="O2125" s="80">
        <f t="shared" si="168"/>
        <v>42.672716694612632</v>
      </c>
      <c r="P2125" s="81" t="str">
        <f t="shared" si="169"/>
        <v>Moderado</v>
      </c>
      <c r="Q2125" s="11">
        <v>11</v>
      </c>
      <c r="R2125" s="11" t="s">
        <v>5996</v>
      </c>
      <c r="S2125" s="11">
        <v>5</v>
      </c>
      <c r="T2125" s="11">
        <v>-74.070021929999996</v>
      </c>
      <c r="U2125" s="12">
        <v>4.7305219210000002</v>
      </c>
    </row>
    <row r="2126" spans="1:21" x14ac:dyDescent="0.25">
      <c r="A2126" s="10">
        <v>2098</v>
      </c>
      <c r="B2126" s="3" t="s">
        <v>3893</v>
      </c>
      <c r="C2126" s="3" t="s">
        <v>3696</v>
      </c>
      <c r="D2126" s="3" t="s">
        <v>1</v>
      </c>
      <c r="E2126" s="3" t="s">
        <v>3894</v>
      </c>
      <c r="F2126" s="24">
        <f>('ICT-BD'!I2099)</f>
        <v>12.57211985288758</v>
      </c>
      <c r="G2126" s="24" t="str">
        <f>('ICT-BD'!J2099)</f>
        <v>Algo Frío</v>
      </c>
      <c r="H2126" s="24">
        <f t="shared" si="165"/>
        <v>31.630001935689734</v>
      </c>
      <c r="I2126" s="72">
        <f>('ICA-BD'!L2099)</f>
        <v>52.092592592592595</v>
      </c>
      <c r="J2126" s="72" t="str">
        <f>('ICA-BD'!M2099)</f>
        <v>Aceptable</v>
      </c>
      <c r="K2126" s="72">
        <f t="shared" si="166"/>
        <v>78.388148148148147</v>
      </c>
      <c r="L2126" s="133">
        <f>('IRA-BD'!G2099)</f>
        <v>18</v>
      </c>
      <c r="M2126" s="36" t="str">
        <f>('IRA-BD'!H2099)</f>
        <v>Regular</v>
      </c>
      <c r="N2126" s="133">
        <f t="shared" si="167"/>
        <v>18</v>
      </c>
      <c r="O2126" s="80">
        <f t="shared" si="168"/>
        <v>42.672716694612632</v>
      </c>
      <c r="P2126" s="81" t="str">
        <f t="shared" si="169"/>
        <v>Moderado</v>
      </c>
      <c r="Q2126" s="11">
        <v>11</v>
      </c>
      <c r="R2126" s="11" t="s">
        <v>5996</v>
      </c>
      <c r="S2126" s="11">
        <v>5</v>
      </c>
      <c r="T2126" s="11">
        <v>-74.070229620000006</v>
      </c>
      <c r="U2126" s="12">
        <v>4.7315394140000002</v>
      </c>
    </row>
    <row r="2127" spans="1:21" x14ac:dyDescent="0.25">
      <c r="A2127" s="10">
        <v>2099</v>
      </c>
      <c r="B2127" s="3" t="s">
        <v>3895</v>
      </c>
      <c r="C2127" s="3" t="s">
        <v>3696</v>
      </c>
      <c r="D2127" s="3" t="s">
        <v>1</v>
      </c>
      <c r="E2127" s="3" t="s">
        <v>3896</v>
      </c>
      <c r="F2127" s="24">
        <f>('ICT-BD'!I2100)</f>
        <v>12.57211985288758</v>
      </c>
      <c r="G2127" s="24" t="str">
        <f>('ICT-BD'!J2100)</f>
        <v>Algo Frío</v>
      </c>
      <c r="H2127" s="24">
        <f t="shared" si="165"/>
        <v>31.630001935689734</v>
      </c>
      <c r="I2127" s="72">
        <f>('ICA-BD'!L2100)</f>
        <v>52.092592592592595</v>
      </c>
      <c r="J2127" s="72" t="str">
        <f>('ICA-BD'!M2100)</f>
        <v>Aceptable</v>
      </c>
      <c r="K2127" s="72">
        <f t="shared" si="166"/>
        <v>78.388148148148147</v>
      </c>
      <c r="L2127" s="133">
        <f>('IRA-BD'!G2100)</f>
        <v>18</v>
      </c>
      <c r="M2127" s="36" t="str">
        <f>('IRA-BD'!H2100)</f>
        <v>Regular</v>
      </c>
      <c r="N2127" s="133">
        <f t="shared" si="167"/>
        <v>18</v>
      </c>
      <c r="O2127" s="80">
        <f t="shared" si="168"/>
        <v>42.672716694612632</v>
      </c>
      <c r="P2127" s="81" t="str">
        <f t="shared" si="169"/>
        <v>Moderado</v>
      </c>
      <c r="Q2127" s="11">
        <v>11</v>
      </c>
      <c r="R2127" s="11" t="s">
        <v>5996</v>
      </c>
      <c r="S2127" s="11">
        <v>4</v>
      </c>
      <c r="T2127" s="11">
        <v>-74.065758000000002</v>
      </c>
      <c r="U2127" s="12">
        <v>4.7506307440000004</v>
      </c>
    </row>
    <row r="2128" spans="1:21" x14ac:dyDescent="0.25">
      <c r="A2128" s="10">
        <v>2102</v>
      </c>
      <c r="B2128" s="3" t="s">
        <v>3900</v>
      </c>
      <c r="C2128" s="3" t="s">
        <v>3696</v>
      </c>
      <c r="D2128" s="3" t="s">
        <v>1</v>
      </c>
      <c r="E2128" s="3" t="s">
        <v>3901</v>
      </c>
      <c r="F2128" s="24">
        <f>('ICT-BD'!I2103)</f>
        <v>12.57211985288758</v>
      </c>
      <c r="G2128" s="24" t="str">
        <f>('ICT-BD'!J2103)</f>
        <v>Algo Frío</v>
      </c>
      <c r="H2128" s="24">
        <f t="shared" si="165"/>
        <v>31.630001935689734</v>
      </c>
      <c r="I2128" s="72">
        <f>('ICA-BD'!L2103)</f>
        <v>52.092592592592595</v>
      </c>
      <c r="J2128" s="72" t="str">
        <f>('ICA-BD'!M2103)</f>
        <v>Aceptable</v>
      </c>
      <c r="K2128" s="72">
        <f t="shared" si="166"/>
        <v>78.388148148148147</v>
      </c>
      <c r="L2128" s="133">
        <f>('IRA-BD'!G2103)</f>
        <v>18</v>
      </c>
      <c r="M2128" s="36" t="str">
        <f>('IRA-BD'!H2103)</f>
        <v>Regular</v>
      </c>
      <c r="N2128" s="133">
        <f t="shared" si="167"/>
        <v>18</v>
      </c>
      <c r="O2128" s="80">
        <f t="shared" si="168"/>
        <v>42.672716694612632</v>
      </c>
      <c r="P2128" s="81" t="str">
        <f t="shared" si="169"/>
        <v>Moderado</v>
      </c>
      <c r="Q2128" s="11">
        <v>11</v>
      </c>
      <c r="R2128" s="11" t="s">
        <v>5996</v>
      </c>
      <c r="S2128" s="11">
        <v>4</v>
      </c>
      <c r="T2128" s="11">
        <v>-74.069991590000001</v>
      </c>
      <c r="U2128" s="12">
        <v>4.7463222810000003</v>
      </c>
    </row>
    <row r="2129" spans="1:21" x14ac:dyDescent="0.25">
      <c r="A2129" s="10">
        <v>2105</v>
      </c>
      <c r="B2129" s="3" t="s">
        <v>3906</v>
      </c>
      <c r="C2129" s="3" t="s">
        <v>3696</v>
      </c>
      <c r="D2129" s="3" t="s">
        <v>1</v>
      </c>
      <c r="E2129" s="3" t="s">
        <v>3907</v>
      </c>
      <c r="F2129" s="24">
        <f>('ICT-BD'!I2106)</f>
        <v>12.57211985288758</v>
      </c>
      <c r="G2129" s="24" t="str">
        <f>('ICT-BD'!J2106)</f>
        <v>Algo Frío</v>
      </c>
      <c r="H2129" s="24">
        <f t="shared" si="165"/>
        <v>31.630001935689734</v>
      </c>
      <c r="I2129" s="72">
        <f>('ICA-BD'!L2106)</f>
        <v>52.092592592592595</v>
      </c>
      <c r="J2129" s="72" t="str">
        <f>('ICA-BD'!M2106)</f>
        <v>Aceptable</v>
      </c>
      <c r="K2129" s="72">
        <f t="shared" si="166"/>
        <v>78.388148148148147</v>
      </c>
      <c r="L2129" s="133">
        <f>('IRA-BD'!G2106)</f>
        <v>18</v>
      </c>
      <c r="M2129" s="36" t="str">
        <f>('IRA-BD'!H2106)</f>
        <v>Regular</v>
      </c>
      <c r="N2129" s="133">
        <f t="shared" si="167"/>
        <v>18</v>
      </c>
      <c r="O2129" s="80">
        <f t="shared" si="168"/>
        <v>42.672716694612632</v>
      </c>
      <c r="P2129" s="81" t="str">
        <f t="shared" si="169"/>
        <v>Moderado</v>
      </c>
      <c r="Q2129" s="11">
        <v>11</v>
      </c>
      <c r="R2129" s="11" t="s">
        <v>5996</v>
      </c>
      <c r="S2129" s="11">
        <v>4</v>
      </c>
      <c r="T2129" s="11">
        <v>-74.067574280000002</v>
      </c>
      <c r="U2129" s="12">
        <v>4.7548499590000004</v>
      </c>
    </row>
    <row r="2130" spans="1:21" x14ac:dyDescent="0.25">
      <c r="A2130" s="10">
        <v>2106</v>
      </c>
      <c r="B2130" s="3" t="s">
        <v>3908</v>
      </c>
      <c r="C2130" s="3" t="s">
        <v>3696</v>
      </c>
      <c r="D2130" s="3" t="s">
        <v>1</v>
      </c>
      <c r="E2130" s="3" t="s">
        <v>3899</v>
      </c>
      <c r="F2130" s="24">
        <f>('ICT-BD'!I2107)</f>
        <v>12.57211985288758</v>
      </c>
      <c r="G2130" s="24" t="str">
        <f>('ICT-BD'!J2107)</f>
        <v>Algo Frío</v>
      </c>
      <c r="H2130" s="24">
        <f t="shared" si="165"/>
        <v>31.630001935689734</v>
      </c>
      <c r="I2130" s="72">
        <f>('ICA-BD'!L2107)</f>
        <v>52.092592592592595</v>
      </c>
      <c r="J2130" s="72" t="str">
        <f>('ICA-BD'!M2107)</f>
        <v>Aceptable</v>
      </c>
      <c r="K2130" s="72">
        <f t="shared" si="166"/>
        <v>78.388148148148147</v>
      </c>
      <c r="L2130" s="133">
        <f>('IRA-BD'!G2107)</f>
        <v>18</v>
      </c>
      <c r="M2130" s="36" t="str">
        <f>('IRA-BD'!H2107)</f>
        <v>Regular</v>
      </c>
      <c r="N2130" s="133">
        <f t="shared" si="167"/>
        <v>18</v>
      </c>
      <c r="O2130" s="80">
        <f t="shared" si="168"/>
        <v>42.672716694612632</v>
      </c>
      <c r="P2130" s="81" t="str">
        <f t="shared" si="169"/>
        <v>Moderado</v>
      </c>
      <c r="Q2130" s="11">
        <v>11</v>
      </c>
      <c r="R2130" s="11" t="s">
        <v>5996</v>
      </c>
      <c r="S2130" s="11">
        <v>5</v>
      </c>
      <c r="T2130" s="11">
        <v>-74.068493430000004</v>
      </c>
      <c r="U2130" s="12">
        <v>4.7312386540000002</v>
      </c>
    </row>
    <row r="2131" spans="1:21" x14ac:dyDescent="0.25">
      <c r="A2131" s="10">
        <v>2107</v>
      </c>
      <c r="B2131" s="3" t="s">
        <v>3909</v>
      </c>
      <c r="C2131" s="3" t="s">
        <v>3696</v>
      </c>
      <c r="D2131" s="3" t="s">
        <v>1</v>
      </c>
      <c r="E2131" s="3" t="s">
        <v>3910</v>
      </c>
      <c r="F2131" s="24">
        <f>('ICT-BD'!I2108)</f>
        <v>12.57211985288758</v>
      </c>
      <c r="G2131" s="24" t="str">
        <f>('ICT-BD'!J2108)</f>
        <v>Algo Frío</v>
      </c>
      <c r="H2131" s="24">
        <f t="shared" si="165"/>
        <v>31.630001935689734</v>
      </c>
      <c r="I2131" s="72">
        <f>('ICA-BD'!L2108)</f>
        <v>52.092592592592595</v>
      </c>
      <c r="J2131" s="72" t="str">
        <f>('ICA-BD'!M2108)</f>
        <v>Aceptable</v>
      </c>
      <c r="K2131" s="72">
        <f t="shared" si="166"/>
        <v>78.388148148148147</v>
      </c>
      <c r="L2131" s="133">
        <f>('IRA-BD'!G2108)</f>
        <v>18</v>
      </c>
      <c r="M2131" s="36" t="str">
        <f>('IRA-BD'!H2108)</f>
        <v>Regular</v>
      </c>
      <c r="N2131" s="133">
        <f t="shared" si="167"/>
        <v>18</v>
      </c>
      <c r="O2131" s="80">
        <f t="shared" si="168"/>
        <v>42.672716694612632</v>
      </c>
      <c r="P2131" s="81" t="str">
        <f t="shared" si="169"/>
        <v>Moderado</v>
      </c>
      <c r="Q2131" s="11">
        <v>11</v>
      </c>
      <c r="R2131" s="11" t="s">
        <v>5996</v>
      </c>
      <c r="S2131" s="11">
        <v>4</v>
      </c>
      <c r="T2131" s="11">
        <v>-74.068468050000007</v>
      </c>
      <c r="U2131" s="12">
        <v>4.74813946</v>
      </c>
    </row>
    <row r="2132" spans="1:21" x14ac:dyDescent="0.25">
      <c r="A2132" s="10">
        <v>2108</v>
      </c>
      <c r="B2132" s="3" t="s">
        <v>3911</v>
      </c>
      <c r="C2132" s="3" t="s">
        <v>3696</v>
      </c>
      <c r="D2132" s="3" t="s">
        <v>1</v>
      </c>
      <c r="E2132" s="3" t="s">
        <v>3912</v>
      </c>
      <c r="F2132" s="24">
        <f>('ICT-BD'!I2109)</f>
        <v>12.57211985288758</v>
      </c>
      <c r="G2132" s="24" t="str">
        <f>('ICT-BD'!J2109)</f>
        <v>Algo Frío</v>
      </c>
      <c r="H2132" s="24">
        <f t="shared" si="165"/>
        <v>31.630001935689734</v>
      </c>
      <c r="I2132" s="72">
        <f>('ICA-BD'!L2109)</f>
        <v>52.092592592592595</v>
      </c>
      <c r="J2132" s="72" t="str">
        <f>('ICA-BD'!M2109)</f>
        <v>Aceptable</v>
      </c>
      <c r="K2132" s="72">
        <f t="shared" si="166"/>
        <v>78.388148148148147</v>
      </c>
      <c r="L2132" s="133">
        <f>('IRA-BD'!G2109)</f>
        <v>18</v>
      </c>
      <c r="M2132" s="36" t="str">
        <f>('IRA-BD'!H2109)</f>
        <v>Regular</v>
      </c>
      <c r="N2132" s="133">
        <f t="shared" si="167"/>
        <v>18</v>
      </c>
      <c r="O2132" s="80">
        <f t="shared" si="168"/>
        <v>42.672716694612632</v>
      </c>
      <c r="P2132" s="81" t="str">
        <f t="shared" si="169"/>
        <v>Moderado</v>
      </c>
      <c r="Q2132" s="11">
        <v>11</v>
      </c>
      <c r="R2132" s="11" t="s">
        <v>5996</v>
      </c>
      <c r="S2132" s="11">
        <v>4</v>
      </c>
      <c r="T2132" s="11">
        <v>-74.064716930000003</v>
      </c>
      <c r="U2132" s="12">
        <v>4.7390662890000002</v>
      </c>
    </row>
    <row r="2133" spans="1:21" x14ac:dyDescent="0.25">
      <c r="A2133" s="10">
        <v>2114</v>
      </c>
      <c r="B2133" s="3" t="s">
        <v>3922</v>
      </c>
      <c r="C2133" s="3" t="s">
        <v>3696</v>
      </c>
      <c r="D2133" s="3" t="s">
        <v>1</v>
      </c>
      <c r="E2133" s="3" t="s">
        <v>3916</v>
      </c>
      <c r="F2133" s="24">
        <f>('ICT-BD'!I2115)</f>
        <v>12.57211985288758</v>
      </c>
      <c r="G2133" s="24" t="str">
        <f>('ICT-BD'!J2115)</f>
        <v>Algo Frío</v>
      </c>
      <c r="H2133" s="24">
        <f t="shared" si="165"/>
        <v>31.630001935689734</v>
      </c>
      <c r="I2133" s="72">
        <f>('ICA-BD'!L2115)</f>
        <v>52.092592592592595</v>
      </c>
      <c r="J2133" s="72" t="str">
        <f>('ICA-BD'!M2115)</f>
        <v>Aceptable</v>
      </c>
      <c r="K2133" s="72">
        <f t="shared" si="166"/>
        <v>78.388148148148147</v>
      </c>
      <c r="L2133" s="133">
        <f>('IRA-BD'!G2115)</f>
        <v>18</v>
      </c>
      <c r="M2133" s="36" t="str">
        <f>('IRA-BD'!H2115)</f>
        <v>Regular</v>
      </c>
      <c r="N2133" s="133">
        <f t="shared" si="167"/>
        <v>18</v>
      </c>
      <c r="O2133" s="80">
        <f t="shared" si="168"/>
        <v>42.672716694612632</v>
      </c>
      <c r="P2133" s="81" t="str">
        <f t="shared" si="169"/>
        <v>Moderado</v>
      </c>
      <c r="Q2133" s="11">
        <v>11</v>
      </c>
      <c r="R2133" s="11" t="s">
        <v>5996</v>
      </c>
      <c r="S2133" s="11">
        <v>4</v>
      </c>
      <c r="T2133" s="11">
        <v>-74.062541100000004</v>
      </c>
      <c r="U2133" s="12">
        <v>4.7378061999999996</v>
      </c>
    </row>
    <row r="2134" spans="1:21" x14ac:dyDescent="0.25">
      <c r="A2134" s="10">
        <v>2117</v>
      </c>
      <c r="B2134" s="3" t="s">
        <v>3925</v>
      </c>
      <c r="C2134" s="3" t="s">
        <v>3696</v>
      </c>
      <c r="D2134" s="3" t="s">
        <v>1</v>
      </c>
      <c r="E2134" s="3" t="s">
        <v>3926</v>
      </c>
      <c r="F2134" s="24">
        <f>('ICT-BD'!I2118)</f>
        <v>12.57211985288758</v>
      </c>
      <c r="G2134" s="24" t="str">
        <f>('ICT-BD'!J2118)</f>
        <v>Algo Frío</v>
      </c>
      <c r="H2134" s="24">
        <f t="shared" si="165"/>
        <v>31.630001935689734</v>
      </c>
      <c r="I2134" s="72">
        <f>('ICA-BD'!L2118)</f>
        <v>52.092592592592595</v>
      </c>
      <c r="J2134" s="72" t="str">
        <f>('ICA-BD'!M2118)</f>
        <v>Aceptable</v>
      </c>
      <c r="K2134" s="72">
        <f t="shared" si="166"/>
        <v>78.388148148148147</v>
      </c>
      <c r="L2134" s="133">
        <f>('IRA-BD'!G2118)</f>
        <v>18</v>
      </c>
      <c r="M2134" s="36" t="str">
        <f>('IRA-BD'!H2118)</f>
        <v>Regular</v>
      </c>
      <c r="N2134" s="133">
        <f t="shared" si="167"/>
        <v>18</v>
      </c>
      <c r="O2134" s="80">
        <f t="shared" si="168"/>
        <v>42.672716694612632</v>
      </c>
      <c r="P2134" s="81" t="str">
        <f t="shared" si="169"/>
        <v>Moderado</v>
      </c>
      <c r="Q2134" s="11">
        <v>11</v>
      </c>
      <c r="R2134" s="11" t="s">
        <v>5996</v>
      </c>
      <c r="S2134" s="11">
        <v>5</v>
      </c>
      <c r="T2134" s="11">
        <v>-74.071277780000003</v>
      </c>
      <c r="U2134" s="12">
        <v>4.731151391</v>
      </c>
    </row>
    <row r="2135" spans="1:21" x14ac:dyDescent="0.25">
      <c r="A2135" s="10">
        <v>2120</v>
      </c>
      <c r="B2135" s="3" t="s">
        <v>3931</v>
      </c>
      <c r="C2135" s="3" t="s">
        <v>3696</v>
      </c>
      <c r="D2135" s="3" t="s">
        <v>1</v>
      </c>
      <c r="E2135" s="3" t="s">
        <v>3932</v>
      </c>
      <c r="F2135" s="24">
        <f>('ICT-BD'!I2121)</f>
        <v>12.57211985288758</v>
      </c>
      <c r="G2135" s="24" t="str">
        <f>('ICT-BD'!J2121)</f>
        <v>Algo Frío</v>
      </c>
      <c r="H2135" s="24">
        <f t="shared" si="165"/>
        <v>31.630001935689734</v>
      </c>
      <c r="I2135" s="72">
        <f>('ICA-BD'!L2121)</f>
        <v>52.092592592592595</v>
      </c>
      <c r="J2135" s="72" t="str">
        <f>('ICA-BD'!M2121)</f>
        <v>Aceptable</v>
      </c>
      <c r="K2135" s="72">
        <f t="shared" si="166"/>
        <v>78.388148148148147</v>
      </c>
      <c r="L2135" s="133">
        <f>('IRA-BD'!G2121)</f>
        <v>18</v>
      </c>
      <c r="M2135" s="36" t="str">
        <f>('IRA-BD'!H2121)</f>
        <v>Regular</v>
      </c>
      <c r="N2135" s="133">
        <f t="shared" si="167"/>
        <v>18</v>
      </c>
      <c r="O2135" s="80">
        <f t="shared" si="168"/>
        <v>42.672716694612632</v>
      </c>
      <c r="P2135" s="81" t="str">
        <f t="shared" si="169"/>
        <v>Moderado</v>
      </c>
      <c r="Q2135" s="11">
        <v>11</v>
      </c>
      <c r="R2135" s="11" t="s">
        <v>5996</v>
      </c>
      <c r="S2135" s="11">
        <v>5</v>
      </c>
      <c r="T2135" s="11">
        <v>-74.068924370000005</v>
      </c>
      <c r="U2135" s="12">
        <v>4.7482811009999999</v>
      </c>
    </row>
    <row r="2136" spans="1:21" x14ac:dyDescent="0.25">
      <c r="A2136" s="10">
        <v>2122</v>
      </c>
      <c r="B2136" s="3" t="s">
        <v>3935</v>
      </c>
      <c r="C2136" s="3" t="s">
        <v>3696</v>
      </c>
      <c r="D2136" s="3" t="s">
        <v>1</v>
      </c>
      <c r="E2136" s="3" t="s">
        <v>3936</v>
      </c>
      <c r="F2136" s="24">
        <f>('ICT-BD'!I2123)</f>
        <v>12.57211985288758</v>
      </c>
      <c r="G2136" s="24" t="str">
        <f>('ICT-BD'!J2123)</f>
        <v>Algo Frío</v>
      </c>
      <c r="H2136" s="24">
        <f t="shared" si="165"/>
        <v>31.630001935689734</v>
      </c>
      <c r="I2136" s="72">
        <f>('ICA-BD'!L2123)</f>
        <v>52.092592592592595</v>
      </c>
      <c r="J2136" s="72" t="str">
        <f>('ICA-BD'!M2123)</f>
        <v>Aceptable</v>
      </c>
      <c r="K2136" s="72">
        <f t="shared" si="166"/>
        <v>78.388148148148147</v>
      </c>
      <c r="L2136" s="133">
        <f>('IRA-BD'!G2123)</f>
        <v>18</v>
      </c>
      <c r="M2136" s="36" t="str">
        <f>('IRA-BD'!H2123)</f>
        <v>Regular</v>
      </c>
      <c r="N2136" s="133">
        <f t="shared" si="167"/>
        <v>18</v>
      </c>
      <c r="O2136" s="80">
        <f t="shared" si="168"/>
        <v>42.672716694612632</v>
      </c>
      <c r="P2136" s="81" t="str">
        <f t="shared" si="169"/>
        <v>Moderado</v>
      </c>
      <c r="Q2136" s="11">
        <v>11</v>
      </c>
      <c r="R2136" s="11" t="s">
        <v>5996</v>
      </c>
      <c r="S2136" s="11">
        <v>4</v>
      </c>
      <c r="T2136" s="11">
        <v>-74.069218359999994</v>
      </c>
      <c r="U2136" s="12">
        <v>4.7383782190000003</v>
      </c>
    </row>
    <row r="2137" spans="1:21" x14ac:dyDescent="0.25">
      <c r="A2137" s="10">
        <v>2123</v>
      </c>
      <c r="B2137" s="3" t="s">
        <v>3937</v>
      </c>
      <c r="C2137" s="3" t="s">
        <v>3696</v>
      </c>
      <c r="D2137" s="3" t="s">
        <v>1</v>
      </c>
      <c r="E2137" s="3" t="s">
        <v>3938</v>
      </c>
      <c r="F2137" s="24">
        <f>('ICT-BD'!I2124)</f>
        <v>12.57211985288758</v>
      </c>
      <c r="G2137" s="24" t="str">
        <f>('ICT-BD'!J2124)</f>
        <v>Algo Frío</v>
      </c>
      <c r="H2137" s="24">
        <f t="shared" si="165"/>
        <v>31.630001935689734</v>
      </c>
      <c r="I2137" s="72">
        <f>('ICA-BD'!L2124)</f>
        <v>52.092592592592595</v>
      </c>
      <c r="J2137" s="72" t="str">
        <f>('ICA-BD'!M2124)</f>
        <v>Aceptable</v>
      </c>
      <c r="K2137" s="72">
        <f t="shared" si="166"/>
        <v>78.388148148148147</v>
      </c>
      <c r="L2137" s="133">
        <f>('IRA-BD'!G2124)</f>
        <v>18</v>
      </c>
      <c r="M2137" s="36" t="str">
        <f>('IRA-BD'!H2124)</f>
        <v>Regular</v>
      </c>
      <c r="N2137" s="133">
        <f t="shared" si="167"/>
        <v>18</v>
      </c>
      <c r="O2137" s="80">
        <f t="shared" si="168"/>
        <v>42.672716694612632</v>
      </c>
      <c r="P2137" s="81" t="str">
        <f t="shared" si="169"/>
        <v>Moderado</v>
      </c>
      <c r="Q2137" s="11">
        <v>11</v>
      </c>
      <c r="R2137" s="11" t="s">
        <v>5996</v>
      </c>
      <c r="S2137" s="11">
        <v>4</v>
      </c>
      <c r="T2137" s="11">
        <v>-74.067642730000003</v>
      </c>
      <c r="U2137" s="12">
        <v>4.741319259</v>
      </c>
    </row>
    <row r="2138" spans="1:21" x14ac:dyDescent="0.25">
      <c r="A2138" s="10">
        <v>2125</v>
      </c>
      <c r="B2138" s="3" t="s">
        <v>3941</v>
      </c>
      <c r="C2138" s="3" t="s">
        <v>3696</v>
      </c>
      <c r="D2138" s="3" t="s">
        <v>1</v>
      </c>
      <c r="E2138" s="3" t="s">
        <v>3942</v>
      </c>
      <c r="F2138" s="24">
        <f>('ICT-BD'!I2126)</f>
        <v>12.57211985288758</v>
      </c>
      <c r="G2138" s="24" t="str">
        <f>('ICT-BD'!J2126)</f>
        <v>Algo Frío</v>
      </c>
      <c r="H2138" s="24">
        <f t="shared" si="165"/>
        <v>31.630001935689734</v>
      </c>
      <c r="I2138" s="72">
        <f>('ICA-BD'!L2126)</f>
        <v>52.092592592592595</v>
      </c>
      <c r="J2138" s="72" t="str">
        <f>('ICA-BD'!M2126)</f>
        <v>Aceptable</v>
      </c>
      <c r="K2138" s="72">
        <f t="shared" si="166"/>
        <v>78.388148148148147</v>
      </c>
      <c r="L2138" s="133">
        <f>('IRA-BD'!G2126)</f>
        <v>18</v>
      </c>
      <c r="M2138" s="36" t="str">
        <f>('IRA-BD'!H2126)</f>
        <v>Regular</v>
      </c>
      <c r="N2138" s="133">
        <f t="shared" si="167"/>
        <v>18</v>
      </c>
      <c r="O2138" s="80">
        <f t="shared" si="168"/>
        <v>42.672716694612632</v>
      </c>
      <c r="P2138" s="81" t="str">
        <f t="shared" si="169"/>
        <v>Moderado</v>
      </c>
      <c r="Q2138" s="11">
        <v>11</v>
      </c>
      <c r="R2138" s="11" t="s">
        <v>5996</v>
      </c>
      <c r="S2138" s="11">
        <v>5</v>
      </c>
      <c r="T2138" s="11">
        <v>-74.066868240000005</v>
      </c>
      <c r="U2138" s="12">
        <v>4.7596105260000003</v>
      </c>
    </row>
    <row r="2139" spans="1:21" x14ac:dyDescent="0.25">
      <c r="A2139" s="10">
        <v>2126</v>
      </c>
      <c r="B2139" s="3" t="s">
        <v>3943</v>
      </c>
      <c r="C2139" s="3" t="s">
        <v>3696</v>
      </c>
      <c r="D2139" s="3" t="s">
        <v>1</v>
      </c>
      <c r="E2139" s="3" t="s">
        <v>3944</v>
      </c>
      <c r="F2139" s="24">
        <f>('ICT-BD'!I2127)</f>
        <v>12.57211985288758</v>
      </c>
      <c r="G2139" s="24" t="str">
        <f>('ICT-BD'!J2127)</f>
        <v>Algo Frío</v>
      </c>
      <c r="H2139" s="24">
        <f t="shared" si="165"/>
        <v>31.630001935689734</v>
      </c>
      <c r="I2139" s="72">
        <f>('ICA-BD'!L2127)</f>
        <v>52.092592592592595</v>
      </c>
      <c r="J2139" s="72" t="str">
        <f>('ICA-BD'!M2127)</f>
        <v>Aceptable</v>
      </c>
      <c r="K2139" s="72">
        <f t="shared" si="166"/>
        <v>78.388148148148147</v>
      </c>
      <c r="L2139" s="133">
        <f>('IRA-BD'!G2127)</f>
        <v>18</v>
      </c>
      <c r="M2139" s="36" t="str">
        <f>('IRA-BD'!H2127)</f>
        <v>Regular</v>
      </c>
      <c r="N2139" s="133">
        <f t="shared" si="167"/>
        <v>18</v>
      </c>
      <c r="O2139" s="80">
        <f t="shared" si="168"/>
        <v>42.672716694612632</v>
      </c>
      <c r="P2139" s="81" t="str">
        <f t="shared" si="169"/>
        <v>Moderado</v>
      </c>
      <c r="Q2139" s="11">
        <v>11</v>
      </c>
      <c r="R2139" s="11" t="s">
        <v>5996</v>
      </c>
      <c r="S2139" s="11">
        <v>4</v>
      </c>
      <c r="T2139" s="11">
        <v>-74.067739669999995</v>
      </c>
      <c r="U2139" s="12">
        <v>4.749176662</v>
      </c>
    </row>
    <row r="2140" spans="1:21" x14ac:dyDescent="0.25">
      <c r="A2140" s="10">
        <v>2399</v>
      </c>
      <c r="B2140" s="3" t="s">
        <v>4428</v>
      </c>
      <c r="C2140" s="3" t="s">
        <v>3696</v>
      </c>
      <c r="D2140" s="3" t="s">
        <v>1</v>
      </c>
      <c r="E2140" s="3" t="s">
        <v>4429</v>
      </c>
      <c r="F2140" s="24">
        <f>('ICT-BD'!I2400)</f>
        <v>12.57211985288758</v>
      </c>
      <c r="G2140" s="24" t="str">
        <f>('ICT-BD'!J2400)</f>
        <v>Algo Frío</v>
      </c>
      <c r="H2140" s="24">
        <f t="shared" si="165"/>
        <v>31.630001935689734</v>
      </c>
      <c r="I2140" s="72">
        <f>('ICA-BD'!L2400)</f>
        <v>52.092592592592595</v>
      </c>
      <c r="J2140" s="72" t="str">
        <f>('ICA-BD'!M2400)</f>
        <v>Aceptable</v>
      </c>
      <c r="K2140" s="72">
        <f t="shared" si="166"/>
        <v>78.388148148148147</v>
      </c>
      <c r="L2140" s="133">
        <f>('IRA-BD'!G2400)</f>
        <v>18</v>
      </c>
      <c r="M2140" s="36" t="str">
        <f>('IRA-BD'!H2400)</f>
        <v>Regular</v>
      </c>
      <c r="N2140" s="133">
        <f t="shared" si="167"/>
        <v>18</v>
      </c>
      <c r="O2140" s="80">
        <f t="shared" si="168"/>
        <v>42.672716694612632</v>
      </c>
      <c r="P2140" s="81" t="str">
        <f t="shared" si="169"/>
        <v>Moderado</v>
      </c>
      <c r="Q2140" s="11">
        <v>11</v>
      </c>
      <c r="R2140" s="11" t="s">
        <v>5996</v>
      </c>
      <c r="S2140" s="11">
        <v>3</v>
      </c>
      <c r="T2140" s="11">
        <v>-74.050353540000003</v>
      </c>
      <c r="U2140" s="12">
        <v>4.767772441</v>
      </c>
    </row>
    <row r="2141" spans="1:21" x14ac:dyDescent="0.25">
      <c r="A2141" s="10">
        <v>2402</v>
      </c>
      <c r="B2141" s="3" t="s">
        <v>4434</v>
      </c>
      <c r="C2141" s="3" t="s">
        <v>3696</v>
      </c>
      <c r="D2141" s="3" t="s">
        <v>1</v>
      </c>
      <c r="E2141" s="3" t="s">
        <v>4431</v>
      </c>
      <c r="F2141" s="24">
        <f>('ICT-BD'!I2403)</f>
        <v>12.57211985288758</v>
      </c>
      <c r="G2141" s="24" t="str">
        <f>('ICT-BD'!J2403)</f>
        <v>Algo Frío</v>
      </c>
      <c r="H2141" s="24">
        <f t="shared" si="165"/>
        <v>31.630001935689734</v>
      </c>
      <c r="I2141" s="72">
        <f>('ICA-BD'!L2403)</f>
        <v>52.092592592592595</v>
      </c>
      <c r="J2141" s="72" t="str">
        <f>('ICA-BD'!M2403)</f>
        <v>Aceptable</v>
      </c>
      <c r="K2141" s="72">
        <f t="shared" si="166"/>
        <v>78.388148148148147</v>
      </c>
      <c r="L2141" s="133">
        <f>('IRA-BD'!G2403)</f>
        <v>18</v>
      </c>
      <c r="M2141" s="36" t="str">
        <f>('IRA-BD'!H2403)</f>
        <v>Regular</v>
      </c>
      <c r="N2141" s="133">
        <f t="shared" si="167"/>
        <v>18</v>
      </c>
      <c r="O2141" s="80">
        <f t="shared" si="168"/>
        <v>42.672716694612632</v>
      </c>
      <c r="P2141" s="81" t="str">
        <f t="shared" si="169"/>
        <v>Moderado</v>
      </c>
      <c r="Q2141" s="11">
        <v>11</v>
      </c>
      <c r="R2141" s="11" t="s">
        <v>5996</v>
      </c>
      <c r="S2141" s="11">
        <v>3</v>
      </c>
      <c r="T2141" s="11">
        <v>-74.049901539999993</v>
      </c>
      <c r="U2141" s="12">
        <v>4.7582569279999998</v>
      </c>
    </row>
    <row r="2142" spans="1:21" x14ac:dyDescent="0.25">
      <c r="A2142" s="10">
        <v>2411</v>
      </c>
      <c r="B2142" s="3" t="s">
        <v>4449</v>
      </c>
      <c r="C2142" s="3" t="s">
        <v>3696</v>
      </c>
      <c r="D2142" s="3" t="s">
        <v>1</v>
      </c>
      <c r="E2142" s="3" t="s">
        <v>4447</v>
      </c>
      <c r="F2142" s="24">
        <f>('ICT-BD'!I2412)</f>
        <v>12.57211985288758</v>
      </c>
      <c r="G2142" s="24" t="str">
        <f>('ICT-BD'!J2412)</f>
        <v>Algo Frío</v>
      </c>
      <c r="H2142" s="24">
        <f t="shared" si="165"/>
        <v>31.630001935689734</v>
      </c>
      <c r="I2142" s="72">
        <f>('ICA-BD'!L2412)</f>
        <v>52.092592592592595</v>
      </c>
      <c r="J2142" s="72" t="str">
        <f>('ICA-BD'!M2412)</f>
        <v>Aceptable</v>
      </c>
      <c r="K2142" s="72">
        <f t="shared" si="166"/>
        <v>78.388148148148147</v>
      </c>
      <c r="L2142" s="133">
        <f>('IRA-BD'!G2412)</f>
        <v>18</v>
      </c>
      <c r="M2142" s="36" t="str">
        <f>('IRA-BD'!H2412)</f>
        <v>Regular</v>
      </c>
      <c r="N2142" s="133">
        <f t="shared" si="167"/>
        <v>18</v>
      </c>
      <c r="O2142" s="80">
        <f t="shared" si="168"/>
        <v>42.672716694612632</v>
      </c>
      <c r="P2142" s="81" t="str">
        <f t="shared" si="169"/>
        <v>Moderado</v>
      </c>
      <c r="Q2142" s="11">
        <v>11</v>
      </c>
      <c r="R2142" s="11" t="s">
        <v>5996</v>
      </c>
      <c r="S2142" s="11">
        <v>4</v>
      </c>
      <c r="T2142" s="11">
        <v>-74.048171289999999</v>
      </c>
      <c r="U2142" s="12">
        <v>4.7539885569999996</v>
      </c>
    </row>
    <row r="2143" spans="1:21" x14ac:dyDescent="0.25">
      <c r="A2143" s="10">
        <v>2417</v>
      </c>
      <c r="B2143" s="3" t="s">
        <v>4459</v>
      </c>
      <c r="C2143" s="3" t="s">
        <v>3696</v>
      </c>
      <c r="D2143" s="3" t="s">
        <v>1</v>
      </c>
      <c r="E2143" s="3" t="s">
        <v>1492</v>
      </c>
      <c r="F2143" s="24">
        <f>('ICT-BD'!I2418)</f>
        <v>12.57211985288758</v>
      </c>
      <c r="G2143" s="24" t="str">
        <f>('ICT-BD'!J2418)</f>
        <v>Algo Frío</v>
      </c>
      <c r="H2143" s="24">
        <f t="shared" si="165"/>
        <v>31.630001935689734</v>
      </c>
      <c r="I2143" s="72">
        <f>('ICA-BD'!L2418)</f>
        <v>52.092592592592595</v>
      </c>
      <c r="J2143" s="72" t="str">
        <f>('ICA-BD'!M2418)</f>
        <v>Aceptable</v>
      </c>
      <c r="K2143" s="72">
        <f t="shared" si="166"/>
        <v>78.388148148148147</v>
      </c>
      <c r="L2143" s="133">
        <f>('IRA-BD'!G2418)</f>
        <v>18</v>
      </c>
      <c r="M2143" s="36" t="str">
        <f>('IRA-BD'!H2418)</f>
        <v>Regular</v>
      </c>
      <c r="N2143" s="133">
        <f t="shared" si="167"/>
        <v>18</v>
      </c>
      <c r="O2143" s="80">
        <f t="shared" si="168"/>
        <v>42.672716694612632</v>
      </c>
      <c r="P2143" s="81" t="str">
        <f t="shared" si="169"/>
        <v>Moderado</v>
      </c>
      <c r="Q2143" s="11">
        <v>11</v>
      </c>
      <c r="R2143" s="11" t="s">
        <v>5996</v>
      </c>
      <c r="S2143" s="11">
        <v>3</v>
      </c>
      <c r="T2143" s="11">
        <v>-74.048747759999998</v>
      </c>
      <c r="U2143" s="12">
        <v>4.7668641359999997</v>
      </c>
    </row>
    <row r="2144" spans="1:21" x14ac:dyDescent="0.25">
      <c r="A2144" s="10">
        <v>2425</v>
      </c>
      <c r="B2144" s="3" t="s">
        <v>4469</v>
      </c>
      <c r="C2144" s="3" t="s">
        <v>3696</v>
      </c>
      <c r="D2144" s="3" t="s">
        <v>1</v>
      </c>
      <c r="E2144" s="3" t="s">
        <v>6258</v>
      </c>
      <c r="F2144" s="24">
        <f>('ICT-BD'!I2426)</f>
        <v>12.57211985288758</v>
      </c>
      <c r="G2144" s="24" t="str">
        <f>('ICT-BD'!J2426)</f>
        <v>Algo Frío</v>
      </c>
      <c r="H2144" s="24">
        <f t="shared" si="165"/>
        <v>31.630001935689734</v>
      </c>
      <c r="I2144" s="72">
        <f>('ICA-BD'!L2426)</f>
        <v>52.092592592592595</v>
      </c>
      <c r="J2144" s="72" t="str">
        <f>('ICA-BD'!M2426)</f>
        <v>Aceptable</v>
      </c>
      <c r="K2144" s="72">
        <f t="shared" si="166"/>
        <v>78.388148148148147</v>
      </c>
      <c r="L2144" s="133">
        <f>('IRA-BD'!G2426)</f>
        <v>18</v>
      </c>
      <c r="M2144" s="36" t="str">
        <f>('IRA-BD'!H2426)</f>
        <v>Regular</v>
      </c>
      <c r="N2144" s="133">
        <f t="shared" si="167"/>
        <v>18</v>
      </c>
      <c r="O2144" s="80">
        <f t="shared" si="168"/>
        <v>42.672716694612632</v>
      </c>
      <c r="P2144" s="81" t="str">
        <f t="shared" si="169"/>
        <v>Moderado</v>
      </c>
      <c r="Q2144" s="11">
        <v>11</v>
      </c>
      <c r="R2144" s="11" t="s">
        <v>5996</v>
      </c>
      <c r="S2144" s="11">
        <v>4</v>
      </c>
      <c r="T2144" s="11">
        <v>-74.046017660000004</v>
      </c>
      <c r="U2144" s="12">
        <v>4.7586121849999996</v>
      </c>
    </row>
    <row r="2145" spans="1:21" x14ac:dyDescent="0.25">
      <c r="A2145" s="10">
        <v>2426</v>
      </c>
      <c r="B2145" s="3" t="s">
        <v>4470</v>
      </c>
      <c r="C2145" s="3" t="s">
        <v>3696</v>
      </c>
      <c r="D2145" s="3" t="s">
        <v>1</v>
      </c>
      <c r="E2145" s="3" t="s">
        <v>4471</v>
      </c>
      <c r="F2145" s="24">
        <f>('ICT-BD'!I2427)</f>
        <v>12.57211985288758</v>
      </c>
      <c r="G2145" s="24" t="str">
        <f>('ICT-BD'!J2427)</f>
        <v>Algo Frío</v>
      </c>
      <c r="H2145" s="24">
        <f t="shared" si="165"/>
        <v>31.630001935689734</v>
      </c>
      <c r="I2145" s="72">
        <f>('ICA-BD'!L2427)</f>
        <v>52.092592592592595</v>
      </c>
      <c r="J2145" s="72" t="str">
        <f>('ICA-BD'!M2427)</f>
        <v>Aceptable</v>
      </c>
      <c r="K2145" s="72">
        <f t="shared" si="166"/>
        <v>78.388148148148147</v>
      </c>
      <c r="L2145" s="133">
        <f>('IRA-BD'!G2427)</f>
        <v>18</v>
      </c>
      <c r="M2145" s="36" t="str">
        <f>('IRA-BD'!H2427)</f>
        <v>Regular</v>
      </c>
      <c r="N2145" s="133">
        <f t="shared" si="167"/>
        <v>18</v>
      </c>
      <c r="O2145" s="80">
        <f t="shared" si="168"/>
        <v>42.672716694612632</v>
      </c>
      <c r="P2145" s="81" t="str">
        <f t="shared" si="169"/>
        <v>Moderado</v>
      </c>
      <c r="Q2145" s="11">
        <v>11</v>
      </c>
      <c r="R2145" s="11" t="s">
        <v>5996</v>
      </c>
      <c r="S2145" s="11">
        <v>4</v>
      </c>
      <c r="T2145" s="11">
        <v>-74.049970360000003</v>
      </c>
      <c r="U2145" s="12">
        <v>4.7541756810000004</v>
      </c>
    </row>
    <row r="2146" spans="1:21" x14ac:dyDescent="0.25">
      <c r="A2146" s="10">
        <v>2775</v>
      </c>
      <c r="B2146" s="3" t="s">
        <v>5075</v>
      </c>
      <c r="C2146" s="3" t="s">
        <v>4984</v>
      </c>
      <c r="D2146" s="3" t="s">
        <v>1</v>
      </c>
      <c r="E2146" s="3" t="s">
        <v>5076</v>
      </c>
      <c r="F2146" s="24">
        <f>('ICT-BD'!I2776)</f>
        <v>12.57211985288758</v>
      </c>
      <c r="G2146" s="24" t="str">
        <f>('ICT-BD'!J2776)</f>
        <v>Algo Frío</v>
      </c>
      <c r="H2146" s="24">
        <f t="shared" si="165"/>
        <v>31.630001935689734</v>
      </c>
      <c r="I2146" s="72">
        <f>('ICA-BD'!L2776)</f>
        <v>52.092592592592595</v>
      </c>
      <c r="J2146" s="72" t="str">
        <f>('ICA-BD'!M2776)</f>
        <v>Aceptable</v>
      </c>
      <c r="K2146" s="72">
        <f t="shared" si="166"/>
        <v>78.388148148148147</v>
      </c>
      <c r="L2146" s="133">
        <f>('IRA-BD'!G2776)</f>
        <v>18</v>
      </c>
      <c r="M2146" s="36" t="str">
        <f>('IRA-BD'!H2776)</f>
        <v>Regular</v>
      </c>
      <c r="N2146" s="133">
        <f t="shared" si="167"/>
        <v>18</v>
      </c>
      <c r="O2146" s="80">
        <f t="shared" si="168"/>
        <v>42.672716694612632</v>
      </c>
      <c r="P2146" s="81" t="str">
        <f t="shared" si="169"/>
        <v>Moderado</v>
      </c>
      <c r="Q2146" s="11">
        <v>12</v>
      </c>
      <c r="R2146" s="11" t="s">
        <v>172</v>
      </c>
      <c r="S2146" s="11">
        <v>4</v>
      </c>
      <c r="T2146" s="11">
        <v>-74.064449280000005</v>
      </c>
      <c r="U2146" s="12">
        <v>4.6712777089999999</v>
      </c>
    </row>
    <row r="2147" spans="1:21" x14ac:dyDescent="0.25">
      <c r="A2147" s="10">
        <v>2815</v>
      </c>
      <c r="B2147" s="3" t="s">
        <v>5149</v>
      </c>
      <c r="C2147" s="3" t="s">
        <v>5098</v>
      </c>
      <c r="D2147" s="3" t="s">
        <v>1</v>
      </c>
      <c r="E2147" s="3" t="s">
        <v>5148</v>
      </c>
      <c r="F2147" s="24">
        <f>('ICT-BD'!I2816)</f>
        <v>12.57211985288758</v>
      </c>
      <c r="G2147" s="24" t="str">
        <f>('ICT-BD'!J2816)</f>
        <v>Algo Frío</v>
      </c>
      <c r="H2147" s="24">
        <f t="shared" si="165"/>
        <v>31.630001935689734</v>
      </c>
      <c r="I2147" s="72">
        <f>('ICA-BD'!L2816)</f>
        <v>52.092592592592595</v>
      </c>
      <c r="J2147" s="72" t="str">
        <f>('ICA-BD'!M2816)</f>
        <v>Aceptable</v>
      </c>
      <c r="K2147" s="72">
        <f t="shared" si="166"/>
        <v>78.388148148148147</v>
      </c>
      <c r="L2147" s="133">
        <f>('IRA-BD'!G2816)</f>
        <v>18</v>
      </c>
      <c r="M2147" s="36" t="str">
        <f>('IRA-BD'!H2816)</f>
        <v>Regular</v>
      </c>
      <c r="N2147" s="133">
        <f t="shared" si="167"/>
        <v>18</v>
      </c>
      <c r="O2147" s="80">
        <f t="shared" si="168"/>
        <v>42.672716694612632</v>
      </c>
      <c r="P2147" s="81" t="str">
        <f t="shared" si="169"/>
        <v>Moderado</v>
      </c>
      <c r="Q2147" s="11">
        <v>13</v>
      </c>
      <c r="R2147" s="11" t="s">
        <v>171</v>
      </c>
      <c r="S2147" s="11">
        <v>5</v>
      </c>
      <c r="T2147" s="11">
        <v>-74.082845359999993</v>
      </c>
      <c r="U2147" s="12">
        <v>4.6449818409999999</v>
      </c>
    </row>
    <row r="2148" spans="1:21" x14ac:dyDescent="0.25">
      <c r="A2148" s="10">
        <v>2903</v>
      </c>
      <c r="B2148" s="3" t="s">
        <v>5302</v>
      </c>
      <c r="C2148" s="3" t="s">
        <v>5298</v>
      </c>
      <c r="D2148" s="3" t="s">
        <v>1</v>
      </c>
      <c r="E2148" s="3" t="s">
        <v>5303</v>
      </c>
      <c r="F2148" s="24">
        <f>('ICT-BD'!I2904)</f>
        <v>12.57211985288758</v>
      </c>
      <c r="G2148" s="24" t="str">
        <f>('ICT-BD'!J2904)</f>
        <v>Algo Frío</v>
      </c>
      <c r="H2148" s="24">
        <f t="shared" si="165"/>
        <v>31.630001935689734</v>
      </c>
      <c r="I2148" s="72">
        <f>('ICA-BD'!L2904)</f>
        <v>52.092592592592595</v>
      </c>
      <c r="J2148" s="72" t="str">
        <f>('ICA-BD'!M2904)</f>
        <v>Aceptable</v>
      </c>
      <c r="K2148" s="72">
        <f t="shared" si="166"/>
        <v>78.388148148148147</v>
      </c>
      <c r="L2148" s="133">
        <f>('IRA-BD'!G2904)</f>
        <v>18</v>
      </c>
      <c r="M2148" s="36" t="str">
        <f>('IRA-BD'!H2904)</f>
        <v>Regular</v>
      </c>
      <c r="N2148" s="133">
        <f t="shared" si="167"/>
        <v>18</v>
      </c>
      <c r="O2148" s="80">
        <f t="shared" si="168"/>
        <v>42.672716694612632</v>
      </c>
      <c r="P2148" s="81" t="str">
        <f t="shared" si="169"/>
        <v>Moderado</v>
      </c>
      <c r="Q2148" s="11">
        <v>15</v>
      </c>
      <c r="R2148" s="11" t="s">
        <v>161</v>
      </c>
      <c r="S2148" s="11">
        <v>3</v>
      </c>
      <c r="T2148" s="11">
        <v>-74.096883349999999</v>
      </c>
      <c r="U2148" s="12">
        <v>4.5797229760000002</v>
      </c>
    </row>
    <row r="2149" spans="1:21" x14ac:dyDescent="0.25">
      <c r="A2149" s="10">
        <v>2905</v>
      </c>
      <c r="B2149" s="3" t="s">
        <v>5306</v>
      </c>
      <c r="C2149" s="3" t="s">
        <v>5298</v>
      </c>
      <c r="D2149" s="3" t="s">
        <v>1</v>
      </c>
      <c r="E2149" s="3" t="s">
        <v>5299</v>
      </c>
      <c r="F2149" s="24">
        <f>('ICT-BD'!I2906)</f>
        <v>12.57211985288758</v>
      </c>
      <c r="G2149" s="24" t="str">
        <f>('ICT-BD'!J2906)</f>
        <v>Algo Frío</v>
      </c>
      <c r="H2149" s="24">
        <f t="shared" si="165"/>
        <v>31.630001935689734</v>
      </c>
      <c r="I2149" s="72">
        <f>('ICA-BD'!L2906)</f>
        <v>52.092592592592595</v>
      </c>
      <c r="J2149" s="72" t="str">
        <f>('ICA-BD'!M2906)</f>
        <v>Aceptable</v>
      </c>
      <c r="K2149" s="72">
        <f t="shared" si="166"/>
        <v>78.388148148148147</v>
      </c>
      <c r="L2149" s="133">
        <f>('IRA-BD'!G2906)</f>
        <v>18</v>
      </c>
      <c r="M2149" s="36" t="str">
        <f>('IRA-BD'!H2906)</f>
        <v>Regular</v>
      </c>
      <c r="N2149" s="133">
        <f t="shared" si="167"/>
        <v>18</v>
      </c>
      <c r="O2149" s="80">
        <f t="shared" si="168"/>
        <v>42.672716694612632</v>
      </c>
      <c r="P2149" s="81" t="str">
        <f t="shared" si="169"/>
        <v>Moderado</v>
      </c>
      <c r="Q2149" s="11">
        <v>15</v>
      </c>
      <c r="R2149" s="11" t="s">
        <v>161</v>
      </c>
      <c r="S2149" s="11">
        <v>3</v>
      </c>
      <c r="T2149" s="11">
        <v>-74.091710660000004</v>
      </c>
      <c r="U2149" s="12">
        <v>4.586559812</v>
      </c>
    </row>
    <row r="2150" spans="1:21" x14ac:dyDescent="0.25">
      <c r="A2150" s="10">
        <v>2908</v>
      </c>
      <c r="B2150" s="3" t="s">
        <v>5311</v>
      </c>
      <c r="C2150" s="3" t="s">
        <v>5298</v>
      </c>
      <c r="D2150" s="3" t="s">
        <v>1</v>
      </c>
      <c r="E2150" s="3" t="s">
        <v>5308</v>
      </c>
      <c r="F2150" s="24">
        <f>('ICT-BD'!I2909)</f>
        <v>12.57211985288758</v>
      </c>
      <c r="G2150" s="24" t="str">
        <f>('ICT-BD'!J2909)</f>
        <v>Algo Frío</v>
      </c>
      <c r="H2150" s="24">
        <f t="shared" si="165"/>
        <v>31.630001935689734</v>
      </c>
      <c r="I2150" s="72">
        <f>('ICA-BD'!L2909)</f>
        <v>52.092592592592595</v>
      </c>
      <c r="J2150" s="72" t="str">
        <f>('ICA-BD'!M2909)</f>
        <v>Aceptable</v>
      </c>
      <c r="K2150" s="72">
        <f t="shared" si="166"/>
        <v>78.388148148148147</v>
      </c>
      <c r="L2150" s="133">
        <f>('IRA-BD'!G2909)</f>
        <v>18</v>
      </c>
      <c r="M2150" s="36" t="str">
        <f>('IRA-BD'!H2909)</f>
        <v>Regular</v>
      </c>
      <c r="N2150" s="133">
        <f t="shared" si="167"/>
        <v>18</v>
      </c>
      <c r="O2150" s="80">
        <f t="shared" si="168"/>
        <v>42.672716694612632</v>
      </c>
      <c r="P2150" s="81" t="str">
        <f t="shared" si="169"/>
        <v>Moderado</v>
      </c>
      <c r="Q2150" s="11">
        <v>15</v>
      </c>
      <c r="R2150" s="11" t="s">
        <v>161</v>
      </c>
      <c r="S2150" s="11">
        <v>3</v>
      </c>
      <c r="T2150" s="11">
        <v>-74.091572569999997</v>
      </c>
      <c r="U2150" s="12">
        <v>4.5841864240000003</v>
      </c>
    </row>
    <row r="2151" spans="1:21" x14ac:dyDescent="0.25">
      <c r="A2151" s="10">
        <v>2909</v>
      </c>
      <c r="B2151" s="3" t="s">
        <v>5312</v>
      </c>
      <c r="C2151" s="3" t="s">
        <v>5298</v>
      </c>
      <c r="D2151" s="3" t="s">
        <v>1</v>
      </c>
      <c r="E2151" s="3" t="s">
        <v>5313</v>
      </c>
      <c r="F2151" s="24">
        <f>('ICT-BD'!I2910)</f>
        <v>12.57211985288758</v>
      </c>
      <c r="G2151" s="24" t="str">
        <f>('ICT-BD'!J2910)</f>
        <v>Algo Frío</v>
      </c>
      <c r="H2151" s="24">
        <f t="shared" si="165"/>
        <v>31.630001935689734</v>
      </c>
      <c r="I2151" s="72">
        <f>('ICA-BD'!L2910)</f>
        <v>52.092592592592595</v>
      </c>
      <c r="J2151" s="72" t="str">
        <f>('ICA-BD'!M2910)</f>
        <v>Aceptable</v>
      </c>
      <c r="K2151" s="72">
        <f t="shared" si="166"/>
        <v>78.388148148148147</v>
      </c>
      <c r="L2151" s="133">
        <f>('IRA-BD'!G2910)</f>
        <v>18</v>
      </c>
      <c r="M2151" s="36" t="str">
        <f>('IRA-BD'!H2910)</f>
        <v>Regular</v>
      </c>
      <c r="N2151" s="133">
        <f t="shared" si="167"/>
        <v>18</v>
      </c>
      <c r="O2151" s="80">
        <f t="shared" si="168"/>
        <v>42.672716694612632</v>
      </c>
      <c r="P2151" s="81" t="str">
        <f t="shared" si="169"/>
        <v>Moderado</v>
      </c>
      <c r="Q2151" s="11">
        <v>15</v>
      </c>
      <c r="R2151" s="11" t="s">
        <v>161</v>
      </c>
      <c r="S2151" s="11">
        <v>2</v>
      </c>
      <c r="T2151" s="11">
        <v>-74.088207859999997</v>
      </c>
      <c r="U2151" s="12">
        <v>4.5864334229999999</v>
      </c>
    </row>
    <row r="2152" spans="1:21" x14ac:dyDescent="0.25">
      <c r="A2152" s="10">
        <v>3086</v>
      </c>
      <c r="B2152" s="3" t="s">
        <v>5604</v>
      </c>
      <c r="C2152" s="3" t="s">
        <v>5602</v>
      </c>
      <c r="D2152" s="3" t="s">
        <v>1</v>
      </c>
      <c r="E2152" s="3" t="s">
        <v>5605</v>
      </c>
      <c r="F2152" s="24">
        <f>('ICT-BD'!I3087)</f>
        <v>12.57211985288758</v>
      </c>
      <c r="G2152" s="24" t="str">
        <f>('ICT-BD'!J3087)</f>
        <v>Algo Frío</v>
      </c>
      <c r="H2152" s="24">
        <f t="shared" si="165"/>
        <v>31.630001935689734</v>
      </c>
      <c r="I2152" s="72">
        <f>('ICA-BD'!L3087)</f>
        <v>52.092592592592595</v>
      </c>
      <c r="J2152" s="72" t="str">
        <f>('ICA-BD'!M3087)</f>
        <v>Aceptable</v>
      </c>
      <c r="K2152" s="72">
        <f t="shared" si="166"/>
        <v>78.388148148148147</v>
      </c>
      <c r="L2152" s="133">
        <f>('IRA-BD'!G3087)</f>
        <v>18</v>
      </c>
      <c r="M2152" s="36" t="str">
        <f>('IRA-BD'!H3087)</f>
        <v>Regular</v>
      </c>
      <c r="N2152" s="133">
        <f t="shared" si="167"/>
        <v>18</v>
      </c>
      <c r="O2152" s="80">
        <f t="shared" si="168"/>
        <v>42.672716694612632</v>
      </c>
      <c r="P2152" s="81" t="str">
        <f t="shared" si="169"/>
        <v>Moderado</v>
      </c>
      <c r="Q2152" s="11">
        <v>17</v>
      </c>
      <c r="R2152" s="11" t="s">
        <v>162</v>
      </c>
      <c r="S2152" s="11">
        <v>3</v>
      </c>
      <c r="T2152" s="11">
        <v>-74.08047535</v>
      </c>
      <c r="U2152" s="12">
        <v>4.5955886450000003</v>
      </c>
    </row>
    <row r="2153" spans="1:21" x14ac:dyDescent="0.25">
      <c r="A2153" s="10">
        <v>2276</v>
      </c>
      <c r="B2153" s="3" t="s">
        <v>4212</v>
      </c>
      <c r="C2153" s="3" t="s">
        <v>3696</v>
      </c>
      <c r="D2153" s="3" t="s">
        <v>1</v>
      </c>
      <c r="E2153" s="3" t="s">
        <v>4037</v>
      </c>
      <c r="F2153" s="24">
        <f>('ICT-BD'!I2277)</f>
        <v>13.680869852887581</v>
      </c>
      <c r="G2153" s="24" t="str">
        <f>('ICT-BD'!J2277)</f>
        <v xml:space="preserve">Frío </v>
      </c>
      <c r="H2153" s="24">
        <f t="shared" si="165"/>
        <v>18.356975619900251</v>
      </c>
      <c r="I2153" s="72">
        <f>('ICA-BD'!L2277)</f>
        <v>52.092592592592595</v>
      </c>
      <c r="J2153" s="72" t="str">
        <f>('ICA-BD'!M2277)</f>
        <v>Aceptable</v>
      </c>
      <c r="K2153" s="72">
        <f t="shared" si="166"/>
        <v>78.388148148148147</v>
      </c>
      <c r="L2153" s="133">
        <f>('IRA-BD'!G2277)</f>
        <v>31</v>
      </c>
      <c r="M2153" s="36" t="str">
        <f>('IRA-BD'!H2277)</f>
        <v>Aceptable</v>
      </c>
      <c r="N2153" s="133">
        <f t="shared" si="167"/>
        <v>31</v>
      </c>
      <c r="O2153" s="80">
        <f t="shared" si="168"/>
        <v>42.581707922682803</v>
      </c>
      <c r="P2153" s="81" t="str">
        <f t="shared" si="169"/>
        <v>Moderado</v>
      </c>
      <c r="Q2153" s="11">
        <v>11</v>
      </c>
      <c r="R2153" s="11" t="s">
        <v>5997</v>
      </c>
      <c r="S2153" s="11">
        <v>6</v>
      </c>
      <c r="T2153" s="11">
        <v>-74.077034400000002</v>
      </c>
      <c r="U2153" s="12">
        <v>4.7435851600000003</v>
      </c>
    </row>
    <row r="2154" spans="1:21" x14ac:dyDescent="0.25">
      <c r="A2154" s="10">
        <v>419</v>
      </c>
      <c r="B2154" s="3" t="s">
        <v>1381</v>
      </c>
      <c r="C2154" s="3" t="s">
        <v>6257</v>
      </c>
      <c r="D2154" s="3" t="s">
        <v>1</v>
      </c>
      <c r="E2154" s="3" t="s">
        <v>1382</v>
      </c>
      <c r="F2154" s="24">
        <f>('ICT-BD'!I420)</f>
        <v>12.593380483980399</v>
      </c>
      <c r="G2154" s="24" t="str">
        <f>('ICT-BD'!J420)</f>
        <v>Algo Frío</v>
      </c>
      <c r="H2154" s="24">
        <f t="shared" si="165"/>
        <v>31.350256789731588</v>
      </c>
      <c r="I2154" s="72">
        <f>('ICA-BD'!L420)</f>
        <v>52.092592592592595</v>
      </c>
      <c r="J2154" s="72" t="str">
        <f>('ICA-BD'!M420)</f>
        <v>Aceptable</v>
      </c>
      <c r="K2154" s="72">
        <f t="shared" si="166"/>
        <v>78.388148148148147</v>
      </c>
      <c r="L2154" s="133">
        <f>('IRA-BD'!G420)</f>
        <v>18</v>
      </c>
      <c r="M2154" s="36" t="str">
        <f>('IRA-BD'!H420)</f>
        <v>Regular</v>
      </c>
      <c r="N2154" s="133">
        <f t="shared" si="167"/>
        <v>18</v>
      </c>
      <c r="O2154" s="80">
        <f t="shared" si="168"/>
        <v>42.579468312626581</v>
      </c>
      <c r="P2154" s="81" t="str">
        <f t="shared" si="169"/>
        <v>Moderado</v>
      </c>
      <c r="Q2154" s="11">
        <v>3</v>
      </c>
      <c r="R2154" s="11" t="s">
        <v>162</v>
      </c>
      <c r="S2154" s="11">
        <v>3</v>
      </c>
      <c r="T2154" s="11">
        <v>-74.072602140000001</v>
      </c>
      <c r="U2154" s="12">
        <v>4.6019571859999999</v>
      </c>
    </row>
    <row r="2155" spans="1:21" x14ac:dyDescent="0.25">
      <c r="A2155" s="10">
        <v>2774</v>
      </c>
      <c r="B2155" s="3" t="s">
        <v>5073</v>
      </c>
      <c r="C2155" s="3" t="s">
        <v>4984</v>
      </c>
      <c r="D2155" s="3" t="s">
        <v>1</v>
      </c>
      <c r="E2155" s="3" t="s">
        <v>5074</v>
      </c>
      <c r="F2155" s="24">
        <f>('ICT-BD'!I2775)</f>
        <v>12.593380483980399</v>
      </c>
      <c r="G2155" s="24" t="str">
        <f>('ICT-BD'!J2775)</f>
        <v>Algo Frío</v>
      </c>
      <c r="H2155" s="24">
        <f t="shared" si="165"/>
        <v>31.350256789731588</v>
      </c>
      <c r="I2155" s="72">
        <f>('ICA-BD'!L2775)</f>
        <v>52.092592592592595</v>
      </c>
      <c r="J2155" s="72" t="str">
        <f>('ICA-BD'!M2775)</f>
        <v>Aceptable</v>
      </c>
      <c r="K2155" s="72">
        <f t="shared" si="166"/>
        <v>78.388148148148147</v>
      </c>
      <c r="L2155" s="133">
        <f>('IRA-BD'!G2775)</f>
        <v>18</v>
      </c>
      <c r="M2155" s="36" t="str">
        <f>('IRA-BD'!H2775)</f>
        <v>Regular</v>
      </c>
      <c r="N2155" s="133">
        <f t="shared" si="167"/>
        <v>18</v>
      </c>
      <c r="O2155" s="80">
        <f t="shared" si="168"/>
        <v>42.579468312626581</v>
      </c>
      <c r="P2155" s="81" t="str">
        <f t="shared" si="169"/>
        <v>Moderado</v>
      </c>
      <c r="Q2155" s="11">
        <v>12</v>
      </c>
      <c r="R2155" s="11" t="s">
        <v>172</v>
      </c>
      <c r="S2155" s="11">
        <v>4</v>
      </c>
      <c r="T2155" s="11">
        <v>-74.063034790000003</v>
      </c>
      <c r="U2155" s="12">
        <v>4.6750833519999997</v>
      </c>
    </row>
    <row r="2156" spans="1:21" x14ac:dyDescent="0.25">
      <c r="A2156" s="10">
        <v>2915</v>
      </c>
      <c r="B2156" s="3" t="s">
        <v>5324</v>
      </c>
      <c r="C2156" s="3" t="s">
        <v>5298</v>
      </c>
      <c r="D2156" s="3" t="s">
        <v>1</v>
      </c>
      <c r="E2156" s="3" t="s">
        <v>5323</v>
      </c>
      <c r="F2156" s="24">
        <f>('ICT-BD'!I2916)</f>
        <v>12.593380483980399</v>
      </c>
      <c r="G2156" s="24" t="str">
        <f>('ICT-BD'!J2916)</f>
        <v>Algo Frío</v>
      </c>
      <c r="H2156" s="24">
        <f t="shared" si="165"/>
        <v>31.350256789731588</v>
      </c>
      <c r="I2156" s="72">
        <f>('ICA-BD'!L2916)</f>
        <v>52.092592592592595</v>
      </c>
      <c r="J2156" s="72" t="str">
        <f>('ICA-BD'!M2916)</f>
        <v>Aceptable</v>
      </c>
      <c r="K2156" s="72">
        <f t="shared" si="166"/>
        <v>78.388148148148147</v>
      </c>
      <c r="L2156" s="133">
        <f>('IRA-BD'!G2916)</f>
        <v>18</v>
      </c>
      <c r="M2156" s="36" t="str">
        <f>('IRA-BD'!H2916)</f>
        <v>Regular</v>
      </c>
      <c r="N2156" s="133">
        <f t="shared" si="167"/>
        <v>18</v>
      </c>
      <c r="O2156" s="80">
        <f t="shared" si="168"/>
        <v>42.579468312626581</v>
      </c>
      <c r="P2156" s="81" t="str">
        <f t="shared" si="169"/>
        <v>Moderado</v>
      </c>
      <c r="Q2156" s="11">
        <v>15</v>
      </c>
      <c r="R2156" s="11" t="s">
        <v>161</v>
      </c>
      <c r="S2156" s="11">
        <v>3</v>
      </c>
      <c r="T2156" s="11">
        <v>-74.096470780000004</v>
      </c>
      <c r="U2156" s="12">
        <v>4.5936544269999997</v>
      </c>
    </row>
    <row r="2157" spans="1:21" x14ac:dyDescent="0.25">
      <c r="A2157" s="10">
        <v>3088</v>
      </c>
      <c r="B2157" s="3" t="s">
        <v>5607</v>
      </c>
      <c r="C2157" s="3" t="s">
        <v>5602</v>
      </c>
      <c r="D2157" s="3" t="s">
        <v>1</v>
      </c>
      <c r="E2157" s="3" t="s">
        <v>5608</v>
      </c>
      <c r="F2157" s="24">
        <f>('ICT-BD'!I3089)</f>
        <v>12.593380483980399</v>
      </c>
      <c r="G2157" s="24" t="str">
        <f>('ICT-BD'!J3089)</f>
        <v>Algo Frío</v>
      </c>
      <c r="H2157" s="24">
        <f t="shared" si="165"/>
        <v>31.350256789731588</v>
      </c>
      <c r="I2157" s="72">
        <f>('ICA-BD'!L3089)</f>
        <v>52.092592592592595</v>
      </c>
      <c r="J2157" s="72" t="str">
        <f>('ICA-BD'!M3089)</f>
        <v>Aceptable</v>
      </c>
      <c r="K2157" s="72">
        <f t="shared" si="166"/>
        <v>78.388148148148147</v>
      </c>
      <c r="L2157" s="133">
        <f>('IRA-BD'!G3089)</f>
        <v>18</v>
      </c>
      <c r="M2157" s="36" t="str">
        <f>('IRA-BD'!H3089)</f>
        <v>Regular</v>
      </c>
      <c r="N2157" s="133">
        <f t="shared" si="167"/>
        <v>18</v>
      </c>
      <c r="O2157" s="80">
        <f t="shared" si="168"/>
        <v>42.579468312626581</v>
      </c>
      <c r="P2157" s="81" t="str">
        <f t="shared" si="169"/>
        <v>Moderado</v>
      </c>
      <c r="Q2157" s="11">
        <v>17</v>
      </c>
      <c r="R2157" s="11" t="s">
        <v>162</v>
      </c>
      <c r="S2157" s="11">
        <v>2</v>
      </c>
      <c r="T2157" s="11">
        <v>-74.066135669999994</v>
      </c>
      <c r="U2157" s="12">
        <v>4.5978181539999996</v>
      </c>
    </row>
    <row r="2158" spans="1:21" x14ac:dyDescent="0.25">
      <c r="A2158" s="10">
        <v>1103</v>
      </c>
      <c r="B2158" s="3" t="s">
        <v>2220</v>
      </c>
      <c r="C2158" s="3" t="s">
        <v>1986</v>
      </c>
      <c r="D2158" s="3" t="s">
        <v>1</v>
      </c>
      <c r="E2158" s="3" t="s">
        <v>2221</v>
      </c>
      <c r="F2158" s="24">
        <f>('ICT-BD'!I1104)</f>
        <v>12.879998687207939</v>
      </c>
      <c r="G2158" s="24" t="str">
        <f>('ICT-BD'!J1104)</f>
        <v>Algo Frío</v>
      </c>
      <c r="H2158" s="24">
        <f t="shared" si="165"/>
        <v>27.578964642000798</v>
      </c>
      <c r="I2158" s="72">
        <f>('ICA-BD'!L1104)</f>
        <v>68.648148148148152</v>
      </c>
      <c r="J2158" s="72" t="str">
        <f>('ICA-BD'!M1104)</f>
        <v>Aceptable</v>
      </c>
      <c r="K2158" s="72">
        <f t="shared" si="166"/>
        <v>69.117037037037036</v>
      </c>
      <c r="L2158" s="133">
        <f>('IRA-BD'!G1104)</f>
        <v>31</v>
      </c>
      <c r="M2158" s="36" t="str">
        <f>('IRA-BD'!H1104)</f>
        <v>Aceptable</v>
      </c>
      <c r="N2158" s="133">
        <f t="shared" si="167"/>
        <v>31</v>
      </c>
      <c r="O2158" s="80">
        <f t="shared" si="168"/>
        <v>42.565333893012614</v>
      </c>
      <c r="P2158" s="81" t="str">
        <f t="shared" si="169"/>
        <v>Moderado</v>
      </c>
      <c r="Q2158" s="11">
        <v>8</v>
      </c>
      <c r="R2158" s="11" t="s">
        <v>5989</v>
      </c>
      <c r="S2158" s="11">
        <v>2</v>
      </c>
      <c r="T2158" s="11">
        <v>-74.140689120000005</v>
      </c>
      <c r="U2158" s="12">
        <v>4.6030835369999998</v>
      </c>
    </row>
    <row r="2159" spans="1:21" x14ac:dyDescent="0.25">
      <c r="A2159" s="10">
        <v>1105</v>
      </c>
      <c r="B2159" s="3" t="s">
        <v>2223</v>
      </c>
      <c r="C2159" s="3" t="s">
        <v>1986</v>
      </c>
      <c r="D2159" s="3" t="s">
        <v>1</v>
      </c>
      <c r="E2159" s="3" t="s">
        <v>2224</v>
      </c>
      <c r="F2159" s="24">
        <f>('ICT-BD'!I1106)</f>
        <v>12.879998687207939</v>
      </c>
      <c r="G2159" s="24" t="str">
        <f>('ICT-BD'!J1106)</f>
        <v>Algo Frío</v>
      </c>
      <c r="H2159" s="24">
        <f t="shared" si="165"/>
        <v>27.578964642000798</v>
      </c>
      <c r="I2159" s="72">
        <f>('ICA-BD'!L1106)</f>
        <v>68.648148148148152</v>
      </c>
      <c r="J2159" s="72" t="str">
        <f>('ICA-BD'!M1106)</f>
        <v>Aceptable</v>
      </c>
      <c r="K2159" s="72">
        <f t="shared" si="166"/>
        <v>69.117037037037036</v>
      </c>
      <c r="L2159" s="133">
        <f>('IRA-BD'!G1106)</f>
        <v>31</v>
      </c>
      <c r="M2159" s="36" t="str">
        <f>('IRA-BD'!H1106)</f>
        <v>Aceptable</v>
      </c>
      <c r="N2159" s="133">
        <f t="shared" si="167"/>
        <v>31</v>
      </c>
      <c r="O2159" s="80">
        <f t="shared" si="168"/>
        <v>42.565333893012614</v>
      </c>
      <c r="P2159" s="81" t="str">
        <f t="shared" si="169"/>
        <v>Moderado</v>
      </c>
      <c r="Q2159" s="11">
        <v>8</v>
      </c>
      <c r="R2159" s="11" t="s">
        <v>5989</v>
      </c>
      <c r="S2159" s="11">
        <v>3</v>
      </c>
      <c r="T2159" s="11">
        <v>-74.145855530000006</v>
      </c>
      <c r="U2159" s="12">
        <v>4.6008972850000003</v>
      </c>
    </row>
    <row r="2160" spans="1:21" x14ac:dyDescent="0.25">
      <c r="A2160" s="10">
        <v>1113</v>
      </c>
      <c r="B2160" s="3" t="s">
        <v>2236</v>
      </c>
      <c r="C2160" s="3" t="s">
        <v>1986</v>
      </c>
      <c r="D2160" s="3" t="s">
        <v>1</v>
      </c>
      <c r="E2160" s="3" t="s">
        <v>2237</v>
      </c>
      <c r="F2160" s="24">
        <f>('ICT-BD'!I1114)</f>
        <v>12.879998687207939</v>
      </c>
      <c r="G2160" s="24" t="str">
        <f>('ICT-BD'!J1114)</f>
        <v>Algo Frío</v>
      </c>
      <c r="H2160" s="24">
        <f t="shared" si="165"/>
        <v>27.578964642000798</v>
      </c>
      <c r="I2160" s="72">
        <f>('ICA-BD'!L1114)</f>
        <v>68.648148148148152</v>
      </c>
      <c r="J2160" s="72" t="str">
        <f>('ICA-BD'!M1114)</f>
        <v>Aceptable</v>
      </c>
      <c r="K2160" s="72">
        <f t="shared" si="166"/>
        <v>69.117037037037036</v>
      </c>
      <c r="L2160" s="133">
        <f>('IRA-BD'!G1114)</f>
        <v>31</v>
      </c>
      <c r="M2160" s="36" t="str">
        <f>('IRA-BD'!H1114)</f>
        <v>Aceptable</v>
      </c>
      <c r="N2160" s="133">
        <f t="shared" si="167"/>
        <v>31</v>
      </c>
      <c r="O2160" s="80">
        <f t="shared" si="168"/>
        <v>42.565333893012614</v>
      </c>
      <c r="P2160" s="81" t="str">
        <f t="shared" si="169"/>
        <v>Moderado</v>
      </c>
      <c r="Q2160" s="11">
        <v>8</v>
      </c>
      <c r="R2160" s="11" t="s">
        <v>5989</v>
      </c>
      <c r="S2160" s="11">
        <v>3</v>
      </c>
      <c r="T2160" s="11">
        <v>-74.142527610000002</v>
      </c>
      <c r="U2160" s="12">
        <v>4.5976497920000003</v>
      </c>
    </row>
    <row r="2161" spans="1:21" x14ac:dyDescent="0.25">
      <c r="A2161" s="10">
        <v>964</v>
      </c>
      <c r="B2161" s="3" t="s">
        <v>1998</v>
      </c>
      <c r="C2161" s="3" t="s">
        <v>1986</v>
      </c>
      <c r="D2161" s="3" t="s">
        <v>1</v>
      </c>
      <c r="E2161" s="3" t="s">
        <v>1999</v>
      </c>
      <c r="F2161" s="24">
        <f>('ICT-BD'!I965)</f>
        <v>12.879998687207939</v>
      </c>
      <c r="G2161" s="24" t="str">
        <f>('ICT-BD'!J965)</f>
        <v>Algo Frío</v>
      </c>
      <c r="H2161" s="24">
        <f t="shared" si="165"/>
        <v>27.578964642000798</v>
      </c>
      <c r="I2161" s="72">
        <f>('ICA-BD'!L965)</f>
        <v>68.75</v>
      </c>
      <c r="J2161" s="72" t="str">
        <f>('ICA-BD'!M965)</f>
        <v>Aceptable</v>
      </c>
      <c r="K2161" s="72">
        <f t="shared" si="166"/>
        <v>69.06</v>
      </c>
      <c r="L2161" s="133">
        <f>('IRA-BD'!G965)</f>
        <v>31</v>
      </c>
      <c r="M2161" s="36" t="str">
        <f>('IRA-BD'!H965)</f>
        <v>Aceptable</v>
      </c>
      <c r="N2161" s="133">
        <f t="shared" si="167"/>
        <v>31</v>
      </c>
      <c r="O2161" s="80">
        <f t="shared" si="168"/>
        <v>42.546321547333598</v>
      </c>
      <c r="P2161" s="81" t="str">
        <f t="shared" si="169"/>
        <v>Moderado</v>
      </c>
      <c r="Q2161" s="11">
        <v>8</v>
      </c>
      <c r="R2161" s="11" t="s">
        <v>5989</v>
      </c>
      <c r="S2161" s="11">
        <v>3</v>
      </c>
      <c r="T2161" s="11">
        <v>-74.153035840000001</v>
      </c>
      <c r="U2161" s="12">
        <v>4.6146594719999996</v>
      </c>
    </row>
    <row r="2162" spans="1:21" x14ac:dyDescent="0.25">
      <c r="A2162" s="10">
        <v>965</v>
      </c>
      <c r="B2162" s="3" t="s">
        <v>2000</v>
      </c>
      <c r="C2162" s="3" t="s">
        <v>1986</v>
      </c>
      <c r="D2162" s="3" t="s">
        <v>1</v>
      </c>
      <c r="E2162" s="3" t="s">
        <v>2001</v>
      </c>
      <c r="F2162" s="24">
        <f>('ICT-BD'!I966)</f>
        <v>12.879998687207939</v>
      </c>
      <c r="G2162" s="24" t="str">
        <f>('ICT-BD'!J966)</f>
        <v>Algo Frío</v>
      </c>
      <c r="H2162" s="24">
        <f t="shared" si="165"/>
        <v>27.578964642000798</v>
      </c>
      <c r="I2162" s="72">
        <f>('ICA-BD'!L966)</f>
        <v>68.75</v>
      </c>
      <c r="J2162" s="72" t="str">
        <f>('ICA-BD'!M966)</f>
        <v>Aceptable</v>
      </c>
      <c r="K2162" s="72">
        <f t="shared" si="166"/>
        <v>69.06</v>
      </c>
      <c r="L2162" s="133">
        <f>('IRA-BD'!G966)</f>
        <v>31</v>
      </c>
      <c r="M2162" s="36" t="str">
        <f>('IRA-BD'!H966)</f>
        <v>Aceptable</v>
      </c>
      <c r="N2162" s="133">
        <f t="shared" si="167"/>
        <v>31</v>
      </c>
      <c r="O2162" s="80">
        <f t="shared" si="168"/>
        <v>42.546321547333598</v>
      </c>
      <c r="P2162" s="81" t="str">
        <f t="shared" si="169"/>
        <v>Moderado</v>
      </c>
      <c r="Q2162" s="11">
        <v>8</v>
      </c>
      <c r="R2162" s="11" t="s">
        <v>5989</v>
      </c>
      <c r="S2162" s="11">
        <v>3</v>
      </c>
      <c r="T2162" s="11">
        <v>-74.161692520000003</v>
      </c>
      <c r="U2162" s="12">
        <v>4.6149139610000001</v>
      </c>
    </row>
    <row r="2163" spans="1:21" x14ac:dyDescent="0.25">
      <c r="A2163" s="10">
        <v>967</v>
      </c>
      <c r="B2163" s="3" t="s">
        <v>2004</v>
      </c>
      <c r="C2163" s="3" t="s">
        <v>1986</v>
      </c>
      <c r="D2163" s="3" t="s">
        <v>1</v>
      </c>
      <c r="E2163" s="3" t="s">
        <v>2003</v>
      </c>
      <c r="F2163" s="24">
        <f>('ICT-BD'!I968)</f>
        <v>12.879998687207939</v>
      </c>
      <c r="G2163" s="24" t="str">
        <f>('ICT-BD'!J968)</f>
        <v>Algo Frío</v>
      </c>
      <c r="H2163" s="24">
        <f t="shared" si="165"/>
        <v>27.578964642000798</v>
      </c>
      <c r="I2163" s="72">
        <f>('ICA-BD'!L968)</f>
        <v>68.75</v>
      </c>
      <c r="J2163" s="72" t="str">
        <f>('ICA-BD'!M968)</f>
        <v>Aceptable</v>
      </c>
      <c r="K2163" s="72">
        <f t="shared" si="166"/>
        <v>69.06</v>
      </c>
      <c r="L2163" s="133">
        <f>('IRA-BD'!G968)</f>
        <v>31</v>
      </c>
      <c r="M2163" s="36" t="str">
        <f>('IRA-BD'!H968)</f>
        <v>Aceptable</v>
      </c>
      <c r="N2163" s="133">
        <f t="shared" si="167"/>
        <v>31</v>
      </c>
      <c r="O2163" s="80">
        <f t="shared" si="168"/>
        <v>42.546321547333598</v>
      </c>
      <c r="P2163" s="81" t="str">
        <f t="shared" si="169"/>
        <v>Moderado</v>
      </c>
      <c r="Q2163" s="11">
        <v>8</v>
      </c>
      <c r="R2163" s="11" t="s">
        <v>5988</v>
      </c>
      <c r="S2163" s="11">
        <v>3</v>
      </c>
      <c r="T2163" s="11">
        <v>-74.170583620000002</v>
      </c>
      <c r="U2163" s="12">
        <v>4.6116122769999999</v>
      </c>
    </row>
    <row r="2164" spans="1:21" x14ac:dyDescent="0.25">
      <c r="A2164" s="10">
        <v>970</v>
      </c>
      <c r="B2164" s="3" t="s">
        <v>2007</v>
      </c>
      <c r="C2164" s="3" t="s">
        <v>1986</v>
      </c>
      <c r="D2164" s="3" t="s">
        <v>1</v>
      </c>
      <c r="E2164" s="3" t="s">
        <v>2008</v>
      </c>
      <c r="F2164" s="24">
        <f>('ICT-BD'!I971)</f>
        <v>12.879998687207939</v>
      </c>
      <c r="G2164" s="24" t="str">
        <f>('ICT-BD'!J971)</f>
        <v>Algo Frío</v>
      </c>
      <c r="H2164" s="24">
        <f t="shared" si="165"/>
        <v>27.578964642000798</v>
      </c>
      <c r="I2164" s="72">
        <f>('ICA-BD'!L971)</f>
        <v>68.75</v>
      </c>
      <c r="J2164" s="72" t="str">
        <f>('ICA-BD'!M971)</f>
        <v>Aceptable</v>
      </c>
      <c r="K2164" s="72">
        <f t="shared" si="166"/>
        <v>69.06</v>
      </c>
      <c r="L2164" s="133">
        <f>('IRA-BD'!G971)</f>
        <v>31</v>
      </c>
      <c r="M2164" s="36" t="str">
        <f>('IRA-BD'!H971)</f>
        <v>Aceptable</v>
      </c>
      <c r="N2164" s="133">
        <f t="shared" si="167"/>
        <v>31</v>
      </c>
      <c r="O2164" s="80">
        <f t="shared" si="168"/>
        <v>42.546321547333598</v>
      </c>
      <c r="P2164" s="81" t="str">
        <f t="shared" si="169"/>
        <v>Moderado</v>
      </c>
      <c r="Q2164" s="11">
        <v>8</v>
      </c>
      <c r="R2164" s="11" t="s">
        <v>5989</v>
      </c>
      <c r="S2164" s="11">
        <v>3</v>
      </c>
      <c r="T2164" s="11">
        <v>-74.149329129999998</v>
      </c>
      <c r="U2164" s="12">
        <v>4.6089003310000001</v>
      </c>
    </row>
    <row r="2165" spans="1:21" x14ac:dyDescent="0.25">
      <c r="A2165" s="10">
        <v>980</v>
      </c>
      <c r="B2165" s="3" t="s">
        <v>2025</v>
      </c>
      <c r="C2165" s="3" t="s">
        <v>1986</v>
      </c>
      <c r="D2165" s="3" t="s">
        <v>1</v>
      </c>
      <c r="E2165" s="3" t="s">
        <v>2026</v>
      </c>
      <c r="F2165" s="24">
        <f>('ICT-BD'!I981)</f>
        <v>12.879998687207939</v>
      </c>
      <c r="G2165" s="24" t="str">
        <f>('ICT-BD'!J981)</f>
        <v>Algo Frío</v>
      </c>
      <c r="H2165" s="24">
        <f t="shared" si="165"/>
        <v>27.578964642000798</v>
      </c>
      <c r="I2165" s="72">
        <f>('ICA-BD'!L981)</f>
        <v>68.75</v>
      </c>
      <c r="J2165" s="72" t="str">
        <f>('ICA-BD'!M981)</f>
        <v>Aceptable</v>
      </c>
      <c r="K2165" s="72">
        <f t="shared" si="166"/>
        <v>69.06</v>
      </c>
      <c r="L2165" s="133">
        <f>('IRA-BD'!G981)</f>
        <v>31</v>
      </c>
      <c r="M2165" s="36" t="str">
        <f>('IRA-BD'!H981)</f>
        <v>Aceptable</v>
      </c>
      <c r="N2165" s="133">
        <f t="shared" si="167"/>
        <v>31</v>
      </c>
      <c r="O2165" s="80">
        <f t="shared" si="168"/>
        <v>42.546321547333598</v>
      </c>
      <c r="P2165" s="81" t="str">
        <f t="shared" si="169"/>
        <v>Moderado</v>
      </c>
      <c r="Q2165" s="11">
        <v>8</v>
      </c>
      <c r="R2165" s="11" t="s">
        <v>5989</v>
      </c>
      <c r="S2165" s="11">
        <v>3</v>
      </c>
      <c r="T2165" s="11">
        <v>-74.156456680000005</v>
      </c>
      <c r="U2165" s="12">
        <v>4.6146550020000001</v>
      </c>
    </row>
    <row r="2166" spans="1:21" x14ac:dyDescent="0.25">
      <c r="A2166" s="10">
        <v>990</v>
      </c>
      <c r="B2166" s="3" t="s">
        <v>2042</v>
      </c>
      <c r="C2166" s="3" t="s">
        <v>1986</v>
      </c>
      <c r="D2166" s="3" t="s">
        <v>1</v>
      </c>
      <c r="E2166" s="3" t="s">
        <v>2043</v>
      </c>
      <c r="F2166" s="24">
        <f>('ICT-BD'!I991)</f>
        <v>12.879998687207939</v>
      </c>
      <c r="G2166" s="24" t="str">
        <f>('ICT-BD'!J991)</f>
        <v>Algo Frío</v>
      </c>
      <c r="H2166" s="24">
        <f t="shared" si="165"/>
        <v>27.578964642000798</v>
      </c>
      <c r="I2166" s="72">
        <f>('ICA-BD'!L991)</f>
        <v>68.75</v>
      </c>
      <c r="J2166" s="72" t="str">
        <f>('ICA-BD'!M991)</f>
        <v>Aceptable</v>
      </c>
      <c r="K2166" s="72">
        <f t="shared" si="166"/>
        <v>69.06</v>
      </c>
      <c r="L2166" s="133">
        <f>('IRA-BD'!G991)</f>
        <v>31</v>
      </c>
      <c r="M2166" s="36" t="str">
        <f>('IRA-BD'!H991)</f>
        <v>Aceptable</v>
      </c>
      <c r="N2166" s="133">
        <f t="shared" si="167"/>
        <v>31</v>
      </c>
      <c r="O2166" s="80">
        <f t="shared" si="168"/>
        <v>42.546321547333598</v>
      </c>
      <c r="P2166" s="81" t="str">
        <f t="shared" si="169"/>
        <v>Moderado</v>
      </c>
      <c r="Q2166" s="11">
        <v>8</v>
      </c>
      <c r="R2166" s="11" t="s">
        <v>5988</v>
      </c>
      <c r="S2166" s="11">
        <v>3</v>
      </c>
      <c r="T2166" s="11">
        <v>-74.170492920000001</v>
      </c>
      <c r="U2166" s="12">
        <v>4.6121551030000001</v>
      </c>
    </row>
    <row r="2167" spans="1:21" x14ac:dyDescent="0.25">
      <c r="A2167" s="10">
        <v>999</v>
      </c>
      <c r="B2167" s="3" t="s">
        <v>2055</v>
      </c>
      <c r="C2167" s="3" t="s">
        <v>1986</v>
      </c>
      <c r="D2167" s="3" t="s">
        <v>1</v>
      </c>
      <c r="E2167" s="3" t="s">
        <v>2056</v>
      </c>
      <c r="F2167" s="24">
        <f>('ICT-BD'!I1000)</f>
        <v>12.879998687207939</v>
      </c>
      <c r="G2167" s="24" t="str">
        <f>('ICT-BD'!J1000)</f>
        <v>Algo Frío</v>
      </c>
      <c r="H2167" s="24">
        <f t="shared" si="165"/>
        <v>27.578964642000798</v>
      </c>
      <c r="I2167" s="72">
        <f>('ICA-BD'!L1000)</f>
        <v>68.75</v>
      </c>
      <c r="J2167" s="72" t="str">
        <f>('ICA-BD'!M1000)</f>
        <v>Aceptable</v>
      </c>
      <c r="K2167" s="72">
        <f t="shared" si="166"/>
        <v>69.06</v>
      </c>
      <c r="L2167" s="133">
        <f>('IRA-BD'!G1000)</f>
        <v>31</v>
      </c>
      <c r="M2167" s="36" t="str">
        <f>('IRA-BD'!H1000)</f>
        <v>Aceptable</v>
      </c>
      <c r="N2167" s="133">
        <f t="shared" si="167"/>
        <v>31</v>
      </c>
      <c r="O2167" s="80">
        <f t="shared" si="168"/>
        <v>42.546321547333598</v>
      </c>
      <c r="P2167" s="81" t="str">
        <f t="shared" si="169"/>
        <v>Moderado</v>
      </c>
      <c r="Q2167" s="11">
        <v>8</v>
      </c>
      <c r="R2167" s="11" t="s">
        <v>5989</v>
      </c>
      <c r="S2167" s="11">
        <v>3</v>
      </c>
      <c r="T2167" s="11">
        <v>-74.156504420000005</v>
      </c>
      <c r="U2167" s="12">
        <v>4.6103554750000004</v>
      </c>
    </row>
    <row r="2168" spans="1:21" x14ac:dyDescent="0.25">
      <c r="A2168" s="10">
        <v>1009</v>
      </c>
      <c r="B2168" s="3" t="s">
        <v>2071</v>
      </c>
      <c r="C2168" s="3" t="s">
        <v>1986</v>
      </c>
      <c r="D2168" s="3" t="s">
        <v>1</v>
      </c>
      <c r="E2168" s="3" t="s">
        <v>2072</v>
      </c>
      <c r="F2168" s="24">
        <f>('ICT-BD'!I1010)</f>
        <v>12.879998687207939</v>
      </c>
      <c r="G2168" s="24" t="str">
        <f>('ICT-BD'!J1010)</f>
        <v>Algo Frío</v>
      </c>
      <c r="H2168" s="24">
        <f t="shared" si="165"/>
        <v>27.578964642000798</v>
      </c>
      <c r="I2168" s="72">
        <f>('ICA-BD'!L1010)</f>
        <v>68.75</v>
      </c>
      <c r="J2168" s="72" t="str">
        <f>('ICA-BD'!M1010)</f>
        <v>Aceptable</v>
      </c>
      <c r="K2168" s="72">
        <f t="shared" si="166"/>
        <v>69.06</v>
      </c>
      <c r="L2168" s="133">
        <f>('IRA-BD'!G1010)</f>
        <v>31</v>
      </c>
      <c r="M2168" s="36" t="str">
        <f>('IRA-BD'!H1010)</f>
        <v>Aceptable</v>
      </c>
      <c r="N2168" s="133">
        <f t="shared" si="167"/>
        <v>31</v>
      </c>
      <c r="O2168" s="80">
        <f t="shared" si="168"/>
        <v>42.546321547333598</v>
      </c>
      <c r="P2168" s="81" t="str">
        <f t="shared" si="169"/>
        <v>Moderado</v>
      </c>
      <c r="Q2168" s="11">
        <v>8</v>
      </c>
      <c r="R2168" s="11" t="s">
        <v>5988</v>
      </c>
      <c r="S2168" s="11">
        <v>3</v>
      </c>
      <c r="T2168" s="11">
        <v>-74.165368900000004</v>
      </c>
      <c r="U2168" s="12">
        <v>4.6140542279999996</v>
      </c>
    </row>
    <row r="2169" spans="1:21" x14ac:dyDescent="0.25">
      <c r="A2169" s="10">
        <v>1016</v>
      </c>
      <c r="B2169" s="3" t="s">
        <v>2082</v>
      </c>
      <c r="C2169" s="3" t="s">
        <v>1986</v>
      </c>
      <c r="D2169" s="3" t="s">
        <v>1</v>
      </c>
      <c r="E2169" s="3" t="s">
        <v>2063</v>
      </c>
      <c r="F2169" s="24">
        <f>('ICT-BD'!I1017)</f>
        <v>12.879998687207939</v>
      </c>
      <c r="G2169" s="24" t="str">
        <f>('ICT-BD'!J1017)</f>
        <v>Algo Frío</v>
      </c>
      <c r="H2169" s="24">
        <f t="shared" si="165"/>
        <v>27.578964642000798</v>
      </c>
      <c r="I2169" s="72">
        <f>('ICA-BD'!L1017)</f>
        <v>68.75</v>
      </c>
      <c r="J2169" s="72" t="str">
        <f>('ICA-BD'!M1017)</f>
        <v>Aceptable</v>
      </c>
      <c r="K2169" s="72">
        <f t="shared" si="166"/>
        <v>69.06</v>
      </c>
      <c r="L2169" s="133">
        <f>('IRA-BD'!G1017)</f>
        <v>31</v>
      </c>
      <c r="M2169" s="36" t="str">
        <f>('IRA-BD'!H1017)</f>
        <v>Aceptable</v>
      </c>
      <c r="N2169" s="133">
        <f t="shared" si="167"/>
        <v>31</v>
      </c>
      <c r="O2169" s="80">
        <f t="shared" si="168"/>
        <v>42.546321547333598</v>
      </c>
      <c r="P2169" s="81" t="str">
        <f t="shared" si="169"/>
        <v>Moderado</v>
      </c>
      <c r="Q2169" s="11">
        <v>8</v>
      </c>
      <c r="R2169" s="11" t="s">
        <v>5989</v>
      </c>
      <c r="S2169" s="11">
        <v>3</v>
      </c>
      <c r="T2169" s="11">
        <v>-74.156871339999995</v>
      </c>
      <c r="U2169" s="12">
        <v>4.6128276609999999</v>
      </c>
    </row>
    <row r="2170" spans="1:21" x14ac:dyDescent="0.25">
      <c r="A2170" s="10">
        <v>3240</v>
      </c>
      <c r="B2170" s="3" t="s">
        <v>5623</v>
      </c>
      <c r="C2170" s="3" t="s">
        <v>5614</v>
      </c>
      <c r="D2170" s="3" t="s">
        <v>1</v>
      </c>
      <c r="E2170" s="3" t="s">
        <v>5624</v>
      </c>
      <c r="F2170" s="24">
        <f>('ICT-BD'!I3241)</f>
        <v>12.879998687207939</v>
      </c>
      <c r="G2170" s="24" t="str">
        <f>('ICT-BD'!J3241)</f>
        <v>Algo Frío</v>
      </c>
      <c r="H2170" s="24">
        <f t="shared" si="165"/>
        <v>27.578964642000798</v>
      </c>
      <c r="I2170" s="72">
        <f>('ICA-BD'!L3241)</f>
        <v>68.75</v>
      </c>
      <c r="J2170" s="72" t="str">
        <f>('ICA-BD'!M3241)</f>
        <v>Aceptable</v>
      </c>
      <c r="K2170" s="72">
        <f t="shared" si="166"/>
        <v>69.06</v>
      </c>
      <c r="L2170" s="133">
        <f>('IRA-BD'!G3241)</f>
        <v>31</v>
      </c>
      <c r="M2170" s="36" t="str">
        <f>('IRA-BD'!H3241)</f>
        <v>Aceptable</v>
      </c>
      <c r="N2170" s="133">
        <f t="shared" si="167"/>
        <v>31</v>
      </c>
      <c r="O2170" s="80">
        <f t="shared" si="168"/>
        <v>42.546321547333598</v>
      </c>
      <c r="P2170" s="81" t="str">
        <f t="shared" si="169"/>
        <v>Moderado</v>
      </c>
      <c r="Q2170" s="11">
        <v>19</v>
      </c>
      <c r="R2170" s="11" t="s">
        <v>2</v>
      </c>
      <c r="S2170" s="11">
        <v>2</v>
      </c>
      <c r="T2170" s="11">
        <v>-74.149257809999995</v>
      </c>
      <c r="U2170" s="12">
        <v>4.5742547929999997</v>
      </c>
    </row>
    <row r="2171" spans="1:21" x14ac:dyDescent="0.25">
      <c r="A2171" s="10">
        <v>3361</v>
      </c>
      <c r="B2171" s="3" t="s">
        <v>5813</v>
      </c>
      <c r="C2171" s="3" t="s">
        <v>5614</v>
      </c>
      <c r="D2171" s="3" t="s">
        <v>1</v>
      </c>
      <c r="E2171" s="3" t="s">
        <v>5814</v>
      </c>
      <c r="F2171" s="24">
        <f>('ICT-BD'!I3362)</f>
        <v>13.490977573589085</v>
      </c>
      <c r="G2171" s="24" t="str">
        <f>('ICT-BD'!J3362)</f>
        <v xml:space="preserve">Frío </v>
      </c>
      <c r="H2171" s="24">
        <f t="shared" si="165"/>
        <v>20.855558242248883</v>
      </c>
      <c r="I2171" s="72">
        <f>('ICA-BD'!L3362)</f>
        <v>56.870370370370367</v>
      </c>
      <c r="J2171" s="72" t="str">
        <f>('ICA-BD'!M3362)</f>
        <v>Aceptable</v>
      </c>
      <c r="K2171" s="72">
        <f t="shared" si="166"/>
        <v>75.7125925925926</v>
      </c>
      <c r="L2171" s="133">
        <f>('IRA-BD'!G3362)</f>
        <v>31</v>
      </c>
      <c r="M2171" s="36" t="str">
        <f>('IRA-BD'!H3362)</f>
        <v>Aceptable</v>
      </c>
      <c r="N2171" s="133">
        <f t="shared" si="167"/>
        <v>31</v>
      </c>
      <c r="O2171" s="80">
        <f t="shared" si="168"/>
        <v>42.522716944947156</v>
      </c>
      <c r="P2171" s="81" t="str">
        <f t="shared" si="169"/>
        <v>Moderado</v>
      </c>
      <c r="Q2171" s="11">
        <v>19</v>
      </c>
      <c r="R2171" s="11" t="s">
        <v>2</v>
      </c>
      <c r="S2171" s="11">
        <v>1</v>
      </c>
      <c r="T2171" s="11">
        <v>-74.164136979999995</v>
      </c>
      <c r="U2171" s="12">
        <v>4.5682606789999998</v>
      </c>
    </row>
    <row r="2172" spans="1:21" x14ac:dyDescent="0.25">
      <c r="A2172" s="10">
        <v>804</v>
      </c>
      <c r="B2172" s="3" t="s">
        <v>59</v>
      </c>
      <c r="C2172" s="3" t="s">
        <v>4</v>
      </c>
      <c r="D2172" s="3" t="s">
        <v>1</v>
      </c>
      <c r="E2172" s="3" t="s">
        <v>60</v>
      </c>
      <c r="F2172" s="24">
        <f>('ICT-BD'!I805)</f>
        <v>13.110735815596154</v>
      </c>
      <c r="G2172" s="24" t="str">
        <f>('ICT-BD'!J805)</f>
        <v xml:space="preserve">Frío </v>
      </c>
      <c r="H2172" s="24">
        <f t="shared" si="165"/>
        <v>25.858739268471652</v>
      </c>
      <c r="I2172" s="72">
        <f>('ICA-BD'!L805)</f>
        <v>65.870370370370367</v>
      </c>
      <c r="J2172" s="72" t="str">
        <f>('ICA-BD'!M805)</f>
        <v>Aceptable</v>
      </c>
      <c r="K2172" s="72">
        <f t="shared" si="166"/>
        <v>70.672592592592594</v>
      </c>
      <c r="L2172" s="133">
        <f>('IRA-BD'!G805)</f>
        <v>31</v>
      </c>
      <c r="M2172" s="36" t="str">
        <f>('IRA-BD'!H805)</f>
        <v>Aceptable</v>
      </c>
      <c r="N2172" s="133">
        <f t="shared" si="167"/>
        <v>31</v>
      </c>
      <c r="O2172" s="80">
        <f t="shared" si="168"/>
        <v>42.510443953688082</v>
      </c>
      <c r="P2172" s="81" t="str">
        <f t="shared" si="169"/>
        <v>Moderado</v>
      </c>
      <c r="Q2172" s="11">
        <v>6</v>
      </c>
      <c r="R2172" s="11" t="s">
        <v>6</v>
      </c>
      <c r="S2172" s="11">
        <v>3</v>
      </c>
      <c r="T2172" s="11">
        <v>-74.150128179999996</v>
      </c>
      <c r="U2172" s="12">
        <v>4.5877769769999999</v>
      </c>
    </row>
    <row r="2173" spans="1:21" x14ac:dyDescent="0.25">
      <c r="A2173" s="10">
        <v>805</v>
      </c>
      <c r="B2173" s="3" t="s">
        <v>61</v>
      </c>
      <c r="C2173" s="3" t="s">
        <v>4</v>
      </c>
      <c r="D2173" s="3" t="s">
        <v>1</v>
      </c>
      <c r="E2173" s="3" t="s">
        <v>62</v>
      </c>
      <c r="F2173" s="24">
        <f>('ICT-BD'!I806)</f>
        <v>13.110735815596154</v>
      </c>
      <c r="G2173" s="24" t="str">
        <f>('ICT-BD'!J806)</f>
        <v xml:space="preserve">Frío </v>
      </c>
      <c r="H2173" s="24">
        <f t="shared" si="165"/>
        <v>25.858739268471652</v>
      </c>
      <c r="I2173" s="72">
        <f>('ICA-BD'!L806)</f>
        <v>65.870370370370367</v>
      </c>
      <c r="J2173" s="72" t="str">
        <f>('ICA-BD'!M806)</f>
        <v>Aceptable</v>
      </c>
      <c r="K2173" s="72">
        <f t="shared" si="166"/>
        <v>70.672592592592594</v>
      </c>
      <c r="L2173" s="133">
        <f>('IRA-BD'!G806)</f>
        <v>31</v>
      </c>
      <c r="M2173" s="36" t="str">
        <f>('IRA-BD'!H806)</f>
        <v>Aceptable</v>
      </c>
      <c r="N2173" s="133">
        <f t="shared" si="167"/>
        <v>31</v>
      </c>
      <c r="O2173" s="80">
        <f t="shared" si="168"/>
        <v>42.510443953688082</v>
      </c>
      <c r="P2173" s="81" t="str">
        <f t="shared" si="169"/>
        <v>Moderado</v>
      </c>
      <c r="Q2173" s="11">
        <v>6</v>
      </c>
      <c r="R2173" s="11" t="s">
        <v>2</v>
      </c>
      <c r="S2173" s="11">
        <v>2</v>
      </c>
      <c r="T2173" s="11">
        <v>-74.152242630000003</v>
      </c>
      <c r="U2173" s="12">
        <v>4.5892427820000004</v>
      </c>
    </row>
    <row r="2174" spans="1:21" x14ac:dyDescent="0.25">
      <c r="A2174" s="10">
        <v>3454</v>
      </c>
      <c r="B2174" s="3" t="s">
        <v>5969</v>
      </c>
      <c r="C2174" s="3" t="s">
        <v>5614</v>
      </c>
      <c r="D2174" s="3" t="s">
        <v>1</v>
      </c>
      <c r="E2174" s="3" t="s">
        <v>1494</v>
      </c>
      <c r="F2174" s="24">
        <f>('ICT-BD'!I3455)</f>
        <v>13.253548533124645</v>
      </c>
      <c r="G2174" s="24" t="str">
        <f>('ICT-BD'!J3455)</f>
        <v xml:space="preserve">Frío </v>
      </c>
      <c r="H2174" s="24">
        <f t="shared" si="165"/>
        <v>23.9796245641494</v>
      </c>
      <c r="I2174" s="72">
        <f>('ICA-BD'!L3455)</f>
        <v>62.75</v>
      </c>
      <c r="J2174" s="72" t="str">
        <f>('ICA-BD'!M3455)</f>
        <v>Aceptable</v>
      </c>
      <c r="K2174" s="72">
        <f t="shared" si="166"/>
        <v>72.42</v>
      </c>
      <c r="L2174" s="133">
        <f>('IRA-BD'!G3455)</f>
        <v>31</v>
      </c>
      <c r="M2174" s="36" t="str">
        <f>('IRA-BD'!H3455)</f>
        <v>Aceptable</v>
      </c>
      <c r="N2174" s="133">
        <f t="shared" si="167"/>
        <v>31</v>
      </c>
      <c r="O2174" s="80">
        <f t="shared" si="168"/>
        <v>42.466541521383135</v>
      </c>
      <c r="P2174" s="81" t="str">
        <f t="shared" si="169"/>
        <v>Moderado</v>
      </c>
      <c r="Q2174" s="11">
        <v>19</v>
      </c>
      <c r="R2174" s="11" t="s">
        <v>2</v>
      </c>
      <c r="S2174" s="11">
        <v>1</v>
      </c>
      <c r="T2174" s="11">
        <v>-74.154676069999994</v>
      </c>
      <c r="U2174" s="12">
        <v>4.5634282800000001</v>
      </c>
    </row>
    <row r="2175" spans="1:21" x14ac:dyDescent="0.25">
      <c r="A2175" s="10">
        <v>2920</v>
      </c>
      <c r="B2175" s="3" t="s">
        <v>5331</v>
      </c>
      <c r="C2175" s="3" t="s">
        <v>5298</v>
      </c>
      <c r="D2175" s="3" t="s">
        <v>1</v>
      </c>
      <c r="E2175" s="3" t="s">
        <v>5319</v>
      </c>
      <c r="F2175" s="24">
        <f>('ICT-BD'!I2921)</f>
        <v>12.426706907059854</v>
      </c>
      <c r="G2175" s="24" t="str">
        <f>('ICT-BD'!J2921)</f>
        <v>Algo Frío</v>
      </c>
      <c r="H2175" s="24">
        <f t="shared" si="165"/>
        <v>33.543330170265065</v>
      </c>
      <c r="I2175" s="72">
        <f>('ICA-BD'!L2921)</f>
        <v>56.870370370370367</v>
      </c>
      <c r="J2175" s="72" t="str">
        <f>('ICA-BD'!M2921)</f>
        <v>Aceptable</v>
      </c>
      <c r="K2175" s="72">
        <f t="shared" si="166"/>
        <v>75.7125925925926</v>
      </c>
      <c r="L2175" s="133">
        <f>('IRA-BD'!G2921)</f>
        <v>18</v>
      </c>
      <c r="M2175" s="36" t="str">
        <f>('IRA-BD'!H2921)</f>
        <v>Regular</v>
      </c>
      <c r="N2175" s="133">
        <f t="shared" si="167"/>
        <v>18</v>
      </c>
      <c r="O2175" s="80">
        <f t="shared" si="168"/>
        <v>42.418640920952555</v>
      </c>
      <c r="P2175" s="81" t="str">
        <f t="shared" si="169"/>
        <v>Moderado</v>
      </c>
      <c r="Q2175" s="11">
        <v>15</v>
      </c>
      <c r="R2175" s="11" t="s">
        <v>161</v>
      </c>
      <c r="S2175" s="11">
        <v>3</v>
      </c>
      <c r="T2175" s="11">
        <v>-74.113786809999993</v>
      </c>
      <c r="U2175" s="12">
        <v>4.5952068300000004</v>
      </c>
    </row>
    <row r="2176" spans="1:21" x14ac:dyDescent="0.25">
      <c r="A2176" s="10">
        <v>2921</v>
      </c>
      <c r="B2176" s="3" t="s">
        <v>5332</v>
      </c>
      <c r="C2176" s="3" t="s">
        <v>5298</v>
      </c>
      <c r="D2176" s="3" t="s">
        <v>1</v>
      </c>
      <c r="E2176" s="3" t="s">
        <v>5333</v>
      </c>
      <c r="F2176" s="24">
        <f>('ICT-BD'!I2922)</f>
        <v>12.426706907059854</v>
      </c>
      <c r="G2176" s="24" t="str">
        <f>('ICT-BD'!J2922)</f>
        <v>Algo Frío</v>
      </c>
      <c r="H2176" s="24">
        <f t="shared" si="165"/>
        <v>33.543330170265065</v>
      </c>
      <c r="I2176" s="72">
        <f>('ICA-BD'!L2922)</f>
        <v>56.870370370370367</v>
      </c>
      <c r="J2176" s="72" t="str">
        <f>('ICA-BD'!M2922)</f>
        <v>Aceptable</v>
      </c>
      <c r="K2176" s="72">
        <f t="shared" si="166"/>
        <v>75.7125925925926</v>
      </c>
      <c r="L2176" s="133">
        <f>('IRA-BD'!G2922)</f>
        <v>18</v>
      </c>
      <c r="M2176" s="36" t="str">
        <f>('IRA-BD'!H2922)</f>
        <v>Regular</v>
      </c>
      <c r="N2176" s="133">
        <f t="shared" si="167"/>
        <v>18</v>
      </c>
      <c r="O2176" s="80">
        <f t="shared" si="168"/>
        <v>42.418640920952555</v>
      </c>
      <c r="P2176" s="81" t="str">
        <f t="shared" si="169"/>
        <v>Moderado</v>
      </c>
      <c r="Q2176" s="11">
        <v>15</v>
      </c>
      <c r="R2176" s="11" t="s">
        <v>161</v>
      </c>
      <c r="S2176" s="11">
        <v>3</v>
      </c>
      <c r="T2176" s="11">
        <v>-74.119448770000005</v>
      </c>
      <c r="U2176" s="12">
        <v>4.593327757</v>
      </c>
    </row>
    <row r="2177" spans="1:21" x14ac:dyDescent="0.25">
      <c r="A2177" s="10">
        <v>3037</v>
      </c>
      <c r="B2177" s="3" t="s">
        <v>5520</v>
      </c>
      <c r="C2177" s="3" t="s">
        <v>5354</v>
      </c>
      <c r="D2177" s="3" t="s">
        <v>1</v>
      </c>
      <c r="E2177" s="3" t="s">
        <v>5521</v>
      </c>
      <c r="F2177" s="24">
        <f>('ICT-BD'!I3038)</f>
        <v>12.426706907059854</v>
      </c>
      <c r="G2177" s="24" t="str">
        <f>('ICT-BD'!J3038)</f>
        <v>Algo Frío</v>
      </c>
      <c r="H2177" s="24">
        <f t="shared" si="165"/>
        <v>33.543330170265065</v>
      </c>
      <c r="I2177" s="72">
        <f>('ICA-BD'!L3038)</f>
        <v>56.870370370370367</v>
      </c>
      <c r="J2177" s="72" t="str">
        <f>('ICA-BD'!M3038)</f>
        <v>Aceptable</v>
      </c>
      <c r="K2177" s="72">
        <f t="shared" si="166"/>
        <v>75.7125925925926</v>
      </c>
      <c r="L2177" s="133">
        <f>('IRA-BD'!G3038)</f>
        <v>18</v>
      </c>
      <c r="M2177" s="36" t="str">
        <f>('IRA-BD'!H3038)</f>
        <v>Regular</v>
      </c>
      <c r="N2177" s="133">
        <f t="shared" si="167"/>
        <v>18</v>
      </c>
      <c r="O2177" s="80">
        <f t="shared" si="168"/>
        <v>42.418640920952555</v>
      </c>
      <c r="P2177" s="81" t="str">
        <f t="shared" si="169"/>
        <v>Moderado</v>
      </c>
      <c r="Q2177" s="11">
        <v>16</v>
      </c>
      <c r="R2177" s="11" t="s">
        <v>170</v>
      </c>
      <c r="S2177" s="11">
        <v>3</v>
      </c>
      <c r="T2177" s="11">
        <v>-74.123498119999994</v>
      </c>
      <c r="U2177" s="12">
        <v>4.5985255220000001</v>
      </c>
    </row>
    <row r="2178" spans="1:21" x14ac:dyDescent="0.25">
      <c r="A2178" s="10">
        <v>3043</v>
      </c>
      <c r="B2178" s="3" t="s">
        <v>5530</v>
      </c>
      <c r="C2178" s="3" t="s">
        <v>5354</v>
      </c>
      <c r="D2178" s="3" t="s">
        <v>1</v>
      </c>
      <c r="E2178" s="3" t="s">
        <v>5526</v>
      </c>
      <c r="F2178" s="24">
        <f>('ICT-BD'!I3044)</f>
        <v>12.426706907059854</v>
      </c>
      <c r="G2178" s="24" t="str">
        <f>('ICT-BD'!J3044)</f>
        <v>Algo Frío</v>
      </c>
      <c r="H2178" s="24">
        <f t="shared" ref="H2178:H2241" si="170">IF(F2178&lt;=3, F2178*25/3,
IF(F2178&lt;=5, 26 + (F2178-3.1)*25/1.9,
IF(F2178&lt;=7, 51 + (F2178-5.1)*25/1.9,
IF(F2178&lt;=11, 76 + (F2178-7.1)*25/3.9,
IF(F2178&lt;=13, 51 - (F2178-11.1)*25/1.9,
IF(F2178&lt;=15, 26 - (F2178-13.1)*25/1.9,
25 - (F2178-15)*25/35))))))</f>
        <v>33.543330170265065</v>
      </c>
      <c r="I2178" s="72">
        <f>('ICA-BD'!L3044)</f>
        <v>56.870370370370367</v>
      </c>
      <c r="J2178" s="72" t="str">
        <f>('ICA-BD'!M3044)</f>
        <v>Aceptable</v>
      </c>
      <c r="K2178" s="72">
        <f t="shared" ref="K2178:K2241" si="171">IF(I2178&lt;=50, 100 - (I2178-0)*20/50,
IF(I2178&lt;=100, 79 - (I2178-51)*28/50,
IF(I2178&lt;=150, 50 - (I2178-101)*20/50,
IF(I2178&lt;=200, 29 - (I2178-151)*14/50,
IF(I2178&lt;=300, 14 - (I2178-201)*4/100,
9 - (I2178-301)*9/200)))))</f>
        <v>75.7125925925926</v>
      </c>
      <c r="L2178" s="133">
        <f>('IRA-BD'!G3044)</f>
        <v>18</v>
      </c>
      <c r="M2178" s="36" t="str">
        <f>('IRA-BD'!H3044)</f>
        <v>Regular</v>
      </c>
      <c r="N2178" s="133">
        <f t="shared" ref="N2178:N2241" si="172">(L2178)</f>
        <v>18</v>
      </c>
      <c r="O2178" s="80">
        <f t="shared" ref="O2178:O2241" si="173">((H2178+K2178+N2178)/3)</f>
        <v>42.418640920952555</v>
      </c>
      <c r="P2178" s="81" t="str">
        <f t="shared" ref="P2178:P2241" si="174">IF(O2178&gt;=80, "Óptimo",
IF(O2178&gt;=60, "Bueno",
IF(O2178&gt;=40, "Moderado",
IF(O2178&gt;=20, "Bajo", "Malo"))))</f>
        <v>Moderado</v>
      </c>
      <c r="Q2178" s="11">
        <v>16</v>
      </c>
      <c r="R2178" s="11" t="s">
        <v>170</v>
      </c>
      <c r="S2178" s="11">
        <v>3</v>
      </c>
      <c r="T2178" s="11">
        <v>-74.116417659999996</v>
      </c>
      <c r="U2178" s="12">
        <v>4.596955007</v>
      </c>
    </row>
    <row r="2179" spans="1:21" x14ac:dyDescent="0.25">
      <c r="A2179" s="10">
        <v>3047</v>
      </c>
      <c r="B2179" s="3" t="s">
        <v>5536</v>
      </c>
      <c r="C2179" s="3" t="s">
        <v>5354</v>
      </c>
      <c r="D2179" s="3" t="s">
        <v>1</v>
      </c>
      <c r="E2179" s="3" t="s">
        <v>5508</v>
      </c>
      <c r="F2179" s="24">
        <f>('ICT-BD'!I3048)</f>
        <v>12.426706907059854</v>
      </c>
      <c r="G2179" s="24" t="str">
        <f>('ICT-BD'!J3048)</f>
        <v>Algo Frío</v>
      </c>
      <c r="H2179" s="24">
        <f t="shared" si="170"/>
        <v>33.543330170265065</v>
      </c>
      <c r="I2179" s="72">
        <f>('ICA-BD'!L3048)</f>
        <v>56.870370370370367</v>
      </c>
      <c r="J2179" s="72" t="str">
        <f>('ICA-BD'!M3048)</f>
        <v>Aceptable</v>
      </c>
      <c r="K2179" s="72">
        <f t="shared" si="171"/>
        <v>75.7125925925926</v>
      </c>
      <c r="L2179" s="133">
        <f>('IRA-BD'!G3048)</f>
        <v>18</v>
      </c>
      <c r="M2179" s="36" t="str">
        <f>('IRA-BD'!H3048)</f>
        <v>Regular</v>
      </c>
      <c r="N2179" s="133">
        <f t="shared" si="172"/>
        <v>18</v>
      </c>
      <c r="O2179" s="80">
        <f t="shared" si="173"/>
        <v>42.418640920952555</v>
      </c>
      <c r="P2179" s="81" t="str">
        <f t="shared" si="174"/>
        <v>Moderado</v>
      </c>
      <c r="Q2179" s="11">
        <v>16</v>
      </c>
      <c r="R2179" s="11" t="s">
        <v>170</v>
      </c>
      <c r="S2179" s="11">
        <v>3</v>
      </c>
      <c r="T2179" s="11">
        <v>-74.11933689</v>
      </c>
      <c r="U2179" s="12">
        <v>4.5959672569999999</v>
      </c>
    </row>
    <row r="2180" spans="1:21" x14ac:dyDescent="0.25">
      <c r="A2180" s="10">
        <v>3079</v>
      </c>
      <c r="B2180" s="3" t="s">
        <v>5593</v>
      </c>
      <c r="C2180" s="3" t="s">
        <v>5354</v>
      </c>
      <c r="D2180" s="3" t="s">
        <v>1</v>
      </c>
      <c r="E2180" s="3" t="s">
        <v>5529</v>
      </c>
      <c r="F2180" s="24">
        <f>('ICT-BD'!I3080)</f>
        <v>12.426706907059854</v>
      </c>
      <c r="G2180" s="24" t="str">
        <f>('ICT-BD'!J3080)</f>
        <v>Algo Frío</v>
      </c>
      <c r="H2180" s="24">
        <f t="shared" si="170"/>
        <v>33.543330170265065</v>
      </c>
      <c r="I2180" s="72">
        <f>('ICA-BD'!L3080)</f>
        <v>56.870370370370367</v>
      </c>
      <c r="J2180" s="72" t="str">
        <f>('ICA-BD'!M3080)</f>
        <v>Aceptable</v>
      </c>
      <c r="K2180" s="72">
        <f t="shared" si="171"/>
        <v>75.7125925925926</v>
      </c>
      <c r="L2180" s="133">
        <f>('IRA-BD'!G3080)</f>
        <v>18</v>
      </c>
      <c r="M2180" s="36" t="str">
        <f>('IRA-BD'!H3080)</f>
        <v>Regular</v>
      </c>
      <c r="N2180" s="133">
        <f t="shared" si="172"/>
        <v>18</v>
      </c>
      <c r="O2180" s="80">
        <f t="shared" si="173"/>
        <v>42.418640920952555</v>
      </c>
      <c r="P2180" s="81" t="str">
        <f t="shared" si="174"/>
        <v>Moderado</v>
      </c>
      <c r="Q2180" s="11">
        <v>16</v>
      </c>
      <c r="R2180" s="11" t="s">
        <v>170</v>
      </c>
      <c r="S2180" s="11">
        <v>3</v>
      </c>
      <c r="T2180" s="11">
        <v>-74.120871789999995</v>
      </c>
      <c r="U2180" s="12">
        <v>4.601132271</v>
      </c>
    </row>
    <row r="2181" spans="1:21" x14ac:dyDescent="0.25">
      <c r="A2181" s="10">
        <v>3378</v>
      </c>
      <c r="B2181" s="3" t="s">
        <v>5842</v>
      </c>
      <c r="C2181" s="3" t="s">
        <v>5614</v>
      </c>
      <c r="D2181" s="3" t="s">
        <v>1</v>
      </c>
      <c r="E2181" s="3" t="s">
        <v>5843</v>
      </c>
      <c r="F2181" s="24">
        <f>('ICT-BD'!I3379)</f>
        <v>12.426706907059854</v>
      </c>
      <c r="G2181" s="24" t="str">
        <f>('ICT-BD'!J3379)</f>
        <v>Algo Frío</v>
      </c>
      <c r="H2181" s="24">
        <f t="shared" si="170"/>
        <v>33.543330170265065</v>
      </c>
      <c r="I2181" s="72">
        <f>('ICA-BD'!L3379)</f>
        <v>56.870370370370367</v>
      </c>
      <c r="J2181" s="72" t="str">
        <f>('ICA-BD'!M3379)</f>
        <v>Aceptable</v>
      </c>
      <c r="K2181" s="72">
        <f t="shared" si="171"/>
        <v>75.7125925925926</v>
      </c>
      <c r="L2181" s="133">
        <f>('IRA-BD'!G3379)</f>
        <v>18</v>
      </c>
      <c r="M2181" s="36" t="str">
        <f>('IRA-BD'!H3379)</f>
        <v>Regular</v>
      </c>
      <c r="N2181" s="133">
        <f t="shared" si="172"/>
        <v>18</v>
      </c>
      <c r="O2181" s="80">
        <f t="shared" si="173"/>
        <v>42.418640920952555</v>
      </c>
      <c r="P2181" s="81" t="str">
        <f t="shared" si="174"/>
        <v>Moderado</v>
      </c>
      <c r="Q2181" s="11">
        <v>19</v>
      </c>
      <c r="R2181" s="11" t="s">
        <v>6001</v>
      </c>
      <c r="S2181" s="11">
        <v>1</v>
      </c>
      <c r="T2181" s="11">
        <v>-74.146640300000001</v>
      </c>
      <c r="U2181" s="12">
        <v>4.55351616</v>
      </c>
    </row>
    <row r="2182" spans="1:21" x14ac:dyDescent="0.25">
      <c r="A2182" s="10">
        <v>953</v>
      </c>
      <c r="B2182" s="3" t="s">
        <v>1977</v>
      </c>
      <c r="C2182" s="3" t="s">
        <v>1727</v>
      </c>
      <c r="D2182" s="3" t="s">
        <v>1</v>
      </c>
      <c r="E2182" s="3" t="s">
        <v>1732</v>
      </c>
      <c r="F2182" s="24">
        <f>('ICT-BD'!I954)</f>
        <v>13.110735815596154</v>
      </c>
      <c r="G2182" s="24" t="str">
        <f>('ICT-BD'!J954)</f>
        <v xml:space="preserve">Frío </v>
      </c>
      <c r="H2182" s="24">
        <f t="shared" si="170"/>
        <v>25.858739268471652</v>
      </c>
      <c r="I2182" s="72">
        <f>('ICA-BD'!L954)</f>
        <v>66.75</v>
      </c>
      <c r="J2182" s="72" t="str">
        <f>('ICA-BD'!M954)</f>
        <v>Aceptable</v>
      </c>
      <c r="K2182" s="72">
        <f t="shared" si="171"/>
        <v>70.180000000000007</v>
      </c>
      <c r="L2182" s="133">
        <f>('IRA-BD'!G954)</f>
        <v>31</v>
      </c>
      <c r="M2182" s="36" t="str">
        <f>('IRA-BD'!H954)</f>
        <v>Aceptable</v>
      </c>
      <c r="N2182" s="133">
        <f t="shared" si="172"/>
        <v>31</v>
      </c>
      <c r="O2182" s="80">
        <f t="shared" si="173"/>
        <v>42.346246422823889</v>
      </c>
      <c r="P2182" s="81" t="str">
        <f t="shared" si="174"/>
        <v>Moderado</v>
      </c>
      <c r="Q2182" s="11">
        <v>7</v>
      </c>
      <c r="R2182" s="11" t="s">
        <v>5988</v>
      </c>
      <c r="S2182" s="11">
        <v>2</v>
      </c>
      <c r="T2182" s="11">
        <v>-74.165146960000001</v>
      </c>
      <c r="U2182" s="12">
        <v>4.6044796320000003</v>
      </c>
    </row>
    <row r="2183" spans="1:21" x14ac:dyDescent="0.25">
      <c r="A2183" s="10">
        <v>1578</v>
      </c>
      <c r="B2183" s="3" t="s">
        <v>3033</v>
      </c>
      <c r="C2183" s="3" t="s">
        <v>2659</v>
      </c>
      <c r="D2183" s="3" t="s">
        <v>1</v>
      </c>
      <c r="E2183" s="3" t="s">
        <v>3024</v>
      </c>
      <c r="F2183" s="24">
        <f>('ICT-BD'!I1579)</f>
        <v>13.110735815596154</v>
      </c>
      <c r="G2183" s="24" t="str">
        <f>('ICT-BD'!J1579)</f>
        <v xml:space="preserve">Frío </v>
      </c>
      <c r="H2183" s="24">
        <f t="shared" si="170"/>
        <v>25.858739268471652</v>
      </c>
      <c r="I2183" s="72">
        <f>('ICA-BD'!L1579)</f>
        <v>66.75</v>
      </c>
      <c r="J2183" s="72" t="str">
        <f>('ICA-BD'!M1579)</f>
        <v>Aceptable</v>
      </c>
      <c r="K2183" s="72">
        <f t="shared" si="171"/>
        <v>70.180000000000007</v>
      </c>
      <c r="L2183" s="133">
        <f>('IRA-BD'!G1579)</f>
        <v>31</v>
      </c>
      <c r="M2183" s="36" t="str">
        <f>('IRA-BD'!H1579)</f>
        <v>Aceptable</v>
      </c>
      <c r="N2183" s="133">
        <f t="shared" si="172"/>
        <v>31</v>
      </c>
      <c r="O2183" s="80">
        <f t="shared" si="173"/>
        <v>42.346246422823889</v>
      </c>
      <c r="P2183" s="81" t="str">
        <f t="shared" si="174"/>
        <v>Moderado</v>
      </c>
      <c r="Q2183" s="11">
        <v>9</v>
      </c>
      <c r="R2183" s="11" t="s">
        <v>5994</v>
      </c>
      <c r="S2183" s="11">
        <v>2</v>
      </c>
      <c r="T2183" s="11">
        <v>-74.153239769999999</v>
      </c>
      <c r="U2183" s="12">
        <v>4.6728980130000002</v>
      </c>
    </row>
    <row r="2184" spans="1:21" x14ac:dyDescent="0.25">
      <c r="A2184" s="10">
        <v>1581</v>
      </c>
      <c r="B2184" s="3" t="s">
        <v>3038</v>
      </c>
      <c r="C2184" s="3" t="s">
        <v>2659</v>
      </c>
      <c r="D2184" s="3" t="s">
        <v>1</v>
      </c>
      <c r="E2184" s="3" t="s">
        <v>3039</v>
      </c>
      <c r="F2184" s="24">
        <f>('ICT-BD'!I1582)</f>
        <v>13.110735815596154</v>
      </c>
      <c r="G2184" s="24" t="str">
        <f>('ICT-BD'!J1582)</f>
        <v xml:space="preserve">Frío </v>
      </c>
      <c r="H2184" s="24">
        <f t="shared" si="170"/>
        <v>25.858739268471652</v>
      </c>
      <c r="I2184" s="72">
        <f>('ICA-BD'!L1582)</f>
        <v>66.75</v>
      </c>
      <c r="J2184" s="72" t="str">
        <f>('ICA-BD'!M1582)</f>
        <v>Aceptable</v>
      </c>
      <c r="K2184" s="72">
        <f t="shared" si="171"/>
        <v>70.180000000000007</v>
      </c>
      <c r="L2184" s="133">
        <f>('IRA-BD'!G1582)</f>
        <v>31</v>
      </c>
      <c r="M2184" s="36" t="str">
        <f>('IRA-BD'!H1582)</f>
        <v>Aceptable</v>
      </c>
      <c r="N2184" s="133">
        <f t="shared" si="172"/>
        <v>31</v>
      </c>
      <c r="O2184" s="80">
        <f t="shared" si="173"/>
        <v>42.346246422823889</v>
      </c>
      <c r="P2184" s="81" t="str">
        <f t="shared" si="174"/>
        <v>Moderado</v>
      </c>
      <c r="Q2184" s="11">
        <v>9</v>
      </c>
      <c r="R2184" s="11" t="s">
        <v>5994</v>
      </c>
      <c r="S2184" s="11">
        <v>3</v>
      </c>
      <c r="T2184" s="11">
        <v>-74.152880280000005</v>
      </c>
      <c r="U2184" s="12">
        <v>4.6802478199999999</v>
      </c>
    </row>
    <row r="2185" spans="1:21" x14ac:dyDescent="0.25">
      <c r="A2185" s="10">
        <v>1582</v>
      </c>
      <c r="B2185" s="3" t="s">
        <v>3040</v>
      </c>
      <c r="C2185" s="3" t="s">
        <v>2659</v>
      </c>
      <c r="D2185" s="3" t="s">
        <v>1</v>
      </c>
      <c r="E2185" s="3" t="s">
        <v>3041</v>
      </c>
      <c r="F2185" s="24">
        <f>('ICT-BD'!I1583)</f>
        <v>13.110735815596154</v>
      </c>
      <c r="G2185" s="24" t="str">
        <f>('ICT-BD'!J1583)</f>
        <v xml:space="preserve">Frío </v>
      </c>
      <c r="H2185" s="24">
        <f t="shared" si="170"/>
        <v>25.858739268471652</v>
      </c>
      <c r="I2185" s="72">
        <f>('ICA-BD'!L1583)</f>
        <v>66.75</v>
      </c>
      <c r="J2185" s="72" t="str">
        <f>('ICA-BD'!M1583)</f>
        <v>Aceptable</v>
      </c>
      <c r="K2185" s="72">
        <f t="shared" si="171"/>
        <v>70.180000000000007</v>
      </c>
      <c r="L2185" s="133">
        <f>('IRA-BD'!G1583)</f>
        <v>31</v>
      </c>
      <c r="M2185" s="36" t="str">
        <f>('IRA-BD'!H1583)</f>
        <v>Aceptable</v>
      </c>
      <c r="N2185" s="133">
        <f t="shared" si="172"/>
        <v>31</v>
      </c>
      <c r="O2185" s="80">
        <f t="shared" si="173"/>
        <v>42.346246422823889</v>
      </c>
      <c r="P2185" s="81" t="str">
        <f t="shared" si="174"/>
        <v>Moderado</v>
      </c>
      <c r="Q2185" s="11">
        <v>9</v>
      </c>
      <c r="R2185" s="11" t="s">
        <v>5994</v>
      </c>
      <c r="S2185" s="11">
        <v>3</v>
      </c>
      <c r="T2185" s="11">
        <v>-74.154233270000006</v>
      </c>
      <c r="U2185" s="12">
        <v>4.6794009120000002</v>
      </c>
    </row>
    <row r="2186" spans="1:21" x14ac:dyDescent="0.25">
      <c r="A2186" s="10">
        <v>1583</v>
      </c>
      <c r="B2186" s="3" t="s">
        <v>3042</v>
      </c>
      <c r="C2186" s="3" t="s">
        <v>2659</v>
      </c>
      <c r="D2186" s="3" t="s">
        <v>1</v>
      </c>
      <c r="E2186" s="3" t="s">
        <v>2897</v>
      </c>
      <c r="F2186" s="24">
        <f>('ICT-BD'!I1584)</f>
        <v>13.110735815596154</v>
      </c>
      <c r="G2186" s="24" t="str">
        <f>('ICT-BD'!J1584)</f>
        <v xml:space="preserve">Frío </v>
      </c>
      <c r="H2186" s="24">
        <f t="shared" si="170"/>
        <v>25.858739268471652</v>
      </c>
      <c r="I2186" s="72">
        <f>('ICA-BD'!L1584)</f>
        <v>66.75</v>
      </c>
      <c r="J2186" s="72" t="str">
        <f>('ICA-BD'!M1584)</f>
        <v>Aceptable</v>
      </c>
      <c r="K2186" s="72">
        <f t="shared" si="171"/>
        <v>70.180000000000007</v>
      </c>
      <c r="L2186" s="133">
        <f>('IRA-BD'!G1584)</f>
        <v>31</v>
      </c>
      <c r="M2186" s="36" t="str">
        <f>('IRA-BD'!H1584)</f>
        <v>Aceptable</v>
      </c>
      <c r="N2186" s="133">
        <f t="shared" si="172"/>
        <v>31</v>
      </c>
      <c r="O2186" s="80">
        <f t="shared" si="173"/>
        <v>42.346246422823889</v>
      </c>
      <c r="P2186" s="81" t="str">
        <f t="shared" si="174"/>
        <v>Moderado</v>
      </c>
      <c r="Q2186" s="11">
        <v>9</v>
      </c>
      <c r="R2186" s="11" t="s">
        <v>169</v>
      </c>
      <c r="S2186" s="11">
        <v>4</v>
      </c>
      <c r="T2186" s="11">
        <v>-74.133189729999998</v>
      </c>
      <c r="U2186" s="12">
        <v>4.6714547050000004</v>
      </c>
    </row>
    <row r="2187" spans="1:21" x14ac:dyDescent="0.25">
      <c r="A2187" s="10">
        <v>2394</v>
      </c>
      <c r="B2187" s="3" t="s">
        <v>4419</v>
      </c>
      <c r="C2187" s="3" t="s">
        <v>3696</v>
      </c>
      <c r="D2187" s="3" t="s">
        <v>1</v>
      </c>
      <c r="E2187" s="3" t="s">
        <v>4420</v>
      </c>
      <c r="F2187" s="24">
        <f>('ICT-BD'!I2395)</f>
        <v>12.57211985288758</v>
      </c>
      <c r="G2187" s="24" t="str">
        <f>('ICT-BD'!J2395)</f>
        <v>Algo Frío</v>
      </c>
      <c r="H2187" s="24">
        <f t="shared" si="170"/>
        <v>31.630001935689734</v>
      </c>
      <c r="I2187" s="72">
        <f>('ICA-BD'!L2395)</f>
        <v>54.092592592592595</v>
      </c>
      <c r="J2187" s="72" t="str">
        <f>('ICA-BD'!M2395)</f>
        <v>Aceptable</v>
      </c>
      <c r="K2187" s="72">
        <f t="shared" si="171"/>
        <v>77.268148148148143</v>
      </c>
      <c r="L2187" s="133">
        <f>('IRA-BD'!G2395)</f>
        <v>18</v>
      </c>
      <c r="M2187" s="36" t="str">
        <f>('IRA-BD'!H2395)</f>
        <v>Regular</v>
      </c>
      <c r="N2187" s="133">
        <f t="shared" si="172"/>
        <v>18</v>
      </c>
      <c r="O2187" s="80">
        <f t="shared" si="173"/>
        <v>42.29938336127929</v>
      </c>
      <c r="P2187" s="81" t="str">
        <f t="shared" si="174"/>
        <v>Moderado</v>
      </c>
      <c r="Q2187" s="11">
        <v>11</v>
      </c>
      <c r="R2187" s="11" t="s">
        <v>5987</v>
      </c>
      <c r="S2187" s="11">
        <v>6</v>
      </c>
      <c r="T2187" s="11">
        <v>-74.036686790000005</v>
      </c>
      <c r="U2187" s="12">
        <v>4.8142239990000002</v>
      </c>
    </row>
    <row r="2188" spans="1:21" x14ac:dyDescent="0.25">
      <c r="A2188" s="10">
        <v>3344</v>
      </c>
      <c r="B2188" s="3" t="s">
        <v>5792</v>
      </c>
      <c r="C2188" s="3" t="s">
        <v>5614</v>
      </c>
      <c r="D2188" s="3" t="s">
        <v>1</v>
      </c>
      <c r="E2188" s="3" t="s">
        <v>5781</v>
      </c>
      <c r="F2188" s="24">
        <f>('ICT-BD'!I3345)</f>
        <v>13.253548533124645</v>
      </c>
      <c r="G2188" s="24" t="str">
        <f>('ICT-BD'!J3345)</f>
        <v xml:space="preserve">Frío </v>
      </c>
      <c r="H2188" s="24">
        <f t="shared" si="170"/>
        <v>23.9796245641494</v>
      </c>
      <c r="I2188" s="72">
        <f>('ICA-BD'!L3345)</f>
        <v>63.648148148148152</v>
      </c>
      <c r="J2188" s="72" t="str">
        <f>('ICA-BD'!M3345)</f>
        <v>Aceptable</v>
      </c>
      <c r="K2188" s="72">
        <f t="shared" si="171"/>
        <v>71.917037037037034</v>
      </c>
      <c r="L2188" s="133">
        <f>('IRA-BD'!G3345)</f>
        <v>31</v>
      </c>
      <c r="M2188" s="36" t="str">
        <f>('IRA-BD'!H3345)</f>
        <v>Aceptable</v>
      </c>
      <c r="N2188" s="133">
        <f t="shared" si="172"/>
        <v>31</v>
      </c>
      <c r="O2188" s="80">
        <f t="shared" si="173"/>
        <v>42.298887200395477</v>
      </c>
      <c r="P2188" s="81" t="str">
        <f t="shared" si="174"/>
        <v>Moderado</v>
      </c>
      <c r="Q2188" s="11">
        <v>19</v>
      </c>
      <c r="R2188" s="11" t="s">
        <v>2</v>
      </c>
      <c r="S2188" s="11">
        <v>1</v>
      </c>
      <c r="T2188" s="11">
        <v>-74.154789539999996</v>
      </c>
      <c r="U2188" s="12">
        <v>4.5712834720000002</v>
      </c>
    </row>
    <row r="2189" spans="1:21" x14ac:dyDescent="0.25">
      <c r="A2189" s="10">
        <v>3349</v>
      </c>
      <c r="B2189" s="3" t="s">
        <v>5798</v>
      </c>
      <c r="C2189" s="3" t="s">
        <v>5614</v>
      </c>
      <c r="D2189" s="3" t="s">
        <v>1</v>
      </c>
      <c r="E2189" s="3" t="s">
        <v>5796</v>
      </c>
      <c r="F2189" s="24">
        <f>('ICT-BD'!I3350)</f>
        <v>13.253548533124645</v>
      </c>
      <c r="G2189" s="24" t="str">
        <f>('ICT-BD'!J3350)</f>
        <v xml:space="preserve">Frío </v>
      </c>
      <c r="H2189" s="24">
        <f t="shared" si="170"/>
        <v>23.9796245641494</v>
      </c>
      <c r="I2189" s="72">
        <f>('ICA-BD'!L3350)</f>
        <v>63.648148148148152</v>
      </c>
      <c r="J2189" s="72" t="str">
        <f>('ICA-BD'!M3350)</f>
        <v>Aceptable</v>
      </c>
      <c r="K2189" s="72">
        <f t="shared" si="171"/>
        <v>71.917037037037034</v>
      </c>
      <c r="L2189" s="133">
        <f>('IRA-BD'!G3350)</f>
        <v>31</v>
      </c>
      <c r="M2189" s="36" t="str">
        <f>('IRA-BD'!H3350)</f>
        <v>Aceptable</v>
      </c>
      <c r="N2189" s="133">
        <f t="shared" si="172"/>
        <v>31</v>
      </c>
      <c r="O2189" s="80">
        <f t="shared" si="173"/>
        <v>42.298887200395477</v>
      </c>
      <c r="P2189" s="81" t="str">
        <f t="shared" si="174"/>
        <v>Moderado</v>
      </c>
      <c r="Q2189" s="11">
        <v>19</v>
      </c>
      <c r="R2189" s="11" t="s">
        <v>2</v>
      </c>
      <c r="S2189" s="11">
        <v>1</v>
      </c>
      <c r="T2189" s="11">
        <v>-74.155144910000004</v>
      </c>
      <c r="U2189" s="12">
        <v>4.5704963770000004</v>
      </c>
    </row>
    <row r="2190" spans="1:21" x14ac:dyDescent="0.25">
      <c r="A2190" s="10">
        <v>3351</v>
      </c>
      <c r="B2190" s="3" t="s">
        <v>5800</v>
      </c>
      <c r="C2190" s="3" t="s">
        <v>5614</v>
      </c>
      <c r="D2190" s="3" t="s">
        <v>1</v>
      </c>
      <c r="E2190" s="3" t="s">
        <v>5781</v>
      </c>
      <c r="F2190" s="24">
        <f>('ICT-BD'!I3352)</f>
        <v>13.253548533124645</v>
      </c>
      <c r="G2190" s="24" t="str">
        <f>('ICT-BD'!J3352)</f>
        <v xml:space="preserve">Frío </v>
      </c>
      <c r="H2190" s="24">
        <f t="shared" si="170"/>
        <v>23.9796245641494</v>
      </c>
      <c r="I2190" s="72">
        <f>('ICA-BD'!L3352)</f>
        <v>63.648148148148152</v>
      </c>
      <c r="J2190" s="72" t="str">
        <f>('ICA-BD'!M3352)</f>
        <v>Aceptable</v>
      </c>
      <c r="K2190" s="72">
        <f t="shared" si="171"/>
        <v>71.917037037037034</v>
      </c>
      <c r="L2190" s="133">
        <f>('IRA-BD'!G3352)</f>
        <v>31</v>
      </c>
      <c r="M2190" s="36" t="str">
        <f>('IRA-BD'!H3352)</f>
        <v>Aceptable</v>
      </c>
      <c r="N2190" s="133">
        <f t="shared" si="172"/>
        <v>31</v>
      </c>
      <c r="O2190" s="80">
        <f t="shared" si="173"/>
        <v>42.298887200395477</v>
      </c>
      <c r="P2190" s="81" t="str">
        <f t="shared" si="174"/>
        <v>Moderado</v>
      </c>
      <c r="Q2190" s="11">
        <v>19</v>
      </c>
      <c r="R2190" s="11" t="s">
        <v>2</v>
      </c>
      <c r="S2190" s="11">
        <v>1</v>
      </c>
      <c r="T2190" s="11">
        <v>-74.154406600000002</v>
      </c>
      <c r="U2190" s="12">
        <v>4.5686445029999998</v>
      </c>
    </row>
    <row r="2191" spans="1:21" x14ac:dyDescent="0.25">
      <c r="A2191" s="10">
        <v>3352</v>
      </c>
      <c r="B2191" s="3" t="s">
        <v>5801</v>
      </c>
      <c r="C2191" s="3" t="s">
        <v>5614</v>
      </c>
      <c r="D2191" s="3" t="s">
        <v>1</v>
      </c>
      <c r="E2191" s="3" t="s">
        <v>5781</v>
      </c>
      <c r="F2191" s="24">
        <f>('ICT-BD'!I3353)</f>
        <v>13.253548533124645</v>
      </c>
      <c r="G2191" s="24" t="str">
        <f>('ICT-BD'!J3353)</f>
        <v xml:space="preserve">Frío </v>
      </c>
      <c r="H2191" s="24">
        <f t="shared" si="170"/>
        <v>23.9796245641494</v>
      </c>
      <c r="I2191" s="72">
        <f>('ICA-BD'!L3353)</f>
        <v>63.648148148148152</v>
      </c>
      <c r="J2191" s="72" t="str">
        <f>('ICA-BD'!M3353)</f>
        <v>Aceptable</v>
      </c>
      <c r="K2191" s="72">
        <f t="shared" si="171"/>
        <v>71.917037037037034</v>
      </c>
      <c r="L2191" s="133">
        <f>('IRA-BD'!G3353)</f>
        <v>31</v>
      </c>
      <c r="M2191" s="36" t="str">
        <f>('IRA-BD'!H3353)</f>
        <v>Aceptable</v>
      </c>
      <c r="N2191" s="133">
        <f t="shared" si="172"/>
        <v>31</v>
      </c>
      <c r="O2191" s="80">
        <f t="shared" si="173"/>
        <v>42.298887200395477</v>
      </c>
      <c r="P2191" s="81" t="str">
        <f t="shared" si="174"/>
        <v>Moderado</v>
      </c>
      <c r="Q2191" s="11">
        <v>19</v>
      </c>
      <c r="R2191" s="11" t="s">
        <v>2</v>
      </c>
      <c r="S2191" s="11">
        <v>1</v>
      </c>
      <c r="T2191" s="11">
        <v>-74.155452800000006</v>
      </c>
      <c r="U2191" s="12">
        <v>4.5682620399999996</v>
      </c>
    </row>
    <row r="2192" spans="1:21" x14ac:dyDescent="0.25">
      <c r="A2192" s="10">
        <v>2509</v>
      </c>
      <c r="B2192" s="3" t="s">
        <v>4617</v>
      </c>
      <c r="C2192" s="3" t="s">
        <v>3696</v>
      </c>
      <c r="D2192" s="3" t="s">
        <v>1</v>
      </c>
      <c r="E2192" s="3" t="s">
        <v>4618</v>
      </c>
      <c r="F2192" s="24">
        <f>('ICT-BD'!I2510)</f>
        <v>12.426706907059854</v>
      </c>
      <c r="G2192" s="24" t="str">
        <f>('ICT-BD'!J2510)</f>
        <v>Algo Frío</v>
      </c>
      <c r="H2192" s="24">
        <f t="shared" si="170"/>
        <v>33.543330170265065</v>
      </c>
      <c r="I2192" s="72">
        <f>('ICA-BD'!L2510)</f>
        <v>57.648148148148152</v>
      </c>
      <c r="J2192" s="72" t="str">
        <f>('ICA-BD'!M2510)</f>
        <v>Aceptable</v>
      </c>
      <c r="K2192" s="72">
        <f t="shared" si="171"/>
        <v>75.277037037037033</v>
      </c>
      <c r="L2192" s="133">
        <f>('IRA-BD'!G2510)</f>
        <v>18</v>
      </c>
      <c r="M2192" s="36" t="str">
        <f>('IRA-BD'!H2510)</f>
        <v>Regular</v>
      </c>
      <c r="N2192" s="133">
        <f t="shared" si="172"/>
        <v>18</v>
      </c>
      <c r="O2192" s="80">
        <f t="shared" si="173"/>
        <v>42.273455735767364</v>
      </c>
      <c r="P2192" s="81" t="str">
        <f t="shared" si="174"/>
        <v>Moderado</v>
      </c>
      <c r="Q2192" s="11">
        <v>11</v>
      </c>
      <c r="R2192" s="11" t="s">
        <v>166</v>
      </c>
      <c r="S2192" s="11">
        <v>5</v>
      </c>
      <c r="T2192" s="11">
        <v>-74.074391039999995</v>
      </c>
      <c r="U2192" s="12">
        <v>4.7157741160000004</v>
      </c>
    </row>
    <row r="2193" spans="1:21" x14ac:dyDescent="0.25">
      <c r="A2193" s="10">
        <v>2980</v>
      </c>
      <c r="B2193" s="3" t="s">
        <v>5432</v>
      </c>
      <c r="C2193" s="3" t="s">
        <v>5354</v>
      </c>
      <c r="D2193" s="3" t="s">
        <v>1</v>
      </c>
      <c r="E2193" s="3" t="s">
        <v>5419</v>
      </c>
      <c r="F2193" s="24">
        <f>('ICT-BD'!I2981)</f>
        <v>12.426706907059854</v>
      </c>
      <c r="G2193" s="24" t="str">
        <f>('ICT-BD'!J2981)</f>
        <v>Algo Frío</v>
      </c>
      <c r="H2193" s="24">
        <f t="shared" si="170"/>
        <v>33.543330170265065</v>
      </c>
      <c r="I2193" s="72">
        <f>('ICA-BD'!L2981)</f>
        <v>57.648148148148152</v>
      </c>
      <c r="J2193" s="72" t="str">
        <f>('ICA-BD'!M2981)</f>
        <v>Aceptable</v>
      </c>
      <c r="K2193" s="72">
        <f t="shared" si="171"/>
        <v>75.277037037037033</v>
      </c>
      <c r="L2193" s="133">
        <f>('IRA-BD'!G2981)</f>
        <v>18</v>
      </c>
      <c r="M2193" s="36" t="str">
        <f>('IRA-BD'!H2981)</f>
        <v>Regular</v>
      </c>
      <c r="N2193" s="133">
        <f t="shared" si="172"/>
        <v>18</v>
      </c>
      <c r="O2193" s="80">
        <f t="shared" si="173"/>
        <v>42.273455735767364</v>
      </c>
      <c r="P2193" s="81" t="str">
        <f t="shared" si="174"/>
        <v>Moderado</v>
      </c>
      <c r="Q2193" s="11">
        <v>16</v>
      </c>
      <c r="R2193" s="11" t="s">
        <v>170</v>
      </c>
      <c r="S2193" s="11">
        <v>3</v>
      </c>
      <c r="T2193" s="11">
        <v>-74.109089650000001</v>
      </c>
      <c r="U2193" s="12">
        <v>4.6026829889999998</v>
      </c>
    </row>
    <row r="2194" spans="1:21" x14ac:dyDescent="0.25">
      <c r="A2194" s="10">
        <v>2986</v>
      </c>
      <c r="B2194" s="3" t="s">
        <v>5441</v>
      </c>
      <c r="C2194" s="3" t="s">
        <v>5354</v>
      </c>
      <c r="D2194" s="3" t="s">
        <v>1</v>
      </c>
      <c r="E2194" s="3" t="s">
        <v>5390</v>
      </c>
      <c r="F2194" s="24">
        <f>('ICT-BD'!I2987)</f>
        <v>12.426706907059854</v>
      </c>
      <c r="G2194" s="24" t="str">
        <f>('ICT-BD'!J2987)</f>
        <v>Algo Frío</v>
      </c>
      <c r="H2194" s="24">
        <f t="shared" si="170"/>
        <v>33.543330170265065</v>
      </c>
      <c r="I2194" s="72">
        <f>('ICA-BD'!L2987)</f>
        <v>57.648148148148152</v>
      </c>
      <c r="J2194" s="72" t="str">
        <f>('ICA-BD'!M2987)</f>
        <v>Aceptable</v>
      </c>
      <c r="K2194" s="72">
        <f t="shared" si="171"/>
        <v>75.277037037037033</v>
      </c>
      <c r="L2194" s="133">
        <f>('IRA-BD'!G2987)</f>
        <v>18</v>
      </c>
      <c r="M2194" s="36" t="str">
        <f>('IRA-BD'!H2987)</f>
        <v>Regular</v>
      </c>
      <c r="N2194" s="133">
        <f t="shared" si="172"/>
        <v>18</v>
      </c>
      <c r="O2194" s="80">
        <f t="shared" si="173"/>
        <v>42.273455735767364</v>
      </c>
      <c r="P2194" s="81" t="str">
        <f t="shared" si="174"/>
        <v>Moderado</v>
      </c>
      <c r="Q2194" s="11">
        <v>16</v>
      </c>
      <c r="R2194" s="11" t="s">
        <v>170</v>
      </c>
      <c r="S2194" s="11">
        <v>3</v>
      </c>
      <c r="T2194" s="11">
        <v>-74.107599480000005</v>
      </c>
      <c r="U2194" s="12">
        <v>4.6120492009999996</v>
      </c>
    </row>
    <row r="2195" spans="1:21" x14ac:dyDescent="0.25">
      <c r="A2195" s="10">
        <v>2390</v>
      </c>
      <c r="B2195" s="3" t="s">
        <v>4411</v>
      </c>
      <c r="C2195" s="3" t="s">
        <v>3696</v>
      </c>
      <c r="D2195" s="3" t="s">
        <v>1</v>
      </c>
      <c r="E2195" s="3" t="s">
        <v>4412</v>
      </c>
      <c r="F2195" s="24">
        <f>('ICT-BD'!I2391)</f>
        <v>12.593380483980399</v>
      </c>
      <c r="G2195" s="24" t="str">
        <f>('ICT-BD'!J2391)</f>
        <v>Algo Frío</v>
      </c>
      <c r="H2195" s="24">
        <f t="shared" si="170"/>
        <v>31.350256789731588</v>
      </c>
      <c r="I2195" s="72">
        <f>('ICA-BD'!L2391)</f>
        <v>54.092592592592595</v>
      </c>
      <c r="J2195" s="72" t="str">
        <f>('ICA-BD'!M2391)</f>
        <v>Aceptable</v>
      </c>
      <c r="K2195" s="72">
        <f t="shared" si="171"/>
        <v>77.268148148148143</v>
      </c>
      <c r="L2195" s="133">
        <f>('IRA-BD'!G2391)</f>
        <v>18</v>
      </c>
      <c r="M2195" s="36" t="str">
        <f>('IRA-BD'!H2391)</f>
        <v>Regular</v>
      </c>
      <c r="N2195" s="133">
        <f t="shared" si="172"/>
        <v>18</v>
      </c>
      <c r="O2195" s="80">
        <f t="shared" si="173"/>
        <v>42.206134979293246</v>
      </c>
      <c r="P2195" s="81" t="str">
        <f t="shared" si="174"/>
        <v>Moderado</v>
      </c>
      <c r="Q2195" s="11">
        <v>11</v>
      </c>
      <c r="R2195" s="11" t="s">
        <v>5987</v>
      </c>
      <c r="S2195" s="11">
        <v>6</v>
      </c>
      <c r="T2195" s="11">
        <v>-74.035797419999994</v>
      </c>
      <c r="U2195" s="12">
        <v>4.8201839819999996</v>
      </c>
    </row>
    <row r="2196" spans="1:21" x14ac:dyDescent="0.25">
      <c r="A2196" s="10">
        <v>262</v>
      </c>
      <c r="B2196" s="3" t="s">
        <v>1098</v>
      </c>
      <c r="C2196" s="3" t="s">
        <v>625</v>
      </c>
      <c r="D2196" s="3" t="s">
        <v>1</v>
      </c>
      <c r="E2196" s="3" t="s">
        <v>1097</v>
      </c>
      <c r="F2196" s="24">
        <f>('ICT-BD'!I263)</f>
        <v>12.57211985288758</v>
      </c>
      <c r="G2196" s="24" t="str">
        <f>('ICT-BD'!J263)</f>
        <v>Algo Frío</v>
      </c>
      <c r="H2196" s="24">
        <f t="shared" si="170"/>
        <v>31.630001935689734</v>
      </c>
      <c r="I2196" s="72">
        <f>('ICA-BD'!L263)</f>
        <v>54.870370370370367</v>
      </c>
      <c r="J2196" s="72" t="str">
        <f>('ICA-BD'!M263)</f>
        <v>Aceptable</v>
      </c>
      <c r="K2196" s="72">
        <f t="shared" si="171"/>
        <v>76.83259259259259</v>
      </c>
      <c r="L2196" s="133">
        <f>('IRA-BD'!G263)</f>
        <v>18</v>
      </c>
      <c r="M2196" s="36" t="str">
        <f>('IRA-BD'!H270)</f>
        <v>Aceptable</v>
      </c>
      <c r="N2196" s="133">
        <f t="shared" si="172"/>
        <v>18</v>
      </c>
      <c r="O2196" s="80">
        <f t="shared" si="173"/>
        <v>42.154198176094106</v>
      </c>
      <c r="P2196" s="81" t="str">
        <f t="shared" si="174"/>
        <v>Moderado</v>
      </c>
      <c r="Q2196" s="11">
        <v>1</v>
      </c>
      <c r="R2196" s="11" t="s">
        <v>165</v>
      </c>
      <c r="S2196" s="11">
        <v>3</v>
      </c>
      <c r="T2196" s="11">
        <v>-74.039782610000003</v>
      </c>
      <c r="U2196" s="12">
        <v>4.7610135739999997</v>
      </c>
    </row>
    <row r="2197" spans="1:21" x14ac:dyDescent="0.25">
      <c r="A2197" s="10">
        <v>263</v>
      </c>
      <c r="B2197" s="3" t="s">
        <v>1099</v>
      </c>
      <c r="C2197" s="3" t="s">
        <v>625</v>
      </c>
      <c r="D2197" s="3" t="s">
        <v>1</v>
      </c>
      <c r="E2197" s="3" t="s">
        <v>1100</v>
      </c>
      <c r="F2197" s="24">
        <f>('ICT-BD'!I264)</f>
        <v>12.57211985288758</v>
      </c>
      <c r="G2197" s="24" t="str">
        <f>('ICT-BD'!J264)</f>
        <v>Algo Frío</v>
      </c>
      <c r="H2197" s="24">
        <f t="shared" si="170"/>
        <v>31.630001935689734</v>
      </c>
      <c r="I2197" s="72">
        <f>('ICA-BD'!L264)</f>
        <v>54.870370370370367</v>
      </c>
      <c r="J2197" s="72" t="str">
        <f>('ICA-BD'!M264)</f>
        <v>Aceptable</v>
      </c>
      <c r="K2197" s="72">
        <f t="shared" si="171"/>
        <v>76.83259259259259</v>
      </c>
      <c r="L2197" s="133">
        <f>('IRA-BD'!G264)</f>
        <v>18</v>
      </c>
      <c r="M2197" s="36" t="str">
        <f>('IRA-BD'!H271)</f>
        <v>Aceptable</v>
      </c>
      <c r="N2197" s="133">
        <f t="shared" si="172"/>
        <v>18</v>
      </c>
      <c r="O2197" s="80">
        <f t="shared" si="173"/>
        <v>42.154198176094106</v>
      </c>
      <c r="P2197" s="81" t="str">
        <f t="shared" si="174"/>
        <v>Moderado</v>
      </c>
      <c r="Q2197" s="11">
        <v>1</v>
      </c>
      <c r="R2197" s="11" t="s">
        <v>165</v>
      </c>
      <c r="S2197" s="11">
        <v>3</v>
      </c>
      <c r="T2197" s="11">
        <v>-74.032402390000001</v>
      </c>
      <c r="U2197" s="12">
        <v>4.7573668160000002</v>
      </c>
    </row>
    <row r="2198" spans="1:21" x14ac:dyDescent="0.25">
      <c r="A2198" s="10">
        <v>264</v>
      </c>
      <c r="B2198" s="3" t="s">
        <v>1101</v>
      </c>
      <c r="C2198" s="3" t="s">
        <v>625</v>
      </c>
      <c r="D2198" s="3" t="s">
        <v>1</v>
      </c>
      <c r="E2198" s="3" t="s">
        <v>1102</v>
      </c>
      <c r="F2198" s="24">
        <f>('ICT-BD'!I265)</f>
        <v>12.57211985288758</v>
      </c>
      <c r="G2198" s="24" t="str">
        <f>('ICT-BD'!J265)</f>
        <v>Algo Frío</v>
      </c>
      <c r="H2198" s="24">
        <f t="shared" si="170"/>
        <v>31.630001935689734</v>
      </c>
      <c r="I2198" s="72">
        <f>('ICA-BD'!L265)</f>
        <v>54.870370370370367</v>
      </c>
      <c r="J2198" s="72" t="str">
        <f>('ICA-BD'!M265)</f>
        <v>Aceptable</v>
      </c>
      <c r="K2198" s="72">
        <f t="shared" si="171"/>
        <v>76.83259259259259</v>
      </c>
      <c r="L2198" s="133">
        <f>('IRA-BD'!G265)</f>
        <v>18</v>
      </c>
      <c r="M2198" s="36" t="str">
        <f>('IRA-BD'!H272)</f>
        <v>Regular</v>
      </c>
      <c r="N2198" s="133">
        <f t="shared" si="172"/>
        <v>18</v>
      </c>
      <c r="O2198" s="80">
        <f t="shared" si="173"/>
        <v>42.154198176094106</v>
      </c>
      <c r="P2198" s="81" t="str">
        <f t="shared" si="174"/>
        <v>Moderado</v>
      </c>
      <c r="Q2198" s="11">
        <v>1</v>
      </c>
      <c r="R2198" s="11" t="s">
        <v>165</v>
      </c>
      <c r="S2198" s="11">
        <v>3</v>
      </c>
      <c r="T2198" s="11">
        <v>-74.033975810000001</v>
      </c>
      <c r="U2198" s="12">
        <v>4.7575653119999997</v>
      </c>
    </row>
    <row r="2199" spans="1:21" x14ac:dyDescent="0.25">
      <c r="A2199" s="10">
        <v>271</v>
      </c>
      <c r="B2199" s="3" t="s">
        <v>1113</v>
      </c>
      <c r="C2199" s="3" t="s">
        <v>625</v>
      </c>
      <c r="D2199" s="3" t="s">
        <v>1</v>
      </c>
      <c r="E2199" s="3" t="s">
        <v>1109</v>
      </c>
      <c r="F2199" s="24">
        <f>('ICT-BD'!I272)</f>
        <v>12.57211985288758</v>
      </c>
      <c r="G2199" s="24" t="str">
        <f>('ICT-BD'!J272)</f>
        <v>Algo Frío</v>
      </c>
      <c r="H2199" s="24">
        <f t="shared" si="170"/>
        <v>31.630001935689734</v>
      </c>
      <c r="I2199" s="72">
        <f>('ICA-BD'!L272)</f>
        <v>54.870370370370367</v>
      </c>
      <c r="J2199" s="72" t="str">
        <f>('ICA-BD'!M272)</f>
        <v>Aceptable</v>
      </c>
      <c r="K2199" s="72">
        <f t="shared" si="171"/>
        <v>76.83259259259259</v>
      </c>
      <c r="L2199" s="133">
        <f>('IRA-BD'!G272)</f>
        <v>18</v>
      </c>
      <c r="M2199" s="36" t="str">
        <f>('IRA-BD'!H279)</f>
        <v>Regular</v>
      </c>
      <c r="N2199" s="133">
        <f t="shared" si="172"/>
        <v>18</v>
      </c>
      <c r="O2199" s="80">
        <f t="shared" si="173"/>
        <v>42.154198176094106</v>
      </c>
      <c r="P2199" s="81" t="str">
        <f t="shared" si="174"/>
        <v>Moderado</v>
      </c>
      <c r="Q2199" s="11">
        <v>1</v>
      </c>
      <c r="R2199" s="11" t="s">
        <v>165</v>
      </c>
      <c r="S2199" s="11">
        <v>4</v>
      </c>
      <c r="T2199" s="11">
        <v>-74.033835600000003</v>
      </c>
      <c r="U2199" s="12">
        <v>4.7700234589999999</v>
      </c>
    </row>
    <row r="2200" spans="1:21" x14ac:dyDescent="0.25">
      <c r="A2200" s="10">
        <v>275</v>
      </c>
      <c r="B2200" s="3" t="s">
        <v>1120</v>
      </c>
      <c r="C2200" s="3" t="s">
        <v>625</v>
      </c>
      <c r="D2200" s="3" t="s">
        <v>1</v>
      </c>
      <c r="E2200" s="3" t="s">
        <v>1121</v>
      </c>
      <c r="F2200" s="24">
        <f>('ICT-BD'!I276)</f>
        <v>12.57211985288758</v>
      </c>
      <c r="G2200" s="24" t="str">
        <f>('ICT-BD'!J276)</f>
        <v>Algo Frío</v>
      </c>
      <c r="H2200" s="24">
        <f t="shared" si="170"/>
        <v>31.630001935689734</v>
      </c>
      <c r="I2200" s="72">
        <f>('ICA-BD'!L276)</f>
        <v>54.870370370370367</v>
      </c>
      <c r="J2200" s="72" t="str">
        <f>('ICA-BD'!M276)</f>
        <v>Aceptable</v>
      </c>
      <c r="K2200" s="72">
        <f t="shared" si="171"/>
        <v>76.83259259259259</v>
      </c>
      <c r="L2200" s="133">
        <f>('IRA-BD'!G276)</f>
        <v>18</v>
      </c>
      <c r="M2200" s="36" t="str">
        <f>('IRA-BD'!H283)</f>
        <v>Aceptable</v>
      </c>
      <c r="N2200" s="133">
        <f t="shared" si="172"/>
        <v>18</v>
      </c>
      <c r="O2200" s="80">
        <f t="shared" si="173"/>
        <v>42.154198176094106</v>
      </c>
      <c r="P2200" s="81" t="str">
        <f t="shared" si="174"/>
        <v>Moderado</v>
      </c>
      <c r="Q2200" s="11">
        <v>1</v>
      </c>
      <c r="R2200" s="11" t="s">
        <v>165</v>
      </c>
      <c r="S2200" s="11">
        <v>5</v>
      </c>
      <c r="T2200" s="11">
        <v>-74.043098229999998</v>
      </c>
      <c r="U2200" s="12">
        <v>4.7642113410000002</v>
      </c>
    </row>
    <row r="2201" spans="1:21" x14ac:dyDescent="0.25">
      <c r="A2201" s="10">
        <v>286</v>
      </c>
      <c r="B2201" s="3" t="s">
        <v>1141</v>
      </c>
      <c r="C2201" s="3" t="s">
        <v>625</v>
      </c>
      <c r="D2201" s="3" t="s">
        <v>1</v>
      </c>
      <c r="E2201" s="3" t="s">
        <v>1142</v>
      </c>
      <c r="F2201" s="24">
        <f>('ICT-BD'!I287)</f>
        <v>12.57211985288758</v>
      </c>
      <c r="G2201" s="24" t="str">
        <f>('ICT-BD'!J287)</f>
        <v>Algo Frío</v>
      </c>
      <c r="H2201" s="24">
        <f t="shared" si="170"/>
        <v>31.630001935689734</v>
      </c>
      <c r="I2201" s="72">
        <f>('ICA-BD'!L287)</f>
        <v>54.870370370370367</v>
      </c>
      <c r="J2201" s="72" t="str">
        <f>('ICA-BD'!M287)</f>
        <v>Aceptable</v>
      </c>
      <c r="K2201" s="72">
        <f t="shared" si="171"/>
        <v>76.83259259259259</v>
      </c>
      <c r="L2201" s="133">
        <f>('IRA-BD'!G287)</f>
        <v>18</v>
      </c>
      <c r="M2201" s="36" t="str">
        <f>('IRA-BD'!H294)</f>
        <v>Aceptable</v>
      </c>
      <c r="N2201" s="133">
        <f t="shared" si="172"/>
        <v>18</v>
      </c>
      <c r="O2201" s="80">
        <f t="shared" si="173"/>
        <v>42.154198176094106</v>
      </c>
      <c r="P2201" s="81" t="str">
        <f t="shared" si="174"/>
        <v>Moderado</v>
      </c>
      <c r="Q2201" s="11">
        <v>1</v>
      </c>
      <c r="R2201" s="11" t="s">
        <v>165</v>
      </c>
      <c r="S2201" s="11">
        <v>3</v>
      </c>
      <c r="T2201" s="11">
        <v>-74.030154229999994</v>
      </c>
      <c r="U2201" s="12">
        <v>4.7632208589999996</v>
      </c>
    </row>
    <row r="2202" spans="1:21" x14ac:dyDescent="0.25">
      <c r="A2202" s="10">
        <v>287</v>
      </c>
      <c r="B2202" s="3" t="s">
        <v>1143</v>
      </c>
      <c r="C2202" s="3" t="s">
        <v>625</v>
      </c>
      <c r="D2202" s="3" t="s">
        <v>1</v>
      </c>
      <c r="E2202" s="3" t="s">
        <v>1136</v>
      </c>
      <c r="F2202" s="24">
        <f>('ICT-BD'!I288)</f>
        <v>12.57211985288758</v>
      </c>
      <c r="G2202" s="24" t="str">
        <f>('ICT-BD'!J288)</f>
        <v>Algo Frío</v>
      </c>
      <c r="H2202" s="24">
        <f t="shared" si="170"/>
        <v>31.630001935689734</v>
      </c>
      <c r="I2202" s="72">
        <f>('ICA-BD'!L288)</f>
        <v>54.870370370370367</v>
      </c>
      <c r="J2202" s="72" t="str">
        <f>('ICA-BD'!M288)</f>
        <v>Aceptable</v>
      </c>
      <c r="K2202" s="72">
        <f t="shared" si="171"/>
        <v>76.83259259259259</v>
      </c>
      <c r="L2202" s="133">
        <f>('IRA-BD'!G288)</f>
        <v>18</v>
      </c>
      <c r="M2202" s="36" t="str">
        <f>('IRA-BD'!H295)</f>
        <v>Regular</v>
      </c>
      <c r="N2202" s="133">
        <f t="shared" si="172"/>
        <v>18</v>
      </c>
      <c r="O2202" s="80">
        <f t="shared" si="173"/>
        <v>42.154198176094106</v>
      </c>
      <c r="P2202" s="81" t="str">
        <f t="shared" si="174"/>
        <v>Moderado</v>
      </c>
      <c r="Q2202" s="11">
        <v>1</v>
      </c>
      <c r="R2202" s="11" t="s">
        <v>165</v>
      </c>
      <c r="S2202" s="11">
        <v>3</v>
      </c>
      <c r="T2202" s="11">
        <v>-74.040646339999995</v>
      </c>
      <c r="U2202" s="12">
        <v>4.7649662800000003</v>
      </c>
    </row>
    <row r="2203" spans="1:21" x14ac:dyDescent="0.25">
      <c r="A2203" s="10">
        <v>288</v>
      </c>
      <c r="B2203" s="3" t="s">
        <v>1144</v>
      </c>
      <c r="C2203" s="3" t="s">
        <v>625</v>
      </c>
      <c r="D2203" s="3" t="s">
        <v>1</v>
      </c>
      <c r="E2203" s="3" t="s">
        <v>1145</v>
      </c>
      <c r="F2203" s="24">
        <f>('ICT-BD'!I289)</f>
        <v>12.57211985288758</v>
      </c>
      <c r="G2203" s="24" t="str">
        <f>('ICT-BD'!J289)</f>
        <v>Algo Frío</v>
      </c>
      <c r="H2203" s="24">
        <f t="shared" si="170"/>
        <v>31.630001935689734</v>
      </c>
      <c r="I2203" s="72">
        <f>('ICA-BD'!L289)</f>
        <v>54.870370370370367</v>
      </c>
      <c r="J2203" s="72" t="str">
        <f>('ICA-BD'!M289)</f>
        <v>Aceptable</v>
      </c>
      <c r="K2203" s="72">
        <f t="shared" si="171"/>
        <v>76.83259259259259</v>
      </c>
      <c r="L2203" s="133">
        <f>('IRA-BD'!G289)</f>
        <v>18</v>
      </c>
      <c r="M2203" s="36" t="str">
        <f>('IRA-BD'!H296)</f>
        <v>Aceptable</v>
      </c>
      <c r="N2203" s="133">
        <f t="shared" si="172"/>
        <v>18</v>
      </c>
      <c r="O2203" s="80">
        <f t="shared" si="173"/>
        <v>42.154198176094106</v>
      </c>
      <c r="P2203" s="81" t="str">
        <f t="shared" si="174"/>
        <v>Moderado</v>
      </c>
      <c r="Q2203" s="11">
        <v>1</v>
      </c>
      <c r="R2203" s="11" t="s">
        <v>165</v>
      </c>
      <c r="S2203" s="11">
        <v>3</v>
      </c>
      <c r="T2203" s="11">
        <v>-74.039617280000002</v>
      </c>
      <c r="U2203" s="12">
        <v>4.765830738</v>
      </c>
    </row>
    <row r="2204" spans="1:21" x14ac:dyDescent="0.25">
      <c r="A2204" s="10">
        <v>291</v>
      </c>
      <c r="B2204" s="3" t="s">
        <v>1149</v>
      </c>
      <c r="C2204" s="3" t="s">
        <v>625</v>
      </c>
      <c r="D2204" s="3" t="s">
        <v>1</v>
      </c>
      <c r="E2204" s="3" t="s">
        <v>1150</v>
      </c>
      <c r="F2204" s="24">
        <f>('ICT-BD'!I292)</f>
        <v>12.57211985288758</v>
      </c>
      <c r="G2204" s="24" t="str">
        <f>('ICT-BD'!J292)</f>
        <v>Algo Frío</v>
      </c>
      <c r="H2204" s="24">
        <f t="shared" si="170"/>
        <v>31.630001935689734</v>
      </c>
      <c r="I2204" s="72">
        <f>('ICA-BD'!L292)</f>
        <v>54.870370370370367</v>
      </c>
      <c r="J2204" s="72" t="str">
        <f>('ICA-BD'!M292)</f>
        <v>Aceptable</v>
      </c>
      <c r="K2204" s="72">
        <f t="shared" si="171"/>
        <v>76.83259259259259</v>
      </c>
      <c r="L2204" s="133">
        <f>('IRA-BD'!G292)</f>
        <v>18</v>
      </c>
      <c r="M2204" s="36" t="str">
        <f>('IRA-BD'!H299)</f>
        <v>Muy Bueno</v>
      </c>
      <c r="N2204" s="133">
        <f t="shared" si="172"/>
        <v>18</v>
      </c>
      <c r="O2204" s="80">
        <f t="shared" si="173"/>
        <v>42.154198176094106</v>
      </c>
      <c r="P2204" s="81" t="str">
        <f t="shared" si="174"/>
        <v>Moderado</v>
      </c>
      <c r="Q2204" s="11">
        <v>1</v>
      </c>
      <c r="R2204" s="11" t="s">
        <v>165</v>
      </c>
      <c r="S2204" s="11">
        <v>3</v>
      </c>
      <c r="T2204" s="11">
        <v>-74.028019279999995</v>
      </c>
      <c r="U2204" s="12">
        <v>4.757063026</v>
      </c>
    </row>
    <row r="2205" spans="1:21" x14ac:dyDescent="0.25">
      <c r="A2205" s="10">
        <v>294</v>
      </c>
      <c r="B2205" s="3" t="s">
        <v>1155</v>
      </c>
      <c r="C2205" s="3" t="s">
        <v>625</v>
      </c>
      <c r="D2205" s="3" t="s">
        <v>1</v>
      </c>
      <c r="E2205" s="3" t="s">
        <v>1156</v>
      </c>
      <c r="F2205" s="24">
        <f>('ICT-BD'!I295)</f>
        <v>12.57211985288758</v>
      </c>
      <c r="G2205" s="24" t="str">
        <f>('ICT-BD'!J295)</f>
        <v>Algo Frío</v>
      </c>
      <c r="H2205" s="24">
        <f t="shared" si="170"/>
        <v>31.630001935689734</v>
      </c>
      <c r="I2205" s="72">
        <f>('ICA-BD'!L295)</f>
        <v>54.870370370370367</v>
      </c>
      <c r="J2205" s="72" t="str">
        <f>('ICA-BD'!M295)</f>
        <v>Aceptable</v>
      </c>
      <c r="K2205" s="72">
        <f t="shared" si="171"/>
        <v>76.83259259259259</v>
      </c>
      <c r="L2205" s="133">
        <f>('IRA-BD'!G295)</f>
        <v>18</v>
      </c>
      <c r="M2205" s="36" t="str">
        <f>('IRA-BD'!H302)</f>
        <v>Regular</v>
      </c>
      <c r="N2205" s="133">
        <f t="shared" si="172"/>
        <v>18</v>
      </c>
      <c r="O2205" s="80">
        <f t="shared" si="173"/>
        <v>42.154198176094106</v>
      </c>
      <c r="P2205" s="81" t="str">
        <f t="shared" si="174"/>
        <v>Moderado</v>
      </c>
      <c r="Q2205" s="11">
        <v>1</v>
      </c>
      <c r="R2205" s="11" t="s">
        <v>165</v>
      </c>
      <c r="S2205" s="11">
        <v>3</v>
      </c>
      <c r="T2205" s="11">
        <v>-74.027784389999994</v>
      </c>
      <c r="U2205" s="12">
        <v>4.7664464149999999</v>
      </c>
    </row>
    <row r="2206" spans="1:21" x14ac:dyDescent="0.25">
      <c r="A2206" s="10">
        <v>296</v>
      </c>
      <c r="B2206" s="3" t="s">
        <v>1159</v>
      </c>
      <c r="C2206" s="3" t="s">
        <v>625</v>
      </c>
      <c r="D2206" s="3" t="s">
        <v>1</v>
      </c>
      <c r="E2206" s="3" t="s">
        <v>1160</v>
      </c>
      <c r="F2206" s="24">
        <f>('ICT-BD'!I297)</f>
        <v>12.57211985288758</v>
      </c>
      <c r="G2206" s="24" t="str">
        <f>('ICT-BD'!J297)</f>
        <v>Algo Frío</v>
      </c>
      <c r="H2206" s="24">
        <f t="shared" si="170"/>
        <v>31.630001935689734</v>
      </c>
      <c r="I2206" s="72">
        <f>('ICA-BD'!L297)</f>
        <v>54.870370370370367</v>
      </c>
      <c r="J2206" s="72" t="str">
        <f>('ICA-BD'!M297)</f>
        <v>Aceptable</v>
      </c>
      <c r="K2206" s="72">
        <f t="shared" si="171"/>
        <v>76.83259259259259</v>
      </c>
      <c r="L2206" s="133">
        <f>('IRA-BD'!G297)</f>
        <v>18</v>
      </c>
      <c r="M2206" s="36" t="str">
        <f>('IRA-BD'!H304)</f>
        <v>Aceptable</v>
      </c>
      <c r="N2206" s="133">
        <f t="shared" si="172"/>
        <v>18</v>
      </c>
      <c r="O2206" s="80">
        <f t="shared" si="173"/>
        <v>42.154198176094106</v>
      </c>
      <c r="P2206" s="81" t="str">
        <f t="shared" si="174"/>
        <v>Moderado</v>
      </c>
      <c r="Q2206" s="11">
        <v>1</v>
      </c>
      <c r="R2206" s="11" t="s">
        <v>165</v>
      </c>
      <c r="S2206" s="11">
        <v>4</v>
      </c>
      <c r="T2206" s="11">
        <v>-74.024272850000003</v>
      </c>
      <c r="U2206" s="12">
        <v>4.7569767450000002</v>
      </c>
    </row>
    <row r="2207" spans="1:21" x14ac:dyDescent="0.25">
      <c r="A2207" s="10">
        <v>300</v>
      </c>
      <c r="B2207" s="3" t="s">
        <v>1167</v>
      </c>
      <c r="C2207" s="3" t="s">
        <v>625</v>
      </c>
      <c r="D2207" s="3" t="s">
        <v>1</v>
      </c>
      <c r="E2207" s="3" t="s">
        <v>1168</v>
      </c>
      <c r="F2207" s="24">
        <f>('ICT-BD'!I301)</f>
        <v>12.57211985288758</v>
      </c>
      <c r="G2207" s="24" t="str">
        <f>('ICT-BD'!J301)</f>
        <v>Algo Frío</v>
      </c>
      <c r="H2207" s="24">
        <f t="shared" si="170"/>
        <v>31.630001935689734</v>
      </c>
      <c r="I2207" s="72">
        <f>('ICA-BD'!L301)</f>
        <v>54.870370370370367</v>
      </c>
      <c r="J2207" s="72" t="str">
        <f>('ICA-BD'!M301)</f>
        <v>Aceptable</v>
      </c>
      <c r="K2207" s="72">
        <f t="shared" si="171"/>
        <v>76.83259259259259</v>
      </c>
      <c r="L2207" s="133">
        <f>('IRA-BD'!G301)</f>
        <v>18</v>
      </c>
      <c r="M2207" s="36" t="str">
        <f>('IRA-BD'!H308)</f>
        <v>Aceptable</v>
      </c>
      <c r="N2207" s="133">
        <f t="shared" si="172"/>
        <v>18</v>
      </c>
      <c r="O2207" s="80">
        <f t="shared" si="173"/>
        <v>42.154198176094106</v>
      </c>
      <c r="P2207" s="81" t="str">
        <f t="shared" si="174"/>
        <v>Moderado</v>
      </c>
      <c r="Q2207" s="11">
        <v>1</v>
      </c>
      <c r="R2207" s="11" t="s">
        <v>165</v>
      </c>
      <c r="S2207" s="11">
        <v>4</v>
      </c>
      <c r="T2207" s="11">
        <v>-74.024837399999996</v>
      </c>
      <c r="U2207" s="12">
        <v>4.7587025130000002</v>
      </c>
    </row>
    <row r="2208" spans="1:21" x14ac:dyDescent="0.25">
      <c r="A2208" s="10">
        <v>301</v>
      </c>
      <c r="B2208" s="3" t="s">
        <v>1169</v>
      </c>
      <c r="C2208" s="3" t="s">
        <v>625</v>
      </c>
      <c r="D2208" s="3" t="s">
        <v>1</v>
      </c>
      <c r="E2208" s="3" t="s">
        <v>1089</v>
      </c>
      <c r="F2208" s="24">
        <f>('ICT-BD'!I302)</f>
        <v>12.57211985288758</v>
      </c>
      <c r="G2208" s="24" t="str">
        <f>('ICT-BD'!J302)</f>
        <v>Algo Frío</v>
      </c>
      <c r="H2208" s="24">
        <f t="shared" si="170"/>
        <v>31.630001935689734</v>
      </c>
      <c r="I2208" s="72">
        <f>('ICA-BD'!L302)</f>
        <v>54.870370370370367</v>
      </c>
      <c r="J2208" s="72" t="str">
        <f>('ICA-BD'!M302)</f>
        <v>Aceptable</v>
      </c>
      <c r="K2208" s="72">
        <f t="shared" si="171"/>
        <v>76.83259259259259</v>
      </c>
      <c r="L2208" s="133">
        <f>('IRA-BD'!G302)</f>
        <v>18</v>
      </c>
      <c r="M2208" s="36" t="str">
        <f>('IRA-BD'!H309)</f>
        <v>Regular</v>
      </c>
      <c r="N2208" s="133">
        <f t="shared" si="172"/>
        <v>18</v>
      </c>
      <c r="O2208" s="80">
        <f t="shared" si="173"/>
        <v>42.154198176094106</v>
      </c>
      <c r="P2208" s="81" t="str">
        <f t="shared" si="174"/>
        <v>Moderado</v>
      </c>
      <c r="Q2208" s="11">
        <v>1</v>
      </c>
      <c r="R2208" s="11" t="s">
        <v>165</v>
      </c>
      <c r="S2208" s="11">
        <v>2</v>
      </c>
      <c r="T2208" s="11">
        <v>-74.025435049999999</v>
      </c>
      <c r="U2208" s="12">
        <v>4.7683844909999999</v>
      </c>
    </row>
    <row r="2209" spans="1:21" x14ac:dyDescent="0.25">
      <c r="A2209" s="10">
        <v>317</v>
      </c>
      <c r="B2209" s="3" t="s">
        <v>1196</v>
      </c>
      <c r="C2209" s="3" t="s">
        <v>625</v>
      </c>
      <c r="D2209" s="3" t="s">
        <v>1</v>
      </c>
      <c r="E2209" s="3" t="s">
        <v>1197</v>
      </c>
      <c r="F2209" s="24">
        <f>('ICT-BD'!I318)</f>
        <v>12.57211985288758</v>
      </c>
      <c r="G2209" s="24" t="str">
        <f>('ICT-BD'!J318)</f>
        <v>Algo Frío</v>
      </c>
      <c r="H2209" s="24">
        <f t="shared" si="170"/>
        <v>31.630001935689734</v>
      </c>
      <c r="I2209" s="72">
        <f>('ICA-BD'!L318)</f>
        <v>54.870370370370367</v>
      </c>
      <c r="J2209" s="72" t="str">
        <f>('ICA-BD'!M318)</f>
        <v>Aceptable</v>
      </c>
      <c r="K2209" s="72">
        <f t="shared" si="171"/>
        <v>76.83259259259259</v>
      </c>
      <c r="L2209" s="133">
        <f>('IRA-BD'!G318)</f>
        <v>18</v>
      </c>
      <c r="M2209" s="36" t="str">
        <f>('IRA-BD'!H318)</f>
        <v>Regular</v>
      </c>
      <c r="N2209" s="133">
        <f t="shared" si="172"/>
        <v>18</v>
      </c>
      <c r="O2209" s="80">
        <f t="shared" si="173"/>
        <v>42.154198176094106</v>
      </c>
      <c r="P2209" s="81" t="str">
        <f t="shared" si="174"/>
        <v>Moderado</v>
      </c>
      <c r="Q2209" s="11">
        <v>1</v>
      </c>
      <c r="R2209" s="11" t="s">
        <v>165</v>
      </c>
      <c r="S2209" s="11">
        <v>3</v>
      </c>
      <c r="T2209" s="11">
        <v>-74.033825010000001</v>
      </c>
      <c r="U2209" s="12">
        <v>4.7599677519999997</v>
      </c>
    </row>
    <row r="2210" spans="1:21" x14ac:dyDescent="0.25">
      <c r="A2210" s="10">
        <v>348</v>
      </c>
      <c r="B2210" s="3" t="s">
        <v>1255</v>
      </c>
      <c r="C2210" s="3" t="s">
        <v>1206</v>
      </c>
      <c r="D2210" s="3" t="s">
        <v>1</v>
      </c>
      <c r="E2210" s="3" t="s">
        <v>1256</v>
      </c>
      <c r="F2210" s="24">
        <f>('ICT-BD'!I349)</f>
        <v>12.57211985288758</v>
      </c>
      <c r="G2210" s="24" t="str">
        <f>('ICT-BD'!J349)</f>
        <v>Algo Frío</v>
      </c>
      <c r="H2210" s="24">
        <f t="shared" si="170"/>
        <v>31.630001935689734</v>
      </c>
      <c r="I2210" s="72">
        <f>('ICA-BD'!L349)</f>
        <v>54.870370370370367</v>
      </c>
      <c r="J2210" s="72" t="str">
        <f>('ICA-BD'!M349)</f>
        <v>Aceptable</v>
      </c>
      <c r="K2210" s="72">
        <f t="shared" si="171"/>
        <v>76.83259259259259</v>
      </c>
      <c r="L2210" s="133">
        <f>('IRA-BD'!G349)</f>
        <v>18</v>
      </c>
      <c r="M2210" s="36" t="str">
        <f>('IRA-BD'!H349)</f>
        <v>Regular</v>
      </c>
      <c r="N2210" s="133">
        <f t="shared" si="172"/>
        <v>18</v>
      </c>
      <c r="O2210" s="80">
        <f t="shared" si="173"/>
        <v>42.154198176094106</v>
      </c>
      <c r="P2210" s="81" t="str">
        <f t="shared" si="174"/>
        <v>Moderado</v>
      </c>
      <c r="Q2210" s="11">
        <v>2</v>
      </c>
      <c r="R2210" s="11" t="s">
        <v>163</v>
      </c>
      <c r="S2210" s="11">
        <v>6</v>
      </c>
      <c r="T2210" s="11">
        <v>-74.046737440000001</v>
      </c>
      <c r="U2210" s="12">
        <v>4.6814743779999999</v>
      </c>
    </row>
    <row r="2211" spans="1:21" x14ac:dyDescent="0.25">
      <c r="A2211" s="10">
        <v>365</v>
      </c>
      <c r="B2211" s="3" t="s">
        <v>1278</v>
      </c>
      <c r="C2211" s="3" t="s">
        <v>1206</v>
      </c>
      <c r="D2211" s="3" t="s">
        <v>1</v>
      </c>
      <c r="E2211" s="3" t="s">
        <v>1256</v>
      </c>
      <c r="F2211" s="24">
        <f>('ICT-BD'!I366)</f>
        <v>12.57211985288758</v>
      </c>
      <c r="G2211" s="24" t="str">
        <f>('ICT-BD'!J366)</f>
        <v>Algo Frío</v>
      </c>
      <c r="H2211" s="24">
        <f t="shared" si="170"/>
        <v>31.630001935689734</v>
      </c>
      <c r="I2211" s="72">
        <f>('ICA-BD'!L366)</f>
        <v>54.870370370370367</v>
      </c>
      <c r="J2211" s="72" t="str">
        <f>('ICA-BD'!M366)</f>
        <v>Aceptable</v>
      </c>
      <c r="K2211" s="72">
        <f t="shared" si="171"/>
        <v>76.83259259259259</v>
      </c>
      <c r="L2211" s="133">
        <f>('IRA-BD'!G366)</f>
        <v>18</v>
      </c>
      <c r="M2211" s="36" t="str">
        <f>('IRA-BD'!H366)</f>
        <v>Regular</v>
      </c>
      <c r="N2211" s="133">
        <f t="shared" si="172"/>
        <v>18</v>
      </c>
      <c r="O2211" s="80">
        <f t="shared" si="173"/>
        <v>42.154198176094106</v>
      </c>
      <c r="P2211" s="81" t="str">
        <f t="shared" si="174"/>
        <v>Moderado</v>
      </c>
      <c r="Q2211" s="11">
        <v>2</v>
      </c>
      <c r="R2211" s="11" t="s">
        <v>163</v>
      </c>
      <c r="S2211" s="11">
        <v>6</v>
      </c>
      <c r="T2211" s="11">
        <v>-74.048780230000006</v>
      </c>
      <c r="U2211" s="12">
        <v>4.6818635840000002</v>
      </c>
    </row>
    <row r="2212" spans="1:21" x14ac:dyDescent="0.25">
      <c r="A2212" s="10">
        <v>401</v>
      </c>
      <c r="B2212" s="3" t="s">
        <v>1347</v>
      </c>
      <c r="C2212" s="3" t="s">
        <v>1206</v>
      </c>
      <c r="D2212" s="3" t="s">
        <v>1</v>
      </c>
      <c r="E2212" s="3" t="s">
        <v>1348</v>
      </c>
      <c r="F2212" s="24">
        <f>('ICT-BD'!I402)</f>
        <v>12.57211985288758</v>
      </c>
      <c r="G2212" s="24" t="str">
        <f>('ICT-BD'!J402)</f>
        <v>Algo Frío</v>
      </c>
      <c r="H2212" s="24">
        <f t="shared" si="170"/>
        <v>31.630001935689734</v>
      </c>
      <c r="I2212" s="72">
        <f>('ICA-BD'!L402)</f>
        <v>54.870370370370367</v>
      </c>
      <c r="J2212" s="72" t="str">
        <f>('ICA-BD'!M402)</f>
        <v>Aceptable</v>
      </c>
      <c r="K2212" s="72">
        <f t="shared" si="171"/>
        <v>76.83259259259259</v>
      </c>
      <c r="L2212" s="133">
        <f>('IRA-BD'!G402)</f>
        <v>18</v>
      </c>
      <c r="M2212" s="36" t="str">
        <f>('IRA-BD'!H402)</f>
        <v>Regular</v>
      </c>
      <c r="N2212" s="133">
        <f t="shared" si="172"/>
        <v>18</v>
      </c>
      <c r="O2212" s="80">
        <f t="shared" si="173"/>
        <v>42.154198176094106</v>
      </c>
      <c r="P2212" s="81" t="str">
        <f t="shared" si="174"/>
        <v>Moderado</v>
      </c>
      <c r="Q2212" s="11">
        <v>2</v>
      </c>
      <c r="R2212" s="11" t="s">
        <v>163</v>
      </c>
      <c r="S2212" s="11">
        <v>6</v>
      </c>
      <c r="T2212" s="11">
        <v>-74.04047104</v>
      </c>
      <c r="U2212" s="12">
        <v>4.6768487089999997</v>
      </c>
    </row>
    <row r="2213" spans="1:21" x14ac:dyDescent="0.25">
      <c r="A2213" s="10">
        <v>526</v>
      </c>
      <c r="B2213" s="3" t="s">
        <v>459</v>
      </c>
      <c r="C2213" s="3" t="s">
        <v>318</v>
      </c>
      <c r="D2213" s="3" t="s">
        <v>1</v>
      </c>
      <c r="E2213" s="3" t="s">
        <v>460</v>
      </c>
      <c r="F2213" s="24">
        <f>('ICT-BD'!I527)</f>
        <v>12.57211985288758</v>
      </c>
      <c r="G2213" s="24" t="str">
        <f>('ICT-BD'!J527)</f>
        <v>Algo Frío</v>
      </c>
      <c r="H2213" s="24">
        <f t="shared" si="170"/>
        <v>31.630001935689734</v>
      </c>
      <c r="I2213" s="72">
        <f>('ICA-BD'!L527)</f>
        <v>54.870370370370367</v>
      </c>
      <c r="J2213" s="72" t="str">
        <f>('ICA-BD'!M527)</f>
        <v>Aceptable</v>
      </c>
      <c r="K2213" s="72">
        <f t="shared" si="171"/>
        <v>76.83259259259259</v>
      </c>
      <c r="L2213" s="133">
        <f>('IRA-BD'!G527)</f>
        <v>18</v>
      </c>
      <c r="M2213" s="36" t="str">
        <f>('IRA-BD'!H527)</f>
        <v>Regular</v>
      </c>
      <c r="N2213" s="133">
        <f t="shared" si="172"/>
        <v>18</v>
      </c>
      <c r="O2213" s="80">
        <f t="shared" si="173"/>
        <v>42.154198176094106</v>
      </c>
      <c r="P2213" s="81" t="str">
        <f t="shared" si="174"/>
        <v>Moderado</v>
      </c>
      <c r="Q2213" s="11">
        <v>4</v>
      </c>
      <c r="R2213" s="11" t="s">
        <v>160</v>
      </c>
      <c r="S2213" s="11">
        <v>2</v>
      </c>
      <c r="T2213" s="11">
        <v>-74.080868730000006</v>
      </c>
      <c r="U2213" s="12">
        <v>4.5386581259999996</v>
      </c>
    </row>
    <row r="2214" spans="1:21" x14ac:dyDescent="0.25">
      <c r="A2214" s="10">
        <v>532</v>
      </c>
      <c r="B2214" s="3" t="s">
        <v>501</v>
      </c>
      <c r="C2214" s="3" t="s">
        <v>318</v>
      </c>
      <c r="D2214" s="3" t="s">
        <v>1</v>
      </c>
      <c r="E2214" s="3" t="s">
        <v>502</v>
      </c>
      <c r="F2214" s="24">
        <f>('ICT-BD'!I533)</f>
        <v>12.57211985288758</v>
      </c>
      <c r="G2214" s="24" t="str">
        <f>('ICT-BD'!J533)</f>
        <v>Algo Frío</v>
      </c>
      <c r="H2214" s="24">
        <f t="shared" si="170"/>
        <v>31.630001935689734</v>
      </c>
      <c r="I2214" s="72">
        <f>('ICA-BD'!L533)</f>
        <v>54.870370370370367</v>
      </c>
      <c r="J2214" s="72" t="str">
        <f>('ICA-BD'!M533)</f>
        <v>Aceptable</v>
      </c>
      <c r="K2214" s="72">
        <f t="shared" si="171"/>
        <v>76.83259259259259</v>
      </c>
      <c r="L2214" s="133">
        <f>('IRA-BD'!G533)</f>
        <v>18</v>
      </c>
      <c r="M2214" s="36" t="str">
        <f>('IRA-BD'!H533)</f>
        <v>Regular</v>
      </c>
      <c r="N2214" s="133">
        <f t="shared" si="172"/>
        <v>18</v>
      </c>
      <c r="O2214" s="80">
        <f t="shared" si="173"/>
        <v>42.154198176094106</v>
      </c>
      <c r="P2214" s="81" t="str">
        <f t="shared" si="174"/>
        <v>Moderado</v>
      </c>
      <c r="Q2214" s="11">
        <v>4</v>
      </c>
      <c r="R2214" s="11" t="s">
        <v>474</v>
      </c>
      <c r="S2214" s="11">
        <v>2</v>
      </c>
      <c r="T2214" s="11">
        <v>-74.091211520000002</v>
      </c>
      <c r="U2214" s="12">
        <v>4.5314782190000003</v>
      </c>
    </row>
    <row r="2215" spans="1:21" x14ac:dyDescent="0.25">
      <c r="A2215" s="10">
        <v>533</v>
      </c>
      <c r="B2215" s="3" t="s">
        <v>503</v>
      </c>
      <c r="C2215" s="3" t="s">
        <v>318</v>
      </c>
      <c r="D2215" s="3" t="s">
        <v>1</v>
      </c>
      <c r="E2215" s="3" t="s">
        <v>476</v>
      </c>
      <c r="F2215" s="24">
        <f>('ICT-BD'!I534)</f>
        <v>12.57211985288758</v>
      </c>
      <c r="G2215" s="24" t="str">
        <f>('ICT-BD'!J534)</f>
        <v>Algo Frío</v>
      </c>
      <c r="H2215" s="24">
        <f t="shared" si="170"/>
        <v>31.630001935689734</v>
      </c>
      <c r="I2215" s="72">
        <f>('ICA-BD'!L534)</f>
        <v>54.870370370370367</v>
      </c>
      <c r="J2215" s="72" t="str">
        <f>('ICA-BD'!M534)</f>
        <v>Aceptable</v>
      </c>
      <c r="K2215" s="72">
        <f t="shared" si="171"/>
        <v>76.83259259259259</v>
      </c>
      <c r="L2215" s="133">
        <f>('IRA-BD'!G534)</f>
        <v>18</v>
      </c>
      <c r="M2215" s="36" t="str">
        <f>('IRA-BD'!H534)</f>
        <v>Regular</v>
      </c>
      <c r="N2215" s="133">
        <f t="shared" si="172"/>
        <v>18</v>
      </c>
      <c r="O2215" s="80">
        <f t="shared" si="173"/>
        <v>42.154198176094106</v>
      </c>
      <c r="P2215" s="81" t="str">
        <f t="shared" si="174"/>
        <v>Moderado</v>
      </c>
      <c r="Q2215" s="11">
        <v>4</v>
      </c>
      <c r="R2215" s="11" t="s">
        <v>474</v>
      </c>
      <c r="S2215" s="11">
        <v>2</v>
      </c>
      <c r="T2215" s="11">
        <v>-74.102207309999997</v>
      </c>
      <c r="U2215" s="12">
        <v>4.5463415109999996</v>
      </c>
    </row>
    <row r="2216" spans="1:21" x14ac:dyDescent="0.25">
      <c r="A2216" s="10">
        <v>539</v>
      </c>
      <c r="B2216" s="3" t="s">
        <v>514</v>
      </c>
      <c r="C2216" s="3" t="s">
        <v>318</v>
      </c>
      <c r="D2216" s="3" t="s">
        <v>1</v>
      </c>
      <c r="E2216" s="3" t="s">
        <v>515</v>
      </c>
      <c r="F2216" s="24">
        <f>('ICT-BD'!I540)</f>
        <v>12.57211985288758</v>
      </c>
      <c r="G2216" s="24" t="str">
        <f>('ICT-BD'!J540)</f>
        <v>Algo Frío</v>
      </c>
      <c r="H2216" s="24">
        <f t="shared" si="170"/>
        <v>31.630001935689734</v>
      </c>
      <c r="I2216" s="72">
        <f>('ICA-BD'!L540)</f>
        <v>54.870370370370367</v>
      </c>
      <c r="J2216" s="72" t="str">
        <f>('ICA-BD'!M540)</f>
        <v>Aceptable</v>
      </c>
      <c r="K2216" s="72">
        <f t="shared" si="171"/>
        <v>76.83259259259259</v>
      </c>
      <c r="L2216" s="133">
        <f>('IRA-BD'!G540)</f>
        <v>18</v>
      </c>
      <c r="M2216" s="36" t="str">
        <f>('IRA-BD'!H540)</f>
        <v>Regular</v>
      </c>
      <c r="N2216" s="133">
        <f t="shared" si="172"/>
        <v>18</v>
      </c>
      <c r="O2216" s="80">
        <f t="shared" si="173"/>
        <v>42.154198176094106</v>
      </c>
      <c r="P2216" s="81" t="str">
        <f t="shared" si="174"/>
        <v>Moderado</v>
      </c>
      <c r="Q2216" s="11">
        <v>4</v>
      </c>
      <c r="R2216" s="11" t="s">
        <v>474</v>
      </c>
      <c r="S2216" s="11">
        <v>2</v>
      </c>
      <c r="T2216" s="11">
        <v>-74.0941112</v>
      </c>
      <c r="U2216" s="12">
        <v>4.5408736459999997</v>
      </c>
    </row>
    <row r="2217" spans="1:21" x14ac:dyDescent="0.25">
      <c r="A2217" s="10">
        <v>541</v>
      </c>
      <c r="B2217" s="3" t="s">
        <v>518</v>
      </c>
      <c r="C2217" s="3" t="s">
        <v>318</v>
      </c>
      <c r="D2217" s="3" t="s">
        <v>1</v>
      </c>
      <c r="E2217" s="3" t="s">
        <v>497</v>
      </c>
      <c r="F2217" s="24">
        <f>('ICT-BD'!I542)</f>
        <v>12.57211985288758</v>
      </c>
      <c r="G2217" s="24" t="str">
        <f>('ICT-BD'!J542)</f>
        <v>Algo Frío</v>
      </c>
      <c r="H2217" s="24">
        <f t="shared" si="170"/>
        <v>31.630001935689734</v>
      </c>
      <c r="I2217" s="72">
        <f>('ICA-BD'!L542)</f>
        <v>54.870370370370367</v>
      </c>
      <c r="J2217" s="72" t="str">
        <f>('ICA-BD'!M542)</f>
        <v>Aceptable</v>
      </c>
      <c r="K2217" s="72">
        <f t="shared" si="171"/>
        <v>76.83259259259259</v>
      </c>
      <c r="L2217" s="133">
        <f>('IRA-BD'!G542)</f>
        <v>18</v>
      </c>
      <c r="M2217" s="36" t="str">
        <f>('IRA-BD'!H542)</f>
        <v>Regular</v>
      </c>
      <c r="N2217" s="133">
        <f t="shared" si="172"/>
        <v>18</v>
      </c>
      <c r="O2217" s="80">
        <f t="shared" si="173"/>
        <v>42.154198176094106</v>
      </c>
      <c r="P2217" s="81" t="str">
        <f t="shared" si="174"/>
        <v>Moderado</v>
      </c>
      <c r="Q2217" s="11">
        <v>4</v>
      </c>
      <c r="R2217" s="11" t="s">
        <v>474</v>
      </c>
      <c r="S2217" s="11">
        <v>2</v>
      </c>
      <c r="T2217" s="11">
        <v>-74.0893193</v>
      </c>
      <c r="U2217" s="12">
        <v>4.5312472939999999</v>
      </c>
    </row>
    <row r="2218" spans="1:21" x14ac:dyDescent="0.25">
      <c r="A2218" s="10">
        <v>543</v>
      </c>
      <c r="B2218" s="3" t="s">
        <v>521</v>
      </c>
      <c r="C2218" s="3" t="s">
        <v>318</v>
      </c>
      <c r="D2218" s="3" t="s">
        <v>1</v>
      </c>
      <c r="E2218" s="3" t="s">
        <v>473</v>
      </c>
      <c r="F2218" s="24">
        <f>('ICT-BD'!I544)</f>
        <v>12.57211985288758</v>
      </c>
      <c r="G2218" s="24" t="str">
        <f>('ICT-BD'!J544)</f>
        <v>Algo Frío</v>
      </c>
      <c r="H2218" s="24">
        <f t="shared" si="170"/>
        <v>31.630001935689734</v>
      </c>
      <c r="I2218" s="72">
        <f>('ICA-BD'!L544)</f>
        <v>54.870370370370367</v>
      </c>
      <c r="J2218" s="72" t="str">
        <f>('ICA-BD'!M544)</f>
        <v>Aceptable</v>
      </c>
      <c r="K2218" s="72">
        <f t="shared" si="171"/>
        <v>76.83259259259259</v>
      </c>
      <c r="L2218" s="133">
        <f>('IRA-BD'!G544)</f>
        <v>18</v>
      </c>
      <c r="M2218" s="36" t="str">
        <f>('IRA-BD'!H544)</f>
        <v>Regular</v>
      </c>
      <c r="N2218" s="133">
        <f t="shared" si="172"/>
        <v>18</v>
      </c>
      <c r="O2218" s="80">
        <f t="shared" si="173"/>
        <v>42.154198176094106</v>
      </c>
      <c r="P2218" s="81" t="str">
        <f t="shared" si="174"/>
        <v>Moderado</v>
      </c>
      <c r="Q2218" s="11">
        <v>4</v>
      </c>
      <c r="R2218" s="11" t="s">
        <v>474</v>
      </c>
      <c r="S2218" s="11">
        <v>2</v>
      </c>
      <c r="T2218" s="11">
        <v>-74.084118910000001</v>
      </c>
      <c r="U2218" s="12">
        <v>4.5341704299999996</v>
      </c>
    </row>
    <row r="2219" spans="1:21" x14ac:dyDescent="0.25">
      <c r="A2219" s="10">
        <v>544</v>
      </c>
      <c r="B2219" s="3" t="s">
        <v>522</v>
      </c>
      <c r="C2219" s="3" t="s">
        <v>318</v>
      </c>
      <c r="D2219" s="3" t="s">
        <v>1</v>
      </c>
      <c r="E2219" s="3" t="s">
        <v>507</v>
      </c>
      <c r="F2219" s="24">
        <f>('ICT-BD'!I545)</f>
        <v>12.57211985288758</v>
      </c>
      <c r="G2219" s="24" t="str">
        <f>('ICT-BD'!J545)</f>
        <v>Algo Frío</v>
      </c>
      <c r="H2219" s="24">
        <f t="shared" si="170"/>
        <v>31.630001935689734</v>
      </c>
      <c r="I2219" s="72">
        <f>('ICA-BD'!L545)</f>
        <v>54.870370370370367</v>
      </c>
      <c r="J2219" s="72" t="str">
        <f>('ICA-BD'!M545)</f>
        <v>Aceptable</v>
      </c>
      <c r="K2219" s="72">
        <f t="shared" si="171"/>
        <v>76.83259259259259</v>
      </c>
      <c r="L2219" s="133">
        <f>('IRA-BD'!G545)</f>
        <v>18</v>
      </c>
      <c r="M2219" s="36" t="str">
        <f>('IRA-BD'!H545)</f>
        <v>Regular</v>
      </c>
      <c r="N2219" s="133">
        <f t="shared" si="172"/>
        <v>18</v>
      </c>
      <c r="O2219" s="80">
        <f t="shared" si="173"/>
        <v>42.154198176094106</v>
      </c>
      <c r="P2219" s="81" t="str">
        <f t="shared" si="174"/>
        <v>Moderado</v>
      </c>
      <c r="Q2219" s="11">
        <v>4</v>
      </c>
      <c r="R2219" s="11" t="s">
        <v>474</v>
      </c>
      <c r="S2219" s="11">
        <v>2</v>
      </c>
      <c r="T2219" s="11">
        <v>-74.084496490000006</v>
      </c>
      <c r="U2219" s="12">
        <v>4.5352349160000003</v>
      </c>
    </row>
    <row r="2220" spans="1:21" x14ac:dyDescent="0.25">
      <c r="A2220" s="10">
        <v>570</v>
      </c>
      <c r="B2220" s="3" t="s">
        <v>564</v>
      </c>
      <c r="C2220" s="3" t="s">
        <v>318</v>
      </c>
      <c r="D2220" s="3" t="s">
        <v>1</v>
      </c>
      <c r="E2220" s="3" t="s">
        <v>565</v>
      </c>
      <c r="F2220" s="24">
        <f>('ICT-BD'!I571)</f>
        <v>12.57211985288758</v>
      </c>
      <c r="G2220" s="24" t="str">
        <f>('ICT-BD'!J571)</f>
        <v>Algo Frío</v>
      </c>
      <c r="H2220" s="24">
        <f t="shared" si="170"/>
        <v>31.630001935689734</v>
      </c>
      <c r="I2220" s="72">
        <f>('ICA-BD'!L571)</f>
        <v>54.870370370370367</v>
      </c>
      <c r="J2220" s="72" t="str">
        <f>('ICA-BD'!M571)</f>
        <v>Aceptable</v>
      </c>
      <c r="K2220" s="72">
        <f t="shared" si="171"/>
        <v>76.83259259259259</v>
      </c>
      <c r="L2220" s="133">
        <f>('IRA-BD'!G571)</f>
        <v>18</v>
      </c>
      <c r="M2220" s="36" t="str">
        <f>('IRA-BD'!H571)</f>
        <v>Regular</v>
      </c>
      <c r="N2220" s="133">
        <f t="shared" si="172"/>
        <v>18</v>
      </c>
      <c r="O2220" s="80">
        <f t="shared" si="173"/>
        <v>42.154198176094106</v>
      </c>
      <c r="P2220" s="81" t="str">
        <f t="shared" si="174"/>
        <v>Moderado</v>
      </c>
      <c r="Q2220" s="11">
        <v>4</v>
      </c>
      <c r="R2220" s="11" t="s">
        <v>160</v>
      </c>
      <c r="S2220" s="11">
        <v>3</v>
      </c>
      <c r="T2220" s="11">
        <v>-74.097083789999999</v>
      </c>
      <c r="U2220" s="12">
        <v>4.5702968759999996</v>
      </c>
    </row>
    <row r="2221" spans="1:21" x14ac:dyDescent="0.25">
      <c r="A2221" s="10">
        <v>571</v>
      </c>
      <c r="B2221" s="3" t="s">
        <v>566</v>
      </c>
      <c r="C2221" s="3" t="s">
        <v>318</v>
      </c>
      <c r="D2221" s="3" t="s">
        <v>1</v>
      </c>
      <c r="E2221" s="3" t="s">
        <v>567</v>
      </c>
      <c r="F2221" s="24">
        <f>('ICT-BD'!I572)</f>
        <v>12.57211985288758</v>
      </c>
      <c r="G2221" s="24" t="str">
        <f>('ICT-BD'!J572)</f>
        <v>Algo Frío</v>
      </c>
      <c r="H2221" s="24">
        <f t="shared" si="170"/>
        <v>31.630001935689734</v>
      </c>
      <c r="I2221" s="72">
        <f>('ICA-BD'!L572)</f>
        <v>54.870370370370367</v>
      </c>
      <c r="J2221" s="72" t="str">
        <f>('ICA-BD'!M572)</f>
        <v>Aceptable</v>
      </c>
      <c r="K2221" s="72">
        <f t="shared" si="171"/>
        <v>76.83259259259259</v>
      </c>
      <c r="L2221" s="133">
        <f>('IRA-BD'!G572)</f>
        <v>18</v>
      </c>
      <c r="M2221" s="36" t="str">
        <f>('IRA-BD'!H572)</f>
        <v>Regular</v>
      </c>
      <c r="N2221" s="133">
        <f t="shared" si="172"/>
        <v>18</v>
      </c>
      <c r="O2221" s="80">
        <f t="shared" si="173"/>
        <v>42.154198176094106</v>
      </c>
      <c r="P2221" s="81" t="str">
        <f t="shared" si="174"/>
        <v>Moderado</v>
      </c>
      <c r="Q2221" s="11">
        <v>4</v>
      </c>
      <c r="R2221" s="11" t="s">
        <v>160</v>
      </c>
      <c r="S2221" s="11">
        <v>3</v>
      </c>
      <c r="T2221" s="11">
        <v>-74.096653090000004</v>
      </c>
      <c r="U2221" s="12">
        <v>4.5687793870000002</v>
      </c>
    </row>
    <row r="2222" spans="1:21" x14ac:dyDescent="0.25">
      <c r="A2222" s="10">
        <v>572</v>
      </c>
      <c r="B2222" s="3" t="s">
        <v>568</v>
      </c>
      <c r="C2222" s="3" t="s">
        <v>318</v>
      </c>
      <c r="D2222" s="3" t="s">
        <v>1</v>
      </c>
      <c r="E2222" s="3" t="s">
        <v>569</v>
      </c>
      <c r="F2222" s="24">
        <f>('ICT-BD'!I573)</f>
        <v>12.57211985288758</v>
      </c>
      <c r="G2222" s="24" t="str">
        <f>('ICT-BD'!J573)</f>
        <v>Algo Frío</v>
      </c>
      <c r="H2222" s="24">
        <f t="shared" si="170"/>
        <v>31.630001935689734</v>
      </c>
      <c r="I2222" s="72">
        <f>('ICA-BD'!L573)</f>
        <v>54.870370370370367</v>
      </c>
      <c r="J2222" s="72" t="str">
        <f>('ICA-BD'!M573)</f>
        <v>Aceptable</v>
      </c>
      <c r="K2222" s="72">
        <f t="shared" si="171"/>
        <v>76.83259259259259</v>
      </c>
      <c r="L2222" s="133">
        <f>('IRA-BD'!G573)</f>
        <v>18</v>
      </c>
      <c r="M2222" s="36" t="str">
        <f>('IRA-BD'!H573)</f>
        <v>Regular</v>
      </c>
      <c r="N2222" s="133">
        <f t="shared" si="172"/>
        <v>18</v>
      </c>
      <c r="O2222" s="80">
        <f t="shared" si="173"/>
        <v>42.154198176094106</v>
      </c>
      <c r="P2222" s="81" t="str">
        <f t="shared" si="174"/>
        <v>Moderado</v>
      </c>
      <c r="Q2222" s="11">
        <v>4</v>
      </c>
      <c r="R2222" s="11" t="s">
        <v>160</v>
      </c>
      <c r="S2222" s="11">
        <v>2</v>
      </c>
      <c r="T2222" s="11">
        <v>-74.102374010000005</v>
      </c>
      <c r="U2222" s="12">
        <v>4.5651055469999999</v>
      </c>
    </row>
    <row r="2223" spans="1:21" x14ac:dyDescent="0.25">
      <c r="A2223" s="10">
        <v>583</v>
      </c>
      <c r="B2223" s="3" t="s">
        <v>586</v>
      </c>
      <c r="C2223" s="3" t="s">
        <v>318</v>
      </c>
      <c r="D2223" s="3" t="s">
        <v>1</v>
      </c>
      <c r="E2223" s="3" t="s">
        <v>587</v>
      </c>
      <c r="F2223" s="24">
        <f>('ICT-BD'!I584)</f>
        <v>12.57211985288758</v>
      </c>
      <c r="G2223" s="24" t="str">
        <f>('ICT-BD'!J584)</f>
        <v>Algo Frío</v>
      </c>
      <c r="H2223" s="24">
        <f t="shared" si="170"/>
        <v>31.630001935689734</v>
      </c>
      <c r="I2223" s="72">
        <f>('ICA-BD'!L584)</f>
        <v>54.870370370370367</v>
      </c>
      <c r="J2223" s="72" t="str">
        <f>('ICA-BD'!M584)</f>
        <v>Aceptable</v>
      </c>
      <c r="K2223" s="72">
        <f t="shared" si="171"/>
        <v>76.83259259259259</v>
      </c>
      <c r="L2223" s="133">
        <f>('IRA-BD'!G584)</f>
        <v>18</v>
      </c>
      <c r="M2223" s="36" t="str">
        <f>('IRA-BD'!H584)</f>
        <v>Regular</v>
      </c>
      <c r="N2223" s="133">
        <f t="shared" si="172"/>
        <v>18</v>
      </c>
      <c r="O2223" s="80">
        <f t="shared" si="173"/>
        <v>42.154198176094106</v>
      </c>
      <c r="P2223" s="81" t="str">
        <f t="shared" si="174"/>
        <v>Moderado</v>
      </c>
      <c r="Q2223" s="11">
        <v>4</v>
      </c>
      <c r="R2223" s="11" t="s">
        <v>160</v>
      </c>
      <c r="S2223" s="11">
        <v>2</v>
      </c>
      <c r="T2223" s="11">
        <v>-74.092266609999996</v>
      </c>
      <c r="U2223" s="12">
        <v>4.5591437690000003</v>
      </c>
    </row>
    <row r="2224" spans="1:21" x14ac:dyDescent="0.25">
      <c r="A2224" s="10">
        <v>587</v>
      </c>
      <c r="B2224" s="3" t="s">
        <v>593</v>
      </c>
      <c r="C2224" s="3" t="s">
        <v>318</v>
      </c>
      <c r="D2224" s="3" t="s">
        <v>1</v>
      </c>
      <c r="E2224" s="3" t="s">
        <v>440</v>
      </c>
      <c r="F2224" s="24">
        <f>('ICT-BD'!I588)</f>
        <v>12.57211985288758</v>
      </c>
      <c r="G2224" s="24" t="str">
        <f>('ICT-BD'!J588)</f>
        <v>Algo Frío</v>
      </c>
      <c r="H2224" s="24">
        <f t="shared" si="170"/>
        <v>31.630001935689734</v>
      </c>
      <c r="I2224" s="72">
        <f>('ICA-BD'!L588)</f>
        <v>54.870370370370367</v>
      </c>
      <c r="J2224" s="72" t="str">
        <f>('ICA-BD'!M588)</f>
        <v>Aceptable</v>
      </c>
      <c r="K2224" s="72">
        <f t="shared" si="171"/>
        <v>76.83259259259259</v>
      </c>
      <c r="L2224" s="133">
        <f>('IRA-BD'!G588)</f>
        <v>18</v>
      </c>
      <c r="M2224" s="36" t="str">
        <f>('IRA-BD'!H588)</f>
        <v>Regular</v>
      </c>
      <c r="N2224" s="133">
        <f t="shared" si="172"/>
        <v>18</v>
      </c>
      <c r="O2224" s="80">
        <f t="shared" si="173"/>
        <v>42.154198176094106</v>
      </c>
      <c r="P2224" s="81" t="str">
        <f t="shared" si="174"/>
        <v>Moderado</v>
      </c>
      <c r="Q2224" s="11">
        <v>4</v>
      </c>
      <c r="R2224" s="11" t="s">
        <v>160</v>
      </c>
      <c r="S2224" s="11">
        <v>2</v>
      </c>
      <c r="T2224" s="11">
        <v>-74.096248970000005</v>
      </c>
      <c r="U2224" s="12">
        <v>4.5492430610000003</v>
      </c>
    </row>
    <row r="2225" spans="1:21" x14ac:dyDescent="0.25">
      <c r="A2225" s="10">
        <v>604</v>
      </c>
      <c r="B2225" s="3" t="s">
        <v>490</v>
      </c>
      <c r="C2225" s="3" t="s">
        <v>318</v>
      </c>
      <c r="D2225" s="3" t="s">
        <v>1</v>
      </c>
      <c r="E2225" s="3" t="s">
        <v>491</v>
      </c>
      <c r="F2225" s="24">
        <f>('ICT-BD'!I605)</f>
        <v>12.57211985288758</v>
      </c>
      <c r="G2225" s="24" t="str">
        <f>('ICT-BD'!J605)</f>
        <v>Algo Frío</v>
      </c>
      <c r="H2225" s="24">
        <f t="shared" si="170"/>
        <v>31.630001935689734</v>
      </c>
      <c r="I2225" s="72">
        <f>('ICA-BD'!L605)</f>
        <v>54.870370370370367</v>
      </c>
      <c r="J2225" s="72" t="str">
        <f>('ICA-BD'!M605)</f>
        <v>Aceptable</v>
      </c>
      <c r="K2225" s="72">
        <f t="shared" si="171"/>
        <v>76.83259259259259</v>
      </c>
      <c r="L2225" s="133">
        <f>('IRA-BD'!G605)</f>
        <v>18</v>
      </c>
      <c r="M2225" s="36" t="str">
        <f>('IRA-BD'!H605)</f>
        <v>Regular</v>
      </c>
      <c r="N2225" s="133">
        <f t="shared" si="172"/>
        <v>18</v>
      </c>
      <c r="O2225" s="80">
        <f t="shared" si="173"/>
        <v>42.154198176094106</v>
      </c>
      <c r="P2225" s="81" t="str">
        <f t="shared" si="174"/>
        <v>Moderado</v>
      </c>
      <c r="Q2225" s="11">
        <v>4</v>
      </c>
      <c r="R2225" s="11" t="s">
        <v>474</v>
      </c>
      <c r="S2225" s="11">
        <v>2</v>
      </c>
      <c r="T2225" s="11">
        <v>-74.085793460000005</v>
      </c>
      <c r="U2225" s="12">
        <v>4.5394097579999997</v>
      </c>
    </row>
    <row r="2226" spans="1:21" x14ac:dyDescent="0.25">
      <c r="A2226" s="10">
        <v>2538</v>
      </c>
      <c r="B2226" s="3" t="s">
        <v>4670</v>
      </c>
      <c r="C2226" s="3" t="s">
        <v>3696</v>
      </c>
      <c r="D2226" s="3" t="s">
        <v>1</v>
      </c>
      <c r="E2226" s="3" t="s">
        <v>4671</v>
      </c>
      <c r="F2226" s="24">
        <f>('ICT-BD'!I2539)</f>
        <v>12.57211985288758</v>
      </c>
      <c r="G2226" s="24" t="str">
        <f>('ICT-BD'!J2539)</f>
        <v>Algo Frío</v>
      </c>
      <c r="H2226" s="24">
        <f t="shared" si="170"/>
        <v>31.630001935689734</v>
      </c>
      <c r="I2226" s="72">
        <f>('ICA-BD'!L2539)</f>
        <v>54.870370370370367</v>
      </c>
      <c r="J2226" s="72" t="str">
        <f>('ICA-BD'!M2539)</f>
        <v>Aceptable</v>
      </c>
      <c r="K2226" s="72">
        <f t="shared" si="171"/>
        <v>76.83259259259259</v>
      </c>
      <c r="L2226" s="133">
        <f>('IRA-BD'!G2539)</f>
        <v>18</v>
      </c>
      <c r="M2226" s="36" t="str">
        <f>('IRA-BD'!H2539)</f>
        <v>Regular</v>
      </c>
      <c r="N2226" s="133">
        <f t="shared" si="172"/>
        <v>18</v>
      </c>
      <c r="O2226" s="80">
        <f t="shared" si="173"/>
        <v>42.154198176094106</v>
      </c>
      <c r="P2226" s="81" t="str">
        <f t="shared" si="174"/>
        <v>Moderado</v>
      </c>
      <c r="Q2226" s="11">
        <v>11</v>
      </c>
      <c r="R2226" s="11" t="s">
        <v>166</v>
      </c>
      <c r="S2226" s="11">
        <v>5</v>
      </c>
      <c r="T2226" s="11">
        <v>-74.06718515</v>
      </c>
      <c r="U2226" s="12">
        <v>4.727835421</v>
      </c>
    </row>
    <row r="2227" spans="1:21" x14ac:dyDescent="0.25">
      <c r="A2227" s="10">
        <v>2544</v>
      </c>
      <c r="B2227" s="3" t="s">
        <v>4682</v>
      </c>
      <c r="C2227" s="3" t="s">
        <v>3696</v>
      </c>
      <c r="D2227" s="3" t="s">
        <v>1</v>
      </c>
      <c r="E2227" s="3" t="s">
        <v>4671</v>
      </c>
      <c r="F2227" s="24">
        <f>('ICT-BD'!I2545)</f>
        <v>12.57211985288758</v>
      </c>
      <c r="G2227" s="24" t="str">
        <f>('ICT-BD'!J2545)</f>
        <v>Algo Frío</v>
      </c>
      <c r="H2227" s="24">
        <f t="shared" si="170"/>
        <v>31.630001935689734</v>
      </c>
      <c r="I2227" s="72">
        <f>('ICA-BD'!L2545)</f>
        <v>54.870370370370367</v>
      </c>
      <c r="J2227" s="72" t="str">
        <f>('ICA-BD'!M2545)</f>
        <v>Aceptable</v>
      </c>
      <c r="K2227" s="72">
        <f t="shared" si="171"/>
        <v>76.83259259259259</v>
      </c>
      <c r="L2227" s="133">
        <f>('IRA-BD'!G2545)</f>
        <v>18</v>
      </c>
      <c r="M2227" s="36" t="str">
        <f>('IRA-BD'!H2545)</f>
        <v>Regular</v>
      </c>
      <c r="N2227" s="133">
        <f t="shared" si="172"/>
        <v>18</v>
      </c>
      <c r="O2227" s="80">
        <f t="shared" si="173"/>
        <v>42.154198176094106</v>
      </c>
      <c r="P2227" s="81" t="str">
        <f t="shared" si="174"/>
        <v>Moderado</v>
      </c>
      <c r="Q2227" s="11">
        <v>11</v>
      </c>
      <c r="R2227" s="11" t="s">
        <v>166</v>
      </c>
      <c r="S2227" s="11">
        <v>5</v>
      </c>
      <c r="T2227" s="11">
        <v>-74.067174120000004</v>
      </c>
      <c r="U2227" s="12">
        <v>4.7285339369999999</v>
      </c>
    </row>
    <row r="2228" spans="1:21" x14ac:dyDescent="0.25">
      <c r="A2228" s="10">
        <v>2570</v>
      </c>
      <c r="B2228" s="3" t="s">
        <v>4725</v>
      </c>
      <c r="C2228" s="3" t="s">
        <v>3696</v>
      </c>
      <c r="D2228" s="3" t="s">
        <v>1</v>
      </c>
      <c r="E2228" s="3" t="s">
        <v>4726</v>
      </c>
      <c r="F2228" s="24">
        <f>('ICT-BD'!I2571)</f>
        <v>12.57211985288758</v>
      </c>
      <c r="G2228" s="24" t="str">
        <f>('ICT-BD'!J2571)</f>
        <v>Algo Frío</v>
      </c>
      <c r="H2228" s="24">
        <f t="shared" si="170"/>
        <v>31.630001935689734</v>
      </c>
      <c r="I2228" s="72">
        <f>('ICA-BD'!L2571)</f>
        <v>54.870370370370367</v>
      </c>
      <c r="J2228" s="72" t="str">
        <f>('ICA-BD'!M2571)</f>
        <v>Aceptable</v>
      </c>
      <c r="K2228" s="72">
        <f t="shared" si="171"/>
        <v>76.83259259259259</v>
      </c>
      <c r="L2228" s="133">
        <f>('IRA-BD'!G2571)</f>
        <v>18</v>
      </c>
      <c r="M2228" s="36" t="str">
        <f>('IRA-BD'!H2571)</f>
        <v>Regular</v>
      </c>
      <c r="N2228" s="133">
        <f t="shared" si="172"/>
        <v>18</v>
      </c>
      <c r="O2228" s="80">
        <f t="shared" si="173"/>
        <v>42.154198176094106</v>
      </c>
      <c r="P2228" s="81" t="str">
        <f t="shared" si="174"/>
        <v>Moderado</v>
      </c>
      <c r="Q2228" s="11">
        <v>11</v>
      </c>
      <c r="R2228" s="11" t="s">
        <v>166</v>
      </c>
      <c r="S2228" s="11">
        <v>5</v>
      </c>
      <c r="T2228" s="11">
        <v>-74.073600889999994</v>
      </c>
      <c r="U2228" s="12">
        <v>4.7310277740000002</v>
      </c>
    </row>
    <row r="2229" spans="1:21" x14ac:dyDescent="0.25">
      <c r="A2229" s="10">
        <v>2593</v>
      </c>
      <c r="B2229" s="3" t="s">
        <v>4761</v>
      </c>
      <c r="C2229" s="3" t="s">
        <v>3696</v>
      </c>
      <c r="D2229" s="3" t="s">
        <v>1</v>
      </c>
      <c r="E2229" s="3" t="s">
        <v>4762</v>
      </c>
      <c r="F2229" s="24">
        <f>('ICT-BD'!I2594)</f>
        <v>12.57211985288758</v>
      </c>
      <c r="G2229" s="24" t="str">
        <f>('ICT-BD'!J2594)</f>
        <v>Algo Frío</v>
      </c>
      <c r="H2229" s="24">
        <f t="shared" si="170"/>
        <v>31.630001935689734</v>
      </c>
      <c r="I2229" s="72">
        <f>('ICA-BD'!L2594)</f>
        <v>54.870370370370367</v>
      </c>
      <c r="J2229" s="72" t="str">
        <f>('ICA-BD'!M2594)</f>
        <v>Aceptable</v>
      </c>
      <c r="K2229" s="72">
        <f t="shared" si="171"/>
        <v>76.83259259259259</v>
      </c>
      <c r="L2229" s="133">
        <f>('IRA-BD'!G2594)</f>
        <v>18</v>
      </c>
      <c r="M2229" s="36" t="str">
        <f>('IRA-BD'!H2594)</f>
        <v>Regular</v>
      </c>
      <c r="N2229" s="133">
        <f t="shared" si="172"/>
        <v>18</v>
      </c>
      <c r="O2229" s="80">
        <f t="shared" si="173"/>
        <v>42.154198176094106</v>
      </c>
      <c r="P2229" s="81" t="str">
        <f t="shared" si="174"/>
        <v>Moderado</v>
      </c>
      <c r="Q2229" s="11">
        <v>11</v>
      </c>
      <c r="R2229" s="11" t="s">
        <v>166</v>
      </c>
      <c r="S2229" s="11">
        <v>5</v>
      </c>
      <c r="T2229" s="11">
        <v>-74.070443139999995</v>
      </c>
      <c r="U2229" s="12">
        <v>4.7300634920000002</v>
      </c>
    </row>
    <row r="2230" spans="1:21" x14ac:dyDescent="0.25">
      <c r="A2230" s="10">
        <v>2681</v>
      </c>
      <c r="B2230" s="3" t="s">
        <v>4913</v>
      </c>
      <c r="C2230" s="3" t="s">
        <v>3696</v>
      </c>
      <c r="D2230" s="3" t="s">
        <v>1</v>
      </c>
      <c r="E2230" s="3" t="s">
        <v>4914</v>
      </c>
      <c r="F2230" s="24">
        <f>('ICT-BD'!I2682)</f>
        <v>12.57211985288758</v>
      </c>
      <c r="G2230" s="24" t="str">
        <f>('ICT-BD'!J2682)</f>
        <v>Algo Frío</v>
      </c>
      <c r="H2230" s="24">
        <f t="shared" si="170"/>
        <v>31.630001935689734</v>
      </c>
      <c r="I2230" s="72">
        <f>('ICA-BD'!L2682)</f>
        <v>54.870370370370367</v>
      </c>
      <c r="J2230" s="72" t="str">
        <f>('ICA-BD'!M2682)</f>
        <v>Aceptable</v>
      </c>
      <c r="K2230" s="72">
        <f t="shared" si="171"/>
        <v>76.83259259259259</v>
      </c>
      <c r="L2230" s="133">
        <f>('IRA-BD'!G2682)</f>
        <v>18</v>
      </c>
      <c r="M2230" s="36" t="str">
        <f>('IRA-BD'!H2682)</f>
        <v>Regular</v>
      </c>
      <c r="N2230" s="133">
        <f t="shared" si="172"/>
        <v>18</v>
      </c>
      <c r="O2230" s="80">
        <f t="shared" si="173"/>
        <v>42.154198176094106</v>
      </c>
      <c r="P2230" s="81" t="str">
        <f t="shared" si="174"/>
        <v>Moderado</v>
      </c>
      <c r="Q2230" s="11">
        <v>11</v>
      </c>
      <c r="R2230" s="11" t="s">
        <v>5987</v>
      </c>
      <c r="S2230" s="11">
        <v>6</v>
      </c>
      <c r="T2230" s="11">
        <v>-74.061858099999995</v>
      </c>
      <c r="U2230" s="12">
        <v>4.7828810349999999</v>
      </c>
    </row>
    <row r="2231" spans="1:21" x14ac:dyDescent="0.25">
      <c r="A2231" s="10">
        <v>2716</v>
      </c>
      <c r="B2231" s="3" t="s">
        <v>4973</v>
      </c>
      <c r="C2231" s="3" t="s">
        <v>3696</v>
      </c>
      <c r="D2231" s="3" t="s">
        <v>1</v>
      </c>
      <c r="E2231" s="3" t="s">
        <v>4974</v>
      </c>
      <c r="F2231" s="24">
        <f>('ICT-BD'!I2717)</f>
        <v>12.57211985288758</v>
      </c>
      <c r="G2231" s="24" t="str">
        <f>('ICT-BD'!J2717)</f>
        <v>Algo Frío</v>
      </c>
      <c r="H2231" s="24">
        <f t="shared" si="170"/>
        <v>31.630001935689734</v>
      </c>
      <c r="I2231" s="72">
        <f>('ICA-BD'!L2717)</f>
        <v>54.870370370370367</v>
      </c>
      <c r="J2231" s="72" t="str">
        <f>('ICA-BD'!M2717)</f>
        <v>Aceptable</v>
      </c>
      <c r="K2231" s="72">
        <f t="shared" si="171"/>
        <v>76.83259259259259</v>
      </c>
      <c r="L2231" s="133">
        <f>('IRA-BD'!G2717)</f>
        <v>18</v>
      </c>
      <c r="M2231" s="36" t="str">
        <f>('IRA-BD'!H2717)</f>
        <v>Regular</v>
      </c>
      <c r="N2231" s="133">
        <f t="shared" si="172"/>
        <v>18</v>
      </c>
      <c r="O2231" s="80">
        <f t="shared" si="173"/>
        <v>42.154198176094106</v>
      </c>
      <c r="P2231" s="81" t="str">
        <f t="shared" si="174"/>
        <v>Moderado</v>
      </c>
      <c r="Q2231" s="11">
        <v>11</v>
      </c>
      <c r="R2231" s="11" t="s">
        <v>5996</v>
      </c>
      <c r="S2231" s="11">
        <v>3</v>
      </c>
      <c r="T2231" s="11">
        <v>-74.056203339999996</v>
      </c>
      <c r="U2231" s="12">
        <v>4.7281557019999996</v>
      </c>
    </row>
    <row r="2232" spans="1:21" x14ac:dyDescent="0.25">
      <c r="A2232" s="10">
        <v>2718</v>
      </c>
      <c r="B2232" s="3" t="s">
        <v>4977</v>
      </c>
      <c r="C2232" s="3" t="s">
        <v>3696</v>
      </c>
      <c r="D2232" s="3" t="s">
        <v>1</v>
      </c>
      <c r="E2232" s="3" t="s">
        <v>4978</v>
      </c>
      <c r="F2232" s="24">
        <f>('ICT-BD'!I2719)</f>
        <v>12.57211985288758</v>
      </c>
      <c r="G2232" s="24" t="str">
        <f>('ICT-BD'!J2719)</f>
        <v>Algo Frío</v>
      </c>
      <c r="H2232" s="24">
        <f t="shared" si="170"/>
        <v>31.630001935689734</v>
      </c>
      <c r="I2232" s="72">
        <f>('ICA-BD'!L2719)</f>
        <v>54.870370370370367</v>
      </c>
      <c r="J2232" s="72" t="str">
        <f>('ICA-BD'!M2719)</f>
        <v>Aceptable</v>
      </c>
      <c r="K2232" s="72">
        <f t="shared" si="171"/>
        <v>76.83259259259259</v>
      </c>
      <c r="L2232" s="133">
        <f>('IRA-BD'!G2719)</f>
        <v>18</v>
      </c>
      <c r="M2232" s="36" t="str">
        <f>('IRA-BD'!H2719)</f>
        <v>Regular</v>
      </c>
      <c r="N2232" s="133">
        <f t="shared" si="172"/>
        <v>18</v>
      </c>
      <c r="O2232" s="80">
        <f t="shared" si="173"/>
        <v>42.154198176094106</v>
      </c>
      <c r="P2232" s="81" t="str">
        <f t="shared" si="174"/>
        <v>Moderado</v>
      </c>
      <c r="Q2232" s="11">
        <v>11</v>
      </c>
      <c r="R2232" s="11" t="s">
        <v>5996</v>
      </c>
      <c r="S2232" s="11">
        <v>3</v>
      </c>
      <c r="T2232" s="11">
        <v>-74.051040689999994</v>
      </c>
      <c r="U2232" s="12">
        <v>4.7665099519999998</v>
      </c>
    </row>
    <row r="2233" spans="1:21" x14ac:dyDescent="0.25">
      <c r="A2233" s="10">
        <v>2788</v>
      </c>
      <c r="B2233" s="3" t="s">
        <v>5096</v>
      </c>
      <c r="C2233" s="3" t="s">
        <v>4984</v>
      </c>
      <c r="D2233" s="3" t="s">
        <v>1</v>
      </c>
      <c r="E2233" s="3" t="s">
        <v>5076</v>
      </c>
      <c r="F2233" s="24">
        <f>('ICT-BD'!I2789)</f>
        <v>12.57211985288758</v>
      </c>
      <c r="G2233" s="24" t="str">
        <f>('ICT-BD'!J2789)</f>
        <v>Algo Frío</v>
      </c>
      <c r="H2233" s="24">
        <f t="shared" si="170"/>
        <v>31.630001935689734</v>
      </c>
      <c r="I2233" s="72">
        <f>('ICA-BD'!L2789)</f>
        <v>54.870370370370367</v>
      </c>
      <c r="J2233" s="72" t="str">
        <f>('ICA-BD'!M2789)</f>
        <v>Aceptable</v>
      </c>
      <c r="K2233" s="72">
        <f t="shared" si="171"/>
        <v>76.83259259259259</v>
      </c>
      <c r="L2233" s="133">
        <f>('IRA-BD'!G2789)</f>
        <v>18</v>
      </c>
      <c r="M2233" s="36" t="str">
        <f>('IRA-BD'!H2789)</f>
        <v>Regular</v>
      </c>
      <c r="N2233" s="133">
        <f t="shared" si="172"/>
        <v>18</v>
      </c>
      <c r="O2233" s="80">
        <f t="shared" si="173"/>
        <v>42.154198176094106</v>
      </c>
      <c r="P2233" s="81" t="str">
        <f t="shared" si="174"/>
        <v>Moderado</v>
      </c>
      <c r="Q2233" s="11">
        <v>12</v>
      </c>
      <c r="R2233" s="11" t="s">
        <v>172</v>
      </c>
      <c r="S2233" s="11">
        <v>4</v>
      </c>
      <c r="T2233" s="11">
        <v>-74.063891369999993</v>
      </c>
      <c r="U2233" s="12">
        <v>4.6719075800000001</v>
      </c>
    </row>
    <row r="2234" spans="1:21" x14ac:dyDescent="0.25">
      <c r="A2234" s="10">
        <v>2875</v>
      </c>
      <c r="B2234" s="3" t="s">
        <v>5253</v>
      </c>
      <c r="C2234" s="3" t="s">
        <v>5098</v>
      </c>
      <c r="D2234" s="3" t="s">
        <v>1</v>
      </c>
      <c r="E2234" s="3" t="s">
        <v>5146</v>
      </c>
      <c r="F2234" s="24">
        <f>('ICT-BD'!I2876)</f>
        <v>12.57211985288758</v>
      </c>
      <c r="G2234" s="24" t="str">
        <f>('ICT-BD'!J2876)</f>
        <v>Algo Frío</v>
      </c>
      <c r="H2234" s="24">
        <f t="shared" si="170"/>
        <v>31.630001935689734</v>
      </c>
      <c r="I2234" s="72">
        <f>('ICA-BD'!L2876)</f>
        <v>54.870370370370367</v>
      </c>
      <c r="J2234" s="72" t="str">
        <f>('ICA-BD'!M2876)</f>
        <v>Aceptable</v>
      </c>
      <c r="K2234" s="72">
        <f t="shared" si="171"/>
        <v>76.83259259259259</v>
      </c>
      <c r="L2234" s="133">
        <f>('IRA-BD'!G2876)</f>
        <v>18</v>
      </c>
      <c r="M2234" s="36" t="str">
        <f>('IRA-BD'!H2876)</f>
        <v>Regular</v>
      </c>
      <c r="N2234" s="133">
        <f t="shared" si="172"/>
        <v>18</v>
      </c>
      <c r="O2234" s="80">
        <f t="shared" si="173"/>
        <v>42.154198176094106</v>
      </c>
      <c r="P2234" s="81" t="str">
        <f t="shared" si="174"/>
        <v>Moderado</v>
      </c>
      <c r="Q2234" s="11">
        <v>13</v>
      </c>
      <c r="R2234" s="11" t="s">
        <v>171</v>
      </c>
      <c r="S2234" s="11">
        <v>4</v>
      </c>
      <c r="T2234" s="11">
        <v>-74.080029760000002</v>
      </c>
      <c r="U2234" s="12">
        <v>4.6459762209999997</v>
      </c>
    </row>
    <row r="2235" spans="1:21" x14ac:dyDescent="0.25">
      <c r="A2235" s="10">
        <v>2926</v>
      </c>
      <c r="B2235" s="3" t="s">
        <v>5341</v>
      </c>
      <c r="C2235" s="3" t="s">
        <v>5298</v>
      </c>
      <c r="D2235" s="3" t="s">
        <v>1</v>
      </c>
      <c r="E2235" s="3" t="s">
        <v>5342</v>
      </c>
      <c r="F2235" s="24">
        <f>('ICT-BD'!I2927)</f>
        <v>12.57211985288758</v>
      </c>
      <c r="G2235" s="24" t="str">
        <f>('ICT-BD'!J2927)</f>
        <v>Algo Frío</v>
      </c>
      <c r="H2235" s="24">
        <f t="shared" si="170"/>
        <v>31.630001935689734</v>
      </c>
      <c r="I2235" s="72">
        <f>('ICA-BD'!L2927)</f>
        <v>54.870370370370367</v>
      </c>
      <c r="J2235" s="72" t="str">
        <f>('ICA-BD'!M2927)</f>
        <v>Aceptable</v>
      </c>
      <c r="K2235" s="72">
        <f t="shared" si="171"/>
        <v>76.83259259259259</v>
      </c>
      <c r="L2235" s="133">
        <f>('IRA-BD'!G2927)</f>
        <v>18</v>
      </c>
      <c r="M2235" s="36" t="str">
        <f>('IRA-BD'!H2927)</f>
        <v>Regular</v>
      </c>
      <c r="N2235" s="133">
        <f t="shared" si="172"/>
        <v>18</v>
      </c>
      <c r="O2235" s="80">
        <f t="shared" si="173"/>
        <v>42.154198176094106</v>
      </c>
      <c r="P2235" s="81" t="str">
        <f t="shared" si="174"/>
        <v>Moderado</v>
      </c>
      <c r="Q2235" s="11">
        <v>15</v>
      </c>
      <c r="R2235" s="11" t="s">
        <v>161</v>
      </c>
      <c r="S2235" s="11">
        <v>3</v>
      </c>
      <c r="T2235" s="11">
        <v>-74.093933199999995</v>
      </c>
      <c r="U2235" s="12">
        <v>4.5897733230000002</v>
      </c>
    </row>
    <row r="2236" spans="1:21" x14ac:dyDescent="0.25">
      <c r="A2236" s="10">
        <v>3090</v>
      </c>
      <c r="B2236" s="3" t="s">
        <v>5611</v>
      </c>
      <c r="C2236" s="3" t="s">
        <v>5602</v>
      </c>
      <c r="D2236" s="3" t="s">
        <v>1</v>
      </c>
      <c r="E2236" s="3" t="s">
        <v>5612</v>
      </c>
      <c r="F2236" s="24">
        <f>('ICT-BD'!I3091)</f>
        <v>12.57211985288758</v>
      </c>
      <c r="G2236" s="24" t="str">
        <f>('ICT-BD'!J3091)</f>
        <v>Algo Frío</v>
      </c>
      <c r="H2236" s="24">
        <f t="shared" si="170"/>
        <v>31.630001935689734</v>
      </c>
      <c r="I2236" s="72">
        <f>('ICA-BD'!L3091)</f>
        <v>54.870370370370367</v>
      </c>
      <c r="J2236" s="72" t="str">
        <f>('ICA-BD'!M3091)</f>
        <v>Aceptable</v>
      </c>
      <c r="K2236" s="72">
        <f t="shared" si="171"/>
        <v>76.83259259259259</v>
      </c>
      <c r="L2236" s="133">
        <f>('IRA-BD'!G3091)</f>
        <v>18</v>
      </c>
      <c r="M2236" s="36" t="str">
        <f>('IRA-BD'!H3091)</f>
        <v>Regular</v>
      </c>
      <c r="N2236" s="133">
        <f t="shared" si="172"/>
        <v>18</v>
      </c>
      <c r="O2236" s="80">
        <f t="shared" si="173"/>
        <v>42.154198176094106</v>
      </c>
      <c r="P2236" s="81" t="str">
        <f t="shared" si="174"/>
        <v>Moderado</v>
      </c>
      <c r="Q2236" s="11">
        <v>17</v>
      </c>
      <c r="R2236" s="11" t="s">
        <v>162</v>
      </c>
      <c r="S2236" s="11">
        <v>2</v>
      </c>
      <c r="T2236" s="11">
        <v>-74.069382009999998</v>
      </c>
      <c r="U2236" s="12">
        <v>4.5907288470000003</v>
      </c>
    </row>
    <row r="2237" spans="1:21" x14ac:dyDescent="0.25">
      <c r="A2237" s="10">
        <v>3100</v>
      </c>
      <c r="B2237" s="3" t="s">
        <v>182</v>
      </c>
      <c r="C2237" s="3" t="s">
        <v>6255</v>
      </c>
      <c r="D2237" s="3" t="s">
        <v>1</v>
      </c>
      <c r="E2237" s="3" t="s">
        <v>85</v>
      </c>
      <c r="F2237" s="24">
        <f>('ICT-BD'!I3101)</f>
        <v>12.57211985288758</v>
      </c>
      <c r="G2237" s="24" t="str">
        <f>('ICT-BD'!J3101)</f>
        <v>Algo Frío</v>
      </c>
      <c r="H2237" s="24">
        <f t="shared" si="170"/>
        <v>31.630001935689734</v>
      </c>
      <c r="I2237" s="72">
        <f>('ICA-BD'!L3101)</f>
        <v>54.870370370370367</v>
      </c>
      <c r="J2237" s="72" t="str">
        <f>('ICA-BD'!M3101)</f>
        <v>Aceptable</v>
      </c>
      <c r="K2237" s="72">
        <f t="shared" si="171"/>
        <v>76.83259259259259</v>
      </c>
      <c r="L2237" s="133">
        <f>('IRA-BD'!G3101)</f>
        <v>18</v>
      </c>
      <c r="M2237" s="36" t="str">
        <f>('IRA-BD'!H3101)</f>
        <v>Regular</v>
      </c>
      <c r="N2237" s="133">
        <f t="shared" si="172"/>
        <v>18</v>
      </c>
      <c r="O2237" s="80">
        <f t="shared" si="173"/>
        <v>42.154198176094106</v>
      </c>
      <c r="P2237" s="81" t="str">
        <f t="shared" si="174"/>
        <v>Moderado</v>
      </c>
      <c r="Q2237" s="11">
        <v>18</v>
      </c>
      <c r="R2237" s="11" t="s">
        <v>159</v>
      </c>
      <c r="S2237" s="11">
        <v>2</v>
      </c>
      <c r="T2237" s="11">
        <v>-74.110821099999995</v>
      </c>
      <c r="U2237" s="12">
        <v>4.5662080310000004</v>
      </c>
    </row>
    <row r="2238" spans="1:21" x14ac:dyDescent="0.25">
      <c r="A2238" s="10">
        <v>3101</v>
      </c>
      <c r="B2238" s="3" t="s">
        <v>183</v>
      </c>
      <c r="C2238" s="3" t="s">
        <v>6255</v>
      </c>
      <c r="D2238" s="3" t="s">
        <v>1</v>
      </c>
      <c r="E2238" s="3" t="s">
        <v>85</v>
      </c>
      <c r="F2238" s="24">
        <f>('ICT-BD'!I3102)</f>
        <v>12.57211985288758</v>
      </c>
      <c r="G2238" s="24" t="str">
        <f>('ICT-BD'!J3102)</f>
        <v>Algo Frío</v>
      </c>
      <c r="H2238" s="24">
        <f t="shared" si="170"/>
        <v>31.630001935689734</v>
      </c>
      <c r="I2238" s="72">
        <f>('ICA-BD'!L3102)</f>
        <v>54.870370370370367</v>
      </c>
      <c r="J2238" s="72" t="str">
        <f>('ICA-BD'!M3102)</f>
        <v>Aceptable</v>
      </c>
      <c r="K2238" s="72">
        <f t="shared" si="171"/>
        <v>76.83259259259259</v>
      </c>
      <c r="L2238" s="133">
        <f>('IRA-BD'!G3102)</f>
        <v>18</v>
      </c>
      <c r="M2238" s="36" t="str">
        <f>('IRA-BD'!H3102)</f>
        <v>Regular</v>
      </c>
      <c r="N2238" s="133">
        <f t="shared" si="172"/>
        <v>18</v>
      </c>
      <c r="O2238" s="80">
        <f t="shared" si="173"/>
        <v>42.154198176094106</v>
      </c>
      <c r="P2238" s="81" t="str">
        <f t="shared" si="174"/>
        <v>Moderado</v>
      </c>
      <c r="Q2238" s="11">
        <v>18</v>
      </c>
      <c r="R2238" s="11" t="s">
        <v>159</v>
      </c>
      <c r="S2238" s="11">
        <v>2</v>
      </c>
      <c r="T2238" s="11">
        <v>-74.108955539999997</v>
      </c>
      <c r="U2238" s="12">
        <v>4.565701979</v>
      </c>
    </row>
    <row r="2239" spans="1:21" x14ac:dyDescent="0.25">
      <c r="A2239" s="10">
        <v>3104</v>
      </c>
      <c r="B2239" s="3" t="s">
        <v>186</v>
      </c>
      <c r="C2239" s="3" t="s">
        <v>6255</v>
      </c>
      <c r="D2239" s="3" t="s">
        <v>1</v>
      </c>
      <c r="E2239" s="3" t="s">
        <v>88</v>
      </c>
      <c r="F2239" s="24">
        <f>('ICT-BD'!I3105)</f>
        <v>12.57211985288758</v>
      </c>
      <c r="G2239" s="24" t="str">
        <f>('ICT-BD'!J3105)</f>
        <v>Algo Frío</v>
      </c>
      <c r="H2239" s="24">
        <f t="shared" si="170"/>
        <v>31.630001935689734</v>
      </c>
      <c r="I2239" s="72">
        <f>('ICA-BD'!L3105)</f>
        <v>54.870370370370367</v>
      </c>
      <c r="J2239" s="72" t="str">
        <f>('ICA-BD'!M3105)</f>
        <v>Aceptable</v>
      </c>
      <c r="K2239" s="72">
        <f t="shared" si="171"/>
        <v>76.83259259259259</v>
      </c>
      <c r="L2239" s="133">
        <f>('IRA-BD'!G3105)</f>
        <v>18</v>
      </c>
      <c r="M2239" s="36" t="str">
        <f>('IRA-BD'!H3105)</f>
        <v>Regular</v>
      </c>
      <c r="N2239" s="133">
        <f t="shared" si="172"/>
        <v>18</v>
      </c>
      <c r="O2239" s="80">
        <f t="shared" si="173"/>
        <v>42.154198176094106</v>
      </c>
      <c r="P2239" s="81" t="str">
        <f t="shared" si="174"/>
        <v>Moderado</v>
      </c>
      <c r="Q2239" s="11">
        <v>18</v>
      </c>
      <c r="R2239" s="11" t="s">
        <v>159</v>
      </c>
      <c r="S2239" s="11">
        <v>2</v>
      </c>
      <c r="T2239" s="11">
        <v>-74.109155040000005</v>
      </c>
      <c r="U2239" s="12">
        <v>4.5636628479999999</v>
      </c>
    </row>
    <row r="2240" spans="1:21" x14ac:dyDescent="0.25">
      <c r="A2240" s="10">
        <v>3111</v>
      </c>
      <c r="B2240" s="3" t="s">
        <v>193</v>
      </c>
      <c r="C2240" s="3" t="s">
        <v>6255</v>
      </c>
      <c r="D2240" s="3" t="s">
        <v>1</v>
      </c>
      <c r="E2240" s="3" t="s">
        <v>95</v>
      </c>
      <c r="F2240" s="24">
        <f>('ICT-BD'!I3112)</f>
        <v>12.57211985288758</v>
      </c>
      <c r="G2240" s="24" t="str">
        <f>('ICT-BD'!J3112)</f>
        <v>Algo Frío</v>
      </c>
      <c r="H2240" s="24">
        <f t="shared" si="170"/>
        <v>31.630001935689734</v>
      </c>
      <c r="I2240" s="72">
        <f>('ICA-BD'!L3112)</f>
        <v>54.870370370370367</v>
      </c>
      <c r="J2240" s="72" t="str">
        <f>('ICA-BD'!M3112)</f>
        <v>Aceptable</v>
      </c>
      <c r="K2240" s="72">
        <f t="shared" si="171"/>
        <v>76.83259259259259</v>
      </c>
      <c r="L2240" s="133">
        <f>('IRA-BD'!G3112)</f>
        <v>18</v>
      </c>
      <c r="M2240" s="36" t="str">
        <f>('IRA-BD'!H3112)</f>
        <v>Regular</v>
      </c>
      <c r="N2240" s="133">
        <f t="shared" si="172"/>
        <v>18</v>
      </c>
      <c r="O2240" s="80">
        <f t="shared" si="173"/>
        <v>42.154198176094106</v>
      </c>
      <c r="P2240" s="81" t="str">
        <f t="shared" si="174"/>
        <v>Moderado</v>
      </c>
      <c r="Q2240" s="11">
        <v>18</v>
      </c>
      <c r="R2240" s="11" t="s">
        <v>159</v>
      </c>
      <c r="S2240" s="11">
        <v>1</v>
      </c>
      <c r="T2240" s="11">
        <v>-74.112260730000003</v>
      </c>
      <c r="U2240" s="12">
        <v>4.5604061070000004</v>
      </c>
    </row>
    <row r="2241" spans="1:21" x14ac:dyDescent="0.25">
      <c r="A2241" s="10">
        <v>3118</v>
      </c>
      <c r="B2241" s="3" t="s">
        <v>200</v>
      </c>
      <c r="C2241" s="3" t="s">
        <v>6255</v>
      </c>
      <c r="D2241" s="3" t="s">
        <v>1</v>
      </c>
      <c r="E2241" s="3" t="s">
        <v>101</v>
      </c>
      <c r="F2241" s="24">
        <f>('ICT-BD'!I3119)</f>
        <v>12.57211985288758</v>
      </c>
      <c r="G2241" s="24" t="str">
        <f>('ICT-BD'!J3119)</f>
        <v>Algo Frío</v>
      </c>
      <c r="H2241" s="24">
        <f t="shared" si="170"/>
        <v>31.630001935689734</v>
      </c>
      <c r="I2241" s="72">
        <f>('ICA-BD'!L3119)</f>
        <v>54.870370370370367</v>
      </c>
      <c r="J2241" s="72" t="str">
        <f>('ICA-BD'!M3119)</f>
        <v>Aceptable</v>
      </c>
      <c r="K2241" s="72">
        <f t="shared" si="171"/>
        <v>76.83259259259259</v>
      </c>
      <c r="L2241" s="133">
        <f>('IRA-BD'!G3119)</f>
        <v>18</v>
      </c>
      <c r="M2241" s="36" t="str">
        <f>('IRA-BD'!H3119)</f>
        <v>Regular</v>
      </c>
      <c r="N2241" s="133">
        <f t="shared" si="172"/>
        <v>18</v>
      </c>
      <c r="O2241" s="80">
        <f t="shared" si="173"/>
        <v>42.154198176094106</v>
      </c>
      <c r="P2241" s="81" t="str">
        <f t="shared" si="174"/>
        <v>Moderado</v>
      </c>
      <c r="Q2241" s="11">
        <v>18</v>
      </c>
      <c r="R2241" s="11" t="s">
        <v>159</v>
      </c>
      <c r="S2241" s="11">
        <v>2</v>
      </c>
      <c r="T2241" s="11">
        <v>-74.112130489999998</v>
      </c>
      <c r="U2241" s="12">
        <v>4.5580122540000003</v>
      </c>
    </row>
    <row r="2242" spans="1:21" x14ac:dyDescent="0.25">
      <c r="A2242" s="10">
        <v>3122</v>
      </c>
      <c r="B2242" s="3" t="s">
        <v>204</v>
      </c>
      <c r="C2242" s="3" t="s">
        <v>6255</v>
      </c>
      <c r="D2242" s="3" t="s">
        <v>1</v>
      </c>
      <c r="E2242" s="3" t="s">
        <v>78</v>
      </c>
      <c r="F2242" s="24">
        <f>('ICT-BD'!I3123)</f>
        <v>12.57211985288758</v>
      </c>
      <c r="G2242" s="24" t="str">
        <f>('ICT-BD'!J3123)</f>
        <v>Algo Frío</v>
      </c>
      <c r="H2242" s="24">
        <f t="shared" ref="H2242:H2305" si="175">IF(F2242&lt;=3, F2242*25/3,
IF(F2242&lt;=5, 26 + (F2242-3.1)*25/1.9,
IF(F2242&lt;=7, 51 + (F2242-5.1)*25/1.9,
IF(F2242&lt;=11, 76 + (F2242-7.1)*25/3.9,
IF(F2242&lt;=13, 51 - (F2242-11.1)*25/1.9,
IF(F2242&lt;=15, 26 - (F2242-13.1)*25/1.9,
25 - (F2242-15)*25/35))))))</f>
        <v>31.630001935689734</v>
      </c>
      <c r="I2242" s="72">
        <f>('ICA-BD'!L3123)</f>
        <v>54.870370370370367</v>
      </c>
      <c r="J2242" s="72" t="str">
        <f>('ICA-BD'!M3123)</f>
        <v>Aceptable</v>
      </c>
      <c r="K2242" s="72">
        <f t="shared" ref="K2242:K2305" si="176">IF(I2242&lt;=50, 100 - (I2242-0)*20/50,
IF(I2242&lt;=100, 79 - (I2242-51)*28/50,
IF(I2242&lt;=150, 50 - (I2242-101)*20/50,
IF(I2242&lt;=200, 29 - (I2242-151)*14/50,
IF(I2242&lt;=300, 14 - (I2242-201)*4/100,
9 - (I2242-301)*9/200)))))</f>
        <v>76.83259259259259</v>
      </c>
      <c r="L2242" s="133">
        <f>('IRA-BD'!G3123)</f>
        <v>18</v>
      </c>
      <c r="M2242" s="36" t="str">
        <f>('IRA-BD'!H3123)</f>
        <v>Regular</v>
      </c>
      <c r="N2242" s="133">
        <f t="shared" ref="N2242:N2305" si="177">(L2242)</f>
        <v>18</v>
      </c>
      <c r="O2242" s="80">
        <f t="shared" ref="O2242:O2305" si="178">((H2242+K2242+N2242)/3)</f>
        <v>42.154198176094106</v>
      </c>
      <c r="P2242" s="81" t="str">
        <f t="shared" ref="P2242:P2305" si="179">IF(O2242&gt;=80, "Óptimo",
IF(O2242&gt;=60, "Bueno",
IF(O2242&gt;=40, "Moderado",
IF(O2242&gt;=20, "Bajo", "Malo"))))</f>
        <v>Moderado</v>
      </c>
      <c r="Q2242" s="11">
        <v>18</v>
      </c>
      <c r="R2242" s="11" t="s">
        <v>159</v>
      </c>
      <c r="S2242" s="11">
        <v>2</v>
      </c>
      <c r="T2242" s="11">
        <v>-74.110383839999997</v>
      </c>
      <c r="U2242" s="12">
        <v>4.5618223249999996</v>
      </c>
    </row>
    <row r="2243" spans="1:21" x14ac:dyDescent="0.25">
      <c r="A2243" s="10">
        <v>3125</v>
      </c>
      <c r="B2243" s="3" t="s">
        <v>207</v>
      </c>
      <c r="C2243" s="3" t="s">
        <v>6255</v>
      </c>
      <c r="D2243" s="3" t="s">
        <v>1</v>
      </c>
      <c r="E2243" s="3" t="s">
        <v>103</v>
      </c>
      <c r="F2243" s="24">
        <f>('ICT-BD'!I3126)</f>
        <v>12.57211985288758</v>
      </c>
      <c r="G2243" s="24" t="str">
        <f>('ICT-BD'!J3126)</f>
        <v>Algo Frío</v>
      </c>
      <c r="H2243" s="24">
        <f t="shared" si="175"/>
        <v>31.630001935689734</v>
      </c>
      <c r="I2243" s="72">
        <f>('ICA-BD'!L3126)</f>
        <v>54.870370370370367</v>
      </c>
      <c r="J2243" s="72" t="str">
        <f>('ICA-BD'!M3126)</f>
        <v>Aceptable</v>
      </c>
      <c r="K2243" s="72">
        <f t="shared" si="176"/>
        <v>76.83259259259259</v>
      </c>
      <c r="L2243" s="133">
        <f>('IRA-BD'!G3126)</f>
        <v>18</v>
      </c>
      <c r="M2243" s="36" t="str">
        <f>('IRA-BD'!H3126)</f>
        <v>Regular</v>
      </c>
      <c r="N2243" s="133">
        <f t="shared" si="177"/>
        <v>18</v>
      </c>
      <c r="O2243" s="80">
        <f t="shared" si="178"/>
        <v>42.154198176094106</v>
      </c>
      <c r="P2243" s="81" t="str">
        <f t="shared" si="179"/>
        <v>Moderado</v>
      </c>
      <c r="Q2243" s="11">
        <v>18</v>
      </c>
      <c r="R2243" s="11" t="s">
        <v>159</v>
      </c>
      <c r="S2243" s="11">
        <v>2</v>
      </c>
      <c r="T2243" s="11">
        <v>-74.109109939999996</v>
      </c>
      <c r="U2243" s="12">
        <v>4.5532323549999996</v>
      </c>
    </row>
    <row r="2244" spans="1:21" x14ac:dyDescent="0.25">
      <c r="A2244" s="10">
        <v>3139</v>
      </c>
      <c r="B2244" s="3" t="s">
        <v>239</v>
      </c>
      <c r="C2244" s="3" t="s">
        <v>6255</v>
      </c>
      <c r="D2244" s="3" t="s">
        <v>1</v>
      </c>
      <c r="E2244" s="3" t="s">
        <v>125</v>
      </c>
      <c r="F2244" s="24">
        <f>('ICT-BD'!I3140)</f>
        <v>12.57211985288758</v>
      </c>
      <c r="G2244" s="24" t="str">
        <f>('ICT-BD'!J3140)</f>
        <v>Algo Frío</v>
      </c>
      <c r="H2244" s="24">
        <f t="shared" si="175"/>
        <v>31.630001935689734</v>
      </c>
      <c r="I2244" s="72">
        <f>('ICA-BD'!L3140)</f>
        <v>54.870370370370367</v>
      </c>
      <c r="J2244" s="72" t="str">
        <f>('ICA-BD'!M3140)</f>
        <v>Aceptable</v>
      </c>
      <c r="K2244" s="72">
        <f t="shared" si="176"/>
        <v>76.83259259259259</v>
      </c>
      <c r="L2244" s="133">
        <f>('IRA-BD'!G3140)</f>
        <v>18</v>
      </c>
      <c r="M2244" s="36" t="str">
        <f>('IRA-BD'!H3140)</f>
        <v>Regular</v>
      </c>
      <c r="N2244" s="133">
        <f t="shared" si="177"/>
        <v>18</v>
      </c>
      <c r="O2244" s="80">
        <f t="shared" si="178"/>
        <v>42.154198176094106</v>
      </c>
      <c r="P2244" s="81" t="str">
        <f t="shared" si="179"/>
        <v>Moderado</v>
      </c>
      <c r="Q2244" s="11">
        <v>18</v>
      </c>
      <c r="R2244" s="11" t="s">
        <v>159</v>
      </c>
      <c r="S2244" s="11">
        <v>2</v>
      </c>
      <c r="T2244" s="11">
        <v>-74.111131900000004</v>
      </c>
      <c r="U2244" s="12">
        <v>4.5590249729999996</v>
      </c>
    </row>
    <row r="2245" spans="1:21" x14ac:dyDescent="0.25">
      <c r="A2245" s="10">
        <v>3162</v>
      </c>
      <c r="B2245" s="3" t="s">
        <v>262</v>
      </c>
      <c r="C2245" s="3" t="s">
        <v>6255</v>
      </c>
      <c r="D2245" s="3" t="s">
        <v>1</v>
      </c>
      <c r="E2245" s="3" t="s">
        <v>141</v>
      </c>
      <c r="F2245" s="24">
        <f>('ICT-BD'!I3163)</f>
        <v>12.57211985288758</v>
      </c>
      <c r="G2245" s="24" t="str">
        <f>('ICT-BD'!J3163)</f>
        <v>Algo Frío</v>
      </c>
      <c r="H2245" s="24">
        <f t="shared" si="175"/>
        <v>31.630001935689734</v>
      </c>
      <c r="I2245" s="72">
        <f>('ICA-BD'!L3163)</f>
        <v>54.870370370370367</v>
      </c>
      <c r="J2245" s="72" t="str">
        <f>('ICA-BD'!M3163)</f>
        <v>Aceptable</v>
      </c>
      <c r="K2245" s="72">
        <f t="shared" si="176"/>
        <v>76.83259259259259</v>
      </c>
      <c r="L2245" s="133">
        <f>('IRA-BD'!G3163)</f>
        <v>18</v>
      </c>
      <c r="M2245" s="36" t="str">
        <f>('IRA-BD'!H3163)</f>
        <v>Regular</v>
      </c>
      <c r="N2245" s="133">
        <f t="shared" si="177"/>
        <v>18</v>
      </c>
      <c r="O2245" s="80">
        <f t="shared" si="178"/>
        <v>42.154198176094106</v>
      </c>
      <c r="P2245" s="81" t="str">
        <f t="shared" si="179"/>
        <v>Moderado</v>
      </c>
      <c r="Q2245" s="11">
        <v>18</v>
      </c>
      <c r="R2245" s="11" t="s">
        <v>159</v>
      </c>
      <c r="S2245" s="11">
        <v>2</v>
      </c>
      <c r="T2245" s="11">
        <v>-74.111867110000006</v>
      </c>
      <c r="U2245" s="12">
        <v>4.5475094890000003</v>
      </c>
    </row>
    <row r="2246" spans="1:21" x14ac:dyDescent="0.25">
      <c r="A2246" s="10">
        <v>3163</v>
      </c>
      <c r="B2246" s="3" t="s">
        <v>263</v>
      </c>
      <c r="C2246" s="3" t="s">
        <v>6255</v>
      </c>
      <c r="D2246" s="3" t="s">
        <v>1</v>
      </c>
      <c r="E2246" s="3" t="s">
        <v>140</v>
      </c>
      <c r="F2246" s="24">
        <f>('ICT-BD'!I3164)</f>
        <v>12.57211985288758</v>
      </c>
      <c r="G2246" s="24" t="str">
        <f>('ICT-BD'!J3164)</f>
        <v>Algo Frío</v>
      </c>
      <c r="H2246" s="24">
        <f t="shared" si="175"/>
        <v>31.630001935689734</v>
      </c>
      <c r="I2246" s="72">
        <f>('ICA-BD'!L3164)</f>
        <v>54.870370370370367</v>
      </c>
      <c r="J2246" s="72" t="str">
        <f>('ICA-BD'!M3164)</f>
        <v>Aceptable</v>
      </c>
      <c r="K2246" s="72">
        <f t="shared" si="176"/>
        <v>76.83259259259259</v>
      </c>
      <c r="L2246" s="133">
        <f>('IRA-BD'!G3164)</f>
        <v>18</v>
      </c>
      <c r="M2246" s="36" t="str">
        <f>('IRA-BD'!H3164)</f>
        <v>Regular</v>
      </c>
      <c r="N2246" s="133">
        <f t="shared" si="177"/>
        <v>18</v>
      </c>
      <c r="O2246" s="80">
        <f t="shared" si="178"/>
        <v>42.154198176094106</v>
      </c>
      <c r="P2246" s="81" t="str">
        <f t="shared" si="179"/>
        <v>Moderado</v>
      </c>
      <c r="Q2246" s="11">
        <v>18</v>
      </c>
      <c r="R2246" s="11" t="s">
        <v>159</v>
      </c>
      <c r="S2246" s="11">
        <v>2</v>
      </c>
      <c r="T2246" s="11">
        <v>-74.109826130000002</v>
      </c>
      <c r="U2246" s="12">
        <v>4.5419009199999998</v>
      </c>
    </row>
    <row r="2247" spans="1:21" x14ac:dyDescent="0.25">
      <c r="A2247" s="10">
        <v>3164</v>
      </c>
      <c r="B2247" s="3" t="s">
        <v>264</v>
      </c>
      <c r="C2247" s="3" t="s">
        <v>6255</v>
      </c>
      <c r="D2247" s="3" t="s">
        <v>1</v>
      </c>
      <c r="E2247" s="3" t="s">
        <v>142</v>
      </c>
      <c r="F2247" s="24">
        <f>('ICT-BD'!I3165)</f>
        <v>12.57211985288758</v>
      </c>
      <c r="G2247" s="24" t="str">
        <f>('ICT-BD'!J3165)</f>
        <v>Algo Frío</v>
      </c>
      <c r="H2247" s="24">
        <f t="shared" si="175"/>
        <v>31.630001935689734</v>
      </c>
      <c r="I2247" s="72">
        <f>('ICA-BD'!L3165)</f>
        <v>54.870370370370367</v>
      </c>
      <c r="J2247" s="72" t="str">
        <f>('ICA-BD'!M3165)</f>
        <v>Aceptable</v>
      </c>
      <c r="K2247" s="72">
        <f t="shared" si="176"/>
        <v>76.83259259259259</v>
      </c>
      <c r="L2247" s="133">
        <f>('IRA-BD'!G3165)</f>
        <v>18</v>
      </c>
      <c r="M2247" s="36" t="str">
        <f>('IRA-BD'!H3165)</f>
        <v>Regular</v>
      </c>
      <c r="N2247" s="133">
        <f t="shared" si="177"/>
        <v>18</v>
      </c>
      <c r="O2247" s="80">
        <f t="shared" si="178"/>
        <v>42.154198176094106</v>
      </c>
      <c r="P2247" s="81" t="str">
        <f t="shared" si="179"/>
        <v>Moderado</v>
      </c>
      <c r="Q2247" s="11">
        <v>18</v>
      </c>
      <c r="R2247" s="11" t="s">
        <v>159</v>
      </c>
      <c r="S2247" s="11">
        <v>2</v>
      </c>
      <c r="T2247" s="11">
        <v>-74.107345440000003</v>
      </c>
      <c r="U2247" s="12">
        <v>4.542154697</v>
      </c>
    </row>
    <row r="2248" spans="1:21" x14ac:dyDescent="0.25">
      <c r="A2248" s="10">
        <v>3166</v>
      </c>
      <c r="B2248" s="3" t="s">
        <v>266</v>
      </c>
      <c r="C2248" s="3" t="s">
        <v>6255</v>
      </c>
      <c r="D2248" s="3" t="s">
        <v>1</v>
      </c>
      <c r="E2248" s="3" t="s">
        <v>143</v>
      </c>
      <c r="F2248" s="24">
        <f>('ICT-BD'!I3167)</f>
        <v>12.57211985288758</v>
      </c>
      <c r="G2248" s="24" t="str">
        <f>('ICT-BD'!J3167)</f>
        <v>Algo Frío</v>
      </c>
      <c r="H2248" s="24">
        <f t="shared" si="175"/>
        <v>31.630001935689734</v>
      </c>
      <c r="I2248" s="72">
        <f>('ICA-BD'!L3167)</f>
        <v>54.870370370370367</v>
      </c>
      <c r="J2248" s="72" t="str">
        <f>('ICA-BD'!M3167)</f>
        <v>Aceptable</v>
      </c>
      <c r="K2248" s="72">
        <f t="shared" si="176"/>
        <v>76.83259259259259</v>
      </c>
      <c r="L2248" s="133">
        <f>('IRA-BD'!G3167)</f>
        <v>18</v>
      </c>
      <c r="M2248" s="36" t="str">
        <f>('IRA-BD'!H3167)</f>
        <v>Regular</v>
      </c>
      <c r="N2248" s="133">
        <f t="shared" si="177"/>
        <v>18</v>
      </c>
      <c r="O2248" s="80">
        <f t="shared" si="178"/>
        <v>42.154198176094106</v>
      </c>
      <c r="P2248" s="81" t="str">
        <f t="shared" si="179"/>
        <v>Moderado</v>
      </c>
      <c r="Q2248" s="11">
        <v>18</v>
      </c>
      <c r="R2248" s="11" t="s">
        <v>159</v>
      </c>
      <c r="S2248" s="11">
        <v>2</v>
      </c>
      <c r="T2248" s="11">
        <v>-74.107880910000006</v>
      </c>
      <c r="U2248" s="12">
        <v>4.5498435759999998</v>
      </c>
    </row>
    <row r="2249" spans="1:21" x14ac:dyDescent="0.25">
      <c r="A2249" s="10">
        <v>3169</v>
      </c>
      <c r="B2249" s="3" t="s">
        <v>269</v>
      </c>
      <c r="C2249" s="3" t="s">
        <v>6255</v>
      </c>
      <c r="D2249" s="3" t="s">
        <v>1</v>
      </c>
      <c r="E2249" s="3" t="s">
        <v>138</v>
      </c>
      <c r="F2249" s="24">
        <f>('ICT-BD'!I3170)</f>
        <v>12.57211985288758</v>
      </c>
      <c r="G2249" s="24" t="str">
        <f>('ICT-BD'!J3170)</f>
        <v>Algo Frío</v>
      </c>
      <c r="H2249" s="24">
        <f t="shared" si="175"/>
        <v>31.630001935689734</v>
      </c>
      <c r="I2249" s="72">
        <f>('ICA-BD'!L3170)</f>
        <v>54.870370370370367</v>
      </c>
      <c r="J2249" s="72" t="str">
        <f>('ICA-BD'!M3170)</f>
        <v>Aceptable</v>
      </c>
      <c r="K2249" s="72">
        <f t="shared" si="176"/>
        <v>76.83259259259259</v>
      </c>
      <c r="L2249" s="133">
        <f>('IRA-BD'!G3170)</f>
        <v>18</v>
      </c>
      <c r="M2249" s="36" t="str">
        <f>('IRA-BD'!H3170)</f>
        <v>Regular</v>
      </c>
      <c r="N2249" s="133">
        <f t="shared" si="177"/>
        <v>18</v>
      </c>
      <c r="O2249" s="80">
        <f t="shared" si="178"/>
        <v>42.154198176094106</v>
      </c>
      <c r="P2249" s="81" t="str">
        <f t="shared" si="179"/>
        <v>Moderado</v>
      </c>
      <c r="Q2249" s="11">
        <v>18</v>
      </c>
      <c r="R2249" s="11" t="s">
        <v>159</v>
      </c>
      <c r="S2249" s="11">
        <v>2</v>
      </c>
      <c r="T2249" s="11">
        <v>-74.110191150000006</v>
      </c>
      <c r="U2249" s="12">
        <v>4.5470117480000001</v>
      </c>
    </row>
    <row r="2250" spans="1:21" x14ac:dyDescent="0.25">
      <c r="A2250" s="10">
        <v>3170</v>
      </c>
      <c r="B2250" s="3" t="s">
        <v>270</v>
      </c>
      <c r="C2250" s="3" t="s">
        <v>6255</v>
      </c>
      <c r="D2250" s="3" t="s">
        <v>1</v>
      </c>
      <c r="E2250" s="3" t="s">
        <v>138</v>
      </c>
      <c r="F2250" s="24">
        <f>('ICT-BD'!I3171)</f>
        <v>12.57211985288758</v>
      </c>
      <c r="G2250" s="24" t="str">
        <f>('ICT-BD'!J3171)</f>
        <v>Algo Frío</v>
      </c>
      <c r="H2250" s="24">
        <f t="shared" si="175"/>
        <v>31.630001935689734</v>
      </c>
      <c r="I2250" s="72">
        <f>('ICA-BD'!L3171)</f>
        <v>54.870370370370367</v>
      </c>
      <c r="J2250" s="72" t="str">
        <f>('ICA-BD'!M3171)</f>
        <v>Aceptable</v>
      </c>
      <c r="K2250" s="72">
        <f t="shared" si="176"/>
        <v>76.83259259259259</v>
      </c>
      <c r="L2250" s="133">
        <f>('IRA-BD'!G3171)</f>
        <v>18</v>
      </c>
      <c r="M2250" s="36" t="str">
        <f>('IRA-BD'!H3171)</f>
        <v>Regular</v>
      </c>
      <c r="N2250" s="133">
        <f t="shared" si="177"/>
        <v>18</v>
      </c>
      <c r="O2250" s="80">
        <f t="shared" si="178"/>
        <v>42.154198176094106</v>
      </c>
      <c r="P2250" s="81" t="str">
        <f t="shared" si="179"/>
        <v>Moderado</v>
      </c>
      <c r="Q2250" s="11">
        <v>18</v>
      </c>
      <c r="R2250" s="11" t="s">
        <v>159</v>
      </c>
      <c r="S2250" s="11">
        <v>2</v>
      </c>
      <c r="T2250" s="11">
        <v>-74.111221400000005</v>
      </c>
      <c r="U2250" s="12">
        <v>4.546119794</v>
      </c>
    </row>
    <row r="2251" spans="1:21" x14ac:dyDescent="0.25">
      <c r="A2251" s="10">
        <v>3175</v>
      </c>
      <c r="B2251" s="3" t="s">
        <v>275</v>
      </c>
      <c r="C2251" s="3" t="s">
        <v>6255</v>
      </c>
      <c r="D2251" s="3" t="s">
        <v>1</v>
      </c>
      <c r="E2251" s="3" t="s">
        <v>148</v>
      </c>
      <c r="F2251" s="24">
        <f>('ICT-BD'!I3176)</f>
        <v>12.57211985288758</v>
      </c>
      <c r="G2251" s="24" t="str">
        <f>('ICT-BD'!J3176)</f>
        <v>Algo Frío</v>
      </c>
      <c r="H2251" s="24">
        <f t="shared" si="175"/>
        <v>31.630001935689734</v>
      </c>
      <c r="I2251" s="72">
        <f>('ICA-BD'!L3176)</f>
        <v>54.870370370370367</v>
      </c>
      <c r="J2251" s="72" t="str">
        <f>('ICA-BD'!M3176)</f>
        <v>Aceptable</v>
      </c>
      <c r="K2251" s="72">
        <f t="shared" si="176"/>
        <v>76.83259259259259</v>
      </c>
      <c r="L2251" s="133">
        <f>('IRA-BD'!G3176)</f>
        <v>18</v>
      </c>
      <c r="M2251" s="36" t="str">
        <f>('IRA-BD'!H3176)</f>
        <v>Regular</v>
      </c>
      <c r="N2251" s="133">
        <f t="shared" si="177"/>
        <v>18</v>
      </c>
      <c r="O2251" s="80">
        <f t="shared" si="178"/>
        <v>42.154198176094106</v>
      </c>
      <c r="P2251" s="81" t="str">
        <f t="shared" si="179"/>
        <v>Moderado</v>
      </c>
      <c r="Q2251" s="11">
        <v>18</v>
      </c>
      <c r="R2251" s="11" t="s">
        <v>161</v>
      </c>
      <c r="S2251" s="11">
        <v>3</v>
      </c>
      <c r="T2251" s="11">
        <v>-74.101582640000004</v>
      </c>
      <c r="U2251" s="12">
        <v>4.5714547879999996</v>
      </c>
    </row>
    <row r="2252" spans="1:21" x14ac:dyDescent="0.25">
      <c r="A2252" s="10">
        <v>3180</v>
      </c>
      <c r="B2252" s="3" t="s">
        <v>280</v>
      </c>
      <c r="C2252" s="3" t="s">
        <v>6255</v>
      </c>
      <c r="D2252" s="3" t="s">
        <v>1</v>
      </c>
      <c r="E2252" s="3" t="s">
        <v>146</v>
      </c>
      <c r="F2252" s="24">
        <f>('ICT-BD'!I3181)</f>
        <v>12.57211985288758</v>
      </c>
      <c r="G2252" s="24" t="str">
        <f>('ICT-BD'!J3181)</f>
        <v>Algo Frío</v>
      </c>
      <c r="H2252" s="24">
        <f t="shared" si="175"/>
        <v>31.630001935689734</v>
      </c>
      <c r="I2252" s="72">
        <f>('ICA-BD'!L3181)</f>
        <v>54.870370370370367</v>
      </c>
      <c r="J2252" s="72" t="str">
        <f>('ICA-BD'!M3181)</f>
        <v>Aceptable</v>
      </c>
      <c r="K2252" s="72">
        <f t="shared" si="176"/>
        <v>76.83259259259259</v>
      </c>
      <c r="L2252" s="133">
        <f>('IRA-BD'!G3181)</f>
        <v>18</v>
      </c>
      <c r="M2252" s="36" t="str">
        <f>('IRA-BD'!H3181)</f>
        <v>Regular</v>
      </c>
      <c r="N2252" s="133">
        <f t="shared" si="177"/>
        <v>18</v>
      </c>
      <c r="O2252" s="80">
        <f t="shared" si="178"/>
        <v>42.154198176094106</v>
      </c>
      <c r="P2252" s="81" t="str">
        <f t="shared" si="179"/>
        <v>Moderado</v>
      </c>
      <c r="Q2252" s="11">
        <v>18</v>
      </c>
      <c r="R2252" s="11" t="s">
        <v>161</v>
      </c>
      <c r="S2252" s="11">
        <v>3</v>
      </c>
      <c r="T2252" s="11">
        <v>-74.103079620000003</v>
      </c>
      <c r="U2252" s="12">
        <v>4.5753553230000001</v>
      </c>
    </row>
    <row r="2253" spans="1:21" x14ac:dyDescent="0.25">
      <c r="A2253" s="10">
        <v>3193</v>
      </c>
      <c r="B2253" s="3" t="s">
        <v>293</v>
      </c>
      <c r="C2253" s="3" t="s">
        <v>6255</v>
      </c>
      <c r="D2253" s="3" t="s">
        <v>1</v>
      </c>
      <c r="E2253" s="3" t="s">
        <v>152</v>
      </c>
      <c r="F2253" s="24">
        <f>('ICT-BD'!I3194)</f>
        <v>12.57211985288758</v>
      </c>
      <c r="G2253" s="24" t="str">
        <f>('ICT-BD'!J3194)</f>
        <v>Algo Frío</v>
      </c>
      <c r="H2253" s="24">
        <f t="shared" si="175"/>
        <v>31.630001935689734</v>
      </c>
      <c r="I2253" s="72">
        <f>('ICA-BD'!L3194)</f>
        <v>54.870370370370367</v>
      </c>
      <c r="J2253" s="72" t="str">
        <f>('ICA-BD'!M3194)</f>
        <v>Aceptable</v>
      </c>
      <c r="K2253" s="72">
        <f t="shared" si="176"/>
        <v>76.83259259259259</v>
      </c>
      <c r="L2253" s="133">
        <f>('IRA-BD'!G3194)</f>
        <v>18</v>
      </c>
      <c r="M2253" s="36" t="str">
        <f>('IRA-BD'!H3194)</f>
        <v>Regular</v>
      </c>
      <c r="N2253" s="133">
        <f t="shared" si="177"/>
        <v>18</v>
      </c>
      <c r="O2253" s="80">
        <f t="shared" si="178"/>
        <v>42.154198176094106</v>
      </c>
      <c r="P2253" s="81" t="str">
        <f t="shared" si="179"/>
        <v>Moderado</v>
      </c>
      <c r="Q2253" s="11">
        <v>18</v>
      </c>
      <c r="R2253" s="11" t="s">
        <v>161</v>
      </c>
      <c r="S2253" s="11">
        <v>3</v>
      </c>
      <c r="T2253" s="11">
        <v>-74.104964010000003</v>
      </c>
      <c r="U2253" s="12">
        <v>4.5759921830000003</v>
      </c>
    </row>
    <row r="2254" spans="1:21" x14ac:dyDescent="0.25">
      <c r="A2254" s="10">
        <v>3194</v>
      </c>
      <c r="B2254" s="3" t="s">
        <v>294</v>
      </c>
      <c r="C2254" s="3" t="s">
        <v>6255</v>
      </c>
      <c r="D2254" s="3" t="s">
        <v>1</v>
      </c>
      <c r="E2254" s="3" t="s">
        <v>152</v>
      </c>
      <c r="F2254" s="24">
        <f>('ICT-BD'!I3195)</f>
        <v>12.57211985288758</v>
      </c>
      <c r="G2254" s="24" t="str">
        <f>('ICT-BD'!J3195)</f>
        <v>Algo Frío</v>
      </c>
      <c r="H2254" s="24">
        <f t="shared" si="175"/>
        <v>31.630001935689734</v>
      </c>
      <c r="I2254" s="72">
        <f>('ICA-BD'!L3195)</f>
        <v>54.870370370370367</v>
      </c>
      <c r="J2254" s="72" t="str">
        <f>('ICA-BD'!M3195)</f>
        <v>Aceptable</v>
      </c>
      <c r="K2254" s="72">
        <f t="shared" si="176"/>
        <v>76.83259259259259</v>
      </c>
      <c r="L2254" s="133">
        <f>('IRA-BD'!G3195)</f>
        <v>18</v>
      </c>
      <c r="M2254" s="36" t="str">
        <f>('IRA-BD'!H3195)</f>
        <v>Regular</v>
      </c>
      <c r="N2254" s="133">
        <f t="shared" si="177"/>
        <v>18</v>
      </c>
      <c r="O2254" s="80">
        <f t="shared" si="178"/>
        <v>42.154198176094106</v>
      </c>
      <c r="P2254" s="81" t="str">
        <f t="shared" si="179"/>
        <v>Moderado</v>
      </c>
      <c r="Q2254" s="11">
        <v>18</v>
      </c>
      <c r="R2254" s="11" t="s">
        <v>161</v>
      </c>
      <c r="S2254" s="11">
        <v>3</v>
      </c>
      <c r="T2254" s="11">
        <v>-74.104019899999997</v>
      </c>
      <c r="U2254" s="12">
        <v>4.5752689499999999</v>
      </c>
    </row>
    <row r="2255" spans="1:21" x14ac:dyDescent="0.25">
      <c r="A2255" s="10">
        <v>3227</v>
      </c>
      <c r="B2255" s="3" t="s">
        <v>224</v>
      </c>
      <c r="C2255" s="3" t="s">
        <v>6255</v>
      </c>
      <c r="D2255" s="3" t="s">
        <v>1</v>
      </c>
      <c r="E2255" s="3" t="s">
        <v>78</v>
      </c>
      <c r="F2255" s="24">
        <f>('ICT-BD'!I3228)</f>
        <v>12.57211985288758</v>
      </c>
      <c r="G2255" s="24" t="str">
        <f>('ICT-BD'!J3228)</f>
        <v>Algo Frío</v>
      </c>
      <c r="H2255" s="24">
        <f t="shared" si="175"/>
        <v>31.630001935689734</v>
      </c>
      <c r="I2255" s="72">
        <f>('ICA-BD'!L3228)</f>
        <v>54.870370370370367</v>
      </c>
      <c r="J2255" s="72" t="str">
        <f>('ICA-BD'!M3228)</f>
        <v>Aceptable</v>
      </c>
      <c r="K2255" s="72">
        <f t="shared" si="176"/>
        <v>76.83259259259259</v>
      </c>
      <c r="L2255" s="133">
        <f>('IRA-BD'!G3228)</f>
        <v>18</v>
      </c>
      <c r="M2255" s="36" t="str">
        <f>('IRA-BD'!H3228)</f>
        <v>Regular</v>
      </c>
      <c r="N2255" s="133">
        <f t="shared" si="177"/>
        <v>18</v>
      </c>
      <c r="O2255" s="80">
        <f t="shared" si="178"/>
        <v>42.154198176094106</v>
      </c>
      <c r="P2255" s="81" t="str">
        <f t="shared" si="179"/>
        <v>Moderado</v>
      </c>
      <c r="Q2255" s="11">
        <v>18</v>
      </c>
      <c r="R2255" s="11" t="s">
        <v>159</v>
      </c>
      <c r="S2255" s="11">
        <v>2</v>
      </c>
      <c r="T2255" s="11">
        <v>-74.110296450000007</v>
      </c>
      <c r="U2255" s="12">
        <v>4.562441272</v>
      </c>
    </row>
    <row r="2256" spans="1:21" x14ac:dyDescent="0.25">
      <c r="A2256" s="10">
        <v>2139</v>
      </c>
      <c r="B2256" s="3" t="s">
        <v>3966</v>
      </c>
      <c r="C2256" s="3" t="s">
        <v>3696</v>
      </c>
      <c r="D2256" s="3" t="s">
        <v>1</v>
      </c>
      <c r="E2256" s="3" t="s">
        <v>3967</v>
      </c>
      <c r="F2256" s="24">
        <f>('ICT-BD'!I2140)</f>
        <v>12.693207725923974</v>
      </c>
      <c r="G2256" s="24" t="str">
        <f>('ICT-BD'!J2140)</f>
        <v>Algo Frío</v>
      </c>
      <c r="H2256" s="24">
        <f t="shared" si="175"/>
        <v>30.036740448368754</v>
      </c>
      <c r="I2256" s="72">
        <f>('ICA-BD'!L2140)</f>
        <v>52.092592592592595</v>
      </c>
      <c r="J2256" s="72" t="str">
        <f>('ICA-BD'!M2140)</f>
        <v>Aceptable</v>
      </c>
      <c r="K2256" s="72">
        <f t="shared" si="176"/>
        <v>78.388148148148147</v>
      </c>
      <c r="L2256" s="133">
        <f>('IRA-BD'!G2140)</f>
        <v>18</v>
      </c>
      <c r="M2256" s="36" t="str">
        <f>('IRA-BD'!H2140)</f>
        <v>Regular</v>
      </c>
      <c r="N2256" s="133">
        <f t="shared" si="177"/>
        <v>18</v>
      </c>
      <c r="O2256" s="80">
        <f t="shared" si="178"/>
        <v>42.141629532172296</v>
      </c>
      <c r="P2256" s="81" t="str">
        <f t="shared" si="179"/>
        <v>Moderado</v>
      </c>
      <c r="Q2256" s="11">
        <v>11</v>
      </c>
      <c r="R2256" s="11" t="s">
        <v>166</v>
      </c>
      <c r="S2256" s="11">
        <v>4</v>
      </c>
      <c r="T2256" s="11">
        <v>-74.071077020000004</v>
      </c>
      <c r="U2256" s="12">
        <v>4.6982433490000002</v>
      </c>
    </row>
    <row r="2257" spans="1:21" x14ac:dyDescent="0.25">
      <c r="A2257" s="10">
        <v>2150</v>
      </c>
      <c r="B2257" s="3" t="s">
        <v>3985</v>
      </c>
      <c r="C2257" s="3" t="s">
        <v>3696</v>
      </c>
      <c r="D2257" s="3" t="s">
        <v>1</v>
      </c>
      <c r="E2257" s="3" t="s">
        <v>3986</v>
      </c>
      <c r="F2257" s="24">
        <f>('ICT-BD'!I2151)</f>
        <v>12.693207725923974</v>
      </c>
      <c r="G2257" s="24" t="str">
        <f>('ICT-BD'!J2151)</f>
        <v>Algo Frío</v>
      </c>
      <c r="H2257" s="24">
        <f t="shared" si="175"/>
        <v>30.036740448368754</v>
      </c>
      <c r="I2257" s="72">
        <f>('ICA-BD'!L2151)</f>
        <v>52.092592592592595</v>
      </c>
      <c r="J2257" s="72" t="str">
        <f>('ICA-BD'!M2151)</f>
        <v>Aceptable</v>
      </c>
      <c r="K2257" s="72">
        <f t="shared" si="176"/>
        <v>78.388148148148147</v>
      </c>
      <c r="L2257" s="133">
        <f>('IRA-BD'!G2151)</f>
        <v>18</v>
      </c>
      <c r="M2257" s="36" t="str">
        <f>('IRA-BD'!H2151)</f>
        <v>Regular</v>
      </c>
      <c r="N2257" s="133">
        <f t="shared" si="177"/>
        <v>18</v>
      </c>
      <c r="O2257" s="80">
        <f t="shared" si="178"/>
        <v>42.141629532172296</v>
      </c>
      <c r="P2257" s="81" t="str">
        <f t="shared" si="179"/>
        <v>Moderado</v>
      </c>
      <c r="Q2257" s="11">
        <v>11</v>
      </c>
      <c r="R2257" s="11" t="s">
        <v>166</v>
      </c>
      <c r="S2257" s="11">
        <v>6</v>
      </c>
      <c r="T2257" s="11">
        <v>-74.088368169999995</v>
      </c>
      <c r="U2257" s="12">
        <v>4.7134063309999998</v>
      </c>
    </row>
    <row r="2258" spans="1:21" x14ac:dyDescent="0.25">
      <c r="A2258" s="10">
        <v>2165</v>
      </c>
      <c r="B2258" s="3" t="s">
        <v>4011</v>
      </c>
      <c r="C2258" s="3" t="s">
        <v>3696</v>
      </c>
      <c r="D2258" s="3" t="s">
        <v>1</v>
      </c>
      <c r="E2258" s="3" t="s">
        <v>3995</v>
      </c>
      <c r="F2258" s="24">
        <f>('ICT-BD'!I2166)</f>
        <v>12.693207725923974</v>
      </c>
      <c r="G2258" s="24" t="str">
        <f>('ICT-BD'!J2166)</f>
        <v>Algo Frío</v>
      </c>
      <c r="H2258" s="24">
        <f t="shared" si="175"/>
        <v>30.036740448368754</v>
      </c>
      <c r="I2258" s="72">
        <f>('ICA-BD'!L2166)</f>
        <v>52.092592592592595</v>
      </c>
      <c r="J2258" s="72" t="str">
        <f>('ICA-BD'!M2166)</f>
        <v>Aceptable</v>
      </c>
      <c r="K2258" s="72">
        <f t="shared" si="176"/>
        <v>78.388148148148147</v>
      </c>
      <c r="L2258" s="133">
        <f>('IRA-BD'!G2166)</f>
        <v>18</v>
      </c>
      <c r="M2258" s="36" t="str">
        <f>('IRA-BD'!H2166)</f>
        <v>Regular</v>
      </c>
      <c r="N2258" s="133">
        <f t="shared" si="177"/>
        <v>18</v>
      </c>
      <c r="O2258" s="80">
        <f t="shared" si="178"/>
        <v>42.141629532172296</v>
      </c>
      <c r="P2258" s="81" t="str">
        <f t="shared" si="179"/>
        <v>Moderado</v>
      </c>
      <c r="Q2258" s="11">
        <v>11</v>
      </c>
      <c r="R2258" s="11" t="s">
        <v>166</v>
      </c>
      <c r="S2258" s="11">
        <v>4</v>
      </c>
      <c r="T2258" s="11">
        <v>-74.070495949999994</v>
      </c>
      <c r="U2258" s="12">
        <v>4.6924945710000001</v>
      </c>
    </row>
    <row r="2259" spans="1:21" x14ac:dyDescent="0.25">
      <c r="A2259" s="10">
        <v>2170</v>
      </c>
      <c r="B2259" s="3" t="s">
        <v>4019</v>
      </c>
      <c r="C2259" s="3" t="s">
        <v>3696</v>
      </c>
      <c r="D2259" s="3" t="s">
        <v>1</v>
      </c>
      <c r="E2259" s="3" t="s">
        <v>4020</v>
      </c>
      <c r="F2259" s="24">
        <f>('ICT-BD'!I2171)</f>
        <v>12.693207725923974</v>
      </c>
      <c r="G2259" s="24" t="str">
        <f>('ICT-BD'!J2171)</f>
        <v>Algo Frío</v>
      </c>
      <c r="H2259" s="24">
        <f t="shared" si="175"/>
        <v>30.036740448368754</v>
      </c>
      <c r="I2259" s="72">
        <f>('ICA-BD'!L2171)</f>
        <v>52.092592592592595</v>
      </c>
      <c r="J2259" s="72" t="str">
        <f>('ICA-BD'!M2171)</f>
        <v>Aceptable</v>
      </c>
      <c r="K2259" s="72">
        <f t="shared" si="176"/>
        <v>78.388148148148147</v>
      </c>
      <c r="L2259" s="133">
        <f>('IRA-BD'!G2171)</f>
        <v>18</v>
      </c>
      <c r="M2259" s="36" t="str">
        <f>('IRA-BD'!H2171)</f>
        <v>Regular</v>
      </c>
      <c r="N2259" s="133">
        <f t="shared" si="177"/>
        <v>18</v>
      </c>
      <c r="O2259" s="80">
        <f t="shared" si="178"/>
        <v>42.141629532172296</v>
      </c>
      <c r="P2259" s="81" t="str">
        <f t="shared" si="179"/>
        <v>Moderado</v>
      </c>
      <c r="Q2259" s="11">
        <v>11</v>
      </c>
      <c r="R2259" s="11" t="s">
        <v>166</v>
      </c>
      <c r="S2259" s="11">
        <v>4</v>
      </c>
      <c r="T2259" s="11">
        <v>-74.069876320000006</v>
      </c>
      <c r="U2259" s="12">
        <v>4.6900148479999997</v>
      </c>
    </row>
    <row r="2260" spans="1:21" x14ac:dyDescent="0.25">
      <c r="A2260" s="10">
        <v>2373</v>
      </c>
      <c r="B2260" s="3" t="s">
        <v>4379</v>
      </c>
      <c r="C2260" s="3" t="s">
        <v>3696</v>
      </c>
      <c r="D2260" s="3" t="s">
        <v>1</v>
      </c>
      <c r="E2260" s="3" t="s">
        <v>4380</v>
      </c>
      <c r="F2260" s="24">
        <f>('ICT-BD'!I2374)</f>
        <v>12.693207725923974</v>
      </c>
      <c r="G2260" s="24" t="str">
        <f>('ICT-BD'!J2374)</f>
        <v>Algo Frío</v>
      </c>
      <c r="H2260" s="24">
        <f t="shared" si="175"/>
        <v>30.036740448368754</v>
      </c>
      <c r="I2260" s="72">
        <f>('ICA-BD'!L2374)</f>
        <v>52.092592592592595</v>
      </c>
      <c r="J2260" s="72" t="str">
        <f>('ICA-BD'!M2374)</f>
        <v>Aceptable</v>
      </c>
      <c r="K2260" s="72">
        <f t="shared" si="176"/>
        <v>78.388148148148147</v>
      </c>
      <c r="L2260" s="133">
        <f>('IRA-BD'!G2374)</f>
        <v>18</v>
      </c>
      <c r="M2260" s="36" t="str">
        <f>('IRA-BD'!H2374)</f>
        <v>Regular</v>
      </c>
      <c r="N2260" s="133">
        <f t="shared" si="177"/>
        <v>18</v>
      </c>
      <c r="O2260" s="80">
        <f t="shared" si="178"/>
        <v>42.141629532172296</v>
      </c>
      <c r="P2260" s="81" t="str">
        <f t="shared" si="179"/>
        <v>Moderado</v>
      </c>
      <c r="Q2260" s="11">
        <v>11</v>
      </c>
      <c r="R2260" s="11" t="s">
        <v>167</v>
      </c>
      <c r="S2260" s="11">
        <v>2</v>
      </c>
      <c r="T2260" s="11">
        <v>-74.088590420000003</v>
      </c>
      <c r="U2260" s="12">
        <v>4.717495939</v>
      </c>
    </row>
    <row r="2261" spans="1:21" x14ac:dyDescent="0.25">
      <c r="A2261" s="10">
        <v>303</v>
      </c>
      <c r="B2261" s="3" t="s">
        <v>1172</v>
      </c>
      <c r="C2261" s="3" t="s">
        <v>625</v>
      </c>
      <c r="D2261" s="3" t="s">
        <v>1</v>
      </c>
      <c r="E2261" s="3" t="s">
        <v>1173</v>
      </c>
      <c r="F2261" s="24">
        <f>('ICT-BD'!I304)</f>
        <v>13.680869852887581</v>
      </c>
      <c r="G2261" s="24" t="str">
        <f>('ICT-BD'!J304)</f>
        <v xml:space="preserve">Frío </v>
      </c>
      <c r="H2261" s="24">
        <f t="shared" si="175"/>
        <v>18.356975619900251</v>
      </c>
      <c r="I2261" s="72">
        <f>('ICA-BD'!L304)</f>
        <v>54.870370370370367</v>
      </c>
      <c r="J2261" s="72" t="str">
        <f>('ICA-BD'!M304)</f>
        <v>Aceptable</v>
      </c>
      <c r="K2261" s="72">
        <f t="shared" si="176"/>
        <v>76.83259259259259</v>
      </c>
      <c r="L2261" s="133">
        <f>('IRA-BD'!G304)</f>
        <v>31</v>
      </c>
      <c r="M2261" s="36" t="e">
        <f>('IRA-BD'!#REF!)</f>
        <v>#REF!</v>
      </c>
      <c r="N2261" s="133">
        <f t="shared" si="177"/>
        <v>31</v>
      </c>
      <c r="O2261" s="80">
        <f t="shared" si="178"/>
        <v>42.063189404164284</v>
      </c>
      <c r="P2261" s="81" t="str">
        <f t="shared" si="179"/>
        <v>Moderado</v>
      </c>
      <c r="Q2261" s="11">
        <v>1</v>
      </c>
      <c r="R2261" s="11" t="s">
        <v>165</v>
      </c>
      <c r="S2261" s="11">
        <v>1</v>
      </c>
      <c r="T2261" s="11">
        <v>-74.022162609999995</v>
      </c>
      <c r="U2261" s="12">
        <v>4.7575453139999997</v>
      </c>
    </row>
    <row r="2262" spans="1:21" x14ac:dyDescent="0.25">
      <c r="A2262" s="10">
        <v>305</v>
      </c>
      <c r="B2262" s="3" t="s">
        <v>1176</v>
      </c>
      <c r="C2262" s="3" t="s">
        <v>625</v>
      </c>
      <c r="D2262" s="3" t="s">
        <v>1</v>
      </c>
      <c r="E2262" s="3" t="s">
        <v>1177</v>
      </c>
      <c r="F2262" s="24">
        <f>('ICT-BD'!I306)</f>
        <v>13.680869852887581</v>
      </c>
      <c r="G2262" s="24" t="str">
        <f>('ICT-BD'!J306)</f>
        <v xml:space="preserve">Frío </v>
      </c>
      <c r="H2262" s="24">
        <f t="shared" si="175"/>
        <v>18.356975619900251</v>
      </c>
      <c r="I2262" s="72">
        <f>('ICA-BD'!L306)</f>
        <v>54.870370370370367</v>
      </c>
      <c r="J2262" s="72" t="str">
        <f>('ICA-BD'!M306)</f>
        <v>Aceptable</v>
      </c>
      <c r="K2262" s="72">
        <f t="shared" si="176"/>
        <v>76.83259259259259</v>
      </c>
      <c r="L2262" s="133">
        <f>('IRA-BD'!G306)</f>
        <v>31</v>
      </c>
      <c r="M2262" s="36" t="e">
        <f>('IRA-BD'!#REF!)</f>
        <v>#REF!</v>
      </c>
      <c r="N2262" s="133">
        <f t="shared" si="177"/>
        <v>31</v>
      </c>
      <c r="O2262" s="80">
        <f t="shared" si="178"/>
        <v>42.063189404164284</v>
      </c>
      <c r="P2262" s="81" t="str">
        <f t="shared" si="179"/>
        <v>Moderado</v>
      </c>
      <c r="Q2262" s="11">
        <v>1</v>
      </c>
      <c r="R2262" s="11" t="s">
        <v>344</v>
      </c>
      <c r="S2262" s="11">
        <v>2</v>
      </c>
      <c r="T2262" s="11">
        <v>-74.023004950000001</v>
      </c>
      <c r="U2262" s="12">
        <v>4.7632317039999998</v>
      </c>
    </row>
    <row r="2263" spans="1:21" x14ac:dyDescent="0.25">
      <c r="A2263" s="10">
        <v>730</v>
      </c>
      <c r="B2263" s="3" t="s">
        <v>1656</v>
      </c>
      <c r="C2263" s="3" t="s">
        <v>1432</v>
      </c>
      <c r="D2263" s="3" t="s">
        <v>1</v>
      </c>
      <c r="E2263" s="3" t="s">
        <v>1657</v>
      </c>
      <c r="F2263" s="24">
        <f>('ICT-BD'!I731)</f>
        <v>12.593380483980399</v>
      </c>
      <c r="G2263" s="24" t="str">
        <f>('ICT-BD'!J731)</f>
        <v>Algo Frío</v>
      </c>
      <c r="H2263" s="24">
        <f t="shared" si="175"/>
        <v>31.350256789731588</v>
      </c>
      <c r="I2263" s="72">
        <f>('ICA-BD'!L731)</f>
        <v>54.870370370370367</v>
      </c>
      <c r="J2263" s="72" t="str">
        <f>('ICA-BD'!M731)</f>
        <v>Aceptable</v>
      </c>
      <c r="K2263" s="72">
        <f t="shared" si="176"/>
        <v>76.83259259259259</v>
      </c>
      <c r="L2263" s="133">
        <f>('IRA-BD'!G731)</f>
        <v>18</v>
      </c>
      <c r="M2263" s="36" t="str">
        <f>('IRA-BD'!H731)</f>
        <v>Regular</v>
      </c>
      <c r="N2263" s="133">
        <f t="shared" si="177"/>
        <v>18</v>
      </c>
      <c r="O2263" s="80">
        <f t="shared" si="178"/>
        <v>42.060949794108062</v>
      </c>
      <c r="P2263" s="81" t="str">
        <f t="shared" si="179"/>
        <v>Moderado</v>
      </c>
      <c r="Q2263" s="11">
        <v>5</v>
      </c>
      <c r="R2263" s="11" t="s">
        <v>159</v>
      </c>
      <c r="S2263" s="11">
        <v>1</v>
      </c>
      <c r="T2263" s="11">
        <v>-74.1091792</v>
      </c>
      <c r="U2263" s="12">
        <v>4.535708402</v>
      </c>
    </row>
    <row r="2264" spans="1:21" x14ac:dyDescent="0.25">
      <c r="A2264" s="10">
        <v>3131</v>
      </c>
      <c r="B2264" s="3" t="s">
        <v>231</v>
      </c>
      <c r="C2264" s="3" t="s">
        <v>6255</v>
      </c>
      <c r="D2264" s="3" t="s">
        <v>1</v>
      </c>
      <c r="E2264" s="3" t="s">
        <v>118</v>
      </c>
      <c r="F2264" s="24">
        <f>('ICT-BD'!I3132)</f>
        <v>12.593380483980399</v>
      </c>
      <c r="G2264" s="24" t="str">
        <f>('ICT-BD'!J3132)</f>
        <v>Algo Frío</v>
      </c>
      <c r="H2264" s="24">
        <f t="shared" si="175"/>
        <v>31.350256789731588</v>
      </c>
      <c r="I2264" s="72">
        <f>('ICA-BD'!L3132)</f>
        <v>54.870370370370367</v>
      </c>
      <c r="J2264" s="72" t="str">
        <f>('ICA-BD'!M3132)</f>
        <v>Aceptable</v>
      </c>
      <c r="K2264" s="72">
        <f t="shared" si="176"/>
        <v>76.83259259259259</v>
      </c>
      <c r="L2264" s="133">
        <f>('IRA-BD'!G3132)</f>
        <v>18</v>
      </c>
      <c r="M2264" s="36" t="str">
        <f>('IRA-BD'!H3132)</f>
        <v>Regular</v>
      </c>
      <c r="N2264" s="133">
        <f t="shared" si="177"/>
        <v>18</v>
      </c>
      <c r="O2264" s="80">
        <f t="shared" si="178"/>
        <v>42.060949794108062</v>
      </c>
      <c r="P2264" s="81" t="str">
        <f t="shared" si="179"/>
        <v>Moderado</v>
      </c>
      <c r="Q2264" s="11">
        <v>18</v>
      </c>
      <c r="R2264" s="11" t="s">
        <v>159</v>
      </c>
      <c r="S2264" s="11">
        <v>2</v>
      </c>
      <c r="T2264" s="11">
        <v>-74.113645480000002</v>
      </c>
      <c r="U2264" s="12">
        <v>4.5587600909999999</v>
      </c>
    </row>
    <row r="2265" spans="1:21" x14ac:dyDescent="0.25">
      <c r="A2265" s="10">
        <v>3134</v>
      </c>
      <c r="B2265" s="3" t="s">
        <v>234</v>
      </c>
      <c r="C2265" s="3" t="s">
        <v>6255</v>
      </c>
      <c r="D2265" s="3" t="s">
        <v>1</v>
      </c>
      <c r="E2265" s="3" t="s">
        <v>121</v>
      </c>
      <c r="F2265" s="24">
        <f>('ICT-BD'!I3135)</f>
        <v>12.593380483980399</v>
      </c>
      <c r="G2265" s="24" t="str">
        <f>('ICT-BD'!J3135)</f>
        <v>Algo Frío</v>
      </c>
      <c r="H2265" s="24">
        <f t="shared" si="175"/>
        <v>31.350256789731588</v>
      </c>
      <c r="I2265" s="72">
        <f>('ICA-BD'!L3135)</f>
        <v>54.870370370370367</v>
      </c>
      <c r="J2265" s="72" t="str">
        <f>('ICA-BD'!M3135)</f>
        <v>Aceptable</v>
      </c>
      <c r="K2265" s="72">
        <f t="shared" si="176"/>
        <v>76.83259259259259</v>
      </c>
      <c r="L2265" s="133">
        <f>('IRA-BD'!G3135)</f>
        <v>18</v>
      </c>
      <c r="M2265" s="36" t="str">
        <f>('IRA-BD'!H3135)</f>
        <v>Regular</v>
      </c>
      <c r="N2265" s="133">
        <f t="shared" si="177"/>
        <v>18</v>
      </c>
      <c r="O2265" s="80">
        <f t="shared" si="178"/>
        <v>42.060949794108062</v>
      </c>
      <c r="P2265" s="81" t="str">
        <f t="shared" si="179"/>
        <v>Moderado</v>
      </c>
      <c r="Q2265" s="11">
        <v>18</v>
      </c>
      <c r="R2265" s="11" t="s">
        <v>159</v>
      </c>
      <c r="S2265" s="11">
        <v>2</v>
      </c>
      <c r="T2265" s="11">
        <v>-74.112726249999994</v>
      </c>
      <c r="U2265" s="12">
        <v>4.5618956480000001</v>
      </c>
    </row>
    <row r="2266" spans="1:21" x14ac:dyDescent="0.25">
      <c r="A2266" s="10">
        <v>3137</v>
      </c>
      <c r="B2266" s="3" t="s">
        <v>237</v>
      </c>
      <c r="C2266" s="3" t="s">
        <v>6255</v>
      </c>
      <c r="D2266" s="3" t="s">
        <v>1</v>
      </c>
      <c r="E2266" s="3" t="s">
        <v>123</v>
      </c>
      <c r="F2266" s="24">
        <f>('ICT-BD'!I3138)</f>
        <v>12.593380483980399</v>
      </c>
      <c r="G2266" s="24" t="str">
        <f>('ICT-BD'!J3138)</f>
        <v>Algo Frío</v>
      </c>
      <c r="H2266" s="24">
        <f t="shared" si="175"/>
        <v>31.350256789731588</v>
      </c>
      <c r="I2266" s="72">
        <f>('ICA-BD'!L3138)</f>
        <v>54.870370370370367</v>
      </c>
      <c r="J2266" s="72" t="str">
        <f>('ICA-BD'!M3138)</f>
        <v>Aceptable</v>
      </c>
      <c r="K2266" s="72">
        <f t="shared" si="176"/>
        <v>76.83259259259259</v>
      </c>
      <c r="L2266" s="133">
        <f>('IRA-BD'!G3138)</f>
        <v>18</v>
      </c>
      <c r="M2266" s="36" t="str">
        <f>('IRA-BD'!H3138)</f>
        <v>Regular</v>
      </c>
      <c r="N2266" s="133">
        <f t="shared" si="177"/>
        <v>18</v>
      </c>
      <c r="O2266" s="80">
        <f t="shared" si="178"/>
        <v>42.060949794108062</v>
      </c>
      <c r="P2266" s="81" t="str">
        <f t="shared" si="179"/>
        <v>Moderado</v>
      </c>
      <c r="Q2266" s="11">
        <v>18</v>
      </c>
      <c r="R2266" s="11" t="s">
        <v>159</v>
      </c>
      <c r="S2266" s="11">
        <v>1</v>
      </c>
      <c r="T2266" s="11">
        <v>-74.114957810000007</v>
      </c>
      <c r="U2266" s="12">
        <v>4.5643863739999997</v>
      </c>
    </row>
    <row r="2267" spans="1:21" x14ac:dyDescent="0.25">
      <c r="A2267" s="10">
        <v>3149</v>
      </c>
      <c r="B2267" s="3" t="s">
        <v>249</v>
      </c>
      <c r="C2267" s="3" t="s">
        <v>6255</v>
      </c>
      <c r="D2267" s="3" t="s">
        <v>1</v>
      </c>
      <c r="E2267" s="3" t="s">
        <v>121</v>
      </c>
      <c r="F2267" s="24">
        <f>('ICT-BD'!I3150)</f>
        <v>12.593380483980399</v>
      </c>
      <c r="G2267" s="24" t="str">
        <f>('ICT-BD'!J3150)</f>
        <v>Algo Frío</v>
      </c>
      <c r="H2267" s="24">
        <f t="shared" si="175"/>
        <v>31.350256789731588</v>
      </c>
      <c r="I2267" s="72">
        <f>('ICA-BD'!L3150)</f>
        <v>54.870370370370367</v>
      </c>
      <c r="J2267" s="72" t="str">
        <f>('ICA-BD'!M3150)</f>
        <v>Aceptable</v>
      </c>
      <c r="K2267" s="72">
        <f t="shared" si="176"/>
        <v>76.83259259259259</v>
      </c>
      <c r="L2267" s="133">
        <f>('IRA-BD'!G3150)</f>
        <v>18</v>
      </c>
      <c r="M2267" s="36" t="str">
        <f>('IRA-BD'!H3150)</f>
        <v>Regular</v>
      </c>
      <c r="N2267" s="133">
        <f t="shared" si="177"/>
        <v>18</v>
      </c>
      <c r="O2267" s="80">
        <f t="shared" si="178"/>
        <v>42.060949794108062</v>
      </c>
      <c r="P2267" s="81" t="str">
        <f t="shared" si="179"/>
        <v>Moderado</v>
      </c>
      <c r="Q2267" s="11">
        <v>18</v>
      </c>
      <c r="R2267" s="11" t="s">
        <v>159</v>
      </c>
      <c r="S2267" s="11">
        <v>2</v>
      </c>
      <c r="T2267" s="11">
        <v>-74.115655799999999</v>
      </c>
      <c r="U2267" s="12">
        <v>4.5600403180000004</v>
      </c>
    </row>
    <row r="2268" spans="1:21" x14ac:dyDescent="0.25">
      <c r="A2268" s="10">
        <v>3183</v>
      </c>
      <c r="B2268" s="3" t="s">
        <v>283</v>
      </c>
      <c r="C2268" s="3" t="s">
        <v>6255</v>
      </c>
      <c r="D2268" s="3" t="s">
        <v>1</v>
      </c>
      <c r="E2268" s="3" t="s">
        <v>152</v>
      </c>
      <c r="F2268" s="24">
        <f>('ICT-BD'!I3184)</f>
        <v>12.593380483980399</v>
      </c>
      <c r="G2268" s="24" t="str">
        <f>('ICT-BD'!J3184)</f>
        <v>Algo Frío</v>
      </c>
      <c r="H2268" s="24">
        <f t="shared" si="175"/>
        <v>31.350256789731588</v>
      </c>
      <c r="I2268" s="72">
        <f>('ICA-BD'!L3184)</f>
        <v>54.870370370370367</v>
      </c>
      <c r="J2268" s="72" t="str">
        <f>('ICA-BD'!M3184)</f>
        <v>Aceptable</v>
      </c>
      <c r="K2268" s="72">
        <f t="shared" si="176"/>
        <v>76.83259259259259</v>
      </c>
      <c r="L2268" s="133">
        <f>('IRA-BD'!G3184)</f>
        <v>18</v>
      </c>
      <c r="M2268" s="36" t="str">
        <f>('IRA-BD'!H3184)</f>
        <v>Regular</v>
      </c>
      <c r="N2268" s="133">
        <f t="shared" si="177"/>
        <v>18</v>
      </c>
      <c r="O2268" s="80">
        <f t="shared" si="178"/>
        <v>42.060949794108062</v>
      </c>
      <c r="P2268" s="81" t="str">
        <f t="shared" si="179"/>
        <v>Moderado</v>
      </c>
      <c r="Q2268" s="11">
        <v>18</v>
      </c>
      <c r="R2268" s="11" t="s">
        <v>161</v>
      </c>
      <c r="S2268" s="11">
        <v>3</v>
      </c>
      <c r="T2268" s="11">
        <v>-74.109336729999995</v>
      </c>
      <c r="U2268" s="12">
        <v>4.5765181730000002</v>
      </c>
    </row>
    <row r="2269" spans="1:21" x14ac:dyDescent="0.25">
      <c r="A2269" s="10">
        <v>3189</v>
      </c>
      <c r="B2269" s="3" t="s">
        <v>289</v>
      </c>
      <c r="C2269" s="3" t="s">
        <v>6255</v>
      </c>
      <c r="D2269" s="3" t="s">
        <v>1</v>
      </c>
      <c r="E2269" s="3" t="s">
        <v>152</v>
      </c>
      <c r="F2269" s="24">
        <f>('ICT-BD'!I3190)</f>
        <v>12.593380483980399</v>
      </c>
      <c r="G2269" s="24" t="str">
        <f>('ICT-BD'!J3190)</f>
        <v>Algo Frío</v>
      </c>
      <c r="H2269" s="24">
        <f t="shared" si="175"/>
        <v>31.350256789731588</v>
      </c>
      <c r="I2269" s="72">
        <f>('ICA-BD'!L3190)</f>
        <v>54.870370370370367</v>
      </c>
      <c r="J2269" s="72" t="str">
        <f>('ICA-BD'!M3190)</f>
        <v>Aceptable</v>
      </c>
      <c r="K2269" s="72">
        <f t="shared" si="176"/>
        <v>76.83259259259259</v>
      </c>
      <c r="L2269" s="133">
        <f>('IRA-BD'!G3190)</f>
        <v>18</v>
      </c>
      <c r="M2269" s="36" t="str">
        <f>('IRA-BD'!H3190)</f>
        <v>Regular</v>
      </c>
      <c r="N2269" s="133">
        <f t="shared" si="177"/>
        <v>18</v>
      </c>
      <c r="O2269" s="80">
        <f t="shared" si="178"/>
        <v>42.060949794108062</v>
      </c>
      <c r="P2269" s="81" t="str">
        <f t="shared" si="179"/>
        <v>Moderado</v>
      </c>
      <c r="Q2269" s="11">
        <v>18</v>
      </c>
      <c r="R2269" s="11" t="s">
        <v>161</v>
      </c>
      <c r="S2269" s="11">
        <v>3</v>
      </c>
      <c r="T2269" s="11">
        <v>-74.107980900000001</v>
      </c>
      <c r="U2269" s="12">
        <v>4.578320798</v>
      </c>
    </row>
    <row r="2270" spans="1:21" x14ac:dyDescent="0.25">
      <c r="A2270" s="10">
        <v>3190</v>
      </c>
      <c r="B2270" s="3" t="s">
        <v>290</v>
      </c>
      <c r="C2270" s="3" t="s">
        <v>6255</v>
      </c>
      <c r="D2270" s="3" t="s">
        <v>1</v>
      </c>
      <c r="E2270" s="3" t="s">
        <v>152</v>
      </c>
      <c r="F2270" s="24">
        <f>('ICT-BD'!I3191)</f>
        <v>12.593380483980399</v>
      </c>
      <c r="G2270" s="24" t="str">
        <f>('ICT-BD'!J3191)</f>
        <v>Algo Frío</v>
      </c>
      <c r="H2270" s="24">
        <f t="shared" si="175"/>
        <v>31.350256789731588</v>
      </c>
      <c r="I2270" s="72">
        <f>('ICA-BD'!L3191)</f>
        <v>54.870370370370367</v>
      </c>
      <c r="J2270" s="72" t="str">
        <f>('ICA-BD'!M3191)</f>
        <v>Aceptable</v>
      </c>
      <c r="K2270" s="72">
        <f t="shared" si="176"/>
        <v>76.83259259259259</v>
      </c>
      <c r="L2270" s="133">
        <f>('IRA-BD'!G3191)</f>
        <v>18</v>
      </c>
      <c r="M2270" s="36" t="str">
        <f>('IRA-BD'!H3191)</f>
        <v>Regular</v>
      </c>
      <c r="N2270" s="133">
        <f t="shared" si="177"/>
        <v>18</v>
      </c>
      <c r="O2270" s="80">
        <f t="shared" si="178"/>
        <v>42.060949794108062</v>
      </c>
      <c r="P2270" s="81" t="str">
        <f t="shared" si="179"/>
        <v>Moderado</v>
      </c>
      <c r="Q2270" s="11">
        <v>18</v>
      </c>
      <c r="R2270" s="11" t="s">
        <v>161</v>
      </c>
      <c r="S2270" s="11">
        <v>3</v>
      </c>
      <c r="T2270" s="11">
        <v>-74.107461310000005</v>
      </c>
      <c r="U2270" s="12">
        <v>4.5778981820000002</v>
      </c>
    </row>
    <row r="2271" spans="1:21" x14ac:dyDescent="0.25">
      <c r="A2271" s="10">
        <v>3191</v>
      </c>
      <c r="B2271" s="3" t="s">
        <v>291</v>
      </c>
      <c r="C2271" s="3" t="s">
        <v>6255</v>
      </c>
      <c r="D2271" s="3" t="s">
        <v>1</v>
      </c>
      <c r="E2271" s="3" t="s">
        <v>152</v>
      </c>
      <c r="F2271" s="24">
        <f>('ICT-BD'!I3192)</f>
        <v>12.593380483980399</v>
      </c>
      <c r="G2271" s="24" t="str">
        <f>('ICT-BD'!J3192)</f>
        <v>Algo Frío</v>
      </c>
      <c r="H2271" s="24">
        <f t="shared" si="175"/>
        <v>31.350256789731588</v>
      </c>
      <c r="I2271" s="72">
        <f>('ICA-BD'!L3192)</f>
        <v>54.870370370370367</v>
      </c>
      <c r="J2271" s="72" t="str">
        <f>('ICA-BD'!M3192)</f>
        <v>Aceptable</v>
      </c>
      <c r="K2271" s="72">
        <f t="shared" si="176"/>
        <v>76.83259259259259</v>
      </c>
      <c r="L2271" s="133">
        <f>('IRA-BD'!G3192)</f>
        <v>18</v>
      </c>
      <c r="M2271" s="36" t="str">
        <f>('IRA-BD'!H3192)</f>
        <v>Regular</v>
      </c>
      <c r="N2271" s="133">
        <f t="shared" si="177"/>
        <v>18</v>
      </c>
      <c r="O2271" s="80">
        <f t="shared" si="178"/>
        <v>42.060949794108062</v>
      </c>
      <c r="P2271" s="81" t="str">
        <f t="shared" si="179"/>
        <v>Moderado</v>
      </c>
      <c r="Q2271" s="11">
        <v>18</v>
      </c>
      <c r="R2271" s="11" t="s">
        <v>161</v>
      </c>
      <c r="S2271" s="11">
        <v>3</v>
      </c>
      <c r="T2271" s="11">
        <v>-74.106769700000001</v>
      </c>
      <c r="U2271" s="12">
        <v>4.577425055</v>
      </c>
    </row>
    <row r="2272" spans="1:21" x14ac:dyDescent="0.25">
      <c r="A2272" s="10">
        <v>3287</v>
      </c>
      <c r="B2272" s="3" t="s">
        <v>5700</v>
      </c>
      <c r="C2272" s="3" t="s">
        <v>5614</v>
      </c>
      <c r="D2272" s="3" t="s">
        <v>1</v>
      </c>
      <c r="E2272" s="3" t="s">
        <v>5701</v>
      </c>
      <c r="F2272" s="24">
        <f>('ICT-BD'!I3288)</f>
        <v>13.490977573589085</v>
      </c>
      <c r="G2272" s="24" t="str">
        <f>('ICT-BD'!J3288)</f>
        <v xml:space="preserve">Frío </v>
      </c>
      <c r="H2272" s="24">
        <f t="shared" si="175"/>
        <v>20.855558242248883</v>
      </c>
      <c r="I2272" s="72">
        <f>('ICA-BD'!L3288)</f>
        <v>59.648148148148152</v>
      </c>
      <c r="J2272" s="72" t="str">
        <f>('ICA-BD'!M3288)</f>
        <v>Aceptable</v>
      </c>
      <c r="K2272" s="72">
        <f t="shared" si="176"/>
        <v>74.157037037037028</v>
      </c>
      <c r="L2272" s="133">
        <f>('IRA-BD'!G3288)</f>
        <v>31</v>
      </c>
      <c r="M2272" s="36" t="str">
        <f>('IRA-BD'!H3288)</f>
        <v>Aceptable</v>
      </c>
      <c r="N2272" s="133">
        <f t="shared" si="177"/>
        <v>31</v>
      </c>
      <c r="O2272" s="80">
        <f t="shared" si="178"/>
        <v>42.004198426428637</v>
      </c>
      <c r="P2272" s="81" t="str">
        <f t="shared" si="179"/>
        <v>Moderado</v>
      </c>
      <c r="Q2272" s="11">
        <v>19</v>
      </c>
      <c r="R2272" s="11" t="s">
        <v>2</v>
      </c>
      <c r="S2272" s="11">
        <v>1</v>
      </c>
      <c r="T2272" s="11">
        <v>-74.17904437</v>
      </c>
      <c r="U2272" s="12">
        <v>4.577734972</v>
      </c>
    </row>
    <row r="2273" spans="1:21" x14ac:dyDescent="0.25">
      <c r="A2273" s="10">
        <v>3334</v>
      </c>
      <c r="B2273" s="3" t="s">
        <v>5778</v>
      </c>
      <c r="C2273" s="3" t="s">
        <v>5614</v>
      </c>
      <c r="D2273" s="3" t="s">
        <v>1</v>
      </c>
      <c r="E2273" s="3" t="s">
        <v>5779</v>
      </c>
      <c r="F2273" s="24">
        <f>('ICT-BD'!I3335)</f>
        <v>13.490977573589085</v>
      </c>
      <c r="G2273" s="24" t="str">
        <f>('ICT-BD'!J3335)</f>
        <v xml:space="preserve">Frío </v>
      </c>
      <c r="H2273" s="24">
        <f t="shared" si="175"/>
        <v>20.855558242248883</v>
      </c>
      <c r="I2273" s="72">
        <f>('ICA-BD'!L3335)</f>
        <v>59.648148148148152</v>
      </c>
      <c r="J2273" s="72" t="str">
        <f>('ICA-BD'!M3335)</f>
        <v>Aceptable</v>
      </c>
      <c r="K2273" s="72">
        <f t="shared" si="176"/>
        <v>74.157037037037028</v>
      </c>
      <c r="L2273" s="133">
        <f>('IRA-BD'!G3335)</f>
        <v>31</v>
      </c>
      <c r="M2273" s="36" t="str">
        <f>('IRA-BD'!H3335)</f>
        <v>Aceptable</v>
      </c>
      <c r="N2273" s="133">
        <f t="shared" si="177"/>
        <v>31</v>
      </c>
      <c r="O2273" s="80">
        <f t="shared" si="178"/>
        <v>42.004198426428637</v>
      </c>
      <c r="P2273" s="81" t="str">
        <f t="shared" si="179"/>
        <v>Moderado</v>
      </c>
      <c r="Q2273" s="11">
        <v>19</v>
      </c>
      <c r="R2273" s="11" t="s">
        <v>2</v>
      </c>
      <c r="S2273" s="11">
        <v>1</v>
      </c>
      <c r="T2273" s="11">
        <v>-74.17023906</v>
      </c>
      <c r="U2273" s="12">
        <v>4.5664667349999997</v>
      </c>
    </row>
    <row r="2274" spans="1:21" x14ac:dyDescent="0.25">
      <c r="A2274" s="10">
        <v>3253</v>
      </c>
      <c r="B2274" s="3" t="s">
        <v>5645</v>
      </c>
      <c r="C2274" s="3" t="s">
        <v>5614</v>
      </c>
      <c r="D2274" s="3" t="s">
        <v>1</v>
      </c>
      <c r="E2274" s="3" t="s">
        <v>5646</v>
      </c>
      <c r="F2274" s="24">
        <f>('ICT-BD'!I3254)</f>
        <v>13.110735815596154</v>
      </c>
      <c r="G2274" s="24" t="str">
        <f>('ICT-BD'!J3254)</f>
        <v xml:space="preserve">Frío </v>
      </c>
      <c r="H2274" s="24">
        <f t="shared" si="175"/>
        <v>25.858739268471652</v>
      </c>
      <c r="I2274" s="72">
        <f>('ICA-BD'!L3254)</f>
        <v>68.648148148148152</v>
      </c>
      <c r="J2274" s="72" t="str">
        <f>('ICA-BD'!M3254)</f>
        <v>Aceptable</v>
      </c>
      <c r="K2274" s="72">
        <f t="shared" si="176"/>
        <v>69.117037037037036</v>
      </c>
      <c r="L2274" s="133">
        <f>('IRA-BD'!G3254)</f>
        <v>31</v>
      </c>
      <c r="M2274" s="36" t="str">
        <f>('IRA-BD'!H3254)</f>
        <v>Aceptable</v>
      </c>
      <c r="N2274" s="133">
        <f t="shared" si="177"/>
        <v>31</v>
      </c>
      <c r="O2274" s="80">
        <f t="shared" si="178"/>
        <v>41.991925435169563</v>
      </c>
      <c r="P2274" s="81" t="str">
        <f t="shared" si="179"/>
        <v>Moderado</v>
      </c>
      <c r="Q2274" s="11">
        <v>19</v>
      </c>
      <c r="R2274" s="11" t="s">
        <v>2</v>
      </c>
      <c r="S2274" s="11">
        <v>2</v>
      </c>
      <c r="T2274" s="11">
        <v>-74.15556042</v>
      </c>
      <c r="U2274" s="12">
        <v>4.5878999350000003</v>
      </c>
    </row>
    <row r="2275" spans="1:21" x14ac:dyDescent="0.25">
      <c r="A2275" s="10">
        <v>3254</v>
      </c>
      <c r="B2275" s="3" t="s">
        <v>5647</v>
      </c>
      <c r="C2275" s="3" t="s">
        <v>5614</v>
      </c>
      <c r="D2275" s="3" t="s">
        <v>1</v>
      </c>
      <c r="E2275" s="3" t="s">
        <v>5644</v>
      </c>
      <c r="F2275" s="24">
        <f>('ICT-BD'!I3255)</f>
        <v>13.110735815596154</v>
      </c>
      <c r="G2275" s="24" t="str">
        <f>('ICT-BD'!J3255)</f>
        <v xml:space="preserve">Frío </v>
      </c>
      <c r="H2275" s="24">
        <f t="shared" si="175"/>
        <v>25.858739268471652</v>
      </c>
      <c r="I2275" s="72">
        <f>('ICA-BD'!L3255)</f>
        <v>68.648148148148152</v>
      </c>
      <c r="J2275" s="72" t="str">
        <f>('ICA-BD'!M3255)</f>
        <v>Aceptable</v>
      </c>
      <c r="K2275" s="72">
        <f t="shared" si="176"/>
        <v>69.117037037037036</v>
      </c>
      <c r="L2275" s="133">
        <f>('IRA-BD'!G3255)</f>
        <v>31</v>
      </c>
      <c r="M2275" s="36" t="str">
        <f>('IRA-BD'!H3255)</f>
        <v>Aceptable</v>
      </c>
      <c r="N2275" s="133">
        <f t="shared" si="177"/>
        <v>31</v>
      </c>
      <c r="O2275" s="80">
        <f t="shared" si="178"/>
        <v>41.991925435169563</v>
      </c>
      <c r="P2275" s="81" t="str">
        <f t="shared" si="179"/>
        <v>Moderado</v>
      </c>
      <c r="Q2275" s="11">
        <v>19</v>
      </c>
      <c r="R2275" s="11" t="s">
        <v>2</v>
      </c>
      <c r="S2275" s="11">
        <v>3</v>
      </c>
      <c r="T2275" s="11">
        <v>-74.158462080000007</v>
      </c>
      <c r="U2275" s="12">
        <v>4.5914289320000004</v>
      </c>
    </row>
    <row r="2276" spans="1:21" x14ac:dyDescent="0.25">
      <c r="A2276" s="10">
        <v>3259</v>
      </c>
      <c r="B2276" s="3" t="s">
        <v>5654</v>
      </c>
      <c r="C2276" s="3" t="s">
        <v>5614</v>
      </c>
      <c r="D2276" s="3" t="s">
        <v>1</v>
      </c>
      <c r="E2276" s="3" t="s">
        <v>5655</v>
      </c>
      <c r="F2276" s="24">
        <f>('ICT-BD'!I3260)</f>
        <v>13.110735815596154</v>
      </c>
      <c r="G2276" s="24" t="str">
        <f>('ICT-BD'!J3260)</f>
        <v xml:space="preserve">Frío </v>
      </c>
      <c r="H2276" s="24">
        <f t="shared" si="175"/>
        <v>25.858739268471652</v>
      </c>
      <c r="I2276" s="72">
        <f>('ICA-BD'!L3260)</f>
        <v>68.648148148148152</v>
      </c>
      <c r="J2276" s="72" t="str">
        <f>('ICA-BD'!M3260)</f>
        <v>Aceptable</v>
      </c>
      <c r="K2276" s="72">
        <f t="shared" si="176"/>
        <v>69.117037037037036</v>
      </c>
      <c r="L2276" s="133">
        <f>('IRA-BD'!G3260)</f>
        <v>31</v>
      </c>
      <c r="M2276" s="36" t="str">
        <f>('IRA-BD'!H3260)</f>
        <v>Aceptable</v>
      </c>
      <c r="N2276" s="133">
        <f t="shared" si="177"/>
        <v>31</v>
      </c>
      <c r="O2276" s="80">
        <f t="shared" si="178"/>
        <v>41.991925435169563</v>
      </c>
      <c r="P2276" s="81" t="str">
        <f t="shared" si="179"/>
        <v>Moderado</v>
      </c>
      <c r="Q2276" s="11">
        <v>19</v>
      </c>
      <c r="R2276" s="11" t="s">
        <v>2</v>
      </c>
      <c r="S2276" s="11">
        <v>3</v>
      </c>
      <c r="T2276" s="11">
        <v>-74.15802343</v>
      </c>
      <c r="U2276" s="12">
        <v>4.5938371340000002</v>
      </c>
    </row>
    <row r="2277" spans="1:21" x14ac:dyDescent="0.25">
      <c r="A2277" s="10">
        <v>3265</v>
      </c>
      <c r="B2277" s="3" t="s">
        <v>5665</v>
      </c>
      <c r="C2277" s="3" t="s">
        <v>5614</v>
      </c>
      <c r="D2277" s="3" t="s">
        <v>1</v>
      </c>
      <c r="E2277" s="3" t="s">
        <v>5664</v>
      </c>
      <c r="F2277" s="24">
        <f>('ICT-BD'!I3266)</f>
        <v>13.110735815596154</v>
      </c>
      <c r="G2277" s="24" t="str">
        <f>('ICT-BD'!J3266)</f>
        <v xml:space="preserve">Frío </v>
      </c>
      <c r="H2277" s="24">
        <f t="shared" si="175"/>
        <v>25.858739268471652</v>
      </c>
      <c r="I2277" s="72">
        <f>('ICA-BD'!L3266)</f>
        <v>68.648148148148152</v>
      </c>
      <c r="J2277" s="72" t="str">
        <f>('ICA-BD'!M3266)</f>
        <v>Aceptable</v>
      </c>
      <c r="K2277" s="72">
        <f t="shared" si="176"/>
        <v>69.117037037037036</v>
      </c>
      <c r="L2277" s="133">
        <f>('IRA-BD'!G3266)</f>
        <v>31</v>
      </c>
      <c r="M2277" s="36" t="str">
        <f>('IRA-BD'!H3266)</f>
        <v>Aceptable</v>
      </c>
      <c r="N2277" s="133">
        <f t="shared" si="177"/>
        <v>31</v>
      </c>
      <c r="O2277" s="80">
        <f t="shared" si="178"/>
        <v>41.991925435169563</v>
      </c>
      <c r="P2277" s="81" t="str">
        <f t="shared" si="179"/>
        <v>Moderado</v>
      </c>
      <c r="Q2277" s="11">
        <v>19</v>
      </c>
      <c r="R2277" s="11" t="s">
        <v>2</v>
      </c>
      <c r="S2277" s="11">
        <v>3</v>
      </c>
      <c r="T2277" s="11">
        <v>-74.155716679999998</v>
      </c>
      <c r="U2277" s="12">
        <v>4.5863873240000004</v>
      </c>
    </row>
    <row r="2278" spans="1:21" x14ac:dyDescent="0.25">
      <c r="A2278" s="10">
        <v>3266</v>
      </c>
      <c r="B2278" s="3" t="s">
        <v>5666</v>
      </c>
      <c r="C2278" s="3" t="s">
        <v>5614</v>
      </c>
      <c r="D2278" s="3" t="s">
        <v>1</v>
      </c>
      <c r="E2278" s="3" t="s">
        <v>5664</v>
      </c>
      <c r="F2278" s="24">
        <f>('ICT-BD'!I3267)</f>
        <v>13.110735815596154</v>
      </c>
      <c r="G2278" s="24" t="str">
        <f>('ICT-BD'!J3267)</f>
        <v xml:space="preserve">Frío </v>
      </c>
      <c r="H2278" s="24">
        <f t="shared" si="175"/>
        <v>25.858739268471652</v>
      </c>
      <c r="I2278" s="72">
        <f>('ICA-BD'!L3267)</f>
        <v>68.648148148148152</v>
      </c>
      <c r="J2278" s="72" t="str">
        <f>('ICA-BD'!M3267)</f>
        <v>Aceptable</v>
      </c>
      <c r="K2278" s="72">
        <f t="shared" si="176"/>
        <v>69.117037037037036</v>
      </c>
      <c r="L2278" s="133">
        <f>('IRA-BD'!G3267)</f>
        <v>31</v>
      </c>
      <c r="M2278" s="36" t="str">
        <f>('IRA-BD'!H3267)</f>
        <v>Aceptable</v>
      </c>
      <c r="N2278" s="133">
        <f t="shared" si="177"/>
        <v>31</v>
      </c>
      <c r="O2278" s="80">
        <f t="shared" si="178"/>
        <v>41.991925435169563</v>
      </c>
      <c r="P2278" s="81" t="str">
        <f t="shared" si="179"/>
        <v>Moderado</v>
      </c>
      <c r="Q2278" s="11">
        <v>19</v>
      </c>
      <c r="R2278" s="11" t="s">
        <v>2</v>
      </c>
      <c r="S2278" s="11">
        <v>3</v>
      </c>
      <c r="T2278" s="11">
        <v>-74.153871390000006</v>
      </c>
      <c r="U2278" s="12">
        <v>4.5845653239999997</v>
      </c>
    </row>
    <row r="2279" spans="1:21" x14ac:dyDescent="0.25">
      <c r="A2279" s="10">
        <v>3272</v>
      </c>
      <c r="B2279" s="3" t="s">
        <v>5674</v>
      </c>
      <c r="C2279" s="3" t="s">
        <v>5614</v>
      </c>
      <c r="D2279" s="3" t="s">
        <v>1</v>
      </c>
      <c r="E2279" s="3" t="s">
        <v>5675</v>
      </c>
      <c r="F2279" s="24">
        <f>('ICT-BD'!I3273)</f>
        <v>13.110735815596154</v>
      </c>
      <c r="G2279" s="24" t="str">
        <f>('ICT-BD'!J3273)</f>
        <v xml:space="preserve">Frío </v>
      </c>
      <c r="H2279" s="24">
        <f t="shared" si="175"/>
        <v>25.858739268471652</v>
      </c>
      <c r="I2279" s="72">
        <f>('ICA-BD'!L3273)</f>
        <v>68.648148148148152</v>
      </c>
      <c r="J2279" s="72" t="str">
        <f>('ICA-BD'!M3273)</f>
        <v>Aceptable</v>
      </c>
      <c r="K2279" s="72">
        <f t="shared" si="176"/>
        <v>69.117037037037036</v>
      </c>
      <c r="L2279" s="133">
        <f>('IRA-BD'!G3273)</f>
        <v>31</v>
      </c>
      <c r="M2279" s="36" t="str">
        <f>('IRA-BD'!H3273)</f>
        <v>Aceptable</v>
      </c>
      <c r="N2279" s="133">
        <f t="shared" si="177"/>
        <v>31</v>
      </c>
      <c r="O2279" s="80">
        <f t="shared" si="178"/>
        <v>41.991925435169563</v>
      </c>
      <c r="P2279" s="81" t="str">
        <f t="shared" si="179"/>
        <v>Moderado</v>
      </c>
      <c r="Q2279" s="11">
        <v>19</v>
      </c>
      <c r="R2279" s="11" t="s">
        <v>2</v>
      </c>
      <c r="S2279" s="11">
        <v>3</v>
      </c>
      <c r="T2279" s="11">
        <v>-74.158368359999997</v>
      </c>
      <c r="U2279" s="12">
        <v>4.5899552310000002</v>
      </c>
    </row>
    <row r="2280" spans="1:21" x14ac:dyDescent="0.25">
      <c r="A2280" s="10">
        <v>1140</v>
      </c>
      <c r="B2280" s="3" t="s">
        <v>2279</v>
      </c>
      <c r="C2280" s="3" t="s">
        <v>1986</v>
      </c>
      <c r="D2280" s="3" t="s">
        <v>1</v>
      </c>
      <c r="E2280" s="3" t="s">
        <v>2280</v>
      </c>
      <c r="F2280" s="24">
        <f>('ICT-BD'!I1141)</f>
        <v>12.879998687207939</v>
      </c>
      <c r="G2280" s="24" t="str">
        <f>('ICT-BD'!J1141)</f>
        <v>Algo Frío</v>
      </c>
      <c r="H2280" s="24">
        <f t="shared" si="175"/>
        <v>27.578964642000798</v>
      </c>
      <c r="I2280" s="72">
        <f>('ICA-BD'!L1141)</f>
        <v>71.75</v>
      </c>
      <c r="J2280" s="72" t="str">
        <f>('ICA-BD'!M1141)</f>
        <v>Aceptable</v>
      </c>
      <c r="K2280" s="72">
        <f t="shared" si="176"/>
        <v>67.38</v>
      </c>
      <c r="L2280" s="133">
        <f>('IRA-BD'!G1141)</f>
        <v>31</v>
      </c>
      <c r="M2280" s="36" t="str">
        <f>('IRA-BD'!H1141)</f>
        <v>Aceptable</v>
      </c>
      <c r="N2280" s="133">
        <f t="shared" si="177"/>
        <v>31</v>
      </c>
      <c r="O2280" s="80">
        <f t="shared" si="178"/>
        <v>41.986321547333596</v>
      </c>
      <c r="P2280" s="81" t="str">
        <f t="shared" si="179"/>
        <v>Moderado</v>
      </c>
      <c r="Q2280" s="11">
        <v>8</v>
      </c>
      <c r="R2280" s="11" t="s">
        <v>5989</v>
      </c>
      <c r="S2280" s="11">
        <v>2</v>
      </c>
      <c r="T2280" s="11">
        <v>-74.140713680000005</v>
      </c>
      <c r="U2280" s="12">
        <v>4.5985004209999998</v>
      </c>
    </row>
    <row r="2281" spans="1:21" x14ac:dyDescent="0.25">
      <c r="A2281" s="10">
        <v>1141</v>
      </c>
      <c r="B2281" s="3" t="s">
        <v>2281</v>
      </c>
      <c r="C2281" s="3" t="s">
        <v>1986</v>
      </c>
      <c r="D2281" s="3" t="s">
        <v>1</v>
      </c>
      <c r="E2281" s="3" t="s">
        <v>2282</v>
      </c>
      <c r="F2281" s="24">
        <f>('ICT-BD'!I1142)</f>
        <v>12.879998687207939</v>
      </c>
      <c r="G2281" s="24" t="str">
        <f>('ICT-BD'!J1142)</f>
        <v>Algo Frío</v>
      </c>
      <c r="H2281" s="24">
        <f t="shared" si="175"/>
        <v>27.578964642000798</v>
      </c>
      <c r="I2281" s="72">
        <f>('ICA-BD'!L1142)</f>
        <v>71.75</v>
      </c>
      <c r="J2281" s="72" t="str">
        <f>('ICA-BD'!M1142)</f>
        <v>Aceptable</v>
      </c>
      <c r="K2281" s="72">
        <f t="shared" si="176"/>
        <v>67.38</v>
      </c>
      <c r="L2281" s="133">
        <f>('IRA-BD'!G1142)</f>
        <v>31</v>
      </c>
      <c r="M2281" s="36" t="str">
        <f>('IRA-BD'!H1142)</f>
        <v>Aceptable</v>
      </c>
      <c r="N2281" s="133">
        <f t="shared" si="177"/>
        <v>31</v>
      </c>
      <c r="O2281" s="80">
        <f t="shared" si="178"/>
        <v>41.986321547333596</v>
      </c>
      <c r="P2281" s="81" t="str">
        <f t="shared" si="179"/>
        <v>Moderado</v>
      </c>
      <c r="Q2281" s="11">
        <v>8</v>
      </c>
      <c r="R2281" s="11" t="s">
        <v>5989</v>
      </c>
      <c r="S2281" s="11">
        <v>2</v>
      </c>
      <c r="T2281" s="11">
        <v>-74.140656559999996</v>
      </c>
      <c r="U2281" s="12">
        <v>4.5961912229999999</v>
      </c>
    </row>
    <row r="2282" spans="1:21" x14ac:dyDescent="0.25">
      <c r="A2282" s="10">
        <v>815</v>
      </c>
      <c r="B2282" s="3" t="s">
        <v>1731</v>
      </c>
      <c r="C2282" s="3" t="s">
        <v>1727</v>
      </c>
      <c r="D2282" s="3" t="s">
        <v>1</v>
      </c>
      <c r="E2282" s="3" t="s">
        <v>1732</v>
      </c>
      <c r="F2282" s="24">
        <f>('ICT-BD'!I816)</f>
        <v>13.110735815596154</v>
      </c>
      <c r="G2282" s="24" t="str">
        <f>('ICT-BD'!J816)</f>
        <v xml:space="preserve">Frío </v>
      </c>
      <c r="H2282" s="24">
        <f t="shared" si="175"/>
        <v>25.858739268471652</v>
      </c>
      <c r="I2282" s="72">
        <f>('ICA-BD'!L816)</f>
        <v>68.75</v>
      </c>
      <c r="J2282" s="72" t="str">
        <f>('ICA-BD'!M816)</f>
        <v>Aceptable</v>
      </c>
      <c r="K2282" s="72">
        <f t="shared" si="176"/>
        <v>69.06</v>
      </c>
      <c r="L2282" s="133">
        <f>('IRA-BD'!G816)</f>
        <v>31</v>
      </c>
      <c r="M2282" s="36" t="str">
        <f>('IRA-BD'!H816)</f>
        <v>Aceptable</v>
      </c>
      <c r="N2282" s="133">
        <f t="shared" si="177"/>
        <v>31</v>
      </c>
      <c r="O2282" s="80">
        <f t="shared" si="178"/>
        <v>41.972913089490554</v>
      </c>
      <c r="P2282" s="81" t="str">
        <f t="shared" si="179"/>
        <v>Moderado</v>
      </c>
      <c r="Q2282" s="11">
        <v>7</v>
      </c>
      <c r="R2282" s="11" t="s">
        <v>5988</v>
      </c>
      <c r="S2282" s="11">
        <v>2</v>
      </c>
      <c r="T2282" s="11">
        <v>-74.162644279999995</v>
      </c>
      <c r="U2282" s="12">
        <v>4.599994734</v>
      </c>
    </row>
    <row r="2283" spans="1:21" x14ac:dyDescent="0.25">
      <c r="A2283" s="10">
        <v>971</v>
      </c>
      <c r="B2283" s="3" t="s">
        <v>2009</v>
      </c>
      <c r="C2283" s="3" t="s">
        <v>1986</v>
      </c>
      <c r="D2283" s="3" t="s">
        <v>1</v>
      </c>
      <c r="E2283" s="3" t="s">
        <v>2010</v>
      </c>
      <c r="F2283" s="24">
        <f>('ICT-BD'!I972)</f>
        <v>13.110735815596154</v>
      </c>
      <c r="G2283" s="24" t="str">
        <f>('ICT-BD'!J972)</f>
        <v xml:space="preserve">Frío </v>
      </c>
      <c r="H2283" s="24">
        <f t="shared" si="175"/>
        <v>25.858739268471652</v>
      </c>
      <c r="I2283" s="72">
        <f>('ICA-BD'!L972)</f>
        <v>68.75</v>
      </c>
      <c r="J2283" s="72" t="str">
        <f>('ICA-BD'!M972)</f>
        <v>Aceptable</v>
      </c>
      <c r="K2283" s="72">
        <f t="shared" si="176"/>
        <v>69.06</v>
      </c>
      <c r="L2283" s="133">
        <f>('IRA-BD'!G972)</f>
        <v>31</v>
      </c>
      <c r="M2283" s="36" t="str">
        <f>('IRA-BD'!H972)</f>
        <v>Aceptable</v>
      </c>
      <c r="N2283" s="133">
        <f t="shared" si="177"/>
        <v>31</v>
      </c>
      <c r="O2283" s="80">
        <f t="shared" si="178"/>
        <v>41.972913089490554</v>
      </c>
      <c r="P2283" s="81" t="str">
        <f t="shared" si="179"/>
        <v>Moderado</v>
      </c>
      <c r="Q2283" s="11">
        <v>8</v>
      </c>
      <c r="R2283" s="11" t="s">
        <v>5989</v>
      </c>
      <c r="S2283" s="11">
        <v>3</v>
      </c>
      <c r="T2283" s="11">
        <v>-74.159191129999996</v>
      </c>
      <c r="U2283" s="12">
        <v>4.6078791219999999</v>
      </c>
    </row>
    <row r="2284" spans="1:21" x14ac:dyDescent="0.25">
      <c r="A2284" s="10">
        <v>973</v>
      </c>
      <c r="B2284" s="3" t="s">
        <v>2012</v>
      </c>
      <c r="C2284" s="3" t="s">
        <v>1986</v>
      </c>
      <c r="D2284" s="3" t="s">
        <v>1</v>
      </c>
      <c r="E2284" s="3" t="s">
        <v>1989</v>
      </c>
      <c r="F2284" s="24">
        <f>('ICT-BD'!I974)</f>
        <v>13.110735815596154</v>
      </c>
      <c r="G2284" s="24" t="str">
        <f>('ICT-BD'!J974)</f>
        <v xml:space="preserve">Frío </v>
      </c>
      <c r="H2284" s="24">
        <f t="shared" si="175"/>
        <v>25.858739268471652</v>
      </c>
      <c r="I2284" s="72">
        <f>('ICA-BD'!L974)</f>
        <v>68.75</v>
      </c>
      <c r="J2284" s="72" t="str">
        <f>('ICA-BD'!M974)</f>
        <v>Aceptable</v>
      </c>
      <c r="K2284" s="72">
        <f t="shared" si="176"/>
        <v>69.06</v>
      </c>
      <c r="L2284" s="133">
        <f>('IRA-BD'!G974)</f>
        <v>31</v>
      </c>
      <c r="M2284" s="36" t="str">
        <f>('IRA-BD'!H974)</f>
        <v>Aceptable</v>
      </c>
      <c r="N2284" s="133">
        <f t="shared" si="177"/>
        <v>31</v>
      </c>
      <c r="O2284" s="80">
        <f t="shared" si="178"/>
        <v>41.972913089490554</v>
      </c>
      <c r="P2284" s="81" t="str">
        <f t="shared" si="179"/>
        <v>Moderado</v>
      </c>
      <c r="Q2284" s="11">
        <v>8</v>
      </c>
      <c r="R2284" s="11" t="s">
        <v>5988</v>
      </c>
      <c r="S2284" s="11">
        <v>2</v>
      </c>
      <c r="T2284" s="11">
        <v>-74.174491279999998</v>
      </c>
      <c r="U2284" s="12">
        <v>4.6043099940000003</v>
      </c>
    </row>
    <row r="2285" spans="1:21" x14ac:dyDescent="0.25">
      <c r="A2285" s="10">
        <v>974</v>
      </c>
      <c r="B2285" s="3" t="s">
        <v>2013</v>
      </c>
      <c r="C2285" s="3" t="s">
        <v>1986</v>
      </c>
      <c r="D2285" s="3" t="s">
        <v>1</v>
      </c>
      <c r="E2285" s="3" t="s">
        <v>2014</v>
      </c>
      <c r="F2285" s="24">
        <f>('ICT-BD'!I975)</f>
        <v>13.110735815596154</v>
      </c>
      <c r="G2285" s="24" t="str">
        <f>('ICT-BD'!J975)</f>
        <v xml:space="preserve">Frío </v>
      </c>
      <c r="H2285" s="24">
        <f t="shared" si="175"/>
        <v>25.858739268471652</v>
      </c>
      <c r="I2285" s="72">
        <f>('ICA-BD'!L975)</f>
        <v>68.75</v>
      </c>
      <c r="J2285" s="72" t="str">
        <f>('ICA-BD'!M975)</f>
        <v>Aceptable</v>
      </c>
      <c r="K2285" s="72">
        <f t="shared" si="176"/>
        <v>69.06</v>
      </c>
      <c r="L2285" s="133">
        <f>('IRA-BD'!G975)</f>
        <v>31</v>
      </c>
      <c r="M2285" s="36" t="str">
        <f>('IRA-BD'!H975)</f>
        <v>Aceptable</v>
      </c>
      <c r="N2285" s="133">
        <f t="shared" si="177"/>
        <v>31</v>
      </c>
      <c r="O2285" s="80">
        <f t="shared" si="178"/>
        <v>41.972913089490554</v>
      </c>
      <c r="P2285" s="81" t="str">
        <f t="shared" si="179"/>
        <v>Moderado</v>
      </c>
      <c r="Q2285" s="11">
        <v>8</v>
      </c>
      <c r="R2285" s="11" t="s">
        <v>5988</v>
      </c>
      <c r="S2285" s="11">
        <v>2</v>
      </c>
      <c r="T2285" s="11">
        <v>-74.16813089</v>
      </c>
      <c r="U2285" s="12">
        <v>4.6055405030000003</v>
      </c>
    </row>
    <row r="2286" spans="1:21" x14ac:dyDescent="0.25">
      <c r="A2286" s="10">
        <v>978</v>
      </c>
      <c r="B2286" s="3" t="s">
        <v>2021</v>
      </c>
      <c r="C2286" s="3" t="s">
        <v>1986</v>
      </c>
      <c r="D2286" s="3" t="s">
        <v>1</v>
      </c>
      <c r="E2286" s="3" t="s">
        <v>2022</v>
      </c>
      <c r="F2286" s="24">
        <f>('ICT-BD'!I979)</f>
        <v>13.110735815596154</v>
      </c>
      <c r="G2286" s="24" t="str">
        <f>('ICT-BD'!J979)</f>
        <v xml:space="preserve">Frío </v>
      </c>
      <c r="H2286" s="24">
        <f t="shared" si="175"/>
        <v>25.858739268471652</v>
      </c>
      <c r="I2286" s="72">
        <f>('ICA-BD'!L979)</f>
        <v>68.75</v>
      </c>
      <c r="J2286" s="72" t="str">
        <f>('ICA-BD'!M979)</f>
        <v>Aceptable</v>
      </c>
      <c r="K2286" s="72">
        <f t="shared" si="176"/>
        <v>69.06</v>
      </c>
      <c r="L2286" s="133">
        <f>('IRA-BD'!G979)</f>
        <v>31</v>
      </c>
      <c r="M2286" s="36" t="str">
        <f>('IRA-BD'!H979)</f>
        <v>Aceptable</v>
      </c>
      <c r="N2286" s="133">
        <f t="shared" si="177"/>
        <v>31</v>
      </c>
      <c r="O2286" s="80">
        <f t="shared" si="178"/>
        <v>41.972913089490554</v>
      </c>
      <c r="P2286" s="81" t="str">
        <f t="shared" si="179"/>
        <v>Moderado</v>
      </c>
      <c r="Q2286" s="11">
        <v>8</v>
      </c>
      <c r="R2286" s="11" t="s">
        <v>5989</v>
      </c>
      <c r="S2286" s="11">
        <v>3</v>
      </c>
      <c r="T2286" s="11">
        <v>-74.157897539999993</v>
      </c>
      <c r="U2286" s="12">
        <v>4.6081755710000003</v>
      </c>
    </row>
    <row r="2287" spans="1:21" x14ac:dyDescent="0.25">
      <c r="A2287" s="10">
        <v>984</v>
      </c>
      <c r="B2287" s="3" t="s">
        <v>2031</v>
      </c>
      <c r="C2287" s="3" t="s">
        <v>1986</v>
      </c>
      <c r="D2287" s="3" t="s">
        <v>1</v>
      </c>
      <c r="E2287" s="3" t="s">
        <v>2032</v>
      </c>
      <c r="F2287" s="24">
        <f>('ICT-BD'!I985)</f>
        <v>13.110735815596154</v>
      </c>
      <c r="G2287" s="24" t="str">
        <f>('ICT-BD'!J985)</f>
        <v xml:space="preserve">Frío </v>
      </c>
      <c r="H2287" s="24">
        <f t="shared" si="175"/>
        <v>25.858739268471652</v>
      </c>
      <c r="I2287" s="72">
        <f>('ICA-BD'!L985)</f>
        <v>68.75</v>
      </c>
      <c r="J2287" s="72" t="str">
        <f>('ICA-BD'!M985)</f>
        <v>Aceptable</v>
      </c>
      <c r="K2287" s="72">
        <f t="shared" si="176"/>
        <v>69.06</v>
      </c>
      <c r="L2287" s="133">
        <f>('IRA-BD'!G985)</f>
        <v>31</v>
      </c>
      <c r="M2287" s="36" t="str">
        <f>('IRA-BD'!H985)</f>
        <v>Aceptable</v>
      </c>
      <c r="N2287" s="133">
        <f t="shared" si="177"/>
        <v>31</v>
      </c>
      <c r="O2287" s="80">
        <f t="shared" si="178"/>
        <v>41.972913089490554</v>
      </c>
      <c r="P2287" s="81" t="str">
        <f t="shared" si="179"/>
        <v>Moderado</v>
      </c>
      <c r="Q2287" s="11">
        <v>8</v>
      </c>
      <c r="R2287" s="11" t="s">
        <v>5988</v>
      </c>
      <c r="S2287" s="11">
        <v>2</v>
      </c>
      <c r="T2287" s="11">
        <v>-74.171468610000005</v>
      </c>
      <c r="U2287" s="12">
        <v>4.603709491</v>
      </c>
    </row>
    <row r="2288" spans="1:21" x14ac:dyDescent="0.25">
      <c r="A2288" s="10">
        <v>1000</v>
      </c>
      <c r="B2288" s="3" t="s">
        <v>2057</v>
      </c>
      <c r="C2288" s="3" t="s">
        <v>1986</v>
      </c>
      <c r="D2288" s="3" t="s">
        <v>1</v>
      </c>
      <c r="E2288" s="3" t="s">
        <v>1989</v>
      </c>
      <c r="F2288" s="24">
        <f>('ICT-BD'!I1001)</f>
        <v>13.110735815596154</v>
      </c>
      <c r="G2288" s="24" t="str">
        <f>('ICT-BD'!J1001)</f>
        <v xml:space="preserve">Frío </v>
      </c>
      <c r="H2288" s="24">
        <f t="shared" si="175"/>
        <v>25.858739268471652</v>
      </c>
      <c r="I2288" s="72">
        <f>('ICA-BD'!L1001)</f>
        <v>68.75</v>
      </c>
      <c r="J2288" s="72" t="str">
        <f>('ICA-BD'!M1001)</f>
        <v>Aceptable</v>
      </c>
      <c r="K2288" s="72">
        <f t="shared" si="176"/>
        <v>69.06</v>
      </c>
      <c r="L2288" s="133">
        <f>('IRA-BD'!G1001)</f>
        <v>31</v>
      </c>
      <c r="M2288" s="36" t="str">
        <f>('IRA-BD'!H1001)</f>
        <v>Aceptable</v>
      </c>
      <c r="N2288" s="133">
        <f t="shared" si="177"/>
        <v>31</v>
      </c>
      <c r="O2288" s="80">
        <f t="shared" si="178"/>
        <v>41.972913089490554</v>
      </c>
      <c r="P2288" s="81" t="str">
        <f t="shared" si="179"/>
        <v>Moderado</v>
      </c>
      <c r="Q2288" s="11">
        <v>8</v>
      </c>
      <c r="R2288" s="11" t="s">
        <v>5988</v>
      </c>
      <c r="S2288" s="11">
        <v>2</v>
      </c>
      <c r="T2288" s="11">
        <v>-74.175571559999995</v>
      </c>
      <c r="U2288" s="12">
        <v>4.6044927339999999</v>
      </c>
    </row>
    <row r="2289" spans="1:21" x14ac:dyDescent="0.25">
      <c r="A2289" s="10">
        <v>1014</v>
      </c>
      <c r="B2289" s="3" t="s">
        <v>2079</v>
      </c>
      <c r="C2289" s="3" t="s">
        <v>1986</v>
      </c>
      <c r="D2289" s="3" t="s">
        <v>1</v>
      </c>
      <c r="E2289" s="3" t="s">
        <v>2080</v>
      </c>
      <c r="F2289" s="24">
        <f>('ICT-BD'!I1015)</f>
        <v>13.110735815596154</v>
      </c>
      <c r="G2289" s="24" t="str">
        <f>('ICT-BD'!J1015)</f>
        <v xml:space="preserve">Frío </v>
      </c>
      <c r="H2289" s="24">
        <f t="shared" si="175"/>
        <v>25.858739268471652</v>
      </c>
      <c r="I2289" s="72">
        <f>('ICA-BD'!L1015)</f>
        <v>68.75</v>
      </c>
      <c r="J2289" s="72" t="str">
        <f>('ICA-BD'!M1015)</f>
        <v>Aceptable</v>
      </c>
      <c r="K2289" s="72">
        <f t="shared" si="176"/>
        <v>69.06</v>
      </c>
      <c r="L2289" s="133">
        <f>('IRA-BD'!G1015)</f>
        <v>31</v>
      </c>
      <c r="M2289" s="36" t="str">
        <f>('IRA-BD'!H1015)</f>
        <v>Aceptable</v>
      </c>
      <c r="N2289" s="133">
        <f t="shared" si="177"/>
        <v>31</v>
      </c>
      <c r="O2289" s="80">
        <f t="shared" si="178"/>
        <v>41.972913089490554</v>
      </c>
      <c r="P2289" s="81" t="str">
        <f t="shared" si="179"/>
        <v>Moderado</v>
      </c>
      <c r="Q2289" s="11">
        <v>8</v>
      </c>
      <c r="R2289" s="11" t="s">
        <v>5988</v>
      </c>
      <c r="S2289" s="11">
        <v>3</v>
      </c>
      <c r="T2289" s="11">
        <v>-74.171673040000002</v>
      </c>
      <c r="U2289" s="12">
        <v>4.6051398399999997</v>
      </c>
    </row>
    <row r="2290" spans="1:21" x14ac:dyDescent="0.25">
      <c r="A2290" s="10">
        <v>959</v>
      </c>
      <c r="B2290" s="3" t="s">
        <v>1988</v>
      </c>
      <c r="C2290" s="3" t="s">
        <v>1986</v>
      </c>
      <c r="D2290" s="3" t="s">
        <v>1</v>
      </c>
      <c r="E2290" s="3" t="s">
        <v>1989</v>
      </c>
      <c r="F2290" s="24">
        <f>('ICT-BD'!I960)</f>
        <v>12.033235815596154</v>
      </c>
      <c r="G2290" s="24" t="str">
        <f>('ICT-BD'!J960)</f>
        <v>Algo Frío</v>
      </c>
      <c r="H2290" s="24">
        <f t="shared" si="175"/>
        <v>38.720581373734817</v>
      </c>
      <c r="I2290" s="72">
        <f>('ICA-BD'!L960)</f>
        <v>68.75</v>
      </c>
      <c r="J2290" s="72" t="str">
        <f>('ICA-BD'!M960)</f>
        <v>Aceptable</v>
      </c>
      <c r="K2290" s="72">
        <f t="shared" si="176"/>
        <v>69.06</v>
      </c>
      <c r="L2290" s="133">
        <f>('IRA-BD'!G960)</f>
        <v>18</v>
      </c>
      <c r="M2290" s="36" t="str">
        <f>('IRA-BD'!H960)</f>
        <v>Regular</v>
      </c>
      <c r="N2290" s="133">
        <f t="shared" si="177"/>
        <v>18</v>
      </c>
      <c r="O2290" s="80">
        <f t="shared" si="178"/>
        <v>41.926860457911609</v>
      </c>
      <c r="P2290" s="81" t="str">
        <f t="shared" si="179"/>
        <v>Moderado</v>
      </c>
      <c r="Q2290" s="11">
        <v>8</v>
      </c>
      <c r="R2290" s="11" t="s">
        <v>5988</v>
      </c>
      <c r="S2290" s="11">
        <v>2</v>
      </c>
      <c r="T2290" s="11">
        <v>-74.174976529999995</v>
      </c>
      <c r="U2290" s="12">
        <v>4.6052117790000002</v>
      </c>
    </row>
    <row r="2291" spans="1:21" x14ac:dyDescent="0.25">
      <c r="A2291" s="10">
        <v>2981</v>
      </c>
      <c r="B2291" s="3" t="s">
        <v>5433</v>
      </c>
      <c r="C2291" s="3" t="s">
        <v>5354</v>
      </c>
      <c r="D2291" s="3" t="s">
        <v>1</v>
      </c>
      <c r="E2291" s="3" t="s">
        <v>5434</v>
      </c>
      <c r="F2291" s="24">
        <f>('ICT-BD'!I2982)</f>
        <v>12.426706907059854</v>
      </c>
      <c r="G2291" s="24" t="str">
        <f>('ICT-BD'!J2982)</f>
        <v>Algo Frío</v>
      </c>
      <c r="H2291" s="24">
        <f t="shared" si="175"/>
        <v>33.543330170265065</v>
      </c>
      <c r="I2291" s="72">
        <f>('ICA-BD'!L2982)</f>
        <v>59.648148148148152</v>
      </c>
      <c r="J2291" s="72" t="str">
        <f>('ICA-BD'!M2982)</f>
        <v>Aceptable</v>
      </c>
      <c r="K2291" s="72">
        <f t="shared" si="176"/>
        <v>74.157037037037028</v>
      </c>
      <c r="L2291" s="133">
        <f>('IRA-BD'!G2982)</f>
        <v>18</v>
      </c>
      <c r="M2291" s="36" t="str">
        <f>('IRA-BD'!H2982)</f>
        <v>Regular</v>
      </c>
      <c r="N2291" s="133">
        <f t="shared" si="177"/>
        <v>18</v>
      </c>
      <c r="O2291" s="80">
        <f t="shared" si="178"/>
        <v>41.900122402434029</v>
      </c>
      <c r="P2291" s="81" t="str">
        <f t="shared" si="179"/>
        <v>Moderado</v>
      </c>
      <c r="Q2291" s="11">
        <v>16</v>
      </c>
      <c r="R2291" s="11" t="s">
        <v>170</v>
      </c>
      <c r="S2291" s="11">
        <v>3</v>
      </c>
      <c r="T2291" s="11">
        <v>-74.110879890000007</v>
      </c>
      <c r="U2291" s="12">
        <v>4.5985930850000001</v>
      </c>
    </row>
    <row r="2292" spans="1:21" x14ac:dyDescent="0.25">
      <c r="A2292" s="10">
        <v>2987</v>
      </c>
      <c r="B2292" s="3" t="s">
        <v>5442</v>
      </c>
      <c r="C2292" s="3" t="s">
        <v>5354</v>
      </c>
      <c r="D2292" s="3" t="s">
        <v>1</v>
      </c>
      <c r="E2292" s="3" t="s">
        <v>5395</v>
      </c>
      <c r="F2292" s="24">
        <f>('ICT-BD'!I2988)</f>
        <v>12.426706907059854</v>
      </c>
      <c r="G2292" s="24" t="str">
        <f>('ICT-BD'!J2988)</f>
        <v>Algo Frío</v>
      </c>
      <c r="H2292" s="24">
        <f t="shared" si="175"/>
        <v>33.543330170265065</v>
      </c>
      <c r="I2292" s="72">
        <f>('ICA-BD'!L2988)</f>
        <v>59.648148148148152</v>
      </c>
      <c r="J2292" s="72" t="str">
        <f>('ICA-BD'!M2988)</f>
        <v>Aceptable</v>
      </c>
      <c r="K2292" s="72">
        <f t="shared" si="176"/>
        <v>74.157037037037028</v>
      </c>
      <c r="L2292" s="133">
        <f>('IRA-BD'!G2988)</f>
        <v>18</v>
      </c>
      <c r="M2292" s="36" t="str">
        <f>('IRA-BD'!H2988)</f>
        <v>Regular</v>
      </c>
      <c r="N2292" s="133">
        <f t="shared" si="177"/>
        <v>18</v>
      </c>
      <c r="O2292" s="80">
        <f t="shared" si="178"/>
        <v>41.900122402434029</v>
      </c>
      <c r="P2292" s="81" t="str">
        <f t="shared" si="179"/>
        <v>Moderado</v>
      </c>
      <c r="Q2292" s="11">
        <v>16</v>
      </c>
      <c r="R2292" s="11" t="s">
        <v>170</v>
      </c>
      <c r="S2292" s="11">
        <v>3</v>
      </c>
      <c r="T2292" s="11">
        <v>-74.110973860000001</v>
      </c>
      <c r="U2292" s="12">
        <v>4.6008083109999998</v>
      </c>
    </row>
    <row r="2293" spans="1:21" x14ac:dyDescent="0.25">
      <c r="A2293" s="10">
        <v>2992</v>
      </c>
      <c r="B2293" s="3" t="s">
        <v>5449</v>
      </c>
      <c r="C2293" s="3" t="s">
        <v>5354</v>
      </c>
      <c r="D2293" s="3" t="s">
        <v>1</v>
      </c>
      <c r="E2293" s="3" t="s">
        <v>5450</v>
      </c>
      <c r="F2293" s="24">
        <f>('ICT-BD'!I2993)</f>
        <v>12.426706907059854</v>
      </c>
      <c r="G2293" s="24" t="str">
        <f>('ICT-BD'!J2993)</f>
        <v>Algo Frío</v>
      </c>
      <c r="H2293" s="24">
        <f t="shared" si="175"/>
        <v>33.543330170265065</v>
      </c>
      <c r="I2293" s="72">
        <f>('ICA-BD'!L2993)</f>
        <v>59.648148148148152</v>
      </c>
      <c r="J2293" s="72" t="str">
        <f>('ICA-BD'!M2993)</f>
        <v>Aceptable</v>
      </c>
      <c r="K2293" s="72">
        <f t="shared" si="176"/>
        <v>74.157037037037028</v>
      </c>
      <c r="L2293" s="133">
        <f>('IRA-BD'!G2993)</f>
        <v>18</v>
      </c>
      <c r="M2293" s="36" t="str">
        <f>('IRA-BD'!H2993)</f>
        <v>Regular</v>
      </c>
      <c r="N2293" s="133">
        <f t="shared" si="177"/>
        <v>18</v>
      </c>
      <c r="O2293" s="80">
        <f t="shared" si="178"/>
        <v>41.900122402434029</v>
      </c>
      <c r="P2293" s="81" t="str">
        <f t="shared" si="179"/>
        <v>Moderado</v>
      </c>
      <c r="Q2293" s="11">
        <v>16</v>
      </c>
      <c r="R2293" s="11" t="s">
        <v>170</v>
      </c>
      <c r="S2293" s="11">
        <v>3</v>
      </c>
      <c r="T2293" s="11">
        <v>-74.112656180000002</v>
      </c>
      <c r="U2293" s="12">
        <v>4.5993121950000004</v>
      </c>
    </row>
    <row r="2294" spans="1:21" x14ac:dyDescent="0.25">
      <c r="A2294" s="10">
        <v>2683</v>
      </c>
      <c r="B2294" s="3" t="s">
        <v>4917</v>
      </c>
      <c r="C2294" s="3" t="s">
        <v>3696</v>
      </c>
      <c r="D2294" s="3" t="s">
        <v>1</v>
      </c>
      <c r="E2294" s="3" t="s">
        <v>4916</v>
      </c>
      <c r="F2294" s="24">
        <f>('ICT-BD'!I2684)</f>
        <v>12.57211985288758</v>
      </c>
      <c r="G2294" s="24" t="str">
        <f>('ICT-BD'!J2684)</f>
        <v>Algo Frío</v>
      </c>
      <c r="H2294" s="24">
        <f t="shared" si="175"/>
        <v>31.630001935689734</v>
      </c>
      <c r="I2294" s="72">
        <f>('ICA-BD'!L2684)</f>
        <v>56.870370370370367</v>
      </c>
      <c r="J2294" s="72" t="str">
        <f>('ICA-BD'!M2684)</f>
        <v>Aceptable</v>
      </c>
      <c r="K2294" s="72">
        <f t="shared" si="176"/>
        <v>75.7125925925926</v>
      </c>
      <c r="L2294" s="133">
        <f>('IRA-BD'!G2684)</f>
        <v>18</v>
      </c>
      <c r="M2294" s="36" t="str">
        <f>('IRA-BD'!H2684)</f>
        <v>Regular</v>
      </c>
      <c r="N2294" s="133">
        <f t="shared" si="177"/>
        <v>18</v>
      </c>
      <c r="O2294" s="80">
        <f t="shared" si="178"/>
        <v>41.780864842760778</v>
      </c>
      <c r="P2294" s="81" t="str">
        <f t="shared" si="179"/>
        <v>Moderado</v>
      </c>
      <c r="Q2294" s="11">
        <v>11</v>
      </c>
      <c r="R2294" s="11" t="s">
        <v>5987</v>
      </c>
      <c r="S2294" s="11">
        <v>6</v>
      </c>
      <c r="T2294" s="11">
        <v>-74.069787030000001</v>
      </c>
      <c r="U2294" s="12">
        <v>4.7983386929999998</v>
      </c>
    </row>
    <row r="2295" spans="1:21" x14ac:dyDescent="0.25">
      <c r="A2295" s="10">
        <v>2685</v>
      </c>
      <c r="B2295" s="3" t="s">
        <v>4919</v>
      </c>
      <c r="C2295" s="3" t="s">
        <v>3696</v>
      </c>
      <c r="D2295" s="3" t="s">
        <v>1</v>
      </c>
      <c r="E2295" s="3" t="s">
        <v>4920</v>
      </c>
      <c r="F2295" s="24">
        <f>('ICT-BD'!I2686)</f>
        <v>12.57211985288758</v>
      </c>
      <c r="G2295" s="24" t="str">
        <f>('ICT-BD'!J2686)</f>
        <v>Algo Frío</v>
      </c>
      <c r="H2295" s="24">
        <f t="shared" si="175"/>
        <v>31.630001935689734</v>
      </c>
      <c r="I2295" s="72">
        <f>('ICA-BD'!L2686)</f>
        <v>56.870370370370367</v>
      </c>
      <c r="J2295" s="72" t="str">
        <f>('ICA-BD'!M2686)</f>
        <v>Aceptable</v>
      </c>
      <c r="K2295" s="72">
        <f t="shared" si="176"/>
        <v>75.7125925925926</v>
      </c>
      <c r="L2295" s="133">
        <f>('IRA-BD'!G2686)</f>
        <v>18</v>
      </c>
      <c r="M2295" s="36" t="str">
        <f>('IRA-BD'!H2686)</f>
        <v>Regular</v>
      </c>
      <c r="N2295" s="133">
        <f t="shared" si="177"/>
        <v>18</v>
      </c>
      <c r="O2295" s="80">
        <f t="shared" si="178"/>
        <v>41.780864842760778</v>
      </c>
      <c r="P2295" s="81" t="str">
        <f t="shared" si="179"/>
        <v>Moderado</v>
      </c>
      <c r="Q2295" s="11">
        <v>11</v>
      </c>
      <c r="R2295" s="11" t="s">
        <v>5987</v>
      </c>
      <c r="S2295" s="11">
        <v>6</v>
      </c>
      <c r="T2295" s="11">
        <v>-74.072697719999994</v>
      </c>
      <c r="U2295" s="12">
        <v>4.7998254960000004</v>
      </c>
    </row>
    <row r="2296" spans="1:21" x14ac:dyDescent="0.25">
      <c r="A2296" s="10">
        <v>2688</v>
      </c>
      <c r="B2296" s="3" t="s">
        <v>4925</v>
      </c>
      <c r="C2296" s="3" t="s">
        <v>3696</v>
      </c>
      <c r="D2296" s="3" t="s">
        <v>1</v>
      </c>
      <c r="E2296" s="3" t="s">
        <v>4926</v>
      </c>
      <c r="F2296" s="24">
        <f>('ICT-BD'!I2689)</f>
        <v>12.57211985288758</v>
      </c>
      <c r="G2296" s="24" t="str">
        <f>('ICT-BD'!J2689)</f>
        <v>Algo Frío</v>
      </c>
      <c r="H2296" s="24">
        <f t="shared" si="175"/>
        <v>31.630001935689734</v>
      </c>
      <c r="I2296" s="72">
        <f>('ICA-BD'!L2689)</f>
        <v>56.870370370370367</v>
      </c>
      <c r="J2296" s="72" t="str">
        <f>('ICA-BD'!M2689)</f>
        <v>Aceptable</v>
      </c>
      <c r="K2296" s="72">
        <f t="shared" si="176"/>
        <v>75.7125925925926</v>
      </c>
      <c r="L2296" s="133">
        <f>('IRA-BD'!G2689)</f>
        <v>18</v>
      </c>
      <c r="M2296" s="36" t="str">
        <f>('IRA-BD'!H2689)</f>
        <v>Regular</v>
      </c>
      <c r="N2296" s="133">
        <f t="shared" si="177"/>
        <v>18</v>
      </c>
      <c r="O2296" s="80">
        <f t="shared" si="178"/>
        <v>41.780864842760778</v>
      </c>
      <c r="P2296" s="81" t="str">
        <f t="shared" si="179"/>
        <v>Moderado</v>
      </c>
      <c r="Q2296" s="11">
        <v>11</v>
      </c>
      <c r="R2296" s="11" t="s">
        <v>5987</v>
      </c>
      <c r="S2296" s="11">
        <v>6</v>
      </c>
      <c r="T2296" s="11">
        <v>-74.058741229999995</v>
      </c>
      <c r="U2296" s="12">
        <v>4.7960978120000002</v>
      </c>
    </row>
    <row r="2297" spans="1:21" x14ac:dyDescent="0.25">
      <c r="A2297" s="10">
        <v>1650</v>
      </c>
      <c r="B2297" s="3" t="s">
        <v>3155</v>
      </c>
      <c r="C2297" s="3" t="s">
        <v>3044</v>
      </c>
      <c r="D2297" s="3" t="s">
        <v>1</v>
      </c>
      <c r="E2297" s="3" t="s">
        <v>3156</v>
      </c>
      <c r="F2297" s="24">
        <f>('ICT-BD'!I1651)</f>
        <v>12.693207725923974</v>
      </c>
      <c r="G2297" s="24" t="str">
        <f>('ICT-BD'!J1651)</f>
        <v>Algo Frío</v>
      </c>
      <c r="H2297" s="24">
        <f t="shared" si="175"/>
        <v>30.036740448368754</v>
      </c>
      <c r="I2297" s="72">
        <f>('ICA-BD'!L1651)</f>
        <v>54.092592592592595</v>
      </c>
      <c r="J2297" s="72" t="str">
        <f>('ICA-BD'!M1651)</f>
        <v>Aceptable</v>
      </c>
      <c r="K2297" s="72">
        <f t="shared" si="176"/>
        <v>77.268148148148143</v>
      </c>
      <c r="L2297" s="133">
        <f>('IRA-BD'!G1651)</f>
        <v>18</v>
      </c>
      <c r="M2297" s="36" t="str">
        <f>('IRA-BD'!H1651)</f>
        <v>Regular</v>
      </c>
      <c r="N2297" s="133">
        <f t="shared" si="177"/>
        <v>18</v>
      </c>
      <c r="O2297" s="80">
        <f t="shared" si="178"/>
        <v>41.768296198838961</v>
      </c>
      <c r="P2297" s="81" t="str">
        <f t="shared" si="179"/>
        <v>Moderado</v>
      </c>
      <c r="Q2297" s="11">
        <v>10</v>
      </c>
      <c r="R2297" s="11" t="s">
        <v>168</v>
      </c>
      <c r="S2297" s="11">
        <v>4</v>
      </c>
      <c r="T2297" s="11">
        <v>-74.085562839999994</v>
      </c>
      <c r="U2297" s="12">
        <v>4.6930211650000002</v>
      </c>
    </row>
    <row r="2298" spans="1:21" x14ac:dyDescent="0.25">
      <c r="A2298" s="10">
        <v>1657</v>
      </c>
      <c r="B2298" s="3" t="s">
        <v>3168</v>
      </c>
      <c r="C2298" s="3" t="s">
        <v>3044</v>
      </c>
      <c r="D2298" s="3" t="s">
        <v>1</v>
      </c>
      <c r="E2298" s="3" t="s">
        <v>3169</v>
      </c>
      <c r="F2298" s="24">
        <f>('ICT-BD'!I1658)</f>
        <v>12.693207725923974</v>
      </c>
      <c r="G2298" s="24" t="str">
        <f>('ICT-BD'!J1658)</f>
        <v>Algo Frío</v>
      </c>
      <c r="H2298" s="24">
        <f t="shared" si="175"/>
        <v>30.036740448368754</v>
      </c>
      <c r="I2298" s="72">
        <f>('ICA-BD'!L1658)</f>
        <v>54.092592592592595</v>
      </c>
      <c r="J2298" s="72" t="str">
        <f>('ICA-BD'!M1658)</f>
        <v>Aceptable</v>
      </c>
      <c r="K2298" s="72">
        <f t="shared" si="176"/>
        <v>77.268148148148143</v>
      </c>
      <c r="L2298" s="133">
        <f>('IRA-BD'!G1658)</f>
        <v>18</v>
      </c>
      <c r="M2298" s="36" t="str">
        <f>('IRA-BD'!H1658)</f>
        <v>Regular</v>
      </c>
      <c r="N2298" s="133">
        <f t="shared" si="177"/>
        <v>18</v>
      </c>
      <c r="O2298" s="80">
        <f t="shared" si="178"/>
        <v>41.768296198838961</v>
      </c>
      <c r="P2298" s="81" t="str">
        <f t="shared" si="179"/>
        <v>Moderado</v>
      </c>
      <c r="Q2298" s="11">
        <v>10</v>
      </c>
      <c r="R2298" s="11" t="s">
        <v>168</v>
      </c>
      <c r="S2298" s="11">
        <v>3</v>
      </c>
      <c r="T2298" s="11">
        <v>-74.078244179999999</v>
      </c>
      <c r="U2298" s="12">
        <v>4.685232515</v>
      </c>
    </row>
    <row r="2299" spans="1:21" x14ac:dyDescent="0.25">
      <c r="A2299" s="10">
        <v>1658</v>
      </c>
      <c r="B2299" s="3" t="s">
        <v>3170</v>
      </c>
      <c r="C2299" s="3" t="s">
        <v>3044</v>
      </c>
      <c r="D2299" s="3" t="s">
        <v>1</v>
      </c>
      <c r="E2299" s="3" t="s">
        <v>3171</v>
      </c>
      <c r="F2299" s="24">
        <f>('ICT-BD'!I1659)</f>
        <v>12.693207725923974</v>
      </c>
      <c r="G2299" s="24" t="str">
        <f>('ICT-BD'!J1659)</f>
        <v>Algo Frío</v>
      </c>
      <c r="H2299" s="24">
        <f t="shared" si="175"/>
        <v>30.036740448368754</v>
      </c>
      <c r="I2299" s="72">
        <f>('ICA-BD'!L1659)</f>
        <v>54.092592592592595</v>
      </c>
      <c r="J2299" s="72" t="str">
        <f>('ICA-BD'!M1659)</f>
        <v>Aceptable</v>
      </c>
      <c r="K2299" s="72">
        <f t="shared" si="176"/>
        <v>77.268148148148143</v>
      </c>
      <c r="L2299" s="133">
        <f>('IRA-BD'!G1659)</f>
        <v>18</v>
      </c>
      <c r="M2299" s="36" t="str">
        <f>('IRA-BD'!H1659)</f>
        <v>Regular</v>
      </c>
      <c r="N2299" s="133">
        <f t="shared" si="177"/>
        <v>18</v>
      </c>
      <c r="O2299" s="80">
        <f t="shared" si="178"/>
        <v>41.768296198838961</v>
      </c>
      <c r="P2299" s="81" t="str">
        <f t="shared" si="179"/>
        <v>Moderado</v>
      </c>
      <c r="Q2299" s="11">
        <v>10</v>
      </c>
      <c r="R2299" s="11" t="s">
        <v>168</v>
      </c>
      <c r="S2299" s="11">
        <v>4</v>
      </c>
      <c r="T2299" s="11">
        <v>-74.081450660000002</v>
      </c>
      <c r="U2299" s="12">
        <v>4.6839508060000004</v>
      </c>
    </row>
    <row r="2300" spans="1:21" x14ac:dyDescent="0.25">
      <c r="A2300" s="10">
        <v>1662</v>
      </c>
      <c r="B2300" s="3" t="s">
        <v>3178</v>
      </c>
      <c r="C2300" s="3" t="s">
        <v>3044</v>
      </c>
      <c r="D2300" s="3" t="s">
        <v>1</v>
      </c>
      <c r="E2300" s="3" t="s">
        <v>3179</v>
      </c>
      <c r="F2300" s="24">
        <f>('ICT-BD'!I1663)</f>
        <v>12.693207725923974</v>
      </c>
      <c r="G2300" s="24" t="str">
        <f>('ICT-BD'!J1663)</f>
        <v>Algo Frío</v>
      </c>
      <c r="H2300" s="24">
        <f t="shared" si="175"/>
        <v>30.036740448368754</v>
      </c>
      <c r="I2300" s="72">
        <f>('ICA-BD'!L1663)</f>
        <v>54.092592592592595</v>
      </c>
      <c r="J2300" s="72" t="str">
        <f>('ICA-BD'!M1663)</f>
        <v>Aceptable</v>
      </c>
      <c r="K2300" s="72">
        <f t="shared" si="176"/>
        <v>77.268148148148143</v>
      </c>
      <c r="L2300" s="133">
        <f>('IRA-BD'!G1663)</f>
        <v>18</v>
      </c>
      <c r="M2300" s="36" t="str">
        <f>('IRA-BD'!H1663)</f>
        <v>Regular</v>
      </c>
      <c r="N2300" s="133">
        <f t="shared" si="177"/>
        <v>18</v>
      </c>
      <c r="O2300" s="80">
        <f t="shared" si="178"/>
        <v>41.768296198838961</v>
      </c>
      <c r="P2300" s="81" t="str">
        <f t="shared" si="179"/>
        <v>Moderado</v>
      </c>
      <c r="Q2300" s="11">
        <v>10</v>
      </c>
      <c r="R2300" s="11" t="s">
        <v>168</v>
      </c>
      <c r="S2300" s="11">
        <v>3</v>
      </c>
      <c r="T2300" s="11">
        <v>-74.091557190000003</v>
      </c>
      <c r="U2300" s="12">
        <v>4.6857104310000004</v>
      </c>
    </row>
    <row r="2301" spans="1:21" x14ac:dyDescent="0.25">
      <c r="A2301" s="10">
        <v>1665</v>
      </c>
      <c r="B2301" s="3" t="s">
        <v>3184</v>
      </c>
      <c r="C2301" s="3" t="s">
        <v>3044</v>
      </c>
      <c r="D2301" s="3" t="s">
        <v>1</v>
      </c>
      <c r="E2301" s="3" t="s">
        <v>3185</v>
      </c>
      <c r="F2301" s="24">
        <f>('ICT-BD'!I1666)</f>
        <v>12.693207725923974</v>
      </c>
      <c r="G2301" s="24" t="str">
        <f>('ICT-BD'!J1666)</f>
        <v>Algo Frío</v>
      </c>
      <c r="H2301" s="24">
        <f t="shared" si="175"/>
        <v>30.036740448368754</v>
      </c>
      <c r="I2301" s="72">
        <f>('ICA-BD'!L1666)</f>
        <v>54.092592592592595</v>
      </c>
      <c r="J2301" s="72" t="str">
        <f>('ICA-BD'!M1666)</f>
        <v>Aceptable</v>
      </c>
      <c r="K2301" s="72">
        <f t="shared" si="176"/>
        <v>77.268148148148143</v>
      </c>
      <c r="L2301" s="133">
        <f>('IRA-BD'!G1666)</f>
        <v>18</v>
      </c>
      <c r="M2301" s="36" t="str">
        <f>('IRA-BD'!H1666)</f>
        <v>Regular</v>
      </c>
      <c r="N2301" s="133">
        <f t="shared" si="177"/>
        <v>18</v>
      </c>
      <c r="O2301" s="80">
        <f t="shared" si="178"/>
        <v>41.768296198838961</v>
      </c>
      <c r="P2301" s="81" t="str">
        <f t="shared" si="179"/>
        <v>Moderado</v>
      </c>
      <c r="Q2301" s="11">
        <v>10</v>
      </c>
      <c r="R2301" s="11" t="s">
        <v>168</v>
      </c>
      <c r="S2301" s="11">
        <v>3</v>
      </c>
      <c r="T2301" s="11">
        <v>-74.094846989999994</v>
      </c>
      <c r="U2301" s="12">
        <v>4.6846265909999998</v>
      </c>
    </row>
    <row r="2302" spans="1:21" x14ac:dyDescent="0.25">
      <c r="A2302" s="10">
        <v>1670</v>
      </c>
      <c r="B2302" s="3" t="s">
        <v>3194</v>
      </c>
      <c r="C2302" s="3" t="s">
        <v>3044</v>
      </c>
      <c r="D2302" s="3" t="s">
        <v>1</v>
      </c>
      <c r="E2302" s="3" t="s">
        <v>3179</v>
      </c>
      <c r="F2302" s="24">
        <f>('ICT-BD'!I1671)</f>
        <v>12.693207725923974</v>
      </c>
      <c r="G2302" s="24" t="str">
        <f>('ICT-BD'!J1671)</f>
        <v>Algo Frío</v>
      </c>
      <c r="H2302" s="24">
        <f t="shared" si="175"/>
        <v>30.036740448368754</v>
      </c>
      <c r="I2302" s="72">
        <f>('ICA-BD'!L1671)</f>
        <v>54.092592592592595</v>
      </c>
      <c r="J2302" s="72" t="str">
        <f>('ICA-BD'!M1671)</f>
        <v>Aceptable</v>
      </c>
      <c r="K2302" s="72">
        <f t="shared" si="176"/>
        <v>77.268148148148143</v>
      </c>
      <c r="L2302" s="133">
        <f>('IRA-BD'!G1671)</f>
        <v>18</v>
      </c>
      <c r="M2302" s="36" t="str">
        <f>('IRA-BD'!H1671)</f>
        <v>Regular</v>
      </c>
      <c r="N2302" s="133">
        <f t="shared" si="177"/>
        <v>18</v>
      </c>
      <c r="O2302" s="80">
        <f t="shared" si="178"/>
        <v>41.768296198838961</v>
      </c>
      <c r="P2302" s="81" t="str">
        <f t="shared" si="179"/>
        <v>Moderado</v>
      </c>
      <c r="Q2302" s="11">
        <v>10</v>
      </c>
      <c r="R2302" s="11" t="s">
        <v>168</v>
      </c>
      <c r="S2302" s="11">
        <v>3</v>
      </c>
      <c r="T2302" s="11">
        <v>-74.091953590000003</v>
      </c>
      <c r="U2302" s="12">
        <v>4.6887522820000003</v>
      </c>
    </row>
    <row r="2303" spans="1:21" x14ac:dyDescent="0.25">
      <c r="A2303" s="10">
        <v>1671</v>
      </c>
      <c r="B2303" s="3" t="s">
        <v>3195</v>
      </c>
      <c r="C2303" s="3" t="s">
        <v>3044</v>
      </c>
      <c r="D2303" s="3" t="s">
        <v>1</v>
      </c>
      <c r="E2303" s="3" t="s">
        <v>3179</v>
      </c>
      <c r="F2303" s="24">
        <f>('ICT-BD'!I1672)</f>
        <v>12.693207725923974</v>
      </c>
      <c r="G2303" s="24" t="str">
        <f>('ICT-BD'!J1672)</f>
        <v>Algo Frío</v>
      </c>
      <c r="H2303" s="24">
        <f t="shared" si="175"/>
        <v>30.036740448368754</v>
      </c>
      <c r="I2303" s="72">
        <f>('ICA-BD'!L1672)</f>
        <v>54.092592592592595</v>
      </c>
      <c r="J2303" s="72" t="str">
        <f>('ICA-BD'!M1672)</f>
        <v>Aceptable</v>
      </c>
      <c r="K2303" s="72">
        <f t="shared" si="176"/>
        <v>77.268148148148143</v>
      </c>
      <c r="L2303" s="133">
        <f>('IRA-BD'!G1672)</f>
        <v>18</v>
      </c>
      <c r="M2303" s="36" t="str">
        <f>('IRA-BD'!H1672)</f>
        <v>Regular</v>
      </c>
      <c r="N2303" s="133">
        <f t="shared" si="177"/>
        <v>18</v>
      </c>
      <c r="O2303" s="80">
        <f t="shared" si="178"/>
        <v>41.768296198838961</v>
      </c>
      <c r="P2303" s="81" t="str">
        <f t="shared" si="179"/>
        <v>Moderado</v>
      </c>
      <c r="Q2303" s="11">
        <v>10</v>
      </c>
      <c r="R2303" s="11" t="s">
        <v>168</v>
      </c>
      <c r="S2303" s="11">
        <v>3</v>
      </c>
      <c r="T2303" s="11">
        <v>-74.090186489999994</v>
      </c>
      <c r="U2303" s="12">
        <v>4.687665827</v>
      </c>
    </row>
    <row r="2304" spans="1:21" x14ac:dyDescent="0.25">
      <c r="A2304" s="10">
        <v>1678</v>
      </c>
      <c r="B2304" s="3" t="s">
        <v>3207</v>
      </c>
      <c r="C2304" s="3" t="s">
        <v>3044</v>
      </c>
      <c r="D2304" s="3" t="s">
        <v>1</v>
      </c>
      <c r="E2304" s="3" t="s">
        <v>3208</v>
      </c>
      <c r="F2304" s="24">
        <f>('ICT-BD'!I1679)</f>
        <v>12.693207725923974</v>
      </c>
      <c r="G2304" s="24" t="str">
        <f>('ICT-BD'!J1679)</f>
        <v>Algo Frío</v>
      </c>
      <c r="H2304" s="24">
        <f t="shared" si="175"/>
        <v>30.036740448368754</v>
      </c>
      <c r="I2304" s="72">
        <f>('ICA-BD'!L1679)</f>
        <v>54.092592592592595</v>
      </c>
      <c r="J2304" s="72" t="str">
        <f>('ICA-BD'!M1679)</f>
        <v>Aceptable</v>
      </c>
      <c r="K2304" s="72">
        <f t="shared" si="176"/>
        <v>77.268148148148143</v>
      </c>
      <c r="L2304" s="133">
        <f>('IRA-BD'!G1679)</f>
        <v>18</v>
      </c>
      <c r="M2304" s="36" t="str">
        <f>('IRA-BD'!H1679)</f>
        <v>Regular</v>
      </c>
      <c r="N2304" s="133">
        <f t="shared" si="177"/>
        <v>18</v>
      </c>
      <c r="O2304" s="80">
        <f t="shared" si="178"/>
        <v>41.768296198838961</v>
      </c>
      <c r="P2304" s="81" t="str">
        <f t="shared" si="179"/>
        <v>Moderado</v>
      </c>
      <c r="Q2304" s="11">
        <v>10</v>
      </c>
      <c r="R2304" s="11" t="s">
        <v>168</v>
      </c>
      <c r="S2304" s="11">
        <v>3</v>
      </c>
      <c r="T2304" s="11">
        <v>-74.081626600000007</v>
      </c>
      <c r="U2304" s="12">
        <v>4.6882101360000004</v>
      </c>
    </row>
    <row r="2305" spans="1:21" x14ac:dyDescent="0.25">
      <c r="A2305" s="10">
        <v>1680</v>
      </c>
      <c r="B2305" s="3" t="s">
        <v>3211</v>
      </c>
      <c r="C2305" s="3" t="s">
        <v>3044</v>
      </c>
      <c r="D2305" s="3" t="s">
        <v>1</v>
      </c>
      <c r="E2305" s="3" t="s">
        <v>3212</v>
      </c>
      <c r="F2305" s="24">
        <f>('ICT-BD'!I1681)</f>
        <v>12.693207725923974</v>
      </c>
      <c r="G2305" s="24" t="str">
        <f>('ICT-BD'!J1681)</f>
        <v>Algo Frío</v>
      </c>
      <c r="H2305" s="24">
        <f t="shared" si="175"/>
        <v>30.036740448368754</v>
      </c>
      <c r="I2305" s="72">
        <f>('ICA-BD'!L1681)</f>
        <v>54.092592592592595</v>
      </c>
      <c r="J2305" s="72" t="str">
        <f>('ICA-BD'!M1681)</f>
        <v>Aceptable</v>
      </c>
      <c r="K2305" s="72">
        <f t="shared" si="176"/>
        <v>77.268148148148143</v>
      </c>
      <c r="L2305" s="133">
        <f>('IRA-BD'!G1681)</f>
        <v>18</v>
      </c>
      <c r="M2305" s="36" t="str">
        <f>('IRA-BD'!H1681)</f>
        <v>Regular</v>
      </c>
      <c r="N2305" s="133">
        <f t="shared" si="177"/>
        <v>18</v>
      </c>
      <c r="O2305" s="80">
        <f t="shared" si="178"/>
        <v>41.768296198838961</v>
      </c>
      <c r="P2305" s="81" t="str">
        <f t="shared" si="179"/>
        <v>Moderado</v>
      </c>
      <c r="Q2305" s="11">
        <v>10</v>
      </c>
      <c r="R2305" s="11" t="s">
        <v>168</v>
      </c>
      <c r="S2305" s="11">
        <v>3</v>
      </c>
      <c r="T2305" s="11">
        <v>-74.080474659999993</v>
      </c>
      <c r="U2305" s="12">
        <v>4.6873596439999998</v>
      </c>
    </row>
    <row r="2306" spans="1:21" x14ac:dyDescent="0.25">
      <c r="A2306" s="10">
        <v>1681</v>
      </c>
      <c r="B2306" s="3" t="s">
        <v>3213</v>
      </c>
      <c r="C2306" s="3" t="s">
        <v>3044</v>
      </c>
      <c r="D2306" s="3" t="s">
        <v>1</v>
      </c>
      <c r="E2306" s="3" t="s">
        <v>3212</v>
      </c>
      <c r="F2306" s="24">
        <f>('ICT-BD'!I1682)</f>
        <v>12.693207725923974</v>
      </c>
      <c r="G2306" s="24" t="str">
        <f>('ICT-BD'!J1682)</f>
        <v>Algo Frío</v>
      </c>
      <c r="H2306" s="24">
        <f t="shared" ref="H2306:H2369" si="180">IF(F2306&lt;=3, F2306*25/3,
IF(F2306&lt;=5, 26 + (F2306-3.1)*25/1.9,
IF(F2306&lt;=7, 51 + (F2306-5.1)*25/1.9,
IF(F2306&lt;=11, 76 + (F2306-7.1)*25/3.9,
IF(F2306&lt;=13, 51 - (F2306-11.1)*25/1.9,
IF(F2306&lt;=15, 26 - (F2306-13.1)*25/1.9,
25 - (F2306-15)*25/35))))))</f>
        <v>30.036740448368754</v>
      </c>
      <c r="I2306" s="72">
        <f>('ICA-BD'!L1682)</f>
        <v>54.092592592592595</v>
      </c>
      <c r="J2306" s="72" t="str">
        <f>('ICA-BD'!M1682)</f>
        <v>Aceptable</v>
      </c>
      <c r="K2306" s="72">
        <f t="shared" ref="K2306:K2369" si="181">IF(I2306&lt;=50, 100 - (I2306-0)*20/50,
IF(I2306&lt;=100, 79 - (I2306-51)*28/50,
IF(I2306&lt;=150, 50 - (I2306-101)*20/50,
IF(I2306&lt;=200, 29 - (I2306-151)*14/50,
IF(I2306&lt;=300, 14 - (I2306-201)*4/100,
9 - (I2306-301)*9/200)))))</f>
        <v>77.268148148148143</v>
      </c>
      <c r="L2306" s="133">
        <f>('IRA-BD'!G1682)</f>
        <v>18</v>
      </c>
      <c r="M2306" s="36" t="str">
        <f>('IRA-BD'!H1682)</f>
        <v>Regular</v>
      </c>
      <c r="N2306" s="133">
        <f t="shared" ref="N2306:N2369" si="182">(L2306)</f>
        <v>18</v>
      </c>
      <c r="O2306" s="80">
        <f t="shared" ref="O2306:O2369" si="183">((H2306+K2306+N2306)/3)</f>
        <v>41.768296198838961</v>
      </c>
      <c r="P2306" s="81" t="str">
        <f t="shared" ref="P2306:P2369" si="184">IF(O2306&gt;=80, "Óptimo",
IF(O2306&gt;=60, "Bueno",
IF(O2306&gt;=40, "Moderado",
IF(O2306&gt;=20, "Bajo", "Malo"))))</f>
        <v>Moderado</v>
      </c>
      <c r="Q2306" s="11">
        <v>10</v>
      </c>
      <c r="R2306" s="11" t="s">
        <v>168</v>
      </c>
      <c r="S2306" s="11">
        <v>3</v>
      </c>
      <c r="T2306" s="11">
        <v>-74.079862989999995</v>
      </c>
      <c r="U2306" s="12">
        <v>4.6878418709999998</v>
      </c>
    </row>
    <row r="2307" spans="1:21" x14ac:dyDescent="0.25">
      <c r="A2307" s="10">
        <v>2130</v>
      </c>
      <c r="B2307" s="3" t="s">
        <v>3951</v>
      </c>
      <c r="C2307" s="3" t="s">
        <v>3696</v>
      </c>
      <c r="D2307" s="3" t="s">
        <v>1</v>
      </c>
      <c r="E2307" s="3" t="s">
        <v>3952</v>
      </c>
      <c r="F2307" s="24">
        <f>('ICT-BD'!I2131)</f>
        <v>12.693207725923974</v>
      </c>
      <c r="G2307" s="24" t="str">
        <f>('ICT-BD'!J2131)</f>
        <v>Algo Frío</v>
      </c>
      <c r="H2307" s="24">
        <f t="shared" si="180"/>
        <v>30.036740448368754</v>
      </c>
      <c r="I2307" s="72">
        <f>('ICA-BD'!L2131)</f>
        <v>54.092592592592595</v>
      </c>
      <c r="J2307" s="72" t="str">
        <f>('ICA-BD'!M2131)</f>
        <v>Aceptable</v>
      </c>
      <c r="K2307" s="72">
        <f t="shared" si="181"/>
        <v>77.268148148148143</v>
      </c>
      <c r="L2307" s="133">
        <f>('IRA-BD'!G2131)</f>
        <v>18</v>
      </c>
      <c r="M2307" s="36" t="str">
        <f>('IRA-BD'!H2131)</f>
        <v>Regular</v>
      </c>
      <c r="N2307" s="133">
        <f t="shared" si="182"/>
        <v>18</v>
      </c>
      <c r="O2307" s="80">
        <f t="shared" si="183"/>
        <v>41.768296198838961</v>
      </c>
      <c r="P2307" s="81" t="str">
        <f t="shared" si="184"/>
        <v>Moderado</v>
      </c>
      <c r="Q2307" s="11">
        <v>11</v>
      </c>
      <c r="R2307" s="11" t="s">
        <v>166</v>
      </c>
      <c r="S2307" s="11">
        <v>4</v>
      </c>
      <c r="T2307" s="11">
        <v>-74.077595479999999</v>
      </c>
      <c r="U2307" s="12">
        <v>4.6893864450000002</v>
      </c>
    </row>
    <row r="2308" spans="1:21" x14ac:dyDescent="0.25">
      <c r="A2308" s="10">
        <v>2133</v>
      </c>
      <c r="B2308" s="3" t="s">
        <v>3957</v>
      </c>
      <c r="C2308" s="3" t="s">
        <v>3696</v>
      </c>
      <c r="D2308" s="3" t="s">
        <v>1</v>
      </c>
      <c r="E2308" s="3" t="s">
        <v>3958</v>
      </c>
      <c r="F2308" s="24">
        <f>('ICT-BD'!I2134)</f>
        <v>12.693207725923974</v>
      </c>
      <c r="G2308" s="24" t="str">
        <f>('ICT-BD'!J2134)</f>
        <v>Algo Frío</v>
      </c>
      <c r="H2308" s="24">
        <f t="shared" si="180"/>
        <v>30.036740448368754</v>
      </c>
      <c r="I2308" s="72">
        <f>('ICA-BD'!L2134)</f>
        <v>54.092592592592595</v>
      </c>
      <c r="J2308" s="72" t="str">
        <f>('ICA-BD'!M2134)</f>
        <v>Aceptable</v>
      </c>
      <c r="K2308" s="72">
        <f t="shared" si="181"/>
        <v>77.268148148148143</v>
      </c>
      <c r="L2308" s="133">
        <f>('IRA-BD'!G2134)</f>
        <v>18</v>
      </c>
      <c r="M2308" s="36" t="str">
        <f>('IRA-BD'!H2134)</f>
        <v>Regular</v>
      </c>
      <c r="N2308" s="133">
        <f t="shared" si="182"/>
        <v>18</v>
      </c>
      <c r="O2308" s="80">
        <f t="shared" si="183"/>
        <v>41.768296198838961</v>
      </c>
      <c r="P2308" s="81" t="str">
        <f t="shared" si="184"/>
        <v>Moderado</v>
      </c>
      <c r="Q2308" s="11">
        <v>11</v>
      </c>
      <c r="R2308" s="11" t="s">
        <v>166</v>
      </c>
      <c r="S2308" s="11">
        <v>4</v>
      </c>
      <c r="T2308" s="11">
        <v>-74.078280930000005</v>
      </c>
      <c r="U2308" s="12">
        <v>4.6906023010000002</v>
      </c>
    </row>
    <row r="2309" spans="1:21" x14ac:dyDescent="0.25">
      <c r="A2309" s="10">
        <v>2134</v>
      </c>
      <c r="B2309" s="3" t="s">
        <v>3959</v>
      </c>
      <c r="C2309" s="3" t="s">
        <v>3696</v>
      </c>
      <c r="D2309" s="3" t="s">
        <v>1</v>
      </c>
      <c r="E2309" s="3" t="s">
        <v>3960</v>
      </c>
      <c r="F2309" s="24">
        <f>('ICT-BD'!I2135)</f>
        <v>12.693207725923974</v>
      </c>
      <c r="G2309" s="24" t="str">
        <f>('ICT-BD'!J2135)</f>
        <v>Algo Frío</v>
      </c>
      <c r="H2309" s="24">
        <f t="shared" si="180"/>
        <v>30.036740448368754</v>
      </c>
      <c r="I2309" s="72">
        <f>('ICA-BD'!L2135)</f>
        <v>54.092592592592595</v>
      </c>
      <c r="J2309" s="72" t="str">
        <f>('ICA-BD'!M2135)</f>
        <v>Aceptable</v>
      </c>
      <c r="K2309" s="72">
        <f t="shared" si="181"/>
        <v>77.268148148148143</v>
      </c>
      <c r="L2309" s="133">
        <f>('IRA-BD'!G2135)</f>
        <v>18</v>
      </c>
      <c r="M2309" s="36" t="str">
        <f>('IRA-BD'!H2135)</f>
        <v>Regular</v>
      </c>
      <c r="N2309" s="133">
        <f t="shared" si="182"/>
        <v>18</v>
      </c>
      <c r="O2309" s="80">
        <f t="shared" si="183"/>
        <v>41.768296198838961</v>
      </c>
      <c r="P2309" s="81" t="str">
        <f t="shared" si="184"/>
        <v>Moderado</v>
      </c>
      <c r="Q2309" s="11">
        <v>11</v>
      </c>
      <c r="R2309" s="11" t="s">
        <v>166</v>
      </c>
      <c r="S2309" s="11">
        <v>4</v>
      </c>
      <c r="T2309" s="11">
        <v>-74.073177479999998</v>
      </c>
      <c r="U2309" s="12">
        <v>4.6966079550000002</v>
      </c>
    </row>
    <row r="2310" spans="1:21" x14ac:dyDescent="0.25">
      <c r="A2310" s="10">
        <v>2135</v>
      </c>
      <c r="B2310" s="3" t="s">
        <v>3961</v>
      </c>
      <c r="C2310" s="3" t="s">
        <v>3696</v>
      </c>
      <c r="D2310" s="3" t="s">
        <v>1</v>
      </c>
      <c r="E2310" s="3" t="s">
        <v>3952</v>
      </c>
      <c r="F2310" s="24">
        <f>('ICT-BD'!I2136)</f>
        <v>12.693207725923974</v>
      </c>
      <c r="G2310" s="24" t="str">
        <f>('ICT-BD'!J2136)</f>
        <v>Algo Frío</v>
      </c>
      <c r="H2310" s="24">
        <f t="shared" si="180"/>
        <v>30.036740448368754</v>
      </c>
      <c r="I2310" s="72">
        <f>('ICA-BD'!L2136)</f>
        <v>54.092592592592595</v>
      </c>
      <c r="J2310" s="72" t="str">
        <f>('ICA-BD'!M2136)</f>
        <v>Aceptable</v>
      </c>
      <c r="K2310" s="72">
        <f t="shared" si="181"/>
        <v>77.268148148148143</v>
      </c>
      <c r="L2310" s="133">
        <f>('IRA-BD'!G2136)</f>
        <v>18</v>
      </c>
      <c r="M2310" s="36" t="str">
        <f>('IRA-BD'!H2136)</f>
        <v>Regular</v>
      </c>
      <c r="N2310" s="133">
        <f t="shared" si="182"/>
        <v>18</v>
      </c>
      <c r="O2310" s="80">
        <f t="shared" si="183"/>
        <v>41.768296198838961</v>
      </c>
      <c r="P2310" s="81" t="str">
        <f t="shared" si="184"/>
        <v>Moderado</v>
      </c>
      <c r="Q2310" s="11">
        <v>11</v>
      </c>
      <c r="R2310" s="11" t="s">
        <v>166</v>
      </c>
      <c r="S2310" s="11">
        <v>4</v>
      </c>
      <c r="T2310" s="11">
        <v>-74.077483119999997</v>
      </c>
      <c r="U2310" s="12">
        <v>4.6915798889999998</v>
      </c>
    </row>
    <row r="2311" spans="1:21" x14ac:dyDescent="0.25">
      <c r="A2311" s="10">
        <v>2138</v>
      </c>
      <c r="B2311" s="3" t="s">
        <v>3965</v>
      </c>
      <c r="C2311" s="3" t="s">
        <v>3696</v>
      </c>
      <c r="D2311" s="3" t="s">
        <v>1</v>
      </c>
      <c r="E2311" s="3" t="s">
        <v>3952</v>
      </c>
      <c r="F2311" s="24">
        <f>('ICT-BD'!I2139)</f>
        <v>12.693207725923974</v>
      </c>
      <c r="G2311" s="24" t="str">
        <f>('ICT-BD'!J2139)</f>
        <v>Algo Frío</v>
      </c>
      <c r="H2311" s="24">
        <f t="shared" si="180"/>
        <v>30.036740448368754</v>
      </c>
      <c r="I2311" s="72">
        <f>('ICA-BD'!L2139)</f>
        <v>54.092592592592595</v>
      </c>
      <c r="J2311" s="72" t="str">
        <f>('ICA-BD'!M2139)</f>
        <v>Aceptable</v>
      </c>
      <c r="K2311" s="72">
        <f t="shared" si="181"/>
        <v>77.268148148148143</v>
      </c>
      <c r="L2311" s="133">
        <f>('IRA-BD'!G2139)</f>
        <v>18</v>
      </c>
      <c r="M2311" s="36" t="str">
        <f>('IRA-BD'!H2139)</f>
        <v>Regular</v>
      </c>
      <c r="N2311" s="133">
        <f t="shared" si="182"/>
        <v>18</v>
      </c>
      <c r="O2311" s="80">
        <f t="shared" si="183"/>
        <v>41.768296198838961</v>
      </c>
      <c r="P2311" s="81" t="str">
        <f t="shared" si="184"/>
        <v>Moderado</v>
      </c>
      <c r="Q2311" s="11">
        <v>11</v>
      </c>
      <c r="R2311" s="11" t="s">
        <v>166</v>
      </c>
      <c r="S2311" s="11">
        <v>4</v>
      </c>
      <c r="T2311" s="11">
        <v>-74.076963129999996</v>
      </c>
      <c r="U2311" s="12">
        <v>4.6885113360000004</v>
      </c>
    </row>
    <row r="2312" spans="1:21" x14ac:dyDescent="0.25">
      <c r="A2312" s="10">
        <v>2141</v>
      </c>
      <c r="B2312" s="3" t="s">
        <v>3970</v>
      </c>
      <c r="C2312" s="3" t="s">
        <v>3696</v>
      </c>
      <c r="D2312" s="3" t="s">
        <v>1</v>
      </c>
      <c r="E2312" s="3" t="s">
        <v>3971</v>
      </c>
      <c r="F2312" s="24">
        <f>('ICT-BD'!I2142)</f>
        <v>12.693207725923974</v>
      </c>
      <c r="G2312" s="24" t="str">
        <f>('ICT-BD'!J2142)</f>
        <v>Algo Frío</v>
      </c>
      <c r="H2312" s="24">
        <f t="shared" si="180"/>
        <v>30.036740448368754</v>
      </c>
      <c r="I2312" s="72">
        <f>('ICA-BD'!L2142)</f>
        <v>54.092592592592595</v>
      </c>
      <c r="J2312" s="72" t="str">
        <f>('ICA-BD'!M2142)</f>
        <v>Aceptable</v>
      </c>
      <c r="K2312" s="72">
        <f t="shared" si="181"/>
        <v>77.268148148148143</v>
      </c>
      <c r="L2312" s="133">
        <f>('IRA-BD'!G2142)</f>
        <v>18</v>
      </c>
      <c r="M2312" s="36" t="str">
        <f>('IRA-BD'!H2142)</f>
        <v>Regular</v>
      </c>
      <c r="N2312" s="133">
        <f t="shared" si="182"/>
        <v>18</v>
      </c>
      <c r="O2312" s="80">
        <f t="shared" si="183"/>
        <v>41.768296198838961</v>
      </c>
      <c r="P2312" s="81" t="str">
        <f t="shared" si="184"/>
        <v>Moderado</v>
      </c>
      <c r="Q2312" s="11">
        <v>11</v>
      </c>
      <c r="R2312" s="11" t="s">
        <v>166</v>
      </c>
      <c r="S2312" s="11">
        <v>4</v>
      </c>
      <c r="T2312" s="11">
        <v>-74.079912480000004</v>
      </c>
      <c r="U2312" s="12">
        <v>4.699289512</v>
      </c>
    </row>
    <row r="2313" spans="1:21" x14ac:dyDescent="0.25">
      <c r="A2313" s="10">
        <v>2152</v>
      </c>
      <c r="B2313" s="3" t="s">
        <v>3988</v>
      </c>
      <c r="C2313" s="3" t="s">
        <v>3696</v>
      </c>
      <c r="D2313" s="3" t="s">
        <v>1</v>
      </c>
      <c r="E2313" s="3" t="s">
        <v>3989</v>
      </c>
      <c r="F2313" s="24">
        <f>('ICT-BD'!I2153)</f>
        <v>12.693207725923974</v>
      </c>
      <c r="G2313" s="24" t="str">
        <f>('ICT-BD'!J2153)</f>
        <v>Algo Frío</v>
      </c>
      <c r="H2313" s="24">
        <f t="shared" si="180"/>
        <v>30.036740448368754</v>
      </c>
      <c r="I2313" s="72">
        <f>('ICA-BD'!L2153)</f>
        <v>54.092592592592595</v>
      </c>
      <c r="J2313" s="72" t="str">
        <f>('ICA-BD'!M2153)</f>
        <v>Aceptable</v>
      </c>
      <c r="K2313" s="72">
        <f t="shared" si="181"/>
        <v>77.268148148148143</v>
      </c>
      <c r="L2313" s="133">
        <f>('IRA-BD'!G2153)</f>
        <v>18</v>
      </c>
      <c r="M2313" s="36" t="str">
        <f>('IRA-BD'!H2153)</f>
        <v>Regular</v>
      </c>
      <c r="N2313" s="133">
        <f t="shared" si="182"/>
        <v>18</v>
      </c>
      <c r="O2313" s="80">
        <f t="shared" si="183"/>
        <v>41.768296198838961</v>
      </c>
      <c r="P2313" s="81" t="str">
        <f t="shared" si="184"/>
        <v>Moderado</v>
      </c>
      <c r="Q2313" s="11">
        <v>11</v>
      </c>
      <c r="R2313" s="11" t="s">
        <v>166</v>
      </c>
      <c r="S2313" s="11">
        <v>6</v>
      </c>
      <c r="T2313" s="11">
        <v>-74.082202420000002</v>
      </c>
      <c r="U2313" s="12">
        <v>4.6996601260000004</v>
      </c>
    </row>
    <row r="2314" spans="1:21" x14ac:dyDescent="0.25">
      <c r="A2314" s="10">
        <v>2154</v>
      </c>
      <c r="B2314" s="3" t="s">
        <v>3992</v>
      </c>
      <c r="C2314" s="3" t="s">
        <v>3696</v>
      </c>
      <c r="D2314" s="3" t="s">
        <v>1</v>
      </c>
      <c r="E2314" s="3" t="s">
        <v>3993</v>
      </c>
      <c r="F2314" s="24">
        <f>('ICT-BD'!I2155)</f>
        <v>12.693207725923974</v>
      </c>
      <c r="G2314" s="24" t="str">
        <f>('ICT-BD'!J2155)</f>
        <v>Algo Frío</v>
      </c>
      <c r="H2314" s="24">
        <f t="shared" si="180"/>
        <v>30.036740448368754</v>
      </c>
      <c r="I2314" s="72">
        <f>('ICA-BD'!L2155)</f>
        <v>54.092592592592595</v>
      </c>
      <c r="J2314" s="72" t="str">
        <f>('ICA-BD'!M2155)</f>
        <v>Aceptable</v>
      </c>
      <c r="K2314" s="72">
        <f t="shared" si="181"/>
        <v>77.268148148148143</v>
      </c>
      <c r="L2314" s="133">
        <f>('IRA-BD'!G2155)</f>
        <v>18</v>
      </c>
      <c r="M2314" s="36" t="str">
        <f>('IRA-BD'!H2155)</f>
        <v>Regular</v>
      </c>
      <c r="N2314" s="133">
        <f t="shared" si="182"/>
        <v>18</v>
      </c>
      <c r="O2314" s="80">
        <f t="shared" si="183"/>
        <v>41.768296198838961</v>
      </c>
      <c r="P2314" s="81" t="str">
        <f t="shared" si="184"/>
        <v>Moderado</v>
      </c>
      <c r="Q2314" s="11">
        <v>11</v>
      </c>
      <c r="R2314" s="11" t="s">
        <v>166</v>
      </c>
      <c r="S2314" s="11">
        <v>4</v>
      </c>
      <c r="T2314" s="11">
        <v>-74.073340959999996</v>
      </c>
      <c r="U2314" s="12">
        <v>4.6930051849999996</v>
      </c>
    </row>
    <row r="2315" spans="1:21" x14ac:dyDescent="0.25">
      <c r="A2315" s="10">
        <v>2160</v>
      </c>
      <c r="B2315" s="3" t="s">
        <v>4004</v>
      </c>
      <c r="C2315" s="3" t="s">
        <v>3696</v>
      </c>
      <c r="D2315" s="3" t="s">
        <v>1</v>
      </c>
      <c r="E2315" s="3" t="s">
        <v>4005</v>
      </c>
      <c r="F2315" s="24">
        <f>('ICT-BD'!I2161)</f>
        <v>12.693207725923974</v>
      </c>
      <c r="G2315" s="24" t="str">
        <f>('ICT-BD'!J2161)</f>
        <v>Algo Frío</v>
      </c>
      <c r="H2315" s="24">
        <f t="shared" si="180"/>
        <v>30.036740448368754</v>
      </c>
      <c r="I2315" s="72">
        <f>('ICA-BD'!L2161)</f>
        <v>54.092592592592595</v>
      </c>
      <c r="J2315" s="72" t="str">
        <f>('ICA-BD'!M2161)</f>
        <v>Aceptable</v>
      </c>
      <c r="K2315" s="72">
        <f t="shared" si="181"/>
        <v>77.268148148148143</v>
      </c>
      <c r="L2315" s="133">
        <f>('IRA-BD'!G2161)</f>
        <v>18</v>
      </c>
      <c r="M2315" s="36" t="str">
        <f>('IRA-BD'!H2161)</f>
        <v>Regular</v>
      </c>
      <c r="N2315" s="133">
        <f t="shared" si="182"/>
        <v>18</v>
      </c>
      <c r="O2315" s="80">
        <f t="shared" si="183"/>
        <v>41.768296198838961</v>
      </c>
      <c r="P2315" s="81" t="str">
        <f t="shared" si="184"/>
        <v>Moderado</v>
      </c>
      <c r="Q2315" s="11">
        <v>11</v>
      </c>
      <c r="R2315" s="11" t="s">
        <v>166</v>
      </c>
      <c r="S2315" s="11">
        <v>4</v>
      </c>
      <c r="T2315" s="11">
        <v>-74.085248309999997</v>
      </c>
      <c r="U2315" s="12">
        <v>4.6979676499999998</v>
      </c>
    </row>
    <row r="2316" spans="1:21" x14ac:dyDescent="0.25">
      <c r="A2316" s="10">
        <v>2161</v>
      </c>
      <c r="B2316" s="3" t="s">
        <v>4006</v>
      </c>
      <c r="C2316" s="3" t="s">
        <v>3696</v>
      </c>
      <c r="D2316" s="3" t="s">
        <v>1</v>
      </c>
      <c r="E2316" s="3" t="s">
        <v>4007</v>
      </c>
      <c r="F2316" s="24">
        <f>('ICT-BD'!I2162)</f>
        <v>12.693207725923974</v>
      </c>
      <c r="G2316" s="24" t="str">
        <f>('ICT-BD'!J2162)</f>
        <v>Algo Frío</v>
      </c>
      <c r="H2316" s="24">
        <f t="shared" si="180"/>
        <v>30.036740448368754</v>
      </c>
      <c r="I2316" s="72">
        <f>('ICA-BD'!L2162)</f>
        <v>54.092592592592595</v>
      </c>
      <c r="J2316" s="72" t="str">
        <f>('ICA-BD'!M2162)</f>
        <v>Aceptable</v>
      </c>
      <c r="K2316" s="72">
        <f t="shared" si="181"/>
        <v>77.268148148148143</v>
      </c>
      <c r="L2316" s="133">
        <f>('IRA-BD'!G2162)</f>
        <v>18</v>
      </c>
      <c r="M2316" s="36" t="str">
        <f>('IRA-BD'!H2162)</f>
        <v>Regular</v>
      </c>
      <c r="N2316" s="133">
        <f t="shared" si="182"/>
        <v>18</v>
      </c>
      <c r="O2316" s="80">
        <f t="shared" si="183"/>
        <v>41.768296198838961</v>
      </c>
      <c r="P2316" s="81" t="str">
        <f t="shared" si="184"/>
        <v>Moderado</v>
      </c>
      <c r="Q2316" s="11">
        <v>11</v>
      </c>
      <c r="R2316" s="11" t="s">
        <v>166</v>
      </c>
      <c r="S2316" s="11">
        <v>4</v>
      </c>
      <c r="T2316" s="11">
        <v>-74.075961000000007</v>
      </c>
      <c r="U2316" s="12">
        <v>4.6878356209999996</v>
      </c>
    </row>
    <row r="2317" spans="1:21" x14ac:dyDescent="0.25">
      <c r="A2317" s="10">
        <v>2162</v>
      </c>
      <c r="B2317" s="3" t="s">
        <v>4008</v>
      </c>
      <c r="C2317" s="3" t="s">
        <v>3696</v>
      </c>
      <c r="D2317" s="3" t="s">
        <v>1</v>
      </c>
      <c r="E2317" s="3" t="s">
        <v>4007</v>
      </c>
      <c r="F2317" s="24">
        <f>('ICT-BD'!I2163)</f>
        <v>12.693207725923974</v>
      </c>
      <c r="G2317" s="24" t="str">
        <f>('ICT-BD'!J2163)</f>
        <v>Algo Frío</v>
      </c>
      <c r="H2317" s="24">
        <f t="shared" si="180"/>
        <v>30.036740448368754</v>
      </c>
      <c r="I2317" s="72">
        <f>('ICA-BD'!L2163)</f>
        <v>54.092592592592595</v>
      </c>
      <c r="J2317" s="72" t="str">
        <f>('ICA-BD'!M2163)</f>
        <v>Aceptable</v>
      </c>
      <c r="K2317" s="72">
        <f t="shared" si="181"/>
        <v>77.268148148148143</v>
      </c>
      <c r="L2317" s="133">
        <f>('IRA-BD'!G2163)</f>
        <v>18</v>
      </c>
      <c r="M2317" s="36" t="str">
        <f>('IRA-BD'!H2163)</f>
        <v>Regular</v>
      </c>
      <c r="N2317" s="133">
        <f t="shared" si="182"/>
        <v>18</v>
      </c>
      <c r="O2317" s="80">
        <f t="shared" si="183"/>
        <v>41.768296198838961</v>
      </c>
      <c r="P2317" s="81" t="str">
        <f t="shared" si="184"/>
        <v>Moderado</v>
      </c>
      <c r="Q2317" s="11">
        <v>11</v>
      </c>
      <c r="R2317" s="11" t="s">
        <v>166</v>
      </c>
      <c r="S2317" s="11">
        <v>4</v>
      </c>
      <c r="T2317" s="11">
        <v>-74.075461430000004</v>
      </c>
      <c r="U2317" s="12">
        <v>4.688207759</v>
      </c>
    </row>
    <row r="2318" spans="1:21" x14ac:dyDescent="0.25">
      <c r="A2318" s="10">
        <v>2166</v>
      </c>
      <c r="B2318" s="3" t="s">
        <v>4012</v>
      </c>
      <c r="C2318" s="3" t="s">
        <v>3696</v>
      </c>
      <c r="D2318" s="3" t="s">
        <v>1</v>
      </c>
      <c r="E2318" s="3" t="s">
        <v>4013</v>
      </c>
      <c r="F2318" s="24">
        <f>('ICT-BD'!I2167)</f>
        <v>12.693207725923974</v>
      </c>
      <c r="G2318" s="24" t="str">
        <f>('ICT-BD'!J2167)</f>
        <v>Algo Frío</v>
      </c>
      <c r="H2318" s="24">
        <f t="shared" si="180"/>
        <v>30.036740448368754</v>
      </c>
      <c r="I2318" s="72">
        <f>('ICA-BD'!L2167)</f>
        <v>54.092592592592595</v>
      </c>
      <c r="J2318" s="72" t="str">
        <f>('ICA-BD'!M2167)</f>
        <v>Aceptable</v>
      </c>
      <c r="K2318" s="72">
        <f t="shared" si="181"/>
        <v>77.268148148148143</v>
      </c>
      <c r="L2318" s="133">
        <f>('IRA-BD'!G2167)</f>
        <v>18</v>
      </c>
      <c r="M2318" s="36" t="str">
        <f>('IRA-BD'!H2167)</f>
        <v>Regular</v>
      </c>
      <c r="N2318" s="133">
        <f t="shared" si="182"/>
        <v>18</v>
      </c>
      <c r="O2318" s="80">
        <f t="shared" si="183"/>
        <v>41.768296198838961</v>
      </c>
      <c r="P2318" s="81" t="str">
        <f t="shared" si="184"/>
        <v>Moderado</v>
      </c>
      <c r="Q2318" s="11">
        <v>11</v>
      </c>
      <c r="R2318" s="11" t="s">
        <v>166</v>
      </c>
      <c r="S2318" s="11">
        <v>4</v>
      </c>
      <c r="T2318" s="11">
        <v>-74.079942829999993</v>
      </c>
      <c r="U2318" s="12">
        <v>4.6947450169999998</v>
      </c>
    </row>
    <row r="2319" spans="1:21" x14ac:dyDescent="0.25">
      <c r="A2319" s="10">
        <v>2171</v>
      </c>
      <c r="B2319" s="3" t="s">
        <v>4021</v>
      </c>
      <c r="C2319" s="3" t="s">
        <v>3696</v>
      </c>
      <c r="D2319" s="3" t="s">
        <v>1</v>
      </c>
      <c r="E2319" s="3" t="s">
        <v>4022</v>
      </c>
      <c r="F2319" s="24">
        <f>('ICT-BD'!I2172)</f>
        <v>12.693207725923974</v>
      </c>
      <c r="G2319" s="24" t="str">
        <f>('ICT-BD'!J2172)</f>
        <v>Algo Frío</v>
      </c>
      <c r="H2319" s="24">
        <f t="shared" si="180"/>
        <v>30.036740448368754</v>
      </c>
      <c r="I2319" s="72">
        <f>('ICA-BD'!L2172)</f>
        <v>54.092592592592595</v>
      </c>
      <c r="J2319" s="72" t="str">
        <f>('ICA-BD'!M2172)</f>
        <v>Aceptable</v>
      </c>
      <c r="K2319" s="72">
        <f t="shared" si="181"/>
        <v>77.268148148148143</v>
      </c>
      <c r="L2319" s="133">
        <f>('IRA-BD'!G2172)</f>
        <v>18</v>
      </c>
      <c r="M2319" s="36" t="str">
        <f>('IRA-BD'!H2172)</f>
        <v>Regular</v>
      </c>
      <c r="N2319" s="133">
        <f t="shared" si="182"/>
        <v>18</v>
      </c>
      <c r="O2319" s="80">
        <f t="shared" si="183"/>
        <v>41.768296198838961</v>
      </c>
      <c r="P2319" s="81" t="str">
        <f t="shared" si="184"/>
        <v>Moderado</v>
      </c>
      <c r="Q2319" s="11">
        <v>11</v>
      </c>
      <c r="R2319" s="11" t="s">
        <v>166</v>
      </c>
      <c r="S2319" s="11">
        <v>3</v>
      </c>
      <c r="T2319" s="11">
        <v>-74.078637409999999</v>
      </c>
      <c r="U2319" s="12">
        <v>4.6882831620000003</v>
      </c>
    </row>
    <row r="2320" spans="1:21" x14ac:dyDescent="0.25">
      <c r="A2320" s="10">
        <v>2172</v>
      </c>
      <c r="B2320" s="3" t="s">
        <v>4023</v>
      </c>
      <c r="C2320" s="3" t="s">
        <v>3696</v>
      </c>
      <c r="D2320" s="3" t="s">
        <v>1</v>
      </c>
      <c r="E2320" s="3" t="s">
        <v>3977</v>
      </c>
      <c r="F2320" s="24">
        <f>('ICT-BD'!I2173)</f>
        <v>12.693207725923974</v>
      </c>
      <c r="G2320" s="24" t="str">
        <f>('ICT-BD'!J2173)</f>
        <v>Algo Frío</v>
      </c>
      <c r="H2320" s="24">
        <f t="shared" si="180"/>
        <v>30.036740448368754</v>
      </c>
      <c r="I2320" s="72">
        <f>('ICA-BD'!L2173)</f>
        <v>54.092592592592595</v>
      </c>
      <c r="J2320" s="72" t="str">
        <f>('ICA-BD'!M2173)</f>
        <v>Aceptable</v>
      </c>
      <c r="K2320" s="72">
        <f t="shared" si="181"/>
        <v>77.268148148148143</v>
      </c>
      <c r="L2320" s="133">
        <f>('IRA-BD'!G2173)</f>
        <v>18</v>
      </c>
      <c r="M2320" s="36" t="str">
        <f>('IRA-BD'!H2173)</f>
        <v>Regular</v>
      </c>
      <c r="N2320" s="133">
        <f t="shared" si="182"/>
        <v>18</v>
      </c>
      <c r="O2320" s="80">
        <f t="shared" si="183"/>
        <v>41.768296198838961</v>
      </c>
      <c r="P2320" s="81" t="str">
        <f t="shared" si="184"/>
        <v>Moderado</v>
      </c>
      <c r="Q2320" s="11">
        <v>11</v>
      </c>
      <c r="R2320" s="11" t="s">
        <v>166</v>
      </c>
      <c r="S2320" s="11">
        <v>4</v>
      </c>
      <c r="T2320" s="11">
        <v>-74.080743609999999</v>
      </c>
      <c r="U2320" s="12">
        <v>4.7029955640000001</v>
      </c>
    </row>
    <row r="2321" spans="1:21" x14ac:dyDescent="0.25">
      <c r="A2321" s="10">
        <v>2313</v>
      </c>
      <c r="B2321" s="3" t="s">
        <v>4279</v>
      </c>
      <c r="C2321" s="3" t="s">
        <v>3696</v>
      </c>
      <c r="D2321" s="3" t="s">
        <v>1</v>
      </c>
      <c r="E2321" s="3" t="s">
        <v>4250</v>
      </c>
      <c r="F2321" s="24">
        <f>('ICT-BD'!I2314)</f>
        <v>12.693207725923974</v>
      </c>
      <c r="G2321" s="24" t="str">
        <f>('ICT-BD'!J2314)</f>
        <v>Algo Frío</v>
      </c>
      <c r="H2321" s="24">
        <f t="shared" si="180"/>
        <v>30.036740448368754</v>
      </c>
      <c r="I2321" s="72">
        <f>('ICA-BD'!L2314)</f>
        <v>54.092592592592595</v>
      </c>
      <c r="J2321" s="72" t="str">
        <f>('ICA-BD'!M2314)</f>
        <v>Aceptable</v>
      </c>
      <c r="K2321" s="72">
        <f t="shared" si="181"/>
        <v>77.268148148148143</v>
      </c>
      <c r="L2321" s="133">
        <f>('IRA-BD'!G2314)</f>
        <v>18</v>
      </c>
      <c r="M2321" s="36" t="str">
        <f>('IRA-BD'!H2314)</f>
        <v>Regular</v>
      </c>
      <c r="N2321" s="133">
        <f t="shared" si="182"/>
        <v>18</v>
      </c>
      <c r="O2321" s="80">
        <f t="shared" si="183"/>
        <v>41.768296198838961</v>
      </c>
      <c r="P2321" s="81" t="str">
        <f t="shared" si="184"/>
        <v>Moderado</v>
      </c>
      <c r="Q2321" s="11">
        <v>11</v>
      </c>
      <c r="R2321" s="11" t="s">
        <v>167</v>
      </c>
      <c r="S2321" s="11">
        <v>2</v>
      </c>
      <c r="T2321" s="11">
        <v>-74.102085459999998</v>
      </c>
      <c r="U2321" s="12">
        <v>4.7290127320000002</v>
      </c>
    </row>
    <row r="2322" spans="1:21" x14ac:dyDescent="0.25">
      <c r="A2322" s="10">
        <v>2344</v>
      </c>
      <c r="B2322" s="3" t="s">
        <v>4328</v>
      </c>
      <c r="C2322" s="3" t="s">
        <v>3696</v>
      </c>
      <c r="D2322" s="3" t="s">
        <v>1</v>
      </c>
      <c r="E2322" s="3" t="s">
        <v>4327</v>
      </c>
      <c r="F2322" s="24">
        <f>('ICT-BD'!I2345)</f>
        <v>12.693207725923974</v>
      </c>
      <c r="G2322" s="24" t="str">
        <f>('ICT-BD'!J2345)</f>
        <v>Algo Frío</v>
      </c>
      <c r="H2322" s="24">
        <f t="shared" si="180"/>
        <v>30.036740448368754</v>
      </c>
      <c r="I2322" s="72">
        <f>('ICA-BD'!L2345)</f>
        <v>54.092592592592595</v>
      </c>
      <c r="J2322" s="72" t="str">
        <f>('ICA-BD'!M2345)</f>
        <v>Aceptable</v>
      </c>
      <c r="K2322" s="72">
        <f t="shared" si="181"/>
        <v>77.268148148148143</v>
      </c>
      <c r="L2322" s="133">
        <f>('IRA-BD'!G2345)</f>
        <v>18</v>
      </c>
      <c r="M2322" s="36" t="str">
        <f>('IRA-BD'!H2345)</f>
        <v>Regular</v>
      </c>
      <c r="N2322" s="133">
        <f t="shared" si="182"/>
        <v>18</v>
      </c>
      <c r="O2322" s="80">
        <f t="shared" si="183"/>
        <v>41.768296198838961</v>
      </c>
      <c r="P2322" s="81" t="str">
        <f t="shared" si="184"/>
        <v>Moderado</v>
      </c>
      <c r="Q2322" s="11">
        <v>11</v>
      </c>
      <c r="R2322" s="11" t="s">
        <v>167</v>
      </c>
      <c r="S2322" s="11">
        <v>2</v>
      </c>
      <c r="T2322" s="11">
        <v>-74.101189719999994</v>
      </c>
      <c r="U2322" s="12">
        <v>4.7278715699999996</v>
      </c>
    </row>
    <row r="2323" spans="1:21" x14ac:dyDescent="0.25">
      <c r="A2323" s="10">
        <v>2726</v>
      </c>
      <c r="B2323" s="3" t="s">
        <v>4992</v>
      </c>
      <c r="C2323" s="3" t="s">
        <v>4984</v>
      </c>
      <c r="D2323" s="3" t="s">
        <v>1</v>
      </c>
      <c r="E2323" s="3" t="s">
        <v>4993</v>
      </c>
      <c r="F2323" s="24">
        <f>('ICT-BD'!I2727)</f>
        <v>12.693207725923974</v>
      </c>
      <c r="G2323" s="24" t="str">
        <f>('ICT-BD'!J2727)</f>
        <v>Algo Frío</v>
      </c>
      <c r="H2323" s="24">
        <f t="shared" si="180"/>
        <v>30.036740448368754</v>
      </c>
      <c r="I2323" s="72">
        <f>('ICA-BD'!L2727)</f>
        <v>54.092592592592595</v>
      </c>
      <c r="J2323" s="72" t="str">
        <f>('ICA-BD'!M2727)</f>
        <v>Aceptable</v>
      </c>
      <c r="K2323" s="72">
        <f t="shared" si="181"/>
        <v>77.268148148148143</v>
      </c>
      <c r="L2323" s="133">
        <f>('IRA-BD'!G2727)</f>
        <v>18</v>
      </c>
      <c r="M2323" s="36" t="str">
        <f>('IRA-BD'!H2727)</f>
        <v>Regular</v>
      </c>
      <c r="N2323" s="133">
        <f t="shared" si="182"/>
        <v>18</v>
      </c>
      <c r="O2323" s="80">
        <f t="shared" si="183"/>
        <v>41.768296198838961</v>
      </c>
      <c r="P2323" s="81" t="str">
        <f t="shared" si="184"/>
        <v>Moderado</v>
      </c>
      <c r="Q2323" s="11">
        <v>12</v>
      </c>
      <c r="R2323" s="11" t="s">
        <v>172</v>
      </c>
      <c r="S2323" s="11">
        <v>4</v>
      </c>
      <c r="T2323" s="11">
        <v>-74.072140360000006</v>
      </c>
      <c r="U2323" s="12">
        <v>4.6854232060000003</v>
      </c>
    </row>
    <row r="2324" spans="1:21" x14ac:dyDescent="0.25">
      <c r="A2324" s="10">
        <v>2736</v>
      </c>
      <c r="B2324" s="3" t="s">
        <v>5007</v>
      </c>
      <c r="C2324" s="3" t="s">
        <v>4984</v>
      </c>
      <c r="D2324" s="3" t="s">
        <v>1</v>
      </c>
      <c r="E2324" s="3" t="s">
        <v>5001</v>
      </c>
      <c r="F2324" s="24">
        <f>('ICT-BD'!I2737)</f>
        <v>12.693207725923974</v>
      </c>
      <c r="G2324" s="24" t="str">
        <f>('ICT-BD'!J2737)</f>
        <v>Algo Frío</v>
      </c>
      <c r="H2324" s="24">
        <f t="shared" si="180"/>
        <v>30.036740448368754</v>
      </c>
      <c r="I2324" s="72">
        <f>('ICA-BD'!L2737)</f>
        <v>54.092592592592595</v>
      </c>
      <c r="J2324" s="72" t="str">
        <f>('ICA-BD'!M2737)</f>
        <v>Aceptable</v>
      </c>
      <c r="K2324" s="72">
        <f t="shared" si="181"/>
        <v>77.268148148148143</v>
      </c>
      <c r="L2324" s="133">
        <f>('IRA-BD'!G2737)</f>
        <v>18</v>
      </c>
      <c r="M2324" s="36" t="str">
        <f>('IRA-BD'!H2737)</f>
        <v>Regular</v>
      </c>
      <c r="N2324" s="133">
        <f t="shared" si="182"/>
        <v>18</v>
      </c>
      <c r="O2324" s="80">
        <f t="shared" si="183"/>
        <v>41.768296198838961</v>
      </c>
      <c r="P2324" s="81" t="str">
        <f t="shared" si="184"/>
        <v>Moderado</v>
      </c>
      <c r="Q2324" s="11">
        <v>12</v>
      </c>
      <c r="R2324" s="11" t="s">
        <v>172</v>
      </c>
      <c r="S2324" s="11">
        <v>4</v>
      </c>
      <c r="T2324" s="11">
        <v>-74.075128160000006</v>
      </c>
      <c r="U2324" s="12">
        <v>4.6824456110000003</v>
      </c>
    </row>
    <row r="2325" spans="1:21" x14ac:dyDescent="0.25">
      <c r="A2325" s="10">
        <v>2965</v>
      </c>
      <c r="B2325" s="3" t="s">
        <v>5408</v>
      </c>
      <c r="C2325" s="3" t="s">
        <v>5354</v>
      </c>
      <c r="D2325" s="3" t="s">
        <v>1</v>
      </c>
      <c r="E2325" s="3" t="s">
        <v>5409</v>
      </c>
      <c r="F2325" s="24">
        <f>('ICT-BD'!I2966)</f>
        <v>12.693207725923974</v>
      </c>
      <c r="G2325" s="24" t="str">
        <f>('ICT-BD'!J2966)</f>
        <v>Algo Frío</v>
      </c>
      <c r="H2325" s="24">
        <f t="shared" si="180"/>
        <v>30.036740448368754</v>
      </c>
      <c r="I2325" s="72">
        <f>('ICA-BD'!L2966)</f>
        <v>54.092592592592595</v>
      </c>
      <c r="J2325" s="72" t="str">
        <f>('ICA-BD'!M2966)</f>
        <v>Aceptable</v>
      </c>
      <c r="K2325" s="72">
        <f t="shared" si="181"/>
        <v>77.268148148148143</v>
      </c>
      <c r="L2325" s="133">
        <f>('IRA-BD'!G2966)</f>
        <v>18</v>
      </c>
      <c r="M2325" s="36" t="str">
        <f>('IRA-BD'!H2966)</f>
        <v>Regular</v>
      </c>
      <c r="N2325" s="133">
        <f t="shared" si="182"/>
        <v>18</v>
      </c>
      <c r="O2325" s="80">
        <f t="shared" si="183"/>
        <v>41.768296198838961</v>
      </c>
      <c r="P2325" s="81" t="str">
        <f t="shared" si="184"/>
        <v>Moderado</v>
      </c>
      <c r="Q2325" s="11">
        <v>16</v>
      </c>
      <c r="R2325" s="11" t="s">
        <v>170</v>
      </c>
      <c r="S2325" s="11">
        <v>3</v>
      </c>
      <c r="T2325" s="11">
        <v>-74.117919020000002</v>
      </c>
      <c r="U2325" s="12">
        <v>4.6114676960000001</v>
      </c>
    </row>
    <row r="2326" spans="1:21" x14ac:dyDescent="0.25">
      <c r="A2326" s="10">
        <v>2966</v>
      </c>
      <c r="B2326" s="3" t="s">
        <v>5410</v>
      </c>
      <c r="C2326" s="3" t="s">
        <v>5354</v>
      </c>
      <c r="D2326" s="3" t="s">
        <v>1</v>
      </c>
      <c r="E2326" s="3" t="s">
        <v>5411</v>
      </c>
      <c r="F2326" s="24">
        <f>('ICT-BD'!I2967)</f>
        <v>12.693207725923974</v>
      </c>
      <c r="G2326" s="24" t="str">
        <f>('ICT-BD'!J2967)</f>
        <v>Algo Frío</v>
      </c>
      <c r="H2326" s="24">
        <f t="shared" si="180"/>
        <v>30.036740448368754</v>
      </c>
      <c r="I2326" s="72">
        <f>('ICA-BD'!L2967)</f>
        <v>54.092592592592595</v>
      </c>
      <c r="J2326" s="72" t="str">
        <f>('ICA-BD'!M2967)</f>
        <v>Aceptable</v>
      </c>
      <c r="K2326" s="72">
        <f t="shared" si="181"/>
        <v>77.268148148148143</v>
      </c>
      <c r="L2326" s="133">
        <f>('IRA-BD'!G2967)</f>
        <v>18</v>
      </c>
      <c r="M2326" s="36" t="str">
        <f>('IRA-BD'!H2967)</f>
        <v>Regular</v>
      </c>
      <c r="N2326" s="133">
        <f t="shared" si="182"/>
        <v>18</v>
      </c>
      <c r="O2326" s="80">
        <f t="shared" si="183"/>
        <v>41.768296198838961</v>
      </c>
      <c r="P2326" s="81" t="str">
        <f t="shared" si="184"/>
        <v>Moderado</v>
      </c>
      <c r="Q2326" s="11">
        <v>16</v>
      </c>
      <c r="R2326" s="11" t="s">
        <v>170</v>
      </c>
      <c r="S2326" s="11">
        <v>3</v>
      </c>
      <c r="T2326" s="11">
        <v>-74.121712740000007</v>
      </c>
      <c r="U2326" s="12">
        <v>4.610741945</v>
      </c>
    </row>
    <row r="2327" spans="1:21" x14ac:dyDescent="0.25">
      <c r="A2327" s="10">
        <v>2968</v>
      </c>
      <c r="B2327" s="3" t="s">
        <v>5413</v>
      </c>
      <c r="C2327" s="3" t="s">
        <v>5354</v>
      </c>
      <c r="D2327" s="3" t="s">
        <v>1</v>
      </c>
      <c r="E2327" s="3" t="s">
        <v>5414</v>
      </c>
      <c r="F2327" s="24">
        <f>('ICT-BD'!I2969)</f>
        <v>12.693207725923974</v>
      </c>
      <c r="G2327" s="24" t="str">
        <f>('ICT-BD'!J2969)</f>
        <v>Algo Frío</v>
      </c>
      <c r="H2327" s="24">
        <f t="shared" si="180"/>
        <v>30.036740448368754</v>
      </c>
      <c r="I2327" s="72">
        <f>('ICA-BD'!L2969)</f>
        <v>54.092592592592595</v>
      </c>
      <c r="J2327" s="72" t="str">
        <f>('ICA-BD'!M2969)</f>
        <v>Aceptable</v>
      </c>
      <c r="K2327" s="72">
        <f t="shared" si="181"/>
        <v>77.268148148148143</v>
      </c>
      <c r="L2327" s="133">
        <f>('IRA-BD'!G2969)</f>
        <v>18</v>
      </c>
      <c r="M2327" s="36" t="str">
        <f>('IRA-BD'!H2969)</f>
        <v>Regular</v>
      </c>
      <c r="N2327" s="133">
        <f t="shared" si="182"/>
        <v>18</v>
      </c>
      <c r="O2327" s="80">
        <f t="shared" si="183"/>
        <v>41.768296198838961</v>
      </c>
      <c r="P2327" s="81" t="str">
        <f t="shared" si="184"/>
        <v>Moderado</v>
      </c>
      <c r="Q2327" s="11">
        <v>16</v>
      </c>
      <c r="R2327" s="11" t="s">
        <v>170</v>
      </c>
      <c r="S2327" s="11">
        <v>3</v>
      </c>
      <c r="T2327" s="11">
        <v>-74.121279970000003</v>
      </c>
      <c r="U2327" s="12">
        <v>4.605078389</v>
      </c>
    </row>
    <row r="2328" spans="1:21" x14ac:dyDescent="0.25">
      <c r="A2328" s="10">
        <v>2977</v>
      </c>
      <c r="B2328" s="3" t="s">
        <v>5428</v>
      </c>
      <c r="C2328" s="3" t="s">
        <v>5354</v>
      </c>
      <c r="D2328" s="3" t="s">
        <v>1</v>
      </c>
      <c r="E2328" s="3" t="s">
        <v>5429</v>
      </c>
      <c r="F2328" s="24">
        <f>('ICT-BD'!I2978)</f>
        <v>12.693207725923974</v>
      </c>
      <c r="G2328" s="24" t="str">
        <f>('ICT-BD'!J2978)</f>
        <v>Algo Frío</v>
      </c>
      <c r="H2328" s="24">
        <f t="shared" si="180"/>
        <v>30.036740448368754</v>
      </c>
      <c r="I2328" s="72">
        <f>('ICA-BD'!L2978)</f>
        <v>54.092592592592595</v>
      </c>
      <c r="J2328" s="72" t="str">
        <f>('ICA-BD'!M2978)</f>
        <v>Aceptable</v>
      </c>
      <c r="K2328" s="72">
        <f t="shared" si="181"/>
        <v>77.268148148148143</v>
      </c>
      <c r="L2328" s="133">
        <f>('IRA-BD'!G2978)</f>
        <v>18</v>
      </c>
      <c r="M2328" s="36" t="str">
        <f>('IRA-BD'!H2978)</f>
        <v>Regular</v>
      </c>
      <c r="N2328" s="133">
        <f t="shared" si="182"/>
        <v>18</v>
      </c>
      <c r="O2328" s="80">
        <f t="shared" si="183"/>
        <v>41.768296198838961</v>
      </c>
      <c r="P2328" s="81" t="str">
        <f t="shared" si="184"/>
        <v>Moderado</v>
      </c>
      <c r="Q2328" s="11">
        <v>16</v>
      </c>
      <c r="R2328" s="11" t="s">
        <v>170</v>
      </c>
      <c r="S2328" s="11">
        <v>3</v>
      </c>
      <c r="T2328" s="11">
        <v>-74.116756839999994</v>
      </c>
      <c r="U2328" s="12">
        <v>4.6078312339999998</v>
      </c>
    </row>
    <row r="2329" spans="1:21" x14ac:dyDescent="0.25">
      <c r="A2329" s="10">
        <v>2</v>
      </c>
      <c r="B2329" s="3" t="s">
        <v>627</v>
      </c>
      <c r="C2329" s="3" t="s">
        <v>625</v>
      </c>
      <c r="D2329" s="3" t="s">
        <v>1</v>
      </c>
      <c r="E2329" s="3" t="s">
        <v>628</v>
      </c>
      <c r="F2329" s="24">
        <f>('ICT-BD'!I3)</f>
        <v>12.787110239631197</v>
      </c>
      <c r="G2329" s="24" t="str">
        <f>('ICT-BD'!J3)</f>
        <v>Algo Frío</v>
      </c>
      <c r="H2329" s="24">
        <f t="shared" si="180"/>
        <v>28.801181057484246</v>
      </c>
      <c r="I2329" s="72">
        <f>('ICA-BD'!L3)</f>
        <v>52.092592592592595</v>
      </c>
      <c r="J2329" s="72" t="str">
        <f>('ICA-BD'!M3)</f>
        <v>Aceptable</v>
      </c>
      <c r="K2329" s="72">
        <f t="shared" si="181"/>
        <v>78.388148148148147</v>
      </c>
      <c r="L2329" s="133">
        <f>('IRA-BD'!G3)</f>
        <v>18</v>
      </c>
      <c r="M2329" s="36" t="str">
        <f>('IRA-BD'!H3)</f>
        <v>Regular</v>
      </c>
      <c r="N2329" s="133">
        <f t="shared" si="182"/>
        <v>18</v>
      </c>
      <c r="O2329" s="80">
        <f t="shared" si="183"/>
        <v>41.729776401877466</v>
      </c>
      <c r="P2329" s="81" t="str">
        <f t="shared" si="184"/>
        <v>Moderado</v>
      </c>
      <c r="Q2329" s="11">
        <v>1</v>
      </c>
      <c r="R2329" s="11" t="s">
        <v>164</v>
      </c>
      <c r="S2329" s="11">
        <v>6</v>
      </c>
      <c r="T2329" s="11">
        <v>-74.052629469999999</v>
      </c>
      <c r="U2329" s="12">
        <v>4.6952975539999997</v>
      </c>
    </row>
    <row r="2330" spans="1:21" x14ac:dyDescent="0.25">
      <c r="A2330" s="10">
        <v>9</v>
      </c>
      <c r="B2330" s="3" t="s">
        <v>639</v>
      </c>
      <c r="C2330" s="3" t="s">
        <v>625</v>
      </c>
      <c r="D2330" s="3" t="s">
        <v>1</v>
      </c>
      <c r="E2330" s="3" t="s">
        <v>640</v>
      </c>
      <c r="F2330" s="24">
        <f>('ICT-BD'!I10)</f>
        <v>12.787110239631197</v>
      </c>
      <c r="G2330" s="24" t="str">
        <f>('ICT-BD'!J10)</f>
        <v>Algo Frío</v>
      </c>
      <c r="H2330" s="24">
        <f t="shared" si="180"/>
        <v>28.801181057484246</v>
      </c>
      <c r="I2330" s="72">
        <f>('ICA-BD'!L10)</f>
        <v>52.092592592592595</v>
      </c>
      <c r="J2330" s="72" t="str">
        <f>('ICA-BD'!M10)</f>
        <v>Aceptable</v>
      </c>
      <c r="K2330" s="72">
        <f t="shared" si="181"/>
        <v>78.388148148148147</v>
      </c>
      <c r="L2330" s="133">
        <f>('IRA-BD'!G10)</f>
        <v>18</v>
      </c>
      <c r="M2330" s="36" t="str">
        <f>('IRA-BD'!H10)</f>
        <v>Regular</v>
      </c>
      <c r="N2330" s="133">
        <f t="shared" si="182"/>
        <v>18</v>
      </c>
      <c r="O2330" s="80">
        <f t="shared" si="183"/>
        <v>41.729776401877466</v>
      </c>
      <c r="P2330" s="81" t="str">
        <f t="shared" si="184"/>
        <v>Moderado</v>
      </c>
      <c r="Q2330" s="11">
        <v>1</v>
      </c>
      <c r="R2330" s="11" t="s">
        <v>164</v>
      </c>
      <c r="S2330" s="11">
        <v>6</v>
      </c>
      <c r="T2330" s="11">
        <v>-74.035260249999993</v>
      </c>
      <c r="U2330" s="12">
        <v>4.693959854</v>
      </c>
    </row>
    <row r="2331" spans="1:21" x14ac:dyDescent="0.25">
      <c r="A2331" s="10">
        <v>10</v>
      </c>
      <c r="B2331" s="3" t="s">
        <v>641</v>
      </c>
      <c r="C2331" s="3" t="s">
        <v>625</v>
      </c>
      <c r="D2331" s="3" t="s">
        <v>1</v>
      </c>
      <c r="E2331" s="3" t="s">
        <v>642</v>
      </c>
      <c r="F2331" s="24">
        <f>('ICT-BD'!I11)</f>
        <v>12.787110239631197</v>
      </c>
      <c r="G2331" s="24" t="str">
        <f>('ICT-BD'!J11)</f>
        <v>Algo Frío</v>
      </c>
      <c r="H2331" s="24">
        <f t="shared" si="180"/>
        <v>28.801181057484246</v>
      </c>
      <c r="I2331" s="72">
        <f>('ICA-BD'!L11)</f>
        <v>52.092592592592595</v>
      </c>
      <c r="J2331" s="72" t="str">
        <f>('ICA-BD'!M11)</f>
        <v>Aceptable</v>
      </c>
      <c r="K2331" s="72">
        <f t="shared" si="181"/>
        <v>78.388148148148147</v>
      </c>
      <c r="L2331" s="133">
        <f>('IRA-BD'!G11)</f>
        <v>18</v>
      </c>
      <c r="M2331" s="36" t="str">
        <f>('IRA-BD'!H11)</f>
        <v>Regular</v>
      </c>
      <c r="N2331" s="133">
        <f t="shared" si="182"/>
        <v>18</v>
      </c>
      <c r="O2331" s="80">
        <f t="shared" si="183"/>
        <v>41.729776401877466</v>
      </c>
      <c r="P2331" s="81" t="str">
        <f t="shared" si="184"/>
        <v>Moderado</v>
      </c>
      <c r="Q2331" s="11">
        <v>1</v>
      </c>
      <c r="R2331" s="11" t="s">
        <v>164</v>
      </c>
      <c r="S2331" s="11">
        <v>5</v>
      </c>
      <c r="T2331" s="11">
        <v>-74.053360920000003</v>
      </c>
      <c r="U2331" s="12">
        <v>4.7003127889999998</v>
      </c>
    </row>
    <row r="2332" spans="1:21" x14ac:dyDescent="0.25">
      <c r="A2332" s="10">
        <v>11</v>
      </c>
      <c r="B2332" s="3" t="s">
        <v>643</v>
      </c>
      <c r="C2332" s="3" t="s">
        <v>625</v>
      </c>
      <c r="D2332" s="3" t="s">
        <v>1</v>
      </c>
      <c r="E2332" s="3" t="s">
        <v>644</v>
      </c>
      <c r="F2332" s="24">
        <f>('ICT-BD'!I12)</f>
        <v>12.787110239631197</v>
      </c>
      <c r="G2332" s="24" t="str">
        <f>('ICT-BD'!J12)</f>
        <v>Algo Frío</v>
      </c>
      <c r="H2332" s="24">
        <f t="shared" si="180"/>
        <v>28.801181057484246</v>
      </c>
      <c r="I2332" s="72">
        <f>('ICA-BD'!L12)</f>
        <v>52.092592592592595</v>
      </c>
      <c r="J2332" s="72" t="str">
        <f>('ICA-BD'!M12)</f>
        <v>Aceptable</v>
      </c>
      <c r="K2332" s="72">
        <f t="shared" si="181"/>
        <v>78.388148148148147</v>
      </c>
      <c r="L2332" s="133">
        <f>('IRA-BD'!G12)</f>
        <v>18</v>
      </c>
      <c r="M2332" s="36" t="str">
        <f>('IRA-BD'!H12)</f>
        <v>Regular</v>
      </c>
      <c r="N2332" s="133">
        <f t="shared" si="182"/>
        <v>18</v>
      </c>
      <c r="O2332" s="80">
        <f t="shared" si="183"/>
        <v>41.729776401877466</v>
      </c>
      <c r="P2332" s="81" t="str">
        <f t="shared" si="184"/>
        <v>Moderado</v>
      </c>
      <c r="Q2332" s="11">
        <v>1</v>
      </c>
      <c r="R2332" s="11" t="s">
        <v>164</v>
      </c>
      <c r="S2332" s="11">
        <v>6</v>
      </c>
      <c r="T2332" s="11">
        <v>-74.035043250000001</v>
      </c>
      <c r="U2332" s="12">
        <v>4.7013396180000004</v>
      </c>
    </row>
    <row r="2333" spans="1:21" x14ac:dyDescent="0.25">
      <c r="A2333" s="10">
        <v>14</v>
      </c>
      <c r="B2333" s="3" t="s">
        <v>649</v>
      </c>
      <c r="C2333" s="3" t="s">
        <v>625</v>
      </c>
      <c r="D2333" s="3" t="s">
        <v>1</v>
      </c>
      <c r="E2333" s="3" t="s">
        <v>642</v>
      </c>
      <c r="F2333" s="24">
        <f>('ICT-BD'!I15)</f>
        <v>12.787110239631197</v>
      </c>
      <c r="G2333" s="24" t="str">
        <f>('ICT-BD'!J15)</f>
        <v>Algo Frío</v>
      </c>
      <c r="H2333" s="24">
        <f t="shared" si="180"/>
        <v>28.801181057484246</v>
      </c>
      <c r="I2333" s="72">
        <f>('ICA-BD'!L15)</f>
        <v>52.092592592592595</v>
      </c>
      <c r="J2333" s="72" t="str">
        <f>('ICA-BD'!M15)</f>
        <v>Aceptable</v>
      </c>
      <c r="K2333" s="72">
        <f t="shared" si="181"/>
        <v>78.388148148148147</v>
      </c>
      <c r="L2333" s="133">
        <f>('IRA-BD'!G15)</f>
        <v>18</v>
      </c>
      <c r="M2333" s="36" t="str">
        <f>('IRA-BD'!H15)</f>
        <v>Regular</v>
      </c>
      <c r="N2333" s="133">
        <f t="shared" si="182"/>
        <v>18</v>
      </c>
      <c r="O2333" s="80">
        <f t="shared" si="183"/>
        <v>41.729776401877466</v>
      </c>
      <c r="P2333" s="81" t="str">
        <f t="shared" si="184"/>
        <v>Moderado</v>
      </c>
      <c r="Q2333" s="11">
        <v>1</v>
      </c>
      <c r="R2333" s="11" t="s">
        <v>164</v>
      </c>
      <c r="S2333" s="11">
        <v>5</v>
      </c>
      <c r="T2333" s="11">
        <v>-74.050363559999994</v>
      </c>
      <c r="U2333" s="12">
        <v>4.7037645570000004</v>
      </c>
    </row>
    <row r="2334" spans="1:21" x14ac:dyDescent="0.25">
      <c r="A2334" s="10">
        <v>16</v>
      </c>
      <c r="B2334" s="3" t="s">
        <v>651</v>
      </c>
      <c r="C2334" s="3" t="s">
        <v>625</v>
      </c>
      <c r="D2334" s="3" t="s">
        <v>1</v>
      </c>
      <c r="E2334" s="3" t="s">
        <v>652</v>
      </c>
      <c r="F2334" s="24">
        <f>('ICT-BD'!I17)</f>
        <v>12.787110239631197</v>
      </c>
      <c r="G2334" s="24" t="str">
        <f>('ICT-BD'!J17)</f>
        <v>Algo Frío</v>
      </c>
      <c r="H2334" s="24">
        <f t="shared" si="180"/>
        <v>28.801181057484246</v>
      </c>
      <c r="I2334" s="72">
        <f>('ICA-BD'!L17)</f>
        <v>52.092592592592595</v>
      </c>
      <c r="J2334" s="72" t="str">
        <f>('ICA-BD'!M17)</f>
        <v>Aceptable</v>
      </c>
      <c r="K2334" s="72">
        <f t="shared" si="181"/>
        <v>78.388148148148147</v>
      </c>
      <c r="L2334" s="133">
        <f>('IRA-BD'!G17)</f>
        <v>18</v>
      </c>
      <c r="M2334" s="36" t="str">
        <f>('IRA-BD'!H17)</f>
        <v>Regular</v>
      </c>
      <c r="N2334" s="133">
        <f t="shared" si="182"/>
        <v>18</v>
      </c>
      <c r="O2334" s="80">
        <f t="shared" si="183"/>
        <v>41.729776401877466</v>
      </c>
      <c r="P2334" s="81" t="str">
        <f t="shared" si="184"/>
        <v>Moderado</v>
      </c>
      <c r="Q2334" s="11">
        <v>1</v>
      </c>
      <c r="R2334" s="11" t="s">
        <v>164</v>
      </c>
      <c r="S2334" s="11">
        <v>6</v>
      </c>
      <c r="T2334" s="11">
        <v>-74.034119320000002</v>
      </c>
      <c r="U2334" s="12">
        <v>4.6991155500000001</v>
      </c>
    </row>
    <row r="2335" spans="1:21" x14ac:dyDescent="0.25">
      <c r="A2335" s="10">
        <v>22</v>
      </c>
      <c r="B2335" s="3" t="s">
        <v>662</v>
      </c>
      <c r="C2335" s="3" t="s">
        <v>625</v>
      </c>
      <c r="D2335" s="3" t="s">
        <v>1</v>
      </c>
      <c r="E2335" s="3" t="s">
        <v>642</v>
      </c>
      <c r="F2335" s="24">
        <f>('ICT-BD'!I23)</f>
        <v>12.787110239631197</v>
      </c>
      <c r="G2335" s="24" t="str">
        <f>('ICT-BD'!J23)</f>
        <v>Algo Frío</v>
      </c>
      <c r="H2335" s="24">
        <f t="shared" si="180"/>
        <v>28.801181057484246</v>
      </c>
      <c r="I2335" s="72">
        <f>('ICA-BD'!L23)</f>
        <v>52.092592592592595</v>
      </c>
      <c r="J2335" s="72" t="str">
        <f>('ICA-BD'!M23)</f>
        <v>Aceptable</v>
      </c>
      <c r="K2335" s="72">
        <f t="shared" si="181"/>
        <v>78.388148148148147</v>
      </c>
      <c r="L2335" s="133">
        <f>('IRA-BD'!G23)</f>
        <v>18</v>
      </c>
      <c r="M2335" s="36" t="str">
        <f>('IRA-BD'!H30)</f>
        <v>Aceptable</v>
      </c>
      <c r="N2335" s="133">
        <f t="shared" si="182"/>
        <v>18</v>
      </c>
      <c r="O2335" s="80">
        <f t="shared" si="183"/>
        <v>41.729776401877466</v>
      </c>
      <c r="P2335" s="81" t="str">
        <f t="shared" si="184"/>
        <v>Moderado</v>
      </c>
      <c r="Q2335" s="11">
        <v>1</v>
      </c>
      <c r="R2335" s="11" t="s">
        <v>164</v>
      </c>
      <c r="S2335" s="11">
        <v>5</v>
      </c>
      <c r="T2335" s="11">
        <v>-74.05155207</v>
      </c>
      <c r="U2335" s="12">
        <v>4.7015929090000004</v>
      </c>
    </row>
    <row r="2336" spans="1:21" x14ac:dyDescent="0.25">
      <c r="A2336" s="10">
        <v>23</v>
      </c>
      <c r="B2336" s="3" t="s">
        <v>663</v>
      </c>
      <c r="C2336" s="3" t="s">
        <v>625</v>
      </c>
      <c r="D2336" s="3" t="s">
        <v>1</v>
      </c>
      <c r="E2336" s="3" t="s">
        <v>642</v>
      </c>
      <c r="F2336" s="24">
        <f>('ICT-BD'!I24)</f>
        <v>12.787110239631197</v>
      </c>
      <c r="G2336" s="24" t="str">
        <f>('ICT-BD'!J24)</f>
        <v>Algo Frío</v>
      </c>
      <c r="H2336" s="24">
        <f t="shared" si="180"/>
        <v>28.801181057484246</v>
      </c>
      <c r="I2336" s="72">
        <f>('ICA-BD'!L24)</f>
        <v>52.092592592592595</v>
      </c>
      <c r="J2336" s="72" t="str">
        <f>('ICA-BD'!M24)</f>
        <v>Aceptable</v>
      </c>
      <c r="K2336" s="72">
        <f t="shared" si="181"/>
        <v>78.388148148148147</v>
      </c>
      <c r="L2336" s="133">
        <f>('IRA-BD'!G24)</f>
        <v>18</v>
      </c>
      <c r="M2336" s="36" t="str">
        <f>('IRA-BD'!H31)</f>
        <v>Aceptable</v>
      </c>
      <c r="N2336" s="133">
        <f t="shared" si="182"/>
        <v>18</v>
      </c>
      <c r="O2336" s="80">
        <f t="shared" si="183"/>
        <v>41.729776401877466</v>
      </c>
      <c r="P2336" s="81" t="str">
        <f t="shared" si="184"/>
        <v>Moderado</v>
      </c>
      <c r="Q2336" s="11">
        <v>1</v>
      </c>
      <c r="R2336" s="11" t="s">
        <v>164</v>
      </c>
      <c r="S2336" s="11">
        <v>6</v>
      </c>
      <c r="T2336" s="11">
        <v>-74.052847380000003</v>
      </c>
      <c r="U2336" s="12">
        <v>4.6968830869999998</v>
      </c>
    </row>
    <row r="2337" spans="1:21" x14ac:dyDescent="0.25">
      <c r="A2337" s="10">
        <v>25</v>
      </c>
      <c r="B2337" s="3" t="s">
        <v>666</v>
      </c>
      <c r="C2337" s="3" t="s">
        <v>625</v>
      </c>
      <c r="D2337" s="3" t="s">
        <v>1</v>
      </c>
      <c r="E2337" s="3" t="s">
        <v>644</v>
      </c>
      <c r="F2337" s="24">
        <f>('ICT-BD'!I26)</f>
        <v>12.787110239631197</v>
      </c>
      <c r="G2337" s="24" t="str">
        <f>('ICT-BD'!J26)</f>
        <v>Algo Frío</v>
      </c>
      <c r="H2337" s="24">
        <f t="shared" si="180"/>
        <v>28.801181057484246</v>
      </c>
      <c r="I2337" s="72">
        <f>('ICA-BD'!L26)</f>
        <v>52.092592592592595</v>
      </c>
      <c r="J2337" s="72" t="str">
        <f>('ICA-BD'!M26)</f>
        <v>Aceptable</v>
      </c>
      <c r="K2337" s="72">
        <f t="shared" si="181"/>
        <v>78.388148148148147</v>
      </c>
      <c r="L2337" s="133">
        <f>('IRA-BD'!G26)</f>
        <v>18</v>
      </c>
      <c r="M2337" s="36" t="str">
        <f>('IRA-BD'!H33)</f>
        <v>Regular</v>
      </c>
      <c r="N2337" s="133">
        <f t="shared" si="182"/>
        <v>18</v>
      </c>
      <c r="O2337" s="80">
        <f t="shared" si="183"/>
        <v>41.729776401877466</v>
      </c>
      <c r="P2337" s="81" t="str">
        <f t="shared" si="184"/>
        <v>Moderado</v>
      </c>
      <c r="Q2337" s="11">
        <v>1</v>
      </c>
      <c r="R2337" s="11" t="s">
        <v>164</v>
      </c>
      <c r="S2337" s="11">
        <v>6</v>
      </c>
      <c r="T2337" s="11">
        <v>-74.035772940000001</v>
      </c>
      <c r="U2337" s="12">
        <v>4.7030225239999996</v>
      </c>
    </row>
    <row r="2338" spans="1:21" x14ac:dyDescent="0.25">
      <c r="A2338" s="10">
        <v>31</v>
      </c>
      <c r="B2338" s="3" t="s">
        <v>676</v>
      </c>
      <c r="C2338" s="3" t="s">
        <v>625</v>
      </c>
      <c r="D2338" s="3" t="s">
        <v>1</v>
      </c>
      <c r="E2338" s="3" t="s">
        <v>675</v>
      </c>
      <c r="F2338" s="24">
        <f>('ICT-BD'!I32)</f>
        <v>12.787110239631197</v>
      </c>
      <c r="G2338" s="24" t="str">
        <f>('ICT-BD'!J32)</f>
        <v>Algo Frío</v>
      </c>
      <c r="H2338" s="24">
        <f t="shared" si="180"/>
        <v>28.801181057484246</v>
      </c>
      <c r="I2338" s="72">
        <f>('ICA-BD'!L32)</f>
        <v>52.092592592592595</v>
      </c>
      <c r="J2338" s="72" t="str">
        <f>('ICA-BD'!M32)</f>
        <v>Aceptable</v>
      </c>
      <c r="K2338" s="72">
        <f t="shared" si="181"/>
        <v>78.388148148148147</v>
      </c>
      <c r="L2338" s="133">
        <f>('IRA-BD'!G32)</f>
        <v>18</v>
      </c>
      <c r="M2338" s="36" t="str">
        <f>('IRA-BD'!H39)</f>
        <v>Bueno</v>
      </c>
      <c r="N2338" s="133">
        <f t="shared" si="182"/>
        <v>18</v>
      </c>
      <c r="O2338" s="80">
        <f t="shared" si="183"/>
        <v>41.729776401877466</v>
      </c>
      <c r="P2338" s="81" t="str">
        <f t="shared" si="184"/>
        <v>Moderado</v>
      </c>
      <c r="Q2338" s="11">
        <v>1</v>
      </c>
      <c r="R2338" s="11" t="s">
        <v>164</v>
      </c>
      <c r="S2338" s="11">
        <v>6</v>
      </c>
      <c r="T2338" s="11">
        <v>-74.041100049999997</v>
      </c>
      <c r="U2338" s="12">
        <v>4.6976554330000004</v>
      </c>
    </row>
    <row r="2339" spans="1:21" x14ac:dyDescent="0.25">
      <c r="A2339" s="10">
        <v>32</v>
      </c>
      <c r="B2339" s="3" t="s">
        <v>677</v>
      </c>
      <c r="C2339" s="3" t="s">
        <v>625</v>
      </c>
      <c r="D2339" s="3" t="s">
        <v>1</v>
      </c>
      <c r="E2339" s="3" t="s">
        <v>644</v>
      </c>
      <c r="F2339" s="24">
        <f>('ICT-BD'!I33)</f>
        <v>12.787110239631197</v>
      </c>
      <c r="G2339" s="24" t="str">
        <f>('ICT-BD'!J33)</f>
        <v>Algo Frío</v>
      </c>
      <c r="H2339" s="24">
        <f t="shared" si="180"/>
        <v>28.801181057484246</v>
      </c>
      <c r="I2339" s="72">
        <f>('ICA-BD'!L33)</f>
        <v>52.092592592592595</v>
      </c>
      <c r="J2339" s="72" t="str">
        <f>('ICA-BD'!M33)</f>
        <v>Aceptable</v>
      </c>
      <c r="K2339" s="72">
        <f t="shared" si="181"/>
        <v>78.388148148148147</v>
      </c>
      <c r="L2339" s="133">
        <f>('IRA-BD'!G33)</f>
        <v>18</v>
      </c>
      <c r="M2339" s="36" t="str">
        <f>('IRA-BD'!H40)</f>
        <v>Aceptable</v>
      </c>
      <c r="N2339" s="133">
        <f t="shared" si="182"/>
        <v>18</v>
      </c>
      <c r="O2339" s="80">
        <f t="shared" si="183"/>
        <v>41.729776401877466</v>
      </c>
      <c r="P2339" s="81" t="str">
        <f t="shared" si="184"/>
        <v>Moderado</v>
      </c>
      <c r="Q2339" s="11">
        <v>1</v>
      </c>
      <c r="R2339" s="11" t="s">
        <v>164</v>
      </c>
      <c r="S2339" s="11">
        <v>6</v>
      </c>
      <c r="T2339" s="11">
        <v>-74.035067130000002</v>
      </c>
      <c r="U2339" s="12">
        <v>4.7023348440000001</v>
      </c>
    </row>
    <row r="2340" spans="1:21" x14ac:dyDescent="0.25">
      <c r="A2340" s="10">
        <v>33</v>
      </c>
      <c r="B2340" s="3" t="s">
        <v>678</v>
      </c>
      <c r="C2340" s="3" t="s">
        <v>625</v>
      </c>
      <c r="D2340" s="3" t="s">
        <v>1</v>
      </c>
      <c r="E2340" s="3" t="s">
        <v>673</v>
      </c>
      <c r="F2340" s="24">
        <f>('ICT-BD'!I34)</f>
        <v>12.787110239631197</v>
      </c>
      <c r="G2340" s="24" t="str">
        <f>('ICT-BD'!J34)</f>
        <v>Algo Frío</v>
      </c>
      <c r="H2340" s="24">
        <f t="shared" si="180"/>
        <v>28.801181057484246</v>
      </c>
      <c r="I2340" s="72">
        <f>('ICA-BD'!L34)</f>
        <v>52.092592592592595</v>
      </c>
      <c r="J2340" s="72" t="str">
        <f>('ICA-BD'!M34)</f>
        <v>Aceptable</v>
      </c>
      <c r="K2340" s="72">
        <f t="shared" si="181"/>
        <v>78.388148148148147</v>
      </c>
      <c r="L2340" s="133">
        <f>('IRA-BD'!G34)</f>
        <v>18</v>
      </c>
      <c r="M2340" s="36" t="str">
        <f>('IRA-BD'!H41)</f>
        <v>Regular</v>
      </c>
      <c r="N2340" s="133">
        <f t="shared" si="182"/>
        <v>18</v>
      </c>
      <c r="O2340" s="80">
        <f t="shared" si="183"/>
        <v>41.729776401877466</v>
      </c>
      <c r="P2340" s="81" t="str">
        <f t="shared" si="184"/>
        <v>Moderado</v>
      </c>
      <c r="Q2340" s="11">
        <v>1</v>
      </c>
      <c r="R2340" s="11" t="s">
        <v>164</v>
      </c>
      <c r="S2340" s="11">
        <v>6</v>
      </c>
      <c r="T2340" s="11">
        <v>-74.048478919999994</v>
      </c>
      <c r="U2340" s="12">
        <v>4.6856670039999999</v>
      </c>
    </row>
    <row r="2341" spans="1:21" x14ac:dyDescent="0.25">
      <c r="A2341" s="10">
        <v>35</v>
      </c>
      <c r="B2341" s="3" t="s">
        <v>680</v>
      </c>
      <c r="C2341" s="3" t="s">
        <v>625</v>
      </c>
      <c r="D2341" s="3" t="s">
        <v>1</v>
      </c>
      <c r="E2341" s="3" t="s">
        <v>681</v>
      </c>
      <c r="F2341" s="24">
        <f>('ICT-BD'!I36)</f>
        <v>12.787110239631197</v>
      </c>
      <c r="G2341" s="24" t="str">
        <f>('ICT-BD'!J36)</f>
        <v>Algo Frío</v>
      </c>
      <c r="H2341" s="24">
        <f t="shared" si="180"/>
        <v>28.801181057484246</v>
      </c>
      <c r="I2341" s="72">
        <f>('ICA-BD'!L36)</f>
        <v>52.092592592592595</v>
      </c>
      <c r="J2341" s="72" t="str">
        <f>('ICA-BD'!M36)</f>
        <v>Aceptable</v>
      </c>
      <c r="K2341" s="72">
        <f t="shared" si="181"/>
        <v>78.388148148148147</v>
      </c>
      <c r="L2341" s="133">
        <f>('IRA-BD'!G36)</f>
        <v>18</v>
      </c>
      <c r="M2341" s="36" t="str">
        <f>('IRA-BD'!H43)</f>
        <v>Malo</v>
      </c>
      <c r="N2341" s="133">
        <f t="shared" si="182"/>
        <v>18</v>
      </c>
      <c r="O2341" s="80">
        <f t="shared" si="183"/>
        <v>41.729776401877466</v>
      </c>
      <c r="P2341" s="81" t="str">
        <f t="shared" si="184"/>
        <v>Moderado</v>
      </c>
      <c r="Q2341" s="11">
        <v>1</v>
      </c>
      <c r="R2341" s="11" t="s">
        <v>164</v>
      </c>
      <c r="S2341" s="11">
        <v>6</v>
      </c>
      <c r="T2341" s="11">
        <v>-74.037880060000006</v>
      </c>
      <c r="U2341" s="12">
        <v>4.7001614429999998</v>
      </c>
    </row>
    <row r="2342" spans="1:21" x14ac:dyDescent="0.25">
      <c r="A2342" s="10">
        <v>40</v>
      </c>
      <c r="B2342" s="3" t="s">
        <v>687</v>
      </c>
      <c r="C2342" s="3" t="s">
        <v>625</v>
      </c>
      <c r="D2342" s="3" t="s">
        <v>1</v>
      </c>
      <c r="E2342" s="3" t="s">
        <v>688</v>
      </c>
      <c r="F2342" s="24">
        <f>('ICT-BD'!I41)</f>
        <v>12.787110239631197</v>
      </c>
      <c r="G2342" s="24" t="str">
        <f>('ICT-BD'!J41)</f>
        <v>Algo Frío</v>
      </c>
      <c r="H2342" s="24">
        <f t="shared" si="180"/>
        <v>28.801181057484246</v>
      </c>
      <c r="I2342" s="72">
        <f>('ICA-BD'!L41)</f>
        <v>52.092592592592595</v>
      </c>
      <c r="J2342" s="72" t="str">
        <f>('ICA-BD'!M41)</f>
        <v>Aceptable</v>
      </c>
      <c r="K2342" s="72">
        <f t="shared" si="181"/>
        <v>78.388148148148147</v>
      </c>
      <c r="L2342" s="133">
        <f>('IRA-BD'!G41)</f>
        <v>18</v>
      </c>
      <c r="M2342" s="36" t="str">
        <f>('IRA-BD'!H48)</f>
        <v>Aceptable</v>
      </c>
      <c r="N2342" s="133">
        <f t="shared" si="182"/>
        <v>18</v>
      </c>
      <c r="O2342" s="80">
        <f t="shared" si="183"/>
        <v>41.729776401877466</v>
      </c>
      <c r="P2342" s="81" t="str">
        <f t="shared" si="184"/>
        <v>Moderado</v>
      </c>
      <c r="Q2342" s="11">
        <v>1</v>
      </c>
      <c r="R2342" s="11" t="s">
        <v>164</v>
      </c>
      <c r="S2342" s="11">
        <v>6</v>
      </c>
      <c r="T2342" s="11">
        <v>-74.041061080000006</v>
      </c>
      <c r="U2342" s="12">
        <v>4.6899907939999999</v>
      </c>
    </row>
    <row r="2343" spans="1:21" x14ac:dyDescent="0.25">
      <c r="A2343" s="10">
        <v>78</v>
      </c>
      <c r="B2343" s="3" t="s">
        <v>759</v>
      </c>
      <c r="C2343" s="3" t="s">
        <v>625</v>
      </c>
      <c r="D2343" s="3" t="s">
        <v>1</v>
      </c>
      <c r="E2343" s="3" t="s">
        <v>760</v>
      </c>
      <c r="F2343" s="24">
        <f>('ICT-BD'!I79)</f>
        <v>12.787110239631197</v>
      </c>
      <c r="G2343" s="24" t="str">
        <f>('ICT-BD'!J79)</f>
        <v>Algo Frío</v>
      </c>
      <c r="H2343" s="24">
        <f t="shared" si="180"/>
        <v>28.801181057484246</v>
      </c>
      <c r="I2343" s="72">
        <f>('ICA-BD'!L79)</f>
        <v>52.092592592592595</v>
      </c>
      <c r="J2343" s="72" t="str">
        <f>('ICA-BD'!M79)</f>
        <v>Aceptable</v>
      </c>
      <c r="K2343" s="72">
        <f t="shared" si="181"/>
        <v>78.388148148148147</v>
      </c>
      <c r="L2343" s="133">
        <f>('IRA-BD'!G79)</f>
        <v>18</v>
      </c>
      <c r="M2343" s="36" t="str">
        <f>('IRA-BD'!H86)</f>
        <v>Aceptable</v>
      </c>
      <c r="N2343" s="133">
        <f t="shared" si="182"/>
        <v>18</v>
      </c>
      <c r="O2343" s="80">
        <f t="shared" si="183"/>
        <v>41.729776401877466</v>
      </c>
      <c r="P2343" s="81" t="str">
        <f t="shared" si="184"/>
        <v>Moderado</v>
      </c>
      <c r="Q2343" s="11">
        <v>1</v>
      </c>
      <c r="R2343" s="11" t="s">
        <v>165</v>
      </c>
      <c r="S2343" s="11">
        <v>1</v>
      </c>
      <c r="T2343" s="11">
        <v>-74.014437700000002</v>
      </c>
      <c r="U2343" s="12">
        <v>4.7327917289999997</v>
      </c>
    </row>
    <row r="2344" spans="1:21" x14ac:dyDescent="0.25">
      <c r="A2344" s="10">
        <v>138</v>
      </c>
      <c r="B2344" s="3" t="s">
        <v>869</v>
      </c>
      <c r="C2344" s="3" t="s">
        <v>625</v>
      </c>
      <c r="D2344" s="3" t="s">
        <v>1</v>
      </c>
      <c r="E2344" s="3" t="s">
        <v>870</v>
      </c>
      <c r="F2344" s="24">
        <f>('ICT-BD'!I139)</f>
        <v>12.787110239631197</v>
      </c>
      <c r="G2344" s="24" t="str">
        <f>('ICT-BD'!J139)</f>
        <v>Algo Frío</v>
      </c>
      <c r="H2344" s="24">
        <f t="shared" si="180"/>
        <v>28.801181057484246</v>
      </c>
      <c r="I2344" s="72">
        <f>('ICA-BD'!L139)</f>
        <v>52.092592592592595</v>
      </c>
      <c r="J2344" s="72" t="str">
        <f>('ICA-BD'!M139)</f>
        <v>Aceptable</v>
      </c>
      <c r="K2344" s="72">
        <f t="shared" si="181"/>
        <v>78.388148148148147</v>
      </c>
      <c r="L2344" s="133">
        <f>('IRA-BD'!G139)</f>
        <v>18</v>
      </c>
      <c r="M2344" s="36" t="str">
        <f>('IRA-BD'!H146)</f>
        <v>Aceptable</v>
      </c>
      <c r="N2344" s="133">
        <f t="shared" si="182"/>
        <v>18</v>
      </c>
      <c r="O2344" s="80">
        <f t="shared" si="183"/>
        <v>41.729776401877466</v>
      </c>
      <c r="P2344" s="81" t="str">
        <f t="shared" si="184"/>
        <v>Moderado</v>
      </c>
      <c r="Q2344" s="11">
        <v>1</v>
      </c>
      <c r="R2344" s="11" t="s">
        <v>164</v>
      </c>
      <c r="S2344" s="11">
        <v>6</v>
      </c>
      <c r="T2344" s="11">
        <v>-74.023488799999996</v>
      </c>
      <c r="U2344" s="12">
        <v>4.7239583359999999</v>
      </c>
    </row>
    <row r="2345" spans="1:21" x14ac:dyDescent="0.25">
      <c r="A2345" s="10">
        <v>139</v>
      </c>
      <c r="B2345" s="3" t="s">
        <v>871</v>
      </c>
      <c r="C2345" s="3" t="s">
        <v>625</v>
      </c>
      <c r="D2345" s="3" t="s">
        <v>1</v>
      </c>
      <c r="E2345" s="3" t="s">
        <v>870</v>
      </c>
      <c r="F2345" s="24">
        <f>('ICT-BD'!I140)</f>
        <v>12.787110239631197</v>
      </c>
      <c r="G2345" s="24" t="str">
        <f>('ICT-BD'!J140)</f>
        <v>Algo Frío</v>
      </c>
      <c r="H2345" s="24">
        <f t="shared" si="180"/>
        <v>28.801181057484246</v>
      </c>
      <c r="I2345" s="72">
        <f>('ICA-BD'!L140)</f>
        <v>52.092592592592595</v>
      </c>
      <c r="J2345" s="72" t="str">
        <f>('ICA-BD'!M140)</f>
        <v>Aceptable</v>
      </c>
      <c r="K2345" s="72">
        <f t="shared" si="181"/>
        <v>78.388148148148147</v>
      </c>
      <c r="L2345" s="133">
        <f>('IRA-BD'!G140)</f>
        <v>18</v>
      </c>
      <c r="M2345" s="36" t="str">
        <f>('IRA-BD'!H147)</f>
        <v>Aceptable</v>
      </c>
      <c r="N2345" s="133">
        <f t="shared" si="182"/>
        <v>18</v>
      </c>
      <c r="O2345" s="80">
        <f t="shared" si="183"/>
        <v>41.729776401877466</v>
      </c>
      <c r="P2345" s="81" t="str">
        <f t="shared" si="184"/>
        <v>Moderado</v>
      </c>
      <c r="Q2345" s="11">
        <v>1</v>
      </c>
      <c r="R2345" s="11" t="s">
        <v>164</v>
      </c>
      <c r="S2345" s="11">
        <v>6</v>
      </c>
      <c r="T2345" s="11">
        <v>-74.021916259999998</v>
      </c>
      <c r="U2345" s="12">
        <v>4.723562995</v>
      </c>
    </row>
    <row r="2346" spans="1:21" x14ac:dyDescent="0.25">
      <c r="A2346" s="10">
        <v>140</v>
      </c>
      <c r="B2346" s="3" t="s">
        <v>872</v>
      </c>
      <c r="C2346" s="3" t="s">
        <v>625</v>
      </c>
      <c r="D2346" s="3" t="s">
        <v>1</v>
      </c>
      <c r="E2346" s="3" t="s">
        <v>873</v>
      </c>
      <c r="F2346" s="24">
        <f>('ICT-BD'!I141)</f>
        <v>12.787110239631197</v>
      </c>
      <c r="G2346" s="24" t="str">
        <f>('ICT-BD'!J141)</f>
        <v>Algo Frío</v>
      </c>
      <c r="H2346" s="24">
        <f t="shared" si="180"/>
        <v>28.801181057484246</v>
      </c>
      <c r="I2346" s="72">
        <f>('ICA-BD'!L141)</f>
        <v>52.092592592592595</v>
      </c>
      <c r="J2346" s="72" t="str">
        <f>('ICA-BD'!M141)</f>
        <v>Aceptable</v>
      </c>
      <c r="K2346" s="72">
        <f t="shared" si="181"/>
        <v>78.388148148148147</v>
      </c>
      <c r="L2346" s="133">
        <f>('IRA-BD'!G141)</f>
        <v>18</v>
      </c>
      <c r="M2346" s="36" t="str">
        <f>('IRA-BD'!H148)</f>
        <v>Regular</v>
      </c>
      <c r="N2346" s="133">
        <f t="shared" si="182"/>
        <v>18</v>
      </c>
      <c r="O2346" s="80">
        <f t="shared" si="183"/>
        <v>41.729776401877466</v>
      </c>
      <c r="P2346" s="81" t="str">
        <f t="shared" si="184"/>
        <v>Moderado</v>
      </c>
      <c r="Q2346" s="11">
        <v>1</v>
      </c>
      <c r="R2346" s="11" t="s">
        <v>164</v>
      </c>
      <c r="S2346" s="11">
        <v>6</v>
      </c>
      <c r="T2346" s="11">
        <v>-74.025993119999995</v>
      </c>
      <c r="U2346" s="12">
        <v>4.7180339279999997</v>
      </c>
    </row>
    <row r="2347" spans="1:21" x14ac:dyDescent="0.25">
      <c r="A2347" s="10">
        <v>150</v>
      </c>
      <c r="B2347" s="3" t="s">
        <v>891</v>
      </c>
      <c r="C2347" s="3" t="s">
        <v>625</v>
      </c>
      <c r="D2347" s="3" t="s">
        <v>1</v>
      </c>
      <c r="E2347" s="3" t="s">
        <v>892</v>
      </c>
      <c r="F2347" s="24">
        <f>('ICT-BD'!I151)</f>
        <v>12.787110239631197</v>
      </c>
      <c r="G2347" s="24" t="str">
        <f>('ICT-BD'!J151)</f>
        <v>Algo Frío</v>
      </c>
      <c r="H2347" s="24">
        <f t="shared" si="180"/>
        <v>28.801181057484246</v>
      </c>
      <c r="I2347" s="72">
        <f>('ICA-BD'!L151)</f>
        <v>52.092592592592595</v>
      </c>
      <c r="J2347" s="72" t="str">
        <f>('ICA-BD'!M151)</f>
        <v>Aceptable</v>
      </c>
      <c r="K2347" s="72">
        <f t="shared" si="181"/>
        <v>78.388148148148147</v>
      </c>
      <c r="L2347" s="133">
        <f>('IRA-BD'!G151)</f>
        <v>18</v>
      </c>
      <c r="M2347" s="36" t="str">
        <f>('IRA-BD'!H158)</f>
        <v>Regular</v>
      </c>
      <c r="N2347" s="133">
        <f t="shared" si="182"/>
        <v>18</v>
      </c>
      <c r="O2347" s="80">
        <f t="shared" si="183"/>
        <v>41.729776401877466</v>
      </c>
      <c r="P2347" s="81" t="str">
        <f t="shared" si="184"/>
        <v>Moderado</v>
      </c>
      <c r="Q2347" s="11">
        <v>1</v>
      </c>
      <c r="R2347" s="11" t="s">
        <v>164</v>
      </c>
      <c r="S2347" s="11">
        <v>4</v>
      </c>
      <c r="T2347" s="11">
        <v>-74.040923649999996</v>
      </c>
      <c r="U2347" s="12">
        <v>4.7223862329999999</v>
      </c>
    </row>
    <row r="2348" spans="1:21" x14ac:dyDescent="0.25">
      <c r="A2348" s="10">
        <v>153</v>
      </c>
      <c r="B2348" s="3" t="s">
        <v>897</v>
      </c>
      <c r="C2348" s="3" t="s">
        <v>625</v>
      </c>
      <c r="D2348" s="3" t="s">
        <v>1</v>
      </c>
      <c r="E2348" s="3" t="s">
        <v>898</v>
      </c>
      <c r="F2348" s="24">
        <f>('ICT-BD'!I154)</f>
        <v>12.787110239631197</v>
      </c>
      <c r="G2348" s="24" t="str">
        <f>('ICT-BD'!J154)</f>
        <v>Algo Frío</v>
      </c>
      <c r="H2348" s="24">
        <f t="shared" si="180"/>
        <v>28.801181057484246</v>
      </c>
      <c r="I2348" s="72">
        <f>('ICA-BD'!L154)</f>
        <v>52.092592592592595</v>
      </c>
      <c r="J2348" s="72" t="str">
        <f>('ICA-BD'!M154)</f>
        <v>Aceptable</v>
      </c>
      <c r="K2348" s="72">
        <f t="shared" si="181"/>
        <v>78.388148148148147</v>
      </c>
      <c r="L2348" s="133">
        <f>('IRA-BD'!G154)</f>
        <v>18</v>
      </c>
      <c r="M2348" s="36" t="str">
        <f>('IRA-BD'!H161)</f>
        <v>Regular</v>
      </c>
      <c r="N2348" s="133">
        <f t="shared" si="182"/>
        <v>18</v>
      </c>
      <c r="O2348" s="80">
        <f t="shared" si="183"/>
        <v>41.729776401877466</v>
      </c>
      <c r="P2348" s="81" t="str">
        <f t="shared" si="184"/>
        <v>Moderado</v>
      </c>
      <c r="Q2348" s="11">
        <v>1</v>
      </c>
      <c r="R2348" s="11" t="s">
        <v>164</v>
      </c>
      <c r="S2348" s="11">
        <v>5</v>
      </c>
      <c r="T2348" s="11">
        <v>-74.050678039999994</v>
      </c>
      <c r="U2348" s="12">
        <v>4.7192568320000001</v>
      </c>
    </row>
    <row r="2349" spans="1:21" x14ac:dyDescent="0.25">
      <c r="A2349" s="10">
        <v>156</v>
      </c>
      <c r="B2349" s="3" t="s">
        <v>903</v>
      </c>
      <c r="C2349" s="3" t="s">
        <v>625</v>
      </c>
      <c r="D2349" s="3" t="s">
        <v>1</v>
      </c>
      <c r="E2349" s="3" t="s">
        <v>904</v>
      </c>
      <c r="F2349" s="24">
        <f>('ICT-BD'!I157)</f>
        <v>12.787110239631197</v>
      </c>
      <c r="G2349" s="24" t="str">
        <f>('ICT-BD'!J157)</f>
        <v>Algo Frío</v>
      </c>
      <c r="H2349" s="24">
        <f t="shared" si="180"/>
        <v>28.801181057484246</v>
      </c>
      <c r="I2349" s="72">
        <f>('ICA-BD'!L157)</f>
        <v>52.092592592592595</v>
      </c>
      <c r="J2349" s="72" t="str">
        <f>('ICA-BD'!M157)</f>
        <v>Aceptable</v>
      </c>
      <c r="K2349" s="72">
        <f t="shared" si="181"/>
        <v>78.388148148148147</v>
      </c>
      <c r="L2349" s="133">
        <f>('IRA-BD'!G157)</f>
        <v>18</v>
      </c>
      <c r="M2349" s="36" t="str">
        <f>('IRA-BD'!H164)</f>
        <v>Regular</v>
      </c>
      <c r="N2349" s="133">
        <f t="shared" si="182"/>
        <v>18</v>
      </c>
      <c r="O2349" s="80">
        <f t="shared" si="183"/>
        <v>41.729776401877466</v>
      </c>
      <c r="P2349" s="81" t="str">
        <f t="shared" si="184"/>
        <v>Moderado</v>
      </c>
      <c r="Q2349" s="11">
        <v>1</v>
      </c>
      <c r="R2349" s="11" t="s">
        <v>164</v>
      </c>
      <c r="S2349" s="11">
        <v>4</v>
      </c>
      <c r="T2349" s="11">
        <v>-74.031253480000004</v>
      </c>
      <c r="U2349" s="12">
        <v>4.7268224649999997</v>
      </c>
    </row>
    <row r="2350" spans="1:21" x14ac:dyDescent="0.25">
      <c r="A2350" s="10">
        <v>158</v>
      </c>
      <c r="B2350" s="3" t="s">
        <v>907</v>
      </c>
      <c r="C2350" s="3" t="s">
        <v>625</v>
      </c>
      <c r="D2350" s="3" t="s">
        <v>1</v>
      </c>
      <c r="E2350" s="3" t="s">
        <v>866</v>
      </c>
      <c r="F2350" s="24">
        <f>('ICT-BD'!I159)</f>
        <v>12.787110239631197</v>
      </c>
      <c r="G2350" s="24" t="str">
        <f>('ICT-BD'!J159)</f>
        <v>Algo Frío</v>
      </c>
      <c r="H2350" s="24">
        <f t="shared" si="180"/>
        <v>28.801181057484246</v>
      </c>
      <c r="I2350" s="72">
        <f>('ICA-BD'!L159)</f>
        <v>52.092592592592595</v>
      </c>
      <c r="J2350" s="72" t="str">
        <f>('ICA-BD'!M159)</f>
        <v>Aceptable</v>
      </c>
      <c r="K2350" s="72">
        <f t="shared" si="181"/>
        <v>78.388148148148147</v>
      </c>
      <c r="L2350" s="133">
        <f>('IRA-BD'!G159)</f>
        <v>18</v>
      </c>
      <c r="M2350" s="36" t="str">
        <f>('IRA-BD'!H166)</f>
        <v>Aceptable</v>
      </c>
      <c r="N2350" s="133">
        <f t="shared" si="182"/>
        <v>18</v>
      </c>
      <c r="O2350" s="80">
        <f t="shared" si="183"/>
        <v>41.729776401877466</v>
      </c>
      <c r="P2350" s="81" t="str">
        <f t="shared" si="184"/>
        <v>Moderado</v>
      </c>
      <c r="Q2350" s="11">
        <v>1</v>
      </c>
      <c r="R2350" s="11" t="s">
        <v>164</v>
      </c>
      <c r="S2350" s="11">
        <v>4</v>
      </c>
      <c r="T2350" s="11">
        <v>-74.029548890000001</v>
      </c>
      <c r="U2350" s="12">
        <v>4.716730042</v>
      </c>
    </row>
    <row r="2351" spans="1:21" x14ac:dyDescent="0.25">
      <c r="A2351" s="10">
        <v>160</v>
      </c>
      <c r="B2351" s="3" t="s">
        <v>909</v>
      </c>
      <c r="C2351" s="3" t="s">
        <v>625</v>
      </c>
      <c r="D2351" s="3" t="s">
        <v>1</v>
      </c>
      <c r="E2351" s="3" t="s">
        <v>910</v>
      </c>
      <c r="F2351" s="24">
        <f>('ICT-BD'!I161)</f>
        <v>12.787110239631197</v>
      </c>
      <c r="G2351" s="24" t="str">
        <f>('ICT-BD'!J161)</f>
        <v>Algo Frío</v>
      </c>
      <c r="H2351" s="24">
        <f t="shared" si="180"/>
        <v>28.801181057484246</v>
      </c>
      <c r="I2351" s="72">
        <f>('ICA-BD'!L161)</f>
        <v>52.092592592592595</v>
      </c>
      <c r="J2351" s="72" t="str">
        <f>('ICA-BD'!M161)</f>
        <v>Aceptable</v>
      </c>
      <c r="K2351" s="72">
        <f t="shared" si="181"/>
        <v>78.388148148148147</v>
      </c>
      <c r="L2351" s="133">
        <f>('IRA-BD'!G161)</f>
        <v>18</v>
      </c>
      <c r="M2351" s="36" t="str">
        <f>('IRA-BD'!H168)</f>
        <v>Regular</v>
      </c>
      <c r="N2351" s="133">
        <f t="shared" si="182"/>
        <v>18</v>
      </c>
      <c r="O2351" s="80">
        <f t="shared" si="183"/>
        <v>41.729776401877466</v>
      </c>
      <c r="P2351" s="81" t="str">
        <f t="shared" si="184"/>
        <v>Moderado</v>
      </c>
      <c r="Q2351" s="11">
        <v>1</v>
      </c>
      <c r="R2351" s="11" t="s">
        <v>164</v>
      </c>
      <c r="S2351" s="11">
        <v>4</v>
      </c>
      <c r="T2351" s="11">
        <v>-74.043605830000004</v>
      </c>
      <c r="U2351" s="12">
        <v>4.7251629299999998</v>
      </c>
    </row>
    <row r="2352" spans="1:21" x14ac:dyDescent="0.25">
      <c r="A2352" s="10">
        <v>167</v>
      </c>
      <c r="B2352" s="3" t="s">
        <v>922</v>
      </c>
      <c r="C2352" s="3" t="s">
        <v>625</v>
      </c>
      <c r="D2352" s="3" t="s">
        <v>1</v>
      </c>
      <c r="E2352" s="3" t="s">
        <v>866</v>
      </c>
      <c r="F2352" s="24">
        <f>('ICT-BD'!I168)</f>
        <v>12.787110239631197</v>
      </c>
      <c r="G2352" s="24" t="str">
        <f>('ICT-BD'!J168)</f>
        <v>Algo Frío</v>
      </c>
      <c r="H2352" s="24">
        <f t="shared" si="180"/>
        <v>28.801181057484246</v>
      </c>
      <c r="I2352" s="72">
        <f>('ICA-BD'!L168)</f>
        <v>52.092592592592595</v>
      </c>
      <c r="J2352" s="72" t="str">
        <f>('ICA-BD'!M168)</f>
        <v>Aceptable</v>
      </c>
      <c r="K2352" s="72">
        <f t="shared" si="181"/>
        <v>78.388148148148147</v>
      </c>
      <c r="L2352" s="133">
        <f>('IRA-BD'!G168)</f>
        <v>18</v>
      </c>
      <c r="M2352" s="36" t="str">
        <f>('IRA-BD'!H175)</f>
        <v>Malo</v>
      </c>
      <c r="N2352" s="133">
        <f t="shared" si="182"/>
        <v>18</v>
      </c>
      <c r="O2352" s="80">
        <f t="shared" si="183"/>
        <v>41.729776401877466</v>
      </c>
      <c r="P2352" s="81" t="str">
        <f t="shared" si="184"/>
        <v>Moderado</v>
      </c>
      <c r="Q2352" s="11">
        <v>1</v>
      </c>
      <c r="R2352" s="11" t="s">
        <v>164</v>
      </c>
      <c r="S2352" s="11">
        <v>5</v>
      </c>
      <c r="T2352" s="11">
        <v>-74.029901469999999</v>
      </c>
      <c r="U2352" s="12">
        <v>4.7202462729999999</v>
      </c>
    </row>
    <row r="2353" spans="1:21" x14ac:dyDescent="0.25">
      <c r="A2353" s="10">
        <v>173</v>
      </c>
      <c r="B2353" s="3" t="s">
        <v>933</v>
      </c>
      <c r="C2353" s="3" t="s">
        <v>625</v>
      </c>
      <c r="D2353" s="3" t="s">
        <v>1</v>
      </c>
      <c r="E2353" s="3" t="s">
        <v>934</v>
      </c>
      <c r="F2353" s="24">
        <f>('ICT-BD'!I174)</f>
        <v>12.787110239631197</v>
      </c>
      <c r="G2353" s="24" t="str">
        <f>('ICT-BD'!J174)</f>
        <v>Algo Frío</v>
      </c>
      <c r="H2353" s="24">
        <f t="shared" si="180"/>
        <v>28.801181057484246</v>
      </c>
      <c r="I2353" s="72">
        <f>('ICA-BD'!L174)</f>
        <v>52.092592592592595</v>
      </c>
      <c r="J2353" s="72" t="str">
        <f>('ICA-BD'!M174)</f>
        <v>Aceptable</v>
      </c>
      <c r="K2353" s="72">
        <f t="shared" si="181"/>
        <v>78.388148148148147</v>
      </c>
      <c r="L2353" s="133">
        <f>('IRA-BD'!G174)</f>
        <v>18</v>
      </c>
      <c r="M2353" s="36" t="str">
        <f>('IRA-BD'!H181)</f>
        <v>Aceptable</v>
      </c>
      <c r="N2353" s="133">
        <f t="shared" si="182"/>
        <v>18</v>
      </c>
      <c r="O2353" s="80">
        <f t="shared" si="183"/>
        <v>41.729776401877466</v>
      </c>
      <c r="P2353" s="81" t="str">
        <f t="shared" si="184"/>
        <v>Moderado</v>
      </c>
      <c r="Q2353" s="11">
        <v>1</v>
      </c>
      <c r="R2353" s="11" t="s">
        <v>164</v>
      </c>
      <c r="S2353" s="11">
        <v>5</v>
      </c>
      <c r="T2353" s="11">
        <v>-74.040194360000001</v>
      </c>
      <c r="U2353" s="12">
        <v>4.7175322020000001</v>
      </c>
    </row>
    <row r="2354" spans="1:21" x14ac:dyDescent="0.25">
      <c r="A2354" s="10">
        <v>175</v>
      </c>
      <c r="B2354" s="3" t="s">
        <v>937</v>
      </c>
      <c r="C2354" s="3" t="s">
        <v>625</v>
      </c>
      <c r="D2354" s="3" t="s">
        <v>1</v>
      </c>
      <c r="E2354" s="3" t="s">
        <v>938</v>
      </c>
      <c r="F2354" s="24">
        <f>('ICT-BD'!I176)</f>
        <v>12.787110239631197</v>
      </c>
      <c r="G2354" s="24" t="str">
        <f>('ICT-BD'!J176)</f>
        <v>Algo Frío</v>
      </c>
      <c r="H2354" s="24">
        <f t="shared" si="180"/>
        <v>28.801181057484246</v>
      </c>
      <c r="I2354" s="72">
        <f>('ICA-BD'!L176)</f>
        <v>52.092592592592595</v>
      </c>
      <c r="J2354" s="72" t="str">
        <f>('ICA-BD'!M176)</f>
        <v>Aceptable</v>
      </c>
      <c r="K2354" s="72">
        <f t="shared" si="181"/>
        <v>78.388148148148147</v>
      </c>
      <c r="L2354" s="133">
        <f>('IRA-BD'!G176)</f>
        <v>18</v>
      </c>
      <c r="M2354" s="36" t="str">
        <f>('IRA-BD'!H183)</f>
        <v>Regular</v>
      </c>
      <c r="N2354" s="133">
        <f t="shared" si="182"/>
        <v>18</v>
      </c>
      <c r="O2354" s="80">
        <f t="shared" si="183"/>
        <v>41.729776401877466</v>
      </c>
      <c r="P2354" s="81" t="str">
        <f t="shared" si="184"/>
        <v>Moderado</v>
      </c>
      <c r="Q2354" s="11">
        <v>1</v>
      </c>
      <c r="R2354" s="11" t="s">
        <v>164</v>
      </c>
      <c r="S2354" s="11">
        <v>5</v>
      </c>
      <c r="T2354" s="11">
        <v>-74.031975180000003</v>
      </c>
      <c r="U2354" s="12">
        <v>4.7207299420000002</v>
      </c>
    </row>
    <row r="2355" spans="1:21" x14ac:dyDescent="0.25">
      <c r="A2355" s="10">
        <v>177</v>
      </c>
      <c r="B2355" s="3" t="s">
        <v>941</v>
      </c>
      <c r="C2355" s="3" t="s">
        <v>625</v>
      </c>
      <c r="D2355" s="3" t="s">
        <v>1</v>
      </c>
      <c r="E2355" s="3" t="s">
        <v>912</v>
      </c>
      <c r="F2355" s="24">
        <f>('ICT-BD'!I178)</f>
        <v>12.787110239631197</v>
      </c>
      <c r="G2355" s="24" t="str">
        <f>('ICT-BD'!J178)</f>
        <v>Algo Frío</v>
      </c>
      <c r="H2355" s="24">
        <f t="shared" si="180"/>
        <v>28.801181057484246</v>
      </c>
      <c r="I2355" s="72">
        <f>('ICA-BD'!L178)</f>
        <v>52.092592592592595</v>
      </c>
      <c r="J2355" s="72" t="str">
        <f>('ICA-BD'!M178)</f>
        <v>Aceptable</v>
      </c>
      <c r="K2355" s="72">
        <f t="shared" si="181"/>
        <v>78.388148148148147</v>
      </c>
      <c r="L2355" s="133">
        <f>('IRA-BD'!G178)</f>
        <v>18</v>
      </c>
      <c r="M2355" s="36" t="str">
        <f>('IRA-BD'!H185)</f>
        <v>Regular</v>
      </c>
      <c r="N2355" s="133">
        <f t="shared" si="182"/>
        <v>18</v>
      </c>
      <c r="O2355" s="80">
        <f t="shared" si="183"/>
        <v>41.729776401877466</v>
      </c>
      <c r="P2355" s="81" t="str">
        <f t="shared" si="184"/>
        <v>Moderado</v>
      </c>
      <c r="Q2355" s="11">
        <v>1</v>
      </c>
      <c r="R2355" s="11" t="s">
        <v>164</v>
      </c>
      <c r="S2355" s="11">
        <v>5</v>
      </c>
      <c r="T2355" s="11">
        <v>-74.041888299999997</v>
      </c>
      <c r="U2355" s="12">
        <v>4.72266955</v>
      </c>
    </row>
    <row r="2356" spans="1:21" x14ac:dyDescent="0.25">
      <c r="A2356" s="10">
        <v>187</v>
      </c>
      <c r="B2356" s="3" t="s">
        <v>956</v>
      </c>
      <c r="C2356" s="3" t="s">
        <v>625</v>
      </c>
      <c r="D2356" s="3" t="s">
        <v>1</v>
      </c>
      <c r="E2356" s="3" t="s">
        <v>886</v>
      </c>
      <c r="F2356" s="24">
        <f>('ICT-BD'!I188)</f>
        <v>12.787110239631197</v>
      </c>
      <c r="G2356" s="24" t="str">
        <f>('ICT-BD'!J188)</f>
        <v>Algo Frío</v>
      </c>
      <c r="H2356" s="24">
        <f t="shared" si="180"/>
        <v>28.801181057484246</v>
      </c>
      <c r="I2356" s="72">
        <f>('ICA-BD'!L188)</f>
        <v>52.092592592592595</v>
      </c>
      <c r="J2356" s="72" t="str">
        <f>('ICA-BD'!M188)</f>
        <v>Aceptable</v>
      </c>
      <c r="K2356" s="72">
        <f t="shared" si="181"/>
        <v>78.388148148148147</v>
      </c>
      <c r="L2356" s="133">
        <f>('IRA-BD'!G188)</f>
        <v>18</v>
      </c>
      <c r="M2356" s="36" t="str">
        <f>('IRA-BD'!H195)</f>
        <v>Aceptable</v>
      </c>
      <c r="N2356" s="133">
        <f t="shared" si="182"/>
        <v>18</v>
      </c>
      <c r="O2356" s="80">
        <f t="shared" si="183"/>
        <v>41.729776401877466</v>
      </c>
      <c r="P2356" s="81" t="str">
        <f t="shared" si="184"/>
        <v>Moderado</v>
      </c>
      <c r="Q2356" s="11">
        <v>1</v>
      </c>
      <c r="R2356" s="11" t="s">
        <v>164</v>
      </c>
      <c r="S2356" s="11">
        <v>6</v>
      </c>
      <c r="T2356" s="11">
        <v>-74.027022799999997</v>
      </c>
      <c r="U2356" s="12">
        <v>4.7146696270000001</v>
      </c>
    </row>
    <row r="2357" spans="1:21" x14ac:dyDescent="0.25">
      <c r="A2357" s="10">
        <v>191</v>
      </c>
      <c r="B2357" s="3" t="s">
        <v>963</v>
      </c>
      <c r="C2357" s="3" t="s">
        <v>625</v>
      </c>
      <c r="D2357" s="3" t="s">
        <v>1</v>
      </c>
      <c r="E2357" s="3" t="s">
        <v>873</v>
      </c>
      <c r="F2357" s="24">
        <f>('ICT-BD'!I192)</f>
        <v>12.787110239631197</v>
      </c>
      <c r="G2357" s="24" t="str">
        <f>('ICT-BD'!J192)</f>
        <v>Algo Frío</v>
      </c>
      <c r="H2357" s="24">
        <f t="shared" si="180"/>
        <v>28.801181057484246</v>
      </c>
      <c r="I2357" s="72">
        <f>('ICA-BD'!L192)</f>
        <v>52.092592592592595</v>
      </c>
      <c r="J2357" s="72" t="str">
        <f>('ICA-BD'!M192)</f>
        <v>Aceptable</v>
      </c>
      <c r="K2357" s="72">
        <f t="shared" si="181"/>
        <v>78.388148148148147</v>
      </c>
      <c r="L2357" s="133">
        <f>('IRA-BD'!G192)</f>
        <v>18</v>
      </c>
      <c r="M2357" s="36" t="str">
        <f>('IRA-BD'!H199)</f>
        <v>Aceptable</v>
      </c>
      <c r="N2357" s="133">
        <f t="shared" si="182"/>
        <v>18</v>
      </c>
      <c r="O2357" s="80">
        <f t="shared" si="183"/>
        <v>41.729776401877466</v>
      </c>
      <c r="P2357" s="81" t="str">
        <f t="shared" si="184"/>
        <v>Moderado</v>
      </c>
      <c r="Q2357" s="11">
        <v>1</v>
      </c>
      <c r="R2357" s="11" t="s">
        <v>164</v>
      </c>
      <c r="S2357" s="11">
        <v>6</v>
      </c>
      <c r="T2357" s="11">
        <v>-74.025644959999994</v>
      </c>
      <c r="U2357" s="12">
        <v>4.7211242379999998</v>
      </c>
    </row>
    <row r="2358" spans="1:21" x14ac:dyDescent="0.25">
      <c r="A2358" s="10">
        <v>203</v>
      </c>
      <c r="B2358" s="3" t="s">
        <v>986</v>
      </c>
      <c r="C2358" s="3" t="s">
        <v>625</v>
      </c>
      <c r="D2358" s="3" t="s">
        <v>1</v>
      </c>
      <c r="E2358" s="3" t="s">
        <v>987</v>
      </c>
      <c r="F2358" s="24">
        <f>('ICT-BD'!I204)</f>
        <v>12.787110239631197</v>
      </c>
      <c r="G2358" s="24" t="str">
        <f>('ICT-BD'!J204)</f>
        <v>Algo Frío</v>
      </c>
      <c r="H2358" s="24">
        <f t="shared" si="180"/>
        <v>28.801181057484246</v>
      </c>
      <c r="I2358" s="72">
        <f>('ICA-BD'!L204)</f>
        <v>52.092592592592595</v>
      </c>
      <c r="J2358" s="72" t="str">
        <f>('ICA-BD'!M204)</f>
        <v>Aceptable</v>
      </c>
      <c r="K2358" s="72">
        <f t="shared" si="181"/>
        <v>78.388148148148147</v>
      </c>
      <c r="L2358" s="133">
        <f>('IRA-BD'!G204)</f>
        <v>18</v>
      </c>
      <c r="M2358" s="36" t="str">
        <f>('IRA-BD'!H211)</f>
        <v>Aceptable</v>
      </c>
      <c r="N2358" s="133">
        <f t="shared" si="182"/>
        <v>18</v>
      </c>
      <c r="O2358" s="80">
        <f t="shared" si="183"/>
        <v>41.729776401877466</v>
      </c>
      <c r="P2358" s="81" t="str">
        <f t="shared" si="184"/>
        <v>Moderado</v>
      </c>
      <c r="Q2358" s="11">
        <v>1</v>
      </c>
      <c r="R2358" s="11" t="s">
        <v>164</v>
      </c>
      <c r="S2358" s="11">
        <v>6</v>
      </c>
      <c r="T2358" s="11">
        <v>-74.031985349999999</v>
      </c>
      <c r="U2358" s="12">
        <v>4.691288761</v>
      </c>
    </row>
    <row r="2359" spans="1:21" x14ac:dyDescent="0.25">
      <c r="A2359" s="10">
        <v>211</v>
      </c>
      <c r="B2359" s="3" t="s">
        <v>1001</v>
      </c>
      <c r="C2359" s="3" t="s">
        <v>625</v>
      </c>
      <c r="D2359" s="3" t="s">
        <v>1</v>
      </c>
      <c r="E2359" s="3" t="s">
        <v>1002</v>
      </c>
      <c r="F2359" s="24">
        <f>('ICT-BD'!I212)</f>
        <v>12.787110239631197</v>
      </c>
      <c r="G2359" s="24" t="str">
        <f>('ICT-BD'!J212)</f>
        <v>Algo Frío</v>
      </c>
      <c r="H2359" s="24">
        <f t="shared" si="180"/>
        <v>28.801181057484246</v>
      </c>
      <c r="I2359" s="72">
        <f>('ICA-BD'!L212)</f>
        <v>52.092592592592595</v>
      </c>
      <c r="J2359" s="72" t="str">
        <f>('ICA-BD'!M212)</f>
        <v>Aceptable</v>
      </c>
      <c r="K2359" s="72">
        <f t="shared" si="181"/>
        <v>78.388148148148147</v>
      </c>
      <c r="L2359" s="133">
        <f>('IRA-BD'!G212)</f>
        <v>18</v>
      </c>
      <c r="M2359" s="36" t="str">
        <f>('IRA-BD'!H219)</f>
        <v>Muy Bueno</v>
      </c>
      <c r="N2359" s="133">
        <f t="shared" si="182"/>
        <v>18</v>
      </c>
      <c r="O2359" s="80">
        <f t="shared" si="183"/>
        <v>41.729776401877466</v>
      </c>
      <c r="P2359" s="81" t="str">
        <f t="shared" si="184"/>
        <v>Moderado</v>
      </c>
      <c r="Q2359" s="11">
        <v>1</v>
      </c>
      <c r="R2359" s="11" t="s">
        <v>164</v>
      </c>
      <c r="S2359" s="11">
        <v>2</v>
      </c>
      <c r="T2359" s="11">
        <v>-74.027953479999994</v>
      </c>
      <c r="U2359" s="12">
        <v>4.6962678289999999</v>
      </c>
    </row>
    <row r="2360" spans="1:21" x14ac:dyDescent="0.25">
      <c r="A2360" s="10">
        <v>214</v>
      </c>
      <c r="B2360" s="3" t="s">
        <v>1007</v>
      </c>
      <c r="C2360" s="3" t="s">
        <v>625</v>
      </c>
      <c r="D2360" s="3" t="s">
        <v>1</v>
      </c>
      <c r="E2360" s="3" t="s">
        <v>1008</v>
      </c>
      <c r="F2360" s="24">
        <f>('ICT-BD'!I215)</f>
        <v>12.787110239631197</v>
      </c>
      <c r="G2360" s="24" t="str">
        <f>('ICT-BD'!J215)</f>
        <v>Algo Frío</v>
      </c>
      <c r="H2360" s="24">
        <f t="shared" si="180"/>
        <v>28.801181057484246</v>
      </c>
      <c r="I2360" s="72">
        <f>('ICA-BD'!L215)</f>
        <v>52.092592592592595</v>
      </c>
      <c r="J2360" s="72" t="str">
        <f>('ICA-BD'!M215)</f>
        <v>Aceptable</v>
      </c>
      <c r="K2360" s="72">
        <f t="shared" si="181"/>
        <v>78.388148148148147</v>
      </c>
      <c r="L2360" s="133">
        <f>('IRA-BD'!G215)</f>
        <v>18</v>
      </c>
      <c r="M2360" s="36" t="str">
        <f>('IRA-BD'!H222)</f>
        <v>Aceptable</v>
      </c>
      <c r="N2360" s="133">
        <f t="shared" si="182"/>
        <v>18</v>
      </c>
      <c r="O2360" s="80">
        <f t="shared" si="183"/>
        <v>41.729776401877466</v>
      </c>
      <c r="P2360" s="81" t="str">
        <f t="shared" si="184"/>
        <v>Moderado</v>
      </c>
      <c r="Q2360" s="11">
        <v>1</v>
      </c>
      <c r="R2360" s="11" t="s">
        <v>164</v>
      </c>
      <c r="S2360" s="11">
        <v>5</v>
      </c>
      <c r="T2360" s="11">
        <v>-74.027189399999997</v>
      </c>
      <c r="U2360" s="12">
        <v>4.7034394930000003</v>
      </c>
    </row>
    <row r="2361" spans="1:21" x14ac:dyDescent="0.25">
      <c r="A2361" s="10">
        <v>222</v>
      </c>
      <c r="B2361" s="3" t="s">
        <v>1023</v>
      </c>
      <c r="C2361" s="3" t="s">
        <v>625</v>
      </c>
      <c r="D2361" s="3" t="s">
        <v>1</v>
      </c>
      <c r="E2361" s="3" t="s">
        <v>1024</v>
      </c>
      <c r="F2361" s="24">
        <f>('ICT-BD'!I223)</f>
        <v>12.787110239631197</v>
      </c>
      <c r="G2361" s="24" t="str">
        <f>('ICT-BD'!J223)</f>
        <v>Algo Frío</v>
      </c>
      <c r="H2361" s="24">
        <f t="shared" si="180"/>
        <v>28.801181057484246</v>
      </c>
      <c r="I2361" s="72">
        <f>('ICA-BD'!L223)</f>
        <v>52.092592592592595</v>
      </c>
      <c r="J2361" s="72" t="str">
        <f>('ICA-BD'!M223)</f>
        <v>Aceptable</v>
      </c>
      <c r="K2361" s="72">
        <f t="shared" si="181"/>
        <v>78.388148148148147</v>
      </c>
      <c r="L2361" s="133">
        <f>('IRA-BD'!G223)</f>
        <v>18</v>
      </c>
      <c r="M2361" s="36" t="str">
        <f>('IRA-BD'!H230)</f>
        <v>Aceptable</v>
      </c>
      <c r="N2361" s="133">
        <f t="shared" si="182"/>
        <v>18</v>
      </c>
      <c r="O2361" s="80">
        <f t="shared" si="183"/>
        <v>41.729776401877466</v>
      </c>
      <c r="P2361" s="81" t="str">
        <f t="shared" si="184"/>
        <v>Moderado</v>
      </c>
      <c r="Q2361" s="11">
        <v>1</v>
      </c>
      <c r="R2361" s="11" t="s">
        <v>164</v>
      </c>
      <c r="S2361" s="11">
        <v>5</v>
      </c>
      <c r="T2361" s="11">
        <v>-74.04959384</v>
      </c>
      <c r="U2361" s="12">
        <v>4.7128328169999998</v>
      </c>
    </row>
    <row r="2362" spans="1:21" x14ac:dyDescent="0.25">
      <c r="A2362" s="10">
        <v>233</v>
      </c>
      <c r="B2362" s="3" t="s">
        <v>1042</v>
      </c>
      <c r="C2362" s="3" t="s">
        <v>625</v>
      </c>
      <c r="D2362" s="3" t="s">
        <v>1</v>
      </c>
      <c r="E2362" s="3" t="s">
        <v>1043</v>
      </c>
      <c r="F2362" s="24">
        <f>('ICT-BD'!I234)</f>
        <v>12.787110239631197</v>
      </c>
      <c r="G2362" s="24" t="str">
        <f>('ICT-BD'!J234)</f>
        <v>Algo Frío</v>
      </c>
      <c r="H2362" s="24">
        <f t="shared" si="180"/>
        <v>28.801181057484246</v>
      </c>
      <c r="I2362" s="72">
        <f>('ICA-BD'!L234)</f>
        <v>52.092592592592595</v>
      </c>
      <c r="J2362" s="72" t="str">
        <f>('ICA-BD'!M234)</f>
        <v>Aceptable</v>
      </c>
      <c r="K2362" s="72">
        <f t="shared" si="181"/>
        <v>78.388148148148147</v>
      </c>
      <c r="L2362" s="133">
        <f>('IRA-BD'!G234)</f>
        <v>18</v>
      </c>
      <c r="M2362" s="36" t="str">
        <f>('IRA-BD'!H241)</f>
        <v>Muy Bueno</v>
      </c>
      <c r="N2362" s="133">
        <f t="shared" si="182"/>
        <v>18</v>
      </c>
      <c r="O2362" s="80">
        <f t="shared" si="183"/>
        <v>41.729776401877466</v>
      </c>
      <c r="P2362" s="81" t="str">
        <f t="shared" si="184"/>
        <v>Moderado</v>
      </c>
      <c r="Q2362" s="11">
        <v>1</v>
      </c>
      <c r="R2362" s="11" t="s">
        <v>164</v>
      </c>
      <c r="S2362" s="11">
        <v>5</v>
      </c>
      <c r="T2362" s="11">
        <v>-74.047324489999994</v>
      </c>
      <c r="U2362" s="12">
        <v>4.7129957239999998</v>
      </c>
    </row>
    <row r="2363" spans="1:21" x14ac:dyDescent="0.25">
      <c r="A2363" s="10">
        <v>239</v>
      </c>
      <c r="B2363" s="3" t="s">
        <v>1052</v>
      </c>
      <c r="C2363" s="3" t="s">
        <v>625</v>
      </c>
      <c r="D2363" s="3" t="s">
        <v>1</v>
      </c>
      <c r="E2363" s="3" t="s">
        <v>1053</v>
      </c>
      <c r="F2363" s="24">
        <f>('ICT-BD'!I240)</f>
        <v>12.787110239631197</v>
      </c>
      <c r="G2363" s="24" t="str">
        <f>('ICT-BD'!J240)</f>
        <v>Algo Frío</v>
      </c>
      <c r="H2363" s="24">
        <f t="shared" si="180"/>
        <v>28.801181057484246</v>
      </c>
      <c r="I2363" s="72">
        <f>('ICA-BD'!L240)</f>
        <v>52.092592592592595</v>
      </c>
      <c r="J2363" s="72" t="str">
        <f>('ICA-BD'!M240)</f>
        <v>Aceptable</v>
      </c>
      <c r="K2363" s="72">
        <f t="shared" si="181"/>
        <v>78.388148148148147</v>
      </c>
      <c r="L2363" s="133">
        <f>('IRA-BD'!G240)</f>
        <v>18</v>
      </c>
      <c r="M2363" s="36" t="str">
        <f>('IRA-BD'!H247)</f>
        <v>Aceptable</v>
      </c>
      <c r="N2363" s="133">
        <f t="shared" si="182"/>
        <v>18</v>
      </c>
      <c r="O2363" s="80">
        <f t="shared" si="183"/>
        <v>41.729776401877466</v>
      </c>
      <c r="P2363" s="81" t="str">
        <f t="shared" si="184"/>
        <v>Moderado</v>
      </c>
      <c r="Q2363" s="11">
        <v>1</v>
      </c>
      <c r="R2363" s="11" t="s">
        <v>164</v>
      </c>
      <c r="S2363" s="11">
        <v>6</v>
      </c>
      <c r="T2363" s="11">
        <v>-74.03667686</v>
      </c>
      <c r="U2363" s="12">
        <v>4.706969398</v>
      </c>
    </row>
    <row r="2364" spans="1:21" x14ac:dyDescent="0.25">
      <c r="A2364" s="10">
        <v>242</v>
      </c>
      <c r="B2364" s="3" t="s">
        <v>1058</v>
      </c>
      <c r="C2364" s="3" t="s">
        <v>625</v>
      </c>
      <c r="D2364" s="3" t="s">
        <v>1</v>
      </c>
      <c r="E2364" s="3" t="s">
        <v>1059</v>
      </c>
      <c r="F2364" s="24">
        <f>('ICT-BD'!I243)</f>
        <v>12.787110239631197</v>
      </c>
      <c r="G2364" s="24" t="str">
        <f>('ICT-BD'!J243)</f>
        <v>Algo Frío</v>
      </c>
      <c r="H2364" s="24">
        <f t="shared" si="180"/>
        <v>28.801181057484246</v>
      </c>
      <c r="I2364" s="72">
        <f>('ICA-BD'!L243)</f>
        <v>52.092592592592595</v>
      </c>
      <c r="J2364" s="72" t="str">
        <f>('ICA-BD'!M243)</f>
        <v>Aceptable</v>
      </c>
      <c r="K2364" s="72">
        <f t="shared" si="181"/>
        <v>78.388148148148147</v>
      </c>
      <c r="L2364" s="133">
        <f>('IRA-BD'!G243)</f>
        <v>18</v>
      </c>
      <c r="M2364" s="36" t="str">
        <f>('IRA-BD'!H250)</f>
        <v>Aceptable</v>
      </c>
      <c r="N2364" s="133">
        <f t="shared" si="182"/>
        <v>18</v>
      </c>
      <c r="O2364" s="80">
        <f t="shared" si="183"/>
        <v>41.729776401877466</v>
      </c>
      <c r="P2364" s="81" t="str">
        <f t="shared" si="184"/>
        <v>Moderado</v>
      </c>
      <c r="Q2364" s="11">
        <v>1</v>
      </c>
      <c r="R2364" s="11" t="s">
        <v>164</v>
      </c>
      <c r="S2364" s="11">
        <v>5</v>
      </c>
      <c r="T2364" s="11">
        <v>-74.051907240000006</v>
      </c>
      <c r="U2364" s="12">
        <v>4.7100908099999996</v>
      </c>
    </row>
    <row r="2365" spans="1:21" x14ac:dyDescent="0.25">
      <c r="A2365" s="10">
        <v>253</v>
      </c>
      <c r="B2365" s="3" t="s">
        <v>1080</v>
      </c>
      <c r="C2365" s="3" t="s">
        <v>625</v>
      </c>
      <c r="D2365" s="3" t="s">
        <v>1</v>
      </c>
      <c r="E2365" s="3" t="s">
        <v>1081</v>
      </c>
      <c r="F2365" s="24">
        <f>('ICT-BD'!I254)</f>
        <v>12.787110239631197</v>
      </c>
      <c r="G2365" s="24" t="str">
        <f>('ICT-BD'!J254)</f>
        <v>Algo Frío</v>
      </c>
      <c r="H2365" s="24">
        <f t="shared" si="180"/>
        <v>28.801181057484246</v>
      </c>
      <c r="I2365" s="72">
        <f>('ICA-BD'!L254)</f>
        <v>52.092592592592595</v>
      </c>
      <c r="J2365" s="72" t="str">
        <f>('ICA-BD'!M254)</f>
        <v>Aceptable</v>
      </c>
      <c r="K2365" s="72">
        <f t="shared" si="181"/>
        <v>78.388148148148147</v>
      </c>
      <c r="L2365" s="133">
        <f>('IRA-BD'!G254)</f>
        <v>18</v>
      </c>
      <c r="M2365" s="36" t="str">
        <f>('IRA-BD'!H261)</f>
        <v>Regular</v>
      </c>
      <c r="N2365" s="133">
        <f t="shared" si="182"/>
        <v>18</v>
      </c>
      <c r="O2365" s="80">
        <f t="shared" si="183"/>
        <v>41.729776401877466</v>
      </c>
      <c r="P2365" s="81" t="str">
        <f t="shared" si="184"/>
        <v>Moderado</v>
      </c>
      <c r="Q2365" s="11">
        <v>1</v>
      </c>
      <c r="R2365" s="11" t="s">
        <v>164</v>
      </c>
      <c r="S2365" s="11">
        <v>6</v>
      </c>
      <c r="T2365" s="11">
        <v>-74.035556490000005</v>
      </c>
      <c r="U2365" s="12">
        <v>4.7074574809999996</v>
      </c>
    </row>
    <row r="2366" spans="1:21" x14ac:dyDescent="0.25">
      <c r="A2366" s="10">
        <v>254</v>
      </c>
      <c r="B2366" s="3" t="s">
        <v>1082</v>
      </c>
      <c r="C2366" s="3" t="s">
        <v>625</v>
      </c>
      <c r="D2366" s="3" t="s">
        <v>1</v>
      </c>
      <c r="E2366" s="3" t="s">
        <v>1083</v>
      </c>
      <c r="F2366" s="24">
        <f>('ICT-BD'!I255)</f>
        <v>12.787110239631197</v>
      </c>
      <c r="G2366" s="24" t="str">
        <f>('ICT-BD'!J255)</f>
        <v>Algo Frío</v>
      </c>
      <c r="H2366" s="24">
        <f t="shared" si="180"/>
        <v>28.801181057484246</v>
      </c>
      <c r="I2366" s="72">
        <f>('ICA-BD'!L255)</f>
        <v>52.092592592592595</v>
      </c>
      <c r="J2366" s="72" t="str">
        <f>('ICA-BD'!M255)</f>
        <v>Aceptable</v>
      </c>
      <c r="K2366" s="72">
        <f t="shared" si="181"/>
        <v>78.388148148148147</v>
      </c>
      <c r="L2366" s="133">
        <f>('IRA-BD'!G255)</f>
        <v>18</v>
      </c>
      <c r="M2366" s="36" t="str">
        <f>('IRA-BD'!H262)</f>
        <v>Aceptable</v>
      </c>
      <c r="N2366" s="133">
        <f t="shared" si="182"/>
        <v>18</v>
      </c>
      <c r="O2366" s="80">
        <f t="shared" si="183"/>
        <v>41.729776401877466</v>
      </c>
      <c r="P2366" s="81" t="str">
        <f t="shared" si="184"/>
        <v>Moderado</v>
      </c>
      <c r="Q2366" s="11">
        <v>1</v>
      </c>
      <c r="R2366" s="11" t="s">
        <v>164</v>
      </c>
      <c r="S2366" s="11">
        <v>5</v>
      </c>
      <c r="T2366" s="11">
        <v>-74.047154239999998</v>
      </c>
      <c r="U2366" s="12">
        <v>4.7149545330000002</v>
      </c>
    </row>
    <row r="2367" spans="1:21" x14ac:dyDescent="0.25">
      <c r="A2367" s="10">
        <v>1984</v>
      </c>
      <c r="B2367" s="3" t="s">
        <v>3700</v>
      </c>
      <c r="C2367" s="3" t="s">
        <v>3696</v>
      </c>
      <c r="D2367" s="3" t="s">
        <v>1</v>
      </c>
      <c r="E2367" s="3" t="s">
        <v>3701</v>
      </c>
      <c r="F2367" s="24">
        <f>('ICT-BD'!I1985)</f>
        <v>12.787110239631197</v>
      </c>
      <c r="G2367" s="24" t="str">
        <f>('ICT-BD'!J1985)</f>
        <v>Algo Frío</v>
      </c>
      <c r="H2367" s="24">
        <f t="shared" si="180"/>
        <v>28.801181057484246</v>
      </c>
      <c r="I2367" s="72">
        <f>('ICA-BD'!L1985)</f>
        <v>52.092592592592595</v>
      </c>
      <c r="J2367" s="72" t="str">
        <f>('ICA-BD'!M1985)</f>
        <v>Aceptable</v>
      </c>
      <c r="K2367" s="72">
        <f t="shared" si="181"/>
        <v>78.388148148148147</v>
      </c>
      <c r="L2367" s="133">
        <f>('IRA-BD'!G1985)</f>
        <v>18</v>
      </c>
      <c r="M2367" s="36" t="str">
        <f>('IRA-BD'!H1985)</f>
        <v>Regular</v>
      </c>
      <c r="N2367" s="133">
        <f t="shared" si="182"/>
        <v>18</v>
      </c>
      <c r="O2367" s="80">
        <f t="shared" si="183"/>
        <v>41.729776401877466</v>
      </c>
      <c r="P2367" s="81" t="str">
        <f t="shared" si="184"/>
        <v>Moderado</v>
      </c>
      <c r="Q2367" s="11">
        <v>11</v>
      </c>
      <c r="R2367" s="11" t="s">
        <v>166</v>
      </c>
      <c r="S2367" s="11">
        <v>4</v>
      </c>
      <c r="T2367" s="11">
        <v>-74.063906900000006</v>
      </c>
      <c r="U2367" s="12">
        <v>4.7118904769999999</v>
      </c>
    </row>
    <row r="2368" spans="1:21" x14ac:dyDescent="0.25">
      <c r="A2368" s="10">
        <v>1993</v>
      </c>
      <c r="B2368" s="3" t="s">
        <v>3718</v>
      </c>
      <c r="C2368" s="3" t="s">
        <v>3696</v>
      </c>
      <c r="D2368" s="3" t="s">
        <v>1</v>
      </c>
      <c r="E2368" s="3" t="s">
        <v>3717</v>
      </c>
      <c r="F2368" s="24">
        <f>('ICT-BD'!I1994)</f>
        <v>12.787110239631197</v>
      </c>
      <c r="G2368" s="24" t="str">
        <f>('ICT-BD'!J1994)</f>
        <v>Algo Frío</v>
      </c>
      <c r="H2368" s="24">
        <f t="shared" si="180"/>
        <v>28.801181057484246</v>
      </c>
      <c r="I2368" s="72">
        <f>('ICA-BD'!L1994)</f>
        <v>52.092592592592595</v>
      </c>
      <c r="J2368" s="72" t="str">
        <f>('ICA-BD'!M1994)</f>
        <v>Aceptable</v>
      </c>
      <c r="K2368" s="72">
        <f t="shared" si="181"/>
        <v>78.388148148148147</v>
      </c>
      <c r="L2368" s="133">
        <f>('IRA-BD'!G1994)</f>
        <v>18</v>
      </c>
      <c r="M2368" s="36" t="str">
        <f>('IRA-BD'!H1994)</f>
        <v>Regular</v>
      </c>
      <c r="N2368" s="133">
        <f t="shared" si="182"/>
        <v>18</v>
      </c>
      <c r="O2368" s="80">
        <f t="shared" si="183"/>
        <v>41.729776401877466</v>
      </c>
      <c r="P2368" s="81" t="str">
        <f t="shared" si="184"/>
        <v>Moderado</v>
      </c>
      <c r="Q2368" s="11">
        <v>11</v>
      </c>
      <c r="R2368" s="11" t="s">
        <v>166</v>
      </c>
      <c r="S2368" s="11">
        <v>3</v>
      </c>
      <c r="T2368" s="11">
        <v>-74.053687159999996</v>
      </c>
      <c r="U2368" s="12">
        <v>4.7237525539999998</v>
      </c>
    </row>
    <row r="2369" spans="1:21" x14ac:dyDescent="0.25">
      <c r="A2369" s="10">
        <v>1999</v>
      </c>
      <c r="B2369" s="3" t="s">
        <v>3727</v>
      </c>
      <c r="C2369" s="3" t="s">
        <v>3696</v>
      </c>
      <c r="D2369" s="3" t="s">
        <v>1</v>
      </c>
      <c r="E2369" s="3" t="s">
        <v>3713</v>
      </c>
      <c r="F2369" s="24">
        <f>('ICT-BD'!I2000)</f>
        <v>12.787110239631197</v>
      </c>
      <c r="G2369" s="24" t="str">
        <f>('ICT-BD'!J2000)</f>
        <v>Algo Frío</v>
      </c>
      <c r="H2369" s="24">
        <f t="shared" si="180"/>
        <v>28.801181057484246</v>
      </c>
      <c r="I2369" s="72">
        <f>('ICA-BD'!L2000)</f>
        <v>52.092592592592595</v>
      </c>
      <c r="J2369" s="72" t="str">
        <f>('ICA-BD'!M2000)</f>
        <v>Aceptable</v>
      </c>
      <c r="K2369" s="72">
        <f t="shared" si="181"/>
        <v>78.388148148148147</v>
      </c>
      <c r="L2369" s="133">
        <f>('IRA-BD'!G2000)</f>
        <v>18</v>
      </c>
      <c r="M2369" s="36" t="str">
        <f>('IRA-BD'!H2000)</f>
        <v>Regular</v>
      </c>
      <c r="N2369" s="133">
        <f t="shared" si="182"/>
        <v>18</v>
      </c>
      <c r="O2369" s="80">
        <f t="shared" si="183"/>
        <v>41.729776401877466</v>
      </c>
      <c r="P2369" s="81" t="str">
        <f t="shared" si="184"/>
        <v>Moderado</v>
      </c>
      <c r="Q2369" s="11">
        <v>11</v>
      </c>
      <c r="R2369" s="11" t="s">
        <v>166</v>
      </c>
      <c r="S2369" s="11">
        <v>4</v>
      </c>
      <c r="T2369" s="11">
        <v>-74.058326690000001</v>
      </c>
      <c r="U2369" s="12">
        <v>4.7119532660000001</v>
      </c>
    </row>
    <row r="2370" spans="1:21" x14ac:dyDescent="0.25">
      <c r="A2370" s="10">
        <v>2001</v>
      </c>
      <c r="B2370" s="3" t="s">
        <v>3729</v>
      </c>
      <c r="C2370" s="3" t="s">
        <v>3696</v>
      </c>
      <c r="D2370" s="3" t="s">
        <v>1</v>
      </c>
      <c r="E2370" s="3" t="s">
        <v>3730</v>
      </c>
      <c r="F2370" s="24">
        <f>('ICT-BD'!I2002)</f>
        <v>12.787110239631197</v>
      </c>
      <c r="G2370" s="24" t="str">
        <f>('ICT-BD'!J2002)</f>
        <v>Algo Frío</v>
      </c>
      <c r="H2370" s="24">
        <f t="shared" ref="H2370:H2433" si="185">IF(F2370&lt;=3, F2370*25/3,
IF(F2370&lt;=5, 26 + (F2370-3.1)*25/1.9,
IF(F2370&lt;=7, 51 + (F2370-5.1)*25/1.9,
IF(F2370&lt;=11, 76 + (F2370-7.1)*25/3.9,
IF(F2370&lt;=13, 51 - (F2370-11.1)*25/1.9,
IF(F2370&lt;=15, 26 - (F2370-13.1)*25/1.9,
25 - (F2370-15)*25/35))))))</f>
        <v>28.801181057484246</v>
      </c>
      <c r="I2370" s="72">
        <f>('ICA-BD'!L2002)</f>
        <v>52.092592592592595</v>
      </c>
      <c r="J2370" s="72" t="str">
        <f>('ICA-BD'!M2002)</f>
        <v>Aceptable</v>
      </c>
      <c r="K2370" s="72">
        <f t="shared" ref="K2370:K2433" si="186">IF(I2370&lt;=50, 100 - (I2370-0)*20/50,
IF(I2370&lt;=100, 79 - (I2370-51)*28/50,
IF(I2370&lt;=150, 50 - (I2370-101)*20/50,
IF(I2370&lt;=200, 29 - (I2370-151)*14/50,
IF(I2370&lt;=300, 14 - (I2370-201)*4/100,
9 - (I2370-301)*9/200)))))</f>
        <v>78.388148148148147</v>
      </c>
      <c r="L2370" s="133">
        <f>('IRA-BD'!G2002)</f>
        <v>18</v>
      </c>
      <c r="M2370" s="36" t="str">
        <f>('IRA-BD'!H2002)</f>
        <v>Regular</v>
      </c>
      <c r="N2370" s="133">
        <f t="shared" ref="N2370:N2433" si="187">(L2370)</f>
        <v>18</v>
      </c>
      <c r="O2370" s="80">
        <f t="shared" ref="O2370:O2433" si="188">((H2370+K2370+N2370)/3)</f>
        <v>41.729776401877466</v>
      </c>
      <c r="P2370" s="81" t="str">
        <f t="shared" ref="P2370:P2433" si="189">IF(O2370&gt;=80, "Óptimo",
IF(O2370&gt;=60, "Bueno",
IF(O2370&gt;=40, "Moderado",
IF(O2370&gt;=20, "Bajo", "Malo"))))</f>
        <v>Moderado</v>
      </c>
      <c r="Q2370" s="11">
        <v>11</v>
      </c>
      <c r="R2370" s="11" t="s">
        <v>166</v>
      </c>
      <c r="S2370" s="11">
        <v>3</v>
      </c>
      <c r="T2370" s="11">
        <v>-74.058702609999997</v>
      </c>
      <c r="U2370" s="12">
        <v>4.7219971760000004</v>
      </c>
    </row>
    <row r="2371" spans="1:21" x14ac:dyDescent="0.25">
      <c r="A2371" s="10">
        <v>2003</v>
      </c>
      <c r="B2371" s="3" t="s">
        <v>3733</v>
      </c>
      <c r="C2371" s="3" t="s">
        <v>3696</v>
      </c>
      <c r="D2371" s="3" t="s">
        <v>1</v>
      </c>
      <c r="E2371" s="3" t="s">
        <v>3734</v>
      </c>
      <c r="F2371" s="24">
        <f>('ICT-BD'!I2004)</f>
        <v>12.787110239631197</v>
      </c>
      <c r="G2371" s="24" t="str">
        <f>('ICT-BD'!J2004)</f>
        <v>Algo Frío</v>
      </c>
      <c r="H2371" s="24">
        <f t="shared" si="185"/>
        <v>28.801181057484246</v>
      </c>
      <c r="I2371" s="72">
        <f>('ICA-BD'!L2004)</f>
        <v>52.092592592592595</v>
      </c>
      <c r="J2371" s="72" t="str">
        <f>('ICA-BD'!M2004)</f>
        <v>Aceptable</v>
      </c>
      <c r="K2371" s="72">
        <f t="shared" si="186"/>
        <v>78.388148148148147</v>
      </c>
      <c r="L2371" s="133">
        <f>('IRA-BD'!G2004)</f>
        <v>18</v>
      </c>
      <c r="M2371" s="36" t="str">
        <f>('IRA-BD'!H2004)</f>
        <v>Regular</v>
      </c>
      <c r="N2371" s="133">
        <f t="shared" si="187"/>
        <v>18</v>
      </c>
      <c r="O2371" s="80">
        <f t="shared" si="188"/>
        <v>41.729776401877466</v>
      </c>
      <c r="P2371" s="81" t="str">
        <f t="shared" si="189"/>
        <v>Moderado</v>
      </c>
      <c r="Q2371" s="11">
        <v>11</v>
      </c>
      <c r="R2371" s="11" t="s">
        <v>166</v>
      </c>
      <c r="S2371" s="11">
        <v>5</v>
      </c>
      <c r="T2371" s="11">
        <v>-74.05500644</v>
      </c>
      <c r="U2371" s="12">
        <v>4.7077847390000001</v>
      </c>
    </row>
    <row r="2372" spans="1:21" x14ac:dyDescent="0.25">
      <c r="A2372" s="10">
        <v>2010</v>
      </c>
      <c r="B2372" s="3" t="s">
        <v>3746</v>
      </c>
      <c r="C2372" s="3" t="s">
        <v>3696</v>
      </c>
      <c r="D2372" s="3" t="s">
        <v>1</v>
      </c>
      <c r="E2372" s="3" t="s">
        <v>3747</v>
      </c>
      <c r="F2372" s="24">
        <f>('ICT-BD'!I2011)</f>
        <v>12.787110239631197</v>
      </c>
      <c r="G2372" s="24" t="str">
        <f>('ICT-BD'!J2011)</f>
        <v>Algo Frío</v>
      </c>
      <c r="H2372" s="24">
        <f t="shared" si="185"/>
        <v>28.801181057484246</v>
      </c>
      <c r="I2372" s="72">
        <f>('ICA-BD'!L2011)</f>
        <v>52.092592592592595</v>
      </c>
      <c r="J2372" s="72" t="str">
        <f>('ICA-BD'!M2011)</f>
        <v>Aceptable</v>
      </c>
      <c r="K2372" s="72">
        <f t="shared" si="186"/>
        <v>78.388148148148147</v>
      </c>
      <c r="L2372" s="133">
        <f>('IRA-BD'!G2011)</f>
        <v>18</v>
      </c>
      <c r="M2372" s="36" t="str">
        <f>('IRA-BD'!H2011)</f>
        <v>Regular</v>
      </c>
      <c r="N2372" s="133">
        <f t="shared" si="187"/>
        <v>18</v>
      </c>
      <c r="O2372" s="80">
        <f t="shared" si="188"/>
        <v>41.729776401877466</v>
      </c>
      <c r="P2372" s="81" t="str">
        <f t="shared" si="189"/>
        <v>Moderado</v>
      </c>
      <c r="Q2372" s="11">
        <v>11</v>
      </c>
      <c r="R2372" s="11" t="s">
        <v>166</v>
      </c>
      <c r="S2372" s="11">
        <v>3</v>
      </c>
      <c r="T2372" s="11">
        <v>-74.056922319999998</v>
      </c>
      <c r="U2372" s="12">
        <v>4.7209216249999999</v>
      </c>
    </row>
    <row r="2373" spans="1:21" x14ac:dyDescent="0.25">
      <c r="A2373" s="10">
        <v>2017</v>
      </c>
      <c r="B2373" s="3" t="s">
        <v>3759</v>
      </c>
      <c r="C2373" s="3" t="s">
        <v>3696</v>
      </c>
      <c r="D2373" s="3" t="s">
        <v>1</v>
      </c>
      <c r="E2373" s="3" t="s">
        <v>3760</v>
      </c>
      <c r="F2373" s="24">
        <f>('ICT-BD'!I2018)</f>
        <v>12.787110239631197</v>
      </c>
      <c r="G2373" s="24" t="str">
        <f>('ICT-BD'!J2018)</f>
        <v>Algo Frío</v>
      </c>
      <c r="H2373" s="24">
        <f t="shared" si="185"/>
        <v>28.801181057484246</v>
      </c>
      <c r="I2373" s="72">
        <f>('ICA-BD'!L2018)</f>
        <v>52.092592592592595</v>
      </c>
      <c r="J2373" s="72" t="str">
        <f>('ICA-BD'!M2018)</f>
        <v>Aceptable</v>
      </c>
      <c r="K2373" s="72">
        <f t="shared" si="186"/>
        <v>78.388148148148147</v>
      </c>
      <c r="L2373" s="133">
        <f>('IRA-BD'!G2018)</f>
        <v>18</v>
      </c>
      <c r="M2373" s="36" t="str">
        <f>('IRA-BD'!H2018)</f>
        <v>Regular</v>
      </c>
      <c r="N2373" s="133">
        <f t="shared" si="187"/>
        <v>18</v>
      </c>
      <c r="O2373" s="80">
        <f t="shared" si="188"/>
        <v>41.729776401877466</v>
      </c>
      <c r="P2373" s="81" t="str">
        <f t="shared" si="189"/>
        <v>Moderado</v>
      </c>
      <c r="Q2373" s="11">
        <v>11</v>
      </c>
      <c r="R2373" s="11" t="s">
        <v>166</v>
      </c>
      <c r="S2373" s="11">
        <v>5</v>
      </c>
      <c r="T2373" s="11">
        <v>-74.062837599999995</v>
      </c>
      <c r="U2373" s="12">
        <v>4.7096280210000003</v>
      </c>
    </row>
    <row r="2374" spans="1:21" x14ac:dyDescent="0.25">
      <c r="A2374" s="10">
        <v>2032</v>
      </c>
      <c r="B2374" s="3" t="s">
        <v>3785</v>
      </c>
      <c r="C2374" s="3" t="s">
        <v>3696</v>
      </c>
      <c r="D2374" s="3" t="s">
        <v>1</v>
      </c>
      <c r="E2374" s="3" t="s">
        <v>3777</v>
      </c>
      <c r="F2374" s="24">
        <f>('ICT-BD'!I2033)</f>
        <v>12.787110239631197</v>
      </c>
      <c r="G2374" s="24" t="str">
        <f>('ICT-BD'!J2033)</f>
        <v>Algo Frío</v>
      </c>
      <c r="H2374" s="24">
        <f t="shared" si="185"/>
        <v>28.801181057484246</v>
      </c>
      <c r="I2374" s="72">
        <f>('ICA-BD'!L2033)</f>
        <v>52.092592592592595</v>
      </c>
      <c r="J2374" s="72" t="str">
        <f>('ICA-BD'!M2033)</f>
        <v>Aceptable</v>
      </c>
      <c r="K2374" s="72">
        <f t="shared" si="186"/>
        <v>78.388148148148147</v>
      </c>
      <c r="L2374" s="133">
        <f>('IRA-BD'!G2033)</f>
        <v>18</v>
      </c>
      <c r="M2374" s="36" t="str">
        <f>('IRA-BD'!H2033)</f>
        <v>Regular</v>
      </c>
      <c r="N2374" s="133">
        <f t="shared" si="187"/>
        <v>18</v>
      </c>
      <c r="O2374" s="80">
        <f t="shared" si="188"/>
        <v>41.729776401877466</v>
      </c>
      <c r="P2374" s="81" t="str">
        <f t="shared" si="189"/>
        <v>Moderado</v>
      </c>
      <c r="Q2374" s="11">
        <v>11</v>
      </c>
      <c r="R2374" s="11" t="s">
        <v>166</v>
      </c>
      <c r="S2374" s="11">
        <v>5</v>
      </c>
      <c r="T2374" s="11">
        <v>-74.058803549999993</v>
      </c>
      <c r="U2374" s="12">
        <v>4.6908523579999999</v>
      </c>
    </row>
    <row r="2375" spans="1:21" x14ac:dyDescent="0.25">
      <c r="A2375" s="10">
        <v>2036</v>
      </c>
      <c r="B2375" s="3" t="s">
        <v>3790</v>
      </c>
      <c r="C2375" s="3" t="s">
        <v>3696</v>
      </c>
      <c r="D2375" s="3" t="s">
        <v>1</v>
      </c>
      <c r="E2375" s="3" t="s">
        <v>3777</v>
      </c>
      <c r="F2375" s="24">
        <f>('ICT-BD'!I2037)</f>
        <v>12.787110239631197</v>
      </c>
      <c r="G2375" s="24" t="str">
        <f>('ICT-BD'!J2037)</f>
        <v>Algo Frío</v>
      </c>
      <c r="H2375" s="24">
        <f t="shared" si="185"/>
        <v>28.801181057484246</v>
      </c>
      <c r="I2375" s="72">
        <f>('ICA-BD'!L2037)</f>
        <v>52.092592592592595</v>
      </c>
      <c r="J2375" s="72" t="str">
        <f>('ICA-BD'!M2037)</f>
        <v>Aceptable</v>
      </c>
      <c r="K2375" s="72">
        <f t="shared" si="186"/>
        <v>78.388148148148147</v>
      </c>
      <c r="L2375" s="133">
        <f>('IRA-BD'!G2037)</f>
        <v>18</v>
      </c>
      <c r="M2375" s="36" t="str">
        <f>('IRA-BD'!H2037)</f>
        <v>Regular</v>
      </c>
      <c r="N2375" s="133">
        <f t="shared" si="187"/>
        <v>18</v>
      </c>
      <c r="O2375" s="80">
        <f t="shared" si="188"/>
        <v>41.729776401877466</v>
      </c>
      <c r="P2375" s="81" t="str">
        <f t="shared" si="189"/>
        <v>Moderado</v>
      </c>
      <c r="Q2375" s="11">
        <v>11</v>
      </c>
      <c r="R2375" s="11" t="s">
        <v>166</v>
      </c>
      <c r="S2375" s="11">
        <v>5</v>
      </c>
      <c r="T2375" s="11">
        <v>-74.057637150000005</v>
      </c>
      <c r="U2375" s="12">
        <v>4.6925294319999997</v>
      </c>
    </row>
    <row r="2376" spans="1:21" x14ac:dyDescent="0.25">
      <c r="A2376" s="10">
        <v>2040</v>
      </c>
      <c r="B2376" s="3" t="s">
        <v>3797</v>
      </c>
      <c r="C2376" s="3" t="s">
        <v>3696</v>
      </c>
      <c r="D2376" s="3" t="s">
        <v>1</v>
      </c>
      <c r="E2376" s="3" t="s">
        <v>3777</v>
      </c>
      <c r="F2376" s="24">
        <f>('ICT-BD'!I2041)</f>
        <v>12.787110239631197</v>
      </c>
      <c r="G2376" s="24" t="str">
        <f>('ICT-BD'!J2041)</f>
        <v>Algo Frío</v>
      </c>
      <c r="H2376" s="24">
        <f t="shared" si="185"/>
        <v>28.801181057484246</v>
      </c>
      <c r="I2376" s="72">
        <f>('ICA-BD'!L2041)</f>
        <v>52.092592592592595</v>
      </c>
      <c r="J2376" s="72" t="str">
        <f>('ICA-BD'!M2041)</f>
        <v>Aceptable</v>
      </c>
      <c r="K2376" s="72">
        <f t="shared" si="186"/>
        <v>78.388148148148147</v>
      </c>
      <c r="L2376" s="133">
        <f>('IRA-BD'!G2041)</f>
        <v>18</v>
      </c>
      <c r="M2376" s="36" t="str">
        <f>('IRA-BD'!H2041)</f>
        <v>Regular</v>
      </c>
      <c r="N2376" s="133">
        <f t="shared" si="187"/>
        <v>18</v>
      </c>
      <c r="O2376" s="80">
        <f t="shared" si="188"/>
        <v>41.729776401877466</v>
      </c>
      <c r="P2376" s="81" t="str">
        <f t="shared" si="189"/>
        <v>Moderado</v>
      </c>
      <c r="Q2376" s="11">
        <v>11</v>
      </c>
      <c r="R2376" s="11" t="s">
        <v>166</v>
      </c>
      <c r="S2376" s="11">
        <v>5</v>
      </c>
      <c r="T2376" s="11">
        <v>-74.058442450000001</v>
      </c>
      <c r="U2376" s="12">
        <v>4.6890808570000004</v>
      </c>
    </row>
    <row r="2377" spans="1:21" x14ac:dyDescent="0.25">
      <c r="A2377" s="10">
        <v>2044</v>
      </c>
      <c r="B2377" s="3" t="s">
        <v>3804</v>
      </c>
      <c r="C2377" s="3" t="s">
        <v>3696</v>
      </c>
      <c r="D2377" s="3" t="s">
        <v>1</v>
      </c>
      <c r="E2377" s="3" t="s">
        <v>3805</v>
      </c>
      <c r="F2377" s="24">
        <f>('ICT-BD'!I2045)</f>
        <v>12.787110239631197</v>
      </c>
      <c r="G2377" s="24" t="str">
        <f>('ICT-BD'!J2045)</f>
        <v>Algo Frío</v>
      </c>
      <c r="H2377" s="24">
        <f t="shared" si="185"/>
        <v>28.801181057484246</v>
      </c>
      <c r="I2377" s="72">
        <f>('ICA-BD'!L2045)</f>
        <v>52.092592592592595</v>
      </c>
      <c r="J2377" s="72" t="str">
        <f>('ICA-BD'!M2045)</f>
        <v>Aceptable</v>
      </c>
      <c r="K2377" s="72">
        <f t="shared" si="186"/>
        <v>78.388148148148147</v>
      </c>
      <c r="L2377" s="133">
        <f>('IRA-BD'!G2045)</f>
        <v>18</v>
      </c>
      <c r="M2377" s="36" t="str">
        <f>('IRA-BD'!H2045)</f>
        <v>Regular</v>
      </c>
      <c r="N2377" s="133">
        <f t="shared" si="187"/>
        <v>18</v>
      </c>
      <c r="O2377" s="80">
        <f t="shared" si="188"/>
        <v>41.729776401877466</v>
      </c>
      <c r="P2377" s="81" t="str">
        <f t="shared" si="189"/>
        <v>Moderado</v>
      </c>
      <c r="Q2377" s="11">
        <v>11</v>
      </c>
      <c r="R2377" s="11" t="s">
        <v>166</v>
      </c>
      <c r="S2377" s="11">
        <v>5</v>
      </c>
      <c r="T2377" s="11">
        <v>-74.0554573</v>
      </c>
      <c r="U2377" s="12">
        <v>4.7016544920000003</v>
      </c>
    </row>
    <row r="2378" spans="1:21" x14ac:dyDescent="0.25">
      <c r="A2378" s="10">
        <v>2054</v>
      </c>
      <c r="B2378" s="3" t="s">
        <v>3820</v>
      </c>
      <c r="C2378" s="3" t="s">
        <v>3696</v>
      </c>
      <c r="D2378" s="3" t="s">
        <v>1</v>
      </c>
      <c r="E2378" s="3" t="s">
        <v>3821</v>
      </c>
      <c r="F2378" s="24">
        <f>('ICT-BD'!I2055)</f>
        <v>12.787110239631197</v>
      </c>
      <c r="G2378" s="24" t="str">
        <f>('ICT-BD'!J2055)</f>
        <v>Algo Frío</v>
      </c>
      <c r="H2378" s="24">
        <f t="shared" si="185"/>
        <v>28.801181057484246</v>
      </c>
      <c r="I2378" s="72">
        <f>('ICA-BD'!L2055)</f>
        <v>52.092592592592595</v>
      </c>
      <c r="J2378" s="72" t="str">
        <f>('ICA-BD'!M2055)</f>
        <v>Aceptable</v>
      </c>
      <c r="K2378" s="72">
        <f t="shared" si="186"/>
        <v>78.388148148148147</v>
      </c>
      <c r="L2378" s="133">
        <f>('IRA-BD'!G2055)</f>
        <v>18</v>
      </c>
      <c r="M2378" s="36" t="str">
        <f>('IRA-BD'!H2055)</f>
        <v>Regular</v>
      </c>
      <c r="N2378" s="133">
        <f t="shared" si="187"/>
        <v>18</v>
      </c>
      <c r="O2378" s="80">
        <f t="shared" si="188"/>
        <v>41.729776401877466</v>
      </c>
      <c r="P2378" s="81" t="str">
        <f t="shared" si="189"/>
        <v>Moderado</v>
      </c>
      <c r="Q2378" s="11">
        <v>11</v>
      </c>
      <c r="R2378" s="11" t="s">
        <v>166</v>
      </c>
      <c r="S2378" s="11">
        <v>5</v>
      </c>
      <c r="T2378" s="11">
        <v>-74.056703249999998</v>
      </c>
      <c r="U2378" s="12">
        <v>4.697218844</v>
      </c>
    </row>
    <row r="2379" spans="1:21" x14ac:dyDescent="0.25">
      <c r="A2379" s="10">
        <v>2056</v>
      </c>
      <c r="B2379" s="3" t="s">
        <v>3824</v>
      </c>
      <c r="C2379" s="3" t="s">
        <v>3696</v>
      </c>
      <c r="D2379" s="3" t="s">
        <v>1</v>
      </c>
      <c r="E2379" s="3" t="s">
        <v>3818</v>
      </c>
      <c r="F2379" s="24">
        <f>('ICT-BD'!I2057)</f>
        <v>12.787110239631197</v>
      </c>
      <c r="G2379" s="24" t="str">
        <f>('ICT-BD'!J2057)</f>
        <v>Algo Frío</v>
      </c>
      <c r="H2379" s="24">
        <f t="shared" si="185"/>
        <v>28.801181057484246</v>
      </c>
      <c r="I2379" s="72">
        <f>('ICA-BD'!L2057)</f>
        <v>52.092592592592595</v>
      </c>
      <c r="J2379" s="72" t="str">
        <f>('ICA-BD'!M2057)</f>
        <v>Aceptable</v>
      </c>
      <c r="K2379" s="72">
        <f t="shared" si="186"/>
        <v>78.388148148148147</v>
      </c>
      <c r="L2379" s="133">
        <f>('IRA-BD'!G2057)</f>
        <v>18</v>
      </c>
      <c r="M2379" s="36" t="str">
        <f>('IRA-BD'!H2057)</f>
        <v>Regular</v>
      </c>
      <c r="N2379" s="133">
        <f t="shared" si="187"/>
        <v>18</v>
      </c>
      <c r="O2379" s="80">
        <f t="shared" si="188"/>
        <v>41.729776401877466</v>
      </c>
      <c r="P2379" s="81" t="str">
        <f t="shared" si="189"/>
        <v>Moderado</v>
      </c>
      <c r="Q2379" s="11">
        <v>11</v>
      </c>
      <c r="R2379" s="11" t="s">
        <v>166</v>
      </c>
      <c r="S2379" s="11">
        <v>5</v>
      </c>
      <c r="T2379" s="11">
        <v>-74.057762260000004</v>
      </c>
      <c r="U2379" s="12">
        <v>4.7049312460000001</v>
      </c>
    </row>
    <row r="2380" spans="1:21" x14ac:dyDescent="0.25">
      <c r="A2380" s="10">
        <v>2058</v>
      </c>
      <c r="B2380" s="3" t="s">
        <v>3827</v>
      </c>
      <c r="C2380" s="3" t="s">
        <v>3696</v>
      </c>
      <c r="D2380" s="3" t="s">
        <v>1</v>
      </c>
      <c r="E2380" s="3" t="s">
        <v>3799</v>
      </c>
      <c r="F2380" s="24">
        <f>('ICT-BD'!I2059)</f>
        <v>12.787110239631197</v>
      </c>
      <c r="G2380" s="24" t="str">
        <f>('ICT-BD'!J2059)</f>
        <v>Algo Frío</v>
      </c>
      <c r="H2380" s="24">
        <f t="shared" si="185"/>
        <v>28.801181057484246</v>
      </c>
      <c r="I2380" s="72">
        <f>('ICA-BD'!L2059)</f>
        <v>52.092592592592595</v>
      </c>
      <c r="J2380" s="72" t="str">
        <f>('ICA-BD'!M2059)</f>
        <v>Aceptable</v>
      </c>
      <c r="K2380" s="72">
        <f t="shared" si="186"/>
        <v>78.388148148148147</v>
      </c>
      <c r="L2380" s="133">
        <f>('IRA-BD'!G2059)</f>
        <v>18</v>
      </c>
      <c r="M2380" s="36" t="str">
        <f>('IRA-BD'!H2059)</f>
        <v>Regular</v>
      </c>
      <c r="N2380" s="133">
        <f t="shared" si="187"/>
        <v>18</v>
      </c>
      <c r="O2380" s="80">
        <f t="shared" si="188"/>
        <v>41.729776401877466</v>
      </c>
      <c r="P2380" s="81" t="str">
        <f t="shared" si="189"/>
        <v>Moderado</v>
      </c>
      <c r="Q2380" s="11">
        <v>11</v>
      </c>
      <c r="R2380" s="11" t="s">
        <v>166</v>
      </c>
      <c r="S2380" s="11">
        <v>5</v>
      </c>
      <c r="T2380" s="11">
        <v>-74.059646689999994</v>
      </c>
      <c r="U2380" s="12">
        <v>4.6974763629999998</v>
      </c>
    </row>
    <row r="2381" spans="1:21" x14ac:dyDescent="0.25">
      <c r="A2381" s="10">
        <v>2066</v>
      </c>
      <c r="B2381" s="3" t="s">
        <v>3838</v>
      </c>
      <c r="C2381" s="3" t="s">
        <v>3696</v>
      </c>
      <c r="D2381" s="3" t="s">
        <v>1</v>
      </c>
      <c r="E2381" s="3" t="s">
        <v>3799</v>
      </c>
      <c r="F2381" s="24">
        <f>('ICT-BD'!I2067)</f>
        <v>12.787110239631197</v>
      </c>
      <c r="G2381" s="24" t="str">
        <f>('ICT-BD'!J2067)</f>
        <v>Algo Frío</v>
      </c>
      <c r="H2381" s="24">
        <f t="shared" si="185"/>
        <v>28.801181057484246</v>
      </c>
      <c r="I2381" s="72">
        <f>('ICA-BD'!L2067)</f>
        <v>52.092592592592595</v>
      </c>
      <c r="J2381" s="72" t="str">
        <f>('ICA-BD'!M2067)</f>
        <v>Aceptable</v>
      </c>
      <c r="K2381" s="72">
        <f t="shared" si="186"/>
        <v>78.388148148148147</v>
      </c>
      <c r="L2381" s="133">
        <f>('IRA-BD'!G2067)</f>
        <v>18</v>
      </c>
      <c r="M2381" s="36" t="str">
        <f>('IRA-BD'!H2067)</f>
        <v>Regular</v>
      </c>
      <c r="N2381" s="133">
        <f t="shared" si="187"/>
        <v>18</v>
      </c>
      <c r="O2381" s="80">
        <f t="shared" si="188"/>
        <v>41.729776401877466</v>
      </c>
      <c r="P2381" s="81" t="str">
        <f t="shared" si="189"/>
        <v>Moderado</v>
      </c>
      <c r="Q2381" s="11">
        <v>11</v>
      </c>
      <c r="R2381" s="11" t="s">
        <v>166</v>
      </c>
      <c r="S2381" s="11">
        <v>5</v>
      </c>
      <c r="T2381" s="11">
        <v>-74.061139310000002</v>
      </c>
      <c r="U2381" s="12">
        <v>4.6989417290000004</v>
      </c>
    </row>
    <row r="2382" spans="1:21" x14ac:dyDescent="0.25">
      <c r="A2382" s="10">
        <v>2069</v>
      </c>
      <c r="B2382" s="3" t="s">
        <v>3841</v>
      </c>
      <c r="C2382" s="3" t="s">
        <v>3696</v>
      </c>
      <c r="D2382" s="3" t="s">
        <v>1</v>
      </c>
      <c r="E2382" s="3" t="s">
        <v>3842</v>
      </c>
      <c r="F2382" s="24">
        <f>('ICT-BD'!I2070)</f>
        <v>12.787110239631197</v>
      </c>
      <c r="G2382" s="24" t="str">
        <f>('ICT-BD'!J2070)</f>
        <v>Algo Frío</v>
      </c>
      <c r="H2382" s="24">
        <f t="shared" si="185"/>
        <v>28.801181057484246</v>
      </c>
      <c r="I2382" s="72">
        <f>('ICA-BD'!L2070)</f>
        <v>52.092592592592595</v>
      </c>
      <c r="J2382" s="72" t="str">
        <f>('ICA-BD'!M2070)</f>
        <v>Aceptable</v>
      </c>
      <c r="K2382" s="72">
        <f t="shared" si="186"/>
        <v>78.388148148148147</v>
      </c>
      <c r="L2382" s="133">
        <f>('IRA-BD'!G2070)</f>
        <v>18</v>
      </c>
      <c r="M2382" s="36" t="str">
        <f>('IRA-BD'!H2070)</f>
        <v>Regular</v>
      </c>
      <c r="N2382" s="133">
        <f t="shared" si="187"/>
        <v>18</v>
      </c>
      <c r="O2382" s="80">
        <f t="shared" si="188"/>
        <v>41.729776401877466</v>
      </c>
      <c r="P2382" s="81" t="str">
        <f t="shared" si="189"/>
        <v>Moderado</v>
      </c>
      <c r="Q2382" s="11">
        <v>11</v>
      </c>
      <c r="R2382" s="11" t="s">
        <v>166</v>
      </c>
      <c r="S2382" s="11">
        <v>5</v>
      </c>
      <c r="T2382" s="11">
        <v>-74.058697699999996</v>
      </c>
      <c r="U2382" s="12">
        <v>4.6962561989999996</v>
      </c>
    </row>
    <row r="2383" spans="1:21" x14ac:dyDescent="0.25">
      <c r="A2383" s="10">
        <v>2176</v>
      </c>
      <c r="B2383" s="3" t="s">
        <v>4030</v>
      </c>
      <c r="C2383" s="3" t="s">
        <v>3696</v>
      </c>
      <c r="D2383" s="3" t="s">
        <v>1</v>
      </c>
      <c r="E2383" s="3" t="s">
        <v>4031</v>
      </c>
      <c r="F2383" s="24">
        <f>('ICT-BD'!I2177)</f>
        <v>12.787110239631197</v>
      </c>
      <c r="G2383" s="24" t="str">
        <f>('ICT-BD'!J2177)</f>
        <v>Algo Frío</v>
      </c>
      <c r="H2383" s="24">
        <f t="shared" si="185"/>
        <v>28.801181057484246</v>
      </c>
      <c r="I2383" s="72">
        <f>('ICA-BD'!L2177)</f>
        <v>52.092592592592595</v>
      </c>
      <c r="J2383" s="72" t="str">
        <f>('ICA-BD'!M2177)</f>
        <v>Aceptable</v>
      </c>
      <c r="K2383" s="72">
        <f t="shared" si="186"/>
        <v>78.388148148148147</v>
      </c>
      <c r="L2383" s="133">
        <f>('IRA-BD'!G2177)</f>
        <v>18</v>
      </c>
      <c r="M2383" s="36" t="str">
        <f>('IRA-BD'!H2177)</f>
        <v>Regular</v>
      </c>
      <c r="N2383" s="133">
        <f t="shared" si="187"/>
        <v>18</v>
      </c>
      <c r="O2383" s="80">
        <f t="shared" si="188"/>
        <v>41.729776401877466</v>
      </c>
      <c r="P2383" s="81" t="str">
        <f t="shared" si="189"/>
        <v>Moderado</v>
      </c>
      <c r="Q2383" s="11">
        <v>11</v>
      </c>
      <c r="R2383" s="11" t="s">
        <v>5997</v>
      </c>
      <c r="S2383" s="11">
        <v>4</v>
      </c>
      <c r="T2383" s="11">
        <v>-74.091349870000002</v>
      </c>
      <c r="U2383" s="12">
        <v>4.7484266819999998</v>
      </c>
    </row>
    <row r="2384" spans="1:21" x14ac:dyDescent="0.25">
      <c r="A2384" s="10">
        <v>2177</v>
      </c>
      <c r="B2384" s="3" t="s">
        <v>4032</v>
      </c>
      <c r="C2384" s="3" t="s">
        <v>3696</v>
      </c>
      <c r="D2384" s="3" t="s">
        <v>1</v>
      </c>
      <c r="E2384" s="3" t="s">
        <v>4033</v>
      </c>
      <c r="F2384" s="24">
        <f>('ICT-BD'!I2178)</f>
        <v>12.787110239631197</v>
      </c>
      <c r="G2384" s="24" t="str">
        <f>('ICT-BD'!J2178)</f>
        <v>Algo Frío</v>
      </c>
      <c r="H2384" s="24">
        <f t="shared" si="185"/>
        <v>28.801181057484246</v>
      </c>
      <c r="I2384" s="72">
        <f>('ICA-BD'!L2178)</f>
        <v>52.092592592592595</v>
      </c>
      <c r="J2384" s="72" t="str">
        <f>('ICA-BD'!M2178)</f>
        <v>Aceptable</v>
      </c>
      <c r="K2384" s="72">
        <f t="shared" si="186"/>
        <v>78.388148148148147</v>
      </c>
      <c r="L2384" s="133">
        <f>('IRA-BD'!G2178)</f>
        <v>18</v>
      </c>
      <c r="M2384" s="36" t="str">
        <f>('IRA-BD'!H2178)</f>
        <v>Regular</v>
      </c>
      <c r="N2384" s="133">
        <f t="shared" si="187"/>
        <v>18</v>
      </c>
      <c r="O2384" s="80">
        <f t="shared" si="188"/>
        <v>41.729776401877466</v>
      </c>
      <c r="P2384" s="81" t="str">
        <f t="shared" si="189"/>
        <v>Moderado</v>
      </c>
      <c r="Q2384" s="11">
        <v>11</v>
      </c>
      <c r="R2384" s="11" t="s">
        <v>5997</v>
      </c>
      <c r="S2384" s="11">
        <v>3</v>
      </c>
      <c r="T2384" s="11">
        <v>-74.085235429999997</v>
      </c>
      <c r="U2384" s="12">
        <v>4.7382236710000001</v>
      </c>
    </row>
    <row r="2385" spans="1:21" x14ac:dyDescent="0.25">
      <c r="A2385" s="10">
        <v>2178</v>
      </c>
      <c r="B2385" s="3" t="s">
        <v>4034</v>
      </c>
      <c r="C2385" s="3" t="s">
        <v>3696</v>
      </c>
      <c r="D2385" s="3" t="s">
        <v>1</v>
      </c>
      <c r="E2385" s="3" t="s">
        <v>4035</v>
      </c>
      <c r="F2385" s="24">
        <f>('ICT-BD'!I2179)</f>
        <v>12.787110239631197</v>
      </c>
      <c r="G2385" s="24" t="str">
        <f>('ICT-BD'!J2179)</f>
        <v>Algo Frío</v>
      </c>
      <c r="H2385" s="24">
        <f t="shared" si="185"/>
        <v>28.801181057484246</v>
      </c>
      <c r="I2385" s="72">
        <f>('ICA-BD'!L2179)</f>
        <v>52.092592592592595</v>
      </c>
      <c r="J2385" s="72" t="str">
        <f>('ICA-BD'!M2179)</f>
        <v>Aceptable</v>
      </c>
      <c r="K2385" s="72">
        <f t="shared" si="186"/>
        <v>78.388148148148147</v>
      </c>
      <c r="L2385" s="133">
        <f>('IRA-BD'!G2179)</f>
        <v>18</v>
      </c>
      <c r="M2385" s="36" t="str">
        <f>('IRA-BD'!H2179)</f>
        <v>Regular</v>
      </c>
      <c r="N2385" s="133">
        <f t="shared" si="187"/>
        <v>18</v>
      </c>
      <c r="O2385" s="80">
        <f t="shared" si="188"/>
        <v>41.729776401877466</v>
      </c>
      <c r="P2385" s="81" t="str">
        <f t="shared" si="189"/>
        <v>Moderado</v>
      </c>
      <c r="Q2385" s="11">
        <v>11</v>
      </c>
      <c r="R2385" s="11" t="s">
        <v>5997</v>
      </c>
      <c r="S2385" s="11">
        <v>3</v>
      </c>
      <c r="T2385" s="11">
        <v>-74.080741169999996</v>
      </c>
      <c r="U2385" s="12">
        <v>4.7361821229999999</v>
      </c>
    </row>
    <row r="2386" spans="1:21" x14ac:dyDescent="0.25">
      <c r="A2386" s="10">
        <v>2228</v>
      </c>
      <c r="B2386" s="3" t="s">
        <v>4124</v>
      </c>
      <c r="C2386" s="3" t="s">
        <v>3696</v>
      </c>
      <c r="D2386" s="3" t="s">
        <v>1</v>
      </c>
      <c r="E2386" s="3" t="s">
        <v>4125</v>
      </c>
      <c r="F2386" s="24">
        <f>('ICT-BD'!I2229)</f>
        <v>12.787110239631197</v>
      </c>
      <c r="G2386" s="24" t="str">
        <f>('ICT-BD'!J2229)</f>
        <v>Algo Frío</v>
      </c>
      <c r="H2386" s="24">
        <f t="shared" si="185"/>
        <v>28.801181057484246</v>
      </c>
      <c r="I2386" s="72">
        <f>('ICA-BD'!L2229)</f>
        <v>52.092592592592595</v>
      </c>
      <c r="J2386" s="72" t="str">
        <f>('ICA-BD'!M2229)</f>
        <v>Aceptable</v>
      </c>
      <c r="K2386" s="72">
        <f t="shared" si="186"/>
        <v>78.388148148148147</v>
      </c>
      <c r="L2386" s="133">
        <f>('IRA-BD'!G2229)</f>
        <v>18</v>
      </c>
      <c r="M2386" s="36" t="str">
        <f>('IRA-BD'!H2229)</f>
        <v>Regular</v>
      </c>
      <c r="N2386" s="133">
        <f t="shared" si="187"/>
        <v>18</v>
      </c>
      <c r="O2386" s="80">
        <f t="shared" si="188"/>
        <v>41.729776401877466</v>
      </c>
      <c r="P2386" s="81" t="str">
        <f t="shared" si="189"/>
        <v>Moderado</v>
      </c>
      <c r="Q2386" s="11">
        <v>11</v>
      </c>
      <c r="R2386" s="11" t="s">
        <v>5997</v>
      </c>
      <c r="S2386" s="11">
        <v>3</v>
      </c>
      <c r="T2386" s="11">
        <v>-74.078692050000001</v>
      </c>
      <c r="U2386" s="12">
        <v>4.7360441680000003</v>
      </c>
    </row>
    <row r="2387" spans="1:21" x14ac:dyDescent="0.25">
      <c r="A2387" s="10">
        <v>2244</v>
      </c>
      <c r="B2387" s="3" t="s">
        <v>4153</v>
      </c>
      <c r="C2387" s="3" t="s">
        <v>3696</v>
      </c>
      <c r="D2387" s="3" t="s">
        <v>1</v>
      </c>
      <c r="E2387" s="3" t="s">
        <v>4154</v>
      </c>
      <c r="F2387" s="24">
        <f>('ICT-BD'!I2245)</f>
        <v>12.787110239631197</v>
      </c>
      <c r="G2387" s="24" t="str">
        <f>('ICT-BD'!J2245)</f>
        <v>Algo Frío</v>
      </c>
      <c r="H2387" s="24">
        <f t="shared" si="185"/>
        <v>28.801181057484246</v>
      </c>
      <c r="I2387" s="72">
        <f>('ICA-BD'!L2245)</f>
        <v>52.092592592592595</v>
      </c>
      <c r="J2387" s="72" t="str">
        <f>('ICA-BD'!M2245)</f>
        <v>Aceptable</v>
      </c>
      <c r="K2387" s="72">
        <f t="shared" si="186"/>
        <v>78.388148148148147</v>
      </c>
      <c r="L2387" s="133">
        <f>('IRA-BD'!G2245)</f>
        <v>18</v>
      </c>
      <c r="M2387" s="36" t="str">
        <f>('IRA-BD'!H2245)</f>
        <v>Regular</v>
      </c>
      <c r="N2387" s="133">
        <f t="shared" si="187"/>
        <v>18</v>
      </c>
      <c r="O2387" s="80">
        <f t="shared" si="188"/>
        <v>41.729776401877466</v>
      </c>
      <c r="P2387" s="81" t="str">
        <f t="shared" si="189"/>
        <v>Moderado</v>
      </c>
      <c r="Q2387" s="11">
        <v>11</v>
      </c>
      <c r="R2387" s="11" t="s">
        <v>5997</v>
      </c>
      <c r="S2387" s="11">
        <v>4</v>
      </c>
      <c r="T2387" s="11">
        <v>-74.088796009999996</v>
      </c>
      <c r="U2387" s="12">
        <v>4.742814761</v>
      </c>
    </row>
    <row r="2388" spans="1:21" x14ac:dyDescent="0.25">
      <c r="A2388" s="10">
        <v>2245</v>
      </c>
      <c r="B2388" s="3" t="s">
        <v>4155</v>
      </c>
      <c r="C2388" s="3" t="s">
        <v>3696</v>
      </c>
      <c r="D2388" s="3" t="s">
        <v>1</v>
      </c>
      <c r="E2388" s="3" t="s">
        <v>4123</v>
      </c>
      <c r="F2388" s="24">
        <f>('ICT-BD'!I2246)</f>
        <v>12.787110239631197</v>
      </c>
      <c r="G2388" s="24" t="str">
        <f>('ICT-BD'!J2246)</f>
        <v>Algo Frío</v>
      </c>
      <c r="H2388" s="24">
        <f t="shared" si="185"/>
        <v>28.801181057484246</v>
      </c>
      <c r="I2388" s="72">
        <f>('ICA-BD'!L2246)</f>
        <v>52.092592592592595</v>
      </c>
      <c r="J2388" s="72" t="str">
        <f>('ICA-BD'!M2246)</f>
        <v>Aceptable</v>
      </c>
      <c r="K2388" s="72">
        <f t="shared" si="186"/>
        <v>78.388148148148147</v>
      </c>
      <c r="L2388" s="133">
        <f>('IRA-BD'!G2246)</f>
        <v>18</v>
      </c>
      <c r="M2388" s="36" t="str">
        <f>('IRA-BD'!H2246)</f>
        <v>Regular</v>
      </c>
      <c r="N2388" s="133">
        <f t="shared" si="187"/>
        <v>18</v>
      </c>
      <c r="O2388" s="80">
        <f t="shared" si="188"/>
        <v>41.729776401877466</v>
      </c>
      <c r="P2388" s="81" t="str">
        <f t="shared" si="189"/>
        <v>Moderado</v>
      </c>
      <c r="Q2388" s="11">
        <v>11</v>
      </c>
      <c r="R2388" s="11" t="s">
        <v>5997</v>
      </c>
      <c r="S2388" s="11">
        <v>3</v>
      </c>
      <c r="T2388" s="11">
        <v>-74.090554490000002</v>
      </c>
      <c r="U2388" s="12">
        <v>4.750442005</v>
      </c>
    </row>
    <row r="2389" spans="1:21" x14ac:dyDescent="0.25">
      <c r="A2389" s="10">
        <v>2270</v>
      </c>
      <c r="B2389" s="3" t="s">
        <v>4201</v>
      </c>
      <c r="C2389" s="3" t="s">
        <v>3696</v>
      </c>
      <c r="D2389" s="3" t="s">
        <v>1</v>
      </c>
      <c r="E2389" s="3" t="s">
        <v>4159</v>
      </c>
      <c r="F2389" s="24">
        <f>('ICT-BD'!I2271)</f>
        <v>12.787110239631197</v>
      </c>
      <c r="G2389" s="24" t="str">
        <f>('ICT-BD'!J2271)</f>
        <v>Algo Frío</v>
      </c>
      <c r="H2389" s="24">
        <f t="shared" si="185"/>
        <v>28.801181057484246</v>
      </c>
      <c r="I2389" s="72">
        <f>('ICA-BD'!L2271)</f>
        <v>52.092592592592595</v>
      </c>
      <c r="J2389" s="72" t="str">
        <f>('ICA-BD'!M2271)</f>
        <v>Aceptable</v>
      </c>
      <c r="K2389" s="72">
        <f t="shared" si="186"/>
        <v>78.388148148148147</v>
      </c>
      <c r="L2389" s="133">
        <f>('IRA-BD'!G2271)</f>
        <v>18</v>
      </c>
      <c r="M2389" s="36" t="str">
        <f>('IRA-BD'!H2271)</f>
        <v>Regular</v>
      </c>
      <c r="N2389" s="133">
        <f t="shared" si="187"/>
        <v>18</v>
      </c>
      <c r="O2389" s="80">
        <f t="shared" si="188"/>
        <v>41.729776401877466</v>
      </c>
      <c r="P2389" s="81" t="str">
        <f t="shared" si="189"/>
        <v>Moderado</v>
      </c>
      <c r="Q2389" s="11">
        <v>11</v>
      </c>
      <c r="R2389" s="11" t="s">
        <v>5997</v>
      </c>
      <c r="S2389" s="11">
        <v>3</v>
      </c>
      <c r="T2389" s="11">
        <v>-74.088501050000005</v>
      </c>
      <c r="U2389" s="12">
        <v>4.7491578649999999</v>
      </c>
    </row>
    <row r="2390" spans="1:21" x14ac:dyDescent="0.25">
      <c r="A2390" s="10">
        <v>2272</v>
      </c>
      <c r="B2390" s="3" t="s">
        <v>4204</v>
      </c>
      <c r="C2390" s="3" t="s">
        <v>3696</v>
      </c>
      <c r="D2390" s="3" t="s">
        <v>1</v>
      </c>
      <c r="E2390" s="3" t="s">
        <v>4205</v>
      </c>
      <c r="F2390" s="24">
        <f>('ICT-BD'!I2273)</f>
        <v>12.787110239631197</v>
      </c>
      <c r="G2390" s="24" t="str">
        <f>('ICT-BD'!J2273)</f>
        <v>Algo Frío</v>
      </c>
      <c r="H2390" s="24">
        <f t="shared" si="185"/>
        <v>28.801181057484246</v>
      </c>
      <c r="I2390" s="72">
        <f>('ICA-BD'!L2273)</f>
        <v>52.092592592592595</v>
      </c>
      <c r="J2390" s="72" t="str">
        <f>('ICA-BD'!M2273)</f>
        <v>Aceptable</v>
      </c>
      <c r="K2390" s="72">
        <f t="shared" si="186"/>
        <v>78.388148148148147</v>
      </c>
      <c r="L2390" s="133">
        <f>('IRA-BD'!G2273)</f>
        <v>18</v>
      </c>
      <c r="M2390" s="36" t="str">
        <f>('IRA-BD'!H2273)</f>
        <v>Regular</v>
      </c>
      <c r="N2390" s="133">
        <f t="shared" si="187"/>
        <v>18</v>
      </c>
      <c r="O2390" s="80">
        <f t="shared" si="188"/>
        <v>41.729776401877466</v>
      </c>
      <c r="P2390" s="81" t="str">
        <f t="shared" si="189"/>
        <v>Moderado</v>
      </c>
      <c r="Q2390" s="11">
        <v>11</v>
      </c>
      <c r="R2390" s="11" t="s">
        <v>5997</v>
      </c>
      <c r="S2390" s="11">
        <v>2</v>
      </c>
      <c r="T2390" s="11">
        <v>-74.080865399999993</v>
      </c>
      <c r="U2390" s="12">
        <v>4.7567996189999997</v>
      </c>
    </row>
    <row r="2391" spans="1:21" x14ac:dyDescent="0.25">
      <c r="A2391" s="10">
        <v>2273</v>
      </c>
      <c r="B2391" s="3" t="s">
        <v>4206</v>
      </c>
      <c r="C2391" s="3" t="s">
        <v>3696</v>
      </c>
      <c r="D2391" s="3" t="s">
        <v>1</v>
      </c>
      <c r="E2391" s="3" t="s">
        <v>4207</v>
      </c>
      <c r="F2391" s="24">
        <f>('ICT-BD'!I2274)</f>
        <v>12.787110239631197</v>
      </c>
      <c r="G2391" s="24" t="str">
        <f>('ICT-BD'!J2274)</f>
        <v>Algo Frío</v>
      </c>
      <c r="H2391" s="24">
        <f t="shared" si="185"/>
        <v>28.801181057484246</v>
      </c>
      <c r="I2391" s="72">
        <f>('ICA-BD'!L2274)</f>
        <v>52.092592592592595</v>
      </c>
      <c r="J2391" s="72" t="str">
        <f>('ICA-BD'!M2274)</f>
        <v>Aceptable</v>
      </c>
      <c r="K2391" s="72">
        <f t="shared" si="186"/>
        <v>78.388148148148147</v>
      </c>
      <c r="L2391" s="133">
        <f>('IRA-BD'!G2274)</f>
        <v>18</v>
      </c>
      <c r="M2391" s="36" t="str">
        <f>('IRA-BD'!H2274)</f>
        <v>Regular</v>
      </c>
      <c r="N2391" s="133">
        <f t="shared" si="187"/>
        <v>18</v>
      </c>
      <c r="O2391" s="80">
        <f t="shared" si="188"/>
        <v>41.729776401877466</v>
      </c>
      <c r="P2391" s="81" t="str">
        <f t="shared" si="189"/>
        <v>Moderado</v>
      </c>
      <c r="Q2391" s="11">
        <v>11</v>
      </c>
      <c r="R2391" s="11" t="s">
        <v>5997</v>
      </c>
      <c r="S2391" s="11">
        <v>4</v>
      </c>
      <c r="T2391" s="11">
        <v>-74.09069393</v>
      </c>
      <c r="U2391" s="12">
        <v>4.7492416830000002</v>
      </c>
    </row>
    <row r="2392" spans="1:21" x14ac:dyDescent="0.25">
      <c r="A2392" s="10">
        <v>2279</v>
      </c>
      <c r="B2392" s="3" t="s">
        <v>4216</v>
      </c>
      <c r="C2392" s="3" t="s">
        <v>3696</v>
      </c>
      <c r="D2392" s="3" t="s">
        <v>1</v>
      </c>
      <c r="E2392" s="3" t="s">
        <v>4215</v>
      </c>
      <c r="F2392" s="24">
        <f>('ICT-BD'!I2280)</f>
        <v>12.787110239631197</v>
      </c>
      <c r="G2392" s="24" t="str">
        <f>('ICT-BD'!J2280)</f>
        <v>Algo Frío</v>
      </c>
      <c r="H2392" s="24">
        <f t="shared" si="185"/>
        <v>28.801181057484246</v>
      </c>
      <c r="I2392" s="72">
        <f>('ICA-BD'!L2280)</f>
        <v>52.092592592592595</v>
      </c>
      <c r="J2392" s="72" t="str">
        <f>('ICA-BD'!M2280)</f>
        <v>Aceptable</v>
      </c>
      <c r="K2392" s="72">
        <f t="shared" si="186"/>
        <v>78.388148148148147</v>
      </c>
      <c r="L2392" s="133">
        <f>('IRA-BD'!G2280)</f>
        <v>18</v>
      </c>
      <c r="M2392" s="36" t="str">
        <f>('IRA-BD'!H2280)</f>
        <v>Regular</v>
      </c>
      <c r="N2392" s="133">
        <f t="shared" si="187"/>
        <v>18</v>
      </c>
      <c r="O2392" s="80">
        <f t="shared" si="188"/>
        <v>41.729776401877466</v>
      </c>
      <c r="P2392" s="81" t="str">
        <f t="shared" si="189"/>
        <v>Moderado</v>
      </c>
      <c r="Q2392" s="11">
        <v>11</v>
      </c>
      <c r="R2392" s="11" t="s">
        <v>5997</v>
      </c>
      <c r="S2392" s="11">
        <v>3</v>
      </c>
      <c r="T2392" s="11">
        <v>-74.083537570000004</v>
      </c>
      <c r="U2392" s="12">
        <v>4.7532471789999997</v>
      </c>
    </row>
    <row r="2393" spans="1:21" x14ac:dyDescent="0.25">
      <c r="A2393" s="10">
        <v>2285</v>
      </c>
      <c r="B2393" s="3" t="s">
        <v>4227</v>
      </c>
      <c r="C2393" s="3" t="s">
        <v>3696</v>
      </c>
      <c r="D2393" s="3" t="s">
        <v>1</v>
      </c>
      <c r="E2393" s="3" t="s">
        <v>4228</v>
      </c>
      <c r="F2393" s="24">
        <f>('ICT-BD'!I2286)</f>
        <v>12.787110239631197</v>
      </c>
      <c r="G2393" s="24" t="str">
        <f>('ICT-BD'!J2286)</f>
        <v>Algo Frío</v>
      </c>
      <c r="H2393" s="24">
        <f t="shared" si="185"/>
        <v>28.801181057484246</v>
      </c>
      <c r="I2393" s="72">
        <f>('ICA-BD'!L2286)</f>
        <v>52.092592592592595</v>
      </c>
      <c r="J2393" s="72" t="str">
        <f>('ICA-BD'!M2286)</f>
        <v>Aceptable</v>
      </c>
      <c r="K2393" s="72">
        <f t="shared" si="186"/>
        <v>78.388148148148147</v>
      </c>
      <c r="L2393" s="133">
        <f>('IRA-BD'!G2286)</f>
        <v>18</v>
      </c>
      <c r="M2393" s="36" t="str">
        <f>('IRA-BD'!H2286)</f>
        <v>Regular</v>
      </c>
      <c r="N2393" s="133">
        <f t="shared" si="187"/>
        <v>18</v>
      </c>
      <c r="O2393" s="80">
        <f t="shared" si="188"/>
        <v>41.729776401877466</v>
      </c>
      <c r="P2393" s="81" t="str">
        <f t="shared" si="189"/>
        <v>Moderado</v>
      </c>
      <c r="Q2393" s="11">
        <v>11</v>
      </c>
      <c r="R2393" s="11" t="s">
        <v>167</v>
      </c>
      <c r="S2393" s="11">
        <v>3</v>
      </c>
      <c r="T2393" s="11">
        <v>-74.093025150000003</v>
      </c>
      <c r="U2393" s="12">
        <v>4.7379051150000002</v>
      </c>
    </row>
    <row r="2394" spans="1:21" x14ac:dyDescent="0.25">
      <c r="A2394" s="10">
        <v>2290</v>
      </c>
      <c r="B2394" s="3" t="s">
        <v>4237</v>
      </c>
      <c r="C2394" s="3" t="s">
        <v>3696</v>
      </c>
      <c r="D2394" s="3" t="s">
        <v>1</v>
      </c>
      <c r="E2394" s="3" t="s">
        <v>4238</v>
      </c>
      <c r="F2394" s="24">
        <f>('ICT-BD'!I2291)</f>
        <v>12.787110239631197</v>
      </c>
      <c r="G2394" s="24" t="str">
        <f>('ICT-BD'!J2291)</f>
        <v>Algo Frío</v>
      </c>
      <c r="H2394" s="24">
        <f t="shared" si="185"/>
        <v>28.801181057484246</v>
      </c>
      <c r="I2394" s="72">
        <f>('ICA-BD'!L2291)</f>
        <v>52.092592592592595</v>
      </c>
      <c r="J2394" s="72" t="str">
        <f>('ICA-BD'!M2291)</f>
        <v>Aceptable</v>
      </c>
      <c r="K2394" s="72">
        <f t="shared" si="186"/>
        <v>78.388148148148147</v>
      </c>
      <c r="L2394" s="133">
        <f>('IRA-BD'!G2291)</f>
        <v>18</v>
      </c>
      <c r="M2394" s="36" t="str">
        <f>('IRA-BD'!H2291)</f>
        <v>Regular</v>
      </c>
      <c r="N2394" s="133">
        <f t="shared" si="187"/>
        <v>18</v>
      </c>
      <c r="O2394" s="80">
        <f t="shared" si="188"/>
        <v>41.729776401877466</v>
      </c>
      <c r="P2394" s="81" t="str">
        <f t="shared" si="189"/>
        <v>Moderado</v>
      </c>
      <c r="Q2394" s="11">
        <v>11</v>
      </c>
      <c r="R2394" s="11" t="s">
        <v>167</v>
      </c>
      <c r="S2394" s="11">
        <v>3</v>
      </c>
      <c r="T2394" s="11">
        <v>-74.083277010000003</v>
      </c>
      <c r="U2394" s="12">
        <v>4.7368875609999996</v>
      </c>
    </row>
    <row r="2395" spans="1:21" x14ac:dyDescent="0.25">
      <c r="A2395" s="10">
        <v>2299</v>
      </c>
      <c r="B2395" s="3" t="s">
        <v>4255</v>
      </c>
      <c r="C2395" s="3" t="s">
        <v>3696</v>
      </c>
      <c r="D2395" s="3" t="s">
        <v>1</v>
      </c>
      <c r="E2395" s="3" t="s">
        <v>4226</v>
      </c>
      <c r="F2395" s="24">
        <f>('ICT-BD'!I2300)</f>
        <v>12.787110239631197</v>
      </c>
      <c r="G2395" s="24" t="str">
        <f>('ICT-BD'!J2300)</f>
        <v>Algo Frío</v>
      </c>
      <c r="H2395" s="24">
        <f t="shared" si="185"/>
        <v>28.801181057484246</v>
      </c>
      <c r="I2395" s="72">
        <f>('ICA-BD'!L2300)</f>
        <v>52.092592592592595</v>
      </c>
      <c r="J2395" s="72" t="str">
        <f>('ICA-BD'!M2300)</f>
        <v>Aceptable</v>
      </c>
      <c r="K2395" s="72">
        <f t="shared" si="186"/>
        <v>78.388148148148147</v>
      </c>
      <c r="L2395" s="133">
        <f>('IRA-BD'!G2300)</f>
        <v>18</v>
      </c>
      <c r="M2395" s="36" t="str">
        <f>('IRA-BD'!H2300)</f>
        <v>Regular</v>
      </c>
      <c r="N2395" s="133">
        <f t="shared" si="187"/>
        <v>18</v>
      </c>
      <c r="O2395" s="80">
        <f t="shared" si="188"/>
        <v>41.729776401877466</v>
      </c>
      <c r="P2395" s="81" t="str">
        <f t="shared" si="189"/>
        <v>Moderado</v>
      </c>
      <c r="Q2395" s="11">
        <v>11</v>
      </c>
      <c r="R2395" s="11" t="s">
        <v>167</v>
      </c>
      <c r="S2395" s="11">
        <v>3</v>
      </c>
      <c r="T2395" s="11">
        <v>-74.095735250000004</v>
      </c>
      <c r="U2395" s="12">
        <v>4.7395366259999996</v>
      </c>
    </row>
    <row r="2396" spans="1:21" x14ac:dyDescent="0.25">
      <c r="A2396" s="10">
        <v>2303</v>
      </c>
      <c r="B2396" s="3" t="s">
        <v>4261</v>
      </c>
      <c r="C2396" s="3" t="s">
        <v>3696</v>
      </c>
      <c r="D2396" s="3" t="s">
        <v>1</v>
      </c>
      <c r="E2396" s="3" t="s">
        <v>4228</v>
      </c>
      <c r="F2396" s="24">
        <f>('ICT-BD'!I2304)</f>
        <v>12.787110239631197</v>
      </c>
      <c r="G2396" s="24" t="str">
        <f>('ICT-BD'!J2304)</f>
        <v>Algo Frío</v>
      </c>
      <c r="H2396" s="24">
        <f t="shared" si="185"/>
        <v>28.801181057484246</v>
      </c>
      <c r="I2396" s="72">
        <f>('ICA-BD'!L2304)</f>
        <v>52.092592592592595</v>
      </c>
      <c r="J2396" s="72" t="str">
        <f>('ICA-BD'!M2304)</f>
        <v>Aceptable</v>
      </c>
      <c r="K2396" s="72">
        <f t="shared" si="186"/>
        <v>78.388148148148147</v>
      </c>
      <c r="L2396" s="133">
        <f>('IRA-BD'!G2304)</f>
        <v>18</v>
      </c>
      <c r="M2396" s="36" t="str">
        <f>('IRA-BD'!H2304)</f>
        <v>Regular</v>
      </c>
      <c r="N2396" s="133">
        <f t="shared" si="187"/>
        <v>18</v>
      </c>
      <c r="O2396" s="80">
        <f t="shared" si="188"/>
        <v>41.729776401877466</v>
      </c>
      <c r="P2396" s="81" t="str">
        <f t="shared" si="189"/>
        <v>Moderado</v>
      </c>
      <c r="Q2396" s="11">
        <v>11</v>
      </c>
      <c r="R2396" s="11" t="s">
        <v>167</v>
      </c>
      <c r="S2396" s="11">
        <v>3</v>
      </c>
      <c r="T2396" s="11">
        <v>-74.092758380000006</v>
      </c>
      <c r="U2396" s="12">
        <v>4.7387069740000003</v>
      </c>
    </row>
    <row r="2397" spans="1:21" x14ac:dyDescent="0.25">
      <c r="A2397" s="10">
        <v>2310</v>
      </c>
      <c r="B2397" s="3" t="s">
        <v>4273</v>
      </c>
      <c r="C2397" s="3" t="s">
        <v>3696</v>
      </c>
      <c r="D2397" s="3" t="s">
        <v>1</v>
      </c>
      <c r="E2397" s="3" t="s">
        <v>4274</v>
      </c>
      <c r="F2397" s="24">
        <f>('ICT-BD'!I2311)</f>
        <v>12.787110239631197</v>
      </c>
      <c r="G2397" s="24" t="str">
        <f>('ICT-BD'!J2311)</f>
        <v>Algo Frío</v>
      </c>
      <c r="H2397" s="24">
        <f t="shared" si="185"/>
        <v>28.801181057484246</v>
      </c>
      <c r="I2397" s="72">
        <f>('ICA-BD'!L2311)</f>
        <v>52.092592592592595</v>
      </c>
      <c r="J2397" s="72" t="str">
        <f>('ICA-BD'!M2311)</f>
        <v>Aceptable</v>
      </c>
      <c r="K2397" s="72">
        <f t="shared" si="186"/>
        <v>78.388148148148147</v>
      </c>
      <c r="L2397" s="133">
        <f>('IRA-BD'!G2311)</f>
        <v>18</v>
      </c>
      <c r="M2397" s="36" t="str">
        <f>('IRA-BD'!H2311)</f>
        <v>Regular</v>
      </c>
      <c r="N2397" s="133">
        <f t="shared" si="187"/>
        <v>18</v>
      </c>
      <c r="O2397" s="80">
        <f t="shared" si="188"/>
        <v>41.729776401877466</v>
      </c>
      <c r="P2397" s="81" t="str">
        <f t="shared" si="189"/>
        <v>Moderado</v>
      </c>
      <c r="Q2397" s="11">
        <v>11</v>
      </c>
      <c r="R2397" s="11" t="s">
        <v>167</v>
      </c>
      <c r="S2397" s="11">
        <v>2</v>
      </c>
      <c r="T2397" s="11">
        <v>-74.09242811</v>
      </c>
      <c r="U2397" s="12">
        <v>4.7430726139999999</v>
      </c>
    </row>
    <row r="2398" spans="1:21" x14ac:dyDescent="0.25">
      <c r="A2398" s="10">
        <v>2318</v>
      </c>
      <c r="B2398" s="3" t="s">
        <v>4288</v>
      </c>
      <c r="C2398" s="3" t="s">
        <v>3696</v>
      </c>
      <c r="D2398" s="3" t="s">
        <v>1</v>
      </c>
      <c r="E2398" s="3" t="s">
        <v>4289</v>
      </c>
      <c r="F2398" s="24">
        <f>('ICT-BD'!I2319)</f>
        <v>12.787110239631197</v>
      </c>
      <c r="G2398" s="24" t="str">
        <f>('ICT-BD'!J2319)</f>
        <v>Algo Frío</v>
      </c>
      <c r="H2398" s="24">
        <f t="shared" si="185"/>
        <v>28.801181057484246</v>
      </c>
      <c r="I2398" s="72">
        <f>('ICA-BD'!L2319)</f>
        <v>52.092592592592595</v>
      </c>
      <c r="J2398" s="72" t="str">
        <f>('ICA-BD'!M2319)</f>
        <v>Aceptable</v>
      </c>
      <c r="K2398" s="72">
        <f t="shared" si="186"/>
        <v>78.388148148148147</v>
      </c>
      <c r="L2398" s="133">
        <f>('IRA-BD'!G2319)</f>
        <v>18</v>
      </c>
      <c r="M2398" s="36" t="str">
        <f>('IRA-BD'!H2319)</f>
        <v>Regular</v>
      </c>
      <c r="N2398" s="133">
        <f t="shared" si="187"/>
        <v>18</v>
      </c>
      <c r="O2398" s="80">
        <f t="shared" si="188"/>
        <v>41.729776401877466</v>
      </c>
      <c r="P2398" s="81" t="str">
        <f t="shared" si="189"/>
        <v>Moderado</v>
      </c>
      <c r="Q2398" s="11">
        <v>11</v>
      </c>
      <c r="R2398" s="11" t="s">
        <v>167</v>
      </c>
      <c r="S2398" s="11">
        <v>3</v>
      </c>
      <c r="T2398" s="11">
        <v>-74.095388040000003</v>
      </c>
      <c r="U2398" s="12">
        <v>4.7424630849999998</v>
      </c>
    </row>
    <row r="2399" spans="1:21" x14ac:dyDescent="0.25">
      <c r="A2399" s="10">
        <v>2320</v>
      </c>
      <c r="B2399" s="3" t="s">
        <v>4291</v>
      </c>
      <c r="C2399" s="3" t="s">
        <v>3696</v>
      </c>
      <c r="D2399" s="3" t="s">
        <v>1</v>
      </c>
      <c r="E2399" s="3" t="s">
        <v>4228</v>
      </c>
      <c r="F2399" s="24">
        <f>('ICT-BD'!I2321)</f>
        <v>12.787110239631197</v>
      </c>
      <c r="G2399" s="24" t="str">
        <f>('ICT-BD'!J2321)</f>
        <v>Algo Frío</v>
      </c>
      <c r="H2399" s="24">
        <f t="shared" si="185"/>
        <v>28.801181057484246</v>
      </c>
      <c r="I2399" s="72">
        <f>('ICA-BD'!L2321)</f>
        <v>52.092592592592595</v>
      </c>
      <c r="J2399" s="72" t="str">
        <f>('ICA-BD'!M2321)</f>
        <v>Aceptable</v>
      </c>
      <c r="K2399" s="72">
        <f t="shared" si="186"/>
        <v>78.388148148148147</v>
      </c>
      <c r="L2399" s="133">
        <f>('IRA-BD'!G2321)</f>
        <v>18</v>
      </c>
      <c r="M2399" s="36" t="str">
        <f>('IRA-BD'!H2321)</f>
        <v>Regular</v>
      </c>
      <c r="N2399" s="133">
        <f t="shared" si="187"/>
        <v>18</v>
      </c>
      <c r="O2399" s="80">
        <f t="shared" si="188"/>
        <v>41.729776401877466</v>
      </c>
      <c r="P2399" s="81" t="str">
        <f t="shared" si="189"/>
        <v>Moderado</v>
      </c>
      <c r="Q2399" s="11">
        <v>11</v>
      </c>
      <c r="R2399" s="11" t="s">
        <v>167</v>
      </c>
      <c r="S2399" s="11">
        <v>3</v>
      </c>
      <c r="T2399" s="11">
        <v>-74.093955129999998</v>
      </c>
      <c r="U2399" s="12">
        <v>4.7387505369999996</v>
      </c>
    </row>
    <row r="2400" spans="1:21" x14ac:dyDescent="0.25">
      <c r="A2400" s="10">
        <v>2321</v>
      </c>
      <c r="B2400" s="3" t="s">
        <v>4292</v>
      </c>
      <c r="C2400" s="3" t="s">
        <v>3696</v>
      </c>
      <c r="D2400" s="3" t="s">
        <v>1</v>
      </c>
      <c r="E2400" s="3" t="s">
        <v>4293</v>
      </c>
      <c r="F2400" s="24">
        <f>('ICT-BD'!I2322)</f>
        <v>12.787110239631197</v>
      </c>
      <c r="G2400" s="24" t="str">
        <f>('ICT-BD'!J2322)</f>
        <v>Algo Frío</v>
      </c>
      <c r="H2400" s="24">
        <f t="shared" si="185"/>
        <v>28.801181057484246</v>
      </c>
      <c r="I2400" s="72">
        <f>('ICA-BD'!L2322)</f>
        <v>52.092592592592595</v>
      </c>
      <c r="J2400" s="72" t="str">
        <f>('ICA-BD'!M2322)</f>
        <v>Aceptable</v>
      </c>
      <c r="K2400" s="72">
        <f t="shared" si="186"/>
        <v>78.388148148148147</v>
      </c>
      <c r="L2400" s="133">
        <f>('IRA-BD'!G2322)</f>
        <v>18</v>
      </c>
      <c r="M2400" s="36" t="str">
        <f>('IRA-BD'!H2322)</f>
        <v>Regular</v>
      </c>
      <c r="N2400" s="133">
        <f t="shared" si="187"/>
        <v>18</v>
      </c>
      <c r="O2400" s="80">
        <f t="shared" si="188"/>
        <v>41.729776401877466</v>
      </c>
      <c r="P2400" s="81" t="str">
        <f t="shared" si="189"/>
        <v>Moderado</v>
      </c>
      <c r="Q2400" s="11">
        <v>11</v>
      </c>
      <c r="R2400" s="11" t="s">
        <v>167</v>
      </c>
      <c r="S2400" s="11">
        <v>3</v>
      </c>
      <c r="T2400" s="11">
        <v>-74.087246300000004</v>
      </c>
      <c r="U2400" s="12">
        <v>4.7386502850000003</v>
      </c>
    </row>
    <row r="2401" spans="1:21" x14ac:dyDescent="0.25">
      <c r="A2401" s="10">
        <v>2357</v>
      </c>
      <c r="B2401" s="3" t="s">
        <v>4352</v>
      </c>
      <c r="C2401" s="3" t="s">
        <v>3696</v>
      </c>
      <c r="D2401" s="3" t="s">
        <v>1</v>
      </c>
      <c r="E2401" s="3" t="s">
        <v>4353</v>
      </c>
      <c r="F2401" s="24">
        <f>('ICT-BD'!I2358)</f>
        <v>12.787110239631197</v>
      </c>
      <c r="G2401" s="24" t="str">
        <f>('ICT-BD'!J2358)</f>
        <v>Algo Frío</v>
      </c>
      <c r="H2401" s="24">
        <f t="shared" si="185"/>
        <v>28.801181057484246</v>
      </c>
      <c r="I2401" s="72">
        <f>('ICA-BD'!L2358)</f>
        <v>52.092592592592595</v>
      </c>
      <c r="J2401" s="72" t="str">
        <f>('ICA-BD'!M2358)</f>
        <v>Aceptable</v>
      </c>
      <c r="K2401" s="72">
        <f t="shared" si="186"/>
        <v>78.388148148148147</v>
      </c>
      <c r="L2401" s="133">
        <f>('IRA-BD'!G2358)</f>
        <v>18</v>
      </c>
      <c r="M2401" s="36" t="str">
        <f>('IRA-BD'!H2358)</f>
        <v>Regular</v>
      </c>
      <c r="N2401" s="133">
        <f t="shared" si="187"/>
        <v>18</v>
      </c>
      <c r="O2401" s="80">
        <f t="shared" si="188"/>
        <v>41.729776401877466</v>
      </c>
      <c r="P2401" s="81" t="str">
        <f t="shared" si="189"/>
        <v>Moderado</v>
      </c>
      <c r="Q2401" s="11">
        <v>11</v>
      </c>
      <c r="R2401" s="11" t="s">
        <v>167</v>
      </c>
      <c r="S2401" s="11">
        <v>3</v>
      </c>
      <c r="T2401" s="11">
        <v>-74.082416769999995</v>
      </c>
      <c r="U2401" s="12">
        <v>4.7350138980000001</v>
      </c>
    </row>
    <row r="2402" spans="1:21" x14ac:dyDescent="0.25">
      <c r="A2402" s="10">
        <v>2360</v>
      </c>
      <c r="B2402" s="3" t="s">
        <v>4358</v>
      </c>
      <c r="C2402" s="3" t="s">
        <v>3696</v>
      </c>
      <c r="D2402" s="3" t="s">
        <v>1</v>
      </c>
      <c r="E2402" s="3" t="s">
        <v>4359</v>
      </c>
      <c r="F2402" s="24">
        <f>('ICT-BD'!I2361)</f>
        <v>12.787110239631197</v>
      </c>
      <c r="G2402" s="24" t="str">
        <f>('ICT-BD'!J2361)</f>
        <v>Algo Frío</v>
      </c>
      <c r="H2402" s="24">
        <f t="shared" si="185"/>
        <v>28.801181057484246</v>
      </c>
      <c r="I2402" s="72">
        <f>('ICA-BD'!L2361)</f>
        <v>52.092592592592595</v>
      </c>
      <c r="J2402" s="72" t="str">
        <f>('ICA-BD'!M2361)</f>
        <v>Aceptable</v>
      </c>
      <c r="K2402" s="72">
        <f t="shared" si="186"/>
        <v>78.388148148148147</v>
      </c>
      <c r="L2402" s="133">
        <f>('IRA-BD'!G2361)</f>
        <v>18</v>
      </c>
      <c r="M2402" s="36" t="str">
        <f>('IRA-BD'!H2361)</f>
        <v>Regular</v>
      </c>
      <c r="N2402" s="133">
        <f t="shared" si="187"/>
        <v>18</v>
      </c>
      <c r="O2402" s="80">
        <f t="shared" si="188"/>
        <v>41.729776401877466</v>
      </c>
      <c r="P2402" s="81" t="str">
        <f t="shared" si="189"/>
        <v>Moderado</v>
      </c>
      <c r="Q2402" s="11">
        <v>11</v>
      </c>
      <c r="R2402" s="11" t="s">
        <v>167</v>
      </c>
      <c r="S2402" s="11">
        <v>3</v>
      </c>
      <c r="T2402" s="11">
        <v>-74.085274190000007</v>
      </c>
      <c r="U2402" s="12">
        <v>4.7374349990000004</v>
      </c>
    </row>
    <row r="2403" spans="1:21" x14ac:dyDescent="0.25">
      <c r="A2403" s="10">
        <v>2362</v>
      </c>
      <c r="B2403" s="3" t="s">
        <v>4362</v>
      </c>
      <c r="C2403" s="3" t="s">
        <v>3696</v>
      </c>
      <c r="D2403" s="3" t="s">
        <v>1</v>
      </c>
      <c r="E2403" s="3" t="s">
        <v>4363</v>
      </c>
      <c r="F2403" s="24">
        <f>('ICT-BD'!I2363)</f>
        <v>12.787110239631197</v>
      </c>
      <c r="G2403" s="24" t="str">
        <f>('ICT-BD'!J2363)</f>
        <v>Algo Frío</v>
      </c>
      <c r="H2403" s="24">
        <f t="shared" si="185"/>
        <v>28.801181057484246</v>
      </c>
      <c r="I2403" s="72">
        <f>('ICA-BD'!L2363)</f>
        <v>52.092592592592595</v>
      </c>
      <c r="J2403" s="72" t="str">
        <f>('ICA-BD'!M2363)</f>
        <v>Aceptable</v>
      </c>
      <c r="K2403" s="72">
        <f t="shared" si="186"/>
        <v>78.388148148148147</v>
      </c>
      <c r="L2403" s="133">
        <f>('IRA-BD'!G2363)</f>
        <v>18</v>
      </c>
      <c r="M2403" s="36" t="str">
        <f>('IRA-BD'!H2363)</f>
        <v>Regular</v>
      </c>
      <c r="N2403" s="133">
        <f t="shared" si="187"/>
        <v>18</v>
      </c>
      <c r="O2403" s="80">
        <f t="shared" si="188"/>
        <v>41.729776401877466</v>
      </c>
      <c r="P2403" s="81" t="str">
        <f t="shared" si="189"/>
        <v>Moderado</v>
      </c>
      <c r="Q2403" s="11">
        <v>11</v>
      </c>
      <c r="R2403" s="11" t="s">
        <v>167</v>
      </c>
      <c r="S2403" s="11">
        <v>3</v>
      </c>
      <c r="T2403" s="11">
        <v>-74.086963760000003</v>
      </c>
      <c r="U2403" s="12">
        <v>4.7360768850000001</v>
      </c>
    </row>
    <row r="2404" spans="1:21" x14ac:dyDescent="0.25">
      <c r="A2404" s="10">
        <v>2363</v>
      </c>
      <c r="B2404" s="3" t="s">
        <v>4364</v>
      </c>
      <c r="C2404" s="3" t="s">
        <v>3696</v>
      </c>
      <c r="D2404" s="3" t="s">
        <v>1</v>
      </c>
      <c r="E2404" s="3" t="s">
        <v>4365</v>
      </c>
      <c r="F2404" s="24">
        <f>('ICT-BD'!I2364)</f>
        <v>12.787110239631197</v>
      </c>
      <c r="G2404" s="24" t="str">
        <f>('ICT-BD'!J2364)</f>
        <v>Algo Frío</v>
      </c>
      <c r="H2404" s="24">
        <f t="shared" si="185"/>
        <v>28.801181057484246</v>
      </c>
      <c r="I2404" s="72">
        <f>('ICA-BD'!L2364)</f>
        <v>52.092592592592595</v>
      </c>
      <c r="J2404" s="72" t="str">
        <f>('ICA-BD'!M2364)</f>
        <v>Aceptable</v>
      </c>
      <c r="K2404" s="72">
        <f t="shared" si="186"/>
        <v>78.388148148148147</v>
      </c>
      <c r="L2404" s="133">
        <f>('IRA-BD'!G2364)</f>
        <v>18</v>
      </c>
      <c r="M2404" s="36" t="str">
        <f>('IRA-BD'!H2364)</f>
        <v>Regular</v>
      </c>
      <c r="N2404" s="133">
        <f t="shared" si="187"/>
        <v>18</v>
      </c>
      <c r="O2404" s="80">
        <f t="shared" si="188"/>
        <v>41.729776401877466</v>
      </c>
      <c r="P2404" s="81" t="str">
        <f t="shared" si="189"/>
        <v>Moderado</v>
      </c>
      <c r="Q2404" s="11">
        <v>11</v>
      </c>
      <c r="R2404" s="11" t="s">
        <v>167</v>
      </c>
      <c r="S2404" s="11">
        <v>3</v>
      </c>
      <c r="T2404" s="11">
        <v>-74.096198240000007</v>
      </c>
      <c r="U2404" s="12">
        <v>4.7386502669999997</v>
      </c>
    </row>
    <row r="2405" spans="1:21" x14ac:dyDescent="0.25">
      <c r="A2405" s="10">
        <v>2365</v>
      </c>
      <c r="B2405" s="3" t="s">
        <v>4367</v>
      </c>
      <c r="C2405" s="3" t="s">
        <v>3696</v>
      </c>
      <c r="D2405" s="3" t="s">
        <v>1</v>
      </c>
      <c r="E2405" s="3" t="s">
        <v>4368</v>
      </c>
      <c r="F2405" s="24">
        <f>('ICT-BD'!I2366)</f>
        <v>12.787110239631197</v>
      </c>
      <c r="G2405" s="24" t="str">
        <f>('ICT-BD'!J2366)</f>
        <v>Algo Frío</v>
      </c>
      <c r="H2405" s="24">
        <f t="shared" si="185"/>
        <v>28.801181057484246</v>
      </c>
      <c r="I2405" s="72">
        <f>('ICA-BD'!L2366)</f>
        <v>52.092592592592595</v>
      </c>
      <c r="J2405" s="72" t="str">
        <f>('ICA-BD'!M2366)</f>
        <v>Aceptable</v>
      </c>
      <c r="K2405" s="72">
        <f t="shared" si="186"/>
        <v>78.388148148148147</v>
      </c>
      <c r="L2405" s="133">
        <f>('IRA-BD'!G2366)</f>
        <v>18</v>
      </c>
      <c r="M2405" s="36" t="str">
        <f>('IRA-BD'!H2366)</f>
        <v>Regular</v>
      </c>
      <c r="N2405" s="133">
        <f t="shared" si="187"/>
        <v>18</v>
      </c>
      <c r="O2405" s="80">
        <f t="shared" si="188"/>
        <v>41.729776401877466</v>
      </c>
      <c r="P2405" s="81" t="str">
        <f t="shared" si="189"/>
        <v>Moderado</v>
      </c>
      <c r="Q2405" s="11">
        <v>11</v>
      </c>
      <c r="R2405" s="11" t="s">
        <v>167</v>
      </c>
      <c r="S2405" s="11">
        <v>3</v>
      </c>
      <c r="T2405" s="11">
        <v>-74.088080989999995</v>
      </c>
      <c r="U2405" s="12">
        <v>4.7383457230000001</v>
      </c>
    </row>
    <row r="2406" spans="1:21" x14ac:dyDescent="0.25">
      <c r="A2406" s="10">
        <v>2366</v>
      </c>
      <c r="B2406" s="3" t="s">
        <v>4369</v>
      </c>
      <c r="C2406" s="3" t="s">
        <v>3696</v>
      </c>
      <c r="D2406" s="3" t="s">
        <v>1</v>
      </c>
      <c r="E2406" s="3" t="s">
        <v>4370</v>
      </c>
      <c r="F2406" s="24">
        <f>('ICT-BD'!I2367)</f>
        <v>12.787110239631197</v>
      </c>
      <c r="G2406" s="24" t="str">
        <f>('ICT-BD'!J2367)</f>
        <v>Algo Frío</v>
      </c>
      <c r="H2406" s="24">
        <f t="shared" si="185"/>
        <v>28.801181057484246</v>
      </c>
      <c r="I2406" s="72">
        <f>('ICA-BD'!L2367)</f>
        <v>52.092592592592595</v>
      </c>
      <c r="J2406" s="72" t="str">
        <f>('ICA-BD'!M2367)</f>
        <v>Aceptable</v>
      </c>
      <c r="K2406" s="72">
        <f t="shared" si="186"/>
        <v>78.388148148148147</v>
      </c>
      <c r="L2406" s="133">
        <f>('IRA-BD'!G2367)</f>
        <v>18</v>
      </c>
      <c r="M2406" s="36" t="str">
        <f>('IRA-BD'!H2367)</f>
        <v>Regular</v>
      </c>
      <c r="N2406" s="133">
        <f t="shared" si="187"/>
        <v>18</v>
      </c>
      <c r="O2406" s="80">
        <f t="shared" si="188"/>
        <v>41.729776401877466</v>
      </c>
      <c r="P2406" s="81" t="str">
        <f t="shared" si="189"/>
        <v>Moderado</v>
      </c>
      <c r="Q2406" s="11">
        <v>11</v>
      </c>
      <c r="R2406" s="11" t="s">
        <v>167</v>
      </c>
      <c r="S2406" s="11">
        <v>3</v>
      </c>
      <c r="T2406" s="11">
        <v>-74.084368209999994</v>
      </c>
      <c r="U2406" s="12">
        <v>4.7365790390000004</v>
      </c>
    </row>
    <row r="2407" spans="1:21" x14ac:dyDescent="0.25">
      <c r="A2407" s="10">
        <v>2381</v>
      </c>
      <c r="B2407" s="3" t="s">
        <v>4393</v>
      </c>
      <c r="C2407" s="3" t="s">
        <v>3696</v>
      </c>
      <c r="D2407" s="3" t="s">
        <v>1</v>
      </c>
      <c r="E2407" s="3" t="s">
        <v>4394</v>
      </c>
      <c r="F2407" s="24">
        <f>('ICT-BD'!I2382)</f>
        <v>12.787110239631197</v>
      </c>
      <c r="G2407" s="24" t="str">
        <f>('ICT-BD'!J2382)</f>
        <v>Algo Frío</v>
      </c>
      <c r="H2407" s="24">
        <f t="shared" si="185"/>
        <v>28.801181057484246</v>
      </c>
      <c r="I2407" s="72">
        <f>('ICA-BD'!L2382)</f>
        <v>52.092592592592595</v>
      </c>
      <c r="J2407" s="72" t="str">
        <f>('ICA-BD'!M2382)</f>
        <v>Aceptable</v>
      </c>
      <c r="K2407" s="72">
        <f t="shared" si="186"/>
        <v>78.388148148148147</v>
      </c>
      <c r="L2407" s="133">
        <f>('IRA-BD'!G2382)</f>
        <v>18</v>
      </c>
      <c r="M2407" s="36" t="str">
        <f>('IRA-BD'!H2382)</f>
        <v>Regular</v>
      </c>
      <c r="N2407" s="133">
        <f t="shared" si="187"/>
        <v>18</v>
      </c>
      <c r="O2407" s="80">
        <f t="shared" si="188"/>
        <v>41.729776401877466</v>
      </c>
      <c r="P2407" s="81" t="str">
        <f t="shared" si="189"/>
        <v>Moderado</v>
      </c>
      <c r="Q2407" s="11">
        <v>11</v>
      </c>
      <c r="R2407" s="11" t="s">
        <v>167</v>
      </c>
      <c r="S2407" s="11">
        <v>4</v>
      </c>
      <c r="T2407" s="11">
        <v>-74.091671610000006</v>
      </c>
      <c r="U2407" s="12">
        <v>4.7422832140000004</v>
      </c>
    </row>
    <row r="2408" spans="1:21" x14ac:dyDescent="0.25">
      <c r="A2408" s="10">
        <v>2382</v>
      </c>
      <c r="B2408" s="3" t="s">
        <v>4395</v>
      </c>
      <c r="C2408" s="3" t="s">
        <v>3696</v>
      </c>
      <c r="D2408" s="3" t="s">
        <v>1</v>
      </c>
      <c r="E2408" s="3" t="s">
        <v>4396</v>
      </c>
      <c r="F2408" s="24">
        <f>('ICT-BD'!I2383)</f>
        <v>12.787110239631197</v>
      </c>
      <c r="G2408" s="24" t="str">
        <f>('ICT-BD'!J2383)</f>
        <v>Algo Frío</v>
      </c>
      <c r="H2408" s="24">
        <f t="shared" si="185"/>
        <v>28.801181057484246</v>
      </c>
      <c r="I2408" s="72">
        <f>('ICA-BD'!L2383)</f>
        <v>52.092592592592595</v>
      </c>
      <c r="J2408" s="72" t="str">
        <f>('ICA-BD'!M2383)</f>
        <v>Aceptable</v>
      </c>
      <c r="K2408" s="72">
        <f t="shared" si="186"/>
        <v>78.388148148148147</v>
      </c>
      <c r="L2408" s="133">
        <f>('IRA-BD'!G2383)</f>
        <v>18</v>
      </c>
      <c r="M2408" s="36" t="str">
        <f>('IRA-BD'!H2383)</f>
        <v>Regular</v>
      </c>
      <c r="N2408" s="133">
        <f t="shared" si="187"/>
        <v>18</v>
      </c>
      <c r="O2408" s="80">
        <f t="shared" si="188"/>
        <v>41.729776401877466</v>
      </c>
      <c r="P2408" s="81" t="str">
        <f t="shared" si="189"/>
        <v>Moderado</v>
      </c>
      <c r="Q2408" s="11">
        <v>11</v>
      </c>
      <c r="R2408" s="11" t="s">
        <v>167</v>
      </c>
      <c r="S2408" s="11">
        <v>3</v>
      </c>
      <c r="T2408" s="11">
        <v>-74.087740850000003</v>
      </c>
      <c r="U2408" s="12">
        <v>4.7368209139999999</v>
      </c>
    </row>
    <row r="2409" spans="1:21" x14ac:dyDescent="0.25">
      <c r="A2409" s="10">
        <v>2759</v>
      </c>
      <c r="B2409" s="3" t="s">
        <v>5046</v>
      </c>
      <c r="C2409" s="3" t="s">
        <v>4984</v>
      </c>
      <c r="D2409" s="3" t="s">
        <v>1</v>
      </c>
      <c r="E2409" s="3" t="s">
        <v>5047</v>
      </c>
      <c r="F2409" s="24">
        <f>('ICT-BD'!I2760)</f>
        <v>12.787110239631197</v>
      </c>
      <c r="G2409" s="24" t="str">
        <f>('ICT-BD'!J2760)</f>
        <v>Algo Frío</v>
      </c>
      <c r="H2409" s="24">
        <f t="shared" si="185"/>
        <v>28.801181057484246</v>
      </c>
      <c r="I2409" s="72">
        <f>('ICA-BD'!L2760)</f>
        <v>52.092592592592595</v>
      </c>
      <c r="J2409" s="72" t="str">
        <f>('ICA-BD'!M2760)</f>
        <v>Aceptable</v>
      </c>
      <c r="K2409" s="72">
        <f t="shared" si="186"/>
        <v>78.388148148148147</v>
      </c>
      <c r="L2409" s="133">
        <f>('IRA-BD'!G2760)</f>
        <v>18</v>
      </c>
      <c r="M2409" s="36" t="str">
        <f>('IRA-BD'!H2760)</f>
        <v>Regular</v>
      </c>
      <c r="N2409" s="133">
        <f t="shared" si="187"/>
        <v>18</v>
      </c>
      <c r="O2409" s="80">
        <f t="shared" si="188"/>
        <v>41.729776401877466</v>
      </c>
      <c r="P2409" s="81" t="str">
        <f t="shared" si="189"/>
        <v>Moderado</v>
      </c>
      <c r="Q2409" s="11">
        <v>12</v>
      </c>
      <c r="R2409" s="11" t="s">
        <v>172</v>
      </c>
      <c r="S2409" s="11">
        <v>3</v>
      </c>
      <c r="T2409" s="11">
        <v>-74.075397480000007</v>
      </c>
      <c r="U2409" s="12">
        <v>4.6735745910000004</v>
      </c>
    </row>
    <row r="2410" spans="1:21" x14ac:dyDescent="0.25">
      <c r="A2410" s="10">
        <v>2816</v>
      </c>
      <c r="B2410" s="3" t="s">
        <v>5150</v>
      </c>
      <c r="C2410" s="3" t="s">
        <v>5098</v>
      </c>
      <c r="D2410" s="3" t="s">
        <v>1</v>
      </c>
      <c r="E2410" s="3" t="s">
        <v>5151</v>
      </c>
      <c r="F2410" s="24">
        <f>('ICT-BD'!I2817)</f>
        <v>12.787110239631197</v>
      </c>
      <c r="G2410" s="24" t="str">
        <f>('ICT-BD'!J2817)</f>
        <v>Algo Frío</v>
      </c>
      <c r="H2410" s="24">
        <f t="shared" si="185"/>
        <v>28.801181057484246</v>
      </c>
      <c r="I2410" s="72">
        <f>('ICA-BD'!L2817)</f>
        <v>52.092592592592595</v>
      </c>
      <c r="J2410" s="72" t="str">
        <f>('ICA-BD'!M2817)</f>
        <v>Aceptable</v>
      </c>
      <c r="K2410" s="72">
        <f t="shared" si="186"/>
        <v>78.388148148148147</v>
      </c>
      <c r="L2410" s="133">
        <f>('IRA-BD'!G2817)</f>
        <v>18</v>
      </c>
      <c r="M2410" s="36" t="str">
        <f>('IRA-BD'!H2817)</f>
        <v>Regular</v>
      </c>
      <c r="N2410" s="133">
        <f t="shared" si="187"/>
        <v>18</v>
      </c>
      <c r="O2410" s="80">
        <f t="shared" si="188"/>
        <v>41.729776401877466</v>
      </c>
      <c r="P2410" s="81" t="str">
        <f t="shared" si="189"/>
        <v>Moderado</v>
      </c>
      <c r="Q2410" s="11">
        <v>13</v>
      </c>
      <c r="R2410" s="11" t="s">
        <v>171</v>
      </c>
      <c r="S2410" s="11">
        <v>4</v>
      </c>
      <c r="T2410" s="11">
        <v>-74.088957829999998</v>
      </c>
      <c r="U2410" s="12">
        <v>4.6532030280000001</v>
      </c>
    </row>
    <row r="2411" spans="1:21" x14ac:dyDescent="0.25">
      <c r="A2411" s="10">
        <v>2823</v>
      </c>
      <c r="B2411" s="3" t="s">
        <v>5162</v>
      </c>
      <c r="C2411" s="3" t="s">
        <v>5098</v>
      </c>
      <c r="D2411" s="3" t="s">
        <v>1</v>
      </c>
      <c r="E2411" s="3" t="s">
        <v>5142</v>
      </c>
      <c r="F2411" s="24">
        <f>('ICT-BD'!I2824)</f>
        <v>12.787110239631197</v>
      </c>
      <c r="G2411" s="24" t="str">
        <f>('ICT-BD'!J2824)</f>
        <v>Algo Frío</v>
      </c>
      <c r="H2411" s="24">
        <f t="shared" si="185"/>
        <v>28.801181057484246</v>
      </c>
      <c r="I2411" s="72">
        <f>('ICA-BD'!L2824)</f>
        <v>52.092592592592595</v>
      </c>
      <c r="J2411" s="72" t="str">
        <f>('ICA-BD'!M2824)</f>
        <v>Aceptable</v>
      </c>
      <c r="K2411" s="72">
        <f t="shared" si="186"/>
        <v>78.388148148148147</v>
      </c>
      <c r="L2411" s="133">
        <f>('IRA-BD'!G2824)</f>
        <v>18</v>
      </c>
      <c r="M2411" s="36" t="str">
        <f>('IRA-BD'!H2824)</f>
        <v>Regular</v>
      </c>
      <c r="N2411" s="133">
        <f t="shared" si="187"/>
        <v>18</v>
      </c>
      <c r="O2411" s="80">
        <f t="shared" si="188"/>
        <v>41.729776401877466</v>
      </c>
      <c r="P2411" s="81" t="str">
        <f t="shared" si="189"/>
        <v>Moderado</v>
      </c>
      <c r="Q2411" s="11">
        <v>13</v>
      </c>
      <c r="R2411" s="11" t="s">
        <v>171</v>
      </c>
      <c r="S2411" s="11">
        <v>5</v>
      </c>
      <c r="T2411" s="11">
        <v>-74.084705189999994</v>
      </c>
      <c r="U2411" s="12">
        <v>4.6474216779999997</v>
      </c>
    </row>
    <row r="2412" spans="1:21" x14ac:dyDescent="0.25">
      <c r="A2412" s="10">
        <v>2828</v>
      </c>
      <c r="B2412" s="3" t="s">
        <v>5169</v>
      </c>
      <c r="C2412" s="3" t="s">
        <v>5098</v>
      </c>
      <c r="D2412" s="3" t="s">
        <v>1</v>
      </c>
      <c r="E2412" s="3" t="s">
        <v>5170</v>
      </c>
      <c r="F2412" s="24">
        <f>('ICT-BD'!I2829)</f>
        <v>12.787110239631197</v>
      </c>
      <c r="G2412" s="24" t="str">
        <f>('ICT-BD'!J2829)</f>
        <v>Algo Frío</v>
      </c>
      <c r="H2412" s="24">
        <f t="shared" si="185"/>
        <v>28.801181057484246</v>
      </c>
      <c r="I2412" s="72">
        <f>('ICA-BD'!L2829)</f>
        <v>52.092592592592595</v>
      </c>
      <c r="J2412" s="72" t="str">
        <f>('ICA-BD'!M2829)</f>
        <v>Aceptable</v>
      </c>
      <c r="K2412" s="72">
        <f t="shared" si="186"/>
        <v>78.388148148148147</v>
      </c>
      <c r="L2412" s="133">
        <f>('IRA-BD'!G2829)</f>
        <v>18</v>
      </c>
      <c r="M2412" s="36" t="str">
        <f>('IRA-BD'!H2829)</f>
        <v>Regular</v>
      </c>
      <c r="N2412" s="133">
        <f t="shared" si="187"/>
        <v>18</v>
      </c>
      <c r="O2412" s="80">
        <f t="shared" si="188"/>
        <v>41.729776401877466</v>
      </c>
      <c r="P2412" s="81" t="str">
        <f t="shared" si="189"/>
        <v>Moderado</v>
      </c>
      <c r="Q2412" s="11">
        <v>13</v>
      </c>
      <c r="R2412" s="11" t="s">
        <v>171</v>
      </c>
      <c r="S2412" s="11">
        <v>5</v>
      </c>
      <c r="T2412" s="11">
        <v>-74.083788100000007</v>
      </c>
      <c r="U2412" s="12">
        <v>4.6498219169999997</v>
      </c>
    </row>
    <row r="2413" spans="1:21" x14ac:dyDescent="0.25">
      <c r="A2413" s="10">
        <v>3406</v>
      </c>
      <c r="B2413" s="3" t="s">
        <v>5890</v>
      </c>
      <c r="C2413" s="3" t="s">
        <v>5614</v>
      </c>
      <c r="D2413" s="3" t="s">
        <v>1</v>
      </c>
      <c r="E2413" s="3" t="s">
        <v>5841</v>
      </c>
      <c r="F2413" s="24">
        <f>('ICT-BD'!I3407)</f>
        <v>12.426706907059854</v>
      </c>
      <c r="G2413" s="24" t="str">
        <f>('ICT-BD'!J3407)</f>
        <v>Algo Frío</v>
      </c>
      <c r="H2413" s="24">
        <f t="shared" si="185"/>
        <v>33.543330170265065</v>
      </c>
      <c r="I2413" s="72">
        <f>('ICA-BD'!L3407)</f>
        <v>60.75</v>
      </c>
      <c r="J2413" s="72" t="str">
        <f>('ICA-BD'!M3407)</f>
        <v>Aceptable</v>
      </c>
      <c r="K2413" s="72">
        <f t="shared" si="186"/>
        <v>73.540000000000006</v>
      </c>
      <c r="L2413" s="133">
        <f>('IRA-BD'!G3407)</f>
        <v>18</v>
      </c>
      <c r="M2413" s="36" t="str">
        <f>('IRA-BD'!H3407)</f>
        <v>Regular</v>
      </c>
      <c r="N2413" s="133">
        <f t="shared" si="187"/>
        <v>18</v>
      </c>
      <c r="O2413" s="80">
        <f t="shared" si="188"/>
        <v>41.69444339008836</v>
      </c>
      <c r="P2413" s="81" t="str">
        <f t="shared" si="189"/>
        <v>Moderado</v>
      </c>
      <c r="Q2413" s="11">
        <v>19</v>
      </c>
      <c r="R2413" s="11" t="s">
        <v>6001</v>
      </c>
      <c r="S2413" s="11">
        <v>2</v>
      </c>
      <c r="T2413" s="11">
        <v>-74.140685579999996</v>
      </c>
      <c r="U2413" s="12">
        <v>4.5460041750000002</v>
      </c>
    </row>
    <row r="2414" spans="1:21" x14ac:dyDescent="0.25">
      <c r="A2414" s="10">
        <v>3412</v>
      </c>
      <c r="B2414" s="3" t="s">
        <v>5900</v>
      </c>
      <c r="C2414" s="3" t="s">
        <v>5614</v>
      </c>
      <c r="D2414" s="3" t="s">
        <v>1</v>
      </c>
      <c r="E2414" s="3" t="s">
        <v>5901</v>
      </c>
      <c r="F2414" s="24">
        <f>('ICT-BD'!I3413)</f>
        <v>12.426706907059854</v>
      </c>
      <c r="G2414" s="24" t="str">
        <f>('ICT-BD'!J3413)</f>
        <v>Algo Frío</v>
      </c>
      <c r="H2414" s="24">
        <f t="shared" si="185"/>
        <v>33.543330170265065</v>
      </c>
      <c r="I2414" s="72">
        <f>('ICA-BD'!L3413)</f>
        <v>60.75</v>
      </c>
      <c r="J2414" s="72" t="str">
        <f>('ICA-BD'!M3413)</f>
        <v>Aceptable</v>
      </c>
      <c r="K2414" s="72">
        <f t="shared" si="186"/>
        <v>73.540000000000006</v>
      </c>
      <c r="L2414" s="133">
        <f>('IRA-BD'!G3413)</f>
        <v>18</v>
      </c>
      <c r="M2414" s="36" t="str">
        <f>('IRA-BD'!H3413)</f>
        <v>Regular</v>
      </c>
      <c r="N2414" s="133">
        <f t="shared" si="187"/>
        <v>18</v>
      </c>
      <c r="O2414" s="80">
        <f t="shared" si="188"/>
        <v>41.69444339008836</v>
      </c>
      <c r="P2414" s="81" t="str">
        <f t="shared" si="189"/>
        <v>Moderado</v>
      </c>
      <c r="Q2414" s="11">
        <v>19</v>
      </c>
      <c r="R2414" s="11" t="s">
        <v>6001</v>
      </c>
      <c r="S2414" s="11">
        <v>1</v>
      </c>
      <c r="T2414" s="11">
        <v>-74.136610270000006</v>
      </c>
      <c r="U2414" s="12">
        <v>4.5424018029999997</v>
      </c>
    </row>
    <row r="2415" spans="1:21" x14ac:dyDescent="0.25">
      <c r="A2415" s="10">
        <v>3413</v>
      </c>
      <c r="B2415" s="3" t="s">
        <v>5902</v>
      </c>
      <c r="C2415" s="3" t="s">
        <v>5614</v>
      </c>
      <c r="D2415" s="3" t="s">
        <v>1</v>
      </c>
      <c r="E2415" s="3" t="s">
        <v>5903</v>
      </c>
      <c r="F2415" s="24">
        <f>('ICT-BD'!I3414)</f>
        <v>12.426706907059854</v>
      </c>
      <c r="G2415" s="24" t="str">
        <f>('ICT-BD'!J3414)</f>
        <v>Algo Frío</v>
      </c>
      <c r="H2415" s="24">
        <f t="shared" si="185"/>
        <v>33.543330170265065</v>
      </c>
      <c r="I2415" s="72">
        <f>('ICA-BD'!L3414)</f>
        <v>60.75</v>
      </c>
      <c r="J2415" s="72" t="str">
        <f>('ICA-BD'!M3414)</f>
        <v>Aceptable</v>
      </c>
      <c r="K2415" s="72">
        <f t="shared" si="186"/>
        <v>73.540000000000006</v>
      </c>
      <c r="L2415" s="133">
        <f>('IRA-BD'!G3414)</f>
        <v>18</v>
      </c>
      <c r="M2415" s="36" t="str">
        <f>('IRA-BD'!H3414)</f>
        <v>Regular</v>
      </c>
      <c r="N2415" s="133">
        <f t="shared" si="187"/>
        <v>18</v>
      </c>
      <c r="O2415" s="80">
        <f t="shared" si="188"/>
        <v>41.69444339008836</v>
      </c>
      <c r="P2415" s="81" t="str">
        <f t="shared" si="189"/>
        <v>Moderado</v>
      </c>
      <c r="Q2415" s="11">
        <v>19</v>
      </c>
      <c r="R2415" s="11" t="s">
        <v>6001</v>
      </c>
      <c r="S2415" s="11">
        <v>2</v>
      </c>
      <c r="T2415" s="11">
        <v>-74.138367259999995</v>
      </c>
      <c r="U2415" s="12">
        <v>4.5449027160000002</v>
      </c>
    </row>
    <row r="2416" spans="1:21" x14ac:dyDescent="0.25">
      <c r="A2416" s="10">
        <v>3414</v>
      </c>
      <c r="B2416" s="3" t="s">
        <v>5904</v>
      </c>
      <c r="C2416" s="3" t="s">
        <v>5614</v>
      </c>
      <c r="D2416" s="3" t="s">
        <v>1</v>
      </c>
      <c r="E2416" s="3" t="s">
        <v>5905</v>
      </c>
      <c r="F2416" s="24">
        <f>('ICT-BD'!I3415)</f>
        <v>12.426706907059854</v>
      </c>
      <c r="G2416" s="24" t="str">
        <f>('ICT-BD'!J3415)</f>
        <v>Algo Frío</v>
      </c>
      <c r="H2416" s="24">
        <f t="shared" si="185"/>
        <v>33.543330170265065</v>
      </c>
      <c r="I2416" s="72">
        <f>('ICA-BD'!L3415)</f>
        <v>60.75</v>
      </c>
      <c r="J2416" s="72" t="str">
        <f>('ICA-BD'!M3415)</f>
        <v>Aceptable</v>
      </c>
      <c r="K2416" s="72">
        <f t="shared" si="186"/>
        <v>73.540000000000006</v>
      </c>
      <c r="L2416" s="133">
        <f>('IRA-BD'!G3415)</f>
        <v>18</v>
      </c>
      <c r="M2416" s="36" t="str">
        <f>('IRA-BD'!H3415)</f>
        <v>Regular</v>
      </c>
      <c r="N2416" s="133">
        <f t="shared" si="187"/>
        <v>18</v>
      </c>
      <c r="O2416" s="80">
        <f t="shared" si="188"/>
        <v>41.69444339008836</v>
      </c>
      <c r="P2416" s="81" t="str">
        <f t="shared" si="189"/>
        <v>Moderado</v>
      </c>
      <c r="Q2416" s="11">
        <v>19</v>
      </c>
      <c r="R2416" s="11" t="s">
        <v>6001</v>
      </c>
      <c r="S2416" s="11">
        <v>1</v>
      </c>
      <c r="T2416" s="11">
        <v>-74.142489150000003</v>
      </c>
      <c r="U2416" s="12">
        <v>4.5348336319999998</v>
      </c>
    </row>
    <row r="2417" spans="1:21" x14ac:dyDescent="0.25">
      <c r="A2417" s="10">
        <v>3422</v>
      </c>
      <c r="B2417" s="3" t="s">
        <v>5920</v>
      </c>
      <c r="C2417" s="3" t="s">
        <v>5614</v>
      </c>
      <c r="D2417" s="3" t="s">
        <v>1</v>
      </c>
      <c r="E2417" s="3" t="s">
        <v>5919</v>
      </c>
      <c r="F2417" s="24">
        <f>('ICT-BD'!I3423)</f>
        <v>12.426706907059854</v>
      </c>
      <c r="G2417" s="24" t="str">
        <f>('ICT-BD'!J3423)</f>
        <v>Algo Frío</v>
      </c>
      <c r="H2417" s="24">
        <f t="shared" si="185"/>
        <v>33.543330170265065</v>
      </c>
      <c r="I2417" s="72">
        <f>('ICA-BD'!L3423)</f>
        <v>60.75</v>
      </c>
      <c r="J2417" s="72" t="str">
        <f>('ICA-BD'!M3423)</f>
        <v>Aceptable</v>
      </c>
      <c r="K2417" s="72">
        <f t="shared" si="186"/>
        <v>73.540000000000006</v>
      </c>
      <c r="L2417" s="133">
        <f>('IRA-BD'!G3423)</f>
        <v>18</v>
      </c>
      <c r="M2417" s="36" t="str">
        <f>('IRA-BD'!H3423)</f>
        <v>Regular</v>
      </c>
      <c r="N2417" s="133">
        <f t="shared" si="187"/>
        <v>18</v>
      </c>
      <c r="O2417" s="80">
        <f t="shared" si="188"/>
        <v>41.69444339008836</v>
      </c>
      <c r="P2417" s="81" t="str">
        <f t="shared" si="189"/>
        <v>Moderado</v>
      </c>
      <c r="Q2417" s="11">
        <v>19</v>
      </c>
      <c r="R2417" s="11" t="s">
        <v>6001</v>
      </c>
      <c r="S2417" s="11">
        <v>1</v>
      </c>
      <c r="T2417" s="11">
        <v>-74.145209010000002</v>
      </c>
      <c r="U2417" s="12">
        <v>4.5377204339999997</v>
      </c>
    </row>
    <row r="2418" spans="1:21" x14ac:dyDescent="0.25">
      <c r="A2418" s="10">
        <v>3423</v>
      </c>
      <c r="B2418" s="3" t="s">
        <v>5921</v>
      </c>
      <c r="C2418" s="3" t="s">
        <v>5614</v>
      </c>
      <c r="D2418" s="3" t="s">
        <v>1</v>
      </c>
      <c r="E2418" s="3" t="s">
        <v>5922</v>
      </c>
      <c r="F2418" s="24">
        <f>('ICT-BD'!I3424)</f>
        <v>12.426706907059854</v>
      </c>
      <c r="G2418" s="24" t="str">
        <f>('ICT-BD'!J3424)</f>
        <v>Algo Frío</v>
      </c>
      <c r="H2418" s="24">
        <f t="shared" si="185"/>
        <v>33.543330170265065</v>
      </c>
      <c r="I2418" s="72">
        <f>('ICA-BD'!L3424)</f>
        <v>60.75</v>
      </c>
      <c r="J2418" s="72" t="str">
        <f>('ICA-BD'!M3424)</f>
        <v>Aceptable</v>
      </c>
      <c r="K2418" s="72">
        <f t="shared" si="186"/>
        <v>73.540000000000006</v>
      </c>
      <c r="L2418" s="133">
        <f>('IRA-BD'!G3424)</f>
        <v>18</v>
      </c>
      <c r="M2418" s="36" t="str">
        <f>('IRA-BD'!H3424)</f>
        <v>Regular</v>
      </c>
      <c r="N2418" s="133">
        <f t="shared" si="187"/>
        <v>18</v>
      </c>
      <c r="O2418" s="80">
        <f t="shared" si="188"/>
        <v>41.69444339008836</v>
      </c>
      <c r="P2418" s="81" t="str">
        <f t="shared" si="189"/>
        <v>Moderado</v>
      </c>
      <c r="Q2418" s="11">
        <v>19</v>
      </c>
      <c r="R2418" s="11" t="s">
        <v>6001</v>
      </c>
      <c r="S2418" s="11">
        <v>1</v>
      </c>
      <c r="T2418" s="11">
        <v>-74.14181404</v>
      </c>
      <c r="U2418" s="12">
        <v>4.5398564270000001</v>
      </c>
    </row>
    <row r="2419" spans="1:21" x14ac:dyDescent="0.25">
      <c r="A2419" s="10">
        <v>3426</v>
      </c>
      <c r="B2419" s="3" t="s">
        <v>5927</v>
      </c>
      <c r="C2419" s="3" t="s">
        <v>5614</v>
      </c>
      <c r="D2419" s="3" t="s">
        <v>1</v>
      </c>
      <c r="E2419" s="3" t="s">
        <v>5928</v>
      </c>
      <c r="F2419" s="24">
        <f>('ICT-BD'!I3427)</f>
        <v>12.426706907059854</v>
      </c>
      <c r="G2419" s="24" t="str">
        <f>('ICT-BD'!J3427)</f>
        <v>Algo Frío</v>
      </c>
      <c r="H2419" s="24">
        <f t="shared" si="185"/>
        <v>33.543330170265065</v>
      </c>
      <c r="I2419" s="72">
        <f>('ICA-BD'!L3427)</f>
        <v>60.75</v>
      </c>
      <c r="J2419" s="72" t="str">
        <f>('ICA-BD'!M3427)</f>
        <v>Aceptable</v>
      </c>
      <c r="K2419" s="72">
        <f t="shared" si="186"/>
        <v>73.540000000000006</v>
      </c>
      <c r="L2419" s="133">
        <f>('IRA-BD'!G3427)</f>
        <v>18</v>
      </c>
      <c r="M2419" s="36" t="str">
        <f>('IRA-BD'!H3427)</f>
        <v>Regular</v>
      </c>
      <c r="N2419" s="133">
        <f t="shared" si="187"/>
        <v>18</v>
      </c>
      <c r="O2419" s="80">
        <f t="shared" si="188"/>
        <v>41.69444339008836</v>
      </c>
      <c r="P2419" s="81" t="str">
        <f t="shared" si="189"/>
        <v>Moderado</v>
      </c>
      <c r="Q2419" s="11">
        <v>19</v>
      </c>
      <c r="R2419" s="11" t="s">
        <v>6001</v>
      </c>
      <c r="S2419" s="11">
        <v>1</v>
      </c>
      <c r="T2419" s="11">
        <v>-74.139285819999998</v>
      </c>
      <c r="U2419" s="12">
        <v>4.5369385649999998</v>
      </c>
    </row>
    <row r="2420" spans="1:21" x14ac:dyDescent="0.25">
      <c r="A2420" s="10">
        <v>3427</v>
      </c>
      <c r="B2420" s="3" t="s">
        <v>5929</v>
      </c>
      <c r="C2420" s="3" t="s">
        <v>5614</v>
      </c>
      <c r="D2420" s="3" t="s">
        <v>1</v>
      </c>
      <c r="E2420" s="3" t="s">
        <v>5930</v>
      </c>
      <c r="F2420" s="24">
        <f>('ICT-BD'!I3428)</f>
        <v>12.426706907059854</v>
      </c>
      <c r="G2420" s="24" t="str">
        <f>('ICT-BD'!J3428)</f>
        <v>Algo Frío</v>
      </c>
      <c r="H2420" s="24">
        <f t="shared" si="185"/>
        <v>33.543330170265065</v>
      </c>
      <c r="I2420" s="72">
        <f>('ICA-BD'!L3428)</f>
        <v>60.75</v>
      </c>
      <c r="J2420" s="72" t="str">
        <f>('ICA-BD'!M3428)</f>
        <v>Aceptable</v>
      </c>
      <c r="K2420" s="72">
        <f t="shared" si="186"/>
        <v>73.540000000000006</v>
      </c>
      <c r="L2420" s="133">
        <f>('IRA-BD'!G3428)</f>
        <v>18</v>
      </c>
      <c r="M2420" s="36" t="str">
        <f>('IRA-BD'!H3428)</f>
        <v>Regular</v>
      </c>
      <c r="N2420" s="133">
        <f t="shared" si="187"/>
        <v>18</v>
      </c>
      <c r="O2420" s="80">
        <f t="shared" si="188"/>
        <v>41.69444339008836</v>
      </c>
      <c r="P2420" s="81" t="str">
        <f t="shared" si="189"/>
        <v>Moderado</v>
      </c>
      <c r="Q2420" s="11">
        <v>19</v>
      </c>
      <c r="R2420" s="11" t="s">
        <v>6001</v>
      </c>
      <c r="S2420" s="11">
        <v>1</v>
      </c>
      <c r="T2420" s="11">
        <v>-74.133681429999996</v>
      </c>
      <c r="U2420" s="12">
        <v>4.538535531</v>
      </c>
    </row>
    <row r="2421" spans="1:21" x14ac:dyDescent="0.25">
      <c r="A2421" s="10">
        <v>3428</v>
      </c>
      <c r="B2421" s="3" t="s">
        <v>5931</v>
      </c>
      <c r="C2421" s="3" t="s">
        <v>5614</v>
      </c>
      <c r="D2421" s="3" t="s">
        <v>1</v>
      </c>
      <c r="E2421" s="3" t="s">
        <v>4531</v>
      </c>
      <c r="F2421" s="24">
        <f>('ICT-BD'!I3429)</f>
        <v>12.426706907059854</v>
      </c>
      <c r="G2421" s="24" t="str">
        <f>('ICT-BD'!J3429)</f>
        <v>Algo Frío</v>
      </c>
      <c r="H2421" s="24">
        <f t="shared" si="185"/>
        <v>33.543330170265065</v>
      </c>
      <c r="I2421" s="72">
        <f>('ICA-BD'!L3429)</f>
        <v>60.75</v>
      </c>
      <c r="J2421" s="72" t="str">
        <f>('ICA-BD'!M3429)</f>
        <v>Aceptable</v>
      </c>
      <c r="K2421" s="72">
        <f t="shared" si="186"/>
        <v>73.540000000000006</v>
      </c>
      <c r="L2421" s="133">
        <f>('IRA-BD'!G3429)</f>
        <v>18</v>
      </c>
      <c r="M2421" s="36" t="str">
        <f>('IRA-BD'!H3429)</f>
        <v>Regular</v>
      </c>
      <c r="N2421" s="133">
        <f t="shared" si="187"/>
        <v>18</v>
      </c>
      <c r="O2421" s="80">
        <f t="shared" si="188"/>
        <v>41.69444339008836</v>
      </c>
      <c r="P2421" s="81" t="str">
        <f t="shared" si="189"/>
        <v>Moderado</v>
      </c>
      <c r="Q2421" s="11">
        <v>19</v>
      </c>
      <c r="R2421" s="11" t="s">
        <v>6001</v>
      </c>
      <c r="S2421" s="11">
        <v>2</v>
      </c>
      <c r="T2421" s="11">
        <v>-74.137436500000007</v>
      </c>
      <c r="U2421" s="12">
        <v>4.5442398690000001</v>
      </c>
    </row>
    <row r="2422" spans="1:21" x14ac:dyDescent="0.25">
      <c r="A2422" s="10">
        <v>798</v>
      </c>
      <c r="B2422" s="3" t="s">
        <v>50</v>
      </c>
      <c r="C2422" s="3" t="s">
        <v>4</v>
      </c>
      <c r="D2422" s="3" t="s">
        <v>1</v>
      </c>
      <c r="E2422" s="3" t="s">
        <v>51</v>
      </c>
      <c r="F2422" s="24">
        <f>('ICT-BD'!I799)</f>
        <v>12.426706907059854</v>
      </c>
      <c r="G2422" s="24" t="str">
        <f>('ICT-BD'!J799)</f>
        <v>Algo Frío</v>
      </c>
      <c r="H2422" s="24">
        <f t="shared" si="185"/>
        <v>33.543330170265065</v>
      </c>
      <c r="I2422" s="72">
        <f>('ICA-BD'!L799)</f>
        <v>60.870370370370367</v>
      </c>
      <c r="J2422" s="72" t="str">
        <f>('ICA-BD'!M799)</f>
        <v>Aceptable</v>
      </c>
      <c r="K2422" s="72">
        <f t="shared" si="186"/>
        <v>73.472592592592591</v>
      </c>
      <c r="L2422" s="133">
        <f>('IRA-BD'!G799)</f>
        <v>18</v>
      </c>
      <c r="M2422" s="36" t="str">
        <f>('IRA-BD'!H799)</f>
        <v>Regular</v>
      </c>
      <c r="N2422" s="133">
        <f t="shared" si="187"/>
        <v>18</v>
      </c>
      <c r="O2422" s="80">
        <f t="shared" si="188"/>
        <v>41.671974254285885</v>
      </c>
      <c r="P2422" s="81" t="str">
        <f t="shared" si="189"/>
        <v>Moderado</v>
      </c>
      <c r="Q2422" s="11">
        <v>6</v>
      </c>
      <c r="R2422" s="11" t="s">
        <v>6</v>
      </c>
      <c r="S2422" s="11">
        <v>3</v>
      </c>
      <c r="T2422" s="11">
        <v>-74.139863210000001</v>
      </c>
      <c r="U2422" s="12">
        <v>4.5760569430000002</v>
      </c>
    </row>
    <row r="2423" spans="1:21" x14ac:dyDescent="0.25">
      <c r="A2423" s="10">
        <v>799</v>
      </c>
      <c r="B2423" s="3" t="s">
        <v>52</v>
      </c>
      <c r="C2423" s="3" t="s">
        <v>4</v>
      </c>
      <c r="D2423" s="3" t="s">
        <v>1</v>
      </c>
      <c r="E2423" s="3" t="s">
        <v>51</v>
      </c>
      <c r="F2423" s="24">
        <f>('ICT-BD'!I800)</f>
        <v>12.426706907059854</v>
      </c>
      <c r="G2423" s="24" t="str">
        <f>('ICT-BD'!J800)</f>
        <v>Algo Frío</v>
      </c>
      <c r="H2423" s="24">
        <f t="shared" si="185"/>
        <v>33.543330170265065</v>
      </c>
      <c r="I2423" s="72">
        <f>('ICA-BD'!L800)</f>
        <v>60.870370370370367</v>
      </c>
      <c r="J2423" s="72" t="str">
        <f>('ICA-BD'!M800)</f>
        <v>Aceptable</v>
      </c>
      <c r="K2423" s="72">
        <f t="shared" si="186"/>
        <v>73.472592592592591</v>
      </c>
      <c r="L2423" s="133">
        <f>('IRA-BD'!G800)</f>
        <v>18</v>
      </c>
      <c r="M2423" s="36" t="str">
        <f>('IRA-BD'!H800)</f>
        <v>Regular</v>
      </c>
      <c r="N2423" s="133">
        <f t="shared" si="187"/>
        <v>18</v>
      </c>
      <c r="O2423" s="80">
        <f t="shared" si="188"/>
        <v>41.671974254285885</v>
      </c>
      <c r="P2423" s="81" t="str">
        <f t="shared" si="189"/>
        <v>Moderado</v>
      </c>
      <c r="Q2423" s="11">
        <v>6</v>
      </c>
      <c r="R2423" s="11" t="s">
        <v>6</v>
      </c>
      <c r="S2423" s="11">
        <v>3</v>
      </c>
      <c r="T2423" s="11">
        <v>-74.138960699999998</v>
      </c>
      <c r="U2423" s="12">
        <v>4.5755239019999996</v>
      </c>
    </row>
    <row r="2424" spans="1:21" x14ac:dyDescent="0.25">
      <c r="A2424" s="10">
        <v>3033</v>
      </c>
      <c r="B2424" s="3" t="s">
        <v>5515</v>
      </c>
      <c r="C2424" s="3" t="s">
        <v>5354</v>
      </c>
      <c r="D2424" s="3" t="s">
        <v>1</v>
      </c>
      <c r="E2424" s="3" t="s">
        <v>5516</v>
      </c>
      <c r="F2424" s="24">
        <f>('ICT-BD'!I3034)</f>
        <v>12.426706907059854</v>
      </c>
      <c r="G2424" s="24" t="str">
        <f>('ICT-BD'!J3034)</f>
        <v>Algo Frío</v>
      </c>
      <c r="H2424" s="24">
        <f t="shared" si="185"/>
        <v>33.543330170265065</v>
      </c>
      <c r="I2424" s="72">
        <f>('ICA-BD'!L3034)</f>
        <v>60.870370370370367</v>
      </c>
      <c r="J2424" s="72" t="str">
        <f>('ICA-BD'!M3034)</f>
        <v>Aceptable</v>
      </c>
      <c r="K2424" s="72">
        <f t="shared" si="186"/>
        <v>73.472592592592591</v>
      </c>
      <c r="L2424" s="133">
        <f>('IRA-BD'!G3034)</f>
        <v>18</v>
      </c>
      <c r="M2424" s="36" t="str">
        <f>('IRA-BD'!H3034)</f>
        <v>Regular</v>
      </c>
      <c r="N2424" s="133">
        <f t="shared" si="187"/>
        <v>18</v>
      </c>
      <c r="O2424" s="80">
        <f t="shared" si="188"/>
        <v>41.671974254285885</v>
      </c>
      <c r="P2424" s="81" t="str">
        <f t="shared" si="189"/>
        <v>Moderado</v>
      </c>
      <c r="Q2424" s="11">
        <v>16</v>
      </c>
      <c r="R2424" s="11" t="s">
        <v>170</v>
      </c>
      <c r="S2424" s="11">
        <v>3</v>
      </c>
      <c r="T2424" s="11">
        <v>-74.126393789999995</v>
      </c>
      <c r="U2424" s="12">
        <v>4.5988424749999997</v>
      </c>
    </row>
    <row r="2425" spans="1:21" x14ac:dyDescent="0.25">
      <c r="A2425" s="10">
        <v>3083</v>
      </c>
      <c r="B2425" s="3" t="s">
        <v>5598</v>
      </c>
      <c r="C2425" s="3" t="s">
        <v>5354</v>
      </c>
      <c r="D2425" s="3" t="s">
        <v>1</v>
      </c>
      <c r="E2425" s="3" t="s">
        <v>5502</v>
      </c>
      <c r="F2425" s="24">
        <f>('ICT-BD'!I3084)</f>
        <v>12.426706907059854</v>
      </c>
      <c r="G2425" s="24" t="str">
        <f>('ICT-BD'!J3084)</f>
        <v>Algo Frío</v>
      </c>
      <c r="H2425" s="24">
        <f t="shared" si="185"/>
        <v>33.543330170265065</v>
      </c>
      <c r="I2425" s="72">
        <f>('ICA-BD'!L3084)</f>
        <v>60.870370370370367</v>
      </c>
      <c r="J2425" s="72" t="str">
        <f>('ICA-BD'!M3084)</f>
        <v>Aceptable</v>
      </c>
      <c r="K2425" s="72">
        <f t="shared" si="186"/>
        <v>73.472592592592591</v>
      </c>
      <c r="L2425" s="133">
        <f>('IRA-BD'!G3084)</f>
        <v>18</v>
      </c>
      <c r="M2425" s="36" t="str">
        <f>('IRA-BD'!H3084)</f>
        <v>Regular</v>
      </c>
      <c r="N2425" s="133">
        <f t="shared" si="187"/>
        <v>18</v>
      </c>
      <c r="O2425" s="80">
        <f t="shared" si="188"/>
        <v>41.671974254285885</v>
      </c>
      <c r="P2425" s="81" t="str">
        <f t="shared" si="189"/>
        <v>Moderado</v>
      </c>
      <c r="Q2425" s="11">
        <v>16</v>
      </c>
      <c r="R2425" s="11" t="s">
        <v>170</v>
      </c>
      <c r="S2425" s="11">
        <v>3</v>
      </c>
      <c r="T2425" s="11">
        <v>-74.131204719999999</v>
      </c>
      <c r="U2425" s="12">
        <v>4.5950186159999999</v>
      </c>
    </row>
    <row r="2426" spans="1:21" x14ac:dyDescent="0.25">
      <c r="A2426" s="10">
        <v>3232</v>
      </c>
      <c r="B2426" s="3" t="s">
        <v>227</v>
      </c>
      <c r="C2426" s="3" t="s">
        <v>6255</v>
      </c>
      <c r="D2426" s="3" t="s">
        <v>1</v>
      </c>
      <c r="E2426" s="3" t="s">
        <v>115</v>
      </c>
      <c r="F2426" s="24">
        <f>('ICT-BD'!I3233)</f>
        <v>12.426706907059854</v>
      </c>
      <c r="G2426" s="24" t="str">
        <f>('ICT-BD'!J3233)</f>
        <v>Algo Frío</v>
      </c>
      <c r="H2426" s="24">
        <f t="shared" si="185"/>
        <v>33.543330170265065</v>
      </c>
      <c r="I2426" s="72">
        <f>('ICA-BD'!L3233)</f>
        <v>60.870370370370367</v>
      </c>
      <c r="J2426" s="72" t="str">
        <f>('ICA-BD'!M3233)</f>
        <v>Aceptable</v>
      </c>
      <c r="K2426" s="72">
        <f t="shared" si="186"/>
        <v>73.472592592592591</v>
      </c>
      <c r="L2426" s="133">
        <f>('IRA-BD'!G3233)</f>
        <v>18</v>
      </c>
      <c r="M2426" s="36" t="str">
        <f>('IRA-BD'!H3233)</f>
        <v>Regular</v>
      </c>
      <c r="N2426" s="133">
        <f t="shared" si="187"/>
        <v>18</v>
      </c>
      <c r="O2426" s="80">
        <f t="shared" si="188"/>
        <v>41.671974254285885</v>
      </c>
      <c r="P2426" s="81" t="str">
        <f t="shared" si="189"/>
        <v>Moderado</v>
      </c>
      <c r="Q2426" s="11">
        <v>18</v>
      </c>
      <c r="R2426" s="11" t="s">
        <v>161</v>
      </c>
      <c r="S2426" s="11">
        <v>3</v>
      </c>
      <c r="T2426" s="11">
        <v>-74.127998149999996</v>
      </c>
      <c r="U2426" s="12">
        <v>4.591231069</v>
      </c>
    </row>
    <row r="2427" spans="1:21" x14ac:dyDescent="0.25">
      <c r="A2427" s="10">
        <v>164</v>
      </c>
      <c r="B2427" s="3" t="s">
        <v>917</v>
      </c>
      <c r="C2427" s="3" t="s">
        <v>625</v>
      </c>
      <c r="D2427" s="3" t="s">
        <v>1</v>
      </c>
      <c r="E2427" s="3" t="s">
        <v>916</v>
      </c>
      <c r="F2427" s="24">
        <f>('ICT-BD'!I165)</f>
        <v>13.895860239631197</v>
      </c>
      <c r="G2427" s="24" t="str">
        <f>('ICT-BD'!J165)</f>
        <v xml:space="preserve">Frío </v>
      </c>
      <c r="H2427" s="24">
        <f t="shared" si="185"/>
        <v>15.528154741694767</v>
      </c>
      <c r="I2427" s="72">
        <f>('ICA-BD'!L165)</f>
        <v>52.092592592592595</v>
      </c>
      <c r="J2427" s="72" t="str">
        <f>('ICA-BD'!M165)</f>
        <v>Aceptable</v>
      </c>
      <c r="K2427" s="72">
        <f t="shared" si="186"/>
        <v>78.388148148148147</v>
      </c>
      <c r="L2427" s="133">
        <f>('IRA-BD'!G165)</f>
        <v>31</v>
      </c>
      <c r="M2427" s="36" t="str">
        <f>('IRA-BD'!H172)</f>
        <v>Aceptable</v>
      </c>
      <c r="N2427" s="133">
        <f t="shared" si="187"/>
        <v>31</v>
      </c>
      <c r="O2427" s="80">
        <f t="shared" si="188"/>
        <v>41.638767629947637</v>
      </c>
      <c r="P2427" s="81" t="str">
        <f t="shared" si="189"/>
        <v>Moderado</v>
      </c>
      <c r="Q2427" s="11">
        <v>1</v>
      </c>
      <c r="R2427" s="11" t="s">
        <v>164</v>
      </c>
      <c r="S2427" s="11">
        <v>5</v>
      </c>
      <c r="T2427" s="11">
        <v>-74.03496715</v>
      </c>
      <c r="U2427" s="12">
        <v>4.7145050709999996</v>
      </c>
    </row>
    <row r="2428" spans="1:21" x14ac:dyDescent="0.25">
      <c r="A2428" s="10">
        <v>2185</v>
      </c>
      <c r="B2428" s="3" t="s">
        <v>4047</v>
      </c>
      <c r="C2428" s="3" t="s">
        <v>3696</v>
      </c>
      <c r="D2428" s="3" t="s">
        <v>1</v>
      </c>
      <c r="E2428" s="3" t="s">
        <v>4048</v>
      </c>
      <c r="F2428" s="24">
        <f>('ICT-BD'!I2186)</f>
        <v>13.895860239631197</v>
      </c>
      <c r="G2428" s="24" t="str">
        <f>('ICT-BD'!J2186)</f>
        <v xml:space="preserve">Frío </v>
      </c>
      <c r="H2428" s="24">
        <f t="shared" si="185"/>
        <v>15.528154741694767</v>
      </c>
      <c r="I2428" s="72">
        <f>('ICA-BD'!L2186)</f>
        <v>52.092592592592595</v>
      </c>
      <c r="J2428" s="72" t="str">
        <f>('ICA-BD'!M2186)</f>
        <v>Aceptable</v>
      </c>
      <c r="K2428" s="72">
        <f t="shared" si="186"/>
        <v>78.388148148148147</v>
      </c>
      <c r="L2428" s="133">
        <f>('IRA-BD'!G2186)</f>
        <v>31</v>
      </c>
      <c r="M2428" s="36" t="str">
        <f>('IRA-BD'!H2186)</f>
        <v>Aceptable</v>
      </c>
      <c r="N2428" s="133">
        <f t="shared" si="187"/>
        <v>31</v>
      </c>
      <c r="O2428" s="80">
        <f t="shared" si="188"/>
        <v>41.638767629947637</v>
      </c>
      <c r="P2428" s="81" t="str">
        <f t="shared" si="189"/>
        <v>Moderado</v>
      </c>
      <c r="Q2428" s="11">
        <v>11</v>
      </c>
      <c r="R2428" s="11" t="s">
        <v>5997</v>
      </c>
      <c r="S2428" s="11">
        <v>4</v>
      </c>
      <c r="T2428" s="11">
        <v>-74.082128179999998</v>
      </c>
      <c r="U2428" s="12">
        <v>4.7429959979999996</v>
      </c>
    </row>
    <row r="2429" spans="1:21" x14ac:dyDescent="0.25">
      <c r="A2429" s="10">
        <v>2186</v>
      </c>
      <c r="B2429" s="3" t="s">
        <v>4049</v>
      </c>
      <c r="C2429" s="3" t="s">
        <v>3696</v>
      </c>
      <c r="D2429" s="3" t="s">
        <v>1</v>
      </c>
      <c r="E2429" s="3" t="s">
        <v>4050</v>
      </c>
      <c r="F2429" s="24">
        <f>('ICT-BD'!I2187)</f>
        <v>13.895860239631197</v>
      </c>
      <c r="G2429" s="24" t="str">
        <f>('ICT-BD'!J2187)</f>
        <v xml:space="preserve">Frío </v>
      </c>
      <c r="H2429" s="24">
        <f t="shared" si="185"/>
        <v>15.528154741694767</v>
      </c>
      <c r="I2429" s="72">
        <f>('ICA-BD'!L2187)</f>
        <v>52.092592592592595</v>
      </c>
      <c r="J2429" s="72" t="str">
        <f>('ICA-BD'!M2187)</f>
        <v>Aceptable</v>
      </c>
      <c r="K2429" s="72">
        <f t="shared" si="186"/>
        <v>78.388148148148147</v>
      </c>
      <c r="L2429" s="133">
        <f>('IRA-BD'!G2187)</f>
        <v>31</v>
      </c>
      <c r="M2429" s="36" t="str">
        <f>('IRA-BD'!H2187)</f>
        <v>Aceptable</v>
      </c>
      <c r="N2429" s="133">
        <f t="shared" si="187"/>
        <v>31</v>
      </c>
      <c r="O2429" s="80">
        <f t="shared" si="188"/>
        <v>41.638767629947637</v>
      </c>
      <c r="P2429" s="81" t="str">
        <f t="shared" si="189"/>
        <v>Moderado</v>
      </c>
      <c r="Q2429" s="11">
        <v>11</v>
      </c>
      <c r="R2429" s="11" t="s">
        <v>5997</v>
      </c>
      <c r="S2429" s="11">
        <v>3</v>
      </c>
      <c r="T2429" s="11">
        <v>-74.088554830000007</v>
      </c>
      <c r="U2429" s="12">
        <v>4.7459957450000001</v>
      </c>
    </row>
    <row r="2430" spans="1:21" x14ac:dyDescent="0.25">
      <c r="A2430" s="10">
        <v>2199</v>
      </c>
      <c r="B2430" s="3" t="s">
        <v>4073</v>
      </c>
      <c r="C2430" s="3" t="s">
        <v>3696</v>
      </c>
      <c r="D2430" s="3" t="s">
        <v>1</v>
      </c>
      <c r="E2430" s="3" t="s">
        <v>4070</v>
      </c>
      <c r="F2430" s="24">
        <f>('ICT-BD'!I2200)</f>
        <v>13.895860239631197</v>
      </c>
      <c r="G2430" s="24" t="str">
        <f>('ICT-BD'!J2200)</f>
        <v xml:space="preserve">Frío </v>
      </c>
      <c r="H2430" s="24">
        <f t="shared" si="185"/>
        <v>15.528154741694767</v>
      </c>
      <c r="I2430" s="72">
        <f>('ICA-BD'!L2200)</f>
        <v>52.092592592592595</v>
      </c>
      <c r="J2430" s="72" t="str">
        <f>('ICA-BD'!M2200)</f>
        <v>Aceptable</v>
      </c>
      <c r="K2430" s="72">
        <f t="shared" si="186"/>
        <v>78.388148148148147</v>
      </c>
      <c r="L2430" s="133">
        <f>('IRA-BD'!G2200)</f>
        <v>31</v>
      </c>
      <c r="M2430" s="36" t="str">
        <f>('IRA-BD'!H2200)</f>
        <v>Aceptable</v>
      </c>
      <c r="N2430" s="133">
        <f t="shared" si="187"/>
        <v>31</v>
      </c>
      <c r="O2430" s="80">
        <f t="shared" si="188"/>
        <v>41.638767629947637</v>
      </c>
      <c r="P2430" s="81" t="str">
        <f t="shared" si="189"/>
        <v>Moderado</v>
      </c>
      <c r="Q2430" s="11">
        <v>11</v>
      </c>
      <c r="R2430" s="11" t="s">
        <v>5997</v>
      </c>
      <c r="S2430" s="11">
        <v>4</v>
      </c>
      <c r="T2430" s="11">
        <v>-74.086364560000007</v>
      </c>
      <c r="U2430" s="12">
        <v>4.7433007260000002</v>
      </c>
    </row>
    <row r="2431" spans="1:21" x14ac:dyDescent="0.25">
      <c r="A2431" s="10">
        <v>2219</v>
      </c>
      <c r="B2431" s="3" t="s">
        <v>4107</v>
      </c>
      <c r="C2431" s="3" t="s">
        <v>3696</v>
      </c>
      <c r="D2431" s="3" t="s">
        <v>1</v>
      </c>
      <c r="E2431" s="3" t="s">
        <v>4108</v>
      </c>
      <c r="F2431" s="24">
        <f>('ICT-BD'!I2220)</f>
        <v>13.895860239631197</v>
      </c>
      <c r="G2431" s="24" t="str">
        <f>('ICT-BD'!J2220)</f>
        <v xml:space="preserve">Frío </v>
      </c>
      <c r="H2431" s="24">
        <f t="shared" si="185"/>
        <v>15.528154741694767</v>
      </c>
      <c r="I2431" s="72">
        <f>('ICA-BD'!L2220)</f>
        <v>52.092592592592595</v>
      </c>
      <c r="J2431" s="72" t="str">
        <f>('ICA-BD'!M2220)</f>
        <v>Aceptable</v>
      </c>
      <c r="K2431" s="72">
        <f t="shared" si="186"/>
        <v>78.388148148148147</v>
      </c>
      <c r="L2431" s="133">
        <f>('IRA-BD'!G2220)</f>
        <v>31</v>
      </c>
      <c r="M2431" s="36" t="str">
        <f>('IRA-BD'!H2220)</f>
        <v>Aceptable</v>
      </c>
      <c r="N2431" s="133">
        <f t="shared" si="187"/>
        <v>31</v>
      </c>
      <c r="O2431" s="80">
        <f t="shared" si="188"/>
        <v>41.638767629947637</v>
      </c>
      <c r="P2431" s="81" t="str">
        <f t="shared" si="189"/>
        <v>Moderado</v>
      </c>
      <c r="Q2431" s="11">
        <v>11</v>
      </c>
      <c r="R2431" s="11" t="s">
        <v>5997</v>
      </c>
      <c r="S2431" s="11">
        <v>3</v>
      </c>
      <c r="T2431" s="11">
        <v>-74.082030810000006</v>
      </c>
      <c r="U2431" s="12">
        <v>4.7412807890000002</v>
      </c>
    </row>
    <row r="2432" spans="1:21" x14ac:dyDescent="0.25">
      <c r="A2432" s="10">
        <v>2220</v>
      </c>
      <c r="B2432" s="3" t="s">
        <v>4109</v>
      </c>
      <c r="C2432" s="3" t="s">
        <v>3696</v>
      </c>
      <c r="D2432" s="3" t="s">
        <v>1</v>
      </c>
      <c r="E2432" s="3" t="s">
        <v>4110</v>
      </c>
      <c r="F2432" s="24">
        <f>('ICT-BD'!I2221)</f>
        <v>13.895860239631197</v>
      </c>
      <c r="G2432" s="24" t="str">
        <f>('ICT-BD'!J2221)</f>
        <v xml:space="preserve">Frío </v>
      </c>
      <c r="H2432" s="24">
        <f t="shared" si="185"/>
        <v>15.528154741694767</v>
      </c>
      <c r="I2432" s="72">
        <f>('ICA-BD'!L2221)</f>
        <v>52.092592592592595</v>
      </c>
      <c r="J2432" s="72" t="str">
        <f>('ICA-BD'!M2221)</f>
        <v>Aceptable</v>
      </c>
      <c r="K2432" s="72">
        <f t="shared" si="186"/>
        <v>78.388148148148147</v>
      </c>
      <c r="L2432" s="133">
        <f>('IRA-BD'!G2221)</f>
        <v>31</v>
      </c>
      <c r="M2432" s="36" t="str">
        <f>('IRA-BD'!H2221)</f>
        <v>Aceptable</v>
      </c>
      <c r="N2432" s="133">
        <f t="shared" si="187"/>
        <v>31</v>
      </c>
      <c r="O2432" s="80">
        <f t="shared" si="188"/>
        <v>41.638767629947637</v>
      </c>
      <c r="P2432" s="81" t="str">
        <f t="shared" si="189"/>
        <v>Moderado</v>
      </c>
      <c r="Q2432" s="11">
        <v>11</v>
      </c>
      <c r="R2432" s="11" t="s">
        <v>5997</v>
      </c>
      <c r="S2432" s="11">
        <v>2</v>
      </c>
      <c r="T2432" s="11">
        <v>-74.081974509999995</v>
      </c>
      <c r="U2432" s="12">
        <v>4.7554509229999997</v>
      </c>
    </row>
    <row r="2433" spans="1:21" x14ac:dyDescent="0.25">
      <c r="A2433" s="10">
        <v>2232</v>
      </c>
      <c r="B2433" s="3" t="s">
        <v>4130</v>
      </c>
      <c r="C2433" s="3" t="s">
        <v>3696</v>
      </c>
      <c r="D2433" s="3" t="s">
        <v>1</v>
      </c>
      <c r="E2433" s="3" t="s">
        <v>4128</v>
      </c>
      <c r="F2433" s="24">
        <f>('ICT-BD'!I2233)</f>
        <v>13.895860239631197</v>
      </c>
      <c r="G2433" s="24" t="str">
        <f>('ICT-BD'!J2233)</f>
        <v xml:space="preserve">Frío </v>
      </c>
      <c r="H2433" s="24">
        <f t="shared" si="185"/>
        <v>15.528154741694767</v>
      </c>
      <c r="I2433" s="72">
        <f>('ICA-BD'!L2233)</f>
        <v>52.092592592592595</v>
      </c>
      <c r="J2433" s="72" t="str">
        <f>('ICA-BD'!M2233)</f>
        <v>Aceptable</v>
      </c>
      <c r="K2433" s="72">
        <f t="shared" si="186"/>
        <v>78.388148148148147</v>
      </c>
      <c r="L2433" s="133">
        <f>('IRA-BD'!G2233)</f>
        <v>31</v>
      </c>
      <c r="M2433" s="36" t="str">
        <f>('IRA-BD'!H2233)</f>
        <v>Aceptable</v>
      </c>
      <c r="N2433" s="133">
        <f t="shared" si="187"/>
        <v>31</v>
      </c>
      <c r="O2433" s="80">
        <f t="shared" si="188"/>
        <v>41.638767629947637</v>
      </c>
      <c r="P2433" s="81" t="str">
        <f t="shared" si="189"/>
        <v>Moderado</v>
      </c>
      <c r="Q2433" s="11">
        <v>11</v>
      </c>
      <c r="R2433" s="11" t="s">
        <v>5997</v>
      </c>
      <c r="S2433" s="11">
        <v>3</v>
      </c>
      <c r="T2433" s="11">
        <v>-74.086298330000005</v>
      </c>
      <c r="U2433" s="12">
        <v>4.7471171449999998</v>
      </c>
    </row>
    <row r="2434" spans="1:21" x14ac:dyDescent="0.25">
      <c r="A2434" s="10">
        <v>2278</v>
      </c>
      <c r="B2434" s="3" t="s">
        <v>4214</v>
      </c>
      <c r="C2434" s="3" t="s">
        <v>3696</v>
      </c>
      <c r="D2434" s="3" t="s">
        <v>1</v>
      </c>
      <c r="E2434" s="3" t="s">
        <v>4215</v>
      </c>
      <c r="F2434" s="24">
        <f>('ICT-BD'!I2279)</f>
        <v>13.895860239631197</v>
      </c>
      <c r="G2434" s="24" t="str">
        <f>('ICT-BD'!J2279)</f>
        <v xml:space="preserve">Frío </v>
      </c>
      <c r="H2434" s="24">
        <f t="shared" ref="H2434:H2497" si="190">IF(F2434&lt;=3, F2434*25/3,
IF(F2434&lt;=5, 26 + (F2434-3.1)*25/1.9,
IF(F2434&lt;=7, 51 + (F2434-5.1)*25/1.9,
IF(F2434&lt;=11, 76 + (F2434-7.1)*25/3.9,
IF(F2434&lt;=13, 51 - (F2434-11.1)*25/1.9,
IF(F2434&lt;=15, 26 - (F2434-13.1)*25/1.9,
25 - (F2434-15)*25/35))))))</f>
        <v>15.528154741694767</v>
      </c>
      <c r="I2434" s="72">
        <f>('ICA-BD'!L2279)</f>
        <v>52.092592592592595</v>
      </c>
      <c r="J2434" s="72" t="str">
        <f>('ICA-BD'!M2279)</f>
        <v>Aceptable</v>
      </c>
      <c r="K2434" s="72">
        <f t="shared" ref="K2434:K2497" si="191">IF(I2434&lt;=50, 100 - (I2434-0)*20/50,
IF(I2434&lt;=100, 79 - (I2434-51)*28/50,
IF(I2434&lt;=150, 50 - (I2434-101)*20/50,
IF(I2434&lt;=200, 29 - (I2434-151)*14/50,
IF(I2434&lt;=300, 14 - (I2434-201)*4/100,
9 - (I2434-301)*9/200)))))</f>
        <v>78.388148148148147</v>
      </c>
      <c r="L2434" s="133">
        <f>('IRA-BD'!G2279)</f>
        <v>31</v>
      </c>
      <c r="M2434" s="36" t="str">
        <f>('IRA-BD'!H2279)</f>
        <v>Aceptable</v>
      </c>
      <c r="N2434" s="133">
        <f t="shared" ref="N2434:N2497" si="192">(L2434)</f>
        <v>31</v>
      </c>
      <c r="O2434" s="80">
        <f t="shared" ref="O2434:O2497" si="193">((H2434+K2434+N2434)/3)</f>
        <v>41.638767629947637</v>
      </c>
      <c r="P2434" s="81" t="str">
        <f t="shared" ref="P2434:P2497" si="194">IF(O2434&gt;=80, "Óptimo",
IF(O2434&gt;=60, "Bueno",
IF(O2434&gt;=40, "Moderado",
IF(O2434&gt;=20, "Bajo", "Malo"))))</f>
        <v>Moderado</v>
      </c>
      <c r="Q2434" s="11">
        <v>11</v>
      </c>
      <c r="R2434" s="11" t="s">
        <v>5997</v>
      </c>
      <c r="S2434" s="11">
        <v>3</v>
      </c>
      <c r="T2434" s="11">
        <v>-74.082088310000003</v>
      </c>
      <c r="U2434" s="12">
        <v>4.752174793</v>
      </c>
    </row>
    <row r="2435" spans="1:21" x14ac:dyDescent="0.25">
      <c r="A2435" s="10">
        <v>2441</v>
      </c>
      <c r="B2435" s="3" t="s">
        <v>4491</v>
      </c>
      <c r="C2435" s="3" t="s">
        <v>3696</v>
      </c>
      <c r="D2435" s="3" t="s">
        <v>1</v>
      </c>
      <c r="E2435" s="3" t="s">
        <v>4492</v>
      </c>
      <c r="F2435" s="24">
        <f>('ICT-BD'!I2442)</f>
        <v>12.57211985288758</v>
      </c>
      <c r="G2435" s="24" t="str">
        <f>('ICT-BD'!J2442)</f>
        <v>Algo Frío</v>
      </c>
      <c r="H2435" s="24">
        <f t="shared" si="190"/>
        <v>31.630001935689734</v>
      </c>
      <c r="I2435" s="72">
        <f>('ICA-BD'!L2442)</f>
        <v>57.648148148148152</v>
      </c>
      <c r="J2435" s="72" t="str">
        <f>('ICA-BD'!M2442)</f>
        <v>Aceptable</v>
      </c>
      <c r="K2435" s="72">
        <f t="shared" si="191"/>
        <v>75.277037037037033</v>
      </c>
      <c r="L2435" s="133">
        <f>('IRA-BD'!G2442)</f>
        <v>18</v>
      </c>
      <c r="M2435" s="36" t="str">
        <f>('IRA-BD'!H2442)</f>
        <v>Regular</v>
      </c>
      <c r="N2435" s="133">
        <f t="shared" si="192"/>
        <v>18</v>
      </c>
      <c r="O2435" s="80">
        <f t="shared" si="193"/>
        <v>41.635679657575587</v>
      </c>
      <c r="P2435" s="81" t="str">
        <f t="shared" si="194"/>
        <v>Moderado</v>
      </c>
      <c r="Q2435" s="11">
        <v>11</v>
      </c>
      <c r="R2435" s="11" t="s">
        <v>5996</v>
      </c>
      <c r="S2435" s="11">
        <v>4</v>
      </c>
      <c r="T2435" s="11">
        <v>-74.062932900000007</v>
      </c>
      <c r="U2435" s="12">
        <v>4.7426745070000003</v>
      </c>
    </row>
    <row r="2436" spans="1:21" x14ac:dyDescent="0.25">
      <c r="A2436" s="10">
        <v>2442</v>
      </c>
      <c r="B2436" s="3" t="s">
        <v>4493</v>
      </c>
      <c r="C2436" s="3" t="s">
        <v>3696</v>
      </c>
      <c r="D2436" s="3" t="s">
        <v>1</v>
      </c>
      <c r="E2436" s="3" t="s">
        <v>4494</v>
      </c>
      <c r="F2436" s="24">
        <f>('ICT-BD'!I2443)</f>
        <v>12.57211985288758</v>
      </c>
      <c r="G2436" s="24" t="str">
        <f>('ICT-BD'!J2443)</f>
        <v>Algo Frío</v>
      </c>
      <c r="H2436" s="24">
        <f t="shared" si="190"/>
        <v>31.630001935689734</v>
      </c>
      <c r="I2436" s="72">
        <f>('ICA-BD'!L2443)</f>
        <v>57.648148148148152</v>
      </c>
      <c r="J2436" s="72" t="str">
        <f>('ICA-BD'!M2443)</f>
        <v>Aceptable</v>
      </c>
      <c r="K2436" s="72">
        <f t="shared" si="191"/>
        <v>75.277037037037033</v>
      </c>
      <c r="L2436" s="133">
        <f>('IRA-BD'!G2443)</f>
        <v>18</v>
      </c>
      <c r="M2436" s="36" t="str">
        <f>('IRA-BD'!H2443)</f>
        <v>Regular</v>
      </c>
      <c r="N2436" s="133">
        <f t="shared" si="192"/>
        <v>18</v>
      </c>
      <c r="O2436" s="80">
        <f t="shared" si="193"/>
        <v>41.635679657575587</v>
      </c>
      <c r="P2436" s="81" t="str">
        <f t="shared" si="194"/>
        <v>Moderado</v>
      </c>
      <c r="Q2436" s="11">
        <v>11</v>
      </c>
      <c r="R2436" s="11" t="s">
        <v>5996</v>
      </c>
      <c r="S2436" s="11">
        <v>4</v>
      </c>
      <c r="T2436" s="11">
        <v>-74.060817170000007</v>
      </c>
      <c r="U2436" s="12">
        <v>4.7490086659999999</v>
      </c>
    </row>
    <row r="2437" spans="1:21" x14ac:dyDescent="0.25">
      <c r="A2437" s="10">
        <v>2443</v>
      </c>
      <c r="B2437" s="3" t="s">
        <v>4495</v>
      </c>
      <c r="C2437" s="3" t="s">
        <v>3696</v>
      </c>
      <c r="D2437" s="3" t="s">
        <v>1</v>
      </c>
      <c r="E2437" s="3" t="s">
        <v>4496</v>
      </c>
      <c r="F2437" s="24">
        <f>('ICT-BD'!I2444)</f>
        <v>12.57211985288758</v>
      </c>
      <c r="G2437" s="24" t="str">
        <f>('ICT-BD'!J2444)</f>
        <v>Algo Frío</v>
      </c>
      <c r="H2437" s="24">
        <f t="shared" si="190"/>
        <v>31.630001935689734</v>
      </c>
      <c r="I2437" s="72">
        <f>('ICA-BD'!L2444)</f>
        <v>57.648148148148152</v>
      </c>
      <c r="J2437" s="72" t="str">
        <f>('ICA-BD'!M2444)</f>
        <v>Aceptable</v>
      </c>
      <c r="K2437" s="72">
        <f t="shared" si="191"/>
        <v>75.277037037037033</v>
      </c>
      <c r="L2437" s="133">
        <f>('IRA-BD'!G2444)</f>
        <v>18</v>
      </c>
      <c r="M2437" s="36" t="str">
        <f>('IRA-BD'!H2444)</f>
        <v>Regular</v>
      </c>
      <c r="N2437" s="133">
        <f t="shared" si="192"/>
        <v>18</v>
      </c>
      <c r="O2437" s="80">
        <f t="shared" si="193"/>
        <v>41.635679657575587</v>
      </c>
      <c r="P2437" s="81" t="str">
        <f t="shared" si="194"/>
        <v>Moderado</v>
      </c>
      <c r="Q2437" s="11">
        <v>11</v>
      </c>
      <c r="R2437" s="11" t="s">
        <v>5996</v>
      </c>
      <c r="S2437" s="11">
        <v>3</v>
      </c>
      <c r="T2437" s="11">
        <v>-74.060296469999997</v>
      </c>
      <c r="U2437" s="12">
        <v>4.7541129790000003</v>
      </c>
    </row>
    <row r="2438" spans="1:21" x14ac:dyDescent="0.25">
      <c r="A2438" s="10">
        <v>2444</v>
      </c>
      <c r="B2438" s="3" t="s">
        <v>4497</v>
      </c>
      <c r="C2438" s="3" t="s">
        <v>3696</v>
      </c>
      <c r="D2438" s="3" t="s">
        <v>1</v>
      </c>
      <c r="E2438" s="3" t="s">
        <v>4498</v>
      </c>
      <c r="F2438" s="24">
        <f>('ICT-BD'!I2445)</f>
        <v>12.57211985288758</v>
      </c>
      <c r="G2438" s="24" t="str">
        <f>('ICT-BD'!J2445)</f>
        <v>Algo Frío</v>
      </c>
      <c r="H2438" s="24">
        <f t="shared" si="190"/>
        <v>31.630001935689734</v>
      </c>
      <c r="I2438" s="72">
        <f>('ICA-BD'!L2445)</f>
        <v>57.648148148148152</v>
      </c>
      <c r="J2438" s="72" t="str">
        <f>('ICA-BD'!M2445)</f>
        <v>Aceptable</v>
      </c>
      <c r="K2438" s="72">
        <f t="shared" si="191"/>
        <v>75.277037037037033</v>
      </c>
      <c r="L2438" s="133">
        <f>('IRA-BD'!G2445)</f>
        <v>18</v>
      </c>
      <c r="M2438" s="36" t="str">
        <f>('IRA-BD'!H2445)</f>
        <v>Regular</v>
      </c>
      <c r="N2438" s="133">
        <f t="shared" si="192"/>
        <v>18</v>
      </c>
      <c r="O2438" s="80">
        <f t="shared" si="193"/>
        <v>41.635679657575587</v>
      </c>
      <c r="P2438" s="81" t="str">
        <f t="shared" si="194"/>
        <v>Moderado</v>
      </c>
      <c r="Q2438" s="11">
        <v>11</v>
      </c>
      <c r="R2438" s="11" t="s">
        <v>5996</v>
      </c>
      <c r="S2438" s="11">
        <v>3</v>
      </c>
      <c r="T2438" s="11">
        <v>-74.052545129999999</v>
      </c>
      <c r="U2438" s="12">
        <v>4.7498716969999997</v>
      </c>
    </row>
    <row r="2439" spans="1:21" x14ac:dyDescent="0.25">
      <c r="A2439" s="10">
        <v>2447</v>
      </c>
      <c r="B2439" s="3" t="s">
        <v>4502</v>
      </c>
      <c r="C2439" s="3" t="s">
        <v>3696</v>
      </c>
      <c r="D2439" s="3" t="s">
        <v>1</v>
      </c>
      <c r="E2439" s="3" t="s">
        <v>4503</v>
      </c>
      <c r="F2439" s="24">
        <f>('ICT-BD'!I2448)</f>
        <v>12.57211985288758</v>
      </c>
      <c r="G2439" s="24" t="str">
        <f>('ICT-BD'!J2448)</f>
        <v>Algo Frío</v>
      </c>
      <c r="H2439" s="24">
        <f t="shared" si="190"/>
        <v>31.630001935689734</v>
      </c>
      <c r="I2439" s="72">
        <f>('ICA-BD'!L2448)</f>
        <v>57.648148148148152</v>
      </c>
      <c r="J2439" s="72" t="str">
        <f>('ICA-BD'!M2448)</f>
        <v>Aceptable</v>
      </c>
      <c r="K2439" s="72">
        <f t="shared" si="191"/>
        <v>75.277037037037033</v>
      </c>
      <c r="L2439" s="133">
        <f>('IRA-BD'!G2448)</f>
        <v>18</v>
      </c>
      <c r="M2439" s="36" t="str">
        <f>('IRA-BD'!H2448)</f>
        <v>Regular</v>
      </c>
      <c r="N2439" s="133">
        <f t="shared" si="192"/>
        <v>18</v>
      </c>
      <c r="O2439" s="80">
        <f t="shared" si="193"/>
        <v>41.635679657575587</v>
      </c>
      <c r="P2439" s="81" t="str">
        <f t="shared" si="194"/>
        <v>Moderado</v>
      </c>
      <c r="Q2439" s="11">
        <v>11</v>
      </c>
      <c r="R2439" s="11" t="s">
        <v>5996</v>
      </c>
      <c r="S2439" s="11">
        <v>3</v>
      </c>
      <c r="T2439" s="11">
        <v>-74.048644269999997</v>
      </c>
      <c r="U2439" s="12">
        <v>4.7493097119999996</v>
      </c>
    </row>
    <row r="2440" spans="1:21" x14ac:dyDescent="0.25">
      <c r="A2440" s="10">
        <v>2455</v>
      </c>
      <c r="B2440" s="3" t="s">
        <v>4516</v>
      </c>
      <c r="C2440" s="3" t="s">
        <v>3696</v>
      </c>
      <c r="D2440" s="3" t="s">
        <v>1</v>
      </c>
      <c r="E2440" s="3" t="s">
        <v>4517</v>
      </c>
      <c r="F2440" s="24">
        <f>('ICT-BD'!I2456)</f>
        <v>12.57211985288758</v>
      </c>
      <c r="G2440" s="24" t="str">
        <f>('ICT-BD'!J2456)</f>
        <v>Algo Frío</v>
      </c>
      <c r="H2440" s="24">
        <f t="shared" si="190"/>
        <v>31.630001935689734</v>
      </c>
      <c r="I2440" s="72">
        <f>('ICA-BD'!L2456)</f>
        <v>57.648148148148152</v>
      </c>
      <c r="J2440" s="72" t="str">
        <f>('ICA-BD'!M2456)</f>
        <v>Aceptable</v>
      </c>
      <c r="K2440" s="72">
        <f t="shared" si="191"/>
        <v>75.277037037037033</v>
      </c>
      <c r="L2440" s="133">
        <f>('IRA-BD'!G2456)</f>
        <v>18</v>
      </c>
      <c r="M2440" s="36" t="str">
        <f>('IRA-BD'!H2456)</f>
        <v>Regular</v>
      </c>
      <c r="N2440" s="133">
        <f t="shared" si="192"/>
        <v>18</v>
      </c>
      <c r="O2440" s="80">
        <f t="shared" si="193"/>
        <v>41.635679657575587</v>
      </c>
      <c r="P2440" s="81" t="str">
        <f t="shared" si="194"/>
        <v>Moderado</v>
      </c>
      <c r="Q2440" s="11">
        <v>11</v>
      </c>
      <c r="R2440" s="11" t="s">
        <v>5996</v>
      </c>
      <c r="S2440" s="11">
        <v>3</v>
      </c>
      <c r="T2440" s="11">
        <v>-74.057555280000003</v>
      </c>
      <c r="U2440" s="12">
        <v>4.7428129700000001</v>
      </c>
    </row>
    <row r="2441" spans="1:21" x14ac:dyDescent="0.25">
      <c r="A2441" s="10">
        <v>2456</v>
      </c>
      <c r="B2441" s="3" t="s">
        <v>4518</v>
      </c>
      <c r="C2441" s="3" t="s">
        <v>3696</v>
      </c>
      <c r="D2441" s="3" t="s">
        <v>1</v>
      </c>
      <c r="E2441" s="3" t="s">
        <v>4519</v>
      </c>
      <c r="F2441" s="24">
        <f>('ICT-BD'!I2457)</f>
        <v>12.57211985288758</v>
      </c>
      <c r="G2441" s="24" t="str">
        <f>('ICT-BD'!J2457)</f>
        <v>Algo Frío</v>
      </c>
      <c r="H2441" s="24">
        <f t="shared" si="190"/>
        <v>31.630001935689734</v>
      </c>
      <c r="I2441" s="72">
        <f>('ICA-BD'!L2457)</f>
        <v>57.648148148148152</v>
      </c>
      <c r="J2441" s="72" t="str">
        <f>('ICA-BD'!M2457)</f>
        <v>Aceptable</v>
      </c>
      <c r="K2441" s="72">
        <f t="shared" si="191"/>
        <v>75.277037037037033</v>
      </c>
      <c r="L2441" s="133">
        <f>('IRA-BD'!G2457)</f>
        <v>18</v>
      </c>
      <c r="M2441" s="36" t="str">
        <f>('IRA-BD'!H2457)</f>
        <v>Regular</v>
      </c>
      <c r="N2441" s="133">
        <f t="shared" si="192"/>
        <v>18</v>
      </c>
      <c r="O2441" s="80">
        <f t="shared" si="193"/>
        <v>41.635679657575587</v>
      </c>
      <c r="P2441" s="81" t="str">
        <f t="shared" si="194"/>
        <v>Moderado</v>
      </c>
      <c r="Q2441" s="11">
        <v>11</v>
      </c>
      <c r="R2441" s="11" t="s">
        <v>5996</v>
      </c>
      <c r="S2441" s="11">
        <v>3</v>
      </c>
      <c r="T2441" s="11">
        <v>-74.062424949999993</v>
      </c>
      <c r="U2441" s="12">
        <v>4.745727112</v>
      </c>
    </row>
    <row r="2442" spans="1:21" x14ac:dyDescent="0.25">
      <c r="A2442" s="10">
        <v>2457</v>
      </c>
      <c r="B2442" s="3" t="s">
        <v>4520</v>
      </c>
      <c r="C2442" s="3" t="s">
        <v>3696</v>
      </c>
      <c r="D2442" s="3" t="s">
        <v>1</v>
      </c>
      <c r="E2442" s="3" t="s">
        <v>4519</v>
      </c>
      <c r="F2442" s="24">
        <f>('ICT-BD'!I2458)</f>
        <v>12.57211985288758</v>
      </c>
      <c r="G2442" s="24" t="str">
        <f>('ICT-BD'!J2458)</f>
        <v>Algo Frío</v>
      </c>
      <c r="H2442" s="24">
        <f t="shared" si="190"/>
        <v>31.630001935689734</v>
      </c>
      <c r="I2442" s="72">
        <f>('ICA-BD'!L2458)</f>
        <v>57.648148148148152</v>
      </c>
      <c r="J2442" s="72" t="str">
        <f>('ICA-BD'!M2458)</f>
        <v>Aceptable</v>
      </c>
      <c r="K2442" s="72">
        <f t="shared" si="191"/>
        <v>75.277037037037033</v>
      </c>
      <c r="L2442" s="133">
        <f>('IRA-BD'!G2458)</f>
        <v>18</v>
      </c>
      <c r="M2442" s="36" t="str">
        <f>('IRA-BD'!H2458)</f>
        <v>Regular</v>
      </c>
      <c r="N2442" s="133">
        <f t="shared" si="192"/>
        <v>18</v>
      </c>
      <c r="O2442" s="80">
        <f t="shared" si="193"/>
        <v>41.635679657575587</v>
      </c>
      <c r="P2442" s="81" t="str">
        <f t="shared" si="194"/>
        <v>Moderado</v>
      </c>
      <c r="Q2442" s="11">
        <v>11</v>
      </c>
      <c r="R2442" s="11" t="s">
        <v>5996</v>
      </c>
      <c r="S2442" s="11">
        <v>3</v>
      </c>
      <c r="T2442" s="11">
        <v>-74.063348300000001</v>
      </c>
      <c r="U2442" s="12">
        <v>4.7458030320000004</v>
      </c>
    </row>
    <row r="2443" spans="1:21" x14ac:dyDescent="0.25">
      <c r="A2443" s="10">
        <v>2459</v>
      </c>
      <c r="B2443" s="3" t="s">
        <v>4523</v>
      </c>
      <c r="C2443" s="3" t="s">
        <v>3696</v>
      </c>
      <c r="D2443" s="3" t="s">
        <v>1</v>
      </c>
      <c r="E2443" s="3" t="s">
        <v>4503</v>
      </c>
      <c r="F2443" s="24">
        <f>('ICT-BD'!I2460)</f>
        <v>12.57211985288758</v>
      </c>
      <c r="G2443" s="24" t="str">
        <f>('ICT-BD'!J2460)</f>
        <v>Algo Frío</v>
      </c>
      <c r="H2443" s="24">
        <f t="shared" si="190"/>
        <v>31.630001935689734</v>
      </c>
      <c r="I2443" s="72">
        <f>('ICA-BD'!L2460)</f>
        <v>57.648148148148152</v>
      </c>
      <c r="J2443" s="72" t="str">
        <f>('ICA-BD'!M2460)</f>
        <v>Aceptable</v>
      </c>
      <c r="K2443" s="72">
        <f t="shared" si="191"/>
        <v>75.277037037037033</v>
      </c>
      <c r="L2443" s="133">
        <f>('IRA-BD'!G2460)</f>
        <v>18</v>
      </c>
      <c r="M2443" s="36" t="str">
        <f>('IRA-BD'!H2460)</f>
        <v>Regular</v>
      </c>
      <c r="N2443" s="133">
        <f t="shared" si="192"/>
        <v>18</v>
      </c>
      <c r="O2443" s="80">
        <f t="shared" si="193"/>
        <v>41.635679657575587</v>
      </c>
      <c r="P2443" s="81" t="str">
        <f t="shared" si="194"/>
        <v>Moderado</v>
      </c>
      <c r="Q2443" s="11">
        <v>11</v>
      </c>
      <c r="R2443" s="11" t="s">
        <v>5996</v>
      </c>
      <c r="S2443" s="11">
        <v>3</v>
      </c>
      <c r="T2443" s="11">
        <v>-74.050341230000001</v>
      </c>
      <c r="U2443" s="12">
        <v>4.7491238600000001</v>
      </c>
    </row>
    <row r="2444" spans="1:21" x14ac:dyDescent="0.25">
      <c r="A2444" s="10">
        <v>2461</v>
      </c>
      <c r="B2444" s="3" t="s">
        <v>4526</v>
      </c>
      <c r="C2444" s="3" t="s">
        <v>3696</v>
      </c>
      <c r="D2444" s="3" t="s">
        <v>1</v>
      </c>
      <c r="E2444" s="3" t="s">
        <v>4527</v>
      </c>
      <c r="F2444" s="24">
        <f>('ICT-BD'!I2462)</f>
        <v>12.57211985288758</v>
      </c>
      <c r="G2444" s="24" t="str">
        <f>('ICT-BD'!J2462)</f>
        <v>Algo Frío</v>
      </c>
      <c r="H2444" s="24">
        <f t="shared" si="190"/>
        <v>31.630001935689734</v>
      </c>
      <c r="I2444" s="72">
        <f>('ICA-BD'!L2462)</f>
        <v>57.648148148148152</v>
      </c>
      <c r="J2444" s="72" t="str">
        <f>('ICA-BD'!M2462)</f>
        <v>Aceptable</v>
      </c>
      <c r="K2444" s="72">
        <f t="shared" si="191"/>
        <v>75.277037037037033</v>
      </c>
      <c r="L2444" s="133">
        <f>('IRA-BD'!G2462)</f>
        <v>18</v>
      </c>
      <c r="M2444" s="36" t="str">
        <f>('IRA-BD'!H2462)</f>
        <v>Regular</v>
      </c>
      <c r="N2444" s="133">
        <f t="shared" si="192"/>
        <v>18</v>
      </c>
      <c r="O2444" s="80">
        <f t="shared" si="193"/>
        <v>41.635679657575587</v>
      </c>
      <c r="P2444" s="81" t="str">
        <f t="shared" si="194"/>
        <v>Moderado</v>
      </c>
      <c r="Q2444" s="11">
        <v>11</v>
      </c>
      <c r="R2444" s="11" t="s">
        <v>5996</v>
      </c>
      <c r="S2444" s="11">
        <v>3</v>
      </c>
      <c r="T2444" s="11">
        <v>-74.063794920000007</v>
      </c>
      <c r="U2444" s="12">
        <v>4.7474500219999998</v>
      </c>
    </row>
    <row r="2445" spans="1:21" x14ac:dyDescent="0.25">
      <c r="A2445" s="10">
        <v>2465</v>
      </c>
      <c r="B2445" s="3" t="s">
        <v>4533</v>
      </c>
      <c r="C2445" s="3" t="s">
        <v>3696</v>
      </c>
      <c r="D2445" s="3" t="s">
        <v>1</v>
      </c>
      <c r="E2445" s="3" t="s">
        <v>4534</v>
      </c>
      <c r="F2445" s="24">
        <f>('ICT-BD'!I2466)</f>
        <v>12.57211985288758</v>
      </c>
      <c r="G2445" s="24" t="str">
        <f>('ICT-BD'!J2466)</f>
        <v>Algo Frío</v>
      </c>
      <c r="H2445" s="24">
        <f t="shared" si="190"/>
        <v>31.630001935689734</v>
      </c>
      <c r="I2445" s="72">
        <f>('ICA-BD'!L2466)</f>
        <v>57.648148148148152</v>
      </c>
      <c r="J2445" s="72" t="str">
        <f>('ICA-BD'!M2466)</f>
        <v>Aceptable</v>
      </c>
      <c r="K2445" s="72">
        <f t="shared" si="191"/>
        <v>75.277037037037033</v>
      </c>
      <c r="L2445" s="133">
        <f>('IRA-BD'!G2466)</f>
        <v>18</v>
      </c>
      <c r="M2445" s="36" t="str">
        <f>('IRA-BD'!H2466)</f>
        <v>Regular</v>
      </c>
      <c r="N2445" s="133">
        <f t="shared" si="192"/>
        <v>18</v>
      </c>
      <c r="O2445" s="80">
        <f t="shared" si="193"/>
        <v>41.635679657575587</v>
      </c>
      <c r="P2445" s="81" t="str">
        <f t="shared" si="194"/>
        <v>Moderado</v>
      </c>
      <c r="Q2445" s="11">
        <v>11</v>
      </c>
      <c r="R2445" s="11" t="s">
        <v>5996</v>
      </c>
      <c r="S2445" s="11">
        <v>3</v>
      </c>
      <c r="T2445" s="11">
        <v>-74.06013093</v>
      </c>
      <c r="U2445" s="12">
        <v>4.7523658729999996</v>
      </c>
    </row>
    <row r="2446" spans="1:21" x14ac:dyDescent="0.25">
      <c r="A2446" s="10">
        <v>2467</v>
      </c>
      <c r="B2446" s="3" t="s">
        <v>4537</v>
      </c>
      <c r="C2446" s="3" t="s">
        <v>3696</v>
      </c>
      <c r="D2446" s="3" t="s">
        <v>1</v>
      </c>
      <c r="E2446" s="3" t="s">
        <v>4538</v>
      </c>
      <c r="F2446" s="24">
        <f>('ICT-BD'!I2468)</f>
        <v>12.57211985288758</v>
      </c>
      <c r="G2446" s="24" t="str">
        <f>('ICT-BD'!J2468)</f>
        <v>Algo Frío</v>
      </c>
      <c r="H2446" s="24">
        <f t="shared" si="190"/>
        <v>31.630001935689734</v>
      </c>
      <c r="I2446" s="72">
        <f>('ICA-BD'!L2468)</f>
        <v>57.648148148148152</v>
      </c>
      <c r="J2446" s="72" t="str">
        <f>('ICA-BD'!M2468)</f>
        <v>Aceptable</v>
      </c>
      <c r="K2446" s="72">
        <f t="shared" si="191"/>
        <v>75.277037037037033</v>
      </c>
      <c r="L2446" s="133">
        <f>('IRA-BD'!G2468)</f>
        <v>18</v>
      </c>
      <c r="M2446" s="36" t="str">
        <f>('IRA-BD'!H2468)</f>
        <v>Regular</v>
      </c>
      <c r="N2446" s="133">
        <f t="shared" si="192"/>
        <v>18</v>
      </c>
      <c r="O2446" s="80">
        <f t="shared" si="193"/>
        <v>41.635679657575587</v>
      </c>
      <c r="P2446" s="81" t="str">
        <f t="shared" si="194"/>
        <v>Moderado</v>
      </c>
      <c r="Q2446" s="11">
        <v>11</v>
      </c>
      <c r="R2446" s="11" t="s">
        <v>5996</v>
      </c>
      <c r="S2446" s="11">
        <v>3</v>
      </c>
      <c r="T2446" s="11">
        <v>-74.049346380000003</v>
      </c>
      <c r="U2446" s="12">
        <v>4.7480923659999998</v>
      </c>
    </row>
    <row r="2447" spans="1:21" x14ac:dyDescent="0.25">
      <c r="A2447" s="10">
        <v>2472</v>
      </c>
      <c r="B2447" s="3" t="s">
        <v>4546</v>
      </c>
      <c r="C2447" s="3" t="s">
        <v>3696</v>
      </c>
      <c r="D2447" s="3" t="s">
        <v>1</v>
      </c>
      <c r="E2447" s="3" t="s">
        <v>4547</v>
      </c>
      <c r="F2447" s="24">
        <f>('ICT-BD'!I2473)</f>
        <v>12.57211985288758</v>
      </c>
      <c r="G2447" s="24" t="str">
        <f>('ICT-BD'!J2473)</f>
        <v>Algo Frío</v>
      </c>
      <c r="H2447" s="24">
        <f t="shared" si="190"/>
        <v>31.630001935689734</v>
      </c>
      <c r="I2447" s="72">
        <f>('ICA-BD'!L2473)</f>
        <v>57.648148148148152</v>
      </c>
      <c r="J2447" s="72" t="str">
        <f>('ICA-BD'!M2473)</f>
        <v>Aceptable</v>
      </c>
      <c r="K2447" s="72">
        <f t="shared" si="191"/>
        <v>75.277037037037033</v>
      </c>
      <c r="L2447" s="133">
        <f>('IRA-BD'!G2473)</f>
        <v>18</v>
      </c>
      <c r="M2447" s="36" t="str">
        <f>('IRA-BD'!H2473)</f>
        <v>Regular</v>
      </c>
      <c r="N2447" s="133">
        <f t="shared" si="192"/>
        <v>18</v>
      </c>
      <c r="O2447" s="80">
        <f t="shared" si="193"/>
        <v>41.635679657575587</v>
      </c>
      <c r="P2447" s="81" t="str">
        <f t="shared" si="194"/>
        <v>Moderado</v>
      </c>
      <c r="Q2447" s="11">
        <v>11</v>
      </c>
      <c r="R2447" s="11" t="s">
        <v>5996</v>
      </c>
      <c r="S2447" s="11">
        <v>5</v>
      </c>
      <c r="T2447" s="11">
        <v>-74.064861379999996</v>
      </c>
      <c r="U2447" s="12">
        <v>4.7556780620000003</v>
      </c>
    </row>
    <row r="2448" spans="1:21" x14ac:dyDescent="0.25">
      <c r="A2448" s="10">
        <v>2473</v>
      </c>
      <c r="B2448" s="3" t="s">
        <v>4548</v>
      </c>
      <c r="C2448" s="3" t="s">
        <v>3696</v>
      </c>
      <c r="D2448" s="3" t="s">
        <v>1</v>
      </c>
      <c r="E2448" s="3" t="s">
        <v>4549</v>
      </c>
      <c r="F2448" s="24">
        <f>('ICT-BD'!I2474)</f>
        <v>12.57211985288758</v>
      </c>
      <c r="G2448" s="24" t="str">
        <f>('ICT-BD'!J2474)</f>
        <v>Algo Frío</v>
      </c>
      <c r="H2448" s="24">
        <f t="shared" si="190"/>
        <v>31.630001935689734</v>
      </c>
      <c r="I2448" s="72">
        <f>('ICA-BD'!L2474)</f>
        <v>57.648148148148152</v>
      </c>
      <c r="J2448" s="72" t="str">
        <f>('ICA-BD'!M2474)</f>
        <v>Aceptable</v>
      </c>
      <c r="K2448" s="72">
        <f t="shared" si="191"/>
        <v>75.277037037037033</v>
      </c>
      <c r="L2448" s="133">
        <f>('IRA-BD'!G2474)</f>
        <v>18</v>
      </c>
      <c r="M2448" s="36" t="str">
        <f>('IRA-BD'!H2474)</f>
        <v>Regular</v>
      </c>
      <c r="N2448" s="133">
        <f t="shared" si="192"/>
        <v>18</v>
      </c>
      <c r="O2448" s="80">
        <f t="shared" si="193"/>
        <v>41.635679657575587</v>
      </c>
      <c r="P2448" s="81" t="str">
        <f t="shared" si="194"/>
        <v>Moderado</v>
      </c>
      <c r="Q2448" s="11">
        <v>11</v>
      </c>
      <c r="R2448" s="11" t="s">
        <v>5996</v>
      </c>
      <c r="S2448" s="11">
        <v>4</v>
      </c>
      <c r="T2448" s="11">
        <v>-74.062277359999996</v>
      </c>
      <c r="U2448" s="12">
        <v>4.753517585</v>
      </c>
    </row>
    <row r="2449" spans="1:21" x14ac:dyDescent="0.25">
      <c r="A2449" s="10">
        <v>2474</v>
      </c>
      <c r="B2449" s="3" t="s">
        <v>4550</v>
      </c>
      <c r="C2449" s="3" t="s">
        <v>3696</v>
      </c>
      <c r="D2449" s="3" t="s">
        <v>1</v>
      </c>
      <c r="E2449" s="3" t="s">
        <v>4551</v>
      </c>
      <c r="F2449" s="24">
        <f>('ICT-BD'!I2475)</f>
        <v>12.57211985288758</v>
      </c>
      <c r="G2449" s="24" t="str">
        <f>('ICT-BD'!J2475)</f>
        <v>Algo Frío</v>
      </c>
      <c r="H2449" s="24">
        <f t="shared" si="190"/>
        <v>31.630001935689734</v>
      </c>
      <c r="I2449" s="72">
        <f>('ICA-BD'!L2475)</f>
        <v>57.648148148148152</v>
      </c>
      <c r="J2449" s="72" t="str">
        <f>('ICA-BD'!M2475)</f>
        <v>Aceptable</v>
      </c>
      <c r="K2449" s="72">
        <f t="shared" si="191"/>
        <v>75.277037037037033</v>
      </c>
      <c r="L2449" s="133">
        <f>('IRA-BD'!G2475)</f>
        <v>18</v>
      </c>
      <c r="M2449" s="36" t="str">
        <f>('IRA-BD'!H2475)</f>
        <v>Regular</v>
      </c>
      <c r="N2449" s="133">
        <f t="shared" si="192"/>
        <v>18</v>
      </c>
      <c r="O2449" s="80">
        <f t="shared" si="193"/>
        <v>41.635679657575587</v>
      </c>
      <c r="P2449" s="81" t="str">
        <f t="shared" si="194"/>
        <v>Moderado</v>
      </c>
      <c r="Q2449" s="11">
        <v>11</v>
      </c>
      <c r="R2449" s="11" t="s">
        <v>5996</v>
      </c>
      <c r="S2449" s="11">
        <v>4</v>
      </c>
      <c r="T2449" s="11">
        <v>-74.060658290000006</v>
      </c>
      <c r="U2449" s="12">
        <v>4.7414733299999998</v>
      </c>
    </row>
    <row r="2450" spans="1:21" x14ac:dyDescent="0.25">
      <c r="A2450" s="10">
        <v>2475</v>
      </c>
      <c r="B2450" s="3" t="s">
        <v>4552</v>
      </c>
      <c r="C2450" s="3" t="s">
        <v>3696</v>
      </c>
      <c r="D2450" s="3" t="s">
        <v>1</v>
      </c>
      <c r="E2450" s="3" t="s">
        <v>4553</v>
      </c>
      <c r="F2450" s="24">
        <f>('ICT-BD'!I2476)</f>
        <v>12.57211985288758</v>
      </c>
      <c r="G2450" s="24" t="str">
        <f>('ICT-BD'!J2476)</f>
        <v>Algo Frío</v>
      </c>
      <c r="H2450" s="24">
        <f t="shared" si="190"/>
        <v>31.630001935689734</v>
      </c>
      <c r="I2450" s="72">
        <f>('ICA-BD'!L2476)</f>
        <v>57.648148148148152</v>
      </c>
      <c r="J2450" s="72" t="str">
        <f>('ICA-BD'!M2476)</f>
        <v>Aceptable</v>
      </c>
      <c r="K2450" s="72">
        <f t="shared" si="191"/>
        <v>75.277037037037033</v>
      </c>
      <c r="L2450" s="133">
        <f>('IRA-BD'!G2476)</f>
        <v>18</v>
      </c>
      <c r="M2450" s="36" t="str">
        <f>('IRA-BD'!H2476)</f>
        <v>Regular</v>
      </c>
      <c r="N2450" s="133">
        <f t="shared" si="192"/>
        <v>18</v>
      </c>
      <c r="O2450" s="80">
        <f t="shared" si="193"/>
        <v>41.635679657575587</v>
      </c>
      <c r="P2450" s="81" t="str">
        <f t="shared" si="194"/>
        <v>Moderado</v>
      </c>
      <c r="Q2450" s="11">
        <v>11</v>
      </c>
      <c r="R2450" s="11" t="s">
        <v>5996</v>
      </c>
      <c r="S2450" s="11">
        <v>5</v>
      </c>
      <c r="T2450" s="11">
        <v>-74.063597299999998</v>
      </c>
      <c r="U2450" s="12">
        <v>4.7575816829999997</v>
      </c>
    </row>
    <row r="2451" spans="1:21" x14ac:dyDescent="0.25">
      <c r="A2451" s="10">
        <v>2477</v>
      </c>
      <c r="B2451" s="3" t="s">
        <v>4556</v>
      </c>
      <c r="C2451" s="3" t="s">
        <v>3696</v>
      </c>
      <c r="D2451" s="3" t="s">
        <v>1</v>
      </c>
      <c r="E2451" s="3" t="s">
        <v>1852</v>
      </c>
      <c r="F2451" s="24">
        <f>('ICT-BD'!I2478)</f>
        <v>12.57211985288758</v>
      </c>
      <c r="G2451" s="24" t="str">
        <f>('ICT-BD'!J2478)</f>
        <v>Algo Frío</v>
      </c>
      <c r="H2451" s="24">
        <f t="shared" si="190"/>
        <v>31.630001935689734</v>
      </c>
      <c r="I2451" s="72">
        <f>('ICA-BD'!L2478)</f>
        <v>57.648148148148152</v>
      </c>
      <c r="J2451" s="72" t="str">
        <f>('ICA-BD'!M2478)</f>
        <v>Aceptable</v>
      </c>
      <c r="K2451" s="72">
        <f t="shared" si="191"/>
        <v>75.277037037037033</v>
      </c>
      <c r="L2451" s="133">
        <f>('IRA-BD'!G2478)</f>
        <v>18</v>
      </c>
      <c r="M2451" s="36" t="str">
        <f>('IRA-BD'!H2478)</f>
        <v>Regular</v>
      </c>
      <c r="N2451" s="133">
        <f t="shared" si="192"/>
        <v>18</v>
      </c>
      <c r="O2451" s="80">
        <f t="shared" si="193"/>
        <v>41.635679657575587</v>
      </c>
      <c r="P2451" s="81" t="str">
        <f t="shared" si="194"/>
        <v>Moderado</v>
      </c>
      <c r="Q2451" s="11">
        <v>11</v>
      </c>
      <c r="R2451" s="11" t="s">
        <v>5996</v>
      </c>
      <c r="S2451" s="11">
        <v>3</v>
      </c>
      <c r="T2451" s="11">
        <v>-74.047966459999998</v>
      </c>
      <c r="U2451" s="12">
        <v>4.7457853070000002</v>
      </c>
    </row>
    <row r="2452" spans="1:21" x14ac:dyDescent="0.25">
      <c r="A2452" s="10">
        <v>2483</v>
      </c>
      <c r="B2452" s="3" t="s">
        <v>4567</v>
      </c>
      <c r="C2452" s="3" t="s">
        <v>3696</v>
      </c>
      <c r="D2452" s="3" t="s">
        <v>1</v>
      </c>
      <c r="E2452" s="3" t="s">
        <v>4568</v>
      </c>
      <c r="F2452" s="24">
        <f>('ICT-BD'!I2484)</f>
        <v>12.57211985288758</v>
      </c>
      <c r="G2452" s="24" t="str">
        <f>('ICT-BD'!J2484)</f>
        <v>Algo Frío</v>
      </c>
      <c r="H2452" s="24">
        <f t="shared" si="190"/>
        <v>31.630001935689734</v>
      </c>
      <c r="I2452" s="72">
        <f>('ICA-BD'!L2484)</f>
        <v>57.648148148148152</v>
      </c>
      <c r="J2452" s="72" t="str">
        <f>('ICA-BD'!M2484)</f>
        <v>Aceptable</v>
      </c>
      <c r="K2452" s="72">
        <f t="shared" si="191"/>
        <v>75.277037037037033</v>
      </c>
      <c r="L2452" s="133">
        <f>('IRA-BD'!G2484)</f>
        <v>18</v>
      </c>
      <c r="M2452" s="36" t="str">
        <f>('IRA-BD'!H2484)</f>
        <v>Regular</v>
      </c>
      <c r="N2452" s="133">
        <f t="shared" si="192"/>
        <v>18</v>
      </c>
      <c r="O2452" s="80">
        <f t="shared" si="193"/>
        <v>41.635679657575587</v>
      </c>
      <c r="P2452" s="81" t="str">
        <f t="shared" si="194"/>
        <v>Moderado</v>
      </c>
      <c r="Q2452" s="11">
        <v>11</v>
      </c>
      <c r="R2452" s="11" t="s">
        <v>5996</v>
      </c>
      <c r="S2452" s="11">
        <v>2</v>
      </c>
      <c r="T2452" s="11">
        <v>-74.059027150000006</v>
      </c>
      <c r="U2452" s="12">
        <v>4.7454302400000001</v>
      </c>
    </row>
    <row r="2453" spans="1:21" x14ac:dyDescent="0.25">
      <c r="A2453" s="10">
        <v>2484</v>
      </c>
      <c r="B2453" s="3" t="s">
        <v>4569</v>
      </c>
      <c r="C2453" s="3" t="s">
        <v>3696</v>
      </c>
      <c r="D2453" s="3" t="s">
        <v>1</v>
      </c>
      <c r="E2453" s="3" t="s">
        <v>4570</v>
      </c>
      <c r="F2453" s="24">
        <f>('ICT-BD'!I2485)</f>
        <v>12.57211985288758</v>
      </c>
      <c r="G2453" s="24" t="str">
        <f>('ICT-BD'!J2485)</f>
        <v>Algo Frío</v>
      </c>
      <c r="H2453" s="24">
        <f t="shared" si="190"/>
        <v>31.630001935689734</v>
      </c>
      <c r="I2453" s="72">
        <f>('ICA-BD'!L2485)</f>
        <v>57.648148148148152</v>
      </c>
      <c r="J2453" s="72" t="str">
        <f>('ICA-BD'!M2485)</f>
        <v>Aceptable</v>
      </c>
      <c r="K2453" s="72">
        <f t="shared" si="191"/>
        <v>75.277037037037033</v>
      </c>
      <c r="L2453" s="133">
        <f>('IRA-BD'!G2485)</f>
        <v>18</v>
      </c>
      <c r="M2453" s="36" t="str">
        <f>('IRA-BD'!H2485)</f>
        <v>Regular</v>
      </c>
      <c r="N2453" s="133">
        <f t="shared" si="192"/>
        <v>18</v>
      </c>
      <c r="O2453" s="80">
        <f t="shared" si="193"/>
        <v>41.635679657575587</v>
      </c>
      <c r="P2453" s="81" t="str">
        <f t="shared" si="194"/>
        <v>Moderado</v>
      </c>
      <c r="Q2453" s="11">
        <v>11</v>
      </c>
      <c r="R2453" s="11" t="s">
        <v>5996</v>
      </c>
      <c r="S2453" s="11">
        <v>3</v>
      </c>
      <c r="T2453" s="11">
        <v>-74.064633040000004</v>
      </c>
      <c r="U2453" s="12">
        <v>4.7513839210000004</v>
      </c>
    </row>
    <row r="2454" spans="1:21" x14ac:dyDescent="0.25">
      <c r="A2454" s="10">
        <v>2485</v>
      </c>
      <c r="B2454" s="3" t="s">
        <v>4571</v>
      </c>
      <c r="C2454" s="3" t="s">
        <v>3696</v>
      </c>
      <c r="D2454" s="3" t="s">
        <v>1</v>
      </c>
      <c r="E2454" s="3" t="s">
        <v>4572</v>
      </c>
      <c r="F2454" s="24">
        <f>('ICT-BD'!I2486)</f>
        <v>12.57211985288758</v>
      </c>
      <c r="G2454" s="24" t="str">
        <f>('ICT-BD'!J2486)</f>
        <v>Algo Frío</v>
      </c>
      <c r="H2454" s="24">
        <f t="shared" si="190"/>
        <v>31.630001935689734</v>
      </c>
      <c r="I2454" s="72">
        <f>('ICA-BD'!L2486)</f>
        <v>57.648148148148152</v>
      </c>
      <c r="J2454" s="72" t="str">
        <f>('ICA-BD'!M2486)</f>
        <v>Aceptable</v>
      </c>
      <c r="K2454" s="72">
        <f t="shared" si="191"/>
        <v>75.277037037037033</v>
      </c>
      <c r="L2454" s="133">
        <f>('IRA-BD'!G2486)</f>
        <v>18</v>
      </c>
      <c r="M2454" s="36" t="str">
        <f>('IRA-BD'!H2486)</f>
        <v>Regular</v>
      </c>
      <c r="N2454" s="133">
        <f t="shared" si="192"/>
        <v>18</v>
      </c>
      <c r="O2454" s="80">
        <f t="shared" si="193"/>
        <v>41.635679657575587</v>
      </c>
      <c r="P2454" s="81" t="str">
        <f t="shared" si="194"/>
        <v>Moderado</v>
      </c>
      <c r="Q2454" s="11">
        <v>11</v>
      </c>
      <c r="R2454" s="11" t="s">
        <v>5996</v>
      </c>
      <c r="S2454" s="11">
        <v>4</v>
      </c>
      <c r="T2454" s="11">
        <v>-74.06248626</v>
      </c>
      <c r="U2454" s="12">
        <v>4.7544416939999996</v>
      </c>
    </row>
    <row r="2455" spans="1:21" x14ac:dyDescent="0.25">
      <c r="A2455" s="10">
        <v>2488</v>
      </c>
      <c r="B2455" s="3" t="s">
        <v>4577</v>
      </c>
      <c r="C2455" s="3" t="s">
        <v>3696</v>
      </c>
      <c r="D2455" s="3" t="s">
        <v>1</v>
      </c>
      <c r="E2455" s="3" t="s">
        <v>4578</v>
      </c>
      <c r="F2455" s="24">
        <f>('ICT-BD'!I2489)</f>
        <v>12.57211985288758</v>
      </c>
      <c r="G2455" s="24" t="str">
        <f>('ICT-BD'!J2489)</f>
        <v>Algo Frío</v>
      </c>
      <c r="H2455" s="24">
        <f t="shared" si="190"/>
        <v>31.630001935689734</v>
      </c>
      <c r="I2455" s="72">
        <f>('ICA-BD'!L2489)</f>
        <v>57.648148148148152</v>
      </c>
      <c r="J2455" s="72" t="str">
        <f>('ICA-BD'!M2489)</f>
        <v>Aceptable</v>
      </c>
      <c r="K2455" s="72">
        <f t="shared" si="191"/>
        <v>75.277037037037033</v>
      </c>
      <c r="L2455" s="133">
        <f>('IRA-BD'!G2489)</f>
        <v>18</v>
      </c>
      <c r="M2455" s="36" t="str">
        <f>('IRA-BD'!H2489)</f>
        <v>Regular</v>
      </c>
      <c r="N2455" s="133">
        <f t="shared" si="192"/>
        <v>18</v>
      </c>
      <c r="O2455" s="80">
        <f t="shared" si="193"/>
        <v>41.635679657575587</v>
      </c>
      <c r="P2455" s="81" t="str">
        <f t="shared" si="194"/>
        <v>Moderado</v>
      </c>
      <c r="Q2455" s="11">
        <v>11</v>
      </c>
      <c r="R2455" s="11" t="s">
        <v>5996</v>
      </c>
      <c r="S2455" s="11">
        <v>3</v>
      </c>
      <c r="T2455" s="11">
        <v>-74.062924789999997</v>
      </c>
      <c r="U2455" s="12">
        <v>4.7505247539999997</v>
      </c>
    </row>
    <row r="2456" spans="1:21" x14ac:dyDescent="0.25">
      <c r="A2456" s="10">
        <v>2491</v>
      </c>
      <c r="B2456" s="3" t="s">
        <v>4583</v>
      </c>
      <c r="C2456" s="3" t="s">
        <v>3696</v>
      </c>
      <c r="D2456" s="3" t="s">
        <v>1</v>
      </c>
      <c r="E2456" s="3" t="s">
        <v>4584</v>
      </c>
      <c r="F2456" s="24">
        <f>('ICT-BD'!I2492)</f>
        <v>12.57211985288758</v>
      </c>
      <c r="G2456" s="24" t="str">
        <f>('ICT-BD'!J2492)</f>
        <v>Algo Frío</v>
      </c>
      <c r="H2456" s="24">
        <f t="shared" si="190"/>
        <v>31.630001935689734</v>
      </c>
      <c r="I2456" s="72">
        <f>('ICA-BD'!L2492)</f>
        <v>57.648148148148152</v>
      </c>
      <c r="J2456" s="72" t="str">
        <f>('ICA-BD'!M2492)</f>
        <v>Aceptable</v>
      </c>
      <c r="K2456" s="72">
        <f t="shared" si="191"/>
        <v>75.277037037037033</v>
      </c>
      <c r="L2456" s="133">
        <f>('IRA-BD'!G2492)</f>
        <v>18</v>
      </c>
      <c r="M2456" s="36" t="str">
        <f>('IRA-BD'!H2492)</f>
        <v>Regular</v>
      </c>
      <c r="N2456" s="133">
        <f t="shared" si="192"/>
        <v>18</v>
      </c>
      <c r="O2456" s="80">
        <f t="shared" si="193"/>
        <v>41.635679657575587</v>
      </c>
      <c r="P2456" s="81" t="str">
        <f t="shared" si="194"/>
        <v>Moderado</v>
      </c>
      <c r="Q2456" s="11">
        <v>11</v>
      </c>
      <c r="R2456" s="11" t="s">
        <v>5996</v>
      </c>
      <c r="S2456" s="11">
        <v>4</v>
      </c>
      <c r="T2456" s="11">
        <v>-74.054416489999994</v>
      </c>
      <c r="U2456" s="12">
        <v>4.7501247500000003</v>
      </c>
    </row>
    <row r="2457" spans="1:21" x14ac:dyDescent="0.25">
      <c r="A2457" s="10">
        <v>2492</v>
      </c>
      <c r="B2457" s="3" t="s">
        <v>4585</v>
      </c>
      <c r="C2457" s="3" t="s">
        <v>3696</v>
      </c>
      <c r="D2457" s="3" t="s">
        <v>1</v>
      </c>
      <c r="E2457" s="3" t="s">
        <v>4586</v>
      </c>
      <c r="F2457" s="24">
        <f>('ICT-BD'!I2493)</f>
        <v>12.57211985288758</v>
      </c>
      <c r="G2457" s="24" t="str">
        <f>('ICT-BD'!J2493)</f>
        <v>Algo Frío</v>
      </c>
      <c r="H2457" s="24">
        <f t="shared" si="190"/>
        <v>31.630001935689734</v>
      </c>
      <c r="I2457" s="72">
        <f>('ICA-BD'!L2493)</f>
        <v>57.648148148148152</v>
      </c>
      <c r="J2457" s="72" t="str">
        <f>('ICA-BD'!M2493)</f>
        <v>Aceptable</v>
      </c>
      <c r="K2457" s="72">
        <f t="shared" si="191"/>
        <v>75.277037037037033</v>
      </c>
      <c r="L2457" s="133">
        <f>('IRA-BD'!G2493)</f>
        <v>18</v>
      </c>
      <c r="M2457" s="36" t="str">
        <f>('IRA-BD'!H2493)</f>
        <v>Regular</v>
      </c>
      <c r="N2457" s="133">
        <f t="shared" si="192"/>
        <v>18</v>
      </c>
      <c r="O2457" s="80">
        <f t="shared" si="193"/>
        <v>41.635679657575587</v>
      </c>
      <c r="P2457" s="81" t="str">
        <f t="shared" si="194"/>
        <v>Moderado</v>
      </c>
      <c r="Q2457" s="11">
        <v>11</v>
      </c>
      <c r="R2457" s="11" t="s">
        <v>5996</v>
      </c>
      <c r="S2457" s="11">
        <v>3</v>
      </c>
      <c r="T2457" s="11">
        <v>-74.057706359999997</v>
      </c>
      <c r="U2457" s="12">
        <v>4.7524197040000002</v>
      </c>
    </row>
    <row r="2458" spans="1:21" x14ac:dyDescent="0.25">
      <c r="A2458" s="10">
        <v>2493</v>
      </c>
      <c r="B2458" s="3" t="s">
        <v>4587</v>
      </c>
      <c r="C2458" s="3" t="s">
        <v>3696</v>
      </c>
      <c r="D2458" s="3" t="s">
        <v>1</v>
      </c>
      <c r="E2458" s="3" t="s">
        <v>4588</v>
      </c>
      <c r="F2458" s="24">
        <f>('ICT-BD'!I2494)</f>
        <v>12.57211985288758</v>
      </c>
      <c r="G2458" s="24" t="str">
        <f>('ICT-BD'!J2494)</f>
        <v>Algo Frío</v>
      </c>
      <c r="H2458" s="24">
        <f t="shared" si="190"/>
        <v>31.630001935689734</v>
      </c>
      <c r="I2458" s="72">
        <f>('ICA-BD'!L2494)</f>
        <v>57.648148148148152</v>
      </c>
      <c r="J2458" s="72" t="str">
        <f>('ICA-BD'!M2494)</f>
        <v>Aceptable</v>
      </c>
      <c r="K2458" s="72">
        <f t="shared" si="191"/>
        <v>75.277037037037033</v>
      </c>
      <c r="L2458" s="133">
        <f>('IRA-BD'!G2494)</f>
        <v>18</v>
      </c>
      <c r="M2458" s="36" t="str">
        <f>('IRA-BD'!H2494)</f>
        <v>Regular</v>
      </c>
      <c r="N2458" s="133">
        <f t="shared" si="192"/>
        <v>18</v>
      </c>
      <c r="O2458" s="80">
        <f t="shared" si="193"/>
        <v>41.635679657575587</v>
      </c>
      <c r="P2458" s="81" t="str">
        <f t="shared" si="194"/>
        <v>Moderado</v>
      </c>
      <c r="Q2458" s="11">
        <v>11</v>
      </c>
      <c r="R2458" s="11" t="s">
        <v>5996</v>
      </c>
      <c r="S2458" s="11">
        <v>4</v>
      </c>
      <c r="T2458" s="11">
        <v>-74.060226709999995</v>
      </c>
      <c r="U2458" s="12">
        <v>4.7409712019999999</v>
      </c>
    </row>
    <row r="2459" spans="1:21" x14ac:dyDescent="0.25">
      <c r="A2459" s="10">
        <v>2494</v>
      </c>
      <c r="B2459" s="3" t="s">
        <v>4589</v>
      </c>
      <c r="C2459" s="3" t="s">
        <v>3696</v>
      </c>
      <c r="D2459" s="3" t="s">
        <v>1</v>
      </c>
      <c r="E2459" s="3" t="s">
        <v>4590</v>
      </c>
      <c r="F2459" s="24">
        <f>('ICT-BD'!I2495)</f>
        <v>12.57211985288758</v>
      </c>
      <c r="G2459" s="24" t="str">
        <f>('ICT-BD'!J2495)</f>
        <v>Algo Frío</v>
      </c>
      <c r="H2459" s="24">
        <f t="shared" si="190"/>
        <v>31.630001935689734</v>
      </c>
      <c r="I2459" s="72">
        <f>('ICA-BD'!L2495)</f>
        <v>57.648148148148152</v>
      </c>
      <c r="J2459" s="72" t="str">
        <f>('ICA-BD'!M2495)</f>
        <v>Aceptable</v>
      </c>
      <c r="K2459" s="72">
        <f t="shared" si="191"/>
        <v>75.277037037037033</v>
      </c>
      <c r="L2459" s="133">
        <f>('IRA-BD'!G2495)</f>
        <v>18</v>
      </c>
      <c r="M2459" s="36" t="str">
        <f>('IRA-BD'!H2495)</f>
        <v>Regular</v>
      </c>
      <c r="N2459" s="133">
        <f t="shared" si="192"/>
        <v>18</v>
      </c>
      <c r="O2459" s="80">
        <f t="shared" si="193"/>
        <v>41.635679657575587</v>
      </c>
      <c r="P2459" s="81" t="str">
        <f t="shared" si="194"/>
        <v>Moderado</v>
      </c>
      <c r="Q2459" s="11">
        <v>11</v>
      </c>
      <c r="R2459" s="11" t="s">
        <v>5996</v>
      </c>
      <c r="S2459" s="11">
        <v>3</v>
      </c>
      <c r="T2459" s="11">
        <v>-74.062420489999994</v>
      </c>
      <c r="U2459" s="12">
        <v>4.7484012399999997</v>
      </c>
    </row>
    <row r="2460" spans="1:21" x14ac:dyDescent="0.25">
      <c r="A2460" s="10">
        <v>2498</v>
      </c>
      <c r="B2460" s="3" t="s">
        <v>4596</v>
      </c>
      <c r="C2460" s="3" t="s">
        <v>3696</v>
      </c>
      <c r="D2460" s="3" t="s">
        <v>1</v>
      </c>
      <c r="E2460" s="3" t="s">
        <v>4597</v>
      </c>
      <c r="F2460" s="24">
        <f>('ICT-BD'!I2499)</f>
        <v>12.57211985288758</v>
      </c>
      <c r="G2460" s="24" t="str">
        <f>('ICT-BD'!J2499)</f>
        <v>Algo Frío</v>
      </c>
      <c r="H2460" s="24">
        <f t="shared" si="190"/>
        <v>31.630001935689734</v>
      </c>
      <c r="I2460" s="72">
        <f>('ICA-BD'!L2499)</f>
        <v>57.648148148148152</v>
      </c>
      <c r="J2460" s="72" t="str">
        <f>('ICA-BD'!M2499)</f>
        <v>Aceptable</v>
      </c>
      <c r="K2460" s="72">
        <f t="shared" si="191"/>
        <v>75.277037037037033</v>
      </c>
      <c r="L2460" s="133">
        <f>('IRA-BD'!G2499)</f>
        <v>18</v>
      </c>
      <c r="M2460" s="36" t="str">
        <f>('IRA-BD'!H2499)</f>
        <v>Regular</v>
      </c>
      <c r="N2460" s="133">
        <f t="shared" si="192"/>
        <v>18</v>
      </c>
      <c r="O2460" s="80">
        <f t="shared" si="193"/>
        <v>41.635679657575587</v>
      </c>
      <c r="P2460" s="81" t="str">
        <f t="shared" si="194"/>
        <v>Moderado</v>
      </c>
      <c r="Q2460" s="11">
        <v>11</v>
      </c>
      <c r="R2460" s="11" t="s">
        <v>5996</v>
      </c>
      <c r="S2460" s="11">
        <v>3</v>
      </c>
      <c r="T2460" s="11">
        <v>-74.048339420000005</v>
      </c>
      <c r="U2460" s="12">
        <v>4.7466436329999997</v>
      </c>
    </row>
    <row r="2461" spans="1:21" x14ac:dyDescent="0.25">
      <c r="A2461" s="10">
        <v>3099</v>
      </c>
      <c r="B2461" s="3" t="s">
        <v>181</v>
      </c>
      <c r="C2461" s="3" t="s">
        <v>6255</v>
      </c>
      <c r="D2461" s="3" t="s">
        <v>1</v>
      </c>
      <c r="E2461" s="3" t="s">
        <v>85</v>
      </c>
      <c r="F2461" s="24">
        <f>('ICT-BD'!I3100)</f>
        <v>12.57211985288758</v>
      </c>
      <c r="G2461" s="24" t="str">
        <f>('ICT-BD'!J3100)</f>
        <v>Algo Frío</v>
      </c>
      <c r="H2461" s="24">
        <f t="shared" si="190"/>
        <v>31.630001935689734</v>
      </c>
      <c r="I2461" s="72">
        <f>('ICA-BD'!L3100)</f>
        <v>57.648148148148152</v>
      </c>
      <c r="J2461" s="72" t="str">
        <f>('ICA-BD'!M3100)</f>
        <v>Aceptable</v>
      </c>
      <c r="K2461" s="72">
        <f t="shared" si="191"/>
        <v>75.277037037037033</v>
      </c>
      <c r="L2461" s="133">
        <f>('IRA-BD'!G3100)</f>
        <v>18</v>
      </c>
      <c r="M2461" s="36" t="str">
        <f>('IRA-BD'!H3100)</f>
        <v>Regular</v>
      </c>
      <c r="N2461" s="133">
        <f t="shared" si="192"/>
        <v>18</v>
      </c>
      <c r="O2461" s="80">
        <f t="shared" si="193"/>
        <v>41.635679657575587</v>
      </c>
      <c r="P2461" s="81" t="str">
        <f t="shared" si="194"/>
        <v>Moderado</v>
      </c>
      <c r="Q2461" s="11">
        <v>18</v>
      </c>
      <c r="R2461" s="11" t="s">
        <v>159</v>
      </c>
      <c r="S2461" s="11">
        <v>2</v>
      </c>
      <c r="T2461" s="11">
        <v>-74.106904069999999</v>
      </c>
      <c r="U2461" s="12">
        <v>4.5646712760000003</v>
      </c>
    </row>
    <row r="2462" spans="1:21" x14ac:dyDescent="0.25">
      <c r="A2462" s="10">
        <v>2026</v>
      </c>
      <c r="B2462" s="3" t="s">
        <v>3776</v>
      </c>
      <c r="C2462" s="3" t="s">
        <v>3696</v>
      </c>
      <c r="D2462" s="3" t="s">
        <v>1</v>
      </c>
      <c r="E2462" s="3" t="s">
        <v>3777</v>
      </c>
      <c r="F2462" s="24">
        <f>('ICT-BD'!I2027)</f>
        <v>12.808734439585477</v>
      </c>
      <c r="G2462" s="24" t="str">
        <f>('ICT-BD'!J2027)</f>
        <v>Algo Frío</v>
      </c>
      <c r="H2462" s="24">
        <f t="shared" si="190"/>
        <v>28.516652110717406</v>
      </c>
      <c r="I2462" s="72">
        <f>('ICA-BD'!L2027)</f>
        <v>52.092592592592595</v>
      </c>
      <c r="J2462" s="72" t="str">
        <f>('ICA-BD'!M2027)</f>
        <v>Aceptable</v>
      </c>
      <c r="K2462" s="72">
        <f t="shared" si="191"/>
        <v>78.388148148148147</v>
      </c>
      <c r="L2462" s="133">
        <f>('IRA-BD'!G2027)</f>
        <v>18</v>
      </c>
      <c r="M2462" s="36" t="str">
        <f>('IRA-BD'!H2027)</f>
        <v>Regular</v>
      </c>
      <c r="N2462" s="133">
        <f t="shared" si="192"/>
        <v>18</v>
      </c>
      <c r="O2462" s="80">
        <f t="shared" si="193"/>
        <v>41.634933419621852</v>
      </c>
      <c r="P2462" s="81" t="str">
        <f t="shared" si="194"/>
        <v>Moderado</v>
      </c>
      <c r="Q2462" s="11">
        <v>11</v>
      </c>
      <c r="R2462" s="11" t="s">
        <v>166</v>
      </c>
      <c r="S2462" s="11">
        <v>5</v>
      </c>
      <c r="T2462" s="11">
        <v>-74.059818770000007</v>
      </c>
      <c r="U2462" s="12">
        <v>4.6901159809999999</v>
      </c>
    </row>
    <row r="2463" spans="1:21" x14ac:dyDescent="0.25">
      <c r="A2463" s="10">
        <v>2027</v>
      </c>
      <c r="B2463" s="3" t="s">
        <v>3778</v>
      </c>
      <c r="C2463" s="3" t="s">
        <v>3696</v>
      </c>
      <c r="D2463" s="3" t="s">
        <v>1</v>
      </c>
      <c r="E2463" s="3" t="s">
        <v>3777</v>
      </c>
      <c r="F2463" s="24">
        <f>('ICT-BD'!I2028)</f>
        <v>12.808734439585477</v>
      </c>
      <c r="G2463" s="24" t="str">
        <f>('ICT-BD'!J2028)</f>
        <v>Algo Frío</v>
      </c>
      <c r="H2463" s="24">
        <f t="shared" si="190"/>
        <v>28.516652110717406</v>
      </c>
      <c r="I2463" s="72">
        <f>('ICA-BD'!L2028)</f>
        <v>52.092592592592595</v>
      </c>
      <c r="J2463" s="72" t="str">
        <f>('ICA-BD'!M2028)</f>
        <v>Aceptable</v>
      </c>
      <c r="K2463" s="72">
        <f t="shared" si="191"/>
        <v>78.388148148148147</v>
      </c>
      <c r="L2463" s="133">
        <f>('IRA-BD'!G2028)</f>
        <v>18</v>
      </c>
      <c r="M2463" s="36" t="str">
        <f>('IRA-BD'!H2028)</f>
        <v>Regular</v>
      </c>
      <c r="N2463" s="133">
        <f t="shared" si="192"/>
        <v>18</v>
      </c>
      <c r="O2463" s="80">
        <f t="shared" si="193"/>
        <v>41.634933419621852</v>
      </c>
      <c r="P2463" s="81" t="str">
        <f t="shared" si="194"/>
        <v>Moderado</v>
      </c>
      <c r="Q2463" s="11">
        <v>11</v>
      </c>
      <c r="R2463" s="11" t="s">
        <v>166</v>
      </c>
      <c r="S2463" s="11">
        <v>5</v>
      </c>
      <c r="T2463" s="11">
        <v>-74.059514949999993</v>
      </c>
      <c r="U2463" s="12">
        <v>4.6909696079999996</v>
      </c>
    </row>
    <row r="2464" spans="1:21" x14ac:dyDescent="0.25">
      <c r="A2464" s="10">
        <v>2305</v>
      </c>
      <c r="B2464" s="3" t="s">
        <v>4264</v>
      </c>
      <c r="C2464" s="3" t="s">
        <v>3696</v>
      </c>
      <c r="D2464" s="3" t="s">
        <v>1</v>
      </c>
      <c r="E2464" s="3" t="s">
        <v>4265</v>
      </c>
      <c r="F2464" s="24">
        <f>('ICT-BD'!I2306)</f>
        <v>12.808734439585477</v>
      </c>
      <c r="G2464" s="24" t="str">
        <f>('ICT-BD'!J2306)</f>
        <v>Algo Frío</v>
      </c>
      <c r="H2464" s="24">
        <f t="shared" si="190"/>
        <v>28.516652110717406</v>
      </c>
      <c r="I2464" s="72">
        <f>('ICA-BD'!L2306)</f>
        <v>52.092592592592595</v>
      </c>
      <c r="J2464" s="72" t="str">
        <f>('ICA-BD'!M2306)</f>
        <v>Aceptable</v>
      </c>
      <c r="K2464" s="72">
        <f t="shared" si="191"/>
        <v>78.388148148148147</v>
      </c>
      <c r="L2464" s="133">
        <f>('IRA-BD'!G2306)</f>
        <v>18</v>
      </c>
      <c r="M2464" s="36" t="str">
        <f>('IRA-BD'!H2306)</f>
        <v>Regular</v>
      </c>
      <c r="N2464" s="133">
        <f t="shared" si="192"/>
        <v>18</v>
      </c>
      <c r="O2464" s="80">
        <f t="shared" si="193"/>
        <v>41.634933419621852</v>
      </c>
      <c r="P2464" s="81" t="str">
        <f t="shared" si="194"/>
        <v>Moderado</v>
      </c>
      <c r="Q2464" s="11">
        <v>11</v>
      </c>
      <c r="R2464" s="11" t="s">
        <v>167</v>
      </c>
      <c r="S2464" s="11">
        <v>2</v>
      </c>
      <c r="T2464" s="11">
        <v>-74.093590680000005</v>
      </c>
      <c r="U2464" s="12">
        <v>4.730680811</v>
      </c>
    </row>
    <row r="2465" spans="1:21" x14ac:dyDescent="0.25">
      <c r="A2465" s="10">
        <v>2311</v>
      </c>
      <c r="B2465" s="3" t="s">
        <v>4275</v>
      </c>
      <c r="C2465" s="3" t="s">
        <v>3696</v>
      </c>
      <c r="D2465" s="3" t="s">
        <v>1</v>
      </c>
      <c r="E2465" s="3" t="s">
        <v>4276</v>
      </c>
      <c r="F2465" s="24">
        <f>('ICT-BD'!I2312)</f>
        <v>12.808734439585477</v>
      </c>
      <c r="G2465" s="24" t="str">
        <f>('ICT-BD'!J2312)</f>
        <v>Algo Frío</v>
      </c>
      <c r="H2465" s="24">
        <f t="shared" si="190"/>
        <v>28.516652110717406</v>
      </c>
      <c r="I2465" s="72">
        <f>('ICA-BD'!L2312)</f>
        <v>52.092592592592595</v>
      </c>
      <c r="J2465" s="72" t="str">
        <f>('ICA-BD'!M2312)</f>
        <v>Aceptable</v>
      </c>
      <c r="K2465" s="72">
        <f t="shared" si="191"/>
        <v>78.388148148148147</v>
      </c>
      <c r="L2465" s="133">
        <f>('IRA-BD'!G2312)</f>
        <v>18</v>
      </c>
      <c r="M2465" s="36" t="str">
        <f>('IRA-BD'!H2312)</f>
        <v>Regular</v>
      </c>
      <c r="N2465" s="133">
        <f t="shared" si="192"/>
        <v>18</v>
      </c>
      <c r="O2465" s="80">
        <f t="shared" si="193"/>
        <v>41.634933419621852</v>
      </c>
      <c r="P2465" s="81" t="str">
        <f t="shared" si="194"/>
        <v>Moderado</v>
      </c>
      <c r="Q2465" s="11">
        <v>11</v>
      </c>
      <c r="R2465" s="11" t="s">
        <v>167</v>
      </c>
      <c r="S2465" s="11">
        <v>3</v>
      </c>
      <c r="T2465" s="11">
        <v>-74.095550020000005</v>
      </c>
      <c r="U2465" s="12">
        <v>4.7373278589999996</v>
      </c>
    </row>
    <row r="2466" spans="1:21" x14ac:dyDescent="0.25">
      <c r="A2466" s="10">
        <v>2354</v>
      </c>
      <c r="B2466" s="3" t="s">
        <v>4347</v>
      </c>
      <c r="C2466" s="3" t="s">
        <v>3696</v>
      </c>
      <c r="D2466" s="3" t="s">
        <v>1</v>
      </c>
      <c r="E2466" s="3" t="s">
        <v>4276</v>
      </c>
      <c r="F2466" s="24">
        <f>('ICT-BD'!I2355)</f>
        <v>12.808734439585477</v>
      </c>
      <c r="G2466" s="24" t="str">
        <f>('ICT-BD'!J2355)</f>
        <v>Algo Frío</v>
      </c>
      <c r="H2466" s="24">
        <f t="shared" si="190"/>
        <v>28.516652110717406</v>
      </c>
      <c r="I2466" s="72">
        <f>('ICA-BD'!L2355)</f>
        <v>52.092592592592595</v>
      </c>
      <c r="J2466" s="72" t="str">
        <f>('ICA-BD'!M2355)</f>
        <v>Aceptable</v>
      </c>
      <c r="K2466" s="72">
        <f t="shared" si="191"/>
        <v>78.388148148148147</v>
      </c>
      <c r="L2466" s="133">
        <f>('IRA-BD'!G2355)</f>
        <v>18</v>
      </c>
      <c r="M2466" s="36" t="str">
        <f>('IRA-BD'!H2355)</f>
        <v>Regular</v>
      </c>
      <c r="N2466" s="133">
        <f t="shared" si="192"/>
        <v>18</v>
      </c>
      <c r="O2466" s="80">
        <f t="shared" si="193"/>
        <v>41.634933419621852</v>
      </c>
      <c r="P2466" s="81" t="str">
        <f t="shared" si="194"/>
        <v>Moderado</v>
      </c>
      <c r="Q2466" s="11">
        <v>11</v>
      </c>
      <c r="R2466" s="11" t="s">
        <v>167</v>
      </c>
      <c r="S2466" s="11">
        <v>3</v>
      </c>
      <c r="T2466" s="11">
        <v>-74.096554990000001</v>
      </c>
      <c r="U2466" s="12">
        <v>4.736423694</v>
      </c>
    </row>
    <row r="2467" spans="1:21" x14ac:dyDescent="0.25">
      <c r="A2467" s="10">
        <v>2355</v>
      </c>
      <c r="B2467" s="3" t="s">
        <v>4348</v>
      </c>
      <c r="C2467" s="3" t="s">
        <v>3696</v>
      </c>
      <c r="D2467" s="3" t="s">
        <v>1</v>
      </c>
      <c r="E2467" s="3" t="s">
        <v>4349</v>
      </c>
      <c r="F2467" s="24">
        <f>('ICT-BD'!I2356)</f>
        <v>12.808734439585477</v>
      </c>
      <c r="G2467" s="24" t="str">
        <f>('ICT-BD'!J2356)</f>
        <v>Algo Frío</v>
      </c>
      <c r="H2467" s="24">
        <f t="shared" si="190"/>
        <v>28.516652110717406</v>
      </c>
      <c r="I2467" s="72">
        <f>('ICA-BD'!L2356)</f>
        <v>52.092592592592595</v>
      </c>
      <c r="J2467" s="72" t="str">
        <f>('ICA-BD'!M2356)</f>
        <v>Aceptable</v>
      </c>
      <c r="K2467" s="72">
        <f t="shared" si="191"/>
        <v>78.388148148148147</v>
      </c>
      <c r="L2467" s="133">
        <f>('IRA-BD'!G2356)</f>
        <v>18</v>
      </c>
      <c r="M2467" s="36" t="str">
        <f>('IRA-BD'!H2356)</f>
        <v>Regular</v>
      </c>
      <c r="N2467" s="133">
        <f t="shared" si="192"/>
        <v>18</v>
      </c>
      <c r="O2467" s="80">
        <f t="shared" si="193"/>
        <v>41.634933419621852</v>
      </c>
      <c r="P2467" s="81" t="str">
        <f t="shared" si="194"/>
        <v>Moderado</v>
      </c>
      <c r="Q2467" s="11">
        <v>11</v>
      </c>
      <c r="R2467" s="11" t="s">
        <v>167</v>
      </c>
      <c r="S2467" s="11">
        <v>2</v>
      </c>
      <c r="T2467" s="11">
        <v>-74.090250109999999</v>
      </c>
      <c r="U2467" s="12">
        <v>4.7310404559999997</v>
      </c>
    </row>
    <row r="2468" spans="1:21" x14ac:dyDescent="0.25">
      <c r="A2468" s="10">
        <v>2367</v>
      </c>
      <c r="B2468" s="3" t="s">
        <v>4371</v>
      </c>
      <c r="C2468" s="3" t="s">
        <v>3696</v>
      </c>
      <c r="D2468" s="3" t="s">
        <v>1</v>
      </c>
      <c r="E2468" s="3" t="s">
        <v>4372</v>
      </c>
      <c r="F2468" s="24">
        <f>('ICT-BD'!I2368)</f>
        <v>12.808734439585477</v>
      </c>
      <c r="G2468" s="24" t="str">
        <f>('ICT-BD'!J2368)</f>
        <v>Algo Frío</v>
      </c>
      <c r="H2468" s="24">
        <f t="shared" si="190"/>
        <v>28.516652110717406</v>
      </c>
      <c r="I2468" s="72">
        <f>('ICA-BD'!L2368)</f>
        <v>52.092592592592595</v>
      </c>
      <c r="J2468" s="72" t="str">
        <f>('ICA-BD'!M2368)</f>
        <v>Aceptable</v>
      </c>
      <c r="K2468" s="72">
        <f t="shared" si="191"/>
        <v>78.388148148148147</v>
      </c>
      <c r="L2468" s="133">
        <f>('IRA-BD'!G2368)</f>
        <v>18</v>
      </c>
      <c r="M2468" s="36" t="str">
        <f>('IRA-BD'!H2368)</f>
        <v>Regular</v>
      </c>
      <c r="N2468" s="133">
        <f t="shared" si="192"/>
        <v>18</v>
      </c>
      <c r="O2468" s="80">
        <f t="shared" si="193"/>
        <v>41.634933419621852</v>
      </c>
      <c r="P2468" s="81" t="str">
        <f t="shared" si="194"/>
        <v>Moderado</v>
      </c>
      <c r="Q2468" s="11">
        <v>11</v>
      </c>
      <c r="R2468" s="11" t="s">
        <v>167</v>
      </c>
      <c r="S2468" s="11">
        <v>3</v>
      </c>
      <c r="T2468" s="11">
        <v>-74.090982839999995</v>
      </c>
      <c r="U2468" s="12">
        <v>4.7338511089999997</v>
      </c>
    </row>
    <row r="2469" spans="1:21" x14ac:dyDescent="0.25">
      <c r="A2469" s="10">
        <v>2721</v>
      </c>
      <c r="B2469" s="3" t="s">
        <v>4983</v>
      </c>
      <c r="C2469" s="3" t="s">
        <v>4984</v>
      </c>
      <c r="D2469" s="3" t="s">
        <v>1</v>
      </c>
      <c r="E2469" s="3" t="s">
        <v>4985</v>
      </c>
      <c r="F2469" s="24">
        <f>('ICT-BD'!I2722)</f>
        <v>12.808734439585477</v>
      </c>
      <c r="G2469" s="24" t="str">
        <f>('ICT-BD'!J2722)</f>
        <v>Algo Frío</v>
      </c>
      <c r="H2469" s="24">
        <f t="shared" si="190"/>
        <v>28.516652110717406</v>
      </c>
      <c r="I2469" s="72">
        <f>('ICA-BD'!L2722)</f>
        <v>52.092592592592595</v>
      </c>
      <c r="J2469" s="72" t="str">
        <f>('ICA-BD'!M2722)</f>
        <v>Aceptable</v>
      </c>
      <c r="K2469" s="72">
        <f t="shared" si="191"/>
        <v>78.388148148148147</v>
      </c>
      <c r="L2469" s="133">
        <f>('IRA-BD'!G2722)</f>
        <v>18</v>
      </c>
      <c r="M2469" s="36" t="str">
        <f>('IRA-BD'!H2722)</f>
        <v>Regular</v>
      </c>
      <c r="N2469" s="133">
        <f t="shared" si="192"/>
        <v>18</v>
      </c>
      <c r="O2469" s="80">
        <f t="shared" si="193"/>
        <v>41.634933419621852</v>
      </c>
      <c r="P2469" s="81" t="str">
        <f t="shared" si="194"/>
        <v>Moderado</v>
      </c>
      <c r="Q2469" s="11">
        <v>12</v>
      </c>
      <c r="R2469" s="11" t="s">
        <v>172</v>
      </c>
      <c r="S2469" s="11">
        <v>5</v>
      </c>
      <c r="T2469" s="11">
        <v>-74.058178949999999</v>
      </c>
      <c r="U2469" s="12">
        <v>4.6851106470000001</v>
      </c>
    </row>
    <row r="2470" spans="1:21" x14ac:dyDescent="0.25">
      <c r="A2470" s="10">
        <v>2722</v>
      </c>
      <c r="B2470" s="3" t="s">
        <v>4986</v>
      </c>
      <c r="C2470" s="3" t="s">
        <v>4984</v>
      </c>
      <c r="D2470" s="3" t="s">
        <v>1</v>
      </c>
      <c r="E2470" s="3" t="s">
        <v>4985</v>
      </c>
      <c r="F2470" s="24">
        <f>('ICT-BD'!I2723)</f>
        <v>12.808734439585477</v>
      </c>
      <c r="G2470" s="24" t="str">
        <f>('ICT-BD'!J2723)</f>
        <v>Algo Frío</v>
      </c>
      <c r="H2470" s="24">
        <f t="shared" si="190"/>
        <v>28.516652110717406</v>
      </c>
      <c r="I2470" s="72">
        <f>('ICA-BD'!L2723)</f>
        <v>52.092592592592595</v>
      </c>
      <c r="J2470" s="72" t="str">
        <f>('ICA-BD'!M2723)</f>
        <v>Aceptable</v>
      </c>
      <c r="K2470" s="72">
        <f t="shared" si="191"/>
        <v>78.388148148148147</v>
      </c>
      <c r="L2470" s="133">
        <f>('IRA-BD'!G2723)</f>
        <v>18</v>
      </c>
      <c r="M2470" s="36" t="str">
        <f>('IRA-BD'!H2723)</f>
        <v>Regular</v>
      </c>
      <c r="N2470" s="133">
        <f t="shared" si="192"/>
        <v>18</v>
      </c>
      <c r="O2470" s="80">
        <f t="shared" si="193"/>
        <v>41.634933419621852</v>
      </c>
      <c r="P2470" s="81" t="str">
        <f t="shared" si="194"/>
        <v>Moderado</v>
      </c>
      <c r="Q2470" s="11">
        <v>12</v>
      </c>
      <c r="R2470" s="11" t="s">
        <v>172</v>
      </c>
      <c r="S2470" s="11">
        <v>5</v>
      </c>
      <c r="T2470" s="11">
        <v>-74.05982023</v>
      </c>
      <c r="U2470" s="12">
        <v>4.6862093900000001</v>
      </c>
    </row>
    <row r="2471" spans="1:21" x14ac:dyDescent="0.25">
      <c r="A2471" s="10">
        <v>2723</v>
      </c>
      <c r="B2471" s="3" t="s">
        <v>4987</v>
      </c>
      <c r="C2471" s="3" t="s">
        <v>4984</v>
      </c>
      <c r="D2471" s="3" t="s">
        <v>1</v>
      </c>
      <c r="E2471" s="3" t="s">
        <v>4985</v>
      </c>
      <c r="F2471" s="24">
        <f>('ICT-BD'!I2724)</f>
        <v>12.808734439585477</v>
      </c>
      <c r="G2471" s="24" t="str">
        <f>('ICT-BD'!J2724)</f>
        <v>Algo Frío</v>
      </c>
      <c r="H2471" s="24">
        <f t="shared" si="190"/>
        <v>28.516652110717406</v>
      </c>
      <c r="I2471" s="72">
        <f>('ICA-BD'!L2724)</f>
        <v>52.092592592592595</v>
      </c>
      <c r="J2471" s="72" t="str">
        <f>('ICA-BD'!M2724)</f>
        <v>Aceptable</v>
      </c>
      <c r="K2471" s="72">
        <f t="shared" si="191"/>
        <v>78.388148148148147</v>
      </c>
      <c r="L2471" s="133">
        <f>('IRA-BD'!G2724)</f>
        <v>18</v>
      </c>
      <c r="M2471" s="36" t="str">
        <f>('IRA-BD'!H2724)</f>
        <v>Regular</v>
      </c>
      <c r="N2471" s="133">
        <f t="shared" si="192"/>
        <v>18</v>
      </c>
      <c r="O2471" s="80">
        <f t="shared" si="193"/>
        <v>41.634933419621852</v>
      </c>
      <c r="P2471" s="81" t="str">
        <f t="shared" si="194"/>
        <v>Moderado</v>
      </c>
      <c r="Q2471" s="11">
        <v>12</v>
      </c>
      <c r="R2471" s="11" t="s">
        <v>172</v>
      </c>
      <c r="S2471" s="11">
        <v>5</v>
      </c>
      <c r="T2471" s="11">
        <v>-74.05994106</v>
      </c>
      <c r="U2471" s="12">
        <v>4.6849834020000003</v>
      </c>
    </row>
    <row r="2472" spans="1:21" x14ac:dyDescent="0.25">
      <c r="A2472" s="10">
        <v>2725</v>
      </c>
      <c r="B2472" s="3" t="s">
        <v>4990</v>
      </c>
      <c r="C2472" s="3" t="s">
        <v>4984</v>
      </c>
      <c r="D2472" s="3" t="s">
        <v>1</v>
      </c>
      <c r="E2472" s="3" t="s">
        <v>4991</v>
      </c>
      <c r="F2472" s="24">
        <f>('ICT-BD'!I2726)</f>
        <v>12.808734439585477</v>
      </c>
      <c r="G2472" s="24" t="str">
        <f>('ICT-BD'!J2726)</f>
        <v>Algo Frío</v>
      </c>
      <c r="H2472" s="24">
        <f t="shared" si="190"/>
        <v>28.516652110717406</v>
      </c>
      <c r="I2472" s="72">
        <f>('ICA-BD'!L2726)</f>
        <v>52.092592592592595</v>
      </c>
      <c r="J2472" s="72" t="str">
        <f>('ICA-BD'!M2726)</f>
        <v>Aceptable</v>
      </c>
      <c r="K2472" s="72">
        <f t="shared" si="191"/>
        <v>78.388148148148147</v>
      </c>
      <c r="L2472" s="133">
        <f>('IRA-BD'!G2726)</f>
        <v>18</v>
      </c>
      <c r="M2472" s="36" t="str">
        <f>('IRA-BD'!H2726)</f>
        <v>Regular</v>
      </c>
      <c r="N2472" s="133">
        <f t="shared" si="192"/>
        <v>18</v>
      </c>
      <c r="O2472" s="80">
        <f t="shared" si="193"/>
        <v>41.634933419621852</v>
      </c>
      <c r="P2472" s="81" t="str">
        <f t="shared" si="194"/>
        <v>Moderado</v>
      </c>
      <c r="Q2472" s="11">
        <v>12</v>
      </c>
      <c r="R2472" s="11" t="s">
        <v>172</v>
      </c>
      <c r="S2472" s="11">
        <v>4</v>
      </c>
      <c r="T2472" s="11">
        <v>-74.059242589999997</v>
      </c>
      <c r="U2472" s="12">
        <v>4.6820112299999996</v>
      </c>
    </row>
    <row r="2473" spans="1:21" x14ac:dyDescent="0.25">
      <c r="A2473" s="10">
        <v>2540</v>
      </c>
      <c r="B2473" s="3" t="s">
        <v>4674</v>
      </c>
      <c r="C2473" s="3" t="s">
        <v>3696</v>
      </c>
      <c r="D2473" s="3" t="s">
        <v>1</v>
      </c>
      <c r="E2473" s="3" t="s">
        <v>4675</v>
      </c>
      <c r="F2473" s="24">
        <f>('ICT-BD'!I2541)</f>
        <v>12.693207725923974</v>
      </c>
      <c r="G2473" s="24" t="str">
        <f>('ICT-BD'!J2541)</f>
        <v>Algo Frío</v>
      </c>
      <c r="H2473" s="24">
        <f t="shared" si="190"/>
        <v>30.036740448368754</v>
      </c>
      <c r="I2473" s="72">
        <f>('ICA-BD'!L2541)</f>
        <v>54.870370370370367</v>
      </c>
      <c r="J2473" s="72" t="str">
        <f>('ICA-BD'!M2541)</f>
        <v>Aceptable</v>
      </c>
      <c r="K2473" s="72">
        <f t="shared" si="191"/>
        <v>76.83259259259259</v>
      </c>
      <c r="L2473" s="133">
        <f>('IRA-BD'!G2541)</f>
        <v>18</v>
      </c>
      <c r="M2473" s="36" t="str">
        <f>('IRA-BD'!H2541)</f>
        <v>Regular</v>
      </c>
      <c r="N2473" s="133">
        <f t="shared" si="192"/>
        <v>18</v>
      </c>
      <c r="O2473" s="80">
        <f t="shared" si="193"/>
        <v>41.623111013653784</v>
      </c>
      <c r="P2473" s="81" t="str">
        <f t="shared" si="194"/>
        <v>Moderado</v>
      </c>
      <c r="Q2473" s="11">
        <v>11</v>
      </c>
      <c r="R2473" s="11" t="s">
        <v>166</v>
      </c>
      <c r="S2473" s="11">
        <v>6</v>
      </c>
      <c r="T2473" s="11">
        <v>-74.082716410000003</v>
      </c>
      <c r="U2473" s="12">
        <v>4.7063945479999996</v>
      </c>
    </row>
    <row r="2474" spans="1:21" x14ac:dyDescent="0.25">
      <c r="A2474" s="10">
        <v>2546</v>
      </c>
      <c r="B2474" s="3" t="s">
        <v>4685</v>
      </c>
      <c r="C2474" s="3" t="s">
        <v>3696</v>
      </c>
      <c r="D2474" s="3" t="s">
        <v>1</v>
      </c>
      <c r="E2474" s="3" t="s">
        <v>4686</v>
      </c>
      <c r="F2474" s="24">
        <f>('ICT-BD'!I2547)</f>
        <v>12.693207725923974</v>
      </c>
      <c r="G2474" s="24" t="str">
        <f>('ICT-BD'!J2547)</f>
        <v>Algo Frío</v>
      </c>
      <c r="H2474" s="24">
        <f t="shared" si="190"/>
        <v>30.036740448368754</v>
      </c>
      <c r="I2474" s="72">
        <f>('ICA-BD'!L2547)</f>
        <v>54.870370370370367</v>
      </c>
      <c r="J2474" s="72" t="str">
        <f>('ICA-BD'!M2547)</f>
        <v>Aceptable</v>
      </c>
      <c r="K2474" s="72">
        <f t="shared" si="191"/>
        <v>76.83259259259259</v>
      </c>
      <c r="L2474" s="133">
        <f>('IRA-BD'!G2547)</f>
        <v>18</v>
      </c>
      <c r="M2474" s="36" t="str">
        <f>('IRA-BD'!H2547)</f>
        <v>Regular</v>
      </c>
      <c r="N2474" s="133">
        <f t="shared" si="192"/>
        <v>18</v>
      </c>
      <c r="O2474" s="80">
        <f t="shared" si="193"/>
        <v>41.623111013653784</v>
      </c>
      <c r="P2474" s="81" t="str">
        <f t="shared" si="194"/>
        <v>Moderado</v>
      </c>
      <c r="Q2474" s="11">
        <v>11</v>
      </c>
      <c r="R2474" s="11" t="s">
        <v>166</v>
      </c>
      <c r="S2474" s="11">
        <v>5</v>
      </c>
      <c r="T2474" s="11">
        <v>-74.076070720000004</v>
      </c>
      <c r="U2474" s="12">
        <v>4.7071766029999997</v>
      </c>
    </row>
    <row r="2475" spans="1:21" x14ac:dyDescent="0.25">
      <c r="A2475" s="10">
        <v>2604</v>
      </c>
      <c r="B2475" s="3" t="s">
        <v>4783</v>
      </c>
      <c r="C2475" s="3" t="s">
        <v>3696</v>
      </c>
      <c r="D2475" s="3" t="s">
        <v>1</v>
      </c>
      <c r="E2475" s="3" t="s">
        <v>4784</v>
      </c>
      <c r="F2475" s="24">
        <f>('ICT-BD'!I2605)</f>
        <v>12.693207725923974</v>
      </c>
      <c r="G2475" s="24" t="str">
        <f>('ICT-BD'!J2605)</f>
        <v>Algo Frío</v>
      </c>
      <c r="H2475" s="24">
        <f t="shared" si="190"/>
        <v>30.036740448368754</v>
      </c>
      <c r="I2475" s="72">
        <f>('ICA-BD'!L2605)</f>
        <v>54.870370370370367</v>
      </c>
      <c r="J2475" s="72" t="str">
        <f>('ICA-BD'!M2605)</f>
        <v>Aceptable</v>
      </c>
      <c r="K2475" s="72">
        <f t="shared" si="191"/>
        <v>76.83259259259259</v>
      </c>
      <c r="L2475" s="133">
        <f>('IRA-BD'!G2605)</f>
        <v>18</v>
      </c>
      <c r="M2475" s="36" t="str">
        <f>('IRA-BD'!H2605)</f>
        <v>Regular</v>
      </c>
      <c r="N2475" s="133">
        <f t="shared" si="192"/>
        <v>18</v>
      </c>
      <c r="O2475" s="80">
        <f t="shared" si="193"/>
        <v>41.623111013653784</v>
      </c>
      <c r="P2475" s="81" t="str">
        <f t="shared" si="194"/>
        <v>Moderado</v>
      </c>
      <c r="Q2475" s="11">
        <v>11</v>
      </c>
      <c r="R2475" s="11" t="s">
        <v>166</v>
      </c>
      <c r="S2475" s="11">
        <v>5</v>
      </c>
      <c r="T2475" s="11">
        <v>-74.074910119999998</v>
      </c>
      <c r="U2475" s="12">
        <v>4.7036629400000001</v>
      </c>
    </row>
    <row r="2476" spans="1:21" x14ac:dyDescent="0.25">
      <c r="A2476" s="10">
        <v>2608</v>
      </c>
      <c r="B2476" s="3" t="s">
        <v>4789</v>
      </c>
      <c r="C2476" s="3" t="s">
        <v>3696</v>
      </c>
      <c r="D2476" s="3" t="s">
        <v>1</v>
      </c>
      <c r="E2476" s="3" t="s">
        <v>4675</v>
      </c>
      <c r="F2476" s="24">
        <f>('ICT-BD'!I2609)</f>
        <v>12.693207725923974</v>
      </c>
      <c r="G2476" s="24" t="str">
        <f>('ICT-BD'!J2609)</f>
        <v>Algo Frío</v>
      </c>
      <c r="H2476" s="24">
        <f t="shared" si="190"/>
        <v>30.036740448368754</v>
      </c>
      <c r="I2476" s="72">
        <f>('ICA-BD'!L2609)</f>
        <v>54.870370370370367</v>
      </c>
      <c r="J2476" s="72" t="str">
        <f>('ICA-BD'!M2609)</f>
        <v>Aceptable</v>
      </c>
      <c r="K2476" s="72">
        <f t="shared" si="191"/>
        <v>76.83259259259259</v>
      </c>
      <c r="L2476" s="133">
        <f>('IRA-BD'!G2609)</f>
        <v>18</v>
      </c>
      <c r="M2476" s="36" t="str">
        <f>('IRA-BD'!H2609)</f>
        <v>Regular</v>
      </c>
      <c r="N2476" s="133">
        <f t="shared" si="192"/>
        <v>18</v>
      </c>
      <c r="O2476" s="80">
        <f t="shared" si="193"/>
        <v>41.623111013653784</v>
      </c>
      <c r="P2476" s="81" t="str">
        <f t="shared" si="194"/>
        <v>Moderado</v>
      </c>
      <c r="Q2476" s="11">
        <v>11</v>
      </c>
      <c r="R2476" s="11" t="s">
        <v>166</v>
      </c>
      <c r="S2476" s="11">
        <v>6</v>
      </c>
      <c r="T2476" s="11">
        <v>-74.082202510000002</v>
      </c>
      <c r="U2476" s="12">
        <v>4.7085627619999997</v>
      </c>
    </row>
    <row r="2477" spans="1:21" x14ac:dyDescent="0.25">
      <c r="A2477" s="10">
        <v>2705</v>
      </c>
      <c r="B2477" s="3" t="s">
        <v>4954</v>
      </c>
      <c r="C2477" s="3" t="s">
        <v>3696</v>
      </c>
      <c r="D2477" s="3" t="s">
        <v>1</v>
      </c>
      <c r="E2477" s="3" t="s">
        <v>4955</v>
      </c>
      <c r="F2477" s="24">
        <f>('ICT-BD'!I2706)</f>
        <v>12.693207725923974</v>
      </c>
      <c r="G2477" s="24" t="str">
        <f>('ICT-BD'!J2706)</f>
        <v>Algo Frío</v>
      </c>
      <c r="H2477" s="24">
        <f t="shared" si="190"/>
        <v>30.036740448368754</v>
      </c>
      <c r="I2477" s="72">
        <f>('ICA-BD'!L2706)</f>
        <v>54.870370370370367</v>
      </c>
      <c r="J2477" s="72" t="str">
        <f>('ICA-BD'!M2706)</f>
        <v>Aceptable</v>
      </c>
      <c r="K2477" s="72">
        <f t="shared" si="191"/>
        <v>76.83259259259259</v>
      </c>
      <c r="L2477" s="133">
        <f>('IRA-BD'!G2706)</f>
        <v>18</v>
      </c>
      <c r="M2477" s="36" t="str">
        <f>('IRA-BD'!H2706)</f>
        <v>Regular</v>
      </c>
      <c r="N2477" s="133">
        <f t="shared" si="192"/>
        <v>18</v>
      </c>
      <c r="O2477" s="80">
        <f t="shared" si="193"/>
        <v>41.623111013653784</v>
      </c>
      <c r="P2477" s="81" t="str">
        <f t="shared" si="194"/>
        <v>Moderado</v>
      </c>
      <c r="Q2477" s="11">
        <v>11</v>
      </c>
      <c r="R2477" s="11" t="s">
        <v>166</v>
      </c>
      <c r="S2477" s="11">
        <v>6</v>
      </c>
      <c r="T2477" s="11">
        <v>-74.081463029999995</v>
      </c>
      <c r="U2477" s="12">
        <v>4.7100839600000004</v>
      </c>
    </row>
    <row r="2478" spans="1:21" x14ac:dyDescent="0.25">
      <c r="A2478" s="10">
        <v>2707</v>
      </c>
      <c r="B2478" s="3" t="s">
        <v>4958</v>
      </c>
      <c r="C2478" s="3" t="s">
        <v>3696</v>
      </c>
      <c r="D2478" s="3" t="s">
        <v>1</v>
      </c>
      <c r="E2478" s="3" t="s">
        <v>4953</v>
      </c>
      <c r="F2478" s="24">
        <f>('ICT-BD'!I2708)</f>
        <v>12.693207725923974</v>
      </c>
      <c r="G2478" s="24" t="str">
        <f>('ICT-BD'!J2708)</f>
        <v>Algo Frío</v>
      </c>
      <c r="H2478" s="24">
        <f t="shared" si="190"/>
        <v>30.036740448368754</v>
      </c>
      <c r="I2478" s="72">
        <f>('ICA-BD'!L2708)</f>
        <v>54.870370370370367</v>
      </c>
      <c r="J2478" s="72" t="str">
        <f>('ICA-BD'!M2708)</f>
        <v>Aceptable</v>
      </c>
      <c r="K2478" s="72">
        <f t="shared" si="191"/>
        <v>76.83259259259259</v>
      </c>
      <c r="L2478" s="133">
        <f>('IRA-BD'!G2708)</f>
        <v>18</v>
      </c>
      <c r="M2478" s="36" t="str">
        <f>('IRA-BD'!H2708)</f>
        <v>Regular</v>
      </c>
      <c r="N2478" s="133">
        <f t="shared" si="192"/>
        <v>18</v>
      </c>
      <c r="O2478" s="80">
        <f t="shared" si="193"/>
        <v>41.623111013653784</v>
      </c>
      <c r="P2478" s="81" t="str">
        <f t="shared" si="194"/>
        <v>Moderado</v>
      </c>
      <c r="Q2478" s="11">
        <v>11</v>
      </c>
      <c r="R2478" s="11" t="s">
        <v>167</v>
      </c>
      <c r="S2478" s="11">
        <v>3</v>
      </c>
      <c r="T2478" s="11">
        <v>-74.091497799999999</v>
      </c>
      <c r="U2478" s="12">
        <v>4.7172760519999999</v>
      </c>
    </row>
    <row r="2479" spans="1:21" x14ac:dyDescent="0.25">
      <c r="A2479" s="10">
        <v>2709</v>
      </c>
      <c r="B2479" s="3" t="s">
        <v>4961</v>
      </c>
      <c r="C2479" s="3" t="s">
        <v>3696</v>
      </c>
      <c r="D2479" s="3" t="s">
        <v>1</v>
      </c>
      <c r="E2479" s="3" t="s">
        <v>4962</v>
      </c>
      <c r="F2479" s="24">
        <f>('ICT-BD'!I2710)</f>
        <v>12.693207725923974</v>
      </c>
      <c r="G2479" s="24" t="str">
        <f>('ICT-BD'!J2710)</f>
        <v>Algo Frío</v>
      </c>
      <c r="H2479" s="24">
        <f t="shared" si="190"/>
        <v>30.036740448368754</v>
      </c>
      <c r="I2479" s="72">
        <f>('ICA-BD'!L2710)</f>
        <v>54.870370370370367</v>
      </c>
      <c r="J2479" s="72" t="str">
        <f>('ICA-BD'!M2710)</f>
        <v>Aceptable</v>
      </c>
      <c r="K2479" s="72">
        <f t="shared" si="191"/>
        <v>76.83259259259259</v>
      </c>
      <c r="L2479" s="133">
        <f>('IRA-BD'!G2710)</f>
        <v>18</v>
      </c>
      <c r="M2479" s="36" t="str">
        <f>('IRA-BD'!H2710)</f>
        <v>Regular</v>
      </c>
      <c r="N2479" s="133">
        <f t="shared" si="192"/>
        <v>18</v>
      </c>
      <c r="O2479" s="80">
        <f t="shared" si="193"/>
        <v>41.623111013653784</v>
      </c>
      <c r="P2479" s="81" t="str">
        <f t="shared" si="194"/>
        <v>Moderado</v>
      </c>
      <c r="Q2479" s="11">
        <v>11</v>
      </c>
      <c r="R2479" s="11" t="s">
        <v>166</v>
      </c>
      <c r="S2479" s="11">
        <v>3</v>
      </c>
      <c r="T2479" s="11">
        <v>-74.089126320000005</v>
      </c>
      <c r="U2479" s="12">
        <v>4.7163655919999998</v>
      </c>
    </row>
    <row r="2480" spans="1:21" x14ac:dyDescent="0.25">
      <c r="A2480" s="10">
        <v>2715</v>
      </c>
      <c r="B2480" s="3" t="s">
        <v>4971</v>
      </c>
      <c r="C2480" s="3" t="s">
        <v>3696</v>
      </c>
      <c r="D2480" s="3" t="s">
        <v>1</v>
      </c>
      <c r="E2480" s="3" t="s">
        <v>4972</v>
      </c>
      <c r="F2480" s="24">
        <f>('ICT-BD'!I2716)</f>
        <v>12.693207725923974</v>
      </c>
      <c r="G2480" s="24" t="str">
        <f>('ICT-BD'!J2716)</f>
        <v>Algo Frío</v>
      </c>
      <c r="H2480" s="24">
        <f t="shared" si="190"/>
        <v>30.036740448368754</v>
      </c>
      <c r="I2480" s="72">
        <f>('ICA-BD'!L2716)</f>
        <v>54.870370370370367</v>
      </c>
      <c r="J2480" s="72" t="str">
        <f>('ICA-BD'!M2716)</f>
        <v>Aceptable</v>
      </c>
      <c r="K2480" s="72">
        <f t="shared" si="191"/>
        <v>76.83259259259259</v>
      </c>
      <c r="L2480" s="133">
        <f>('IRA-BD'!G2716)</f>
        <v>18</v>
      </c>
      <c r="M2480" s="36" t="str">
        <f>('IRA-BD'!H2716)</f>
        <v>Regular</v>
      </c>
      <c r="N2480" s="133">
        <f t="shared" si="192"/>
        <v>18</v>
      </c>
      <c r="O2480" s="80">
        <f t="shared" si="193"/>
        <v>41.623111013653784</v>
      </c>
      <c r="P2480" s="81" t="str">
        <f t="shared" si="194"/>
        <v>Moderado</v>
      </c>
      <c r="Q2480" s="11">
        <v>11</v>
      </c>
      <c r="R2480" s="11" t="s">
        <v>166</v>
      </c>
      <c r="S2480" s="11">
        <v>4</v>
      </c>
      <c r="T2480" s="11">
        <v>-74.076120439999997</v>
      </c>
      <c r="U2480" s="12">
        <v>4.7020314570000004</v>
      </c>
    </row>
    <row r="2481" spans="1:21" x14ac:dyDescent="0.25">
      <c r="A2481" s="10">
        <v>2863</v>
      </c>
      <c r="B2481" s="3" t="s">
        <v>5231</v>
      </c>
      <c r="C2481" s="3" t="s">
        <v>5098</v>
      </c>
      <c r="D2481" s="3" t="s">
        <v>1</v>
      </c>
      <c r="E2481" s="3" t="s">
        <v>5232</v>
      </c>
      <c r="F2481" s="24">
        <f>('ICT-BD'!I2864)</f>
        <v>12.693207725923974</v>
      </c>
      <c r="G2481" s="24" t="str">
        <f>('ICT-BD'!J2864)</f>
        <v>Algo Frío</v>
      </c>
      <c r="H2481" s="24">
        <f t="shared" si="190"/>
        <v>30.036740448368754</v>
      </c>
      <c r="I2481" s="72">
        <f>('ICA-BD'!L2864)</f>
        <v>54.870370370370367</v>
      </c>
      <c r="J2481" s="72" t="str">
        <f>('ICA-BD'!M2864)</f>
        <v>Aceptable</v>
      </c>
      <c r="K2481" s="72">
        <f t="shared" si="191"/>
        <v>76.83259259259259</v>
      </c>
      <c r="L2481" s="133">
        <f>('IRA-BD'!G2864)</f>
        <v>18</v>
      </c>
      <c r="M2481" s="36" t="str">
        <f>('IRA-BD'!H2864)</f>
        <v>Regular</v>
      </c>
      <c r="N2481" s="133">
        <f t="shared" si="192"/>
        <v>18</v>
      </c>
      <c r="O2481" s="80">
        <f t="shared" si="193"/>
        <v>41.623111013653784</v>
      </c>
      <c r="P2481" s="81" t="str">
        <f t="shared" si="194"/>
        <v>Moderado</v>
      </c>
      <c r="Q2481" s="11">
        <v>13</v>
      </c>
      <c r="R2481" s="11" t="s">
        <v>171</v>
      </c>
      <c r="S2481" s="11">
        <v>4</v>
      </c>
      <c r="T2481" s="11">
        <v>-74.107273579999998</v>
      </c>
      <c r="U2481" s="12">
        <v>4.6426158470000001</v>
      </c>
    </row>
    <row r="2482" spans="1:21" x14ac:dyDescent="0.25">
      <c r="A2482" s="10">
        <v>2870</v>
      </c>
      <c r="B2482" s="3" t="s">
        <v>5244</v>
      </c>
      <c r="C2482" s="3" t="s">
        <v>5098</v>
      </c>
      <c r="D2482" s="3" t="s">
        <v>1</v>
      </c>
      <c r="E2482" s="3" t="s">
        <v>2789</v>
      </c>
      <c r="F2482" s="24">
        <f>('ICT-BD'!I2871)</f>
        <v>12.693207725923974</v>
      </c>
      <c r="G2482" s="24" t="str">
        <f>('ICT-BD'!J2871)</f>
        <v>Algo Frío</v>
      </c>
      <c r="H2482" s="24">
        <f t="shared" si="190"/>
        <v>30.036740448368754</v>
      </c>
      <c r="I2482" s="72">
        <f>('ICA-BD'!L2871)</f>
        <v>54.870370370370367</v>
      </c>
      <c r="J2482" s="72" t="str">
        <f>('ICA-BD'!M2871)</f>
        <v>Aceptable</v>
      </c>
      <c r="K2482" s="72">
        <f t="shared" si="191"/>
        <v>76.83259259259259</v>
      </c>
      <c r="L2482" s="133">
        <f>('IRA-BD'!G2871)</f>
        <v>18</v>
      </c>
      <c r="M2482" s="36" t="str">
        <f>('IRA-BD'!H2871)</f>
        <v>Regular</v>
      </c>
      <c r="N2482" s="133">
        <f t="shared" si="192"/>
        <v>18</v>
      </c>
      <c r="O2482" s="80">
        <f t="shared" si="193"/>
        <v>41.623111013653784</v>
      </c>
      <c r="P2482" s="81" t="str">
        <f t="shared" si="194"/>
        <v>Moderado</v>
      </c>
      <c r="Q2482" s="11">
        <v>13</v>
      </c>
      <c r="R2482" s="11" t="s">
        <v>171</v>
      </c>
      <c r="S2482" s="11">
        <v>4</v>
      </c>
      <c r="T2482" s="11">
        <v>-74.109412579999997</v>
      </c>
      <c r="U2482" s="12">
        <v>4.6454037929999998</v>
      </c>
    </row>
    <row r="2483" spans="1:21" x14ac:dyDescent="0.25">
      <c r="A2483" s="10">
        <v>3012</v>
      </c>
      <c r="B2483" s="3" t="s">
        <v>5479</v>
      </c>
      <c r="C2483" s="3" t="s">
        <v>5354</v>
      </c>
      <c r="D2483" s="3" t="s">
        <v>1</v>
      </c>
      <c r="E2483" s="3" t="s">
        <v>5480</v>
      </c>
      <c r="F2483" s="24">
        <f>('ICT-BD'!I3013)</f>
        <v>12.693207725923974</v>
      </c>
      <c r="G2483" s="24" t="str">
        <f>('ICT-BD'!J3013)</f>
        <v>Algo Frío</v>
      </c>
      <c r="H2483" s="24">
        <f t="shared" si="190"/>
        <v>30.036740448368754</v>
      </c>
      <c r="I2483" s="72">
        <f>('ICA-BD'!L3013)</f>
        <v>54.870370370370367</v>
      </c>
      <c r="J2483" s="72" t="str">
        <f>('ICA-BD'!M3013)</f>
        <v>Aceptable</v>
      </c>
      <c r="K2483" s="72">
        <f t="shared" si="191"/>
        <v>76.83259259259259</v>
      </c>
      <c r="L2483" s="133">
        <f>('IRA-BD'!G3013)</f>
        <v>18</v>
      </c>
      <c r="M2483" s="36" t="str">
        <f>('IRA-BD'!H3013)</f>
        <v>Regular</v>
      </c>
      <c r="N2483" s="133">
        <f t="shared" si="192"/>
        <v>18</v>
      </c>
      <c r="O2483" s="80">
        <f t="shared" si="193"/>
        <v>41.623111013653784</v>
      </c>
      <c r="P2483" s="81" t="str">
        <f t="shared" si="194"/>
        <v>Moderado</v>
      </c>
      <c r="Q2483" s="11">
        <v>16</v>
      </c>
      <c r="R2483" s="11" t="s">
        <v>170</v>
      </c>
      <c r="S2483" s="11">
        <v>3</v>
      </c>
      <c r="T2483" s="11">
        <v>-74.112246510000006</v>
      </c>
      <c r="U2483" s="12">
        <v>4.6347521399999998</v>
      </c>
    </row>
    <row r="2484" spans="1:21" x14ac:dyDescent="0.25">
      <c r="A2484" s="10">
        <v>3015</v>
      </c>
      <c r="B2484" s="3" t="s">
        <v>5485</v>
      </c>
      <c r="C2484" s="3" t="s">
        <v>5354</v>
      </c>
      <c r="D2484" s="3" t="s">
        <v>1</v>
      </c>
      <c r="E2484" s="3" t="s">
        <v>5486</v>
      </c>
      <c r="F2484" s="24">
        <f>('ICT-BD'!I3016)</f>
        <v>12.693207725923974</v>
      </c>
      <c r="G2484" s="24" t="str">
        <f>('ICT-BD'!J3016)</f>
        <v>Algo Frío</v>
      </c>
      <c r="H2484" s="24">
        <f t="shared" si="190"/>
        <v>30.036740448368754</v>
      </c>
      <c r="I2484" s="72">
        <f>('ICA-BD'!L3016)</f>
        <v>54.870370370370367</v>
      </c>
      <c r="J2484" s="72" t="str">
        <f>('ICA-BD'!M3016)</f>
        <v>Aceptable</v>
      </c>
      <c r="K2484" s="72">
        <f t="shared" si="191"/>
        <v>76.83259259259259</v>
      </c>
      <c r="L2484" s="133">
        <f>('IRA-BD'!G3016)</f>
        <v>18</v>
      </c>
      <c r="M2484" s="36" t="str">
        <f>('IRA-BD'!H3016)</f>
        <v>Regular</v>
      </c>
      <c r="N2484" s="133">
        <f t="shared" si="192"/>
        <v>18</v>
      </c>
      <c r="O2484" s="80">
        <f t="shared" si="193"/>
        <v>41.623111013653784</v>
      </c>
      <c r="P2484" s="81" t="str">
        <f t="shared" si="194"/>
        <v>Moderado</v>
      </c>
      <c r="Q2484" s="11">
        <v>16</v>
      </c>
      <c r="R2484" s="11" t="s">
        <v>170</v>
      </c>
      <c r="S2484" s="11">
        <v>3</v>
      </c>
      <c r="T2484" s="11">
        <v>-74.110913440000004</v>
      </c>
      <c r="U2484" s="12">
        <v>4.6391476349999996</v>
      </c>
    </row>
    <row r="2485" spans="1:21" x14ac:dyDescent="0.25">
      <c r="A2485" s="10">
        <v>3016</v>
      </c>
      <c r="B2485" s="3" t="s">
        <v>5487</v>
      </c>
      <c r="C2485" s="3" t="s">
        <v>5354</v>
      </c>
      <c r="D2485" s="3" t="s">
        <v>1</v>
      </c>
      <c r="E2485" s="3" t="s">
        <v>5450</v>
      </c>
      <c r="F2485" s="24">
        <f>('ICT-BD'!I3017)</f>
        <v>12.693207725923974</v>
      </c>
      <c r="G2485" s="24" t="str">
        <f>('ICT-BD'!J3017)</f>
        <v>Algo Frío</v>
      </c>
      <c r="H2485" s="24">
        <f t="shared" si="190"/>
        <v>30.036740448368754</v>
      </c>
      <c r="I2485" s="72">
        <f>('ICA-BD'!L3017)</f>
        <v>54.870370370370367</v>
      </c>
      <c r="J2485" s="72" t="str">
        <f>('ICA-BD'!M3017)</f>
        <v>Aceptable</v>
      </c>
      <c r="K2485" s="72">
        <f t="shared" si="191"/>
        <v>76.83259259259259</v>
      </c>
      <c r="L2485" s="133">
        <f>('IRA-BD'!G3017)</f>
        <v>18</v>
      </c>
      <c r="M2485" s="36" t="str">
        <f>('IRA-BD'!H3017)</f>
        <v>Regular</v>
      </c>
      <c r="N2485" s="133">
        <f t="shared" si="192"/>
        <v>18</v>
      </c>
      <c r="O2485" s="80">
        <f t="shared" si="193"/>
        <v>41.623111013653784</v>
      </c>
      <c r="P2485" s="81" t="str">
        <f t="shared" si="194"/>
        <v>Moderado</v>
      </c>
      <c r="Q2485" s="11">
        <v>16</v>
      </c>
      <c r="R2485" s="11" t="s">
        <v>170</v>
      </c>
      <c r="S2485" s="11">
        <v>3</v>
      </c>
      <c r="T2485" s="11">
        <v>-74.118120399999995</v>
      </c>
      <c r="U2485" s="12">
        <v>4.6341417380000003</v>
      </c>
    </row>
    <row r="2486" spans="1:21" x14ac:dyDescent="0.25">
      <c r="A2486" s="10">
        <v>3017</v>
      </c>
      <c r="B2486" s="3" t="s">
        <v>5488</v>
      </c>
      <c r="C2486" s="3" t="s">
        <v>5354</v>
      </c>
      <c r="D2486" s="3" t="s">
        <v>1</v>
      </c>
      <c r="E2486" s="3" t="s">
        <v>5489</v>
      </c>
      <c r="F2486" s="24">
        <f>('ICT-BD'!I3018)</f>
        <v>12.693207725923974</v>
      </c>
      <c r="G2486" s="24" t="str">
        <f>('ICT-BD'!J3018)</f>
        <v>Algo Frío</v>
      </c>
      <c r="H2486" s="24">
        <f t="shared" si="190"/>
        <v>30.036740448368754</v>
      </c>
      <c r="I2486" s="72">
        <f>('ICA-BD'!L3018)</f>
        <v>54.870370370370367</v>
      </c>
      <c r="J2486" s="72" t="str">
        <f>('ICA-BD'!M3018)</f>
        <v>Aceptable</v>
      </c>
      <c r="K2486" s="72">
        <f t="shared" si="191"/>
        <v>76.83259259259259</v>
      </c>
      <c r="L2486" s="133">
        <f>('IRA-BD'!G3018)</f>
        <v>18</v>
      </c>
      <c r="M2486" s="36" t="str">
        <f>('IRA-BD'!H3018)</f>
        <v>Regular</v>
      </c>
      <c r="N2486" s="133">
        <f t="shared" si="192"/>
        <v>18</v>
      </c>
      <c r="O2486" s="80">
        <f t="shared" si="193"/>
        <v>41.623111013653784</v>
      </c>
      <c r="P2486" s="81" t="str">
        <f t="shared" si="194"/>
        <v>Moderado</v>
      </c>
      <c r="Q2486" s="11">
        <v>16</v>
      </c>
      <c r="R2486" s="11" t="s">
        <v>170</v>
      </c>
      <c r="S2486" s="11">
        <v>3</v>
      </c>
      <c r="T2486" s="11">
        <v>-74.108097889999996</v>
      </c>
      <c r="U2486" s="12">
        <v>4.6394143430000003</v>
      </c>
    </row>
    <row r="2487" spans="1:21" x14ac:dyDescent="0.25">
      <c r="A2487" s="10">
        <v>3058</v>
      </c>
      <c r="B2487" s="3" t="s">
        <v>5557</v>
      </c>
      <c r="C2487" s="3" t="s">
        <v>5354</v>
      </c>
      <c r="D2487" s="3" t="s">
        <v>1</v>
      </c>
      <c r="E2487" s="3" t="s">
        <v>5558</v>
      </c>
      <c r="F2487" s="24">
        <f>('ICT-BD'!I3059)</f>
        <v>12.693207725923974</v>
      </c>
      <c r="G2487" s="24" t="str">
        <f>('ICT-BD'!J3059)</f>
        <v>Algo Frío</v>
      </c>
      <c r="H2487" s="24">
        <f t="shared" si="190"/>
        <v>30.036740448368754</v>
      </c>
      <c r="I2487" s="72">
        <f>('ICA-BD'!L3059)</f>
        <v>54.870370370370367</v>
      </c>
      <c r="J2487" s="72" t="str">
        <f>('ICA-BD'!M3059)</f>
        <v>Aceptable</v>
      </c>
      <c r="K2487" s="72">
        <f t="shared" si="191"/>
        <v>76.83259259259259</v>
      </c>
      <c r="L2487" s="133">
        <f>('IRA-BD'!G3059)</f>
        <v>18</v>
      </c>
      <c r="M2487" s="36" t="str">
        <f>('IRA-BD'!H3059)</f>
        <v>Regular</v>
      </c>
      <c r="N2487" s="133">
        <f t="shared" si="192"/>
        <v>18</v>
      </c>
      <c r="O2487" s="80">
        <f t="shared" si="193"/>
        <v>41.623111013653784</v>
      </c>
      <c r="P2487" s="81" t="str">
        <f t="shared" si="194"/>
        <v>Moderado</v>
      </c>
      <c r="Q2487" s="11">
        <v>16</v>
      </c>
      <c r="R2487" s="11" t="s">
        <v>170</v>
      </c>
      <c r="S2487" s="11">
        <v>3</v>
      </c>
      <c r="T2487" s="11">
        <v>-74.115380239999993</v>
      </c>
      <c r="U2487" s="12">
        <v>4.6226158780000004</v>
      </c>
    </row>
    <row r="2488" spans="1:21" x14ac:dyDescent="0.25">
      <c r="A2488" s="10">
        <v>3066</v>
      </c>
      <c r="B2488" s="3" t="s">
        <v>5571</v>
      </c>
      <c r="C2488" s="3" t="s">
        <v>5354</v>
      </c>
      <c r="D2488" s="3" t="s">
        <v>1</v>
      </c>
      <c r="E2488" s="3" t="s">
        <v>5538</v>
      </c>
      <c r="F2488" s="24">
        <f>('ICT-BD'!I3067)</f>
        <v>12.693207725923974</v>
      </c>
      <c r="G2488" s="24" t="str">
        <f>('ICT-BD'!J3067)</f>
        <v>Algo Frío</v>
      </c>
      <c r="H2488" s="24">
        <f t="shared" si="190"/>
        <v>30.036740448368754</v>
      </c>
      <c r="I2488" s="72">
        <f>('ICA-BD'!L3067)</f>
        <v>54.870370370370367</v>
      </c>
      <c r="J2488" s="72" t="str">
        <f>('ICA-BD'!M3067)</f>
        <v>Aceptable</v>
      </c>
      <c r="K2488" s="72">
        <f t="shared" si="191"/>
        <v>76.83259259259259</v>
      </c>
      <c r="L2488" s="133">
        <f>('IRA-BD'!G3067)</f>
        <v>18</v>
      </c>
      <c r="M2488" s="36" t="str">
        <f>('IRA-BD'!H3067)</f>
        <v>Regular</v>
      </c>
      <c r="N2488" s="133">
        <f t="shared" si="192"/>
        <v>18</v>
      </c>
      <c r="O2488" s="80">
        <f t="shared" si="193"/>
        <v>41.623111013653784</v>
      </c>
      <c r="P2488" s="81" t="str">
        <f t="shared" si="194"/>
        <v>Moderado</v>
      </c>
      <c r="Q2488" s="11">
        <v>16</v>
      </c>
      <c r="R2488" s="11" t="s">
        <v>170</v>
      </c>
      <c r="S2488" s="11">
        <v>3</v>
      </c>
      <c r="T2488" s="11">
        <v>-74.114602169999998</v>
      </c>
      <c r="U2488" s="12">
        <v>4.6248475960000004</v>
      </c>
    </row>
    <row r="2489" spans="1:21" x14ac:dyDescent="0.25">
      <c r="A2489" s="10">
        <v>770</v>
      </c>
      <c r="B2489" s="3" t="s">
        <v>9</v>
      </c>
      <c r="C2489" s="3" t="s">
        <v>4</v>
      </c>
      <c r="D2489" s="3" t="s">
        <v>1</v>
      </c>
      <c r="E2489" s="3" t="s">
        <v>10</v>
      </c>
      <c r="F2489" s="24">
        <f>('ICT-BD'!I771)</f>
        <v>12.879998687207939</v>
      </c>
      <c r="G2489" s="24" t="str">
        <f>('ICT-BD'!J771)</f>
        <v>Algo Frío</v>
      </c>
      <c r="H2489" s="24">
        <f t="shared" si="190"/>
        <v>27.578964642000798</v>
      </c>
      <c r="I2489" s="72">
        <f>('ICA-BD'!L771)</f>
        <v>73.75</v>
      </c>
      <c r="J2489" s="72" t="str">
        <f>('ICA-BD'!M771)</f>
        <v>Aceptable</v>
      </c>
      <c r="K2489" s="72">
        <f t="shared" si="191"/>
        <v>66.260000000000005</v>
      </c>
      <c r="L2489" s="133">
        <f>('IRA-BD'!G771)</f>
        <v>31</v>
      </c>
      <c r="M2489" s="36" t="str">
        <f>('IRA-BD'!H771)</f>
        <v>Aceptable</v>
      </c>
      <c r="N2489" s="133">
        <f t="shared" si="192"/>
        <v>31</v>
      </c>
      <c r="O2489" s="80">
        <f t="shared" si="193"/>
        <v>41.612988214000268</v>
      </c>
      <c r="P2489" s="81" t="str">
        <f t="shared" si="194"/>
        <v>Moderado</v>
      </c>
      <c r="Q2489" s="11">
        <v>6</v>
      </c>
      <c r="R2489" s="11" t="s">
        <v>6</v>
      </c>
      <c r="S2489" s="11">
        <v>3</v>
      </c>
      <c r="T2489" s="11">
        <v>-74.144483649999998</v>
      </c>
      <c r="U2489" s="12">
        <v>4.5917536480000001</v>
      </c>
    </row>
    <row r="2490" spans="1:21" x14ac:dyDescent="0.25">
      <c r="A2490" s="10">
        <v>975</v>
      </c>
      <c r="B2490" s="3" t="s">
        <v>2015</v>
      </c>
      <c r="C2490" s="3" t="s">
        <v>1986</v>
      </c>
      <c r="D2490" s="3" t="s">
        <v>1</v>
      </c>
      <c r="E2490" s="3" t="s">
        <v>2016</v>
      </c>
      <c r="F2490" s="24">
        <f>('ICT-BD'!I976)</f>
        <v>12.879998687207939</v>
      </c>
      <c r="G2490" s="24" t="str">
        <f>('ICT-BD'!J976)</f>
        <v>Algo Frío</v>
      </c>
      <c r="H2490" s="24">
        <f t="shared" si="190"/>
        <v>27.578964642000798</v>
      </c>
      <c r="I2490" s="72">
        <f>('ICA-BD'!L976)</f>
        <v>73.75</v>
      </c>
      <c r="J2490" s="72" t="str">
        <f>('ICA-BD'!M976)</f>
        <v>Aceptable</v>
      </c>
      <c r="K2490" s="72">
        <f t="shared" si="191"/>
        <v>66.260000000000005</v>
      </c>
      <c r="L2490" s="133">
        <f>('IRA-BD'!G976)</f>
        <v>31</v>
      </c>
      <c r="M2490" s="36" t="str">
        <f>('IRA-BD'!H976)</f>
        <v>Aceptable</v>
      </c>
      <c r="N2490" s="133">
        <f t="shared" si="192"/>
        <v>31</v>
      </c>
      <c r="O2490" s="80">
        <f t="shared" si="193"/>
        <v>41.612988214000268</v>
      </c>
      <c r="P2490" s="81" t="str">
        <f t="shared" si="194"/>
        <v>Moderado</v>
      </c>
      <c r="Q2490" s="11">
        <v>8</v>
      </c>
      <c r="R2490" s="11" t="s">
        <v>5989</v>
      </c>
      <c r="S2490" s="11">
        <v>3</v>
      </c>
      <c r="T2490" s="11">
        <v>-74.149543449999996</v>
      </c>
      <c r="U2490" s="12">
        <v>4.6073864630000001</v>
      </c>
    </row>
    <row r="2491" spans="1:21" x14ac:dyDescent="0.25">
      <c r="A2491" s="10">
        <v>979</v>
      </c>
      <c r="B2491" s="3" t="s">
        <v>2023</v>
      </c>
      <c r="C2491" s="3" t="s">
        <v>1986</v>
      </c>
      <c r="D2491" s="3" t="s">
        <v>1</v>
      </c>
      <c r="E2491" s="3" t="s">
        <v>2024</v>
      </c>
      <c r="F2491" s="24">
        <f>('ICT-BD'!I980)</f>
        <v>12.879998687207939</v>
      </c>
      <c r="G2491" s="24" t="str">
        <f>('ICT-BD'!J980)</f>
        <v>Algo Frío</v>
      </c>
      <c r="H2491" s="24">
        <f t="shared" si="190"/>
        <v>27.578964642000798</v>
      </c>
      <c r="I2491" s="72">
        <f>('ICA-BD'!L980)</f>
        <v>73.75</v>
      </c>
      <c r="J2491" s="72" t="str">
        <f>('ICA-BD'!M980)</f>
        <v>Aceptable</v>
      </c>
      <c r="K2491" s="72">
        <f t="shared" si="191"/>
        <v>66.260000000000005</v>
      </c>
      <c r="L2491" s="133">
        <f>('IRA-BD'!G980)</f>
        <v>31</v>
      </c>
      <c r="M2491" s="36" t="str">
        <f>('IRA-BD'!H980)</f>
        <v>Aceptable</v>
      </c>
      <c r="N2491" s="133">
        <f t="shared" si="192"/>
        <v>31</v>
      </c>
      <c r="O2491" s="80">
        <f t="shared" si="193"/>
        <v>41.612988214000268</v>
      </c>
      <c r="P2491" s="81" t="str">
        <f t="shared" si="194"/>
        <v>Moderado</v>
      </c>
      <c r="Q2491" s="11">
        <v>8</v>
      </c>
      <c r="R2491" s="11" t="s">
        <v>5989</v>
      </c>
      <c r="S2491" s="11">
        <v>3</v>
      </c>
      <c r="T2491" s="11">
        <v>-74.146788959999995</v>
      </c>
      <c r="U2491" s="12">
        <v>4.6028456450000004</v>
      </c>
    </row>
    <row r="2492" spans="1:21" x14ac:dyDescent="0.25">
      <c r="A2492" s="10">
        <v>2902</v>
      </c>
      <c r="B2492" s="3" t="s">
        <v>5300</v>
      </c>
      <c r="C2492" s="3" t="s">
        <v>5298</v>
      </c>
      <c r="D2492" s="3" t="s">
        <v>1</v>
      </c>
      <c r="E2492" s="3" t="s">
        <v>5301</v>
      </c>
      <c r="F2492" s="24">
        <f>('ICT-BD'!I2903)</f>
        <v>11.463369852887581</v>
      </c>
      <c r="G2492" s="24" t="str">
        <f>('ICT-BD'!J2903)</f>
        <v>Algo Frío</v>
      </c>
      <c r="H2492" s="24">
        <f t="shared" si="190"/>
        <v>46.218817725163404</v>
      </c>
      <c r="I2492" s="72">
        <f>('ICA-BD'!L2903)</f>
        <v>52.092592592592595</v>
      </c>
      <c r="J2492" s="72" t="str">
        <f>('ICA-BD'!M2903)</f>
        <v>Aceptable</v>
      </c>
      <c r="K2492" s="72">
        <f t="shared" si="191"/>
        <v>78.388148148148147</v>
      </c>
      <c r="L2492" s="133">
        <f>('IRA-BD'!G2903)</f>
        <v>0</v>
      </c>
      <c r="M2492" s="36" t="str">
        <f>('IRA-BD'!H2903)</f>
        <v>Malo</v>
      </c>
      <c r="N2492" s="133">
        <f t="shared" si="192"/>
        <v>0</v>
      </c>
      <c r="O2492" s="80">
        <f t="shared" si="193"/>
        <v>41.535655291103851</v>
      </c>
      <c r="P2492" s="81" t="str">
        <f t="shared" si="194"/>
        <v>Moderado</v>
      </c>
      <c r="Q2492" s="11">
        <v>15</v>
      </c>
      <c r="R2492" s="11" t="s">
        <v>161</v>
      </c>
      <c r="S2492" s="11">
        <v>3</v>
      </c>
      <c r="T2492" s="11">
        <v>-74.094419139999999</v>
      </c>
      <c r="U2492" s="12">
        <v>4.5800586750000001</v>
      </c>
    </row>
    <row r="2493" spans="1:21" x14ac:dyDescent="0.25">
      <c r="A2493" s="10">
        <v>2765</v>
      </c>
      <c r="B2493" s="3" t="s">
        <v>5057</v>
      </c>
      <c r="C2493" s="3" t="s">
        <v>4984</v>
      </c>
      <c r="D2493" s="3" t="s">
        <v>1</v>
      </c>
      <c r="E2493" s="3" t="s">
        <v>5058</v>
      </c>
      <c r="F2493" s="24">
        <f>('ICT-BD'!I2766)</f>
        <v>12.859190906145464</v>
      </c>
      <c r="G2493" s="24" t="str">
        <f>('ICT-BD'!J2766)</f>
        <v>Algo Frío</v>
      </c>
      <c r="H2493" s="24">
        <f t="shared" si="190"/>
        <v>27.852751234928096</v>
      </c>
      <c r="I2493" s="72">
        <f>('ICA-BD'!L2766)</f>
        <v>52.092592592592595</v>
      </c>
      <c r="J2493" s="72" t="str">
        <f>('ICA-BD'!M2766)</f>
        <v>Aceptable</v>
      </c>
      <c r="K2493" s="72">
        <f t="shared" si="191"/>
        <v>78.388148148148147</v>
      </c>
      <c r="L2493" s="133">
        <f>('IRA-BD'!G2766)</f>
        <v>18</v>
      </c>
      <c r="M2493" s="36" t="str">
        <f>('IRA-BD'!H2766)</f>
        <v>Regular</v>
      </c>
      <c r="N2493" s="133">
        <f t="shared" si="192"/>
        <v>18</v>
      </c>
      <c r="O2493" s="80">
        <f t="shared" si="193"/>
        <v>41.41363312769208</v>
      </c>
      <c r="P2493" s="81" t="str">
        <f t="shared" si="194"/>
        <v>Moderado</v>
      </c>
      <c r="Q2493" s="11">
        <v>12</v>
      </c>
      <c r="R2493" s="11" t="s">
        <v>172</v>
      </c>
      <c r="S2493" s="11">
        <v>4</v>
      </c>
      <c r="T2493" s="11">
        <v>-74.082294880000006</v>
      </c>
      <c r="U2493" s="12">
        <v>4.6642578190000004</v>
      </c>
    </row>
    <row r="2494" spans="1:21" x14ac:dyDescent="0.25">
      <c r="A2494" s="10">
        <v>2824</v>
      </c>
      <c r="B2494" s="3" t="s">
        <v>5163</v>
      </c>
      <c r="C2494" s="3" t="s">
        <v>5098</v>
      </c>
      <c r="D2494" s="3" t="s">
        <v>1</v>
      </c>
      <c r="E2494" s="3" t="s">
        <v>5164</v>
      </c>
      <c r="F2494" s="24">
        <f>('ICT-BD'!I2825)</f>
        <v>12.859190906145464</v>
      </c>
      <c r="G2494" s="24" t="str">
        <f>('ICT-BD'!J2825)</f>
        <v>Algo Frío</v>
      </c>
      <c r="H2494" s="24">
        <f t="shared" si="190"/>
        <v>27.852751234928096</v>
      </c>
      <c r="I2494" s="72">
        <f>('ICA-BD'!L2825)</f>
        <v>52.092592592592595</v>
      </c>
      <c r="J2494" s="72" t="str">
        <f>('ICA-BD'!M2825)</f>
        <v>Aceptable</v>
      </c>
      <c r="K2494" s="72">
        <f t="shared" si="191"/>
        <v>78.388148148148147</v>
      </c>
      <c r="L2494" s="133">
        <f>('IRA-BD'!G2825)</f>
        <v>18</v>
      </c>
      <c r="M2494" s="36" t="str">
        <f>('IRA-BD'!H2825)</f>
        <v>Regular</v>
      </c>
      <c r="N2494" s="133">
        <f t="shared" si="192"/>
        <v>18</v>
      </c>
      <c r="O2494" s="80">
        <f t="shared" si="193"/>
        <v>41.41363312769208</v>
      </c>
      <c r="P2494" s="81" t="str">
        <f t="shared" si="194"/>
        <v>Moderado</v>
      </c>
      <c r="Q2494" s="11">
        <v>13</v>
      </c>
      <c r="R2494" s="11" t="s">
        <v>171</v>
      </c>
      <c r="S2494" s="11">
        <v>4</v>
      </c>
      <c r="T2494" s="11">
        <v>-74.087158770000002</v>
      </c>
      <c r="U2494" s="12">
        <v>4.6546028169999998</v>
      </c>
    </row>
    <row r="2495" spans="1:21" x14ac:dyDescent="0.25">
      <c r="A2495" s="10">
        <v>807</v>
      </c>
      <c r="B2495" s="3" t="s">
        <v>64</v>
      </c>
      <c r="C2495" s="3" t="s">
        <v>4</v>
      </c>
      <c r="D2495" s="3" t="s">
        <v>1</v>
      </c>
      <c r="E2495" s="3" t="s">
        <v>65</v>
      </c>
      <c r="F2495" s="24">
        <f>('ICT-BD'!I808)</f>
        <v>13.110735815596154</v>
      </c>
      <c r="G2495" s="24" t="str">
        <f>('ICT-BD'!J808)</f>
        <v xml:space="preserve">Frío </v>
      </c>
      <c r="H2495" s="24">
        <f t="shared" si="190"/>
        <v>25.858739268471652</v>
      </c>
      <c r="I2495" s="72">
        <f>('ICA-BD'!L808)</f>
        <v>71.75</v>
      </c>
      <c r="J2495" s="72" t="str">
        <f>('ICA-BD'!M808)</f>
        <v>Aceptable</v>
      </c>
      <c r="K2495" s="72">
        <f t="shared" si="191"/>
        <v>67.38</v>
      </c>
      <c r="L2495" s="133">
        <f>('IRA-BD'!G808)</f>
        <v>31</v>
      </c>
      <c r="M2495" s="36" t="str">
        <f>('IRA-BD'!H808)</f>
        <v>Aceptable</v>
      </c>
      <c r="N2495" s="133">
        <f t="shared" si="192"/>
        <v>31</v>
      </c>
      <c r="O2495" s="80">
        <f t="shared" si="193"/>
        <v>41.412913089490551</v>
      </c>
      <c r="P2495" s="81" t="str">
        <f t="shared" si="194"/>
        <v>Moderado</v>
      </c>
      <c r="Q2495" s="11">
        <v>6</v>
      </c>
      <c r="R2495" s="11" t="s">
        <v>6</v>
      </c>
      <c r="S2495" s="11">
        <v>3</v>
      </c>
      <c r="T2495" s="11">
        <v>-74.150006919999996</v>
      </c>
      <c r="U2495" s="12">
        <v>4.5894517989999999</v>
      </c>
    </row>
    <row r="2496" spans="1:21" x14ac:dyDescent="0.25">
      <c r="A2496" s="10">
        <v>1350</v>
      </c>
      <c r="B2496" s="3" t="s">
        <v>2632</v>
      </c>
      <c r="C2496" s="3" t="s">
        <v>1986</v>
      </c>
      <c r="D2496" s="3" t="s">
        <v>1</v>
      </c>
      <c r="E2496" s="3" t="s">
        <v>2034</v>
      </c>
      <c r="F2496" s="24">
        <f>('ICT-BD'!I1351)</f>
        <v>13.110735815596154</v>
      </c>
      <c r="G2496" s="24" t="str">
        <f>('ICT-BD'!J1351)</f>
        <v xml:space="preserve">Frío </v>
      </c>
      <c r="H2496" s="24">
        <f t="shared" si="190"/>
        <v>25.858739268471652</v>
      </c>
      <c r="I2496" s="72">
        <f>('ICA-BD'!L1351)</f>
        <v>71.75</v>
      </c>
      <c r="J2496" s="72" t="str">
        <f>('ICA-BD'!M1351)</f>
        <v>Aceptable</v>
      </c>
      <c r="K2496" s="72">
        <f t="shared" si="191"/>
        <v>67.38</v>
      </c>
      <c r="L2496" s="133">
        <f>('IRA-BD'!G1351)</f>
        <v>31</v>
      </c>
      <c r="M2496" s="36" t="str">
        <f>('IRA-BD'!H1351)</f>
        <v>Aceptable</v>
      </c>
      <c r="N2496" s="133">
        <f t="shared" si="192"/>
        <v>31</v>
      </c>
      <c r="O2496" s="80">
        <f t="shared" si="193"/>
        <v>41.412913089490551</v>
      </c>
      <c r="P2496" s="81" t="str">
        <f t="shared" si="194"/>
        <v>Moderado</v>
      </c>
      <c r="Q2496" s="11">
        <v>8</v>
      </c>
      <c r="R2496" s="11" t="s">
        <v>5989</v>
      </c>
      <c r="S2496" s="11">
        <v>3</v>
      </c>
      <c r="T2496" s="11">
        <v>-74.152219389999999</v>
      </c>
      <c r="U2496" s="12">
        <v>4.6049009129999998</v>
      </c>
    </row>
    <row r="2497" spans="1:21" x14ac:dyDescent="0.25">
      <c r="A2497" s="10">
        <v>2173</v>
      </c>
      <c r="B2497" s="3" t="s">
        <v>4024</v>
      </c>
      <c r="C2497" s="3" t="s">
        <v>3696</v>
      </c>
      <c r="D2497" s="3" t="s">
        <v>1</v>
      </c>
      <c r="E2497" s="3" t="s">
        <v>4025</v>
      </c>
      <c r="F2497" s="24">
        <f>('ICT-BD'!I2174)</f>
        <v>12.787110239631197</v>
      </c>
      <c r="G2497" s="24" t="str">
        <f>('ICT-BD'!J2174)</f>
        <v>Algo Frío</v>
      </c>
      <c r="H2497" s="24">
        <f t="shared" si="190"/>
        <v>28.801181057484246</v>
      </c>
      <c r="I2497" s="72">
        <f>('ICA-BD'!L2174)</f>
        <v>54.092592592592595</v>
      </c>
      <c r="J2497" s="72" t="str">
        <f>('ICA-BD'!M2174)</f>
        <v>Aceptable</v>
      </c>
      <c r="K2497" s="72">
        <f t="shared" si="191"/>
        <v>77.268148148148143</v>
      </c>
      <c r="L2497" s="133">
        <f>('IRA-BD'!G2174)</f>
        <v>18</v>
      </c>
      <c r="M2497" s="36" t="str">
        <f>('IRA-BD'!H2174)</f>
        <v>Regular</v>
      </c>
      <c r="N2497" s="133">
        <f t="shared" si="192"/>
        <v>18</v>
      </c>
      <c r="O2497" s="80">
        <f t="shared" si="193"/>
        <v>41.356443068544131</v>
      </c>
      <c r="P2497" s="81" t="str">
        <f t="shared" si="194"/>
        <v>Moderado</v>
      </c>
      <c r="Q2497" s="11">
        <v>11</v>
      </c>
      <c r="R2497" s="11" t="s">
        <v>5997</v>
      </c>
      <c r="S2497" s="11">
        <v>3</v>
      </c>
      <c r="T2497" s="11">
        <v>-74.103531219999994</v>
      </c>
      <c r="U2497" s="12">
        <v>4.7516695750000002</v>
      </c>
    </row>
    <row r="2498" spans="1:21" x14ac:dyDescent="0.25">
      <c r="A2498" s="10">
        <v>2183</v>
      </c>
      <c r="B2498" s="3" t="s">
        <v>4043</v>
      </c>
      <c r="C2498" s="3" t="s">
        <v>3696</v>
      </c>
      <c r="D2498" s="3" t="s">
        <v>1</v>
      </c>
      <c r="E2498" s="3" t="s">
        <v>4044</v>
      </c>
      <c r="F2498" s="24">
        <f>('ICT-BD'!I2184)</f>
        <v>12.787110239631197</v>
      </c>
      <c r="G2498" s="24" t="str">
        <f>('ICT-BD'!J2184)</f>
        <v>Algo Frío</v>
      </c>
      <c r="H2498" s="24">
        <f t="shared" ref="H2498:H2561" si="195">IF(F2498&lt;=3, F2498*25/3,
IF(F2498&lt;=5, 26 + (F2498-3.1)*25/1.9,
IF(F2498&lt;=7, 51 + (F2498-5.1)*25/1.9,
IF(F2498&lt;=11, 76 + (F2498-7.1)*25/3.9,
IF(F2498&lt;=13, 51 - (F2498-11.1)*25/1.9,
IF(F2498&lt;=15, 26 - (F2498-13.1)*25/1.9,
25 - (F2498-15)*25/35))))))</f>
        <v>28.801181057484246</v>
      </c>
      <c r="I2498" s="72">
        <f>('ICA-BD'!L2184)</f>
        <v>54.092592592592595</v>
      </c>
      <c r="J2498" s="72" t="str">
        <f>('ICA-BD'!M2184)</f>
        <v>Aceptable</v>
      </c>
      <c r="K2498" s="72">
        <f t="shared" ref="K2498:K2561" si="196">IF(I2498&lt;=50, 100 - (I2498-0)*20/50,
IF(I2498&lt;=100, 79 - (I2498-51)*28/50,
IF(I2498&lt;=150, 50 - (I2498-101)*20/50,
IF(I2498&lt;=200, 29 - (I2498-151)*14/50,
IF(I2498&lt;=300, 14 - (I2498-201)*4/100,
9 - (I2498-301)*9/200)))))</f>
        <v>77.268148148148143</v>
      </c>
      <c r="L2498" s="133">
        <f>('IRA-BD'!G2184)</f>
        <v>18</v>
      </c>
      <c r="M2498" s="36" t="str">
        <f>('IRA-BD'!H2184)</f>
        <v>Regular</v>
      </c>
      <c r="N2498" s="133">
        <f t="shared" ref="N2498:N2561" si="197">(L2498)</f>
        <v>18</v>
      </c>
      <c r="O2498" s="80">
        <f t="shared" ref="O2498:O2561" si="198">((H2498+K2498+N2498)/3)</f>
        <v>41.356443068544131</v>
      </c>
      <c r="P2498" s="81" t="str">
        <f t="shared" ref="P2498:P2561" si="199">IF(O2498&gt;=80, "Óptimo",
IF(O2498&gt;=60, "Bueno",
IF(O2498&gt;=40, "Moderado",
IF(O2498&gt;=20, "Bajo", "Malo"))))</f>
        <v>Moderado</v>
      </c>
      <c r="Q2498" s="11">
        <v>11</v>
      </c>
      <c r="R2498" s="11" t="s">
        <v>5997</v>
      </c>
      <c r="S2498" s="11">
        <v>3</v>
      </c>
      <c r="T2498" s="11">
        <v>-74.093179559999996</v>
      </c>
      <c r="U2498" s="12">
        <v>4.7491617010000002</v>
      </c>
    </row>
    <row r="2499" spans="1:21" x14ac:dyDescent="0.25">
      <c r="A2499" s="10">
        <v>2210</v>
      </c>
      <c r="B2499" s="3" t="s">
        <v>4091</v>
      </c>
      <c r="C2499" s="3" t="s">
        <v>3696</v>
      </c>
      <c r="D2499" s="3" t="s">
        <v>1</v>
      </c>
      <c r="E2499" s="3" t="s">
        <v>4090</v>
      </c>
      <c r="F2499" s="24">
        <f>('ICT-BD'!I2211)</f>
        <v>12.787110239631197</v>
      </c>
      <c r="G2499" s="24" t="str">
        <f>('ICT-BD'!J2211)</f>
        <v>Algo Frío</v>
      </c>
      <c r="H2499" s="24">
        <f t="shared" si="195"/>
        <v>28.801181057484246</v>
      </c>
      <c r="I2499" s="72">
        <f>('ICA-BD'!L2211)</f>
        <v>54.092592592592595</v>
      </c>
      <c r="J2499" s="72" t="str">
        <f>('ICA-BD'!M2211)</f>
        <v>Aceptable</v>
      </c>
      <c r="K2499" s="72">
        <f t="shared" si="196"/>
        <v>77.268148148148143</v>
      </c>
      <c r="L2499" s="133">
        <f>('IRA-BD'!G2211)</f>
        <v>18</v>
      </c>
      <c r="M2499" s="36" t="str">
        <f>('IRA-BD'!H2211)</f>
        <v>Regular</v>
      </c>
      <c r="N2499" s="133">
        <f t="shared" si="197"/>
        <v>18</v>
      </c>
      <c r="O2499" s="80">
        <f t="shared" si="198"/>
        <v>41.356443068544131</v>
      </c>
      <c r="P2499" s="81" t="str">
        <f t="shared" si="199"/>
        <v>Moderado</v>
      </c>
      <c r="Q2499" s="11">
        <v>11</v>
      </c>
      <c r="R2499" s="11" t="s">
        <v>5997</v>
      </c>
      <c r="S2499" s="11">
        <v>2</v>
      </c>
      <c r="T2499" s="11">
        <v>-74.095668029999999</v>
      </c>
      <c r="U2499" s="12">
        <v>4.7549361970000001</v>
      </c>
    </row>
    <row r="2500" spans="1:21" x14ac:dyDescent="0.25">
      <c r="A2500" s="10">
        <v>2229</v>
      </c>
      <c r="B2500" s="3" t="s">
        <v>4126</v>
      </c>
      <c r="C2500" s="3" t="s">
        <v>3696</v>
      </c>
      <c r="D2500" s="3" t="s">
        <v>1</v>
      </c>
      <c r="E2500" s="3" t="s">
        <v>4106</v>
      </c>
      <c r="F2500" s="24">
        <f>('ICT-BD'!I2230)</f>
        <v>12.787110239631197</v>
      </c>
      <c r="G2500" s="24" t="str">
        <f>('ICT-BD'!J2230)</f>
        <v>Algo Frío</v>
      </c>
      <c r="H2500" s="24">
        <f t="shared" si="195"/>
        <v>28.801181057484246</v>
      </c>
      <c r="I2500" s="72">
        <f>('ICA-BD'!L2230)</f>
        <v>54.092592592592595</v>
      </c>
      <c r="J2500" s="72" t="str">
        <f>('ICA-BD'!M2230)</f>
        <v>Aceptable</v>
      </c>
      <c r="K2500" s="72">
        <f t="shared" si="196"/>
        <v>77.268148148148143</v>
      </c>
      <c r="L2500" s="133">
        <f>('IRA-BD'!G2230)</f>
        <v>18</v>
      </c>
      <c r="M2500" s="36" t="str">
        <f>('IRA-BD'!H2230)</f>
        <v>Regular</v>
      </c>
      <c r="N2500" s="133">
        <f t="shared" si="197"/>
        <v>18</v>
      </c>
      <c r="O2500" s="80">
        <f t="shared" si="198"/>
        <v>41.356443068544131</v>
      </c>
      <c r="P2500" s="81" t="str">
        <f t="shared" si="199"/>
        <v>Moderado</v>
      </c>
      <c r="Q2500" s="11">
        <v>11</v>
      </c>
      <c r="R2500" s="11" t="s">
        <v>5997</v>
      </c>
      <c r="S2500" s="11">
        <v>3</v>
      </c>
      <c r="T2500" s="11">
        <v>-74.091544650000003</v>
      </c>
      <c r="U2500" s="12">
        <v>4.7505174170000002</v>
      </c>
    </row>
    <row r="2501" spans="1:21" x14ac:dyDescent="0.25">
      <c r="A2501" s="10">
        <v>2239</v>
      </c>
      <c r="B2501" s="3" t="s">
        <v>4143</v>
      </c>
      <c r="C2501" s="3" t="s">
        <v>3696</v>
      </c>
      <c r="D2501" s="3" t="s">
        <v>1</v>
      </c>
      <c r="E2501" s="3" t="s">
        <v>4144</v>
      </c>
      <c r="F2501" s="24">
        <f>('ICT-BD'!I2240)</f>
        <v>12.787110239631197</v>
      </c>
      <c r="G2501" s="24" t="str">
        <f>('ICT-BD'!J2240)</f>
        <v>Algo Frío</v>
      </c>
      <c r="H2501" s="24">
        <f t="shared" si="195"/>
        <v>28.801181057484246</v>
      </c>
      <c r="I2501" s="72">
        <f>('ICA-BD'!L2240)</f>
        <v>54.092592592592595</v>
      </c>
      <c r="J2501" s="72" t="str">
        <f>('ICA-BD'!M2240)</f>
        <v>Aceptable</v>
      </c>
      <c r="K2501" s="72">
        <f t="shared" si="196"/>
        <v>77.268148148148143</v>
      </c>
      <c r="L2501" s="133">
        <f>('IRA-BD'!G2240)</f>
        <v>18</v>
      </c>
      <c r="M2501" s="36" t="str">
        <f>('IRA-BD'!H2240)</f>
        <v>Regular</v>
      </c>
      <c r="N2501" s="133">
        <f t="shared" si="197"/>
        <v>18</v>
      </c>
      <c r="O2501" s="80">
        <f t="shared" si="198"/>
        <v>41.356443068544131</v>
      </c>
      <c r="P2501" s="81" t="str">
        <f t="shared" si="199"/>
        <v>Moderado</v>
      </c>
      <c r="Q2501" s="11">
        <v>11</v>
      </c>
      <c r="R2501" s="11" t="s">
        <v>5997</v>
      </c>
      <c r="S2501" s="11">
        <v>2</v>
      </c>
      <c r="T2501" s="11">
        <v>-74.097282370000002</v>
      </c>
      <c r="U2501" s="12">
        <v>4.7565914390000001</v>
      </c>
    </row>
    <row r="2502" spans="1:21" x14ac:dyDescent="0.25">
      <c r="A2502" s="10">
        <v>2246</v>
      </c>
      <c r="B2502" s="3" t="s">
        <v>4156</v>
      </c>
      <c r="C2502" s="3" t="s">
        <v>3696</v>
      </c>
      <c r="D2502" s="3" t="s">
        <v>1</v>
      </c>
      <c r="E2502" s="3" t="s">
        <v>4157</v>
      </c>
      <c r="F2502" s="24">
        <f>('ICT-BD'!I2247)</f>
        <v>12.787110239631197</v>
      </c>
      <c r="G2502" s="24" t="str">
        <f>('ICT-BD'!J2247)</f>
        <v>Algo Frío</v>
      </c>
      <c r="H2502" s="24">
        <f t="shared" si="195"/>
        <v>28.801181057484246</v>
      </c>
      <c r="I2502" s="72">
        <f>('ICA-BD'!L2247)</f>
        <v>54.092592592592595</v>
      </c>
      <c r="J2502" s="72" t="str">
        <f>('ICA-BD'!M2247)</f>
        <v>Aceptable</v>
      </c>
      <c r="K2502" s="72">
        <f t="shared" si="196"/>
        <v>77.268148148148143</v>
      </c>
      <c r="L2502" s="133">
        <f>('IRA-BD'!G2247)</f>
        <v>18</v>
      </c>
      <c r="M2502" s="36" t="str">
        <f>('IRA-BD'!H2247)</f>
        <v>Regular</v>
      </c>
      <c r="N2502" s="133">
        <f t="shared" si="197"/>
        <v>18</v>
      </c>
      <c r="O2502" s="80">
        <f t="shared" si="198"/>
        <v>41.356443068544131</v>
      </c>
      <c r="P2502" s="81" t="str">
        <f t="shared" si="199"/>
        <v>Moderado</v>
      </c>
      <c r="Q2502" s="11">
        <v>11</v>
      </c>
      <c r="R2502" s="11" t="s">
        <v>5997</v>
      </c>
      <c r="S2502" s="11">
        <v>3</v>
      </c>
      <c r="T2502" s="11">
        <v>-74.101807930000007</v>
      </c>
      <c r="U2502" s="12">
        <v>4.7568842379999996</v>
      </c>
    </row>
    <row r="2503" spans="1:21" x14ac:dyDescent="0.25">
      <c r="A2503" s="10">
        <v>2265</v>
      </c>
      <c r="B2503" s="3" t="s">
        <v>4191</v>
      </c>
      <c r="C2503" s="3" t="s">
        <v>3696</v>
      </c>
      <c r="D2503" s="3" t="s">
        <v>1</v>
      </c>
      <c r="E2503" s="3" t="s">
        <v>4192</v>
      </c>
      <c r="F2503" s="24">
        <f>('ICT-BD'!I2266)</f>
        <v>12.787110239631197</v>
      </c>
      <c r="G2503" s="24" t="str">
        <f>('ICT-BD'!J2266)</f>
        <v>Algo Frío</v>
      </c>
      <c r="H2503" s="24">
        <f t="shared" si="195"/>
        <v>28.801181057484246</v>
      </c>
      <c r="I2503" s="72">
        <f>('ICA-BD'!L2266)</f>
        <v>54.092592592592595</v>
      </c>
      <c r="J2503" s="72" t="str">
        <f>('ICA-BD'!M2266)</f>
        <v>Aceptable</v>
      </c>
      <c r="K2503" s="72">
        <f t="shared" si="196"/>
        <v>77.268148148148143</v>
      </c>
      <c r="L2503" s="133">
        <f>('IRA-BD'!G2266)</f>
        <v>18</v>
      </c>
      <c r="M2503" s="36" t="str">
        <f>('IRA-BD'!H2266)</f>
        <v>Regular</v>
      </c>
      <c r="N2503" s="133">
        <f t="shared" si="197"/>
        <v>18</v>
      </c>
      <c r="O2503" s="80">
        <f t="shared" si="198"/>
        <v>41.356443068544131</v>
      </c>
      <c r="P2503" s="81" t="str">
        <f t="shared" si="199"/>
        <v>Moderado</v>
      </c>
      <c r="Q2503" s="11">
        <v>11</v>
      </c>
      <c r="R2503" s="11" t="s">
        <v>5997</v>
      </c>
      <c r="S2503" s="11">
        <v>3</v>
      </c>
      <c r="T2503" s="11">
        <v>-74.089611599999998</v>
      </c>
      <c r="U2503" s="12">
        <v>4.7566478500000002</v>
      </c>
    </row>
    <row r="2504" spans="1:21" x14ac:dyDescent="0.25">
      <c r="A2504" s="10">
        <v>2267</v>
      </c>
      <c r="B2504" s="3" t="s">
        <v>4195</v>
      </c>
      <c r="C2504" s="3" t="s">
        <v>3696</v>
      </c>
      <c r="D2504" s="3" t="s">
        <v>1</v>
      </c>
      <c r="E2504" s="3" t="s">
        <v>4196</v>
      </c>
      <c r="F2504" s="24">
        <f>('ICT-BD'!I2268)</f>
        <v>12.787110239631197</v>
      </c>
      <c r="G2504" s="24" t="str">
        <f>('ICT-BD'!J2268)</f>
        <v>Algo Frío</v>
      </c>
      <c r="H2504" s="24">
        <f t="shared" si="195"/>
        <v>28.801181057484246</v>
      </c>
      <c r="I2504" s="72">
        <f>('ICA-BD'!L2268)</f>
        <v>54.092592592592595</v>
      </c>
      <c r="J2504" s="72" t="str">
        <f>('ICA-BD'!M2268)</f>
        <v>Aceptable</v>
      </c>
      <c r="K2504" s="72">
        <f t="shared" si="196"/>
        <v>77.268148148148143</v>
      </c>
      <c r="L2504" s="133">
        <f>('IRA-BD'!G2268)</f>
        <v>18</v>
      </c>
      <c r="M2504" s="36" t="str">
        <f>('IRA-BD'!H2268)</f>
        <v>Regular</v>
      </c>
      <c r="N2504" s="133">
        <f t="shared" si="197"/>
        <v>18</v>
      </c>
      <c r="O2504" s="80">
        <f t="shared" si="198"/>
        <v>41.356443068544131</v>
      </c>
      <c r="P2504" s="81" t="str">
        <f t="shared" si="199"/>
        <v>Moderado</v>
      </c>
      <c r="Q2504" s="11">
        <v>11</v>
      </c>
      <c r="R2504" s="11" t="s">
        <v>5997</v>
      </c>
      <c r="S2504" s="11">
        <v>2</v>
      </c>
      <c r="T2504" s="11">
        <v>-74.091690139999997</v>
      </c>
      <c r="U2504" s="12">
        <v>4.7575490739999999</v>
      </c>
    </row>
    <row r="2505" spans="1:21" x14ac:dyDescent="0.25">
      <c r="A2505" s="10">
        <v>2274</v>
      </c>
      <c r="B2505" s="3" t="s">
        <v>4208</v>
      </c>
      <c r="C2505" s="3" t="s">
        <v>3696</v>
      </c>
      <c r="D2505" s="3" t="s">
        <v>1</v>
      </c>
      <c r="E2505" s="3" t="s">
        <v>4209</v>
      </c>
      <c r="F2505" s="24">
        <f>('ICT-BD'!I2275)</f>
        <v>12.787110239631197</v>
      </c>
      <c r="G2505" s="24" t="str">
        <f>('ICT-BD'!J2275)</f>
        <v>Algo Frío</v>
      </c>
      <c r="H2505" s="24">
        <f t="shared" si="195"/>
        <v>28.801181057484246</v>
      </c>
      <c r="I2505" s="72">
        <f>('ICA-BD'!L2275)</f>
        <v>54.092592592592595</v>
      </c>
      <c r="J2505" s="72" t="str">
        <f>('ICA-BD'!M2275)</f>
        <v>Aceptable</v>
      </c>
      <c r="K2505" s="72">
        <f t="shared" si="196"/>
        <v>77.268148148148143</v>
      </c>
      <c r="L2505" s="133">
        <f>('IRA-BD'!G2275)</f>
        <v>18</v>
      </c>
      <c r="M2505" s="36" t="str">
        <f>('IRA-BD'!H2275)</f>
        <v>Regular</v>
      </c>
      <c r="N2505" s="133">
        <f t="shared" si="197"/>
        <v>18</v>
      </c>
      <c r="O2505" s="80">
        <f t="shared" si="198"/>
        <v>41.356443068544131</v>
      </c>
      <c r="P2505" s="81" t="str">
        <f t="shared" si="199"/>
        <v>Moderado</v>
      </c>
      <c r="Q2505" s="11">
        <v>11</v>
      </c>
      <c r="R2505" s="11" t="s">
        <v>5997</v>
      </c>
      <c r="S2505" s="11">
        <v>3</v>
      </c>
      <c r="T2505" s="11">
        <v>-74.09652054</v>
      </c>
      <c r="U2505" s="12">
        <v>4.7536303589999997</v>
      </c>
    </row>
    <row r="2506" spans="1:21" x14ac:dyDescent="0.25">
      <c r="A2506" s="10">
        <v>2275</v>
      </c>
      <c r="B2506" s="3" t="s">
        <v>4210</v>
      </c>
      <c r="C2506" s="3" t="s">
        <v>3696</v>
      </c>
      <c r="D2506" s="3" t="s">
        <v>1</v>
      </c>
      <c r="E2506" s="3" t="s">
        <v>4211</v>
      </c>
      <c r="F2506" s="24">
        <f>('ICT-BD'!I2276)</f>
        <v>12.787110239631197</v>
      </c>
      <c r="G2506" s="24" t="str">
        <f>('ICT-BD'!J2276)</f>
        <v>Algo Frío</v>
      </c>
      <c r="H2506" s="24">
        <f t="shared" si="195"/>
        <v>28.801181057484246</v>
      </c>
      <c r="I2506" s="72">
        <f>('ICA-BD'!L2276)</f>
        <v>54.092592592592595</v>
      </c>
      <c r="J2506" s="72" t="str">
        <f>('ICA-BD'!M2276)</f>
        <v>Aceptable</v>
      </c>
      <c r="K2506" s="72">
        <f t="shared" si="196"/>
        <v>77.268148148148143</v>
      </c>
      <c r="L2506" s="133">
        <f>('IRA-BD'!G2276)</f>
        <v>18</v>
      </c>
      <c r="M2506" s="36" t="str">
        <f>('IRA-BD'!H2276)</f>
        <v>Regular</v>
      </c>
      <c r="N2506" s="133">
        <f t="shared" si="197"/>
        <v>18</v>
      </c>
      <c r="O2506" s="80">
        <f t="shared" si="198"/>
        <v>41.356443068544131</v>
      </c>
      <c r="P2506" s="81" t="str">
        <f t="shared" si="199"/>
        <v>Moderado</v>
      </c>
      <c r="Q2506" s="11">
        <v>11</v>
      </c>
      <c r="R2506" s="11" t="s">
        <v>5997</v>
      </c>
      <c r="S2506" s="11">
        <v>3</v>
      </c>
      <c r="T2506" s="11">
        <v>-74.095997839999995</v>
      </c>
      <c r="U2506" s="12">
        <v>4.7533255729999997</v>
      </c>
    </row>
    <row r="2507" spans="1:21" x14ac:dyDescent="0.25">
      <c r="A2507" s="10">
        <v>2281</v>
      </c>
      <c r="B2507" s="3" t="s">
        <v>4219</v>
      </c>
      <c r="C2507" s="3" t="s">
        <v>3696</v>
      </c>
      <c r="D2507" s="3" t="s">
        <v>1</v>
      </c>
      <c r="E2507" s="3" t="s">
        <v>4220</v>
      </c>
      <c r="F2507" s="24">
        <f>('ICT-BD'!I2282)</f>
        <v>12.787110239631197</v>
      </c>
      <c r="G2507" s="24" t="str">
        <f>('ICT-BD'!J2282)</f>
        <v>Algo Frío</v>
      </c>
      <c r="H2507" s="24">
        <f t="shared" si="195"/>
        <v>28.801181057484246</v>
      </c>
      <c r="I2507" s="72">
        <f>('ICA-BD'!L2282)</f>
        <v>54.092592592592595</v>
      </c>
      <c r="J2507" s="72" t="str">
        <f>('ICA-BD'!M2282)</f>
        <v>Aceptable</v>
      </c>
      <c r="K2507" s="72">
        <f t="shared" si="196"/>
        <v>77.268148148148143</v>
      </c>
      <c r="L2507" s="133">
        <f>('IRA-BD'!G2282)</f>
        <v>18</v>
      </c>
      <c r="M2507" s="36" t="str">
        <f>('IRA-BD'!H2282)</f>
        <v>Regular</v>
      </c>
      <c r="N2507" s="133">
        <f t="shared" si="197"/>
        <v>18</v>
      </c>
      <c r="O2507" s="80">
        <f t="shared" si="198"/>
        <v>41.356443068544131</v>
      </c>
      <c r="P2507" s="81" t="str">
        <f t="shared" si="199"/>
        <v>Moderado</v>
      </c>
      <c r="Q2507" s="11">
        <v>11</v>
      </c>
      <c r="R2507" s="11" t="s">
        <v>5997</v>
      </c>
      <c r="S2507" s="11">
        <v>3</v>
      </c>
      <c r="T2507" s="11">
        <v>-74.093549159999995</v>
      </c>
      <c r="U2507" s="12">
        <v>4.7536903219999997</v>
      </c>
    </row>
    <row r="2508" spans="1:21" x14ac:dyDescent="0.25">
      <c r="A2508" s="10">
        <v>2302</v>
      </c>
      <c r="B2508" s="3" t="s">
        <v>4259</v>
      </c>
      <c r="C2508" s="3" t="s">
        <v>3696</v>
      </c>
      <c r="D2508" s="3" t="s">
        <v>1</v>
      </c>
      <c r="E2508" s="3" t="s">
        <v>4260</v>
      </c>
      <c r="F2508" s="24">
        <f>('ICT-BD'!I2303)</f>
        <v>12.787110239631197</v>
      </c>
      <c r="G2508" s="24" t="str">
        <f>('ICT-BD'!J2303)</f>
        <v>Algo Frío</v>
      </c>
      <c r="H2508" s="24">
        <f t="shared" si="195"/>
        <v>28.801181057484246</v>
      </c>
      <c r="I2508" s="72">
        <f>('ICA-BD'!L2303)</f>
        <v>54.092592592592595</v>
      </c>
      <c r="J2508" s="72" t="str">
        <f>('ICA-BD'!M2303)</f>
        <v>Aceptable</v>
      </c>
      <c r="K2508" s="72">
        <f t="shared" si="196"/>
        <v>77.268148148148143</v>
      </c>
      <c r="L2508" s="133">
        <f>('IRA-BD'!G2303)</f>
        <v>18</v>
      </c>
      <c r="M2508" s="36" t="str">
        <f>('IRA-BD'!H2303)</f>
        <v>Regular</v>
      </c>
      <c r="N2508" s="133">
        <f t="shared" si="197"/>
        <v>18</v>
      </c>
      <c r="O2508" s="80">
        <f t="shared" si="198"/>
        <v>41.356443068544131</v>
      </c>
      <c r="P2508" s="81" t="str">
        <f t="shared" si="199"/>
        <v>Moderado</v>
      </c>
      <c r="Q2508" s="11">
        <v>11</v>
      </c>
      <c r="R2508" s="11" t="s">
        <v>167</v>
      </c>
      <c r="S2508" s="11">
        <v>3</v>
      </c>
      <c r="T2508" s="11">
        <v>-74.103846290000007</v>
      </c>
      <c r="U2508" s="12">
        <v>4.7481346069999999</v>
      </c>
    </row>
    <row r="2509" spans="1:21" x14ac:dyDescent="0.25">
      <c r="A2509" s="10">
        <v>2308</v>
      </c>
      <c r="B2509" s="3" t="s">
        <v>4269</v>
      </c>
      <c r="C2509" s="3" t="s">
        <v>3696</v>
      </c>
      <c r="D2509" s="3" t="s">
        <v>1</v>
      </c>
      <c r="E2509" s="3" t="s">
        <v>4270</v>
      </c>
      <c r="F2509" s="24">
        <f>('ICT-BD'!I2309)</f>
        <v>12.787110239631197</v>
      </c>
      <c r="G2509" s="24" t="str">
        <f>('ICT-BD'!J2309)</f>
        <v>Algo Frío</v>
      </c>
      <c r="H2509" s="24">
        <f t="shared" si="195"/>
        <v>28.801181057484246</v>
      </c>
      <c r="I2509" s="72">
        <f>('ICA-BD'!L2309)</f>
        <v>54.092592592592595</v>
      </c>
      <c r="J2509" s="72" t="str">
        <f>('ICA-BD'!M2309)</f>
        <v>Aceptable</v>
      </c>
      <c r="K2509" s="72">
        <f t="shared" si="196"/>
        <v>77.268148148148143</v>
      </c>
      <c r="L2509" s="133">
        <f>('IRA-BD'!G2309)</f>
        <v>18</v>
      </c>
      <c r="M2509" s="36" t="str">
        <f>('IRA-BD'!H2309)</f>
        <v>Regular</v>
      </c>
      <c r="N2509" s="133">
        <f t="shared" si="197"/>
        <v>18</v>
      </c>
      <c r="O2509" s="80">
        <f t="shared" si="198"/>
        <v>41.356443068544131</v>
      </c>
      <c r="P2509" s="81" t="str">
        <f t="shared" si="199"/>
        <v>Moderado</v>
      </c>
      <c r="Q2509" s="11">
        <v>11</v>
      </c>
      <c r="R2509" s="11" t="s">
        <v>167</v>
      </c>
      <c r="S2509" s="11">
        <v>3</v>
      </c>
      <c r="T2509" s="11">
        <v>-74.101122380000007</v>
      </c>
      <c r="U2509" s="12">
        <v>4.7479859949999996</v>
      </c>
    </row>
    <row r="2510" spans="1:21" x14ac:dyDescent="0.25">
      <c r="A2510" s="10">
        <v>2309</v>
      </c>
      <c r="B2510" s="3" t="s">
        <v>4271</v>
      </c>
      <c r="C2510" s="3" t="s">
        <v>3696</v>
      </c>
      <c r="D2510" s="3" t="s">
        <v>1</v>
      </c>
      <c r="E2510" s="3" t="s">
        <v>4272</v>
      </c>
      <c r="F2510" s="24">
        <f>('ICT-BD'!I2310)</f>
        <v>12.787110239631197</v>
      </c>
      <c r="G2510" s="24" t="str">
        <f>('ICT-BD'!J2310)</f>
        <v>Algo Frío</v>
      </c>
      <c r="H2510" s="24">
        <f t="shared" si="195"/>
        <v>28.801181057484246</v>
      </c>
      <c r="I2510" s="72">
        <f>('ICA-BD'!L2310)</f>
        <v>54.092592592592595</v>
      </c>
      <c r="J2510" s="72" t="str">
        <f>('ICA-BD'!M2310)</f>
        <v>Aceptable</v>
      </c>
      <c r="K2510" s="72">
        <f t="shared" si="196"/>
        <v>77.268148148148143</v>
      </c>
      <c r="L2510" s="133">
        <f>('IRA-BD'!G2310)</f>
        <v>18</v>
      </c>
      <c r="M2510" s="36" t="str">
        <f>('IRA-BD'!H2310)</f>
        <v>Regular</v>
      </c>
      <c r="N2510" s="133">
        <f t="shared" si="197"/>
        <v>18</v>
      </c>
      <c r="O2510" s="80">
        <f t="shared" si="198"/>
        <v>41.356443068544131</v>
      </c>
      <c r="P2510" s="81" t="str">
        <f t="shared" si="199"/>
        <v>Moderado</v>
      </c>
      <c r="Q2510" s="11">
        <v>11</v>
      </c>
      <c r="R2510" s="11" t="s">
        <v>167</v>
      </c>
      <c r="S2510" s="11">
        <v>3</v>
      </c>
      <c r="T2510" s="11">
        <v>-74.09774007</v>
      </c>
      <c r="U2510" s="12">
        <v>4.7403326010000004</v>
      </c>
    </row>
    <row r="2511" spans="1:21" x14ac:dyDescent="0.25">
      <c r="A2511" s="10">
        <v>2327</v>
      </c>
      <c r="B2511" s="3" t="s">
        <v>4303</v>
      </c>
      <c r="C2511" s="3" t="s">
        <v>3696</v>
      </c>
      <c r="D2511" s="3" t="s">
        <v>1</v>
      </c>
      <c r="E2511" s="3" t="s">
        <v>4302</v>
      </c>
      <c r="F2511" s="24">
        <f>('ICT-BD'!I2328)</f>
        <v>12.787110239631197</v>
      </c>
      <c r="G2511" s="24" t="str">
        <f>('ICT-BD'!J2328)</f>
        <v>Algo Frío</v>
      </c>
      <c r="H2511" s="24">
        <f t="shared" si="195"/>
        <v>28.801181057484246</v>
      </c>
      <c r="I2511" s="72">
        <f>('ICA-BD'!L2328)</f>
        <v>54.092592592592595</v>
      </c>
      <c r="J2511" s="72" t="str">
        <f>('ICA-BD'!M2328)</f>
        <v>Aceptable</v>
      </c>
      <c r="K2511" s="72">
        <f t="shared" si="196"/>
        <v>77.268148148148143</v>
      </c>
      <c r="L2511" s="133">
        <f>('IRA-BD'!G2328)</f>
        <v>18</v>
      </c>
      <c r="M2511" s="36" t="str">
        <f>('IRA-BD'!H2328)</f>
        <v>Regular</v>
      </c>
      <c r="N2511" s="133">
        <f t="shared" si="197"/>
        <v>18</v>
      </c>
      <c r="O2511" s="80">
        <f t="shared" si="198"/>
        <v>41.356443068544131</v>
      </c>
      <c r="P2511" s="81" t="str">
        <f t="shared" si="199"/>
        <v>Moderado</v>
      </c>
      <c r="Q2511" s="11">
        <v>11</v>
      </c>
      <c r="R2511" s="11" t="s">
        <v>167</v>
      </c>
      <c r="S2511" s="11">
        <v>2</v>
      </c>
      <c r="T2511" s="11">
        <v>-74.102540880000006</v>
      </c>
      <c r="U2511" s="12">
        <v>4.7409902930000003</v>
      </c>
    </row>
    <row r="2512" spans="1:21" x14ac:dyDescent="0.25">
      <c r="A2512" s="10">
        <v>2329</v>
      </c>
      <c r="B2512" s="3" t="s">
        <v>4305</v>
      </c>
      <c r="C2512" s="3" t="s">
        <v>3696</v>
      </c>
      <c r="D2512" s="3" t="s">
        <v>1</v>
      </c>
      <c r="E2512" s="3" t="s">
        <v>4306</v>
      </c>
      <c r="F2512" s="24">
        <f>('ICT-BD'!I2330)</f>
        <v>12.787110239631197</v>
      </c>
      <c r="G2512" s="24" t="str">
        <f>('ICT-BD'!J2330)</f>
        <v>Algo Frío</v>
      </c>
      <c r="H2512" s="24">
        <f t="shared" si="195"/>
        <v>28.801181057484246</v>
      </c>
      <c r="I2512" s="72">
        <f>('ICA-BD'!L2330)</f>
        <v>54.092592592592595</v>
      </c>
      <c r="J2512" s="72" t="str">
        <f>('ICA-BD'!M2330)</f>
        <v>Aceptable</v>
      </c>
      <c r="K2512" s="72">
        <f t="shared" si="196"/>
        <v>77.268148148148143</v>
      </c>
      <c r="L2512" s="133">
        <f>('IRA-BD'!G2330)</f>
        <v>18</v>
      </c>
      <c r="M2512" s="36" t="str">
        <f>('IRA-BD'!H2330)</f>
        <v>Regular</v>
      </c>
      <c r="N2512" s="133">
        <f t="shared" si="197"/>
        <v>18</v>
      </c>
      <c r="O2512" s="80">
        <f t="shared" si="198"/>
        <v>41.356443068544131</v>
      </c>
      <c r="P2512" s="81" t="str">
        <f t="shared" si="199"/>
        <v>Moderado</v>
      </c>
      <c r="Q2512" s="11">
        <v>11</v>
      </c>
      <c r="R2512" s="11" t="s">
        <v>167</v>
      </c>
      <c r="S2512" s="11">
        <v>2</v>
      </c>
      <c r="T2512" s="11">
        <v>-74.099536869999994</v>
      </c>
      <c r="U2512" s="12">
        <v>4.7400251930000001</v>
      </c>
    </row>
    <row r="2513" spans="1:21" x14ac:dyDescent="0.25">
      <c r="A2513" s="10">
        <v>2347</v>
      </c>
      <c r="B2513" s="3" t="s">
        <v>4333</v>
      </c>
      <c r="C2513" s="3" t="s">
        <v>3696</v>
      </c>
      <c r="D2513" s="3" t="s">
        <v>1</v>
      </c>
      <c r="E2513" s="3" t="s">
        <v>4334</v>
      </c>
      <c r="F2513" s="24">
        <f>('ICT-BD'!I2348)</f>
        <v>12.787110239631197</v>
      </c>
      <c r="G2513" s="24" t="str">
        <f>('ICT-BD'!J2348)</f>
        <v>Algo Frío</v>
      </c>
      <c r="H2513" s="24">
        <f t="shared" si="195"/>
        <v>28.801181057484246</v>
      </c>
      <c r="I2513" s="72">
        <f>('ICA-BD'!L2348)</f>
        <v>54.092592592592595</v>
      </c>
      <c r="J2513" s="72" t="str">
        <f>('ICA-BD'!M2348)</f>
        <v>Aceptable</v>
      </c>
      <c r="K2513" s="72">
        <f t="shared" si="196"/>
        <v>77.268148148148143</v>
      </c>
      <c r="L2513" s="133">
        <f>('IRA-BD'!G2348)</f>
        <v>18</v>
      </c>
      <c r="M2513" s="36" t="str">
        <f>('IRA-BD'!H2348)</f>
        <v>Regular</v>
      </c>
      <c r="N2513" s="133">
        <f t="shared" si="197"/>
        <v>18</v>
      </c>
      <c r="O2513" s="80">
        <f t="shared" si="198"/>
        <v>41.356443068544131</v>
      </c>
      <c r="P2513" s="81" t="str">
        <f t="shared" si="199"/>
        <v>Moderado</v>
      </c>
      <c r="Q2513" s="11">
        <v>11</v>
      </c>
      <c r="R2513" s="11" t="s">
        <v>167</v>
      </c>
      <c r="S2513" s="11">
        <v>3</v>
      </c>
      <c r="T2513" s="11">
        <v>-74.099807080000005</v>
      </c>
      <c r="U2513" s="12">
        <v>4.7470988180000004</v>
      </c>
    </row>
    <row r="2514" spans="1:21" x14ac:dyDescent="0.25">
      <c r="A2514" s="10">
        <v>2350</v>
      </c>
      <c r="B2514" s="3" t="s">
        <v>4339</v>
      </c>
      <c r="C2514" s="3" t="s">
        <v>3696</v>
      </c>
      <c r="D2514" s="3" t="s">
        <v>1</v>
      </c>
      <c r="E2514" s="3" t="s">
        <v>4340</v>
      </c>
      <c r="F2514" s="24">
        <f>('ICT-BD'!I2351)</f>
        <v>12.787110239631197</v>
      </c>
      <c r="G2514" s="24" t="str">
        <f>('ICT-BD'!J2351)</f>
        <v>Algo Frío</v>
      </c>
      <c r="H2514" s="24">
        <f t="shared" si="195"/>
        <v>28.801181057484246</v>
      </c>
      <c r="I2514" s="72">
        <f>('ICA-BD'!L2351)</f>
        <v>54.092592592592595</v>
      </c>
      <c r="J2514" s="72" t="str">
        <f>('ICA-BD'!M2351)</f>
        <v>Aceptable</v>
      </c>
      <c r="K2514" s="72">
        <f t="shared" si="196"/>
        <v>77.268148148148143</v>
      </c>
      <c r="L2514" s="133">
        <f>('IRA-BD'!G2351)</f>
        <v>18</v>
      </c>
      <c r="M2514" s="36" t="str">
        <f>('IRA-BD'!H2351)</f>
        <v>Regular</v>
      </c>
      <c r="N2514" s="133">
        <f t="shared" si="197"/>
        <v>18</v>
      </c>
      <c r="O2514" s="80">
        <f t="shared" si="198"/>
        <v>41.356443068544131</v>
      </c>
      <c r="P2514" s="81" t="str">
        <f t="shared" si="199"/>
        <v>Moderado</v>
      </c>
      <c r="Q2514" s="11">
        <v>11</v>
      </c>
      <c r="R2514" s="11" t="s">
        <v>167</v>
      </c>
      <c r="S2514" s="11">
        <v>2</v>
      </c>
      <c r="T2514" s="11">
        <v>-74.100832569999994</v>
      </c>
      <c r="U2514" s="12">
        <v>4.7411653459999998</v>
      </c>
    </row>
    <row r="2515" spans="1:21" x14ac:dyDescent="0.25">
      <c r="A2515" s="10">
        <v>2368</v>
      </c>
      <c r="B2515" s="3" t="s">
        <v>4373</v>
      </c>
      <c r="C2515" s="3" t="s">
        <v>3696</v>
      </c>
      <c r="D2515" s="3" t="s">
        <v>1</v>
      </c>
      <c r="E2515" s="3" t="s">
        <v>4246</v>
      </c>
      <c r="F2515" s="24">
        <f>('ICT-BD'!I2369)</f>
        <v>12.787110239631197</v>
      </c>
      <c r="G2515" s="24" t="str">
        <f>('ICT-BD'!J2369)</f>
        <v>Algo Frío</v>
      </c>
      <c r="H2515" s="24">
        <f t="shared" si="195"/>
        <v>28.801181057484246</v>
      </c>
      <c r="I2515" s="72">
        <f>('ICA-BD'!L2369)</f>
        <v>54.092592592592595</v>
      </c>
      <c r="J2515" s="72" t="str">
        <f>('ICA-BD'!M2369)</f>
        <v>Aceptable</v>
      </c>
      <c r="K2515" s="72">
        <f t="shared" si="196"/>
        <v>77.268148148148143</v>
      </c>
      <c r="L2515" s="133">
        <f>('IRA-BD'!G2369)</f>
        <v>18</v>
      </c>
      <c r="M2515" s="36" t="str">
        <f>('IRA-BD'!H2369)</f>
        <v>Regular</v>
      </c>
      <c r="N2515" s="133">
        <f t="shared" si="197"/>
        <v>18</v>
      </c>
      <c r="O2515" s="80">
        <f t="shared" si="198"/>
        <v>41.356443068544131</v>
      </c>
      <c r="P2515" s="81" t="str">
        <f t="shared" si="199"/>
        <v>Moderado</v>
      </c>
      <c r="Q2515" s="11">
        <v>11</v>
      </c>
      <c r="R2515" s="11" t="s">
        <v>167</v>
      </c>
      <c r="S2515" s="11">
        <v>2</v>
      </c>
      <c r="T2515" s="11">
        <v>-74.101062949999999</v>
      </c>
      <c r="U2515" s="12">
        <v>4.7453785450000003</v>
      </c>
    </row>
    <row r="2516" spans="1:21" x14ac:dyDescent="0.25">
      <c r="A2516" s="10">
        <v>3407</v>
      </c>
      <c r="B2516" s="3" t="s">
        <v>5891</v>
      </c>
      <c r="C2516" s="3" t="s">
        <v>5614</v>
      </c>
      <c r="D2516" s="3" t="s">
        <v>1</v>
      </c>
      <c r="E2516" s="3" t="s">
        <v>5892</v>
      </c>
      <c r="F2516" s="24">
        <f>('ICT-BD'!I3408)</f>
        <v>12.426706907059854</v>
      </c>
      <c r="G2516" s="24" t="str">
        <f>('ICT-BD'!J3408)</f>
        <v>Algo Frío</v>
      </c>
      <c r="H2516" s="24">
        <f t="shared" si="195"/>
        <v>33.543330170265065</v>
      </c>
      <c r="I2516" s="72">
        <f>('ICA-BD'!L3408)</f>
        <v>62.75</v>
      </c>
      <c r="J2516" s="72" t="str">
        <f>('ICA-BD'!M3408)</f>
        <v>Aceptable</v>
      </c>
      <c r="K2516" s="72">
        <f t="shared" si="196"/>
        <v>72.42</v>
      </c>
      <c r="L2516" s="133">
        <f>('IRA-BD'!G3408)</f>
        <v>18</v>
      </c>
      <c r="M2516" s="36" t="str">
        <f>('IRA-BD'!H3408)</f>
        <v>Regular</v>
      </c>
      <c r="N2516" s="133">
        <f t="shared" si="197"/>
        <v>18</v>
      </c>
      <c r="O2516" s="80">
        <f t="shared" si="198"/>
        <v>41.321110056755025</v>
      </c>
      <c r="P2516" s="81" t="str">
        <f t="shared" si="199"/>
        <v>Moderado</v>
      </c>
      <c r="Q2516" s="11">
        <v>19</v>
      </c>
      <c r="R2516" s="11" t="s">
        <v>6001</v>
      </c>
      <c r="S2516" s="11">
        <v>1</v>
      </c>
      <c r="T2516" s="11">
        <v>-74.141316990000007</v>
      </c>
      <c r="U2516" s="12">
        <v>4.5540340119999998</v>
      </c>
    </row>
    <row r="2517" spans="1:21" x14ac:dyDescent="0.25">
      <c r="A2517" s="10">
        <v>2297</v>
      </c>
      <c r="B2517" s="3" t="s">
        <v>4251</v>
      </c>
      <c r="C2517" s="3" t="s">
        <v>3696</v>
      </c>
      <c r="D2517" s="3" t="s">
        <v>1</v>
      </c>
      <c r="E2517" s="3" t="s">
        <v>4252</v>
      </c>
      <c r="F2517" s="24">
        <f>('ICT-BD'!I2298)</f>
        <v>12.808734439585477</v>
      </c>
      <c r="G2517" s="24" t="str">
        <f>('ICT-BD'!J2298)</f>
        <v>Algo Frío</v>
      </c>
      <c r="H2517" s="24">
        <f t="shared" si="195"/>
        <v>28.516652110717406</v>
      </c>
      <c r="I2517" s="72">
        <f>('ICA-BD'!L2298)</f>
        <v>54.092592592592595</v>
      </c>
      <c r="J2517" s="72" t="str">
        <f>('ICA-BD'!M2298)</f>
        <v>Aceptable</v>
      </c>
      <c r="K2517" s="72">
        <f t="shared" si="196"/>
        <v>77.268148148148143</v>
      </c>
      <c r="L2517" s="133">
        <f>('IRA-BD'!G2298)</f>
        <v>18</v>
      </c>
      <c r="M2517" s="36" t="str">
        <f>('IRA-BD'!H2298)</f>
        <v>Regular</v>
      </c>
      <c r="N2517" s="133">
        <f t="shared" si="197"/>
        <v>18</v>
      </c>
      <c r="O2517" s="80">
        <f t="shared" si="198"/>
        <v>41.261600086288517</v>
      </c>
      <c r="P2517" s="81" t="str">
        <f t="shared" si="199"/>
        <v>Moderado</v>
      </c>
      <c r="Q2517" s="11">
        <v>11</v>
      </c>
      <c r="R2517" s="11" t="s">
        <v>167</v>
      </c>
      <c r="S2517" s="11">
        <v>2</v>
      </c>
      <c r="T2517" s="11">
        <v>-74.099038419999999</v>
      </c>
      <c r="U2517" s="12">
        <v>4.7340673510000002</v>
      </c>
    </row>
    <row r="2518" spans="1:21" x14ac:dyDescent="0.25">
      <c r="A2518" s="10">
        <v>2316</v>
      </c>
      <c r="B2518" s="3" t="s">
        <v>4284</v>
      </c>
      <c r="C2518" s="3" t="s">
        <v>3696</v>
      </c>
      <c r="D2518" s="3" t="s">
        <v>1</v>
      </c>
      <c r="E2518" s="3" t="s">
        <v>4285</v>
      </c>
      <c r="F2518" s="24">
        <f>('ICT-BD'!I2317)</f>
        <v>12.808734439585477</v>
      </c>
      <c r="G2518" s="24" t="str">
        <f>('ICT-BD'!J2317)</f>
        <v>Algo Frío</v>
      </c>
      <c r="H2518" s="24">
        <f t="shared" si="195"/>
        <v>28.516652110717406</v>
      </c>
      <c r="I2518" s="72">
        <f>('ICA-BD'!L2317)</f>
        <v>54.092592592592595</v>
      </c>
      <c r="J2518" s="72" t="str">
        <f>('ICA-BD'!M2317)</f>
        <v>Aceptable</v>
      </c>
      <c r="K2518" s="72">
        <f t="shared" si="196"/>
        <v>77.268148148148143</v>
      </c>
      <c r="L2518" s="133">
        <f>('IRA-BD'!G2317)</f>
        <v>18</v>
      </c>
      <c r="M2518" s="36" t="str">
        <f>('IRA-BD'!H2317)</f>
        <v>Regular</v>
      </c>
      <c r="N2518" s="133">
        <f t="shared" si="197"/>
        <v>18</v>
      </c>
      <c r="O2518" s="80">
        <f t="shared" si="198"/>
        <v>41.261600086288517</v>
      </c>
      <c r="P2518" s="81" t="str">
        <f t="shared" si="199"/>
        <v>Moderado</v>
      </c>
      <c r="Q2518" s="11">
        <v>11</v>
      </c>
      <c r="R2518" s="11" t="s">
        <v>167</v>
      </c>
      <c r="S2518" s="11">
        <v>2</v>
      </c>
      <c r="T2518" s="11">
        <v>-74.100856769999993</v>
      </c>
      <c r="U2518" s="12">
        <v>4.7369105449999998</v>
      </c>
    </row>
    <row r="2519" spans="1:21" x14ac:dyDescent="0.25">
      <c r="A2519" s="10">
        <v>2325</v>
      </c>
      <c r="B2519" s="3" t="s">
        <v>4300</v>
      </c>
      <c r="C2519" s="3" t="s">
        <v>3696</v>
      </c>
      <c r="D2519" s="3" t="s">
        <v>1</v>
      </c>
      <c r="E2519" s="3" t="s">
        <v>4244</v>
      </c>
      <c r="F2519" s="24">
        <f>('ICT-BD'!I2326)</f>
        <v>12.808734439585477</v>
      </c>
      <c r="G2519" s="24" t="str">
        <f>('ICT-BD'!J2326)</f>
        <v>Algo Frío</v>
      </c>
      <c r="H2519" s="24">
        <f t="shared" si="195"/>
        <v>28.516652110717406</v>
      </c>
      <c r="I2519" s="72">
        <f>('ICA-BD'!L2326)</f>
        <v>54.092592592592595</v>
      </c>
      <c r="J2519" s="72" t="str">
        <f>('ICA-BD'!M2326)</f>
        <v>Aceptable</v>
      </c>
      <c r="K2519" s="72">
        <f t="shared" si="196"/>
        <v>77.268148148148143</v>
      </c>
      <c r="L2519" s="133">
        <f>('IRA-BD'!G2326)</f>
        <v>18</v>
      </c>
      <c r="M2519" s="36" t="str">
        <f>('IRA-BD'!H2326)</f>
        <v>Regular</v>
      </c>
      <c r="N2519" s="133">
        <f t="shared" si="197"/>
        <v>18</v>
      </c>
      <c r="O2519" s="80">
        <f t="shared" si="198"/>
        <v>41.261600086288517</v>
      </c>
      <c r="P2519" s="81" t="str">
        <f t="shared" si="199"/>
        <v>Moderado</v>
      </c>
      <c r="Q2519" s="11">
        <v>11</v>
      </c>
      <c r="R2519" s="11" t="s">
        <v>167</v>
      </c>
      <c r="S2519" s="11">
        <v>2</v>
      </c>
      <c r="T2519" s="11">
        <v>-74.101420750000003</v>
      </c>
      <c r="U2519" s="12">
        <v>4.7349748250000001</v>
      </c>
    </row>
    <row r="2520" spans="1:21" x14ac:dyDescent="0.25">
      <c r="A2520" s="10">
        <v>2328</v>
      </c>
      <c r="B2520" s="3" t="s">
        <v>4304</v>
      </c>
      <c r="C2520" s="3" t="s">
        <v>3696</v>
      </c>
      <c r="D2520" s="3" t="s">
        <v>1</v>
      </c>
      <c r="E2520" s="3" t="s">
        <v>4302</v>
      </c>
      <c r="F2520" s="24">
        <f>('ICT-BD'!I2329)</f>
        <v>12.808734439585477</v>
      </c>
      <c r="G2520" s="24" t="str">
        <f>('ICT-BD'!J2329)</f>
        <v>Algo Frío</v>
      </c>
      <c r="H2520" s="24">
        <f t="shared" si="195"/>
        <v>28.516652110717406</v>
      </c>
      <c r="I2520" s="72">
        <f>('ICA-BD'!L2329)</f>
        <v>54.092592592592595</v>
      </c>
      <c r="J2520" s="72" t="str">
        <f>('ICA-BD'!M2329)</f>
        <v>Aceptable</v>
      </c>
      <c r="K2520" s="72">
        <f t="shared" si="196"/>
        <v>77.268148148148143</v>
      </c>
      <c r="L2520" s="133">
        <f>('IRA-BD'!G2329)</f>
        <v>18</v>
      </c>
      <c r="M2520" s="36" t="str">
        <f>('IRA-BD'!H2329)</f>
        <v>Regular</v>
      </c>
      <c r="N2520" s="133">
        <f t="shared" si="197"/>
        <v>18</v>
      </c>
      <c r="O2520" s="80">
        <f t="shared" si="198"/>
        <v>41.261600086288517</v>
      </c>
      <c r="P2520" s="81" t="str">
        <f t="shared" si="199"/>
        <v>Moderado</v>
      </c>
      <c r="Q2520" s="11">
        <v>11</v>
      </c>
      <c r="R2520" s="11" t="s">
        <v>167</v>
      </c>
      <c r="S2520" s="11">
        <v>2</v>
      </c>
      <c r="T2520" s="11">
        <v>-74.103792389999995</v>
      </c>
      <c r="U2520" s="12">
        <v>4.7406222959999997</v>
      </c>
    </row>
    <row r="2521" spans="1:21" x14ac:dyDescent="0.25">
      <c r="A2521" s="10">
        <v>2330</v>
      </c>
      <c r="B2521" s="3" t="s">
        <v>4307</v>
      </c>
      <c r="C2521" s="3" t="s">
        <v>3696</v>
      </c>
      <c r="D2521" s="3" t="s">
        <v>1</v>
      </c>
      <c r="E2521" s="3" t="s">
        <v>4302</v>
      </c>
      <c r="F2521" s="24">
        <f>('ICT-BD'!I2331)</f>
        <v>12.808734439585477</v>
      </c>
      <c r="G2521" s="24" t="str">
        <f>('ICT-BD'!J2331)</f>
        <v>Algo Frío</v>
      </c>
      <c r="H2521" s="24">
        <f t="shared" si="195"/>
        <v>28.516652110717406</v>
      </c>
      <c r="I2521" s="72">
        <f>('ICA-BD'!L2331)</f>
        <v>54.092592592592595</v>
      </c>
      <c r="J2521" s="72" t="str">
        <f>('ICA-BD'!M2331)</f>
        <v>Aceptable</v>
      </c>
      <c r="K2521" s="72">
        <f t="shared" si="196"/>
        <v>77.268148148148143</v>
      </c>
      <c r="L2521" s="133">
        <f>('IRA-BD'!G2331)</f>
        <v>18</v>
      </c>
      <c r="M2521" s="36" t="str">
        <f>('IRA-BD'!H2331)</f>
        <v>Regular</v>
      </c>
      <c r="N2521" s="133">
        <f t="shared" si="197"/>
        <v>18</v>
      </c>
      <c r="O2521" s="80">
        <f t="shared" si="198"/>
        <v>41.261600086288517</v>
      </c>
      <c r="P2521" s="81" t="str">
        <f t="shared" si="199"/>
        <v>Moderado</v>
      </c>
      <c r="Q2521" s="11">
        <v>11</v>
      </c>
      <c r="R2521" s="11" t="s">
        <v>167</v>
      </c>
      <c r="S2521" s="11">
        <v>2</v>
      </c>
      <c r="T2521" s="11">
        <v>-74.10385239</v>
      </c>
      <c r="U2521" s="12">
        <v>4.7388613250000002</v>
      </c>
    </row>
    <row r="2522" spans="1:21" x14ac:dyDescent="0.25">
      <c r="A2522" s="10">
        <v>2331</v>
      </c>
      <c r="B2522" s="3" t="s">
        <v>4308</v>
      </c>
      <c r="C2522" s="3" t="s">
        <v>3696</v>
      </c>
      <c r="D2522" s="3" t="s">
        <v>1</v>
      </c>
      <c r="E2522" s="3" t="s">
        <v>4285</v>
      </c>
      <c r="F2522" s="24">
        <f>('ICT-BD'!I2332)</f>
        <v>12.808734439585477</v>
      </c>
      <c r="G2522" s="24" t="str">
        <f>('ICT-BD'!J2332)</f>
        <v>Algo Frío</v>
      </c>
      <c r="H2522" s="24">
        <f t="shared" si="195"/>
        <v>28.516652110717406</v>
      </c>
      <c r="I2522" s="72">
        <f>('ICA-BD'!L2332)</f>
        <v>54.092592592592595</v>
      </c>
      <c r="J2522" s="72" t="str">
        <f>('ICA-BD'!M2332)</f>
        <v>Aceptable</v>
      </c>
      <c r="K2522" s="72">
        <f t="shared" si="196"/>
        <v>77.268148148148143</v>
      </c>
      <c r="L2522" s="133">
        <f>('IRA-BD'!G2332)</f>
        <v>18</v>
      </c>
      <c r="M2522" s="36" t="str">
        <f>('IRA-BD'!H2332)</f>
        <v>Regular</v>
      </c>
      <c r="N2522" s="133">
        <f t="shared" si="197"/>
        <v>18</v>
      </c>
      <c r="O2522" s="80">
        <f t="shared" si="198"/>
        <v>41.261600086288517</v>
      </c>
      <c r="P2522" s="81" t="str">
        <f t="shared" si="199"/>
        <v>Moderado</v>
      </c>
      <c r="Q2522" s="11">
        <v>11</v>
      </c>
      <c r="R2522" s="11" t="s">
        <v>167</v>
      </c>
      <c r="S2522" s="11">
        <v>2</v>
      </c>
      <c r="T2522" s="11">
        <v>-74.100437659999997</v>
      </c>
      <c r="U2522" s="12">
        <v>4.7386359999999996</v>
      </c>
    </row>
    <row r="2523" spans="1:21" x14ac:dyDescent="0.25">
      <c r="A2523" s="10">
        <v>2335</v>
      </c>
      <c r="B2523" s="3" t="s">
        <v>4315</v>
      </c>
      <c r="C2523" s="3" t="s">
        <v>3696</v>
      </c>
      <c r="D2523" s="3" t="s">
        <v>1</v>
      </c>
      <c r="E2523" s="3" t="s">
        <v>4244</v>
      </c>
      <c r="F2523" s="24">
        <f>('ICT-BD'!I2336)</f>
        <v>12.808734439585477</v>
      </c>
      <c r="G2523" s="24" t="str">
        <f>('ICT-BD'!J2336)</f>
        <v>Algo Frío</v>
      </c>
      <c r="H2523" s="24">
        <f t="shared" si="195"/>
        <v>28.516652110717406</v>
      </c>
      <c r="I2523" s="72">
        <f>('ICA-BD'!L2336)</f>
        <v>54.092592592592595</v>
      </c>
      <c r="J2523" s="72" t="str">
        <f>('ICA-BD'!M2336)</f>
        <v>Aceptable</v>
      </c>
      <c r="K2523" s="72">
        <f t="shared" si="196"/>
        <v>77.268148148148143</v>
      </c>
      <c r="L2523" s="133">
        <f>('IRA-BD'!G2336)</f>
        <v>18</v>
      </c>
      <c r="M2523" s="36" t="str">
        <f>('IRA-BD'!H2336)</f>
        <v>Regular</v>
      </c>
      <c r="N2523" s="133">
        <f t="shared" si="197"/>
        <v>18</v>
      </c>
      <c r="O2523" s="80">
        <f t="shared" si="198"/>
        <v>41.261600086288517</v>
      </c>
      <c r="P2523" s="81" t="str">
        <f t="shared" si="199"/>
        <v>Moderado</v>
      </c>
      <c r="Q2523" s="11">
        <v>11</v>
      </c>
      <c r="R2523" s="11" t="s">
        <v>167</v>
      </c>
      <c r="S2523" s="11">
        <v>2</v>
      </c>
      <c r="T2523" s="11">
        <v>-74.103083339999998</v>
      </c>
      <c r="U2523" s="12">
        <v>4.7348018129999998</v>
      </c>
    </row>
    <row r="2524" spans="1:21" x14ac:dyDescent="0.25">
      <c r="A2524" s="10">
        <v>2377</v>
      </c>
      <c r="B2524" s="3" t="s">
        <v>4386</v>
      </c>
      <c r="C2524" s="3" t="s">
        <v>3696</v>
      </c>
      <c r="D2524" s="3" t="s">
        <v>1</v>
      </c>
      <c r="E2524" s="3" t="s">
        <v>4387</v>
      </c>
      <c r="F2524" s="24">
        <f>('ICT-BD'!I2378)</f>
        <v>12.808734439585477</v>
      </c>
      <c r="G2524" s="24" t="str">
        <f>('ICT-BD'!J2378)</f>
        <v>Algo Frío</v>
      </c>
      <c r="H2524" s="24">
        <f t="shared" si="195"/>
        <v>28.516652110717406</v>
      </c>
      <c r="I2524" s="72">
        <f>('ICA-BD'!L2378)</f>
        <v>54.092592592592595</v>
      </c>
      <c r="J2524" s="72" t="str">
        <f>('ICA-BD'!M2378)</f>
        <v>Aceptable</v>
      </c>
      <c r="K2524" s="72">
        <f t="shared" si="196"/>
        <v>77.268148148148143</v>
      </c>
      <c r="L2524" s="133">
        <f>('IRA-BD'!G2378)</f>
        <v>18</v>
      </c>
      <c r="M2524" s="36" t="str">
        <f>('IRA-BD'!H2378)</f>
        <v>Regular</v>
      </c>
      <c r="N2524" s="133">
        <f t="shared" si="197"/>
        <v>18</v>
      </c>
      <c r="O2524" s="80">
        <f t="shared" si="198"/>
        <v>41.261600086288517</v>
      </c>
      <c r="P2524" s="81" t="str">
        <f t="shared" si="199"/>
        <v>Moderado</v>
      </c>
      <c r="Q2524" s="11">
        <v>11</v>
      </c>
      <c r="R2524" s="11" t="s">
        <v>167</v>
      </c>
      <c r="S2524" s="11">
        <v>3</v>
      </c>
      <c r="T2524" s="11">
        <v>-74.09942882</v>
      </c>
      <c r="U2524" s="12">
        <v>4.736981278</v>
      </c>
    </row>
    <row r="2525" spans="1:21" x14ac:dyDescent="0.25">
      <c r="A2525" s="10">
        <v>3281</v>
      </c>
      <c r="B2525" s="3" t="s">
        <v>5690</v>
      </c>
      <c r="C2525" s="3" t="s">
        <v>5614</v>
      </c>
      <c r="D2525" s="3" t="s">
        <v>1</v>
      </c>
      <c r="E2525" s="3" t="s">
        <v>5685</v>
      </c>
      <c r="F2525" s="24">
        <f>('ICT-BD'!I3282)</f>
        <v>13.490977573589085</v>
      </c>
      <c r="G2525" s="24" t="str">
        <f>('ICT-BD'!J3282)</f>
        <v xml:space="preserve">Frío </v>
      </c>
      <c r="H2525" s="24">
        <f t="shared" si="195"/>
        <v>20.855558242248883</v>
      </c>
      <c r="I2525" s="72">
        <f>('ICA-BD'!L3282)</f>
        <v>63.648148148148152</v>
      </c>
      <c r="J2525" s="72" t="str">
        <f>('ICA-BD'!M3282)</f>
        <v>Aceptable</v>
      </c>
      <c r="K2525" s="72">
        <f t="shared" si="196"/>
        <v>71.917037037037034</v>
      </c>
      <c r="L2525" s="133">
        <f>('IRA-BD'!G3282)</f>
        <v>31</v>
      </c>
      <c r="M2525" s="36" t="str">
        <f>('IRA-BD'!H3282)</f>
        <v>Aceptable</v>
      </c>
      <c r="N2525" s="133">
        <f t="shared" si="197"/>
        <v>31</v>
      </c>
      <c r="O2525" s="80">
        <f t="shared" si="198"/>
        <v>41.257531759761974</v>
      </c>
      <c r="P2525" s="81" t="str">
        <f t="shared" si="199"/>
        <v>Moderado</v>
      </c>
      <c r="Q2525" s="11">
        <v>19</v>
      </c>
      <c r="R2525" s="11" t="s">
        <v>2</v>
      </c>
      <c r="S2525" s="11">
        <v>1</v>
      </c>
      <c r="T2525" s="11">
        <v>-74.173942890000006</v>
      </c>
      <c r="U2525" s="12">
        <v>4.5854551299999997</v>
      </c>
    </row>
    <row r="2526" spans="1:21" x14ac:dyDescent="0.25">
      <c r="A2526" s="10">
        <v>3292</v>
      </c>
      <c r="B2526" s="3" t="s">
        <v>5709</v>
      </c>
      <c r="C2526" s="3" t="s">
        <v>5614</v>
      </c>
      <c r="D2526" s="3" t="s">
        <v>1</v>
      </c>
      <c r="E2526" s="3" t="s">
        <v>5710</v>
      </c>
      <c r="F2526" s="24">
        <f>('ICT-BD'!I3293)</f>
        <v>13.490977573589085</v>
      </c>
      <c r="G2526" s="24" t="str">
        <f>('ICT-BD'!J3293)</f>
        <v xml:space="preserve">Frío </v>
      </c>
      <c r="H2526" s="24">
        <f t="shared" si="195"/>
        <v>20.855558242248883</v>
      </c>
      <c r="I2526" s="72">
        <f>('ICA-BD'!L3293)</f>
        <v>63.648148148148152</v>
      </c>
      <c r="J2526" s="72" t="str">
        <f>('ICA-BD'!M3293)</f>
        <v>Aceptable</v>
      </c>
      <c r="K2526" s="72">
        <f t="shared" si="196"/>
        <v>71.917037037037034</v>
      </c>
      <c r="L2526" s="133">
        <f>('IRA-BD'!G3293)</f>
        <v>31</v>
      </c>
      <c r="M2526" s="36" t="str">
        <f>('IRA-BD'!H3293)</f>
        <v>Aceptable</v>
      </c>
      <c r="N2526" s="133">
        <f t="shared" si="197"/>
        <v>31</v>
      </c>
      <c r="O2526" s="80">
        <f t="shared" si="198"/>
        <v>41.257531759761974</v>
      </c>
      <c r="P2526" s="81" t="str">
        <f t="shared" si="199"/>
        <v>Moderado</v>
      </c>
      <c r="Q2526" s="11">
        <v>19</v>
      </c>
      <c r="R2526" s="11" t="s">
        <v>2</v>
      </c>
      <c r="S2526" s="11">
        <v>2</v>
      </c>
      <c r="T2526" s="11">
        <v>-74.172406609999996</v>
      </c>
      <c r="U2526" s="12">
        <v>4.5881629129999997</v>
      </c>
    </row>
    <row r="2527" spans="1:21" x14ac:dyDescent="0.25">
      <c r="A2527" s="10">
        <v>3307</v>
      </c>
      <c r="B2527" s="3" t="s">
        <v>5737</v>
      </c>
      <c r="C2527" s="3" t="s">
        <v>5614</v>
      </c>
      <c r="D2527" s="3" t="s">
        <v>1</v>
      </c>
      <c r="E2527" s="3" t="s">
        <v>5738</v>
      </c>
      <c r="F2527" s="24">
        <f>('ICT-BD'!I3308)</f>
        <v>13.490977573589085</v>
      </c>
      <c r="G2527" s="24" t="str">
        <f>('ICT-BD'!J3308)</f>
        <v xml:space="preserve">Frío </v>
      </c>
      <c r="H2527" s="24">
        <f t="shared" si="195"/>
        <v>20.855558242248883</v>
      </c>
      <c r="I2527" s="72">
        <f>('ICA-BD'!L3308)</f>
        <v>63.648148148148152</v>
      </c>
      <c r="J2527" s="72" t="str">
        <f>('ICA-BD'!M3308)</f>
        <v>Aceptable</v>
      </c>
      <c r="K2527" s="72">
        <f t="shared" si="196"/>
        <v>71.917037037037034</v>
      </c>
      <c r="L2527" s="133">
        <f>('IRA-BD'!G3308)</f>
        <v>31</v>
      </c>
      <c r="M2527" s="36" t="str">
        <f>('IRA-BD'!H3308)</f>
        <v>Aceptable</v>
      </c>
      <c r="N2527" s="133">
        <f t="shared" si="197"/>
        <v>31</v>
      </c>
      <c r="O2527" s="80">
        <f t="shared" si="198"/>
        <v>41.257531759761974</v>
      </c>
      <c r="P2527" s="81" t="str">
        <f t="shared" si="199"/>
        <v>Moderado</v>
      </c>
      <c r="Q2527" s="11">
        <v>19</v>
      </c>
      <c r="R2527" s="11" t="s">
        <v>2</v>
      </c>
      <c r="S2527" s="11">
        <v>2</v>
      </c>
      <c r="T2527" s="11">
        <v>-74.160345359999994</v>
      </c>
      <c r="U2527" s="12">
        <v>4.5820894570000004</v>
      </c>
    </row>
    <row r="2528" spans="1:21" x14ac:dyDescent="0.25">
      <c r="A2528" s="10">
        <v>3337</v>
      </c>
      <c r="B2528" s="3" t="s">
        <v>5784</v>
      </c>
      <c r="C2528" s="3" t="s">
        <v>5614</v>
      </c>
      <c r="D2528" s="3" t="s">
        <v>1</v>
      </c>
      <c r="E2528" s="3" t="s">
        <v>5785</v>
      </c>
      <c r="F2528" s="24">
        <f>('ICT-BD'!I3338)</f>
        <v>13.490977573589085</v>
      </c>
      <c r="G2528" s="24" t="str">
        <f>('ICT-BD'!J3338)</f>
        <v xml:space="preserve">Frío </v>
      </c>
      <c r="H2528" s="24">
        <f t="shared" si="195"/>
        <v>20.855558242248883</v>
      </c>
      <c r="I2528" s="72">
        <f>('ICA-BD'!L3338)</f>
        <v>63.648148148148152</v>
      </c>
      <c r="J2528" s="72" t="str">
        <f>('ICA-BD'!M3338)</f>
        <v>Aceptable</v>
      </c>
      <c r="K2528" s="72">
        <f t="shared" si="196"/>
        <v>71.917037037037034</v>
      </c>
      <c r="L2528" s="133">
        <f>('IRA-BD'!G3338)</f>
        <v>31</v>
      </c>
      <c r="M2528" s="36" t="str">
        <f>('IRA-BD'!H3338)</f>
        <v>Aceptable</v>
      </c>
      <c r="N2528" s="133">
        <f t="shared" si="197"/>
        <v>31</v>
      </c>
      <c r="O2528" s="80">
        <f t="shared" si="198"/>
        <v>41.257531759761974</v>
      </c>
      <c r="P2528" s="81" t="str">
        <f t="shared" si="199"/>
        <v>Moderado</v>
      </c>
      <c r="Q2528" s="11">
        <v>19</v>
      </c>
      <c r="R2528" s="11" t="s">
        <v>2</v>
      </c>
      <c r="S2528" s="11">
        <v>2</v>
      </c>
      <c r="T2528" s="11">
        <v>-74.158938329999998</v>
      </c>
      <c r="U2528" s="12">
        <v>4.5789965439999998</v>
      </c>
    </row>
    <row r="2529" spans="1:21" x14ac:dyDescent="0.25">
      <c r="A2529" s="10">
        <v>3345</v>
      </c>
      <c r="B2529" s="3" t="s">
        <v>5793</v>
      </c>
      <c r="C2529" s="3" t="s">
        <v>5614</v>
      </c>
      <c r="D2529" s="3" t="s">
        <v>1</v>
      </c>
      <c r="E2529" s="3" t="s">
        <v>5781</v>
      </c>
      <c r="F2529" s="24">
        <f>('ICT-BD'!I3346)</f>
        <v>13.490977573589085</v>
      </c>
      <c r="G2529" s="24" t="str">
        <f>('ICT-BD'!J3346)</f>
        <v xml:space="preserve">Frío </v>
      </c>
      <c r="H2529" s="24">
        <f t="shared" si="195"/>
        <v>20.855558242248883</v>
      </c>
      <c r="I2529" s="72">
        <f>('ICA-BD'!L3346)</f>
        <v>63.648148148148152</v>
      </c>
      <c r="J2529" s="72" t="str">
        <f>('ICA-BD'!M3346)</f>
        <v>Aceptable</v>
      </c>
      <c r="K2529" s="72">
        <f t="shared" si="196"/>
        <v>71.917037037037034</v>
      </c>
      <c r="L2529" s="133">
        <f>('IRA-BD'!G3346)</f>
        <v>31</v>
      </c>
      <c r="M2529" s="36" t="str">
        <f>('IRA-BD'!H3346)</f>
        <v>Aceptable</v>
      </c>
      <c r="N2529" s="133">
        <f t="shared" si="197"/>
        <v>31</v>
      </c>
      <c r="O2529" s="80">
        <f t="shared" si="198"/>
        <v>41.257531759761974</v>
      </c>
      <c r="P2529" s="81" t="str">
        <f t="shared" si="199"/>
        <v>Moderado</v>
      </c>
      <c r="Q2529" s="11">
        <v>19</v>
      </c>
      <c r="R2529" s="11" t="s">
        <v>2</v>
      </c>
      <c r="S2529" s="11">
        <v>1</v>
      </c>
      <c r="T2529" s="11">
        <v>-74.156758850000003</v>
      </c>
      <c r="U2529" s="12">
        <v>4.5705274669999998</v>
      </c>
    </row>
    <row r="2530" spans="1:21" x14ac:dyDescent="0.25">
      <c r="A2530" s="10">
        <v>3347</v>
      </c>
      <c r="B2530" s="3" t="s">
        <v>5795</v>
      </c>
      <c r="C2530" s="3" t="s">
        <v>5614</v>
      </c>
      <c r="D2530" s="3" t="s">
        <v>1</v>
      </c>
      <c r="E2530" s="3" t="s">
        <v>5796</v>
      </c>
      <c r="F2530" s="24">
        <f>('ICT-BD'!I3348)</f>
        <v>13.490977573589085</v>
      </c>
      <c r="G2530" s="24" t="str">
        <f>('ICT-BD'!J3348)</f>
        <v xml:space="preserve">Frío </v>
      </c>
      <c r="H2530" s="24">
        <f t="shared" si="195"/>
        <v>20.855558242248883</v>
      </c>
      <c r="I2530" s="72">
        <f>('ICA-BD'!L3348)</f>
        <v>63.648148148148152</v>
      </c>
      <c r="J2530" s="72" t="str">
        <f>('ICA-BD'!M3348)</f>
        <v>Aceptable</v>
      </c>
      <c r="K2530" s="72">
        <f t="shared" si="196"/>
        <v>71.917037037037034</v>
      </c>
      <c r="L2530" s="133">
        <f>('IRA-BD'!G3348)</f>
        <v>31</v>
      </c>
      <c r="M2530" s="36" t="str">
        <f>('IRA-BD'!H3348)</f>
        <v>Aceptable</v>
      </c>
      <c r="N2530" s="133">
        <f t="shared" si="197"/>
        <v>31</v>
      </c>
      <c r="O2530" s="80">
        <f t="shared" si="198"/>
        <v>41.257531759761974</v>
      </c>
      <c r="P2530" s="81" t="str">
        <f t="shared" si="199"/>
        <v>Moderado</v>
      </c>
      <c r="Q2530" s="11">
        <v>19</v>
      </c>
      <c r="R2530" s="11" t="s">
        <v>2</v>
      </c>
      <c r="S2530" s="11">
        <v>1</v>
      </c>
      <c r="T2530" s="11">
        <v>-74.158260389999995</v>
      </c>
      <c r="U2530" s="12">
        <v>4.5698422020000002</v>
      </c>
    </row>
    <row r="2531" spans="1:21" x14ac:dyDescent="0.25">
      <c r="A2531" s="10">
        <v>3348</v>
      </c>
      <c r="B2531" s="3" t="s">
        <v>5797</v>
      </c>
      <c r="C2531" s="3" t="s">
        <v>5614</v>
      </c>
      <c r="D2531" s="3" t="s">
        <v>1</v>
      </c>
      <c r="E2531" s="3" t="s">
        <v>5781</v>
      </c>
      <c r="F2531" s="24">
        <f>('ICT-BD'!I3349)</f>
        <v>13.490977573589085</v>
      </c>
      <c r="G2531" s="24" t="str">
        <f>('ICT-BD'!J3349)</f>
        <v xml:space="preserve">Frío </v>
      </c>
      <c r="H2531" s="24">
        <f t="shared" si="195"/>
        <v>20.855558242248883</v>
      </c>
      <c r="I2531" s="72">
        <f>('ICA-BD'!L3349)</f>
        <v>63.648148148148152</v>
      </c>
      <c r="J2531" s="72" t="str">
        <f>('ICA-BD'!M3349)</f>
        <v>Aceptable</v>
      </c>
      <c r="K2531" s="72">
        <f t="shared" si="196"/>
        <v>71.917037037037034</v>
      </c>
      <c r="L2531" s="133">
        <f>('IRA-BD'!G3349)</f>
        <v>31</v>
      </c>
      <c r="M2531" s="36" t="str">
        <f>('IRA-BD'!H3349)</f>
        <v>Aceptable</v>
      </c>
      <c r="N2531" s="133">
        <f t="shared" si="197"/>
        <v>31</v>
      </c>
      <c r="O2531" s="80">
        <f t="shared" si="198"/>
        <v>41.257531759761974</v>
      </c>
      <c r="P2531" s="81" t="str">
        <f t="shared" si="199"/>
        <v>Moderado</v>
      </c>
      <c r="Q2531" s="11">
        <v>19</v>
      </c>
      <c r="R2531" s="11" t="s">
        <v>2</v>
      </c>
      <c r="S2531" s="11">
        <v>1</v>
      </c>
      <c r="T2531" s="11">
        <v>-74.155459379999996</v>
      </c>
      <c r="U2531" s="12">
        <v>4.5730421510000001</v>
      </c>
    </row>
    <row r="2532" spans="1:21" x14ac:dyDescent="0.25">
      <c r="A2532" s="10">
        <v>1440</v>
      </c>
      <c r="B2532" s="3" t="s">
        <v>2788</v>
      </c>
      <c r="C2532" s="3" t="s">
        <v>2659</v>
      </c>
      <c r="D2532" s="3" t="s">
        <v>1</v>
      </c>
      <c r="E2532" s="3" t="s">
        <v>2789</v>
      </c>
      <c r="F2532" s="24">
        <f>('ICT-BD'!I1441)</f>
        <v>12.693207725923974</v>
      </c>
      <c r="G2532" s="24" t="str">
        <f>('ICT-BD'!J1441)</f>
        <v>Algo Frío</v>
      </c>
      <c r="H2532" s="24">
        <f t="shared" si="195"/>
        <v>30.036740448368754</v>
      </c>
      <c r="I2532" s="72">
        <f>('ICA-BD'!L1441)</f>
        <v>56.870370370370367</v>
      </c>
      <c r="J2532" s="72" t="str">
        <f>('ICA-BD'!M1441)</f>
        <v>Aceptable</v>
      </c>
      <c r="K2532" s="72">
        <f t="shared" si="196"/>
        <v>75.7125925925926</v>
      </c>
      <c r="L2532" s="133">
        <f>('IRA-BD'!G1441)</f>
        <v>18</v>
      </c>
      <c r="M2532" s="36" t="str">
        <f>('IRA-BD'!H1441)</f>
        <v>Regular</v>
      </c>
      <c r="N2532" s="133">
        <f t="shared" si="197"/>
        <v>18</v>
      </c>
      <c r="O2532" s="80">
        <f t="shared" si="198"/>
        <v>41.249777680320449</v>
      </c>
      <c r="P2532" s="81" t="str">
        <f t="shared" si="199"/>
        <v>Moderado</v>
      </c>
      <c r="Q2532" s="11">
        <v>9</v>
      </c>
      <c r="R2532" s="11" t="s">
        <v>169</v>
      </c>
      <c r="S2532" s="11">
        <v>4</v>
      </c>
      <c r="T2532" s="11">
        <v>-74.112038429999998</v>
      </c>
      <c r="U2532" s="12">
        <v>4.6482342040000004</v>
      </c>
    </row>
    <row r="2533" spans="1:21" x14ac:dyDescent="0.25">
      <c r="A2533" s="10">
        <v>1448</v>
      </c>
      <c r="B2533" s="3" t="s">
        <v>2802</v>
      </c>
      <c r="C2533" s="3" t="s">
        <v>2659</v>
      </c>
      <c r="D2533" s="3" t="s">
        <v>1</v>
      </c>
      <c r="E2533" s="3" t="s">
        <v>2803</v>
      </c>
      <c r="F2533" s="24">
        <f>('ICT-BD'!I1449)</f>
        <v>12.693207725923974</v>
      </c>
      <c r="G2533" s="24" t="str">
        <f>('ICT-BD'!J1449)</f>
        <v>Algo Frío</v>
      </c>
      <c r="H2533" s="24">
        <f t="shared" si="195"/>
        <v>30.036740448368754</v>
      </c>
      <c r="I2533" s="72">
        <f>('ICA-BD'!L1449)</f>
        <v>56.870370370370367</v>
      </c>
      <c r="J2533" s="72" t="str">
        <f>('ICA-BD'!M1449)</f>
        <v>Aceptable</v>
      </c>
      <c r="K2533" s="72">
        <f t="shared" si="196"/>
        <v>75.7125925925926</v>
      </c>
      <c r="L2533" s="133">
        <f>('IRA-BD'!G1449)</f>
        <v>18</v>
      </c>
      <c r="M2533" s="36" t="str">
        <f>('IRA-BD'!H1449)</f>
        <v>Regular</v>
      </c>
      <c r="N2533" s="133">
        <f t="shared" si="197"/>
        <v>18</v>
      </c>
      <c r="O2533" s="80">
        <f t="shared" si="198"/>
        <v>41.249777680320449</v>
      </c>
      <c r="P2533" s="81" t="str">
        <f t="shared" si="199"/>
        <v>Moderado</v>
      </c>
      <c r="Q2533" s="11">
        <v>9</v>
      </c>
      <c r="R2533" s="11" t="s">
        <v>169</v>
      </c>
      <c r="S2533" s="11">
        <v>3</v>
      </c>
      <c r="T2533" s="11">
        <v>-74.112794620000003</v>
      </c>
      <c r="U2533" s="12">
        <v>4.6457589639999997</v>
      </c>
    </row>
    <row r="2534" spans="1:21" x14ac:dyDescent="0.25">
      <c r="A2534" s="10">
        <v>1454</v>
      </c>
      <c r="B2534" s="3" t="s">
        <v>2814</v>
      </c>
      <c r="C2534" s="3" t="s">
        <v>2659</v>
      </c>
      <c r="D2534" s="3" t="s">
        <v>1</v>
      </c>
      <c r="E2534" s="3" t="s">
        <v>2815</v>
      </c>
      <c r="F2534" s="24">
        <f>('ICT-BD'!I1455)</f>
        <v>12.693207725923974</v>
      </c>
      <c r="G2534" s="24" t="str">
        <f>('ICT-BD'!J1455)</f>
        <v>Algo Frío</v>
      </c>
      <c r="H2534" s="24">
        <f t="shared" si="195"/>
        <v>30.036740448368754</v>
      </c>
      <c r="I2534" s="72">
        <f>('ICA-BD'!L1455)</f>
        <v>56.870370370370367</v>
      </c>
      <c r="J2534" s="72" t="str">
        <f>('ICA-BD'!M1455)</f>
        <v>Aceptable</v>
      </c>
      <c r="K2534" s="72">
        <f t="shared" si="196"/>
        <v>75.7125925925926</v>
      </c>
      <c r="L2534" s="133">
        <f>('IRA-BD'!G1455)</f>
        <v>18</v>
      </c>
      <c r="M2534" s="36" t="str">
        <f>('IRA-BD'!H1455)</f>
        <v>Regular</v>
      </c>
      <c r="N2534" s="133">
        <f t="shared" si="197"/>
        <v>18</v>
      </c>
      <c r="O2534" s="80">
        <f t="shared" si="198"/>
        <v>41.249777680320449</v>
      </c>
      <c r="P2534" s="81" t="str">
        <f t="shared" si="199"/>
        <v>Moderado</v>
      </c>
      <c r="Q2534" s="11">
        <v>9</v>
      </c>
      <c r="R2534" s="11" t="s">
        <v>169</v>
      </c>
      <c r="S2534" s="11">
        <v>3</v>
      </c>
      <c r="T2534" s="11">
        <v>-74.12508613</v>
      </c>
      <c r="U2534" s="12">
        <v>4.6482631799999998</v>
      </c>
    </row>
    <row r="2535" spans="1:21" x14ac:dyDescent="0.25">
      <c r="A2535" s="10">
        <v>1699</v>
      </c>
      <c r="B2535" s="3" t="s">
        <v>3247</v>
      </c>
      <c r="C2535" s="3" t="s">
        <v>3044</v>
      </c>
      <c r="D2535" s="3" t="s">
        <v>1</v>
      </c>
      <c r="E2535" s="3" t="s">
        <v>3248</v>
      </c>
      <c r="F2535" s="24">
        <f>('ICT-BD'!I1700)</f>
        <v>12.693207725923974</v>
      </c>
      <c r="G2535" s="24" t="str">
        <f>('ICT-BD'!J1700)</f>
        <v>Algo Frío</v>
      </c>
      <c r="H2535" s="24">
        <f t="shared" si="195"/>
        <v>30.036740448368754</v>
      </c>
      <c r="I2535" s="72">
        <f>('ICA-BD'!L1700)</f>
        <v>56.870370370370367</v>
      </c>
      <c r="J2535" s="72" t="str">
        <f>('ICA-BD'!M1700)</f>
        <v>Aceptable</v>
      </c>
      <c r="K2535" s="72">
        <f t="shared" si="196"/>
        <v>75.7125925925926</v>
      </c>
      <c r="L2535" s="133">
        <f>('IRA-BD'!G1700)</f>
        <v>18</v>
      </c>
      <c r="M2535" s="36" t="str">
        <f>('IRA-BD'!H1700)</f>
        <v>Regular</v>
      </c>
      <c r="N2535" s="133">
        <f t="shared" si="197"/>
        <v>18</v>
      </c>
      <c r="O2535" s="80">
        <f t="shared" si="198"/>
        <v>41.249777680320449</v>
      </c>
      <c r="P2535" s="81" t="str">
        <f t="shared" si="199"/>
        <v>Moderado</v>
      </c>
      <c r="Q2535" s="11">
        <v>10</v>
      </c>
      <c r="R2535" s="11" t="s">
        <v>5995</v>
      </c>
      <c r="S2535" s="11">
        <v>2</v>
      </c>
      <c r="T2535" s="11">
        <v>-74.134897230000007</v>
      </c>
      <c r="U2535" s="12">
        <v>4.7163197730000004</v>
      </c>
    </row>
    <row r="2536" spans="1:21" x14ac:dyDescent="0.25">
      <c r="A2536" s="10">
        <v>1700</v>
      </c>
      <c r="B2536" s="3" t="s">
        <v>3249</v>
      </c>
      <c r="C2536" s="3" t="s">
        <v>3044</v>
      </c>
      <c r="D2536" s="3" t="s">
        <v>1</v>
      </c>
      <c r="E2536" s="3" t="s">
        <v>3250</v>
      </c>
      <c r="F2536" s="24">
        <f>('ICT-BD'!I1701)</f>
        <v>12.693207725923974</v>
      </c>
      <c r="G2536" s="24" t="str">
        <f>('ICT-BD'!J1701)</f>
        <v>Algo Frío</v>
      </c>
      <c r="H2536" s="24">
        <f t="shared" si="195"/>
        <v>30.036740448368754</v>
      </c>
      <c r="I2536" s="72">
        <f>('ICA-BD'!L1701)</f>
        <v>56.870370370370367</v>
      </c>
      <c r="J2536" s="72" t="str">
        <f>('ICA-BD'!M1701)</f>
        <v>Aceptable</v>
      </c>
      <c r="K2536" s="72">
        <f t="shared" si="196"/>
        <v>75.7125925925926</v>
      </c>
      <c r="L2536" s="133">
        <f>('IRA-BD'!G1701)</f>
        <v>18</v>
      </c>
      <c r="M2536" s="36" t="str">
        <f>('IRA-BD'!H1701)</f>
        <v>Regular</v>
      </c>
      <c r="N2536" s="133">
        <f t="shared" si="197"/>
        <v>18</v>
      </c>
      <c r="O2536" s="80">
        <f t="shared" si="198"/>
        <v>41.249777680320449</v>
      </c>
      <c r="P2536" s="81" t="str">
        <f t="shared" si="199"/>
        <v>Moderado</v>
      </c>
      <c r="Q2536" s="11">
        <v>10</v>
      </c>
      <c r="R2536" s="11" t="s">
        <v>5995</v>
      </c>
      <c r="S2536" s="11">
        <v>2</v>
      </c>
      <c r="T2536" s="11">
        <v>-74.133786319999999</v>
      </c>
      <c r="U2536" s="12">
        <v>4.7076334739999997</v>
      </c>
    </row>
    <row r="2537" spans="1:21" x14ac:dyDescent="0.25">
      <c r="A2537" s="10">
        <v>1701</v>
      </c>
      <c r="B2537" s="3" t="s">
        <v>3251</v>
      </c>
      <c r="C2537" s="3" t="s">
        <v>3044</v>
      </c>
      <c r="D2537" s="3" t="s">
        <v>1</v>
      </c>
      <c r="E2537" s="3" t="s">
        <v>3252</v>
      </c>
      <c r="F2537" s="24">
        <f>('ICT-BD'!I1702)</f>
        <v>12.693207725923974</v>
      </c>
      <c r="G2537" s="24" t="str">
        <f>('ICT-BD'!J1702)</f>
        <v>Algo Frío</v>
      </c>
      <c r="H2537" s="24">
        <f t="shared" si="195"/>
        <v>30.036740448368754</v>
      </c>
      <c r="I2537" s="72">
        <f>('ICA-BD'!L1702)</f>
        <v>56.870370370370367</v>
      </c>
      <c r="J2537" s="72" t="str">
        <f>('ICA-BD'!M1702)</f>
        <v>Aceptable</v>
      </c>
      <c r="K2537" s="72">
        <f t="shared" si="196"/>
        <v>75.7125925925926</v>
      </c>
      <c r="L2537" s="133">
        <f>('IRA-BD'!G1702)</f>
        <v>18</v>
      </c>
      <c r="M2537" s="36" t="str">
        <f>('IRA-BD'!H1702)</f>
        <v>Regular</v>
      </c>
      <c r="N2537" s="133">
        <f t="shared" si="197"/>
        <v>18</v>
      </c>
      <c r="O2537" s="80">
        <f t="shared" si="198"/>
        <v>41.249777680320449</v>
      </c>
      <c r="P2537" s="81" t="str">
        <f t="shared" si="199"/>
        <v>Moderado</v>
      </c>
      <c r="Q2537" s="11">
        <v>10</v>
      </c>
      <c r="R2537" s="11" t="s">
        <v>5995</v>
      </c>
      <c r="S2537" s="11">
        <v>2</v>
      </c>
      <c r="T2537" s="11">
        <v>-74.145019809999994</v>
      </c>
      <c r="U2537" s="12">
        <v>4.7104476049999997</v>
      </c>
    </row>
    <row r="2538" spans="1:21" x14ac:dyDescent="0.25">
      <c r="A2538" s="10">
        <v>1702</v>
      </c>
      <c r="B2538" s="3" t="s">
        <v>3253</v>
      </c>
      <c r="C2538" s="3" t="s">
        <v>3044</v>
      </c>
      <c r="D2538" s="3" t="s">
        <v>1</v>
      </c>
      <c r="E2538" s="3" t="s">
        <v>3254</v>
      </c>
      <c r="F2538" s="24">
        <f>('ICT-BD'!I1703)</f>
        <v>12.693207725923974</v>
      </c>
      <c r="G2538" s="24" t="str">
        <f>('ICT-BD'!J1703)</f>
        <v>Algo Frío</v>
      </c>
      <c r="H2538" s="24">
        <f t="shared" si="195"/>
        <v>30.036740448368754</v>
      </c>
      <c r="I2538" s="72">
        <f>('ICA-BD'!L1703)</f>
        <v>56.870370370370367</v>
      </c>
      <c r="J2538" s="72" t="str">
        <f>('ICA-BD'!M1703)</f>
        <v>Aceptable</v>
      </c>
      <c r="K2538" s="72">
        <f t="shared" si="196"/>
        <v>75.7125925925926</v>
      </c>
      <c r="L2538" s="133">
        <f>('IRA-BD'!G1703)</f>
        <v>18</v>
      </c>
      <c r="M2538" s="36" t="str">
        <f>('IRA-BD'!H1703)</f>
        <v>Regular</v>
      </c>
      <c r="N2538" s="133">
        <f t="shared" si="197"/>
        <v>18</v>
      </c>
      <c r="O2538" s="80">
        <f t="shared" si="198"/>
        <v>41.249777680320449</v>
      </c>
      <c r="P2538" s="81" t="str">
        <f t="shared" si="199"/>
        <v>Moderado</v>
      </c>
      <c r="Q2538" s="11">
        <v>10</v>
      </c>
      <c r="R2538" s="11" t="s">
        <v>5995</v>
      </c>
      <c r="S2538" s="11">
        <v>2</v>
      </c>
      <c r="T2538" s="11">
        <v>-74.141771680000005</v>
      </c>
      <c r="U2538" s="12">
        <v>4.7152324319999996</v>
      </c>
    </row>
    <row r="2539" spans="1:21" x14ac:dyDescent="0.25">
      <c r="A2539" s="10">
        <v>1704</v>
      </c>
      <c r="B2539" s="3" t="s">
        <v>3257</v>
      </c>
      <c r="C2539" s="3" t="s">
        <v>3044</v>
      </c>
      <c r="D2539" s="3" t="s">
        <v>1</v>
      </c>
      <c r="E2539" s="3" t="s">
        <v>3258</v>
      </c>
      <c r="F2539" s="24">
        <f>('ICT-BD'!I1705)</f>
        <v>12.693207725923974</v>
      </c>
      <c r="G2539" s="24" t="str">
        <f>('ICT-BD'!J1705)</f>
        <v>Algo Frío</v>
      </c>
      <c r="H2539" s="24">
        <f t="shared" si="195"/>
        <v>30.036740448368754</v>
      </c>
      <c r="I2539" s="72">
        <f>('ICA-BD'!L1705)</f>
        <v>56.870370370370367</v>
      </c>
      <c r="J2539" s="72" t="str">
        <f>('ICA-BD'!M1705)</f>
        <v>Aceptable</v>
      </c>
      <c r="K2539" s="72">
        <f t="shared" si="196"/>
        <v>75.7125925925926</v>
      </c>
      <c r="L2539" s="133">
        <f>('IRA-BD'!G1705)</f>
        <v>18</v>
      </c>
      <c r="M2539" s="36" t="str">
        <f>('IRA-BD'!H1705)</f>
        <v>Regular</v>
      </c>
      <c r="N2539" s="133">
        <f t="shared" si="197"/>
        <v>18</v>
      </c>
      <c r="O2539" s="80">
        <f t="shared" si="198"/>
        <v>41.249777680320449</v>
      </c>
      <c r="P2539" s="81" t="str">
        <f t="shared" si="199"/>
        <v>Moderado</v>
      </c>
      <c r="Q2539" s="11">
        <v>10</v>
      </c>
      <c r="R2539" s="11" t="s">
        <v>5995</v>
      </c>
      <c r="S2539" s="11">
        <v>2</v>
      </c>
      <c r="T2539" s="11">
        <v>-74.130570829999996</v>
      </c>
      <c r="U2539" s="12">
        <v>4.7108436669999998</v>
      </c>
    </row>
    <row r="2540" spans="1:21" x14ac:dyDescent="0.25">
      <c r="A2540" s="10">
        <v>1708</v>
      </c>
      <c r="B2540" s="3" t="s">
        <v>3264</v>
      </c>
      <c r="C2540" s="3" t="s">
        <v>3044</v>
      </c>
      <c r="D2540" s="3" t="s">
        <v>1</v>
      </c>
      <c r="E2540" s="3" t="s">
        <v>3265</v>
      </c>
      <c r="F2540" s="24">
        <f>('ICT-BD'!I1709)</f>
        <v>12.693207725923974</v>
      </c>
      <c r="G2540" s="24" t="str">
        <f>('ICT-BD'!J1709)</f>
        <v>Algo Frío</v>
      </c>
      <c r="H2540" s="24">
        <f t="shared" si="195"/>
        <v>30.036740448368754</v>
      </c>
      <c r="I2540" s="72">
        <f>('ICA-BD'!L1709)</f>
        <v>56.870370370370367</v>
      </c>
      <c r="J2540" s="72" t="str">
        <f>('ICA-BD'!M1709)</f>
        <v>Aceptable</v>
      </c>
      <c r="K2540" s="72">
        <f t="shared" si="196"/>
        <v>75.7125925925926</v>
      </c>
      <c r="L2540" s="133">
        <f>('IRA-BD'!G1709)</f>
        <v>18</v>
      </c>
      <c r="M2540" s="36" t="str">
        <f>('IRA-BD'!H1709)</f>
        <v>Regular</v>
      </c>
      <c r="N2540" s="133">
        <f t="shared" si="197"/>
        <v>18</v>
      </c>
      <c r="O2540" s="80">
        <f t="shared" si="198"/>
        <v>41.249777680320449</v>
      </c>
      <c r="P2540" s="81" t="str">
        <f t="shared" si="199"/>
        <v>Moderado</v>
      </c>
      <c r="Q2540" s="11">
        <v>10</v>
      </c>
      <c r="R2540" s="11" t="s">
        <v>5995</v>
      </c>
      <c r="S2540" s="11">
        <v>2</v>
      </c>
      <c r="T2540" s="11">
        <v>-74.136915099999996</v>
      </c>
      <c r="U2540" s="12">
        <v>4.7111285399999998</v>
      </c>
    </row>
    <row r="2541" spans="1:21" x14ac:dyDescent="0.25">
      <c r="A2541" s="10">
        <v>1710</v>
      </c>
      <c r="B2541" s="3" t="s">
        <v>3268</v>
      </c>
      <c r="C2541" s="3" t="s">
        <v>3044</v>
      </c>
      <c r="D2541" s="3" t="s">
        <v>1</v>
      </c>
      <c r="E2541" s="3" t="s">
        <v>3258</v>
      </c>
      <c r="F2541" s="24">
        <f>('ICT-BD'!I1711)</f>
        <v>12.693207725923974</v>
      </c>
      <c r="G2541" s="24" t="str">
        <f>('ICT-BD'!J1711)</f>
        <v>Algo Frío</v>
      </c>
      <c r="H2541" s="24">
        <f t="shared" si="195"/>
        <v>30.036740448368754</v>
      </c>
      <c r="I2541" s="72">
        <f>('ICA-BD'!L1711)</f>
        <v>56.870370370370367</v>
      </c>
      <c r="J2541" s="72" t="str">
        <f>('ICA-BD'!M1711)</f>
        <v>Aceptable</v>
      </c>
      <c r="K2541" s="72">
        <f t="shared" si="196"/>
        <v>75.7125925925926</v>
      </c>
      <c r="L2541" s="133">
        <f>('IRA-BD'!G1711)</f>
        <v>18</v>
      </c>
      <c r="M2541" s="36" t="str">
        <f>('IRA-BD'!H1711)</f>
        <v>Regular</v>
      </c>
      <c r="N2541" s="133">
        <f t="shared" si="197"/>
        <v>18</v>
      </c>
      <c r="O2541" s="80">
        <f t="shared" si="198"/>
        <v>41.249777680320449</v>
      </c>
      <c r="P2541" s="81" t="str">
        <f t="shared" si="199"/>
        <v>Moderado</v>
      </c>
      <c r="Q2541" s="11">
        <v>10</v>
      </c>
      <c r="R2541" s="11" t="s">
        <v>5995</v>
      </c>
      <c r="S2541" s="11">
        <v>2</v>
      </c>
      <c r="T2541" s="11">
        <v>-74.132332160000004</v>
      </c>
      <c r="U2541" s="12">
        <v>4.7120869169999997</v>
      </c>
    </row>
    <row r="2542" spans="1:21" x14ac:dyDescent="0.25">
      <c r="A2542" s="10">
        <v>1713</v>
      </c>
      <c r="B2542" s="3" t="s">
        <v>3272</v>
      </c>
      <c r="C2542" s="3" t="s">
        <v>3044</v>
      </c>
      <c r="D2542" s="3" t="s">
        <v>1</v>
      </c>
      <c r="E2542" s="3" t="s">
        <v>3273</v>
      </c>
      <c r="F2542" s="24">
        <f>('ICT-BD'!I1714)</f>
        <v>12.693207725923974</v>
      </c>
      <c r="G2542" s="24" t="str">
        <f>('ICT-BD'!J1714)</f>
        <v>Algo Frío</v>
      </c>
      <c r="H2542" s="24">
        <f t="shared" si="195"/>
        <v>30.036740448368754</v>
      </c>
      <c r="I2542" s="72">
        <f>('ICA-BD'!L1714)</f>
        <v>56.870370370370367</v>
      </c>
      <c r="J2542" s="72" t="str">
        <f>('ICA-BD'!M1714)</f>
        <v>Aceptable</v>
      </c>
      <c r="K2542" s="72">
        <f t="shared" si="196"/>
        <v>75.7125925925926</v>
      </c>
      <c r="L2542" s="133">
        <f>('IRA-BD'!G1714)</f>
        <v>18</v>
      </c>
      <c r="M2542" s="36" t="str">
        <f>('IRA-BD'!H1714)</f>
        <v>Regular</v>
      </c>
      <c r="N2542" s="133">
        <f t="shared" si="197"/>
        <v>18</v>
      </c>
      <c r="O2542" s="80">
        <f t="shared" si="198"/>
        <v>41.249777680320449</v>
      </c>
      <c r="P2542" s="81" t="str">
        <f t="shared" si="199"/>
        <v>Moderado</v>
      </c>
      <c r="Q2542" s="11">
        <v>10</v>
      </c>
      <c r="R2542" s="11" t="s">
        <v>5995</v>
      </c>
      <c r="S2542" s="11">
        <v>2</v>
      </c>
      <c r="T2542" s="11">
        <v>-74.135853089999998</v>
      </c>
      <c r="U2542" s="12">
        <v>4.7141532320000001</v>
      </c>
    </row>
    <row r="2543" spans="1:21" x14ac:dyDescent="0.25">
      <c r="A2543" s="10">
        <v>1721</v>
      </c>
      <c r="B2543" s="3" t="s">
        <v>3288</v>
      </c>
      <c r="C2543" s="3" t="s">
        <v>3044</v>
      </c>
      <c r="D2543" s="3" t="s">
        <v>1</v>
      </c>
      <c r="E2543" s="3" t="s">
        <v>3289</v>
      </c>
      <c r="F2543" s="24">
        <f>('ICT-BD'!I1722)</f>
        <v>12.693207725923974</v>
      </c>
      <c r="G2543" s="24" t="str">
        <f>('ICT-BD'!J1722)</f>
        <v>Algo Frío</v>
      </c>
      <c r="H2543" s="24">
        <f t="shared" si="195"/>
        <v>30.036740448368754</v>
      </c>
      <c r="I2543" s="72">
        <f>('ICA-BD'!L1722)</f>
        <v>56.870370370370367</v>
      </c>
      <c r="J2543" s="72" t="str">
        <f>('ICA-BD'!M1722)</f>
        <v>Aceptable</v>
      </c>
      <c r="K2543" s="72">
        <f t="shared" si="196"/>
        <v>75.7125925925926</v>
      </c>
      <c r="L2543" s="133">
        <f>('IRA-BD'!G1722)</f>
        <v>18</v>
      </c>
      <c r="M2543" s="36" t="str">
        <f>('IRA-BD'!H1722)</f>
        <v>Regular</v>
      </c>
      <c r="N2543" s="133">
        <f t="shared" si="197"/>
        <v>18</v>
      </c>
      <c r="O2543" s="80">
        <f t="shared" si="198"/>
        <v>41.249777680320449</v>
      </c>
      <c r="P2543" s="81" t="str">
        <f t="shared" si="199"/>
        <v>Moderado</v>
      </c>
      <c r="Q2543" s="11">
        <v>10</v>
      </c>
      <c r="R2543" s="11" t="s">
        <v>5995</v>
      </c>
      <c r="S2543" s="11">
        <v>2</v>
      </c>
      <c r="T2543" s="11">
        <v>-74.135315180000006</v>
      </c>
      <c r="U2543" s="12">
        <v>4.7089836930000004</v>
      </c>
    </row>
    <row r="2544" spans="1:21" x14ac:dyDescent="0.25">
      <c r="A2544" s="10">
        <v>1722</v>
      </c>
      <c r="B2544" s="3" t="s">
        <v>3290</v>
      </c>
      <c r="C2544" s="3" t="s">
        <v>3044</v>
      </c>
      <c r="D2544" s="3" t="s">
        <v>1</v>
      </c>
      <c r="E2544" s="3" t="s">
        <v>3291</v>
      </c>
      <c r="F2544" s="24">
        <f>('ICT-BD'!I1723)</f>
        <v>12.693207725923974</v>
      </c>
      <c r="G2544" s="24" t="str">
        <f>('ICT-BD'!J1723)</f>
        <v>Algo Frío</v>
      </c>
      <c r="H2544" s="24">
        <f t="shared" si="195"/>
        <v>30.036740448368754</v>
      </c>
      <c r="I2544" s="72">
        <f>('ICA-BD'!L1723)</f>
        <v>56.870370370370367</v>
      </c>
      <c r="J2544" s="72" t="str">
        <f>('ICA-BD'!M1723)</f>
        <v>Aceptable</v>
      </c>
      <c r="K2544" s="72">
        <f t="shared" si="196"/>
        <v>75.7125925925926</v>
      </c>
      <c r="L2544" s="133">
        <f>('IRA-BD'!G1723)</f>
        <v>18</v>
      </c>
      <c r="M2544" s="36" t="str">
        <f>('IRA-BD'!H1723)</f>
        <v>Regular</v>
      </c>
      <c r="N2544" s="133">
        <f t="shared" si="197"/>
        <v>18</v>
      </c>
      <c r="O2544" s="80">
        <f t="shared" si="198"/>
        <v>41.249777680320449</v>
      </c>
      <c r="P2544" s="81" t="str">
        <f t="shared" si="199"/>
        <v>Moderado</v>
      </c>
      <c r="Q2544" s="11">
        <v>10</v>
      </c>
      <c r="R2544" s="11" t="s">
        <v>5995</v>
      </c>
      <c r="S2544" s="11">
        <v>2</v>
      </c>
      <c r="T2544" s="11">
        <v>-74.135797789999998</v>
      </c>
      <c r="U2544" s="12">
        <v>4.7148489800000002</v>
      </c>
    </row>
    <row r="2545" spans="1:21" x14ac:dyDescent="0.25">
      <c r="A2545" s="10">
        <v>1728</v>
      </c>
      <c r="B2545" s="3" t="s">
        <v>3302</v>
      </c>
      <c r="C2545" s="3" t="s">
        <v>3044</v>
      </c>
      <c r="D2545" s="3" t="s">
        <v>1</v>
      </c>
      <c r="E2545" s="3" t="s">
        <v>3303</v>
      </c>
      <c r="F2545" s="24">
        <f>('ICT-BD'!I1729)</f>
        <v>12.693207725923974</v>
      </c>
      <c r="G2545" s="24" t="str">
        <f>('ICT-BD'!J1729)</f>
        <v>Algo Frío</v>
      </c>
      <c r="H2545" s="24">
        <f t="shared" si="195"/>
        <v>30.036740448368754</v>
      </c>
      <c r="I2545" s="72">
        <f>('ICA-BD'!L1729)</f>
        <v>56.870370370370367</v>
      </c>
      <c r="J2545" s="72" t="str">
        <f>('ICA-BD'!M1729)</f>
        <v>Aceptable</v>
      </c>
      <c r="K2545" s="72">
        <f t="shared" si="196"/>
        <v>75.7125925925926</v>
      </c>
      <c r="L2545" s="133">
        <f>('IRA-BD'!G1729)</f>
        <v>18</v>
      </c>
      <c r="M2545" s="36" t="str">
        <f>('IRA-BD'!H1729)</f>
        <v>Regular</v>
      </c>
      <c r="N2545" s="133">
        <f t="shared" si="197"/>
        <v>18</v>
      </c>
      <c r="O2545" s="80">
        <f t="shared" si="198"/>
        <v>41.249777680320449</v>
      </c>
      <c r="P2545" s="81" t="str">
        <f t="shared" si="199"/>
        <v>Moderado</v>
      </c>
      <c r="Q2545" s="11">
        <v>10</v>
      </c>
      <c r="R2545" s="11" t="s">
        <v>5995</v>
      </c>
      <c r="S2545" s="11">
        <v>3</v>
      </c>
      <c r="T2545" s="11">
        <v>-74.117632020000002</v>
      </c>
      <c r="U2545" s="12">
        <v>4.7108959400000003</v>
      </c>
    </row>
    <row r="2546" spans="1:21" x14ac:dyDescent="0.25">
      <c r="A2546" s="10">
        <v>1730</v>
      </c>
      <c r="B2546" s="3" t="s">
        <v>3306</v>
      </c>
      <c r="C2546" s="3" t="s">
        <v>3044</v>
      </c>
      <c r="D2546" s="3" t="s">
        <v>1</v>
      </c>
      <c r="E2546" s="3" t="s">
        <v>3307</v>
      </c>
      <c r="F2546" s="24">
        <f>('ICT-BD'!I1731)</f>
        <v>12.693207725923974</v>
      </c>
      <c r="G2546" s="24" t="str">
        <f>('ICT-BD'!J1731)</f>
        <v>Algo Frío</v>
      </c>
      <c r="H2546" s="24">
        <f t="shared" si="195"/>
        <v>30.036740448368754</v>
      </c>
      <c r="I2546" s="72">
        <f>('ICA-BD'!L1731)</f>
        <v>56.870370370370367</v>
      </c>
      <c r="J2546" s="72" t="str">
        <f>('ICA-BD'!M1731)</f>
        <v>Aceptable</v>
      </c>
      <c r="K2546" s="72">
        <f t="shared" si="196"/>
        <v>75.7125925925926</v>
      </c>
      <c r="L2546" s="133">
        <f>('IRA-BD'!G1731)</f>
        <v>18</v>
      </c>
      <c r="M2546" s="36" t="str">
        <f>('IRA-BD'!H1731)</f>
        <v>Regular</v>
      </c>
      <c r="N2546" s="133">
        <f t="shared" si="197"/>
        <v>18</v>
      </c>
      <c r="O2546" s="80">
        <f t="shared" si="198"/>
        <v>41.249777680320449</v>
      </c>
      <c r="P2546" s="81" t="str">
        <f t="shared" si="199"/>
        <v>Moderado</v>
      </c>
      <c r="Q2546" s="11">
        <v>10</v>
      </c>
      <c r="R2546" s="11" t="s">
        <v>5995</v>
      </c>
      <c r="S2546" s="11">
        <v>3</v>
      </c>
      <c r="T2546" s="11">
        <v>-74.12223213</v>
      </c>
      <c r="U2546" s="12">
        <v>4.7143932419999999</v>
      </c>
    </row>
    <row r="2547" spans="1:21" x14ac:dyDescent="0.25">
      <c r="A2547" s="10">
        <v>1737</v>
      </c>
      <c r="B2547" s="3" t="s">
        <v>3314</v>
      </c>
      <c r="C2547" s="3" t="s">
        <v>3044</v>
      </c>
      <c r="D2547" s="3" t="s">
        <v>1</v>
      </c>
      <c r="E2547" s="3" t="s">
        <v>3315</v>
      </c>
      <c r="F2547" s="24">
        <f>('ICT-BD'!I1738)</f>
        <v>12.693207725923974</v>
      </c>
      <c r="G2547" s="24" t="str">
        <f>('ICT-BD'!J1738)</f>
        <v>Algo Frío</v>
      </c>
      <c r="H2547" s="24">
        <f t="shared" si="195"/>
        <v>30.036740448368754</v>
      </c>
      <c r="I2547" s="72">
        <f>('ICA-BD'!L1738)</f>
        <v>56.870370370370367</v>
      </c>
      <c r="J2547" s="72" t="str">
        <f>('ICA-BD'!M1738)</f>
        <v>Aceptable</v>
      </c>
      <c r="K2547" s="72">
        <f t="shared" si="196"/>
        <v>75.7125925925926</v>
      </c>
      <c r="L2547" s="133">
        <f>('IRA-BD'!G1738)</f>
        <v>18</v>
      </c>
      <c r="M2547" s="36" t="str">
        <f>('IRA-BD'!H1738)</f>
        <v>Regular</v>
      </c>
      <c r="N2547" s="133">
        <f t="shared" si="197"/>
        <v>18</v>
      </c>
      <c r="O2547" s="80">
        <f t="shared" si="198"/>
        <v>41.249777680320449</v>
      </c>
      <c r="P2547" s="81" t="str">
        <f t="shared" si="199"/>
        <v>Moderado</v>
      </c>
      <c r="Q2547" s="11">
        <v>10</v>
      </c>
      <c r="R2547" s="11" t="s">
        <v>5995</v>
      </c>
      <c r="S2547" s="11">
        <v>3</v>
      </c>
      <c r="T2547" s="11">
        <v>-74.113304319999997</v>
      </c>
      <c r="U2547" s="12">
        <v>4.7071705919999998</v>
      </c>
    </row>
    <row r="2548" spans="1:21" x14ac:dyDescent="0.25">
      <c r="A2548" s="10">
        <v>1738</v>
      </c>
      <c r="B2548" s="3" t="s">
        <v>3316</v>
      </c>
      <c r="C2548" s="3" t="s">
        <v>3044</v>
      </c>
      <c r="D2548" s="3" t="s">
        <v>1</v>
      </c>
      <c r="E2548" s="3" t="s">
        <v>3317</v>
      </c>
      <c r="F2548" s="24">
        <f>('ICT-BD'!I1739)</f>
        <v>12.693207725923974</v>
      </c>
      <c r="G2548" s="24" t="str">
        <f>('ICT-BD'!J1739)</f>
        <v>Algo Frío</v>
      </c>
      <c r="H2548" s="24">
        <f t="shared" si="195"/>
        <v>30.036740448368754</v>
      </c>
      <c r="I2548" s="72">
        <f>('ICA-BD'!L1739)</f>
        <v>56.870370370370367</v>
      </c>
      <c r="J2548" s="72" t="str">
        <f>('ICA-BD'!M1739)</f>
        <v>Aceptable</v>
      </c>
      <c r="K2548" s="72">
        <f t="shared" si="196"/>
        <v>75.7125925925926</v>
      </c>
      <c r="L2548" s="133">
        <f>('IRA-BD'!G1739)</f>
        <v>18</v>
      </c>
      <c r="M2548" s="36" t="str">
        <f>('IRA-BD'!H1739)</f>
        <v>Regular</v>
      </c>
      <c r="N2548" s="133">
        <f t="shared" si="197"/>
        <v>18</v>
      </c>
      <c r="O2548" s="80">
        <f t="shared" si="198"/>
        <v>41.249777680320449</v>
      </c>
      <c r="P2548" s="81" t="str">
        <f t="shared" si="199"/>
        <v>Moderado</v>
      </c>
      <c r="Q2548" s="11">
        <v>10</v>
      </c>
      <c r="R2548" s="11" t="s">
        <v>5995</v>
      </c>
      <c r="S2548" s="11">
        <v>3</v>
      </c>
      <c r="T2548" s="11">
        <v>-74.115694360000006</v>
      </c>
      <c r="U2548" s="12">
        <v>4.7113044129999997</v>
      </c>
    </row>
    <row r="2549" spans="1:21" x14ac:dyDescent="0.25">
      <c r="A2549" s="10">
        <v>1739</v>
      </c>
      <c r="B2549" s="3" t="s">
        <v>3318</v>
      </c>
      <c r="C2549" s="3" t="s">
        <v>3044</v>
      </c>
      <c r="D2549" s="3" t="s">
        <v>1</v>
      </c>
      <c r="E2549" s="3" t="s">
        <v>3319</v>
      </c>
      <c r="F2549" s="24">
        <f>('ICT-BD'!I1740)</f>
        <v>12.693207725923974</v>
      </c>
      <c r="G2549" s="24" t="str">
        <f>('ICT-BD'!J1740)</f>
        <v>Algo Frío</v>
      </c>
      <c r="H2549" s="24">
        <f t="shared" si="195"/>
        <v>30.036740448368754</v>
      </c>
      <c r="I2549" s="72">
        <f>('ICA-BD'!L1740)</f>
        <v>56.870370370370367</v>
      </c>
      <c r="J2549" s="72" t="str">
        <f>('ICA-BD'!M1740)</f>
        <v>Aceptable</v>
      </c>
      <c r="K2549" s="72">
        <f t="shared" si="196"/>
        <v>75.7125925925926</v>
      </c>
      <c r="L2549" s="133">
        <f>('IRA-BD'!G1740)</f>
        <v>18</v>
      </c>
      <c r="M2549" s="36" t="str">
        <f>('IRA-BD'!H1740)</f>
        <v>Regular</v>
      </c>
      <c r="N2549" s="133">
        <f t="shared" si="197"/>
        <v>18</v>
      </c>
      <c r="O2549" s="80">
        <f t="shared" si="198"/>
        <v>41.249777680320449</v>
      </c>
      <c r="P2549" s="81" t="str">
        <f t="shared" si="199"/>
        <v>Moderado</v>
      </c>
      <c r="Q2549" s="11">
        <v>10</v>
      </c>
      <c r="R2549" s="11" t="s">
        <v>5995</v>
      </c>
      <c r="S2549" s="11">
        <v>3</v>
      </c>
      <c r="T2549" s="11">
        <v>-74.119928150000007</v>
      </c>
      <c r="U2549" s="12">
        <v>4.7075264649999999</v>
      </c>
    </row>
    <row r="2550" spans="1:21" x14ac:dyDescent="0.25">
      <c r="A2550" s="10">
        <v>1742</v>
      </c>
      <c r="B2550" s="3" t="s">
        <v>3323</v>
      </c>
      <c r="C2550" s="3" t="s">
        <v>3044</v>
      </c>
      <c r="D2550" s="3" t="s">
        <v>1</v>
      </c>
      <c r="E2550" s="3" t="s">
        <v>3303</v>
      </c>
      <c r="F2550" s="24">
        <f>('ICT-BD'!I1743)</f>
        <v>12.693207725923974</v>
      </c>
      <c r="G2550" s="24" t="str">
        <f>('ICT-BD'!J1743)</f>
        <v>Algo Frío</v>
      </c>
      <c r="H2550" s="24">
        <f t="shared" si="195"/>
        <v>30.036740448368754</v>
      </c>
      <c r="I2550" s="72">
        <f>('ICA-BD'!L1743)</f>
        <v>56.870370370370367</v>
      </c>
      <c r="J2550" s="72" t="str">
        <f>('ICA-BD'!M1743)</f>
        <v>Aceptable</v>
      </c>
      <c r="K2550" s="72">
        <f t="shared" si="196"/>
        <v>75.7125925925926</v>
      </c>
      <c r="L2550" s="133">
        <f>('IRA-BD'!G1743)</f>
        <v>18</v>
      </c>
      <c r="M2550" s="36" t="str">
        <f>('IRA-BD'!H1743)</f>
        <v>Regular</v>
      </c>
      <c r="N2550" s="133">
        <f t="shared" si="197"/>
        <v>18</v>
      </c>
      <c r="O2550" s="80">
        <f t="shared" si="198"/>
        <v>41.249777680320449</v>
      </c>
      <c r="P2550" s="81" t="str">
        <f t="shared" si="199"/>
        <v>Moderado</v>
      </c>
      <c r="Q2550" s="11">
        <v>10</v>
      </c>
      <c r="R2550" s="11" t="s">
        <v>5995</v>
      </c>
      <c r="S2550" s="11">
        <v>3</v>
      </c>
      <c r="T2550" s="11">
        <v>-74.121267160000002</v>
      </c>
      <c r="U2550" s="12">
        <v>4.7097607039999998</v>
      </c>
    </row>
    <row r="2551" spans="1:21" x14ac:dyDescent="0.25">
      <c r="A2551" s="10">
        <v>1744</v>
      </c>
      <c r="B2551" s="3" t="s">
        <v>3326</v>
      </c>
      <c r="C2551" s="3" t="s">
        <v>3044</v>
      </c>
      <c r="D2551" s="3" t="s">
        <v>1</v>
      </c>
      <c r="E2551" s="3" t="s">
        <v>3327</v>
      </c>
      <c r="F2551" s="24">
        <f>('ICT-BD'!I1745)</f>
        <v>12.693207725923974</v>
      </c>
      <c r="G2551" s="24" t="str">
        <f>('ICT-BD'!J1745)</f>
        <v>Algo Frío</v>
      </c>
      <c r="H2551" s="24">
        <f t="shared" si="195"/>
        <v>30.036740448368754</v>
      </c>
      <c r="I2551" s="72">
        <f>('ICA-BD'!L1745)</f>
        <v>56.870370370370367</v>
      </c>
      <c r="J2551" s="72" t="str">
        <f>('ICA-BD'!M1745)</f>
        <v>Aceptable</v>
      </c>
      <c r="K2551" s="72">
        <f t="shared" si="196"/>
        <v>75.7125925925926</v>
      </c>
      <c r="L2551" s="133">
        <f>('IRA-BD'!G1745)</f>
        <v>18</v>
      </c>
      <c r="M2551" s="36" t="str">
        <f>('IRA-BD'!H1745)</f>
        <v>Regular</v>
      </c>
      <c r="N2551" s="133">
        <f t="shared" si="197"/>
        <v>18</v>
      </c>
      <c r="O2551" s="80">
        <f t="shared" si="198"/>
        <v>41.249777680320449</v>
      </c>
      <c r="P2551" s="81" t="str">
        <f t="shared" si="199"/>
        <v>Moderado</v>
      </c>
      <c r="Q2551" s="11">
        <v>10</v>
      </c>
      <c r="R2551" s="11" t="s">
        <v>5995</v>
      </c>
      <c r="S2551" s="11">
        <v>3</v>
      </c>
      <c r="T2551" s="11">
        <v>-74.120989699999996</v>
      </c>
      <c r="U2551" s="12">
        <v>4.7080525409999998</v>
      </c>
    </row>
    <row r="2552" spans="1:21" x14ac:dyDescent="0.25">
      <c r="A2552" s="10">
        <v>1753</v>
      </c>
      <c r="B2552" s="3" t="s">
        <v>3340</v>
      </c>
      <c r="C2552" s="3" t="s">
        <v>3044</v>
      </c>
      <c r="D2552" s="3" t="s">
        <v>1</v>
      </c>
      <c r="E2552" s="3" t="s">
        <v>3303</v>
      </c>
      <c r="F2552" s="24">
        <f>('ICT-BD'!I1754)</f>
        <v>12.693207725923974</v>
      </c>
      <c r="G2552" s="24" t="str">
        <f>('ICT-BD'!J1754)</f>
        <v>Algo Frío</v>
      </c>
      <c r="H2552" s="24">
        <f t="shared" si="195"/>
        <v>30.036740448368754</v>
      </c>
      <c r="I2552" s="72">
        <f>('ICA-BD'!L1754)</f>
        <v>56.870370370370367</v>
      </c>
      <c r="J2552" s="72" t="str">
        <f>('ICA-BD'!M1754)</f>
        <v>Aceptable</v>
      </c>
      <c r="K2552" s="72">
        <f t="shared" si="196"/>
        <v>75.7125925925926</v>
      </c>
      <c r="L2552" s="133">
        <f>('IRA-BD'!G1754)</f>
        <v>18</v>
      </c>
      <c r="M2552" s="36" t="str">
        <f>('IRA-BD'!H1754)</f>
        <v>Regular</v>
      </c>
      <c r="N2552" s="133">
        <f t="shared" si="197"/>
        <v>18</v>
      </c>
      <c r="O2552" s="80">
        <f t="shared" si="198"/>
        <v>41.249777680320449</v>
      </c>
      <c r="P2552" s="81" t="str">
        <f t="shared" si="199"/>
        <v>Moderado</v>
      </c>
      <c r="Q2552" s="11">
        <v>10</v>
      </c>
      <c r="R2552" s="11" t="s">
        <v>5995</v>
      </c>
      <c r="S2552" s="11">
        <v>3</v>
      </c>
      <c r="T2552" s="11">
        <v>-74.121181989999997</v>
      </c>
      <c r="U2552" s="12">
        <v>4.7114671980000002</v>
      </c>
    </row>
    <row r="2553" spans="1:21" x14ac:dyDescent="0.25">
      <c r="A2553" s="10">
        <v>1754</v>
      </c>
      <c r="B2553" s="3" t="s">
        <v>3341</v>
      </c>
      <c r="C2553" s="3" t="s">
        <v>3044</v>
      </c>
      <c r="D2553" s="3" t="s">
        <v>1</v>
      </c>
      <c r="E2553" s="3" t="s">
        <v>3342</v>
      </c>
      <c r="F2553" s="24">
        <f>('ICT-BD'!I1755)</f>
        <v>12.693207725923974</v>
      </c>
      <c r="G2553" s="24" t="str">
        <f>('ICT-BD'!J1755)</f>
        <v>Algo Frío</v>
      </c>
      <c r="H2553" s="24">
        <f t="shared" si="195"/>
        <v>30.036740448368754</v>
      </c>
      <c r="I2553" s="72">
        <f>('ICA-BD'!L1755)</f>
        <v>56.870370370370367</v>
      </c>
      <c r="J2553" s="72" t="str">
        <f>('ICA-BD'!M1755)</f>
        <v>Aceptable</v>
      </c>
      <c r="K2553" s="72">
        <f t="shared" si="196"/>
        <v>75.7125925925926</v>
      </c>
      <c r="L2553" s="133">
        <f>('IRA-BD'!G1755)</f>
        <v>18</v>
      </c>
      <c r="M2553" s="36" t="str">
        <f>('IRA-BD'!H1755)</f>
        <v>Regular</v>
      </c>
      <c r="N2553" s="133">
        <f t="shared" si="197"/>
        <v>18</v>
      </c>
      <c r="O2553" s="80">
        <f t="shared" si="198"/>
        <v>41.249777680320449</v>
      </c>
      <c r="P2553" s="81" t="str">
        <f t="shared" si="199"/>
        <v>Moderado</v>
      </c>
      <c r="Q2553" s="11">
        <v>10</v>
      </c>
      <c r="R2553" s="11" t="s">
        <v>5995</v>
      </c>
      <c r="S2553" s="11">
        <v>3</v>
      </c>
      <c r="T2553" s="11">
        <v>-74.116538109999993</v>
      </c>
      <c r="U2553" s="12">
        <v>4.7016370140000001</v>
      </c>
    </row>
    <row r="2554" spans="1:21" x14ac:dyDescent="0.25">
      <c r="A2554" s="10">
        <v>1758</v>
      </c>
      <c r="B2554" s="3" t="s">
        <v>3347</v>
      </c>
      <c r="C2554" s="3" t="s">
        <v>3044</v>
      </c>
      <c r="D2554" s="3" t="s">
        <v>1</v>
      </c>
      <c r="E2554" s="3" t="s">
        <v>3348</v>
      </c>
      <c r="F2554" s="24">
        <f>('ICT-BD'!I1759)</f>
        <v>12.693207725923974</v>
      </c>
      <c r="G2554" s="24" t="str">
        <f>('ICT-BD'!J1759)</f>
        <v>Algo Frío</v>
      </c>
      <c r="H2554" s="24">
        <f t="shared" si="195"/>
        <v>30.036740448368754</v>
      </c>
      <c r="I2554" s="72">
        <f>('ICA-BD'!L1759)</f>
        <v>56.870370370370367</v>
      </c>
      <c r="J2554" s="72" t="str">
        <f>('ICA-BD'!M1759)</f>
        <v>Aceptable</v>
      </c>
      <c r="K2554" s="72">
        <f t="shared" si="196"/>
        <v>75.7125925925926</v>
      </c>
      <c r="L2554" s="133">
        <f>('IRA-BD'!G1759)</f>
        <v>18</v>
      </c>
      <c r="M2554" s="36" t="str">
        <f>('IRA-BD'!H1759)</f>
        <v>Regular</v>
      </c>
      <c r="N2554" s="133">
        <f t="shared" si="197"/>
        <v>18</v>
      </c>
      <c r="O2554" s="80">
        <f t="shared" si="198"/>
        <v>41.249777680320449</v>
      </c>
      <c r="P2554" s="81" t="str">
        <f t="shared" si="199"/>
        <v>Moderado</v>
      </c>
      <c r="Q2554" s="11">
        <v>10</v>
      </c>
      <c r="R2554" s="11" t="s">
        <v>5995</v>
      </c>
      <c r="S2554" s="11">
        <v>3</v>
      </c>
      <c r="T2554" s="11">
        <v>-74.122495720000003</v>
      </c>
      <c r="U2554" s="12">
        <v>4.7199967699999998</v>
      </c>
    </row>
    <row r="2555" spans="1:21" x14ac:dyDescent="0.25">
      <c r="A2555" s="10">
        <v>1759</v>
      </c>
      <c r="B2555" s="3" t="s">
        <v>3349</v>
      </c>
      <c r="C2555" s="3" t="s">
        <v>3044</v>
      </c>
      <c r="D2555" s="3" t="s">
        <v>1</v>
      </c>
      <c r="E2555" s="3" t="s">
        <v>3350</v>
      </c>
      <c r="F2555" s="24">
        <f>('ICT-BD'!I1760)</f>
        <v>12.693207725923974</v>
      </c>
      <c r="G2555" s="24" t="str">
        <f>('ICT-BD'!J1760)</f>
        <v>Algo Frío</v>
      </c>
      <c r="H2555" s="24">
        <f t="shared" si="195"/>
        <v>30.036740448368754</v>
      </c>
      <c r="I2555" s="72">
        <f>('ICA-BD'!L1760)</f>
        <v>56.870370370370367</v>
      </c>
      <c r="J2555" s="72" t="str">
        <f>('ICA-BD'!M1760)</f>
        <v>Aceptable</v>
      </c>
      <c r="K2555" s="72">
        <f t="shared" si="196"/>
        <v>75.7125925925926</v>
      </c>
      <c r="L2555" s="133">
        <f>('IRA-BD'!G1760)</f>
        <v>18</v>
      </c>
      <c r="M2555" s="36" t="str">
        <f>('IRA-BD'!H1760)</f>
        <v>Regular</v>
      </c>
      <c r="N2555" s="133">
        <f t="shared" si="197"/>
        <v>18</v>
      </c>
      <c r="O2555" s="80">
        <f t="shared" si="198"/>
        <v>41.249777680320449</v>
      </c>
      <c r="P2555" s="81" t="str">
        <f t="shared" si="199"/>
        <v>Moderado</v>
      </c>
      <c r="Q2555" s="11">
        <v>10</v>
      </c>
      <c r="R2555" s="11" t="s">
        <v>5995</v>
      </c>
      <c r="S2555" s="11">
        <v>3</v>
      </c>
      <c r="T2555" s="11">
        <v>-74.119927099999998</v>
      </c>
      <c r="U2555" s="12">
        <v>4.7164830269999998</v>
      </c>
    </row>
    <row r="2556" spans="1:21" x14ac:dyDescent="0.25">
      <c r="A2556" s="10">
        <v>1760</v>
      </c>
      <c r="B2556" s="3" t="s">
        <v>3351</v>
      </c>
      <c r="C2556" s="3" t="s">
        <v>3044</v>
      </c>
      <c r="D2556" s="3" t="s">
        <v>1</v>
      </c>
      <c r="E2556" s="3" t="s">
        <v>3352</v>
      </c>
      <c r="F2556" s="24">
        <f>('ICT-BD'!I1761)</f>
        <v>12.693207725923974</v>
      </c>
      <c r="G2556" s="24" t="str">
        <f>('ICT-BD'!J1761)</f>
        <v>Algo Frío</v>
      </c>
      <c r="H2556" s="24">
        <f t="shared" si="195"/>
        <v>30.036740448368754</v>
      </c>
      <c r="I2556" s="72">
        <f>('ICA-BD'!L1761)</f>
        <v>56.870370370370367</v>
      </c>
      <c r="J2556" s="72" t="str">
        <f>('ICA-BD'!M1761)</f>
        <v>Aceptable</v>
      </c>
      <c r="K2556" s="72">
        <f t="shared" si="196"/>
        <v>75.7125925925926</v>
      </c>
      <c r="L2556" s="133">
        <f>('IRA-BD'!G1761)</f>
        <v>18</v>
      </c>
      <c r="M2556" s="36" t="str">
        <f>('IRA-BD'!H1761)</f>
        <v>Regular</v>
      </c>
      <c r="N2556" s="133">
        <f t="shared" si="197"/>
        <v>18</v>
      </c>
      <c r="O2556" s="80">
        <f t="shared" si="198"/>
        <v>41.249777680320449</v>
      </c>
      <c r="P2556" s="81" t="str">
        <f t="shared" si="199"/>
        <v>Moderado</v>
      </c>
      <c r="Q2556" s="11">
        <v>10</v>
      </c>
      <c r="R2556" s="11" t="s">
        <v>5995</v>
      </c>
      <c r="S2556" s="11">
        <v>3</v>
      </c>
      <c r="T2556" s="11">
        <v>-74.126903909999996</v>
      </c>
      <c r="U2556" s="12">
        <v>4.7134844170000001</v>
      </c>
    </row>
    <row r="2557" spans="1:21" x14ac:dyDescent="0.25">
      <c r="A2557" s="10">
        <v>1761</v>
      </c>
      <c r="B2557" s="3" t="s">
        <v>3353</v>
      </c>
      <c r="C2557" s="3" t="s">
        <v>3044</v>
      </c>
      <c r="D2557" s="3" t="s">
        <v>1</v>
      </c>
      <c r="E2557" s="3" t="s">
        <v>3354</v>
      </c>
      <c r="F2557" s="24">
        <f>('ICT-BD'!I1762)</f>
        <v>12.693207725923974</v>
      </c>
      <c r="G2557" s="24" t="str">
        <f>('ICT-BD'!J1762)</f>
        <v>Algo Frío</v>
      </c>
      <c r="H2557" s="24">
        <f t="shared" si="195"/>
        <v>30.036740448368754</v>
      </c>
      <c r="I2557" s="72">
        <f>('ICA-BD'!L1762)</f>
        <v>56.870370370370367</v>
      </c>
      <c r="J2557" s="72" t="str">
        <f>('ICA-BD'!M1762)</f>
        <v>Aceptable</v>
      </c>
      <c r="K2557" s="72">
        <f t="shared" si="196"/>
        <v>75.7125925925926</v>
      </c>
      <c r="L2557" s="133">
        <f>('IRA-BD'!G1762)</f>
        <v>18</v>
      </c>
      <c r="M2557" s="36" t="str">
        <f>('IRA-BD'!H1762)</f>
        <v>Regular</v>
      </c>
      <c r="N2557" s="133">
        <f t="shared" si="197"/>
        <v>18</v>
      </c>
      <c r="O2557" s="80">
        <f t="shared" si="198"/>
        <v>41.249777680320449</v>
      </c>
      <c r="P2557" s="81" t="str">
        <f t="shared" si="199"/>
        <v>Moderado</v>
      </c>
      <c r="Q2557" s="11">
        <v>10</v>
      </c>
      <c r="R2557" s="11" t="s">
        <v>5995</v>
      </c>
      <c r="S2557" s="11">
        <v>3</v>
      </c>
      <c r="T2557" s="11">
        <v>-74.115226930000006</v>
      </c>
      <c r="U2557" s="12">
        <v>4.7089998350000002</v>
      </c>
    </row>
    <row r="2558" spans="1:21" x14ac:dyDescent="0.25">
      <c r="A2558" s="10">
        <v>1762</v>
      </c>
      <c r="B2558" s="3" t="s">
        <v>3355</v>
      </c>
      <c r="C2558" s="3" t="s">
        <v>3044</v>
      </c>
      <c r="D2558" s="3" t="s">
        <v>1</v>
      </c>
      <c r="E2558" s="3" t="s">
        <v>3356</v>
      </c>
      <c r="F2558" s="24">
        <f>('ICT-BD'!I1763)</f>
        <v>12.693207725923974</v>
      </c>
      <c r="G2558" s="24" t="str">
        <f>('ICT-BD'!J1763)</f>
        <v>Algo Frío</v>
      </c>
      <c r="H2558" s="24">
        <f t="shared" si="195"/>
        <v>30.036740448368754</v>
      </c>
      <c r="I2558" s="72">
        <f>('ICA-BD'!L1763)</f>
        <v>56.870370370370367</v>
      </c>
      <c r="J2558" s="72" t="str">
        <f>('ICA-BD'!M1763)</f>
        <v>Aceptable</v>
      </c>
      <c r="K2558" s="72">
        <f t="shared" si="196"/>
        <v>75.7125925925926</v>
      </c>
      <c r="L2558" s="133">
        <f>('IRA-BD'!G1763)</f>
        <v>18</v>
      </c>
      <c r="M2558" s="36" t="str">
        <f>('IRA-BD'!H1763)</f>
        <v>Regular</v>
      </c>
      <c r="N2558" s="133">
        <f t="shared" si="197"/>
        <v>18</v>
      </c>
      <c r="O2558" s="80">
        <f t="shared" si="198"/>
        <v>41.249777680320449</v>
      </c>
      <c r="P2558" s="81" t="str">
        <f t="shared" si="199"/>
        <v>Moderado</v>
      </c>
      <c r="Q2558" s="11">
        <v>10</v>
      </c>
      <c r="R2558" s="11" t="s">
        <v>5995</v>
      </c>
      <c r="S2558" s="11">
        <v>3</v>
      </c>
      <c r="T2558" s="11">
        <v>-74.127042279999998</v>
      </c>
      <c r="U2558" s="12">
        <v>4.7178301649999996</v>
      </c>
    </row>
    <row r="2559" spans="1:21" x14ac:dyDescent="0.25">
      <c r="A2559" s="10">
        <v>1763</v>
      </c>
      <c r="B2559" s="3" t="s">
        <v>3357</v>
      </c>
      <c r="C2559" s="3" t="s">
        <v>3044</v>
      </c>
      <c r="D2559" s="3" t="s">
        <v>1</v>
      </c>
      <c r="E2559" s="3" t="s">
        <v>3358</v>
      </c>
      <c r="F2559" s="24">
        <f>('ICT-BD'!I1764)</f>
        <v>12.693207725923974</v>
      </c>
      <c r="G2559" s="24" t="str">
        <f>('ICT-BD'!J1764)</f>
        <v>Algo Frío</v>
      </c>
      <c r="H2559" s="24">
        <f t="shared" si="195"/>
        <v>30.036740448368754</v>
      </c>
      <c r="I2559" s="72">
        <f>('ICA-BD'!L1764)</f>
        <v>56.870370370370367</v>
      </c>
      <c r="J2559" s="72" t="str">
        <f>('ICA-BD'!M1764)</f>
        <v>Aceptable</v>
      </c>
      <c r="K2559" s="72">
        <f t="shared" si="196"/>
        <v>75.7125925925926</v>
      </c>
      <c r="L2559" s="133">
        <f>('IRA-BD'!G1764)</f>
        <v>18</v>
      </c>
      <c r="M2559" s="36" t="str">
        <f>('IRA-BD'!H1764)</f>
        <v>Regular</v>
      </c>
      <c r="N2559" s="133">
        <f t="shared" si="197"/>
        <v>18</v>
      </c>
      <c r="O2559" s="80">
        <f t="shared" si="198"/>
        <v>41.249777680320449</v>
      </c>
      <c r="P2559" s="81" t="str">
        <f t="shared" si="199"/>
        <v>Moderado</v>
      </c>
      <c r="Q2559" s="11">
        <v>10</v>
      </c>
      <c r="R2559" s="11" t="s">
        <v>5995</v>
      </c>
      <c r="S2559" s="11">
        <v>3</v>
      </c>
      <c r="T2559" s="11">
        <v>-74.114703280000001</v>
      </c>
      <c r="U2559" s="12">
        <v>4.7041870790000004</v>
      </c>
    </row>
    <row r="2560" spans="1:21" x14ac:dyDescent="0.25">
      <c r="A2560" s="10">
        <v>1770</v>
      </c>
      <c r="B2560" s="3" t="s">
        <v>3369</v>
      </c>
      <c r="C2560" s="3" t="s">
        <v>3044</v>
      </c>
      <c r="D2560" s="3" t="s">
        <v>1</v>
      </c>
      <c r="E2560" s="3" t="s">
        <v>3305</v>
      </c>
      <c r="F2560" s="24">
        <f>('ICT-BD'!I1771)</f>
        <v>12.693207725923974</v>
      </c>
      <c r="G2560" s="24" t="str">
        <f>('ICT-BD'!J1771)</f>
        <v>Algo Frío</v>
      </c>
      <c r="H2560" s="24">
        <f t="shared" si="195"/>
        <v>30.036740448368754</v>
      </c>
      <c r="I2560" s="72">
        <f>('ICA-BD'!L1771)</f>
        <v>56.870370370370367</v>
      </c>
      <c r="J2560" s="72" t="str">
        <f>('ICA-BD'!M1771)</f>
        <v>Aceptable</v>
      </c>
      <c r="K2560" s="72">
        <f t="shared" si="196"/>
        <v>75.7125925925926</v>
      </c>
      <c r="L2560" s="133">
        <f>('IRA-BD'!G1771)</f>
        <v>18</v>
      </c>
      <c r="M2560" s="36" t="str">
        <f>('IRA-BD'!H1771)</f>
        <v>Regular</v>
      </c>
      <c r="N2560" s="133">
        <f t="shared" si="197"/>
        <v>18</v>
      </c>
      <c r="O2560" s="80">
        <f t="shared" si="198"/>
        <v>41.249777680320449</v>
      </c>
      <c r="P2560" s="81" t="str">
        <f t="shared" si="199"/>
        <v>Moderado</v>
      </c>
      <c r="Q2560" s="11">
        <v>10</v>
      </c>
      <c r="R2560" s="11" t="s">
        <v>5995</v>
      </c>
      <c r="S2560" s="11">
        <v>3</v>
      </c>
      <c r="T2560" s="11">
        <v>-74.123421250000007</v>
      </c>
      <c r="U2560" s="12">
        <v>4.7174556350000003</v>
      </c>
    </row>
    <row r="2561" spans="1:21" x14ac:dyDescent="0.25">
      <c r="A2561" s="10">
        <v>1771</v>
      </c>
      <c r="B2561" s="3" t="s">
        <v>3370</v>
      </c>
      <c r="C2561" s="3" t="s">
        <v>3044</v>
      </c>
      <c r="D2561" s="3" t="s">
        <v>1</v>
      </c>
      <c r="E2561" s="3" t="s">
        <v>3305</v>
      </c>
      <c r="F2561" s="24">
        <f>('ICT-BD'!I1772)</f>
        <v>12.693207725923974</v>
      </c>
      <c r="G2561" s="24" t="str">
        <f>('ICT-BD'!J1772)</f>
        <v>Algo Frío</v>
      </c>
      <c r="H2561" s="24">
        <f t="shared" si="195"/>
        <v>30.036740448368754</v>
      </c>
      <c r="I2561" s="72">
        <f>('ICA-BD'!L1772)</f>
        <v>56.870370370370367</v>
      </c>
      <c r="J2561" s="72" t="str">
        <f>('ICA-BD'!M1772)</f>
        <v>Aceptable</v>
      </c>
      <c r="K2561" s="72">
        <f t="shared" si="196"/>
        <v>75.7125925925926</v>
      </c>
      <c r="L2561" s="133">
        <f>('IRA-BD'!G1772)</f>
        <v>18</v>
      </c>
      <c r="M2561" s="36" t="str">
        <f>('IRA-BD'!H1772)</f>
        <v>Regular</v>
      </c>
      <c r="N2561" s="133">
        <f t="shared" si="197"/>
        <v>18</v>
      </c>
      <c r="O2561" s="80">
        <f t="shared" si="198"/>
        <v>41.249777680320449</v>
      </c>
      <c r="P2561" s="81" t="str">
        <f t="shared" si="199"/>
        <v>Moderado</v>
      </c>
      <c r="Q2561" s="11">
        <v>10</v>
      </c>
      <c r="R2561" s="11" t="s">
        <v>5995</v>
      </c>
      <c r="S2561" s="11">
        <v>3</v>
      </c>
      <c r="T2561" s="11">
        <v>-74.124634630000003</v>
      </c>
      <c r="U2561" s="12">
        <v>4.716385668</v>
      </c>
    </row>
    <row r="2562" spans="1:21" x14ac:dyDescent="0.25">
      <c r="A2562" s="10">
        <v>1772</v>
      </c>
      <c r="B2562" s="3" t="s">
        <v>3371</v>
      </c>
      <c r="C2562" s="3" t="s">
        <v>3044</v>
      </c>
      <c r="D2562" s="3" t="s">
        <v>1</v>
      </c>
      <c r="E2562" s="3" t="s">
        <v>3372</v>
      </c>
      <c r="F2562" s="24">
        <f>('ICT-BD'!I1773)</f>
        <v>12.693207725923974</v>
      </c>
      <c r="G2562" s="24" t="str">
        <f>('ICT-BD'!J1773)</f>
        <v>Algo Frío</v>
      </c>
      <c r="H2562" s="24">
        <f t="shared" ref="H2562:H2625" si="200">IF(F2562&lt;=3, F2562*25/3,
IF(F2562&lt;=5, 26 + (F2562-3.1)*25/1.9,
IF(F2562&lt;=7, 51 + (F2562-5.1)*25/1.9,
IF(F2562&lt;=11, 76 + (F2562-7.1)*25/3.9,
IF(F2562&lt;=13, 51 - (F2562-11.1)*25/1.9,
IF(F2562&lt;=15, 26 - (F2562-13.1)*25/1.9,
25 - (F2562-15)*25/35))))))</f>
        <v>30.036740448368754</v>
      </c>
      <c r="I2562" s="72">
        <f>('ICA-BD'!L1773)</f>
        <v>56.870370370370367</v>
      </c>
      <c r="J2562" s="72" t="str">
        <f>('ICA-BD'!M1773)</f>
        <v>Aceptable</v>
      </c>
      <c r="K2562" s="72">
        <f t="shared" ref="K2562:K2625" si="201">IF(I2562&lt;=50, 100 - (I2562-0)*20/50,
IF(I2562&lt;=100, 79 - (I2562-51)*28/50,
IF(I2562&lt;=150, 50 - (I2562-101)*20/50,
IF(I2562&lt;=200, 29 - (I2562-151)*14/50,
IF(I2562&lt;=300, 14 - (I2562-201)*4/100,
9 - (I2562-301)*9/200)))))</f>
        <v>75.7125925925926</v>
      </c>
      <c r="L2562" s="133">
        <f>('IRA-BD'!G1773)</f>
        <v>18</v>
      </c>
      <c r="M2562" s="36" t="str">
        <f>('IRA-BD'!H1773)</f>
        <v>Regular</v>
      </c>
      <c r="N2562" s="133">
        <f t="shared" ref="N2562:N2625" si="202">(L2562)</f>
        <v>18</v>
      </c>
      <c r="O2562" s="80">
        <f t="shared" ref="O2562:O2625" si="203">((H2562+K2562+N2562)/3)</f>
        <v>41.249777680320449</v>
      </c>
      <c r="P2562" s="81" t="str">
        <f t="shared" ref="P2562:P2625" si="204">IF(O2562&gt;=80, "Óptimo",
IF(O2562&gt;=60, "Bueno",
IF(O2562&gt;=40, "Moderado",
IF(O2562&gt;=20, "Bajo", "Malo"))))</f>
        <v>Moderado</v>
      </c>
      <c r="Q2562" s="11">
        <v>10</v>
      </c>
      <c r="R2562" s="11" t="s">
        <v>5995</v>
      </c>
      <c r="S2562" s="11">
        <v>2</v>
      </c>
      <c r="T2562" s="11">
        <v>-74.124146670000002</v>
      </c>
      <c r="U2562" s="12">
        <v>4.7075957329999998</v>
      </c>
    </row>
    <row r="2563" spans="1:21" x14ac:dyDescent="0.25">
      <c r="A2563" s="10">
        <v>1774</v>
      </c>
      <c r="B2563" s="3" t="s">
        <v>3374</v>
      </c>
      <c r="C2563" s="3" t="s">
        <v>3044</v>
      </c>
      <c r="D2563" s="3" t="s">
        <v>1</v>
      </c>
      <c r="E2563" s="3" t="s">
        <v>3303</v>
      </c>
      <c r="F2563" s="24">
        <f>('ICT-BD'!I1775)</f>
        <v>12.693207725923974</v>
      </c>
      <c r="G2563" s="24" t="str">
        <f>('ICT-BD'!J1775)</f>
        <v>Algo Frío</v>
      </c>
      <c r="H2563" s="24">
        <f t="shared" si="200"/>
        <v>30.036740448368754</v>
      </c>
      <c r="I2563" s="72">
        <f>('ICA-BD'!L1775)</f>
        <v>56.870370370370367</v>
      </c>
      <c r="J2563" s="72" t="str">
        <f>('ICA-BD'!M1775)</f>
        <v>Aceptable</v>
      </c>
      <c r="K2563" s="72">
        <f t="shared" si="201"/>
        <v>75.7125925925926</v>
      </c>
      <c r="L2563" s="133">
        <f>('IRA-BD'!G1775)</f>
        <v>18</v>
      </c>
      <c r="M2563" s="36" t="str">
        <f>('IRA-BD'!H1775)</f>
        <v>Regular</v>
      </c>
      <c r="N2563" s="133">
        <f t="shared" si="202"/>
        <v>18</v>
      </c>
      <c r="O2563" s="80">
        <f t="shared" si="203"/>
        <v>41.249777680320449</v>
      </c>
      <c r="P2563" s="81" t="str">
        <f t="shared" si="204"/>
        <v>Moderado</v>
      </c>
      <c r="Q2563" s="11">
        <v>10</v>
      </c>
      <c r="R2563" s="11" t="s">
        <v>5995</v>
      </c>
      <c r="S2563" s="11">
        <v>3</v>
      </c>
      <c r="T2563" s="11">
        <v>-74.11944167</v>
      </c>
      <c r="U2563" s="12">
        <v>4.7135324570000003</v>
      </c>
    </row>
    <row r="2564" spans="1:21" x14ac:dyDescent="0.25">
      <c r="A2564" s="10">
        <v>1779</v>
      </c>
      <c r="B2564" s="3" t="s">
        <v>3381</v>
      </c>
      <c r="C2564" s="3" t="s">
        <v>3044</v>
      </c>
      <c r="D2564" s="3" t="s">
        <v>1</v>
      </c>
      <c r="E2564" s="3" t="s">
        <v>3303</v>
      </c>
      <c r="F2564" s="24">
        <f>('ICT-BD'!I1780)</f>
        <v>12.693207725923974</v>
      </c>
      <c r="G2564" s="24" t="str">
        <f>('ICT-BD'!J1780)</f>
        <v>Algo Frío</v>
      </c>
      <c r="H2564" s="24">
        <f t="shared" si="200"/>
        <v>30.036740448368754</v>
      </c>
      <c r="I2564" s="72">
        <f>('ICA-BD'!L1780)</f>
        <v>56.870370370370367</v>
      </c>
      <c r="J2564" s="72" t="str">
        <f>('ICA-BD'!M1780)</f>
        <v>Aceptable</v>
      </c>
      <c r="K2564" s="72">
        <f t="shared" si="201"/>
        <v>75.7125925925926</v>
      </c>
      <c r="L2564" s="133">
        <f>('IRA-BD'!G1780)</f>
        <v>18</v>
      </c>
      <c r="M2564" s="36" t="str">
        <f>('IRA-BD'!H1780)</f>
        <v>Regular</v>
      </c>
      <c r="N2564" s="133">
        <f t="shared" si="202"/>
        <v>18</v>
      </c>
      <c r="O2564" s="80">
        <f t="shared" si="203"/>
        <v>41.249777680320449</v>
      </c>
      <c r="P2564" s="81" t="str">
        <f t="shared" si="204"/>
        <v>Moderado</v>
      </c>
      <c r="Q2564" s="11">
        <v>10</v>
      </c>
      <c r="R2564" s="11" t="s">
        <v>5995</v>
      </c>
      <c r="S2564" s="11">
        <v>3</v>
      </c>
      <c r="T2564" s="11">
        <v>-74.118757790000004</v>
      </c>
      <c r="U2564" s="12">
        <v>4.7109493469999997</v>
      </c>
    </row>
    <row r="2565" spans="1:21" x14ac:dyDescent="0.25">
      <c r="A2565" s="10">
        <v>1782</v>
      </c>
      <c r="B2565" s="3" t="s">
        <v>3386</v>
      </c>
      <c r="C2565" s="3" t="s">
        <v>3044</v>
      </c>
      <c r="D2565" s="3" t="s">
        <v>1</v>
      </c>
      <c r="E2565" s="3" t="s">
        <v>3387</v>
      </c>
      <c r="F2565" s="24">
        <f>('ICT-BD'!I1783)</f>
        <v>12.693207725923974</v>
      </c>
      <c r="G2565" s="24" t="str">
        <f>('ICT-BD'!J1783)</f>
        <v>Algo Frío</v>
      </c>
      <c r="H2565" s="24">
        <f t="shared" si="200"/>
        <v>30.036740448368754</v>
      </c>
      <c r="I2565" s="72">
        <f>('ICA-BD'!L1783)</f>
        <v>56.870370370370367</v>
      </c>
      <c r="J2565" s="72" t="str">
        <f>('ICA-BD'!M1783)</f>
        <v>Aceptable</v>
      </c>
      <c r="K2565" s="72">
        <f t="shared" si="201"/>
        <v>75.7125925925926</v>
      </c>
      <c r="L2565" s="133">
        <f>('IRA-BD'!G1783)</f>
        <v>18</v>
      </c>
      <c r="M2565" s="36" t="str">
        <f>('IRA-BD'!H1783)</f>
        <v>Regular</v>
      </c>
      <c r="N2565" s="133">
        <f t="shared" si="202"/>
        <v>18</v>
      </c>
      <c r="O2565" s="80">
        <f t="shared" si="203"/>
        <v>41.249777680320449</v>
      </c>
      <c r="P2565" s="81" t="str">
        <f t="shared" si="204"/>
        <v>Moderado</v>
      </c>
      <c r="Q2565" s="11">
        <v>10</v>
      </c>
      <c r="R2565" s="11" t="s">
        <v>5995</v>
      </c>
      <c r="S2565" s="11">
        <v>3</v>
      </c>
      <c r="T2565" s="11">
        <v>-74.119084389999998</v>
      </c>
      <c r="U2565" s="12">
        <v>4.7074704489999997</v>
      </c>
    </row>
    <row r="2566" spans="1:21" x14ac:dyDescent="0.25">
      <c r="A2566" s="10">
        <v>1789</v>
      </c>
      <c r="B2566" s="3" t="s">
        <v>3397</v>
      </c>
      <c r="C2566" s="3" t="s">
        <v>3044</v>
      </c>
      <c r="D2566" s="3" t="s">
        <v>1</v>
      </c>
      <c r="E2566" s="3" t="s">
        <v>3398</v>
      </c>
      <c r="F2566" s="24">
        <f>('ICT-BD'!I1790)</f>
        <v>12.693207725923974</v>
      </c>
      <c r="G2566" s="24" t="str">
        <f>('ICT-BD'!J1790)</f>
        <v>Algo Frío</v>
      </c>
      <c r="H2566" s="24">
        <f t="shared" si="200"/>
        <v>30.036740448368754</v>
      </c>
      <c r="I2566" s="72">
        <f>('ICA-BD'!L1790)</f>
        <v>56.870370370370367</v>
      </c>
      <c r="J2566" s="72" t="str">
        <f>('ICA-BD'!M1790)</f>
        <v>Aceptable</v>
      </c>
      <c r="K2566" s="72">
        <f t="shared" si="201"/>
        <v>75.7125925925926</v>
      </c>
      <c r="L2566" s="133">
        <f>('IRA-BD'!G1790)</f>
        <v>18</v>
      </c>
      <c r="M2566" s="36" t="str">
        <f>('IRA-BD'!H1790)</f>
        <v>Regular</v>
      </c>
      <c r="N2566" s="133">
        <f t="shared" si="202"/>
        <v>18</v>
      </c>
      <c r="O2566" s="80">
        <f t="shared" si="203"/>
        <v>41.249777680320449</v>
      </c>
      <c r="P2566" s="81" t="str">
        <f t="shared" si="204"/>
        <v>Moderado</v>
      </c>
      <c r="Q2566" s="11">
        <v>10</v>
      </c>
      <c r="R2566" s="11" t="s">
        <v>5995</v>
      </c>
      <c r="S2566" s="11">
        <v>2</v>
      </c>
      <c r="T2566" s="11">
        <v>-74.134466029999999</v>
      </c>
      <c r="U2566" s="12">
        <v>4.722032617</v>
      </c>
    </row>
    <row r="2567" spans="1:21" x14ac:dyDescent="0.25">
      <c r="A2567" s="10">
        <v>1798</v>
      </c>
      <c r="B2567" s="3" t="s">
        <v>3413</v>
      </c>
      <c r="C2567" s="3" t="s">
        <v>3044</v>
      </c>
      <c r="D2567" s="3" t="s">
        <v>1</v>
      </c>
      <c r="E2567" s="3" t="s">
        <v>3414</v>
      </c>
      <c r="F2567" s="24">
        <f>('ICT-BD'!I1799)</f>
        <v>12.693207725923974</v>
      </c>
      <c r="G2567" s="24" t="str">
        <f>('ICT-BD'!J1799)</f>
        <v>Algo Frío</v>
      </c>
      <c r="H2567" s="24">
        <f t="shared" si="200"/>
        <v>30.036740448368754</v>
      </c>
      <c r="I2567" s="72">
        <f>('ICA-BD'!L1799)</f>
        <v>56.870370370370367</v>
      </c>
      <c r="J2567" s="72" t="str">
        <f>('ICA-BD'!M1799)</f>
        <v>Aceptable</v>
      </c>
      <c r="K2567" s="72">
        <f t="shared" si="201"/>
        <v>75.7125925925926</v>
      </c>
      <c r="L2567" s="133">
        <f>('IRA-BD'!G1799)</f>
        <v>18</v>
      </c>
      <c r="M2567" s="36" t="str">
        <f>('IRA-BD'!H1799)</f>
        <v>Regular</v>
      </c>
      <c r="N2567" s="133">
        <f t="shared" si="202"/>
        <v>18</v>
      </c>
      <c r="O2567" s="80">
        <f t="shared" si="203"/>
        <v>41.249777680320449</v>
      </c>
      <c r="P2567" s="81" t="str">
        <f t="shared" si="204"/>
        <v>Moderado</v>
      </c>
      <c r="Q2567" s="11">
        <v>10</v>
      </c>
      <c r="R2567" s="11" t="s">
        <v>5995</v>
      </c>
      <c r="S2567" s="11">
        <v>3</v>
      </c>
      <c r="T2567" s="11">
        <v>-74.107434830000003</v>
      </c>
      <c r="U2567" s="12">
        <v>4.7212453019999998</v>
      </c>
    </row>
    <row r="2568" spans="1:21" x14ac:dyDescent="0.25">
      <c r="A2568" s="10">
        <v>1801</v>
      </c>
      <c r="B2568" s="3" t="s">
        <v>3419</v>
      </c>
      <c r="C2568" s="3" t="s">
        <v>3044</v>
      </c>
      <c r="D2568" s="3" t="s">
        <v>1</v>
      </c>
      <c r="E2568" s="3" t="s">
        <v>3420</v>
      </c>
      <c r="F2568" s="24">
        <f>('ICT-BD'!I1802)</f>
        <v>12.693207725923974</v>
      </c>
      <c r="G2568" s="24" t="str">
        <f>('ICT-BD'!J1802)</f>
        <v>Algo Frío</v>
      </c>
      <c r="H2568" s="24">
        <f t="shared" si="200"/>
        <v>30.036740448368754</v>
      </c>
      <c r="I2568" s="72">
        <f>('ICA-BD'!L1802)</f>
        <v>56.870370370370367</v>
      </c>
      <c r="J2568" s="72" t="str">
        <f>('ICA-BD'!M1802)</f>
        <v>Aceptable</v>
      </c>
      <c r="K2568" s="72">
        <f t="shared" si="201"/>
        <v>75.7125925925926</v>
      </c>
      <c r="L2568" s="133">
        <f>('IRA-BD'!G1802)</f>
        <v>18</v>
      </c>
      <c r="M2568" s="36" t="str">
        <f>('IRA-BD'!H1802)</f>
        <v>Regular</v>
      </c>
      <c r="N2568" s="133">
        <f t="shared" si="202"/>
        <v>18</v>
      </c>
      <c r="O2568" s="80">
        <f t="shared" si="203"/>
        <v>41.249777680320449</v>
      </c>
      <c r="P2568" s="81" t="str">
        <f t="shared" si="204"/>
        <v>Moderado</v>
      </c>
      <c r="Q2568" s="11">
        <v>10</v>
      </c>
      <c r="R2568" s="11" t="s">
        <v>5995</v>
      </c>
      <c r="S2568" s="11">
        <v>3</v>
      </c>
      <c r="T2568" s="11">
        <v>-74.115794989999998</v>
      </c>
      <c r="U2568" s="12">
        <v>4.7216287330000002</v>
      </c>
    </row>
    <row r="2569" spans="1:21" x14ac:dyDescent="0.25">
      <c r="A2569" s="10">
        <v>1802</v>
      </c>
      <c r="B2569" s="3" t="s">
        <v>3421</v>
      </c>
      <c r="C2569" s="3" t="s">
        <v>3044</v>
      </c>
      <c r="D2569" s="3" t="s">
        <v>1</v>
      </c>
      <c r="E2569" s="3" t="s">
        <v>3422</v>
      </c>
      <c r="F2569" s="24">
        <f>('ICT-BD'!I1803)</f>
        <v>12.693207725923974</v>
      </c>
      <c r="G2569" s="24" t="str">
        <f>('ICT-BD'!J1803)</f>
        <v>Algo Frío</v>
      </c>
      <c r="H2569" s="24">
        <f t="shared" si="200"/>
        <v>30.036740448368754</v>
      </c>
      <c r="I2569" s="72">
        <f>('ICA-BD'!L1803)</f>
        <v>56.870370370370367</v>
      </c>
      <c r="J2569" s="72" t="str">
        <f>('ICA-BD'!M1803)</f>
        <v>Aceptable</v>
      </c>
      <c r="K2569" s="72">
        <f t="shared" si="201"/>
        <v>75.7125925925926</v>
      </c>
      <c r="L2569" s="133">
        <f>('IRA-BD'!G1803)</f>
        <v>18</v>
      </c>
      <c r="M2569" s="36" t="str">
        <f>('IRA-BD'!H1803)</f>
        <v>Regular</v>
      </c>
      <c r="N2569" s="133">
        <f t="shared" si="202"/>
        <v>18</v>
      </c>
      <c r="O2569" s="80">
        <f t="shared" si="203"/>
        <v>41.249777680320449</v>
      </c>
      <c r="P2569" s="81" t="str">
        <f t="shared" si="204"/>
        <v>Moderado</v>
      </c>
      <c r="Q2569" s="11">
        <v>10</v>
      </c>
      <c r="R2569" s="11" t="s">
        <v>5995</v>
      </c>
      <c r="S2569" s="11">
        <v>3</v>
      </c>
      <c r="T2569" s="11">
        <v>-74.113456540000001</v>
      </c>
      <c r="U2569" s="12">
        <v>4.713359906</v>
      </c>
    </row>
    <row r="2570" spans="1:21" x14ac:dyDescent="0.25">
      <c r="A2570" s="10">
        <v>1803</v>
      </c>
      <c r="B2570" s="3" t="s">
        <v>3423</v>
      </c>
      <c r="C2570" s="3" t="s">
        <v>3044</v>
      </c>
      <c r="D2570" s="3" t="s">
        <v>1</v>
      </c>
      <c r="E2570" s="3" t="s">
        <v>3424</v>
      </c>
      <c r="F2570" s="24">
        <f>('ICT-BD'!I1804)</f>
        <v>12.693207725923974</v>
      </c>
      <c r="G2570" s="24" t="str">
        <f>('ICT-BD'!J1804)</f>
        <v>Algo Frío</v>
      </c>
      <c r="H2570" s="24">
        <f t="shared" si="200"/>
        <v>30.036740448368754</v>
      </c>
      <c r="I2570" s="72">
        <f>('ICA-BD'!L1804)</f>
        <v>56.870370370370367</v>
      </c>
      <c r="J2570" s="72" t="str">
        <f>('ICA-BD'!M1804)</f>
        <v>Aceptable</v>
      </c>
      <c r="K2570" s="72">
        <f t="shared" si="201"/>
        <v>75.7125925925926</v>
      </c>
      <c r="L2570" s="133">
        <f>('IRA-BD'!G1804)</f>
        <v>18</v>
      </c>
      <c r="M2570" s="36" t="str">
        <f>('IRA-BD'!H1804)</f>
        <v>Regular</v>
      </c>
      <c r="N2570" s="133">
        <f t="shared" si="202"/>
        <v>18</v>
      </c>
      <c r="O2570" s="80">
        <f t="shared" si="203"/>
        <v>41.249777680320449</v>
      </c>
      <c r="P2570" s="81" t="str">
        <f t="shared" si="204"/>
        <v>Moderado</v>
      </c>
      <c r="Q2570" s="11">
        <v>10</v>
      </c>
      <c r="R2570" s="11" t="s">
        <v>5995</v>
      </c>
      <c r="S2570" s="11">
        <v>3</v>
      </c>
      <c r="T2570" s="11">
        <v>-74.112470419999994</v>
      </c>
      <c r="U2570" s="12">
        <v>4.7271409889999996</v>
      </c>
    </row>
    <row r="2571" spans="1:21" x14ac:dyDescent="0.25">
      <c r="A2571" s="10">
        <v>1805</v>
      </c>
      <c r="B2571" s="3" t="s">
        <v>3427</v>
      </c>
      <c r="C2571" s="3" t="s">
        <v>3044</v>
      </c>
      <c r="D2571" s="3" t="s">
        <v>1</v>
      </c>
      <c r="E2571" s="3" t="s">
        <v>3428</v>
      </c>
      <c r="F2571" s="24">
        <f>('ICT-BD'!I1806)</f>
        <v>12.693207725923974</v>
      </c>
      <c r="G2571" s="24" t="str">
        <f>('ICT-BD'!J1806)</f>
        <v>Algo Frío</v>
      </c>
      <c r="H2571" s="24">
        <f t="shared" si="200"/>
        <v>30.036740448368754</v>
      </c>
      <c r="I2571" s="72">
        <f>('ICA-BD'!L1806)</f>
        <v>56.870370370370367</v>
      </c>
      <c r="J2571" s="72" t="str">
        <f>('ICA-BD'!M1806)</f>
        <v>Aceptable</v>
      </c>
      <c r="K2571" s="72">
        <f t="shared" si="201"/>
        <v>75.7125925925926</v>
      </c>
      <c r="L2571" s="133">
        <f>('IRA-BD'!G1806)</f>
        <v>18</v>
      </c>
      <c r="M2571" s="36" t="str">
        <f>('IRA-BD'!H1806)</f>
        <v>Regular</v>
      </c>
      <c r="N2571" s="133">
        <f t="shared" si="202"/>
        <v>18</v>
      </c>
      <c r="O2571" s="80">
        <f t="shared" si="203"/>
        <v>41.249777680320449</v>
      </c>
      <c r="P2571" s="81" t="str">
        <f t="shared" si="204"/>
        <v>Moderado</v>
      </c>
      <c r="Q2571" s="11">
        <v>10</v>
      </c>
      <c r="R2571" s="11" t="s">
        <v>5995</v>
      </c>
      <c r="S2571" s="11">
        <v>3</v>
      </c>
      <c r="T2571" s="11">
        <v>-74.114413200000001</v>
      </c>
      <c r="U2571" s="12">
        <v>4.7298619180000001</v>
      </c>
    </row>
    <row r="2572" spans="1:21" x14ac:dyDescent="0.25">
      <c r="A2572" s="10">
        <v>1806</v>
      </c>
      <c r="B2572" s="3" t="s">
        <v>3429</v>
      </c>
      <c r="C2572" s="3" t="s">
        <v>3044</v>
      </c>
      <c r="D2572" s="3" t="s">
        <v>1</v>
      </c>
      <c r="E2572" s="3" t="s">
        <v>3428</v>
      </c>
      <c r="F2572" s="24">
        <f>('ICT-BD'!I1807)</f>
        <v>12.693207725923974</v>
      </c>
      <c r="G2572" s="24" t="str">
        <f>('ICT-BD'!J1807)</f>
        <v>Algo Frío</v>
      </c>
      <c r="H2572" s="24">
        <f t="shared" si="200"/>
        <v>30.036740448368754</v>
      </c>
      <c r="I2572" s="72">
        <f>('ICA-BD'!L1807)</f>
        <v>56.870370370370367</v>
      </c>
      <c r="J2572" s="72" t="str">
        <f>('ICA-BD'!M1807)</f>
        <v>Aceptable</v>
      </c>
      <c r="K2572" s="72">
        <f t="shared" si="201"/>
        <v>75.7125925925926</v>
      </c>
      <c r="L2572" s="133">
        <f>('IRA-BD'!G1807)</f>
        <v>18</v>
      </c>
      <c r="M2572" s="36" t="str">
        <f>('IRA-BD'!H1807)</f>
        <v>Regular</v>
      </c>
      <c r="N2572" s="133">
        <f t="shared" si="202"/>
        <v>18</v>
      </c>
      <c r="O2572" s="80">
        <f t="shared" si="203"/>
        <v>41.249777680320449</v>
      </c>
      <c r="P2572" s="81" t="str">
        <f t="shared" si="204"/>
        <v>Moderado</v>
      </c>
      <c r="Q2572" s="11">
        <v>10</v>
      </c>
      <c r="R2572" s="11" t="s">
        <v>5995</v>
      </c>
      <c r="S2572" s="11">
        <v>3</v>
      </c>
      <c r="T2572" s="11">
        <v>-74.116332389999997</v>
      </c>
      <c r="U2572" s="12">
        <v>4.7275346039999997</v>
      </c>
    </row>
    <row r="2573" spans="1:21" x14ac:dyDescent="0.25">
      <c r="A2573" s="10">
        <v>1807</v>
      </c>
      <c r="B2573" s="3" t="s">
        <v>3430</v>
      </c>
      <c r="C2573" s="3" t="s">
        <v>3044</v>
      </c>
      <c r="D2573" s="3" t="s">
        <v>1</v>
      </c>
      <c r="E2573" s="3" t="s">
        <v>3428</v>
      </c>
      <c r="F2573" s="24">
        <f>('ICT-BD'!I1808)</f>
        <v>12.693207725923974</v>
      </c>
      <c r="G2573" s="24" t="str">
        <f>('ICT-BD'!J1808)</f>
        <v>Algo Frío</v>
      </c>
      <c r="H2573" s="24">
        <f t="shared" si="200"/>
        <v>30.036740448368754</v>
      </c>
      <c r="I2573" s="72">
        <f>('ICA-BD'!L1808)</f>
        <v>56.870370370370367</v>
      </c>
      <c r="J2573" s="72" t="str">
        <f>('ICA-BD'!M1808)</f>
        <v>Aceptable</v>
      </c>
      <c r="K2573" s="72">
        <f t="shared" si="201"/>
        <v>75.7125925925926</v>
      </c>
      <c r="L2573" s="133">
        <f>('IRA-BD'!G1808)</f>
        <v>18</v>
      </c>
      <c r="M2573" s="36" t="str">
        <f>('IRA-BD'!H1808)</f>
        <v>Regular</v>
      </c>
      <c r="N2573" s="133">
        <f t="shared" si="202"/>
        <v>18</v>
      </c>
      <c r="O2573" s="80">
        <f t="shared" si="203"/>
        <v>41.249777680320449</v>
      </c>
      <c r="P2573" s="81" t="str">
        <f t="shared" si="204"/>
        <v>Moderado</v>
      </c>
      <c r="Q2573" s="11">
        <v>10</v>
      </c>
      <c r="R2573" s="11" t="s">
        <v>5995</v>
      </c>
      <c r="S2573" s="11">
        <v>3</v>
      </c>
      <c r="T2573" s="11">
        <v>-74.116287670000006</v>
      </c>
      <c r="U2573" s="12">
        <v>4.7301809859999997</v>
      </c>
    </row>
    <row r="2574" spans="1:21" x14ac:dyDescent="0.25">
      <c r="A2574" s="10">
        <v>1808</v>
      </c>
      <c r="B2574" s="3" t="s">
        <v>3431</v>
      </c>
      <c r="C2574" s="3" t="s">
        <v>3044</v>
      </c>
      <c r="D2574" s="3" t="s">
        <v>1</v>
      </c>
      <c r="E2574" s="3" t="s">
        <v>3432</v>
      </c>
      <c r="F2574" s="24">
        <f>('ICT-BD'!I1809)</f>
        <v>12.693207725923974</v>
      </c>
      <c r="G2574" s="24" t="str">
        <f>('ICT-BD'!J1809)</f>
        <v>Algo Frío</v>
      </c>
      <c r="H2574" s="24">
        <f t="shared" si="200"/>
        <v>30.036740448368754</v>
      </c>
      <c r="I2574" s="72">
        <f>('ICA-BD'!L1809)</f>
        <v>56.870370370370367</v>
      </c>
      <c r="J2574" s="72" t="str">
        <f>('ICA-BD'!M1809)</f>
        <v>Aceptable</v>
      </c>
      <c r="K2574" s="72">
        <f t="shared" si="201"/>
        <v>75.7125925925926</v>
      </c>
      <c r="L2574" s="133">
        <f>('IRA-BD'!G1809)</f>
        <v>18</v>
      </c>
      <c r="M2574" s="36" t="str">
        <f>('IRA-BD'!H1809)</f>
        <v>Regular</v>
      </c>
      <c r="N2574" s="133">
        <f t="shared" si="202"/>
        <v>18</v>
      </c>
      <c r="O2574" s="80">
        <f t="shared" si="203"/>
        <v>41.249777680320449</v>
      </c>
      <c r="P2574" s="81" t="str">
        <f t="shared" si="204"/>
        <v>Moderado</v>
      </c>
      <c r="Q2574" s="11">
        <v>10</v>
      </c>
      <c r="R2574" s="11" t="s">
        <v>5995</v>
      </c>
      <c r="S2574" s="11">
        <v>3</v>
      </c>
      <c r="T2574" s="11">
        <v>-74.116548339999994</v>
      </c>
      <c r="U2574" s="12">
        <v>4.7232781209999999</v>
      </c>
    </row>
    <row r="2575" spans="1:21" x14ac:dyDescent="0.25">
      <c r="A2575" s="10">
        <v>1809</v>
      </c>
      <c r="B2575" s="3" t="s">
        <v>3433</v>
      </c>
      <c r="C2575" s="3" t="s">
        <v>3044</v>
      </c>
      <c r="D2575" s="3" t="s">
        <v>1</v>
      </c>
      <c r="E2575" s="3" t="s">
        <v>3434</v>
      </c>
      <c r="F2575" s="24">
        <f>('ICT-BD'!I1810)</f>
        <v>12.693207725923974</v>
      </c>
      <c r="G2575" s="24" t="str">
        <f>('ICT-BD'!J1810)</f>
        <v>Algo Frío</v>
      </c>
      <c r="H2575" s="24">
        <f t="shared" si="200"/>
        <v>30.036740448368754</v>
      </c>
      <c r="I2575" s="72">
        <f>('ICA-BD'!L1810)</f>
        <v>56.870370370370367</v>
      </c>
      <c r="J2575" s="72" t="str">
        <f>('ICA-BD'!M1810)</f>
        <v>Aceptable</v>
      </c>
      <c r="K2575" s="72">
        <f t="shared" si="201"/>
        <v>75.7125925925926</v>
      </c>
      <c r="L2575" s="133">
        <f>('IRA-BD'!G1810)</f>
        <v>18</v>
      </c>
      <c r="M2575" s="36" t="str">
        <f>('IRA-BD'!H1810)</f>
        <v>Regular</v>
      </c>
      <c r="N2575" s="133">
        <f t="shared" si="202"/>
        <v>18</v>
      </c>
      <c r="O2575" s="80">
        <f t="shared" si="203"/>
        <v>41.249777680320449</v>
      </c>
      <c r="P2575" s="81" t="str">
        <f t="shared" si="204"/>
        <v>Moderado</v>
      </c>
      <c r="Q2575" s="11">
        <v>10</v>
      </c>
      <c r="R2575" s="11" t="s">
        <v>5995</v>
      </c>
      <c r="S2575" s="11">
        <v>3</v>
      </c>
      <c r="T2575" s="11">
        <v>-74.113552560000002</v>
      </c>
      <c r="U2575" s="12">
        <v>4.715706151</v>
      </c>
    </row>
    <row r="2576" spans="1:21" x14ac:dyDescent="0.25">
      <c r="A2576" s="10">
        <v>1813</v>
      </c>
      <c r="B2576" s="3" t="s">
        <v>3438</v>
      </c>
      <c r="C2576" s="3" t="s">
        <v>3044</v>
      </c>
      <c r="D2576" s="3" t="s">
        <v>1</v>
      </c>
      <c r="E2576" s="3" t="s">
        <v>3432</v>
      </c>
      <c r="F2576" s="24">
        <f>('ICT-BD'!I1814)</f>
        <v>12.693207725923974</v>
      </c>
      <c r="G2576" s="24" t="str">
        <f>('ICT-BD'!J1814)</f>
        <v>Algo Frío</v>
      </c>
      <c r="H2576" s="24">
        <f t="shared" si="200"/>
        <v>30.036740448368754</v>
      </c>
      <c r="I2576" s="72">
        <f>('ICA-BD'!L1814)</f>
        <v>56.870370370370367</v>
      </c>
      <c r="J2576" s="72" t="str">
        <f>('ICA-BD'!M1814)</f>
        <v>Aceptable</v>
      </c>
      <c r="K2576" s="72">
        <f t="shared" si="201"/>
        <v>75.7125925925926</v>
      </c>
      <c r="L2576" s="133">
        <f>('IRA-BD'!G1814)</f>
        <v>18</v>
      </c>
      <c r="M2576" s="36" t="str">
        <f>('IRA-BD'!H1814)</f>
        <v>Regular</v>
      </c>
      <c r="N2576" s="133">
        <f t="shared" si="202"/>
        <v>18</v>
      </c>
      <c r="O2576" s="80">
        <f t="shared" si="203"/>
        <v>41.249777680320449</v>
      </c>
      <c r="P2576" s="81" t="str">
        <f t="shared" si="204"/>
        <v>Moderado</v>
      </c>
      <c r="Q2576" s="11">
        <v>10</v>
      </c>
      <c r="R2576" s="11" t="s">
        <v>5995</v>
      </c>
      <c r="S2576" s="11">
        <v>3</v>
      </c>
      <c r="T2576" s="11">
        <v>-74.112090629999997</v>
      </c>
      <c r="U2576" s="12">
        <v>4.7280118529999999</v>
      </c>
    </row>
    <row r="2577" spans="1:21" x14ac:dyDescent="0.25">
      <c r="A2577" s="10">
        <v>1817</v>
      </c>
      <c r="B2577" s="3" t="s">
        <v>3444</v>
      </c>
      <c r="C2577" s="3" t="s">
        <v>3044</v>
      </c>
      <c r="D2577" s="3" t="s">
        <v>1</v>
      </c>
      <c r="E2577" s="3" t="s">
        <v>3445</v>
      </c>
      <c r="F2577" s="24">
        <f>('ICT-BD'!I1818)</f>
        <v>12.693207725923974</v>
      </c>
      <c r="G2577" s="24" t="str">
        <f>('ICT-BD'!J1818)</f>
        <v>Algo Frío</v>
      </c>
      <c r="H2577" s="24">
        <f t="shared" si="200"/>
        <v>30.036740448368754</v>
      </c>
      <c r="I2577" s="72">
        <f>('ICA-BD'!L1818)</f>
        <v>56.870370370370367</v>
      </c>
      <c r="J2577" s="72" t="str">
        <f>('ICA-BD'!M1818)</f>
        <v>Aceptable</v>
      </c>
      <c r="K2577" s="72">
        <f t="shared" si="201"/>
        <v>75.7125925925926</v>
      </c>
      <c r="L2577" s="133">
        <f>('IRA-BD'!G1818)</f>
        <v>18</v>
      </c>
      <c r="M2577" s="36" t="str">
        <f>('IRA-BD'!H1818)</f>
        <v>Regular</v>
      </c>
      <c r="N2577" s="133">
        <f t="shared" si="202"/>
        <v>18</v>
      </c>
      <c r="O2577" s="80">
        <f t="shared" si="203"/>
        <v>41.249777680320449</v>
      </c>
      <c r="P2577" s="81" t="str">
        <f t="shared" si="204"/>
        <v>Moderado</v>
      </c>
      <c r="Q2577" s="11">
        <v>10</v>
      </c>
      <c r="R2577" s="11" t="s">
        <v>5995</v>
      </c>
      <c r="S2577" s="11">
        <v>3</v>
      </c>
      <c r="T2577" s="11">
        <v>-74.113403750000003</v>
      </c>
      <c r="U2577" s="12">
        <v>4.7168595939999998</v>
      </c>
    </row>
    <row r="2578" spans="1:21" x14ac:dyDescent="0.25">
      <c r="A2578" s="10">
        <v>1820</v>
      </c>
      <c r="B2578" s="3" t="s">
        <v>3449</v>
      </c>
      <c r="C2578" s="3" t="s">
        <v>3044</v>
      </c>
      <c r="D2578" s="3" t="s">
        <v>1</v>
      </c>
      <c r="E2578" s="3" t="s">
        <v>3450</v>
      </c>
      <c r="F2578" s="24">
        <f>('ICT-BD'!I1821)</f>
        <v>12.693207725923974</v>
      </c>
      <c r="G2578" s="24" t="str">
        <f>('ICT-BD'!J1821)</f>
        <v>Algo Frío</v>
      </c>
      <c r="H2578" s="24">
        <f t="shared" si="200"/>
        <v>30.036740448368754</v>
      </c>
      <c r="I2578" s="72">
        <f>('ICA-BD'!L1821)</f>
        <v>56.870370370370367</v>
      </c>
      <c r="J2578" s="72" t="str">
        <f>('ICA-BD'!M1821)</f>
        <v>Aceptable</v>
      </c>
      <c r="K2578" s="72">
        <f t="shared" si="201"/>
        <v>75.7125925925926</v>
      </c>
      <c r="L2578" s="133">
        <f>('IRA-BD'!G1821)</f>
        <v>18</v>
      </c>
      <c r="M2578" s="36" t="str">
        <f>('IRA-BD'!H1821)</f>
        <v>Regular</v>
      </c>
      <c r="N2578" s="133">
        <f t="shared" si="202"/>
        <v>18</v>
      </c>
      <c r="O2578" s="80">
        <f t="shared" si="203"/>
        <v>41.249777680320449</v>
      </c>
      <c r="P2578" s="81" t="str">
        <f t="shared" si="204"/>
        <v>Moderado</v>
      </c>
      <c r="Q2578" s="11">
        <v>10</v>
      </c>
      <c r="R2578" s="11" t="s">
        <v>5995</v>
      </c>
      <c r="S2578" s="11">
        <v>3</v>
      </c>
      <c r="T2578" s="11">
        <v>-74.116767120000006</v>
      </c>
      <c r="U2578" s="12">
        <v>4.7270769650000002</v>
      </c>
    </row>
    <row r="2579" spans="1:21" x14ac:dyDescent="0.25">
      <c r="A2579" s="10">
        <v>1822</v>
      </c>
      <c r="B2579" s="3" t="s">
        <v>3452</v>
      </c>
      <c r="C2579" s="3" t="s">
        <v>3044</v>
      </c>
      <c r="D2579" s="3" t="s">
        <v>1</v>
      </c>
      <c r="E2579" s="3" t="s">
        <v>3420</v>
      </c>
      <c r="F2579" s="24">
        <f>('ICT-BD'!I1823)</f>
        <v>12.693207725923974</v>
      </c>
      <c r="G2579" s="24" t="str">
        <f>('ICT-BD'!J1823)</f>
        <v>Algo Frío</v>
      </c>
      <c r="H2579" s="24">
        <f t="shared" si="200"/>
        <v>30.036740448368754</v>
      </c>
      <c r="I2579" s="72">
        <f>('ICA-BD'!L1823)</f>
        <v>56.870370370370367</v>
      </c>
      <c r="J2579" s="72" t="str">
        <f>('ICA-BD'!M1823)</f>
        <v>Aceptable</v>
      </c>
      <c r="K2579" s="72">
        <f t="shared" si="201"/>
        <v>75.7125925925926</v>
      </c>
      <c r="L2579" s="133">
        <f>('IRA-BD'!G1823)</f>
        <v>18</v>
      </c>
      <c r="M2579" s="36" t="str">
        <f>('IRA-BD'!H1823)</f>
        <v>Regular</v>
      </c>
      <c r="N2579" s="133">
        <f t="shared" si="202"/>
        <v>18</v>
      </c>
      <c r="O2579" s="80">
        <f t="shared" si="203"/>
        <v>41.249777680320449</v>
      </c>
      <c r="P2579" s="81" t="str">
        <f t="shared" si="204"/>
        <v>Moderado</v>
      </c>
      <c r="Q2579" s="11">
        <v>10</v>
      </c>
      <c r="R2579" s="11" t="s">
        <v>5995</v>
      </c>
      <c r="S2579" s="11">
        <v>3</v>
      </c>
      <c r="T2579" s="11">
        <v>-74.109765679999995</v>
      </c>
      <c r="U2579" s="12">
        <v>4.7220209190000002</v>
      </c>
    </row>
    <row r="2580" spans="1:21" x14ac:dyDescent="0.25">
      <c r="A2580" s="10">
        <v>1825</v>
      </c>
      <c r="B2580" s="3" t="s">
        <v>3456</v>
      </c>
      <c r="C2580" s="3" t="s">
        <v>3044</v>
      </c>
      <c r="D2580" s="3" t="s">
        <v>1</v>
      </c>
      <c r="E2580" s="3" t="s">
        <v>3428</v>
      </c>
      <c r="F2580" s="24">
        <f>('ICT-BD'!I1826)</f>
        <v>12.693207725923974</v>
      </c>
      <c r="G2580" s="24" t="str">
        <f>('ICT-BD'!J1826)</f>
        <v>Algo Frío</v>
      </c>
      <c r="H2580" s="24">
        <f t="shared" si="200"/>
        <v>30.036740448368754</v>
      </c>
      <c r="I2580" s="72">
        <f>('ICA-BD'!L1826)</f>
        <v>56.870370370370367</v>
      </c>
      <c r="J2580" s="72" t="str">
        <f>('ICA-BD'!M1826)</f>
        <v>Aceptable</v>
      </c>
      <c r="K2580" s="72">
        <f t="shared" si="201"/>
        <v>75.7125925925926</v>
      </c>
      <c r="L2580" s="133">
        <f>('IRA-BD'!G1826)</f>
        <v>18</v>
      </c>
      <c r="M2580" s="36" t="str">
        <f>('IRA-BD'!H1826)</f>
        <v>Regular</v>
      </c>
      <c r="N2580" s="133">
        <f t="shared" si="202"/>
        <v>18</v>
      </c>
      <c r="O2580" s="80">
        <f t="shared" si="203"/>
        <v>41.249777680320449</v>
      </c>
      <c r="P2580" s="81" t="str">
        <f t="shared" si="204"/>
        <v>Moderado</v>
      </c>
      <c r="Q2580" s="11">
        <v>10</v>
      </c>
      <c r="R2580" s="11" t="s">
        <v>5995</v>
      </c>
      <c r="S2580" s="11">
        <v>3</v>
      </c>
      <c r="T2580" s="11">
        <v>-74.116542010000003</v>
      </c>
      <c r="U2580" s="12">
        <v>4.7325889029999999</v>
      </c>
    </row>
    <row r="2581" spans="1:21" x14ac:dyDescent="0.25">
      <c r="A2581" s="10">
        <v>1826</v>
      </c>
      <c r="B2581" s="3" t="s">
        <v>3457</v>
      </c>
      <c r="C2581" s="3" t="s">
        <v>3044</v>
      </c>
      <c r="D2581" s="3" t="s">
        <v>1</v>
      </c>
      <c r="E2581" s="3" t="s">
        <v>3428</v>
      </c>
      <c r="F2581" s="24">
        <f>('ICT-BD'!I1827)</f>
        <v>12.693207725923974</v>
      </c>
      <c r="G2581" s="24" t="str">
        <f>('ICT-BD'!J1827)</f>
        <v>Algo Frío</v>
      </c>
      <c r="H2581" s="24">
        <f t="shared" si="200"/>
        <v>30.036740448368754</v>
      </c>
      <c r="I2581" s="72">
        <f>('ICA-BD'!L1827)</f>
        <v>56.870370370370367</v>
      </c>
      <c r="J2581" s="72" t="str">
        <f>('ICA-BD'!M1827)</f>
        <v>Aceptable</v>
      </c>
      <c r="K2581" s="72">
        <f t="shared" si="201"/>
        <v>75.7125925925926</v>
      </c>
      <c r="L2581" s="133">
        <f>('IRA-BD'!G1827)</f>
        <v>18</v>
      </c>
      <c r="M2581" s="36" t="str">
        <f>('IRA-BD'!H1827)</f>
        <v>Regular</v>
      </c>
      <c r="N2581" s="133">
        <f t="shared" si="202"/>
        <v>18</v>
      </c>
      <c r="O2581" s="80">
        <f t="shared" si="203"/>
        <v>41.249777680320449</v>
      </c>
      <c r="P2581" s="81" t="str">
        <f t="shared" si="204"/>
        <v>Moderado</v>
      </c>
      <c r="Q2581" s="11">
        <v>10</v>
      </c>
      <c r="R2581" s="11" t="s">
        <v>5995</v>
      </c>
      <c r="S2581" s="11">
        <v>3</v>
      </c>
      <c r="T2581" s="11">
        <v>-74.118989470000002</v>
      </c>
      <c r="U2581" s="12">
        <v>4.7314621849999998</v>
      </c>
    </row>
    <row r="2582" spans="1:21" x14ac:dyDescent="0.25">
      <c r="A2582" s="10">
        <v>1827</v>
      </c>
      <c r="B2582" s="3" t="s">
        <v>3458</v>
      </c>
      <c r="C2582" s="3" t="s">
        <v>3044</v>
      </c>
      <c r="D2582" s="3" t="s">
        <v>1</v>
      </c>
      <c r="E2582" s="3" t="s">
        <v>3432</v>
      </c>
      <c r="F2582" s="24">
        <f>('ICT-BD'!I1828)</f>
        <v>12.693207725923974</v>
      </c>
      <c r="G2582" s="24" t="str">
        <f>('ICT-BD'!J1828)</f>
        <v>Algo Frío</v>
      </c>
      <c r="H2582" s="24">
        <f t="shared" si="200"/>
        <v>30.036740448368754</v>
      </c>
      <c r="I2582" s="72">
        <f>('ICA-BD'!L1828)</f>
        <v>56.870370370370367</v>
      </c>
      <c r="J2582" s="72" t="str">
        <f>('ICA-BD'!M1828)</f>
        <v>Aceptable</v>
      </c>
      <c r="K2582" s="72">
        <f t="shared" si="201"/>
        <v>75.7125925925926</v>
      </c>
      <c r="L2582" s="133">
        <f>('IRA-BD'!G1828)</f>
        <v>18</v>
      </c>
      <c r="M2582" s="36" t="str">
        <f>('IRA-BD'!H1828)</f>
        <v>Regular</v>
      </c>
      <c r="N2582" s="133">
        <f t="shared" si="202"/>
        <v>18</v>
      </c>
      <c r="O2582" s="80">
        <f t="shared" si="203"/>
        <v>41.249777680320449</v>
      </c>
      <c r="P2582" s="81" t="str">
        <f t="shared" si="204"/>
        <v>Moderado</v>
      </c>
      <c r="Q2582" s="11">
        <v>10</v>
      </c>
      <c r="R2582" s="11" t="s">
        <v>5995</v>
      </c>
      <c r="S2582" s="11">
        <v>3</v>
      </c>
      <c r="T2582" s="11">
        <v>-74.114778529999995</v>
      </c>
      <c r="U2582" s="12">
        <v>4.7251562209999998</v>
      </c>
    </row>
    <row r="2583" spans="1:21" x14ac:dyDescent="0.25">
      <c r="A2583" s="10">
        <v>1828</v>
      </c>
      <c r="B2583" s="3" t="s">
        <v>3459</v>
      </c>
      <c r="C2583" s="3" t="s">
        <v>3044</v>
      </c>
      <c r="D2583" s="3" t="s">
        <v>1</v>
      </c>
      <c r="E2583" s="3" t="s">
        <v>3460</v>
      </c>
      <c r="F2583" s="24">
        <f>('ICT-BD'!I1829)</f>
        <v>12.693207725923974</v>
      </c>
      <c r="G2583" s="24" t="str">
        <f>('ICT-BD'!J1829)</f>
        <v>Algo Frío</v>
      </c>
      <c r="H2583" s="24">
        <f t="shared" si="200"/>
        <v>30.036740448368754</v>
      </c>
      <c r="I2583" s="72">
        <f>('ICA-BD'!L1829)</f>
        <v>56.870370370370367</v>
      </c>
      <c r="J2583" s="72" t="str">
        <f>('ICA-BD'!M1829)</f>
        <v>Aceptable</v>
      </c>
      <c r="K2583" s="72">
        <f t="shared" si="201"/>
        <v>75.7125925925926</v>
      </c>
      <c r="L2583" s="133">
        <f>('IRA-BD'!G1829)</f>
        <v>18</v>
      </c>
      <c r="M2583" s="36" t="str">
        <f>('IRA-BD'!H1829)</f>
        <v>Regular</v>
      </c>
      <c r="N2583" s="133">
        <f t="shared" si="202"/>
        <v>18</v>
      </c>
      <c r="O2583" s="80">
        <f t="shared" si="203"/>
        <v>41.249777680320449</v>
      </c>
      <c r="P2583" s="81" t="str">
        <f t="shared" si="204"/>
        <v>Moderado</v>
      </c>
      <c r="Q2583" s="11">
        <v>10</v>
      </c>
      <c r="R2583" s="11" t="s">
        <v>5995</v>
      </c>
      <c r="S2583" s="11">
        <v>3</v>
      </c>
      <c r="T2583" s="11">
        <v>-74.10692426</v>
      </c>
      <c r="U2583" s="12">
        <v>4.7181568260000004</v>
      </c>
    </row>
    <row r="2584" spans="1:21" x14ac:dyDescent="0.25">
      <c r="A2584" s="10">
        <v>1829</v>
      </c>
      <c r="B2584" s="3" t="s">
        <v>3461</v>
      </c>
      <c r="C2584" s="3" t="s">
        <v>3044</v>
      </c>
      <c r="D2584" s="3" t="s">
        <v>1</v>
      </c>
      <c r="E2584" s="3" t="s">
        <v>3462</v>
      </c>
      <c r="F2584" s="24">
        <f>('ICT-BD'!I1830)</f>
        <v>12.693207725923974</v>
      </c>
      <c r="G2584" s="24" t="str">
        <f>('ICT-BD'!J1830)</f>
        <v>Algo Frío</v>
      </c>
      <c r="H2584" s="24">
        <f t="shared" si="200"/>
        <v>30.036740448368754</v>
      </c>
      <c r="I2584" s="72">
        <f>('ICA-BD'!L1830)</f>
        <v>56.870370370370367</v>
      </c>
      <c r="J2584" s="72" t="str">
        <f>('ICA-BD'!M1830)</f>
        <v>Aceptable</v>
      </c>
      <c r="K2584" s="72">
        <f t="shared" si="201"/>
        <v>75.7125925925926</v>
      </c>
      <c r="L2584" s="133">
        <f>('IRA-BD'!G1830)</f>
        <v>18</v>
      </c>
      <c r="M2584" s="36" t="str">
        <f>('IRA-BD'!H1830)</f>
        <v>Regular</v>
      </c>
      <c r="N2584" s="133">
        <f t="shared" si="202"/>
        <v>18</v>
      </c>
      <c r="O2584" s="80">
        <f t="shared" si="203"/>
        <v>41.249777680320449</v>
      </c>
      <c r="P2584" s="81" t="str">
        <f t="shared" si="204"/>
        <v>Moderado</v>
      </c>
      <c r="Q2584" s="11">
        <v>10</v>
      </c>
      <c r="R2584" s="11" t="s">
        <v>5995</v>
      </c>
      <c r="S2584" s="11">
        <v>3</v>
      </c>
      <c r="T2584" s="11">
        <v>-74.120393890000003</v>
      </c>
      <c r="U2584" s="12">
        <v>4.7299915439999998</v>
      </c>
    </row>
    <row r="2585" spans="1:21" x14ac:dyDescent="0.25">
      <c r="A2585" s="10">
        <v>1831</v>
      </c>
      <c r="B2585" s="3" t="s">
        <v>3465</v>
      </c>
      <c r="C2585" s="3" t="s">
        <v>3044</v>
      </c>
      <c r="D2585" s="3" t="s">
        <v>1</v>
      </c>
      <c r="E2585" s="3" t="s">
        <v>3466</v>
      </c>
      <c r="F2585" s="24">
        <f>('ICT-BD'!I1832)</f>
        <v>12.693207725923974</v>
      </c>
      <c r="G2585" s="24" t="str">
        <f>('ICT-BD'!J1832)</f>
        <v>Algo Frío</v>
      </c>
      <c r="H2585" s="24">
        <f t="shared" si="200"/>
        <v>30.036740448368754</v>
      </c>
      <c r="I2585" s="72">
        <f>('ICA-BD'!L1832)</f>
        <v>56.870370370370367</v>
      </c>
      <c r="J2585" s="72" t="str">
        <f>('ICA-BD'!M1832)</f>
        <v>Aceptable</v>
      </c>
      <c r="K2585" s="72">
        <f t="shared" si="201"/>
        <v>75.7125925925926</v>
      </c>
      <c r="L2585" s="133">
        <f>('IRA-BD'!G1832)</f>
        <v>18</v>
      </c>
      <c r="M2585" s="36" t="str">
        <f>('IRA-BD'!H1832)</f>
        <v>Regular</v>
      </c>
      <c r="N2585" s="133">
        <f t="shared" si="202"/>
        <v>18</v>
      </c>
      <c r="O2585" s="80">
        <f t="shared" si="203"/>
        <v>41.249777680320449</v>
      </c>
      <c r="P2585" s="81" t="str">
        <f t="shared" si="204"/>
        <v>Moderado</v>
      </c>
      <c r="Q2585" s="11">
        <v>10</v>
      </c>
      <c r="R2585" s="11" t="s">
        <v>168</v>
      </c>
      <c r="S2585" s="11">
        <v>3</v>
      </c>
      <c r="T2585" s="11">
        <v>-74.104994070000004</v>
      </c>
      <c r="U2585" s="12">
        <v>4.7009927129999998</v>
      </c>
    </row>
    <row r="2586" spans="1:21" x14ac:dyDescent="0.25">
      <c r="A2586" s="10">
        <v>1841</v>
      </c>
      <c r="B2586" s="3" t="s">
        <v>3484</v>
      </c>
      <c r="C2586" s="3" t="s">
        <v>3044</v>
      </c>
      <c r="D2586" s="3" t="s">
        <v>1</v>
      </c>
      <c r="E2586" s="3" t="s">
        <v>3485</v>
      </c>
      <c r="F2586" s="24">
        <f>('ICT-BD'!I1842)</f>
        <v>12.693207725923974</v>
      </c>
      <c r="G2586" s="24" t="str">
        <f>('ICT-BD'!J1842)</f>
        <v>Algo Frío</v>
      </c>
      <c r="H2586" s="24">
        <f t="shared" si="200"/>
        <v>30.036740448368754</v>
      </c>
      <c r="I2586" s="72">
        <f>('ICA-BD'!L1842)</f>
        <v>56.870370370370367</v>
      </c>
      <c r="J2586" s="72" t="str">
        <f>('ICA-BD'!M1842)</f>
        <v>Aceptable</v>
      </c>
      <c r="K2586" s="72">
        <f t="shared" si="201"/>
        <v>75.7125925925926</v>
      </c>
      <c r="L2586" s="133">
        <f>('IRA-BD'!G1842)</f>
        <v>18</v>
      </c>
      <c r="M2586" s="36" t="str">
        <f>('IRA-BD'!H1842)</f>
        <v>Regular</v>
      </c>
      <c r="N2586" s="133">
        <f t="shared" si="202"/>
        <v>18</v>
      </c>
      <c r="O2586" s="80">
        <f t="shared" si="203"/>
        <v>41.249777680320449</v>
      </c>
      <c r="P2586" s="81" t="str">
        <f t="shared" si="204"/>
        <v>Moderado</v>
      </c>
      <c r="Q2586" s="11">
        <v>10</v>
      </c>
      <c r="R2586" s="11" t="s">
        <v>168</v>
      </c>
      <c r="S2586" s="11">
        <v>3</v>
      </c>
      <c r="T2586" s="11">
        <v>-74.099581479999998</v>
      </c>
      <c r="U2586" s="12">
        <v>4.692447145</v>
      </c>
    </row>
    <row r="2587" spans="1:21" x14ac:dyDescent="0.25">
      <c r="A2587" s="10">
        <v>1843</v>
      </c>
      <c r="B2587" s="3" t="s">
        <v>3488</v>
      </c>
      <c r="C2587" s="3" t="s">
        <v>3044</v>
      </c>
      <c r="D2587" s="3" t="s">
        <v>1</v>
      </c>
      <c r="E2587" s="3" t="s">
        <v>3487</v>
      </c>
      <c r="F2587" s="24">
        <f>('ICT-BD'!I1844)</f>
        <v>12.693207725923974</v>
      </c>
      <c r="G2587" s="24" t="str">
        <f>('ICT-BD'!J1844)</f>
        <v>Algo Frío</v>
      </c>
      <c r="H2587" s="24">
        <f t="shared" si="200"/>
        <v>30.036740448368754</v>
      </c>
      <c r="I2587" s="72">
        <f>('ICA-BD'!L1844)</f>
        <v>56.870370370370367</v>
      </c>
      <c r="J2587" s="72" t="str">
        <f>('ICA-BD'!M1844)</f>
        <v>Aceptable</v>
      </c>
      <c r="K2587" s="72">
        <f t="shared" si="201"/>
        <v>75.7125925925926</v>
      </c>
      <c r="L2587" s="133">
        <f>('IRA-BD'!G1844)</f>
        <v>18</v>
      </c>
      <c r="M2587" s="36" t="str">
        <f>('IRA-BD'!H1844)</f>
        <v>Regular</v>
      </c>
      <c r="N2587" s="133">
        <f t="shared" si="202"/>
        <v>18</v>
      </c>
      <c r="O2587" s="80">
        <f t="shared" si="203"/>
        <v>41.249777680320449</v>
      </c>
      <c r="P2587" s="81" t="str">
        <f t="shared" si="204"/>
        <v>Moderado</v>
      </c>
      <c r="Q2587" s="11">
        <v>10</v>
      </c>
      <c r="R2587" s="11" t="s">
        <v>168</v>
      </c>
      <c r="S2587" s="11">
        <v>3</v>
      </c>
      <c r="T2587" s="11">
        <v>-74.1073758</v>
      </c>
      <c r="U2587" s="12">
        <v>4.6997484460000001</v>
      </c>
    </row>
    <row r="2588" spans="1:21" x14ac:dyDescent="0.25">
      <c r="A2588" s="10">
        <v>1852</v>
      </c>
      <c r="B2588" s="3" t="s">
        <v>3502</v>
      </c>
      <c r="C2588" s="3" t="s">
        <v>3044</v>
      </c>
      <c r="D2588" s="3" t="s">
        <v>1</v>
      </c>
      <c r="E2588" s="3" t="s">
        <v>3503</v>
      </c>
      <c r="F2588" s="24">
        <f>('ICT-BD'!I1853)</f>
        <v>12.693207725923974</v>
      </c>
      <c r="G2588" s="24" t="str">
        <f>('ICT-BD'!J1853)</f>
        <v>Algo Frío</v>
      </c>
      <c r="H2588" s="24">
        <f t="shared" si="200"/>
        <v>30.036740448368754</v>
      </c>
      <c r="I2588" s="72">
        <f>('ICA-BD'!L1853)</f>
        <v>56.870370370370367</v>
      </c>
      <c r="J2588" s="72" t="str">
        <f>('ICA-BD'!M1853)</f>
        <v>Aceptable</v>
      </c>
      <c r="K2588" s="72">
        <f t="shared" si="201"/>
        <v>75.7125925925926</v>
      </c>
      <c r="L2588" s="133">
        <f>('IRA-BD'!G1853)</f>
        <v>18</v>
      </c>
      <c r="M2588" s="36" t="str">
        <f>('IRA-BD'!H1853)</f>
        <v>Regular</v>
      </c>
      <c r="N2588" s="133">
        <f t="shared" si="202"/>
        <v>18</v>
      </c>
      <c r="O2588" s="80">
        <f t="shared" si="203"/>
        <v>41.249777680320449</v>
      </c>
      <c r="P2588" s="81" t="str">
        <f t="shared" si="204"/>
        <v>Moderado</v>
      </c>
      <c r="Q2588" s="11">
        <v>10</v>
      </c>
      <c r="R2588" s="11" t="s">
        <v>168</v>
      </c>
      <c r="S2588" s="11">
        <v>3</v>
      </c>
      <c r="T2588" s="11">
        <v>-74.108167699999996</v>
      </c>
      <c r="U2588" s="12">
        <v>4.7040065090000001</v>
      </c>
    </row>
    <row r="2589" spans="1:21" x14ac:dyDescent="0.25">
      <c r="A2589" s="10">
        <v>1853</v>
      </c>
      <c r="B2589" s="3" t="s">
        <v>3504</v>
      </c>
      <c r="C2589" s="3" t="s">
        <v>3044</v>
      </c>
      <c r="D2589" s="3" t="s">
        <v>1</v>
      </c>
      <c r="E2589" s="3" t="s">
        <v>3505</v>
      </c>
      <c r="F2589" s="24">
        <f>('ICT-BD'!I1854)</f>
        <v>12.693207725923974</v>
      </c>
      <c r="G2589" s="24" t="str">
        <f>('ICT-BD'!J1854)</f>
        <v>Algo Frío</v>
      </c>
      <c r="H2589" s="24">
        <f t="shared" si="200"/>
        <v>30.036740448368754</v>
      </c>
      <c r="I2589" s="72">
        <f>('ICA-BD'!L1854)</f>
        <v>56.870370370370367</v>
      </c>
      <c r="J2589" s="72" t="str">
        <f>('ICA-BD'!M1854)</f>
        <v>Aceptable</v>
      </c>
      <c r="K2589" s="72">
        <f t="shared" si="201"/>
        <v>75.7125925925926</v>
      </c>
      <c r="L2589" s="133">
        <f>('IRA-BD'!G1854)</f>
        <v>18</v>
      </c>
      <c r="M2589" s="36" t="str">
        <f>('IRA-BD'!H1854)</f>
        <v>Regular</v>
      </c>
      <c r="N2589" s="133">
        <f t="shared" si="202"/>
        <v>18</v>
      </c>
      <c r="O2589" s="80">
        <f t="shared" si="203"/>
        <v>41.249777680320449</v>
      </c>
      <c r="P2589" s="81" t="str">
        <f t="shared" si="204"/>
        <v>Moderado</v>
      </c>
      <c r="Q2589" s="11">
        <v>10</v>
      </c>
      <c r="R2589" s="11" t="s">
        <v>168</v>
      </c>
      <c r="S2589" s="11">
        <v>3</v>
      </c>
      <c r="T2589" s="11">
        <v>-74.094720339999995</v>
      </c>
      <c r="U2589" s="12">
        <v>4.69197416</v>
      </c>
    </row>
    <row r="2590" spans="1:21" x14ac:dyDescent="0.25">
      <c r="A2590" s="10">
        <v>1854</v>
      </c>
      <c r="B2590" s="3" t="s">
        <v>3506</v>
      </c>
      <c r="C2590" s="3" t="s">
        <v>3044</v>
      </c>
      <c r="D2590" s="3" t="s">
        <v>1</v>
      </c>
      <c r="E2590" s="3" t="s">
        <v>3507</v>
      </c>
      <c r="F2590" s="24">
        <f>('ICT-BD'!I1855)</f>
        <v>12.693207725923974</v>
      </c>
      <c r="G2590" s="24" t="str">
        <f>('ICT-BD'!J1855)</f>
        <v>Algo Frío</v>
      </c>
      <c r="H2590" s="24">
        <f t="shared" si="200"/>
        <v>30.036740448368754</v>
      </c>
      <c r="I2590" s="72">
        <f>('ICA-BD'!L1855)</f>
        <v>56.870370370370367</v>
      </c>
      <c r="J2590" s="72" t="str">
        <f>('ICA-BD'!M1855)</f>
        <v>Aceptable</v>
      </c>
      <c r="K2590" s="72">
        <f t="shared" si="201"/>
        <v>75.7125925925926</v>
      </c>
      <c r="L2590" s="133">
        <f>('IRA-BD'!G1855)</f>
        <v>18</v>
      </c>
      <c r="M2590" s="36" t="str">
        <f>('IRA-BD'!H1855)</f>
        <v>Regular</v>
      </c>
      <c r="N2590" s="133">
        <f t="shared" si="202"/>
        <v>18</v>
      </c>
      <c r="O2590" s="80">
        <f t="shared" si="203"/>
        <v>41.249777680320449</v>
      </c>
      <c r="P2590" s="81" t="str">
        <f t="shared" si="204"/>
        <v>Moderado</v>
      </c>
      <c r="Q2590" s="11">
        <v>10</v>
      </c>
      <c r="R2590" s="11" t="s">
        <v>168</v>
      </c>
      <c r="S2590" s="11">
        <v>3</v>
      </c>
      <c r="T2590" s="11">
        <v>-74.098581499999995</v>
      </c>
      <c r="U2590" s="12">
        <v>4.6960122430000002</v>
      </c>
    </row>
    <row r="2591" spans="1:21" x14ac:dyDescent="0.25">
      <c r="A2591" s="10">
        <v>1855</v>
      </c>
      <c r="B2591" s="3" t="s">
        <v>3508</v>
      </c>
      <c r="C2591" s="3" t="s">
        <v>3044</v>
      </c>
      <c r="D2591" s="3" t="s">
        <v>1</v>
      </c>
      <c r="E2591" s="3" t="s">
        <v>3509</v>
      </c>
      <c r="F2591" s="24">
        <f>('ICT-BD'!I1856)</f>
        <v>12.693207725923974</v>
      </c>
      <c r="G2591" s="24" t="str">
        <f>('ICT-BD'!J1856)</f>
        <v>Algo Frío</v>
      </c>
      <c r="H2591" s="24">
        <f t="shared" si="200"/>
        <v>30.036740448368754</v>
      </c>
      <c r="I2591" s="72">
        <f>('ICA-BD'!L1856)</f>
        <v>56.870370370370367</v>
      </c>
      <c r="J2591" s="72" t="str">
        <f>('ICA-BD'!M1856)</f>
        <v>Aceptable</v>
      </c>
      <c r="K2591" s="72">
        <f t="shared" si="201"/>
        <v>75.7125925925926</v>
      </c>
      <c r="L2591" s="133">
        <f>('IRA-BD'!G1856)</f>
        <v>18</v>
      </c>
      <c r="M2591" s="36" t="str">
        <f>('IRA-BD'!H1856)</f>
        <v>Regular</v>
      </c>
      <c r="N2591" s="133">
        <f t="shared" si="202"/>
        <v>18</v>
      </c>
      <c r="O2591" s="80">
        <f t="shared" si="203"/>
        <v>41.249777680320449</v>
      </c>
      <c r="P2591" s="81" t="str">
        <f t="shared" si="204"/>
        <v>Moderado</v>
      </c>
      <c r="Q2591" s="11">
        <v>10</v>
      </c>
      <c r="R2591" s="11" t="s">
        <v>168</v>
      </c>
      <c r="S2591" s="11">
        <v>3</v>
      </c>
      <c r="T2591" s="11">
        <v>-74.100391549999998</v>
      </c>
      <c r="U2591" s="12">
        <v>4.6927867489999997</v>
      </c>
    </row>
    <row r="2592" spans="1:21" x14ac:dyDescent="0.25">
      <c r="A2592" s="10">
        <v>1865</v>
      </c>
      <c r="B2592" s="3" t="s">
        <v>3527</v>
      </c>
      <c r="C2592" s="3" t="s">
        <v>3044</v>
      </c>
      <c r="D2592" s="3" t="s">
        <v>1</v>
      </c>
      <c r="E2592" s="3" t="s">
        <v>3528</v>
      </c>
      <c r="F2592" s="24">
        <f>('ICT-BD'!I1866)</f>
        <v>12.693207725923974</v>
      </c>
      <c r="G2592" s="24" t="str">
        <f>('ICT-BD'!J1866)</f>
        <v>Algo Frío</v>
      </c>
      <c r="H2592" s="24">
        <f t="shared" si="200"/>
        <v>30.036740448368754</v>
      </c>
      <c r="I2592" s="72">
        <f>('ICA-BD'!L1866)</f>
        <v>56.870370370370367</v>
      </c>
      <c r="J2592" s="72" t="str">
        <f>('ICA-BD'!M1866)</f>
        <v>Aceptable</v>
      </c>
      <c r="K2592" s="72">
        <f t="shared" si="201"/>
        <v>75.7125925925926</v>
      </c>
      <c r="L2592" s="133">
        <f>('IRA-BD'!G1866)</f>
        <v>18</v>
      </c>
      <c r="M2592" s="36" t="str">
        <f>('IRA-BD'!H1866)</f>
        <v>Regular</v>
      </c>
      <c r="N2592" s="133">
        <f t="shared" si="202"/>
        <v>18</v>
      </c>
      <c r="O2592" s="80">
        <f t="shared" si="203"/>
        <v>41.249777680320449</v>
      </c>
      <c r="P2592" s="81" t="str">
        <f t="shared" si="204"/>
        <v>Moderado</v>
      </c>
      <c r="Q2592" s="11">
        <v>10</v>
      </c>
      <c r="R2592" s="11" t="s">
        <v>168</v>
      </c>
      <c r="S2592" s="11">
        <v>3</v>
      </c>
      <c r="T2592" s="11">
        <v>-74.104010810000005</v>
      </c>
      <c r="U2592" s="12">
        <v>4.6964846900000001</v>
      </c>
    </row>
    <row r="2593" spans="1:21" x14ac:dyDescent="0.25">
      <c r="A2593" s="10">
        <v>1870</v>
      </c>
      <c r="B2593" s="3" t="s">
        <v>3535</v>
      </c>
      <c r="C2593" s="3" t="s">
        <v>3044</v>
      </c>
      <c r="D2593" s="3" t="s">
        <v>1</v>
      </c>
      <c r="E2593" s="3" t="s">
        <v>3536</v>
      </c>
      <c r="F2593" s="24">
        <f>('ICT-BD'!I1871)</f>
        <v>12.693207725923974</v>
      </c>
      <c r="G2593" s="24" t="str">
        <f>('ICT-BD'!J1871)</f>
        <v>Algo Frío</v>
      </c>
      <c r="H2593" s="24">
        <f t="shared" si="200"/>
        <v>30.036740448368754</v>
      </c>
      <c r="I2593" s="72">
        <f>('ICA-BD'!L1871)</f>
        <v>56.870370370370367</v>
      </c>
      <c r="J2593" s="72" t="str">
        <f>('ICA-BD'!M1871)</f>
        <v>Aceptable</v>
      </c>
      <c r="K2593" s="72">
        <f t="shared" si="201"/>
        <v>75.7125925925926</v>
      </c>
      <c r="L2593" s="133">
        <f>('IRA-BD'!G1871)</f>
        <v>18</v>
      </c>
      <c r="M2593" s="36" t="str">
        <f>('IRA-BD'!H1871)</f>
        <v>Regular</v>
      </c>
      <c r="N2593" s="133">
        <f t="shared" si="202"/>
        <v>18</v>
      </c>
      <c r="O2593" s="80">
        <f t="shared" si="203"/>
        <v>41.249777680320449</v>
      </c>
      <c r="P2593" s="81" t="str">
        <f t="shared" si="204"/>
        <v>Moderado</v>
      </c>
      <c r="Q2593" s="11">
        <v>10</v>
      </c>
      <c r="R2593" s="11" t="s">
        <v>168</v>
      </c>
      <c r="S2593" s="11">
        <v>3</v>
      </c>
      <c r="T2593" s="11">
        <v>-74.111807529999993</v>
      </c>
      <c r="U2593" s="12">
        <v>4.6996185539999997</v>
      </c>
    </row>
    <row r="2594" spans="1:21" x14ac:dyDescent="0.25">
      <c r="A2594" s="10">
        <v>1872</v>
      </c>
      <c r="B2594" s="3" t="s">
        <v>3539</v>
      </c>
      <c r="C2594" s="3" t="s">
        <v>3044</v>
      </c>
      <c r="D2594" s="3" t="s">
        <v>1</v>
      </c>
      <c r="E2594" s="3" t="s">
        <v>3540</v>
      </c>
      <c r="F2594" s="24">
        <f>('ICT-BD'!I1873)</f>
        <v>12.693207725923974</v>
      </c>
      <c r="G2594" s="24" t="str">
        <f>('ICT-BD'!J1873)</f>
        <v>Algo Frío</v>
      </c>
      <c r="H2594" s="24">
        <f t="shared" si="200"/>
        <v>30.036740448368754</v>
      </c>
      <c r="I2594" s="72">
        <f>('ICA-BD'!L1873)</f>
        <v>56.870370370370367</v>
      </c>
      <c r="J2594" s="72" t="str">
        <f>('ICA-BD'!M1873)</f>
        <v>Aceptable</v>
      </c>
      <c r="K2594" s="72">
        <f t="shared" si="201"/>
        <v>75.7125925925926</v>
      </c>
      <c r="L2594" s="133">
        <f>('IRA-BD'!G1873)</f>
        <v>18</v>
      </c>
      <c r="M2594" s="36" t="str">
        <f>('IRA-BD'!H1873)</f>
        <v>Regular</v>
      </c>
      <c r="N2594" s="133">
        <f t="shared" si="202"/>
        <v>18</v>
      </c>
      <c r="O2594" s="80">
        <f t="shared" si="203"/>
        <v>41.249777680320449</v>
      </c>
      <c r="P2594" s="81" t="str">
        <f t="shared" si="204"/>
        <v>Moderado</v>
      </c>
      <c r="Q2594" s="11">
        <v>10</v>
      </c>
      <c r="R2594" s="11" t="s">
        <v>168</v>
      </c>
      <c r="S2594" s="11">
        <v>3</v>
      </c>
      <c r="T2594" s="11">
        <v>-74.106314330000004</v>
      </c>
      <c r="U2594" s="12">
        <v>4.6969539229999997</v>
      </c>
    </row>
    <row r="2595" spans="1:21" x14ac:dyDescent="0.25">
      <c r="A2595" s="10">
        <v>1875</v>
      </c>
      <c r="B2595" s="3" t="s">
        <v>3544</v>
      </c>
      <c r="C2595" s="3" t="s">
        <v>3044</v>
      </c>
      <c r="D2595" s="3" t="s">
        <v>1</v>
      </c>
      <c r="E2595" s="3" t="s">
        <v>3545</v>
      </c>
      <c r="F2595" s="24">
        <f>('ICT-BD'!I1876)</f>
        <v>12.693207725923974</v>
      </c>
      <c r="G2595" s="24" t="str">
        <f>('ICT-BD'!J1876)</f>
        <v>Algo Frío</v>
      </c>
      <c r="H2595" s="24">
        <f t="shared" si="200"/>
        <v>30.036740448368754</v>
      </c>
      <c r="I2595" s="72">
        <f>('ICA-BD'!L1876)</f>
        <v>56.870370370370367</v>
      </c>
      <c r="J2595" s="72" t="str">
        <f>('ICA-BD'!M1876)</f>
        <v>Aceptable</v>
      </c>
      <c r="K2595" s="72">
        <f t="shared" si="201"/>
        <v>75.7125925925926</v>
      </c>
      <c r="L2595" s="133">
        <f>('IRA-BD'!G1876)</f>
        <v>18</v>
      </c>
      <c r="M2595" s="36" t="str">
        <f>('IRA-BD'!H1876)</f>
        <v>Regular</v>
      </c>
      <c r="N2595" s="133">
        <f t="shared" si="202"/>
        <v>18</v>
      </c>
      <c r="O2595" s="80">
        <f t="shared" si="203"/>
        <v>41.249777680320449</v>
      </c>
      <c r="P2595" s="81" t="str">
        <f t="shared" si="204"/>
        <v>Moderado</v>
      </c>
      <c r="Q2595" s="11">
        <v>10</v>
      </c>
      <c r="R2595" s="11" t="s">
        <v>168</v>
      </c>
      <c r="S2595" s="11">
        <v>3</v>
      </c>
      <c r="T2595" s="11">
        <v>-74.100550679999998</v>
      </c>
      <c r="U2595" s="12">
        <v>4.6978783220000002</v>
      </c>
    </row>
    <row r="2596" spans="1:21" x14ac:dyDescent="0.25">
      <c r="A2596" s="10">
        <v>1881</v>
      </c>
      <c r="B2596" s="3" t="s">
        <v>3553</v>
      </c>
      <c r="C2596" s="3" t="s">
        <v>3044</v>
      </c>
      <c r="D2596" s="3" t="s">
        <v>1</v>
      </c>
      <c r="E2596" s="3" t="s">
        <v>3554</v>
      </c>
      <c r="F2596" s="24">
        <f>('ICT-BD'!I1882)</f>
        <v>12.693207725923974</v>
      </c>
      <c r="G2596" s="24" t="str">
        <f>('ICT-BD'!J1882)</f>
        <v>Algo Frío</v>
      </c>
      <c r="H2596" s="24">
        <f t="shared" si="200"/>
        <v>30.036740448368754</v>
      </c>
      <c r="I2596" s="72">
        <f>('ICA-BD'!L1882)</f>
        <v>56.870370370370367</v>
      </c>
      <c r="J2596" s="72" t="str">
        <f>('ICA-BD'!M1882)</f>
        <v>Aceptable</v>
      </c>
      <c r="K2596" s="72">
        <f t="shared" si="201"/>
        <v>75.7125925925926</v>
      </c>
      <c r="L2596" s="133">
        <f>('IRA-BD'!G1882)</f>
        <v>18</v>
      </c>
      <c r="M2596" s="36" t="str">
        <f>('IRA-BD'!H1882)</f>
        <v>Regular</v>
      </c>
      <c r="N2596" s="133">
        <f t="shared" si="202"/>
        <v>18</v>
      </c>
      <c r="O2596" s="80">
        <f t="shared" si="203"/>
        <v>41.249777680320449</v>
      </c>
      <c r="P2596" s="81" t="str">
        <f t="shared" si="204"/>
        <v>Moderado</v>
      </c>
      <c r="Q2596" s="11">
        <v>10</v>
      </c>
      <c r="R2596" s="11" t="s">
        <v>168</v>
      </c>
      <c r="S2596" s="11">
        <v>3</v>
      </c>
      <c r="T2596" s="11">
        <v>-74.097366649999998</v>
      </c>
      <c r="U2596" s="12">
        <v>4.6911840629999997</v>
      </c>
    </row>
    <row r="2597" spans="1:21" x14ac:dyDescent="0.25">
      <c r="A2597" s="10">
        <v>1888</v>
      </c>
      <c r="B2597" s="3" t="s">
        <v>3565</v>
      </c>
      <c r="C2597" s="3" t="s">
        <v>3044</v>
      </c>
      <c r="D2597" s="3" t="s">
        <v>1</v>
      </c>
      <c r="E2597" s="3" t="s">
        <v>3566</v>
      </c>
      <c r="F2597" s="24">
        <f>('ICT-BD'!I1889)</f>
        <v>12.693207725923974</v>
      </c>
      <c r="G2597" s="24" t="str">
        <f>('ICT-BD'!J1889)</f>
        <v>Algo Frío</v>
      </c>
      <c r="H2597" s="24">
        <f t="shared" si="200"/>
        <v>30.036740448368754</v>
      </c>
      <c r="I2597" s="72">
        <f>('ICA-BD'!L1889)</f>
        <v>56.870370370370367</v>
      </c>
      <c r="J2597" s="72" t="str">
        <f>('ICA-BD'!M1889)</f>
        <v>Aceptable</v>
      </c>
      <c r="K2597" s="72">
        <f t="shared" si="201"/>
        <v>75.7125925925926</v>
      </c>
      <c r="L2597" s="133">
        <f>('IRA-BD'!G1889)</f>
        <v>18</v>
      </c>
      <c r="M2597" s="36" t="str">
        <f>('IRA-BD'!H1889)</f>
        <v>Regular</v>
      </c>
      <c r="N2597" s="133">
        <f t="shared" si="202"/>
        <v>18</v>
      </c>
      <c r="O2597" s="80">
        <f t="shared" si="203"/>
        <v>41.249777680320449</v>
      </c>
      <c r="P2597" s="81" t="str">
        <f t="shared" si="204"/>
        <v>Moderado</v>
      </c>
      <c r="Q2597" s="11">
        <v>10</v>
      </c>
      <c r="R2597" s="11" t="s">
        <v>168</v>
      </c>
      <c r="S2597" s="11">
        <v>3</v>
      </c>
      <c r="T2597" s="11">
        <v>-74.101885109999998</v>
      </c>
      <c r="U2597" s="12">
        <v>4.7107565109999996</v>
      </c>
    </row>
    <row r="2598" spans="1:21" x14ac:dyDescent="0.25">
      <c r="A2598" s="10">
        <v>1890</v>
      </c>
      <c r="B2598" s="3" t="s">
        <v>3568</v>
      </c>
      <c r="C2598" s="3" t="s">
        <v>3044</v>
      </c>
      <c r="D2598" s="3" t="s">
        <v>1</v>
      </c>
      <c r="E2598" s="3" t="s">
        <v>3566</v>
      </c>
      <c r="F2598" s="24">
        <f>('ICT-BD'!I1891)</f>
        <v>12.693207725923974</v>
      </c>
      <c r="G2598" s="24" t="str">
        <f>('ICT-BD'!J1891)</f>
        <v>Algo Frío</v>
      </c>
      <c r="H2598" s="24">
        <f t="shared" si="200"/>
        <v>30.036740448368754</v>
      </c>
      <c r="I2598" s="72">
        <f>('ICA-BD'!L1891)</f>
        <v>56.870370370370367</v>
      </c>
      <c r="J2598" s="72" t="str">
        <f>('ICA-BD'!M1891)</f>
        <v>Aceptable</v>
      </c>
      <c r="K2598" s="72">
        <f t="shared" si="201"/>
        <v>75.7125925925926</v>
      </c>
      <c r="L2598" s="133">
        <f>('IRA-BD'!G1891)</f>
        <v>18</v>
      </c>
      <c r="M2598" s="36" t="str">
        <f>('IRA-BD'!H1891)</f>
        <v>Regular</v>
      </c>
      <c r="N2598" s="133">
        <f t="shared" si="202"/>
        <v>18</v>
      </c>
      <c r="O2598" s="80">
        <f t="shared" si="203"/>
        <v>41.249777680320449</v>
      </c>
      <c r="P2598" s="81" t="str">
        <f t="shared" si="204"/>
        <v>Moderado</v>
      </c>
      <c r="Q2598" s="11">
        <v>10</v>
      </c>
      <c r="R2598" s="11" t="s">
        <v>168</v>
      </c>
      <c r="S2598" s="11">
        <v>3</v>
      </c>
      <c r="T2598" s="11">
        <v>-74.102650830000002</v>
      </c>
      <c r="U2598" s="12">
        <v>4.7081195530000004</v>
      </c>
    </row>
    <row r="2599" spans="1:21" x14ac:dyDescent="0.25">
      <c r="A2599" s="10">
        <v>1892</v>
      </c>
      <c r="B2599" s="3" t="s">
        <v>3570</v>
      </c>
      <c r="C2599" s="3" t="s">
        <v>3044</v>
      </c>
      <c r="D2599" s="3" t="s">
        <v>1</v>
      </c>
      <c r="E2599" s="3" t="s">
        <v>3571</v>
      </c>
      <c r="F2599" s="24">
        <f>('ICT-BD'!I1893)</f>
        <v>12.693207725923974</v>
      </c>
      <c r="G2599" s="24" t="str">
        <f>('ICT-BD'!J1893)</f>
        <v>Algo Frío</v>
      </c>
      <c r="H2599" s="24">
        <f t="shared" si="200"/>
        <v>30.036740448368754</v>
      </c>
      <c r="I2599" s="72">
        <f>('ICA-BD'!L1893)</f>
        <v>56.870370370370367</v>
      </c>
      <c r="J2599" s="72" t="str">
        <f>('ICA-BD'!M1893)</f>
        <v>Aceptable</v>
      </c>
      <c r="K2599" s="72">
        <f t="shared" si="201"/>
        <v>75.7125925925926</v>
      </c>
      <c r="L2599" s="133">
        <f>('IRA-BD'!G1893)</f>
        <v>18</v>
      </c>
      <c r="M2599" s="36" t="str">
        <f>('IRA-BD'!H1893)</f>
        <v>Regular</v>
      </c>
      <c r="N2599" s="133">
        <f t="shared" si="202"/>
        <v>18</v>
      </c>
      <c r="O2599" s="80">
        <f t="shared" si="203"/>
        <v>41.249777680320449</v>
      </c>
      <c r="P2599" s="81" t="str">
        <f t="shared" si="204"/>
        <v>Moderado</v>
      </c>
      <c r="Q2599" s="11">
        <v>10</v>
      </c>
      <c r="R2599" s="11" t="s">
        <v>168</v>
      </c>
      <c r="S2599" s="11">
        <v>3</v>
      </c>
      <c r="T2599" s="11">
        <v>-74.095258040000004</v>
      </c>
      <c r="U2599" s="12">
        <v>4.7020476709999999</v>
      </c>
    </row>
    <row r="2600" spans="1:21" x14ac:dyDescent="0.25">
      <c r="A2600" s="10">
        <v>1893</v>
      </c>
      <c r="B2600" s="3" t="s">
        <v>3572</v>
      </c>
      <c r="C2600" s="3" t="s">
        <v>3044</v>
      </c>
      <c r="D2600" s="3" t="s">
        <v>1</v>
      </c>
      <c r="E2600" s="3" t="s">
        <v>3566</v>
      </c>
      <c r="F2600" s="24">
        <f>('ICT-BD'!I1894)</f>
        <v>12.693207725923974</v>
      </c>
      <c r="G2600" s="24" t="str">
        <f>('ICT-BD'!J1894)</f>
        <v>Algo Frío</v>
      </c>
      <c r="H2600" s="24">
        <f t="shared" si="200"/>
        <v>30.036740448368754</v>
      </c>
      <c r="I2600" s="72">
        <f>('ICA-BD'!L1894)</f>
        <v>56.870370370370367</v>
      </c>
      <c r="J2600" s="72" t="str">
        <f>('ICA-BD'!M1894)</f>
        <v>Aceptable</v>
      </c>
      <c r="K2600" s="72">
        <f t="shared" si="201"/>
        <v>75.7125925925926</v>
      </c>
      <c r="L2600" s="133">
        <f>('IRA-BD'!G1894)</f>
        <v>18</v>
      </c>
      <c r="M2600" s="36" t="str">
        <f>('IRA-BD'!H1894)</f>
        <v>Regular</v>
      </c>
      <c r="N2600" s="133">
        <f t="shared" si="202"/>
        <v>18</v>
      </c>
      <c r="O2600" s="80">
        <f t="shared" si="203"/>
        <v>41.249777680320449</v>
      </c>
      <c r="P2600" s="81" t="str">
        <f t="shared" si="204"/>
        <v>Moderado</v>
      </c>
      <c r="Q2600" s="11">
        <v>10</v>
      </c>
      <c r="R2600" s="11" t="s">
        <v>168</v>
      </c>
      <c r="S2600" s="11">
        <v>3</v>
      </c>
      <c r="T2600" s="11">
        <v>-74.107189770000005</v>
      </c>
      <c r="U2600" s="12">
        <v>4.708461722</v>
      </c>
    </row>
    <row r="2601" spans="1:21" x14ac:dyDescent="0.25">
      <c r="A2601" s="10">
        <v>1896</v>
      </c>
      <c r="B2601" s="3" t="s">
        <v>3577</v>
      </c>
      <c r="C2601" s="3" t="s">
        <v>3044</v>
      </c>
      <c r="D2601" s="3" t="s">
        <v>1</v>
      </c>
      <c r="E2601" s="3" t="s">
        <v>3566</v>
      </c>
      <c r="F2601" s="24">
        <f>('ICT-BD'!I1897)</f>
        <v>12.693207725923974</v>
      </c>
      <c r="G2601" s="24" t="str">
        <f>('ICT-BD'!J1897)</f>
        <v>Algo Frío</v>
      </c>
      <c r="H2601" s="24">
        <f t="shared" si="200"/>
        <v>30.036740448368754</v>
      </c>
      <c r="I2601" s="72">
        <f>('ICA-BD'!L1897)</f>
        <v>56.870370370370367</v>
      </c>
      <c r="J2601" s="72" t="str">
        <f>('ICA-BD'!M1897)</f>
        <v>Aceptable</v>
      </c>
      <c r="K2601" s="72">
        <f t="shared" si="201"/>
        <v>75.7125925925926</v>
      </c>
      <c r="L2601" s="133">
        <f>('IRA-BD'!G1897)</f>
        <v>18</v>
      </c>
      <c r="M2601" s="36" t="str">
        <f>('IRA-BD'!H1897)</f>
        <v>Regular</v>
      </c>
      <c r="N2601" s="133">
        <f t="shared" si="202"/>
        <v>18</v>
      </c>
      <c r="O2601" s="80">
        <f t="shared" si="203"/>
        <v>41.249777680320449</v>
      </c>
      <c r="P2601" s="81" t="str">
        <f t="shared" si="204"/>
        <v>Moderado</v>
      </c>
      <c r="Q2601" s="11">
        <v>10</v>
      </c>
      <c r="R2601" s="11" t="s">
        <v>168</v>
      </c>
      <c r="S2601" s="11">
        <v>3</v>
      </c>
      <c r="T2601" s="11">
        <v>-74.099808730000007</v>
      </c>
      <c r="U2601" s="12">
        <v>4.7123307069999996</v>
      </c>
    </row>
    <row r="2602" spans="1:21" x14ac:dyDescent="0.25">
      <c r="A2602" s="10">
        <v>1898</v>
      </c>
      <c r="B2602" s="3" t="s">
        <v>3580</v>
      </c>
      <c r="C2602" s="3" t="s">
        <v>3044</v>
      </c>
      <c r="D2602" s="3" t="s">
        <v>1</v>
      </c>
      <c r="E2602" s="3" t="s">
        <v>3581</v>
      </c>
      <c r="F2602" s="24">
        <f>('ICT-BD'!I1899)</f>
        <v>12.693207725923974</v>
      </c>
      <c r="G2602" s="24" t="str">
        <f>('ICT-BD'!J1899)</f>
        <v>Algo Frío</v>
      </c>
      <c r="H2602" s="24">
        <f t="shared" si="200"/>
        <v>30.036740448368754</v>
      </c>
      <c r="I2602" s="72">
        <f>('ICA-BD'!L1899)</f>
        <v>56.870370370370367</v>
      </c>
      <c r="J2602" s="72" t="str">
        <f>('ICA-BD'!M1899)</f>
        <v>Aceptable</v>
      </c>
      <c r="K2602" s="72">
        <f t="shared" si="201"/>
        <v>75.7125925925926</v>
      </c>
      <c r="L2602" s="133">
        <f>('IRA-BD'!G1899)</f>
        <v>18</v>
      </c>
      <c r="M2602" s="36" t="str">
        <f>('IRA-BD'!H1899)</f>
        <v>Regular</v>
      </c>
      <c r="N2602" s="133">
        <f t="shared" si="202"/>
        <v>18</v>
      </c>
      <c r="O2602" s="80">
        <f t="shared" si="203"/>
        <v>41.249777680320449</v>
      </c>
      <c r="P2602" s="81" t="str">
        <f t="shared" si="204"/>
        <v>Moderado</v>
      </c>
      <c r="Q2602" s="11">
        <v>10</v>
      </c>
      <c r="R2602" s="11" t="s">
        <v>168</v>
      </c>
      <c r="S2602" s="11">
        <v>2</v>
      </c>
      <c r="T2602" s="11">
        <v>-74.098430519999994</v>
      </c>
      <c r="U2602" s="12">
        <v>4.7155649640000004</v>
      </c>
    </row>
    <row r="2603" spans="1:21" x14ac:dyDescent="0.25">
      <c r="A2603" s="10">
        <v>1899</v>
      </c>
      <c r="B2603" s="3" t="s">
        <v>3582</v>
      </c>
      <c r="C2603" s="3" t="s">
        <v>3044</v>
      </c>
      <c r="D2603" s="3" t="s">
        <v>1</v>
      </c>
      <c r="E2603" s="3" t="s">
        <v>3583</v>
      </c>
      <c r="F2603" s="24">
        <f>('ICT-BD'!I1900)</f>
        <v>12.693207725923974</v>
      </c>
      <c r="G2603" s="24" t="str">
        <f>('ICT-BD'!J1900)</f>
        <v>Algo Frío</v>
      </c>
      <c r="H2603" s="24">
        <f t="shared" si="200"/>
        <v>30.036740448368754</v>
      </c>
      <c r="I2603" s="72">
        <f>('ICA-BD'!L1900)</f>
        <v>56.870370370370367</v>
      </c>
      <c r="J2603" s="72" t="str">
        <f>('ICA-BD'!M1900)</f>
        <v>Aceptable</v>
      </c>
      <c r="K2603" s="72">
        <f t="shared" si="201"/>
        <v>75.7125925925926</v>
      </c>
      <c r="L2603" s="133">
        <f>('IRA-BD'!G1900)</f>
        <v>18</v>
      </c>
      <c r="M2603" s="36" t="str">
        <f>('IRA-BD'!H1900)</f>
        <v>Regular</v>
      </c>
      <c r="N2603" s="133">
        <f t="shared" si="202"/>
        <v>18</v>
      </c>
      <c r="O2603" s="80">
        <f t="shared" si="203"/>
        <v>41.249777680320449</v>
      </c>
      <c r="P2603" s="81" t="str">
        <f t="shared" si="204"/>
        <v>Moderado</v>
      </c>
      <c r="Q2603" s="11">
        <v>10</v>
      </c>
      <c r="R2603" s="11" t="s">
        <v>168</v>
      </c>
      <c r="S2603" s="11">
        <v>3</v>
      </c>
      <c r="T2603" s="11">
        <v>-74.09562871</v>
      </c>
      <c r="U2603" s="12">
        <v>4.7007883619999999</v>
      </c>
    </row>
    <row r="2604" spans="1:21" x14ac:dyDescent="0.25">
      <c r="A2604" s="10">
        <v>1901</v>
      </c>
      <c r="B2604" s="3" t="s">
        <v>3586</v>
      </c>
      <c r="C2604" s="3" t="s">
        <v>3044</v>
      </c>
      <c r="D2604" s="3" t="s">
        <v>1</v>
      </c>
      <c r="E2604" s="3" t="s">
        <v>3585</v>
      </c>
      <c r="F2604" s="24">
        <f>('ICT-BD'!I1902)</f>
        <v>12.693207725923974</v>
      </c>
      <c r="G2604" s="24" t="str">
        <f>('ICT-BD'!J1902)</f>
        <v>Algo Frío</v>
      </c>
      <c r="H2604" s="24">
        <f t="shared" si="200"/>
        <v>30.036740448368754</v>
      </c>
      <c r="I2604" s="72">
        <f>('ICA-BD'!L1902)</f>
        <v>56.870370370370367</v>
      </c>
      <c r="J2604" s="72" t="str">
        <f>('ICA-BD'!M1902)</f>
        <v>Aceptable</v>
      </c>
      <c r="K2604" s="72">
        <f t="shared" si="201"/>
        <v>75.7125925925926</v>
      </c>
      <c r="L2604" s="133">
        <f>('IRA-BD'!G1902)</f>
        <v>18</v>
      </c>
      <c r="M2604" s="36" t="str">
        <f>('IRA-BD'!H1902)</f>
        <v>Regular</v>
      </c>
      <c r="N2604" s="133">
        <f t="shared" si="202"/>
        <v>18</v>
      </c>
      <c r="O2604" s="80">
        <f t="shared" si="203"/>
        <v>41.249777680320449</v>
      </c>
      <c r="P2604" s="81" t="str">
        <f t="shared" si="204"/>
        <v>Moderado</v>
      </c>
      <c r="Q2604" s="11">
        <v>10</v>
      </c>
      <c r="R2604" s="11" t="s">
        <v>168</v>
      </c>
      <c r="S2604" s="11">
        <v>3</v>
      </c>
      <c r="T2604" s="11">
        <v>-74.093084349999998</v>
      </c>
      <c r="U2604" s="12">
        <v>4.7052896789999998</v>
      </c>
    </row>
    <row r="2605" spans="1:21" x14ac:dyDescent="0.25">
      <c r="A2605" s="10">
        <v>1904</v>
      </c>
      <c r="B2605" s="3" t="s">
        <v>3589</v>
      </c>
      <c r="C2605" s="3" t="s">
        <v>3044</v>
      </c>
      <c r="D2605" s="3" t="s">
        <v>1</v>
      </c>
      <c r="E2605" s="3" t="s">
        <v>3566</v>
      </c>
      <c r="F2605" s="24">
        <f>('ICT-BD'!I1905)</f>
        <v>12.693207725923974</v>
      </c>
      <c r="G2605" s="24" t="str">
        <f>('ICT-BD'!J1905)</f>
        <v>Algo Frío</v>
      </c>
      <c r="H2605" s="24">
        <f t="shared" si="200"/>
        <v>30.036740448368754</v>
      </c>
      <c r="I2605" s="72">
        <f>('ICA-BD'!L1905)</f>
        <v>56.870370370370367</v>
      </c>
      <c r="J2605" s="72" t="str">
        <f>('ICA-BD'!M1905)</f>
        <v>Aceptable</v>
      </c>
      <c r="K2605" s="72">
        <f t="shared" si="201"/>
        <v>75.7125925925926</v>
      </c>
      <c r="L2605" s="133">
        <f>('IRA-BD'!G1905)</f>
        <v>18</v>
      </c>
      <c r="M2605" s="36" t="str">
        <f>('IRA-BD'!H1905)</f>
        <v>Regular</v>
      </c>
      <c r="N2605" s="133">
        <f t="shared" si="202"/>
        <v>18</v>
      </c>
      <c r="O2605" s="80">
        <f t="shared" si="203"/>
        <v>41.249777680320449</v>
      </c>
      <c r="P2605" s="81" t="str">
        <f t="shared" si="204"/>
        <v>Moderado</v>
      </c>
      <c r="Q2605" s="11">
        <v>10</v>
      </c>
      <c r="R2605" s="11" t="s">
        <v>168</v>
      </c>
      <c r="S2605" s="11">
        <v>3</v>
      </c>
      <c r="T2605" s="11">
        <v>-74.107478319999998</v>
      </c>
      <c r="U2605" s="12">
        <v>4.7072657470000001</v>
      </c>
    </row>
    <row r="2606" spans="1:21" x14ac:dyDescent="0.25">
      <c r="A2606" s="10">
        <v>1905</v>
      </c>
      <c r="B2606" s="3" t="s">
        <v>3590</v>
      </c>
      <c r="C2606" s="3" t="s">
        <v>3044</v>
      </c>
      <c r="D2606" s="3" t="s">
        <v>1</v>
      </c>
      <c r="E2606" s="3" t="s">
        <v>3591</v>
      </c>
      <c r="F2606" s="24">
        <f>('ICT-BD'!I1906)</f>
        <v>12.693207725923974</v>
      </c>
      <c r="G2606" s="24" t="str">
        <f>('ICT-BD'!J1906)</f>
        <v>Algo Frío</v>
      </c>
      <c r="H2606" s="24">
        <f t="shared" si="200"/>
        <v>30.036740448368754</v>
      </c>
      <c r="I2606" s="72">
        <f>('ICA-BD'!L1906)</f>
        <v>56.870370370370367</v>
      </c>
      <c r="J2606" s="72" t="str">
        <f>('ICA-BD'!M1906)</f>
        <v>Aceptable</v>
      </c>
      <c r="K2606" s="72">
        <f t="shared" si="201"/>
        <v>75.7125925925926</v>
      </c>
      <c r="L2606" s="133">
        <f>('IRA-BD'!G1906)</f>
        <v>18</v>
      </c>
      <c r="M2606" s="36" t="str">
        <f>('IRA-BD'!H1906)</f>
        <v>Regular</v>
      </c>
      <c r="N2606" s="133">
        <f t="shared" si="202"/>
        <v>18</v>
      </c>
      <c r="O2606" s="80">
        <f t="shared" si="203"/>
        <v>41.249777680320449</v>
      </c>
      <c r="P2606" s="81" t="str">
        <f t="shared" si="204"/>
        <v>Moderado</v>
      </c>
      <c r="Q2606" s="11">
        <v>10</v>
      </c>
      <c r="R2606" s="11" t="s">
        <v>168</v>
      </c>
      <c r="S2606" s="11">
        <v>3</v>
      </c>
      <c r="T2606" s="11">
        <v>-74.087802389999993</v>
      </c>
      <c r="U2606" s="12">
        <v>4.696460074</v>
      </c>
    </row>
    <row r="2607" spans="1:21" x14ac:dyDescent="0.25">
      <c r="A2607" s="10">
        <v>1907</v>
      </c>
      <c r="B2607" s="3" t="s">
        <v>3594</v>
      </c>
      <c r="C2607" s="3" t="s">
        <v>3044</v>
      </c>
      <c r="D2607" s="3" t="s">
        <v>1</v>
      </c>
      <c r="E2607" s="3" t="s">
        <v>3571</v>
      </c>
      <c r="F2607" s="24">
        <f>('ICT-BD'!I1908)</f>
        <v>12.693207725923974</v>
      </c>
      <c r="G2607" s="24" t="str">
        <f>('ICT-BD'!J1908)</f>
        <v>Algo Frío</v>
      </c>
      <c r="H2607" s="24">
        <f t="shared" si="200"/>
        <v>30.036740448368754</v>
      </c>
      <c r="I2607" s="72">
        <f>('ICA-BD'!L1908)</f>
        <v>56.870370370370367</v>
      </c>
      <c r="J2607" s="72" t="str">
        <f>('ICA-BD'!M1908)</f>
        <v>Aceptable</v>
      </c>
      <c r="K2607" s="72">
        <f t="shared" si="201"/>
        <v>75.7125925925926</v>
      </c>
      <c r="L2607" s="133">
        <f>('IRA-BD'!G1908)</f>
        <v>18</v>
      </c>
      <c r="M2607" s="36" t="str">
        <f>('IRA-BD'!H1908)</f>
        <v>Regular</v>
      </c>
      <c r="N2607" s="133">
        <f t="shared" si="202"/>
        <v>18</v>
      </c>
      <c r="O2607" s="80">
        <f t="shared" si="203"/>
        <v>41.249777680320449</v>
      </c>
      <c r="P2607" s="81" t="str">
        <f t="shared" si="204"/>
        <v>Moderado</v>
      </c>
      <c r="Q2607" s="11">
        <v>10</v>
      </c>
      <c r="R2607" s="11" t="s">
        <v>168</v>
      </c>
      <c r="S2607" s="11">
        <v>3</v>
      </c>
      <c r="T2607" s="11">
        <v>-74.092948559999996</v>
      </c>
      <c r="U2607" s="12">
        <v>4.7017801260000001</v>
      </c>
    </row>
    <row r="2608" spans="1:21" x14ac:dyDescent="0.25">
      <c r="A2608" s="10">
        <v>1908</v>
      </c>
      <c r="B2608" s="3" t="s">
        <v>3595</v>
      </c>
      <c r="C2608" s="3" t="s">
        <v>3044</v>
      </c>
      <c r="D2608" s="3" t="s">
        <v>1</v>
      </c>
      <c r="E2608" s="3" t="s">
        <v>3566</v>
      </c>
      <c r="F2608" s="24">
        <f>('ICT-BD'!I1909)</f>
        <v>12.693207725923974</v>
      </c>
      <c r="G2608" s="24" t="str">
        <f>('ICT-BD'!J1909)</f>
        <v>Algo Frío</v>
      </c>
      <c r="H2608" s="24">
        <f t="shared" si="200"/>
        <v>30.036740448368754</v>
      </c>
      <c r="I2608" s="72">
        <f>('ICA-BD'!L1909)</f>
        <v>56.870370370370367</v>
      </c>
      <c r="J2608" s="72" t="str">
        <f>('ICA-BD'!M1909)</f>
        <v>Aceptable</v>
      </c>
      <c r="K2608" s="72">
        <f t="shared" si="201"/>
        <v>75.7125925925926</v>
      </c>
      <c r="L2608" s="133">
        <f>('IRA-BD'!G1909)</f>
        <v>18</v>
      </c>
      <c r="M2608" s="36" t="str">
        <f>('IRA-BD'!H1909)</f>
        <v>Regular</v>
      </c>
      <c r="N2608" s="133">
        <f t="shared" si="202"/>
        <v>18</v>
      </c>
      <c r="O2608" s="80">
        <f t="shared" si="203"/>
        <v>41.249777680320449</v>
      </c>
      <c r="P2608" s="81" t="str">
        <f t="shared" si="204"/>
        <v>Moderado</v>
      </c>
      <c r="Q2608" s="11">
        <v>10</v>
      </c>
      <c r="R2608" s="11" t="s">
        <v>168</v>
      </c>
      <c r="S2608" s="11">
        <v>3</v>
      </c>
      <c r="T2608" s="11">
        <v>-74.104110489999997</v>
      </c>
      <c r="U2608" s="12">
        <v>4.7106087590000003</v>
      </c>
    </row>
    <row r="2609" spans="1:21" x14ac:dyDescent="0.25">
      <c r="A2609" s="10">
        <v>1910</v>
      </c>
      <c r="B2609" s="3" t="s">
        <v>3597</v>
      </c>
      <c r="C2609" s="3" t="s">
        <v>3044</v>
      </c>
      <c r="D2609" s="3" t="s">
        <v>1</v>
      </c>
      <c r="E2609" s="3" t="s">
        <v>3566</v>
      </c>
      <c r="F2609" s="24">
        <f>('ICT-BD'!I1911)</f>
        <v>12.693207725923974</v>
      </c>
      <c r="G2609" s="24" t="str">
        <f>('ICT-BD'!J1911)</f>
        <v>Algo Frío</v>
      </c>
      <c r="H2609" s="24">
        <f t="shared" si="200"/>
        <v>30.036740448368754</v>
      </c>
      <c r="I2609" s="72">
        <f>('ICA-BD'!L1911)</f>
        <v>56.870370370370367</v>
      </c>
      <c r="J2609" s="72" t="str">
        <f>('ICA-BD'!M1911)</f>
        <v>Aceptable</v>
      </c>
      <c r="K2609" s="72">
        <f t="shared" si="201"/>
        <v>75.7125925925926</v>
      </c>
      <c r="L2609" s="133">
        <f>('IRA-BD'!G1911)</f>
        <v>18</v>
      </c>
      <c r="M2609" s="36" t="str">
        <f>('IRA-BD'!H1911)</f>
        <v>Regular</v>
      </c>
      <c r="N2609" s="133">
        <f t="shared" si="202"/>
        <v>18</v>
      </c>
      <c r="O2609" s="80">
        <f t="shared" si="203"/>
        <v>41.249777680320449</v>
      </c>
      <c r="P2609" s="81" t="str">
        <f t="shared" si="204"/>
        <v>Moderado</v>
      </c>
      <c r="Q2609" s="11">
        <v>10</v>
      </c>
      <c r="R2609" s="11" t="s">
        <v>168</v>
      </c>
      <c r="S2609" s="11">
        <v>3</v>
      </c>
      <c r="T2609" s="11">
        <v>-74.107990290000004</v>
      </c>
      <c r="U2609" s="12">
        <v>4.7067119440000003</v>
      </c>
    </row>
    <row r="2610" spans="1:21" x14ac:dyDescent="0.25">
      <c r="A2610" s="10">
        <v>1913</v>
      </c>
      <c r="B2610" s="3" t="s">
        <v>3600</v>
      </c>
      <c r="C2610" s="3" t="s">
        <v>3044</v>
      </c>
      <c r="D2610" s="3" t="s">
        <v>1</v>
      </c>
      <c r="E2610" s="3" t="s">
        <v>3566</v>
      </c>
      <c r="F2610" s="24">
        <f>('ICT-BD'!I1914)</f>
        <v>12.693207725923974</v>
      </c>
      <c r="G2610" s="24" t="str">
        <f>('ICT-BD'!J1914)</f>
        <v>Algo Frío</v>
      </c>
      <c r="H2610" s="24">
        <f t="shared" si="200"/>
        <v>30.036740448368754</v>
      </c>
      <c r="I2610" s="72">
        <f>('ICA-BD'!L1914)</f>
        <v>56.870370370370367</v>
      </c>
      <c r="J2610" s="72" t="str">
        <f>('ICA-BD'!M1914)</f>
        <v>Aceptable</v>
      </c>
      <c r="K2610" s="72">
        <f t="shared" si="201"/>
        <v>75.7125925925926</v>
      </c>
      <c r="L2610" s="133">
        <f>('IRA-BD'!G1914)</f>
        <v>18</v>
      </c>
      <c r="M2610" s="36" t="str">
        <f>('IRA-BD'!H1914)</f>
        <v>Regular</v>
      </c>
      <c r="N2610" s="133">
        <f t="shared" si="202"/>
        <v>18</v>
      </c>
      <c r="O2610" s="80">
        <f t="shared" si="203"/>
        <v>41.249777680320449</v>
      </c>
      <c r="P2610" s="81" t="str">
        <f t="shared" si="204"/>
        <v>Moderado</v>
      </c>
      <c r="Q2610" s="11">
        <v>10</v>
      </c>
      <c r="R2610" s="11" t="s">
        <v>168</v>
      </c>
      <c r="S2610" s="11">
        <v>3</v>
      </c>
      <c r="T2610" s="11">
        <v>-74.098412640000006</v>
      </c>
      <c r="U2610" s="12">
        <v>4.7117497369999999</v>
      </c>
    </row>
    <row r="2611" spans="1:21" x14ac:dyDescent="0.25">
      <c r="A2611" s="10">
        <v>1914</v>
      </c>
      <c r="B2611" s="3" t="s">
        <v>3601</v>
      </c>
      <c r="C2611" s="3" t="s">
        <v>3044</v>
      </c>
      <c r="D2611" s="3" t="s">
        <v>1</v>
      </c>
      <c r="E2611" s="3" t="s">
        <v>3585</v>
      </c>
      <c r="F2611" s="24">
        <f>('ICT-BD'!I1915)</f>
        <v>12.693207725923974</v>
      </c>
      <c r="G2611" s="24" t="str">
        <f>('ICT-BD'!J1915)</f>
        <v>Algo Frío</v>
      </c>
      <c r="H2611" s="24">
        <f t="shared" si="200"/>
        <v>30.036740448368754</v>
      </c>
      <c r="I2611" s="72">
        <f>('ICA-BD'!L1915)</f>
        <v>56.870370370370367</v>
      </c>
      <c r="J2611" s="72" t="str">
        <f>('ICA-BD'!M1915)</f>
        <v>Aceptable</v>
      </c>
      <c r="K2611" s="72">
        <f t="shared" si="201"/>
        <v>75.7125925925926</v>
      </c>
      <c r="L2611" s="133">
        <f>('IRA-BD'!G1915)</f>
        <v>18</v>
      </c>
      <c r="M2611" s="36" t="str">
        <f>('IRA-BD'!H1915)</f>
        <v>Regular</v>
      </c>
      <c r="N2611" s="133">
        <f t="shared" si="202"/>
        <v>18</v>
      </c>
      <c r="O2611" s="80">
        <f t="shared" si="203"/>
        <v>41.249777680320449</v>
      </c>
      <c r="P2611" s="81" t="str">
        <f t="shared" si="204"/>
        <v>Moderado</v>
      </c>
      <c r="Q2611" s="11">
        <v>10</v>
      </c>
      <c r="R2611" s="11" t="s">
        <v>168</v>
      </c>
      <c r="S2611" s="11">
        <v>3</v>
      </c>
      <c r="T2611" s="11">
        <v>-74.09840939</v>
      </c>
      <c r="U2611" s="12">
        <v>4.7054946539999998</v>
      </c>
    </row>
    <row r="2612" spans="1:21" x14ac:dyDescent="0.25">
      <c r="A2612" s="10">
        <v>1918</v>
      </c>
      <c r="B2612" s="3" t="s">
        <v>3605</v>
      </c>
      <c r="C2612" s="3" t="s">
        <v>3044</v>
      </c>
      <c r="D2612" s="3" t="s">
        <v>1</v>
      </c>
      <c r="E2612" s="3" t="s">
        <v>3566</v>
      </c>
      <c r="F2612" s="24">
        <f>('ICT-BD'!I1919)</f>
        <v>12.693207725923974</v>
      </c>
      <c r="G2612" s="24" t="str">
        <f>('ICT-BD'!J1919)</f>
        <v>Algo Frío</v>
      </c>
      <c r="H2612" s="24">
        <f t="shared" si="200"/>
        <v>30.036740448368754</v>
      </c>
      <c r="I2612" s="72">
        <f>('ICA-BD'!L1919)</f>
        <v>56.870370370370367</v>
      </c>
      <c r="J2612" s="72" t="str">
        <f>('ICA-BD'!M1919)</f>
        <v>Aceptable</v>
      </c>
      <c r="K2612" s="72">
        <f t="shared" si="201"/>
        <v>75.7125925925926</v>
      </c>
      <c r="L2612" s="133">
        <f>('IRA-BD'!G1919)</f>
        <v>18</v>
      </c>
      <c r="M2612" s="36" t="str">
        <f>('IRA-BD'!H1919)</f>
        <v>Regular</v>
      </c>
      <c r="N2612" s="133">
        <f t="shared" si="202"/>
        <v>18</v>
      </c>
      <c r="O2612" s="80">
        <f t="shared" si="203"/>
        <v>41.249777680320449</v>
      </c>
      <c r="P2612" s="81" t="str">
        <f t="shared" si="204"/>
        <v>Moderado</v>
      </c>
      <c r="Q2612" s="11">
        <v>10</v>
      </c>
      <c r="R2612" s="11" t="s">
        <v>168</v>
      </c>
      <c r="S2612" s="11">
        <v>3</v>
      </c>
      <c r="T2612" s="11">
        <v>-74.100293690000001</v>
      </c>
      <c r="U2612" s="12">
        <v>4.7106303199999999</v>
      </c>
    </row>
    <row r="2613" spans="1:21" x14ac:dyDescent="0.25">
      <c r="A2613" s="10">
        <v>1919</v>
      </c>
      <c r="B2613" s="3" t="s">
        <v>3606</v>
      </c>
      <c r="C2613" s="3" t="s">
        <v>3044</v>
      </c>
      <c r="D2613" s="3" t="s">
        <v>1</v>
      </c>
      <c r="E2613" s="3" t="s">
        <v>3566</v>
      </c>
      <c r="F2613" s="24">
        <f>('ICT-BD'!I1920)</f>
        <v>12.693207725923974</v>
      </c>
      <c r="G2613" s="24" t="str">
        <f>('ICT-BD'!J1920)</f>
        <v>Algo Frío</v>
      </c>
      <c r="H2613" s="24">
        <f t="shared" si="200"/>
        <v>30.036740448368754</v>
      </c>
      <c r="I2613" s="72">
        <f>('ICA-BD'!L1920)</f>
        <v>56.870370370370367</v>
      </c>
      <c r="J2613" s="72" t="str">
        <f>('ICA-BD'!M1920)</f>
        <v>Aceptable</v>
      </c>
      <c r="K2613" s="72">
        <f t="shared" si="201"/>
        <v>75.7125925925926</v>
      </c>
      <c r="L2613" s="133">
        <f>('IRA-BD'!G1920)</f>
        <v>18</v>
      </c>
      <c r="M2613" s="36" t="str">
        <f>('IRA-BD'!H1920)</f>
        <v>Regular</v>
      </c>
      <c r="N2613" s="133">
        <f t="shared" si="202"/>
        <v>18</v>
      </c>
      <c r="O2613" s="80">
        <f t="shared" si="203"/>
        <v>41.249777680320449</v>
      </c>
      <c r="P2613" s="81" t="str">
        <f t="shared" si="204"/>
        <v>Moderado</v>
      </c>
      <c r="Q2613" s="11">
        <v>10</v>
      </c>
      <c r="R2613" s="11" t="s">
        <v>168</v>
      </c>
      <c r="S2613" s="11">
        <v>3</v>
      </c>
      <c r="T2613" s="11">
        <v>-74.098732339999998</v>
      </c>
      <c r="U2613" s="12">
        <v>4.7127584430000002</v>
      </c>
    </row>
    <row r="2614" spans="1:21" x14ac:dyDescent="0.25">
      <c r="A2614" s="10">
        <v>1922</v>
      </c>
      <c r="B2614" s="3" t="s">
        <v>3610</v>
      </c>
      <c r="C2614" s="3" t="s">
        <v>3044</v>
      </c>
      <c r="D2614" s="3" t="s">
        <v>1</v>
      </c>
      <c r="E2614" s="3" t="s">
        <v>3611</v>
      </c>
      <c r="F2614" s="24">
        <f>('ICT-BD'!I1923)</f>
        <v>12.693207725923974</v>
      </c>
      <c r="G2614" s="24" t="str">
        <f>('ICT-BD'!J1923)</f>
        <v>Algo Frío</v>
      </c>
      <c r="H2614" s="24">
        <f t="shared" si="200"/>
        <v>30.036740448368754</v>
      </c>
      <c r="I2614" s="72">
        <f>('ICA-BD'!L1923)</f>
        <v>56.870370370370367</v>
      </c>
      <c r="J2614" s="72" t="str">
        <f>('ICA-BD'!M1923)</f>
        <v>Aceptable</v>
      </c>
      <c r="K2614" s="72">
        <f t="shared" si="201"/>
        <v>75.7125925925926</v>
      </c>
      <c r="L2614" s="133">
        <f>('IRA-BD'!G1923)</f>
        <v>18</v>
      </c>
      <c r="M2614" s="36" t="str">
        <f>('IRA-BD'!H1923)</f>
        <v>Regular</v>
      </c>
      <c r="N2614" s="133">
        <f t="shared" si="202"/>
        <v>18</v>
      </c>
      <c r="O2614" s="80">
        <f t="shared" si="203"/>
        <v>41.249777680320449</v>
      </c>
      <c r="P2614" s="81" t="str">
        <f t="shared" si="204"/>
        <v>Moderado</v>
      </c>
      <c r="Q2614" s="11">
        <v>10</v>
      </c>
      <c r="R2614" s="11" t="s">
        <v>168</v>
      </c>
      <c r="S2614" s="11">
        <v>2</v>
      </c>
      <c r="T2614" s="11">
        <v>-74.103104720000005</v>
      </c>
      <c r="U2614" s="12">
        <v>4.7157350190000002</v>
      </c>
    </row>
    <row r="2615" spans="1:21" x14ac:dyDescent="0.25">
      <c r="A2615" s="10">
        <v>1925</v>
      </c>
      <c r="B2615" s="3" t="s">
        <v>3614</v>
      </c>
      <c r="C2615" s="3" t="s">
        <v>3044</v>
      </c>
      <c r="D2615" s="3" t="s">
        <v>1</v>
      </c>
      <c r="E2615" s="3" t="s">
        <v>3585</v>
      </c>
      <c r="F2615" s="24">
        <f>('ICT-BD'!I1926)</f>
        <v>12.693207725923974</v>
      </c>
      <c r="G2615" s="24" t="str">
        <f>('ICT-BD'!J1926)</f>
        <v>Algo Frío</v>
      </c>
      <c r="H2615" s="24">
        <f t="shared" si="200"/>
        <v>30.036740448368754</v>
      </c>
      <c r="I2615" s="72">
        <f>('ICA-BD'!L1926)</f>
        <v>56.870370370370367</v>
      </c>
      <c r="J2615" s="72" t="str">
        <f>('ICA-BD'!M1926)</f>
        <v>Aceptable</v>
      </c>
      <c r="K2615" s="72">
        <f t="shared" si="201"/>
        <v>75.7125925925926</v>
      </c>
      <c r="L2615" s="133">
        <f>('IRA-BD'!G1926)</f>
        <v>18</v>
      </c>
      <c r="M2615" s="36" t="str">
        <f>('IRA-BD'!H1926)</f>
        <v>Regular</v>
      </c>
      <c r="N2615" s="133">
        <f t="shared" si="202"/>
        <v>18</v>
      </c>
      <c r="O2615" s="80">
        <f t="shared" si="203"/>
        <v>41.249777680320449</v>
      </c>
      <c r="P2615" s="81" t="str">
        <f t="shared" si="204"/>
        <v>Moderado</v>
      </c>
      <c r="Q2615" s="11">
        <v>10</v>
      </c>
      <c r="R2615" s="11" t="s">
        <v>168</v>
      </c>
      <c r="S2615" s="11">
        <v>3</v>
      </c>
      <c r="T2615" s="11">
        <v>-74.096015440000002</v>
      </c>
      <c r="U2615" s="12">
        <v>4.7053743240000001</v>
      </c>
    </row>
    <row r="2616" spans="1:21" x14ac:dyDescent="0.25">
      <c r="A2616" s="10">
        <v>1927</v>
      </c>
      <c r="B2616" s="3" t="s">
        <v>3616</v>
      </c>
      <c r="C2616" s="3" t="s">
        <v>3044</v>
      </c>
      <c r="D2616" s="3" t="s">
        <v>1</v>
      </c>
      <c r="E2616" s="3" t="s">
        <v>3617</v>
      </c>
      <c r="F2616" s="24">
        <f>('ICT-BD'!I1928)</f>
        <v>12.693207725923974</v>
      </c>
      <c r="G2616" s="24" t="str">
        <f>('ICT-BD'!J1928)</f>
        <v>Algo Frío</v>
      </c>
      <c r="H2616" s="24">
        <f t="shared" si="200"/>
        <v>30.036740448368754</v>
      </c>
      <c r="I2616" s="72">
        <f>('ICA-BD'!L1928)</f>
        <v>56.870370370370367</v>
      </c>
      <c r="J2616" s="72" t="str">
        <f>('ICA-BD'!M1928)</f>
        <v>Aceptable</v>
      </c>
      <c r="K2616" s="72">
        <f t="shared" si="201"/>
        <v>75.7125925925926</v>
      </c>
      <c r="L2616" s="133">
        <f>('IRA-BD'!G1928)</f>
        <v>18</v>
      </c>
      <c r="M2616" s="36" t="str">
        <f>('IRA-BD'!H1928)</f>
        <v>Regular</v>
      </c>
      <c r="N2616" s="133">
        <f t="shared" si="202"/>
        <v>18</v>
      </c>
      <c r="O2616" s="80">
        <f t="shared" si="203"/>
        <v>41.249777680320449</v>
      </c>
      <c r="P2616" s="81" t="str">
        <f t="shared" si="204"/>
        <v>Moderado</v>
      </c>
      <c r="Q2616" s="11">
        <v>10</v>
      </c>
      <c r="R2616" s="11" t="s">
        <v>168</v>
      </c>
      <c r="S2616" s="11">
        <v>3</v>
      </c>
      <c r="T2616" s="11">
        <v>-74.089146020000001</v>
      </c>
      <c r="U2616" s="12">
        <v>4.6973911810000004</v>
      </c>
    </row>
    <row r="2617" spans="1:21" x14ac:dyDescent="0.25">
      <c r="A2617" s="10">
        <v>1934</v>
      </c>
      <c r="B2617" s="3" t="s">
        <v>3626</v>
      </c>
      <c r="C2617" s="3" t="s">
        <v>3044</v>
      </c>
      <c r="D2617" s="3" t="s">
        <v>1</v>
      </c>
      <c r="E2617" s="3" t="s">
        <v>3566</v>
      </c>
      <c r="F2617" s="24">
        <f>('ICT-BD'!I1935)</f>
        <v>12.693207725923974</v>
      </c>
      <c r="G2617" s="24" t="str">
        <f>('ICT-BD'!J1935)</f>
        <v>Algo Frío</v>
      </c>
      <c r="H2617" s="24">
        <f t="shared" si="200"/>
        <v>30.036740448368754</v>
      </c>
      <c r="I2617" s="72">
        <f>('ICA-BD'!L1935)</f>
        <v>56.870370370370367</v>
      </c>
      <c r="J2617" s="72" t="str">
        <f>('ICA-BD'!M1935)</f>
        <v>Aceptable</v>
      </c>
      <c r="K2617" s="72">
        <f t="shared" si="201"/>
        <v>75.7125925925926</v>
      </c>
      <c r="L2617" s="133">
        <f>('IRA-BD'!G1935)</f>
        <v>18</v>
      </c>
      <c r="M2617" s="36" t="str">
        <f>('IRA-BD'!H1935)</f>
        <v>Regular</v>
      </c>
      <c r="N2617" s="133">
        <f t="shared" si="202"/>
        <v>18</v>
      </c>
      <c r="O2617" s="80">
        <f t="shared" si="203"/>
        <v>41.249777680320449</v>
      </c>
      <c r="P2617" s="81" t="str">
        <f t="shared" si="204"/>
        <v>Moderado</v>
      </c>
      <c r="Q2617" s="11">
        <v>10</v>
      </c>
      <c r="R2617" s="11" t="s">
        <v>168</v>
      </c>
      <c r="S2617" s="11">
        <v>3</v>
      </c>
      <c r="T2617" s="11">
        <v>-74.10596683</v>
      </c>
      <c r="U2617" s="12">
        <v>4.708227527</v>
      </c>
    </row>
    <row r="2618" spans="1:21" x14ac:dyDescent="0.25">
      <c r="A2618" s="10">
        <v>1935</v>
      </c>
      <c r="B2618" s="3" t="s">
        <v>3627</v>
      </c>
      <c r="C2618" s="3" t="s">
        <v>3044</v>
      </c>
      <c r="D2618" s="3" t="s">
        <v>1</v>
      </c>
      <c r="E2618" s="3" t="s">
        <v>3628</v>
      </c>
      <c r="F2618" s="24">
        <f>('ICT-BD'!I1936)</f>
        <v>12.693207725923974</v>
      </c>
      <c r="G2618" s="24" t="str">
        <f>('ICT-BD'!J1936)</f>
        <v>Algo Frío</v>
      </c>
      <c r="H2618" s="24">
        <f t="shared" si="200"/>
        <v>30.036740448368754</v>
      </c>
      <c r="I2618" s="72">
        <f>('ICA-BD'!L1936)</f>
        <v>56.870370370370367</v>
      </c>
      <c r="J2618" s="72" t="str">
        <f>('ICA-BD'!M1936)</f>
        <v>Aceptable</v>
      </c>
      <c r="K2618" s="72">
        <f t="shared" si="201"/>
        <v>75.7125925925926</v>
      </c>
      <c r="L2618" s="133">
        <f>('IRA-BD'!G1936)</f>
        <v>18</v>
      </c>
      <c r="M2618" s="36" t="str">
        <f>('IRA-BD'!H1936)</f>
        <v>Regular</v>
      </c>
      <c r="N2618" s="133">
        <f t="shared" si="202"/>
        <v>18</v>
      </c>
      <c r="O2618" s="80">
        <f t="shared" si="203"/>
        <v>41.249777680320449</v>
      </c>
      <c r="P2618" s="81" t="str">
        <f t="shared" si="204"/>
        <v>Moderado</v>
      </c>
      <c r="Q2618" s="11">
        <v>10</v>
      </c>
      <c r="R2618" s="11" t="s">
        <v>168</v>
      </c>
      <c r="S2618" s="11">
        <v>2</v>
      </c>
      <c r="T2618" s="11">
        <v>-74.100086540000007</v>
      </c>
      <c r="U2618" s="12">
        <v>4.7171669700000001</v>
      </c>
    </row>
    <row r="2619" spans="1:21" x14ac:dyDescent="0.25">
      <c r="A2619" s="10">
        <v>1936</v>
      </c>
      <c r="B2619" s="3" t="s">
        <v>3629</v>
      </c>
      <c r="C2619" s="3" t="s">
        <v>3044</v>
      </c>
      <c r="D2619" s="3" t="s">
        <v>1</v>
      </c>
      <c r="E2619" s="3" t="s">
        <v>3566</v>
      </c>
      <c r="F2619" s="24">
        <f>('ICT-BD'!I1937)</f>
        <v>12.693207725923974</v>
      </c>
      <c r="G2619" s="24" t="str">
        <f>('ICT-BD'!J1937)</f>
        <v>Algo Frío</v>
      </c>
      <c r="H2619" s="24">
        <f t="shared" si="200"/>
        <v>30.036740448368754</v>
      </c>
      <c r="I2619" s="72">
        <f>('ICA-BD'!L1937)</f>
        <v>56.870370370370367</v>
      </c>
      <c r="J2619" s="72" t="str">
        <f>('ICA-BD'!M1937)</f>
        <v>Aceptable</v>
      </c>
      <c r="K2619" s="72">
        <f t="shared" si="201"/>
        <v>75.7125925925926</v>
      </c>
      <c r="L2619" s="133">
        <f>('IRA-BD'!G1937)</f>
        <v>18</v>
      </c>
      <c r="M2619" s="36" t="str">
        <f>('IRA-BD'!H1937)</f>
        <v>Regular</v>
      </c>
      <c r="N2619" s="133">
        <f t="shared" si="202"/>
        <v>18</v>
      </c>
      <c r="O2619" s="80">
        <f t="shared" si="203"/>
        <v>41.249777680320449</v>
      </c>
      <c r="P2619" s="81" t="str">
        <f t="shared" si="204"/>
        <v>Moderado</v>
      </c>
      <c r="Q2619" s="11">
        <v>10</v>
      </c>
      <c r="R2619" s="11" t="s">
        <v>168</v>
      </c>
      <c r="S2619" s="11">
        <v>3</v>
      </c>
      <c r="T2619" s="11">
        <v>-74.107790350000002</v>
      </c>
      <c r="U2619" s="12">
        <v>4.7080379600000004</v>
      </c>
    </row>
    <row r="2620" spans="1:21" x14ac:dyDescent="0.25">
      <c r="A2620" s="10">
        <v>1937</v>
      </c>
      <c r="B2620" s="3" t="s">
        <v>3630</v>
      </c>
      <c r="C2620" s="3" t="s">
        <v>3044</v>
      </c>
      <c r="D2620" s="3" t="s">
        <v>1</v>
      </c>
      <c r="E2620" s="3" t="s">
        <v>3566</v>
      </c>
      <c r="F2620" s="24">
        <f>('ICT-BD'!I1938)</f>
        <v>12.693207725923974</v>
      </c>
      <c r="G2620" s="24" t="str">
        <f>('ICT-BD'!J1938)</f>
        <v>Algo Frío</v>
      </c>
      <c r="H2620" s="24">
        <f t="shared" si="200"/>
        <v>30.036740448368754</v>
      </c>
      <c r="I2620" s="72">
        <f>('ICA-BD'!L1938)</f>
        <v>56.870370370370367</v>
      </c>
      <c r="J2620" s="72" t="str">
        <f>('ICA-BD'!M1938)</f>
        <v>Aceptable</v>
      </c>
      <c r="K2620" s="72">
        <f t="shared" si="201"/>
        <v>75.7125925925926</v>
      </c>
      <c r="L2620" s="133">
        <f>('IRA-BD'!G1938)</f>
        <v>18</v>
      </c>
      <c r="M2620" s="36" t="str">
        <f>('IRA-BD'!H1938)</f>
        <v>Regular</v>
      </c>
      <c r="N2620" s="133">
        <f t="shared" si="202"/>
        <v>18</v>
      </c>
      <c r="O2620" s="80">
        <f t="shared" si="203"/>
        <v>41.249777680320449</v>
      </c>
      <c r="P2620" s="81" t="str">
        <f t="shared" si="204"/>
        <v>Moderado</v>
      </c>
      <c r="Q2620" s="11">
        <v>10</v>
      </c>
      <c r="R2620" s="11" t="s">
        <v>168</v>
      </c>
      <c r="S2620" s="11">
        <v>3</v>
      </c>
      <c r="T2620" s="11">
        <v>-74.101843279999997</v>
      </c>
      <c r="U2620" s="12">
        <v>4.7115369549999997</v>
      </c>
    </row>
    <row r="2621" spans="1:21" x14ac:dyDescent="0.25">
      <c r="A2621" s="10">
        <v>1938</v>
      </c>
      <c r="B2621" s="3" t="s">
        <v>3631</v>
      </c>
      <c r="C2621" s="3" t="s">
        <v>3044</v>
      </c>
      <c r="D2621" s="3" t="s">
        <v>1</v>
      </c>
      <c r="E2621" s="3" t="s">
        <v>3566</v>
      </c>
      <c r="F2621" s="24">
        <f>('ICT-BD'!I1939)</f>
        <v>12.693207725923974</v>
      </c>
      <c r="G2621" s="24" t="str">
        <f>('ICT-BD'!J1939)</f>
        <v>Algo Frío</v>
      </c>
      <c r="H2621" s="24">
        <f t="shared" si="200"/>
        <v>30.036740448368754</v>
      </c>
      <c r="I2621" s="72">
        <f>('ICA-BD'!L1939)</f>
        <v>56.870370370370367</v>
      </c>
      <c r="J2621" s="72" t="str">
        <f>('ICA-BD'!M1939)</f>
        <v>Aceptable</v>
      </c>
      <c r="K2621" s="72">
        <f t="shared" si="201"/>
        <v>75.7125925925926</v>
      </c>
      <c r="L2621" s="133">
        <f>('IRA-BD'!G1939)</f>
        <v>18</v>
      </c>
      <c r="M2621" s="36" t="str">
        <f>('IRA-BD'!H1939)</f>
        <v>Regular</v>
      </c>
      <c r="N2621" s="133">
        <f t="shared" si="202"/>
        <v>18</v>
      </c>
      <c r="O2621" s="80">
        <f t="shared" si="203"/>
        <v>41.249777680320449</v>
      </c>
      <c r="P2621" s="81" t="str">
        <f t="shared" si="204"/>
        <v>Moderado</v>
      </c>
      <c r="Q2621" s="11">
        <v>10</v>
      </c>
      <c r="R2621" s="11" t="s">
        <v>168</v>
      </c>
      <c r="S2621" s="11">
        <v>3</v>
      </c>
      <c r="T2621" s="11">
        <v>-74.099480310000004</v>
      </c>
      <c r="U2621" s="12">
        <v>4.7109427740000003</v>
      </c>
    </row>
    <row r="2622" spans="1:21" x14ac:dyDescent="0.25">
      <c r="A2622" s="10">
        <v>1941</v>
      </c>
      <c r="B2622" s="3" t="s">
        <v>3634</v>
      </c>
      <c r="C2622" s="3" t="s">
        <v>3044</v>
      </c>
      <c r="D2622" s="3" t="s">
        <v>1</v>
      </c>
      <c r="E2622" s="3" t="s">
        <v>3566</v>
      </c>
      <c r="F2622" s="24">
        <f>('ICT-BD'!I1942)</f>
        <v>12.693207725923974</v>
      </c>
      <c r="G2622" s="24" t="str">
        <f>('ICT-BD'!J1942)</f>
        <v>Algo Frío</v>
      </c>
      <c r="H2622" s="24">
        <f t="shared" si="200"/>
        <v>30.036740448368754</v>
      </c>
      <c r="I2622" s="72">
        <f>('ICA-BD'!L1942)</f>
        <v>56.870370370370367</v>
      </c>
      <c r="J2622" s="72" t="str">
        <f>('ICA-BD'!M1942)</f>
        <v>Aceptable</v>
      </c>
      <c r="K2622" s="72">
        <f t="shared" si="201"/>
        <v>75.7125925925926</v>
      </c>
      <c r="L2622" s="133">
        <f>('IRA-BD'!G1942)</f>
        <v>18</v>
      </c>
      <c r="M2622" s="36" t="str">
        <f>('IRA-BD'!H1942)</f>
        <v>Regular</v>
      </c>
      <c r="N2622" s="133">
        <f t="shared" si="202"/>
        <v>18</v>
      </c>
      <c r="O2622" s="80">
        <f t="shared" si="203"/>
        <v>41.249777680320449</v>
      </c>
      <c r="P2622" s="81" t="str">
        <f t="shared" si="204"/>
        <v>Moderado</v>
      </c>
      <c r="Q2622" s="11">
        <v>10</v>
      </c>
      <c r="R2622" s="11" t="s">
        <v>168</v>
      </c>
      <c r="S2622" s="11">
        <v>3</v>
      </c>
      <c r="T2622" s="11">
        <v>-74.102860390000004</v>
      </c>
      <c r="U2622" s="12">
        <v>4.7103172190000002</v>
      </c>
    </row>
    <row r="2623" spans="1:21" x14ac:dyDescent="0.25">
      <c r="A2623" s="10">
        <v>1943</v>
      </c>
      <c r="B2623" s="3" t="s">
        <v>3636</v>
      </c>
      <c r="C2623" s="3" t="s">
        <v>3044</v>
      </c>
      <c r="D2623" s="3" t="s">
        <v>1</v>
      </c>
      <c r="E2623" s="3" t="s">
        <v>3585</v>
      </c>
      <c r="F2623" s="24">
        <f>('ICT-BD'!I1944)</f>
        <v>12.693207725923974</v>
      </c>
      <c r="G2623" s="24" t="str">
        <f>('ICT-BD'!J1944)</f>
        <v>Algo Frío</v>
      </c>
      <c r="H2623" s="24">
        <f t="shared" si="200"/>
        <v>30.036740448368754</v>
      </c>
      <c r="I2623" s="72">
        <f>('ICA-BD'!L1944)</f>
        <v>56.870370370370367</v>
      </c>
      <c r="J2623" s="72" t="str">
        <f>('ICA-BD'!M1944)</f>
        <v>Aceptable</v>
      </c>
      <c r="K2623" s="72">
        <f t="shared" si="201"/>
        <v>75.7125925925926</v>
      </c>
      <c r="L2623" s="133">
        <f>('IRA-BD'!G1944)</f>
        <v>18</v>
      </c>
      <c r="M2623" s="36" t="str">
        <f>('IRA-BD'!H1944)</f>
        <v>Regular</v>
      </c>
      <c r="N2623" s="133">
        <f t="shared" si="202"/>
        <v>18</v>
      </c>
      <c r="O2623" s="80">
        <f t="shared" si="203"/>
        <v>41.249777680320449</v>
      </c>
      <c r="P2623" s="81" t="str">
        <f t="shared" si="204"/>
        <v>Moderado</v>
      </c>
      <c r="Q2623" s="11">
        <v>10</v>
      </c>
      <c r="R2623" s="11" t="s">
        <v>168</v>
      </c>
      <c r="S2623" s="11">
        <v>3</v>
      </c>
      <c r="T2623" s="11">
        <v>-74.096880999999996</v>
      </c>
      <c r="U2623" s="12">
        <v>4.7045290629999998</v>
      </c>
    </row>
    <row r="2624" spans="1:21" x14ac:dyDescent="0.25">
      <c r="A2624" s="10">
        <v>1946</v>
      </c>
      <c r="B2624" s="3" t="s">
        <v>3639</v>
      </c>
      <c r="C2624" s="3" t="s">
        <v>3044</v>
      </c>
      <c r="D2624" s="3" t="s">
        <v>1</v>
      </c>
      <c r="E2624" s="3" t="s">
        <v>3585</v>
      </c>
      <c r="F2624" s="24">
        <f>('ICT-BD'!I1947)</f>
        <v>12.693207725923974</v>
      </c>
      <c r="G2624" s="24" t="str">
        <f>('ICT-BD'!J1947)</f>
        <v>Algo Frío</v>
      </c>
      <c r="H2624" s="24">
        <f t="shared" si="200"/>
        <v>30.036740448368754</v>
      </c>
      <c r="I2624" s="72">
        <f>('ICA-BD'!L1947)</f>
        <v>56.870370370370367</v>
      </c>
      <c r="J2624" s="72" t="str">
        <f>('ICA-BD'!M1947)</f>
        <v>Aceptable</v>
      </c>
      <c r="K2624" s="72">
        <f t="shared" si="201"/>
        <v>75.7125925925926</v>
      </c>
      <c r="L2624" s="133">
        <f>('IRA-BD'!G1947)</f>
        <v>18</v>
      </c>
      <c r="M2624" s="36" t="str">
        <f>('IRA-BD'!H1947)</f>
        <v>Regular</v>
      </c>
      <c r="N2624" s="133">
        <f t="shared" si="202"/>
        <v>18</v>
      </c>
      <c r="O2624" s="80">
        <f t="shared" si="203"/>
        <v>41.249777680320449</v>
      </c>
      <c r="P2624" s="81" t="str">
        <f t="shared" si="204"/>
        <v>Moderado</v>
      </c>
      <c r="Q2624" s="11">
        <v>10</v>
      </c>
      <c r="R2624" s="11" t="s">
        <v>168</v>
      </c>
      <c r="S2624" s="11">
        <v>3</v>
      </c>
      <c r="T2624" s="11">
        <v>-74.096799270000005</v>
      </c>
      <c r="U2624" s="12">
        <v>4.7054010179999999</v>
      </c>
    </row>
    <row r="2625" spans="1:21" x14ac:dyDescent="0.25">
      <c r="A2625" s="10">
        <v>1949</v>
      </c>
      <c r="B2625" s="3" t="s">
        <v>3644</v>
      </c>
      <c r="C2625" s="3" t="s">
        <v>3044</v>
      </c>
      <c r="D2625" s="3" t="s">
        <v>1</v>
      </c>
      <c r="E2625" s="3" t="s">
        <v>3585</v>
      </c>
      <c r="F2625" s="24">
        <f>('ICT-BD'!I1950)</f>
        <v>12.693207725923974</v>
      </c>
      <c r="G2625" s="24" t="str">
        <f>('ICT-BD'!J1950)</f>
        <v>Algo Frío</v>
      </c>
      <c r="H2625" s="24">
        <f t="shared" si="200"/>
        <v>30.036740448368754</v>
      </c>
      <c r="I2625" s="72">
        <f>('ICA-BD'!L1950)</f>
        <v>56.870370370370367</v>
      </c>
      <c r="J2625" s="72" t="str">
        <f>('ICA-BD'!M1950)</f>
        <v>Aceptable</v>
      </c>
      <c r="K2625" s="72">
        <f t="shared" si="201"/>
        <v>75.7125925925926</v>
      </c>
      <c r="L2625" s="133">
        <f>('IRA-BD'!G1950)</f>
        <v>18</v>
      </c>
      <c r="M2625" s="36" t="str">
        <f>('IRA-BD'!H1950)</f>
        <v>Regular</v>
      </c>
      <c r="N2625" s="133">
        <f t="shared" si="202"/>
        <v>18</v>
      </c>
      <c r="O2625" s="80">
        <f t="shared" si="203"/>
        <v>41.249777680320449</v>
      </c>
      <c r="P2625" s="81" t="str">
        <f t="shared" si="204"/>
        <v>Moderado</v>
      </c>
      <c r="Q2625" s="11">
        <v>10</v>
      </c>
      <c r="R2625" s="11" t="s">
        <v>168</v>
      </c>
      <c r="S2625" s="11">
        <v>3</v>
      </c>
      <c r="T2625" s="11">
        <v>-74.10058737</v>
      </c>
      <c r="U2625" s="12">
        <v>4.7049331160000003</v>
      </c>
    </row>
    <row r="2626" spans="1:21" x14ac:dyDescent="0.25">
      <c r="A2626" s="10">
        <v>1950</v>
      </c>
      <c r="B2626" s="3" t="s">
        <v>3645</v>
      </c>
      <c r="C2626" s="3" t="s">
        <v>3044</v>
      </c>
      <c r="D2626" s="3" t="s">
        <v>1</v>
      </c>
      <c r="E2626" s="3" t="s">
        <v>3585</v>
      </c>
      <c r="F2626" s="24">
        <f>('ICT-BD'!I1951)</f>
        <v>12.693207725923974</v>
      </c>
      <c r="G2626" s="24" t="str">
        <f>('ICT-BD'!J1951)</f>
        <v>Algo Frío</v>
      </c>
      <c r="H2626" s="24">
        <f t="shared" ref="H2626:H2689" si="205">IF(F2626&lt;=3, F2626*25/3,
IF(F2626&lt;=5, 26 + (F2626-3.1)*25/1.9,
IF(F2626&lt;=7, 51 + (F2626-5.1)*25/1.9,
IF(F2626&lt;=11, 76 + (F2626-7.1)*25/3.9,
IF(F2626&lt;=13, 51 - (F2626-11.1)*25/1.9,
IF(F2626&lt;=15, 26 - (F2626-13.1)*25/1.9,
25 - (F2626-15)*25/35))))))</f>
        <v>30.036740448368754</v>
      </c>
      <c r="I2626" s="72">
        <f>('ICA-BD'!L1951)</f>
        <v>56.870370370370367</v>
      </c>
      <c r="J2626" s="72" t="str">
        <f>('ICA-BD'!M1951)</f>
        <v>Aceptable</v>
      </c>
      <c r="K2626" s="72">
        <f t="shared" ref="K2626:K2689" si="206">IF(I2626&lt;=50, 100 - (I2626-0)*20/50,
IF(I2626&lt;=100, 79 - (I2626-51)*28/50,
IF(I2626&lt;=150, 50 - (I2626-101)*20/50,
IF(I2626&lt;=200, 29 - (I2626-151)*14/50,
IF(I2626&lt;=300, 14 - (I2626-201)*4/100,
9 - (I2626-301)*9/200)))))</f>
        <v>75.7125925925926</v>
      </c>
      <c r="L2626" s="133">
        <f>('IRA-BD'!G1951)</f>
        <v>18</v>
      </c>
      <c r="M2626" s="36" t="str">
        <f>('IRA-BD'!H1951)</f>
        <v>Regular</v>
      </c>
      <c r="N2626" s="133">
        <f t="shared" ref="N2626:N2689" si="207">(L2626)</f>
        <v>18</v>
      </c>
      <c r="O2626" s="80">
        <f t="shared" ref="O2626:O2689" si="208">((H2626+K2626+N2626)/3)</f>
        <v>41.249777680320449</v>
      </c>
      <c r="P2626" s="81" t="str">
        <f t="shared" ref="P2626:P2689" si="209">IF(O2626&gt;=80, "Óptimo",
IF(O2626&gt;=60, "Bueno",
IF(O2626&gt;=40, "Moderado",
IF(O2626&gt;=20, "Bajo", "Malo"))))</f>
        <v>Moderado</v>
      </c>
      <c r="Q2626" s="11">
        <v>10</v>
      </c>
      <c r="R2626" s="11" t="s">
        <v>168</v>
      </c>
      <c r="S2626" s="11">
        <v>3</v>
      </c>
      <c r="T2626" s="11">
        <v>-74.096090790000005</v>
      </c>
      <c r="U2626" s="12">
        <v>4.7045030060000004</v>
      </c>
    </row>
    <row r="2627" spans="1:21" x14ac:dyDescent="0.25">
      <c r="A2627" s="10">
        <v>1951</v>
      </c>
      <c r="B2627" s="3" t="s">
        <v>3646</v>
      </c>
      <c r="C2627" s="3" t="s">
        <v>3044</v>
      </c>
      <c r="D2627" s="3" t="s">
        <v>1</v>
      </c>
      <c r="E2627" s="3" t="s">
        <v>3647</v>
      </c>
      <c r="F2627" s="24">
        <f>('ICT-BD'!I1952)</f>
        <v>12.693207725923974</v>
      </c>
      <c r="G2627" s="24" t="str">
        <f>('ICT-BD'!J1952)</f>
        <v>Algo Frío</v>
      </c>
      <c r="H2627" s="24">
        <f t="shared" si="205"/>
        <v>30.036740448368754</v>
      </c>
      <c r="I2627" s="72">
        <f>('ICA-BD'!L1952)</f>
        <v>56.870370370370367</v>
      </c>
      <c r="J2627" s="72" t="str">
        <f>('ICA-BD'!M1952)</f>
        <v>Aceptable</v>
      </c>
      <c r="K2627" s="72">
        <f t="shared" si="206"/>
        <v>75.7125925925926</v>
      </c>
      <c r="L2627" s="133">
        <f>('IRA-BD'!G1952)</f>
        <v>18</v>
      </c>
      <c r="M2627" s="36" t="str">
        <f>('IRA-BD'!H1952)</f>
        <v>Regular</v>
      </c>
      <c r="N2627" s="133">
        <f t="shared" si="207"/>
        <v>18</v>
      </c>
      <c r="O2627" s="80">
        <f t="shared" si="208"/>
        <v>41.249777680320449</v>
      </c>
      <c r="P2627" s="81" t="str">
        <f t="shared" si="209"/>
        <v>Moderado</v>
      </c>
      <c r="Q2627" s="11">
        <v>10</v>
      </c>
      <c r="R2627" s="11" t="s">
        <v>168</v>
      </c>
      <c r="S2627" s="11">
        <v>3</v>
      </c>
      <c r="T2627" s="11">
        <v>-74.089405740000004</v>
      </c>
      <c r="U2627" s="12">
        <v>4.7053001080000003</v>
      </c>
    </row>
    <row r="2628" spans="1:21" x14ac:dyDescent="0.25">
      <c r="A2628" s="10">
        <v>1954</v>
      </c>
      <c r="B2628" s="3" t="s">
        <v>3651</v>
      </c>
      <c r="C2628" s="3" t="s">
        <v>3044</v>
      </c>
      <c r="D2628" s="3" t="s">
        <v>1</v>
      </c>
      <c r="E2628" s="3" t="s">
        <v>3652</v>
      </c>
      <c r="F2628" s="24">
        <f>('ICT-BD'!I1955)</f>
        <v>12.693207725923974</v>
      </c>
      <c r="G2628" s="24" t="str">
        <f>('ICT-BD'!J1955)</f>
        <v>Algo Frío</v>
      </c>
      <c r="H2628" s="24">
        <f t="shared" si="205"/>
        <v>30.036740448368754</v>
      </c>
      <c r="I2628" s="72">
        <f>('ICA-BD'!L1955)</f>
        <v>56.870370370370367</v>
      </c>
      <c r="J2628" s="72" t="str">
        <f>('ICA-BD'!M1955)</f>
        <v>Aceptable</v>
      </c>
      <c r="K2628" s="72">
        <f t="shared" si="206"/>
        <v>75.7125925925926</v>
      </c>
      <c r="L2628" s="133">
        <f>('IRA-BD'!G1955)</f>
        <v>18</v>
      </c>
      <c r="M2628" s="36" t="str">
        <f>('IRA-BD'!H1955)</f>
        <v>Regular</v>
      </c>
      <c r="N2628" s="133">
        <f t="shared" si="207"/>
        <v>18</v>
      </c>
      <c r="O2628" s="80">
        <f t="shared" si="208"/>
        <v>41.249777680320449</v>
      </c>
      <c r="P2628" s="81" t="str">
        <f t="shared" si="209"/>
        <v>Moderado</v>
      </c>
      <c r="Q2628" s="11">
        <v>10</v>
      </c>
      <c r="R2628" s="11" t="s">
        <v>168</v>
      </c>
      <c r="S2628" s="11">
        <v>3</v>
      </c>
      <c r="T2628" s="11">
        <v>-74.098080330000002</v>
      </c>
      <c r="U2628" s="12">
        <v>4.7109843749999998</v>
      </c>
    </row>
    <row r="2629" spans="1:21" x14ac:dyDescent="0.25">
      <c r="A2629" s="10">
        <v>1955</v>
      </c>
      <c r="B2629" s="3" t="s">
        <v>3653</v>
      </c>
      <c r="C2629" s="3" t="s">
        <v>3044</v>
      </c>
      <c r="D2629" s="3" t="s">
        <v>1</v>
      </c>
      <c r="E2629" s="3" t="s">
        <v>3611</v>
      </c>
      <c r="F2629" s="24">
        <f>('ICT-BD'!I1956)</f>
        <v>12.693207725923974</v>
      </c>
      <c r="G2629" s="24" t="str">
        <f>('ICT-BD'!J1956)</f>
        <v>Algo Frío</v>
      </c>
      <c r="H2629" s="24">
        <f t="shared" si="205"/>
        <v>30.036740448368754</v>
      </c>
      <c r="I2629" s="72">
        <f>('ICA-BD'!L1956)</f>
        <v>56.870370370370367</v>
      </c>
      <c r="J2629" s="72" t="str">
        <f>('ICA-BD'!M1956)</f>
        <v>Aceptable</v>
      </c>
      <c r="K2629" s="72">
        <f t="shared" si="206"/>
        <v>75.7125925925926</v>
      </c>
      <c r="L2629" s="133">
        <f>('IRA-BD'!G1956)</f>
        <v>18</v>
      </c>
      <c r="M2629" s="36" t="str">
        <f>('IRA-BD'!H1956)</f>
        <v>Regular</v>
      </c>
      <c r="N2629" s="133">
        <f t="shared" si="207"/>
        <v>18</v>
      </c>
      <c r="O2629" s="80">
        <f t="shared" si="208"/>
        <v>41.249777680320449</v>
      </c>
      <c r="P2629" s="81" t="str">
        <f t="shared" si="209"/>
        <v>Moderado</v>
      </c>
      <c r="Q2629" s="11">
        <v>10</v>
      </c>
      <c r="R2629" s="11" t="s">
        <v>168</v>
      </c>
      <c r="S2629" s="11">
        <v>2</v>
      </c>
      <c r="T2629" s="11">
        <v>-74.102667069999995</v>
      </c>
      <c r="U2629" s="12">
        <v>4.7121429729999997</v>
      </c>
    </row>
    <row r="2630" spans="1:21" x14ac:dyDescent="0.25">
      <c r="A2630" s="10">
        <v>1958</v>
      </c>
      <c r="B2630" s="3" t="s">
        <v>3657</v>
      </c>
      <c r="C2630" s="3" t="s">
        <v>3044</v>
      </c>
      <c r="D2630" s="3" t="s">
        <v>1</v>
      </c>
      <c r="E2630" s="3" t="s">
        <v>3566</v>
      </c>
      <c r="F2630" s="24">
        <f>('ICT-BD'!I1959)</f>
        <v>12.693207725923974</v>
      </c>
      <c r="G2630" s="24" t="str">
        <f>('ICT-BD'!J1959)</f>
        <v>Algo Frío</v>
      </c>
      <c r="H2630" s="24">
        <f t="shared" si="205"/>
        <v>30.036740448368754</v>
      </c>
      <c r="I2630" s="72">
        <f>('ICA-BD'!L1959)</f>
        <v>56.870370370370367</v>
      </c>
      <c r="J2630" s="72" t="str">
        <f>('ICA-BD'!M1959)</f>
        <v>Aceptable</v>
      </c>
      <c r="K2630" s="72">
        <f t="shared" si="206"/>
        <v>75.7125925925926</v>
      </c>
      <c r="L2630" s="133">
        <f>('IRA-BD'!G1959)</f>
        <v>18</v>
      </c>
      <c r="M2630" s="36" t="str">
        <f>('IRA-BD'!H1959)</f>
        <v>Regular</v>
      </c>
      <c r="N2630" s="133">
        <f t="shared" si="207"/>
        <v>18</v>
      </c>
      <c r="O2630" s="80">
        <f t="shared" si="208"/>
        <v>41.249777680320449</v>
      </c>
      <c r="P2630" s="81" t="str">
        <f t="shared" si="209"/>
        <v>Moderado</v>
      </c>
      <c r="Q2630" s="11">
        <v>10</v>
      </c>
      <c r="R2630" s="11" t="s">
        <v>168</v>
      </c>
      <c r="S2630" s="11">
        <v>3</v>
      </c>
      <c r="T2630" s="11">
        <v>-74.102176270000001</v>
      </c>
      <c r="U2630" s="12">
        <v>4.7077082409999997</v>
      </c>
    </row>
    <row r="2631" spans="1:21" x14ac:dyDescent="0.25">
      <c r="A2631" s="10">
        <v>1959</v>
      </c>
      <c r="B2631" s="3" t="s">
        <v>3658</v>
      </c>
      <c r="C2631" s="3" t="s">
        <v>3044</v>
      </c>
      <c r="D2631" s="3" t="s">
        <v>1</v>
      </c>
      <c r="E2631" s="3" t="s">
        <v>3659</v>
      </c>
      <c r="F2631" s="24">
        <f>('ICT-BD'!I1960)</f>
        <v>12.693207725923974</v>
      </c>
      <c r="G2631" s="24" t="str">
        <f>('ICT-BD'!J1960)</f>
        <v>Algo Frío</v>
      </c>
      <c r="H2631" s="24">
        <f t="shared" si="205"/>
        <v>30.036740448368754</v>
      </c>
      <c r="I2631" s="72">
        <f>('ICA-BD'!L1960)</f>
        <v>56.870370370370367</v>
      </c>
      <c r="J2631" s="72" t="str">
        <f>('ICA-BD'!M1960)</f>
        <v>Aceptable</v>
      </c>
      <c r="K2631" s="72">
        <f t="shared" si="206"/>
        <v>75.7125925925926</v>
      </c>
      <c r="L2631" s="133">
        <f>('IRA-BD'!G1960)</f>
        <v>18</v>
      </c>
      <c r="M2631" s="36" t="str">
        <f>('IRA-BD'!H1960)</f>
        <v>Regular</v>
      </c>
      <c r="N2631" s="133">
        <f t="shared" si="207"/>
        <v>18</v>
      </c>
      <c r="O2631" s="80">
        <f t="shared" si="208"/>
        <v>41.249777680320449</v>
      </c>
      <c r="P2631" s="81" t="str">
        <f t="shared" si="209"/>
        <v>Moderado</v>
      </c>
      <c r="Q2631" s="11">
        <v>10</v>
      </c>
      <c r="R2631" s="11" t="s">
        <v>168</v>
      </c>
      <c r="S2631" s="11">
        <v>3</v>
      </c>
      <c r="T2631" s="11">
        <v>-74.10325186</v>
      </c>
      <c r="U2631" s="12">
        <v>4.7075816440000002</v>
      </c>
    </row>
    <row r="2632" spans="1:21" x14ac:dyDescent="0.25">
      <c r="A2632" s="10">
        <v>1960</v>
      </c>
      <c r="B2632" s="3" t="s">
        <v>3660</v>
      </c>
      <c r="C2632" s="3" t="s">
        <v>3044</v>
      </c>
      <c r="D2632" s="3" t="s">
        <v>1</v>
      </c>
      <c r="E2632" s="3" t="s">
        <v>3611</v>
      </c>
      <c r="F2632" s="24">
        <f>('ICT-BD'!I1961)</f>
        <v>12.693207725923974</v>
      </c>
      <c r="G2632" s="24" t="str">
        <f>('ICT-BD'!J1961)</f>
        <v>Algo Frío</v>
      </c>
      <c r="H2632" s="24">
        <f t="shared" si="205"/>
        <v>30.036740448368754</v>
      </c>
      <c r="I2632" s="72">
        <f>('ICA-BD'!L1961)</f>
        <v>56.870370370370367</v>
      </c>
      <c r="J2632" s="72" t="str">
        <f>('ICA-BD'!M1961)</f>
        <v>Aceptable</v>
      </c>
      <c r="K2632" s="72">
        <f t="shared" si="206"/>
        <v>75.7125925925926</v>
      </c>
      <c r="L2632" s="133">
        <f>('IRA-BD'!G1961)</f>
        <v>18</v>
      </c>
      <c r="M2632" s="36" t="str">
        <f>('IRA-BD'!H1961)</f>
        <v>Regular</v>
      </c>
      <c r="N2632" s="133">
        <f t="shared" si="207"/>
        <v>18</v>
      </c>
      <c r="O2632" s="80">
        <f t="shared" si="208"/>
        <v>41.249777680320449</v>
      </c>
      <c r="P2632" s="81" t="str">
        <f t="shared" si="209"/>
        <v>Moderado</v>
      </c>
      <c r="Q2632" s="11">
        <v>10</v>
      </c>
      <c r="R2632" s="11" t="s">
        <v>168</v>
      </c>
      <c r="S2632" s="11">
        <v>2</v>
      </c>
      <c r="T2632" s="11">
        <v>-74.104858429999993</v>
      </c>
      <c r="U2632" s="12">
        <v>4.7177341029999997</v>
      </c>
    </row>
    <row r="2633" spans="1:21" x14ac:dyDescent="0.25">
      <c r="A2633" s="10">
        <v>1971</v>
      </c>
      <c r="B2633" s="3" t="s">
        <v>3675</v>
      </c>
      <c r="C2633" s="3" t="s">
        <v>3044</v>
      </c>
      <c r="D2633" s="3" t="s">
        <v>1</v>
      </c>
      <c r="E2633" s="3" t="s">
        <v>3676</v>
      </c>
      <c r="F2633" s="24">
        <f>('ICT-BD'!I1972)</f>
        <v>12.693207725923974</v>
      </c>
      <c r="G2633" s="24" t="str">
        <f>('ICT-BD'!J1972)</f>
        <v>Algo Frío</v>
      </c>
      <c r="H2633" s="24">
        <f t="shared" si="205"/>
        <v>30.036740448368754</v>
      </c>
      <c r="I2633" s="72">
        <f>('ICA-BD'!L1972)</f>
        <v>56.870370370370367</v>
      </c>
      <c r="J2633" s="72" t="str">
        <f>('ICA-BD'!M1972)</f>
        <v>Aceptable</v>
      </c>
      <c r="K2633" s="72">
        <f t="shared" si="206"/>
        <v>75.7125925925926</v>
      </c>
      <c r="L2633" s="133">
        <f>('IRA-BD'!G1972)</f>
        <v>18</v>
      </c>
      <c r="M2633" s="36" t="str">
        <f>('IRA-BD'!H1972)</f>
        <v>Regular</v>
      </c>
      <c r="N2633" s="133">
        <f t="shared" si="207"/>
        <v>18</v>
      </c>
      <c r="O2633" s="80">
        <f t="shared" si="208"/>
        <v>41.249777680320449</v>
      </c>
      <c r="P2633" s="81" t="str">
        <f t="shared" si="209"/>
        <v>Moderado</v>
      </c>
      <c r="Q2633" s="11">
        <v>10</v>
      </c>
      <c r="R2633" s="11" t="s">
        <v>5995</v>
      </c>
      <c r="S2633" s="11">
        <v>2</v>
      </c>
      <c r="T2633" s="11">
        <v>-74.127272899999994</v>
      </c>
      <c r="U2633" s="12">
        <v>4.7108584000000002</v>
      </c>
    </row>
    <row r="2634" spans="1:21" x14ac:dyDescent="0.25">
      <c r="A2634" s="10">
        <v>1976</v>
      </c>
      <c r="B2634" s="3" t="s">
        <v>3683</v>
      </c>
      <c r="C2634" s="3" t="s">
        <v>3044</v>
      </c>
      <c r="D2634" s="3" t="s">
        <v>1</v>
      </c>
      <c r="E2634" s="3" t="s">
        <v>3684</v>
      </c>
      <c r="F2634" s="24">
        <f>('ICT-BD'!I1977)</f>
        <v>12.693207725923974</v>
      </c>
      <c r="G2634" s="24" t="str">
        <f>('ICT-BD'!J1977)</f>
        <v>Algo Frío</v>
      </c>
      <c r="H2634" s="24">
        <f t="shared" si="205"/>
        <v>30.036740448368754</v>
      </c>
      <c r="I2634" s="72">
        <f>('ICA-BD'!L1977)</f>
        <v>56.870370370370367</v>
      </c>
      <c r="J2634" s="72" t="str">
        <f>('ICA-BD'!M1977)</f>
        <v>Aceptable</v>
      </c>
      <c r="K2634" s="72">
        <f t="shared" si="206"/>
        <v>75.7125925925926</v>
      </c>
      <c r="L2634" s="133">
        <f>('IRA-BD'!G1977)</f>
        <v>18</v>
      </c>
      <c r="M2634" s="36" t="str">
        <f>('IRA-BD'!H1977)</f>
        <v>Regular</v>
      </c>
      <c r="N2634" s="133">
        <f t="shared" si="207"/>
        <v>18</v>
      </c>
      <c r="O2634" s="80">
        <f t="shared" si="208"/>
        <v>41.249777680320449</v>
      </c>
      <c r="P2634" s="81" t="str">
        <f t="shared" si="209"/>
        <v>Moderado</v>
      </c>
      <c r="Q2634" s="11">
        <v>10</v>
      </c>
      <c r="R2634" s="11" t="s">
        <v>5995</v>
      </c>
      <c r="S2634" s="11">
        <v>3</v>
      </c>
      <c r="T2634" s="11">
        <v>-74.122974080000006</v>
      </c>
      <c r="U2634" s="12">
        <v>4.7116992990000002</v>
      </c>
    </row>
    <row r="2635" spans="1:21" x14ac:dyDescent="0.25">
      <c r="A2635" s="10">
        <v>1978</v>
      </c>
      <c r="B2635" s="3" t="s">
        <v>3687</v>
      </c>
      <c r="C2635" s="3" t="s">
        <v>3044</v>
      </c>
      <c r="D2635" s="3" t="s">
        <v>1</v>
      </c>
      <c r="E2635" s="3" t="s">
        <v>3688</v>
      </c>
      <c r="F2635" s="24">
        <f>('ICT-BD'!I1979)</f>
        <v>12.693207725923974</v>
      </c>
      <c r="G2635" s="24" t="str">
        <f>('ICT-BD'!J1979)</f>
        <v>Algo Frío</v>
      </c>
      <c r="H2635" s="24">
        <f t="shared" si="205"/>
        <v>30.036740448368754</v>
      </c>
      <c r="I2635" s="72">
        <f>('ICA-BD'!L1979)</f>
        <v>56.870370370370367</v>
      </c>
      <c r="J2635" s="72" t="str">
        <f>('ICA-BD'!M1979)</f>
        <v>Aceptable</v>
      </c>
      <c r="K2635" s="72">
        <f t="shared" si="206"/>
        <v>75.7125925925926</v>
      </c>
      <c r="L2635" s="133">
        <f>('IRA-BD'!G1979)</f>
        <v>18</v>
      </c>
      <c r="M2635" s="36" t="str">
        <f>('IRA-BD'!H1979)</f>
        <v>Regular</v>
      </c>
      <c r="N2635" s="133">
        <f t="shared" si="207"/>
        <v>18</v>
      </c>
      <c r="O2635" s="80">
        <f t="shared" si="208"/>
        <v>41.249777680320449</v>
      </c>
      <c r="P2635" s="81" t="str">
        <f t="shared" si="209"/>
        <v>Moderado</v>
      </c>
      <c r="Q2635" s="11">
        <v>10</v>
      </c>
      <c r="R2635" s="11" t="s">
        <v>168</v>
      </c>
      <c r="S2635" s="11">
        <v>3</v>
      </c>
      <c r="T2635" s="11">
        <v>-74.096661589999997</v>
      </c>
      <c r="U2635" s="12">
        <v>4.690632548</v>
      </c>
    </row>
    <row r="2636" spans="1:21" x14ac:dyDescent="0.25">
      <c r="A2636" s="10">
        <v>1980</v>
      </c>
      <c r="B2636" s="3" t="s">
        <v>3691</v>
      </c>
      <c r="C2636" s="3" t="s">
        <v>3044</v>
      </c>
      <c r="D2636" s="3" t="s">
        <v>1</v>
      </c>
      <c r="E2636" s="3" t="s">
        <v>3692</v>
      </c>
      <c r="F2636" s="24">
        <f>('ICT-BD'!I1981)</f>
        <v>12.693207725923974</v>
      </c>
      <c r="G2636" s="24" t="str">
        <f>('ICT-BD'!J1981)</f>
        <v>Algo Frío</v>
      </c>
      <c r="H2636" s="24">
        <f t="shared" si="205"/>
        <v>30.036740448368754</v>
      </c>
      <c r="I2636" s="72">
        <f>('ICA-BD'!L1981)</f>
        <v>56.870370370370367</v>
      </c>
      <c r="J2636" s="72" t="str">
        <f>('ICA-BD'!M1981)</f>
        <v>Aceptable</v>
      </c>
      <c r="K2636" s="72">
        <f t="shared" si="206"/>
        <v>75.7125925925926</v>
      </c>
      <c r="L2636" s="133">
        <f>('IRA-BD'!G1981)</f>
        <v>18</v>
      </c>
      <c r="M2636" s="36" t="str">
        <f>('IRA-BD'!H1981)</f>
        <v>Regular</v>
      </c>
      <c r="N2636" s="133">
        <f t="shared" si="207"/>
        <v>18</v>
      </c>
      <c r="O2636" s="80">
        <f t="shared" si="208"/>
        <v>41.249777680320449</v>
      </c>
      <c r="P2636" s="81" t="str">
        <f t="shared" si="209"/>
        <v>Moderado</v>
      </c>
      <c r="Q2636" s="11">
        <v>10</v>
      </c>
      <c r="R2636" s="11" t="s">
        <v>5995</v>
      </c>
      <c r="S2636" s="11">
        <v>2</v>
      </c>
      <c r="T2636" s="11">
        <v>-74.135015580000001</v>
      </c>
      <c r="U2636" s="12">
        <v>4.7079828590000004</v>
      </c>
    </row>
    <row r="2637" spans="1:21" x14ac:dyDescent="0.25">
      <c r="A2637" s="10">
        <v>3002</v>
      </c>
      <c r="B2637" s="3" t="s">
        <v>5462</v>
      </c>
      <c r="C2637" s="3" t="s">
        <v>5354</v>
      </c>
      <c r="D2637" s="3" t="s">
        <v>1</v>
      </c>
      <c r="E2637" s="3" t="s">
        <v>5455</v>
      </c>
      <c r="F2637" s="24">
        <f>('ICT-BD'!I3003)</f>
        <v>12.693207725923974</v>
      </c>
      <c r="G2637" s="24" t="str">
        <f>('ICT-BD'!J3003)</f>
        <v>Algo Frío</v>
      </c>
      <c r="H2637" s="24">
        <f t="shared" si="205"/>
        <v>30.036740448368754</v>
      </c>
      <c r="I2637" s="72">
        <f>('ICA-BD'!L3003)</f>
        <v>56.870370370370367</v>
      </c>
      <c r="J2637" s="72" t="str">
        <f>('ICA-BD'!M3003)</f>
        <v>Aceptable</v>
      </c>
      <c r="K2637" s="72">
        <f t="shared" si="206"/>
        <v>75.7125925925926</v>
      </c>
      <c r="L2637" s="133">
        <f>('IRA-BD'!G3003)</f>
        <v>18</v>
      </c>
      <c r="M2637" s="36" t="str">
        <f>('IRA-BD'!H3003)</f>
        <v>Regular</v>
      </c>
      <c r="N2637" s="133">
        <f t="shared" si="207"/>
        <v>18</v>
      </c>
      <c r="O2637" s="80">
        <f t="shared" si="208"/>
        <v>41.249777680320449</v>
      </c>
      <c r="P2637" s="81" t="str">
        <f t="shared" si="209"/>
        <v>Moderado</v>
      </c>
      <c r="Q2637" s="11">
        <v>16</v>
      </c>
      <c r="R2637" s="11" t="s">
        <v>170</v>
      </c>
      <c r="S2637" s="11">
        <v>3</v>
      </c>
      <c r="T2637" s="11">
        <v>-74.126909580000003</v>
      </c>
      <c r="U2637" s="12">
        <v>4.6079756280000002</v>
      </c>
    </row>
    <row r="2638" spans="1:21" x14ac:dyDescent="0.25">
      <c r="A2638" s="10">
        <v>3020</v>
      </c>
      <c r="B2638" s="3" t="s">
        <v>5494</v>
      </c>
      <c r="C2638" s="3" t="s">
        <v>5354</v>
      </c>
      <c r="D2638" s="3" t="s">
        <v>1</v>
      </c>
      <c r="E2638" s="3" t="s">
        <v>5495</v>
      </c>
      <c r="F2638" s="24">
        <f>('ICT-BD'!I3021)</f>
        <v>12.693207725923974</v>
      </c>
      <c r="G2638" s="24" t="str">
        <f>('ICT-BD'!J3021)</f>
        <v>Algo Frío</v>
      </c>
      <c r="H2638" s="24">
        <f t="shared" si="205"/>
        <v>30.036740448368754</v>
      </c>
      <c r="I2638" s="72">
        <f>('ICA-BD'!L3021)</f>
        <v>56.870370370370367</v>
      </c>
      <c r="J2638" s="72" t="str">
        <f>('ICA-BD'!M3021)</f>
        <v>Aceptable</v>
      </c>
      <c r="K2638" s="72">
        <f t="shared" si="206"/>
        <v>75.7125925925926</v>
      </c>
      <c r="L2638" s="133">
        <f>('IRA-BD'!G3021)</f>
        <v>18</v>
      </c>
      <c r="M2638" s="36" t="str">
        <f>('IRA-BD'!H3021)</f>
        <v>Regular</v>
      </c>
      <c r="N2638" s="133">
        <f t="shared" si="207"/>
        <v>18</v>
      </c>
      <c r="O2638" s="80">
        <f t="shared" si="208"/>
        <v>41.249777680320449</v>
      </c>
      <c r="P2638" s="81" t="str">
        <f t="shared" si="209"/>
        <v>Moderado</v>
      </c>
      <c r="Q2638" s="11">
        <v>16</v>
      </c>
      <c r="R2638" s="11" t="s">
        <v>170</v>
      </c>
      <c r="S2638" s="11">
        <v>3</v>
      </c>
      <c r="T2638" s="11">
        <v>-74.125302480000002</v>
      </c>
      <c r="U2638" s="12">
        <v>4.6016778370000004</v>
      </c>
    </row>
    <row r="2639" spans="1:21" x14ac:dyDescent="0.25">
      <c r="A2639" s="10">
        <v>3059</v>
      </c>
      <c r="B2639" s="3" t="s">
        <v>5559</v>
      </c>
      <c r="C2639" s="3" t="s">
        <v>5354</v>
      </c>
      <c r="D2639" s="3" t="s">
        <v>1</v>
      </c>
      <c r="E2639" s="3" t="s">
        <v>5544</v>
      </c>
      <c r="F2639" s="24">
        <f>('ICT-BD'!I3060)</f>
        <v>12.693207725923974</v>
      </c>
      <c r="G2639" s="24" t="str">
        <f>('ICT-BD'!J3060)</f>
        <v>Algo Frío</v>
      </c>
      <c r="H2639" s="24">
        <f t="shared" si="205"/>
        <v>30.036740448368754</v>
      </c>
      <c r="I2639" s="72">
        <f>('ICA-BD'!L3060)</f>
        <v>56.870370370370367</v>
      </c>
      <c r="J2639" s="72" t="str">
        <f>('ICA-BD'!M3060)</f>
        <v>Aceptable</v>
      </c>
      <c r="K2639" s="72">
        <f t="shared" si="206"/>
        <v>75.7125925925926</v>
      </c>
      <c r="L2639" s="133">
        <f>('IRA-BD'!G3060)</f>
        <v>18</v>
      </c>
      <c r="M2639" s="36" t="str">
        <f>('IRA-BD'!H3060)</f>
        <v>Regular</v>
      </c>
      <c r="N2639" s="133">
        <f t="shared" si="207"/>
        <v>18</v>
      </c>
      <c r="O2639" s="80">
        <f t="shared" si="208"/>
        <v>41.249777680320449</v>
      </c>
      <c r="P2639" s="81" t="str">
        <f t="shared" si="209"/>
        <v>Moderado</v>
      </c>
      <c r="Q2639" s="11">
        <v>16</v>
      </c>
      <c r="R2639" s="11" t="s">
        <v>170</v>
      </c>
      <c r="S2639" s="11">
        <v>3</v>
      </c>
      <c r="T2639" s="11">
        <v>-74.120103720000003</v>
      </c>
      <c r="U2639" s="12">
        <v>4.6130238229999998</v>
      </c>
    </row>
    <row r="2640" spans="1:21" x14ac:dyDescent="0.25">
      <c r="A2640" s="10">
        <v>3076</v>
      </c>
      <c r="B2640" s="3" t="s">
        <v>5588</v>
      </c>
      <c r="C2640" s="3" t="s">
        <v>5354</v>
      </c>
      <c r="D2640" s="3" t="s">
        <v>1</v>
      </c>
      <c r="E2640" s="3" t="s">
        <v>5589</v>
      </c>
      <c r="F2640" s="24">
        <f>('ICT-BD'!I3077)</f>
        <v>12.693207725923974</v>
      </c>
      <c r="G2640" s="24" t="str">
        <f>('ICT-BD'!J3077)</f>
        <v>Algo Frío</v>
      </c>
      <c r="H2640" s="24">
        <f t="shared" si="205"/>
        <v>30.036740448368754</v>
      </c>
      <c r="I2640" s="72">
        <f>('ICA-BD'!L3077)</f>
        <v>56.870370370370367</v>
      </c>
      <c r="J2640" s="72" t="str">
        <f>('ICA-BD'!M3077)</f>
        <v>Aceptable</v>
      </c>
      <c r="K2640" s="72">
        <f t="shared" si="206"/>
        <v>75.7125925925926</v>
      </c>
      <c r="L2640" s="133">
        <f>('IRA-BD'!G3077)</f>
        <v>18</v>
      </c>
      <c r="M2640" s="36" t="str">
        <f>('IRA-BD'!H3077)</f>
        <v>Regular</v>
      </c>
      <c r="N2640" s="133">
        <f t="shared" si="207"/>
        <v>18</v>
      </c>
      <c r="O2640" s="80">
        <f t="shared" si="208"/>
        <v>41.249777680320449</v>
      </c>
      <c r="P2640" s="81" t="str">
        <f t="shared" si="209"/>
        <v>Moderado</v>
      </c>
      <c r="Q2640" s="11">
        <v>16</v>
      </c>
      <c r="R2640" s="11" t="s">
        <v>170</v>
      </c>
      <c r="S2640" s="11">
        <v>3</v>
      </c>
      <c r="T2640" s="11">
        <v>-74.12380125</v>
      </c>
      <c r="U2640" s="12">
        <v>4.6162133699999996</v>
      </c>
    </row>
    <row r="2641" spans="1:21" x14ac:dyDescent="0.25">
      <c r="A2641" s="10">
        <v>3077</v>
      </c>
      <c r="B2641" s="3" t="s">
        <v>5590</v>
      </c>
      <c r="C2641" s="3" t="s">
        <v>5354</v>
      </c>
      <c r="D2641" s="3" t="s">
        <v>1</v>
      </c>
      <c r="E2641" s="3" t="s">
        <v>5591</v>
      </c>
      <c r="F2641" s="24">
        <f>('ICT-BD'!I3078)</f>
        <v>12.693207725923974</v>
      </c>
      <c r="G2641" s="24" t="str">
        <f>('ICT-BD'!J3078)</f>
        <v>Algo Frío</v>
      </c>
      <c r="H2641" s="24">
        <f t="shared" si="205"/>
        <v>30.036740448368754</v>
      </c>
      <c r="I2641" s="72">
        <f>('ICA-BD'!L3078)</f>
        <v>56.870370370370367</v>
      </c>
      <c r="J2641" s="72" t="str">
        <f>('ICA-BD'!M3078)</f>
        <v>Aceptable</v>
      </c>
      <c r="K2641" s="72">
        <f t="shared" si="206"/>
        <v>75.7125925925926</v>
      </c>
      <c r="L2641" s="133">
        <f>('IRA-BD'!G3078)</f>
        <v>18</v>
      </c>
      <c r="M2641" s="36" t="str">
        <f>('IRA-BD'!H3078)</f>
        <v>Regular</v>
      </c>
      <c r="N2641" s="133">
        <f t="shared" si="207"/>
        <v>18</v>
      </c>
      <c r="O2641" s="80">
        <f t="shared" si="208"/>
        <v>41.249777680320449</v>
      </c>
      <c r="P2641" s="81" t="str">
        <f t="shared" si="209"/>
        <v>Moderado</v>
      </c>
      <c r="Q2641" s="11">
        <v>16</v>
      </c>
      <c r="R2641" s="11" t="s">
        <v>170</v>
      </c>
      <c r="S2641" s="11">
        <v>3</v>
      </c>
      <c r="T2641" s="11">
        <v>-74.123395459999998</v>
      </c>
      <c r="U2641" s="12">
        <v>4.6031048779999999</v>
      </c>
    </row>
    <row r="2642" spans="1:21" x14ac:dyDescent="0.25">
      <c r="A2642" s="10">
        <v>3368</v>
      </c>
      <c r="B2642" s="3" t="s">
        <v>5824</v>
      </c>
      <c r="C2642" s="3" t="s">
        <v>5614</v>
      </c>
      <c r="D2642" s="3" t="s">
        <v>1</v>
      </c>
      <c r="E2642" s="3" t="s">
        <v>5825</v>
      </c>
      <c r="F2642" s="24">
        <f>('ICT-BD'!I3369)</f>
        <v>12.693207725923974</v>
      </c>
      <c r="G2642" s="24" t="str">
        <f>('ICT-BD'!J3369)</f>
        <v>Algo Frío</v>
      </c>
      <c r="H2642" s="24">
        <f t="shared" si="205"/>
        <v>30.036740448368754</v>
      </c>
      <c r="I2642" s="72">
        <f>('ICA-BD'!L3369)</f>
        <v>56.870370370370367</v>
      </c>
      <c r="J2642" s="72" t="str">
        <f>('ICA-BD'!M3369)</f>
        <v>Aceptable</v>
      </c>
      <c r="K2642" s="72">
        <f t="shared" si="206"/>
        <v>75.7125925925926</v>
      </c>
      <c r="L2642" s="133">
        <f>('IRA-BD'!G3369)</f>
        <v>18</v>
      </c>
      <c r="M2642" s="36" t="str">
        <f>('IRA-BD'!H3369)</f>
        <v>Regular</v>
      </c>
      <c r="N2642" s="133">
        <f t="shared" si="207"/>
        <v>18</v>
      </c>
      <c r="O2642" s="80">
        <f t="shared" si="208"/>
        <v>41.249777680320449</v>
      </c>
      <c r="P2642" s="81" t="str">
        <f t="shared" si="209"/>
        <v>Moderado</v>
      </c>
      <c r="Q2642" s="11">
        <v>19</v>
      </c>
      <c r="R2642" s="11" t="s">
        <v>2</v>
      </c>
      <c r="S2642" s="11">
        <v>2</v>
      </c>
      <c r="T2642" s="11">
        <v>-74.149172770000007</v>
      </c>
      <c r="U2642" s="12">
        <v>4.5672536289999996</v>
      </c>
    </row>
    <row r="2643" spans="1:21" x14ac:dyDescent="0.25">
      <c r="A2643" s="10">
        <v>308</v>
      </c>
      <c r="B2643" s="3" t="s">
        <v>1180</v>
      </c>
      <c r="C2643" s="3" t="s">
        <v>625</v>
      </c>
      <c r="D2643" s="3" t="s">
        <v>1</v>
      </c>
      <c r="E2643" s="3" t="s">
        <v>1181</v>
      </c>
      <c r="F2643" s="24">
        <f>('ICT-BD'!I309)</f>
        <v>12.787110239631197</v>
      </c>
      <c r="G2643" s="24" t="str">
        <f>('ICT-BD'!J309)</f>
        <v>Algo Frío</v>
      </c>
      <c r="H2643" s="24">
        <f t="shared" si="205"/>
        <v>28.801181057484246</v>
      </c>
      <c r="I2643" s="72">
        <f>('ICA-BD'!L309)</f>
        <v>54.870370370370367</v>
      </c>
      <c r="J2643" s="72" t="str">
        <f>('ICA-BD'!M309)</f>
        <v>Aceptable</v>
      </c>
      <c r="K2643" s="72">
        <f t="shared" si="206"/>
        <v>76.83259259259259</v>
      </c>
      <c r="L2643" s="133">
        <f>('IRA-BD'!G309)</f>
        <v>18</v>
      </c>
      <c r="M2643" s="36" t="e">
        <f>('IRA-BD'!#REF!)</f>
        <v>#REF!</v>
      </c>
      <c r="N2643" s="133">
        <f t="shared" si="207"/>
        <v>18</v>
      </c>
      <c r="O2643" s="80">
        <f t="shared" si="208"/>
        <v>41.211257883358947</v>
      </c>
      <c r="P2643" s="81" t="str">
        <f t="shared" si="209"/>
        <v>Moderado</v>
      </c>
      <c r="Q2643" s="11">
        <v>1</v>
      </c>
      <c r="R2643" s="11" t="s">
        <v>164</v>
      </c>
      <c r="S2643" s="11">
        <v>2</v>
      </c>
      <c r="T2643" s="11">
        <v>-74.022101919999997</v>
      </c>
      <c r="U2643" s="12">
        <v>4.7040291700000001</v>
      </c>
    </row>
    <row r="2644" spans="1:21" x14ac:dyDescent="0.25">
      <c r="A2644" s="10">
        <v>2521</v>
      </c>
      <c r="B2644" s="3" t="s">
        <v>4640</v>
      </c>
      <c r="C2644" s="3" t="s">
        <v>3696</v>
      </c>
      <c r="D2644" s="3" t="s">
        <v>1</v>
      </c>
      <c r="E2644" s="3" t="s">
        <v>4641</v>
      </c>
      <c r="F2644" s="24">
        <f>('ICT-BD'!I2522)</f>
        <v>12.787110239631197</v>
      </c>
      <c r="G2644" s="24" t="str">
        <f>('ICT-BD'!J2522)</f>
        <v>Algo Frío</v>
      </c>
      <c r="H2644" s="24">
        <f t="shared" si="205"/>
        <v>28.801181057484246</v>
      </c>
      <c r="I2644" s="72">
        <f>('ICA-BD'!L2522)</f>
        <v>54.870370370370367</v>
      </c>
      <c r="J2644" s="72" t="str">
        <f>('ICA-BD'!M2522)</f>
        <v>Aceptable</v>
      </c>
      <c r="K2644" s="72">
        <f t="shared" si="206"/>
        <v>76.83259259259259</v>
      </c>
      <c r="L2644" s="133">
        <f>('IRA-BD'!G2522)</f>
        <v>18</v>
      </c>
      <c r="M2644" s="36" t="str">
        <f>('IRA-BD'!H2522)</f>
        <v>Regular</v>
      </c>
      <c r="N2644" s="133">
        <f t="shared" si="207"/>
        <v>18</v>
      </c>
      <c r="O2644" s="80">
        <f t="shared" si="208"/>
        <v>41.211257883358947</v>
      </c>
      <c r="P2644" s="81" t="str">
        <f t="shared" si="209"/>
        <v>Moderado</v>
      </c>
      <c r="Q2644" s="11">
        <v>11</v>
      </c>
      <c r="R2644" s="11" t="s">
        <v>166</v>
      </c>
      <c r="S2644" s="11">
        <v>3</v>
      </c>
      <c r="T2644" s="11">
        <v>-74.068835739999997</v>
      </c>
      <c r="U2644" s="12">
        <v>4.7189177329999996</v>
      </c>
    </row>
    <row r="2645" spans="1:21" x14ac:dyDescent="0.25">
      <c r="A2645" s="10">
        <v>2522</v>
      </c>
      <c r="B2645" s="3" t="s">
        <v>4642</v>
      </c>
      <c r="C2645" s="3" t="s">
        <v>3696</v>
      </c>
      <c r="D2645" s="3" t="s">
        <v>1</v>
      </c>
      <c r="E2645" s="3" t="s">
        <v>4643</v>
      </c>
      <c r="F2645" s="24">
        <f>('ICT-BD'!I2523)</f>
        <v>12.787110239631197</v>
      </c>
      <c r="G2645" s="24" t="str">
        <f>('ICT-BD'!J2523)</f>
        <v>Algo Frío</v>
      </c>
      <c r="H2645" s="24">
        <f t="shared" si="205"/>
        <v>28.801181057484246</v>
      </c>
      <c r="I2645" s="72">
        <f>('ICA-BD'!L2523)</f>
        <v>54.870370370370367</v>
      </c>
      <c r="J2645" s="72" t="str">
        <f>('ICA-BD'!M2523)</f>
        <v>Aceptable</v>
      </c>
      <c r="K2645" s="72">
        <f t="shared" si="206"/>
        <v>76.83259259259259</v>
      </c>
      <c r="L2645" s="133">
        <f>('IRA-BD'!G2523)</f>
        <v>18</v>
      </c>
      <c r="M2645" s="36" t="str">
        <f>('IRA-BD'!H2523)</f>
        <v>Regular</v>
      </c>
      <c r="N2645" s="133">
        <f t="shared" si="207"/>
        <v>18</v>
      </c>
      <c r="O2645" s="80">
        <f t="shared" si="208"/>
        <v>41.211257883358947</v>
      </c>
      <c r="P2645" s="81" t="str">
        <f t="shared" si="209"/>
        <v>Moderado</v>
      </c>
      <c r="Q2645" s="11">
        <v>11</v>
      </c>
      <c r="R2645" s="11" t="s">
        <v>166</v>
      </c>
      <c r="S2645" s="11">
        <v>5</v>
      </c>
      <c r="T2645" s="11">
        <v>-74.065335059999995</v>
      </c>
      <c r="U2645" s="12">
        <v>4.7207576549999999</v>
      </c>
    </row>
    <row r="2646" spans="1:21" x14ac:dyDescent="0.25">
      <c r="A2646" s="10">
        <v>2524</v>
      </c>
      <c r="B2646" s="3" t="s">
        <v>4645</v>
      </c>
      <c r="C2646" s="3" t="s">
        <v>3696</v>
      </c>
      <c r="D2646" s="3" t="s">
        <v>1</v>
      </c>
      <c r="E2646" s="3" t="s">
        <v>4646</v>
      </c>
      <c r="F2646" s="24">
        <f>('ICT-BD'!I2525)</f>
        <v>12.787110239631197</v>
      </c>
      <c r="G2646" s="24" t="str">
        <f>('ICT-BD'!J2525)</f>
        <v>Algo Frío</v>
      </c>
      <c r="H2646" s="24">
        <f t="shared" si="205"/>
        <v>28.801181057484246</v>
      </c>
      <c r="I2646" s="72">
        <f>('ICA-BD'!L2525)</f>
        <v>54.870370370370367</v>
      </c>
      <c r="J2646" s="72" t="str">
        <f>('ICA-BD'!M2525)</f>
        <v>Aceptable</v>
      </c>
      <c r="K2646" s="72">
        <f t="shared" si="206"/>
        <v>76.83259259259259</v>
      </c>
      <c r="L2646" s="133">
        <f>('IRA-BD'!G2525)</f>
        <v>18</v>
      </c>
      <c r="M2646" s="36" t="str">
        <f>('IRA-BD'!H2525)</f>
        <v>Regular</v>
      </c>
      <c r="N2646" s="133">
        <f t="shared" si="207"/>
        <v>18</v>
      </c>
      <c r="O2646" s="80">
        <f t="shared" si="208"/>
        <v>41.211257883358947</v>
      </c>
      <c r="P2646" s="81" t="str">
        <f t="shared" si="209"/>
        <v>Moderado</v>
      </c>
      <c r="Q2646" s="11">
        <v>11</v>
      </c>
      <c r="R2646" s="11" t="s">
        <v>166</v>
      </c>
      <c r="S2646" s="11">
        <v>4</v>
      </c>
      <c r="T2646" s="11">
        <v>-74.058572339999998</v>
      </c>
      <c r="U2646" s="12">
        <v>4.7255377889999997</v>
      </c>
    </row>
    <row r="2647" spans="1:21" x14ac:dyDescent="0.25">
      <c r="A2647" s="10">
        <v>2525</v>
      </c>
      <c r="B2647" s="3" t="s">
        <v>4647</v>
      </c>
      <c r="C2647" s="3" t="s">
        <v>3696</v>
      </c>
      <c r="D2647" s="3" t="s">
        <v>1</v>
      </c>
      <c r="E2647" s="3" t="s">
        <v>4648</v>
      </c>
      <c r="F2647" s="24">
        <f>('ICT-BD'!I2526)</f>
        <v>12.787110239631197</v>
      </c>
      <c r="G2647" s="24" t="str">
        <f>('ICT-BD'!J2526)</f>
        <v>Algo Frío</v>
      </c>
      <c r="H2647" s="24">
        <f t="shared" si="205"/>
        <v>28.801181057484246</v>
      </c>
      <c r="I2647" s="72">
        <f>('ICA-BD'!L2526)</f>
        <v>54.870370370370367</v>
      </c>
      <c r="J2647" s="72" t="str">
        <f>('ICA-BD'!M2526)</f>
        <v>Aceptable</v>
      </c>
      <c r="K2647" s="72">
        <f t="shared" si="206"/>
        <v>76.83259259259259</v>
      </c>
      <c r="L2647" s="133">
        <f>('IRA-BD'!G2526)</f>
        <v>18</v>
      </c>
      <c r="M2647" s="36" t="str">
        <f>('IRA-BD'!H2526)</f>
        <v>Regular</v>
      </c>
      <c r="N2647" s="133">
        <f t="shared" si="207"/>
        <v>18</v>
      </c>
      <c r="O2647" s="80">
        <f t="shared" si="208"/>
        <v>41.211257883358947</v>
      </c>
      <c r="P2647" s="81" t="str">
        <f t="shared" si="209"/>
        <v>Moderado</v>
      </c>
      <c r="Q2647" s="11">
        <v>11</v>
      </c>
      <c r="R2647" s="11" t="s">
        <v>166</v>
      </c>
      <c r="S2647" s="11">
        <v>4</v>
      </c>
      <c r="T2647" s="11">
        <v>-74.066833579999994</v>
      </c>
      <c r="U2647" s="12">
        <v>4.723939144</v>
      </c>
    </row>
    <row r="2648" spans="1:21" x14ac:dyDescent="0.25">
      <c r="A2648" s="10">
        <v>2534</v>
      </c>
      <c r="B2648" s="3" t="s">
        <v>4663</v>
      </c>
      <c r="C2648" s="3" t="s">
        <v>3696</v>
      </c>
      <c r="D2648" s="3" t="s">
        <v>1</v>
      </c>
      <c r="E2648" s="3" t="s">
        <v>4662</v>
      </c>
      <c r="F2648" s="24">
        <f>('ICT-BD'!I2535)</f>
        <v>12.787110239631197</v>
      </c>
      <c r="G2648" s="24" t="str">
        <f>('ICT-BD'!J2535)</f>
        <v>Algo Frío</v>
      </c>
      <c r="H2648" s="24">
        <f t="shared" si="205"/>
        <v>28.801181057484246</v>
      </c>
      <c r="I2648" s="72">
        <f>('ICA-BD'!L2535)</f>
        <v>54.870370370370367</v>
      </c>
      <c r="J2648" s="72" t="str">
        <f>('ICA-BD'!M2535)</f>
        <v>Aceptable</v>
      </c>
      <c r="K2648" s="72">
        <f t="shared" si="206"/>
        <v>76.83259259259259</v>
      </c>
      <c r="L2648" s="133">
        <f>('IRA-BD'!G2535)</f>
        <v>18</v>
      </c>
      <c r="M2648" s="36" t="str">
        <f>('IRA-BD'!H2535)</f>
        <v>Regular</v>
      </c>
      <c r="N2648" s="133">
        <f t="shared" si="207"/>
        <v>18</v>
      </c>
      <c r="O2648" s="80">
        <f t="shared" si="208"/>
        <v>41.211257883358947</v>
      </c>
      <c r="P2648" s="81" t="str">
        <f t="shared" si="209"/>
        <v>Moderado</v>
      </c>
      <c r="Q2648" s="11">
        <v>11</v>
      </c>
      <c r="R2648" s="11" t="s">
        <v>166</v>
      </c>
      <c r="S2648" s="11">
        <v>3</v>
      </c>
      <c r="T2648" s="11">
        <v>-74.066605539999998</v>
      </c>
      <c r="U2648" s="12">
        <v>4.7135885030000004</v>
      </c>
    </row>
    <row r="2649" spans="1:21" x14ac:dyDescent="0.25">
      <c r="A2649" s="10">
        <v>2542</v>
      </c>
      <c r="B2649" s="3" t="s">
        <v>4678</v>
      </c>
      <c r="C2649" s="3" t="s">
        <v>3696</v>
      </c>
      <c r="D2649" s="3" t="s">
        <v>1</v>
      </c>
      <c r="E2649" s="3" t="s">
        <v>4679</v>
      </c>
      <c r="F2649" s="24">
        <f>('ICT-BD'!I2543)</f>
        <v>12.787110239631197</v>
      </c>
      <c r="G2649" s="24" t="str">
        <f>('ICT-BD'!J2543)</f>
        <v>Algo Frío</v>
      </c>
      <c r="H2649" s="24">
        <f t="shared" si="205"/>
        <v>28.801181057484246</v>
      </c>
      <c r="I2649" s="72">
        <f>('ICA-BD'!L2543)</f>
        <v>54.870370370370367</v>
      </c>
      <c r="J2649" s="72" t="str">
        <f>('ICA-BD'!M2543)</f>
        <v>Aceptable</v>
      </c>
      <c r="K2649" s="72">
        <f t="shared" si="206"/>
        <v>76.83259259259259</v>
      </c>
      <c r="L2649" s="133">
        <f>('IRA-BD'!G2543)</f>
        <v>18</v>
      </c>
      <c r="M2649" s="36" t="str">
        <f>('IRA-BD'!H2543)</f>
        <v>Regular</v>
      </c>
      <c r="N2649" s="133">
        <f t="shared" si="207"/>
        <v>18</v>
      </c>
      <c r="O2649" s="80">
        <f t="shared" si="208"/>
        <v>41.211257883358947</v>
      </c>
      <c r="P2649" s="81" t="str">
        <f t="shared" si="209"/>
        <v>Moderado</v>
      </c>
      <c r="Q2649" s="11">
        <v>11</v>
      </c>
      <c r="R2649" s="11" t="s">
        <v>166</v>
      </c>
      <c r="S2649" s="11">
        <v>6</v>
      </c>
      <c r="T2649" s="11">
        <v>-74.081094530000001</v>
      </c>
      <c r="U2649" s="12">
        <v>4.732331587</v>
      </c>
    </row>
    <row r="2650" spans="1:21" x14ac:dyDescent="0.25">
      <c r="A2650" s="10">
        <v>2551</v>
      </c>
      <c r="B2650" s="3" t="s">
        <v>4695</v>
      </c>
      <c r="C2650" s="3" t="s">
        <v>3696</v>
      </c>
      <c r="D2650" s="3" t="s">
        <v>1</v>
      </c>
      <c r="E2650" s="3" t="s">
        <v>4696</v>
      </c>
      <c r="F2650" s="24">
        <f>('ICT-BD'!I2552)</f>
        <v>12.787110239631197</v>
      </c>
      <c r="G2650" s="24" t="str">
        <f>('ICT-BD'!J2552)</f>
        <v>Algo Frío</v>
      </c>
      <c r="H2650" s="24">
        <f t="shared" si="205"/>
        <v>28.801181057484246</v>
      </c>
      <c r="I2650" s="72">
        <f>('ICA-BD'!L2552)</f>
        <v>54.870370370370367</v>
      </c>
      <c r="J2650" s="72" t="str">
        <f>('ICA-BD'!M2552)</f>
        <v>Aceptable</v>
      </c>
      <c r="K2650" s="72">
        <f t="shared" si="206"/>
        <v>76.83259259259259</v>
      </c>
      <c r="L2650" s="133">
        <f>('IRA-BD'!G2552)</f>
        <v>18</v>
      </c>
      <c r="M2650" s="36" t="str">
        <f>('IRA-BD'!H2552)</f>
        <v>Regular</v>
      </c>
      <c r="N2650" s="133">
        <f t="shared" si="207"/>
        <v>18</v>
      </c>
      <c r="O2650" s="80">
        <f t="shared" si="208"/>
        <v>41.211257883358947</v>
      </c>
      <c r="P2650" s="81" t="str">
        <f t="shared" si="209"/>
        <v>Moderado</v>
      </c>
      <c r="Q2650" s="11">
        <v>11</v>
      </c>
      <c r="R2650" s="11" t="s">
        <v>166</v>
      </c>
      <c r="S2650" s="11">
        <v>6</v>
      </c>
      <c r="T2650" s="11">
        <v>-74.082108360000007</v>
      </c>
      <c r="U2650" s="12">
        <v>4.733506072</v>
      </c>
    </row>
    <row r="2651" spans="1:21" x14ac:dyDescent="0.25">
      <c r="A2651" s="10">
        <v>2552</v>
      </c>
      <c r="B2651" s="3" t="s">
        <v>4697</v>
      </c>
      <c r="C2651" s="3" t="s">
        <v>3696</v>
      </c>
      <c r="D2651" s="3" t="s">
        <v>1</v>
      </c>
      <c r="E2651" s="3" t="s">
        <v>4652</v>
      </c>
      <c r="F2651" s="24">
        <f>('ICT-BD'!I2553)</f>
        <v>12.787110239631197</v>
      </c>
      <c r="G2651" s="24" t="str">
        <f>('ICT-BD'!J2553)</f>
        <v>Algo Frío</v>
      </c>
      <c r="H2651" s="24">
        <f t="shared" si="205"/>
        <v>28.801181057484246</v>
      </c>
      <c r="I2651" s="72">
        <f>('ICA-BD'!L2553)</f>
        <v>54.870370370370367</v>
      </c>
      <c r="J2651" s="72" t="str">
        <f>('ICA-BD'!M2553)</f>
        <v>Aceptable</v>
      </c>
      <c r="K2651" s="72">
        <f t="shared" si="206"/>
        <v>76.83259259259259</v>
      </c>
      <c r="L2651" s="133">
        <f>('IRA-BD'!G2553)</f>
        <v>18</v>
      </c>
      <c r="M2651" s="36" t="str">
        <f>('IRA-BD'!H2553)</f>
        <v>Regular</v>
      </c>
      <c r="N2651" s="133">
        <f t="shared" si="207"/>
        <v>18</v>
      </c>
      <c r="O2651" s="80">
        <f t="shared" si="208"/>
        <v>41.211257883358947</v>
      </c>
      <c r="P2651" s="81" t="str">
        <f t="shared" si="209"/>
        <v>Moderado</v>
      </c>
      <c r="Q2651" s="11">
        <v>11</v>
      </c>
      <c r="R2651" s="11" t="s">
        <v>166</v>
      </c>
      <c r="S2651" s="11">
        <v>5</v>
      </c>
      <c r="T2651" s="11">
        <v>-74.072133320000006</v>
      </c>
      <c r="U2651" s="12">
        <v>4.7295903900000003</v>
      </c>
    </row>
    <row r="2652" spans="1:21" x14ac:dyDescent="0.25">
      <c r="A2652" s="10">
        <v>2563</v>
      </c>
      <c r="B2652" s="3" t="s">
        <v>4713</v>
      </c>
      <c r="C2652" s="3" t="s">
        <v>3696</v>
      </c>
      <c r="D2652" s="3" t="s">
        <v>1</v>
      </c>
      <c r="E2652" s="3" t="s">
        <v>4714</v>
      </c>
      <c r="F2652" s="24">
        <f>('ICT-BD'!I2564)</f>
        <v>12.787110239631197</v>
      </c>
      <c r="G2652" s="24" t="str">
        <f>('ICT-BD'!J2564)</f>
        <v>Algo Frío</v>
      </c>
      <c r="H2652" s="24">
        <f t="shared" si="205"/>
        <v>28.801181057484246</v>
      </c>
      <c r="I2652" s="72">
        <f>('ICA-BD'!L2564)</f>
        <v>54.870370370370367</v>
      </c>
      <c r="J2652" s="72" t="str">
        <f>('ICA-BD'!M2564)</f>
        <v>Aceptable</v>
      </c>
      <c r="K2652" s="72">
        <f t="shared" si="206"/>
        <v>76.83259259259259</v>
      </c>
      <c r="L2652" s="133">
        <f>('IRA-BD'!G2564)</f>
        <v>18</v>
      </c>
      <c r="M2652" s="36" t="str">
        <f>('IRA-BD'!H2564)</f>
        <v>Regular</v>
      </c>
      <c r="N2652" s="133">
        <f t="shared" si="207"/>
        <v>18</v>
      </c>
      <c r="O2652" s="80">
        <f t="shared" si="208"/>
        <v>41.211257883358947</v>
      </c>
      <c r="P2652" s="81" t="str">
        <f t="shared" si="209"/>
        <v>Moderado</v>
      </c>
      <c r="Q2652" s="11">
        <v>11</v>
      </c>
      <c r="R2652" s="11" t="s">
        <v>166</v>
      </c>
      <c r="S2652" s="11">
        <v>5</v>
      </c>
      <c r="T2652" s="11">
        <v>-74.070769630000001</v>
      </c>
      <c r="U2652" s="12">
        <v>4.728948666</v>
      </c>
    </row>
    <row r="2653" spans="1:21" x14ac:dyDescent="0.25">
      <c r="A2653" s="10">
        <v>2566</v>
      </c>
      <c r="B2653" s="3" t="s">
        <v>4719</v>
      </c>
      <c r="C2653" s="3" t="s">
        <v>3696</v>
      </c>
      <c r="D2653" s="3" t="s">
        <v>1</v>
      </c>
      <c r="E2653" s="3" t="s">
        <v>4720</v>
      </c>
      <c r="F2653" s="24">
        <f>('ICT-BD'!I2567)</f>
        <v>12.787110239631197</v>
      </c>
      <c r="G2653" s="24" t="str">
        <f>('ICT-BD'!J2567)</f>
        <v>Algo Frío</v>
      </c>
      <c r="H2653" s="24">
        <f t="shared" si="205"/>
        <v>28.801181057484246</v>
      </c>
      <c r="I2653" s="72">
        <f>('ICA-BD'!L2567)</f>
        <v>54.870370370370367</v>
      </c>
      <c r="J2653" s="72" t="str">
        <f>('ICA-BD'!M2567)</f>
        <v>Aceptable</v>
      </c>
      <c r="K2653" s="72">
        <f t="shared" si="206"/>
        <v>76.83259259259259</v>
      </c>
      <c r="L2653" s="133">
        <f>('IRA-BD'!G2567)</f>
        <v>18</v>
      </c>
      <c r="M2653" s="36" t="str">
        <f>('IRA-BD'!H2567)</f>
        <v>Regular</v>
      </c>
      <c r="N2653" s="133">
        <f t="shared" si="207"/>
        <v>18</v>
      </c>
      <c r="O2653" s="80">
        <f t="shared" si="208"/>
        <v>41.211257883358947</v>
      </c>
      <c r="P2653" s="81" t="str">
        <f t="shared" si="209"/>
        <v>Moderado</v>
      </c>
      <c r="Q2653" s="11">
        <v>11</v>
      </c>
      <c r="R2653" s="11" t="s">
        <v>166</v>
      </c>
      <c r="S2653" s="11">
        <v>4</v>
      </c>
      <c r="T2653" s="11">
        <v>-74.059573090000001</v>
      </c>
      <c r="U2653" s="12">
        <v>4.7240499219999998</v>
      </c>
    </row>
    <row r="2654" spans="1:21" x14ac:dyDescent="0.25">
      <c r="A2654" s="10">
        <v>2568</v>
      </c>
      <c r="B2654" s="3" t="s">
        <v>4722</v>
      </c>
      <c r="C2654" s="3" t="s">
        <v>3696</v>
      </c>
      <c r="D2654" s="3" t="s">
        <v>1</v>
      </c>
      <c r="E2654" s="3" t="s">
        <v>4723</v>
      </c>
      <c r="F2654" s="24">
        <f>('ICT-BD'!I2569)</f>
        <v>12.787110239631197</v>
      </c>
      <c r="G2654" s="24" t="str">
        <f>('ICT-BD'!J2569)</f>
        <v>Algo Frío</v>
      </c>
      <c r="H2654" s="24">
        <f t="shared" si="205"/>
        <v>28.801181057484246</v>
      </c>
      <c r="I2654" s="72">
        <f>('ICA-BD'!L2569)</f>
        <v>54.870370370370367</v>
      </c>
      <c r="J2654" s="72" t="str">
        <f>('ICA-BD'!M2569)</f>
        <v>Aceptable</v>
      </c>
      <c r="K2654" s="72">
        <f t="shared" si="206"/>
        <v>76.83259259259259</v>
      </c>
      <c r="L2654" s="133">
        <f>('IRA-BD'!G2569)</f>
        <v>18</v>
      </c>
      <c r="M2654" s="36" t="str">
        <f>('IRA-BD'!H2569)</f>
        <v>Regular</v>
      </c>
      <c r="N2654" s="133">
        <f t="shared" si="207"/>
        <v>18</v>
      </c>
      <c r="O2654" s="80">
        <f t="shared" si="208"/>
        <v>41.211257883358947</v>
      </c>
      <c r="P2654" s="81" t="str">
        <f t="shared" si="209"/>
        <v>Moderado</v>
      </c>
      <c r="Q2654" s="11">
        <v>11</v>
      </c>
      <c r="R2654" s="11" t="s">
        <v>166</v>
      </c>
      <c r="S2654" s="11">
        <v>3</v>
      </c>
      <c r="T2654" s="11">
        <v>-74.061389700000007</v>
      </c>
      <c r="U2654" s="12">
        <v>4.7211736540000002</v>
      </c>
    </row>
    <row r="2655" spans="1:21" x14ac:dyDescent="0.25">
      <c r="A2655" s="10">
        <v>2569</v>
      </c>
      <c r="B2655" s="3" t="s">
        <v>4724</v>
      </c>
      <c r="C2655" s="3" t="s">
        <v>3696</v>
      </c>
      <c r="D2655" s="3" t="s">
        <v>1</v>
      </c>
      <c r="E2655" s="3" t="s">
        <v>4723</v>
      </c>
      <c r="F2655" s="24">
        <f>('ICT-BD'!I2570)</f>
        <v>12.787110239631197</v>
      </c>
      <c r="G2655" s="24" t="str">
        <f>('ICT-BD'!J2570)</f>
        <v>Algo Frío</v>
      </c>
      <c r="H2655" s="24">
        <f t="shared" si="205"/>
        <v>28.801181057484246</v>
      </c>
      <c r="I2655" s="72">
        <f>('ICA-BD'!L2570)</f>
        <v>54.870370370370367</v>
      </c>
      <c r="J2655" s="72" t="str">
        <f>('ICA-BD'!M2570)</f>
        <v>Aceptable</v>
      </c>
      <c r="K2655" s="72">
        <f t="shared" si="206"/>
        <v>76.83259259259259</v>
      </c>
      <c r="L2655" s="133">
        <f>('IRA-BD'!G2570)</f>
        <v>18</v>
      </c>
      <c r="M2655" s="36" t="str">
        <f>('IRA-BD'!H2570)</f>
        <v>Regular</v>
      </c>
      <c r="N2655" s="133">
        <f t="shared" si="207"/>
        <v>18</v>
      </c>
      <c r="O2655" s="80">
        <f t="shared" si="208"/>
        <v>41.211257883358947</v>
      </c>
      <c r="P2655" s="81" t="str">
        <f t="shared" si="209"/>
        <v>Moderado</v>
      </c>
      <c r="Q2655" s="11">
        <v>11</v>
      </c>
      <c r="R2655" s="11" t="s">
        <v>166</v>
      </c>
      <c r="S2655" s="11">
        <v>4</v>
      </c>
      <c r="T2655" s="11">
        <v>-74.061133100000006</v>
      </c>
      <c r="U2655" s="12">
        <v>4.7222308379999998</v>
      </c>
    </row>
    <row r="2656" spans="1:21" x14ac:dyDescent="0.25">
      <c r="A2656" s="10">
        <v>2573</v>
      </c>
      <c r="B2656" s="3" t="s">
        <v>4731</v>
      </c>
      <c r="C2656" s="3" t="s">
        <v>3696</v>
      </c>
      <c r="D2656" s="3" t="s">
        <v>1</v>
      </c>
      <c r="E2656" s="3" t="s">
        <v>4037</v>
      </c>
      <c r="F2656" s="24">
        <f>('ICT-BD'!I2574)</f>
        <v>12.787110239631197</v>
      </c>
      <c r="G2656" s="24" t="str">
        <f>('ICT-BD'!J2574)</f>
        <v>Algo Frío</v>
      </c>
      <c r="H2656" s="24">
        <f t="shared" si="205"/>
        <v>28.801181057484246</v>
      </c>
      <c r="I2656" s="72">
        <f>('ICA-BD'!L2574)</f>
        <v>54.870370370370367</v>
      </c>
      <c r="J2656" s="72" t="str">
        <f>('ICA-BD'!M2574)</f>
        <v>Aceptable</v>
      </c>
      <c r="K2656" s="72">
        <f t="shared" si="206"/>
        <v>76.83259259259259</v>
      </c>
      <c r="L2656" s="133">
        <f>('IRA-BD'!G2574)</f>
        <v>18</v>
      </c>
      <c r="M2656" s="36" t="str">
        <f>('IRA-BD'!H2574)</f>
        <v>Regular</v>
      </c>
      <c r="N2656" s="133">
        <f t="shared" si="207"/>
        <v>18</v>
      </c>
      <c r="O2656" s="80">
        <f t="shared" si="208"/>
        <v>41.211257883358947</v>
      </c>
      <c r="P2656" s="81" t="str">
        <f t="shared" si="209"/>
        <v>Moderado</v>
      </c>
      <c r="Q2656" s="11">
        <v>11</v>
      </c>
      <c r="R2656" s="11" t="s">
        <v>166</v>
      </c>
      <c r="S2656" s="11">
        <v>5</v>
      </c>
      <c r="T2656" s="11">
        <v>-74.073126610000003</v>
      </c>
      <c r="U2656" s="12">
        <v>4.7297444500000001</v>
      </c>
    </row>
    <row r="2657" spans="1:21" x14ac:dyDescent="0.25">
      <c r="A2657" s="10">
        <v>2584</v>
      </c>
      <c r="B2657" s="3" t="s">
        <v>4746</v>
      </c>
      <c r="C2657" s="3" t="s">
        <v>3696</v>
      </c>
      <c r="D2657" s="3" t="s">
        <v>1</v>
      </c>
      <c r="E2657" s="3" t="s">
        <v>4747</v>
      </c>
      <c r="F2657" s="24">
        <f>('ICT-BD'!I2585)</f>
        <v>12.787110239631197</v>
      </c>
      <c r="G2657" s="24" t="str">
        <f>('ICT-BD'!J2585)</f>
        <v>Algo Frío</v>
      </c>
      <c r="H2657" s="24">
        <f t="shared" si="205"/>
        <v>28.801181057484246</v>
      </c>
      <c r="I2657" s="72">
        <f>('ICA-BD'!L2585)</f>
        <v>54.870370370370367</v>
      </c>
      <c r="J2657" s="72" t="str">
        <f>('ICA-BD'!M2585)</f>
        <v>Aceptable</v>
      </c>
      <c r="K2657" s="72">
        <f t="shared" si="206"/>
        <v>76.83259259259259</v>
      </c>
      <c r="L2657" s="133">
        <f>('IRA-BD'!G2585)</f>
        <v>18</v>
      </c>
      <c r="M2657" s="36" t="str">
        <f>('IRA-BD'!H2585)</f>
        <v>Regular</v>
      </c>
      <c r="N2657" s="133">
        <f t="shared" si="207"/>
        <v>18</v>
      </c>
      <c r="O2657" s="80">
        <f t="shared" si="208"/>
        <v>41.211257883358947</v>
      </c>
      <c r="P2657" s="81" t="str">
        <f t="shared" si="209"/>
        <v>Moderado</v>
      </c>
      <c r="Q2657" s="11">
        <v>11</v>
      </c>
      <c r="R2657" s="11" t="s">
        <v>166</v>
      </c>
      <c r="S2657" s="11">
        <v>4</v>
      </c>
      <c r="T2657" s="11">
        <v>-74.059962949999999</v>
      </c>
      <c r="U2657" s="12">
        <v>4.7230763309999997</v>
      </c>
    </row>
    <row r="2658" spans="1:21" x14ac:dyDescent="0.25">
      <c r="A2658" s="10">
        <v>2585</v>
      </c>
      <c r="B2658" s="3" t="s">
        <v>4748</v>
      </c>
      <c r="C2658" s="3" t="s">
        <v>3696</v>
      </c>
      <c r="D2658" s="3" t="s">
        <v>1</v>
      </c>
      <c r="E2658" s="3" t="s">
        <v>4749</v>
      </c>
      <c r="F2658" s="24">
        <f>('ICT-BD'!I2586)</f>
        <v>12.787110239631197</v>
      </c>
      <c r="G2658" s="24" t="str">
        <f>('ICT-BD'!J2586)</f>
        <v>Algo Frío</v>
      </c>
      <c r="H2658" s="24">
        <f t="shared" si="205"/>
        <v>28.801181057484246</v>
      </c>
      <c r="I2658" s="72">
        <f>('ICA-BD'!L2586)</f>
        <v>54.870370370370367</v>
      </c>
      <c r="J2658" s="72" t="str">
        <f>('ICA-BD'!M2586)</f>
        <v>Aceptable</v>
      </c>
      <c r="K2658" s="72">
        <f t="shared" si="206"/>
        <v>76.83259259259259</v>
      </c>
      <c r="L2658" s="133">
        <f>('IRA-BD'!G2586)</f>
        <v>18</v>
      </c>
      <c r="M2658" s="36" t="str">
        <f>('IRA-BD'!H2586)</f>
        <v>Regular</v>
      </c>
      <c r="N2658" s="133">
        <f t="shared" si="207"/>
        <v>18</v>
      </c>
      <c r="O2658" s="80">
        <f t="shared" si="208"/>
        <v>41.211257883358947</v>
      </c>
      <c r="P2658" s="81" t="str">
        <f t="shared" si="209"/>
        <v>Moderado</v>
      </c>
      <c r="Q2658" s="11">
        <v>11</v>
      </c>
      <c r="R2658" s="11" t="s">
        <v>166</v>
      </c>
      <c r="S2658" s="11">
        <v>5</v>
      </c>
      <c r="T2658" s="11">
        <v>-74.071242710000007</v>
      </c>
      <c r="U2658" s="12">
        <v>4.7266358950000003</v>
      </c>
    </row>
    <row r="2659" spans="1:21" x14ac:dyDescent="0.25">
      <c r="A2659" s="10">
        <v>2589</v>
      </c>
      <c r="B2659" s="3" t="s">
        <v>4755</v>
      </c>
      <c r="C2659" s="3" t="s">
        <v>3696</v>
      </c>
      <c r="D2659" s="3" t="s">
        <v>1</v>
      </c>
      <c r="E2659" s="3" t="s">
        <v>3764</v>
      </c>
      <c r="F2659" s="24">
        <f>('ICT-BD'!I2590)</f>
        <v>12.787110239631197</v>
      </c>
      <c r="G2659" s="24" t="str">
        <f>('ICT-BD'!J2590)</f>
        <v>Algo Frío</v>
      </c>
      <c r="H2659" s="24">
        <f t="shared" si="205"/>
        <v>28.801181057484246</v>
      </c>
      <c r="I2659" s="72">
        <f>('ICA-BD'!L2590)</f>
        <v>54.870370370370367</v>
      </c>
      <c r="J2659" s="72" t="str">
        <f>('ICA-BD'!M2590)</f>
        <v>Aceptable</v>
      </c>
      <c r="K2659" s="72">
        <f t="shared" si="206"/>
        <v>76.83259259259259</v>
      </c>
      <c r="L2659" s="133">
        <f>('IRA-BD'!G2590)</f>
        <v>18</v>
      </c>
      <c r="M2659" s="36" t="str">
        <f>('IRA-BD'!H2590)</f>
        <v>Regular</v>
      </c>
      <c r="N2659" s="133">
        <f t="shared" si="207"/>
        <v>18</v>
      </c>
      <c r="O2659" s="80">
        <f t="shared" si="208"/>
        <v>41.211257883358947</v>
      </c>
      <c r="P2659" s="81" t="str">
        <f t="shared" si="209"/>
        <v>Moderado</v>
      </c>
      <c r="Q2659" s="11">
        <v>11</v>
      </c>
      <c r="R2659" s="11" t="s">
        <v>166</v>
      </c>
      <c r="S2659" s="11">
        <v>3</v>
      </c>
      <c r="T2659" s="11">
        <v>-74.062644070000005</v>
      </c>
      <c r="U2659" s="12">
        <v>4.7160541870000001</v>
      </c>
    </row>
    <row r="2660" spans="1:21" x14ac:dyDescent="0.25">
      <c r="A2660" s="10">
        <v>2590</v>
      </c>
      <c r="B2660" s="3" t="s">
        <v>4756</v>
      </c>
      <c r="C2660" s="3" t="s">
        <v>3696</v>
      </c>
      <c r="D2660" s="3" t="s">
        <v>1</v>
      </c>
      <c r="E2660" s="3" t="s">
        <v>4757</v>
      </c>
      <c r="F2660" s="24">
        <f>('ICT-BD'!I2591)</f>
        <v>12.787110239631197</v>
      </c>
      <c r="G2660" s="24" t="str">
        <f>('ICT-BD'!J2591)</f>
        <v>Algo Frío</v>
      </c>
      <c r="H2660" s="24">
        <f t="shared" si="205"/>
        <v>28.801181057484246</v>
      </c>
      <c r="I2660" s="72">
        <f>('ICA-BD'!L2591)</f>
        <v>54.870370370370367</v>
      </c>
      <c r="J2660" s="72" t="str">
        <f>('ICA-BD'!M2591)</f>
        <v>Aceptable</v>
      </c>
      <c r="K2660" s="72">
        <f t="shared" si="206"/>
        <v>76.83259259259259</v>
      </c>
      <c r="L2660" s="133">
        <f>('IRA-BD'!G2591)</f>
        <v>18</v>
      </c>
      <c r="M2660" s="36" t="str">
        <f>('IRA-BD'!H2591)</f>
        <v>Regular</v>
      </c>
      <c r="N2660" s="133">
        <f t="shared" si="207"/>
        <v>18</v>
      </c>
      <c r="O2660" s="80">
        <f t="shared" si="208"/>
        <v>41.211257883358947</v>
      </c>
      <c r="P2660" s="81" t="str">
        <f t="shared" si="209"/>
        <v>Moderado</v>
      </c>
      <c r="Q2660" s="11">
        <v>11</v>
      </c>
      <c r="R2660" s="11" t="s">
        <v>166</v>
      </c>
      <c r="S2660" s="11">
        <v>3</v>
      </c>
      <c r="T2660" s="11">
        <v>-74.064999080000007</v>
      </c>
      <c r="U2660" s="12">
        <v>4.7143439919999999</v>
      </c>
    </row>
    <row r="2661" spans="1:21" x14ac:dyDescent="0.25">
      <c r="A2661" s="10">
        <v>2594</v>
      </c>
      <c r="B2661" s="3" t="s">
        <v>4763</v>
      </c>
      <c r="C2661" s="3" t="s">
        <v>3696</v>
      </c>
      <c r="D2661" s="3" t="s">
        <v>1</v>
      </c>
      <c r="E2661" s="3" t="s">
        <v>4764</v>
      </c>
      <c r="F2661" s="24">
        <f>('ICT-BD'!I2595)</f>
        <v>12.787110239631197</v>
      </c>
      <c r="G2661" s="24" t="str">
        <f>('ICT-BD'!J2595)</f>
        <v>Algo Frío</v>
      </c>
      <c r="H2661" s="24">
        <f t="shared" si="205"/>
        <v>28.801181057484246</v>
      </c>
      <c r="I2661" s="72">
        <f>('ICA-BD'!L2595)</f>
        <v>54.870370370370367</v>
      </c>
      <c r="J2661" s="72" t="str">
        <f>('ICA-BD'!M2595)</f>
        <v>Aceptable</v>
      </c>
      <c r="K2661" s="72">
        <f t="shared" si="206"/>
        <v>76.83259259259259</v>
      </c>
      <c r="L2661" s="133">
        <f>('IRA-BD'!G2595)</f>
        <v>18</v>
      </c>
      <c r="M2661" s="36" t="str">
        <f>('IRA-BD'!H2595)</f>
        <v>Regular</v>
      </c>
      <c r="N2661" s="133">
        <f t="shared" si="207"/>
        <v>18</v>
      </c>
      <c r="O2661" s="80">
        <f t="shared" si="208"/>
        <v>41.211257883358947</v>
      </c>
      <c r="P2661" s="81" t="str">
        <f t="shared" si="209"/>
        <v>Moderado</v>
      </c>
      <c r="Q2661" s="11">
        <v>11</v>
      </c>
      <c r="R2661" s="11" t="s">
        <v>166</v>
      </c>
      <c r="S2661" s="11">
        <v>3</v>
      </c>
      <c r="T2661" s="11">
        <v>-74.070125430000004</v>
      </c>
      <c r="U2661" s="12">
        <v>4.7236107220000001</v>
      </c>
    </row>
    <row r="2662" spans="1:21" x14ac:dyDescent="0.25">
      <c r="A2662" s="10">
        <v>2595</v>
      </c>
      <c r="B2662" s="3" t="s">
        <v>4765</v>
      </c>
      <c r="C2662" s="3" t="s">
        <v>3696</v>
      </c>
      <c r="D2662" s="3" t="s">
        <v>1</v>
      </c>
      <c r="E2662" s="3" t="s">
        <v>4766</v>
      </c>
      <c r="F2662" s="24">
        <f>('ICT-BD'!I2596)</f>
        <v>12.787110239631197</v>
      </c>
      <c r="G2662" s="24" t="str">
        <f>('ICT-BD'!J2596)</f>
        <v>Algo Frío</v>
      </c>
      <c r="H2662" s="24">
        <f t="shared" si="205"/>
        <v>28.801181057484246</v>
      </c>
      <c r="I2662" s="72">
        <f>('ICA-BD'!L2596)</f>
        <v>54.870370370370367</v>
      </c>
      <c r="J2662" s="72" t="str">
        <f>('ICA-BD'!M2596)</f>
        <v>Aceptable</v>
      </c>
      <c r="K2662" s="72">
        <f t="shared" si="206"/>
        <v>76.83259259259259</v>
      </c>
      <c r="L2662" s="133">
        <f>('IRA-BD'!G2596)</f>
        <v>18</v>
      </c>
      <c r="M2662" s="36" t="str">
        <f>('IRA-BD'!H2596)</f>
        <v>Regular</v>
      </c>
      <c r="N2662" s="133">
        <f t="shared" si="207"/>
        <v>18</v>
      </c>
      <c r="O2662" s="80">
        <f t="shared" si="208"/>
        <v>41.211257883358947</v>
      </c>
      <c r="P2662" s="81" t="str">
        <f t="shared" si="209"/>
        <v>Moderado</v>
      </c>
      <c r="Q2662" s="11">
        <v>11</v>
      </c>
      <c r="R2662" s="11" t="s">
        <v>166</v>
      </c>
      <c r="S2662" s="11">
        <v>6</v>
      </c>
      <c r="T2662" s="11">
        <v>-74.075486639999994</v>
      </c>
      <c r="U2662" s="12">
        <v>4.7289099009999997</v>
      </c>
    </row>
    <row r="2663" spans="1:21" x14ac:dyDescent="0.25">
      <c r="A2663" s="10">
        <v>2599</v>
      </c>
      <c r="B2663" s="3" t="s">
        <v>4773</v>
      </c>
      <c r="C2663" s="3" t="s">
        <v>3696</v>
      </c>
      <c r="D2663" s="3" t="s">
        <v>1</v>
      </c>
      <c r="E2663" s="3" t="s">
        <v>4774</v>
      </c>
      <c r="F2663" s="24">
        <f>('ICT-BD'!I2600)</f>
        <v>12.787110239631197</v>
      </c>
      <c r="G2663" s="24" t="str">
        <f>('ICT-BD'!J2600)</f>
        <v>Algo Frío</v>
      </c>
      <c r="H2663" s="24">
        <f t="shared" si="205"/>
        <v>28.801181057484246</v>
      </c>
      <c r="I2663" s="72">
        <f>('ICA-BD'!L2600)</f>
        <v>54.870370370370367</v>
      </c>
      <c r="J2663" s="72" t="str">
        <f>('ICA-BD'!M2600)</f>
        <v>Aceptable</v>
      </c>
      <c r="K2663" s="72">
        <f t="shared" si="206"/>
        <v>76.83259259259259</v>
      </c>
      <c r="L2663" s="133">
        <f>('IRA-BD'!G2600)</f>
        <v>18</v>
      </c>
      <c r="M2663" s="36" t="str">
        <f>('IRA-BD'!H2600)</f>
        <v>Regular</v>
      </c>
      <c r="N2663" s="133">
        <f t="shared" si="207"/>
        <v>18</v>
      </c>
      <c r="O2663" s="80">
        <f t="shared" si="208"/>
        <v>41.211257883358947</v>
      </c>
      <c r="P2663" s="81" t="str">
        <f t="shared" si="209"/>
        <v>Moderado</v>
      </c>
      <c r="Q2663" s="11">
        <v>11</v>
      </c>
      <c r="R2663" s="11" t="s">
        <v>166</v>
      </c>
      <c r="S2663" s="11">
        <v>5</v>
      </c>
      <c r="T2663" s="11">
        <v>-74.072301319999994</v>
      </c>
      <c r="U2663" s="12">
        <v>4.72794341</v>
      </c>
    </row>
    <row r="2664" spans="1:21" x14ac:dyDescent="0.25">
      <c r="A2664" s="10">
        <v>2601</v>
      </c>
      <c r="B2664" s="3" t="s">
        <v>4777</v>
      </c>
      <c r="C2664" s="3" t="s">
        <v>3696</v>
      </c>
      <c r="D2664" s="3" t="s">
        <v>1</v>
      </c>
      <c r="E2664" s="3" t="s">
        <v>4778</v>
      </c>
      <c r="F2664" s="24">
        <f>('ICT-BD'!I2602)</f>
        <v>12.787110239631197</v>
      </c>
      <c r="G2664" s="24" t="str">
        <f>('ICT-BD'!J2602)</f>
        <v>Algo Frío</v>
      </c>
      <c r="H2664" s="24">
        <f t="shared" si="205"/>
        <v>28.801181057484246</v>
      </c>
      <c r="I2664" s="72">
        <f>('ICA-BD'!L2602)</f>
        <v>54.870370370370367</v>
      </c>
      <c r="J2664" s="72" t="str">
        <f>('ICA-BD'!M2602)</f>
        <v>Aceptable</v>
      </c>
      <c r="K2664" s="72">
        <f t="shared" si="206"/>
        <v>76.83259259259259</v>
      </c>
      <c r="L2664" s="133">
        <f>('IRA-BD'!G2602)</f>
        <v>18</v>
      </c>
      <c r="M2664" s="36" t="str">
        <f>('IRA-BD'!H2602)</f>
        <v>Regular</v>
      </c>
      <c r="N2664" s="133">
        <f t="shared" si="207"/>
        <v>18</v>
      </c>
      <c r="O2664" s="80">
        <f t="shared" si="208"/>
        <v>41.211257883358947</v>
      </c>
      <c r="P2664" s="81" t="str">
        <f t="shared" si="209"/>
        <v>Moderado</v>
      </c>
      <c r="Q2664" s="11">
        <v>11</v>
      </c>
      <c r="R2664" s="11" t="s">
        <v>166</v>
      </c>
      <c r="S2664" s="11">
        <v>3</v>
      </c>
      <c r="T2664" s="11">
        <v>-74.067607570000007</v>
      </c>
      <c r="U2664" s="12">
        <v>4.7216502980000001</v>
      </c>
    </row>
    <row r="2665" spans="1:21" x14ac:dyDescent="0.25">
      <c r="A2665" s="10">
        <v>2693</v>
      </c>
      <c r="B2665" s="3" t="s">
        <v>4932</v>
      </c>
      <c r="C2665" s="3" t="s">
        <v>3696</v>
      </c>
      <c r="D2665" s="3" t="s">
        <v>1</v>
      </c>
      <c r="E2665" s="3" t="s">
        <v>4933</v>
      </c>
      <c r="F2665" s="24">
        <f>('ICT-BD'!I2694)</f>
        <v>12.787110239631197</v>
      </c>
      <c r="G2665" s="24" t="str">
        <f>('ICT-BD'!J2694)</f>
        <v>Algo Frío</v>
      </c>
      <c r="H2665" s="24">
        <f t="shared" si="205"/>
        <v>28.801181057484246</v>
      </c>
      <c r="I2665" s="72">
        <f>('ICA-BD'!L2694)</f>
        <v>54.870370370370367</v>
      </c>
      <c r="J2665" s="72" t="str">
        <f>('ICA-BD'!M2694)</f>
        <v>Aceptable</v>
      </c>
      <c r="K2665" s="72">
        <f t="shared" si="206"/>
        <v>76.83259259259259</v>
      </c>
      <c r="L2665" s="133">
        <f>('IRA-BD'!G2694)</f>
        <v>18</v>
      </c>
      <c r="M2665" s="36" t="str">
        <f>('IRA-BD'!H2694)</f>
        <v>Regular</v>
      </c>
      <c r="N2665" s="133">
        <f t="shared" si="207"/>
        <v>18</v>
      </c>
      <c r="O2665" s="80">
        <f t="shared" si="208"/>
        <v>41.211257883358947</v>
      </c>
      <c r="P2665" s="81" t="str">
        <f t="shared" si="209"/>
        <v>Moderado</v>
      </c>
      <c r="Q2665" s="11">
        <v>11</v>
      </c>
      <c r="R2665" s="11" t="s">
        <v>5997</v>
      </c>
      <c r="S2665" s="11">
        <v>4</v>
      </c>
      <c r="T2665" s="11">
        <v>-74.090302539999996</v>
      </c>
      <c r="U2665" s="12">
        <v>4.7427228240000003</v>
      </c>
    </row>
    <row r="2666" spans="1:21" x14ac:dyDescent="0.25">
      <c r="A2666" s="10">
        <v>2711</v>
      </c>
      <c r="B2666" s="3" t="s">
        <v>4965</v>
      </c>
      <c r="C2666" s="3" t="s">
        <v>3696</v>
      </c>
      <c r="D2666" s="3" t="s">
        <v>1</v>
      </c>
      <c r="E2666" s="3" t="s">
        <v>3760</v>
      </c>
      <c r="F2666" s="24">
        <f>('ICT-BD'!I2712)</f>
        <v>12.787110239631197</v>
      </c>
      <c r="G2666" s="24" t="str">
        <f>('ICT-BD'!J2712)</f>
        <v>Algo Frío</v>
      </c>
      <c r="H2666" s="24">
        <f t="shared" si="205"/>
        <v>28.801181057484246</v>
      </c>
      <c r="I2666" s="72">
        <f>('ICA-BD'!L2712)</f>
        <v>54.870370370370367</v>
      </c>
      <c r="J2666" s="72" t="str">
        <f>('ICA-BD'!M2712)</f>
        <v>Aceptable</v>
      </c>
      <c r="K2666" s="72">
        <f t="shared" si="206"/>
        <v>76.83259259259259</v>
      </c>
      <c r="L2666" s="133">
        <f>('IRA-BD'!G2712)</f>
        <v>18</v>
      </c>
      <c r="M2666" s="36" t="str">
        <f>('IRA-BD'!H2712)</f>
        <v>Regular</v>
      </c>
      <c r="N2666" s="133">
        <f t="shared" si="207"/>
        <v>18</v>
      </c>
      <c r="O2666" s="80">
        <f t="shared" si="208"/>
        <v>41.211257883358947</v>
      </c>
      <c r="P2666" s="81" t="str">
        <f t="shared" si="209"/>
        <v>Moderado</v>
      </c>
      <c r="Q2666" s="11">
        <v>11</v>
      </c>
      <c r="R2666" s="11" t="s">
        <v>166</v>
      </c>
      <c r="S2666" s="11">
        <v>5</v>
      </c>
      <c r="T2666" s="11">
        <v>-74.064633409999999</v>
      </c>
      <c r="U2666" s="12">
        <v>4.7113799089999997</v>
      </c>
    </row>
    <row r="2667" spans="1:21" x14ac:dyDescent="0.25">
      <c r="A2667" s="10">
        <v>3278</v>
      </c>
      <c r="B2667" s="3" t="s">
        <v>5686</v>
      </c>
      <c r="C2667" s="3" t="s">
        <v>5614</v>
      </c>
      <c r="D2667" s="3" t="s">
        <v>1</v>
      </c>
      <c r="E2667" s="3" t="s">
        <v>5687</v>
      </c>
      <c r="F2667" s="24">
        <f>('ICT-BD'!I3279)</f>
        <v>13.513792079068658</v>
      </c>
      <c r="G2667" s="24" t="str">
        <f>('ICT-BD'!J3279)</f>
        <v xml:space="preserve">Frío </v>
      </c>
      <c r="H2667" s="24">
        <f t="shared" si="205"/>
        <v>20.555367380675548</v>
      </c>
      <c r="I2667" s="72">
        <f>('ICA-BD'!L3279)</f>
        <v>63.648148148148152</v>
      </c>
      <c r="J2667" s="72" t="str">
        <f>('ICA-BD'!M3279)</f>
        <v>Aceptable</v>
      </c>
      <c r="K2667" s="72">
        <f t="shared" si="206"/>
        <v>71.917037037037034</v>
      </c>
      <c r="L2667" s="133">
        <f>('IRA-BD'!G3279)</f>
        <v>31</v>
      </c>
      <c r="M2667" s="36" t="str">
        <f>('IRA-BD'!H3279)</f>
        <v>Aceptable</v>
      </c>
      <c r="N2667" s="133">
        <f t="shared" si="207"/>
        <v>31</v>
      </c>
      <c r="O2667" s="80">
        <f t="shared" si="208"/>
        <v>41.15746813923753</v>
      </c>
      <c r="P2667" s="81" t="str">
        <f t="shared" si="209"/>
        <v>Moderado</v>
      </c>
      <c r="Q2667" s="11">
        <v>19</v>
      </c>
      <c r="R2667" s="11" t="s">
        <v>2</v>
      </c>
      <c r="S2667" s="11">
        <v>2</v>
      </c>
      <c r="T2667" s="11">
        <v>-74.176800600000007</v>
      </c>
      <c r="U2667" s="12">
        <v>4.5930104270000003</v>
      </c>
    </row>
    <row r="2668" spans="1:21" x14ac:dyDescent="0.25">
      <c r="A2668" s="10">
        <v>3291</v>
      </c>
      <c r="B2668" s="3" t="s">
        <v>5707</v>
      </c>
      <c r="C2668" s="3" t="s">
        <v>5614</v>
      </c>
      <c r="D2668" s="3" t="s">
        <v>1</v>
      </c>
      <c r="E2668" s="3" t="s">
        <v>5708</v>
      </c>
      <c r="F2668" s="24">
        <f>('ICT-BD'!I3292)</f>
        <v>13.513792079068658</v>
      </c>
      <c r="G2668" s="24" t="str">
        <f>('ICT-BD'!J3292)</f>
        <v xml:space="preserve">Frío </v>
      </c>
      <c r="H2668" s="24">
        <f t="shared" si="205"/>
        <v>20.555367380675548</v>
      </c>
      <c r="I2668" s="72">
        <f>('ICA-BD'!L3292)</f>
        <v>63.648148148148152</v>
      </c>
      <c r="J2668" s="72" t="str">
        <f>('ICA-BD'!M3292)</f>
        <v>Aceptable</v>
      </c>
      <c r="K2668" s="72">
        <f t="shared" si="206"/>
        <v>71.917037037037034</v>
      </c>
      <c r="L2668" s="133">
        <f>('IRA-BD'!G3292)</f>
        <v>31</v>
      </c>
      <c r="M2668" s="36" t="str">
        <f>('IRA-BD'!H3292)</f>
        <v>Aceptable</v>
      </c>
      <c r="N2668" s="133">
        <f t="shared" si="207"/>
        <v>31</v>
      </c>
      <c r="O2668" s="80">
        <f t="shared" si="208"/>
        <v>41.15746813923753</v>
      </c>
      <c r="P2668" s="81" t="str">
        <f t="shared" si="209"/>
        <v>Moderado</v>
      </c>
      <c r="Q2668" s="11">
        <v>19</v>
      </c>
      <c r="R2668" s="11" t="s">
        <v>2</v>
      </c>
      <c r="S2668" s="11">
        <v>2</v>
      </c>
      <c r="T2668" s="11">
        <v>-74.173769300000004</v>
      </c>
      <c r="U2668" s="12">
        <v>4.5914503389999997</v>
      </c>
    </row>
    <row r="2669" spans="1:21" x14ac:dyDescent="0.25">
      <c r="A2669" s="10">
        <v>776</v>
      </c>
      <c r="B2669" s="3" t="s">
        <v>21</v>
      </c>
      <c r="C2669" s="3" t="s">
        <v>4</v>
      </c>
      <c r="D2669" s="3" t="s">
        <v>1</v>
      </c>
      <c r="E2669" s="3" t="s">
        <v>22</v>
      </c>
      <c r="F2669" s="24">
        <f>('ICT-BD'!I777)</f>
        <v>12.426706907059854</v>
      </c>
      <c r="G2669" s="24" t="str">
        <f>('ICT-BD'!J777)</f>
        <v>Algo Frío</v>
      </c>
      <c r="H2669" s="24">
        <f t="shared" si="205"/>
        <v>33.543330170265065</v>
      </c>
      <c r="I2669" s="72">
        <f>('ICA-BD'!L777)</f>
        <v>63.648148148148152</v>
      </c>
      <c r="J2669" s="72" t="str">
        <f>('ICA-BD'!M777)</f>
        <v>Aceptable</v>
      </c>
      <c r="K2669" s="72">
        <f t="shared" si="206"/>
        <v>71.917037037037034</v>
      </c>
      <c r="L2669" s="133">
        <f>('IRA-BD'!G777)</f>
        <v>18</v>
      </c>
      <c r="M2669" s="36" t="str">
        <f>('IRA-BD'!H777)</f>
        <v>Regular</v>
      </c>
      <c r="N2669" s="133">
        <f t="shared" si="207"/>
        <v>18</v>
      </c>
      <c r="O2669" s="80">
        <f t="shared" si="208"/>
        <v>41.153455735767366</v>
      </c>
      <c r="P2669" s="81" t="str">
        <f t="shared" si="209"/>
        <v>Moderado</v>
      </c>
      <c r="Q2669" s="11">
        <v>6</v>
      </c>
      <c r="R2669" s="11" t="s">
        <v>6</v>
      </c>
      <c r="S2669" s="11">
        <v>2</v>
      </c>
      <c r="T2669" s="11">
        <v>-74.141545989999997</v>
      </c>
      <c r="U2669" s="12">
        <v>4.5770618919999997</v>
      </c>
    </row>
    <row r="2670" spans="1:21" x14ac:dyDescent="0.25">
      <c r="A2670" s="10">
        <v>306</v>
      </c>
      <c r="B2670" s="3" t="s">
        <v>1178</v>
      </c>
      <c r="C2670" s="3" t="s">
        <v>625</v>
      </c>
      <c r="D2670" s="3" t="s">
        <v>1</v>
      </c>
      <c r="E2670" s="3" t="s">
        <v>805</v>
      </c>
      <c r="F2670" s="24">
        <f>('ICT-BD'!I307)</f>
        <v>13.895860239631197</v>
      </c>
      <c r="G2670" s="24" t="str">
        <f>('ICT-BD'!J307)</f>
        <v xml:space="preserve">Frío </v>
      </c>
      <c r="H2670" s="24">
        <f t="shared" si="205"/>
        <v>15.528154741694767</v>
      </c>
      <c r="I2670" s="72">
        <f>('ICA-BD'!L307)</f>
        <v>54.870370370370367</v>
      </c>
      <c r="J2670" s="72" t="str">
        <f>('ICA-BD'!M307)</f>
        <v>Aceptable</v>
      </c>
      <c r="K2670" s="72">
        <f t="shared" si="206"/>
        <v>76.83259259259259</v>
      </c>
      <c r="L2670" s="133">
        <f>('IRA-BD'!G307)</f>
        <v>31</v>
      </c>
      <c r="M2670" s="36" t="e">
        <f>('IRA-BD'!#REF!)</f>
        <v>#REF!</v>
      </c>
      <c r="N2670" s="133">
        <f t="shared" si="207"/>
        <v>31</v>
      </c>
      <c r="O2670" s="80">
        <f t="shared" si="208"/>
        <v>41.120249111429118</v>
      </c>
      <c r="P2670" s="81" t="str">
        <f t="shared" si="209"/>
        <v>Moderado</v>
      </c>
      <c r="Q2670" s="11">
        <v>1</v>
      </c>
      <c r="R2670" s="11" t="s">
        <v>165</v>
      </c>
      <c r="S2670" s="11">
        <v>1</v>
      </c>
      <c r="T2670" s="11">
        <v>-74.020590310000003</v>
      </c>
      <c r="U2670" s="12">
        <v>4.7333687339999999</v>
      </c>
    </row>
    <row r="2671" spans="1:21" x14ac:dyDescent="0.25">
      <c r="A2671" s="10">
        <v>639</v>
      </c>
      <c r="B2671" s="3" t="s">
        <v>1487</v>
      </c>
      <c r="C2671" s="3" t="s">
        <v>1432</v>
      </c>
      <c r="D2671" s="3" t="s">
        <v>1</v>
      </c>
      <c r="E2671" s="3" t="s">
        <v>1488</v>
      </c>
      <c r="F2671" s="24">
        <f>('ICT-BD'!I640)</f>
        <v>12.808734439585477</v>
      </c>
      <c r="G2671" s="24" t="str">
        <f>('ICT-BD'!J640)</f>
        <v>Algo Frío</v>
      </c>
      <c r="H2671" s="24">
        <f t="shared" si="205"/>
        <v>28.516652110717406</v>
      </c>
      <c r="I2671" s="72">
        <f>('ICA-BD'!L640)</f>
        <v>54.870370370370367</v>
      </c>
      <c r="J2671" s="72" t="str">
        <f>('ICA-BD'!M640)</f>
        <v>Aceptable</v>
      </c>
      <c r="K2671" s="72">
        <f t="shared" si="206"/>
        <v>76.83259259259259</v>
      </c>
      <c r="L2671" s="133">
        <f>('IRA-BD'!G640)</f>
        <v>18</v>
      </c>
      <c r="M2671" s="36" t="str">
        <f>('IRA-BD'!H640)</f>
        <v>Regular</v>
      </c>
      <c r="N2671" s="133">
        <f t="shared" si="207"/>
        <v>18</v>
      </c>
      <c r="O2671" s="80">
        <f t="shared" si="208"/>
        <v>41.116414901103333</v>
      </c>
      <c r="P2671" s="81" t="str">
        <f t="shared" si="209"/>
        <v>Moderado</v>
      </c>
      <c r="Q2671" s="11">
        <v>5</v>
      </c>
      <c r="R2671" s="11" t="s">
        <v>474</v>
      </c>
      <c r="S2671" s="11">
        <v>1</v>
      </c>
      <c r="T2671" s="11">
        <v>-74.093669370000001</v>
      </c>
      <c r="U2671" s="12">
        <v>4.510760254</v>
      </c>
    </row>
    <row r="2672" spans="1:21" x14ac:dyDescent="0.25">
      <c r="A2672" s="10">
        <v>693</v>
      </c>
      <c r="B2672" s="3" t="s">
        <v>1584</v>
      </c>
      <c r="C2672" s="3" t="s">
        <v>1432</v>
      </c>
      <c r="D2672" s="3" t="s">
        <v>1</v>
      </c>
      <c r="E2672" s="3" t="s">
        <v>1585</v>
      </c>
      <c r="F2672" s="24">
        <f>('ICT-BD'!I694)</f>
        <v>12.808734439585477</v>
      </c>
      <c r="G2672" s="24" t="str">
        <f>('ICT-BD'!J694)</f>
        <v>Algo Frío</v>
      </c>
      <c r="H2672" s="24">
        <f t="shared" si="205"/>
        <v>28.516652110717406</v>
      </c>
      <c r="I2672" s="72">
        <f>('ICA-BD'!L694)</f>
        <v>54.870370370370367</v>
      </c>
      <c r="J2672" s="72" t="str">
        <f>('ICA-BD'!M694)</f>
        <v>Aceptable</v>
      </c>
      <c r="K2672" s="72">
        <f t="shared" si="206"/>
        <v>76.83259259259259</v>
      </c>
      <c r="L2672" s="133">
        <f>('IRA-BD'!G694)</f>
        <v>18</v>
      </c>
      <c r="M2672" s="36" t="str">
        <f>('IRA-BD'!H694)</f>
        <v>Regular</v>
      </c>
      <c r="N2672" s="133">
        <f t="shared" si="207"/>
        <v>18</v>
      </c>
      <c r="O2672" s="80">
        <f t="shared" si="208"/>
        <v>41.116414901103333</v>
      </c>
      <c r="P2672" s="81" t="str">
        <f t="shared" si="209"/>
        <v>Moderado</v>
      </c>
      <c r="Q2672" s="11">
        <v>5</v>
      </c>
      <c r="R2672" s="11" t="s">
        <v>159</v>
      </c>
      <c r="S2672" s="11">
        <v>2</v>
      </c>
      <c r="T2672" s="11">
        <v>-74.097909790000003</v>
      </c>
      <c r="U2672" s="12">
        <v>4.5099389470000002</v>
      </c>
    </row>
    <row r="2673" spans="1:21" x14ac:dyDescent="0.25">
      <c r="A2673" s="10">
        <v>694</v>
      </c>
      <c r="B2673" s="3" t="s">
        <v>1586</v>
      </c>
      <c r="C2673" s="3" t="s">
        <v>1432</v>
      </c>
      <c r="D2673" s="3" t="s">
        <v>1</v>
      </c>
      <c r="E2673" s="3" t="s">
        <v>1585</v>
      </c>
      <c r="F2673" s="24">
        <f>('ICT-BD'!I695)</f>
        <v>12.808734439585477</v>
      </c>
      <c r="G2673" s="24" t="str">
        <f>('ICT-BD'!J695)</f>
        <v>Algo Frío</v>
      </c>
      <c r="H2673" s="24">
        <f t="shared" si="205"/>
        <v>28.516652110717406</v>
      </c>
      <c r="I2673" s="72">
        <f>('ICA-BD'!L695)</f>
        <v>54.870370370370367</v>
      </c>
      <c r="J2673" s="72" t="str">
        <f>('ICA-BD'!M695)</f>
        <v>Aceptable</v>
      </c>
      <c r="K2673" s="72">
        <f t="shared" si="206"/>
        <v>76.83259259259259</v>
      </c>
      <c r="L2673" s="133">
        <f>('IRA-BD'!G695)</f>
        <v>18</v>
      </c>
      <c r="M2673" s="36" t="str">
        <f>('IRA-BD'!H695)</f>
        <v>Regular</v>
      </c>
      <c r="N2673" s="133">
        <f t="shared" si="207"/>
        <v>18</v>
      </c>
      <c r="O2673" s="80">
        <f t="shared" si="208"/>
        <v>41.116414901103333</v>
      </c>
      <c r="P2673" s="81" t="str">
        <f t="shared" si="209"/>
        <v>Moderado</v>
      </c>
      <c r="Q2673" s="11">
        <v>5</v>
      </c>
      <c r="R2673" s="11" t="s">
        <v>159</v>
      </c>
      <c r="S2673" s="11">
        <v>2</v>
      </c>
      <c r="T2673" s="11">
        <v>-74.09849432</v>
      </c>
      <c r="U2673" s="12">
        <v>4.5129382380000003</v>
      </c>
    </row>
    <row r="2674" spans="1:21" x14ac:dyDescent="0.25">
      <c r="A2674" s="10">
        <v>2533</v>
      </c>
      <c r="B2674" s="3" t="s">
        <v>4661</v>
      </c>
      <c r="C2674" s="3" t="s">
        <v>3696</v>
      </c>
      <c r="D2674" s="3" t="s">
        <v>1</v>
      </c>
      <c r="E2674" s="3" t="s">
        <v>4662</v>
      </c>
      <c r="F2674" s="24">
        <f>('ICT-BD'!I2534)</f>
        <v>12.808734439585477</v>
      </c>
      <c r="G2674" s="24" t="str">
        <f>('ICT-BD'!J2534)</f>
        <v>Algo Frío</v>
      </c>
      <c r="H2674" s="24">
        <f t="shared" si="205"/>
        <v>28.516652110717406</v>
      </c>
      <c r="I2674" s="72">
        <f>('ICA-BD'!L2534)</f>
        <v>54.870370370370367</v>
      </c>
      <c r="J2674" s="72" t="str">
        <f>('ICA-BD'!M2534)</f>
        <v>Aceptable</v>
      </c>
      <c r="K2674" s="72">
        <f t="shared" si="206"/>
        <v>76.83259259259259</v>
      </c>
      <c r="L2674" s="133">
        <f>('IRA-BD'!G2534)</f>
        <v>18</v>
      </c>
      <c r="M2674" s="36" t="str">
        <f>('IRA-BD'!H2534)</f>
        <v>Regular</v>
      </c>
      <c r="N2674" s="133">
        <f t="shared" si="207"/>
        <v>18</v>
      </c>
      <c r="O2674" s="80">
        <f t="shared" si="208"/>
        <v>41.116414901103333</v>
      </c>
      <c r="P2674" s="81" t="str">
        <f t="shared" si="209"/>
        <v>Moderado</v>
      </c>
      <c r="Q2674" s="11">
        <v>11</v>
      </c>
      <c r="R2674" s="11" t="s">
        <v>166</v>
      </c>
      <c r="S2674" s="11">
        <v>3</v>
      </c>
      <c r="T2674" s="11">
        <v>-74.068741650000007</v>
      </c>
      <c r="U2674" s="12">
        <v>4.7137584700000001</v>
      </c>
    </row>
    <row r="2675" spans="1:21" x14ac:dyDescent="0.25">
      <c r="A2675" s="10">
        <v>2535</v>
      </c>
      <c r="B2675" s="3" t="s">
        <v>4664</v>
      </c>
      <c r="C2675" s="3" t="s">
        <v>3696</v>
      </c>
      <c r="D2675" s="3" t="s">
        <v>1</v>
      </c>
      <c r="E2675" s="3" t="s">
        <v>4665</v>
      </c>
      <c r="F2675" s="24">
        <f>('ICT-BD'!I2536)</f>
        <v>12.808734439585477</v>
      </c>
      <c r="G2675" s="24" t="str">
        <f>('ICT-BD'!J2536)</f>
        <v>Algo Frío</v>
      </c>
      <c r="H2675" s="24">
        <f t="shared" si="205"/>
        <v>28.516652110717406</v>
      </c>
      <c r="I2675" s="72">
        <f>('ICA-BD'!L2536)</f>
        <v>54.870370370370367</v>
      </c>
      <c r="J2675" s="72" t="str">
        <f>('ICA-BD'!M2536)</f>
        <v>Aceptable</v>
      </c>
      <c r="K2675" s="72">
        <f t="shared" si="206"/>
        <v>76.83259259259259</v>
      </c>
      <c r="L2675" s="133">
        <f>('IRA-BD'!G2536)</f>
        <v>18</v>
      </c>
      <c r="M2675" s="36" t="str">
        <f>('IRA-BD'!H2536)</f>
        <v>Regular</v>
      </c>
      <c r="N2675" s="133">
        <f t="shared" si="207"/>
        <v>18</v>
      </c>
      <c r="O2675" s="80">
        <f t="shared" si="208"/>
        <v>41.116414901103333</v>
      </c>
      <c r="P2675" s="81" t="str">
        <f t="shared" si="209"/>
        <v>Moderado</v>
      </c>
      <c r="Q2675" s="11">
        <v>11</v>
      </c>
      <c r="R2675" s="11" t="s">
        <v>166</v>
      </c>
      <c r="S2675" s="11">
        <v>4</v>
      </c>
      <c r="T2675" s="11">
        <v>-74.071839409999995</v>
      </c>
      <c r="U2675" s="12">
        <v>4.7186227030000003</v>
      </c>
    </row>
    <row r="2676" spans="1:21" x14ac:dyDescent="0.25">
      <c r="A2676" s="10">
        <v>2850</v>
      </c>
      <c r="B2676" s="3" t="s">
        <v>5212</v>
      </c>
      <c r="C2676" s="3" t="s">
        <v>5098</v>
      </c>
      <c r="D2676" s="3" t="s">
        <v>1</v>
      </c>
      <c r="E2676" s="3" t="s">
        <v>5213</v>
      </c>
      <c r="F2676" s="24">
        <f>('ICT-BD'!I2851)</f>
        <v>12.808734439585477</v>
      </c>
      <c r="G2676" s="24" t="str">
        <f>('ICT-BD'!J2851)</f>
        <v>Algo Frío</v>
      </c>
      <c r="H2676" s="24">
        <f t="shared" si="205"/>
        <v>28.516652110717406</v>
      </c>
      <c r="I2676" s="72">
        <f>('ICA-BD'!L2851)</f>
        <v>54.870370370370367</v>
      </c>
      <c r="J2676" s="72" t="str">
        <f>('ICA-BD'!M2851)</f>
        <v>Aceptable</v>
      </c>
      <c r="K2676" s="72">
        <f t="shared" si="206"/>
        <v>76.83259259259259</v>
      </c>
      <c r="L2676" s="133">
        <f>('IRA-BD'!G2851)</f>
        <v>18</v>
      </c>
      <c r="M2676" s="36" t="str">
        <f>('IRA-BD'!H2851)</f>
        <v>Regular</v>
      </c>
      <c r="N2676" s="133">
        <f t="shared" si="207"/>
        <v>18</v>
      </c>
      <c r="O2676" s="80">
        <f t="shared" si="208"/>
        <v>41.116414901103333</v>
      </c>
      <c r="P2676" s="81" t="str">
        <f t="shared" si="209"/>
        <v>Moderado</v>
      </c>
      <c r="Q2676" s="11">
        <v>13</v>
      </c>
      <c r="R2676" s="11" t="s">
        <v>171</v>
      </c>
      <c r="S2676" s="11">
        <v>4</v>
      </c>
      <c r="T2676" s="11">
        <v>-74.100285740000004</v>
      </c>
      <c r="U2676" s="12">
        <v>4.6387331679999999</v>
      </c>
    </row>
    <row r="2677" spans="1:21" x14ac:dyDescent="0.25">
      <c r="A2677" s="10">
        <v>1098</v>
      </c>
      <c r="B2677" s="3" t="s">
        <v>2211</v>
      </c>
      <c r="C2677" s="3" t="s">
        <v>1986</v>
      </c>
      <c r="D2677" s="3" t="s">
        <v>1</v>
      </c>
      <c r="E2677" s="3" t="s">
        <v>2212</v>
      </c>
      <c r="F2677" s="24">
        <f>('ICT-BD'!I1099)</f>
        <v>13.110735815596154</v>
      </c>
      <c r="G2677" s="24" t="str">
        <f>('ICT-BD'!J1099)</f>
        <v xml:space="preserve">Frío </v>
      </c>
      <c r="H2677" s="24">
        <f t="shared" si="205"/>
        <v>25.858739268471652</v>
      </c>
      <c r="I2677" s="72">
        <f>('ICA-BD'!L1099)</f>
        <v>73.648148148148152</v>
      </c>
      <c r="J2677" s="72" t="str">
        <f>('ICA-BD'!M1099)</f>
        <v>Aceptable</v>
      </c>
      <c r="K2677" s="72">
        <f t="shared" si="206"/>
        <v>66.317037037037039</v>
      </c>
      <c r="L2677" s="133">
        <f>('IRA-BD'!G1099)</f>
        <v>31</v>
      </c>
      <c r="M2677" s="36" t="str">
        <f>('IRA-BD'!H1099)</f>
        <v>Aceptable</v>
      </c>
      <c r="N2677" s="133">
        <f t="shared" si="207"/>
        <v>31</v>
      </c>
      <c r="O2677" s="80">
        <f t="shared" si="208"/>
        <v>41.058592101836233</v>
      </c>
      <c r="P2677" s="81" t="str">
        <f t="shared" si="209"/>
        <v>Moderado</v>
      </c>
      <c r="Q2677" s="11">
        <v>8</v>
      </c>
      <c r="R2677" s="11" t="s">
        <v>5989</v>
      </c>
      <c r="S2677" s="11">
        <v>3</v>
      </c>
      <c r="T2677" s="11">
        <v>-74.146920809999997</v>
      </c>
      <c r="U2677" s="12">
        <v>4.5963903950000002</v>
      </c>
    </row>
    <row r="2678" spans="1:21" x14ac:dyDescent="0.25">
      <c r="A2678" s="10">
        <v>1099</v>
      </c>
      <c r="B2678" s="3" t="s">
        <v>2213</v>
      </c>
      <c r="C2678" s="3" t="s">
        <v>1986</v>
      </c>
      <c r="D2678" s="3" t="s">
        <v>1</v>
      </c>
      <c r="E2678" s="3" t="s">
        <v>2214</v>
      </c>
      <c r="F2678" s="24">
        <f>('ICT-BD'!I1100)</f>
        <v>13.110735815596154</v>
      </c>
      <c r="G2678" s="24" t="str">
        <f>('ICT-BD'!J1100)</f>
        <v xml:space="preserve">Frío </v>
      </c>
      <c r="H2678" s="24">
        <f t="shared" si="205"/>
        <v>25.858739268471652</v>
      </c>
      <c r="I2678" s="72">
        <f>('ICA-BD'!L1100)</f>
        <v>73.648148148148152</v>
      </c>
      <c r="J2678" s="72" t="str">
        <f>('ICA-BD'!M1100)</f>
        <v>Aceptable</v>
      </c>
      <c r="K2678" s="72">
        <f t="shared" si="206"/>
        <v>66.317037037037039</v>
      </c>
      <c r="L2678" s="133">
        <f>('IRA-BD'!G1100)</f>
        <v>31</v>
      </c>
      <c r="M2678" s="36" t="str">
        <f>('IRA-BD'!H1100)</f>
        <v>Aceptable</v>
      </c>
      <c r="N2678" s="133">
        <f t="shared" si="207"/>
        <v>31</v>
      </c>
      <c r="O2678" s="80">
        <f t="shared" si="208"/>
        <v>41.058592101836233</v>
      </c>
      <c r="P2678" s="81" t="str">
        <f t="shared" si="209"/>
        <v>Moderado</v>
      </c>
      <c r="Q2678" s="11">
        <v>8</v>
      </c>
      <c r="R2678" s="11" t="s">
        <v>5989</v>
      </c>
      <c r="S2678" s="11">
        <v>3</v>
      </c>
      <c r="T2678" s="11">
        <v>-74.146960129999997</v>
      </c>
      <c r="U2678" s="12">
        <v>4.5999318239999996</v>
      </c>
    </row>
    <row r="2679" spans="1:21" x14ac:dyDescent="0.25">
      <c r="A2679" s="10">
        <v>816</v>
      </c>
      <c r="B2679" s="3" t="s">
        <v>1733</v>
      </c>
      <c r="C2679" s="3" t="s">
        <v>1727</v>
      </c>
      <c r="D2679" s="3" t="s">
        <v>1</v>
      </c>
      <c r="E2679" s="3" t="s">
        <v>1734</v>
      </c>
      <c r="F2679" s="24">
        <f>('ICT-BD'!I817)</f>
        <v>13.110735815596154</v>
      </c>
      <c r="G2679" s="24" t="str">
        <f>('ICT-BD'!J817)</f>
        <v xml:space="preserve">Frío </v>
      </c>
      <c r="H2679" s="24">
        <f t="shared" si="205"/>
        <v>25.858739268471652</v>
      </c>
      <c r="I2679" s="72">
        <f>('ICA-BD'!L817)</f>
        <v>73.75</v>
      </c>
      <c r="J2679" s="72" t="str">
        <f>('ICA-BD'!M817)</f>
        <v>Aceptable</v>
      </c>
      <c r="K2679" s="72">
        <f t="shared" si="206"/>
        <v>66.260000000000005</v>
      </c>
      <c r="L2679" s="133">
        <f>('IRA-BD'!G817)</f>
        <v>31</v>
      </c>
      <c r="M2679" s="36" t="str">
        <f>('IRA-BD'!H817)</f>
        <v>Aceptable</v>
      </c>
      <c r="N2679" s="133">
        <f t="shared" si="207"/>
        <v>31</v>
      </c>
      <c r="O2679" s="80">
        <f t="shared" si="208"/>
        <v>41.039579756157217</v>
      </c>
      <c r="P2679" s="81" t="str">
        <f t="shared" si="209"/>
        <v>Moderado</v>
      </c>
      <c r="Q2679" s="11">
        <v>7</v>
      </c>
      <c r="R2679" s="11" t="s">
        <v>5989</v>
      </c>
      <c r="S2679" s="11">
        <v>3</v>
      </c>
      <c r="T2679" s="11">
        <v>-74.154653289999999</v>
      </c>
      <c r="U2679" s="12">
        <v>4.601377136</v>
      </c>
    </row>
    <row r="2680" spans="1:21" x14ac:dyDescent="0.25">
      <c r="A2680" s="10">
        <v>977</v>
      </c>
      <c r="B2680" s="3" t="s">
        <v>2019</v>
      </c>
      <c r="C2680" s="3" t="s">
        <v>1986</v>
      </c>
      <c r="D2680" s="3" t="s">
        <v>1</v>
      </c>
      <c r="E2680" s="3" t="s">
        <v>2020</v>
      </c>
      <c r="F2680" s="24">
        <f>('ICT-BD'!I978)</f>
        <v>13.110735815596154</v>
      </c>
      <c r="G2680" s="24" t="str">
        <f>('ICT-BD'!J978)</f>
        <v xml:space="preserve">Frío </v>
      </c>
      <c r="H2680" s="24">
        <f t="shared" si="205"/>
        <v>25.858739268471652</v>
      </c>
      <c r="I2680" s="72">
        <f>('ICA-BD'!L978)</f>
        <v>73.75</v>
      </c>
      <c r="J2680" s="72" t="str">
        <f>('ICA-BD'!M978)</f>
        <v>Aceptable</v>
      </c>
      <c r="K2680" s="72">
        <f t="shared" si="206"/>
        <v>66.260000000000005</v>
      </c>
      <c r="L2680" s="133">
        <f>('IRA-BD'!G978)</f>
        <v>31</v>
      </c>
      <c r="M2680" s="36" t="str">
        <f>('IRA-BD'!H978)</f>
        <v>Aceptable</v>
      </c>
      <c r="N2680" s="133">
        <f t="shared" si="207"/>
        <v>31</v>
      </c>
      <c r="O2680" s="80">
        <f t="shared" si="208"/>
        <v>41.039579756157217</v>
      </c>
      <c r="P2680" s="81" t="str">
        <f t="shared" si="209"/>
        <v>Moderado</v>
      </c>
      <c r="Q2680" s="11">
        <v>8</v>
      </c>
      <c r="R2680" s="11" t="s">
        <v>5989</v>
      </c>
      <c r="S2680" s="11">
        <v>3</v>
      </c>
      <c r="T2680" s="11">
        <v>-74.154209510000001</v>
      </c>
      <c r="U2680" s="12">
        <v>4.6035414069999998</v>
      </c>
    </row>
    <row r="2681" spans="1:21" x14ac:dyDescent="0.25">
      <c r="A2681" s="10">
        <v>985</v>
      </c>
      <c r="B2681" s="3" t="s">
        <v>2033</v>
      </c>
      <c r="C2681" s="3" t="s">
        <v>1986</v>
      </c>
      <c r="D2681" s="3" t="s">
        <v>1</v>
      </c>
      <c r="E2681" s="3" t="s">
        <v>2034</v>
      </c>
      <c r="F2681" s="24">
        <f>('ICT-BD'!I986)</f>
        <v>13.110735815596154</v>
      </c>
      <c r="G2681" s="24" t="str">
        <f>('ICT-BD'!J986)</f>
        <v xml:space="preserve">Frío </v>
      </c>
      <c r="H2681" s="24">
        <f t="shared" si="205"/>
        <v>25.858739268471652</v>
      </c>
      <c r="I2681" s="72">
        <f>('ICA-BD'!L986)</f>
        <v>73.75</v>
      </c>
      <c r="J2681" s="72" t="str">
        <f>('ICA-BD'!M986)</f>
        <v>Aceptable</v>
      </c>
      <c r="K2681" s="72">
        <f t="shared" si="206"/>
        <v>66.260000000000005</v>
      </c>
      <c r="L2681" s="133">
        <f>('IRA-BD'!G986)</f>
        <v>31</v>
      </c>
      <c r="M2681" s="36" t="str">
        <f>('IRA-BD'!H986)</f>
        <v>Aceptable</v>
      </c>
      <c r="N2681" s="133">
        <f t="shared" si="207"/>
        <v>31</v>
      </c>
      <c r="O2681" s="80">
        <f t="shared" si="208"/>
        <v>41.039579756157217</v>
      </c>
      <c r="P2681" s="81" t="str">
        <f t="shared" si="209"/>
        <v>Moderado</v>
      </c>
      <c r="Q2681" s="11">
        <v>8</v>
      </c>
      <c r="R2681" s="11" t="s">
        <v>5989</v>
      </c>
      <c r="S2681" s="11">
        <v>3</v>
      </c>
      <c r="T2681" s="11">
        <v>-74.151756989999996</v>
      </c>
      <c r="U2681" s="12">
        <v>4.6041274879999996</v>
      </c>
    </row>
    <row r="2682" spans="1:21" x14ac:dyDescent="0.25">
      <c r="A2682" s="10">
        <v>991</v>
      </c>
      <c r="B2682" s="3" t="s">
        <v>2044</v>
      </c>
      <c r="C2682" s="3" t="s">
        <v>1986</v>
      </c>
      <c r="D2682" s="3" t="s">
        <v>1</v>
      </c>
      <c r="E2682" s="3" t="s">
        <v>2034</v>
      </c>
      <c r="F2682" s="24">
        <f>('ICT-BD'!I992)</f>
        <v>13.110735815596154</v>
      </c>
      <c r="G2682" s="24" t="str">
        <f>('ICT-BD'!J992)</f>
        <v xml:space="preserve">Frío </v>
      </c>
      <c r="H2682" s="24">
        <f t="shared" si="205"/>
        <v>25.858739268471652</v>
      </c>
      <c r="I2682" s="72">
        <f>('ICA-BD'!L992)</f>
        <v>73.75</v>
      </c>
      <c r="J2682" s="72" t="str">
        <f>('ICA-BD'!M992)</f>
        <v>Aceptable</v>
      </c>
      <c r="K2682" s="72">
        <f t="shared" si="206"/>
        <v>66.260000000000005</v>
      </c>
      <c r="L2682" s="133">
        <f>('IRA-BD'!G992)</f>
        <v>31</v>
      </c>
      <c r="M2682" s="36" t="str">
        <f>('IRA-BD'!H992)</f>
        <v>Aceptable</v>
      </c>
      <c r="N2682" s="133">
        <f t="shared" si="207"/>
        <v>31</v>
      </c>
      <c r="O2682" s="80">
        <f t="shared" si="208"/>
        <v>41.039579756157217</v>
      </c>
      <c r="P2682" s="81" t="str">
        <f t="shared" si="209"/>
        <v>Moderado</v>
      </c>
      <c r="Q2682" s="11">
        <v>8</v>
      </c>
      <c r="R2682" s="11" t="s">
        <v>5989</v>
      </c>
      <c r="S2682" s="11">
        <v>3</v>
      </c>
      <c r="T2682" s="11">
        <v>-74.151229130000004</v>
      </c>
      <c r="U2682" s="12">
        <v>4.6062764200000004</v>
      </c>
    </row>
    <row r="2683" spans="1:21" x14ac:dyDescent="0.25">
      <c r="A2683" s="10">
        <v>995</v>
      </c>
      <c r="B2683" s="3" t="s">
        <v>2049</v>
      </c>
      <c r="C2683" s="3" t="s">
        <v>1986</v>
      </c>
      <c r="D2683" s="3" t="s">
        <v>1</v>
      </c>
      <c r="E2683" s="3" t="s">
        <v>2034</v>
      </c>
      <c r="F2683" s="24">
        <f>('ICT-BD'!I996)</f>
        <v>13.110735815596154</v>
      </c>
      <c r="G2683" s="24" t="str">
        <f>('ICT-BD'!J996)</f>
        <v xml:space="preserve">Frío </v>
      </c>
      <c r="H2683" s="24">
        <f t="shared" si="205"/>
        <v>25.858739268471652</v>
      </c>
      <c r="I2683" s="72">
        <f>('ICA-BD'!L996)</f>
        <v>73.75</v>
      </c>
      <c r="J2683" s="72" t="str">
        <f>('ICA-BD'!M996)</f>
        <v>Aceptable</v>
      </c>
      <c r="K2683" s="72">
        <f t="shared" si="206"/>
        <v>66.260000000000005</v>
      </c>
      <c r="L2683" s="133">
        <f>('IRA-BD'!G996)</f>
        <v>31</v>
      </c>
      <c r="M2683" s="36" t="str">
        <f>('IRA-BD'!H996)</f>
        <v>Aceptable</v>
      </c>
      <c r="N2683" s="133">
        <f t="shared" si="207"/>
        <v>31</v>
      </c>
      <c r="O2683" s="80">
        <f t="shared" si="208"/>
        <v>41.039579756157217</v>
      </c>
      <c r="P2683" s="81" t="str">
        <f t="shared" si="209"/>
        <v>Moderado</v>
      </c>
      <c r="Q2683" s="11">
        <v>8</v>
      </c>
      <c r="R2683" s="11" t="s">
        <v>5989</v>
      </c>
      <c r="S2683" s="11">
        <v>3</v>
      </c>
      <c r="T2683" s="11">
        <v>-74.15437111</v>
      </c>
      <c r="U2683" s="12">
        <v>4.605660458</v>
      </c>
    </row>
    <row r="2684" spans="1:21" x14ac:dyDescent="0.25">
      <c r="A2684" s="10">
        <v>1001</v>
      </c>
      <c r="B2684" s="3" t="s">
        <v>2058</v>
      </c>
      <c r="C2684" s="3" t="s">
        <v>1986</v>
      </c>
      <c r="D2684" s="3" t="s">
        <v>1</v>
      </c>
      <c r="E2684" s="3" t="s">
        <v>749</v>
      </c>
      <c r="F2684" s="24">
        <f>('ICT-BD'!I1002)</f>
        <v>13.110735815596154</v>
      </c>
      <c r="G2684" s="24" t="str">
        <f>('ICT-BD'!J1002)</f>
        <v xml:space="preserve">Frío </v>
      </c>
      <c r="H2684" s="24">
        <f t="shared" si="205"/>
        <v>25.858739268471652</v>
      </c>
      <c r="I2684" s="72">
        <f>('ICA-BD'!L1002)</f>
        <v>73.75</v>
      </c>
      <c r="J2684" s="72" t="str">
        <f>('ICA-BD'!M1002)</f>
        <v>Aceptable</v>
      </c>
      <c r="K2684" s="72">
        <f t="shared" si="206"/>
        <v>66.260000000000005</v>
      </c>
      <c r="L2684" s="133">
        <f>('IRA-BD'!G1002)</f>
        <v>31</v>
      </c>
      <c r="M2684" s="36" t="str">
        <f>('IRA-BD'!H1002)</f>
        <v>Aceptable</v>
      </c>
      <c r="N2684" s="133">
        <f t="shared" si="207"/>
        <v>31</v>
      </c>
      <c r="O2684" s="80">
        <f t="shared" si="208"/>
        <v>41.039579756157217</v>
      </c>
      <c r="P2684" s="81" t="str">
        <f t="shared" si="209"/>
        <v>Moderado</v>
      </c>
      <c r="Q2684" s="11">
        <v>8</v>
      </c>
      <c r="R2684" s="11" t="s">
        <v>5989</v>
      </c>
      <c r="S2684" s="11">
        <v>3</v>
      </c>
      <c r="T2684" s="11">
        <v>-74.149456169999993</v>
      </c>
      <c r="U2684" s="12">
        <v>4.6040956260000003</v>
      </c>
    </row>
    <row r="2685" spans="1:21" x14ac:dyDescent="0.25">
      <c r="A2685" s="10">
        <v>1006</v>
      </c>
      <c r="B2685" s="3" t="s">
        <v>2066</v>
      </c>
      <c r="C2685" s="3" t="s">
        <v>1986</v>
      </c>
      <c r="D2685" s="3" t="s">
        <v>1</v>
      </c>
      <c r="E2685" s="3" t="s">
        <v>2067</v>
      </c>
      <c r="F2685" s="24">
        <f>('ICT-BD'!I1007)</f>
        <v>13.110735815596154</v>
      </c>
      <c r="G2685" s="24" t="str">
        <f>('ICT-BD'!J1007)</f>
        <v xml:space="preserve">Frío </v>
      </c>
      <c r="H2685" s="24">
        <f t="shared" si="205"/>
        <v>25.858739268471652</v>
      </c>
      <c r="I2685" s="72">
        <f>('ICA-BD'!L1007)</f>
        <v>73.75</v>
      </c>
      <c r="J2685" s="72" t="str">
        <f>('ICA-BD'!M1007)</f>
        <v>Aceptable</v>
      </c>
      <c r="K2685" s="72">
        <f t="shared" si="206"/>
        <v>66.260000000000005</v>
      </c>
      <c r="L2685" s="133">
        <f>('IRA-BD'!G1007)</f>
        <v>31</v>
      </c>
      <c r="M2685" s="36" t="str">
        <f>('IRA-BD'!H1007)</f>
        <v>Aceptable</v>
      </c>
      <c r="N2685" s="133">
        <f t="shared" si="207"/>
        <v>31</v>
      </c>
      <c r="O2685" s="80">
        <f t="shared" si="208"/>
        <v>41.039579756157217</v>
      </c>
      <c r="P2685" s="81" t="str">
        <f t="shared" si="209"/>
        <v>Moderado</v>
      </c>
      <c r="Q2685" s="11">
        <v>8</v>
      </c>
      <c r="R2685" s="11" t="s">
        <v>5989</v>
      </c>
      <c r="S2685" s="11">
        <v>3</v>
      </c>
      <c r="T2685" s="11">
        <v>-74.149581069999996</v>
      </c>
      <c r="U2685" s="12">
        <v>4.6024278340000002</v>
      </c>
    </row>
    <row r="2686" spans="1:21" x14ac:dyDescent="0.25">
      <c r="A2686" s="10">
        <v>1010</v>
      </c>
      <c r="B2686" s="3" t="s">
        <v>2073</v>
      </c>
      <c r="C2686" s="3" t="s">
        <v>1986</v>
      </c>
      <c r="D2686" s="3" t="s">
        <v>1</v>
      </c>
      <c r="E2686" s="3" t="s">
        <v>2020</v>
      </c>
      <c r="F2686" s="24">
        <f>('ICT-BD'!I1011)</f>
        <v>13.110735815596154</v>
      </c>
      <c r="G2686" s="24" t="str">
        <f>('ICT-BD'!J1011)</f>
        <v xml:space="preserve">Frío </v>
      </c>
      <c r="H2686" s="24">
        <f t="shared" si="205"/>
        <v>25.858739268471652</v>
      </c>
      <c r="I2686" s="72">
        <f>('ICA-BD'!L1011)</f>
        <v>73.75</v>
      </c>
      <c r="J2686" s="72" t="str">
        <f>('ICA-BD'!M1011)</f>
        <v>Aceptable</v>
      </c>
      <c r="K2686" s="72">
        <f t="shared" si="206"/>
        <v>66.260000000000005</v>
      </c>
      <c r="L2686" s="133">
        <f>('IRA-BD'!G1011)</f>
        <v>31</v>
      </c>
      <c r="M2686" s="36" t="str">
        <f>('IRA-BD'!H1011)</f>
        <v>Aceptable</v>
      </c>
      <c r="N2686" s="133">
        <f t="shared" si="207"/>
        <v>31</v>
      </c>
      <c r="O2686" s="80">
        <f t="shared" si="208"/>
        <v>41.039579756157217</v>
      </c>
      <c r="P2686" s="81" t="str">
        <f t="shared" si="209"/>
        <v>Moderado</v>
      </c>
      <c r="Q2686" s="11">
        <v>8</v>
      </c>
      <c r="R2686" s="11" t="s">
        <v>5989</v>
      </c>
      <c r="S2686" s="11">
        <v>3</v>
      </c>
      <c r="T2686" s="11">
        <v>-74.152424819999993</v>
      </c>
      <c r="U2686" s="12">
        <v>4.6028612710000001</v>
      </c>
    </row>
    <row r="2687" spans="1:21" x14ac:dyDescent="0.25">
      <c r="A2687" s="10">
        <v>1012</v>
      </c>
      <c r="B2687" s="3" t="s">
        <v>2076</v>
      </c>
      <c r="C2687" s="3" t="s">
        <v>1986</v>
      </c>
      <c r="D2687" s="3" t="s">
        <v>1</v>
      </c>
      <c r="E2687" s="3" t="s">
        <v>2077</v>
      </c>
      <c r="F2687" s="24">
        <f>('ICT-BD'!I1013)</f>
        <v>13.110735815596154</v>
      </c>
      <c r="G2687" s="24" t="str">
        <f>('ICT-BD'!J1013)</f>
        <v xml:space="preserve">Frío </v>
      </c>
      <c r="H2687" s="24">
        <f t="shared" si="205"/>
        <v>25.858739268471652</v>
      </c>
      <c r="I2687" s="72">
        <f>('ICA-BD'!L1013)</f>
        <v>73.75</v>
      </c>
      <c r="J2687" s="72" t="str">
        <f>('ICA-BD'!M1013)</f>
        <v>Aceptable</v>
      </c>
      <c r="K2687" s="72">
        <f t="shared" si="206"/>
        <v>66.260000000000005</v>
      </c>
      <c r="L2687" s="133">
        <f>('IRA-BD'!G1013)</f>
        <v>31</v>
      </c>
      <c r="M2687" s="36" t="str">
        <f>('IRA-BD'!H1013)</f>
        <v>Aceptable</v>
      </c>
      <c r="N2687" s="133">
        <f t="shared" si="207"/>
        <v>31</v>
      </c>
      <c r="O2687" s="80">
        <f t="shared" si="208"/>
        <v>41.039579756157217</v>
      </c>
      <c r="P2687" s="81" t="str">
        <f t="shared" si="209"/>
        <v>Moderado</v>
      </c>
      <c r="Q2687" s="11">
        <v>8</v>
      </c>
      <c r="R2687" s="11" t="s">
        <v>5989</v>
      </c>
      <c r="S2687" s="11">
        <v>3</v>
      </c>
      <c r="T2687" s="11">
        <v>-74.147473750000003</v>
      </c>
      <c r="U2687" s="12">
        <v>4.6024321940000004</v>
      </c>
    </row>
    <row r="2688" spans="1:21" x14ac:dyDescent="0.25">
      <c r="A2688" s="10">
        <v>1674</v>
      </c>
      <c r="B2688" s="3" t="s">
        <v>3200</v>
      </c>
      <c r="C2688" s="3" t="s">
        <v>3044</v>
      </c>
      <c r="D2688" s="3" t="s">
        <v>1</v>
      </c>
      <c r="E2688" s="3" t="s">
        <v>3201</v>
      </c>
      <c r="F2688" s="24">
        <f>('ICT-BD'!I1675)</f>
        <v>13.061340200573744</v>
      </c>
      <c r="G2688" s="24" t="str">
        <f>('ICT-BD'!J1675)</f>
        <v>Algo Frío</v>
      </c>
      <c r="H2688" s="24">
        <f t="shared" si="205"/>
        <v>26.508681571398103</v>
      </c>
      <c r="I2688" s="72">
        <f>('ICA-BD'!L1675)</f>
        <v>52.092592592592595</v>
      </c>
      <c r="J2688" s="72" t="str">
        <f>('ICA-BD'!M1675)</f>
        <v>Aceptable</v>
      </c>
      <c r="K2688" s="72">
        <f t="shared" si="206"/>
        <v>78.388148148148147</v>
      </c>
      <c r="L2688" s="133">
        <f>('IRA-BD'!G1675)</f>
        <v>18</v>
      </c>
      <c r="M2688" s="36" t="str">
        <f>('IRA-BD'!H1675)</f>
        <v>Regular</v>
      </c>
      <c r="N2688" s="133">
        <f t="shared" si="207"/>
        <v>18</v>
      </c>
      <c r="O2688" s="80">
        <f t="shared" si="208"/>
        <v>40.965609906515418</v>
      </c>
      <c r="P2688" s="81" t="str">
        <f t="shared" si="209"/>
        <v>Moderado</v>
      </c>
      <c r="Q2688" s="11">
        <v>10</v>
      </c>
      <c r="R2688" s="11" t="s">
        <v>168</v>
      </c>
      <c r="S2688" s="11">
        <v>3</v>
      </c>
      <c r="T2688" s="11">
        <v>-74.091818329999995</v>
      </c>
      <c r="U2688" s="12">
        <v>4.6716488610000004</v>
      </c>
    </row>
    <row r="2689" spans="1:21" x14ac:dyDescent="0.25">
      <c r="A2689" s="10">
        <v>2754</v>
      </c>
      <c r="B2689" s="3" t="s">
        <v>5037</v>
      </c>
      <c r="C2689" s="3" t="s">
        <v>4984</v>
      </c>
      <c r="D2689" s="3" t="s">
        <v>1</v>
      </c>
      <c r="E2689" s="3" t="s">
        <v>5038</v>
      </c>
      <c r="F2689" s="24">
        <f>('ICT-BD'!I2755)</f>
        <v>13.061340200573744</v>
      </c>
      <c r="G2689" s="24" t="str">
        <f>('ICT-BD'!J2755)</f>
        <v>Algo Frío</v>
      </c>
      <c r="H2689" s="24">
        <f t="shared" si="205"/>
        <v>26.508681571398103</v>
      </c>
      <c r="I2689" s="72">
        <f>('ICA-BD'!L2755)</f>
        <v>52.092592592592595</v>
      </c>
      <c r="J2689" s="72" t="str">
        <f>('ICA-BD'!M2755)</f>
        <v>Aceptable</v>
      </c>
      <c r="K2689" s="72">
        <f t="shared" si="206"/>
        <v>78.388148148148147</v>
      </c>
      <c r="L2689" s="133">
        <f>('IRA-BD'!G2755)</f>
        <v>18</v>
      </c>
      <c r="M2689" s="36" t="str">
        <f>('IRA-BD'!H2755)</f>
        <v>Regular</v>
      </c>
      <c r="N2689" s="133">
        <f t="shared" si="207"/>
        <v>18</v>
      </c>
      <c r="O2689" s="80">
        <f t="shared" si="208"/>
        <v>40.965609906515418</v>
      </c>
      <c r="P2689" s="81" t="str">
        <f t="shared" si="209"/>
        <v>Moderado</v>
      </c>
      <c r="Q2689" s="11">
        <v>12</v>
      </c>
      <c r="R2689" s="11" t="s">
        <v>172</v>
      </c>
      <c r="S2689" s="11">
        <v>3</v>
      </c>
      <c r="T2689" s="11">
        <v>-74.083205960000001</v>
      </c>
      <c r="U2689" s="12">
        <v>4.6708936760000004</v>
      </c>
    </row>
    <row r="2690" spans="1:21" x14ac:dyDescent="0.25">
      <c r="A2690" s="10">
        <v>2757</v>
      </c>
      <c r="B2690" s="3" t="s">
        <v>5043</v>
      </c>
      <c r="C2690" s="3" t="s">
        <v>4984</v>
      </c>
      <c r="D2690" s="3" t="s">
        <v>1</v>
      </c>
      <c r="E2690" s="3" t="s">
        <v>5044</v>
      </c>
      <c r="F2690" s="24">
        <f>('ICT-BD'!I2758)</f>
        <v>13.061340200573744</v>
      </c>
      <c r="G2690" s="24" t="str">
        <f>('ICT-BD'!J2758)</f>
        <v>Algo Frío</v>
      </c>
      <c r="H2690" s="24">
        <f t="shared" ref="H2690:H2753" si="210">IF(F2690&lt;=3, F2690*25/3,
IF(F2690&lt;=5, 26 + (F2690-3.1)*25/1.9,
IF(F2690&lt;=7, 51 + (F2690-5.1)*25/1.9,
IF(F2690&lt;=11, 76 + (F2690-7.1)*25/3.9,
IF(F2690&lt;=13, 51 - (F2690-11.1)*25/1.9,
IF(F2690&lt;=15, 26 - (F2690-13.1)*25/1.9,
25 - (F2690-15)*25/35))))))</f>
        <v>26.508681571398103</v>
      </c>
      <c r="I2690" s="72">
        <f>('ICA-BD'!L2758)</f>
        <v>52.092592592592595</v>
      </c>
      <c r="J2690" s="72" t="str">
        <f>('ICA-BD'!M2758)</f>
        <v>Aceptable</v>
      </c>
      <c r="K2690" s="72">
        <f t="shared" ref="K2690:K2753" si="211">IF(I2690&lt;=50, 100 - (I2690-0)*20/50,
IF(I2690&lt;=100, 79 - (I2690-51)*28/50,
IF(I2690&lt;=150, 50 - (I2690-101)*20/50,
IF(I2690&lt;=200, 29 - (I2690-151)*14/50,
IF(I2690&lt;=300, 14 - (I2690-201)*4/100,
9 - (I2690-301)*9/200)))))</f>
        <v>78.388148148148147</v>
      </c>
      <c r="L2690" s="133">
        <f>('IRA-BD'!G2758)</f>
        <v>18</v>
      </c>
      <c r="M2690" s="36" t="str">
        <f>('IRA-BD'!H2758)</f>
        <v>Regular</v>
      </c>
      <c r="N2690" s="133">
        <f t="shared" ref="N2690:N2753" si="212">(L2690)</f>
        <v>18</v>
      </c>
      <c r="O2690" s="80">
        <f t="shared" ref="O2690:O2753" si="213">((H2690+K2690+N2690)/3)</f>
        <v>40.965609906515418</v>
      </c>
      <c r="P2690" s="81" t="str">
        <f t="shared" ref="P2690:P2753" si="214">IF(O2690&gt;=80, "Óptimo",
IF(O2690&gt;=60, "Bueno",
IF(O2690&gt;=40, "Moderado",
IF(O2690&gt;=20, "Bajo", "Malo"))))</f>
        <v>Moderado</v>
      </c>
      <c r="Q2690" s="11">
        <v>12</v>
      </c>
      <c r="R2690" s="11" t="s">
        <v>172</v>
      </c>
      <c r="S2690" s="11">
        <v>3</v>
      </c>
      <c r="T2690" s="11">
        <v>-74.082504420000006</v>
      </c>
      <c r="U2690" s="12">
        <v>4.6714045239999997</v>
      </c>
    </row>
    <row r="2691" spans="1:21" x14ac:dyDescent="0.25">
      <c r="A2691" s="10">
        <v>2766</v>
      </c>
      <c r="B2691" s="3" t="s">
        <v>5059</v>
      </c>
      <c r="C2691" s="3" t="s">
        <v>4984</v>
      </c>
      <c r="D2691" s="3" t="s">
        <v>1</v>
      </c>
      <c r="E2691" s="3" t="s">
        <v>5060</v>
      </c>
      <c r="F2691" s="24">
        <f>('ICT-BD'!I2767)</f>
        <v>13.061340200573744</v>
      </c>
      <c r="G2691" s="24" t="str">
        <f>('ICT-BD'!J2767)</f>
        <v>Algo Frío</v>
      </c>
      <c r="H2691" s="24">
        <f t="shared" si="210"/>
        <v>26.508681571398103</v>
      </c>
      <c r="I2691" s="72">
        <f>('ICA-BD'!L2767)</f>
        <v>52.092592592592595</v>
      </c>
      <c r="J2691" s="72" t="str">
        <f>('ICA-BD'!M2767)</f>
        <v>Aceptable</v>
      </c>
      <c r="K2691" s="72">
        <f t="shared" si="211"/>
        <v>78.388148148148147</v>
      </c>
      <c r="L2691" s="133">
        <f>('IRA-BD'!G2767)</f>
        <v>18</v>
      </c>
      <c r="M2691" s="36" t="str">
        <f>('IRA-BD'!H2767)</f>
        <v>Regular</v>
      </c>
      <c r="N2691" s="133">
        <f t="shared" si="212"/>
        <v>18</v>
      </c>
      <c r="O2691" s="80">
        <f t="shared" si="213"/>
        <v>40.965609906515418</v>
      </c>
      <c r="P2691" s="81" t="str">
        <f t="shared" si="214"/>
        <v>Moderado</v>
      </c>
      <c r="Q2691" s="11">
        <v>12</v>
      </c>
      <c r="R2691" s="11" t="s">
        <v>172</v>
      </c>
      <c r="S2691" s="11">
        <v>4</v>
      </c>
      <c r="T2691" s="11">
        <v>-74.087272569999996</v>
      </c>
      <c r="U2691" s="12">
        <v>4.6700964599999999</v>
      </c>
    </row>
    <row r="2692" spans="1:21" x14ac:dyDescent="0.25">
      <c r="A2692" s="10">
        <v>2767</v>
      </c>
      <c r="B2692" s="3" t="s">
        <v>5061</v>
      </c>
      <c r="C2692" s="3" t="s">
        <v>4984</v>
      </c>
      <c r="D2692" s="3" t="s">
        <v>1</v>
      </c>
      <c r="E2692" s="3" t="s">
        <v>5060</v>
      </c>
      <c r="F2692" s="24">
        <f>('ICT-BD'!I2768)</f>
        <v>13.061340200573744</v>
      </c>
      <c r="G2692" s="24" t="str">
        <f>('ICT-BD'!J2768)</f>
        <v>Algo Frío</v>
      </c>
      <c r="H2692" s="24">
        <f t="shared" si="210"/>
        <v>26.508681571398103</v>
      </c>
      <c r="I2692" s="72">
        <f>('ICA-BD'!L2768)</f>
        <v>52.092592592592595</v>
      </c>
      <c r="J2692" s="72" t="str">
        <f>('ICA-BD'!M2768)</f>
        <v>Aceptable</v>
      </c>
      <c r="K2692" s="72">
        <f t="shared" si="211"/>
        <v>78.388148148148147</v>
      </c>
      <c r="L2692" s="133">
        <f>('IRA-BD'!G2768)</f>
        <v>18</v>
      </c>
      <c r="M2692" s="36" t="str">
        <f>('IRA-BD'!H2768)</f>
        <v>Regular</v>
      </c>
      <c r="N2692" s="133">
        <f t="shared" si="212"/>
        <v>18</v>
      </c>
      <c r="O2692" s="80">
        <f t="shared" si="213"/>
        <v>40.965609906515418</v>
      </c>
      <c r="P2692" s="81" t="str">
        <f t="shared" si="214"/>
        <v>Moderado</v>
      </c>
      <c r="Q2692" s="11">
        <v>12</v>
      </c>
      <c r="R2692" s="11" t="s">
        <v>172</v>
      </c>
      <c r="S2692" s="11">
        <v>4</v>
      </c>
      <c r="T2692" s="11">
        <v>-74.085999569999998</v>
      </c>
      <c r="U2692" s="12">
        <v>4.6679392320000002</v>
      </c>
    </row>
    <row r="2693" spans="1:21" x14ac:dyDescent="0.25">
      <c r="A2693" s="10">
        <v>2807</v>
      </c>
      <c r="B2693" s="3" t="s">
        <v>5134</v>
      </c>
      <c r="C2693" s="3" t="s">
        <v>5098</v>
      </c>
      <c r="D2693" s="3" t="s">
        <v>1</v>
      </c>
      <c r="E2693" s="3" t="s">
        <v>5135</v>
      </c>
      <c r="F2693" s="24">
        <f>('ICT-BD'!I2808)</f>
        <v>13.061340200573744</v>
      </c>
      <c r="G2693" s="24" t="str">
        <f>('ICT-BD'!J2808)</f>
        <v>Algo Frío</v>
      </c>
      <c r="H2693" s="24">
        <f t="shared" si="210"/>
        <v>26.508681571398103</v>
      </c>
      <c r="I2693" s="72">
        <f>('ICA-BD'!L2808)</f>
        <v>52.092592592592595</v>
      </c>
      <c r="J2693" s="72" t="str">
        <f>('ICA-BD'!M2808)</f>
        <v>Aceptable</v>
      </c>
      <c r="K2693" s="72">
        <f t="shared" si="211"/>
        <v>78.388148148148147</v>
      </c>
      <c r="L2693" s="133">
        <f>('IRA-BD'!G2808)</f>
        <v>18</v>
      </c>
      <c r="M2693" s="36" t="str">
        <f>('IRA-BD'!H2808)</f>
        <v>Regular</v>
      </c>
      <c r="N2693" s="133">
        <f t="shared" si="212"/>
        <v>18</v>
      </c>
      <c r="O2693" s="80">
        <f t="shared" si="213"/>
        <v>40.965609906515418</v>
      </c>
      <c r="P2693" s="81" t="str">
        <f t="shared" si="214"/>
        <v>Moderado</v>
      </c>
      <c r="Q2693" s="11">
        <v>13</v>
      </c>
      <c r="R2693" s="11" t="s">
        <v>171</v>
      </c>
      <c r="S2693" s="11">
        <v>4</v>
      </c>
      <c r="T2693" s="11">
        <v>-74.100392150000005</v>
      </c>
      <c r="U2693" s="12">
        <v>4.6527274050000003</v>
      </c>
    </row>
    <row r="2694" spans="1:21" x14ac:dyDescent="0.25">
      <c r="A2694" s="10">
        <v>1587</v>
      </c>
      <c r="B2694" s="3" t="s">
        <v>3050</v>
      </c>
      <c r="C2694" s="3" t="s">
        <v>3044</v>
      </c>
      <c r="D2694" s="3" t="s">
        <v>1</v>
      </c>
      <c r="E2694" s="3" t="s">
        <v>3051</v>
      </c>
      <c r="F2694" s="24">
        <f>('ICT-BD'!I1588)</f>
        <v>12.879998687207939</v>
      </c>
      <c r="G2694" s="24" t="str">
        <f>('ICT-BD'!J1588)</f>
        <v>Algo Frío</v>
      </c>
      <c r="H2694" s="24">
        <f t="shared" si="210"/>
        <v>27.578964642000798</v>
      </c>
      <c r="I2694" s="72">
        <f>('ICA-BD'!L1588)</f>
        <v>54.092592592592595</v>
      </c>
      <c r="J2694" s="72" t="str">
        <f>('ICA-BD'!M1588)</f>
        <v>Aceptable</v>
      </c>
      <c r="K2694" s="72">
        <f t="shared" si="211"/>
        <v>77.268148148148143</v>
      </c>
      <c r="L2694" s="133">
        <f>('IRA-BD'!G1588)</f>
        <v>18</v>
      </c>
      <c r="M2694" s="36" t="str">
        <f>('IRA-BD'!H1588)</f>
        <v>Regular</v>
      </c>
      <c r="N2694" s="133">
        <f t="shared" si="212"/>
        <v>18</v>
      </c>
      <c r="O2694" s="80">
        <f t="shared" si="213"/>
        <v>40.949037596716316</v>
      </c>
      <c r="P2694" s="81" t="str">
        <f t="shared" si="214"/>
        <v>Moderado</v>
      </c>
      <c r="Q2694" s="11">
        <v>10</v>
      </c>
      <c r="R2694" s="11" t="s">
        <v>169</v>
      </c>
      <c r="S2694" s="11">
        <v>3</v>
      </c>
      <c r="T2694" s="11">
        <v>-74.112918030000003</v>
      </c>
      <c r="U2694" s="12">
        <v>4.6803931759999999</v>
      </c>
    </row>
    <row r="2695" spans="1:21" x14ac:dyDescent="0.25">
      <c r="A2695" s="10">
        <v>1602</v>
      </c>
      <c r="B2695" s="3" t="s">
        <v>3073</v>
      </c>
      <c r="C2695" s="3" t="s">
        <v>3044</v>
      </c>
      <c r="D2695" s="3" t="s">
        <v>1</v>
      </c>
      <c r="E2695" s="3" t="s">
        <v>3074</v>
      </c>
      <c r="F2695" s="24">
        <f>('ICT-BD'!I1603)</f>
        <v>12.879998687207939</v>
      </c>
      <c r="G2695" s="24" t="str">
        <f>('ICT-BD'!J1603)</f>
        <v>Algo Frío</v>
      </c>
      <c r="H2695" s="24">
        <f t="shared" si="210"/>
        <v>27.578964642000798</v>
      </c>
      <c r="I2695" s="72">
        <f>('ICA-BD'!L1603)</f>
        <v>54.092592592592595</v>
      </c>
      <c r="J2695" s="72" t="str">
        <f>('ICA-BD'!M1603)</f>
        <v>Aceptable</v>
      </c>
      <c r="K2695" s="72">
        <f t="shared" si="211"/>
        <v>77.268148148148143</v>
      </c>
      <c r="L2695" s="133">
        <f>('IRA-BD'!G1603)</f>
        <v>18</v>
      </c>
      <c r="M2695" s="36" t="str">
        <f>('IRA-BD'!H1603)</f>
        <v>Regular</v>
      </c>
      <c r="N2695" s="133">
        <f t="shared" si="212"/>
        <v>18</v>
      </c>
      <c r="O2695" s="80">
        <f t="shared" si="213"/>
        <v>40.949037596716316</v>
      </c>
      <c r="P2695" s="81" t="str">
        <f t="shared" si="214"/>
        <v>Moderado</v>
      </c>
      <c r="Q2695" s="11">
        <v>10</v>
      </c>
      <c r="R2695" s="11" t="s">
        <v>168</v>
      </c>
      <c r="S2695" s="11">
        <v>3</v>
      </c>
      <c r="T2695" s="11">
        <v>-74.108283049999997</v>
      </c>
      <c r="U2695" s="12">
        <v>4.6875570209999999</v>
      </c>
    </row>
    <row r="2696" spans="1:21" x14ac:dyDescent="0.25">
      <c r="A2696" s="10">
        <v>1604</v>
      </c>
      <c r="B2696" s="3" t="s">
        <v>3076</v>
      </c>
      <c r="C2696" s="3" t="s">
        <v>3044</v>
      </c>
      <c r="D2696" s="3" t="s">
        <v>1</v>
      </c>
      <c r="E2696" s="3" t="s">
        <v>3051</v>
      </c>
      <c r="F2696" s="24">
        <f>('ICT-BD'!I1605)</f>
        <v>12.879998687207939</v>
      </c>
      <c r="G2696" s="24" t="str">
        <f>('ICT-BD'!J1605)</f>
        <v>Algo Frío</v>
      </c>
      <c r="H2696" s="24">
        <f t="shared" si="210"/>
        <v>27.578964642000798</v>
      </c>
      <c r="I2696" s="72">
        <f>('ICA-BD'!L1605)</f>
        <v>54.092592592592595</v>
      </c>
      <c r="J2696" s="72" t="str">
        <f>('ICA-BD'!M1605)</f>
        <v>Aceptable</v>
      </c>
      <c r="K2696" s="72">
        <f t="shared" si="211"/>
        <v>77.268148148148143</v>
      </c>
      <c r="L2696" s="133">
        <f>('IRA-BD'!G1605)</f>
        <v>18</v>
      </c>
      <c r="M2696" s="36" t="str">
        <f>('IRA-BD'!H1605)</f>
        <v>Regular</v>
      </c>
      <c r="N2696" s="133">
        <f t="shared" si="212"/>
        <v>18</v>
      </c>
      <c r="O2696" s="80">
        <f t="shared" si="213"/>
        <v>40.949037596716316</v>
      </c>
      <c r="P2696" s="81" t="str">
        <f t="shared" si="214"/>
        <v>Moderado</v>
      </c>
      <c r="Q2696" s="11">
        <v>10</v>
      </c>
      <c r="R2696" s="11" t="s">
        <v>169</v>
      </c>
      <c r="S2696" s="11">
        <v>3</v>
      </c>
      <c r="T2696" s="11">
        <v>-74.115419900000006</v>
      </c>
      <c r="U2696" s="12">
        <v>4.6809371889999998</v>
      </c>
    </row>
    <row r="2697" spans="1:21" x14ac:dyDescent="0.25">
      <c r="A2697" s="10">
        <v>1609</v>
      </c>
      <c r="B2697" s="3" t="s">
        <v>3083</v>
      </c>
      <c r="C2697" s="3" t="s">
        <v>3044</v>
      </c>
      <c r="D2697" s="3" t="s">
        <v>1</v>
      </c>
      <c r="E2697" s="3" t="s">
        <v>3084</v>
      </c>
      <c r="F2697" s="24">
        <f>('ICT-BD'!I1610)</f>
        <v>12.879998687207939</v>
      </c>
      <c r="G2697" s="24" t="str">
        <f>('ICT-BD'!J1610)</f>
        <v>Algo Frío</v>
      </c>
      <c r="H2697" s="24">
        <f t="shared" si="210"/>
        <v>27.578964642000798</v>
      </c>
      <c r="I2697" s="72">
        <f>('ICA-BD'!L1610)</f>
        <v>54.092592592592595</v>
      </c>
      <c r="J2697" s="72" t="str">
        <f>('ICA-BD'!M1610)</f>
        <v>Aceptable</v>
      </c>
      <c r="K2697" s="72">
        <f t="shared" si="211"/>
        <v>77.268148148148143</v>
      </c>
      <c r="L2697" s="133">
        <f>('IRA-BD'!G1610)</f>
        <v>18</v>
      </c>
      <c r="M2697" s="36" t="str">
        <f>('IRA-BD'!H1610)</f>
        <v>Regular</v>
      </c>
      <c r="N2697" s="133">
        <f t="shared" si="212"/>
        <v>18</v>
      </c>
      <c r="O2697" s="80">
        <f t="shared" si="213"/>
        <v>40.949037596716316</v>
      </c>
      <c r="P2697" s="81" t="str">
        <f t="shared" si="214"/>
        <v>Moderado</v>
      </c>
      <c r="Q2697" s="11">
        <v>10</v>
      </c>
      <c r="R2697" s="11" t="s">
        <v>168</v>
      </c>
      <c r="S2697" s="11">
        <v>3</v>
      </c>
      <c r="T2697" s="11">
        <v>-74.113179979999998</v>
      </c>
      <c r="U2697" s="12">
        <v>4.6848600539999996</v>
      </c>
    </row>
    <row r="2698" spans="1:21" x14ac:dyDescent="0.25">
      <c r="A2698" s="10">
        <v>1612</v>
      </c>
      <c r="B2698" s="3" t="s">
        <v>3088</v>
      </c>
      <c r="C2698" s="3" t="s">
        <v>3044</v>
      </c>
      <c r="D2698" s="3" t="s">
        <v>1</v>
      </c>
      <c r="E2698" s="3" t="s">
        <v>3089</v>
      </c>
      <c r="F2698" s="24">
        <f>('ICT-BD'!I1613)</f>
        <v>12.879998687207939</v>
      </c>
      <c r="G2698" s="24" t="str">
        <f>('ICT-BD'!J1613)</f>
        <v>Algo Frío</v>
      </c>
      <c r="H2698" s="24">
        <f t="shared" si="210"/>
        <v>27.578964642000798</v>
      </c>
      <c r="I2698" s="72">
        <f>('ICA-BD'!L1613)</f>
        <v>54.092592592592595</v>
      </c>
      <c r="J2698" s="72" t="str">
        <f>('ICA-BD'!M1613)</f>
        <v>Aceptable</v>
      </c>
      <c r="K2698" s="72">
        <f t="shared" si="211"/>
        <v>77.268148148148143</v>
      </c>
      <c r="L2698" s="133">
        <f>('IRA-BD'!G1613)</f>
        <v>18</v>
      </c>
      <c r="M2698" s="36" t="str">
        <f>('IRA-BD'!H1613)</f>
        <v>Regular</v>
      </c>
      <c r="N2698" s="133">
        <f t="shared" si="212"/>
        <v>18</v>
      </c>
      <c r="O2698" s="80">
        <f t="shared" si="213"/>
        <v>40.949037596716316</v>
      </c>
      <c r="P2698" s="81" t="str">
        <f t="shared" si="214"/>
        <v>Moderado</v>
      </c>
      <c r="Q2698" s="11">
        <v>10</v>
      </c>
      <c r="R2698" s="11" t="s">
        <v>168</v>
      </c>
      <c r="S2698" s="11">
        <v>3</v>
      </c>
      <c r="T2698" s="11">
        <v>-74.112061629999999</v>
      </c>
      <c r="U2698" s="12">
        <v>4.6830445090000001</v>
      </c>
    </row>
    <row r="2699" spans="1:21" x14ac:dyDescent="0.25">
      <c r="A2699" s="10">
        <v>1620</v>
      </c>
      <c r="B2699" s="3" t="s">
        <v>3102</v>
      </c>
      <c r="C2699" s="3" t="s">
        <v>3044</v>
      </c>
      <c r="D2699" s="3" t="s">
        <v>1</v>
      </c>
      <c r="E2699" s="3" t="s">
        <v>3103</v>
      </c>
      <c r="F2699" s="24">
        <f>('ICT-BD'!I1621)</f>
        <v>12.879998687207939</v>
      </c>
      <c r="G2699" s="24" t="str">
        <f>('ICT-BD'!J1621)</f>
        <v>Algo Frío</v>
      </c>
      <c r="H2699" s="24">
        <f t="shared" si="210"/>
        <v>27.578964642000798</v>
      </c>
      <c r="I2699" s="72">
        <f>('ICA-BD'!L1621)</f>
        <v>54.092592592592595</v>
      </c>
      <c r="J2699" s="72" t="str">
        <f>('ICA-BD'!M1621)</f>
        <v>Aceptable</v>
      </c>
      <c r="K2699" s="72">
        <f t="shared" si="211"/>
        <v>77.268148148148143</v>
      </c>
      <c r="L2699" s="133">
        <f>('IRA-BD'!G1621)</f>
        <v>18</v>
      </c>
      <c r="M2699" s="36" t="str">
        <f>('IRA-BD'!H1621)</f>
        <v>Regular</v>
      </c>
      <c r="N2699" s="133">
        <f t="shared" si="212"/>
        <v>18</v>
      </c>
      <c r="O2699" s="80">
        <f t="shared" si="213"/>
        <v>40.949037596716316</v>
      </c>
      <c r="P2699" s="81" t="str">
        <f t="shared" si="214"/>
        <v>Moderado</v>
      </c>
      <c r="Q2699" s="11">
        <v>10</v>
      </c>
      <c r="R2699" s="11" t="s">
        <v>169</v>
      </c>
      <c r="S2699" s="11">
        <v>3</v>
      </c>
      <c r="T2699" s="11">
        <v>-74.112331010000005</v>
      </c>
      <c r="U2699" s="12">
        <v>4.6804218439999996</v>
      </c>
    </row>
    <row r="2700" spans="1:21" x14ac:dyDescent="0.25">
      <c r="A2700" s="10">
        <v>1621</v>
      </c>
      <c r="B2700" s="3" t="s">
        <v>3104</v>
      </c>
      <c r="C2700" s="3" t="s">
        <v>3044</v>
      </c>
      <c r="D2700" s="3" t="s">
        <v>1</v>
      </c>
      <c r="E2700" s="3" t="s">
        <v>3105</v>
      </c>
      <c r="F2700" s="24">
        <f>('ICT-BD'!I1622)</f>
        <v>12.879998687207939</v>
      </c>
      <c r="G2700" s="24" t="str">
        <f>('ICT-BD'!J1622)</f>
        <v>Algo Frío</v>
      </c>
      <c r="H2700" s="24">
        <f t="shared" si="210"/>
        <v>27.578964642000798</v>
      </c>
      <c r="I2700" s="72">
        <f>('ICA-BD'!L1622)</f>
        <v>54.092592592592595</v>
      </c>
      <c r="J2700" s="72" t="str">
        <f>('ICA-BD'!M1622)</f>
        <v>Aceptable</v>
      </c>
      <c r="K2700" s="72">
        <f t="shared" si="211"/>
        <v>77.268148148148143</v>
      </c>
      <c r="L2700" s="133">
        <f>('IRA-BD'!G1622)</f>
        <v>18</v>
      </c>
      <c r="M2700" s="36" t="str">
        <f>('IRA-BD'!H1622)</f>
        <v>Regular</v>
      </c>
      <c r="N2700" s="133">
        <f t="shared" si="212"/>
        <v>18</v>
      </c>
      <c r="O2700" s="80">
        <f t="shared" si="213"/>
        <v>40.949037596716316</v>
      </c>
      <c r="P2700" s="81" t="str">
        <f t="shared" si="214"/>
        <v>Moderado</v>
      </c>
      <c r="Q2700" s="11">
        <v>10</v>
      </c>
      <c r="R2700" s="11" t="s">
        <v>169</v>
      </c>
      <c r="S2700" s="11">
        <v>3</v>
      </c>
      <c r="T2700" s="11">
        <v>-74.111687450000005</v>
      </c>
      <c r="U2700" s="12">
        <v>4.6795454850000002</v>
      </c>
    </row>
    <row r="2701" spans="1:21" x14ac:dyDescent="0.25">
      <c r="A2701" s="10">
        <v>1631</v>
      </c>
      <c r="B2701" s="3" t="s">
        <v>3119</v>
      </c>
      <c r="C2701" s="3" t="s">
        <v>3044</v>
      </c>
      <c r="D2701" s="3" t="s">
        <v>1</v>
      </c>
      <c r="E2701" s="3" t="s">
        <v>3120</v>
      </c>
      <c r="F2701" s="24">
        <f>('ICT-BD'!I1632)</f>
        <v>12.879998687207939</v>
      </c>
      <c r="G2701" s="24" t="str">
        <f>('ICT-BD'!J1632)</f>
        <v>Algo Frío</v>
      </c>
      <c r="H2701" s="24">
        <f t="shared" si="210"/>
        <v>27.578964642000798</v>
      </c>
      <c r="I2701" s="72">
        <f>('ICA-BD'!L1632)</f>
        <v>54.092592592592595</v>
      </c>
      <c r="J2701" s="72" t="str">
        <f>('ICA-BD'!M1632)</f>
        <v>Aceptable</v>
      </c>
      <c r="K2701" s="72">
        <f t="shared" si="211"/>
        <v>77.268148148148143</v>
      </c>
      <c r="L2701" s="133">
        <f>('IRA-BD'!G1632)</f>
        <v>18</v>
      </c>
      <c r="M2701" s="36" t="str">
        <f>('IRA-BD'!H1632)</f>
        <v>Regular</v>
      </c>
      <c r="N2701" s="133">
        <f t="shared" si="212"/>
        <v>18</v>
      </c>
      <c r="O2701" s="80">
        <f t="shared" si="213"/>
        <v>40.949037596716316</v>
      </c>
      <c r="P2701" s="81" t="str">
        <f t="shared" si="214"/>
        <v>Moderado</v>
      </c>
      <c r="Q2701" s="11">
        <v>10</v>
      </c>
      <c r="R2701" s="11" t="s">
        <v>169</v>
      </c>
      <c r="S2701" s="11">
        <v>3</v>
      </c>
      <c r="T2701" s="11">
        <v>-74.118520369999999</v>
      </c>
      <c r="U2701" s="12">
        <v>4.6811679210000001</v>
      </c>
    </row>
    <row r="2702" spans="1:21" x14ac:dyDescent="0.25">
      <c r="A2702" s="10">
        <v>1632</v>
      </c>
      <c r="B2702" s="3" t="s">
        <v>3121</v>
      </c>
      <c r="C2702" s="3" t="s">
        <v>3044</v>
      </c>
      <c r="D2702" s="3" t="s">
        <v>1</v>
      </c>
      <c r="E2702" s="3" t="s">
        <v>3122</v>
      </c>
      <c r="F2702" s="24">
        <f>('ICT-BD'!I1633)</f>
        <v>12.879998687207939</v>
      </c>
      <c r="G2702" s="24" t="str">
        <f>('ICT-BD'!J1633)</f>
        <v>Algo Frío</v>
      </c>
      <c r="H2702" s="24">
        <f t="shared" si="210"/>
        <v>27.578964642000798</v>
      </c>
      <c r="I2702" s="72">
        <f>('ICA-BD'!L1633)</f>
        <v>54.092592592592595</v>
      </c>
      <c r="J2702" s="72" t="str">
        <f>('ICA-BD'!M1633)</f>
        <v>Aceptable</v>
      </c>
      <c r="K2702" s="72">
        <f t="shared" si="211"/>
        <v>77.268148148148143</v>
      </c>
      <c r="L2702" s="133">
        <f>('IRA-BD'!G1633)</f>
        <v>18</v>
      </c>
      <c r="M2702" s="36" t="str">
        <f>('IRA-BD'!H1633)</f>
        <v>Regular</v>
      </c>
      <c r="N2702" s="133">
        <f t="shared" si="212"/>
        <v>18</v>
      </c>
      <c r="O2702" s="80">
        <f t="shared" si="213"/>
        <v>40.949037596716316</v>
      </c>
      <c r="P2702" s="81" t="str">
        <f t="shared" si="214"/>
        <v>Moderado</v>
      </c>
      <c r="Q2702" s="11">
        <v>10</v>
      </c>
      <c r="R2702" s="11" t="s">
        <v>168</v>
      </c>
      <c r="S2702" s="11">
        <v>3</v>
      </c>
      <c r="T2702" s="11">
        <v>-74.113141130000002</v>
      </c>
      <c r="U2702" s="12">
        <v>4.6901709970000001</v>
      </c>
    </row>
    <row r="2703" spans="1:21" x14ac:dyDescent="0.25">
      <c r="A2703" s="10">
        <v>1633</v>
      </c>
      <c r="B2703" s="3" t="s">
        <v>3123</v>
      </c>
      <c r="C2703" s="3" t="s">
        <v>3044</v>
      </c>
      <c r="D2703" s="3" t="s">
        <v>1</v>
      </c>
      <c r="E2703" s="3" t="s">
        <v>3124</v>
      </c>
      <c r="F2703" s="24">
        <f>('ICT-BD'!I1634)</f>
        <v>12.879998687207939</v>
      </c>
      <c r="G2703" s="24" t="str">
        <f>('ICT-BD'!J1634)</f>
        <v>Algo Frío</v>
      </c>
      <c r="H2703" s="24">
        <f t="shared" si="210"/>
        <v>27.578964642000798</v>
      </c>
      <c r="I2703" s="72">
        <f>('ICA-BD'!L1634)</f>
        <v>54.092592592592595</v>
      </c>
      <c r="J2703" s="72" t="str">
        <f>('ICA-BD'!M1634)</f>
        <v>Aceptable</v>
      </c>
      <c r="K2703" s="72">
        <f t="shared" si="211"/>
        <v>77.268148148148143</v>
      </c>
      <c r="L2703" s="133">
        <f>('IRA-BD'!G1634)</f>
        <v>18</v>
      </c>
      <c r="M2703" s="36" t="str">
        <f>('IRA-BD'!H1634)</f>
        <v>Regular</v>
      </c>
      <c r="N2703" s="133">
        <f t="shared" si="212"/>
        <v>18</v>
      </c>
      <c r="O2703" s="80">
        <f t="shared" si="213"/>
        <v>40.949037596716316</v>
      </c>
      <c r="P2703" s="81" t="str">
        <f t="shared" si="214"/>
        <v>Moderado</v>
      </c>
      <c r="Q2703" s="11">
        <v>10</v>
      </c>
      <c r="R2703" s="11" t="s">
        <v>169</v>
      </c>
      <c r="S2703" s="11">
        <v>3</v>
      </c>
      <c r="T2703" s="11">
        <v>-74.11778108</v>
      </c>
      <c r="U2703" s="12">
        <v>4.6823947070000003</v>
      </c>
    </row>
    <row r="2704" spans="1:21" x14ac:dyDescent="0.25">
      <c r="A2704" s="10">
        <v>1634</v>
      </c>
      <c r="B2704" s="3" t="s">
        <v>3125</v>
      </c>
      <c r="C2704" s="3" t="s">
        <v>3044</v>
      </c>
      <c r="D2704" s="3" t="s">
        <v>1</v>
      </c>
      <c r="E2704" s="3" t="s">
        <v>3126</v>
      </c>
      <c r="F2704" s="24">
        <f>('ICT-BD'!I1635)</f>
        <v>12.879998687207939</v>
      </c>
      <c r="G2704" s="24" t="str">
        <f>('ICT-BD'!J1635)</f>
        <v>Algo Frío</v>
      </c>
      <c r="H2704" s="24">
        <f t="shared" si="210"/>
        <v>27.578964642000798</v>
      </c>
      <c r="I2704" s="72">
        <f>('ICA-BD'!L1635)</f>
        <v>54.092592592592595</v>
      </c>
      <c r="J2704" s="72" t="str">
        <f>('ICA-BD'!M1635)</f>
        <v>Aceptable</v>
      </c>
      <c r="K2704" s="72">
        <f t="shared" si="211"/>
        <v>77.268148148148143</v>
      </c>
      <c r="L2704" s="133">
        <f>('IRA-BD'!G1635)</f>
        <v>18</v>
      </c>
      <c r="M2704" s="36" t="str">
        <f>('IRA-BD'!H1635)</f>
        <v>Regular</v>
      </c>
      <c r="N2704" s="133">
        <f t="shared" si="212"/>
        <v>18</v>
      </c>
      <c r="O2704" s="80">
        <f t="shared" si="213"/>
        <v>40.949037596716316</v>
      </c>
      <c r="P2704" s="81" t="str">
        <f t="shared" si="214"/>
        <v>Moderado</v>
      </c>
      <c r="Q2704" s="11">
        <v>10</v>
      </c>
      <c r="R2704" s="11" t="s">
        <v>169</v>
      </c>
      <c r="S2704" s="11">
        <v>3</v>
      </c>
      <c r="T2704" s="11">
        <v>-74.115125860000006</v>
      </c>
      <c r="U2704" s="12">
        <v>4.6755537870000001</v>
      </c>
    </row>
    <row r="2705" spans="1:21" x14ac:dyDescent="0.25">
      <c r="A2705" s="10">
        <v>1635</v>
      </c>
      <c r="B2705" s="3" t="s">
        <v>3127</v>
      </c>
      <c r="C2705" s="3" t="s">
        <v>3044</v>
      </c>
      <c r="D2705" s="3" t="s">
        <v>1</v>
      </c>
      <c r="E2705" s="3" t="s">
        <v>3118</v>
      </c>
      <c r="F2705" s="24">
        <f>('ICT-BD'!I1636)</f>
        <v>12.879998687207939</v>
      </c>
      <c r="G2705" s="24" t="str">
        <f>('ICT-BD'!J1636)</f>
        <v>Algo Frío</v>
      </c>
      <c r="H2705" s="24">
        <f t="shared" si="210"/>
        <v>27.578964642000798</v>
      </c>
      <c r="I2705" s="72">
        <f>('ICA-BD'!L1636)</f>
        <v>54.092592592592595</v>
      </c>
      <c r="J2705" s="72" t="str">
        <f>('ICA-BD'!M1636)</f>
        <v>Aceptable</v>
      </c>
      <c r="K2705" s="72">
        <f t="shared" si="211"/>
        <v>77.268148148148143</v>
      </c>
      <c r="L2705" s="133">
        <f>('IRA-BD'!G1636)</f>
        <v>18</v>
      </c>
      <c r="M2705" s="36" t="str">
        <f>('IRA-BD'!H1636)</f>
        <v>Regular</v>
      </c>
      <c r="N2705" s="133">
        <f t="shared" si="212"/>
        <v>18</v>
      </c>
      <c r="O2705" s="80">
        <f t="shared" si="213"/>
        <v>40.949037596716316</v>
      </c>
      <c r="P2705" s="81" t="str">
        <f t="shared" si="214"/>
        <v>Moderado</v>
      </c>
      <c r="Q2705" s="11">
        <v>10</v>
      </c>
      <c r="R2705" s="11" t="s">
        <v>168</v>
      </c>
      <c r="S2705" s="11">
        <v>3</v>
      </c>
      <c r="T2705" s="11">
        <v>-74.110515160000006</v>
      </c>
      <c r="U2705" s="12">
        <v>4.6899448750000001</v>
      </c>
    </row>
    <row r="2706" spans="1:21" x14ac:dyDescent="0.25">
      <c r="A2706" s="10">
        <v>1636</v>
      </c>
      <c r="B2706" s="3" t="s">
        <v>3128</v>
      </c>
      <c r="C2706" s="3" t="s">
        <v>3044</v>
      </c>
      <c r="D2706" s="3" t="s">
        <v>1</v>
      </c>
      <c r="E2706" s="3" t="s">
        <v>3129</v>
      </c>
      <c r="F2706" s="24">
        <f>('ICT-BD'!I1637)</f>
        <v>12.879998687207939</v>
      </c>
      <c r="G2706" s="24" t="str">
        <f>('ICT-BD'!J1637)</f>
        <v>Algo Frío</v>
      </c>
      <c r="H2706" s="24">
        <f t="shared" si="210"/>
        <v>27.578964642000798</v>
      </c>
      <c r="I2706" s="72">
        <f>('ICA-BD'!L1637)</f>
        <v>54.092592592592595</v>
      </c>
      <c r="J2706" s="72" t="str">
        <f>('ICA-BD'!M1637)</f>
        <v>Aceptable</v>
      </c>
      <c r="K2706" s="72">
        <f t="shared" si="211"/>
        <v>77.268148148148143</v>
      </c>
      <c r="L2706" s="133">
        <f>('IRA-BD'!G1637)</f>
        <v>18</v>
      </c>
      <c r="M2706" s="36" t="str">
        <f>('IRA-BD'!H1637)</f>
        <v>Regular</v>
      </c>
      <c r="N2706" s="133">
        <f t="shared" si="212"/>
        <v>18</v>
      </c>
      <c r="O2706" s="80">
        <f t="shared" si="213"/>
        <v>40.949037596716316</v>
      </c>
      <c r="P2706" s="81" t="str">
        <f t="shared" si="214"/>
        <v>Moderado</v>
      </c>
      <c r="Q2706" s="11">
        <v>10</v>
      </c>
      <c r="R2706" s="11" t="s">
        <v>168</v>
      </c>
      <c r="S2706" s="11">
        <v>3</v>
      </c>
      <c r="T2706" s="11">
        <v>-74.11770199</v>
      </c>
      <c r="U2706" s="12">
        <v>4.6898885559999997</v>
      </c>
    </row>
    <row r="2707" spans="1:21" x14ac:dyDescent="0.25">
      <c r="A2707" s="10">
        <v>1637</v>
      </c>
      <c r="B2707" s="3" t="s">
        <v>3130</v>
      </c>
      <c r="C2707" s="3" t="s">
        <v>3044</v>
      </c>
      <c r="D2707" s="3" t="s">
        <v>1</v>
      </c>
      <c r="E2707" s="3" t="s">
        <v>3131</v>
      </c>
      <c r="F2707" s="24">
        <f>('ICT-BD'!I1638)</f>
        <v>12.879998687207939</v>
      </c>
      <c r="G2707" s="24" t="str">
        <f>('ICT-BD'!J1638)</f>
        <v>Algo Frío</v>
      </c>
      <c r="H2707" s="24">
        <f t="shared" si="210"/>
        <v>27.578964642000798</v>
      </c>
      <c r="I2707" s="72">
        <f>('ICA-BD'!L1638)</f>
        <v>54.092592592592595</v>
      </c>
      <c r="J2707" s="72" t="str">
        <f>('ICA-BD'!M1638)</f>
        <v>Aceptable</v>
      </c>
      <c r="K2707" s="72">
        <f t="shared" si="211"/>
        <v>77.268148148148143</v>
      </c>
      <c r="L2707" s="133">
        <f>('IRA-BD'!G1638)</f>
        <v>18</v>
      </c>
      <c r="M2707" s="36" t="str">
        <f>('IRA-BD'!H1638)</f>
        <v>Regular</v>
      </c>
      <c r="N2707" s="133">
        <f t="shared" si="212"/>
        <v>18</v>
      </c>
      <c r="O2707" s="80">
        <f t="shared" si="213"/>
        <v>40.949037596716316</v>
      </c>
      <c r="P2707" s="81" t="str">
        <f t="shared" si="214"/>
        <v>Moderado</v>
      </c>
      <c r="Q2707" s="11">
        <v>10</v>
      </c>
      <c r="R2707" s="11" t="s">
        <v>169</v>
      </c>
      <c r="S2707" s="11">
        <v>3</v>
      </c>
      <c r="T2707" s="11">
        <v>-74.119985819999997</v>
      </c>
      <c r="U2707" s="12">
        <v>4.6867832079999996</v>
      </c>
    </row>
    <row r="2708" spans="1:21" x14ac:dyDescent="0.25">
      <c r="A2708" s="10">
        <v>1640</v>
      </c>
      <c r="B2708" s="3" t="s">
        <v>3136</v>
      </c>
      <c r="C2708" s="3" t="s">
        <v>3044</v>
      </c>
      <c r="D2708" s="3" t="s">
        <v>1</v>
      </c>
      <c r="E2708" s="3" t="s">
        <v>3137</v>
      </c>
      <c r="F2708" s="24">
        <f>('ICT-BD'!I1641)</f>
        <v>12.879998687207939</v>
      </c>
      <c r="G2708" s="24" t="str">
        <f>('ICT-BD'!J1641)</f>
        <v>Algo Frío</v>
      </c>
      <c r="H2708" s="24">
        <f t="shared" si="210"/>
        <v>27.578964642000798</v>
      </c>
      <c r="I2708" s="72">
        <f>('ICA-BD'!L1641)</f>
        <v>54.092592592592595</v>
      </c>
      <c r="J2708" s="72" t="str">
        <f>('ICA-BD'!M1641)</f>
        <v>Aceptable</v>
      </c>
      <c r="K2708" s="72">
        <f t="shared" si="211"/>
        <v>77.268148148148143</v>
      </c>
      <c r="L2708" s="133">
        <f>('IRA-BD'!G1641)</f>
        <v>18</v>
      </c>
      <c r="M2708" s="36" t="str">
        <f>('IRA-BD'!H1641)</f>
        <v>Regular</v>
      </c>
      <c r="N2708" s="133">
        <f t="shared" si="212"/>
        <v>18</v>
      </c>
      <c r="O2708" s="80">
        <f t="shared" si="213"/>
        <v>40.949037596716316</v>
      </c>
      <c r="P2708" s="81" t="str">
        <f t="shared" si="214"/>
        <v>Moderado</v>
      </c>
      <c r="Q2708" s="11">
        <v>10</v>
      </c>
      <c r="R2708" s="11" t="s">
        <v>168</v>
      </c>
      <c r="S2708" s="11">
        <v>3</v>
      </c>
      <c r="T2708" s="11">
        <v>-74.115076380000005</v>
      </c>
      <c r="U2708" s="12">
        <v>4.6853279409999997</v>
      </c>
    </row>
    <row r="2709" spans="1:21" x14ac:dyDescent="0.25">
      <c r="A2709" s="10">
        <v>1641</v>
      </c>
      <c r="B2709" s="3" t="s">
        <v>3138</v>
      </c>
      <c r="C2709" s="3" t="s">
        <v>3044</v>
      </c>
      <c r="D2709" s="3" t="s">
        <v>1</v>
      </c>
      <c r="E2709" s="3" t="s">
        <v>3139</v>
      </c>
      <c r="F2709" s="24">
        <f>('ICT-BD'!I1642)</f>
        <v>12.879998687207939</v>
      </c>
      <c r="G2709" s="24" t="str">
        <f>('ICT-BD'!J1642)</f>
        <v>Algo Frío</v>
      </c>
      <c r="H2709" s="24">
        <f t="shared" si="210"/>
        <v>27.578964642000798</v>
      </c>
      <c r="I2709" s="72">
        <f>('ICA-BD'!L1642)</f>
        <v>54.092592592592595</v>
      </c>
      <c r="J2709" s="72" t="str">
        <f>('ICA-BD'!M1642)</f>
        <v>Aceptable</v>
      </c>
      <c r="K2709" s="72">
        <f t="shared" si="211"/>
        <v>77.268148148148143</v>
      </c>
      <c r="L2709" s="133">
        <f>('IRA-BD'!G1642)</f>
        <v>18</v>
      </c>
      <c r="M2709" s="36" t="str">
        <f>('IRA-BD'!H1642)</f>
        <v>Regular</v>
      </c>
      <c r="N2709" s="133">
        <f t="shared" si="212"/>
        <v>18</v>
      </c>
      <c r="O2709" s="80">
        <f t="shared" si="213"/>
        <v>40.949037596716316</v>
      </c>
      <c r="P2709" s="81" t="str">
        <f t="shared" si="214"/>
        <v>Moderado</v>
      </c>
      <c r="Q2709" s="11">
        <v>10</v>
      </c>
      <c r="R2709" s="11" t="s">
        <v>168</v>
      </c>
      <c r="S2709" s="11">
        <v>3</v>
      </c>
      <c r="T2709" s="11">
        <v>-74.114526580000003</v>
      </c>
      <c r="U2709" s="12">
        <v>4.6846455809999998</v>
      </c>
    </row>
    <row r="2710" spans="1:21" x14ac:dyDescent="0.25">
      <c r="A2710" s="10">
        <v>1642</v>
      </c>
      <c r="B2710" s="3" t="s">
        <v>3140</v>
      </c>
      <c r="C2710" s="3" t="s">
        <v>3044</v>
      </c>
      <c r="D2710" s="3" t="s">
        <v>1</v>
      </c>
      <c r="E2710" s="3" t="s">
        <v>3141</v>
      </c>
      <c r="F2710" s="24">
        <f>('ICT-BD'!I1643)</f>
        <v>12.879998687207939</v>
      </c>
      <c r="G2710" s="24" t="str">
        <f>('ICT-BD'!J1643)</f>
        <v>Algo Frío</v>
      </c>
      <c r="H2710" s="24">
        <f t="shared" si="210"/>
        <v>27.578964642000798</v>
      </c>
      <c r="I2710" s="72">
        <f>('ICA-BD'!L1643)</f>
        <v>54.092592592592595</v>
      </c>
      <c r="J2710" s="72" t="str">
        <f>('ICA-BD'!M1643)</f>
        <v>Aceptable</v>
      </c>
      <c r="K2710" s="72">
        <f t="shared" si="211"/>
        <v>77.268148148148143</v>
      </c>
      <c r="L2710" s="133">
        <f>('IRA-BD'!G1643)</f>
        <v>18</v>
      </c>
      <c r="M2710" s="36" t="str">
        <f>('IRA-BD'!H1643)</f>
        <v>Regular</v>
      </c>
      <c r="N2710" s="133">
        <f t="shared" si="212"/>
        <v>18</v>
      </c>
      <c r="O2710" s="80">
        <f t="shared" si="213"/>
        <v>40.949037596716316</v>
      </c>
      <c r="P2710" s="81" t="str">
        <f t="shared" si="214"/>
        <v>Moderado</v>
      </c>
      <c r="Q2710" s="11">
        <v>10</v>
      </c>
      <c r="R2710" s="11" t="s">
        <v>168</v>
      </c>
      <c r="S2710" s="11">
        <v>3</v>
      </c>
      <c r="T2710" s="11">
        <v>-74.114629269999995</v>
      </c>
      <c r="U2710" s="12">
        <v>4.6878994699999996</v>
      </c>
    </row>
    <row r="2711" spans="1:21" x14ac:dyDescent="0.25">
      <c r="A2711" s="10">
        <v>1643</v>
      </c>
      <c r="B2711" s="3" t="s">
        <v>3142</v>
      </c>
      <c r="C2711" s="3" t="s">
        <v>3044</v>
      </c>
      <c r="D2711" s="3" t="s">
        <v>1</v>
      </c>
      <c r="E2711" s="3" t="s">
        <v>3143</v>
      </c>
      <c r="F2711" s="24">
        <f>('ICT-BD'!I1644)</f>
        <v>12.879998687207939</v>
      </c>
      <c r="G2711" s="24" t="str">
        <f>('ICT-BD'!J1644)</f>
        <v>Algo Frío</v>
      </c>
      <c r="H2711" s="24">
        <f t="shared" si="210"/>
        <v>27.578964642000798</v>
      </c>
      <c r="I2711" s="72">
        <f>('ICA-BD'!L1644)</f>
        <v>54.092592592592595</v>
      </c>
      <c r="J2711" s="72" t="str">
        <f>('ICA-BD'!M1644)</f>
        <v>Aceptable</v>
      </c>
      <c r="K2711" s="72">
        <f t="shared" si="211"/>
        <v>77.268148148148143</v>
      </c>
      <c r="L2711" s="133">
        <f>('IRA-BD'!G1644)</f>
        <v>18</v>
      </c>
      <c r="M2711" s="36" t="str">
        <f>('IRA-BD'!H1644)</f>
        <v>Regular</v>
      </c>
      <c r="N2711" s="133">
        <f t="shared" si="212"/>
        <v>18</v>
      </c>
      <c r="O2711" s="80">
        <f t="shared" si="213"/>
        <v>40.949037596716316</v>
      </c>
      <c r="P2711" s="81" t="str">
        <f t="shared" si="214"/>
        <v>Moderado</v>
      </c>
      <c r="Q2711" s="11">
        <v>10</v>
      </c>
      <c r="R2711" s="11" t="s">
        <v>5995</v>
      </c>
      <c r="S2711" s="11">
        <v>3</v>
      </c>
      <c r="T2711" s="11">
        <v>-74.122391870000001</v>
      </c>
      <c r="U2711" s="12">
        <v>4.6936309280000001</v>
      </c>
    </row>
    <row r="2712" spans="1:21" x14ac:dyDescent="0.25">
      <c r="A2712" s="10">
        <v>1644</v>
      </c>
      <c r="B2712" s="3" t="s">
        <v>3144</v>
      </c>
      <c r="C2712" s="3" t="s">
        <v>3044</v>
      </c>
      <c r="D2712" s="3" t="s">
        <v>1</v>
      </c>
      <c r="E2712" s="3" t="s">
        <v>3145</v>
      </c>
      <c r="F2712" s="24">
        <f>('ICT-BD'!I1645)</f>
        <v>12.879998687207939</v>
      </c>
      <c r="G2712" s="24" t="str">
        <f>('ICT-BD'!J1645)</f>
        <v>Algo Frío</v>
      </c>
      <c r="H2712" s="24">
        <f t="shared" si="210"/>
        <v>27.578964642000798</v>
      </c>
      <c r="I2712" s="72">
        <f>('ICA-BD'!L1645)</f>
        <v>54.092592592592595</v>
      </c>
      <c r="J2712" s="72" t="str">
        <f>('ICA-BD'!M1645)</f>
        <v>Aceptable</v>
      </c>
      <c r="K2712" s="72">
        <f t="shared" si="211"/>
        <v>77.268148148148143</v>
      </c>
      <c r="L2712" s="133">
        <f>('IRA-BD'!G1645)</f>
        <v>18</v>
      </c>
      <c r="M2712" s="36" t="str">
        <f>('IRA-BD'!H1645)</f>
        <v>Regular</v>
      </c>
      <c r="N2712" s="133">
        <f t="shared" si="212"/>
        <v>18</v>
      </c>
      <c r="O2712" s="80">
        <f t="shared" si="213"/>
        <v>40.949037596716316</v>
      </c>
      <c r="P2712" s="81" t="str">
        <f t="shared" si="214"/>
        <v>Moderado</v>
      </c>
      <c r="Q2712" s="11">
        <v>10</v>
      </c>
      <c r="R2712" s="11" t="s">
        <v>169</v>
      </c>
      <c r="S2712" s="11">
        <v>3</v>
      </c>
      <c r="T2712" s="11">
        <v>-74.119124630000002</v>
      </c>
      <c r="U2712" s="12">
        <v>4.684624532</v>
      </c>
    </row>
    <row r="2713" spans="1:21" x14ac:dyDescent="0.25">
      <c r="A2713" s="10">
        <v>1646</v>
      </c>
      <c r="B2713" s="3" t="s">
        <v>3148</v>
      </c>
      <c r="C2713" s="3" t="s">
        <v>3044</v>
      </c>
      <c r="D2713" s="3" t="s">
        <v>1</v>
      </c>
      <c r="E2713" s="3" t="s">
        <v>3147</v>
      </c>
      <c r="F2713" s="24">
        <f>('ICT-BD'!I1647)</f>
        <v>12.879998687207939</v>
      </c>
      <c r="G2713" s="24" t="str">
        <f>('ICT-BD'!J1647)</f>
        <v>Algo Frío</v>
      </c>
      <c r="H2713" s="24">
        <f t="shared" si="210"/>
        <v>27.578964642000798</v>
      </c>
      <c r="I2713" s="72">
        <f>('ICA-BD'!L1647)</f>
        <v>54.092592592592595</v>
      </c>
      <c r="J2713" s="72" t="str">
        <f>('ICA-BD'!M1647)</f>
        <v>Aceptable</v>
      </c>
      <c r="K2713" s="72">
        <f t="shared" si="211"/>
        <v>77.268148148148143</v>
      </c>
      <c r="L2713" s="133">
        <f>('IRA-BD'!G1647)</f>
        <v>18</v>
      </c>
      <c r="M2713" s="36" t="str">
        <f>('IRA-BD'!H1647)</f>
        <v>Regular</v>
      </c>
      <c r="N2713" s="133">
        <f t="shared" si="212"/>
        <v>18</v>
      </c>
      <c r="O2713" s="80">
        <f t="shared" si="213"/>
        <v>40.949037596716316</v>
      </c>
      <c r="P2713" s="81" t="str">
        <f t="shared" si="214"/>
        <v>Moderado</v>
      </c>
      <c r="Q2713" s="11">
        <v>10</v>
      </c>
      <c r="R2713" s="11" t="s">
        <v>168</v>
      </c>
      <c r="S2713" s="11">
        <v>3</v>
      </c>
      <c r="T2713" s="11">
        <v>-74.112209789999994</v>
      </c>
      <c r="U2713" s="12">
        <v>4.6898627660000001</v>
      </c>
    </row>
    <row r="2714" spans="1:21" x14ac:dyDescent="0.25">
      <c r="A2714" s="10">
        <v>1647</v>
      </c>
      <c r="B2714" s="3" t="s">
        <v>3149</v>
      </c>
      <c r="C2714" s="3" t="s">
        <v>3044</v>
      </c>
      <c r="D2714" s="3" t="s">
        <v>1</v>
      </c>
      <c r="E2714" s="3" t="s">
        <v>3150</v>
      </c>
      <c r="F2714" s="24">
        <f>('ICT-BD'!I1648)</f>
        <v>12.879998687207939</v>
      </c>
      <c r="G2714" s="24" t="str">
        <f>('ICT-BD'!J1648)</f>
        <v>Algo Frío</v>
      </c>
      <c r="H2714" s="24">
        <f t="shared" si="210"/>
        <v>27.578964642000798</v>
      </c>
      <c r="I2714" s="72">
        <f>('ICA-BD'!L1648)</f>
        <v>54.092592592592595</v>
      </c>
      <c r="J2714" s="72" t="str">
        <f>('ICA-BD'!M1648)</f>
        <v>Aceptable</v>
      </c>
      <c r="K2714" s="72">
        <f t="shared" si="211"/>
        <v>77.268148148148143</v>
      </c>
      <c r="L2714" s="133">
        <f>('IRA-BD'!G1648)</f>
        <v>18</v>
      </c>
      <c r="M2714" s="36" t="str">
        <f>('IRA-BD'!H1648)</f>
        <v>Regular</v>
      </c>
      <c r="N2714" s="133">
        <f t="shared" si="212"/>
        <v>18</v>
      </c>
      <c r="O2714" s="80">
        <f t="shared" si="213"/>
        <v>40.949037596716316</v>
      </c>
      <c r="P2714" s="81" t="str">
        <f t="shared" si="214"/>
        <v>Moderado</v>
      </c>
      <c r="Q2714" s="11">
        <v>10</v>
      </c>
      <c r="R2714" s="11" t="s">
        <v>169</v>
      </c>
      <c r="S2714" s="11">
        <v>3</v>
      </c>
      <c r="T2714" s="11">
        <v>-74.117640739999999</v>
      </c>
      <c r="U2714" s="12">
        <v>4.6833388090000003</v>
      </c>
    </row>
    <row r="2715" spans="1:21" x14ac:dyDescent="0.25">
      <c r="A2715" s="10">
        <v>379</v>
      </c>
      <c r="B2715" s="3" t="s">
        <v>1305</v>
      </c>
      <c r="C2715" s="3" t="s">
        <v>1206</v>
      </c>
      <c r="D2715" s="3" t="s">
        <v>1</v>
      </c>
      <c r="E2715" s="3" t="s">
        <v>1304</v>
      </c>
      <c r="F2715" s="24">
        <f>('ICT-BD'!I380)</f>
        <v>12.766118187398254</v>
      </c>
      <c r="G2715" s="24" t="str">
        <f>('ICT-BD'!J380)</f>
        <v>Algo Frío</v>
      </c>
      <c r="H2715" s="24">
        <f t="shared" si="210"/>
        <v>29.077392271075603</v>
      </c>
      <c r="I2715" s="72">
        <f>('ICA-BD'!L380)</f>
        <v>56.870370370370367</v>
      </c>
      <c r="J2715" s="72" t="str">
        <f>('ICA-BD'!M380)</f>
        <v>Aceptable</v>
      </c>
      <c r="K2715" s="72">
        <f t="shared" si="211"/>
        <v>75.7125925925926</v>
      </c>
      <c r="L2715" s="133">
        <f>('IRA-BD'!G380)</f>
        <v>18</v>
      </c>
      <c r="M2715" s="36" t="str">
        <f>('IRA-BD'!H380)</f>
        <v>Regular</v>
      </c>
      <c r="N2715" s="133">
        <f t="shared" si="212"/>
        <v>18</v>
      </c>
      <c r="O2715" s="80">
        <f t="shared" si="213"/>
        <v>40.929994954556065</v>
      </c>
      <c r="P2715" s="81" t="str">
        <f t="shared" si="214"/>
        <v>Moderado</v>
      </c>
      <c r="Q2715" s="11">
        <v>2</v>
      </c>
      <c r="R2715" s="11" t="s">
        <v>344</v>
      </c>
      <c r="S2715" s="11">
        <v>1</v>
      </c>
      <c r="T2715" s="11">
        <v>-74.057475710000006</v>
      </c>
      <c r="U2715" s="12">
        <v>4.6343858830000002</v>
      </c>
    </row>
    <row r="2716" spans="1:21" x14ac:dyDescent="0.25">
      <c r="A2716" s="10">
        <v>3286</v>
      </c>
      <c r="B2716" s="3" t="s">
        <v>5699</v>
      </c>
      <c r="C2716" s="3" t="s">
        <v>5614</v>
      </c>
      <c r="D2716" s="3" t="s">
        <v>1</v>
      </c>
      <c r="E2716" s="3" t="s">
        <v>5694</v>
      </c>
      <c r="F2716" s="24">
        <f>('ICT-BD'!I3287)</f>
        <v>12.648620000000001</v>
      </c>
      <c r="G2716" s="24" t="str">
        <f>('ICT-BD'!J3287)</f>
        <v>Algo Frío</v>
      </c>
      <c r="H2716" s="24">
        <f t="shared" si="210"/>
        <v>30.62342105263156</v>
      </c>
      <c r="I2716" s="72">
        <f>('ICA-BD'!L3287)</f>
        <v>59.648148148148152</v>
      </c>
      <c r="J2716" s="72" t="str">
        <f>('ICA-BD'!M3287)</f>
        <v>Aceptable</v>
      </c>
      <c r="K2716" s="72">
        <f t="shared" si="211"/>
        <v>74.157037037037028</v>
      </c>
      <c r="L2716" s="133">
        <f>('IRA-BD'!G3287)</f>
        <v>18</v>
      </c>
      <c r="M2716" s="36" t="str">
        <f>('IRA-BD'!H3287)</f>
        <v>Regular</v>
      </c>
      <c r="N2716" s="133">
        <f t="shared" si="212"/>
        <v>18</v>
      </c>
      <c r="O2716" s="80">
        <f t="shared" si="213"/>
        <v>40.926819363222862</v>
      </c>
      <c r="P2716" s="81" t="str">
        <f t="shared" si="214"/>
        <v>Moderado</v>
      </c>
      <c r="Q2716" s="11">
        <v>19</v>
      </c>
      <c r="R2716" s="11" t="s">
        <v>2</v>
      </c>
      <c r="S2716" s="11">
        <v>1</v>
      </c>
      <c r="T2716" s="11">
        <v>-74.170491569999996</v>
      </c>
      <c r="U2716" s="12">
        <v>4.5747137980000003</v>
      </c>
    </row>
    <row r="2717" spans="1:21" x14ac:dyDescent="0.25">
      <c r="A2717" s="10">
        <v>2609</v>
      </c>
      <c r="B2717" s="3" t="s">
        <v>4790</v>
      </c>
      <c r="C2717" s="3" t="s">
        <v>3696</v>
      </c>
      <c r="D2717" s="3" t="s">
        <v>1</v>
      </c>
      <c r="E2717" s="3" t="s">
        <v>4791</v>
      </c>
      <c r="F2717" s="24">
        <f>('ICT-BD'!I2610)</f>
        <v>12.787110239631197</v>
      </c>
      <c r="G2717" s="24" t="str">
        <f>('ICT-BD'!J2610)</f>
        <v>Algo Frío</v>
      </c>
      <c r="H2717" s="24">
        <f t="shared" si="210"/>
        <v>28.801181057484246</v>
      </c>
      <c r="I2717" s="72">
        <f>('ICA-BD'!L2610)</f>
        <v>56.870370370370367</v>
      </c>
      <c r="J2717" s="72" t="str">
        <f>('ICA-BD'!M2610)</f>
        <v>Aceptable</v>
      </c>
      <c r="K2717" s="72">
        <f t="shared" si="211"/>
        <v>75.7125925925926</v>
      </c>
      <c r="L2717" s="133">
        <f>('IRA-BD'!G2610)</f>
        <v>18</v>
      </c>
      <c r="M2717" s="36" t="str">
        <f>('IRA-BD'!H2610)</f>
        <v>Regular</v>
      </c>
      <c r="N2717" s="133">
        <f t="shared" si="212"/>
        <v>18</v>
      </c>
      <c r="O2717" s="80">
        <f t="shared" si="213"/>
        <v>40.837924550025612</v>
      </c>
      <c r="P2717" s="81" t="str">
        <f t="shared" si="214"/>
        <v>Moderado</v>
      </c>
      <c r="Q2717" s="11">
        <v>11</v>
      </c>
      <c r="R2717" s="11" t="s">
        <v>5998</v>
      </c>
      <c r="S2717" s="11">
        <v>2</v>
      </c>
      <c r="T2717" s="11">
        <v>-74.106706829999993</v>
      </c>
      <c r="U2717" s="12">
        <v>4.7450103429999997</v>
      </c>
    </row>
    <row r="2718" spans="1:21" x14ac:dyDescent="0.25">
      <c r="A2718" s="10">
        <v>2612</v>
      </c>
      <c r="B2718" s="3" t="s">
        <v>4796</v>
      </c>
      <c r="C2718" s="3" t="s">
        <v>3696</v>
      </c>
      <c r="D2718" s="3" t="s">
        <v>1</v>
      </c>
      <c r="E2718" s="3" t="s">
        <v>4795</v>
      </c>
      <c r="F2718" s="24">
        <f>('ICT-BD'!I2613)</f>
        <v>12.787110239631197</v>
      </c>
      <c r="G2718" s="24" t="str">
        <f>('ICT-BD'!J2613)</f>
        <v>Algo Frío</v>
      </c>
      <c r="H2718" s="24">
        <f t="shared" si="210"/>
        <v>28.801181057484246</v>
      </c>
      <c r="I2718" s="72">
        <f>('ICA-BD'!L2613)</f>
        <v>56.870370370370367</v>
      </c>
      <c r="J2718" s="72" t="str">
        <f>('ICA-BD'!M2613)</f>
        <v>Aceptable</v>
      </c>
      <c r="K2718" s="72">
        <f t="shared" si="211"/>
        <v>75.7125925925926</v>
      </c>
      <c r="L2718" s="133">
        <f>('IRA-BD'!G2613)</f>
        <v>18</v>
      </c>
      <c r="M2718" s="36" t="str">
        <f>('IRA-BD'!H2613)</f>
        <v>Regular</v>
      </c>
      <c r="N2718" s="133">
        <f t="shared" si="212"/>
        <v>18</v>
      </c>
      <c r="O2718" s="80">
        <f t="shared" si="213"/>
        <v>40.837924550025612</v>
      </c>
      <c r="P2718" s="81" t="str">
        <f t="shared" si="214"/>
        <v>Moderado</v>
      </c>
      <c r="Q2718" s="11">
        <v>11</v>
      </c>
      <c r="R2718" s="11" t="s">
        <v>5998</v>
      </c>
      <c r="S2718" s="11">
        <v>3</v>
      </c>
      <c r="T2718" s="11">
        <v>-74.111170099999995</v>
      </c>
      <c r="U2718" s="12">
        <v>4.7521838389999997</v>
      </c>
    </row>
    <row r="2719" spans="1:21" x14ac:dyDescent="0.25">
      <c r="A2719" s="10">
        <v>2617</v>
      </c>
      <c r="B2719" s="3" t="s">
        <v>4804</v>
      </c>
      <c r="C2719" s="3" t="s">
        <v>3696</v>
      </c>
      <c r="D2719" s="3" t="s">
        <v>1</v>
      </c>
      <c r="E2719" s="3" t="s">
        <v>4802</v>
      </c>
      <c r="F2719" s="24">
        <f>('ICT-BD'!I2618)</f>
        <v>12.787110239631197</v>
      </c>
      <c r="G2719" s="24" t="str">
        <f>('ICT-BD'!J2618)</f>
        <v>Algo Frío</v>
      </c>
      <c r="H2719" s="24">
        <f t="shared" si="210"/>
        <v>28.801181057484246</v>
      </c>
      <c r="I2719" s="72">
        <f>('ICA-BD'!L2618)</f>
        <v>56.870370370370367</v>
      </c>
      <c r="J2719" s="72" t="str">
        <f>('ICA-BD'!M2618)</f>
        <v>Aceptable</v>
      </c>
      <c r="K2719" s="72">
        <f t="shared" si="211"/>
        <v>75.7125925925926</v>
      </c>
      <c r="L2719" s="133">
        <f>('IRA-BD'!G2618)</f>
        <v>18</v>
      </c>
      <c r="M2719" s="36" t="str">
        <f>('IRA-BD'!H2618)</f>
        <v>Regular</v>
      </c>
      <c r="N2719" s="133">
        <f t="shared" si="212"/>
        <v>18</v>
      </c>
      <c r="O2719" s="80">
        <f t="shared" si="213"/>
        <v>40.837924550025612</v>
      </c>
      <c r="P2719" s="81" t="str">
        <f t="shared" si="214"/>
        <v>Moderado</v>
      </c>
      <c r="Q2719" s="11">
        <v>11</v>
      </c>
      <c r="R2719" s="11" t="s">
        <v>5998</v>
      </c>
      <c r="S2719" s="11">
        <v>2</v>
      </c>
      <c r="T2719" s="11">
        <v>-74.109967859999998</v>
      </c>
      <c r="U2719" s="12">
        <v>4.7454229679999997</v>
      </c>
    </row>
    <row r="2720" spans="1:21" x14ac:dyDescent="0.25">
      <c r="A2720" s="10">
        <v>2625</v>
      </c>
      <c r="B2720" s="3" t="s">
        <v>4817</v>
      </c>
      <c r="C2720" s="3" t="s">
        <v>3696</v>
      </c>
      <c r="D2720" s="3" t="s">
        <v>1</v>
      </c>
      <c r="E2720" s="3" t="s">
        <v>4818</v>
      </c>
      <c r="F2720" s="24">
        <f>('ICT-BD'!I2626)</f>
        <v>12.787110239631197</v>
      </c>
      <c r="G2720" s="24" t="str">
        <f>('ICT-BD'!J2626)</f>
        <v>Algo Frío</v>
      </c>
      <c r="H2720" s="24">
        <f t="shared" si="210"/>
        <v>28.801181057484246</v>
      </c>
      <c r="I2720" s="72">
        <f>('ICA-BD'!L2626)</f>
        <v>56.870370370370367</v>
      </c>
      <c r="J2720" s="72" t="str">
        <f>('ICA-BD'!M2626)</f>
        <v>Aceptable</v>
      </c>
      <c r="K2720" s="72">
        <f t="shared" si="211"/>
        <v>75.7125925925926</v>
      </c>
      <c r="L2720" s="133">
        <f>('IRA-BD'!G2626)</f>
        <v>18</v>
      </c>
      <c r="M2720" s="36" t="str">
        <f>('IRA-BD'!H2626)</f>
        <v>Regular</v>
      </c>
      <c r="N2720" s="133">
        <f t="shared" si="212"/>
        <v>18</v>
      </c>
      <c r="O2720" s="80">
        <f t="shared" si="213"/>
        <v>40.837924550025612</v>
      </c>
      <c r="P2720" s="81" t="str">
        <f t="shared" si="214"/>
        <v>Moderado</v>
      </c>
      <c r="Q2720" s="11">
        <v>11</v>
      </c>
      <c r="R2720" s="11" t="s">
        <v>5998</v>
      </c>
      <c r="S2720" s="11">
        <v>2</v>
      </c>
      <c r="T2720" s="11">
        <v>-74.109195639999996</v>
      </c>
      <c r="U2720" s="12">
        <v>4.7475826840000002</v>
      </c>
    </row>
    <row r="2721" spans="1:21" x14ac:dyDescent="0.25">
      <c r="A2721" s="10">
        <v>2628</v>
      </c>
      <c r="B2721" s="3" t="s">
        <v>4822</v>
      </c>
      <c r="C2721" s="3" t="s">
        <v>3696</v>
      </c>
      <c r="D2721" s="3" t="s">
        <v>1</v>
      </c>
      <c r="E2721" s="3" t="s">
        <v>4823</v>
      </c>
      <c r="F2721" s="24">
        <f>('ICT-BD'!I2629)</f>
        <v>12.787110239631197</v>
      </c>
      <c r="G2721" s="24" t="str">
        <f>('ICT-BD'!J2629)</f>
        <v>Algo Frío</v>
      </c>
      <c r="H2721" s="24">
        <f t="shared" si="210"/>
        <v>28.801181057484246</v>
      </c>
      <c r="I2721" s="72">
        <f>('ICA-BD'!L2629)</f>
        <v>56.870370370370367</v>
      </c>
      <c r="J2721" s="72" t="str">
        <f>('ICA-BD'!M2629)</f>
        <v>Aceptable</v>
      </c>
      <c r="K2721" s="72">
        <f t="shared" si="211"/>
        <v>75.7125925925926</v>
      </c>
      <c r="L2721" s="133">
        <f>('IRA-BD'!G2629)</f>
        <v>18</v>
      </c>
      <c r="M2721" s="36" t="str">
        <f>('IRA-BD'!H2629)</f>
        <v>Regular</v>
      </c>
      <c r="N2721" s="133">
        <f t="shared" si="212"/>
        <v>18</v>
      </c>
      <c r="O2721" s="80">
        <f t="shared" si="213"/>
        <v>40.837924550025612</v>
      </c>
      <c r="P2721" s="81" t="str">
        <f t="shared" si="214"/>
        <v>Moderado</v>
      </c>
      <c r="Q2721" s="11">
        <v>11</v>
      </c>
      <c r="R2721" s="11" t="s">
        <v>5998</v>
      </c>
      <c r="S2721" s="11">
        <v>2</v>
      </c>
      <c r="T2721" s="11">
        <v>-74.112879430000007</v>
      </c>
      <c r="U2721" s="12">
        <v>4.7486991940000003</v>
      </c>
    </row>
    <row r="2722" spans="1:21" x14ac:dyDescent="0.25">
      <c r="A2722" s="10">
        <v>2630</v>
      </c>
      <c r="B2722" s="3" t="s">
        <v>4826</v>
      </c>
      <c r="C2722" s="3" t="s">
        <v>3696</v>
      </c>
      <c r="D2722" s="3" t="s">
        <v>1</v>
      </c>
      <c r="E2722" s="3" t="s">
        <v>4827</v>
      </c>
      <c r="F2722" s="24">
        <f>('ICT-BD'!I2631)</f>
        <v>12.787110239631197</v>
      </c>
      <c r="G2722" s="24" t="str">
        <f>('ICT-BD'!J2631)</f>
        <v>Algo Frío</v>
      </c>
      <c r="H2722" s="24">
        <f t="shared" si="210"/>
        <v>28.801181057484246</v>
      </c>
      <c r="I2722" s="72">
        <f>('ICA-BD'!L2631)</f>
        <v>56.870370370370367</v>
      </c>
      <c r="J2722" s="72" t="str">
        <f>('ICA-BD'!M2631)</f>
        <v>Aceptable</v>
      </c>
      <c r="K2722" s="72">
        <f t="shared" si="211"/>
        <v>75.7125925925926</v>
      </c>
      <c r="L2722" s="133">
        <f>('IRA-BD'!G2631)</f>
        <v>18</v>
      </c>
      <c r="M2722" s="36" t="str">
        <f>('IRA-BD'!H2631)</f>
        <v>Regular</v>
      </c>
      <c r="N2722" s="133">
        <f t="shared" si="212"/>
        <v>18</v>
      </c>
      <c r="O2722" s="80">
        <f t="shared" si="213"/>
        <v>40.837924550025612</v>
      </c>
      <c r="P2722" s="81" t="str">
        <f t="shared" si="214"/>
        <v>Moderado</v>
      </c>
      <c r="Q2722" s="11">
        <v>11</v>
      </c>
      <c r="R2722" s="11" t="s">
        <v>5998</v>
      </c>
      <c r="S2722" s="11">
        <v>3</v>
      </c>
      <c r="T2722" s="11">
        <v>-74.109679589999999</v>
      </c>
      <c r="U2722" s="12">
        <v>4.7506833879999997</v>
      </c>
    </row>
    <row r="2723" spans="1:21" x14ac:dyDescent="0.25">
      <c r="A2723" s="10">
        <v>2641</v>
      </c>
      <c r="B2723" s="3" t="s">
        <v>4847</v>
      </c>
      <c r="C2723" s="3" t="s">
        <v>3696</v>
      </c>
      <c r="D2723" s="3" t="s">
        <v>1</v>
      </c>
      <c r="E2723" s="3" t="s">
        <v>4287</v>
      </c>
      <c r="F2723" s="24">
        <f>('ICT-BD'!I2642)</f>
        <v>12.787110239631197</v>
      </c>
      <c r="G2723" s="24" t="str">
        <f>('ICT-BD'!J2642)</f>
        <v>Algo Frío</v>
      </c>
      <c r="H2723" s="24">
        <f t="shared" si="210"/>
        <v>28.801181057484246</v>
      </c>
      <c r="I2723" s="72">
        <f>('ICA-BD'!L2642)</f>
        <v>56.870370370370367</v>
      </c>
      <c r="J2723" s="72" t="str">
        <f>('ICA-BD'!M2642)</f>
        <v>Aceptable</v>
      </c>
      <c r="K2723" s="72">
        <f t="shared" si="211"/>
        <v>75.7125925925926</v>
      </c>
      <c r="L2723" s="133">
        <f>('IRA-BD'!G2642)</f>
        <v>18</v>
      </c>
      <c r="M2723" s="36" t="str">
        <f>('IRA-BD'!H2642)</f>
        <v>Regular</v>
      </c>
      <c r="N2723" s="133">
        <f t="shared" si="212"/>
        <v>18</v>
      </c>
      <c r="O2723" s="80">
        <f t="shared" si="213"/>
        <v>40.837924550025612</v>
      </c>
      <c r="P2723" s="81" t="str">
        <f t="shared" si="214"/>
        <v>Moderado</v>
      </c>
      <c r="Q2723" s="11">
        <v>11</v>
      </c>
      <c r="R2723" s="11" t="s">
        <v>5998</v>
      </c>
      <c r="S2723" s="11">
        <v>2</v>
      </c>
      <c r="T2723" s="11">
        <v>-74.107358399999995</v>
      </c>
      <c r="U2723" s="12">
        <v>4.7460447309999996</v>
      </c>
    </row>
    <row r="2724" spans="1:21" x14ac:dyDescent="0.25">
      <c r="A2724" s="10">
        <v>2648</v>
      </c>
      <c r="B2724" s="3" t="s">
        <v>4857</v>
      </c>
      <c r="C2724" s="3" t="s">
        <v>3696</v>
      </c>
      <c r="D2724" s="3" t="s">
        <v>1</v>
      </c>
      <c r="E2724" s="3" t="s">
        <v>4858</v>
      </c>
      <c r="F2724" s="24">
        <f>('ICT-BD'!I2649)</f>
        <v>12.787110239631197</v>
      </c>
      <c r="G2724" s="24" t="str">
        <f>('ICT-BD'!J2649)</f>
        <v>Algo Frío</v>
      </c>
      <c r="H2724" s="24">
        <f t="shared" si="210"/>
        <v>28.801181057484246</v>
      </c>
      <c r="I2724" s="72">
        <f>('ICA-BD'!L2649)</f>
        <v>56.870370370370367</v>
      </c>
      <c r="J2724" s="72" t="str">
        <f>('ICA-BD'!M2649)</f>
        <v>Aceptable</v>
      </c>
      <c r="K2724" s="72">
        <f t="shared" si="211"/>
        <v>75.7125925925926</v>
      </c>
      <c r="L2724" s="133">
        <f>('IRA-BD'!G2649)</f>
        <v>18</v>
      </c>
      <c r="M2724" s="36" t="str">
        <f>('IRA-BD'!H2649)</f>
        <v>Regular</v>
      </c>
      <c r="N2724" s="133">
        <f t="shared" si="212"/>
        <v>18</v>
      </c>
      <c r="O2724" s="80">
        <f t="shared" si="213"/>
        <v>40.837924550025612</v>
      </c>
      <c r="P2724" s="81" t="str">
        <f t="shared" si="214"/>
        <v>Moderado</v>
      </c>
      <c r="Q2724" s="11">
        <v>11</v>
      </c>
      <c r="R2724" s="11" t="s">
        <v>5998</v>
      </c>
      <c r="S2724" s="11">
        <v>3</v>
      </c>
      <c r="T2724" s="11">
        <v>-74.110144570000003</v>
      </c>
      <c r="U2724" s="12">
        <v>4.7524406590000003</v>
      </c>
    </row>
    <row r="2725" spans="1:21" x14ac:dyDescent="0.25">
      <c r="A2725" s="10">
        <v>2656</v>
      </c>
      <c r="B2725" s="3" t="s">
        <v>4872</v>
      </c>
      <c r="C2725" s="3" t="s">
        <v>3696</v>
      </c>
      <c r="D2725" s="3" t="s">
        <v>1</v>
      </c>
      <c r="E2725" s="3" t="s">
        <v>4869</v>
      </c>
      <c r="F2725" s="24">
        <f>('ICT-BD'!I2657)</f>
        <v>12.787110239631197</v>
      </c>
      <c r="G2725" s="24" t="str">
        <f>('ICT-BD'!J2657)</f>
        <v>Algo Frío</v>
      </c>
      <c r="H2725" s="24">
        <f t="shared" si="210"/>
        <v>28.801181057484246</v>
      </c>
      <c r="I2725" s="72">
        <f>('ICA-BD'!L2657)</f>
        <v>56.870370370370367</v>
      </c>
      <c r="J2725" s="72" t="str">
        <f>('ICA-BD'!M2657)</f>
        <v>Aceptable</v>
      </c>
      <c r="K2725" s="72">
        <f t="shared" si="211"/>
        <v>75.7125925925926</v>
      </c>
      <c r="L2725" s="133">
        <f>('IRA-BD'!G2657)</f>
        <v>18</v>
      </c>
      <c r="M2725" s="36" t="str">
        <f>('IRA-BD'!H2657)</f>
        <v>Regular</v>
      </c>
      <c r="N2725" s="133">
        <f t="shared" si="212"/>
        <v>18</v>
      </c>
      <c r="O2725" s="80">
        <f t="shared" si="213"/>
        <v>40.837924550025612</v>
      </c>
      <c r="P2725" s="81" t="str">
        <f t="shared" si="214"/>
        <v>Moderado</v>
      </c>
      <c r="Q2725" s="11">
        <v>11</v>
      </c>
      <c r="R2725" s="11" t="s">
        <v>5998</v>
      </c>
      <c r="S2725" s="11">
        <v>3</v>
      </c>
      <c r="T2725" s="11">
        <v>-74.108763999999994</v>
      </c>
      <c r="U2725" s="12">
        <v>4.7515310299999998</v>
      </c>
    </row>
    <row r="2726" spans="1:21" x14ac:dyDescent="0.25">
      <c r="A2726" s="10">
        <v>2660</v>
      </c>
      <c r="B2726" s="3" t="s">
        <v>4879</v>
      </c>
      <c r="C2726" s="3" t="s">
        <v>3696</v>
      </c>
      <c r="D2726" s="3" t="s">
        <v>1</v>
      </c>
      <c r="E2726" s="3" t="s">
        <v>4880</v>
      </c>
      <c r="F2726" s="24">
        <f>('ICT-BD'!I2661)</f>
        <v>12.787110239631197</v>
      </c>
      <c r="G2726" s="24" t="str">
        <f>('ICT-BD'!J2661)</f>
        <v>Algo Frío</v>
      </c>
      <c r="H2726" s="24">
        <f t="shared" si="210"/>
        <v>28.801181057484246</v>
      </c>
      <c r="I2726" s="72">
        <f>('ICA-BD'!L2661)</f>
        <v>56.870370370370367</v>
      </c>
      <c r="J2726" s="72" t="str">
        <f>('ICA-BD'!M2661)</f>
        <v>Aceptable</v>
      </c>
      <c r="K2726" s="72">
        <f t="shared" si="211"/>
        <v>75.7125925925926</v>
      </c>
      <c r="L2726" s="133">
        <f>('IRA-BD'!G2661)</f>
        <v>18</v>
      </c>
      <c r="M2726" s="36" t="str">
        <f>('IRA-BD'!H2661)</f>
        <v>Regular</v>
      </c>
      <c r="N2726" s="133">
        <f t="shared" si="212"/>
        <v>18</v>
      </c>
      <c r="O2726" s="80">
        <f t="shared" si="213"/>
        <v>40.837924550025612</v>
      </c>
      <c r="P2726" s="81" t="str">
        <f t="shared" si="214"/>
        <v>Moderado</v>
      </c>
      <c r="Q2726" s="11">
        <v>11</v>
      </c>
      <c r="R2726" s="11" t="s">
        <v>5998</v>
      </c>
      <c r="S2726" s="11">
        <v>3</v>
      </c>
      <c r="T2726" s="11">
        <v>-74.110634020000006</v>
      </c>
      <c r="U2726" s="12">
        <v>4.7509213199999998</v>
      </c>
    </row>
    <row r="2727" spans="1:21" x14ac:dyDescent="0.25">
      <c r="A2727" s="10">
        <v>3321</v>
      </c>
      <c r="B2727" s="3" t="s">
        <v>5759</v>
      </c>
      <c r="C2727" s="3" t="s">
        <v>5614</v>
      </c>
      <c r="D2727" s="3" t="s">
        <v>1</v>
      </c>
      <c r="E2727" s="3" t="s">
        <v>5694</v>
      </c>
      <c r="F2727" s="24">
        <f>('ICT-BD'!I3322)</f>
        <v>13.757370000000002</v>
      </c>
      <c r="G2727" s="24" t="str">
        <f>('ICT-BD'!J3322)</f>
        <v xml:space="preserve">Frío </v>
      </c>
      <c r="H2727" s="24">
        <f t="shared" si="210"/>
        <v>17.350394736842077</v>
      </c>
      <c r="I2727" s="72">
        <f>('ICA-BD'!L3322)</f>
        <v>59.648148148148152</v>
      </c>
      <c r="J2727" s="72" t="str">
        <f>('ICA-BD'!M3322)</f>
        <v>Aceptable</v>
      </c>
      <c r="K2727" s="72">
        <f t="shared" si="211"/>
        <v>74.157037037037028</v>
      </c>
      <c r="L2727" s="133">
        <f>('IRA-BD'!G3322)</f>
        <v>31</v>
      </c>
      <c r="M2727" s="36" t="str">
        <f>('IRA-BD'!H3322)</f>
        <v>Aceptable</v>
      </c>
      <c r="N2727" s="133">
        <f t="shared" si="212"/>
        <v>31</v>
      </c>
      <c r="O2727" s="80">
        <f t="shared" si="213"/>
        <v>40.835810591293033</v>
      </c>
      <c r="P2727" s="81" t="str">
        <f t="shared" si="214"/>
        <v>Moderado</v>
      </c>
      <c r="Q2727" s="11">
        <v>19</v>
      </c>
      <c r="R2727" s="11" t="s">
        <v>2</v>
      </c>
      <c r="S2727" s="11">
        <v>1</v>
      </c>
      <c r="T2727" s="11">
        <v>-74.168513480000001</v>
      </c>
      <c r="U2727" s="12">
        <v>4.5741095410000003</v>
      </c>
    </row>
    <row r="2728" spans="1:21" x14ac:dyDescent="0.25">
      <c r="A2728" s="10">
        <v>2616</v>
      </c>
      <c r="B2728" s="3" t="s">
        <v>4803</v>
      </c>
      <c r="C2728" s="3" t="s">
        <v>3696</v>
      </c>
      <c r="D2728" s="3" t="s">
        <v>1</v>
      </c>
      <c r="E2728" s="3" t="s">
        <v>4802</v>
      </c>
      <c r="F2728" s="24">
        <f>('ICT-BD'!I2617)</f>
        <v>12.808734439585477</v>
      </c>
      <c r="G2728" s="24" t="str">
        <f>('ICT-BD'!J2617)</f>
        <v>Algo Frío</v>
      </c>
      <c r="H2728" s="24">
        <f t="shared" si="210"/>
        <v>28.516652110717406</v>
      </c>
      <c r="I2728" s="72">
        <f>('ICA-BD'!L2617)</f>
        <v>56.870370370370367</v>
      </c>
      <c r="J2728" s="72" t="str">
        <f>('ICA-BD'!M2617)</f>
        <v>Aceptable</v>
      </c>
      <c r="K2728" s="72">
        <f t="shared" si="211"/>
        <v>75.7125925925926</v>
      </c>
      <c r="L2728" s="133">
        <f>('IRA-BD'!G2617)</f>
        <v>18</v>
      </c>
      <c r="M2728" s="36" t="str">
        <f>('IRA-BD'!H2617)</f>
        <v>Regular</v>
      </c>
      <c r="N2728" s="133">
        <f t="shared" si="212"/>
        <v>18</v>
      </c>
      <c r="O2728" s="80">
        <f t="shared" si="213"/>
        <v>40.743081567769998</v>
      </c>
      <c r="P2728" s="81" t="str">
        <f t="shared" si="214"/>
        <v>Moderado</v>
      </c>
      <c r="Q2728" s="11">
        <v>11</v>
      </c>
      <c r="R2728" s="11" t="s">
        <v>5998</v>
      </c>
      <c r="S2728" s="11">
        <v>2</v>
      </c>
      <c r="T2728" s="11">
        <v>-74.112556060000003</v>
      </c>
      <c r="U2728" s="12">
        <v>4.7461279010000004</v>
      </c>
    </row>
    <row r="2729" spans="1:21" x14ac:dyDescent="0.25">
      <c r="A2729" s="10">
        <v>2621</v>
      </c>
      <c r="B2729" s="3" t="s">
        <v>4810</v>
      </c>
      <c r="C2729" s="3" t="s">
        <v>3696</v>
      </c>
      <c r="D2729" s="3" t="s">
        <v>1</v>
      </c>
      <c r="E2729" s="3" t="s">
        <v>4811</v>
      </c>
      <c r="F2729" s="24">
        <f>('ICT-BD'!I2622)</f>
        <v>12.808734439585477</v>
      </c>
      <c r="G2729" s="24" t="str">
        <f>('ICT-BD'!J2622)</f>
        <v>Algo Frío</v>
      </c>
      <c r="H2729" s="24">
        <f t="shared" si="210"/>
        <v>28.516652110717406</v>
      </c>
      <c r="I2729" s="72">
        <f>('ICA-BD'!L2622)</f>
        <v>56.870370370370367</v>
      </c>
      <c r="J2729" s="72" t="str">
        <f>('ICA-BD'!M2622)</f>
        <v>Aceptable</v>
      </c>
      <c r="K2729" s="72">
        <f t="shared" si="211"/>
        <v>75.7125925925926</v>
      </c>
      <c r="L2729" s="133">
        <f>('IRA-BD'!G2622)</f>
        <v>18</v>
      </c>
      <c r="M2729" s="36" t="str">
        <f>('IRA-BD'!H2622)</f>
        <v>Regular</v>
      </c>
      <c r="N2729" s="133">
        <f t="shared" si="212"/>
        <v>18</v>
      </c>
      <c r="O2729" s="80">
        <f t="shared" si="213"/>
        <v>40.743081567769998</v>
      </c>
      <c r="P2729" s="81" t="str">
        <f t="shared" si="214"/>
        <v>Moderado</v>
      </c>
      <c r="Q2729" s="11">
        <v>11</v>
      </c>
      <c r="R2729" s="11" t="s">
        <v>5998</v>
      </c>
      <c r="S2729" s="11">
        <v>2</v>
      </c>
      <c r="T2729" s="11">
        <v>-74.114216020000001</v>
      </c>
      <c r="U2729" s="12">
        <v>4.7412971050000001</v>
      </c>
    </row>
    <row r="2730" spans="1:21" x14ac:dyDescent="0.25">
      <c r="A2730" s="10">
        <v>2624</v>
      </c>
      <c r="B2730" s="3" t="s">
        <v>4815</v>
      </c>
      <c r="C2730" s="3" t="s">
        <v>3696</v>
      </c>
      <c r="D2730" s="3" t="s">
        <v>1</v>
      </c>
      <c r="E2730" s="3" t="s">
        <v>4816</v>
      </c>
      <c r="F2730" s="24">
        <f>('ICT-BD'!I2625)</f>
        <v>12.808734439585477</v>
      </c>
      <c r="G2730" s="24" t="str">
        <f>('ICT-BD'!J2625)</f>
        <v>Algo Frío</v>
      </c>
      <c r="H2730" s="24">
        <f t="shared" si="210"/>
        <v>28.516652110717406</v>
      </c>
      <c r="I2730" s="72">
        <f>('ICA-BD'!L2625)</f>
        <v>56.870370370370367</v>
      </c>
      <c r="J2730" s="72" t="str">
        <f>('ICA-BD'!M2625)</f>
        <v>Aceptable</v>
      </c>
      <c r="K2730" s="72">
        <f t="shared" si="211"/>
        <v>75.7125925925926</v>
      </c>
      <c r="L2730" s="133">
        <f>('IRA-BD'!G2625)</f>
        <v>18</v>
      </c>
      <c r="M2730" s="36" t="str">
        <f>('IRA-BD'!H2625)</f>
        <v>Regular</v>
      </c>
      <c r="N2730" s="133">
        <f t="shared" si="212"/>
        <v>18</v>
      </c>
      <c r="O2730" s="80">
        <f t="shared" si="213"/>
        <v>40.743081567769998</v>
      </c>
      <c r="P2730" s="81" t="str">
        <f t="shared" si="214"/>
        <v>Moderado</v>
      </c>
      <c r="Q2730" s="11">
        <v>11</v>
      </c>
      <c r="R2730" s="11" t="s">
        <v>5998</v>
      </c>
      <c r="S2730" s="11">
        <v>2</v>
      </c>
      <c r="T2730" s="11">
        <v>-74.106755430000007</v>
      </c>
      <c r="U2730" s="12">
        <v>4.7347403689999998</v>
      </c>
    </row>
    <row r="2731" spans="1:21" x14ac:dyDescent="0.25">
      <c r="A2731" s="10">
        <v>2640</v>
      </c>
      <c r="B2731" s="3" t="s">
        <v>4845</v>
      </c>
      <c r="C2731" s="3" t="s">
        <v>3696</v>
      </c>
      <c r="D2731" s="3" t="s">
        <v>1</v>
      </c>
      <c r="E2731" s="3" t="s">
        <v>4846</v>
      </c>
      <c r="F2731" s="24">
        <f>('ICT-BD'!I2641)</f>
        <v>12.808734439585477</v>
      </c>
      <c r="G2731" s="24" t="str">
        <f>('ICT-BD'!J2641)</f>
        <v>Algo Frío</v>
      </c>
      <c r="H2731" s="24">
        <f t="shared" si="210"/>
        <v>28.516652110717406</v>
      </c>
      <c r="I2731" s="72">
        <f>('ICA-BD'!L2641)</f>
        <v>56.870370370370367</v>
      </c>
      <c r="J2731" s="72" t="str">
        <f>('ICA-BD'!M2641)</f>
        <v>Aceptable</v>
      </c>
      <c r="K2731" s="72">
        <f t="shared" si="211"/>
        <v>75.7125925925926</v>
      </c>
      <c r="L2731" s="133">
        <f>('IRA-BD'!G2641)</f>
        <v>18</v>
      </c>
      <c r="M2731" s="36" t="str">
        <f>('IRA-BD'!H2641)</f>
        <v>Regular</v>
      </c>
      <c r="N2731" s="133">
        <f t="shared" si="212"/>
        <v>18</v>
      </c>
      <c r="O2731" s="80">
        <f t="shared" si="213"/>
        <v>40.743081567769998</v>
      </c>
      <c r="P2731" s="81" t="str">
        <f t="shared" si="214"/>
        <v>Moderado</v>
      </c>
      <c r="Q2731" s="11">
        <v>11</v>
      </c>
      <c r="R2731" s="11" t="s">
        <v>5998</v>
      </c>
      <c r="S2731" s="11">
        <v>2</v>
      </c>
      <c r="T2731" s="11">
        <v>-74.113258880000004</v>
      </c>
      <c r="U2731" s="12">
        <v>4.7446735919999998</v>
      </c>
    </row>
    <row r="2732" spans="1:21" x14ac:dyDescent="0.25">
      <c r="A2732" s="10">
        <v>2643</v>
      </c>
      <c r="B2732" s="3" t="s">
        <v>4849</v>
      </c>
      <c r="C2732" s="3" t="s">
        <v>3696</v>
      </c>
      <c r="D2732" s="3" t="s">
        <v>1</v>
      </c>
      <c r="E2732" s="3" t="s">
        <v>4850</v>
      </c>
      <c r="F2732" s="24">
        <f>('ICT-BD'!I2644)</f>
        <v>12.808734439585477</v>
      </c>
      <c r="G2732" s="24" t="str">
        <f>('ICT-BD'!J2644)</f>
        <v>Algo Frío</v>
      </c>
      <c r="H2732" s="24">
        <f t="shared" si="210"/>
        <v>28.516652110717406</v>
      </c>
      <c r="I2732" s="72">
        <f>('ICA-BD'!L2644)</f>
        <v>56.870370370370367</v>
      </c>
      <c r="J2732" s="72" t="str">
        <f>('ICA-BD'!M2644)</f>
        <v>Aceptable</v>
      </c>
      <c r="K2732" s="72">
        <f t="shared" si="211"/>
        <v>75.7125925925926</v>
      </c>
      <c r="L2732" s="133">
        <f>('IRA-BD'!G2644)</f>
        <v>18</v>
      </c>
      <c r="M2732" s="36" t="str">
        <f>('IRA-BD'!H2644)</f>
        <v>Regular</v>
      </c>
      <c r="N2732" s="133">
        <f t="shared" si="212"/>
        <v>18</v>
      </c>
      <c r="O2732" s="80">
        <f t="shared" si="213"/>
        <v>40.743081567769998</v>
      </c>
      <c r="P2732" s="81" t="str">
        <f t="shared" si="214"/>
        <v>Moderado</v>
      </c>
      <c r="Q2732" s="11">
        <v>11</v>
      </c>
      <c r="R2732" s="11" t="s">
        <v>5998</v>
      </c>
      <c r="S2732" s="11">
        <v>2</v>
      </c>
      <c r="T2732" s="11">
        <v>-74.11511926</v>
      </c>
      <c r="U2732" s="12">
        <v>4.7443735460000003</v>
      </c>
    </row>
    <row r="2733" spans="1:21" x14ac:dyDescent="0.25">
      <c r="A2733" s="10">
        <v>2657</v>
      </c>
      <c r="B2733" s="3" t="s">
        <v>4873</v>
      </c>
      <c r="C2733" s="3" t="s">
        <v>3696</v>
      </c>
      <c r="D2733" s="3" t="s">
        <v>1</v>
      </c>
      <c r="E2733" s="3" t="s">
        <v>4874</v>
      </c>
      <c r="F2733" s="24">
        <f>('ICT-BD'!I2658)</f>
        <v>12.808734439585477</v>
      </c>
      <c r="G2733" s="24" t="str">
        <f>('ICT-BD'!J2658)</f>
        <v>Algo Frío</v>
      </c>
      <c r="H2733" s="24">
        <f t="shared" si="210"/>
        <v>28.516652110717406</v>
      </c>
      <c r="I2733" s="72">
        <f>('ICA-BD'!L2658)</f>
        <v>56.870370370370367</v>
      </c>
      <c r="J2733" s="72" t="str">
        <f>('ICA-BD'!M2658)</f>
        <v>Aceptable</v>
      </c>
      <c r="K2733" s="72">
        <f t="shared" si="211"/>
        <v>75.7125925925926</v>
      </c>
      <c r="L2733" s="133">
        <f>('IRA-BD'!G2658)</f>
        <v>18</v>
      </c>
      <c r="M2733" s="36" t="str">
        <f>('IRA-BD'!H2658)</f>
        <v>Regular</v>
      </c>
      <c r="N2733" s="133">
        <f t="shared" si="212"/>
        <v>18</v>
      </c>
      <c r="O2733" s="80">
        <f t="shared" si="213"/>
        <v>40.743081567769998</v>
      </c>
      <c r="P2733" s="81" t="str">
        <f t="shared" si="214"/>
        <v>Moderado</v>
      </c>
      <c r="Q2733" s="11">
        <v>11</v>
      </c>
      <c r="R2733" s="11" t="s">
        <v>5998</v>
      </c>
      <c r="S2733" s="11">
        <v>2</v>
      </c>
      <c r="T2733" s="11">
        <v>-74.107998600000002</v>
      </c>
      <c r="U2733" s="12">
        <v>4.7360255709999999</v>
      </c>
    </row>
    <row r="2734" spans="1:21" x14ac:dyDescent="0.25">
      <c r="A2734" s="10">
        <v>2665</v>
      </c>
      <c r="B2734" s="3" t="s">
        <v>4888</v>
      </c>
      <c r="C2734" s="3" t="s">
        <v>3696</v>
      </c>
      <c r="D2734" s="3" t="s">
        <v>1</v>
      </c>
      <c r="E2734" s="3" t="s">
        <v>4846</v>
      </c>
      <c r="F2734" s="24">
        <f>('ICT-BD'!I2666)</f>
        <v>12.808734439585477</v>
      </c>
      <c r="G2734" s="24" t="str">
        <f>('ICT-BD'!J2666)</f>
        <v>Algo Frío</v>
      </c>
      <c r="H2734" s="24">
        <f t="shared" si="210"/>
        <v>28.516652110717406</v>
      </c>
      <c r="I2734" s="72">
        <f>('ICA-BD'!L2666)</f>
        <v>56.870370370370367</v>
      </c>
      <c r="J2734" s="72" t="str">
        <f>('ICA-BD'!M2666)</f>
        <v>Aceptable</v>
      </c>
      <c r="K2734" s="72">
        <f t="shared" si="211"/>
        <v>75.7125925925926</v>
      </c>
      <c r="L2734" s="133">
        <f>('IRA-BD'!G2666)</f>
        <v>18</v>
      </c>
      <c r="M2734" s="36" t="str">
        <f>('IRA-BD'!H2666)</f>
        <v>Regular</v>
      </c>
      <c r="N2734" s="133">
        <f t="shared" si="212"/>
        <v>18</v>
      </c>
      <c r="O2734" s="80">
        <f t="shared" si="213"/>
        <v>40.743081567769998</v>
      </c>
      <c r="P2734" s="81" t="str">
        <f t="shared" si="214"/>
        <v>Moderado</v>
      </c>
      <c r="Q2734" s="11">
        <v>11</v>
      </c>
      <c r="R2734" s="11" t="s">
        <v>5998</v>
      </c>
      <c r="S2734" s="11">
        <v>2</v>
      </c>
      <c r="T2734" s="11">
        <v>-74.11446857</v>
      </c>
      <c r="U2734" s="12">
        <v>4.7450062300000004</v>
      </c>
    </row>
    <row r="2735" spans="1:21" x14ac:dyDescent="0.25">
      <c r="A2735" s="10">
        <v>2667</v>
      </c>
      <c r="B2735" s="3" t="s">
        <v>4891</v>
      </c>
      <c r="C2735" s="3" t="s">
        <v>3696</v>
      </c>
      <c r="D2735" s="3" t="s">
        <v>1</v>
      </c>
      <c r="E2735" s="3" t="s">
        <v>4892</v>
      </c>
      <c r="F2735" s="24">
        <f>('ICT-BD'!I2668)</f>
        <v>12.808734439585477</v>
      </c>
      <c r="G2735" s="24" t="str">
        <f>('ICT-BD'!J2668)</f>
        <v>Algo Frío</v>
      </c>
      <c r="H2735" s="24">
        <f t="shared" si="210"/>
        <v>28.516652110717406</v>
      </c>
      <c r="I2735" s="72">
        <f>('ICA-BD'!L2668)</f>
        <v>56.870370370370367</v>
      </c>
      <c r="J2735" s="72" t="str">
        <f>('ICA-BD'!M2668)</f>
        <v>Aceptable</v>
      </c>
      <c r="K2735" s="72">
        <f t="shared" si="211"/>
        <v>75.7125925925926</v>
      </c>
      <c r="L2735" s="133">
        <f>('IRA-BD'!G2668)</f>
        <v>18</v>
      </c>
      <c r="M2735" s="36" t="str">
        <f>('IRA-BD'!H2668)</f>
        <v>Regular</v>
      </c>
      <c r="N2735" s="133">
        <f t="shared" si="212"/>
        <v>18</v>
      </c>
      <c r="O2735" s="80">
        <f t="shared" si="213"/>
        <v>40.743081567769998</v>
      </c>
      <c r="P2735" s="81" t="str">
        <f t="shared" si="214"/>
        <v>Moderado</v>
      </c>
      <c r="Q2735" s="11">
        <v>11</v>
      </c>
      <c r="R2735" s="11" t="s">
        <v>5998</v>
      </c>
      <c r="S2735" s="11">
        <v>2</v>
      </c>
      <c r="T2735" s="11">
        <v>-74.116064350000002</v>
      </c>
      <c r="U2735" s="12">
        <v>4.7441290479999996</v>
      </c>
    </row>
    <row r="2736" spans="1:21" x14ac:dyDescent="0.25">
      <c r="A2736" s="10">
        <v>2669</v>
      </c>
      <c r="B2736" s="3" t="s">
        <v>4895</v>
      </c>
      <c r="C2736" s="3" t="s">
        <v>3696</v>
      </c>
      <c r="D2736" s="3" t="s">
        <v>1</v>
      </c>
      <c r="E2736" s="3" t="s">
        <v>4855</v>
      </c>
      <c r="F2736" s="24">
        <f>('ICT-BD'!I2670)</f>
        <v>12.808734439585477</v>
      </c>
      <c r="G2736" s="24" t="str">
        <f>('ICT-BD'!J2670)</f>
        <v>Algo Frío</v>
      </c>
      <c r="H2736" s="24">
        <f t="shared" si="210"/>
        <v>28.516652110717406</v>
      </c>
      <c r="I2736" s="72">
        <f>('ICA-BD'!L2670)</f>
        <v>56.870370370370367</v>
      </c>
      <c r="J2736" s="72" t="str">
        <f>('ICA-BD'!M2670)</f>
        <v>Aceptable</v>
      </c>
      <c r="K2736" s="72">
        <f t="shared" si="211"/>
        <v>75.7125925925926</v>
      </c>
      <c r="L2736" s="133">
        <f>('IRA-BD'!G2670)</f>
        <v>18</v>
      </c>
      <c r="M2736" s="36" t="str">
        <f>('IRA-BD'!H2670)</f>
        <v>Regular</v>
      </c>
      <c r="N2736" s="133">
        <f t="shared" si="212"/>
        <v>18</v>
      </c>
      <c r="O2736" s="80">
        <f t="shared" si="213"/>
        <v>40.743081567769998</v>
      </c>
      <c r="P2736" s="81" t="str">
        <f t="shared" si="214"/>
        <v>Moderado</v>
      </c>
      <c r="Q2736" s="11">
        <v>11</v>
      </c>
      <c r="R2736" s="11" t="s">
        <v>5998</v>
      </c>
      <c r="S2736" s="11">
        <v>2</v>
      </c>
      <c r="T2736" s="11">
        <v>-74.107120640000005</v>
      </c>
      <c r="U2736" s="12">
        <v>4.7427020239999997</v>
      </c>
    </row>
    <row r="2737" spans="1:21" x14ac:dyDescent="0.25">
      <c r="A2737" s="10">
        <v>2673</v>
      </c>
      <c r="B2737" s="3" t="s">
        <v>4900</v>
      </c>
      <c r="C2737" s="3" t="s">
        <v>3696</v>
      </c>
      <c r="D2737" s="3" t="s">
        <v>1</v>
      </c>
      <c r="E2737" s="3" t="s">
        <v>4236</v>
      </c>
      <c r="F2737" s="24">
        <f>('ICT-BD'!I2674)</f>
        <v>12.808734439585477</v>
      </c>
      <c r="G2737" s="24" t="str">
        <f>('ICT-BD'!J2674)</f>
        <v>Algo Frío</v>
      </c>
      <c r="H2737" s="24">
        <f t="shared" si="210"/>
        <v>28.516652110717406</v>
      </c>
      <c r="I2737" s="72">
        <f>('ICA-BD'!L2674)</f>
        <v>56.870370370370367</v>
      </c>
      <c r="J2737" s="72" t="str">
        <f>('ICA-BD'!M2674)</f>
        <v>Aceptable</v>
      </c>
      <c r="K2737" s="72">
        <f t="shared" si="211"/>
        <v>75.7125925925926</v>
      </c>
      <c r="L2737" s="133">
        <f>('IRA-BD'!G2674)</f>
        <v>18</v>
      </c>
      <c r="M2737" s="36" t="str">
        <f>('IRA-BD'!H2674)</f>
        <v>Regular</v>
      </c>
      <c r="N2737" s="133">
        <f t="shared" si="212"/>
        <v>18</v>
      </c>
      <c r="O2737" s="80">
        <f t="shared" si="213"/>
        <v>40.743081567769998</v>
      </c>
      <c r="P2737" s="81" t="str">
        <f t="shared" si="214"/>
        <v>Moderado</v>
      </c>
      <c r="Q2737" s="11">
        <v>11</v>
      </c>
      <c r="R2737" s="11" t="s">
        <v>5998</v>
      </c>
      <c r="S2737" s="11">
        <v>2</v>
      </c>
      <c r="T2737" s="11">
        <v>-74.118831439999994</v>
      </c>
      <c r="U2737" s="12">
        <v>4.7485339780000002</v>
      </c>
    </row>
    <row r="2738" spans="1:21" x14ac:dyDescent="0.25">
      <c r="A2738" s="10">
        <v>820</v>
      </c>
      <c r="B2738" s="3" t="s">
        <v>1741</v>
      </c>
      <c r="C2738" s="3" t="s">
        <v>1727</v>
      </c>
      <c r="D2738" s="3" t="s">
        <v>1</v>
      </c>
      <c r="E2738" s="3" t="s">
        <v>1738</v>
      </c>
      <c r="F2738" s="24">
        <f>('ICT-BD'!I821)</f>
        <v>12.693207725923974</v>
      </c>
      <c r="G2738" s="24" t="str">
        <f>('ICT-BD'!J821)</f>
        <v>Algo Frío</v>
      </c>
      <c r="H2738" s="24">
        <f t="shared" si="210"/>
        <v>30.036740448368754</v>
      </c>
      <c r="I2738" s="72">
        <f>('ICA-BD'!L821)</f>
        <v>59.648148148148152</v>
      </c>
      <c r="J2738" s="72" t="str">
        <f>('ICA-BD'!M821)</f>
        <v>Aceptable</v>
      </c>
      <c r="K2738" s="72">
        <f t="shared" si="211"/>
        <v>74.157037037037028</v>
      </c>
      <c r="L2738" s="133">
        <f>('IRA-BD'!G821)</f>
        <v>18</v>
      </c>
      <c r="M2738" s="36" t="str">
        <f>('IRA-BD'!H821)</f>
        <v>Regular</v>
      </c>
      <c r="N2738" s="133">
        <f t="shared" si="212"/>
        <v>18</v>
      </c>
      <c r="O2738" s="80">
        <f t="shared" si="213"/>
        <v>40.731259161801923</v>
      </c>
      <c r="P2738" s="81" t="str">
        <f t="shared" si="214"/>
        <v>Moderado</v>
      </c>
      <c r="Q2738" s="11">
        <v>7</v>
      </c>
      <c r="R2738" s="11" t="s">
        <v>5990</v>
      </c>
      <c r="S2738" s="11">
        <v>2</v>
      </c>
      <c r="T2738" s="11">
        <v>-74.203972669999999</v>
      </c>
      <c r="U2738" s="12">
        <v>4.6338936610000001</v>
      </c>
    </row>
    <row r="2739" spans="1:21" x14ac:dyDescent="0.25">
      <c r="A2739" s="10">
        <v>822</v>
      </c>
      <c r="B2739" s="3" t="s">
        <v>1743</v>
      </c>
      <c r="C2739" s="3" t="s">
        <v>1727</v>
      </c>
      <c r="D2739" s="3" t="s">
        <v>1</v>
      </c>
      <c r="E2739" s="3" t="s">
        <v>1744</v>
      </c>
      <c r="F2739" s="24">
        <f>('ICT-BD'!I823)</f>
        <v>12.693207725923974</v>
      </c>
      <c r="G2739" s="24" t="str">
        <f>('ICT-BD'!J823)</f>
        <v>Algo Frío</v>
      </c>
      <c r="H2739" s="24">
        <f t="shared" si="210"/>
        <v>30.036740448368754</v>
      </c>
      <c r="I2739" s="72">
        <f>('ICA-BD'!L823)</f>
        <v>59.648148148148152</v>
      </c>
      <c r="J2739" s="72" t="str">
        <f>('ICA-BD'!M823)</f>
        <v>Aceptable</v>
      </c>
      <c r="K2739" s="72">
        <f t="shared" si="211"/>
        <v>74.157037037037028</v>
      </c>
      <c r="L2739" s="133">
        <f>('IRA-BD'!G823)</f>
        <v>18</v>
      </c>
      <c r="M2739" s="36" t="str">
        <f>('IRA-BD'!H823)</f>
        <v>Regular</v>
      </c>
      <c r="N2739" s="133">
        <f t="shared" si="212"/>
        <v>18</v>
      </c>
      <c r="O2739" s="80">
        <f t="shared" si="213"/>
        <v>40.731259161801923</v>
      </c>
      <c r="P2739" s="81" t="str">
        <f t="shared" si="214"/>
        <v>Moderado</v>
      </c>
      <c r="Q2739" s="11">
        <v>7</v>
      </c>
      <c r="R2739" s="11" t="s">
        <v>5990</v>
      </c>
      <c r="S2739" s="11">
        <v>2</v>
      </c>
      <c r="T2739" s="11">
        <v>-74.202609140000007</v>
      </c>
      <c r="U2739" s="12">
        <v>4.6383536740000002</v>
      </c>
    </row>
    <row r="2740" spans="1:21" x14ac:dyDescent="0.25">
      <c r="A2740" s="10">
        <v>823</v>
      </c>
      <c r="B2740" s="3" t="s">
        <v>1745</v>
      </c>
      <c r="C2740" s="3" t="s">
        <v>1727</v>
      </c>
      <c r="D2740" s="3" t="s">
        <v>1</v>
      </c>
      <c r="E2740" s="3" t="s">
        <v>1738</v>
      </c>
      <c r="F2740" s="24">
        <f>('ICT-BD'!I824)</f>
        <v>12.693207725923974</v>
      </c>
      <c r="G2740" s="24" t="str">
        <f>('ICT-BD'!J824)</f>
        <v>Algo Frío</v>
      </c>
      <c r="H2740" s="24">
        <f t="shared" si="210"/>
        <v>30.036740448368754</v>
      </c>
      <c r="I2740" s="72">
        <f>('ICA-BD'!L824)</f>
        <v>59.648148148148152</v>
      </c>
      <c r="J2740" s="72" t="str">
        <f>('ICA-BD'!M824)</f>
        <v>Aceptable</v>
      </c>
      <c r="K2740" s="72">
        <f t="shared" si="211"/>
        <v>74.157037037037028</v>
      </c>
      <c r="L2740" s="133">
        <f>('IRA-BD'!G824)</f>
        <v>18</v>
      </c>
      <c r="M2740" s="36" t="str">
        <f>('IRA-BD'!H824)</f>
        <v>Regular</v>
      </c>
      <c r="N2740" s="133">
        <f t="shared" si="212"/>
        <v>18</v>
      </c>
      <c r="O2740" s="80">
        <f t="shared" si="213"/>
        <v>40.731259161801923</v>
      </c>
      <c r="P2740" s="81" t="str">
        <f t="shared" si="214"/>
        <v>Moderado</v>
      </c>
      <c r="Q2740" s="11">
        <v>7</v>
      </c>
      <c r="R2740" s="11" t="s">
        <v>5990</v>
      </c>
      <c r="S2740" s="11">
        <v>2</v>
      </c>
      <c r="T2740" s="11">
        <v>-74.205369899999994</v>
      </c>
      <c r="U2740" s="12">
        <v>4.6369785170000002</v>
      </c>
    </row>
    <row r="2741" spans="1:21" x14ac:dyDescent="0.25">
      <c r="A2741" s="10">
        <v>834</v>
      </c>
      <c r="B2741" s="3" t="s">
        <v>1765</v>
      </c>
      <c r="C2741" s="3" t="s">
        <v>1727</v>
      </c>
      <c r="D2741" s="3" t="s">
        <v>1</v>
      </c>
      <c r="E2741" s="3" t="s">
        <v>1766</v>
      </c>
      <c r="F2741" s="24">
        <f>('ICT-BD'!I835)</f>
        <v>12.693207725923974</v>
      </c>
      <c r="G2741" s="24" t="str">
        <f>('ICT-BD'!J835)</f>
        <v>Algo Frío</v>
      </c>
      <c r="H2741" s="24">
        <f t="shared" si="210"/>
        <v>30.036740448368754</v>
      </c>
      <c r="I2741" s="72">
        <f>('ICA-BD'!L835)</f>
        <v>59.648148148148152</v>
      </c>
      <c r="J2741" s="72" t="str">
        <f>('ICA-BD'!M835)</f>
        <v>Aceptable</v>
      </c>
      <c r="K2741" s="72">
        <f t="shared" si="211"/>
        <v>74.157037037037028</v>
      </c>
      <c r="L2741" s="133">
        <f>('IRA-BD'!G835)</f>
        <v>18</v>
      </c>
      <c r="M2741" s="36" t="str">
        <f>('IRA-BD'!H835)</f>
        <v>Regular</v>
      </c>
      <c r="N2741" s="133">
        <f t="shared" si="212"/>
        <v>18</v>
      </c>
      <c r="O2741" s="80">
        <f t="shared" si="213"/>
        <v>40.731259161801923</v>
      </c>
      <c r="P2741" s="81" t="str">
        <f t="shared" si="214"/>
        <v>Moderado</v>
      </c>
      <c r="Q2741" s="11">
        <v>7</v>
      </c>
      <c r="R2741" s="11" t="s">
        <v>5991</v>
      </c>
      <c r="S2741" s="11">
        <v>2</v>
      </c>
      <c r="T2741" s="11">
        <v>-74.200811759999993</v>
      </c>
      <c r="U2741" s="12">
        <v>4.618359527</v>
      </c>
    </row>
    <row r="2742" spans="1:21" x14ac:dyDescent="0.25">
      <c r="A2742" s="10">
        <v>838</v>
      </c>
      <c r="B2742" s="3" t="s">
        <v>1772</v>
      </c>
      <c r="C2742" s="3" t="s">
        <v>1727</v>
      </c>
      <c r="D2742" s="3" t="s">
        <v>1</v>
      </c>
      <c r="E2742" s="3" t="s">
        <v>1773</v>
      </c>
      <c r="F2742" s="24">
        <f>('ICT-BD'!I839)</f>
        <v>12.693207725923974</v>
      </c>
      <c r="G2742" s="24" t="str">
        <f>('ICT-BD'!J839)</f>
        <v>Algo Frío</v>
      </c>
      <c r="H2742" s="24">
        <f t="shared" si="210"/>
        <v>30.036740448368754</v>
      </c>
      <c r="I2742" s="72">
        <f>('ICA-BD'!L839)</f>
        <v>59.648148148148152</v>
      </c>
      <c r="J2742" s="72" t="str">
        <f>('ICA-BD'!M839)</f>
        <v>Aceptable</v>
      </c>
      <c r="K2742" s="72">
        <f t="shared" si="211"/>
        <v>74.157037037037028</v>
      </c>
      <c r="L2742" s="133">
        <f>('IRA-BD'!G839)</f>
        <v>18</v>
      </c>
      <c r="M2742" s="36" t="str">
        <f>('IRA-BD'!H839)</f>
        <v>Regular</v>
      </c>
      <c r="N2742" s="133">
        <f t="shared" si="212"/>
        <v>18</v>
      </c>
      <c r="O2742" s="80">
        <f t="shared" si="213"/>
        <v>40.731259161801923</v>
      </c>
      <c r="P2742" s="81" t="str">
        <f t="shared" si="214"/>
        <v>Moderado</v>
      </c>
      <c r="Q2742" s="11">
        <v>7</v>
      </c>
      <c r="R2742" s="11" t="s">
        <v>5991</v>
      </c>
      <c r="S2742" s="11">
        <v>2</v>
      </c>
      <c r="T2742" s="11">
        <v>-74.19428997</v>
      </c>
      <c r="U2742" s="12">
        <v>4.6227125610000002</v>
      </c>
    </row>
    <row r="2743" spans="1:21" x14ac:dyDescent="0.25">
      <c r="A2743" s="10">
        <v>840</v>
      </c>
      <c r="B2743" s="3" t="s">
        <v>1776</v>
      </c>
      <c r="C2743" s="3" t="s">
        <v>1727</v>
      </c>
      <c r="D2743" s="3" t="s">
        <v>1</v>
      </c>
      <c r="E2743" s="3" t="s">
        <v>1777</v>
      </c>
      <c r="F2743" s="24">
        <f>('ICT-BD'!I841)</f>
        <v>12.693207725923974</v>
      </c>
      <c r="G2743" s="24" t="str">
        <f>('ICT-BD'!J841)</f>
        <v>Algo Frío</v>
      </c>
      <c r="H2743" s="24">
        <f t="shared" si="210"/>
        <v>30.036740448368754</v>
      </c>
      <c r="I2743" s="72">
        <f>('ICA-BD'!L841)</f>
        <v>59.648148148148152</v>
      </c>
      <c r="J2743" s="72" t="str">
        <f>('ICA-BD'!M841)</f>
        <v>Aceptable</v>
      </c>
      <c r="K2743" s="72">
        <f t="shared" si="211"/>
        <v>74.157037037037028</v>
      </c>
      <c r="L2743" s="133">
        <f>('IRA-BD'!G841)</f>
        <v>18</v>
      </c>
      <c r="M2743" s="36" t="str">
        <f>('IRA-BD'!H841)</f>
        <v>Regular</v>
      </c>
      <c r="N2743" s="133">
        <f t="shared" si="212"/>
        <v>18</v>
      </c>
      <c r="O2743" s="80">
        <f t="shared" si="213"/>
        <v>40.731259161801923</v>
      </c>
      <c r="P2743" s="81" t="str">
        <f t="shared" si="214"/>
        <v>Moderado</v>
      </c>
      <c r="Q2743" s="11">
        <v>7</v>
      </c>
      <c r="R2743" s="11" t="s">
        <v>5991</v>
      </c>
      <c r="S2743" s="11">
        <v>2</v>
      </c>
      <c r="T2743" s="11">
        <v>-74.195051989999996</v>
      </c>
      <c r="U2743" s="12">
        <v>4.6226477460000002</v>
      </c>
    </row>
    <row r="2744" spans="1:21" x14ac:dyDescent="0.25">
      <c r="A2744" s="10">
        <v>844</v>
      </c>
      <c r="B2744" s="3" t="s">
        <v>1782</v>
      </c>
      <c r="C2744" s="3" t="s">
        <v>1727</v>
      </c>
      <c r="D2744" s="3" t="s">
        <v>1</v>
      </c>
      <c r="E2744" s="3" t="s">
        <v>1783</v>
      </c>
      <c r="F2744" s="24">
        <f>('ICT-BD'!I845)</f>
        <v>12.693207725923974</v>
      </c>
      <c r="G2744" s="24" t="str">
        <f>('ICT-BD'!J845)</f>
        <v>Algo Frío</v>
      </c>
      <c r="H2744" s="24">
        <f t="shared" si="210"/>
        <v>30.036740448368754</v>
      </c>
      <c r="I2744" s="72">
        <f>('ICA-BD'!L845)</f>
        <v>59.648148148148152</v>
      </c>
      <c r="J2744" s="72" t="str">
        <f>('ICA-BD'!M845)</f>
        <v>Aceptable</v>
      </c>
      <c r="K2744" s="72">
        <f t="shared" si="211"/>
        <v>74.157037037037028</v>
      </c>
      <c r="L2744" s="133">
        <f>('IRA-BD'!G845)</f>
        <v>18</v>
      </c>
      <c r="M2744" s="36" t="str">
        <f>('IRA-BD'!H845)</f>
        <v>Regular</v>
      </c>
      <c r="N2744" s="133">
        <f t="shared" si="212"/>
        <v>18</v>
      </c>
      <c r="O2744" s="80">
        <f t="shared" si="213"/>
        <v>40.731259161801923</v>
      </c>
      <c r="P2744" s="81" t="str">
        <f t="shared" si="214"/>
        <v>Moderado</v>
      </c>
      <c r="Q2744" s="11">
        <v>7</v>
      </c>
      <c r="R2744" s="11" t="s">
        <v>5991</v>
      </c>
      <c r="S2744" s="11">
        <v>2</v>
      </c>
      <c r="T2744" s="11">
        <v>-74.194541479999998</v>
      </c>
      <c r="U2744" s="12">
        <v>4.628372089</v>
      </c>
    </row>
    <row r="2745" spans="1:21" x14ac:dyDescent="0.25">
      <c r="A2745" s="10">
        <v>866</v>
      </c>
      <c r="B2745" s="3" t="s">
        <v>1825</v>
      </c>
      <c r="C2745" s="3" t="s">
        <v>1727</v>
      </c>
      <c r="D2745" s="3" t="s">
        <v>1</v>
      </c>
      <c r="E2745" s="3" t="s">
        <v>1826</v>
      </c>
      <c r="F2745" s="24">
        <f>('ICT-BD'!I867)</f>
        <v>12.693207725923974</v>
      </c>
      <c r="G2745" s="24" t="str">
        <f>('ICT-BD'!J867)</f>
        <v>Algo Frío</v>
      </c>
      <c r="H2745" s="24">
        <f t="shared" si="210"/>
        <v>30.036740448368754</v>
      </c>
      <c r="I2745" s="72">
        <f>('ICA-BD'!L867)</f>
        <v>59.648148148148152</v>
      </c>
      <c r="J2745" s="72" t="str">
        <f>('ICA-BD'!M867)</f>
        <v>Aceptable</v>
      </c>
      <c r="K2745" s="72">
        <f t="shared" si="211"/>
        <v>74.157037037037028</v>
      </c>
      <c r="L2745" s="133">
        <f>('IRA-BD'!G867)</f>
        <v>18</v>
      </c>
      <c r="M2745" s="36" t="str">
        <f>('IRA-BD'!H867)</f>
        <v>Regular</v>
      </c>
      <c r="N2745" s="133">
        <f t="shared" si="212"/>
        <v>18</v>
      </c>
      <c r="O2745" s="80">
        <f t="shared" si="213"/>
        <v>40.731259161801923</v>
      </c>
      <c r="P2745" s="81" t="str">
        <f t="shared" si="214"/>
        <v>Moderado</v>
      </c>
      <c r="Q2745" s="11">
        <v>7</v>
      </c>
      <c r="R2745" s="11" t="s">
        <v>5988</v>
      </c>
      <c r="S2745" s="11">
        <v>2</v>
      </c>
      <c r="T2745" s="11">
        <v>-74.201431229999997</v>
      </c>
      <c r="U2745" s="12">
        <v>4.6086756089999996</v>
      </c>
    </row>
    <row r="2746" spans="1:21" x14ac:dyDescent="0.25">
      <c r="A2746" s="10">
        <v>879</v>
      </c>
      <c r="B2746" s="3" t="s">
        <v>1847</v>
      </c>
      <c r="C2746" s="3" t="s">
        <v>1727</v>
      </c>
      <c r="D2746" s="3" t="s">
        <v>1</v>
      </c>
      <c r="E2746" s="3" t="s">
        <v>1848</v>
      </c>
      <c r="F2746" s="24">
        <f>('ICT-BD'!I880)</f>
        <v>12.693207725923974</v>
      </c>
      <c r="G2746" s="24" t="str">
        <f>('ICT-BD'!J880)</f>
        <v>Algo Frío</v>
      </c>
      <c r="H2746" s="24">
        <f t="shared" si="210"/>
        <v>30.036740448368754</v>
      </c>
      <c r="I2746" s="72">
        <f>('ICA-BD'!L880)</f>
        <v>59.648148148148152</v>
      </c>
      <c r="J2746" s="72" t="str">
        <f>('ICA-BD'!M880)</f>
        <v>Aceptable</v>
      </c>
      <c r="K2746" s="72">
        <f t="shared" si="211"/>
        <v>74.157037037037028</v>
      </c>
      <c r="L2746" s="133">
        <f>('IRA-BD'!G880)</f>
        <v>18</v>
      </c>
      <c r="M2746" s="36" t="str">
        <f>('IRA-BD'!H880)</f>
        <v>Regular</v>
      </c>
      <c r="N2746" s="133">
        <f t="shared" si="212"/>
        <v>18</v>
      </c>
      <c r="O2746" s="80">
        <f t="shared" si="213"/>
        <v>40.731259161801923</v>
      </c>
      <c r="P2746" s="81" t="str">
        <f t="shared" si="214"/>
        <v>Moderado</v>
      </c>
      <c r="Q2746" s="11">
        <v>7</v>
      </c>
      <c r="R2746" s="11" t="s">
        <v>5988</v>
      </c>
      <c r="S2746" s="11">
        <v>2</v>
      </c>
      <c r="T2746" s="11">
        <v>-74.196856150000002</v>
      </c>
      <c r="U2746" s="12">
        <v>4.6174276470000004</v>
      </c>
    </row>
    <row r="2747" spans="1:21" x14ac:dyDescent="0.25">
      <c r="A2747" s="10">
        <v>916</v>
      </c>
      <c r="B2747" s="3" t="s">
        <v>1911</v>
      </c>
      <c r="C2747" s="3" t="s">
        <v>1727</v>
      </c>
      <c r="D2747" s="3" t="s">
        <v>1</v>
      </c>
      <c r="E2747" s="3" t="s">
        <v>1912</v>
      </c>
      <c r="F2747" s="24">
        <f>('ICT-BD'!I917)</f>
        <v>12.693207725923974</v>
      </c>
      <c r="G2747" s="24" t="str">
        <f>('ICT-BD'!J917)</f>
        <v>Algo Frío</v>
      </c>
      <c r="H2747" s="24">
        <f t="shared" si="210"/>
        <v>30.036740448368754</v>
      </c>
      <c r="I2747" s="72">
        <f>('ICA-BD'!L917)</f>
        <v>59.648148148148152</v>
      </c>
      <c r="J2747" s="72" t="str">
        <f>('ICA-BD'!M917)</f>
        <v>Aceptable</v>
      </c>
      <c r="K2747" s="72">
        <f t="shared" si="211"/>
        <v>74.157037037037028</v>
      </c>
      <c r="L2747" s="133">
        <f>('IRA-BD'!G917)</f>
        <v>18</v>
      </c>
      <c r="M2747" s="36" t="str">
        <f>('IRA-BD'!H917)</f>
        <v>Regular</v>
      </c>
      <c r="N2747" s="133">
        <f t="shared" si="212"/>
        <v>18</v>
      </c>
      <c r="O2747" s="80">
        <f t="shared" si="213"/>
        <v>40.731259161801923</v>
      </c>
      <c r="P2747" s="81" t="str">
        <f t="shared" si="214"/>
        <v>Moderado</v>
      </c>
      <c r="Q2747" s="11">
        <v>7</v>
      </c>
      <c r="R2747" s="11" t="s">
        <v>5988</v>
      </c>
      <c r="S2747" s="11">
        <v>1</v>
      </c>
      <c r="T2747" s="11">
        <v>-74.213814529999993</v>
      </c>
      <c r="U2747" s="12">
        <v>4.6161722489999999</v>
      </c>
    </row>
    <row r="2748" spans="1:21" x14ac:dyDescent="0.25">
      <c r="A2748" s="10">
        <v>917</v>
      </c>
      <c r="B2748" s="3" t="s">
        <v>1913</v>
      </c>
      <c r="C2748" s="3" t="s">
        <v>1727</v>
      </c>
      <c r="D2748" s="3" t="s">
        <v>1</v>
      </c>
      <c r="E2748" s="3" t="s">
        <v>1852</v>
      </c>
      <c r="F2748" s="24">
        <f>('ICT-BD'!I918)</f>
        <v>12.693207725923974</v>
      </c>
      <c r="G2748" s="24" t="str">
        <f>('ICT-BD'!J918)</f>
        <v>Algo Frío</v>
      </c>
      <c r="H2748" s="24">
        <f t="shared" si="210"/>
        <v>30.036740448368754</v>
      </c>
      <c r="I2748" s="72">
        <f>('ICA-BD'!L918)</f>
        <v>59.648148148148152</v>
      </c>
      <c r="J2748" s="72" t="str">
        <f>('ICA-BD'!M918)</f>
        <v>Aceptable</v>
      </c>
      <c r="K2748" s="72">
        <f t="shared" si="211"/>
        <v>74.157037037037028</v>
      </c>
      <c r="L2748" s="133">
        <f>('IRA-BD'!G918)</f>
        <v>18</v>
      </c>
      <c r="M2748" s="36" t="str">
        <f>('IRA-BD'!H918)</f>
        <v>Regular</v>
      </c>
      <c r="N2748" s="133">
        <f t="shared" si="212"/>
        <v>18</v>
      </c>
      <c r="O2748" s="80">
        <f t="shared" si="213"/>
        <v>40.731259161801923</v>
      </c>
      <c r="P2748" s="81" t="str">
        <f t="shared" si="214"/>
        <v>Moderado</v>
      </c>
      <c r="Q2748" s="11">
        <v>7</v>
      </c>
      <c r="R2748" s="11" t="s">
        <v>5988</v>
      </c>
      <c r="S2748" s="11">
        <v>2</v>
      </c>
      <c r="T2748" s="11">
        <v>-74.210965200000004</v>
      </c>
      <c r="U2748" s="12">
        <v>4.6093581400000003</v>
      </c>
    </row>
    <row r="2749" spans="1:21" x14ac:dyDescent="0.25">
      <c r="A2749" s="10">
        <v>1049</v>
      </c>
      <c r="B2749" s="3" t="s">
        <v>2131</v>
      </c>
      <c r="C2749" s="3" t="s">
        <v>1986</v>
      </c>
      <c r="D2749" s="3" t="s">
        <v>1</v>
      </c>
      <c r="E2749" s="3" t="s">
        <v>2132</v>
      </c>
      <c r="F2749" s="24">
        <f>('ICT-BD'!I1050)</f>
        <v>12.693207725923974</v>
      </c>
      <c r="G2749" s="24" t="str">
        <f>('ICT-BD'!J1050)</f>
        <v>Algo Frío</v>
      </c>
      <c r="H2749" s="24">
        <f t="shared" si="210"/>
        <v>30.036740448368754</v>
      </c>
      <c r="I2749" s="72">
        <f>('ICA-BD'!L1050)</f>
        <v>59.648148148148152</v>
      </c>
      <c r="J2749" s="72" t="str">
        <f>('ICA-BD'!M1050)</f>
        <v>Aceptable</v>
      </c>
      <c r="K2749" s="72">
        <f t="shared" si="211"/>
        <v>74.157037037037028</v>
      </c>
      <c r="L2749" s="133">
        <f>('IRA-BD'!G1050)</f>
        <v>18</v>
      </c>
      <c r="M2749" s="36" t="str">
        <f>('IRA-BD'!H1050)</f>
        <v>Regular</v>
      </c>
      <c r="N2749" s="133">
        <f t="shared" si="212"/>
        <v>18</v>
      </c>
      <c r="O2749" s="80">
        <f t="shared" si="213"/>
        <v>40.731259161801923</v>
      </c>
      <c r="P2749" s="81" t="str">
        <f t="shared" si="214"/>
        <v>Moderado</v>
      </c>
      <c r="Q2749" s="11">
        <v>8</v>
      </c>
      <c r="R2749" s="11" t="s">
        <v>5989</v>
      </c>
      <c r="S2749" s="11">
        <v>2</v>
      </c>
      <c r="T2749" s="11">
        <v>-74.127866949999998</v>
      </c>
      <c r="U2749" s="12">
        <v>4.6207277690000002</v>
      </c>
    </row>
    <row r="2750" spans="1:21" x14ac:dyDescent="0.25">
      <c r="A2750" s="10">
        <v>1050</v>
      </c>
      <c r="B2750" s="3" t="s">
        <v>2133</v>
      </c>
      <c r="C2750" s="3" t="s">
        <v>1986</v>
      </c>
      <c r="D2750" s="3" t="s">
        <v>1</v>
      </c>
      <c r="E2750" s="3" t="s">
        <v>2134</v>
      </c>
      <c r="F2750" s="24">
        <f>('ICT-BD'!I1051)</f>
        <v>12.693207725923974</v>
      </c>
      <c r="G2750" s="24" t="str">
        <f>('ICT-BD'!J1051)</f>
        <v>Algo Frío</v>
      </c>
      <c r="H2750" s="24">
        <f t="shared" si="210"/>
        <v>30.036740448368754</v>
      </c>
      <c r="I2750" s="72">
        <f>('ICA-BD'!L1051)</f>
        <v>59.648148148148152</v>
      </c>
      <c r="J2750" s="72" t="str">
        <f>('ICA-BD'!M1051)</f>
        <v>Aceptable</v>
      </c>
      <c r="K2750" s="72">
        <f t="shared" si="211"/>
        <v>74.157037037037028</v>
      </c>
      <c r="L2750" s="133">
        <f>('IRA-BD'!G1051)</f>
        <v>18</v>
      </c>
      <c r="M2750" s="36" t="str">
        <f>('IRA-BD'!H1051)</f>
        <v>Regular</v>
      </c>
      <c r="N2750" s="133">
        <f t="shared" si="212"/>
        <v>18</v>
      </c>
      <c r="O2750" s="80">
        <f t="shared" si="213"/>
        <v>40.731259161801923</v>
      </c>
      <c r="P2750" s="81" t="str">
        <f t="shared" si="214"/>
        <v>Moderado</v>
      </c>
      <c r="Q2750" s="11">
        <v>8</v>
      </c>
      <c r="R2750" s="11" t="s">
        <v>5989</v>
      </c>
      <c r="S2750" s="11">
        <v>3</v>
      </c>
      <c r="T2750" s="11">
        <v>-74.128772949999998</v>
      </c>
      <c r="U2750" s="12">
        <v>4.616600558</v>
      </c>
    </row>
    <row r="2751" spans="1:21" x14ac:dyDescent="0.25">
      <c r="A2751" s="10">
        <v>1057</v>
      </c>
      <c r="B2751" s="3" t="s">
        <v>2146</v>
      </c>
      <c r="C2751" s="3" t="s">
        <v>1986</v>
      </c>
      <c r="D2751" s="3" t="s">
        <v>1</v>
      </c>
      <c r="E2751" s="3" t="s">
        <v>2147</v>
      </c>
      <c r="F2751" s="24">
        <f>('ICT-BD'!I1058)</f>
        <v>12.693207725923974</v>
      </c>
      <c r="G2751" s="24" t="str">
        <f>('ICT-BD'!J1058)</f>
        <v>Algo Frío</v>
      </c>
      <c r="H2751" s="24">
        <f t="shared" si="210"/>
        <v>30.036740448368754</v>
      </c>
      <c r="I2751" s="72">
        <f>('ICA-BD'!L1058)</f>
        <v>59.648148148148152</v>
      </c>
      <c r="J2751" s="72" t="str">
        <f>('ICA-BD'!M1058)</f>
        <v>Aceptable</v>
      </c>
      <c r="K2751" s="72">
        <f t="shared" si="211"/>
        <v>74.157037037037028</v>
      </c>
      <c r="L2751" s="133">
        <f>('IRA-BD'!G1058)</f>
        <v>18</v>
      </c>
      <c r="M2751" s="36" t="str">
        <f>('IRA-BD'!H1058)</f>
        <v>Regular</v>
      </c>
      <c r="N2751" s="133">
        <f t="shared" si="212"/>
        <v>18</v>
      </c>
      <c r="O2751" s="80">
        <f t="shared" si="213"/>
        <v>40.731259161801923</v>
      </c>
      <c r="P2751" s="81" t="str">
        <f t="shared" si="214"/>
        <v>Moderado</v>
      </c>
      <c r="Q2751" s="11">
        <v>8</v>
      </c>
      <c r="R2751" s="11" t="s">
        <v>5989</v>
      </c>
      <c r="S2751" s="11">
        <v>3</v>
      </c>
      <c r="T2751" s="11">
        <v>-74.134657669999996</v>
      </c>
      <c r="U2751" s="12">
        <v>4.6271325110000001</v>
      </c>
    </row>
    <row r="2752" spans="1:21" x14ac:dyDescent="0.25">
      <c r="A2752" s="10">
        <v>1064</v>
      </c>
      <c r="B2752" s="3" t="s">
        <v>2159</v>
      </c>
      <c r="C2752" s="3" t="s">
        <v>1986</v>
      </c>
      <c r="D2752" s="3" t="s">
        <v>1</v>
      </c>
      <c r="E2752" s="3" t="s">
        <v>2147</v>
      </c>
      <c r="F2752" s="24">
        <f>('ICT-BD'!I1065)</f>
        <v>12.693207725923974</v>
      </c>
      <c r="G2752" s="24" t="str">
        <f>('ICT-BD'!J1065)</f>
        <v>Algo Frío</v>
      </c>
      <c r="H2752" s="24">
        <f t="shared" si="210"/>
        <v>30.036740448368754</v>
      </c>
      <c r="I2752" s="72">
        <f>('ICA-BD'!L1065)</f>
        <v>59.648148148148152</v>
      </c>
      <c r="J2752" s="72" t="str">
        <f>('ICA-BD'!M1065)</f>
        <v>Aceptable</v>
      </c>
      <c r="K2752" s="72">
        <f t="shared" si="211"/>
        <v>74.157037037037028</v>
      </c>
      <c r="L2752" s="133">
        <f>('IRA-BD'!G1065)</f>
        <v>18</v>
      </c>
      <c r="M2752" s="36" t="str">
        <f>('IRA-BD'!H1065)</f>
        <v>Regular</v>
      </c>
      <c r="N2752" s="133">
        <f t="shared" si="212"/>
        <v>18</v>
      </c>
      <c r="O2752" s="80">
        <f t="shared" si="213"/>
        <v>40.731259161801923</v>
      </c>
      <c r="P2752" s="81" t="str">
        <f t="shared" si="214"/>
        <v>Moderado</v>
      </c>
      <c r="Q2752" s="11">
        <v>8</v>
      </c>
      <c r="R2752" s="11" t="s">
        <v>5989</v>
      </c>
      <c r="S2752" s="11">
        <v>3</v>
      </c>
      <c r="T2752" s="11">
        <v>-74.137188859999995</v>
      </c>
      <c r="U2752" s="12">
        <v>4.6277462270000003</v>
      </c>
    </row>
    <row r="2753" spans="1:21" x14ac:dyDescent="0.25">
      <c r="A2753" s="10">
        <v>1065</v>
      </c>
      <c r="B2753" s="3" t="s">
        <v>2160</v>
      </c>
      <c r="C2753" s="3" t="s">
        <v>1986</v>
      </c>
      <c r="D2753" s="3" t="s">
        <v>1</v>
      </c>
      <c r="E2753" s="3" t="s">
        <v>2138</v>
      </c>
      <c r="F2753" s="24">
        <f>('ICT-BD'!I1066)</f>
        <v>12.693207725923974</v>
      </c>
      <c r="G2753" s="24" t="str">
        <f>('ICT-BD'!J1066)</f>
        <v>Algo Frío</v>
      </c>
      <c r="H2753" s="24">
        <f t="shared" si="210"/>
        <v>30.036740448368754</v>
      </c>
      <c r="I2753" s="72">
        <f>('ICA-BD'!L1066)</f>
        <v>59.648148148148152</v>
      </c>
      <c r="J2753" s="72" t="str">
        <f>('ICA-BD'!M1066)</f>
        <v>Aceptable</v>
      </c>
      <c r="K2753" s="72">
        <f t="shared" si="211"/>
        <v>74.157037037037028</v>
      </c>
      <c r="L2753" s="133">
        <f>('IRA-BD'!G1066)</f>
        <v>18</v>
      </c>
      <c r="M2753" s="36" t="str">
        <f>('IRA-BD'!H1066)</f>
        <v>Regular</v>
      </c>
      <c r="N2753" s="133">
        <f t="shared" si="212"/>
        <v>18</v>
      </c>
      <c r="O2753" s="80">
        <f t="shared" si="213"/>
        <v>40.731259161801923</v>
      </c>
      <c r="P2753" s="81" t="str">
        <f t="shared" si="214"/>
        <v>Moderado</v>
      </c>
      <c r="Q2753" s="11">
        <v>8</v>
      </c>
      <c r="R2753" s="11" t="s">
        <v>5989</v>
      </c>
      <c r="S2753" s="11">
        <v>3</v>
      </c>
      <c r="T2753" s="11">
        <v>-74.130133400000005</v>
      </c>
      <c r="U2753" s="12">
        <v>4.613753633</v>
      </c>
    </row>
    <row r="2754" spans="1:21" x14ac:dyDescent="0.25">
      <c r="A2754" s="10">
        <v>1086</v>
      </c>
      <c r="B2754" s="3" t="s">
        <v>2193</v>
      </c>
      <c r="C2754" s="3" t="s">
        <v>1986</v>
      </c>
      <c r="D2754" s="3" t="s">
        <v>1</v>
      </c>
      <c r="E2754" s="3" t="s">
        <v>2192</v>
      </c>
      <c r="F2754" s="24">
        <f>('ICT-BD'!I1087)</f>
        <v>12.693207725923974</v>
      </c>
      <c r="G2754" s="24" t="str">
        <f>('ICT-BD'!J1087)</f>
        <v>Algo Frío</v>
      </c>
      <c r="H2754" s="24">
        <f t="shared" ref="H2754:H2817" si="215">IF(F2754&lt;=3, F2754*25/3,
IF(F2754&lt;=5, 26 + (F2754-3.1)*25/1.9,
IF(F2754&lt;=7, 51 + (F2754-5.1)*25/1.9,
IF(F2754&lt;=11, 76 + (F2754-7.1)*25/3.9,
IF(F2754&lt;=13, 51 - (F2754-11.1)*25/1.9,
IF(F2754&lt;=15, 26 - (F2754-13.1)*25/1.9,
25 - (F2754-15)*25/35))))))</f>
        <v>30.036740448368754</v>
      </c>
      <c r="I2754" s="72">
        <f>('ICA-BD'!L1087)</f>
        <v>59.648148148148152</v>
      </c>
      <c r="J2754" s="72" t="str">
        <f>('ICA-BD'!M1087)</f>
        <v>Aceptable</v>
      </c>
      <c r="K2754" s="72">
        <f t="shared" ref="K2754:K2817" si="216">IF(I2754&lt;=50, 100 - (I2754-0)*20/50,
IF(I2754&lt;=100, 79 - (I2754-51)*28/50,
IF(I2754&lt;=150, 50 - (I2754-101)*20/50,
IF(I2754&lt;=200, 29 - (I2754-151)*14/50,
IF(I2754&lt;=300, 14 - (I2754-201)*4/100,
9 - (I2754-301)*9/200)))))</f>
        <v>74.157037037037028</v>
      </c>
      <c r="L2754" s="133">
        <f>('IRA-BD'!G1087)</f>
        <v>18</v>
      </c>
      <c r="M2754" s="36" t="str">
        <f>('IRA-BD'!H1087)</f>
        <v>Regular</v>
      </c>
      <c r="N2754" s="133">
        <f t="shared" ref="N2754:N2817" si="217">(L2754)</f>
        <v>18</v>
      </c>
      <c r="O2754" s="80">
        <f t="shared" ref="O2754:O2817" si="218">((H2754+K2754+N2754)/3)</f>
        <v>40.731259161801923</v>
      </c>
      <c r="P2754" s="81" t="str">
        <f t="shared" ref="P2754:P2817" si="219">IF(O2754&gt;=80, "Óptimo",
IF(O2754&gt;=60, "Bueno",
IF(O2754&gt;=40, "Moderado",
IF(O2754&gt;=20, "Bajo", "Malo"))))</f>
        <v>Moderado</v>
      </c>
      <c r="Q2754" s="11">
        <v>8</v>
      </c>
      <c r="R2754" s="11" t="s">
        <v>5989</v>
      </c>
      <c r="S2754" s="11">
        <v>4</v>
      </c>
      <c r="T2754" s="11">
        <v>-74.130306719999993</v>
      </c>
      <c r="U2754" s="12">
        <v>4.6213845630000003</v>
      </c>
    </row>
    <row r="2755" spans="1:21" x14ac:dyDescent="0.25">
      <c r="A2755" s="10">
        <v>1088</v>
      </c>
      <c r="B2755" s="3" t="s">
        <v>2195</v>
      </c>
      <c r="C2755" s="3" t="s">
        <v>1986</v>
      </c>
      <c r="D2755" s="3" t="s">
        <v>1</v>
      </c>
      <c r="E2755" s="3" t="s">
        <v>2196</v>
      </c>
      <c r="F2755" s="24">
        <f>('ICT-BD'!I1089)</f>
        <v>12.693207725923974</v>
      </c>
      <c r="G2755" s="24" t="str">
        <f>('ICT-BD'!J1089)</f>
        <v>Algo Frío</v>
      </c>
      <c r="H2755" s="24">
        <f t="shared" si="215"/>
        <v>30.036740448368754</v>
      </c>
      <c r="I2755" s="72">
        <f>('ICA-BD'!L1089)</f>
        <v>59.648148148148152</v>
      </c>
      <c r="J2755" s="72" t="str">
        <f>('ICA-BD'!M1089)</f>
        <v>Aceptable</v>
      </c>
      <c r="K2755" s="72">
        <f t="shared" si="216"/>
        <v>74.157037037037028</v>
      </c>
      <c r="L2755" s="133">
        <f>('IRA-BD'!G1089)</f>
        <v>18</v>
      </c>
      <c r="M2755" s="36" t="str">
        <f>('IRA-BD'!H1089)</f>
        <v>Regular</v>
      </c>
      <c r="N2755" s="133">
        <f t="shared" si="217"/>
        <v>18</v>
      </c>
      <c r="O2755" s="80">
        <f t="shared" si="218"/>
        <v>40.731259161801923</v>
      </c>
      <c r="P2755" s="81" t="str">
        <f t="shared" si="219"/>
        <v>Moderado</v>
      </c>
      <c r="Q2755" s="11">
        <v>8</v>
      </c>
      <c r="R2755" s="11" t="s">
        <v>5989</v>
      </c>
      <c r="S2755" s="11">
        <v>3</v>
      </c>
      <c r="T2755" s="11">
        <v>-74.129946480000001</v>
      </c>
      <c r="U2755" s="12">
        <v>4.6175899100000004</v>
      </c>
    </row>
    <row r="2756" spans="1:21" x14ac:dyDescent="0.25">
      <c r="A2756" s="10">
        <v>1096</v>
      </c>
      <c r="B2756" s="3" t="s">
        <v>2208</v>
      </c>
      <c r="C2756" s="3" t="s">
        <v>1986</v>
      </c>
      <c r="D2756" s="3" t="s">
        <v>1</v>
      </c>
      <c r="E2756" s="3" t="s">
        <v>2207</v>
      </c>
      <c r="F2756" s="24">
        <f>('ICT-BD'!I1097)</f>
        <v>12.693207725923974</v>
      </c>
      <c r="G2756" s="24" t="str">
        <f>('ICT-BD'!J1097)</f>
        <v>Algo Frío</v>
      </c>
      <c r="H2756" s="24">
        <f t="shared" si="215"/>
        <v>30.036740448368754</v>
      </c>
      <c r="I2756" s="72">
        <f>('ICA-BD'!L1097)</f>
        <v>59.648148148148152</v>
      </c>
      <c r="J2756" s="72" t="str">
        <f>('ICA-BD'!M1097)</f>
        <v>Aceptable</v>
      </c>
      <c r="K2756" s="72">
        <f t="shared" si="216"/>
        <v>74.157037037037028</v>
      </c>
      <c r="L2756" s="133">
        <f>('IRA-BD'!G1097)</f>
        <v>18</v>
      </c>
      <c r="M2756" s="36" t="str">
        <f>('IRA-BD'!H1097)</f>
        <v>Regular</v>
      </c>
      <c r="N2756" s="133">
        <f t="shared" si="217"/>
        <v>18</v>
      </c>
      <c r="O2756" s="80">
        <f t="shared" si="218"/>
        <v>40.731259161801923</v>
      </c>
      <c r="P2756" s="81" t="str">
        <f t="shared" si="219"/>
        <v>Moderado</v>
      </c>
      <c r="Q2756" s="11">
        <v>8</v>
      </c>
      <c r="R2756" s="11" t="s">
        <v>5989</v>
      </c>
      <c r="S2756" s="11">
        <v>4</v>
      </c>
      <c r="T2756" s="11">
        <v>-74.125532809999996</v>
      </c>
      <c r="U2756" s="12">
        <v>4.622766092</v>
      </c>
    </row>
    <row r="2757" spans="1:21" x14ac:dyDescent="0.25">
      <c r="A2757" s="10">
        <v>1097</v>
      </c>
      <c r="B2757" s="3" t="s">
        <v>2209</v>
      </c>
      <c r="C2757" s="3" t="s">
        <v>1986</v>
      </c>
      <c r="D2757" s="3" t="s">
        <v>1</v>
      </c>
      <c r="E2757" s="3" t="s">
        <v>2210</v>
      </c>
      <c r="F2757" s="24">
        <f>('ICT-BD'!I1098)</f>
        <v>12.693207725923974</v>
      </c>
      <c r="G2757" s="24" t="str">
        <f>('ICT-BD'!J1098)</f>
        <v>Algo Frío</v>
      </c>
      <c r="H2757" s="24">
        <f t="shared" si="215"/>
        <v>30.036740448368754</v>
      </c>
      <c r="I2757" s="72">
        <f>('ICA-BD'!L1098)</f>
        <v>59.648148148148152</v>
      </c>
      <c r="J2757" s="72" t="str">
        <f>('ICA-BD'!M1098)</f>
        <v>Aceptable</v>
      </c>
      <c r="K2757" s="72">
        <f t="shared" si="216"/>
        <v>74.157037037037028</v>
      </c>
      <c r="L2757" s="133">
        <f>('IRA-BD'!G1098)</f>
        <v>18</v>
      </c>
      <c r="M2757" s="36" t="str">
        <f>('IRA-BD'!H1098)</f>
        <v>Regular</v>
      </c>
      <c r="N2757" s="133">
        <f t="shared" si="217"/>
        <v>18</v>
      </c>
      <c r="O2757" s="80">
        <f t="shared" si="218"/>
        <v>40.731259161801923</v>
      </c>
      <c r="P2757" s="81" t="str">
        <f t="shared" si="219"/>
        <v>Moderado</v>
      </c>
      <c r="Q2757" s="11">
        <v>8</v>
      </c>
      <c r="R2757" s="11" t="s">
        <v>5989</v>
      </c>
      <c r="S2757" s="11">
        <v>4</v>
      </c>
      <c r="T2757" s="11">
        <v>-74.125518470000003</v>
      </c>
      <c r="U2757" s="12">
        <v>4.626320722</v>
      </c>
    </row>
    <row r="2758" spans="1:21" x14ac:dyDescent="0.25">
      <c r="A2758" s="10">
        <v>1685</v>
      </c>
      <c r="B2758" s="3" t="s">
        <v>3219</v>
      </c>
      <c r="C2758" s="3" t="s">
        <v>3044</v>
      </c>
      <c r="D2758" s="3" t="s">
        <v>1</v>
      </c>
      <c r="E2758" s="3" t="s">
        <v>3220</v>
      </c>
      <c r="F2758" s="24">
        <f>('ICT-BD'!I1686)</f>
        <v>12.693207725923974</v>
      </c>
      <c r="G2758" s="24" t="str">
        <f>('ICT-BD'!J1686)</f>
        <v>Algo Frío</v>
      </c>
      <c r="H2758" s="24">
        <f t="shared" si="215"/>
        <v>30.036740448368754</v>
      </c>
      <c r="I2758" s="72">
        <f>('ICA-BD'!L1686)</f>
        <v>59.648148148148152</v>
      </c>
      <c r="J2758" s="72" t="str">
        <f>('ICA-BD'!M1686)</f>
        <v>Aceptable</v>
      </c>
      <c r="K2758" s="72">
        <f t="shared" si="216"/>
        <v>74.157037037037028</v>
      </c>
      <c r="L2758" s="133">
        <f>('IRA-BD'!G1686)</f>
        <v>18</v>
      </c>
      <c r="M2758" s="36" t="str">
        <f>('IRA-BD'!H1686)</f>
        <v>Regular</v>
      </c>
      <c r="N2758" s="133">
        <f t="shared" si="217"/>
        <v>18</v>
      </c>
      <c r="O2758" s="80">
        <f t="shared" si="218"/>
        <v>40.731259161801923</v>
      </c>
      <c r="P2758" s="81" t="str">
        <f t="shared" si="219"/>
        <v>Moderado</v>
      </c>
      <c r="Q2758" s="11">
        <v>10</v>
      </c>
      <c r="R2758" s="11" t="s">
        <v>168</v>
      </c>
      <c r="S2758" s="11">
        <v>3</v>
      </c>
      <c r="T2758" s="11">
        <v>-74.086184230000001</v>
      </c>
      <c r="U2758" s="12">
        <v>4.686068884</v>
      </c>
    </row>
    <row r="2759" spans="1:21" x14ac:dyDescent="0.25">
      <c r="A2759" s="10">
        <v>1689</v>
      </c>
      <c r="B2759" s="3" t="s">
        <v>3227</v>
      </c>
      <c r="C2759" s="3" t="s">
        <v>3044</v>
      </c>
      <c r="D2759" s="3" t="s">
        <v>1</v>
      </c>
      <c r="E2759" s="3" t="s">
        <v>3228</v>
      </c>
      <c r="F2759" s="24">
        <f>('ICT-BD'!I1690)</f>
        <v>12.693207725923974</v>
      </c>
      <c r="G2759" s="24" t="str">
        <f>('ICT-BD'!J1690)</f>
        <v>Algo Frío</v>
      </c>
      <c r="H2759" s="24">
        <f t="shared" si="215"/>
        <v>30.036740448368754</v>
      </c>
      <c r="I2759" s="72">
        <f>('ICA-BD'!L1690)</f>
        <v>59.648148148148152</v>
      </c>
      <c r="J2759" s="72" t="str">
        <f>('ICA-BD'!M1690)</f>
        <v>Aceptable</v>
      </c>
      <c r="K2759" s="72">
        <f t="shared" si="216"/>
        <v>74.157037037037028</v>
      </c>
      <c r="L2759" s="133">
        <f>('IRA-BD'!G1690)</f>
        <v>18</v>
      </c>
      <c r="M2759" s="36" t="str">
        <f>('IRA-BD'!H1690)</f>
        <v>Regular</v>
      </c>
      <c r="N2759" s="133">
        <f t="shared" si="217"/>
        <v>18</v>
      </c>
      <c r="O2759" s="80">
        <f t="shared" si="218"/>
        <v>40.731259161801923</v>
      </c>
      <c r="P2759" s="81" t="str">
        <f t="shared" si="219"/>
        <v>Moderado</v>
      </c>
      <c r="Q2759" s="11">
        <v>10</v>
      </c>
      <c r="R2759" s="11" t="s">
        <v>168</v>
      </c>
      <c r="S2759" s="11">
        <v>4</v>
      </c>
      <c r="T2759" s="11">
        <v>-74.081303739999996</v>
      </c>
      <c r="U2759" s="12">
        <v>4.6901605799999997</v>
      </c>
    </row>
    <row r="2760" spans="1:21" x14ac:dyDescent="0.25">
      <c r="A2760" s="10">
        <v>1690</v>
      </c>
      <c r="B2760" s="3" t="s">
        <v>3229</v>
      </c>
      <c r="C2760" s="3" t="s">
        <v>3044</v>
      </c>
      <c r="D2760" s="3" t="s">
        <v>1</v>
      </c>
      <c r="E2760" s="3" t="s">
        <v>3230</v>
      </c>
      <c r="F2760" s="24">
        <f>('ICT-BD'!I1691)</f>
        <v>12.693207725923974</v>
      </c>
      <c r="G2760" s="24" t="str">
        <f>('ICT-BD'!J1691)</f>
        <v>Algo Frío</v>
      </c>
      <c r="H2760" s="24">
        <f t="shared" si="215"/>
        <v>30.036740448368754</v>
      </c>
      <c r="I2760" s="72">
        <f>('ICA-BD'!L1691)</f>
        <v>59.648148148148152</v>
      </c>
      <c r="J2760" s="72" t="str">
        <f>('ICA-BD'!M1691)</f>
        <v>Aceptable</v>
      </c>
      <c r="K2760" s="72">
        <f t="shared" si="216"/>
        <v>74.157037037037028</v>
      </c>
      <c r="L2760" s="133">
        <f>('IRA-BD'!G1691)</f>
        <v>18</v>
      </c>
      <c r="M2760" s="36" t="str">
        <f>('IRA-BD'!H1691)</f>
        <v>Regular</v>
      </c>
      <c r="N2760" s="133">
        <f t="shared" si="217"/>
        <v>18</v>
      </c>
      <c r="O2760" s="80">
        <f t="shared" si="218"/>
        <v>40.731259161801923</v>
      </c>
      <c r="P2760" s="81" t="str">
        <f t="shared" si="219"/>
        <v>Moderado</v>
      </c>
      <c r="Q2760" s="11">
        <v>10</v>
      </c>
      <c r="R2760" s="11" t="s">
        <v>168</v>
      </c>
      <c r="S2760" s="11">
        <v>4</v>
      </c>
      <c r="T2760" s="11">
        <v>-74.085552489999998</v>
      </c>
      <c r="U2760" s="12">
        <v>4.6954968089999998</v>
      </c>
    </row>
    <row r="2761" spans="1:21" x14ac:dyDescent="0.25">
      <c r="A2761" s="10">
        <v>1691</v>
      </c>
      <c r="B2761" s="3" t="s">
        <v>3231</v>
      </c>
      <c r="C2761" s="3" t="s">
        <v>3044</v>
      </c>
      <c r="D2761" s="3" t="s">
        <v>1</v>
      </c>
      <c r="E2761" s="3" t="s">
        <v>3232</v>
      </c>
      <c r="F2761" s="24">
        <f>('ICT-BD'!I1692)</f>
        <v>12.693207725923974</v>
      </c>
      <c r="G2761" s="24" t="str">
        <f>('ICT-BD'!J1692)</f>
        <v>Algo Frío</v>
      </c>
      <c r="H2761" s="24">
        <f t="shared" si="215"/>
        <v>30.036740448368754</v>
      </c>
      <c r="I2761" s="72">
        <f>('ICA-BD'!L1692)</f>
        <v>59.648148148148152</v>
      </c>
      <c r="J2761" s="72" t="str">
        <f>('ICA-BD'!M1692)</f>
        <v>Aceptable</v>
      </c>
      <c r="K2761" s="72">
        <f t="shared" si="216"/>
        <v>74.157037037037028</v>
      </c>
      <c r="L2761" s="133">
        <f>('IRA-BD'!G1692)</f>
        <v>18</v>
      </c>
      <c r="M2761" s="36" t="str">
        <f>('IRA-BD'!H1692)</f>
        <v>Regular</v>
      </c>
      <c r="N2761" s="133">
        <f t="shared" si="217"/>
        <v>18</v>
      </c>
      <c r="O2761" s="80">
        <f t="shared" si="218"/>
        <v>40.731259161801923</v>
      </c>
      <c r="P2761" s="81" t="str">
        <f t="shared" si="219"/>
        <v>Moderado</v>
      </c>
      <c r="Q2761" s="11">
        <v>10</v>
      </c>
      <c r="R2761" s="11" t="s">
        <v>168</v>
      </c>
      <c r="S2761" s="11">
        <v>4</v>
      </c>
      <c r="T2761" s="11">
        <v>-74.085181980000002</v>
      </c>
      <c r="U2761" s="12">
        <v>4.6923993020000001</v>
      </c>
    </row>
    <row r="2762" spans="1:21" x14ac:dyDescent="0.25">
      <c r="A2762" s="10">
        <v>2991</v>
      </c>
      <c r="B2762" s="3" t="s">
        <v>5448</v>
      </c>
      <c r="C2762" s="3" t="s">
        <v>5354</v>
      </c>
      <c r="D2762" s="3" t="s">
        <v>1</v>
      </c>
      <c r="E2762" s="3" t="s">
        <v>5423</v>
      </c>
      <c r="F2762" s="24">
        <f>('ICT-BD'!I2992)</f>
        <v>12.693207725923974</v>
      </c>
      <c r="G2762" s="24" t="str">
        <f>('ICT-BD'!J2992)</f>
        <v>Algo Frío</v>
      </c>
      <c r="H2762" s="24">
        <f t="shared" si="215"/>
        <v>30.036740448368754</v>
      </c>
      <c r="I2762" s="72">
        <f>('ICA-BD'!L2992)</f>
        <v>59.648148148148152</v>
      </c>
      <c r="J2762" s="72" t="str">
        <f>('ICA-BD'!M2992)</f>
        <v>Aceptable</v>
      </c>
      <c r="K2762" s="72">
        <f t="shared" si="216"/>
        <v>74.157037037037028</v>
      </c>
      <c r="L2762" s="133">
        <f>('IRA-BD'!G2992)</f>
        <v>18</v>
      </c>
      <c r="M2762" s="36" t="str">
        <f>('IRA-BD'!H2992)</f>
        <v>Regular</v>
      </c>
      <c r="N2762" s="133">
        <f t="shared" si="217"/>
        <v>18</v>
      </c>
      <c r="O2762" s="80">
        <f t="shared" si="218"/>
        <v>40.731259161801923</v>
      </c>
      <c r="P2762" s="81" t="str">
        <f t="shared" si="219"/>
        <v>Moderado</v>
      </c>
      <c r="Q2762" s="11">
        <v>16</v>
      </c>
      <c r="R2762" s="11" t="s">
        <v>170</v>
      </c>
      <c r="S2762" s="11">
        <v>3</v>
      </c>
      <c r="T2762" s="11">
        <v>-74.115491300000002</v>
      </c>
      <c r="U2762" s="12">
        <v>4.6140105609999997</v>
      </c>
    </row>
    <row r="2763" spans="1:21" x14ac:dyDescent="0.25">
      <c r="A2763" s="10">
        <v>2995</v>
      </c>
      <c r="B2763" s="3" t="s">
        <v>5454</v>
      </c>
      <c r="C2763" s="3" t="s">
        <v>5354</v>
      </c>
      <c r="D2763" s="3" t="s">
        <v>1</v>
      </c>
      <c r="E2763" s="3" t="s">
        <v>5455</v>
      </c>
      <c r="F2763" s="24">
        <f>('ICT-BD'!I2996)</f>
        <v>12.693207725923974</v>
      </c>
      <c r="G2763" s="24" t="str">
        <f>('ICT-BD'!J2996)</f>
        <v>Algo Frío</v>
      </c>
      <c r="H2763" s="24">
        <f t="shared" si="215"/>
        <v>30.036740448368754</v>
      </c>
      <c r="I2763" s="72">
        <f>('ICA-BD'!L2996)</f>
        <v>59.648148148148152</v>
      </c>
      <c r="J2763" s="72" t="str">
        <f>('ICA-BD'!M2996)</f>
        <v>Aceptable</v>
      </c>
      <c r="K2763" s="72">
        <f t="shared" si="216"/>
        <v>74.157037037037028</v>
      </c>
      <c r="L2763" s="133">
        <f>('IRA-BD'!G2996)</f>
        <v>18</v>
      </c>
      <c r="M2763" s="36" t="str">
        <f>('IRA-BD'!H2996)</f>
        <v>Regular</v>
      </c>
      <c r="N2763" s="133">
        <f t="shared" si="217"/>
        <v>18</v>
      </c>
      <c r="O2763" s="80">
        <f t="shared" si="218"/>
        <v>40.731259161801923</v>
      </c>
      <c r="P2763" s="81" t="str">
        <f t="shared" si="219"/>
        <v>Moderado</v>
      </c>
      <c r="Q2763" s="11">
        <v>16</v>
      </c>
      <c r="R2763" s="11" t="s">
        <v>170</v>
      </c>
      <c r="S2763" s="11">
        <v>3</v>
      </c>
      <c r="T2763" s="11">
        <v>-74.125635459999998</v>
      </c>
      <c r="U2763" s="12">
        <v>4.6077313120000003</v>
      </c>
    </row>
    <row r="2764" spans="1:21" x14ac:dyDescent="0.25">
      <c r="A2764" s="10">
        <v>2996</v>
      </c>
      <c r="B2764" s="3" t="s">
        <v>5456</v>
      </c>
      <c r="C2764" s="3" t="s">
        <v>5354</v>
      </c>
      <c r="D2764" s="3" t="s">
        <v>1</v>
      </c>
      <c r="E2764" s="3" t="s">
        <v>5455</v>
      </c>
      <c r="F2764" s="24">
        <f>('ICT-BD'!I2997)</f>
        <v>12.693207725923974</v>
      </c>
      <c r="G2764" s="24" t="str">
        <f>('ICT-BD'!J2997)</f>
        <v>Algo Frío</v>
      </c>
      <c r="H2764" s="24">
        <f t="shared" si="215"/>
        <v>30.036740448368754</v>
      </c>
      <c r="I2764" s="72">
        <f>('ICA-BD'!L2997)</f>
        <v>59.648148148148152</v>
      </c>
      <c r="J2764" s="72" t="str">
        <f>('ICA-BD'!M2997)</f>
        <v>Aceptable</v>
      </c>
      <c r="K2764" s="72">
        <f t="shared" si="216"/>
        <v>74.157037037037028</v>
      </c>
      <c r="L2764" s="133">
        <f>('IRA-BD'!G2997)</f>
        <v>18</v>
      </c>
      <c r="M2764" s="36" t="str">
        <f>('IRA-BD'!H2997)</f>
        <v>Regular</v>
      </c>
      <c r="N2764" s="133">
        <f t="shared" si="217"/>
        <v>18</v>
      </c>
      <c r="O2764" s="80">
        <f t="shared" si="218"/>
        <v>40.731259161801923</v>
      </c>
      <c r="P2764" s="81" t="str">
        <f t="shared" si="219"/>
        <v>Moderado</v>
      </c>
      <c r="Q2764" s="11">
        <v>16</v>
      </c>
      <c r="R2764" s="11" t="s">
        <v>170</v>
      </c>
      <c r="S2764" s="11">
        <v>3</v>
      </c>
      <c r="T2764" s="11">
        <v>-74.126175189999998</v>
      </c>
      <c r="U2764" s="12">
        <v>4.6072075469999998</v>
      </c>
    </row>
    <row r="2765" spans="1:21" x14ac:dyDescent="0.25">
      <c r="A2765" s="10">
        <v>2503</v>
      </c>
      <c r="B2765" s="3" t="s">
        <v>4606</v>
      </c>
      <c r="C2765" s="3" t="s">
        <v>3696</v>
      </c>
      <c r="D2765" s="3" t="s">
        <v>1</v>
      </c>
      <c r="E2765" s="3" t="s">
        <v>4607</v>
      </c>
      <c r="F2765" s="24">
        <f>('ICT-BD'!I2504)</f>
        <v>12.787110239631197</v>
      </c>
      <c r="G2765" s="24" t="str">
        <f>('ICT-BD'!J2504)</f>
        <v>Algo Frío</v>
      </c>
      <c r="H2765" s="24">
        <f t="shared" si="215"/>
        <v>28.801181057484246</v>
      </c>
      <c r="I2765" s="72">
        <f>('ICA-BD'!L2504)</f>
        <v>57.648148148148152</v>
      </c>
      <c r="J2765" s="72" t="str">
        <f>('ICA-BD'!M2504)</f>
        <v>Aceptable</v>
      </c>
      <c r="K2765" s="72">
        <f t="shared" si="216"/>
        <v>75.277037037037033</v>
      </c>
      <c r="L2765" s="133">
        <f>('IRA-BD'!G2504)</f>
        <v>18</v>
      </c>
      <c r="M2765" s="36" t="str">
        <f>('IRA-BD'!H2504)</f>
        <v>Regular</v>
      </c>
      <c r="N2765" s="133">
        <f t="shared" si="217"/>
        <v>18</v>
      </c>
      <c r="O2765" s="80">
        <f t="shared" si="218"/>
        <v>40.692739364840428</v>
      </c>
      <c r="P2765" s="81" t="str">
        <f t="shared" si="219"/>
        <v>Moderado</v>
      </c>
      <c r="Q2765" s="11">
        <v>11</v>
      </c>
      <c r="R2765" s="11" t="s">
        <v>166</v>
      </c>
      <c r="S2765" s="11">
        <v>5</v>
      </c>
      <c r="T2765" s="11">
        <v>-74.068897179999993</v>
      </c>
      <c r="U2765" s="12">
        <v>4.7278759279999996</v>
      </c>
    </row>
    <row r="2766" spans="1:21" x14ac:dyDescent="0.25">
      <c r="A2766" s="10">
        <v>3434</v>
      </c>
      <c r="B2766" s="3" t="s">
        <v>5940</v>
      </c>
      <c r="C2766" s="3" t="s">
        <v>5614</v>
      </c>
      <c r="D2766" s="3" t="s">
        <v>1</v>
      </c>
      <c r="E2766" s="3" t="s">
        <v>5941</v>
      </c>
      <c r="F2766" s="24">
        <f>('ICT-BD'!I3435)</f>
        <v>13.490977573589085</v>
      </c>
      <c r="G2766" s="24" t="str">
        <f>('ICT-BD'!J3435)</f>
        <v xml:space="preserve">Frío </v>
      </c>
      <c r="H2766" s="24">
        <f t="shared" si="215"/>
        <v>20.855558242248883</v>
      </c>
      <c r="I2766" s="72">
        <f>('ICA-BD'!L3435)</f>
        <v>66.75</v>
      </c>
      <c r="J2766" s="72" t="str">
        <f>('ICA-BD'!M3435)</f>
        <v>Aceptable</v>
      </c>
      <c r="K2766" s="72">
        <f t="shared" si="216"/>
        <v>70.180000000000007</v>
      </c>
      <c r="L2766" s="133">
        <f>('IRA-BD'!G3435)</f>
        <v>31</v>
      </c>
      <c r="M2766" s="36" t="str">
        <f>('IRA-BD'!H3435)</f>
        <v>Aceptable</v>
      </c>
      <c r="N2766" s="133">
        <f t="shared" si="217"/>
        <v>31</v>
      </c>
      <c r="O2766" s="80">
        <f t="shared" si="218"/>
        <v>40.678519414082963</v>
      </c>
      <c r="P2766" s="81" t="str">
        <f t="shared" si="219"/>
        <v>Moderado</v>
      </c>
      <c r="Q2766" s="11">
        <v>19</v>
      </c>
      <c r="R2766" s="11" t="s">
        <v>2</v>
      </c>
      <c r="S2766" s="11">
        <v>1</v>
      </c>
      <c r="T2766" s="11">
        <v>-74.179906130000006</v>
      </c>
      <c r="U2766" s="12">
        <v>4.5881533689999996</v>
      </c>
    </row>
    <row r="2767" spans="1:21" x14ac:dyDescent="0.25">
      <c r="A2767" s="10">
        <v>2703</v>
      </c>
      <c r="B2767" s="3" t="s">
        <v>4950</v>
      </c>
      <c r="C2767" s="3" t="s">
        <v>3696</v>
      </c>
      <c r="D2767" s="3" t="s">
        <v>1</v>
      </c>
      <c r="E2767" s="3" t="s">
        <v>4951</v>
      </c>
      <c r="F2767" s="24">
        <f>('ICT-BD'!I2704)</f>
        <v>13.919359439585476</v>
      </c>
      <c r="G2767" s="24" t="str">
        <f>('ICT-BD'!J2704)</f>
        <v xml:space="preserve">Frío </v>
      </c>
      <c r="H2767" s="24">
        <f t="shared" si="215"/>
        <v>15.218954742296368</v>
      </c>
      <c r="I2767" s="72">
        <f>('ICA-BD'!L2704)</f>
        <v>56.870370370370367</v>
      </c>
      <c r="J2767" s="72" t="str">
        <f>('ICA-BD'!M2704)</f>
        <v>Aceptable</v>
      </c>
      <c r="K2767" s="72">
        <f t="shared" si="216"/>
        <v>75.7125925925926</v>
      </c>
      <c r="L2767" s="133">
        <f>('IRA-BD'!G2704)</f>
        <v>31</v>
      </c>
      <c r="M2767" s="36" t="str">
        <f>('IRA-BD'!H2704)</f>
        <v>Aceptable</v>
      </c>
      <c r="N2767" s="133">
        <f t="shared" si="217"/>
        <v>31</v>
      </c>
      <c r="O2767" s="80">
        <f t="shared" si="218"/>
        <v>40.643849111629656</v>
      </c>
      <c r="P2767" s="81" t="str">
        <f t="shared" si="219"/>
        <v>Moderado</v>
      </c>
      <c r="Q2767" s="11">
        <v>11</v>
      </c>
      <c r="R2767" s="11" t="s">
        <v>5998</v>
      </c>
      <c r="S2767" s="11">
        <v>2</v>
      </c>
      <c r="T2767" s="11">
        <v>-74.12417524</v>
      </c>
      <c r="U2767" s="12">
        <v>4.752678457</v>
      </c>
    </row>
    <row r="2768" spans="1:21" x14ac:dyDescent="0.25">
      <c r="A2768" s="10">
        <v>876</v>
      </c>
      <c r="B2768" s="3" t="s">
        <v>1841</v>
      </c>
      <c r="C2768" s="3" t="s">
        <v>1727</v>
      </c>
      <c r="D2768" s="3" t="s">
        <v>1</v>
      </c>
      <c r="E2768" s="3" t="s">
        <v>1842</v>
      </c>
      <c r="F2768" s="24">
        <f>('ICT-BD'!I877)</f>
        <v>11.802498687207938</v>
      </c>
      <c r="G2768" s="24" t="str">
        <f>('ICT-BD'!J877)</f>
        <v>Algo Frío</v>
      </c>
      <c r="H2768" s="24">
        <f t="shared" si="215"/>
        <v>41.756596220948168</v>
      </c>
      <c r="I2768" s="72">
        <f>('ICA-BD'!L877)</f>
        <v>59.648148148148152</v>
      </c>
      <c r="J2768" s="72" t="str">
        <f>('ICA-BD'!M877)</f>
        <v>Aceptable</v>
      </c>
      <c r="K2768" s="72">
        <f t="shared" si="216"/>
        <v>74.157037037037028</v>
      </c>
      <c r="L2768" s="133">
        <f>('IRA-BD'!G877)</f>
        <v>6</v>
      </c>
      <c r="M2768" s="36" t="str">
        <f>('IRA-BD'!H877)</f>
        <v>Regular</v>
      </c>
      <c r="N2768" s="133">
        <f t="shared" si="217"/>
        <v>6</v>
      </c>
      <c r="O2768" s="80">
        <f t="shared" si="218"/>
        <v>40.63787775266173</v>
      </c>
      <c r="P2768" s="81" t="str">
        <f t="shared" si="219"/>
        <v>Moderado</v>
      </c>
      <c r="Q2768" s="11">
        <v>7</v>
      </c>
      <c r="R2768" s="11" t="s">
        <v>5988</v>
      </c>
      <c r="S2768" s="11">
        <v>2</v>
      </c>
      <c r="T2768" s="11">
        <v>-74.181917490000004</v>
      </c>
      <c r="U2768" s="12">
        <v>4.6117995240000003</v>
      </c>
    </row>
    <row r="2769" spans="1:21" x14ac:dyDescent="0.25">
      <c r="A2769" s="10">
        <v>1593</v>
      </c>
      <c r="B2769" s="3" t="s">
        <v>3061</v>
      </c>
      <c r="C2769" s="3" t="s">
        <v>3044</v>
      </c>
      <c r="D2769" s="3" t="s">
        <v>1</v>
      </c>
      <c r="E2769" s="3" t="s">
        <v>3062</v>
      </c>
      <c r="F2769" s="24">
        <f>('ICT-BD'!I1594)</f>
        <v>13.061340200573744</v>
      </c>
      <c r="G2769" s="24" t="str">
        <f>('ICT-BD'!J1594)</f>
        <v>Algo Frío</v>
      </c>
      <c r="H2769" s="24">
        <f t="shared" si="215"/>
        <v>26.508681571398103</v>
      </c>
      <c r="I2769" s="72">
        <f>('ICA-BD'!L1594)</f>
        <v>54.092592592592595</v>
      </c>
      <c r="J2769" s="72" t="str">
        <f>('ICA-BD'!M1594)</f>
        <v>Aceptable</v>
      </c>
      <c r="K2769" s="72">
        <f t="shared" si="216"/>
        <v>77.268148148148143</v>
      </c>
      <c r="L2769" s="133">
        <f>('IRA-BD'!G1594)</f>
        <v>18</v>
      </c>
      <c r="M2769" s="36" t="str">
        <f>('IRA-BD'!H1594)</f>
        <v>Regular</v>
      </c>
      <c r="N2769" s="133">
        <f t="shared" si="217"/>
        <v>18</v>
      </c>
      <c r="O2769" s="80">
        <f t="shared" si="218"/>
        <v>40.592276573182083</v>
      </c>
      <c r="P2769" s="81" t="str">
        <f t="shared" si="219"/>
        <v>Moderado</v>
      </c>
      <c r="Q2769" s="11">
        <v>10</v>
      </c>
      <c r="R2769" s="11" t="s">
        <v>169</v>
      </c>
      <c r="S2769" s="11">
        <v>4</v>
      </c>
      <c r="T2769" s="11">
        <v>-74.10805723</v>
      </c>
      <c r="U2769" s="12">
        <v>4.667896238</v>
      </c>
    </row>
    <row r="2770" spans="1:21" x14ac:dyDescent="0.25">
      <c r="A2770" s="10">
        <v>1594</v>
      </c>
      <c r="B2770" s="3" t="s">
        <v>3063</v>
      </c>
      <c r="C2770" s="3" t="s">
        <v>3044</v>
      </c>
      <c r="D2770" s="3" t="s">
        <v>1</v>
      </c>
      <c r="E2770" s="3" t="s">
        <v>3062</v>
      </c>
      <c r="F2770" s="24">
        <f>('ICT-BD'!I1595)</f>
        <v>13.061340200573744</v>
      </c>
      <c r="G2770" s="24" t="str">
        <f>('ICT-BD'!J1595)</f>
        <v>Algo Frío</v>
      </c>
      <c r="H2770" s="24">
        <f t="shared" si="215"/>
        <v>26.508681571398103</v>
      </c>
      <c r="I2770" s="72">
        <f>('ICA-BD'!L1595)</f>
        <v>54.092592592592595</v>
      </c>
      <c r="J2770" s="72" t="str">
        <f>('ICA-BD'!M1595)</f>
        <v>Aceptable</v>
      </c>
      <c r="K2770" s="72">
        <f t="shared" si="216"/>
        <v>77.268148148148143</v>
      </c>
      <c r="L2770" s="133">
        <f>('IRA-BD'!G1595)</f>
        <v>18</v>
      </c>
      <c r="M2770" s="36" t="str">
        <f>('IRA-BD'!H1595)</f>
        <v>Regular</v>
      </c>
      <c r="N2770" s="133">
        <f t="shared" si="217"/>
        <v>18</v>
      </c>
      <c r="O2770" s="80">
        <f t="shared" si="218"/>
        <v>40.592276573182083</v>
      </c>
      <c r="P2770" s="81" t="str">
        <f t="shared" si="219"/>
        <v>Moderado</v>
      </c>
      <c r="Q2770" s="11">
        <v>10</v>
      </c>
      <c r="R2770" s="11" t="s">
        <v>169</v>
      </c>
      <c r="S2770" s="11">
        <v>4</v>
      </c>
      <c r="T2770" s="11">
        <v>-74.105961969999996</v>
      </c>
      <c r="U2770" s="12">
        <v>4.6684659929999999</v>
      </c>
    </row>
    <row r="2771" spans="1:21" x14ac:dyDescent="0.25">
      <c r="A2771" s="10">
        <v>1601</v>
      </c>
      <c r="B2771" s="3" t="s">
        <v>3072</v>
      </c>
      <c r="C2771" s="3" t="s">
        <v>3044</v>
      </c>
      <c r="D2771" s="3" t="s">
        <v>1</v>
      </c>
      <c r="E2771" s="3" t="s">
        <v>3062</v>
      </c>
      <c r="F2771" s="24">
        <f>('ICT-BD'!I1602)</f>
        <v>13.061340200573744</v>
      </c>
      <c r="G2771" s="24" t="str">
        <f>('ICT-BD'!J1602)</f>
        <v>Algo Frío</v>
      </c>
      <c r="H2771" s="24">
        <f t="shared" si="215"/>
        <v>26.508681571398103</v>
      </c>
      <c r="I2771" s="72">
        <f>('ICA-BD'!L1602)</f>
        <v>54.092592592592595</v>
      </c>
      <c r="J2771" s="72" t="str">
        <f>('ICA-BD'!M1602)</f>
        <v>Aceptable</v>
      </c>
      <c r="K2771" s="72">
        <f t="shared" si="216"/>
        <v>77.268148148148143</v>
      </c>
      <c r="L2771" s="133">
        <f>('IRA-BD'!G1602)</f>
        <v>18</v>
      </c>
      <c r="M2771" s="36" t="str">
        <f>('IRA-BD'!H1602)</f>
        <v>Regular</v>
      </c>
      <c r="N2771" s="133">
        <f t="shared" si="217"/>
        <v>18</v>
      </c>
      <c r="O2771" s="80">
        <f t="shared" si="218"/>
        <v>40.592276573182083</v>
      </c>
      <c r="P2771" s="81" t="str">
        <f t="shared" si="219"/>
        <v>Moderado</v>
      </c>
      <c r="Q2771" s="11">
        <v>10</v>
      </c>
      <c r="R2771" s="11" t="s">
        <v>169</v>
      </c>
      <c r="S2771" s="11">
        <v>4</v>
      </c>
      <c r="T2771" s="11">
        <v>-74.108477840000006</v>
      </c>
      <c r="U2771" s="12">
        <v>4.6653798499999999</v>
      </c>
    </row>
    <row r="2772" spans="1:21" x14ac:dyDescent="0.25">
      <c r="A2772" s="10">
        <v>1627</v>
      </c>
      <c r="B2772" s="3" t="s">
        <v>3111</v>
      </c>
      <c r="C2772" s="3" t="s">
        <v>3044</v>
      </c>
      <c r="D2772" s="3" t="s">
        <v>1</v>
      </c>
      <c r="E2772" s="3" t="s">
        <v>3112</v>
      </c>
      <c r="F2772" s="24">
        <f>('ICT-BD'!I1628)</f>
        <v>13.061340200573744</v>
      </c>
      <c r="G2772" s="24" t="str">
        <f>('ICT-BD'!J1628)</f>
        <v>Algo Frío</v>
      </c>
      <c r="H2772" s="24">
        <f t="shared" si="215"/>
        <v>26.508681571398103</v>
      </c>
      <c r="I2772" s="72">
        <f>('ICA-BD'!L1628)</f>
        <v>54.092592592592595</v>
      </c>
      <c r="J2772" s="72" t="str">
        <f>('ICA-BD'!M1628)</f>
        <v>Aceptable</v>
      </c>
      <c r="K2772" s="72">
        <f t="shared" si="216"/>
        <v>77.268148148148143</v>
      </c>
      <c r="L2772" s="133">
        <f>('IRA-BD'!G1628)</f>
        <v>18</v>
      </c>
      <c r="M2772" s="36" t="str">
        <f>('IRA-BD'!H1628)</f>
        <v>Regular</v>
      </c>
      <c r="N2772" s="133">
        <f t="shared" si="217"/>
        <v>18</v>
      </c>
      <c r="O2772" s="80">
        <f t="shared" si="218"/>
        <v>40.592276573182083</v>
      </c>
      <c r="P2772" s="81" t="str">
        <f t="shared" si="219"/>
        <v>Moderado</v>
      </c>
      <c r="Q2772" s="11">
        <v>10</v>
      </c>
      <c r="R2772" s="11" t="s">
        <v>169</v>
      </c>
      <c r="S2772" s="11">
        <v>3</v>
      </c>
      <c r="T2772" s="11">
        <v>-74.103743570000006</v>
      </c>
      <c r="U2772" s="12">
        <v>4.6601122869999996</v>
      </c>
    </row>
    <row r="2773" spans="1:21" x14ac:dyDescent="0.25">
      <c r="A2773" s="10">
        <v>1629</v>
      </c>
      <c r="B2773" s="3" t="s">
        <v>3115</v>
      </c>
      <c r="C2773" s="3" t="s">
        <v>3044</v>
      </c>
      <c r="D2773" s="3" t="s">
        <v>1</v>
      </c>
      <c r="E2773" s="3" t="s">
        <v>3116</v>
      </c>
      <c r="F2773" s="24">
        <f>('ICT-BD'!I1630)</f>
        <v>13.061340200573744</v>
      </c>
      <c r="G2773" s="24" t="str">
        <f>('ICT-BD'!J1630)</f>
        <v>Algo Frío</v>
      </c>
      <c r="H2773" s="24">
        <f t="shared" si="215"/>
        <v>26.508681571398103</v>
      </c>
      <c r="I2773" s="72">
        <f>('ICA-BD'!L1630)</f>
        <v>54.092592592592595</v>
      </c>
      <c r="J2773" s="72" t="str">
        <f>('ICA-BD'!M1630)</f>
        <v>Aceptable</v>
      </c>
      <c r="K2773" s="72">
        <f t="shared" si="216"/>
        <v>77.268148148148143</v>
      </c>
      <c r="L2773" s="133">
        <f>('IRA-BD'!G1630)</f>
        <v>18</v>
      </c>
      <c r="M2773" s="36" t="str">
        <f>('IRA-BD'!H1630)</f>
        <v>Regular</v>
      </c>
      <c r="N2773" s="133">
        <f t="shared" si="217"/>
        <v>18</v>
      </c>
      <c r="O2773" s="80">
        <f t="shared" si="218"/>
        <v>40.592276573182083</v>
      </c>
      <c r="P2773" s="81" t="str">
        <f t="shared" si="219"/>
        <v>Moderado</v>
      </c>
      <c r="Q2773" s="11">
        <v>10</v>
      </c>
      <c r="R2773" s="11" t="s">
        <v>169</v>
      </c>
      <c r="S2773" s="11">
        <v>3</v>
      </c>
      <c r="T2773" s="11">
        <v>-74.102958270000002</v>
      </c>
      <c r="U2773" s="12">
        <v>4.662062422</v>
      </c>
    </row>
    <row r="2774" spans="1:21" x14ac:dyDescent="0.25">
      <c r="A2774" s="10">
        <v>1672</v>
      </c>
      <c r="B2774" s="3" t="s">
        <v>3196</v>
      </c>
      <c r="C2774" s="3" t="s">
        <v>3044</v>
      </c>
      <c r="D2774" s="3" t="s">
        <v>1</v>
      </c>
      <c r="E2774" s="3" t="s">
        <v>3197</v>
      </c>
      <c r="F2774" s="24">
        <f>('ICT-BD'!I1673)</f>
        <v>13.061340200573744</v>
      </c>
      <c r="G2774" s="24" t="str">
        <f>('ICT-BD'!J1673)</f>
        <v>Algo Frío</v>
      </c>
      <c r="H2774" s="24">
        <f t="shared" si="215"/>
        <v>26.508681571398103</v>
      </c>
      <c r="I2774" s="72">
        <f>('ICA-BD'!L1673)</f>
        <v>54.092592592592595</v>
      </c>
      <c r="J2774" s="72" t="str">
        <f>('ICA-BD'!M1673)</f>
        <v>Aceptable</v>
      </c>
      <c r="K2774" s="72">
        <f t="shared" si="216"/>
        <v>77.268148148148143</v>
      </c>
      <c r="L2774" s="133">
        <f>('IRA-BD'!G1673)</f>
        <v>18</v>
      </c>
      <c r="M2774" s="36" t="str">
        <f>('IRA-BD'!H1673)</f>
        <v>Regular</v>
      </c>
      <c r="N2774" s="133">
        <f t="shared" si="217"/>
        <v>18</v>
      </c>
      <c r="O2774" s="80">
        <f t="shared" si="218"/>
        <v>40.592276573182083</v>
      </c>
      <c r="P2774" s="81" t="str">
        <f t="shared" si="219"/>
        <v>Moderado</v>
      </c>
      <c r="Q2774" s="11">
        <v>10</v>
      </c>
      <c r="R2774" s="11" t="s">
        <v>168</v>
      </c>
      <c r="S2774" s="11">
        <v>3</v>
      </c>
      <c r="T2774" s="11">
        <v>-74.096946990000006</v>
      </c>
      <c r="U2774" s="12">
        <v>4.6776611509999997</v>
      </c>
    </row>
    <row r="2775" spans="1:21" x14ac:dyDescent="0.25">
      <c r="A2775" s="10">
        <v>1682</v>
      </c>
      <c r="B2775" s="3" t="s">
        <v>3214</v>
      </c>
      <c r="C2775" s="3" t="s">
        <v>3044</v>
      </c>
      <c r="D2775" s="3" t="s">
        <v>1</v>
      </c>
      <c r="E2775" s="3" t="s">
        <v>3201</v>
      </c>
      <c r="F2775" s="24">
        <f>('ICT-BD'!I1683)</f>
        <v>13.061340200573744</v>
      </c>
      <c r="G2775" s="24" t="str">
        <f>('ICT-BD'!J1683)</f>
        <v>Algo Frío</v>
      </c>
      <c r="H2775" s="24">
        <f t="shared" si="215"/>
        <v>26.508681571398103</v>
      </c>
      <c r="I2775" s="72">
        <f>('ICA-BD'!L1683)</f>
        <v>54.092592592592595</v>
      </c>
      <c r="J2775" s="72" t="str">
        <f>('ICA-BD'!M1683)</f>
        <v>Aceptable</v>
      </c>
      <c r="K2775" s="72">
        <f t="shared" si="216"/>
        <v>77.268148148148143</v>
      </c>
      <c r="L2775" s="133">
        <f>('IRA-BD'!G1683)</f>
        <v>18</v>
      </c>
      <c r="M2775" s="36" t="str">
        <f>('IRA-BD'!H1683)</f>
        <v>Regular</v>
      </c>
      <c r="N2775" s="133">
        <f t="shared" si="217"/>
        <v>18</v>
      </c>
      <c r="O2775" s="80">
        <f t="shared" si="218"/>
        <v>40.592276573182083</v>
      </c>
      <c r="P2775" s="81" t="str">
        <f t="shared" si="219"/>
        <v>Moderado</v>
      </c>
      <c r="Q2775" s="11">
        <v>10</v>
      </c>
      <c r="R2775" s="11" t="s">
        <v>168</v>
      </c>
      <c r="S2775" s="11">
        <v>3</v>
      </c>
      <c r="T2775" s="11">
        <v>-74.092940530000007</v>
      </c>
      <c r="U2775" s="12">
        <v>4.6722997309999998</v>
      </c>
    </row>
    <row r="2776" spans="1:21" x14ac:dyDescent="0.25">
      <c r="A2776" s="10">
        <v>800</v>
      </c>
      <c r="B2776" s="3" t="s">
        <v>53</v>
      </c>
      <c r="C2776" s="3" t="s">
        <v>4</v>
      </c>
      <c r="D2776" s="3" t="s">
        <v>1</v>
      </c>
      <c r="E2776" s="3" t="s">
        <v>54</v>
      </c>
      <c r="F2776" s="24">
        <f>('ICT-BD'!I801)</f>
        <v>12.693207725923974</v>
      </c>
      <c r="G2776" s="24" t="str">
        <f>('ICT-BD'!J801)</f>
        <v>Algo Frío</v>
      </c>
      <c r="H2776" s="24">
        <f t="shared" si="215"/>
        <v>30.036740448368754</v>
      </c>
      <c r="I2776" s="72">
        <f>('ICA-BD'!L801)</f>
        <v>60.870370370370367</v>
      </c>
      <c r="J2776" s="72" t="str">
        <f>('ICA-BD'!M801)</f>
        <v>Aceptable</v>
      </c>
      <c r="K2776" s="72">
        <f t="shared" si="216"/>
        <v>73.472592592592591</v>
      </c>
      <c r="L2776" s="133">
        <f>('IRA-BD'!G801)</f>
        <v>18</v>
      </c>
      <c r="M2776" s="36" t="str">
        <f>('IRA-BD'!H801)</f>
        <v>Regular</v>
      </c>
      <c r="N2776" s="133">
        <f t="shared" si="217"/>
        <v>18</v>
      </c>
      <c r="O2776" s="80">
        <f t="shared" si="218"/>
        <v>40.503111013653779</v>
      </c>
      <c r="P2776" s="81" t="str">
        <f t="shared" si="219"/>
        <v>Moderado</v>
      </c>
      <c r="Q2776" s="11">
        <v>6</v>
      </c>
      <c r="R2776" s="11" t="s">
        <v>6</v>
      </c>
      <c r="S2776" s="11">
        <v>3</v>
      </c>
      <c r="T2776" s="11">
        <v>-74.14215935</v>
      </c>
      <c r="U2776" s="12">
        <v>4.5859799719999996</v>
      </c>
    </row>
    <row r="2777" spans="1:21" x14ac:dyDescent="0.25">
      <c r="A2777" s="10">
        <v>803</v>
      </c>
      <c r="B2777" s="3" t="s">
        <v>58</v>
      </c>
      <c r="C2777" s="3" t="s">
        <v>4</v>
      </c>
      <c r="D2777" s="3" t="s">
        <v>1</v>
      </c>
      <c r="E2777" s="3" t="s">
        <v>54</v>
      </c>
      <c r="F2777" s="24">
        <f>('ICT-BD'!I804)</f>
        <v>12.693207725923974</v>
      </c>
      <c r="G2777" s="24" t="str">
        <f>('ICT-BD'!J804)</f>
        <v>Algo Frío</v>
      </c>
      <c r="H2777" s="24">
        <f t="shared" si="215"/>
        <v>30.036740448368754</v>
      </c>
      <c r="I2777" s="72">
        <f>('ICA-BD'!L804)</f>
        <v>60.870370370370367</v>
      </c>
      <c r="J2777" s="72" t="str">
        <f>('ICA-BD'!M804)</f>
        <v>Aceptable</v>
      </c>
      <c r="K2777" s="72">
        <f t="shared" si="216"/>
        <v>73.472592592592591</v>
      </c>
      <c r="L2777" s="133">
        <f>('IRA-BD'!G804)</f>
        <v>18</v>
      </c>
      <c r="M2777" s="36" t="str">
        <f>('IRA-BD'!H804)</f>
        <v>Regular</v>
      </c>
      <c r="N2777" s="133">
        <f t="shared" si="217"/>
        <v>18</v>
      </c>
      <c r="O2777" s="80">
        <f t="shared" si="218"/>
        <v>40.503111013653779</v>
      </c>
      <c r="P2777" s="81" t="str">
        <f t="shared" si="219"/>
        <v>Moderado</v>
      </c>
      <c r="Q2777" s="11">
        <v>6</v>
      </c>
      <c r="R2777" s="11" t="s">
        <v>6</v>
      </c>
      <c r="S2777" s="11">
        <v>3</v>
      </c>
      <c r="T2777" s="11">
        <v>-74.142623909999998</v>
      </c>
      <c r="U2777" s="12">
        <v>4.5835678399999997</v>
      </c>
    </row>
    <row r="2778" spans="1:21" x14ac:dyDescent="0.25">
      <c r="A2778" s="10">
        <v>1127</v>
      </c>
      <c r="B2778" s="3" t="s">
        <v>2257</v>
      </c>
      <c r="C2778" s="3" t="s">
        <v>1986</v>
      </c>
      <c r="D2778" s="3" t="s">
        <v>1</v>
      </c>
      <c r="E2778" s="3" t="s">
        <v>2258</v>
      </c>
      <c r="F2778" s="24">
        <f>('ICT-BD'!I1128)</f>
        <v>12.693207725923974</v>
      </c>
      <c r="G2778" s="24" t="str">
        <f>('ICT-BD'!J1128)</f>
        <v>Algo Frío</v>
      </c>
      <c r="H2778" s="24">
        <f t="shared" si="215"/>
        <v>30.036740448368754</v>
      </c>
      <c r="I2778" s="72">
        <f>('ICA-BD'!L1128)</f>
        <v>60.870370370370367</v>
      </c>
      <c r="J2778" s="72" t="str">
        <f>('ICA-BD'!M1128)</f>
        <v>Aceptable</v>
      </c>
      <c r="K2778" s="72">
        <f t="shared" si="216"/>
        <v>73.472592592592591</v>
      </c>
      <c r="L2778" s="133">
        <f>('IRA-BD'!G1128)</f>
        <v>18</v>
      </c>
      <c r="M2778" s="36" t="str">
        <f>('IRA-BD'!H1128)</f>
        <v>Regular</v>
      </c>
      <c r="N2778" s="133">
        <f t="shared" si="217"/>
        <v>18</v>
      </c>
      <c r="O2778" s="80">
        <f t="shared" si="218"/>
        <v>40.503111013653779</v>
      </c>
      <c r="P2778" s="81" t="str">
        <f t="shared" si="219"/>
        <v>Moderado</v>
      </c>
      <c r="Q2778" s="11">
        <v>8</v>
      </c>
      <c r="R2778" s="11" t="s">
        <v>5989</v>
      </c>
      <c r="S2778" s="11">
        <v>3</v>
      </c>
      <c r="T2778" s="11">
        <v>-74.133286720000001</v>
      </c>
      <c r="U2778" s="12">
        <v>4.608183436</v>
      </c>
    </row>
    <row r="2779" spans="1:21" x14ac:dyDescent="0.25">
      <c r="A2779" s="10">
        <v>1129</v>
      </c>
      <c r="B2779" s="3" t="s">
        <v>2261</v>
      </c>
      <c r="C2779" s="3" t="s">
        <v>1986</v>
      </c>
      <c r="D2779" s="3" t="s">
        <v>1</v>
      </c>
      <c r="E2779" s="3" t="s">
        <v>2262</v>
      </c>
      <c r="F2779" s="24">
        <f>('ICT-BD'!I1130)</f>
        <v>12.693207725923974</v>
      </c>
      <c r="G2779" s="24" t="str">
        <f>('ICT-BD'!J1130)</f>
        <v>Algo Frío</v>
      </c>
      <c r="H2779" s="24">
        <f t="shared" si="215"/>
        <v>30.036740448368754</v>
      </c>
      <c r="I2779" s="72">
        <f>('ICA-BD'!L1130)</f>
        <v>60.870370370370367</v>
      </c>
      <c r="J2779" s="72" t="str">
        <f>('ICA-BD'!M1130)</f>
        <v>Aceptable</v>
      </c>
      <c r="K2779" s="72">
        <f t="shared" si="216"/>
        <v>73.472592592592591</v>
      </c>
      <c r="L2779" s="133">
        <f>('IRA-BD'!G1130)</f>
        <v>18</v>
      </c>
      <c r="M2779" s="36" t="str">
        <f>('IRA-BD'!H1130)</f>
        <v>Regular</v>
      </c>
      <c r="N2779" s="133">
        <f t="shared" si="217"/>
        <v>18</v>
      </c>
      <c r="O2779" s="80">
        <f t="shared" si="218"/>
        <v>40.503111013653779</v>
      </c>
      <c r="P2779" s="81" t="str">
        <f t="shared" si="219"/>
        <v>Moderado</v>
      </c>
      <c r="Q2779" s="11">
        <v>8</v>
      </c>
      <c r="R2779" s="11" t="s">
        <v>5989</v>
      </c>
      <c r="S2779" s="11">
        <v>3</v>
      </c>
      <c r="T2779" s="11">
        <v>-74.131953260000003</v>
      </c>
      <c r="U2779" s="12">
        <v>4.6059118830000001</v>
      </c>
    </row>
    <row r="2780" spans="1:21" x14ac:dyDescent="0.25">
      <c r="A2780" s="10">
        <v>3021</v>
      </c>
      <c r="B2780" s="3" t="s">
        <v>5496</v>
      </c>
      <c r="C2780" s="3" t="s">
        <v>5354</v>
      </c>
      <c r="D2780" s="3" t="s">
        <v>1</v>
      </c>
      <c r="E2780" s="3" t="s">
        <v>5497</v>
      </c>
      <c r="F2780" s="24">
        <f>('ICT-BD'!I3022)</f>
        <v>12.693207725923974</v>
      </c>
      <c r="G2780" s="24" t="str">
        <f>('ICT-BD'!J3022)</f>
        <v>Algo Frío</v>
      </c>
      <c r="H2780" s="24">
        <f t="shared" si="215"/>
        <v>30.036740448368754</v>
      </c>
      <c r="I2780" s="72">
        <f>('ICA-BD'!L3022)</f>
        <v>60.870370370370367</v>
      </c>
      <c r="J2780" s="72" t="str">
        <f>('ICA-BD'!M3022)</f>
        <v>Aceptable</v>
      </c>
      <c r="K2780" s="72">
        <f t="shared" si="216"/>
        <v>73.472592592592591</v>
      </c>
      <c r="L2780" s="133">
        <f>('IRA-BD'!G3022)</f>
        <v>18</v>
      </c>
      <c r="M2780" s="36" t="str">
        <f>('IRA-BD'!H3022)</f>
        <v>Regular</v>
      </c>
      <c r="N2780" s="133">
        <f t="shared" si="217"/>
        <v>18</v>
      </c>
      <c r="O2780" s="80">
        <f t="shared" si="218"/>
        <v>40.503111013653779</v>
      </c>
      <c r="P2780" s="81" t="str">
        <f t="shared" si="219"/>
        <v>Moderado</v>
      </c>
      <c r="Q2780" s="11">
        <v>16</v>
      </c>
      <c r="R2780" s="11" t="s">
        <v>170</v>
      </c>
      <c r="S2780" s="11">
        <v>3</v>
      </c>
      <c r="T2780" s="11">
        <v>-74.127669240000003</v>
      </c>
      <c r="U2780" s="12">
        <v>4.5990846029999997</v>
      </c>
    </row>
    <row r="2781" spans="1:21" x14ac:dyDescent="0.25">
      <c r="A2781" s="10">
        <v>3022</v>
      </c>
      <c r="B2781" s="3" t="s">
        <v>5498</v>
      </c>
      <c r="C2781" s="3" t="s">
        <v>5354</v>
      </c>
      <c r="D2781" s="3" t="s">
        <v>1</v>
      </c>
      <c r="E2781" s="3" t="s">
        <v>5499</v>
      </c>
      <c r="F2781" s="24">
        <f>('ICT-BD'!I3023)</f>
        <v>12.693207725923974</v>
      </c>
      <c r="G2781" s="24" t="str">
        <f>('ICT-BD'!J3023)</f>
        <v>Algo Frío</v>
      </c>
      <c r="H2781" s="24">
        <f t="shared" si="215"/>
        <v>30.036740448368754</v>
      </c>
      <c r="I2781" s="72">
        <f>('ICA-BD'!L3023)</f>
        <v>60.870370370370367</v>
      </c>
      <c r="J2781" s="72" t="str">
        <f>('ICA-BD'!M3023)</f>
        <v>Aceptable</v>
      </c>
      <c r="K2781" s="72">
        <f t="shared" si="216"/>
        <v>73.472592592592591</v>
      </c>
      <c r="L2781" s="133">
        <f>('IRA-BD'!G3023)</f>
        <v>18</v>
      </c>
      <c r="M2781" s="36" t="str">
        <f>('IRA-BD'!H3023)</f>
        <v>Regular</v>
      </c>
      <c r="N2781" s="133">
        <f t="shared" si="217"/>
        <v>18</v>
      </c>
      <c r="O2781" s="80">
        <f t="shared" si="218"/>
        <v>40.503111013653779</v>
      </c>
      <c r="P2781" s="81" t="str">
        <f t="shared" si="219"/>
        <v>Moderado</v>
      </c>
      <c r="Q2781" s="11">
        <v>16</v>
      </c>
      <c r="R2781" s="11" t="s">
        <v>170</v>
      </c>
      <c r="S2781" s="11">
        <v>3</v>
      </c>
      <c r="T2781" s="11">
        <v>-74.130279189999996</v>
      </c>
      <c r="U2781" s="12">
        <v>4.6009196960000001</v>
      </c>
    </row>
    <row r="2782" spans="1:21" x14ac:dyDescent="0.25">
      <c r="A2782" s="10">
        <v>3025</v>
      </c>
      <c r="B2782" s="3" t="s">
        <v>5503</v>
      </c>
      <c r="C2782" s="3" t="s">
        <v>5354</v>
      </c>
      <c r="D2782" s="3" t="s">
        <v>1</v>
      </c>
      <c r="E2782" s="3" t="s">
        <v>5502</v>
      </c>
      <c r="F2782" s="24">
        <f>('ICT-BD'!I3026)</f>
        <v>12.693207725923974</v>
      </c>
      <c r="G2782" s="24" t="str">
        <f>('ICT-BD'!J3026)</f>
        <v>Algo Frío</v>
      </c>
      <c r="H2782" s="24">
        <f t="shared" si="215"/>
        <v>30.036740448368754</v>
      </c>
      <c r="I2782" s="72">
        <f>('ICA-BD'!L3026)</f>
        <v>60.870370370370367</v>
      </c>
      <c r="J2782" s="72" t="str">
        <f>('ICA-BD'!M3026)</f>
        <v>Aceptable</v>
      </c>
      <c r="K2782" s="72">
        <f t="shared" si="216"/>
        <v>73.472592592592591</v>
      </c>
      <c r="L2782" s="133">
        <f>('IRA-BD'!G3026)</f>
        <v>18</v>
      </c>
      <c r="M2782" s="36" t="str">
        <f>('IRA-BD'!H3026)</f>
        <v>Regular</v>
      </c>
      <c r="N2782" s="133">
        <f t="shared" si="217"/>
        <v>18</v>
      </c>
      <c r="O2782" s="80">
        <f t="shared" si="218"/>
        <v>40.503111013653779</v>
      </c>
      <c r="P2782" s="81" t="str">
        <f t="shared" si="219"/>
        <v>Moderado</v>
      </c>
      <c r="Q2782" s="11">
        <v>16</v>
      </c>
      <c r="R2782" s="11" t="s">
        <v>170</v>
      </c>
      <c r="S2782" s="11">
        <v>3</v>
      </c>
      <c r="T2782" s="11">
        <v>-74.13163892</v>
      </c>
      <c r="U2782" s="12">
        <v>4.5966955870000001</v>
      </c>
    </row>
    <row r="2783" spans="1:21" x14ac:dyDescent="0.25">
      <c r="A2783" s="10">
        <v>3031</v>
      </c>
      <c r="B2783" s="3" t="s">
        <v>5513</v>
      </c>
      <c r="C2783" s="3" t="s">
        <v>5354</v>
      </c>
      <c r="D2783" s="3" t="s">
        <v>1</v>
      </c>
      <c r="E2783" s="3" t="s">
        <v>5497</v>
      </c>
      <c r="F2783" s="24">
        <f>('ICT-BD'!I3032)</f>
        <v>12.693207725923974</v>
      </c>
      <c r="G2783" s="24" t="str">
        <f>('ICT-BD'!J3032)</f>
        <v>Algo Frío</v>
      </c>
      <c r="H2783" s="24">
        <f t="shared" si="215"/>
        <v>30.036740448368754</v>
      </c>
      <c r="I2783" s="72">
        <f>('ICA-BD'!L3032)</f>
        <v>60.870370370370367</v>
      </c>
      <c r="J2783" s="72" t="str">
        <f>('ICA-BD'!M3032)</f>
        <v>Aceptable</v>
      </c>
      <c r="K2783" s="72">
        <f t="shared" si="216"/>
        <v>73.472592592592591</v>
      </c>
      <c r="L2783" s="133">
        <f>('IRA-BD'!G3032)</f>
        <v>18</v>
      </c>
      <c r="M2783" s="36" t="str">
        <f>('IRA-BD'!H3032)</f>
        <v>Regular</v>
      </c>
      <c r="N2783" s="133">
        <f t="shared" si="217"/>
        <v>18</v>
      </c>
      <c r="O2783" s="80">
        <f t="shared" si="218"/>
        <v>40.503111013653779</v>
      </c>
      <c r="P2783" s="81" t="str">
        <f t="shared" si="219"/>
        <v>Moderado</v>
      </c>
      <c r="Q2783" s="11">
        <v>16</v>
      </c>
      <c r="R2783" s="11" t="s">
        <v>170</v>
      </c>
      <c r="S2783" s="11">
        <v>3</v>
      </c>
      <c r="T2783" s="11">
        <v>-74.129569169999996</v>
      </c>
      <c r="U2783" s="12">
        <v>4.6015818739999998</v>
      </c>
    </row>
    <row r="2784" spans="1:21" x14ac:dyDescent="0.25">
      <c r="A2784" s="10">
        <v>2771</v>
      </c>
      <c r="B2784" s="3" t="s">
        <v>5068</v>
      </c>
      <c r="C2784" s="3" t="s">
        <v>4984</v>
      </c>
      <c r="D2784" s="3" t="s">
        <v>1</v>
      </c>
      <c r="E2784" s="3" t="s">
        <v>3234</v>
      </c>
      <c r="F2784" s="24">
        <f>('ICT-BD'!I2772)</f>
        <v>13.083428149052729</v>
      </c>
      <c r="G2784" s="24" t="str">
        <f>('ICT-BD'!J2772)</f>
        <v>Algo Frío</v>
      </c>
      <c r="H2784" s="24">
        <f t="shared" si="215"/>
        <v>26.218050670358824</v>
      </c>
      <c r="I2784" s="72">
        <f>('ICA-BD'!L2772)</f>
        <v>54.092592592592595</v>
      </c>
      <c r="J2784" s="72" t="str">
        <f>('ICA-BD'!M2772)</f>
        <v>Aceptable</v>
      </c>
      <c r="K2784" s="72">
        <f t="shared" si="216"/>
        <v>77.268148148148143</v>
      </c>
      <c r="L2784" s="133">
        <f>('IRA-BD'!G2772)</f>
        <v>18</v>
      </c>
      <c r="M2784" s="36" t="str">
        <f>('IRA-BD'!H2772)</f>
        <v>Regular</v>
      </c>
      <c r="N2784" s="133">
        <f t="shared" si="217"/>
        <v>18</v>
      </c>
      <c r="O2784" s="80">
        <f t="shared" si="218"/>
        <v>40.495399606168988</v>
      </c>
      <c r="P2784" s="81" t="str">
        <f t="shared" si="219"/>
        <v>Moderado</v>
      </c>
      <c r="Q2784" s="11">
        <v>12</v>
      </c>
      <c r="R2784" s="11" t="s">
        <v>172</v>
      </c>
      <c r="S2784" s="11">
        <v>4</v>
      </c>
      <c r="T2784" s="11">
        <v>-74.081546119999999</v>
      </c>
      <c r="U2784" s="12">
        <v>4.6797156969999998</v>
      </c>
    </row>
    <row r="2785" spans="1:21" x14ac:dyDescent="0.25">
      <c r="A2785" s="10">
        <v>1132</v>
      </c>
      <c r="B2785" s="3" t="s">
        <v>2265</v>
      </c>
      <c r="C2785" s="3" t="s">
        <v>1986</v>
      </c>
      <c r="D2785" s="3" t="s">
        <v>1</v>
      </c>
      <c r="E2785" s="3" t="s">
        <v>2266</v>
      </c>
      <c r="F2785" s="24">
        <f>('ICT-BD'!I1133)</f>
        <v>13.110735815596154</v>
      </c>
      <c r="G2785" s="24" t="str">
        <f>('ICT-BD'!J1133)</f>
        <v xml:space="preserve">Frío </v>
      </c>
      <c r="H2785" s="24">
        <f t="shared" si="215"/>
        <v>25.858739268471652</v>
      </c>
      <c r="I2785" s="72">
        <f>('ICA-BD'!L1133)</f>
        <v>76.75</v>
      </c>
      <c r="J2785" s="72" t="str">
        <f>('ICA-BD'!M1133)</f>
        <v>Aceptable</v>
      </c>
      <c r="K2785" s="72">
        <f t="shared" si="216"/>
        <v>64.58</v>
      </c>
      <c r="L2785" s="133">
        <f>('IRA-BD'!G1133)</f>
        <v>31</v>
      </c>
      <c r="M2785" s="36" t="str">
        <f>('IRA-BD'!H1133)</f>
        <v>Aceptable</v>
      </c>
      <c r="N2785" s="133">
        <f t="shared" si="217"/>
        <v>31</v>
      </c>
      <c r="O2785" s="80">
        <f t="shared" si="218"/>
        <v>40.479579756157214</v>
      </c>
      <c r="P2785" s="81" t="str">
        <f t="shared" si="219"/>
        <v>Moderado</v>
      </c>
      <c r="Q2785" s="11">
        <v>8</v>
      </c>
      <c r="R2785" s="11" t="s">
        <v>5989</v>
      </c>
      <c r="S2785" s="11">
        <v>2</v>
      </c>
      <c r="T2785" s="11">
        <v>-74.150508950000003</v>
      </c>
      <c r="U2785" s="12">
        <v>4.5982475059999999</v>
      </c>
    </row>
    <row r="2786" spans="1:21" x14ac:dyDescent="0.25">
      <c r="A2786" s="10">
        <v>2854</v>
      </c>
      <c r="B2786" s="3" t="s">
        <v>5218</v>
      </c>
      <c r="C2786" s="3" t="s">
        <v>5098</v>
      </c>
      <c r="D2786" s="3" t="s">
        <v>1</v>
      </c>
      <c r="E2786" s="3" t="s">
        <v>5216</v>
      </c>
      <c r="F2786" s="24">
        <f>('ICT-BD'!I2855)</f>
        <v>13.061340200573744</v>
      </c>
      <c r="G2786" s="24" t="str">
        <f>('ICT-BD'!J2855)</f>
        <v>Algo Frío</v>
      </c>
      <c r="H2786" s="24">
        <f t="shared" si="215"/>
        <v>26.508681571398103</v>
      </c>
      <c r="I2786" s="72">
        <f>('ICA-BD'!L2855)</f>
        <v>54.870370370370367</v>
      </c>
      <c r="J2786" s="72" t="str">
        <f>('ICA-BD'!M2855)</f>
        <v>Aceptable</v>
      </c>
      <c r="K2786" s="72">
        <f t="shared" si="216"/>
        <v>76.83259259259259</v>
      </c>
      <c r="L2786" s="133">
        <f>('IRA-BD'!G2855)</f>
        <v>18</v>
      </c>
      <c r="M2786" s="36" t="str">
        <f>('IRA-BD'!H2855)</f>
        <v>Regular</v>
      </c>
      <c r="N2786" s="133">
        <f t="shared" si="217"/>
        <v>18</v>
      </c>
      <c r="O2786" s="80">
        <f t="shared" si="218"/>
        <v>40.447091387996899</v>
      </c>
      <c r="P2786" s="81" t="str">
        <f t="shared" si="219"/>
        <v>Moderado</v>
      </c>
      <c r="Q2786" s="11">
        <v>13</v>
      </c>
      <c r="R2786" s="11" t="s">
        <v>171</v>
      </c>
      <c r="S2786" s="11">
        <v>4</v>
      </c>
      <c r="T2786" s="11">
        <v>-74.104440060000002</v>
      </c>
      <c r="U2786" s="12">
        <v>4.6447508539999998</v>
      </c>
    </row>
    <row r="2787" spans="1:21" x14ac:dyDescent="0.25">
      <c r="A2787" s="10">
        <v>2866</v>
      </c>
      <c r="B2787" s="3" t="s">
        <v>5236</v>
      </c>
      <c r="C2787" s="3" t="s">
        <v>5098</v>
      </c>
      <c r="D2787" s="3" t="s">
        <v>1</v>
      </c>
      <c r="E2787" s="3" t="s">
        <v>5237</v>
      </c>
      <c r="F2787" s="24">
        <f>('ICT-BD'!I2867)</f>
        <v>13.061340200573744</v>
      </c>
      <c r="G2787" s="24" t="str">
        <f>('ICT-BD'!J2867)</f>
        <v>Algo Frío</v>
      </c>
      <c r="H2787" s="24">
        <f t="shared" si="215"/>
        <v>26.508681571398103</v>
      </c>
      <c r="I2787" s="72">
        <f>('ICA-BD'!L2867)</f>
        <v>54.870370370370367</v>
      </c>
      <c r="J2787" s="72" t="str">
        <f>('ICA-BD'!M2867)</f>
        <v>Aceptable</v>
      </c>
      <c r="K2787" s="72">
        <f t="shared" si="216"/>
        <v>76.83259259259259</v>
      </c>
      <c r="L2787" s="133">
        <f>('IRA-BD'!G2867)</f>
        <v>18</v>
      </c>
      <c r="M2787" s="36" t="str">
        <f>('IRA-BD'!H2867)</f>
        <v>Regular</v>
      </c>
      <c r="N2787" s="133">
        <f t="shared" si="217"/>
        <v>18</v>
      </c>
      <c r="O2787" s="80">
        <f t="shared" si="218"/>
        <v>40.447091387996899</v>
      </c>
      <c r="P2787" s="81" t="str">
        <f t="shared" si="219"/>
        <v>Moderado</v>
      </c>
      <c r="Q2787" s="11">
        <v>13</v>
      </c>
      <c r="R2787" s="11" t="s">
        <v>171</v>
      </c>
      <c r="S2787" s="11">
        <v>5</v>
      </c>
      <c r="T2787" s="11">
        <v>-74.101414500000004</v>
      </c>
      <c r="U2787" s="12">
        <v>4.6484054439999998</v>
      </c>
    </row>
    <row r="2788" spans="1:21" x14ac:dyDescent="0.25">
      <c r="A2788" s="10">
        <v>2876</v>
      </c>
      <c r="B2788" s="3" t="s">
        <v>5254</v>
      </c>
      <c r="C2788" s="3" t="s">
        <v>5098</v>
      </c>
      <c r="D2788" s="3" t="s">
        <v>1</v>
      </c>
      <c r="E2788" s="3" t="s">
        <v>2781</v>
      </c>
      <c r="F2788" s="24">
        <f>('ICT-BD'!I2877)</f>
        <v>13.061340200573744</v>
      </c>
      <c r="G2788" s="24" t="str">
        <f>('ICT-BD'!J2877)</f>
        <v>Algo Frío</v>
      </c>
      <c r="H2788" s="24">
        <f t="shared" si="215"/>
        <v>26.508681571398103</v>
      </c>
      <c r="I2788" s="72">
        <f>('ICA-BD'!L2877)</f>
        <v>54.870370370370367</v>
      </c>
      <c r="J2788" s="72" t="str">
        <f>('ICA-BD'!M2877)</f>
        <v>Aceptable</v>
      </c>
      <c r="K2788" s="72">
        <f t="shared" si="216"/>
        <v>76.83259259259259</v>
      </c>
      <c r="L2788" s="133">
        <f>('IRA-BD'!G2877)</f>
        <v>18</v>
      </c>
      <c r="M2788" s="36" t="str">
        <f>('IRA-BD'!H2877)</f>
        <v>Regular</v>
      </c>
      <c r="N2788" s="133">
        <f t="shared" si="217"/>
        <v>18</v>
      </c>
      <c r="O2788" s="80">
        <f t="shared" si="218"/>
        <v>40.447091387996899</v>
      </c>
      <c r="P2788" s="81" t="str">
        <f t="shared" si="219"/>
        <v>Moderado</v>
      </c>
      <c r="Q2788" s="11">
        <v>13</v>
      </c>
      <c r="R2788" s="11" t="s">
        <v>171</v>
      </c>
      <c r="S2788" s="11">
        <v>5</v>
      </c>
      <c r="T2788" s="11">
        <v>-74.100661270000003</v>
      </c>
      <c r="U2788" s="12">
        <v>4.6465959679999997</v>
      </c>
    </row>
    <row r="2789" spans="1:21" x14ac:dyDescent="0.25">
      <c r="A2789" s="10">
        <v>1474</v>
      </c>
      <c r="B2789" s="3" t="s">
        <v>2853</v>
      </c>
      <c r="C2789" s="3" t="s">
        <v>2659</v>
      </c>
      <c r="D2789" s="3" t="s">
        <v>1</v>
      </c>
      <c r="E2789" s="3" t="s">
        <v>1852</v>
      </c>
      <c r="F2789" s="24">
        <f>('ICT-BD'!I1475)</f>
        <v>12.879998687207939</v>
      </c>
      <c r="G2789" s="24" t="str">
        <f>('ICT-BD'!J1475)</f>
        <v>Algo Frío</v>
      </c>
      <c r="H2789" s="24">
        <f t="shared" si="215"/>
        <v>27.578964642000798</v>
      </c>
      <c r="I2789" s="72">
        <f>('ICA-BD'!L1475)</f>
        <v>56.870370370370367</v>
      </c>
      <c r="J2789" s="72" t="str">
        <f>('ICA-BD'!M1475)</f>
        <v>Aceptable</v>
      </c>
      <c r="K2789" s="72">
        <f t="shared" si="216"/>
        <v>75.7125925925926</v>
      </c>
      <c r="L2789" s="133">
        <f>('IRA-BD'!G1475)</f>
        <v>18</v>
      </c>
      <c r="M2789" s="36" t="str">
        <f>('IRA-BD'!H1475)</f>
        <v>Regular</v>
      </c>
      <c r="N2789" s="133">
        <f t="shared" si="217"/>
        <v>18</v>
      </c>
      <c r="O2789" s="80">
        <f t="shared" si="218"/>
        <v>40.430519078197797</v>
      </c>
      <c r="P2789" s="81" t="str">
        <f t="shared" si="219"/>
        <v>Moderado</v>
      </c>
      <c r="Q2789" s="11">
        <v>9</v>
      </c>
      <c r="R2789" s="11" t="s">
        <v>169</v>
      </c>
      <c r="S2789" s="11">
        <v>4</v>
      </c>
      <c r="T2789" s="11">
        <v>-74.118248829999999</v>
      </c>
      <c r="U2789" s="12">
        <v>4.6614231400000001</v>
      </c>
    </row>
    <row r="2790" spans="1:21" x14ac:dyDescent="0.25">
      <c r="A2790" s="10">
        <v>1478</v>
      </c>
      <c r="B2790" s="3" t="s">
        <v>2859</v>
      </c>
      <c r="C2790" s="3" t="s">
        <v>2659</v>
      </c>
      <c r="D2790" s="3" t="s">
        <v>1</v>
      </c>
      <c r="E2790" s="3" t="s">
        <v>2860</v>
      </c>
      <c r="F2790" s="24">
        <f>('ICT-BD'!I1479)</f>
        <v>12.879998687207939</v>
      </c>
      <c r="G2790" s="24" t="str">
        <f>('ICT-BD'!J1479)</f>
        <v>Algo Frío</v>
      </c>
      <c r="H2790" s="24">
        <f t="shared" si="215"/>
        <v>27.578964642000798</v>
      </c>
      <c r="I2790" s="72">
        <f>('ICA-BD'!L1479)</f>
        <v>56.870370370370367</v>
      </c>
      <c r="J2790" s="72" t="str">
        <f>('ICA-BD'!M1479)</f>
        <v>Aceptable</v>
      </c>
      <c r="K2790" s="72">
        <f t="shared" si="216"/>
        <v>75.7125925925926</v>
      </c>
      <c r="L2790" s="133">
        <f>('IRA-BD'!G1479)</f>
        <v>18</v>
      </c>
      <c r="M2790" s="36" t="str">
        <f>('IRA-BD'!H1479)</f>
        <v>Regular</v>
      </c>
      <c r="N2790" s="133">
        <f t="shared" si="217"/>
        <v>18</v>
      </c>
      <c r="O2790" s="80">
        <f t="shared" si="218"/>
        <v>40.430519078197797</v>
      </c>
      <c r="P2790" s="81" t="str">
        <f t="shared" si="219"/>
        <v>Moderado</v>
      </c>
      <c r="Q2790" s="11">
        <v>9</v>
      </c>
      <c r="R2790" s="11" t="s">
        <v>169</v>
      </c>
      <c r="S2790" s="11">
        <v>4</v>
      </c>
      <c r="T2790" s="11">
        <v>-74.122195579999996</v>
      </c>
      <c r="U2790" s="12">
        <v>4.6754293770000004</v>
      </c>
    </row>
    <row r="2791" spans="1:21" x14ac:dyDescent="0.25">
      <c r="A2791" s="10">
        <v>1532</v>
      </c>
      <c r="B2791" s="3" t="s">
        <v>2949</v>
      </c>
      <c r="C2791" s="3" t="s">
        <v>2659</v>
      </c>
      <c r="D2791" s="3" t="s">
        <v>1</v>
      </c>
      <c r="E2791" s="3" t="s">
        <v>2950</v>
      </c>
      <c r="F2791" s="24">
        <f>('ICT-BD'!I1533)</f>
        <v>12.879998687207939</v>
      </c>
      <c r="G2791" s="24" t="str">
        <f>('ICT-BD'!J1533)</f>
        <v>Algo Frío</v>
      </c>
      <c r="H2791" s="24">
        <f t="shared" si="215"/>
        <v>27.578964642000798</v>
      </c>
      <c r="I2791" s="72">
        <f>('ICA-BD'!L1533)</f>
        <v>56.870370370370367</v>
      </c>
      <c r="J2791" s="72" t="str">
        <f>('ICA-BD'!M1533)</f>
        <v>Aceptable</v>
      </c>
      <c r="K2791" s="72">
        <f t="shared" si="216"/>
        <v>75.7125925925926</v>
      </c>
      <c r="L2791" s="133">
        <f>('IRA-BD'!G1533)</f>
        <v>18</v>
      </c>
      <c r="M2791" s="36" t="str">
        <f>('IRA-BD'!H1533)</f>
        <v>Regular</v>
      </c>
      <c r="N2791" s="133">
        <f t="shared" si="217"/>
        <v>18</v>
      </c>
      <c r="O2791" s="80">
        <f t="shared" si="218"/>
        <v>40.430519078197797</v>
      </c>
      <c r="P2791" s="81" t="str">
        <f t="shared" si="219"/>
        <v>Moderado</v>
      </c>
      <c r="Q2791" s="11">
        <v>9</v>
      </c>
      <c r="R2791" s="11" t="s">
        <v>169</v>
      </c>
      <c r="S2791" s="11">
        <v>3</v>
      </c>
      <c r="T2791" s="11">
        <v>-74.123407970000002</v>
      </c>
      <c r="U2791" s="12">
        <v>4.678378554</v>
      </c>
    </row>
    <row r="2792" spans="1:21" x14ac:dyDescent="0.25">
      <c r="A2792" s="10">
        <v>1561</v>
      </c>
      <c r="B2792" s="3" t="s">
        <v>3001</v>
      </c>
      <c r="C2792" s="3" t="s">
        <v>2659</v>
      </c>
      <c r="D2792" s="3" t="s">
        <v>1</v>
      </c>
      <c r="E2792" s="3" t="s">
        <v>3002</v>
      </c>
      <c r="F2792" s="24">
        <f>('ICT-BD'!I1562)</f>
        <v>12.879998687207939</v>
      </c>
      <c r="G2792" s="24" t="str">
        <f>('ICT-BD'!J1562)</f>
        <v>Algo Frío</v>
      </c>
      <c r="H2792" s="24">
        <f t="shared" si="215"/>
        <v>27.578964642000798</v>
      </c>
      <c r="I2792" s="72">
        <f>('ICA-BD'!L1562)</f>
        <v>56.870370370370367</v>
      </c>
      <c r="J2792" s="72" t="str">
        <f>('ICA-BD'!M1562)</f>
        <v>Aceptable</v>
      </c>
      <c r="K2792" s="72">
        <f t="shared" si="216"/>
        <v>75.7125925925926</v>
      </c>
      <c r="L2792" s="133">
        <f>('IRA-BD'!G1562)</f>
        <v>18</v>
      </c>
      <c r="M2792" s="36" t="str">
        <f>('IRA-BD'!H1562)</f>
        <v>Regular</v>
      </c>
      <c r="N2792" s="133">
        <f t="shared" si="217"/>
        <v>18</v>
      </c>
      <c r="O2792" s="80">
        <f t="shared" si="218"/>
        <v>40.430519078197797</v>
      </c>
      <c r="P2792" s="81" t="str">
        <f t="shared" si="219"/>
        <v>Moderado</v>
      </c>
      <c r="Q2792" s="11">
        <v>9</v>
      </c>
      <c r="R2792" s="11" t="s">
        <v>5994</v>
      </c>
      <c r="S2792" s="11">
        <v>3</v>
      </c>
      <c r="T2792" s="11">
        <v>-74.129964950000002</v>
      </c>
      <c r="U2792" s="12">
        <v>4.6901399770000003</v>
      </c>
    </row>
    <row r="2793" spans="1:21" x14ac:dyDescent="0.25">
      <c r="A2793" s="10">
        <v>1707</v>
      </c>
      <c r="B2793" s="3" t="s">
        <v>3263</v>
      </c>
      <c r="C2793" s="3" t="s">
        <v>3044</v>
      </c>
      <c r="D2793" s="3" t="s">
        <v>1</v>
      </c>
      <c r="E2793" s="3" t="s">
        <v>3262</v>
      </c>
      <c r="F2793" s="24">
        <f>('ICT-BD'!I1708)</f>
        <v>12.879998687207939</v>
      </c>
      <c r="G2793" s="24" t="str">
        <f>('ICT-BD'!J1708)</f>
        <v>Algo Frío</v>
      </c>
      <c r="H2793" s="24">
        <f t="shared" si="215"/>
        <v>27.578964642000798</v>
      </c>
      <c r="I2793" s="72">
        <f>('ICA-BD'!L1708)</f>
        <v>56.870370370370367</v>
      </c>
      <c r="J2793" s="72" t="str">
        <f>('ICA-BD'!M1708)</f>
        <v>Aceptable</v>
      </c>
      <c r="K2793" s="72">
        <f t="shared" si="216"/>
        <v>75.7125925925926</v>
      </c>
      <c r="L2793" s="133">
        <f>('IRA-BD'!G1708)</f>
        <v>18</v>
      </c>
      <c r="M2793" s="36" t="str">
        <f>('IRA-BD'!H1708)</f>
        <v>Regular</v>
      </c>
      <c r="N2793" s="133">
        <f t="shared" si="217"/>
        <v>18</v>
      </c>
      <c r="O2793" s="80">
        <f t="shared" si="218"/>
        <v>40.430519078197797</v>
      </c>
      <c r="P2793" s="81" t="str">
        <f t="shared" si="219"/>
        <v>Moderado</v>
      </c>
      <c r="Q2793" s="11">
        <v>10</v>
      </c>
      <c r="R2793" s="11" t="s">
        <v>5995</v>
      </c>
      <c r="S2793" s="11">
        <v>2</v>
      </c>
      <c r="T2793" s="11">
        <v>-74.13507267</v>
      </c>
      <c r="U2793" s="12">
        <v>4.7033903459999999</v>
      </c>
    </row>
    <row r="2794" spans="1:21" x14ac:dyDescent="0.25">
      <c r="A2794" s="10">
        <v>1714</v>
      </c>
      <c r="B2794" s="3" t="s">
        <v>3274</v>
      </c>
      <c r="C2794" s="3" t="s">
        <v>3044</v>
      </c>
      <c r="D2794" s="3" t="s">
        <v>1</v>
      </c>
      <c r="E2794" s="3" t="s">
        <v>3275</v>
      </c>
      <c r="F2794" s="24">
        <f>('ICT-BD'!I1715)</f>
        <v>12.879998687207939</v>
      </c>
      <c r="G2794" s="24" t="str">
        <f>('ICT-BD'!J1715)</f>
        <v>Algo Frío</v>
      </c>
      <c r="H2794" s="24">
        <f t="shared" si="215"/>
        <v>27.578964642000798</v>
      </c>
      <c r="I2794" s="72">
        <f>('ICA-BD'!L1715)</f>
        <v>56.870370370370367</v>
      </c>
      <c r="J2794" s="72" t="str">
        <f>('ICA-BD'!M1715)</f>
        <v>Aceptable</v>
      </c>
      <c r="K2794" s="72">
        <f t="shared" si="216"/>
        <v>75.7125925925926</v>
      </c>
      <c r="L2794" s="133">
        <f>('IRA-BD'!G1715)</f>
        <v>18</v>
      </c>
      <c r="M2794" s="36" t="str">
        <f>('IRA-BD'!H1715)</f>
        <v>Regular</v>
      </c>
      <c r="N2794" s="133">
        <f t="shared" si="217"/>
        <v>18</v>
      </c>
      <c r="O2794" s="80">
        <f t="shared" si="218"/>
        <v>40.430519078197797</v>
      </c>
      <c r="P2794" s="81" t="str">
        <f t="shared" si="219"/>
        <v>Moderado</v>
      </c>
      <c r="Q2794" s="11">
        <v>10</v>
      </c>
      <c r="R2794" s="11" t="s">
        <v>5995</v>
      </c>
      <c r="S2794" s="11">
        <v>3</v>
      </c>
      <c r="T2794" s="11">
        <v>-74.139327429999994</v>
      </c>
      <c r="U2794" s="12">
        <v>4.7062485970000001</v>
      </c>
    </row>
    <row r="2795" spans="1:21" x14ac:dyDescent="0.25">
      <c r="A2795" s="10">
        <v>1718</v>
      </c>
      <c r="B2795" s="3" t="s">
        <v>3282</v>
      </c>
      <c r="C2795" s="3" t="s">
        <v>3044</v>
      </c>
      <c r="D2795" s="3" t="s">
        <v>1</v>
      </c>
      <c r="E2795" s="3" t="s">
        <v>3283</v>
      </c>
      <c r="F2795" s="24">
        <f>('ICT-BD'!I1719)</f>
        <v>12.879998687207939</v>
      </c>
      <c r="G2795" s="24" t="str">
        <f>('ICT-BD'!J1719)</f>
        <v>Algo Frío</v>
      </c>
      <c r="H2795" s="24">
        <f t="shared" si="215"/>
        <v>27.578964642000798</v>
      </c>
      <c r="I2795" s="72">
        <f>('ICA-BD'!L1719)</f>
        <v>56.870370370370367</v>
      </c>
      <c r="J2795" s="72" t="str">
        <f>('ICA-BD'!M1719)</f>
        <v>Aceptable</v>
      </c>
      <c r="K2795" s="72">
        <f t="shared" si="216"/>
        <v>75.7125925925926</v>
      </c>
      <c r="L2795" s="133">
        <f>('IRA-BD'!G1719)</f>
        <v>18</v>
      </c>
      <c r="M2795" s="36" t="str">
        <f>('IRA-BD'!H1719)</f>
        <v>Regular</v>
      </c>
      <c r="N2795" s="133">
        <f t="shared" si="217"/>
        <v>18</v>
      </c>
      <c r="O2795" s="80">
        <f t="shared" si="218"/>
        <v>40.430519078197797</v>
      </c>
      <c r="P2795" s="81" t="str">
        <f t="shared" si="219"/>
        <v>Moderado</v>
      </c>
      <c r="Q2795" s="11">
        <v>10</v>
      </c>
      <c r="R2795" s="11" t="s">
        <v>5995</v>
      </c>
      <c r="S2795" s="11">
        <v>2</v>
      </c>
      <c r="T2795" s="11">
        <v>-74.127480430000006</v>
      </c>
      <c r="U2795" s="12">
        <v>4.6992247410000001</v>
      </c>
    </row>
    <row r="2796" spans="1:21" x14ac:dyDescent="0.25">
      <c r="A2796" s="10">
        <v>1725</v>
      </c>
      <c r="B2796" s="3" t="s">
        <v>3296</v>
      </c>
      <c r="C2796" s="3" t="s">
        <v>3044</v>
      </c>
      <c r="D2796" s="3" t="s">
        <v>1</v>
      </c>
      <c r="E2796" s="3" t="s">
        <v>3297</v>
      </c>
      <c r="F2796" s="24">
        <f>('ICT-BD'!I1726)</f>
        <v>12.879998687207939</v>
      </c>
      <c r="G2796" s="24" t="str">
        <f>('ICT-BD'!J1726)</f>
        <v>Algo Frío</v>
      </c>
      <c r="H2796" s="24">
        <f t="shared" si="215"/>
        <v>27.578964642000798</v>
      </c>
      <c r="I2796" s="72">
        <f>('ICA-BD'!L1726)</f>
        <v>56.870370370370367</v>
      </c>
      <c r="J2796" s="72" t="str">
        <f>('ICA-BD'!M1726)</f>
        <v>Aceptable</v>
      </c>
      <c r="K2796" s="72">
        <f t="shared" si="216"/>
        <v>75.7125925925926</v>
      </c>
      <c r="L2796" s="133">
        <f>('IRA-BD'!G1726)</f>
        <v>18</v>
      </c>
      <c r="M2796" s="36" t="str">
        <f>('IRA-BD'!H1726)</f>
        <v>Regular</v>
      </c>
      <c r="N2796" s="133">
        <f t="shared" si="217"/>
        <v>18</v>
      </c>
      <c r="O2796" s="80">
        <f t="shared" si="218"/>
        <v>40.430519078197797</v>
      </c>
      <c r="P2796" s="81" t="str">
        <f t="shared" si="219"/>
        <v>Moderado</v>
      </c>
      <c r="Q2796" s="11">
        <v>10</v>
      </c>
      <c r="R2796" s="11" t="s">
        <v>5995</v>
      </c>
      <c r="S2796" s="11">
        <v>3</v>
      </c>
      <c r="T2796" s="11">
        <v>-74.118740759999994</v>
      </c>
      <c r="U2796" s="12">
        <v>4.6988362979999998</v>
      </c>
    </row>
    <row r="2797" spans="1:21" x14ac:dyDescent="0.25">
      <c r="A2797" s="10">
        <v>1726</v>
      </c>
      <c r="B2797" s="3" t="s">
        <v>3298</v>
      </c>
      <c r="C2797" s="3" t="s">
        <v>3044</v>
      </c>
      <c r="D2797" s="3" t="s">
        <v>1</v>
      </c>
      <c r="E2797" s="3" t="s">
        <v>3299</v>
      </c>
      <c r="F2797" s="24">
        <f>('ICT-BD'!I1727)</f>
        <v>12.879998687207939</v>
      </c>
      <c r="G2797" s="24" t="str">
        <f>('ICT-BD'!J1727)</f>
        <v>Algo Frío</v>
      </c>
      <c r="H2797" s="24">
        <f t="shared" si="215"/>
        <v>27.578964642000798</v>
      </c>
      <c r="I2797" s="72">
        <f>('ICA-BD'!L1727)</f>
        <v>56.870370370370367</v>
      </c>
      <c r="J2797" s="72" t="str">
        <f>('ICA-BD'!M1727)</f>
        <v>Aceptable</v>
      </c>
      <c r="K2797" s="72">
        <f t="shared" si="216"/>
        <v>75.7125925925926</v>
      </c>
      <c r="L2797" s="133">
        <f>('IRA-BD'!G1727)</f>
        <v>18</v>
      </c>
      <c r="M2797" s="36" t="str">
        <f>('IRA-BD'!H1727)</f>
        <v>Regular</v>
      </c>
      <c r="N2797" s="133">
        <f t="shared" si="217"/>
        <v>18</v>
      </c>
      <c r="O2797" s="80">
        <f t="shared" si="218"/>
        <v>40.430519078197797</v>
      </c>
      <c r="P2797" s="81" t="str">
        <f t="shared" si="219"/>
        <v>Moderado</v>
      </c>
      <c r="Q2797" s="11">
        <v>10</v>
      </c>
      <c r="R2797" s="11" t="s">
        <v>5995</v>
      </c>
      <c r="S2797" s="11">
        <v>3</v>
      </c>
      <c r="T2797" s="11">
        <v>-74.117401389999998</v>
      </c>
      <c r="U2797" s="12">
        <v>4.6986890099999998</v>
      </c>
    </row>
    <row r="2798" spans="1:21" x14ac:dyDescent="0.25">
      <c r="A2798" s="10">
        <v>1766</v>
      </c>
      <c r="B2798" s="3" t="s">
        <v>3362</v>
      </c>
      <c r="C2798" s="3" t="s">
        <v>3044</v>
      </c>
      <c r="D2798" s="3" t="s">
        <v>1</v>
      </c>
      <c r="E2798" s="3" t="s">
        <v>3363</v>
      </c>
      <c r="F2798" s="24">
        <f>('ICT-BD'!I1767)</f>
        <v>12.879998687207939</v>
      </c>
      <c r="G2798" s="24" t="str">
        <f>('ICT-BD'!J1767)</f>
        <v>Algo Frío</v>
      </c>
      <c r="H2798" s="24">
        <f t="shared" si="215"/>
        <v>27.578964642000798</v>
      </c>
      <c r="I2798" s="72">
        <f>('ICA-BD'!L1767)</f>
        <v>56.870370370370367</v>
      </c>
      <c r="J2798" s="72" t="str">
        <f>('ICA-BD'!M1767)</f>
        <v>Aceptable</v>
      </c>
      <c r="K2798" s="72">
        <f t="shared" si="216"/>
        <v>75.7125925925926</v>
      </c>
      <c r="L2798" s="133">
        <f>('IRA-BD'!G1767)</f>
        <v>18</v>
      </c>
      <c r="M2798" s="36" t="str">
        <f>('IRA-BD'!H1767)</f>
        <v>Regular</v>
      </c>
      <c r="N2798" s="133">
        <f t="shared" si="217"/>
        <v>18</v>
      </c>
      <c r="O2798" s="80">
        <f t="shared" si="218"/>
        <v>40.430519078197797</v>
      </c>
      <c r="P2798" s="81" t="str">
        <f t="shared" si="219"/>
        <v>Moderado</v>
      </c>
      <c r="Q2798" s="11">
        <v>10</v>
      </c>
      <c r="R2798" s="11" t="s">
        <v>5995</v>
      </c>
      <c r="S2798" s="11">
        <v>3</v>
      </c>
      <c r="T2798" s="11">
        <v>-74.121458689999997</v>
      </c>
      <c r="U2798" s="12">
        <v>4.7025851200000002</v>
      </c>
    </row>
    <row r="2799" spans="1:21" x14ac:dyDescent="0.25">
      <c r="A2799" s="10">
        <v>1769</v>
      </c>
      <c r="B2799" s="3" t="s">
        <v>3367</v>
      </c>
      <c r="C2799" s="3" t="s">
        <v>3044</v>
      </c>
      <c r="D2799" s="3" t="s">
        <v>1</v>
      </c>
      <c r="E2799" s="3" t="s">
        <v>3368</v>
      </c>
      <c r="F2799" s="24">
        <f>('ICT-BD'!I1770)</f>
        <v>12.879998687207939</v>
      </c>
      <c r="G2799" s="24" t="str">
        <f>('ICT-BD'!J1770)</f>
        <v>Algo Frío</v>
      </c>
      <c r="H2799" s="24">
        <f t="shared" si="215"/>
        <v>27.578964642000798</v>
      </c>
      <c r="I2799" s="72">
        <f>('ICA-BD'!L1770)</f>
        <v>56.870370370370367</v>
      </c>
      <c r="J2799" s="72" t="str">
        <f>('ICA-BD'!M1770)</f>
        <v>Aceptable</v>
      </c>
      <c r="K2799" s="72">
        <f t="shared" si="216"/>
        <v>75.7125925925926</v>
      </c>
      <c r="L2799" s="133">
        <f>('IRA-BD'!G1770)</f>
        <v>18</v>
      </c>
      <c r="M2799" s="36" t="str">
        <f>('IRA-BD'!H1770)</f>
        <v>Regular</v>
      </c>
      <c r="N2799" s="133">
        <f t="shared" si="217"/>
        <v>18</v>
      </c>
      <c r="O2799" s="80">
        <f t="shared" si="218"/>
        <v>40.430519078197797</v>
      </c>
      <c r="P2799" s="81" t="str">
        <f t="shared" si="219"/>
        <v>Moderado</v>
      </c>
      <c r="Q2799" s="11">
        <v>10</v>
      </c>
      <c r="R2799" s="11" t="s">
        <v>5995</v>
      </c>
      <c r="S2799" s="11">
        <v>3</v>
      </c>
      <c r="T2799" s="11">
        <v>-74.117654939999994</v>
      </c>
      <c r="U2799" s="12">
        <v>4.6963789230000001</v>
      </c>
    </row>
    <row r="2800" spans="1:21" x14ac:dyDescent="0.25">
      <c r="A2800" s="10">
        <v>1785</v>
      </c>
      <c r="B2800" s="3" t="s">
        <v>3390</v>
      </c>
      <c r="C2800" s="3" t="s">
        <v>3044</v>
      </c>
      <c r="D2800" s="3" t="s">
        <v>1</v>
      </c>
      <c r="E2800" s="3" t="s">
        <v>3391</v>
      </c>
      <c r="F2800" s="24">
        <f>('ICT-BD'!I1786)</f>
        <v>12.879998687207939</v>
      </c>
      <c r="G2800" s="24" t="str">
        <f>('ICT-BD'!J1786)</f>
        <v>Algo Frío</v>
      </c>
      <c r="H2800" s="24">
        <f t="shared" si="215"/>
        <v>27.578964642000798</v>
      </c>
      <c r="I2800" s="72">
        <f>('ICA-BD'!L1786)</f>
        <v>56.870370370370367</v>
      </c>
      <c r="J2800" s="72" t="str">
        <f>('ICA-BD'!M1786)</f>
        <v>Aceptable</v>
      </c>
      <c r="K2800" s="72">
        <f t="shared" si="216"/>
        <v>75.7125925925926</v>
      </c>
      <c r="L2800" s="133">
        <f>('IRA-BD'!G1786)</f>
        <v>18</v>
      </c>
      <c r="M2800" s="36" t="str">
        <f>('IRA-BD'!H1786)</f>
        <v>Regular</v>
      </c>
      <c r="N2800" s="133">
        <f t="shared" si="217"/>
        <v>18</v>
      </c>
      <c r="O2800" s="80">
        <f t="shared" si="218"/>
        <v>40.430519078197797</v>
      </c>
      <c r="P2800" s="81" t="str">
        <f t="shared" si="219"/>
        <v>Moderado</v>
      </c>
      <c r="Q2800" s="11">
        <v>10</v>
      </c>
      <c r="R2800" s="11" t="s">
        <v>5995</v>
      </c>
      <c r="S2800" s="11">
        <v>3</v>
      </c>
      <c r="T2800" s="11">
        <v>-74.116057909999995</v>
      </c>
      <c r="U2800" s="12">
        <v>4.7003886890000004</v>
      </c>
    </row>
    <row r="2801" spans="1:21" x14ac:dyDescent="0.25">
      <c r="A2801" s="10">
        <v>1845</v>
      </c>
      <c r="B2801" s="3" t="s">
        <v>3491</v>
      </c>
      <c r="C2801" s="3" t="s">
        <v>3044</v>
      </c>
      <c r="D2801" s="3" t="s">
        <v>1</v>
      </c>
      <c r="E2801" s="3" t="s">
        <v>3492</v>
      </c>
      <c r="F2801" s="24">
        <f>('ICT-BD'!I1846)</f>
        <v>12.879998687207939</v>
      </c>
      <c r="G2801" s="24" t="str">
        <f>('ICT-BD'!J1846)</f>
        <v>Algo Frío</v>
      </c>
      <c r="H2801" s="24">
        <f t="shared" si="215"/>
        <v>27.578964642000798</v>
      </c>
      <c r="I2801" s="72">
        <f>('ICA-BD'!L1846)</f>
        <v>56.870370370370367</v>
      </c>
      <c r="J2801" s="72" t="str">
        <f>('ICA-BD'!M1846)</f>
        <v>Aceptable</v>
      </c>
      <c r="K2801" s="72">
        <f t="shared" si="216"/>
        <v>75.7125925925926</v>
      </c>
      <c r="L2801" s="133">
        <f>('IRA-BD'!G1846)</f>
        <v>18</v>
      </c>
      <c r="M2801" s="36" t="str">
        <f>('IRA-BD'!H1846)</f>
        <v>Regular</v>
      </c>
      <c r="N2801" s="133">
        <f t="shared" si="217"/>
        <v>18</v>
      </c>
      <c r="O2801" s="80">
        <f t="shared" si="218"/>
        <v>40.430519078197797</v>
      </c>
      <c r="P2801" s="81" t="str">
        <f t="shared" si="219"/>
        <v>Moderado</v>
      </c>
      <c r="Q2801" s="11">
        <v>10</v>
      </c>
      <c r="R2801" s="11" t="s">
        <v>168</v>
      </c>
      <c r="S2801" s="11">
        <v>3</v>
      </c>
      <c r="T2801" s="11">
        <v>-74.114372209999999</v>
      </c>
      <c r="U2801" s="12">
        <v>4.6970318359999998</v>
      </c>
    </row>
    <row r="2802" spans="1:21" x14ac:dyDescent="0.25">
      <c r="A2802" s="10">
        <v>1847</v>
      </c>
      <c r="B2802" s="3" t="s">
        <v>3495</v>
      </c>
      <c r="C2802" s="3" t="s">
        <v>3044</v>
      </c>
      <c r="D2802" s="3" t="s">
        <v>1</v>
      </c>
      <c r="E2802" s="3" t="s">
        <v>3496</v>
      </c>
      <c r="F2802" s="24">
        <f>('ICT-BD'!I1848)</f>
        <v>12.879998687207939</v>
      </c>
      <c r="G2802" s="24" t="str">
        <f>('ICT-BD'!J1848)</f>
        <v>Algo Frío</v>
      </c>
      <c r="H2802" s="24">
        <f t="shared" si="215"/>
        <v>27.578964642000798</v>
      </c>
      <c r="I2802" s="72">
        <f>('ICA-BD'!L1848)</f>
        <v>56.870370370370367</v>
      </c>
      <c r="J2802" s="72" t="str">
        <f>('ICA-BD'!M1848)</f>
        <v>Aceptable</v>
      </c>
      <c r="K2802" s="72">
        <f t="shared" si="216"/>
        <v>75.7125925925926</v>
      </c>
      <c r="L2802" s="133">
        <f>('IRA-BD'!G1848)</f>
        <v>18</v>
      </c>
      <c r="M2802" s="36" t="str">
        <f>('IRA-BD'!H1848)</f>
        <v>Regular</v>
      </c>
      <c r="N2802" s="133">
        <f t="shared" si="217"/>
        <v>18</v>
      </c>
      <c r="O2802" s="80">
        <f t="shared" si="218"/>
        <v>40.430519078197797</v>
      </c>
      <c r="P2802" s="81" t="str">
        <f t="shared" si="219"/>
        <v>Moderado</v>
      </c>
      <c r="Q2802" s="11">
        <v>10</v>
      </c>
      <c r="R2802" s="11" t="s">
        <v>168</v>
      </c>
      <c r="S2802" s="11">
        <v>3</v>
      </c>
      <c r="T2802" s="11">
        <v>-74.102137549999995</v>
      </c>
      <c r="U2802" s="12">
        <v>4.6895884539999999</v>
      </c>
    </row>
    <row r="2803" spans="1:21" x14ac:dyDescent="0.25">
      <c r="A2803" s="10">
        <v>1851</v>
      </c>
      <c r="B2803" s="3" t="s">
        <v>3501</v>
      </c>
      <c r="C2803" s="3" t="s">
        <v>3044</v>
      </c>
      <c r="D2803" s="3" t="s">
        <v>1</v>
      </c>
      <c r="E2803" s="3" t="s">
        <v>3498</v>
      </c>
      <c r="F2803" s="24">
        <f>('ICT-BD'!I1852)</f>
        <v>12.879998687207939</v>
      </c>
      <c r="G2803" s="24" t="str">
        <f>('ICT-BD'!J1852)</f>
        <v>Algo Frío</v>
      </c>
      <c r="H2803" s="24">
        <f t="shared" si="215"/>
        <v>27.578964642000798</v>
      </c>
      <c r="I2803" s="72">
        <f>('ICA-BD'!L1852)</f>
        <v>56.870370370370367</v>
      </c>
      <c r="J2803" s="72" t="str">
        <f>('ICA-BD'!M1852)</f>
        <v>Aceptable</v>
      </c>
      <c r="K2803" s="72">
        <f t="shared" si="216"/>
        <v>75.7125925925926</v>
      </c>
      <c r="L2803" s="133">
        <f>('IRA-BD'!G1852)</f>
        <v>18</v>
      </c>
      <c r="M2803" s="36" t="str">
        <f>('IRA-BD'!H1852)</f>
        <v>Regular</v>
      </c>
      <c r="N2803" s="133">
        <f t="shared" si="217"/>
        <v>18</v>
      </c>
      <c r="O2803" s="80">
        <f t="shared" si="218"/>
        <v>40.430519078197797</v>
      </c>
      <c r="P2803" s="81" t="str">
        <f t="shared" si="219"/>
        <v>Moderado</v>
      </c>
      <c r="Q2803" s="11">
        <v>10</v>
      </c>
      <c r="R2803" s="11" t="s">
        <v>168</v>
      </c>
      <c r="S2803" s="11">
        <v>3</v>
      </c>
      <c r="T2803" s="11">
        <v>-74.1137382</v>
      </c>
      <c r="U2803" s="12">
        <v>4.6995328799999996</v>
      </c>
    </row>
    <row r="2804" spans="1:21" x14ac:dyDescent="0.25">
      <c r="A2804" s="10">
        <v>1858</v>
      </c>
      <c r="B2804" s="3" t="s">
        <v>3514</v>
      </c>
      <c r="C2804" s="3" t="s">
        <v>3044</v>
      </c>
      <c r="D2804" s="3" t="s">
        <v>1</v>
      </c>
      <c r="E2804" s="3" t="s">
        <v>3515</v>
      </c>
      <c r="F2804" s="24">
        <f>('ICT-BD'!I1859)</f>
        <v>12.879998687207939</v>
      </c>
      <c r="G2804" s="24" t="str">
        <f>('ICT-BD'!J1859)</f>
        <v>Algo Frío</v>
      </c>
      <c r="H2804" s="24">
        <f t="shared" si="215"/>
        <v>27.578964642000798</v>
      </c>
      <c r="I2804" s="72">
        <f>('ICA-BD'!L1859)</f>
        <v>56.870370370370367</v>
      </c>
      <c r="J2804" s="72" t="str">
        <f>('ICA-BD'!M1859)</f>
        <v>Aceptable</v>
      </c>
      <c r="K2804" s="72">
        <f t="shared" si="216"/>
        <v>75.7125925925926</v>
      </c>
      <c r="L2804" s="133">
        <f>('IRA-BD'!G1859)</f>
        <v>18</v>
      </c>
      <c r="M2804" s="36" t="str">
        <f>('IRA-BD'!H1859)</f>
        <v>Regular</v>
      </c>
      <c r="N2804" s="133">
        <f t="shared" si="217"/>
        <v>18</v>
      </c>
      <c r="O2804" s="80">
        <f t="shared" si="218"/>
        <v>40.430519078197797</v>
      </c>
      <c r="P2804" s="81" t="str">
        <f t="shared" si="219"/>
        <v>Moderado</v>
      </c>
      <c r="Q2804" s="11">
        <v>10</v>
      </c>
      <c r="R2804" s="11" t="s">
        <v>168</v>
      </c>
      <c r="S2804" s="11">
        <v>3</v>
      </c>
      <c r="T2804" s="11">
        <v>-74.110939650000006</v>
      </c>
      <c r="U2804" s="12">
        <v>4.6933019109999998</v>
      </c>
    </row>
    <row r="2805" spans="1:21" x14ac:dyDescent="0.25">
      <c r="A2805" s="10">
        <v>1860</v>
      </c>
      <c r="B2805" s="3" t="s">
        <v>3518</v>
      </c>
      <c r="C2805" s="3" t="s">
        <v>3044</v>
      </c>
      <c r="D2805" s="3" t="s">
        <v>1</v>
      </c>
      <c r="E2805" s="3" t="s">
        <v>3519</v>
      </c>
      <c r="F2805" s="24">
        <f>('ICT-BD'!I1861)</f>
        <v>12.879998687207939</v>
      </c>
      <c r="G2805" s="24" t="str">
        <f>('ICT-BD'!J1861)</f>
        <v>Algo Frío</v>
      </c>
      <c r="H2805" s="24">
        <f t="shared" si="215"/>
        <v>27.578964642000798</v>
      </c>
      <c r="I2805" s="72">
        <f>('ICA-BD'!L1861)</f>
        <v>56.870370370370367</v>
      </c>
      <c r="J2805" s="72" t="str">
        <f>('ICA-BD'!M1861)</f>
        <v>Aceptable</v>
      </c>
      <c r="K2805" s="72">
        <f t="shared" si="216"/>
        <v>75.7125925925926</v>
      </c>
      <c r="L2805" s="133">
        <f>('IRA-BD'!G1861)</f>
        <v>18</v>
      </c>
      <c r="M2805" s="36" t="str">
        <f>('IRA-BD'!H1861)</f>
        <v>Regular</v>
      </c>
      <c r="N2805" s="133">
        <f t="shared" si="217"/>
        <v>18</v>
      </c>
      <c r="O2805" s="80">
        <f t="shared" si="218"/>
        <v>40.430519078197797</v>
      </c>
      <c r="P2805" s="81" t="str">
        <f t="shared" si="219"/>
        <v>Moderado</v>
      </c>
      <c r="Q2805" s="11">
        <v>10</v>
      </c>
      <c r="R2805" s="11" t="s">
        <v>168</v>
      </c>
      <c r="S2805" s="11">
        <v>3</v>
      </c>
      <c r="T2805" s="11">
        <v>-74.106357689999996</v>
      </c>
      <c r="U2805" s="12">
        <v>4.6888846620000004</v>
      </c>
    </row>
    <row r="2806" spans="1:21" x14ac:dyDescent="0.25">
      <c r="A2806" s="10">
        <v>1862</v>
      </c>
      <c r="B2806" s="3" t="s">
        <v>3522</v>
      </c>
      <c r="C2806" s="3" t="s">
        <v>3044</v>
      </c>
      <c r="D2806" s="3" t="s">
        <v>1</v>
      </c>
      <c r="E2806" s="3" t="s">
        <v>3523</v>
      </c>
      <c r="F2806" s="24">
        <f>('ICT-BD'!I1863)</f>
        <v>12.879998687207939</v>
      </c>
      <c r="G2806" s="24" t="str">
        <f>('ICT-BD'!J1863)</f>
        <v>Algo Frío</v>
      </c>
      <c r="H2806" s="24">
        <f t="shared" si="215"/>
        <v>27.578964642000798</v>
      </c>
      <c r="I2806" s="72">
        <f>('ICA-BD'!L1863)</f>
        <v>56.870370370370367</v>
      </c>
      <c r="J2806" s="72" t="str">
        <f>('ICA-BD'!M1863)</f>
        <v>Aceptable</v>
      </c>
      <c r="K2806" s="72">
        <f t="shared" si="216"/>
        <v>75.7125925925926</v>
      </c>
      <c r="L2806" s="133">
        <f>('IRA-BD'!G1863)</f>
        <v>18</v>
      </c>
      <c r="M2806" s="36" t="str">
        <f>('IRA-BD'!H1863)</f>
        <v>Regular</v>
      </c>
      <c r="N2806" s="133">
        <f t="shared" si="217"/>
        <v>18</v>
      </c>
      <c r="O2806" s="80">
        <f t="shared" si="218"/>
        <v>40.430519078197797</v>
      </c>
      <c r="P2806" s="81" t="str">
        <f t="shared" si="219"/>
        <v>Moderado</v>
      </c>
      <c r="Q2806" s="11">
        <v>10</v>
      </c>
      <c r="R2806" s="11" t="s">
        <v>168</v>
      </c>
      <c r="S2806" s="11">
        <v>3</v>
      </c>
      <c r="T2806" s="11">
        <v>-74.110210719999998</v>
      </c>
      <c r="U2806" s="12">
        <v>4.6964279319999997</v>
      </c>
    </row>
    <row r="2807" spans="1:21" x14ac:dyDescent="0.25">
      <c r="A2807" s="10">
        <v>1869</v>
      </c>
      <c r="B2807" s="3" t="s">
        <v>3534</v>
      </c>
      <c r="C2807" s="3" t="s">
        <v>3044</v>
      </c>
      <c r="D2807" s="3" t="s">
        <v>1</v>
      </c>
      <c r="E2807" s="3" t="s">
        <v>3492</v>
      </c>
      <c r="F2807" s="24">
        <f>('ICT-BD'!I1870)</f>
        <v>12.879998687207939</v>
      </c>
      <c r="G2807" s="24" t="str">
        <f>('ICT-BD'!J1870)</f>
        <v>Algo Frío</v>
      </c>
      <c r="H2807" s="24">
        <f t="shared" si="215"/>
        <v>27.578964642000798</v>
      </c>
      <c r="I2807" s="72">
        <f>('ICA-BD'!L1870)</f>
        <v>56.870370370370367</v>
      </c>
      <c r="J2807" s="72" t="str">
        <f>('ICA-BD'!M1870)</f>
        <v>Aceptable</v>
      </c>
      <c r="K2807" s="72">
        <f t="shared" si="216"/>
        <v>75.7125925925926</v>
      </c>
      <c r="L2807" s="133">
        <f>('IRA-BD'!G1870)</f>
        <v>18</v>
      </c>
      <c r="M2807" s="36" t="str">
        <f>('IRA-BD'!H1870)</f>
        <v>Regular</v>
      </c>
      <c r="N2807" s="133">
        <f t="shared" si="217"/>
        <v>18</v>
      </c>
      <c r="O2807" s="80">
        <f t="shared" si="218"/>
        <v>40.430519078197797</v>
      </c>
      <c r="P2807" s="81" t="str">
        <f t="shared" si="219"/>
        <v>Moderado</v>
      </c>
      <c r="Q2807" s="11">
        <v>10</v>
      </c>
      <c r="R2807" s="11" t="s">
        <v>168</v>
      </c>
      <c r="S2807" s="11">
        <v>3</v>
      </c>
      <c r="T2807" s="11">
        <v>-74.114367720000004</v>
      </c>
      <c r="U2807" s="12">
        <v>4.6986195930000001</v>
      </c>
    </row>
    <row r="2808" spans="1:21" x14ac:dyDescent="0.25">
      <c r="A2808" s="10">
        <v>1879</v>
      </c>
      <c r="B2808" s="3" t="s">
        <v>3551</v>
      </c>
      <c r="C2808" s="3" t="s">
        <v>3044</v>
      </c>
      <c r="D2808" s="3" t="s">
        <v>1</v>
      </c>
      <c r="E2808" s="3" t="s">
        <v>3490</v>
      </c>
      <c r="F2808" s="24">
        <f>('ICT-BD'!I1880)</f>
        <v>12.879998687207939</v>
      </c>
      <c r="G2808" s="24" t="str">
        <f>('ICT-BD'!J1880)</f>
        <v>Algo Frío</v>
      </c>
      <c r="H2808" s="24">
        <f t="shared" si="215"/>
        <v>27.578964642000798</v>
      </c>
      <c r="I2808" s="72">
        <f>('ICA-BD'!L1880)</f>
        <v>56.870370370370367</v>
      </c>
      <c r="J2808" s="72" t="str">
        <f>('ICA-BD'!M1880)</f>
        <v>Aceptable</v>
      </c>
      <c r="K2808" s="72">
        <f t="shared" si="216"/>
        <v>75.7125925925926</v>
      </c>
      <c r="L2808" s="133">
        <f>('IRA-BD'!G1880)</f>
        <v>18</v>
      </c>
      <c r="M2808" s="36" t="str">
        <f>('IRA-BD'!H1880)</f>
        <v>Regular</v>
      </c>
      <c r="N2808" s="133">
        <f t="shared" si="217"/>
        <v>18</v>
      </c>
      <c r="O2808" s="80">
        <f t="shared" si="218"/>
        <v>40.430519078197797</v>
      </c>
      <c r="P2808" s="81" t="str">
        <f t="shared" si="219"/>
        <v>Moderado</v>
      </c>
      <c r="Q2808" s="11">
        <v>10</v>
      </c>
      <c r="R2808" s="11" t="s">
        <v>168</v>
      </c>
      <c r="S2808" s="11">
        <v>3</v>
      </c>
      <c r="T2808" s="11">
        <v>-74.113313349999999</v>
      </c>
      <c r="U2808" s="12">
        <v>4.6963828940000001</v>
      </c>
    </row>
    <row r="2809" spans="1:21" x14ac:dyDescent="0.25">
      <c r="A2809" s="10">
        <v>1880</v>
      </c>
      <c r="B2809" s="3" t="s">
        <v>3552</v>
      </c>
      <c r="C2809" s="3" t="s">
        <v>3044</v>
      </c>
      <c r="D2809" s="3" t="s">
        <v>1</v>
      </c>
      <c r="E2809" s="3" t="s">
        <v>3490</v>
      </c>
      <c r="F2809" s="24">
        <f>('ICT-BD'!I1881)</f>
        <v>12.879998687207939</v>
      </c>
      <c r="G2809" s="24" t="str">
        <f>('ICT-BD'!J1881)</f>
        <v>Algo Frío</v>
      </c>
      <c r="H2809" s="24">
        <f t="shared" si="215"/>
        <v>27.578964642000798</v>
      </c>
      <c r="I2809" s="72">
        <f>('ICA-BD'!L1881)</f>
        <v>56.870370370370367</v>
      </c>
      <c r="J2809" s="72" t="str">
        <f>('ICA-BD'!M1881)</f>
        <v>Aceptable</v>
      </c>
      <c r="K2809" s="72">
        <f t="shared" si="216"/>
        <v>75.7125925925926</v>
      </c>
      <c r="L2809" s="133">
        <f>('IRA-BD'!G1881)</f>
        <v>18</v>
      </c>
      <c r="M2809" s="36" t="str">
        <f>('IRA-BD'!H1881)</f>
        <v>Regular</v>
      </c>
      <c r="N2809" s="133">
        <f t="shared" si="217"/>
        <v>18</v>
      </c>
      <c r="O2809" s="80">
        <f t="shared" si="218"/>
        <v>40.430519078197797</v>
      </c>
      <c r="P2809" s="81" t="str">
        <f t="shared" si="219"/>
        <v>Moderado</v>
      </c>
      <c r="Q2809" s="11">
        <v>10</v>
      </c>
      <c r="R2809" s="11" t="s">
        <v>168</v>
      </c>
      <c r="S2809" s="11">
        <v>3</v>
      </c>
      <c r="T2809" s="11">
        <v>-74.111320620000001</v>
      </c>
      <c r="U2809" s="12">
        <v>4.6951834740000002</v>
      </c>
    </row>
    <row r="2810" spans="1:21" x14ac:dyDescent="0.25">
      <c r="A2810" s="10">
        <v>1885</v>
      </c>
      <c r="B2810" s="3" t="s">
        <v>3559</v>
      </c>
      <c r="C2810" s="3" t="s">
        <v>3044</v>
      </c>
      <c r="D2810" s="3" t="s">
        <v>1</v>
      </c>
      <c r="E2810" s="3" t="s">
        <v>3560</v>
      </c>
      <c r="F2810" s="24">
        <f>('ICT-BD'!I1886)</f>
        <v>12.879998687207939</v>
      </c>
      <c r="G2810" s="24" t="str">
        <f>('ICT-BD'!J1886)</f>
        <v>Algo Frío</v>
      </c>
      <c r="H2810" s="24">
        <f t="shared" si="215"/>
        <v>27.578964642000798</v>
      </c>
      <c r="I2810" s="72">
        <f>('ICA-BD'!L1886)</f>
        <v>56.870370370370367</v>
      </c>
      <c r="J2810" s="72" t="str">
        <f>('ICA-BD'!M1886)</f>
        <v>Aceptable</v>
      </c>
      <c r="K2810" s="72">
        <f t="shared" si="216"/>
        <v>75.7125925925926</v>
      </c>
      <c r="L2810" s="133">
        <f>('IRA-BD'!G1886)</f>
        <v>18</v>
      </c>
      <c r="M2810" s="36" t="str">
        <f>('IRA-BD'!H1886)</f>
        <v>Regular</v>
      </c>
      <c r="N2810" s="133">
        <f t="shared" si="217"/>
        <v>18</v>
      </c>
      <c r="O2810" s="80">
        <f t="shared" si="218"/>
        <v>40.430519078197797</v>
      </c>
      <c r="P2810" s="81" t="str">
        <f t="shared" si="219"/>
        <v>Moderado</v>
      </c>
      <c r="Q2810" s="11">
        <v>10</v>
      </c>
      <c r="R2810" s="11" t="s">
        <v>168</v>
      </c>
      <c r="S2810" s="11">
        <v>4</v>
      </c>
      <c r="T2810" s="11">
        <v>-74.098951189999994</v>
      </c>
      <c r="U2810" s="12">
        <v>4.683031465</v>
      </c>
    </row>
    <row r="2811" spans="1:21" x14ac:dyDescent="0.25">
      <c r="A2811" s="10">
        <v>1969</v>
      </c>
      <c r="B2811" s="3" t="s">
        <v>3671</v>
      </c>
      <c r="C2811" s="3" t="s">
        <v>3044</v>
      </c>
      <c r="D2811" s="3" t="s">
        <v>1</v>
      </c>
      <c r="E2811" s="3" t="s">
        <v>3672</v>
      </c>
      <c r="F2811" s="24">
        <f>('ICT-BD'!I1970)</f>
        <v>12.879998687207939</v>
      </c>
      <c r="G2811" s="24" t="str">
        <f>('ICT-BD'!J1970)</f>
        <v>Algo Frío</v>
      </c>
      <c r="H2811" s="24">
        <f t="shared" si="215"/>
        <v>27.578964642000798</v>
      </c>
      <c r="I2811" s="72">
        <f>('ICA-BD'!L1970)</f>
        <v>56.870370370370367</v>
      </c>
      <c r="J2811" s="72" t="str">
        <f>('ICA-BD'!M1970)</f>
        <v>Aceptable</v>
      </c>
      <c r="K2811" s="72">
        <f t="shared" si="216"/>
        <v>75.7125925925926</v>
      </c>
      <c r="L2811" s="133">
        <f>('IRA-BD'!G1970)</f>
        <v>18</v>
      </c>
      <c r="M2811" s="36" t="str">
        <f>('IRA-BD'!H1970)</f>
        <v>Regular</v>
      </c>
      <c r="N2811" s="133">
        <f t="shared" si="217"/>
        <v>18</v>
      </c>
      <c r="O2811" s="80">
        <f t="shared" si="218"/>
        <v>40.430519078197797</v>
      </c>
      <c r="P2811" s="81" t="str">
        <f t="shared" si="219"/>
        <v>Moderado</v>
      </c>
      <c r="Q2811" s="11">
        <v>10</v>
      </c>
      <c r="R2811" s="11" t="s">
        <v>5995</v>
      </c>
      <c r="S2811" s="11">
        <v>3</v>
      </c>
      <c r="T2811" s="11">
        <v>-74.138151179999994</v>
      </c>
      <c r="U2811" s="12">
        <v>4.7052845259999998</v>
      </c>
    </row>
    <row r="2812" spans="1:21" x14ac:dyDescent="0.25">
      <c r="A2812" s="10">
        <v>1973</v>
      </c>
      <c r="B2812" s="3" t="s">
        <v>3678</v>
      </c>
      <c r="C2812" s="3" t="s">
        <v>3044</v>
      </c>
      <c r="D2812" s="3" t="s">
        <v>1</v>
      </c>
      <c r="E2812" s="3" t="s">
        <v>3669</v>
      </c>
      <c r="F2812" s="24">
        <f>('ICT-BD'!I1974)</f>
        <v>12.879998687207939</v>
      </c>
      <c r="G2812" s="24" t="str">
        <f>('ICT-BD'!J1974)</f>
        <v>Algo Frío</v>
      </c>
      <c r="H2812" s="24">
        <f t="shared" si="215"/>
        <v>27.578964642000798</v>
      </c>
      <c r="I2812" s="72">
        <f>('ICA-BD'!L1974)</f>
        <v>56.870370370370367</v>
      </c>
      <c r="J2812" s="72" t="str">
        <f>('ICA-BD'!M1974)</f>
        <v>Aceptable</v>
      </c>
      <c r="K2812" s="72">
        <f t="shared" si="216"/>
        <v>75.7125925925926</v>
      </c>
      <c r="L2812" s="133">
        <f>('IRA-BD'!G1974)</f>
        <v>18</v>
      </c>
      <c r="M2812" s="36" t="str">
        <f>('IRA-BD'!H1974)</f>
        <v>Regular</v>
      </c>
      <c r="N2812" s="133">
        <f t="shared" si="217"/>
        <v>18</v>
      </c>
      <c r="O2812" s="80">
        <f t="shared" si="218"/>
        <v>40.430519078197797</v>
      </c>
      <c r="P2812" s="81" t="str">
        <f t="shared" si="219"/>
        <v>Moderado</v>
      </c>
      <c r="Q2812" s="11">
        <v>10</v>
      </c>
      <c r="R2812" s="11" t="s">
        <v>5995</v>
      </c>
      <c r="S2812" s="11">
        <v>2</v>
      </c>
      <c r="T2812" s="11">
        <v>-74.128127379999995</v>
      </c>
      <c r="U2812" s="12">
        <v>4.7035162000000001</v>
      </c>
    </row>
    <row r="2813" spans="1:21" x14ac:dyDescent="0.25">
      <c r="A2813" s="10">
        <v>371</v>
      </c>
      <c r="B2813" s="3" t="s">
        <v>1289</v>
      </c>
      <c r="C2813" s="3" t="s">
        <v>1206</v>
      </c>
      <c r="D2813" s="3" t="s">
        <v>1</v>
      </c>
      <c r="E2813" s="3" t="s">
        <v>1290</v>
      </c>
      <c r="F2813" s="24">
        <f>('ICT-BD'!I372)</f>
        <v>11.98328482437824</v>
      </c>
      <c r="G2813" s="24" t="str">
        <f>('ICT-BD'!J372)</f>
        <v>Algo Frío</v>
      </c>
      <c r="H2813" s="24">
        <f t="shared" si="215"/>
        <v>39.377831258181047</v>
      </c>
      <c r="I2813" s="72">
        <f>('ICA-BD'!L372)</f>
        <v>56.870370370370367</v>
      </c>
      <c r="J2813" s="72" t="str">
        <f>('ICA-BD'!M372)</f>
        <v>Aceptable</v>
      </c>
      <c r="K2813" s="72">
        <f t="shared" si="216"/>
        <v>75.7125925925926</v>
      </c>
      <c r="L2813" s="133">
        <f>('IRA-BD'!G372)</f>
        <v>6</v>
      </c>
      <c r="M2813" s="36" t="str">
        <f>('IRA-BD'!H372)</f>
        <v>Regular</v>
      </c>
      <c r="N2813" s="133">
        <f t="shared" si="217"/>
        <v>6</v>
      </c>
      <c r="O2813" s="80">
        <f t="shared" si="218"/>
        <v>40.363474616924549</v>
      </c>
      <c r="P2813" s="81" t="str">
        <f t="shared" si="219"/>
        <v>Moderado</v>
      </c>
      <c r="Q2813" s="11">
        <v>2</v>
      </c>
      <c r="R2813" s="11" t="s">
        <v>162</v>
      </c>
      <c r="S2813" s="11">
        <v>4</v>
      </c>
      <c r="T2813" s="11">
        <v>-74.065595419999994</v>
      </c>
      <c r="U2813" s="12">
        <v>4.6297413890000003</v>
      </c>
    </row>
    <row r="2814" spans="1:21" x14ac:dyDescent="0.25">
      <c r="A2814" s="10">
        <v>2871</v>
      </c>
      <c r="B2814" s="3" t="s">
        <v>5245</v>
      </c>
      <c r="C2814" s="3" t="s">
        <v>5098</v>
      </c>
      <c r="D2814" s="3" t="s">
        <v>1</v>
      </c>
      <c r="E2814" s="3" t="s">
        <v>5246</v>
      </c>
      <c r="F2814" s="24">
        <f>('ICT-BD'!I2872)</f>
        <v>13.083428149052729</v>
      </c>
      <c r="G2814" s="24" t="str">
        <f>('ICT-BD'!J2872)</f>
        <v>Algo Frío</v>
      </c>
      <c r="H2814" s="24">
        <f t="shared" si="215"/>
        <v>26.218050670358824</v>
      </c>
      <c r="I2814" s="72">
        <f>('ICA-BD'!L2872)</f>
        <v>54.870370370370367</v>
      </c>
      <c r="J2814" s="72" t="str">
        <f>('ICA-BD'!M2872)</f>
        <v>Aceptable</v>
      </c>
      <c r="K2814" s="72">
        <f t="shared" si="216"/>
        <v>76.83259259259259</v>
      </c>
      <c r="L2814" s="133">
        <f>('IRA-BD'!G2872)</f>
        <v>18</v>
      </c>
      <c r="M2814" s="36" t="str">
        <f>('IRA-BD'!H2872)</f>
        <v>Regular</v>
      </c>
      <c r="N2814" s="133">
        <f t="shared" si="217"/>
        <v>18</v>
      </c>
      <c r="O2814" s="80">
        <f t="shared" si="218"/>
        <v>40.350214420983804</v>
      </c>
      <c r="P2814" s="81" t="str">
        <f t="shared" si="219"/>
        <v>Moderado</v>
      </c>
      <c r="Q2814" s="11">
        <v>13</v>
      </c>
      <c r="R2814" s="11" t="s">
        <v>171</v>
      </c>
      <c r="S2814" s="11">
        <v>4</v>
      </c>
      <c r="T2814" s="11">
        <v>-74.105755959999996</v>
      </c>
      <c r="U2814" s="12">
        <v>4.6439077470000001</v>
      </c>
    </row>
    <row r="2815" spans="1:21" x14ac:dyDescent="0.25">
      <c r="A2815" s="10">
        <v>769</v>
      </c>
      <c r="B2815" s="3" t="s">
        <v>7</v>
      </c>
      <c r="C2815" s="3" t="s">
        <v>4</v>
      </c>
      <c r="D2815" s="3" t="s">
        <v>1</v>
      </c>
      <c r="E2815" s="3" t="s">
        <v>8</v>
      </c>
      <c r="F2815" s="24">
        <f>('ICT-BD'!I770)</f>
        <v>12.426706907059854</v>
      </c>
      <c r="G2815" s="24" t="str">
        <f>('ICT-BD'!J770)</f>
        <v>Algo Frío</v>
      </c>
      <c r="H2815" s="24">
        <f t="shared" si="215"/>
        <v>33.543330170265065</v>
      </c>
      <c r="I2815" s="72">
        <f>('ICA-BD'!L770)</f>
        <v>68.75</v>
      </c>
      <c r="J2815" s="72" t="str">
        <f>('ICA-BD'!M770)</f>
        <v>Aceptable</v>
      </c>
      <c r="K2815" s="72">
        <f t="shared" si="216"/>
        <v>69.06</v>
      </c>
      <c r="L2815" s="133">
        <f>('IRA-BD'!G770)</f>
        <v>18</v>
      </c>
      <c r="M2815" s="36" t="str">
        <f>('IRA-BD'!H770)</f>
        <v>Regular</v>
      </c>
      <c r="N2815" s="133">
        <f t="shared" si="217"/>
        <v>18</v>
      </c>
      <c r="O2815" s="80">
        <f t="shared" si="218"/>
        <v>40.20111005675502</v>
      </c>
      <c r="P2815" s="81" t="str">
        <f t="shared" si="219"/>
        <v>Moderado</v>
      </c>
      <c r="Q2815" s="11">
        <v>6</v>
      </c>
      <c r="R2815" s="11" t="s">
        <v>6</v>
      </c>
      <c r="S2815" s="11">
        <v>2</v>
      </c>
      <c r="T2815" s="11">
        <v>-74.142319380000004</v>
      </c>
      <c r="U2815" s="12">
        <v>4.5786887729999997</v>
      </c>
    </row>
    <row r="2816" spans="1:21" x14ac:dyDescent="0.25">
      <c r="A2816" s="10">
        <v>933</v>
      </c>
      <c r="B2816" s="3" t="s">
        <v>1939</v>
      </c>
      <c r="C2816" s="3" t="s">
        <v>1727</v>
      </c>
      <c r="D2816" s="3" t="s">
        <v>1</v>
      </c>
      <c r="E2816" s="3" t="s">
        <v>1940</v>
      </c>
      <c r="F2816" s="24">
        <f>('ICT-BD'!I934)</f>
        <v>12.693207725923974</v>
      </c>
      <c r="G2816" s="24" t="str">
        <f>('ICT-BD'!J934)</f>
        <v>Algo Frío</v>
      </c>
      <c r="H2816" s="24">
        <f t="shared" si="215"/>
        <v>30.036740448368754</v>
      </c>
      <c r="I2816" s="72">
        <f>('ICA-BD'!L934)</f>
        <v>62.75</v>
      </c>
      <c r="J2816" s="72" t="str">
        <f>('ICA-BD'!M934)</f>
        <v>Aceptable</v>
      </c>
      <c r="K2816" s="72">
        <f t="shared" si="216"/>
        <v>72.42</v>
      </c>
      <c r="L2816" s="133">
        <f>('IRA-BD'!G934)</f>
        <v>18</v>
      </c>
      <c r="M2816" s="36" t="str">
        <f>('IRA-BD'!H934)</f>
        <v>Regular</v>
      </c>
      <c r="N2816" s="133">
        <f t="shared" si="217"/>
        <v>18</v>
      </c>
      <c r="O2816" s="80">
        <f t="shared" si="218"/>
        <v>40.152246816122918</v>
      </c>
      <c r="P2816" s="81" t="str">
        <f t="shared" si="219"/>
        <v>Moderado</v>
      </c>
      <c r="Q2816" s="11">
        <v>7</v>
      </c>
      <c r="R2816" s="11" t="s">
        <v>5990</v>
      </c>
      <c r="S2816" s="11">
        <v>2</v>
      </c>
      <c r="T2816" s="11">
        <v>-74.191532629999998</v>
      </c>
      <c r="U2816" s="12">
        <v>4.6334657569999997</v>
      </c>
    </row>
    <row r="2817" spans="1:21" x14ac:dyDescent="0.25">
      <c r="A2817" s="10">
        <v>936</v>
      </c>
      <c r="B2817" s="3" t="s">
        <v>1945</v>
      </c>
      <c r="C2817" s="3" t="s">
        <v>1727</v>
      </c>
      <c r="D2817" s="3" t="s">
        <v>1</v>
      </c>
      <c r="E2817" s="3" t="s">
        <v>1946</v>
      </c>
      <c r="F2817" s="24">
        <f>('ICT-BD'!I937)</f>
        <v>12.693207725923974</v>
      </c>
      <c r="G2817" s="24" t="str">
        <f>('ICT-BD'!J937)</f>
        <v>Algo Frío</v>
      </c>
      <c r="H2817" s="24">
        <f t="shared" si="215"/>
        <v>30.036740448368754</v>
      </c>
      <c r="I2817" s="72">
        <f>('ICA-BD'!L937)</f>
        <v>62.75</v>
      </c>
      <c r="J2817" s="72" t="str">
        <f>('ICA-BD'!M937)</f>
        <v>Aceptable</v>
      </c>
      <c r="K2817" s="72">
        <f t="shared" si="216"/>
        <v>72.42</v>
      </c>
      <c r="L2817" s="133">
        <f>('IRA-BD'!G937)</f>
        <v>18</v>
      </c>
      <c r="M2817" s="36" t="str">
        <f>('IRA-BD'!H937)</f>
        <v>Regular</v>
      </c>
      <c r="N2817" s="133">
        <f t="shared" si="217"/>
        <v>18</v>
      </c>
      <c r="O2817" s="80">
        <f t="shared" si="218"/>
        <v>40.152246816122918</v>
      </c>
      <c r="P2817" s="81" t="str">
        <f t="shared" si="219"/>
        <v>Moderado</v>
      </c>
      <c r="Q2817" s="11">
        <v>7</v>
      </c>
      <c r="R2817" s="11" t="s">
        <v>5990</v>
      </c>
      <c r="S2817" s="11">
        <v>2</v>
      </c>
      <c r="T2817" s="11">
        <v>-74.18454002</v>
      </c>
      <c r="U2817" s="12">
        <v>4.6412584360000002</v>
      </c>
    </row>
    <row r="2818" spans="1:21" x14ac:dyDescent="0.25">
      <c r="A2818" s="10">
        <v>939</v>
      </c>
      <c r="B2818" s="3" t="s">
        <v>1951</v>
      </c>
      <c r="C2818" s="3" t="s">
        <v>1727</v>
      </c>
      <c r="D2818" s="3" t="s">
        <v>1</v>
      </c>
      <c r="E2818" s="3" t="s">
        <v>1950</v>
      </c>
      <c r="F2818" s="24">
        <f>('ICT-BD'!I940)</f>
        <v>12.693207725923974</v>
      </c>
      <c r="G2818" s="24" t="str">
        <f>('ICT-BD'!J940)</f>
        <v>Algo Frío</v>
      </c>
      <c r="H2818" s="24">
        <f t="shared" ref="H2818:H2881" si="220">IF(F2818&lt;=3, F2818*25/3,
IF(F2818&lt;=5, 26 + (F2818-3.1)*25/1.9,
IF(F2818&lt;=7, 51 + (F2818-5.1)*25/1.9,
IF(F2818&lt;=11, 76 + (F2818-7.1)*25/3.9,
IF(F2818&lt;=13, 51 - (F2818-11.1)*25/1.9,
IF(F2818&lt;=15, 26 - (F2818-13.1)*25/1.9,
25 - (F2818-15)*25/35))))))</f>
        <v>30.036740448368754</v>
      </c>
      <c r="I2818" s="72">
        <f>('ICA-BD'!L940)</f>
        <v>62.75</v>
      </c>
      <c r="J2818" s="72" t="str">
        <f>('ICA-BD'!M940)</f>
        <v>Aceptable</v>
      </c>
      <c r="K2818" s="72">
        <f t="shared" ref="K2818:K2881" si="221">IF(I2818&lt;=50, 100 - (I2818-0)*20/50,
IF(I2818&lt;=100, 79 - (I2818-51)*28/50,
IF(I2818&lt;=150, 50 - (I2818-101)*20/50,
IF(I2818&lt;=200, 29 - (I2818-151)*14/50,
IF(I2818&lt;=300, 14 - (I2818-201)*4/100,
9 - (I2818-301)*9/200)))))</f>
        <v>72.42</v>
      </c>
      <c r="L2818" s="133">
        <f>('IRA-BD'!G940)</f>
        <v>18</v>
      </c>
      <c r="M2818" s="36" t="str">
        <f>('IRA-BD'!H940)</f>
        <v>Regular</v>
      </c>
      <c r="N2818" s="133">
        <f t="shared" ref="N2818:N2881" si="222">(L2818)</f>
        <v>18</v>
      </c>
      <c r="O2818" s="80">
        <f t="shared" ref="O2818:O2881" si="223">((H2818+K2818+N2818)/3)</f>
        <v>40.152246816122918</v>
      </c>
      <c r="P2818" s="81" t="str">
        <f t="shared" ref="P2818:P2881" si="224">IF(O2818&gt;=80, "Óptimo",
IF(O2818&gt;=60, "Bueno",
IF(O2818&gt;=40, "Moderado",
IF(O2818&gt;=20, "Bajo", "Malo"))))</f>
        <v>Moderado</v>
      </c>
      <c r="Q2818" s="11">
        <v>7</v>
      </c>
      <c r="R2818" s="11" t="s">
        <v>5990</v>
      </c>
      <c r="S2818" s="11">
        <v>2</v>
      </c>
      <c r="T2818" s="11">
        <v>-74.197379760000004</v>
      </c>
      <c r="U2818" s="12">
        <v>4.6367050279999997</v>
      </c>
    </row>
    <row r="2819" spans="1:21" x14ac:dyDescent="0.25">
      <c r="A2819" s="10">
        <v>940</v>
      </c>
      <c r="B2819" s="3" t="s">
        <v>1952</v>
      </c>
      <c r="C2819" s="3" t="s">
        <v>1727</v>
      </c>
      <c r="D2819" s="3" t="s">
        <v>1</v>
      </c>
      <c r="E2819" s="3" t="s">
        <v>1953</v>
      </c>
      <c r="F2819" s="24">
        <f>('ICT-BD'!I941)</f>
        <v>12.693207725923974</v>
      </c>
      <c r="G2819" s="24" t="str">
        <f>('ICT-BD'!J941)</f>
        <v>Algo Frío</v>
      </c>
      <c r="H2819" s="24">
        <f t="shared" si="220"/>
        <v>30.036740448368754</v>
      </c>
      <c r="I2819" s="72">
        <f>('ICA-BD'!L941)</f>
        <v>62.75</v>
      </c>
      <c r="J2819" s="72" t="str">
        <f>('ICA-BD'!M941)</f>
        <v>Aceptable</v>
      </c>
      <c r="K2819" s="72">
        <f t="shared" si="221"/>
        <v>72.42</v>
      </c>
      <c r="L2819" s="133">
        <f>('IRA-BD'!G941)</f>
        <v>18</v>
      </c>
      <c r="M2819" s="36" t="str">
        <f>('IRA-BD'!H941)</f>
        <v>Regular</v>
      </c>
      <c r="N2819" s="133">
        <f t="shared" si="222"/>
        <v>18</v>
      </c>
      <c r="O2819" s="80">
        <f t="shared" si="223"/>
        <v>40.152246816122918</v>
      </c>
      <c r="P2819" s="81" t="str">
        <f t="shared" si="224"/>
        <v>Moderado</v>
      </c>
      <c r="Q2819" s="11">
        <v>7</v>
      </c>
      <c r="R2819" s="11" t="s">
        <v>5990</v>
      </c>
      <c r="S2819" s="11">
        <v>2</v>
      </c>
      <c r="T2819" s="11">
        <v>-74.190065759999996</v>
      </c>
      <c r="U2819" s="12">
        <v>4.6384701369999997</v>
      </c>
    </row>
    <row r="2820" spans="1:21" x14ac:dyDescent="0.25">
      <c r="A2820" s="10">
        <v>942</v>
      </c>
      <c r="B2820" s="3" t="s">
        <v>1956</v>
      </c>
      <c r="C2820" s="3" t="s">
        <v>1727</v>
      </c>
      <c r="D2820" s="3" t="s">
        <v>1</v>
      </c>
      <c r="E2820" s="3" t="s">
        <v>1957</v>
      </c>
      <c r="F2820" s="24">
        <f>('ICT-BD'!I943)</f>
        <v>12.693207725923974</v>
      </c>
      <c r="G2820" s="24" t="str">
        <f>('ICT-BD'!J943)</f>
        <v>Algo Frío</v>
      </c>
      <c r="H2820" s="24">
        <f t="shared" si="220"/>
        <v>30.036740448368754</v>
      </c>
      <c r="I2820" s="72">
        <f>('ICA-BD'!L943)</f>
        <v>62.75</v>
      </c>
      <c r="J2820" s="72" t="str">
        <f>('ICA-BD'!M943)</f>
        <v>Aceptable</v>
      </c>
      <c r="K2820" s="72">
        <f t="shared" si="221"/>
        <v>72.42</v>
      </c>
      <c r="L2820" s="133">
        <f>('IRA-BD'!G943)</f>
        <v>18</v>
      </c>
      <c r="M2820" s="36" t="str">
        <f>('IRA-BD'!H943)</f>
        <v>Regular</v>
      </c>
      <c r="N2820" s="133">
        <f t="shared" si="222"/>
        <v>18</v>
      </c>
      <c r="O2820" s="80">
        <f t="shared" si="223"/>
        <v>40.152246816122918</v>
      </c>
      <c r="P2820" s="81" t="str">
        <f t="shared" si="224"/>
        <v>Moderado</v>
      </c>
      <c r="Q2820" s="11">
        <v>7</v>
      </c>
      <c r="R2820" s="11" t="s">
        <v>5990</v>
      </c>
      <c r="S2820" s="11">
        <v>1</v>
      </c>
      <c r="T2820" s="11">
        <v>-74.188102119999996</v>
      </c>
      <c r="U2820" s="12">
        <v>4.6340288660000004</v>
      </c>
    </row>
    <row r="2821" spans="1:21" x14ac:dyDescent="0.25">
      <c r="A2821" s="10">
        <v>950</v>
      </c>
      <c r="B2821" s="3" t="s">
        <v>1971</v>
      </c>
      <c r="C2821" s="3" t="s">
        <v>1727</v>
      </c>
      <c r="D2821" s="3" t="s">
        <v>1</v>
      </c>
      <c r="E2821" s="3" t="s">
        <v>1972</v>
      </c>
      <c r="F2821" s="24">
        <f>('ICT-BD'!I951)</f>
        <v>12.693207725923974</v>
      </c>
      <c r="G2821" s="24" t="str">
        <f>('ICT-BD'!J951)</f>
        <v>Algo Frío</v>
      </c>
      <c r="H2821" s="24">
        <f t="shared" si="220"/>
        <v>30.036740448368754</v>
      </c>
      <c r="I2821" s="72">
        <f>('ICA-BD'!L951)</f>
        <v>62.75</v>
      </c>
      <c r="J2821" s="72" t="str">
        <f>('ICA-BD'!M951)</f>
        <v>Aceptable</v>
      </c>
      <c r="K2821" s="72">
        <f t="shared" si="221"/>
        <v>72.42</v>
      </c>
      <c r="L2821" s="133">
        <f>('IRA-BD'!G951)</f>
        <v>18</v>
      </c>
      <c r="M2821" s="36" t="str">
        <f>('IRA-BD'!H951)</f>
        <v>Regular</v>
      </c>
      <c r="N2821" s="133">
        <f t="shared" si="222"/>
        <v>18</v>
      </c>
      <c r="O2821" s="80">
        <f t="shared" si="223"/>
        <v>40.152246816122918</v>
      </c>
      <c r="P2821" s="81" t="str">
        <f t="shared" si="224"/>
        <v>Moderado</v>
      </c>
      <c r="Q2821" s="11">
        <v>7</v>
      </c>
      <c r="R2821" s="11" t="s">
        <v>5990</v>
      </c>
      <c r="S2821" s="11">
        <v>2</v>
      </c>
      <c r="T2821" s="11">
        <v>-74.201746380000003</v>
      </c>
      <c r="U2821" s="12">
        <v>4.6268481169999998</v>
      </c>
    </row>
    <row r="2822" spans="1:21" x14ac:dyDescent="0.25">
      <c r="A2822" s="10">
        <v>1329</v>
      </c>
      <c r="B2822" s="3" t="s">
        <v>2596</v>
      </c>
      <c r="C2822" s="3" t="s">
        <v>1986</v>
      </c>
      <c r="D2822" s="3" t="s">
        <v>1</v>
      </c>
      <c r="E2822" s="3" t="s">
        <v>2597</v>
      </c>
      <c r="F2822" s="24">
        <f>('ICT-BD'!I1330)</f>
        <v>12.693207725923974</v>
      </c>
      <c r="G2822" s="24" t="str">
        <f>('ICT-BD'!J1330)</f>
        <v>Algo Frío</v>
      </c>
      <c r="H2822" s="24">
        <f t="shared" si="220"/>
        <v>30.036740448368754</v>
      </c>
      <c r="I2822" s="72">
        <f>('ICA-BD'!L1330)</f>
        <v>62.75</v>
      </c>
      <c r="J2822" s="72" t="str">
        <f>('ICA-BD'!M1330)</f>
        <v>Aceptable</v>
      </c>
      <c r="K2822" s="72">
        <f t="shared" si="221"/>
        <v>72.42</v>
      </c>
      <c r="L2822" s="133">
        <f>('IRA-BD'!G1330)</f>
        <v>18</v>
      </c>
      <c r="M2822" s="36" t="str">
        <f>('IRA-BD'!H1330)</f>
        <v>Regular</v>
      </c>
      <c r="N2822" s="133">
        <f t="shared" si="222"/>
        <v>18</v>
      </c>
      <c r="O2822" s="80">
        <f t="shared" si="223"/>
        <v>40.152246816122918</v>
      </c>
      <c r="P2822" s="81" t="str">
        <f t="shared" si="224"/>
        <v>Moderado</v>
      </c>
      <c r="Q2822" s="11">
        <v>8</v>
      </c>
      <c r="R2822" s="11" t="s">
        <v>5993</v>
      </c>
      <c r="S2822" s="11">
        <v>2</v>
      </c>
      <c r="T2822" s="11">
        <v>-74.178521059999994</v>
      </c>
      <c r="U2822" s="12">
        <v>4.6477482849999996</v>
      </c>
    </row>
    <row r="2823" spans="1:21" x14ac:dyDescent="0.25">
      <c r="A2823" s="10">
        <v>1331</v>
      </c>
      <c r="B2823" s="3" t="s">
        <v>2600</v>
      </c>
      <c r="C2823" s="3" t="s">
        <v>1986</v>
      </c>
      <c r="D2823" s="3" t="s">
        <v>1</v>
      </c>
      <c r="E2823" s="3" t="s">
        <v>2601</v>
      </c>
      <c r="F2823" s="24">
        <f>('ICT-BD'!I1332)</f>
        <v>12.693207725923974</v>
      </c>
      <c r="G2823" s="24" t="str">
        <f>('ICT-BD'!J1332)</f>
        <v>Algo Frío</v>
      </c>
      <c r="H2823" s="24">
        <f t="shared" si="220"/>
        <v>30.036740448368754</v>
      </c>
      <c r="I2823" s="72">
        <f>('ICA-BD'!L1332)</f>
        <v>62.75</v>
      </c>
      <c r="J2823" s="72" t="str">
        <f>('ICA-BD'!M1332)</f>
        <v>Aceptable</v>
      </c>
      <c r="K2823" s="72">
        <f t="shared" si="221"/>
        <v>72.42</v>
      </c>
      <c r="L2823" s="133">
        <f>('IRA-BD'!G1332)</f>
        <v>18</v>
      </c>
      <c r="M2823" s="36" t="str">
        <f>('IRA-BD'!H1332)</f>
        <v>Regular</v>
      </c>
      <c r="N2823" s="133">
        <f t="shared" si="222"/>
        <v>18</v>
      </c>
      <c r="O2823" s="80">
        <f t="shared" si="223"/>
        <v>40.152246816122918</v>
      </c>
      <c r="P2823" s="81" t="str">
        <f t="shared" si="224"/>
        <v>Moderado</v>
      </c>
      <c r="Q2823" s="11">
        <v>8</v>
      </c>
      <c r="R2823" s="11" t="s">
        <v>5993</v>
      </c>
      <c r="S2823" s="11">
        <v>2</v>
      </c>
      <c r="T2823" s="11">
        <v>-74.177499589999996</v>
      </c>
      <c r="U2823" s="12">
        <v>4.6453586949999996</v>
      </c>
    </row>
    <row r="2824" spans="1:21" x14ac:dyDescent="0.25">
      <c r="A2824" s="10">
        <v>3273</v>
      </c>
      <c r="B2824" s="3" t="s">
        <v>5676</v>
      </c>
      <c r="C2824" s="3" t="s">
        <v>5614</v>
      </c>
      <c r="D2824" s="3" t="s">
        <v>1</v>
      </c>
      <c r="E2824" s="3" t="s">
        <v>5677</v>
      </c>
      <c r="F2824" s="24">
        <f>('ICT-BD'!I3274)</f>
        <v>13.757370000000002</v>
      </c>
      <c r="G2824" s="24" t="str">
        <f>('ICT-BD'!J3274)</f>
        <v xml:space="preserve">Frío </v>
      </c>
      <c r="H2824" s="24">
        <f t="shared" si="220"/>
        <v>17.350394736842077</v>
      </c>
      <c r="I2824" s="72">
        <f>('ICA-BD'!L3274)</f>
        <v>63.648148148148152</v>
      </c>
      <c r="J2824" s="72" t="str">
        <f>('ICA-BD'!M3274)</f>
        <v>Aceptable</v>
      </c>
      <c r="K2824" s="72">
        <f t="shared" si="221"/>
        <v>71.917037037037034</v>
      </c>
      <c r="L2824" s="133">
        <f>('IRA-BD'!G3274)</f>
        <v>31</v>
      </c>
      <c r="M2824" s="36" t="str">
        <f>('IRA-BD'!H3274)</f>
        <v>Aceptable</v>
      </c>
      <c r="N2824" s="133">
        <f t="shared" si="222"/>
        <v>31</v>
      </c>
      <c r="O2824" s="80">
        <f t="shared" si="223"/>
        <v>40.08914392462637</v>
      </c>
      <c r="P2824" s="81" t="str">
        <f t="shared" si="224"/>
        <v>Moderado</v>
      </c>
      <c r="Q2824" s="11">
        <v>19</v>
      </c>
      <c r="R2824" s="11" t="s">
        <v>2</v>
      </c>
      <c r="S2824" s="11">
        <v>2</v>
      </c>
      <c r="T2824" s="11">
        <v>-74.170230110000006</v>
      </c>
      <c r="U2824" s="12">
        <v>4.5858492359999996</v>
      </c>
    </row>
    <row r="2825" spans="1:21" x14ac:dyDescent="0.25">
      <c r="A2825" s="10">
        <v>3282</v>
      </c>
      <c r="B2825" s="3" t="s">
        <v>5691</v>
      </c>
      <c r="C2825" s="3" t="s">
        <v>5614</v>
      </c>
      <c r="D2825" s="3" t="s">
        <v>1</v>
      </c>
      <c r="E2825" s="3" t="s">
        <v>5692</v>
      </c>
      <c r="F2825" s="24">
        <f>('ICT-BD'!I3283)</f>
        <v>13.757370000000002</v>
      </c>
      <c r="G2825" s="24" t="str">
        <f>('ICT-BD'!J3283)</f>
        <v xml:space="preserve">Frío </v>
      </c>
      <c r="H2825" s="24">
        <f t="shared" si="220"/>
        <v>17.350394736842077</v>
      </c>
      <c r="I2825" s="72">
        <f>('ICA-BD'!L3283)</f>
        <v>63.648148148148152</v>
      </c>
      <c r="J2825" s="72" t="str">
        <f>('ICA-BD'!M3283)</f>
        <v>Aceptable</v>
      </c>
      <c r="K2825" s="72">
        <f t="shared" si="221"/>
        <v>71.917037037037034</v>
      </c>
      <c r="L2825" s="133">
        <f>('IRA-BD'!G3283)</f>
        <v>31</v>
      </c>
      <c r="M2825" s="36" t="str">
        <f>('IRA-BD'!H3283)</f>
        <v>Aceptable</v>
      </c>
      <c r="N2825" s="133">
        <f t="shared" si="222"/>
        <v>31</v>
      </c>
      <c r="O2825" s="80">
        <f t="shared" si="223"/>
        <v>40.08914392462637</v>
      </c>
      <c r="P2825" s="81" t="str">
        <f t="shared" si="224"/>
        <v>Moderado</v>
      </c>
      <c r="Q2825" s="11">
        <v>19</v>
      </c>
      <c r="R2825" s="11" t="s">
        <v>2</v>
      </c>
      <c r="S2825" s="11">
        <v>2</v>
      </c>
      <c r="T2825" s="11">
        <v>-74.168642739999996</v>
      </c>
      <c r="U2825" s="12">
        <v>4.5824322449999997</v>
      </c>
    </row>
    <row r="2826" spans="1:21" x14ac:dyDescent="0.25">
      <c r="A2826" s="10">
        <v>1420</v>
      </c>
      <c r="B2826" s="3" t="s">
        <v>2758</v>
      </c>
      <c r="C2826" s="3" t="s">
        <v>2659</v>
      </c>
      <c r="D2826" s="3" t="s">
        <v>1</v>
      </c>
      <c r="E2826" s="3" t="s">
        <v>2754</v>
      </c>
      <c r="F2826" s="24">
        <f>('ICT-BD'!I1421)</f>
        <v>13.061340200573744</v>
      </c>
      <c r="G2826" s="24" t="str">
        <f>('ICT-BD'!J1421)</f>
        <v>Algo Frío</v>
      </c>
      <c r="H2826" s="24">
        <f t="shared" si="220"/>
        <v>26.508681571398103</v>
      </c>
      <c r="I2826" s="72">
        <f>('ICA-BD'!L1421)</f>
        <v>56.870370370370367</v>
      </c>
      <c r="J2826" s="72" t="str">
        <f>('ICA-BD'!M1421)</f>
        <v>Aceptable</v>
      </c>
      <c r="K2826" s="72">
        <f t="shared" si="221"/>
        <v>75.7125925925926</v>
      </c>
      <c r="L2826" s="133">
        <f>('IRA-BD'!G1421)</f>
        <v>18</v>
      </c>
      <c r="M2826" s="36" t="str">
        <f>('IRA-BD'!H1421)</f>
        <v>Regular</v>
      </c>
      <c r="N2826" s="133">
        <f t="shared" si="222"/>
        <v>18</v>
      </c>
      <c r="O2826" s="80">
        <f t="shared" si="223"/>
        <v>40.073758054663564</v>
      </c>
      <c r="P2826" s="81" t="str">
        <f t="shared" si="224"/>
        <v>Moderado</v>
      </c>
      <c r="Q2826" s="11">
        <v>9</v>
      </c>
      <c r="R2826" s="11" t="s">
        <v>169</v>
      </c>
      <c r="S2826" s="11">
        <v>4</v>
      </c>
      <c r="T2826" s="11">
        <v>-74.109403060000005</v>
      </c>
      <c r="U2826" s="12">
        <v>4.6592351949999999</v>
      </c>
    </row>
    <row r="2827" spans="1:21" x14ac:dyDescent="0.25">
      <c r="A2827" s="10">
        <v>1421</v>
      </c>
      <c r="B2827" s="3" t="s">
        <v>2759</v>
      </c>
      <c r="C2827" s="3" t="s">
        <v>2659</v>
      </c>
      <c r="D2827" s="3" t="s">
        <v>1</v>
      </c>
      <c r="E2827" s="3" t="s">
        <v>2754</v>
      </c>
      <c r="F2827" s="24">
        <f>('ICT-BD'!I1422)</f>
        <v>13.061340200573744</v>
      </c>
      <c r="G2827" s="24" t="str">
        <f>('ICT-BD'!J1422)</f>
        <v>Algo Frío</v>
      </c>
      <c r="H2827" s="24">
        <f t="shared" si="220"/>
        <v>26.508681571398103</v>
      </c>
      <c r="I2827" s="72">
        <f>('ICA-BD'!L1422)</f>
        <v>56.870370370370367</v>
      </c>
      <c r="J2827" s="72" t="str">
        <f>('ICA-BD'!M1422)</f>
        <v>Aceptable</v>
      </c>
      <c r="K2827" s="72">
        <f t="shared" si="221"/>
        <v>75.7125925925926</v>
      </c>
      <c r="L2827" s="133">
        <f>('IRA-BD'!G1422)</f>
        <v>18</v>
      </c>
      <c r="M2827" s="36" t="str">
        <f>('IRA-BD'!H1422)</f>
        <v>Regular</v>
      </c>
      <c r="N2827" s="133">
        <f t="shared" si="222"/>
        <v>18</v>
      </c>
      <c r="O2827" s="80">
        <f t="shared" si="223"/>
        <v>40.073758054663564</v>
      </c>
      <c r="P2827" s="81" t="str">
        <f t="shared" si="224"/>
        <v>Moderado</v>
      </c>
      <c r="Q2827" s="11">
        <v>9</v>
      </c>
      <c r="R2827" s="11" t="s">
        <v>169</v>
      </c>
      <c r="S2827" s="11">
        <v>4</v>
      </c>
      <c r="T2827" s="11">
        <v>-74.108445270000004</v>
      </c>
      <c r="U2827" s="12">
        <v>4.6577204280000002</v>
      </c>
    </row>
    <row r="2828" spans="1:21" x14ac:dyDescent="0.25">
      <c r="A2828" s="10">
        <v>1423</v>
      </c>
      <c r="B2828" s="3" t="s">
        <v>2761</v>
      </c>
      <c r="C2828" s="3" t="s">
        <v>2659</v>
      </c>
      <c r="D2828" s="3" t="s">
        <v>1</v>
      </c>
      <c r="E2828" s="3" t="s">
        <v>2762</v>
      </c>
      <c r="F2828" s="24">
        <f>('ICT-BD'!I1424)</f>
        <v>13.061340200573744</v>
      </c>
      <c r="G2828" s="24" t="str">
        <f>('ICT-BD'!J1424)</f>
        <v>Algo Frío</v>
      </c>
      <c r="H2828" s="24">
        <f t="shared" si="220"/>
        <v>26.508681571398103</v>
      </c>
      <c r="I2828" s="72">
        <f>('ICA-BD'!L1424)</f>
        <v>56.870370370370367</v>
      </c>
      <c r="J2828" s="72" t="str">
        <f>('ICA-BD'!M1424)</f>
        <v>Aceptable</v>
      </c>
      <c r="K2828" s="72">
        <f t="shared" si="221"/>
        <v>75.7125925925926</v>
      </c>
      <c r="L2828" s="133">
        <f>('IRA-BD'!G1424)</f>
        <v>18</v>
      </c>
      <c r="M2828" s="36" t="str">
        <f>('IRA-BD'!H1424)</f>
        <v>Regular</v>
      </c>
      <c r="N2828" s="133">
        <f t="shared" si="222"/>
        <v>18</v>
      </c>
      <c r="O2828" s="80">
        <f t="shared" si="223"/>
        <v>40.073758054663564</v>
      </c>
      <c r="P2828" s="81" t="str">
        <f t="shared" si="224"/>
        <v>Moderado</v>
      </c>
      <c r="Q2828" s="11">
        <v>9</v>
      </c>
      <c r="R2828" s="11" t="s">
        <v>169</v>
      </c>
      <c r="S2828" s="11">
        <v>4</v>
      </c>
      <c r="T2828" s="11">
        <v>-74.108723990000001</v>
      </c>
      <c r="U2828" s="12">
        <v>4.6509972819999996</v>
      </c>
    </row>
    <row r="2829" spans="1:21" x14ac:dyDescent="0.25">
      <c r="A2829" s="10">
        <v>1429</v>
      </c>
      <c r="B2829" s="3" t="s">
        <v>2771</v>
      </c>
      <c r="C2829" s="3" t="s">
        <v>2659</v>
      </c>
      <c r="D2829" s="3" t="s">
        <v>1</v>
      </c>
      <c r="E2829" s="3" t="s">
        <v>2754</v>
      </c>
      <c r="F2829" s="24">
        <f>('ICT-BD'!I1430)</f>
        <v>13.061340200573744</v>
      </c>
      <c r="G2829" s="24" t="str">
        <f>('ICT-BD'!J1430)</f>
        <v>Algo Frío</v>
      </c>
      <c r="H2829" s="24">
        <f t="shared" si="220"/>
        <v>26.508681571398103</v>
      </c>
      <c r="I2829" s="72">
        <f>('ICA-BD'!L1430)</f>
        <v>56.870370370370367</v>
      </c>
      <c r="J2829" s="72" t="str">
        <f>('ICA-BD'!M1430)</f>
        <v>Aceptable</v>
      </c>
      <c r="K2829" s="72">
        <f t="shared" si="221"/>
        <v>75.7125925925926</v>
      </c>
      <c r="L2829" s="133">
        <f>('IRA-BD'!G1430)</f>
        <v>18</v>
      </c>
      <c r="M2829" s="36" t="str">
        <f>('IRA-BD'!H1430)</f>
        <v>Regular</v>
      </c>
      <c r="N2829" s="133">
        <f t="shared" si="222"/>
        <v>18</v>
      </c>
      <c r="O2829" s="80">
        <f t="shared" si="223"/>
        <v>40.073758054663564</v>
      </c>
      <c r="P2829" s="81" t="str">
        <f t="shared" si="224"/>
        <v>Moderado</v>
      </c>
      <c r="Q2829" s="11">
        <v>9</v>
      </c>
      <c r="R2829" s="11" t="s">
        <v>169</v>
      </c>
      <c r="S2829" s="11">
        <v>4</v>
      </c>
      <c r="T2829" s="11">
        <v>-74.109970009999998</v>
      </c>
      <c r="U2829" s="12">
        <v>4.6566626419999997</v>
      </c>
    </row>
    <row r="2830" spans="1:21" x14ac:dyDescent="0.25">
      <c r="A2830" s="10">
        <v>1434</v>
      </c>
      <c r="B2830" s="3" t="s">
        <v>2778</v>
      </c>
      <c r="C2830" s="3" t="s">
        <v>2659</v>
      </c>
      <c r="D2830" s="3" t="s">
        <v>1</v>
      </c>
      <c r="E2830" s="3" t="s">
        <v>2754</v>
      </c>
      <c r="F2830" s="24">
        <f>('ICT-BD'!I1435)</f>
        <v>13.061340200573744</v>
      </c>
      <c r="G2830" s="24" t="str">
        <f>('ICT-BD'!J1435)</f>
        <v>Algo Frío</v>
      </c>
      <c r="H2830" s="24">
        <f t="shared" si="220"/>
        <v>26.508681571398103</v>
      </c>
      <c r="I2830" s="72">
        <f>('ICA-BD'!L1435)</f>
        <v>56.870370370370367</v>
      </c>
      <c r="J2830" s="72" t="str">
        <f>('ICA-BD'!M1435)</f>
        <v>Aceptable</v>
      </c>
      <c r="K2830" s="72">
        <f t="shared" si="221"/>
        <v>75.7125925925926</v>
      </c>
      <c r="L2830" s="133">
        <f>('IRA-BD'!G1435)</f>
        <v>18</v>
      </c>
      <c r="M2830" s="36" t="str">
        <f>('IRA-BD'!H1435)</f>
        <v>Regular</v>
      </c>
      <c r="N2830" s="133">
        <f t="shared" si="222"/>
        <v>18</v>
      </c>
      <c r="O2830" s="80">
        <f t="shared" si="223"/>
        <v>40.073758054663564</v>
      </c>
      <c r="P2830" s="81" t="str">
        <f t="shared" si="224"/>
        <v>Moderado</v>
      </c>
      <c r="Q2830" s="11">
        <v>9</v>
      </c>
      <c r="R2830" s="11" t="s">
        <v>169</v>
      </c>
      <c r="S2830" s="11">
        <v>4</v>
      </c>
      <c r="T2830" s="11">
        <v>-74.107303540000004</v>
      </c>
      <c r="U2830" s="12">
        <v>4.6571926599999998</v>
      </c>
    </row>
    <row r="2831" spans="1:21" x14ac:dyDescent="0.25">
      <c r="A2831" s="10">
        <v>3386</v>
      </c>
      <c r="B2831" s="3" t="s">
        <v>5857</v>
      </c>
      <c r="C2831" s="3" t="s">
        <v>5614</v>
      </c>
      <c r="D2831" s="3" t="s">
        <v>1</v>
      </c>
      <c r="E2831" s="3" t="s">
        <v>5858</v>
      </c>
      <c r="F2831" s="24">
        <f>('ICT-BD'!I3387)</f>
        <v>13.061340200573744</v>
      </c>
      <c r="G2831" s="24" t="str">
        <f>('ICT-BD'!J3387)</f>
        <v>Algo Frío</v>
      </c>
      <c r="H2831" s="24">
        <f t="shared" si="220"/>
        <v>26.508681571398103</v>
      </c>
      <c r="I2831" s="72">
        <f>('ICA-BD'!L3387)</f>
        <v>56.870370370370367</v>
      </c>
      <c r="J2831" s="72" t="str">
        <f>('ICA-BD'!M3387)</f>
        <v>Aceptable</v>
      </c>
      <c r="K2831" s="72">
        <f t="shared" si="221"/>
        <v>75.7125925925926</v>
      </c>
      <c r="L2831" s="133">
        <f>('IRA-BD'!G3387)</f>
        <v>18</v>
      </c>
      <c r="M2831" s="36" t="str">
        <f>('IRA-BD'!H3387)</f>
        <v>Regular</v>
      </c>
      <c r="N2831" s="133">
        <f t="shared" si="222"/>
        <v>18</v>
      </c>
      <c r="O2831" s="80">
        <f t="shared" si="223"/>
        <v>40.073758054663564</v>
      </c>
      <c r="P2831" s="81" t="str">
        <f t="shared" si="224"/>
        <v>Moderado</v>
      </c>
      <c r="Q2831" s="11">
        <v>19</v>
      </c>
      <c r="R2831" s="11" t="s">
        <v>6001</v>
      </c>
      <c r="S2831" s="11">
        <v>1</v>
      </c>
      <c r="T2831" s="11">
        <v>-74.15178281</v>
      </c>
      <c r="U2831" s="12">
        <v>4.5499415409999999</v>
      </c>
    </row>
    <row r="2832" spans="1:21" x14ac:dyDescent="0.25">
      <c r="A2832" s="10">
        <v>3389</v>
      </c>
      <c r="B2832" s="3" t="s">
        <v>5863</v>
      </c>
      <c r="C2832" s="3" t="s">
        <v>5614</v>
      </c>
      <c r="D2832" s="3" t="s">
        <v>1</v>
      </c>
      <c r="E2832" s="3" t="s">
        <v>5860</v>
      </c>
      <c r="F2832" s="24">
        <f>('ICT-BD'!I3390)</f>
        <v>13.061340200573744</v>
      </c>
      <c r="G2832" s="24" t="str">
        <f>('ICT-BD'!J3390)</f>
        <v>Algo Frío</v>
      </c>
      <c r="H2832" s="24">
        <f t="shared" si="220"/>
        <v>26.508681571398103</v>
      </c>
      <c r="I2832" s="72">
        <f>('ICA-BD'!L3390)</f>
        <v>56.870370370370367</v>
      </c>
      <c r="J2832" s="72" t="str">
        <f>('ICA-BD'!M3390)</f>
        <v>Aceptable</v>
      </c>
      <c r="K2832" s="72">
        <f t="shared" si="221"/>
        <v>75.7125925925926</v>
      </c>
      <c r="L2832" s="133">
        <f>('IRA-BD'!G3390)</f>
        <v>18</v>
      </c>
      <c r="M2832" s="36" t="str">
        <f>('IRA-BD'!H3390)</f>
        <v>Regular</v>
      </c>
      <c r="N2832" s="133">
        <f t="shared" si="222"/>
        <v>18</v>
      </c>
      <c r="O2832" s="80">
        <f t="shared" si="223"/>
        <v>40.073758054663564</v>
      </c>
      <c r="P2832" s="81" t="str">
        <f t="shared" si="224"/>
        <v>Moderado</v>
      </c>
      <c r="Q2832" s="11">
        <v>19</v>
      </c>
      <c r="R2832" s="11" t="s">
        <v>6001</v>
      </c>
      <c r="S2832" s="11">
        <v>1</v>
      </c>
      <c r="T2832" s="11">
        <v>-74.161732599999993</v>
      </c>
      <c r="U2832" s="12">
        <v>4.5442428530000001</v>
      </c>
    </row>
    <row r="2833" spans="1:21" x14ac:dyDescent="0.25">
      <c r="A2833" s="10">
        <v>344</v>
      </c>
      <c r="B2833" s="3" t="s">
        <v>1248</v>
      </c>
      <c r="C2833" s="3" t="s">
        <v>1206</v>
      </c>
      <c r="D2833" s="3" t="s">
        <v>1</v>
      </c>
      <c r="E2833" s="3" t="s">
        <v>1249</v>
      </c>
      <c r="F2833" s="24">
        <f>('ICT-BD'!I345)</f>
        <v>11.688618187398253</v>
      </c>
      <c r="G2833" s="24" t="str">
        <f>('ICT-BD'!J345)</f>
        <v>Algo Frío</v>
      </c>
      <c r="H2833" s="24">
        <f t="shared" si="220"/>
        <v>43.25502385002298</v>
      </c>
      <c r="I2833" s="72">
        <f>('ICA-BD'!L345)</f>
        <v>54.870370370370367</v>
      </c>
      <c r="J2833" s="72" t="str">
        <f>('ICA-BD'!M345)</f>
        <v>Aceptable</v>
      </c>
      <c r="K2833" s="72">
        <f t="shared" si="221"/>
        <v>76.83259259259259</v>
      </c>
      <c r="L2833" s="133">
        <f>('IRA-BD'!G345)</f>
        <v>0</v>
      </c>
      <c r="M2833" s="36" t="str">
        <f>('IRA-BD'!H345)</f>
        <v>Malo</v>
      </c>
      <c r="N2833" s="133">
        <f t="shared" si="222"/>
        <v>0</v>
      </c>
      <c r="O2833" s="80">
        <f t="shared" si="223"/>
        <v>40.029205480871859</v>
      </c>
      <c r="P2833" s="81" t="str">
        <f t="shared" si="224"/>
        <v>Moderado</v>
      </c>
      <c r="Q2833" s="11">
        <v>2</v>
      </c>
      <c r="R2833" s="11" t="s">
        <v>163</v>
      </c>
      <c r="S2833" s="11">
        <v>4</v>
      </c>
      <c r="T2833" s="11">
        <v>-74.062997210000006</v>
      </c>
      <c r="U2833" s="12">
        <v>4.6543181489999998</v>
      </c>
    </row>
    <row r="2834" spans="1:21" x14ac:dyDescent="0.25">
      <c r="A2834" s="10">
        <v>345</v>
      </c>
      <c r="B2834" s="3" t="s">
        <v>1250</v>
      </c>
      <c r="C2834" s="3" t="s">
        <v>1206</v>
      </c>
      <c r="D2834" s="3" t="s">
        <v>1</v>
      </c>
      <c r="E2834" s="3" t="s">
        <v>1251</v>
      </c>
      <c r="F2834" s="24">
        <f>('ICT-BD'!I346)</f>
        <v>11.688618187398253</v>
      </c>
      <c r="G2834" s="24" t="str">
        <f>('ICT-BD'!J346)</f>
        <v>Algo Frío</v>
      </c>
      <c r="H2834" s="24">
        <f t="shared" si="220"/>
        <v>43.25502385002298</v>
      </c>
      <c r="I2834" s="72">
        <f>('ICA-BD'!L346)</f>
        <v>54.870370370370367</v>
      </c>
      <c r="J2834" s="72" t="str">
        <f>('ICA-BD'!M346)</f>
        <v>Aceptable</v>
      </c>
      <c r="K2834" s="72">
        <f t="shared" si="221"/>
        <v>76.83259259259259</v>
      </c>
      <c r="L2834" s="133">
        <f>('IRA-BD'!G346)</f>
        <v>0</v>
      </c>
      <c r="M2834" s="36" t="str">
        <f>('IRA-BD'!H346)</f>
        <v>Malo</v>
      </c>
      <c r="N2834" s="133">
        <f t="shared" si="222"/>
        <v>0</v>
      </c>
      <c r="O2834" s="80">
        <f t="shared" si="223"/>
        <v>40.029205480871859</v>
      </c>
      <c r="P2834" s="81" t="str">
        <f t="shared" si="224"/>
        <v>Moderado</v>
      </c>
      <c r="Q2834" s="11">
        <v>2</v>
      </c>
      <c r="R2834" s="11" t="s">
        <v>163</v>
      </c>
      <c r="S2834" s="11">
        <v>4</v>
      </c>
      <c r="T2834" s="11">
        <v>-74.059916169999994</v>
      </c>
      <c r="U2834" s="12">
        <v>4.6548138899999998</v>
      </c>
    </row>
    <row r="2835" spans="1:21" x14ac:dyDescent="0.25">
      <c r="A2835" s="10">
        <v>1055</v>
      </c>
      <c r="B2835" s="3" t="s">
        <v>2143</v>
      </c>
      <c r="C2835" s="3" t="s">
        <v>1986</v>
      </c>
      <c r="D2835" s="3" t="s">
        <v>1</v>
      </c>
      <c r="E2835" s="3" t="s">
        <v>2138</v>
      </c>
      <c r="F2835" s="24">
        <f>('ICT-BD'!I1056)</f>
        <v>12.693207725923974</v>
      </c>
      <c r="G2835" s="24" t="str">
        <f>('ICT-BD'!J1056)</f>
        <v>Algo Frío</v>
      </c>
      <c r="H2835" s="24">
        <f t="shared" si="220"/>
        <v>30.036740448368754</v>
      </c>
      <c r="I2835" s="72">
        <f>('ICA-BD'!L1056)</f>
        <v>63.648148148148152</v>
      </c>
      <c r="J2835" s="72" t="str">
        <f>('ICA-BD'!M1056)</f>
        <v>Aceptable</v>
      </c>
      <c r="K2835" s="72">
        <f t="shared" si="221"/>
        <v>71.917037037037034</v>
      </c>
      <c r="L2835" s="133">
        <f>('IRA-BD'!G1056)</f>
        <v>18</v>
      </c>
      <c r="M2835" s="36" t="str">
        <f>('IRA-BD'!H1056)</f>
        <v>Regular</v>
      </c>
      <c r="N2835" s="133">
        <f t="shared" si="222"/>
        <v>18</v>
      </c>
      <c r="O2835" s="80">
        <f t="shared" si="223"/>
        <v>39.984592495135267</v>
      </c>
      <c r="P2835" s="81" t="str">
        <f t="shared" si="224"/>
        <v>Bajo</v>
      </c>
      <c r="Q2835" s="11">
        <v>8</v>
      </c>
      <c r="R2835" s="11" t="s">
        <v>5989</v>
      </c>
      <c r="S2835" s="11">
        <v>3</v>
      </c>
      <c r="T2835" s="11">
        <v>-74.135398230000007</v>
      </c>
      <c r="U2835" s="12">
        <v>4.6157242429999998</v>
      </c>
    </row>
    <row r="2836" spans="1:21" x14ac:dyDescent="0.25">
      <c r="A2836" s="10">
        <v>1069</v>
      </c>
      <c r="B2836" s="3" t="s">
        <v>2165</v>
      </c>
      <c r="C2836" s="3" t="s">
        <v>1986</v>
      </c>
      <c r="D2836" s="3" t="s">
        <v>1</v>
      </c>
      <c r="E2836" s="3" t="s">
        <v>2166</v>
      </c>
      <c r="F2836" s="24">
        <f>('ICT-BD'!I1070)</f>
        <v>12.693207725923974</v>
      </c>
      <c r="G2836" s="24" t="str">
        <f>('ICT-BD'!J1070)</f>
        <v>Algo Frío</v>
      </c>
      <c r="H2836" s="24">
        <f t="shared" si="220"/>
        <v>30.036740448368754</v>
      </c>
      <c r="I2836" s="72">
        <f>('ICA-BD'!L1070)</f>
        <v>63.648148148148152</v>
      </c>
      <c r="J2836" s="72" t="str">
        <f>('ICA-BD'!M1070)</f>
        <v>Aceptable</v>
      </c>
      <c r="K2836" s="72">
        <f t="shared" si="221"/>
        <v>71.917037037037034</v>
      </c>
      <c r="L2836" s="133">
        <f>('IRA-BD'!G1070)</f>
        <v>18</v>
      </c>
      <c r="M2836" s="36" t="str">
        <f>('IRA-BD'!H1070)</f>
        <v>Regular</v>
      </c>
      <c r="N2836" s="133">
        <f t="shared" si="222"/>
        <v>18</v>
      </c>
      <c r="O2836" s="80">
        <f t="shared" si="223"/>
        <v>39.984592495135267</v>
      </c>
      <c r="P2836" s="81" t="str">
        <f t="shared" si="224"/>
        <v>Bajo</v>
      </c>
      <c r="Q2836" s="11">
        <v>8</v>
      </c>
      <c r="R2836" s="11" t="s">
        <v>5989</v>
      </c>
      <c r="S2836" s="11">
        <v>3</v>
      </c>
      <c r="T2836" s="11">
        <v>-74.131313149999997</v>
      </c>
      <c r="U2836" s="12">
        <v>4.6118707030000001</v>
      </c>
    </row>
    <row r="2837" spans="1:21" x14ac:dyDescent="0.25">
      <c r="A2837" s="10">
        <v>1424</v>
      </c>
      <c r="B2837" s="3" t="s">
        <v>2763</v>
      </c>
      <c r="C2837" s="3" t="s">
        <v>2659</v>
      </c>
      <c r="D2837" s="3" t="s">
        <v>1</v>
      </c>
      <c r="E2837" s="3" t="s">
        <v>2762</v>
      </c>
      <c r="F2837" s="24">
        <f>('ICT-BD'!I1425)</f>
        <v>13.083428149052729</v>
      </c>
      <c r="G2837" s="24" t="str">
        <f>('ICT-BD'!J1425)</f>
        <v>Algo Frío</v>
      </c>
      <c r="H2837" s="24">
        <f t="shared" si="220"/>
        <v>26.218050670358824</v>
      </c>
      <c r="I2837" s="72">
        <f>('ICA-BD'!L1425)</f>
        <v>56.870370370370367</v>
      </c>
      <c r="J2837" s="72" t="str">
        <f>('ICA-BD'!M1425)</f>
        <v>Aceptable</v>
      </c>
      <c r="K2837" s="72">
        <f t="shared" si="221"/>
        <v>75.7125925925926</v>
      </c>
      <c r="L2837" s="133">
        <f>('IRA-BD'!G1425)</f>
        <v>18</v>
      </c>
      <c r="M2837" s="36" t="str">
        <f>('IRA-BD'!H1425)</f>
        <v>Regular</v>
      </c>
      <c r="N2837" s="133">
        <f t="shared" si="222"/>
        <v>18</v>
      </c>
      <c r="O2837" s="80">
        <f t="shared" si="223"/>
        <v>39.976881087650476</v>
      </c>
      <c r="P2837" s="81" t="str">
        <f t="shared" si="224"/>
        <v>Bajo</v>
      </c>
      <c r="Q2837" s="11">
        <v>9</v>
      </c>
      <c r="R2837" s="11" t="s">
        <v>169</v>
      </c>
      <c r="S2837" s="11">
        <v>4</v>
      </c>
      <c r="T2837" s="11">
        <v>-74.109527999999997</v>
      </c>
      <c r="U2837" s="12">
        <v>4.6504886189999999</v>
      </c>
    </row>
    <row r="2838" spans="1:21" x14ac:dyDescent="0.25">
      <c r="A2838" s="10">
        <v>1427</v>
      </c>
      <c r="B2838" s="3" t="s">
        <v>2767</v>
      </c>
      <c r="C2838" s="3" t="s">
        <v>2659</v>
      </c>
      <c r="D2838" s="3" t="s">
        <v>1</v>
      </c>
      <c r="E2838" s="3" t="s">
        <v>2768</v>
      </c>
      <c r="F2838" s="24">
        <f>('ICT-BD'!I1428)</f>
        <v>13.083428149052729</v>
      </c>
      <c r="G2838" s="24" t="str">
        <f>('ICT-BD'!J1428)</f>
        <v>Algo Frío</v>
      </c>
      <c r="H2838" s="24">
        <f t="shared" si="220"/>
        <v>26.218050670358824</v>
      </c>
      <c r="I2838" s="72">
        <f>('ICA-BD'!L1428)</f>
        <v>56.870370370370367</v>
      </c>
      <c r="J2838" s="72" t="str">
        <f>('ICA-BD'!M1428)</f>
        <v>Aceptable</v>
      </c>
      <c r="K2838" s="72">
        <f t="shared" si="221"/>
        <v>75.7125925925926</v>
      </c>
      <c r="L2838" s="133">
        <f>('IRA-BD'!G1428)</f>
        <v>18</v>
      </c>
      <c r="M2838" s="36" t="str">
        <f>('IRA-BD'!H1428)</f>
        <v>Regular</v>
      </c>
      <c r="N2838" s="133">
        <f t="shared" si="222"/>
        <v>18</v>
      </c>
      <c r="O2838" s="80">
        <f t="shared" si="223"/>
        <v>39.976881087650476</v>
      </c>
      <c r="P2838" s="81" t="str">
        <f t="shared" si="224"/>
        <v>Bajo</v>
      </c>
      <c r="Q2838" s="11">
        <v>9</v>
      </c>
      <c r="R2838" s="11" t="s">
        <v>169</v>
      </c>
      <c r="S2838" s="11">
        <v>4</v>
      </c>
      <c r="T2838" s="11">
        <v>-74.11439627</v>
      </c>
      <c r="U2838" s="12">
        <v>4.656889273</v>
      </c>
    </row>
    <row r="2839" spans="1:21" x14ac:dyDescent="0.25">
      <c r="A2839" s="10">
        <v>1428</v>
      </c>
      <c r="B2839" s="3" t="s">
        <v>2769</v>
      </c>
      <c r="C2839" s="3" t="s">
        <v>2659</v>
      </c>
      <c r="D2839" s="3" t="s">
        <v>1</v>
      </c>
      <c r="E2839" s="3" t="s">
        <v>2770</v>
      </c>
      <c r="F2839" s="24">
        <f>('ICT-BD'!I1429)</f>
        <v>13.083428149052729</v>
      </c>
      <c r="G2839" s="24" t="str">
        <f>('ICT-BD'!J1429)</f>
        <v>Algo Frío</v>
      </c>
      <c r="H2839" s="24">
        <f t="shared" si="220"/>
        <v>26.218050670358824</v>
      </c>
      <c r="I2839" s="72">
        <f>('ICA-BD'!L1429)</f>
        <v>56.870370370370367</v>
      </c>
      <c r="J2839" s="72" t="str">
        <f>('ICA-BD'!M1429)</f>
        <v>Aceptable</v>
      </c>
      <c r="K2839" s="72">
        <f t="shared" si="221"/>
        <v>75.7125925925926</v>
      </c>
      <c r="L2839" s="133">
        <f>('IRA-BD'!G1429)</f>
        <v>18</v>
      </c>
      <c r="M2839" s="36" t="str">
        <f>('IRA-BD'!H1429)</f>
        <v>Regular</v>
      </c>
      <c r="N2839" s="133">
        <f t="shared" si="222"/>
        <v>18</v>
      </c>
      <c r="O2839" s="80">
        <f t="shared" si="223"/>
        <v>39.976881087650476</v>
      </c>
      <c r="P2839" s="81" t="str">
        <f t="shared" si="224"/>
        <v>Bajo</v>
      </c>
      <c r="Q2839" s="11">
        <v>9</v>
      </c>
      <c r="R2839" s="11" t="s">
        <v>169</v>
      </c>
      <c r="S2839" s="11">
        <v>3</v>
      </c>
      <c r="T2839" s="11">
        <v>-74.114939980000003</v>
      </c>
      <c r="U2839" s="12">
        <v>4.6588484389999998</v>
      </c>
    </row>
    <row r="2840" spans="1:21" x14ac:dyDescent="0.25">
      <c r="A2840" s="10">
        <v>1433</v>
      </c>
      <c r="B2840" s="3" t="s">
        <v>2777</v>
      </c>
      <c r="C2840" s="3" t="s">
        <v>2659</v>
      </c>
      <c r="D2840" s="3" t="s">
        <v>1</v>
      </c>
      <c r="E2840" s="3" t="s">
        <v>2762</v>
      </c>
      <c r="F2840" s="24">
        <f>('ICT-BD'!I1434)</f>
        <v>13.083428149052729</v>
      </c>
      <c r="G2840" s="24" t="str">
        <f>('ICT-BD'!J1434)</f>
        <v>Algo Frío</v>
      </c>
      <c r="H2840" s="24">
        <f t="shared" si="220"/>
        <v>26.218050670358824</v>
      </c>
      <c r="I2840" s="72">
        <f>('ICA-BD'!L1434)</f>
        <v>56.870370370370367</v>
      </c>
      <c r="J2840" s="72" t="str">
        <f>('ICA-BD'!M1434)</f>
        <v>Aceptable</v>
      </c>
      <c r="K2840" s="72">
        <f t="shared" si="221"/>
        <v>75.7125925925926</v>
      </c>
      <c r="L2840" s="133">
        <f>('IRA-BD'!G1434)</f>
        <v>18</v>
      </c>
      <c r="M2840" s="36" t="str">
        <f>('IRA-BD'!H1434)</f>
        <v>Regular</v>
      </c>
      <c r="N2840" s="133">
        <f t="shared" si="222"/>
        <v>18</v>
      </c>
      <c r="O2840" s="80">
        <f t="shared" si="223"/>
        <v>39.976881087650476</v>
      </c>
      <c r="P2840" s="81" t="str">
        <f t="shared" si="224"/>
        <v>Bajo</v>
      </c>
      <c r="Q2840" s="11">
        <v>9</v>
      </c>
      <c r="R2840" s="11" t="s">
        <v>169</v>
      </c>
      <c r="S2840" s="11">
        <v>4</v>
      </c>
      <c r="T2840" s="11">
        <v>-74.109931470000006</v>
      </c>
      <c r="U2840" s="12">
        <v>4.6500497640000003</v>
      </c>
    </row>
    <row r="2841" spans="1:21" x14ac:dyDescent="0.25">
      <c r="A2841" s="10">
        <v>1439</v>
      </c>
      <c r="B2841" s="3" t="s">
        <v>2786</v>
      </c>
      <c r="C2841" s="3" t="s">
        <v>2659</v>
      </c>
      <c r="D2841" s="3" t="s">
        <v>1</v>
      </c>
      <c r="E2841" s="3" t="s">
        <v>2787</v>
      </c>
      <c r="F2841" s="24">
        <f>('ICT-BD'!I1440)</f>
        <v>13.083428149052729</v>
      </c>
      <c r="G2841" s="24" t="str">
        <f>('ICT-BD'!J1440)</f>
        <v>Algo Frío</v>
      </c>
      <c r="H2841" s="24">
        <f t="shared" si="220"/>
        <v>26.218050670358824</v>
      </c>
      <c r="I2841" s="72">
        <f>('ICA-BD'!L1440)</f>
        <v>56.870370370370367</v>
      </c>
      <c r="J2841" s="72" t="str">
        <f>('ICA-BD'!M1440)</f>
        <v>Aceptable</v>
      </c>
      <c r="K2841" s="72">
        <f t="shared" si="221"/>
        <v>75.7125925925926</v>
      </c>
      <c r="L2841" s="133">
        <f>('IRA-BD'!G1440)</f>
        <v>18</v>
      </c>
      <c r="M2841" s="36" t="str">
        <f>('IRA-BD'!H1440)</f>
        <v>Regular</v>
      </c>
      <c r="N2841" s="133">
        <f t="shared" si="222"/>
        <v>18</v>
      </c>
      <c r="O2841" s="80">
        <f t="shared" si="223"/>
        <v>39.976881087650476</v>
      </c>
      <c r="P2841" s="81" t="str">
        <f t="shared" si="224"/>
        <v>Bajo</v>
      </c>
      <c r="Q2841" s="11">
        <v>9</v>
      </c>
      <c r="R2841" s="11" t="s">
        <v>169</v>
      </c>
      <c r="S2841" s="11">
        <v>5</v>
      </c>
      <c r="T2841" s="11">
        <v>-74.113540369999996</v>
      </c>
      <c r="U2841" s="12">
        <v>4.6613267860000001</v>
      </c>
    </row>
    <row r="2842" spans="1:21" x14ac:dyDescent="0.25">
      <c r="A2842" s="10">
        <v>3388</v>
      </c>
      <c r="B2842" s="3" t="s">
        <v>5861</v>
      </c>
      <c r="C2842" s="3" t="s">
        <v>5614</v>
      </c>
      <c r="D2842" s="3" t="s">
        <v>1</v>
      </c>
      <c r="E2842" s="3" t="s">
        <v>5862</v>
      </c>
      <c r="F2842" s="24">
        <f>('ICT-BD'!I3389)</f>
        <v>13.083428149052729</v>
      </c>
      <c r="G2842" s="24" t="str">
        <f>('ICT-BD'!J3389)</f>
        <v>Algo Frío</v>
      </c>
      <c r="H2842" s="24">
        <f t="shared" si="220"/>
        <v>26.218050670358824</v>
      </c>
      <c r="I2842" s="72">
        <f>('ICA-BD'!L3389)</f>
        <v>56.870370370370367</v>
      </c>
      <c r="J2842" s="72" t="str">
        <f>('ICA-BD'!M3389)</f>
        <v>Aceptable</v>
      </c>
      <c r="K2842" s="72">
        <f t="shared" si="221"/>
        <v>75.7125925925926</v>
      </c>
      <c r="L2842" s="133">
        <f>('IRA-BD'!G3389)</f>
        <v>18</v>
      </c>
      <c r="M2842" s="36" t="str">
        <f>('IRA-BD'!H3389)</f>
        <v>Regular</v>
      </c>
      <c r="N2842" s="133">
        <f t="shared" si="222"/>
        <v>18</v>
      </c>
      <c r="O2842" s="80">
        <f t="shared" si="223"/>
        <v>39.976881087650476</v>
      </c>
      <c r="P2842" s="81" t="str">
        <f t="shared" si="224"/>
        <v>Bajo</v>
      </c>
      <c r="Q2842" s="11">
        <v>19</v>
      </c>
      <c r="R2842" s="11" t="s">
        <v>6001</v>
      </c>
      <c r="S2842" s="11">
        <v>1</v>
      </c>
      <c r="T2842" s="11">
        <v>-74.149437739999996</v>
      </c>
      <c r="U2842" s="12">
        <v>4.5478177679999998</v>
      </c>
    </row>
    <row r="2843" spans="1:21" x14ac:dyDescent="0.25">
      <c r="A2843" s="10">
        <v>835</v>
      </c>
      <c r="B2843" s="3" t="s">
        <v>1767</v>
      </c>
      <c r="C2843" s="3" t="s">
        <v>1727</v>
      </c>
      <c r="D2843" s="3" t="s">
        <v>1</v>
      </c>
      <c r="E2843" s="3" t="s">
        <v>1768</v>
      </c>
      <c r="F2843" s="24">
        <f>('ICT-BD'!I836)</f>
        <v>12.879998687207939</v>
      </c>
      <c r="G2843" s="24" t="str">
        <f>('ICT-BD'!J836)</f>
        <v>Algo Frío</v>
      </c>
      <c r="H2843" s="24">
        <f t="shared" si="220"/>
        <v>27.578964642000798</v>
      </c>
      <c r="I2843" s="72">
        <f>('ICA-BD'!L836)</f>
        <v>59.648148148148152</v>
      </c>
      <c r="J2843" s="72" t="str">
        <f>('ICA-BD'!M836)</f>
        <v>Aceptable</v>
      </c>
      <c r="K2843" s="72">
        <f t="shared" si="221"/>
        <v>74.157037037037028</v>
      </c>
      <c r="L2843" s="133">
        <f>('IRA-BD'!G836)</f>
        <v>18</v>
      </c>
      <c r="M2843" s="36" t="str">
        <f>('IRA-BD'!H836)</f>
        <v>Regular</v>
      </c>
      <c r="N2843" s="133">
        <f t="shared" si="222"/>
        <v>18</v>
      </c>
      <c r="O2843" s="80">
        <f t="shared" si="223"/>
        <v>39.912000559679278</v>
      </c>
      <c r="P2843" s="81" t="str">
        <f t="shared" si="224"/>
        <v>Bajo</v>
      </c>
      <c r="Q2843" s="11">
        <v>7</v>
      </c>
      <c r="R2843" s="11" t="s">
        <v>5991</v>
      </c>
      <c r="S2843" s="11">
        <v>2</v>
      </c>
      <c r="T2843" s="11">
        <v>-74.181325619999996</v>
      </c>
      <c r="U2843" s="12">
        <v>4.6335605040000001</v>
      </c>
    </row>
    <row r="2844" spans="1:21" x14ac:dyDescent="0.25">
      <c r="A2844" s="10">
        <v>836</v>
      </c>
      <c r="B2844" s="3" t="s">
        <v>1769</v>
      </c>
      <c r="C2844" s="3" t="s">
        <v>1727</v>
      </c>
      <c r="D2844" s="3" t="s">
        <v>1</v>
      </c>
      <c r="E2844" s="3" t="s">
        <v>1358</v>
      </c>
      <c r="F2844" s="24">
        <f>('ICT-BD'!I837)</f>
        <v>12.879998687207939</v>
      </c>
      <c r="G2844" s="24" t="str">
        <f>('ICT-BD'!J837)</f>
        <v>Algo Frío</v>
      </c>
      <c r="H2844" s="24">
        <f t="shared" si="220"/>
        <v>27.578964642000798</v>
      </c>
      <c r="I2844" s="72">
        <f>('ICA-BD'!L837)</f>
        <v>59.648148148148152</v>
      </c>
      <c r="J2844" s="72" t="str">
        <f>('ICA-BD'!M837)</f>
        <v>Aceptable</v>
      </c>
      <c r="K2844" s="72">
        <f t="shared" si="221"/>
        <v>74.157037037037028</v>
      </c>
      <c r="L2844" s="133">
        <f>('IRA-BD'!G837)</f>
        <v>18</v>
      </c>
      <c r="M2844" s="36" t="str">
        <f>('IRA-BD'!H837)</f>
        <v>Regular</v>
      </c>
      <c r="N2844" s="133">
        <f t="shared" si="222"/>
        <v>18</v>
      </c>
      <c r="O2844" s="80">
        <f t="shared" si="223"/>
        <v>39.912000559679278</v>
      </c>
      <c r="P2844" s="81" t="str">
        <f t="shared" si="224"/>
        <v>Bajo</v>
      </c>
      <c r="Q2844" s="11">
        <v>7</v>
      </c>
      <c r="R2844" s="11" t="s">
        <v>5991</v>
      </c>
      <c r="S2844" s="11">
        <v>2</v>
      </c>
      <c r="T2844" s="11">
        <v>-74.187265920000002</v>
      </c>
      <c r="U2844" s="12">
        <v>4.6221179970000001</v>
      </c>
    </row>
    <row r="2845" spans="1:21" x14ac:dyDescent="0.25">
      <c r="A2845" s="10">
        <v>839</v>
      </c>
      <c r="B2845" s="3" t="s">
        <v>1774</v>
      </c>
      <c r="C2845" s="3" t="s">
        <v>1727</v>
      </c>
      <c r="D2845" s="3" t="s">
        <v>1</v>
      </c>
      <c r="E2845" s="3" t="s">
        <v>1775</v>
      </c>
      <c r="F2845" s="24">
        <f>('ICT-BD'!I840)</f>
        <v>12.879998687207939</v>
      </c>
      <c r="G2845" s="24" t="str">
        <f>('ICT-BD'!J840)</f>
        <v>Algo Frío</v>
      </c>
      <c r="H2845" s="24">
        <f t="shared" si="220"/>
        <v>27.578964642000798</v>
      </c>
      <c r="I2845" s="72">
        <f>('ICA-BD'!L840)</f>
        <v>59.648148148148152</v>
      </c>
      <c r="J2845" s="72" t="str">
        <f>('ICA-BD'!M840)</f>
        <v>Aceptable</v>
      </c>
      <c r="K2845" s="72">
        <f t="shared" si="221"/>
        <v>74.157037037037028</v>
      </c>
      <c r="L2845" s="133">
        <f>('IRA-BD'!G840)</f>
        <v>18</v>
      </c>
      <c r="M2845" s="36" t="str">
        <f>('IRA-BD'!H840)</f>
        <v>Regular</v>
      </c>
      <c r="N2845" s="133">
        <f t="shared" si="222"/>
        <v>18</v>
      </c>
      <c r="O2845" s="80">
        <f t="shared" si="223"/>
        <v>39.912000559679278</v>
      </c>
      <c r="P2845" s="81" t="str">
        <f t="shared" si="224"/>
        <v>Bajo</v>
      </c>
      <c r="Q2845" s="11">
        <v>7</v>
      </c>
      <c r="R2845" s="11" t="s">
        <v>5991</v>
      </c>
      <c r="S2845" s="11">
        <v>2</v>
      </c>
      <c r="T2845" s="11">
        <v>-74.188485700000001</v>
      </c>
      <c r="U2845" s="12">
        <v>4.6221231420000004</v>
      </c>
    </row>
    <row r="2846" spans="1:21" x14ac:dyDescent="0.25">
      <c r="A2846" s="10">
        <v>852</v>
      </c>
      <c r="B2846" s="3" t="s">
        <v>1798</v>
      </c>
      <c r="C2846" s="3" t="s">
        <v>1727</v>
      </c>
      <c r="D2846" s="3" t="s">
        <v>1</v>
      </c>
      <c r="E2846" s="3" t="s">
        <v>1799</v>
      </c>
      <c r="F2846" s="24">
        <f>('ICT-BD'!I853)</f>
        <v>12.879998687207939</v>
      </c>
      <c r="G2846" s="24" t="str">
        <f>('ICT-BD'!J853)</f>
        <v>Algo Frío</v>
      </c>
      <c r="H2846" s="24">
        <f t="shared" si="220"/>
        <v>27.578964642000798</v>
      </c>
      <c r="I2846" s="72">
        <f>('ICA-BD'!L853)</f>
        <v>59.648148148148152</v>
      </c>
      <c r="J2846" s="72" t="str">
        <f>('ICA-BD'!M853)</f>
        <v>Aceptable</v>
      </c>
      <c r="K2846" s="72">
        <f t="shared" si="221"/>
        <v>74.157037037037028</v>
      </c>
      <c r="L2846" s="133">
        <f>('IRA-BD'!G853)</f>
        <v>18</v>
      </c>
      <c r="M2846" s="36" t="str">
        <f>('IRA-BD'!H853)</f>
        <v>Regular</v>
      </c>
      <c r="N2846" s="133">
        <f t="shared" si="222"/>
        <v>18</v>
      </c>
      <c r="O2846" s="80">
        <f t="shared" si="223"/>
        <v>39.912000559679278</v>
      </c>
      <c r="P2846" s="81" t="str">
        <f t="shared" si="224"/>
        <v>Bajo</v>
      </c>
      <c r="Q2846" s="11">
        <v>7</v>
      </c>
      <c r="R2846" s="11" t="s">
        <v>5991</v>
      </c>
      <c r="S2846" s="11">
        <v>2</v>
      </c>
      <c r="T2846" s="11">
        <v>-74.180754059999998</v>
      </c>
      <c r="U2846" s="12">
        <v>4.6203750320000001</v>
      </c>
    </row>
    <row r="2847" spans="1:21" x14ac:dyDescent="0.25">
      <c r="A2847" s="10">
        <v>853</v>
      </c>
      <c r="B2847" s="3" t="s">
        <v>1800</v>
      </c>
      <c r="C2847" s="3" t="s">
        <v>1727</v>
      </c>
      <c r="D2847" s="3" t="s">
        <v>1</v>
      </c>
      <c r="E2847" s="3" t="s">
        <v>1801</v>
      </c>
      <c r="F2847" s="24">
        <f>('ICT-BD'!I854)</f>
        <v>12.879998687207939</v>
      </c>
      <c r="G2847" s="24" t="str">
        <f>('ICT-BD'!J854)</f>
        <v>Algo Frío</v>
      </c>
      <c r="H2847" s="24">
        <f t="shared" si="220"/>
        <v>27.578964642000798</v>
      </c>
      <c r="I2847" s="72">
        <f>('ICA-BD'!L854)</f>
        <v>59.648148148148152</v>
      </c>
      <c r="J2847" s="72" t="str">
        <f>('ICA-BD'!M854)</f>
        <v>Aceptable</v>
      </c>
      <c r="K2847" s="72">
        <f t="shared" si="221"/>
        <v>74.157037037037028</v>
      </c>
      <c r="L2847" s="133">
        <f>('IRA-BD'!G854)</f>
        <v>18</v>
      </c>
      <c r="M2847" s="36" t="str">
        <f>('IRA-BD'!H854)</f>
        <v>Regular</v>
      </c>
      <c r="N2847" s="133">
        <f t="shared" si="222"/>
        <v>18</v>
      </c>
      <c r="O2847" s="80">
        <f t="shared" si="223"/>
        <v>39.912000559679278</v>
      </c>
      <c r="P2847" s="81" t="str">
        <f t="shared" si="224"/>
        <v>Bajo</v>
      </c>
      <c r="Q2847" s="11">
        <v>7</v>
      </c>
      <c r="R2847" s="11" t="s">
        <v>5991</v>
      </c>
      <c r="S2847" s="11">
        <v>2</v>
      </c>
      <c r="T2847" s="11">
        <v>-74.177064529999996</v>
      </c>
      <c r="U2847" s="12">
        <v>4.6245316929999998</v>
      </c>
    </row>
    <row r="2848" spans="1:21" x14ac:dyDescent="0.25">
      <c r="A2848" s="10">
        <v>860</v>
      </c>
      <c r="B2848" s="3" t="s">
        <v>1814</v>
      </c>
      <c r="C2848" s="3" t="s">
        <v>1727</v>
      </c>
      <c r="D2848" s="3" t="s">
        <v>1</v>
      </c>
      <c r="E2848" s="3" t="s">
        <v>1813</v>
      </c>
      <c r="F2848" s="24">
        <f>('ICT-BD'!I861)</f>
        <v>12.879998687207939</v>
      </c>
      <c r="G2848" s="24" t="str">
        <f>('ICT-BD'!J861)</f>
        <v>Algo Frío</v>
      </c>
      <c r="H2848" s="24">
        <f t="shared" si="220"/>
        <v>27.578964642000798</v>
      </c>
      <c r="I2848" s="72">
        <f>('ICA-BD'!L861)</f>
        <v>59.648148148148152</v>
      </c>
      <c r="J2848" s="72" t="str">
        <f>('ICA-BD'!M861)</f>
        <v>Aceptable</v>
      </c>
      <c r="K2848" s="72">
        <f t="shared" si="221"/>
        <v>74.157037037037028</v>
      </c>
      <c r="L2848" s="133">
        <f>('IRA-BD'!G861)</f>
        <v>18</v>
      </c>
      <c r="M2848" s="36" t="str">
        <f>('IRA-BD'!H861)</f>
        <v>Regular</v>
      </c>
      <c r="N2848" s="133">
        <f t="shared" si="222"/>
        <v>18</v>
      </c>
      <c r="O2848" s="80">
        <f t="shared" si="223"/>
        <v>39.912000559679278</v>
      </c>
      <c r="P2848" s="81" t="str">
        <f t="shared" si="224"/>
        <v>Bajo</v>
      </c>
      <c r="Q2848" s="11">
        <v>7</v>
      </c>
      <c r="R2848" s="11" t="s">
        <v>5991</v>
      </c>
      <c r="S2848" s="11">
        <v>2</v>
      </c>
      <c r="T2848" s="11">
        <v>-74.183464650000005</v>
      </c>
      <c r="U2848" s="12">
        <v>4.6311571100000002</v>
      </c>
    </row>
    <row r="2849" spans="1:21" x14ac:dyDescent="0.25">
      <c r="A2849" s="10">
        <v>863</v>
      </c>
      <c r="B2849" s="3" t="s">
        <v>1819</v>
      </c>
      <c r="C2849" s="3" t="s">
        <v>1727</v>
      </c>
      <c r="D2849" s="3" t="s">
        <v>1</v>
      </c>
      <c r="E2849" s="3" t="s">
        <v>1820</v>
      </c>
      <c r="F2849" s="24">
        <f>('ICT-BD'!I864)</f>
        <v>12.879998687207939</v>
      </c>
      <c r="G2849" s="24" t="str">
        <f>('ICT-BD'!J864)</f>
        <v>Algo Frío</v>
      </c>
      <c r="H2849" s="24">
        <f t="shared" si="220"/>
        <v>27.578964642000798</v>
      </c>
      <c r="I2849" s="72">
        <f>('ICA-BD'!L864)</f>
        <v>59.648148148148152</v>
      </c>
      <c r="J2849" s="72" t="str">
        <f>('ICA-BD'!M864)</f>
        <v>Aceptable</v>
      </c>
      <c r="K2849" s="72">
        <f t="shared" si="221"/>
        <v>74.157037037037028</v>
      </c>
      <c r="L2849" s="133">
        <f>('IRA-BD'!G864)</f>
        <v>18</v>
      </c>
      <c r="M2849" s="36" t="str">
        <f>('IRA-BD'!H864)</f>
        <v>Regular</v>
      </c>
      <c r="N2849" s="133">
        <f t="shared" si="222"/>
        <v>18</v>
      </c>
      <c r="O2849" s="80">
        <f t="shared" si="223"/>
        <v>39.912000559679278</v>
      </c>
      <c r="P2849" s="81" t="str">
        <f t="shared" si="224"/>
        <v>Bajo</v>
      </c>
      <c r="Q2849" s="11">
        <v>7</v>
      </c>
      <c r="R2849" s="11" t="s">
        <v>5988</v>
      </c>
      <c r="S2849" s="11">
        <v>2</v>
      </c>
      <c r="T2849" s="11">
        <v>-74.197433739999994</v>
      </c>
      <c r="U2849" s="12">
        <v>4.612536038</v>
      </c>
    </row>
    <row r="2850" spans="1:21" x14ac:dyDescent="0.25">
      <c r="A2850" s="10">
        <v>867</v>
      </c>
      <c r="B2850" s="3" t="s">
        <v>1827</v>
      </c>
      <c r="C2850" s="3" t="s">
        <v>1727</v>
      </c>
      <c r="D2850" s="3" t="s">
        <v>1</v>
      </c>
      <c r="E2850" s="3" t="s">
        <v>1828</v>
      </c>
      <c r="F2850" s="24">
        <f>('ICT-BD'!I868)</f>
        <v>12.879998687207939</v>
      </c>
      <c r="G2850" s="24" t="str">
        <f>('ICT-BD'!J868)</f>
        <v>Algo Frío</v>
      </c>
      <c r="H2850" s="24">
        <f t="shared" si="220"/>
        <v>27.578964642000798</v>
      </c>
      <c r="I2850" s="72">
        <f>('ICA-BD'!L868)</f>
        <v>59.648148148148152</v>
      </c>
      <c r="J2850" s="72" t="str">
        <f>('ICA-BD'!M868)</f>
        <v>Aceptable</v>
      </c>
      <c r="K2850" s="72">
        <f t="shared" si="221"/>
        <v>74.157037037037028</v>
      </c>
      <c r="L2850" s="133">
        <f>('IRA-BD'!G868)</f>
        <v>18</v>
      </c>
      <c r="M2850" s="36" t="str">
        <f>('IRA-BD'!H868)</f>
        <v>Regular</v>
      </c>
      <c r="N2850" s="133">
        <f t="shared" si="222"/>
        <v>18</v>
      </c>
      <c r="O2850" s="80">
        <f t="shared" si="223"/>
        <v>39.912000559679278</v>
      </c>
      <c r="P2850" s="81" t="str">
        <f t="shared" si="224"/>
        <v>Bajo</v>
      </c>
      <c r="Q2850" s="11">
        <v>7</v>
      </c>
      <c r="R2850" s="11" t="s">
        <v>5988</v>
      </c>
      <c r="S2850" s="11">
        <v>2</v>
      </c>
      <c r="T2850" s="11">
        <v>-74.189467350000001</v>
      </c>
      <c r="U2850" s="12">
        <v>4.6074686759999999</v>
      </c>
    </row>
    <row r="2851" spans="1:21" x14ac:dyDescent="0.25">
      <c r="A2851" s="10">
        <v>868</v>
      </c>
      <c r="B2851" s="3" t="s">
        <v>1829</v>
      </c>
      <c r="C2851" s="3" t="s">
        <v>1727</v>
      </c>
      <c r="D2851" s="3" t="s">
        <v>1</v>
      </c>
      <c r="E2851" s="3" t="s">
        <v>1828</v>
      </c>
      <c r="F2851" s="24">
        <f>('ICT-BD'!I869)</f>
        <v>12.879998687207939</v>
      </c>
      <c r="G2851" s="24" t="str">
        <f>('ICT-BD'!J869)</f>
        <v>Algo Frío</v>
      </c>
      <c r="H2851" s="24">
        <f t="shared" si="220"/>
        <v>27.578964642000798</v>
      </c>
      <c r="I2851" s="72">
        <f>('ICA-BD'!L869)</f>
        <v>59.648148148148152</v>
      </c>
      <c r="J2851" s="72" t="str">
        <f>('ICA-BD'!M869)</f>
        <v>Aceptable</v>
      </c>
      <c r="K2851" s="72">
        <f t="shared" si="221"/>
        <v>74.157037037037028</v>
      </c>
      <c r="L2851" s="133">
        <f>('IRA-BD'!G869)</f>
        <v>18</v>
      </c>
      <c r="M2851" s="36" t="str">
        <f>('IRA-BD'!H869)</f>
        <v>Regular</v>
      </c>
      <c r="N2851" s="133">
        <f t="shared" si="222"/>
        <v>18</v>
      </c>
      <c r="O2851" s="80">
        <f t="shared" si="223"/>
        <v>39.912000559679278</v>
      </c>
      <c r="P2851" s="81" t="str">
        <f t="shared" si="224"/>
        <v>Bajo</v>
      </c>
      <c r="Q2851" s="11">
        <v>7</v>
      </c>
      <c r="R2851" s="11" t="s">
        <v>5988</v>
      </c>
      <c r="S2851" s="11">
        <v>2</v>
      </c>
      <c r="T2851" s="11">
        <v>-74.189742659999993</v>
      </c>
      <c r="U2851" s="12">
        <v>4.6091151930000001</v>
      </c>
    </row>
    <row r="2852" spans="1:21" x14ac:dyDescent="0.25">
      <c r="A2852" s="10">
        <v>871</v>
      </c>
      <c r="B2852" s="3" t="s">
        <v>1833</v>
      </c>
      <c r="C2852" s="3" t="s">
        <v>1727</v>
      </c>
      <c r="D2852" s="3" t="s">
        <v>1</v>
      </c>
      <c r="E2852" s="3" t="s">
        <v>1834</v>
      </c>
      <c r="F2852" s="24">
        <f>('ICT-BD'!I872)</f>
        <v>12.879998687207939</v>
      </c>
      <c r="G2852" s="24" t="str">
        <f>('ICT-BD'!J872)</f>
        <v>Algo Frío</v>
      </c>
      <c r="H2852" s="24">
        <f t="shared" si="220"/>
        <v>27.578964642000798</v>
      </c>
      <c r="I2852" s="72">
        <f>('ICA-BD'!L872)</f>
        <v>59.648148148148152</v>
      </c>
      <c r="J2852" s="72" t="str">
        <f>('ICA-BD'!M872)</f>
        <v>Aceptable</v>
      </c>
      <c r="K2852" s="72">
        <f t="shared" si="221"/>
        <v>74.157037037037028</v>
      </c>
      <c r="L2852" s="133">
        <f>('IRA-BD'!G872)</f>
        <v>18</v>
      </c>
      <c r="M2852" s="36" t="str">
        <f>('IRA-BD'!H872)</f>
        <v>Regular</v>
      </c>
      <c r="N2852" s="133">
        <f t="shared" si="222"/>
        <v>18</v>
      </c>
      <c r="O2852" s="80">
        <f t="shared" si="223"/>
        <v>39.912000559679278</v>
      </c>
      <c r="P2852" s="81" t="str">
        <f t="shared" si="224"/>
        <v>Bajo</v>
      </c>
      <c r="Q2852" s="11">
        <v>7</v>
      </c>
      <c r="R2852" s="11" t="s">
        <v>5988</v>
      </c>
      <c r="S2852" s="11">
        <v>2</v>
      </c>
      <c r="T2852" s="11">
        <v>-74.189000770000007</v>
      </c>
      <c r="U2852" s="12">
        <v>4.6056925399999997</v>
      </c>
    </row>
    <row r="2853" spans="1:21" x14ac:dyDescent="0.25">
      <c r="A2853" s="10">
        <v>873</v>
      </c>
      <c r="B2853" s="3" t="s">
        <v>1837</v>
      </c>
      <c r="C2853" s="3" t="s">
        <v>1727</v>
      </c>
      <c r="D2853" s="3" t="s">
        <v>1</v>
      </c>
      <c r="E2853" s="3" t="s">
        <v>1828</v>
      </c>
      <c r="F2853" s="24">
        <f>('ICT-BD'!I874)</f>
        <v>12.879998687207939</v>
      </c>
      <c r="G2853" s="24" t="str">
        <f>('ICT-BD'!J874)</f>
        <v>Algo Frío</v>
      </c>
      <c r="H2853" s="24">
        <f t="shared" si="220"/>
        <v>27.578964642000798</v>
      </c>
      <c r="I2853" s="72">
        <f>('ICA-BD'!L874)</f>
        <v>59.648148148148152</v>
      </c>
      <c r="J2853" s="72" t="str">
        <f>('ICA-BD'!M874)</f>
        <v>Aceptable</v>
      </c>
      <c r="K2853" s="72">
        <f t="shared" si="221"/>
        <v>74.157037037037028</v>
      </c>
      <c r="L2853" s="133">
        <f>('IRA-BD'!G874)</f>
        <v>18</v>
      </c>
      <c r="M2853" s="36" t="str">
        <f>('IRA-BD'!H874)</f>
        <v>Regular</v>
      </c>
      <c r="N2853" s="133">
        <f t="shared" si="222"/>
        <v>18</v>
      </c>
      <c r="O2853" s="80">
        <f t="shared" si="223"/>
        <v>39.912000559679278</v>
      </c>
      <c r="P2853" s="81" t="str">
        <f t="shared" si="224"/>
        <v>Bajo</v>
      </c>
      <c r="Q2853" s="11">
        <v>7</v>
      </c>
      <c r="R2853" s="11" t="s">
        <v>5988</v>
      </c>
      <c r="S2853" s="11">
        <v>2</v>
      </c>
      <c r="T2853" s="11">
        <v>-74.189149599999993</v>
      </c>
      <c r="U2853" s="12">
        <v>4.6082228650000001</v>
      </c>
    </row>
    <row r="2854" spans="1:21" x14ac:dyDescent="0.25">
      <c r="A2854" s="10">
        <v>885</v>
      </c>
      <c r="B2854" s="3" t="s">
        <v>1856</v>
      </c>
      <c r="C2854" s="3" t="s">
        <v>1727</v>
      </c>
      <c r="D2854" s="3" t="s">
        <v>1</v>
      </c>
      <c r="E2854" s="3" t="s">
        <v>1824</v>
      </c>
      <c r="F2854" s="24">
        <f>('ICT-BD'!I886)</f>
        <v>12.879998687207939</v>
      </c>
      <c r="G2854" s="24" t="str">
        <f>('ICT-BD'!J886)</f>
        <v>Algo Frío</v>
      </c>
      <c r="H2854" s="24">
        <f t="shared" si="220"/>
        <v>27.578964642000798</v>
      </c>
      <c r="I2854" s="72">
        <f>('ICA-BD'!L886)</f>
        <v>59.648148148148152</v>
      </c>
      <c r="J2854" s="72" t="str">
        <f>('ICA-BD'!M886)</f>
        <v>Aceptable</v>
      </c>
      <c r="K2854" s="72">
        <f t="shared" si="221"/>
        <v>74.157037037037028</v>
      </c>
      <c r="L2854" s="133">
        <f>('IRA-BD'!G886)</f>
        <v>18</v>
      </c>
      <c r="M2854" s="36" t="str">
        <f>('IRA-BD'!H886)</f>
        <v>Regular</v>
      </c>
      <c r="N2854" s="133">
        <f t="shared" si="222"/>
        <v>18</v>
      </c>
      <c r="O2854" s="80">
        <f t="shared" si="223"/>
        <v>39.912000559679278</v>
      </c>
      <c r="P2854" s="81" t="str">
        <f t="shared" si="224"/>
        <v>Bajo</v>
      </c>
      <c r="Q2854" s="11">
        <v>7</v>
      </c>
      <c r="R2854" s="11" t="s">
        <v>5988</v>
      </c>
      <c r="S2854" s="11">
        <v>2</v>
      </c>
      <c r="T2854" s="11">
        <v>-74.195542459999999</v>
      </c>
      <c r="U2854" s="12">
        <v>4.6009713320000003</v>
      </c>
    </row>
    <row r="2855" spans="1:21" x14ac:dyDescent="0.25">
      <c r="A2855" s="10">
        <v>894</v>
      </c>
      <c r="B2855" s="3" t="s">
        <v>1870</v>
      </c>
      <c r="C2855" s="3" t="s">
        <v>1727</v>
      </c>
      <c r="D2855" s="3" t="s">
        <v>1</v>
      </c>
      <c r="E2855" s="3" t="s">
        <v>1871</v>
      </c>
      <c r="F2855" s="24">
        <f>('ICT-BD'!I895)</f>
        <v>12.879998687207939</v>
      </c>
      <c r="G2855" s="24" t="str">
        <f>('ICT-BD'!J895)</f>
        <v>Algo Frío</v>
      </c>
      <c r="H2855" s="24">
        <f t="shared" si="220"/>
        <v>27.578964642000798</v>
      </c>
      <c r="I2855" s="72">
        <f>('ICA-BD'!L895)</f>
        <v>59.648148148148152</v>
      </c>
      <c r="J2855" s="72" t="str">
        <f>('ICA-BD'!M895)</f>
        <v>Aceptable</v>
      </c>
      <c r="K2855" s="72">
        <f t="shared" si="221"/>
        <v>74.157037037037028</v>
      </c>
      <c r="L2855" s="133">
        <f>('IRA-BD'!G895)</f>
        <v>18</v>
      </c>
      <c r="M2855" s="36" t="str">
        <f>('IRA-BD'!H895)</f>
        <v>Regular</v>
      </c>
      <c r="N2855" s="133">
        <f t="shared" si="222"/>
        <v>18</v>
      </c>
      <c r="O2855" s="80">
        <f t="shared" si="223"/>
        <v>39.912000559679278</v>
      </c>
      <c r="P2855" s="81" t="str">
        <f t="shared" si="224"/>
        <v>Bajo</v>
      </c>
      <c r="Q2855" s="11">
        <v>7</v>
      </c>
      <c r="R2855" s="11" t="s">
        <v>5988</v>
      </c>
      <c r="S2855" s="11">
        <v>2</v>
      </c>
      <c r="T2855" s="11">
        <v>-74.191307460000004</v>
      </c>
      <c r="U2855" s="12">
        <v>4.6016429140000001</v>
      </c>
    </row>
    <row r="2856" spans="1:21" x14ac:dyDescent="0.25">
      <c r="A2856" s="10">
        <v>895</v>
      </c>
      <c r="B2856" s="3" t="s">
        <v>1872</v>
      </c>
      <c r="C2856" s="3" t="s">
        <v>1727</v>
      </c>
      <c r="D2856" s="3" t="s">
        <v>1</v>
      </c>
      <c r="E2856" s="3" t="s">
        <v>1873</v>
      </c>
      <c r="F2856" s="24">
        <f>('ICT-BD'!I896)</f>
        <v>12.879998687207939</v>
      </c>
      <c r="G2856" s="24" t="str">
        <f>('ICT-BD'!J896)</f>
        <v>Algo Frío</v>
      </c>
      <c r="H2856" s="24">
        <f t="shared" si="220"/>
        <v>27.578964642000798</v>
      </c>
      <c r="I2856" s="72">
        <f>('ICA-BD'!L896)</f>
        <v>59.648148148148152</v>
      </c>
      <c r="J2856" s="72" t="str">
        <f>('ICA-BD'!M896)</f>
        <v>Aceptable</v>
      </c>
      <c r="K2856" s="72">
        <f t="shared" si="221"/>
        <v>74.157037037037028</v>
      </c>
      <c r="L2856" s="133">
        <f>('IRA-BD'!G896)</f>
        <v>18</v>
      </c>
      <c r="M2856" s="36" t="str">
        <f>('IRA-BD'!H896)</f>
        <v>Regular</v>
      </c>
      <c r="N2856" s="133">
        <f t="shared" si="222"/>
        <v>18</v>
      </c>
      <c r="O2856" s="80">
        <f t="shared" si="223"/>
        <v>39.912000559679278</v>
      </c>
      <c r="P2856" s="81" t="str">
        <f t="shared" si="224"/>
        <v>Bajo</v>
      </c>
      <c r="Q2856" s="11">
        <v>7</v>
      </c>
      <c r="R2856" s="11" t="s">
        <v>5988</v>
      </c>
      <c r="S2856" s="11">
        <v>2</v>
      </c>
      <c r="T2856" s="11">
        <v>-74.184720459999994</v>
      </c>
      <c r="U2856" s="12">
        <v>4.609904373</v>
      </c>
    </row>
    <row r="2857" spans="1:21" x14ac:dyDescent="0.25">
      <c r="A2857" s="10">
        <v>899</v>
      </c>
      <c r="B2857" s="3" t="s">
        <v>1880</v>
      </c>
      <c r="C2857" s="3" t="s">
        <v>1727</v>
      </c>
      <c r="D2857" s="3" t="s">
        <v>1</v>
      </c>
      <c r="E2857" s="3" t="s">
        <v>1867</v>
      </c>
      <c r="F2857" s="24">
        <f>('ICT-BD'!I900)</f>
        <v>12.879998687207939</v>
      </c>
      <c r="G2857" s="24" t="str">
        <f>('ICT-BD'!J900)</f>
        <v>Algo Frío</v>
      </c>
      <c r="H2857" s="24">
        <f t="shared" si="220"/>
        <v>27.578964642000798</v>
      </c>
      <c r="I2857" s="72">
        <f>('ICA-BD'!L900)</f>
        <v>59.648148148148152</v>
      </c>
      <c r="J2857" s="72" t="str">
        <f>('ICA-BD'!M900)</f>
        <v>Aceptable</v>
      </c>
      <c r="K2857" s="72">
        <f t="shared" si="221"/>
        <v>74.157037037037028</v>
      </c>
      <c r="L2857" s="133">
        <f>('IRA-BD'!G900)</f>
        <v>18</v>
      </c>
      <c r="M2857" s="36" t="str">
        <f>('IRA-BD'!H900)</f>
        <v>Regular</v>
      </c>
      <c r="N2857" s="133">
        <f t="shared" si="222"/>
        <v>18</v>
      </c>
      <c r="O2857" s="80">
        <f t="shared" si="223"/>
        <v>39.912000559679278</v>
      </c>
      <c r="P2857" s="81" t="str">
        <f t="shared" si="224"/>
        <v>Bajo</v>
      </c>
      <c r="Q2857" s="11">
        <v>7</v>
      </c>
      <c r="R2857" s="11" t="s">
        <v>5988</v>
      </c>
      <c r="S2857" s="11">
        <v>2</v>
      </c>
      <c r="T2857" s="11">
        <v>-74.190177449999993</v>
      </c>
      <c r="U2857" s="12">
        <v>4.6108965460000002</v>
      </c>
    </row>
    <row r="2858" spans="1:21" x14ac:dyDescent="0.25">
      <c r="A2858" s="10">
        <v>903</v>
      </c>
      <c r="B2858" s="3" t="s">
        <v>1886</v>
      </c>
      <c r="C2858" s="3" t="s">
        <v>1727</v>
      </c>
      <c r="D2858" s="3" t="s">
        <v>1</v>
      </c>
      <c r="E2858" s="3" t="s">
        <v>1887</v>
      </c>
      <c r="F2858" s="24">
        <f>('ICT-BD'!I904)</f>
        <v>12.879998687207939</v>
      </c>
      <c r="G2858" s="24" t="str">
        <f>('ICT-BD'!J904)</f>
        <v>Algo Frío</v>
      </c>
      <c r="H2858" s="24">
        <f t="shared" si="220"/>
        <v>27.578964642000798</v>
      </c>
      <c r="I2858" s="72">
        <f>('ICA-BD'!L904)</f>
        <v>59.648148148148152</v>
      </c>
      <c r="J2858" s="72" t="str">
        <f>('ICA-BD'!M904)</f>
        <v>Aceptable</v>
      </c>
      <c r="K2858" s="72">
        <f t="shared" si="221"/>
        <v>74.157037037037028</v>
      </c>
      <c r="L2858" s="133">
        <f>('IRA-BD'!G904)</f>
        <v>18</v>
      </c>
      <c r="M2858" s="36" t="str">
        <f>('IRA-BD'!H904)</f>
        <v>Regular</v>
      </c>
      <c r="N2858" s="133">
        <f t="shared" si="222"/>
        <v>18</v>
      </c>
      <c r="O2858" s="80">
        <f t="shared" si="223"/>
        <v>39.912000559679278</v>
      </c>
      <c r="P2858" s="81" t="str">
        <f t="shared" si="224"/>
        <v>Bajo</v>
      </c>
      <c r="Q2858" s="11">
        <v>7</v>
      </c>
      <c r="R2858" s="11" t="s">
        <v>5988</v>
      </c>
      <c r="S2858" s="11">
        <v>2</v>
      </c>
      <c r="T2858" s="11">
        <v>-74.195373810000007</v>
      </c>
      <c r="U2858" s="12">
        <v>4.6125982890000001</v>
      </c>
    </row>
    <row r="2859" spans="1:21" x14ac:dyDescent="0.25">
      <c r="A2859" s="10">
        <v>905</v>
      </c>
      <c r="B2859" s="3" t="s">
        <v>1890</v>
      </c>
      <c r="C2859" s="3" t="s">
        <v>1727</v>
      </c>
      <c r="D2859" s="3" t="s">
        <v>1</v>
      </c>
      <c r="E2859" s="3" t="s">
        <v>1891</v>
      </c>
      <c r="F2859" s="24">
        <f>('ICT-BD'!I906)</f>
        <v>12.879998687207939</v>
      </c>
      <c r="G2859" s="24" t="str">
        <f>('ICT-BD'!J906)</f>
        <v>Algo Frío</v>
      </c>
      <c r="H2859" s="24">
        <f t="shared" si="220"/>
        <v>27.578964642000798</v>
      </c>
      <c r="I2859" s="72">
        <f>('ICA-BD'!L906)</f>
        <v>59.648148148148152</v>
      </c>
      <c r="J2859" s="72" t="str">
        <f>('ICA-BD'!M906)</f>
        <v>Aceptable</v>
      </c>
      <c r="K2859" s="72">
        <f t="shared" si="221"/>
        <v>74.157037037037028</v>
      </c>
      <c r="L2859" s="133">
        <f>('IRA-BD'!G906)</f>
        <v>18</v>
      </c>
      <c r="M2859" s="36" t="str">
        <f>('IRA-BD'!H906)</f>
        <v>Regular</v>
      </c>
      <c r="N2859" s="133">
        <f t="shared" si="222"/>
        <v>18</v>
      </c>
      <c r="O2859" s="80">
        <f t="shared" si="223"/>
        <v>39.912000559679278</v>
      </c>
      <c r="P2859" s="81" t="str">
        <f t="shared" si="224"/>
        <v>Bajo</v>
      </c>
      <c r="Q2859" s="11">
        <v>7</v>
      </c>
      <c r="R2859" s="11" t="s">
        <v>5988</v>
      </c>
      <c r="S2859" s="11">
        <v>2</v>
      </c>
      <c r="T2859" s="11">
        <v>-74.196732760000003</v>
      </c>
      <c r="U2859" s="12">
        <v>4.6141218090000002</v>
      </c>
    </row>
    <row r="2860" spans="1:21" x14ac:dyDescent="0.25">
      <c r="A2860" s="10">
        <v>907</v>
      </c>
      <c r="B2860" s="3" t="s">
        <v>1894</v>
      </c>
      <c r="C2860" s="3" t="s">
        <v>1727</v>
      </c>
      <c r="D2860" s="3" t="s">
        <v>1</v>
      </c>
      <c r="E2860" s="3" t="s">
        <v>1895</v>
      </c>
      <c r="F2860" s="24">
        <f>('ICT-BD'!I908)</f>
        <v>12.879998687207939</v>
      </c>
      <c r="G2860" s="24" t="str">
        <f>('ICT-BD'!J908)</f>
        <v>Algo Frío</v>
      </c>
      <c r="H2860" s="24">
        <f t="shared" si="220"/>
        <v>27.578964642000798</v>
      </c>
      <c r="I2860" s="72">
        <f>('ICA-BD'!L908)</f>
        <v>59.648148148148152</v>
      </c>
      <c r="J2860" s="72" t="str">
        <f>('ICA-BD'!M908)</f>
        <v>Aceptable</v>
      </c>
      <c r="K2860" s="72">
        <f t="shared" si="221"/>
        <v>74.157037037037028</v>
      </c>
      <c r="L2860" s="133">
        <f>('IRA-BD'!G908)</f>
        <v>18</v>
      </c>
      <c r="M2860" s="36" t="str">
        <f>('IRA-BD'!H908)</f>
        <v>Regular</v>
      </c>
      <c r="N2860" s="133">
        <f t="shared" si="222"/>
        <v>18</v>
      </c>
      <c r="O2860" s="80">
        <f t="shared" si="223"/>
        <v>39.912000559679278</v>
      </c>
      <c r="P2860" s="81" t="str">
        <f t="shared" si="224"/>
        <v>Bajo</v>
      </c>
      <c r="Q2860" s="11">
        <v>7</v>
      </c>
      <c r="R2860" s="11" t="s">
        <v>5988</v>
      </c>
      <c r="S2860" s="11">
        <v>2</v>
      </c>
      <c r="T2860" s="11">
        <v>-74.192161029999994</v>
      </c>
      <c r="U2860" s="12">
        <v>4.6091452989999997</v>
      </c>
    </row>
    <row r="2861" spans="1:21" x14ac:dyDescent="0.25">
      <c r="A2861" s="10">
        <v>918</v>
      </c>
      <c r="B2861" s="3" t="s">
        <v>1914</v>
      </c>
      <c r="C2861" s="3" t="s">
        <v>1727</v>
      </c>
      <c r="D2861" s="3" t="s">
        <v>1</v>
      </c>
      <c r="E2861" s="3" t="s">
        <v>1915</v>
      </c>
      <c r="F2861" s="24">
        <f>('ICT-BD'!I919)</f>
        <v>12.879998687207939</v>
      </c>
      <c r="G2861" s="24" t="str">
        <f>('ICT-BD'!J919)</f>
        <v>Algo Frío</v>
      </c>
      <c r="H2861" s="24">
        <f t="shared" si="220"/>
        <v>27.578964642000798</v>
      </c>
      <c r="I2861" s="72">
        <f>('ICA-BD'!L919)</f>
        <v>59.648148148148152</v>
      </c>
      <c r="J2861" s="72" t="str">
        <f>('ICA-BD'!M919)</f>
        <v>Aceptable</v>
      </c>
      <c r="K2861" s="72">
        <f t="shared" si="221"/>
        <v>74.157037037037028</v>
      </c>
      <c r="L2861" s="133">
        <f>('IRA-BD'!G919)</f>
        <v>18</v>
      </c>
      <c r="M2861" s="36" t="str">
        <f>('IRA-BD'!H919)</f>
        <v>Regular</v>
      </c>
      <c r="N2861" s="133">
        <f t="shared" si="222"/>
        <v>18</v>
      </c>
      <c r="O2861" s="80">
        <f t="shared" si="223"/>
        <v>39.912000559679278</v>
      </c>
      <c r="P2861" s="81" t="str">
        <f t="shared" si="224"/>
        <v>Bajo</v>
      </c>
      <c r="Q2861" s="11">
        <v>7</v>
      </c>
      <c r="R2861" s="11" t="s">
        <v>5988</v>
      </c>
      <c r="S2861" s="11">
        <v>2</v>
      </c>
      <c r="T2861" s="11">
        <v>-74.185110089999995</v>
      </c>
      <c r="U2861" s="12">
        <v>4.6069561590000001</v>
      </c>
    </row>
    <row r="2862" spans="1:21" x14ac:dyDescent="0.25">
      <c r="A2862" s="10">
        <v>920</v>
      </c>
      <c r="B2862" s="3" t="s">
        <v>1918</v>
      </c>
      <c r="C2862" s="3" t="s">
        <v>1727</v>
      </c>
      <c r="D2862" s="3" t="s">
        <v>1</v>
      </c>
      <c r="E2862" s="3" t="s">
        <v>1919</v>
      </c>
      <c r="F2862" s="24">
        <f>('ICT-BD'!I921)</f>
        <v>12.879998687207939</v>
      </c>
      <c r="G2862" s="24" t="str">
        <f>('ICT-BD'!J921)</f>
        <v>Algo Frío</v>
      </c>
      <c r="H2862" s="24">
        <f t="shared" si="220"/>
        <v>27.578964642000798</v>
      </c>
      <c r="I2862" s="72">
        <f>('ICA-BD'!L921)</f>
        <v>59.648148148148152</v>
      </c>
      <c r="J2862" s="72" t="str">
        <f>('ICA-BD'!M921)</f>
        <v>Aceptable</v>
      </c>
      <c r="K2862" s="72">
        <f t="shared" si="221"/>
        <v>74.157037037037028</v>
      </c>
      <c r="L2862" s="133">
        <f>('IRA-BD'!G921)</f>
        <v>18</v>
      </c>
      <c r="M2862" s="36" t="str">
        <f>('IRA-BD'!H921)</f>
        <v>Regular</v>
      </c>
      <c r="N2862" s="133">
        <f t="shared" si="222"/>
        <v>18</v>
      </c>
      <c r="O2862" s="80">
        <f t="shared" si="223"/>
        <v>39.912000559679278</v>
      </c>
      <c r="P2862" s="81" t="str">
        <f t="shared" si="224"/>
        <v>Bajo</v>
      </c>
      <c r="Q2862" s="11">
        <v>7</v>
      </c>
      <c r="R2862" s="11" t="s">
        <v>5988</v>
      </c>
      <c r="S2862" s="11">
        <v>2</v>
      </c>
      <c r="T2862" s="11">
        <v>-74.186698770000007</v>
      </c>
      <c r="U2862" s="12">
        <v>4.6009232510000002</v>
      </c>
    </row>
    <row r="2863" spans="1:21" x14ac:dyDescent="0.25">
      <c r="A2863" s="10">
        <v>923</v>
      </c>
      <c r="B2863" s="3" t="s">
        <v>1923</v>
      </c>
      <c r="C2863" s="3" t="s">
        <v>1727</v>
      </c>
      <c r="D2863" s="3" t="s">
        <v>1</v>
      </c>
      <c r="E2863" s="3" t="s">
        <v>1828</v>
      </c>
      <c r="F2863" s="24">
        <f>('ICT-BD'!I924)</f>
        <v>12.879998687207939</v>
      </c>
      <c r="G2863" s="24" t="str">
        <f>('ICT-BD'!J924)</f>
        <v>Algo Frío</v>
      </c>
      <c r="H2863" s="24">
        <f t="shared" si="220"/>
        <v>27.578964642000798</v>
      </c>
      <c r="I2863" s="72">
        <f>('ICA-BD'!L924)</f>
        <v>59.648148148148152</v>
      </c>
      <c r="J2863" s="72" t="str">
        <f>('ICA-BD'!M924)</f>
        <v>Aceptable</v>
      </c>
      <c r="K2863" s="72">
        <f t="shared" si="221"/>
        <v>74.157037037037028</v>
      </c>
      <c r="L2863" s="133">
        <f>('IRA-BD'!G924)</f>
        <v>18</v>
      </c>
      <c r="M2863" s="36" t="str">
        <f>('IRA-BD'!H924)</f>
        <v>Regular</v>
      </c>
      <c r="N2863" s="133">
        <f t="shared" si="222"/>
        <v>18</v>
      </c>
      <c r="O2863" s="80">
        <f t="shared" si="223"/>
        <v>39.912000559679278</v>
      </c>
      <c r="P2863" s="81" t="str">
        <f t="shared" si="224"/>
        <v>Bajo</v>
      </c>
      <c r="Q2863" s="11">
        <v>7</v>
      </c>
      <c r="R2863" s="11" t="s">
        <v>5988</v>
      </c>
      <c r="S2863" s="11">
        <v>2</v>
      </c>
      <c r="T2863" s="11">
        <v>-74.191315549999999</v>
      </c>
      <c r="U2863" s="12">
        <v>4.603646694</v>
      </c>
    </row>
    <row r="2864" spans="1:21" x14ac:dyDescent="0.25">
      <c r="A2864" s="10">
        <v>924</v>
      </c>
      <c r="B2864" s="3" t="s">
        <v>1924</v>
      </c>
      <c r="C2864" s="3" t="s">
        <v>1727</v>
      </c>
      <c r="D2864" s="3" t="s">
        <v>1</v>
      </c>
      <c r="E2864" s="3" t="s">
        <v>1828</v>
      </c>
      <c r="F2864" s="24">
        <f>('ICT-BD'!I925)</f>
        <v>12.879998687207939</v>
      </c>
      <c r="G2864" s="24" t="str">
        <f>('ICT-BD'!J925)</f>
        <v>Algo Frío</v>
      </c>
      <c r="H2864" s="24">
        <f t="shared" si="220"/>
        <v>27.578964642000798</v>
      </c>
      <c r="I2864" s="72">
        <f>('ICA-BD'!L925)</f>
        <v>59.648148148148152</v>
      </c>
      <c r="J2864" s="72" t="str">
        <f>('ICA-BD'!M925)</f>
        <v>Aceptable</v>
      </c>
      <c r="K2864" s="72">
        <f t="shared" si="221"/>
        <v>74.157037037037028</v>
      </c>
      <c r="L2864" s="133">
        <f>('IRA-BD'!G925)</f>
        <v>18</v>
      </c>
      <c r="M2864" s="36" t="str">
        <f>('IRA-BD'!H925)</f>
        <v>Regular</v>
      </c>
      <c r="N2864" s="133">
        <f t="shared" si="222"/>
        <v>18</v>
      </c>
      <c r="O2864" s="80">
        <f t="shared" si="223"/>
        <v>39.912000559679278</v>
      </c>
      <c r="P2864" s="81" t="str">
        <f t="shared" si="224"/>
        <v>Bajo</v>
      </c>
      <c r="Q2864" s="11">
        <v>7</v>
      </c>
      <c r="R2864" s="11" t="s">
        <v>5988</v>
      </c>
      <c r="S2864" s="11">
        <v>2</v>
      </c>
      <c r="T2864" s="11">
        <v>-74.189946309999996</v>
      </c>
      <c r="U2864" s="12">
        <v>4.6024924</v>
      </c>
    </row>
    <row r="2865" spans="1:21" x14ac:dyDescent="0.25">
      <c r="A2865" s="10">
        <v>1056</v>
      </c>
      <c r="B2865" s="3" t="s">
        <v>2144</v>
      </c>
      <c r="C2865" s="3" t="s">
        <v>1986</v>
      </c>
      <c r="D2865" s="3" t="s">
        <v>1</v>
      </c>
      <c r="E2865" s="3" t="s">
        <v>2145</v>
      </c>
      <c r="F2865" s="24">
        <f>('ICT-BD'!I1057)</f>
        <v>12.879998687207939</v>
      </c>
      <c r="G2865" s="24" t="str">
        <f>('ICT-BD'!J1057)</f>
        <v>Algo Frío</v>
      </c>
      <c r="H2865" s="24">
        <f t="shared" si="220"/>
        <v>27.578964642000798</v>
      </c>
      <c r="I2865" s="72">
        <f>('ICA-BD'!L1057)</f>
        <v>59.648148148148152</v>
      </c>
      <c r="J2865" s="72" t="str">
        <f>('ICA-BD'!M1057)</f>
        <v>Aceptable</v>
      </c>
      <c r="K2865" s="72">
        <f t="shared" si="221"/>
        <v>74.157037037037028</v>
      </c>
      <c r="L2865" s="133">
        <f>('IRA-BD'!G1057)</f>
        <v>18</v>
      </c>
      <c r="M2865" s="36" t="str">
        <f>('IRA-BD'!H1057)</f>
        <v>Regular</v>
      </c>
      <c r="N2865" s="133">
        <f t="shared" si="222"/>
        <v>18</v>
      </c>
      <c r="O2865" s="80">
        <f t="shared" si="223"/>
        <v>39.912000559679278</v>
      </c>
      <c r="P2865" s="81" t="str">
        <f t="shared" si="224"/>
        <v>Bajo</v>
      </c>
      <c r="Q2865" s="11">
        <v>8</v>
      </c>
      <c r="R2865" s="11" t="s">
        <v>5989</v>
      </c>
      <c r="S2865" s="11">
        <v>4</v>
      </c>
      <c r="T2865" s="11">
        <v>-74.142021920000005</v>
      </c>
      <c r="U2865" s="12">
        <v>4.6281330760000001</v>
      </c>
    </row>
    <row r="2866" spans="1:21" x14ac:dyDescent="0.25">
      <c r="A2866" s="10">
        <v>1060</v>
      </c>
      <c r="B2866" s="3" t="s">
        <v>2152</v>
      </c>
      <c r="C2866" s="3" t="s">
        <v>1986</v>
      </c>
      <c r="D2866" s="3" t="s">
        <v>1</v>
      </c>
      <c r="E2866" s="3" t="s">
        <v>2153</v>
      </c>
      <c r="F2866" s="24">
        <f>('ICT-BD'!I1061)</f>
        <v>12.879998687207939</v>
      </c>
      <c r="G2866" s="24" t="str">
        <f>('ICT-BD'!J1061)</f>
        <v>Algo Frío</v>
      </c>
      <c r="H2866" s="24">
        <f t="shared" si="220"/>
        <v>27.578964642000798</v>
      </c>
      <c r="I2866" s="72">
        <f>('ICA-BD'!L1061)</f>
        <v>59.648148148148152</v>
      </c>
      <c r="J2866" s="72" t="str">
        <f>('ICA-BD'!M1061)</f>
        <v>Aceptable</v>
      </c>
      <c r="K2866" s="72">
        <f t="shared" si="221"/>
        <v>74.157037037037028</v>
      </c>
      <c r="L2866" s="133">
        <f>('IRA-BD'!G1061)</f>
        <v>18</v>
      </c>
      <c r="M2866" s="36" t="str">
        <f>('IRA-BD'!H1061)</f>
        <v>Regular</v>
      </c>
      <c r="N2866" s="133">
        <f t="shared" si="222"/>
        <v>18</v>
      </c>
      <c r="O2866" s="80">
        <f t="shared" si="223"/>
        <v>39.912000559679278</v>
      </c>
      <c r="P2866" s="81" t="str">
        <f t="shared" si="224"/>
        <v>Bajo</v>
      </c>
      <c r="Q2866" s="11">
        <v>8</v>
      </c>
      <c r="R2866" s="11" t="s">
        <v>5989</v>
      </c>
      <c r="S2866" s="11">
        <v>4</v>
      </c>
      <c r="T2866" s="11">
        <v>-74.143341930000005</v>
      </c>
      <c r="U2866" s="12">
        <v>4.6289200990000001</v>
      </c>
    </row>
    <row r="2867" spans="1:21" x14ac:dyDescent="0.25">
      <c r="A2867" s="10">
        <v>1081</v>
      </c>
      <c r="B2867" s="3" t="s">
        <v>2186</v>
      </c>
      <c r="C2867" s="3" t="s">
        <v>1986</v>
      </c>
      <c r="D2867" s="3" t="s">
        <v>1</v>
      </c>
      <c r="E2867" s="3" t="s">
        <v>2157</v>
      </c>
      <c r="F2867" s="24">
        <f>('ICT-BD'!I1082)</f>
        <v>12.879998687207939</v>
      </c>
      <c r="G2867" s="24" t="str">
        <f>('ICT-BD'!J1082)</f>
        <v>Algo Frío</v>
      </c>
      <c r="H2867" s="24">
        <f t="shared" si="220"/>
        <v>27.578964642000798</v>
      </c>
      <c r="I2867" s="72">
        <f>('ICA-BD'!L1082)</f>
        <v>59.648148148148152</v>
      </c>
      <c r="J2867" s="72" t="str">
        <f>('ICA-BD'!M1082)</f>
        <v>Aceptable</v>
      </c>
      <c r="K2867" s="72">
        <f t="shared" si="221"/>
        <v>74.157037037037028</v>
      </c>
      <c r="L2867" s="133">
        <f>('IRA-BD'!G1082)</f>
        <v>18</v>
      </c>
      <c r="M2867" s="36" t="str">
        <f>('IRA-BD'!H1082)</f>
        <v>Regular</v>
      </c>
      <c r="N2867" s="133">
        <f t="shared" si="222"/>
        <v>18</v>
      </c>
      <c r="O2867" s="80">
        <f t="shared" si="223"/>
        <v>39.912000559679278</v>
      </c>
      <c r="P2867" s="81" t="str">
        <f t="shared" si="224"/>
        <v>Bajo</v>
      </c>
      <c r="Q2867" s="11">
        <v>8</v>
      </c>
      <c r="R2867" s="11" t="s">
        <v>5989</v>
      </c>
      <c r="S2867" s="11">
        <v>3</v>
      </c>
      <c r="T2867" s="11">
        <v>-74.142611990000006</v>
      </c>
      <c r="U2867" s="12">
        <v>4.624842084</v>
      </c>
    </row>
    <row r="2868" spans="1:21" x14ac:dyDescent="0.25">
      <c r="A2868" s="10">
        <v>1090</v>
      </c>
      <c r="B2868" s="3" t="s">
        <v>2199</v>
      </c>
      <c r="C2868" s="3" t="s">
        <v>1986</v>
      </c>
      <c r="D2868" s="3" t="s">
        <v>1</v>
      </c>
      <c r="E2868" s="3" t="s">
        <v>2200</v>
      </c>
      <c r="F2868" s="24">
        <f>('ICT-BD'!I1091)</f>
        <v>12.879998687207939</v>
      </c>
      <c r="G2868" s="24" t="str">
        <f>('ICT-BD'!J1091)</f>
        <v>Algo Frío</v>
      </c>
      <c r="H2868" s="24">
        <f t="shared" si="220"/>
        <v>27.578964642000798</v>
      </c>
      <c r="I2868" s="72">
        <f>('ICA-BD'!L1091)</f>
        <v>59.648148148148152</v>
      </c>
      <c r="J2868" s="72" t="str">
        <f>('ICA-BD'!M1091)</f>
        <v>Aceptable</v>
      </c>
      <c r="K2868" s="72">
        <f t="shared" si="221"/>
        <v>74.157037037037028</v>
      </c>
      <c r="L2868" s="133">
        <f>('IRA-BD'!G1091)</f>
        <v>18</v>
      </c>
      <c r="M2868" s="36" t="str">
        <f>('IRA-BD'!H1091)</f>
        <v>Regular</v>
      </c>
      <c r="N2868" s="133">
        <f t="shared" si="222"/>
        <v>18</v>
      </c>
      <c r="O2868" s="80">
        <f t="shared" si="223"/>
        <v>39.912000559679278</v>
      </c>
      <c r="P2868" s="81" t="str">
        <f t="shared" si="224"/>
        <v>Bajo</v>
      </c>
      <c r="Q2868" s="11">
        <v>8</v>
      </c>
      <c r="R2868" s="11" t="s">
        <v>5989</v>
      </c>
      <c r="S2868" s="11">
        <v>4</v>
      </c>
      <c r="T2868" s="11">
        <v>-74.144952270000005</v>
      </c>
      <c r="U2868" s="12">
        <v>4.6262397899999996</v>
      </c>
    </row>
    <row r="2869" spans="1:21" x14ac:dyDescent="0.25">
      <c r="A2869" s="10">
        <v>1038</v>
      </c>
      <c r="B2869" s="3" t="s">
        <v>2112</v>
      </c>
      <c r="C2869" s="3" t="s">
        <v>1986</v>
      </c>
      <c r="D2869" s="3" t="s">
        <v>1</v>
      </c>
      <c r="E2869" s="3" t="s">
        <v>2113</v>
      </c>
      <c r="F2869" s="24">
        <f>('ICT-BD'!I1039)</f>
        <v>12.693207725923974</v>
      </c>
      <c r="G2869" s="24" t="str">
        <f>('ICT-BD'!J1039)</f>
        <v>Algo Frío</v>
      </c>
      <c r="H2869" s="24">
        <f t="shared" si="220"/>
        <v>30.036740448368754</v>
      </c>
      <c r="I2869" s="72">
        <f>('ICA-BD'!L1039)</f>
        <v>64.75</v>
      </c>
      <c r="J2869" s="72" t="str">
        <f>('ICA-BD'!M1039)</f>
        <v>Aceptable</v>
      </c>
      <c r="K2869" s="72">
        <f t="shared" si="221"/>
        <v>71.3</v>
      </c>
      <c r="L2869" s="133">
        <f>('IRA-BD'!G1039)</f>
        <v>18</v>
      </c>
      <c r="M2869" s="36" t="str">
        <f>('IRA-BD'!H1039)</f>
        <v>Regular</v>
      </c>
      <c r="N2869" s="133">
        <f t="shared" si="222"/>
        <v>18</v>
      </c>
      <c r="O2869" s="80">
        <f t="shared" si="223"/>
        <v>39.778913482789584</v>
      </c>
      <c r="P2869" s="81" t="str">
        <f t="shared" si="224"/>
        <v>Bajo</v>
      </c>
      <c r="Q2869" s="11">
        <v>8</v>
      </c>
      <c r="R2869" s="11" t="s">
        <v>5992</v>
      </c>
      <c r="S2869" s="11">
        <v>3</v>
      </c>
      <c r="T2869" s="11">
        <v>-74.124824849999996</v>
      </c>
      <c r="U2869" s="12">
        <v>4.6296977960000003</v>
      </c>
    </row>
    <row r="2870" spans="1:21" x14ac:dyDescent="0.25">
      <c r="A2870" s="10">
        <v>1042</v>
      </c>
      <c r="B2870" s="3" t="s">
        <v>2119</v>
      </c>
      <c r="C2870" s="3" t="s">
        <v>1986</v>
      </c>
      <c r="D2870" s="3" t="s">
        <v>1</v>
      </c>
      <c r="E2870" s="3" t="s">
        <v>2120</v>
      </c>
      <c r="F2870" s="24">
        <f>('ICT-BD'!I1043)</f>
        <v>12.693207725923974</v>
      </c>
      <c r="G2870" s="24" t="str">
        <f>('ICT-BD'!J1043)</f>
        <v>Algo Frío</v>
      </c>
      <c r="H2870" s="24">
        <f t="shared" si="220"/>
        <v>30.036740448368754</v>
      </c>
      <c r="I2870" s="72">
        <f>('ICA-BD'!L1043)</f>
        <v>64.75</v>
      </c>
      <c r="J2870" s="72" t="str">
        <f>('ICA-BD'!M1043)</f>
        <v>Aceptable</v>
      </c>
      <c r="K2870" s="72">
        <f t="shared" si="221"/>
        <v>71.3</v>
      </c>
      <c r="L2870" s="133">
        <f>('IRA-BD'!G1043)</f>
        <v>18</v>
      </c>
      <c r="M2870" s="36" t="str">
        <f>('IRA-BD'!H1043)</f>
        <v>Regular</v>
      </c>
      <c r="N2870" s="133">
        <f t="shared" si="222"/>
        <v>18</v>
      </c>
      <c r="O2870" s="80">
        <f t="shared" si="223"/>
        <v>39.778913482789584</v>
      </c>
      <c r="P2870" s="81" t="str">
        <f t="shared" si="224"/>
        <v>Bajo</v>
      </c>
      <c r="Q2870" s="11">
        <v>8</v>
      </c>
      <c r="R2870" s="11" t="s">
        <v>5992</v>
      </c>
      <c r="S2870" s="11">
        <v>3</v>
      </c>
      <c r="T2870" s="11">
        <v>-74.122452589999995</v>
      </c>
      <c r="U2870" s="12">
        <v>4.6379225660000003</v>
      </c>
    </row>
    <row r="2871" spans="1:21" x14ac:dyDescent="0.25">
      <c r="A2871" s="10">
        <v>1045</v>
      </c>
      <c r="B2871" s="3" t="s">
        <v>2124</v>
      </c>
      <c r="C2871" s="3" t="s">
        <v>1986</v>
      </c>
      <c r="D2871" s="3" t="s">
        <v>1</v>
      </c>
      <c r="E2871" s="3" t="s">
        <v>2125</v>
      </c>
      <c r="F2871" s="24">
        <f>('ICT-BD'!I1046)</f>
        <v>12.693207725923974</v>
      </c>
      <c r="G2871" s="24" t="str">
        <f>('ICT-BD'!J1046)</f>
        <v>Algo Frío</v>
      </c>
      <c r="H2871" s="24">
        <f t="shared" si="220"/>
        <v>30.036740448368754</v>
      </c>
      <c r="I2871" s="72">
        <f>('ICA-BD'!L1046)</f>
        <v>64.75</v>
      </c>
      <c r="J2871" s="72" t="str">
        <f>('ICA-BD'!M1046)</f>
        <v>Aceptable</v>
      </c>
      <c r="K2871" s="72">
        <f t="shared" si="221"/>
        <v>71.3</v>
      </c>
      <c r="L2871" s="133">
        <f>('IRA-BD'!G1046)</f>
        <v>18</v>
      </c>
      <c r="M2871" s="36" t="str">
        <f>('IRA-BD'!H1046)</f>
        <v>Regular</v>
      </c>
      <c r="N2871" s="133">
        <f t="shared" si="222"/>
        <v>18</v>
      </c>
      <c r="O2871" s="80">
        <f t="shared" si="223"/>
        <v>39.778913482789584</v>
      </c>
      <c r="P2871" s="81" t="str">
        <f t="shared" si="224"/>
        <v>Bajo</v>
      </c>
      <c r="Q2871" s="11">
        <v>8</v>
      </c>
      <c r="R2871" s="11" t="s">
        <v>5992</v>
      </c>
      <c r="S2871" s="11">
        <v>3</v>
      </c>
      <c r="T2871" s="11">
        <v>-74.130371670000002</v>
      </c>
      <c r="U2871" s="12">
        <v>4.6320200070000004</v>
      </c>
    </row>
    <row r="2872" spans="1:21" x14ac:dyDescent="0.25">
      <c r="A2872" s="10">
        <v>1590</v>
      </c>
      <c r="B2872" s="3" t="s">
        <v>3055</v>
      </c>
      <c r="C2872" s="3" t="s">
        <v>3044</v>
      </c>
      <c r="D2872" s="3" t="s">
        <v>1</v>
      </c>
      <c r="E2872" s="3" t="s">
        <v>3056</v>
      </c>
      <c r="F2872" s="24">
        <f>('ICT-BD'!I1591)</f>
        <v>13.253548533124645</v>
      </c>
      <c r="G2872" s="24" t="str">
        <f>('ICT-BD'!J1591)</f>
        <v xml:space="preserve">Frío </v>
      </c>
      <c r="H2872" s="24">
        <f t="shared" si="220"/>
        <v>23.9796245641494</v>
      </c>
      <c r="I2872" s="72">
        <f>('ICA-BD'!L1591)</f>
        <v>54.092592592592595</v>
      </c>
      <c r="J2872" s="72" t="str">
        <f>('ICA-BD'!M1591)</f>
        <v>Aceptable</v>
      </c>
      <c r="K2872" s="72">
        <f t="shared" si="221"/>
        <v>77.268148148148143</v>
      </c>
      <c r="L2872" s="133">
        <f>('IRA-BD'!G1591)</f>
        <v>18</v>
      </c>
      <c r="M2872" s="36" t="str">
        <f>('IRA-BD'!H1591)</f>
        <v>Regular</v>
      </c>
      <c r="N2872" s="133">
        <f t="shared" si="222"/>
        <v>18</v>
      </c>
      <c r="O2872" s="80">
        <f t="shared" si="223"/>
        <v>39.749257570765849</v>
      </c>
      <c r="P2872" s="81" t="str">
        <f t="shared" si="224"/>
        <v>Bajo</v>
      </c>
      <c r="Q2872" s="11">
        <v>10</v>
      </c>
      <c r="R2872" s="11" t="s">
        <v>169</v>
      </c>
      <c r="S2872" s="11">
        <v>4</v>
      </c>
      <c r="T2872" s="11">
        <v>-74.107831680000004</v>
      </c>
      <c r="U2872" s="12">
        <v>4.670994887</v>
      </c>
    </row>
    <row r="2873" spans="1:21" x14ac:dyDescent="0.25">
      <c r="A2873" s="10">
        <v>1600</v>
      </c>
      <c r="B2873" s="3" t="s">
        <v>3071</v>
      </c>
      <c r="C2873" s="3" t="s">
        <v>3044</v>
      </c>
      <c r="D2873" s="3" t="s">
        <v>1</v>
      </c>
      <c r="E2873" s="3" t="s">
        <v>3049</v>
      </c>
      <c r="F2873" s="24">
        <f>('ICT-BD'!I1601)</f>
        <v>13.253548533124645</v>
      </c>
      <c r="G2873" s="24" t="str">
        <f>('ICT-BD'!J1601)</f>
        <v xml:space="preserve">Frío </v>
      </c>
      <c r="H2873" s="24">
        <f t="shared" si="220"/>
        <v>23.9796245641494</v>
      </c>
      <c r="I2873" s="72">
        <f>('ICA-BD'!L1601)</f>
        <v>54.092592592592595</v>
      </c>
      <c r="J2873" s="72" t="str">
        <f>('ICA-BD'!M1601)</f>
        <v>Aceptable</v>
      </c>
      <c r="K2873" s="72">
        <f t="shared" si="221"/>
        <v>77.268148148148143</v>
      </c>
      <c r="L2873" s="133">
        <f>('IRA-BD'!G1601)</f>
        <v>18</v>
      </c>
      <c r="M2873" s="36" t="str">
        <f>('IRA-BD'!H1601)</f>
        <v>Regular</v>
      </c>
      <c r="N2873" s="133">
        <f t="shared" si="222"/>
        <v>18</v>
      </c>
      <c r="O2873" s="80">
        <f t="shared" si="223"/>
        <v>39.749257570765849</v>
      </c>
      <c r="P2873" s="81" t="str">
        <f t="shared" si="224"/>
        <v>Bajo</v>
      </c>
      <c r="Q2873" s="11">
        <v>10</v>
      </c>
      <c r="R2873" s="11" t="s">
        <v>169</v>
      </c>
      <c r="S2873" s="11">
        <v>4</v>
      </c>
      <c r="T2873" s="11">
        <v>-74.108052220000005</v>
      </c>
      <c r="U2873" s="12">
        <v>4.6749412509999999</v>
      </c>
    </row>
    <row r="2874" spans="1:21" x14ac:dyDescent="0.25">
      <c r="A2874" s="10">
        <v>3</v>
      </c>
      <c r="B2874" s="3" t="s">
        <v>629</v>
      </c>
      <c r="C2874" s="3" t="s">
        <v>625</v>
      </c>
      <c r="D2874" s="3" t="s">
        <v>1</v>
      </c>
      <c r="E2874" s="3" t="s">
        <v>630</v>
      </c>
      <c r="F2874" s="24">
        <f>('ICT-BD'!I4)</f>
        <v>12.787110239631197</v>
      </c>
      <c r="G2874" s="24" t="str">
        <f>('ICT-BD'!J4)</f>
        <v>Algo Frío</v>
      </c>
      <c r="H2874" s="24">
        <f t="shared" si="220"/>
        <v>28.801181057484246</v>
      </c>
      <c r="I2874" s="72">
        <f>('ICA-BD'!L4)</f>
        <v>62.75</v>
      </c>
      <c r="J2874" s="72" t="str">
        <f>('ICA-BD'!M4)</f>
        <v>Aceptable</v>
      </c>
      <c r="K2874" s="72">
        <f t="shared" si="221"/>
        <v>72.42</v>
      </c>
      <c r="L2874" s="133">
        <f>('IRA-BD'!G4)</f>
        <v>18</v>
      </c>
      <c r="M2874" s="36" t="str">
        <f>('IRA-BD'!H4)</f>
        <v>Regular</v>
      </c>
      <c r="N2874" s="133">
        <f t="shared" si="222"/>
        <v>18</v>
      </c>
      <c r="O2874" s="80">
        <f t="shared" si="223"/>
        <v>39.740393685828082</v>
      </c>
      <c r="P2874" s="81" t="str">
        <f t="shared" si="224"/>
        <v>Bajo</v>
      </c>
      <c r="Q2874" s="11">
        <v>1</v>
      </c>
      <c r="R2874" s="11" t="s">
        <v>164</v>
      </c>
      <c r="S2874" s="11">
        <v>6</v>
      </c>
      <c r="T2874" s="11">
        <v>-74.036504410000006</v>
      </c>
      <c r="U2874" s="12">
        <v>4.7020153379999998</v>
      </c>
    </row>
    <row r="2875" spans="1:21" x14ac:dyDescent="0.25">
      <c r="A2875" s="10">
        <v>485</v>
      </c>
      <c r="B2875" s="3" t="s">
        <v>385</v>
      </c>
      <c r="C2875" s="3" t="s">
        <v>318</v>
      </c>
      <c r="D2875" s="3" t="s">
        <v>1</v>
      </c>
      <c r="E2875" s="3" t="s">
        <v>376</v>
      </c>
      <c r="F2875" s="24">
        <f>('ICT-BD'!I486)</f>
        <v>12.33082788773028</v>
      </c>
      <c r="G2875" s="24" t="str">
        <f>('ICT-BD'!J486)</f>
        <v>Algo Frío</v>
      </c>
      <c r="H2875" s="24">
        <f t="shared" si="220"/>
        <v>34.804896214075264</v>
      </c>
      <c r="I2875" s="72">
        <f>('ICA-BD'!L486)</f>
        <v>52.092592592592595</v>
      </c>
      <c r="J2875" s="72" t="str">
        <f>('ICA-BD'!M486)</f>
        <v>Aceptable</v>
      </c>
      <c r="K2875" s="72">
        <f t="shared" si="221"/>
        <v>78.388148148148147</v>
      </c>
      <c r="L2875" s="133">
        <f>('IRA-BD'!G486)</f>
        <v>6</v>
      </c>
      <c r="M2875" s="36" t="str">
        <f>('IRA-BD'!H486)</f>
        <v>Regular</v>
      </c>
      <c r="N2875" s="133">
        <f t="shared" si="222"/>
        <v>6</v>
      </c>
      <c r="O2875" s="80">
        <f t="shared" si="223"/>
        <v>39.731014787407808</v>
      </c>
      <c r="P2875" s="81" t="str">
        <f t="shared" si="224"/>
        <v>Bajo</v>
      </c>
      <c r="Q2875" s="11">
        <v>4</v>
      </c>
      <c r="R2875" s="11" t="s">
        <v>160</v>
      </c>
      <c r="S2875" s="11">
        <v>3</v>
      </c>
      <c r="T2875" s="11">
        <v>-74.082004150000003</v>
      </c>
      <c r="U2875" s="12">
        <v>4.5755533579999996</v>
      </c>
    </row>
    <row r="2876" spans="1:21" x14ac:dyDescent="0.25">
      <c r="A2876" s="10">
        <v>498</v>
      </c>
      <c r="B2876" s="3" t="s">
        <v>407</v>
      </c>
      <c r="C2876" s="3" t="s">
        <v>318</v>
      </c>
      <c r="D2876" s="3" t="s">
        <v>1</v>
      </c>
      <c r="E2876" s="3" t="s">
        <v>408</v>
      </c>
      <c r="F2876" s="24">
        <f>('ICT-BD'!I499)</f>
        <v>12.33082788773028</v>
      </c>
      <c r="G2876" s="24" t="str">
        <f>('ICT-BD'!J499)</f>
        <v>Algo Frío</v>
      </c>
      <c r="H2876" s="24">
        <f t="shared" si="220"/>
        <v>34.804896214075264</v>
      </c>
      <c r="I2876" s="72">
        <f>('ICA-BD'!L499)</f>
        <v>52.092592592592595</v>
      </c>
      <c r="J2876" s="72" t="str">
        <f>('ICA-BD'!M499)</f>
        <v>Aceptable</v>
      </c>
      <c r="K2876" s="72">
        <f t="shared" si="221"/>
        <v>78.388148148148147</v>
      </c>
      <c r="L2876" s="133">
        <f>('IRA-BD'!G499)</f>
        <v>6</v>
      </c>
      <c r="M2876" s="36" t="str">
        <f>('IRA-BD'!H499)</f>
        <v>Regular</v>
      </c>
      <c r="N2876" s="133">
        <f t="shared" si="222"/>
        <v>6</v>
      </c>
      <c r="O2876" s="80">
        <f t="shared" si="223"/>
        <v>39.731014787407808</v>
      </c>
      <c r="P2876" s="81" t="str">
        <f t="shared" si="224"/>
        <v>Bajo</v>
      </c>
      <c r="Q2876" s="11">
        <v>4</v>
      </c>
      <c r="R2876" s="11" t="s">
        <v>160</v>
      </c>
      <c r="S2876" s="11">
        <v>3</v>
      </c>
      <c r="T2876" s="11">
        <v>-74.084869879999999</v>
      </c>
      <c r="U2876" s="12">
        <v>4.5798581690000004</v>
      </c>
    </row>
    <row r="2877" spans="1:21" x14ac:dyDescent="0.25">
      <c r="A2877" s="10">
        <v>503</v>
      </c>
      <c r="B2877" s="3" t="s">
        <v>417</v>
      </c>
      <c r="C2877" s="3" t="s">
        <v>318</v>
      </c>
      <c r="D2877" s="3" t="s">
        <v>1</v>
      </c>
      <c r="E2877" s="3" t="s">
        <v>418</v>
      </c>
      <c r="F2877" s="24">
        <f>('ICT-BD'!I504)</f>
        <v>12.33082788773028</v>
      </c>
      <c r="G2877" s="24" t="str">
        <f>('ICT-BD'!J504)</f>
        <v>Algo Frío</v>
      </c>
      <c r="H2877" s="24">
        <f t="shared" si="220"/>
        <v>34.804896214075264</v>
      </c>
      <c r="I2877" s="72">
        <f>('ICA-BD'!L504)</f>
        <v>52.092592592592595</v>
      </c>
      <c r="J2877" s="72" t="str">
        <f>('ICA-BD'!M504)</f>
        <v>Aceptable</v>
      </c>
      <c r="K2877" s="72">
        <f t="shared" si="221"/>
        <v>78.388148148148147</v>
      </c>
      <c r="L2877" s="133">
        <f>('IRA-BD'!G504)</f>
        <v>6</v>
      </c>
      <c r="M2877" s="36" t="str">
        <f>('IRA-BD'!H504)</f>
        <v>Regular</v>
      </c>
      <c r="N2877" s="133">
        <f t="shared" si="222"/>
        <v>6</v>
      </c>
      <c r="O2877" s="80">
        <f t="shared" si="223"/>
        <v>39.731014787407808</v>
      </c>
      <c r="P2877" s="81" t="str">
        <f t="shared" si="224"/>
        <v>Bajo</v>
      </c>
      <c r="Q2877" s="11">
        <v>4</v>
      </c>
      <c r="R2877" s="11" t="s">
        <v>160</v>
      </c>
      <c r="S2877" s="11">
        <v>3</v>
      </c>
      <c r="T2877" s="11">
        <v>-74.088915510000007</v>
      </c>
      <c r="U2877" s="12">
        <v>4.5781502310000004</v>
      </c>
    </row>
    <row r="2878" spans="1:21" x14ac:dyDescent="0.25">
      <c r="A2878" s="10">
        <v>357</v>
      </c>
      <c r="B2878" s="3" t="s">
        <v>1268</v>
      </c>
      <c r="C2878" s="3" t="s">
        <v>1206</v>
      </c>
      <c r="D2878" s="3" t="s">
        <v>1</v>
      </c>
      <c r="E2878" s="3" t="s">
        <v>1266</v>
      </c>
      <c r="F2878" s="24">
        <f>('ICT-BD'!I358)</f>
        <v>12.217776001340578</v>
      </c>
      <c r="G2878" s="24" t="str">
        <f>('ICT-BD'!J358)</f>
        <v>Algo Frío</v>
      </c>
      <c r="H2878" s="24">
        <f t="shared" si="220"/>
        <v>36.292421034992387</v>
      </c>
      <c r="I2878" s="72">
        <f>('ICA-BD'!L358)</f>
        <v>54.870370370370367</v>
      </c>
      <c r="J2878" s="72" t="str">
        <f>('ICA-BD'!M358)</f>
        <v>Aceptable</v>
      </c>
      <c r="K2878" s="72">
        <f t="shared" si="221"/>
        <v>76.83259259259259</v>
      </c>
      <c r="L2878" s="133">
        <f>('IRA-BD'!G358)</f>
        <v>6</v>
      </c>
      <c r="M2878" s="36" t="str">
        <f>('IRA-BD'!H358)</f>
        <v>Regular</v>
      </c>
      <c r="N2878" s="133">
        <f t="shared" si="222"/>
        <v>6</v>
      </c>
      <c r="O2878" s="80">
        <f t="shared" si="223"/>
        <v>39.708337875861659</v>
      </c>
      <c r="P2878" s="81" t="str">
        <f t="shared" si="224"/>
        <v>Bajo</v>
      </c>
      <c r="Q2878" s="11">
        <v>2</v>
      </c>
      <c r="R2878" s="11" t="s">
        <v>163</v>
      </c>
      <c r="S2878" s="11">
        <v>5</v>
      </c>
      <c r="T2878" s="11">
        <v>-74.054811619999995</v>
      </c>
      <c r="U2878" s="12">
        <v>4.6716710499999996</v>
      </c>
    </row>
    <row r="2879" spans="1:21" x14ac:dyDescent="0.25">
      <c r="A2879" s="10">
        <v>1122</v>
      </c>
      <c r="B2879" s="3" t="s">
        <v>2251</v>
      </c>
      <c r="C2879" s="3" t="s">
        <v>1986</v>
      </c>
      <c r="D2879" s="3" t="s">
        <v>1</v>
      </c>
      <c r="E2879" s="3" t="s">
        <v>2218</v>
      </c>
      <c r="F2879" s="24">
        <f>('ICT-BD'!I1123)</f>
        <v>12.879998687207939</v>
      </c>
      <c r="G2879" s="24" t="str">
        <f>('ICT-BD'!J1123)</f>
        <v>Algo Frío</v>
      </c>
      <c r="H2879" s="24">
        <f t="shared" si="220"/>
        <v>27.578964642000798</v>
      </c>
      <c r="I2879" s="72">
        <f>('ICA-BD'!L1123)</f>
        <v>60.870370370370367</v>
      </c>
      <c r="J2879" s="72" t="str">
        <f>('ICA-BD'!M1123)</f>
        <v>Aceptable</v>
      </c>
      <c r="K2879" s="72">
        <f t="shared" si="221"/>
        <v>73.472592592592591</v>
      </c>
      <c r="L2879" s="133">
        <f>('IRA-BD'!G1123)</f>
        <v>18</v>
      </c>
      <c r="M2879" s="36" t="str">
        <f>('IRA-BD'!H1123)</f>
        <v>Regular</v>
      </c>
      <c r="N2879" s="133">
        <f t="shared" si="222"/>
        <v>18</v>
      </c>
      <c r="O2879" s="80">
        <f t="shared" si="223"/>
        <v>39.683852411531127</v>
      </c>
      <c r="P2879" s="81" t="str">
        <f t="shared" si="224"/>
        <v>Bajo</v>
      </c>
      <c r="Q2879" s="11">
        <v>8</v>
      </c>
      <c r="R2879" s="11" t="s">
        <v>5989</v>
      </c>
      <c r="S2879" s="11">
        <v>3</v>
      </c>
      <c r="T2879" s="11">
        <v>-74.14344054</v>
      </c>
      <c r="U2879" s="12">
        <v>4.61015614</v>
      </c>
    </row>
    <row r="2880" spans="1:21" x14ac:dyDescent="0.25">
      <c r="A2880" s="10">
        <v>1126</v>
      </c>
      <c r="B2880" s="3" t="s">
        <v>2256</v>
      </c>
      <c r="C2880" s="3" t="s">
        <v>1986</v>
      </c>
      <c r="D2880" s="3" t="s">
        <v>1</v>
      </c>
      <c r="E2880" s="3" t="s">
        <v>2138</v>
      </c>
      <c r="F2880" s="24">
        <f>('ICT-BD'!I1127)</f>
        <v>12.879998687207939</v>
      </c>
      <c r="G2880" s="24" t="str">
        <f>('ICT-BD'!J1127)</f>
        <v>Algo Frío</v>
      </c>
      <c r="H2880" s="24">
        <f t="shared" si="220"/>
        <v>27.578964642000798</v>
      </c>
      <c r="I2880" s="72">
        <f>('ICA-BD'!L1127)</f>
        <v>60.870370370370367</v>
      </c>
      <c r="J2880" s="72" t="str">
        <f>('ICA-BD'!M1127)</f>
        <v>Aceptable</v>
      </c>
      <c r="K2880" s="72">
        <f t="shared" si="221"/>
        <v>73.472592592592591</v>
      </c>
      <c r="L2880" s="133">
        <f>('IRA-BD'!G1127)</f>
        <v>18</v>
      </c>
      <c r="M2880" s="36" t="str">
        <f>('IRA-BD'!H1127)</f>
        <v>Regular</v>
      </c>
      <c r="N2880" s="133">
        <f t="shared" si="222"/>
        <v>18</v>
      </c>
      <c r="O2880" s="80">
        <f t="shared" si="223"/>
        <v>39.683852411531127</v>
      </c>
      <c r="P2880" s="81" t="str">
        <f t="shared" si="224"/>
        <v>Bajo</v>
      </c>
      <c r="Q2880" s="11">
        <v>8</v>
      </c>
      <c r="R2880" s="11" t="s">
        <v>5989</v>
      </c>
      <c r="S2880" s="11">
        <v>3</v>
      </c>
      <c r="T2880" s="11">
        <v>-74.139743350000003</v>
      </c>
      <c r="U2880" s="12">
        <v>4.6132310250000002</v>
      </c>
    </row>
    <row r="2881" spans="1:21" x14ac:dyDescent="0.25">
      <c r="A2881" s="10">
        <v>1444</v>
      </c>
      <c r="B2881" s="3" t="s">
        <v>2794</v>
      </c>
      <c r="C2881" s="3" t="s">
        <v>2659</v>
      </c>
      <c r="D2881" s="3" t="s">
        <v>1</v>
      </c>
      <c r="E2881" s="3" t="s">
        <v>2795</v>
      </c>
      <c r="F2881" s="24">
        <f>('ICT-BD'!I1445)</f>
        <v>12.879998687207939</v>
      </c>
      <c r="G2881" s="24" t="str">
        <f>('ICT-BD'!J1445)</f>
        <v>Algo Frío</v>
      </c>
      <c r="H2881" s="24">
        <f t="shared" si="220"/>
        <v>27.578964642000798</v>
      </c>
      <c r="I2881" s="72">
        <f>('ICA-BD'!L1445)</f>
        <v>60.870370370370367</v>
      </c>
      <c r="J2881" s="72" t="str">
        <f>('ICA-BD'!M1445)</f>
        <v>Aceptable</v>
      </c>
      <c r="K2881" s="72">
        <f t="shared" si="221"/>
        <v>73.472592592592591</v>
      </c>
      <c r="L2881" s="133">
        <f>('IRA-BD'!G1445)</f>
        <v>18</v>
      </c>
      <c r="M2881" s="36" t="str">
        <f>('IRA-BD'!H1445)</f>
        <v>Regular</v>
      </c>
      <c r="N2881" s="133">
        <f t="shared" si="222"/>
        <v>18</v>
      </c>
      <c r="O2881" s="80">
        <f t="shared" si="223"/>
        <v>39.683852411531127</v>
      </c>
      <c r="P2881" s="81" t="str">
        <f t="shared" si="224"/>
        <v>Bajo</v>
      </c>
      <c r="Q2881" s="11">
        <v>9</v>
      </c>
      <c r="R2881" s="11" t="s">
        <v>169</v>
      </c>
      <c r="S2881" s="11">
        <v>4</v>
      </c>
      <c r="T2881" s="11">
        <v>-74.13444106</v>
      </c>
      <c r="U2881" s="12">
        <v>4.666550902</v>
      </c>
    </row>
    <row r="2882" spans="1:21" x14ac:dyDescent="0.25">
      <c r="A2882" s="10">
        <v>1453</v>
      </c>
      <c r="B2882" s="3" t="s">
        <v>2812</v>
      </c>
      <c r="C2882" s="3" t="s">
        <v>2659</v>
      </c>
      <c r="D2882" s="3" t="s">
        <v>1</v>
      </c>
      <c r="E2882" s="3" t="s">
        <v>2813</v>
      </c>
      <c r="F2882" s="24">
        <f>('ICT-BD'!I1454)</f>
        <v>12.879998687207939</v>
      </c>
      <c r="G2882" s="24" t="str">
        <f>('ICT-BD'!J1454)</f>
        <v>Algo Frío</v>
      </c>
      <c r="H2882" s="24">
        <f t="shared" ref="H2882:H2945" si="225">IF(F2882&lt;=3, F2882*25/3,
IF(F2882&lt;=5, 26 + (F2882-3.1)*25/1.9,
IF(F2882&lt;=7, 51 + (F2882-5.1)*25/1.9,
IF(F2882&lt;=11, 76 + (F2882-7.1)*25/3.9,
IF(F2882&lt;=13, 51 - (F2882-11.1)*25/1.9,
IF(F2882&lt;=15, 26 - (F2882-13.1)*25/1.9,
25 - (F2882-15)*25/35))))))</f>
        <v>27.578964642000798</v>
      </c>
      <c r="I2882" s="72">
        <f>('ICA-BD'!L1454)</f>
        <v>60.870370370370367</v>
      </c>
      <c r="J2882" s="72" t="str">
        <f>('ICA-BD'!M1454)</f>
        <v>Aceptable</v>
      </c>
      <c r="K2882" s="72">
        <f t="shared" ref="K2882:K2945" si="226">IF(I2882&lt;=50, 100 - (I2882-0)*20/50,
IF(I2882&lt;=100, 79 - (I2882-51)*28/50,
IF(I2882&lt;=150, 50 - (I2882-101)*20/50,
IF(I2882&lt;=200, 29 - (I2882-151)*14/50,
IF(I2882&lt;=300, 14 - (I2882-201)*4/100,
9 - (I2882-301)*9/200)))))</f>
        <v>73.472592592592591</v>
      </c>
      <c r="L2882" s="133">
        <f>('IRA-BD'!G1454)</f>
        <v>18</v>
      </c>
      <c r="M2882" s="36" t="str">
        <f>('IRA-BD'!H1454)</f>
        <v>Regular</v>
      </c>
      <c r="N2882" s="133">
        <f t="shared" ref="N2882:N2945" si="227">(L2882)</f>
        <v>18</v>
      </c>
      <c r="O2882" s="80">
        <f t="shared" ref="O2882:O2945" si="228">((H2882+K2882+N2882)/3)</f>
        <v>39.683852411531127</v>
      </c>
      <c r="P2882" s="81" t="str">
        <f t="shared" ref="P2882:P2945" si="229">IF(O2882&gt;=80, "Óptimo",
IF(O2882&gt;=60, "Bueno",
IF(O2882&gt;=40, "Moderado",
IF(O2882&gt;=20, "Bajo", "Malo"))))</f>
        <v>Bajo</v>
      </c>
      <c r="Q2882" s="11">
        <v>9</v>
      </c>
      <c r="R2882" s="11" t="s">
        <v>169</v>
      </c>
      <c r="S2882" s="11">
        <v>4</v>
      </c>
      <c r="T2882" s="11">
        <v>-74.137888050000001</v>
      </c>
      <c r="U2882" s="12">
        <v>4.6656369409999998</v>
      </c>
    </row>
    <row r="2883" spans="1:21" x14ac:dyDescent="0.25">
      <c r="A2883" s="10">
        <v>1466</v>
      </c>
      <c r="B2883" s="3" t="s">
        <v>2838</v>
      </c>
      <c r="C2883" s="3" t="s">
        <v>2659</v>
      </c>
      <c r="D2883" s="3" t="s">
        <v>1</v>
      </c>
      <c r="E2883" s="3" t="s">
        <v>2839</v>
      </c>
      <c r="F2883" s="24">
        <f>('ICT-BD'!I1467)</f>
        <v>12.879998687207939</v>
      </c>
      <c r="G2883" s="24" t="str">
        <f>('ICT-BD'!J1467)</f>
        <v>Algo Frío</v>
      </c>
      <c r="H2883" s="24">
        <f t="shared" si="225"/>
        <v>27.578964642000798</v>
      </c>
      <c r="I2883" s="72">
        <f>('ICA-BD'!L1467)</f>
        <v>60.870370370370367</v>
      </c>
      <c r="J2883" s="72" t="str">
        <f>('ICA-BD'!M1467)</f>
        <v>Aceptable</v>
      </c>
      <c r="K2883" s="72">
        <f t="shared" si="226"/>
        <v>73.472592592592591</v>
      </c>
      <c r="L2883" s="133">
        <f>('IRA-BD'!G1467)</f>
        <v>18</v>
      </c>
      <c r="M2883" s="36" t="str">
        <f>('IRA-BD'!H1467)</f>
        <v>Regular</v>
      </c>
      <c r="N2883" s="133">
        <f t="shared" si="227"/>
        <v>18</v>
      </c>
      <c r="O2883" s="80">
        <f t="shared" si="228"/>
        <v>39.683852411531127</v>
      </c>
      <c r="P2883" s="81" t="str">
        <f t="shared" si="229"/>
        <v>Bajo</v>
      </c>
      <c r="Q2883" s="11">
        <v>9</v>
      </c>
      <c r="R2883" s="11" t="s">
        <v>169</v>
      </c>
      <c r="S2883" s="11">
        <v>4</v>
      </c>
      <c r="T2883" s="11">
        <v>-74.128399619999996</v>
      </c>
      <c r="U2883" s="12">
        <v>4.6662222460000002</v>
      </c>
    </row>
    <row r="2884" spans="1:21" x14ac:dyDescent="0.25">
      <c r="A2884" s="10">
        <v>1468</v>
      </c>
      <c r="B2884" s="3" t="s">
        <v>2842</v>
      </c>
      <c r="C2884" s="3" t="s">
        <v>2659</v>
      </c>
      <c r="D2884" s="3" t="s">
        <v>1</v>
      </c>
      <c r="E2884" s="3" t="s">
        <v>2843</v>
      </c>
      <c r="F2884" s="24">
        <f>('ICT-BD'!I1469)</f>
        <v>12.879998687207939</v>
      </c>
      <c r="G2884" s="24" t="str">
        <f>('ICT-BD'!J1469)</f>
        <v>Algo Frío</v>
      </c>
      <c r="H2884" s="24">
        <f t="shared" si="225"/>
        <v>27.578964642000798</v>
      </c>
      <c r="I2884" s="72">
        <f>('ICA-BD'!L1469)</f>
        <v>60.870370370370367</v>
      </c>
      <c r="J2884" s="72" t="str">
        <f>('ICA-BD'!M1469)</f>
        <v>Aceptable</v>
      </c>
      <c r="K2884" s="72">
        <f t="shared" si="226"/>
        <v>73.472592592592591</v>
      </c>
      <c r="L2884" s="133">
        <f>('IRA-BD'!G1469)</f>
        <v>18</v>
      </c>
      <c r="M2884" s="36" t="str">
        <f>('IRA-BD'!H1469)</f>
        <v>Regular</v>
      </c>
      <c r="N2884" s="133">
        <f t="shared" si="227"/>
        <v>18</v>
      </c>
      <c r="O2884" s="80">
        <f t="shared" si="228"/>
        <v>39.683852411531127</v>
      </c>
      <c r="P2884" s="81" t="str">
        <f t="shared" si="229"/>
        <v>Bajo</v>
      </c>
      <c r="Q2884" s="11">
        <v>9</v>
      </c>
      <c r="R2884" s="11" t="s">
        <v>169</v>
      </c>
      <c r="S2884" s="11">
        <v>3</v>
      </c>
      <c r="T2884" s="11">
        <v>-74.131268270000007</v>
      </c>
      <c r="U2884" s="12">
        <v>4.6699414590000003</v>
      </c>
    </row>
    <row r="2885" spans="1:21" x14ac:dyDescent="0.25">
      <c r="A2885" s="10">
        <v>1507</v>
      </c>
      <c r="B2885" s="3" t="s">
        <v>2904</v>
      </c>
      <c r="C2885" s="3" t="s">
        <v>2659</v>
      </c>
      <c r="D2885" s="3" t="s">
        <v>1</v>
      </c>
      <c r="E2885" s="3" t="s">
        <v>2905</v>
      </c>
      <c r="F2885" s="24">
        <f>('ICT-BD'!I1508)</f>
        <v>12.879998687207939</v>
      </c>
      <c r="G2885" s="24" t="str">
        <f>('ICT-BD'!J1508)</f>
        <v>Algo Frío</v>
      </c>
      <c r="H2885" s="24">
        <f t="shared" si="225"/>
        <v>27.578964642000798</v>
      </c>
      <c r="I2885" s="72">
        <f>('ICA-BD'!L1508)</f>
        <v>60.870370370370367</v>
      </c>
      <c r="J2885" s="72" t="str">
        <f>('ICA-BD'!M1508)</f>
        <v>Aceptable</v>
      </c>
      <c r="K2885" s="72">
        <f t="shared" si="226"/>
        <v>73.472592592592591</v>
      </c>
      <c r="L2885" s="133">
        <f>('IRA-BD'!G1508)</f>
        <v>18</v>
      </c>
      <c r="M2885" s="36" t="str">
        <f>('IRA-BD'!H1508)</f>
        <v>Regular</v>
      </c>
      <c r="N2885" s="133">
        <f t="shared" si="227"/>
        <v>18</v>
      </c>
      <c r="O2885" s="80">
        <f t="shared" si="228"/>
        <v>39.683852411531127</v>
      </c>
      <c r="P2885" s="81" t="str">
        <f t="shared" si="229"/>
        <v>Bajo</v>
      </c>
      <c r="Q2885" s="11">
        <v>9</v>
      </c>
      <c r="R2885" s="11" t="s">
        <v>169</v>
      </c>
      <c r="S2885" s="11">
        <v>4</v>
      </c>
      <c r="T2885" s="11">
        <v>-74.127766460000004</v>
      </c>
      <c r="U2885" s="12">
        <v>4.6700453880000001</v>
      </c>
    </row>
    <row r="2886" spans="1:21" x14ac:dyDescent="0.25">
      <c r="A2886" s="10">
        <v>1510</v>
      </c>
      <c r="B2886" s="3" t="s">
        <v>2909</v>
      </c>
      <c r="C2886" s="3" t="s">
        <v>2659</v>
      </c>
      <c r="D2886" s="3" t="s">
        <v>1</v>
      </c>
      <c r="E2886" s="3" t="s">
        <v>2910</v>
      </c>
      <c r="F2886" s="24">
        <f>('ICT-BD'!I1511)</f>
        <v>12.879998687207939</v>
      </c>
      <c r="G2886" s="24" t="str">
        <f>('ICT-BD'!J1511)</f>
        <v>Algo Frío</v>
      </c>
      <c r="H2886" s="24">
        <f t="shared" si="225"/>
        <v>27.578964642000798</v>
      </c>
      <c r="I2886" s="72">
        <f>('ICA-BD'!L1511)</f>
        <v>60.870370370370367</v>
      </c>
      <c r="J2886" s="72" t="str">
        <f>('ICA-BD'!M1511)</f>
        <v>Aceptable</v>
      </c>
      <c r="K2886" s="72">
        <f t="shared" si="226"/>
        <v>73.472592592592591</v>
      </c>
      <c r="L2886" s="133">
        <f>('IRA-BD'!G1511)</f>
        <v>18</v>
      </c>
      <c r="M2886" s="36" t="str">
        <f>('IRA-BD'!H1511)</f>
        <v>Regular</v>
      </c>
      <c r="N2886" s="133">
        <f t="shared" si="227"/>
        <v>18</v>
      </c>
      <c r="O2886" s="80">
        <f t="shared" si="228"/>
        <v>39.683852411531127</v>
      </c>
      <c r="P2886" s="81" t="str">
        <f t="shared" si="229"/>
        <v>Bajo</v>
      </c>
      <c r="Q2886" s="11">
        <v>9</v>
      </c>
      <c r="R2886" s="11" t="s">
        <v>5994</v>
      </c>
      <c r="S2886" s="11">
        <v>3</v>
      </c>
      <c r="T2886" s="11">
        <v>-74.131961709999999</v>
      </c>
      <c r="U2886" s="12">
        <v>4.6846014900000004</v>
      </c>
    </row>
    <row r="2887" spans="1:21" x14ac:dyDescent="0.25">
      <c r="A2887" s="10">
        <v>1515</v>
      </c>
      <c r="B2887" s="3" t="s">
        <v>2919</v>
      </c>
      <c r="C2887" s="3" t="s">
        <v>2659</v>
      </c>
      <c r="D2887" s="3" t="s">
        <v>1</v>
      </c>
      <c r="E2887" s="3" t="s">
        <v>2920</v>
      </c>
      <c r="F2887" s="24">
        <f>('ICT-BD'!I1516)</f>
        <v>12.879998687207939</v>
      </c>
      <c r="G2887" s="24" t="str">
        <f>('ICT-BD'!J1516)</f>
        <v>Algo Frío</v>
      </c>
      <c r="H2887" s="24">
        <f t="shared" si="225"/>
        <v>27.578964642000798</v>
      </c>
      <c r="I2887" s="72">
        <f>('ICA-BD'!L1516)</f>
        <v>60.870370370370367</v>
      </c>
      <c r="J2887" s="72" t="str">
        <f>('ICA-BD'!M1516)</f>
        <v>Aceptable</v>
      </c>
      <c r="K2887" s="72">
        <f t="shared" si="226"/>
        <v>73.472592592592591</v>
      </c>
      <c r="L2887" s="133">
        <f>('IRA-BD'!G1516)</f>
        <v>18</v>
      </c>
      <c r="M2887" s="36" t="str">
        <f>('IRA-BD'!H1516)</f>
        <v>Regular</v>
      </c>
      <c r="N2887" s="133">
        <f t="shared" si="227"/>
        <v>18</v>
      </c>
      <c r="O2887" s="80">
        <f t="shared" si="228"/>
        <v>39.683852411531127</v>
      </c>
      <c r="P2887" s="81" t="str">
        <f t="shared" si="229"/>
        <v>Bajo</v>
      </c>
      <c r="Q2887" s="11">
        <v>9</v>
      </c>
      <c r="R2887" s="11" t="s">
        <v>169</v>
      </c>
      <c r="S2887" s="11">
        <v>4</v>
      </c>
      <c r="T2887" s="11">
        <v>-74.127872769999996</v>
      </c>
      <c r="U2887" s="12">
        <v>4.6733277270000002</v>
      </c>
    </row>
    <row r="2888" spans="1:21" x14ac:dyDescent="0.25">
      <c r="A2888" s="10">
        <v>1517</v>
      </c>
      <c r="B2888" s="3" t="s">
        <v>2923</v>
      </c>
      <c r="C2888" s="3" t="s">
        <v>2659</v>
      </c>
      <c r="D2888" s="3" t="s">
        <v>1</v>
      </c>
      <c r="E2888" s="3" t="s">
        <v>2924</v>
      </c>
      <c r="F2888" s="24">
        <f>('ICT-BD'!I1518)</f>
        <v>12.879998687207939</v>
      </c>
      <c r="G2888" s="24" t="str">
        <f>('ICT-BD'!J1518)</f>
        <v>Algo Frío</v>
      </c>
      <c r="H2888" s="24">
        <f t="shared" si="225"/>
        <v>27.578964642000798</v>
      </c>
      <c r="I2888" s="72">
        <f>('ICA-BD'!L1518)</f>
        <v>60.870370370370367</v>
      </c>
      <c r="J2888" s="72" t="str">
        <f>('ICA-BD'!M1518)</f>
        <v>Aceptable</v>
      </c>
      <c r="K2888" s="72">
        <f t="shared" si="226"/>
        <v>73.472592592592591</v>
      </c>
      <c r="L2888" s="133">
        <f>('IRA-BD'!G1518)</f>
        <v>18</v>
      </c>
      <c r="M2888" s="36" t="str">
        <f>('IRA-BD'!H1518)</f>
        <v>Regular</v>
      </c>
      <c r="N2888" s="133">
        <f t="shared" si="227"/>
        <v>18</v>
      </c>
      <c r="O2888" s="80">
        <f t="shared" si="228"/>
        <v>39.683852411531127</v>
      </c>
      <c r="P2888" s="81" t="str">
        <f t="shared" si="229"/>
        <v>Bajo</v>
      </c>
      <c r="Q2888" s="11">
        <v>9</v>
      </c>
      <c r="R2888" s="11" t="s">
        <v>169</v>
      </c>
      <c r="S2888" s="11">
        <v>3</v>
      </c>
      <c r="T2888" s="11">
        <v>-74.128676999999996</v>
      </c>
      <c r="U2888" s="12">
        <v>4.676500377</v>
      </c>
    </row>
    <row r="2889" spans="1:21" x14ac:dyDescent="0.25">
      <c r="A2889" s="10">
        <v>1518</v>
      </c>
      <c r="B2889" s="3" t="s">
        <v>2925</v>
      </c>
      <c r="C2889" s="3" t="s">
        <v>2659</v>
      </c>
      <c r="D2889" s="3" t="s">
        <v>1</v>
      </c>
      <c r="E2889" s="3" t="s">
        <v>2926</v>
      </c>
      <c r="F2889" s="24">
        <f>('ICT-BD'!I1519)</f>
        <v>12.879998687207939</v>
      </c>
      <c r="G2889" s="24" t="str">
        <f>('ICT-BD'!J1519)</f>
        <v>Algo Frío</v>
      </c>
      <c r="H2889" s="24">
        <f t="shared" si="225"/>
        <v>27.578964642000798</v>
      </c>
      <c r="I2889" s="72">
        <f>('ICA-BD'!L1519)</f>
        <v>60.870370370370367</v>
      </c>
      <c r="J2889" s="72" t="str">
        <f>('ICA-BD'!M1519)</f>
        <v>Aceptable</v>
      </c>
      <c r="K2889" s="72">
        <f t="shared" si="226"/>
        <v>73.472592592592591</v>
      </c>
      <c r="L2889" s="133">
        <f>('IRA-BD'!G1519)</f>
        <v>18</v>
      </c>
      <c r="M2889" s="36" t="str">
        <f>('IRA-BD'!H1519)</f>
        <v>Regular</v>
      </c>
      <c r="N2889" s="133">
        <f t="shared" si="227"/>
        <v>18</v>
      </c>
      <c r="O2889" s="80">
        <f t="shared" si="228"/>
        <v>39.683852411531127</v>
      </c>
      <c r="P2889" s="81" t="str">
        <f t="shared" si="229"/>
        <v>Bajo</v>
      </c>
      <c r="Q2889" s="11">
        <v>9</v>
      </c>
      <c r="R2889" s="11" t="s">
        <v>169</v>
      </c>
      <c r="S2889" s="11">
        <v>3</v>
      </c>
      <c r="T2889" s="11">
        <v>-74.127411910000006</v>
      </c>
      <c r="U2889" s="12">
        <v>4.6772255759999997</v>
      </c>
    </row>
    <row r="2890" spans="1:21" x14ac:dyDescent="0.25">
      <c r="A2890" s="10">
        <v>1519</v>
      </c>
      <c r="B2890" s="3" t="s">
        <v>2927</v>
      </c>
      <c r="C2890" s="3" t="s">
        <v>2659</v>
      </c>
      <c r="D2890" s="3" t="s">
        <v>1</v>
      </c>
      <c r="E2890" s="3" t="s">
        <v>2928</v>
      </c>
      <c r="F2890" s="24">
        <f>('ICT-BD'!I1520)</f>
        <v>12.879998687207939</v>
      </c>
      <c r="G2890" s="24" t="str">
        <f>('ICT-BD'!J1520)</f>
        <v>Algo Frío</v>
      </c>
      <c r="H2890" s="24">
        <f t="shared" si="225"/>
        <v>27.578964642000798</v>
      </c>
      <c r="I2890" s="72">
        <f>('ICA-BD'!L1520)</f>
        <v>60.870370370370367</v>
      </c>
      <c r="J2890" s="72" t="str">
        <f>('ICA-BD'!M1520)</f>
        <v>Aceptable</v>
      </c>
      <c r="K2890" s="72">
        <f t="shared" si="226"/>
        <v>73.472592592592591</v>
      </c>
      <c r="L2890" s="133">
        <f>('IRA-BD'!G1520)</f>
        <v>18</v>
      </c>
      <c r="M2890" s="36" t="str">
        <f>('IRA-BD'!H1520)</f>
        <v>Regular</v>
      </c>
      <c r="N2890" s="133">
        <f t="shared" si="227"/>
        <v>18</v>
      </c>
      <c r="O2890" s="80">
        <f t="shared" si="228"/>
        <v>39.683852411531127</v>
      </c>
      <c r="P2890" s="81" t="str">
        <f t="shared" si="229"/>
        <v>Bajo</v>
      </c>
      <c r="Q2890" s="11">
        <v>9</v>
      </c>
      <c r="R2890" s="11" t="s">
        <v>5994</v>
      </c>
      <c r="S2890" s="11">
        <v>3</v>
      </c>
      <c r="T2890" s="11">
        <v>-74.130609199999995</v>
      </c>
      <c r="U2890" s="12">
        <v>4.6840049090000004</v>
      </c>
    </row>
    <row r="2891" spans="1:21" x14ac:dyDescent="0.25">
      <c r="A2891" s="10">
        <v>1521</v>
      </c>
      <c r="B2891" s="3" t="s">
        <v>2931</v>
      </c>
      <c r="C2891" s="3" t="s">
        <v>2659</v>
      </c>
      <c r="D2891" s="3" t="s">
        <v>1</v>
      </c>
      <c r="E2891" s="3" t="s">
        <v>2932</v>
      </c>
      <c r="F2891" s="24">
        <f>('ICT-BD'!I1522)</f>
        <v>12.879998687207939</v>
      </c>
      <c r="G2891" s="24" t="str">
        <f>('ICT-BD'!J1522)</f>
        <v>Algo Frío</v>
      </c>
      <c r="H2891" s="24">
        <f t="shared" si="225"/>
        <v>27.578964642000798</v>
      </c>
      <c r="I2891" s="72">
        <f>('ICA-BD'!L1522)</f>
        <v>60.870370370370367</v>
      </c>
      <c r="J2891" s="72" t="str">
        <f>('ICA-BD'!M1522)</f>
        <v>Aceptable</v>
      </c>
      <c r="K2891" s="72">
        <f t="shared" si="226"/>
        <v>73.472592592592591</v>
      </c>
      <c r="L2891" s="133">
        <f>('IRA-BD'!G1522)</f>
        <v>18</v>
      </c>
      <c r="M2891" s="36" t="str">
        <f>('IRA-BD'!H1522)</f>
        <v>Regular</v>
      </c>
      <c r="N2891" s="133">
        <f t="shared" si="227"/>
        <v>18</v>
      </c>
      <c r="O2891" s="80">
        <f t="shared" si="228"/>
        <v>39.683852411531127</v>
      </c>
      <c r="P2891" s="81" t="str">
        <f t="shared" si="229"/>
        <v>Bajo</v>
      </c>
      <c r="Q2891" s="11">
        <v>9</v>
      </c>
      <c r="R2891" s="11" t="s">
        <v>169</v>
      </c>
      <c r="S2891" s="11">
        <v>4</v>
      </c>
      <c r="T2891" s="11">
        <v>-74.127027659999996</v>
      </c>
      <c r="U2891" s="12">
        <v>4.6719457149999997</v>
      </c>
    </row>
    <row r="2892" spans="1:21" x14ac:dyDescent="0.25">
      <c r="A2892" s="10">
        <v>1523</v>
      </c>
      <c r="B2892" s="3" t="s">
        <v>2934</v>
      </c>
      <c r="C2892" s="3" t="s">
        <v>2659</v>
      </c>
      <c r="D2892" s="3" t="s">
        <v>1</v>
      </c>
      <c r="E2892" s="3" t="s">
        <v>2935</v>
      </c>
      <c r="F2892" s="24">
        <f>('ICT-BD'!I1524)</f>
        <v>12.879998687207939</v>
      </c>
      <c r="G2892" s="24" t="str">
        <f>('ICT-BD'!J1524)</f>
        <v>Algo Frío</v>
      </c>
      <c r="H2892" s="24">
        <f t="shared" si="225"/>
        <v>27.578964642000798</v>
      </c>
      <c r="I2892" s="72">
        <f>('ICA-BD'!L1524)</f>
        <v>60.870370370370367</v>
      </c>
      <c r="J2892" s="72" t="str">
        <f>('ICA-BD'!M1524)</f>
        <v>Aceptable</v>
      </c>
      <c r="K2892" s="72">
        <f t="shared" si="226"/>
        <v>73.472592592592591</v>
      </c>
      <c r="L2892" s="133">
        <f>('IRA-BD'!G1524)</f>
        <v>18</v>
      </c>
      <c r="M2892" s="36" t="str">
        <f>('IRA-BD'!H1524)</f>
        <v>Regular</v>
      </c>
      <c r="N2892" s="133">
        <f t="shared" si="227"/>
        <v>18</v>
      </c>
      <c r="O2892" s="80">
        <f t="shared" si="228"/>
        <v>39.683852411531127</v>
      </c>
      <c r="P2892" s="81" t="str">
        <f t="shared" si="229"/>
        <v>Bajo</v>
      </c>
      <c r="Q2892" s="11">
        <v>9</v>
      </c>
      <c r="R2892" s="11" t="s">
        <v>169</v>
      </c>
      <c r="S2892" s="11">
        <v>3</v>
      </c>
      <c r="T2892" s="11">
        <v>-74.127570449999993</v>
      </c>
      <c r="U2892" s="12">
        <v>4.6786966000000003</v>
      </c>
    </row>
    <row r="2893" spans="1:21" x14ac:dyDescent="0.25">
      <c r="A2893" s="10">
        <v>1526</v>
      </c>
      <c r="B2893" s="3" t="s">
        <v>2938</v>
      </c>
      <c r="C2893" s="3" t="s">
        <v>2659</v>
      </c>
      <c r="D2893" s="3" t="s">
        <v>1</v>
      </c>
      <c r="E2893" s="3" t="s">
        <v>2939</v>
      </c>
      <c r="F2893" s="24">
        <f>('ICT-BD'!I1527)</f>
        <v>12.879998687207939</v>
      </c>
      <c r="G2893" s="24" t="str">
        <f>('ICT-BD'!J1527)</f>
        <v>Algo Frío</v>
      </c>
      <c r="H2893" s="24">
        <f t="shared" si="225"/>
        <v>27.578964642000798</v>
      </c>
      <c r="I2893" s="72">
        <f>('ICA-BD'!L1527)</f>
        <v>60.870370370370367</v>
      </c>
      <c r="J2893" s="72" t="str">
        <f>('ICA-BD'!M1527)</f>
        <v>Aceptable</v>
      </c>
      <c r="K2893" s="72">
        <f t="shared" si="226"/>
        <v>73.472592592592591</v>
      </c>
      <c r="L2893" s="133">
        <f>('IRA-BD'!G1527)</f>
        <v>18</v>
      </c>
      <c r="M2893" s="36" t="str">
        <f>('IRA-BD'!H1527)</f>
        <v>Regular</v>
      </c>
      <c r="N2893" s="133">
        <f t="shared" si="227"/>
        <v>18</v>
      </c>
      <c r="O2893" s="80">
        <f t="shared" si="228"/>
        <v>39.683852411531127</v>
      </c>
      <c r="P2893" s="81" t="str">
        <f t="shared" si="229"/>
        <v>Bajo</v>
      </c>
      <c r="Q2893" s="11">
        <v>9</v>
      </c>
      <c r="R2893" s="11" t="s">
        <v>5994</v>
      </c>
      <c r="S2893" s="11">
        <v>3</v>
      </c>
      <c r="T2893" s="11">
        <v>-74.128094270000005</v>
      </c>
      <c r="U2893" s="12">
        <v>4.6836838480000003</v>
      </c>
    </row>
    <row r="2894" spans="1:21" x14ac:dyDescent="0.25">
      <c r="A2894" s="10">
        <v>1527</v>
      </c>
      <c r="B2894" s="3" t="s">
        <v>2940</v>
      </c>
      <c r="C2894" s="3" t="s">
        <v>2659</v>
      </c>
      <c r="D2894" s="3" t="s">
        <v>1</v>
      </c>
      <c r="E2894" s="3" t="s">
        <v>2941</v>
      </c>
      <c r="F2894" s="24">
        <f>('ICT-BD'!I1528)</f>
        <v>12.879998687207939</v>
      </c>
      <c r="G2894" s="24" t="str">
        <f>('ICT-BD'!J1528)</f>
        <v>Algo Frío</v>
      </c>
      <c r="H2894" s="24">
        <f t="shared" si="225"/>
        <v>27.578964642000798</v>
      </c>
      <c r="I2894" s="72">
        <f>('ICA-BD'!L1528)</f>
        <v>60.870370370370367</v>
      </c>
      <c r="J2894" s="72" t="str">
        <f>('ICA-BD'!M1528)</f>
        <v>Aceptable</v>
      </c>
      <c r="K2894" s="72">
        <f t="shared" si="226"/>
        <v>73.472592592592591</v>
      </c>
      <c r="L2894" s="133">
        <f>('IRA-BD'!G1528)</f>
        <v>18</v>
      </c>
      <c r="M2894" s="36" t="str">
        <f>('IRA-BD'!H1528)</f>
        <v>Regular</v>
      </c>
      <c r="N2894" s="133">
        <f t="shared" si="227"/>
        <v>18</v>
      </c>
      <c r="O2894" s="80">
        <f t="shared" si="228"/>
        <v>39.683852411531127</v>
      </c>
      <c r="P2894" s="81" t="str">
        <f t="shared" si="229"/>
        <v>Bajo</v>
      </c>
      <c r="Q2894" s="11">
        <v>9</v>
      </c>
      <c r="R2894" s="11" t="s">
        <v>5994</v>
      </c>
      <c r="S2894" s="11">
        <v>3</v>
      </c>
      <c r="T2894" s="11">
        <v>-74.128215060000002</v>
      </c>
      <c r="U2894" s="12">
        <v>4.6847864120000002</v>
      </c>
    </row>
    <row r="2895" spans="1:21" x14ac:dyDescent="0.25">
      <c r="A2895" s="10">
        <v>1531</v>
      </c>
      <c r="B2895" s="3" t="s">
        <v>2947</v>
      </c>
      <c r="C2895" s="3" t="s">
        <v>2659</v>
      </c>
      <c r="D2895" s="3" t="s">
        <v>1</v>
      </c>
      <c r="E2895" s="3" t="s">
        <v>2948</v>
      </c>
      <c r="F2895" s="24">
        <f>('ICT-BD'!I1532)</f>
        <v>12.879998687207939</v>
      </c>
      <c r="G2895" s="24" t="str">
        <f>('ICT-BD'!J1532)</f>
        <v>Algo Frío</v>
      </c>
      <c r="H2895" s="24">
        <f t="shared" si="225"/>
        <v>27.578964642000798</v>
      </c>
      <c r="I2895" s="72">
        <f>('ICA-BD'!L1532)</f>
        <v>60.870370370370367</v>
      </c>
      <c r="J2895" s="72" t="str">
        <f>('ICA-BD'!M1532)</f>
        <v>Aceptable</v>
      </c>
      <c r="K2895" s="72">
        <f t="shared" si="226"/>
        <v>73.472592592592591</v>
      </c>
      <c r="L2895" s="133">
        <f>('IRA-BD'!G1532)</f>
        <v>18</v>
      </c>
      <c r="M2895" s="36" t="str">
        <f>('IRA-BD'!H1532)</f>
        <v>Regular</v>
      </c>
      <c r="N2895" s="133">
        <f t="shared" si="227"/>
        <v>18</v>
      </c>
      <c r="O2895" s="80">
        <f t="shared" si="228"/>
        <v>39.683852411531127</v>
      </c>
      <c r="P2895" s="81" t="str">
        <f t="shared" si="229"/>
        <v>Bajo</v>
      </c>
      <c r="Q2895" s="11">
        <v>9</v>
      </c>
      <c r="R2895" s="11" t="s">
        <v>5994</v>
      </c>
      <c r="S2895" s="11">
        <v>3</v>
      </c>
      <c r="T2895" s="11">
        <v>-74.129499319999994</v>
      </c>
      <c r="U2895" s="12">
        <v>4.6799486110000004</v>
      </c>
    </row>
    <row r="2896" spans="1:21" x14ac:dyDescent="0.25">
      <c r="A2896" s="10">
        <v>1535</v>
      </c>
      <c r="B2896" s="3" t="s">
        <v>2955</v>
      </c>
      <c r="C2896" s="3" t="s">
        <v>2659</v>
      </c>
      <c r="D2896" s="3" t="s">
        <v>1</v>
      </c>
      <c r="E2896" s="3" t="s">
        <v>2956</v>
      </c>
      <c r="F2896" s="24">
        <f>('ICT-BD'!I1536)</f>
        <v>12.879998687207939</v>
      </c>
      <c r="G2896" s="24" t="str">
        <f>('ICT-BD'!J1536)</f>
        <v>Algo Frío</v>
      </c>
      <c r="H2896" s="24">
        <f t="shared" si="225"/>
        <v>27.578964642000798</v>
      </c>
      <c r="I2896" s="72">
        <f>('ICA-BD'!L1536)</f>
        <v>60.870370370370367</v>
      </c>
      <c r="J2896" s="72" t="str">
        <f>('ICA-BD'!M1536)</f>
        <v>Aceptable</v>
      </c>
      <c r="K2896" s="72">
        <f t="shared" si="226"/>
        <v>73.472592592592591</v>
      </c>
      <c r="L2896" s="133">
        <f>('IRA-BD'!G1536)</f>
        <v>18</v>
      </c>
      <c r="M2896" s="36" t="str">
        <f>('IRA-BD'!H1536)</f>
        <v>Regular</v>
      </c>
      <c r="N2896" s="133">
        <f t="shared" si="227"/>
        <v>18</v>
      </c>
      <c r="O2896" s="80">
        <f t="shared" si="228"/>
        <v>39.683852411531127</v>
      </c>
      <c r="P2896" s="81" t="str">
        <f t="shared" si="229"/>
        <v>Bajo</v>
      </c>
      <c r="Q2896" s="11">
        <v>9</v>
      </c>
      <c r="R2896" s="11" t="s">
        <v>5994</v>
      </c>
      <c r="S2896" s="11">
        <v>3</v>
      </c>
      <c r="T2896" s="11">
        <v>-74.154939189999993</v>
      </c>
      <c r="U2896" s="12">
        <v>4.6863313739999999</v>
      </c>
    </row>
    <row r="2897" spans="1:21" x14ac:dyDescent="0.25">
      <c r="A2897" s="10">
        <v>1536</v>
      </c>
      <c r="B2897" s="3" t="s">
        <v>2957</v>
      </c>
      <c r="C2897" s="3" t="s">
        <v>2659</v>
      </c>
      <c r="D2897" s="3" t="s">
        <v>1</v>
      </c>
      <c r="E2897" s="3" t="s">
        <v>2958</v>
      </c>
      <c r="F2897" s="24">
        <f>('ICT-BD'!I1537)</f>
        <v>12.879998687207939</v>
      </c>
      <c r="G2897" s="24" t="str">
        <f>('ICT-BD'!J1537)</f>
        <v>Algo Frío</v>
      </c>
      <c r="H2897" s="24">
        <f t="shared" si="225"/>
        <v>27.578964642000798</v>
      </c>
      <c r="I2897" s="72">
        <f>('ICA-BD'!L1537)</f>
        <v>60.870370370370367</v>
      </c>
      <c r="J2897" s="72" t="str">
        <f>('ICA-BD'!M1537)</f>
        <v>Aceptable</v>
      </c>
      <c r="K2897" s="72">
        <f t="shared" si="226"/>
        <v>73.472592592592591</v>
      </c>
      <c r="L2897" s="133">
        <f>('IRA-BD'!G1537)</f>
        <v>18</v>
      </c>
      <c r="M2897" s="36" t="str">
        <f>('IRA-BD'!H1537)</f>
        <v>Regular</v>
      </c>
      <c r="N2897" s="133">
        <f t="shared" si="227"/>
        <v>18</v>
      </c>
      <c r="O2897" s="80">
        <f t="shared" si="228"/>
        <v>39.683852411531127</v>
      </c>
      <c r="P2897" s="81" t="str">
        <f t="shared" si="229"/>
        <v>Bajo</v>
      </c>
      <c r="Q2897" s="11">
        <v>9</v>
      </c>
      <c r="R2897" s="11" t="s">
        <v>5994</v>
      </c>
      <c r="S2897" s="11">
        <v>3</v>
      </c>
      <c r="T2897" s="11">
        <v>-74.154448900000006</v>
      </c>
      <c r="U2897" s="12">
        <v>4.6869556660000002</v>
      </c>
    </row>
    <row r="2898" spans="1:21" x14ac:dyDescent="0.25">
      <c r="A2898" s="10">
        <v>1545</v>
      </c>
      <c r="B2898" s="3" t="s">
        <v>2971</v>
      </c>
      <c r="C2898" s="3" t="s">
        <v>2659</v>
      </c>
      <c r="D2898" s="3" t="s">
        <v>1</v>
      </c>
      <c r="E2898" s="3" t="s">
        <v>2972</v>
      </c>
      <c r="F2898" s="24">
        <f>('ICT-BD'!I1546)</f>
        <v>12.879998687207939</v>
      </c>
      <c r="G2898" s="24" t="str">
        <f>('ICT-BD'!J1546)</f>
        <v>Algo Frío</v>
      </c>
      <c r="H2898" s="24">
        <f t="shared" si="225"/>
        <v>27.578964642000798</v>
      </c>
      <c r="I2898" s="72">
        <f>('ICA-BD'!L1546)</f>
        <v>60.870370370370367</v>
      </c>
      <c r="J2898" s="72" t="str">
        <f>('ICA-BD'!M1546)</f>
        <v>Aceptable</v>
      </c>
      <c r="K2898" s="72">
        <f t="shared" si="226"/>
        <v>73.472592592592591</v>
      </c>
      <c r="L2898" s="133">
        <f>('IRA-BD'!G1546)</f>
        <v>18</v>
      </c>
      <c r="M2898" s="36" t="str">
        <f>('IRA-BD'!H1546)</f>
        <v>Regular</v>
      </c>
      <c r="N2898" s="133">
        <f t="shared" si="227"/>
        <v>18</v>
      </c>
      <c r="O2898" s="80">
        <f t="shared" si="228"/>
        <v>39.683852411531127</v>
      </c>
      <c r="P2898" s="81" t="str">
        <f t="shared" si="229"/>
        <v>Bajo</v>
      </c>
      <c r="Q2898" s="11">
        <v>9</v>
      </c>
      <c r="R2898" s="11" t="s">
        <v>5994</v>
      </c>
      <c r="S2898" s="11">
        <v>2</v>
      </c>
      <c r="T2898" s="11">
        <v>-74.151702569999998</v>
      </c>
      <c r="U2898" s="12">
        <v>4.6921531380000001</v>
      </c>
    </row>
    <row r="2899" spans="1:21" x14ac:dyDescent="0.25">
      <c r="A2899" s="10">
        <v>1546</v>
      </c>
      <c r="B2899" s="3" t="s">
        <v>2973</v>
      </c>
      <c r="C2899" s="3" t="s">
        <v>2659</v>
      </c>
      <c r="D2899" s="3" t="s">
        <v>1</v>
      </c>
      <c r="E2899" s="3" t="s">
        <v>2974</v>
      </c>
      <c r="F2899" s="24">
        <f>('ICT-BD'!I1547)</f>
        <v>12.879998687207939</v>
      </c>
      <c r="G2899" s="24" t="str">
        <f>('ICT-BD'!J1547)</f>
        <v>Algo Frío</v>
      </c>
      <c r="H2899" s="24">
        <f t="shared" si="225"/>
        <v>27.578964642000798</v>
      </c>
      <c r="I2899" s="72">
        <f>('ICA-BD'!L1547)</f>
        <v>60.870370370370367</v>
      </c>
      <c r="J2899" s="72" t="str">
        <f>('ICA-BD'!M1547)</f>
        <v>Aceptable</v>
      </c>
      <c r="K2899" s="72">
        <f t="shared" si="226"/>
        <v>73.472592592592591</v>
      </c>
      <c r="L2899" s="133">
        <f>('IRA-BD'!G1547)</f>
        <v>18</v>
      </c>
      <c r="M2899" s="36" t="str">
        <f>('IRA-BD'!H1547)</f>
        <v>Regular</v>
      </c>
      <c r="N2899" s="133">
        <f t="shared" si="227"/>
        <v>18</v>
      </c>
      <c r="O2899" s="80">
        <f t="shared" si="228"/>
        <v>39.683852411531127</v>
      </c>
      <c r="P2899" s="81" t="str">
        <f t="shared" si="229"/>
        <v>Bajo</v>
      </c>
      <c r="Q2899" s="11">
        <v>9</v>
      </c>
      <c r="R2899" s="11" t="s">
        <v>5994</v>
      </c>
      <c r="S2899" s="11">
        <v>3</v>
      </c>
      <c r="T2899" s="11">
        <v>-74.153585870000001</v>
      </c>
      <c r="U2899" s="12">
        <v>4.6859061899999999</v>
      </c>
    </row>
    <row r="2900" spans="1:21" x14ac:dyDescent="0.25">
      <c r="A2900" s="10">
        <v>1547</v>
      </c>
      <c r="B2900" s="3" t="s">
        <v>2975</v>
      </c>
      <c r="C2900" s="3" t="s">
        <v>2659</v>
      </c>
      <c r="D2900" s="3" t="s">
        <v>1</v>
      </c>
      <c r="E2900" s="3" t="s">
        <v>2976</v>
      </c>
      <c r="F2900" s="24">
        <f>('ICT-BD'!I1548)</f>
        <v>12.879998687207939</v>
      </c>
      <c r="G2900" s="24" t="str">
        <f>('ICT-BD'!J1548)</f>
        <v>Algo Frío</v>
      </c>
      <c r="H2900" s="24">
        <f t="shared" si="225"/>
        <v>27.578964642000798</v>
      </c>
      <c r="I2900" s="72">
        <f>('ICA-BD'!L1548)</f>
        <v>60.870370370370367</v>
      </c>
      <c r="J2900" s="72" t="str">
        <f>('ICA-BD'!M1548)</f>
        <v>Aceptable</v>
      </c>
      <c r="K2900" s="72">
        <f t="shared" si="226"/>
        <v>73.472592592592591</v>
      </c>
      <c r="L2900" s="133">
        <f>('IRA-BD'!G1548)</f>
        <v>18</v>
      </c>
      <c r="M2900" s="36" t="str">
        <f>('IRA-BD'!H1548)</f>
        <v>Regular</v>
      </c>
      <c r="N2900" s="133">
        <f t="shared" si="227"/>
        <v>18</v>
      </c>
      <c r="O2900" s="80">
        <f t="shared" si="228"/>
        <v>39.683852411531127</v>
      </c>
      <c r="P2900" s="81" t="str">
        <f t="shared" si="229"/>
        <v>Bajo</v>
      </c>
      <c r="Q2900" s="11">
        <v>9</v>
      </c>
      <c r="R2900" s="11" t="s">
        <v>5994</v>
      </c>
      <c r="S2900" s="11">
        <v>3</v>
      </c>
      <c r="T2900" s="11">
        <v>-74.15379867</v>
      </c>
      <c r="U2900" s="12">
        <v>4.6848385989999999</v>
      </c>
    </row>
    <row r="2901" spans="1:21" x14ac:dyDescent="0.25">
      <c r="A2901" s="10">
        <v>1548</v>
      </c>
      <c r="B2901" s="3" t="s">
        <v>2977</v>
      </c>
      <c r="C2901" s="3" t="s">
        <v>2659</v>
      </c>
      <c r="D2901" s="3" t="s">
        <v>1</v>
      </c>
      <c r="E2901" s="3" t="s">
        <v>2978</v>
      </c>
      <c r="F2901" s="24">
        <f>('ICT-BD'!I1549)</f>
        <v>12.879998687207939</v>
      </c>
      <c r="G2901" s="24" t="str">
        <f>('ICT-BD'!J1549)</f>
        <v>Algo Frío</v>
      </c>
      <c r="H2901" s="24">
        <f t="shared" si="225"/>
        <v>27.578964642000798</v>
      </c>
      <c r="I2901" s="72">
        <f>('ICA-BD'!L1549)</f>
        <v>60.870370370370367</v>
      </c>
      <c r="J2901" s="72" t="str">
        <f>('ICA-BD'!M1549)</f>
        <v>Aceptable</v>
      </c>
      <c r="K2901" s="72">
        <f t="shared" si="226"/>
        <v>73.472592592592591</v>
      </c>
      <c r="L2901" s="133">
        <f>('IRA-BD'!G1549)</f>
        <v>18</v>
      </c>
      <c r="M2901" s="36" t="str">
        <f>('IRA-BD'!H1549)</f>
        <v>Regular</v>
      </c>
      <c r="N2901" s="133">
        <f t="shared" si="227"/>
        <v>18</v>
      </c>
      <c r="O2901" s="80">
        <f t="shared" si="228"/>
        <v>39.683852411531127</v>
      </c>
      <c r="P2901" s="81" t="str">
        <f t="shared" si="229"/>
        <v>Bajo</v>
      </c>
      <c r="Q2901" s="11">
        <v>9</v>
      </c>
      <c r="R2901" s="11" t="s">
        <v>5994</v>
      </c>
      <c r="S2901" s="11">
        <v>3</v>
      </c>
      <c r="T2901" s="11">
        <v>-74.158226679999999</v>
      </c>
      <c r="U2901" s="12">
        <v>4.6924431579999997</v>
      </c>
    </row>
    <row r="2902" spans="1:21" x14ac:dyDescent="0.25">
      <c r="A2902" s="10">
        <v>1551</v>
      </c>
      <c r="B2902" s="3" t="s">
        <v>2983</v>
      </c>
      <c r="C2902" s="3" t="s">
        <v>2659</v>
      </c>
      <c r="D2902" s="3" t="s">
        <v>1</v>
      </c>
      <c r="E2902" s="3" t="s">
        <v>2984</v>
      </c>
      <c r="F2902" s="24">
        <f>('ICT-BD'!I1552)</f>
        <v>12.879998687207939</v>
      </c>
      <c r="G2902" s="24" t="str">
        <f>('ICT-BD'!J1552)</f>
        <v>Algo Frío</v>
      </c>
      <c r="H2902" s="24">
        <f t="shared" si="225"/>
        <v>27.578964642000798</v>
      </c>
      <c r="I2902" s="72">
        <f>('ICA-BD'!L1552)</f>
        <v>60.870370370370367</v>
      </c>
      <c r="J2902" s="72" t="str">
        <f>('ICA-BD'!M1552)</f>
        <v>Aceptable</v>
      </c>
      <c r="K2902" s="72">
        <f t="shared" si="226"/>
        <v>73.472592592592591</v>
      </c>
      <c r="L2902" s="133">
        <f>('IRA-BD'!G1552)</f>
        <v>18</v>
      </c>
      <c r="M2902" s="36" t="str">
        <f>('IRA-BD'!H1552)</f>
        <v>Regular</v>
      </c>
      <c r="N2902" s="133">
        <f t="shared" si="227"/>
        <v>18</v>
      </c>
      <c r="O2902" s="80">
        <f t="shared" si="228"/>
        <v>39.683852411531127</v>
      </c>
      <c r="P2902" s="81" t="str">
        <f t="shared" si="229"/>
        <v>Bajo</v>
      </c>
      <c r="Q2902" s="11">
        <v>9</v>
      </c>
      <c r="R2902" s="11" t="s">
        <v>5994</v>
      </c>
      <c r="S2902" s="11">
        <v>2</v>
      </c>
      <c r="T2902" s="11">
        <v>-74.154328289999995</v>
      </c>
      <c r="U2902" s="12">
        <v>4.6961692169999996</v>
      </c>
    </row>
    <row r="2903" spans="1:21" x14ac:dyDescent="0.25">
      <c r="A2903" s="10">
        <v>1553</v>
      </c>
      <c r="B2903" s="3" t="s">
        <v>2987</v>
      </c>
      <c r="C2903" s="3" t="s">
        <v>2659</v>
      </c>
      <c r="D2903" s="3" t="s">
        <v>1</v>
      </c>
      <c r="E2903" s="3" t="s">
        <v>2988</v>
      </c>
      <c r="F2903" s="24">
        <f>('ICT-BD'!I1554)</f>
        <v>12.879998687207939</v>
      </c>
      <c r="G2903" s="24" t="str">
        <f>('ICT-BD'!J1554)</f>
        <v>Algo Frío</v>
      </c>
      <c r="H2903" s="24">
        <f t="shared" si="225"/>
        <v>27.578964642000798</v>
      </c>
      <c r="I2903" s="72">
        <f>('ICA-BD'!L1554)</f>
        <v>60.870370370370367</v>
      </c>
      <c r="J2903" s="72" t="str">
        <f>('ICA-BD'!M1554)</f>
        <v>Aceptable</v>
      </c>
      <c r="K2903" s="72">
        <f t="shared" si="226"/>
        <v>73.472592592592591</v>
      </c>
      <c r="L2903" s="133">
        <f>('IRA-BD'!G1554)</f>
        <v>18</v>
      </c>
      <c r="M2903" s="36" t="str">
        <f>('IRA-BD'!H1554)</f>
        <v>Regular</v>
      </c>
      <c r="N2903" s="133">
        <f t="shared" si="227"/>
        <v>18</v>
      </c>
      <c r="O2903" s="80">
        <f t="shared" si="228"/>
        <v>39.683852411531127</v>
      </c>
      <c r="P2903" s="81" t="str">
        <f t="shared" si="229"/>
        <v>Bajo</v>
      </c>
      <c r="Q2903" s="11">
        <v>9</v>
      </c>
      <c r="R2903" s="11" t="s">
        <v>5994</v>
      </c>
      <c r="S2903" s="11">
        <v>2</v>
      </c>
      <c r="T2903" s="11">
        <v>-74.166179729999996</v>
      </c>
      <c r="U2903" s="12">
        <v>4.6926313049999999</v>
      </c>
    </row>
    <row r="2904" spans="1:21" x14ac:dyDescent="0.25">
      <c r="A2904" s="10">
        <v>1557</v>
      </c>
      <c r="B2904" s="3" t="s">
        <v>2993</v>
      </c>
      <c r="C2904" s="3" t="s">
        <v>2659</v>
      </c>
      <c r="D2904" s="3" t="s">
        <v>1</v>
      </c>
      <c r="E2904" s="3" t="s">
        <v>2994</v>
      </c>
      <c r="F2904" s="24">
        <f>('ICT-BD'!I1558)</f>
        <v>12.879998687207939</v>
      </c>
      <c r="G2904" s="24" t="str">
        <f>('ICT-BD'!J1558)</f>
        <v>Algo Frío</v>
      </c>
      <c r="H2904" s="24">
        <f t="shared" si="225"/>
        <v>27.578964642000798</v>
      </c>
      <c r="I2904" s="72">
        <f>('ICA-BD'!L1558)</f>
        <v>60.870370370370367</v>
      </c>
      <c r="J2904" s="72" t="str">
        <f>('ICA-BD'!M1558)</f>
        <v>Aceptable</v>
      </c>
      <c r="K2904" s="72">
        <f t="shared" si="226"/>
        <v>73.472592592592591</v>
      </c>
      <c r="L2904" s="133">
        <f>('IRA-BD'!G1558)</f>
        <v>18</v>
      </c>
      <c r="M2904" s="36" t="str">
        <f>('IRA-BD'!H1558)</f>
        <v>Regular</v>
      </c>
      <c r="N2904" s="133">
        <f t="shared" si="227"/>
        <v>18</v>
      </c>
      <c r="O2904" s="80">
        <f t="shared" si="228"/>
        <v>39.683852411531127</v>
      </c>
      <c r="P2904" s="81" t="str">
        <f t="shared" si="229"/>
        <v>Bajo</v>
      </c>
      <c r="Q2904" s="11">
        <v>9</v>
      </c>
      <c r="R2904" s="11" t="s">
        <v>5994</v>
      </c>
      <c r="S2904" s="11">
        <v>3</v>
      </c>
      <c r="T2904" s="11">
        <v>-74.151628639999998</v>
      </c>
      <c r="U2904" s="12">
        <v>4.686802149</v>
      </c>
    </row>
    <row r="2905" spans="1:21" x14ac:dyDescent="0.25">
      <c r="A2905" s="10">
        <v>1558</v>
      </c>
      <c r="B2905" s="3" t="s">
        <v>2995</v>
      </c>
      <c r="C2905" s="3" t="s">
        <v>2659</v>
      </c>
      <c r="D2905" s="3" t="s">
        <v>1</v>
      </c>
      <c r="E2905" s="3" t="s">
        <v>2996</v>
      </c>
      <c r="F2905" s="24">
        <f>('ICT-BD'!I1559)</f>
        <v>12.879998687207939</v>
      </c>
      <c r="G2905" s="24" t="str">
        <f>('ICT-BD'!J1559)</f>
        <v>Algo Frío</v>
      </c>
      <c r="H2905" s="24">
        <f t="shared" si="225"/>
        <v>27.578964642000798</v>
      </c>
      <c r="I2905" s="72">
        <f>('ICA-BD'!L1559)</f>
        <v>60.870370370370367</v>
      </c>
      <c r="J2905" s="72" t="str">
        <f>('ICA-BD'!M1559)</f>
        <v>Aceptable</v>
      </c>
      <c r="K2905" s="72">
        <f t="shared" si="226"/>
        <v>73.472592592592591</v>
      </c>
      <c r="L2905" s="133">
        <f>('IRA-BD'!G1559)</f>
        <v>18</v>
      </c>
      <c r="M2905" s="36" t="str">
        <f>('IRA-BD'!H1559)</f>
        <v>Regular</v>
      </c>
      <c r="N2905" s="133">
        <f t="shared" si="227"/>
        <v>18</v>
      </c>
      <c r="O2905" s="80">
        <f t="shared" si="228"/>
        <v>39.683852411531127</v>
      </c>
      <c r="P2905" s="81" t="str">
        <f t="shared" si="229"/>
        <v>Bajo</v>
      </c>
      <c r="Q2905" s="11">
        <v>9</v>
      </c>
      <c r="R2905" s="11" t="s">
        <v>5994</v>
      </c>
      <c r="S2905" s="11">
        <v>3</v>
      </c>
      <c r="T2905" s="11">
        <v>-74.153727720000006</v>
      </c>
      <c r="U2905" s="12">
        <v>4.6882501559999996</v>
      </c>
    </row>
    <row r="2906" spans="1:21" x14ac:dyDescent="0.25">
      <c r="A2906" s="10">
        <v>1562</v>
      </c>
      <c r="B2906" s="3" t="s">
        <v>3003</v>
      </c>
      <c r="C2906" s="3" t="s">
        <v>2659</v>
      </c>
      <c r="D2906" s="3" t="s">
        <v>1</v>
      </c>
      <c r="E2906" s="3" t="s">
        <v>3004</v>
      </c>
      <c r="F2906" s="24">
        <f>('ICT-BD'!I1563)</f>
        <v>12.879998687207939</v>
      </c>
      <c r="G2906" s="24" t="str">
        <f>('ICT-BD'!J1563)</f>
        <v>Algo Frío</v>
      </c>
      <c r="H2906" s="24">
        <f t="shared" si="225"/>
        <v>27.578964642000798</v>
      </c>
      <c r="I2906" s="72">
        <f>('ICA-BD'!L1563)</f>
        <v>60.870370370370367</v>
      </c>
      <c r="J2906" s="72" t="str">
        <f>('ICA-BD'!M1563)</f>
        <v>Aceptable</v>
      </c>
      <c r="K2906" s="72">
        <f t="shared" si="226"/>
        <v>73.472592592592591</v>
      </c>
      <c r="L2906" s="133">
        <f>('IRA-BD'!G1563)</f>
        <v>18</v>
      </c>
      <c r="M2906" s="36" t="str">
        <f>('IRA-BD'!H1563)</f>
        <v>Regular</v>
      </c>
      <c r="N2906" s="133">
        <f t="shared" si="227"/>
        <v>18</v>
      </c>
      <c r="O2906" s="80">
        <f t="shared" si="228"/>
        <v>39.683852411531127</v>
      </c>
      <c r="P2906" s="81" t="str">
        <f t="shared" si="229"/>
        <v>Bajo</v>
      </c>
      <c r="Q2906" s="11">
        <v>9</v>
      </c>
      <c r="R2906" s="11" t="s">
        <v>5994</v>
      </c>
      <c r="S2906" s="11">
        <v>2</v>
      </c>
      <c r="T2906" s="11">
        <v>-74.155770000000004</v>
      </c>
      <c r="U2906" s="12">
        <v>4.6769711200000001</v>
      </c>
    </row>
    <row r="2907" spans="1:21" x14ac:dyDescent="0.25">
      <c r="A2907" s="10">
        <v>1564</v>
      </c>
      <c r="B2907" s="3" t="s">
        <v>3006</v>
      </c>
      <c r="C2907" s="3" t="s">
        <v>2659</v>
      </c>
      <c r="D2907" s="3" t="s">
        <v>1</v>
      </c>
      <c r="E2907" s="3" t="s">
        <v>3007</v>
      </c>
      <c r="F2907" s="24">
        <f>('ICT-BD'!I1565)</f>
        <v>12.879998687207939</v>
      </c>
      <c r="G2907" s="24" t="str">
        <f>('ICT-BD'!J1565)</f>
        <v>Algo Frío</v>
      </c>
      <c r="H2907" s="24">
        <f t="shared" si="225"/>
        <v>27.578964642000798</v>
      </c>
      <c r="I2907" s="72">
        <f>('ICA-BD'!L1565)</f>
        <v>60.870370370370367</v>
      </c>
      <c r="J2907" s="72" t="str">
        <f>('ICA-BD'!M1565)</f>
        <v>Aceptable</v>
      </c>
      <c r="K2907" s="72">
        <f t="shared" si="226"/>
        <v>73.472592592592591</v>
      </c>
      <c r="L2907" s="133">
        <f>('IRA-BD'!G1565)</f>
        <v>18</v>
      </c>
      <c r="M2907" s="36" t="str">
        <f>('IRA-BD'!H1565)</f>
        <v>Regular</v>
      </c>
      <c r="N2907" s="133">
        <f t="shared" si="227"/>
        <v>18</v>
      </c>
      <c r="O2907" s="80">
        <f t="shared" si="228"/>
        <v>39.683852411531127</v>
      </c>
      <c r="P2907" s="81" t="str">
        <f t="shared" si="229"/>
        <v>Bajo</v>
      </c>
      <c r="Q2907" s="11">
        <v>9</v>
      </c>
      <c r="R2907" s="11" t="s">
        <v>5994</v>
      </c>
      <c r="S2907" s="11">
        <v>2</v>
      </c>
      <c r="T2907" s="11">
        <v>-74.155726119999997</v>
      </c>
      <c r="U2907" s="12">
        <v>4.6662567050000003</v>
      </c>
    </row>
    <row r="2908" spans="1:21" x14ac:dyDescent="0.25">
      <c r="A2908" s="10">
        <v>1567</v>
      </c>
      <c r="B2908" s="3" t="s">
        <v>3012</v>
      </c>
      <c r="C2908" s="3" t="s">
        <v>2659</v>
      </c>
      <c r="D2908" s="3" t="s">
        <v>1</v>
      </c>
      <c r="E2908" s="3" t="s">
        <v>3013</v>
      </c>
      <c r="F2908" s="24">
        <f>('ICT-BD'!I1568)</f>
        <v>12.879998687207939</v>
      </c>
      <c r="G2908" s="24" t="str">
        <f>('ICT-BD'!J1568)</f>
        <v>Algo Frío</v>
      </c>
      <c r="H2908" s="24">
        <f t="shared" si="225"/>
        <v>27.578964642000798</v>
      </c>
      <c r="I2908" s="72">
        <f>('ICA-BD'!L1568)</f>
        <v>60.870370370370367</v>
      </c>
      <c r="J2908" s="72" t="str">
        <f>('ICA-BD'!M1568)</f>
        <v>Aceptable</v>
      </c>
      <c r="K2908" s="72">
        <f t="shared" si="226"/>
        <v>73.472592592592591</v>
      </c>
      <c r="L2908" s="133">
        <f>('IRA-BD'!G1568)</f>
        <v>18</v>
      </c>
      <c r="M2908" s="36" t="str">
        <f>('IRA-BD'!H1568)</f>
        <v>Regular</v>
      </c>
      <c r="N2908" s="133">
        <f t="shared" si="227"/>
        <v>18</v>
      </c>
      <c r="O2908" s="80">
        <f t="shared" si="228"/>
        <v>39.683852411531127</v>
      </c>
      <c r="P2908" s="81" t="str">
        <f t="shared" si="229"/>
        <v>Bajo</v>
      </c>
      <c r="Q2908" s="11">
        <v>9</v>
      </c>
      <c r="R2908" s="11" t="s">
        <v>5994</v>
      </c>
      <c r="S2908" s="11">
        <v>3</v>
      </c>
      <c r="T2908" s="11">
        <v>-74.161486909999994</v>
      </c>
      <c r="U2908" s="12">
        <v>4.6857919900000002</v>
      </c>
    </row>
    <row r="2909" spans="1:21" x14ac:dyDescent="0.25">
      <c r="A2909" s="10">
        <v>3363</v>
      </c>
      <c r="B2909" s="3" t="s">
        <v>5817</v>
      </c>
      <c r="C2909" s="3" t="s">
        <v>5614</v>
      </c>
      <c r="D2909" s="3" t="s">
        <v>1</v>
      </c>
      <c r="E2909" s="3" t="s">
        <v>5818</v>
      </c>
      <c r="F2909" s="24">
        <f>('ICT-BD'!I3364)</f>
        <v>12.879998687207939</v>
      </c>
      <c r="G2909" s="24" t="str">
        <f>('ICT-BD'!J3364)</f>
        <v>Algo Frío</v>
      </c>
      <c r="H2909" s="24">
        <f t="shared" si="225"/>
        <v>27.578964642000798</v>
      </c>
      <c r="I2909" s="72">
        <f>('ICA-BD'!L3364)</f>
        <v>60.870370370370367</v>
      </c>
      <c r="J2909" s="72" t="str">
        <f>('ICA-BD'!M3364)</f>
        <v>Aceptable</v>
      </c>
      <c r="K2909" s="72">
        <f t="shared" si="226"/>
        <v>73.472592592592591</v>
      </c>
      <c r="L2909" s="133">
        <f>('IRA-BD'!G3364)</f>
        <v>18</v>
      </c>
      <c r="M2909" s="36" t="str">
        <f>('IRA-BD'!H3364)</f>
        <v>Regular</v>
      </c>
      <c r="N2909" s="133">
        <f t="shared" si="227"/>
        <v>18</v>
      </c>
      <c r="O2909" s="80">
        <f t="shared" si="228"/>
        <v>39.683852411531127</v>
      </c>
      <c r="P2909" s="81" t="str">
        <f t="shared" si="229"/>
        <v>Bajo</v>
      </c>
      <c r="Q2909" s="11">
        <v>19</v>
      </c>
      <c r="R2909" s="11" t="s">
        <v>2</v>
      </c>
      <c r="S2909" s="11">
        <v>2</v>
      </c>
      <c r="T2909" s="11">
        <v>-74.151475660000003</v>
      </c>
      <c r="U2909" s="12">
        <v>4.5705146460000003</v>
      </c>
    </row>
    <row r="2910" spans="1:21" x14ac:dyDescent="0.25">
      <c r="A2910" s="10">
        <v>1584</v>
      </c>
      <c r="B2910" s="3" t="s">
        <v>3043</v>
      </c>
      <c r="C2910" s="3" t="s">
        <v>3044</v>
      </c>
      <c r="D2910" s="3" t="s">
        <v>1</v>
      </c>
      <c r="E2910" s="3" t="s">
        <v>3045</v>
      </c>
      <c r="F2910" s="24">
        <f>('ICT-BD'!I1585)</f>
        <v>13.275961523879646</v>
      </c>
      <c r="G2910" s="24" t="str">
        <f>('ICT-BD'!J1585)</f>
        <v xml:space="preserve">Frío </v>
      </c>
      <c r="H2910" s="24">
        <f t="shared" si="225"/>
        <v>23.684716791057284</v>
      </c>
      <c r="I2910" s="72">
        <f>('ICA-BD'!L1585)</f>
        <v>54.092592592592595</v>
      </c>
      <c r="J2910" s="72" t="str">
        <f>('ICA-BD'!M1585)</f>
        <v>Aceptable</v>
      </c>
      <c r="K2910" s="72">
        <f t="shared" si="226"/>
        <v>77.268148148148143</v>
      </c>
      <c r="L2910" s="133">
        <f>('IRA-BD'!G1585)</f>
        <v>18</v>
      </c>
      <c r="M2910" s="36" t="str">
        <f>('IRA-BD'!H1585)</f>
        <v>Regular</v>
      </c>
      <c r="N2910" s="133">
        <f t="shared" si="227"/>
        <v>18</v>
      </c>
      <c r="O2910" s="80">
        <f t="shared" si="228"/>
        <v>39.65095497973514</v>
      </c>
      <c r="P2910" s="81" t="str">
        <f t="shared" si="229"/>
        <v>Bajo</v>
      </c>
      <c r="Q2910" s="11">
        <v>10</v>
      </c>
      <c r="R2910" s="11" t="s">
        <v>168</v>
      </c>
      <c r="S2910" s="11">
        <v>3</v>
      </c>
      <c r="T2910" s="11">
        <v>-74.106250430000003</v>
      </c>
      <c r="U2910" s="12">
        <v>4.677794746</v>
      </c>
    </row>
    <row r="2911" spans="1:21" x14ac:dyDescent="0.25">
      <c r="A2911" s="10">
        <v>1585</v>
      </c>
      <c r="B2911" s="3" t="s">
        <v>3046</v>
      </c>
      <c r="C2911" s="3" t="s">
        <v>3044</v>
      </c>
      <c r="D2911" s="3" t="s">
        <v>1</v>
      </c>
      <c r="E2911" s="3" t="s">
        <v>3047</v>
      </c>
      <c r="F2911" s="24">
        <f>('ICT-BD'!I1586)</f>
        <v>13.275961523879646</v>
      </c>
      <c r="G2911" s="24" t="str">
        <f>('ICT-BD'!J1586)</f>
        <v xml:space="preserve">Frío </v>
      </c>
      <c r="H2911" s="24">
        <f t="shared" si="225"/>
        <v>23.684716791057284</v>
      </c>
      <c r="I2911" s="72">
        <f>('ICA-BD'!L1586)</f>
        <v>54.092592592592595</v>
      </c>
      <c r="J2911" s="72" t="str">
        <f>('ICA-BD'!M1586)</f>
        <v>Aceptable</v>
      </c>
      <c r="K2911" s="72">
        <f t="shared" si="226"/>
        <v>77.268148148148143</v>
      </c>
      <c r="L2911" s="133">
        <f>('IRA-BD'!G1586)</f>
        <v>18</v>
      </c>
      <c r="M2911" s="36" t="str">
        <f>('IRA-BD'!H1586)</f>
        <v>Regular</v>
      </c>
      <c r="N2911" s="133">
        <f t="shared" si="227"/>
        <v>18</v>
      </c>
      <c r="O2911" s="80">
        <f t="shared" si="228"/>
        <v>39.65095497973514</v>
      </c>
      <c r="P2911" s="81" t="str">
        <f t="shared" si="229"/>
        <v>Bajo</v>
      </c>
      <c r="Q2911" s="11">
        <v>10</v>
      </c>
      <c r="R2911" s="11" t="s">
        <v>169</v>
      </c>
      <c r="S2911" s="11">
        <v>4</v>
      </c>
      <c r="T2911" s="11">
        <v>-74.109809339999998</v>
      </c>
      <c r="U2911" s="12">
        <v>4.6743406199999997</v>
      </c>
    </row>
    <row r="2912" spans="1:21" x14ac:dyDescent="0.25">
      <c r="A2912" s="10">
        <v>1589</v>
      </c>
      <c r="B2912" s="3" t="s">
        <v>3053</v>
      </c>
      <c r="C2912" s="3" t="s">
        <v>3044</v>
      </c>
      <c r="D2912" s="3" t="s">
        <v>1</v>
      </c>
      <c r="E2912" s="3" t="s">
        <v>3054</v>
      </c>
      <c r="F2912" s="24">
        <f>('ICT-BD'!I1590)</f>
        <v>13.275961523879646</v>
      </c>
      <c r="G2912" s="24" t="str">
        <f>('ICT-BD'!J1590)</f>
        <v xml:space="preserve">Frío </v>
      </c>
      <c r="H2912" s="24">
        <f t="shared" si="225"/>
        <v>23.684716791057284</v>
      </c>
      <c r="I2912" s="72">
        <f>('ICA-BD'!L1590)</f>
        <v>54.092592592592595</v>
      </c>
      <c r="J2912" s="72" t="str">
        <f>('ICA-BD'!M1590)</f>
        <v>Aceptable</v>
      </c>
      <c r="K2912" s="72">
        <f t="shared" si="226"/>
        <v>77.268148148148143</v>
      </c>
      <c r="L2912" s="133">
        <f>('IRA-BD'!G1590)</f>
        <v>18</v>
      </c>
      <c r="M2912" s="36" t="str">
        <f>('IRA-BD'!H1590)</f>
        <v>Regular</v>
      </c>
      <c r="N2912" s="133">
        <f t="shared" si="227"/>
        <v>18</v>
      </c>
      <c r="O2912" s="80">
        <f t="shared" si="228"/>
        <v>39.65095497973514</v>
      </c>
      <c r="P2912" s="81" t="str">
        <f t="shared" si="229"/>
        <v>Bajo</v>
      </c>
      <c r="Q2912" s="11">
        <v>10</v>
      </c>
      <c r="R2912" s="11" t="s">
        <v>168</v>
      </c>
      <c r="S2912" s="11">
        <v>3</v>
      </c>
      <c r="T2912" s="11">
        <v>-74.10237558</v>
      </c>
      <c r="U2912" s="12">
        <v>4.679432094</v>
      </c>
    </row>
    <row r="2913" spans="1:21" x14ac:dyDescent="0.25">
      <c r="A2913" s="10">
        <v>1592</v>
      </c>
      <c r="B2913" s="3" t="s">
        <v>3059</v>
      </c>
      <c r="C2913" s="3" t="s">
        <v>3044</v>
      </c>
      <c r="D2913" s="3" t="s">
        <v>1</v>
      </c>
      <c r="E2913" s="3" t="s">
        <v>3060</v>
      </c>
      <c r="F2913" s="24">
        <f>('ICT-BD'!I1593)</f>
        <v>13.275961523879646</v>
      </c>
      <c r="G2913" s="24" t="str">
        <f>('ICT-BD'!J1593)</f>
        <v xml:space="preserve">Frío </v>
      </c>
      <c r="H2913" s="24">
        <f t="shared" si="225"/>
        <v>23.684716791057284</v>
      </c>
      <c r="I2913" s="72">
        <f>('ICA-BD'!L1593)</f>
        <v>54.092592592592595</v>
      </c>
      <c r="J2913" s="72" t="str">
        <f>('ICA-BD'!M1593)</f>
        <v>Aceptable</v>
      </c>
      <c r="K2913" s="72">
        <f t="shared" si="226"/>
        <v>77.268148148148143</v>
      </c>
      <c r="L2913" s="133">
        <f>('IRA-BD'!G1593)</f>
        <v>18</v>
      </c>
      <c r="M2913" s="36" t="str">
        <f>('IRA-BD'!H1593)</f>
        <v>Regular</v>
      </c>
      <c r="N2913" s="133">
        <f t="shared" si="227"/>
        <v>18</v>
      </c>
      <c r="O2913" s="80">
        <f t="shared" si="228"/>
        <v>39.65095497973514</v>
      </c>
      <c r="P2913" s="81" t="str">
        <f t="shared" si="229"/>
        <v>Bajo</v>
      </c>
      <c r="Q2913" s="11">
        <v>10</v>
      </c>
      <c r="R2913" s="11" t="s">
        <v>168</v>
      </c>
      <c r="S2913" s="11">
        <v>3</v>
      </c>
      <c r="T2913" s="11">
        <v>-74.105195710000004</v>
      </c>
      <c r="U2913" s="12">
        <v>4.678823178</v>
      </c>
    </row>
    <row r="2914" spans="1:21" x14ac:dyDescent="0.25">
      <c r="A2914" s="10">
        <v>1603</v>
      </c>
      <c r="B2914" s="3" t="s">
        <v>3075</v>
      </c>
      <c r="C2914" s="3" t="s">
        <v>3044</v>
      </c>
      <c r="D2914" s="3" t="s">
        <v>1</v>
      </c>
      <c r="E2914" s="3" t="s">
        <v>3047</v>
      </c>
      <c r="F2914" s="24">
        <f>('ICT-BD'!I1604)</f>
        <v>13.275961523879646</v>
      </c>
      <c r="G2914" s="24" t="str">
        <f>('ICT-BD'!J1604)</f>
        <v xml:space="preserve">Frío </v>
      </c>
      <c r="H2914" s="24">
        <f t="shared" si="225"/>
        <v>23.684716791057284</v>
      </c>
      <c r="I2914" s="72">
        <f>('ICA-BD'!L1604)</f>
        <v>54.092592592592595</v>
      </c>
      <c r="J2914" s="72" t="str">
        <f>('ICA-BD'!M1604)</f>
        <v>Aceptable</v>
      </c>
      <c r="K2914" s="72">
        <f t="shared" si="226"/>
        <v>77.268148148148143</v>
      </c>
      <c r="L2914" s="133">
        <f>('IRA-BD'!G1604)</f>
        <v>18</v>
      </c>
      <c r="M2914" s="36" t="str">
        <f>('IRA-BD'!H1604)</f>
        <v>Regular</v>
      </c>
      <c r="N2914" s="133">
        <f t="shared" si="227"/>
        <v>18</v>
      </c>
      <c r="O2914" s="80">
        <f t="shared" si="228"/>
        <v>39.65095497973514</v>
      </c>
      <c r="P2914" s="81" t="str">
        <f t="shared" si="229"/>
        <v>Bajo</v>
      </c>
      <c r="Q2914" s="11">
        <v>10</v>
      </c>
      <c r="R2914" s="11" t="s">
        <v>169</v>
      </c>
      <c r="S2914" s="11">
        <v>4</v>
      </c>
      <c r="T2914" s="11">
        <v>-74.112930250000005</v>
      </c>
      <c r="U2914" s="12">
        <v>4.6703781089999996</v>
      </c>
    </row>
    <row r="2915" spans="1:21" x14ac:dyDescent="0.25">
      <c r="A2915" s="10">
        <v>1607</v>
      </c>
      <c r="B2915" s="3" t="s">
        <v>3079</v>
      </c>
      <c r="C2915" s="3" t="s">
        <v>3044</v>
      </c>
      <c r="D2915" s="3" t="s">
        <v>1</v>
      </c>
      <c r="E2915" s="3" t="s">
        <v>3080</v>
      </c>
      <c r="F2915" s="24">
        <f>('ICT-BD'!I1608)</f>
        <v>13.275961523879646</v>
      </c>
      <c r="G2915" s="24" t="str">
        <f>('ICT-BD'!J1608)</f>
        <v xml:space="preserve">Frío </v>
      </c>
      <c r="H2915" s="24">
        <f t="shared" si="225"/>
        <v>23.684716791057284</v>
      </c>
      <c r="I2915" s="72">
        <f>('ICA-BD'!L1608)</f>
        <v>54.092592592592595</v>
      </c>
      <c r="J2915" s="72" t="str">
        <f>('ICA-BD'!M1608)</f>
        <v>Aceptable</v>
      </c>
      <c r="K2915" s="72">
        <f t="shared" si="226"/>
        <v>77.268148148148143</v>
      </c>
      <c r="L2915" s="133">
        <f>('IRA-BD'!G1608)</f>
        <v>18</v>
      </c>
      <c r="M2915" s="36" t="str">
        <f>('IRA-BD'!H1608)</f>
        <v>Regular</v>
      </c>
      <c r="N2915" s="133">
        <f t="shared" si="227"/>
        <v>18</v>
      </c>
      <c r="O2915" s="80">
        <f t="shared" si="228"/>
        <v>39.65095497973514</v>
      </c>
      <c r="P2915" s="81" t="str">
        <f t="shared" si="229"/>
        <v>Bajo</v>
      </c>
      <c r="Q2915" s="11">
        <v>10</v>
      </c>
      <c r="R2915" s="11" t="s">
        <v>168</v>
      </c>
      <c r="S2915" s="11">
        <v>3</v>
      </c>
      <c r="T2915" s="11">
        <v>-74.101243449999998</v>
      </c>
      <c r="U2915" s="12">
        <v>4.6795259920000003</v>
      </c>
    </row>
    <row r="2916" spans="1:21" x14ac:dyDescent="0.25">
      <c r="A2916" s="10">
        <v>1613</v>
      </c>
      <c r="B2916" s="3" t="s">
        <v>3090</v>
      </c>
      <c r="C2916" s="3" t="s">
        <v>3044</v>
      </c>
      <c r="D2916" s="3" t="s">
        <v>1</v>
      </c>
      <c r="E2916" s="3" t="s">
        <v>3091</v>
      </c>
      <c r="F2916" s="24">
        <f>('ICT-BD'!I1614)</f>
        <v>13.275961523879646</v>
      </c>
      <c r="G2916" s="24" t="str">
        <f>('ICT-BD'!J1614)</f>
        <v xml:space="preserve">Frío </v>
      </c>
      <c r="H2916" s="24">
        <f t="shared" si="225"/>
        <v>23.684716791057284</v>
      </c>
      <c r="I2916" s="72">
        <f>('ICA-BD'!L1614)</f>
        <v>54.092592592592595</v>
      </c>
      <c r="J2916" s="72" t="str">
        <f>('ICA-BD'!M1614)</f>
        <v>Aceptable</v>
      </c>
      <c r="K2916" s="72">
        <f t="shared" si="226"/>
        <v>77.268148148148143</v>
      </c>
      <c r="L2916" s="133">
        <f>('IRA-BD'!G1614)</f>
        <v>18</v>
      </c>
      <c r="M2916" s="36" t="str">
        <f>('IRA-BD'!H1614)</f>
        <v>Regular</v>
      </c>
      <c r="N2916" s="133">
        <f t="shared" si="227"/>
        <v>18</v>
      </c>
      <c r="O2916" s="80">
        <f t="shared" si="228"/>
        <v>39.65095497973514</v>
      </c>
      <c r="P2916" s="81" t="str">
        <f t="shared" si="229"/>
        <v>Bajo</v>
      </c>
      <c r="Q2916" s="11">
        <v>10</v>
      </c>
      <c r="R2916" s="11" t="s">
        <v>169</v>
      </c>
      <c r="S2916" s="11">
        <v>4</v>
      </c>
      <c r="T2916" s="11">
        <v>-74.107985060000004</v>
      </c>
      <c r="U2916" s="12">
        <v>4.6776900120000002</v>
      </c>
    </row>
    <row r="2917" spans="1:21" x14ac:dyDescent="0.25">
      <c r="A2917" s="10">
        <v>3439</v>
      </c>
      <c r="B2917" s="3" t="s">
        <v>5946</v>
      </c>
      <c r="C2917" s="3" t="s">
        <v>5614</v>
      </c>
      <c r="D2917" s="3" t="s">
        <v>1</v>
      </c>
      <c r="E2917" s="3" t="s">
        <v>5947</v>
      </c>
      <c r="F2917" s="24">
        <f>('ICT-BD'!I3440)</f>
        <v>12.808734439585477</v>
      </c>
      <c r="G2917" s="24" t="str">
        <f>('ICT-BD'!J3440)</f>
        <v>Algo Frío</v>
      </c>
      <c r="H2917" s="24">
        <f t="shared" si="225"/>
        <v>28.516652110717406</v>
      </c>
      <c r="I2917" s="72">
        <f>('ICA-BD'!L3440)</f>
        <v>62.75</v>
      </c>
      <c r="J2917" s="72" t="str">
        <f>('ICA-BD'!M3440)</f>
        <v>Aceptable</v>
      </c>
      <c r="K2917" s="72">
        <f t="shared" si="226"/>
        <v>72.42</v>
      </c>
      <c r="L2917" s="133">
        <f>('IRA-BD'!G3440)</f>
        <v>18</v>
      </c>
      <c r="M2917" s="36" t="str">
        <f>('IRA-BD'!H3440)</f>
        <v>Regular</v>
      </c>
      <c r="N2917" s="133">
        <f t="shared" si="227"/>
        <v>18</v>
      </c>
      <c r="O2917" s="80">
        <f t="shared" si="228"/>
        <v>39.645550703572468</v>
      </c>
      <c r="P2917" s="81" t="str">
        <f t="shared" si="229"/>
        <v>Bajo</v>
      </c>
      <c r="Q2917" s="11">
        <v>19</v>
      </c>
      <c r="R2917" s="11" t="s">
        <v>6001</v>
      </c>
      <c r="S2917" s="11">
        <v>1</v>
      </c>
      <c r="T2917" s="11">
        <v>-74.149847750000006</v>
      </c>
      <c r="U2917" s="12">
        <v>4.5397323270000003</v>
      </c>
    </row>
    <row r="2918" spans="1:21" x14ac:dyDescent="0.25">
      <c r="A2918" s="10">
        <v>3436</v>
      </c>
      <c r="B2918" s="3" t="s">
        <v>5943</v>
      </c>
      <c r="C2918" s="3" t="s">
        <v>5614</v>
      </c>
      <c r="D2918" s="3" t="s">
        <v>1</v>
      </c>
      <c r="E2918" s="3" t="s">
        <v>5694</v>
      </c>
      <c r="F2918" s="24">
        <f>('ICT-BD'!I3437)</f>
        <v>13.757370000000002</v>
      </c>
      <c r="G2918" s="24" t="str">
        <f>('ICT-BD'!J3437)</f>
        <v xml:space="preserve">Frío </v>
      </c>
      <c r="H2918" s="24">
        <f t="shared" si="225"/>
        <v>17.350394736842077</v>
      </c>
      <c r="I2918" s="72">
        <f>('ICA-BD'!L3437)</f>
        <v>66.75</v>
      </c>
      <c r="J2918" s="72" t="str">
        <f>('ICA-BD'!M3437)</f>
        <v>Aceptable</v>
      </c>
      <c r="K2918" s="72">
        <f t="shared" si="226"/>
        <v>70.180000000000007</v>
      </c>
      <c r="L2918" s="133">
        <f>('IRA-BD'!G3437)</f>
        <v>31</v>
      </c>
      <c r="M2918" s="36" t="str">
        <f>('IRA-BD'!H3437)</f>
        <v>Aceptable</v>
      </c>
      <c r="N2918" s="133">
        <f t="shared" si="227"/>
        <v>31</v>
      </c>
      <c r="O2918" s="80">
        <f t="shared" si="228"/>
        <v>39.510131578947359</v>
      </c>
      <c r="P2918" s="81" t="str">
        <f t="shared" si="229"/>
        <v>Bajo</v>
      </c>
      <c r="Q2918" s="11">
        <v>19</v>
      </c>
      <c r="R2918" s="11" t="s">
        <v>2</v>
      </c>
      <c r="S2918" s="11">
        <v>1</v>
      </c>
      <c r="T2918" s="11">
        <v>-74.168848679999996</v>
      </c>
      <c r="U2918" s="12">
        <v>4.5805340799999996</v>
      </c>
    </row>
    <row r="2919" spans="1:21" x14ac:dyDescent="0.25">
      <c r="A2919" s="10">
        <v>3437</v>
      </c>
      <c r="B2919" s="3" t="s">
        <v>5944</v>
      </c>
      <c r="C2919" s="3" t="s">
        <v>5614</v>
      </c>
      <c r="D2919" s="3" t="s">
        <v>1</v>
      </c>
      <c r="E2919" s="3" t="s">
        <v>5694</v>
      </c>
      <c r="F2919" s="24">
        <f>('ICT-BD'!I3438)</f>
        <v>13.757370000000002</v>
      </c>
      <c r="G2919" s="24" t="str">
        <f>('ICT-BD'!J3438)</f>
        <v xml:space="preserve">Frío </v>
      </c>
      <c r="H2919" s="24">
        <f t="shared" si="225"/>
        <v>17.350394736842077</v>
      </c>
      <c r="I2919" s="72">
        <f>('ICA-BD'!L3438)</f>
        <v>66.75</v>
      </c>
      <c r="J2919" s="72" t="str">
        <f>('ICA-BD'!M3438)</f>
        <v>Aceptable</v>
      </c>
      <c r="K2919" s="72">
        <f t="shared" si="226"/>
        <v>70.180000000000007</v>
      </c>
      <c r="L2919" s="133">
        <f>('IRA-BD'!G3438)</f>
        <v>31</v>
      </c>
      <c r="M2919" s="36" t="str">
        <f>('IRA-BD'!H3438)</f>
        <v>Aceptable</v>
      </c>
      <c r="N2919" s="133">
        <f t="shared" si="227"/>
        <v>31</v>
      </c>
      <c r="O2919" s="80">
        <f t="shared" si="228"/>
        <v>39.510131578947359</v>
      </c>
      <c r="P2919" s="81" t="str">
        <f t="shared" si="229"/>
        <v>Bajo</v>
      </c>
      <c r="Q2919" s="11">
        <v>19</v>
      </c>
      <c r="R2919" s="11" t="s">
        <v>2</v>
      </c>
      <c r="S2919" s="11">
        <v>1</v>
      </c>
      <c r="T2919" s="11">
        <v>-74.166725540000002</v>
      </c>
      <c r="U2919" s="12">
        <v>4.5794437989999999</v>
      </c>
    </row>
    <row r="2920" spans="1:21" x14ac:dyDescent="0.25">
      <c r="A2920" s="10">
        <v>147</v>
      </c>
      <c r="B2920" s="3" t="s">
        <v>885</v>
      </c>
      <c r="C2920" s="3" t="s">
        <v>625</v>
      </c>
      <c r="D2920" s="3" t="s">
        <v>1</v>
      </c>
      <c r="E2920" s="3" t="s">
        <v>886</v>
      </c>
      <c r="F2920" s="24">
        <f>('ICT-BD'!I148)</f>
        <v>13.399795905002478</v>
      </c>
      <c r="G2920" s="24" t="str">
        <f>('ICT-BD'!J148)</f>
        <v xml:space="preserve">Frío </v>
      </c>
      <c r="H2920" s="24">
        <f t="shared" si="225"/>
        <v>22.055317039441078</v>
      </c>
      <c r="I2920" s="72">
        <f>('ICA-BD'!L148)</f>
        <v>52.092592592592595</v>
      </c>
      <c r="J2920" s="72" t="str">
        <f>('ICA-BD'!M148)</f>
        <v>Aceptable</v>
      </c>
      <c r="K2920" s="72">
        <f t="shared" si="226"/>
        <v>78.388148148148147</v>
      </c>
      <c r="L2920" s="133">
        <f>('IRA-BD'!G148)</f>
        <v>18</v>
      </c>
      <c r="M2920" s="36" t="str">
        <f>('IRA-BD'!H155)</f>
        <v>Regular</v>
      </c>
      <c r="N2920" s="133">
        <f t="shared" si="227"/>
        <v>18</v>
      </c>
      <c r="O2920" s="80">
        <f t="shared" si="228"/>
        <v>39.481155062529744</v>
      </c>
      <c r="P2920" s="81" t="str">
        <f t="shared" si="229"/>
        <v>Bajo</v>
      </c>
      <c r="Q2920" s="11">
        <v>1</v>
      </c>
      <c r="R2920" s="11" t="s">
        <v>164</v>
      </c>
      <c r="S2920" s="11">
        <v>6</v>
      </c>
      <c r="T2920" s="11">
        <v>-74.028365649999998</v>
      </c>
      <c r="U2920" s="12">
        <v>4.7149324469999998</v>
      </c>
    </row>
    <row r="2921" spans="1:21" x14ac:dyDescent="0.25">
      <c r="A2921" s="10">
        <v>182</v>
      </c>
      <c r="B2921" s="3" t="s">
        <v>948</v>
      </c>
      <c r="C2921" s="3" t="s">
        <v>625</v>
      </c>
      <c r="D2921" s="3" t="s">
        <v>1</v>
      </c>
      <c r="E2921" s="3" t="s">
        <v>930</v>
      </c>
      <c r="F2921" s="24">
        <f>('ICT-BD'!I183)</f>
        <v>13.399795905002478</v>
      </c>
      <c r="G2921" s="24" t="str">
        <f>('ICT-BD'!J183)</f>
        <v xml:space="preserve">Frío </v>
      </c>
      <c r="H2921" s="24">
        <f t="shared" si="225"/>
        <v>22.055317039441078</v>
      </c>
      <c r="I2921" s="72">
        <f>('ICA-BD'!L183)</f>
        <v>52.092592592592595</v>
      </c>
      <c r="J2921" s="72" t="str">
        <f>('ICA-BD'!M183)</f>
        <v>Aceptable</v>
      </c>
      <c r="K2921" s="72">
        <f t="shared" si="226"/>
        <v>78.388148148148147</v>
      </c>
      <c r="L2921" s="133">
        <f>('IRA-BD'!G183)</f>
        <v>18</v>
      </c>
      <c r="M2921" s="36" t="str">
        <f>('IRA-BD'!H190)</f>
        <v>Muy Bueno</v>
      </c>
      <c r="N2921" s="133">
        <f t="shared" si="227"/>
        <v>18</v>
      </c>
      <c r="O2921" s="80">
        <f t="shared" si="228"/>
        <v>39.481155062529744</v>
      </c>
      <c r="P2921" s="81" t="str">
        <f t="shared" si="229"/>
        <v>Bajo</v>
      </c>
      <c r="Q2921" s="11">
        <v>1</v>
      </c>
      <c r="R2921" s="11" t="s">
        <v>164</v>
      </c>
      <c r="S2921" s="11">
        <v>5</v>
      </c>
      <c r="T2921" s="11">
        <v>-74.031991430000005</v>
      </c>
      <c r="U2921" s="12">
        <v>4.7130445759999997</v>
      </c>
    </row>
    <row r="2922" spans="1:21" x14ac:dyDescent="0.25">
      <c r="A2922" s="10">
        <v>209</v>
      </c>
      <c r="B2922" s="3" t="s">
        <v>998</v>
      </c>
      <c r="C2922" s="3" t="s">
        <v>625</v>
      </c>
      <c r="D2922" s="3" t="s">
        <v>1</v>
      </c>
      <c r="E2922" s="3" t="s">
        <v>999</v>
      </c>
      <c r="F2922" s="24">
        <f>('ICT-BD'!I210)</f>
        <v>13.399795905002478</v>
      </c>
      <c r="G2922" s="24" t="str">
        <f>('ICT-BD'!J210)</f>
        <v xml:space="preserve">Frío </v>
      </c>
      <c r="H2922" s="24">
        <f t="shared" si="225"/>
        <v>22.055317039441078</v>
      </c>
      <c r="I2922" s="72">
        <f>('ICA-BD'!L210)</f>
        <v>52.092592592592595</v>
      </c>
      <c r="J2922" s="72" t="str">
        <f>('ICA-BD'!M210)</f>
        <v>Aceptable</v>
      </c>
      <c r="K2922" s="72">
        <f t="shared" si="226"/>
        <v>78.388148148148147</v>
      </c>
      <c r="L2922" s="133">
        <f>('IRA-BD'!G210)</f>
        <v>18</v>
      </c>
      <c r="M2922" s="36" t="str">
        <f>('IRA-BD'!H217)</f>
        <v>Aceptable</v>
      </c>
      <c r="N2922" s="133">
        <f t="shared" si="227"/>
        <v>18</v>
      </c>
      <c r="O2922" s="80">
        <f t="shared" si="228"/>
        <v>39.481155062529744</v>
      </c>
      <c r="P2922" s="81" t="str">
        <f t="shared" si="229"/>
        <v>Bajo</v>
      </c>
      <c r="Q2922" s="11">
        <v>1</v>
      </c>
      <c r="R2922" s="11" t="s">
        <v>164</v>
      </c>
      <c r="S2922" s="11">
        <v>5</v>
      </c>
      <c r="T2922" s="11">
        <v>-74.032174940000004</v>
      </c>
      <c r="U2922" s="12">
        <v>4.7091488110000004</v>
      </c>
    </row>
    <row r="2923" spans="1:21" x14ac:dyDescent="0.25">
      <c r="A2923" s="10">
        <v>212</v>
      </c>
      <c r="B2923" s="3" t="s">
        <v>1003</v>
      </c>
      <c r="C2923" s="3" t="s">
        <v>625</v>
      </c>
      <c r="D2923" s="3" t="s">
        <v>1</v>
      </c>
      <c r="E2923" s="3" t="s">
        <v>1004</v>
      </c>
      <c r="F2923" s="24">
        <f>('ICT-BD'!I213)</f>
        <v>13.399795905002478</v>
      </c>
      <c r="G2923" s="24" t="str">
        <f>('ICT-BD'!J213)</f>
        <v xml:space="preserve">Frío </v>
      </c>
      <c r="H2923" s="24">
        <f t="shared" si="225"/>
        <v>22.055317039441078</v>
      </c>
      <c r="I2923" s="72">
        <f>('ICA-BD'!L213)</f>
        <v>52.092592592592595</v>
      </c>
      <c r="J2923" s="72" t="str">
        <f>('ICA-BD'!M213)</f>
        <v>Aceptable</v>
      </c>
      <c r="K2923" s="72">
        <f t="shared" si="226"/>
        <v>78.388148148148147</v>
      </c>
      <c r="L2923" s="133">
        <f>('IRA-BD'!G213)</f>
        <v>18</v>
      </c>
      <c r="M2923" s="36" t="str">
        <f>('IRA-BD'!H220)</f>
        <v>Muy Bueno</v>
      </c>
      <c r="N2923" s="133">
        <f t="shared" si="227"/>
        <v>18</v>
      </c>
      <c r="O2923" s="80">
        <f t="shared" si="228"/>
        <v>39.481155062529744</v>
      </c>
      <c r="P2923" s="81" t="str">
        <f t="shared" si="229"/>
        <v>Bajo</v>
      </c>
      <c r="Q2923" s="11">
        <v>1</v>
      </c>
      <c r="R2923" s="11" t="s">
        <v>164</v>
      </c>
      <c r="S2923" s="11">
        <v>5</v>
      </c>
      <c r="T2923" s="11">
        <v>-74.031674580000001</v>
      </c>
      <c r="U2923" s="12">
        <v>4.7116547769999997</v>
      </c>
    </row>
    <row r="2924" spans="1:21" x14ac:dyDescent="0.25">
      <c r="A2924" s="10">
        <v>224</v>
      </c>
      <c r="B2924" s="3" t="s">
        <v>1027</v>
      </c>
      <c r="C2924" s="3" t="s">
        <v>625</v>
      </c>
      <c r="D2924" s="3" t="s">
        <v>1</v>
      </c>
      <c r="E2924" s="3" t="s">
        <v>1028</v>
      </c>
      <c r="F2924" s="24">
        <f>('ICT-BD'!I225)</f>
        <v>13.399795905002478</v>
      </c>
      <c r="G2924" s="24" t="str">
        <f>('ICT-BD'!J225)</f>
        <v xml:space="preserve">Frío </v>
      </c>
      <c r="H2924" s="24">
        <f t="shared" si="225"/>
        <v>22.055317039441078</v>
      </c>
      <c r="I2924" s="72">
        <f>('ICA-BD'!L225)</f>
        <v>52.092592592592595</v>
      </c>
      <c r="J2924" s="72" t="str">
        <f>('ICA-BD'!M225)</f>
        <v>Aceptable</v>
      </c>
      <c r="K2924" s="72">
        <f t="shared" si="226"/>
        <v>78.388148148148147</v>
      </c>
      <c r="L2924" s="133">
        <f>('IRA-BD'!G225)</f>
        <v>18</v>
      </c>
      <c r="M2924" s="36" t="str">
        <f>('IRA-BD'!H232)</f>
        <v>Muy Bueno</v>
      </c>
      <c r="N2924" s="133">
        <f t="shared" si="227"/>
        <v>18</v>
      </c>
      <c r="O2924" s="80">
        <f t="shared" si="228"/>
        <v>39.481155062529744</v>
      </c>
      <c r="P2924" s="81" t="str">
        <f t="shared" si="229"/>
        <v>Bajo</v>
      </c>
      <c r="Q2924" s="11">
        <v>1</v>
      </c>
      <c r="R2924" s="11" t="s">
        <v>164</v>
      </c>
      <c r="S2924" s="11">
        <v>5</v>
      </c>
      <c r="T2924" s="11">
        <v>-74.033146279999997</v>
      </c>
      <c r="U2924" s="12">
        <v>4.7110910620000004</v>
      </c>
    </row>
    <row r="2925" spans="1:21" x14ac:dyDescent="0.25">
      <c r="A2925" s="10">
        <v>3458</v>
      </c>
      <c r="B2925" s="3" t="s">
        <v>5974</v>
      </c>
      <c r="C2925" s="3" t="s">
        <v>5614</v>
      </c>
      <c r="D2925" s="3" t="s">
        <v>1</v>
      </c>
      <c r="E2925" s="3" t="s">
        <v>5624</v>
      </c>
      <c r="F2925" s="24">
        <f>('ICT-BD'!I3459)</f>
        <v>12.693207725923974</v>
      </c>
      <c r="G2925" s="24" t="str">
        <f>('ICT-BD'!J3459)</f>
        <v>Algo Frío</v>
      </c>
      <c r="H2925" s="24">
        <f t="shared" si="225"/>
        <v>30.036740448368754</v>
      </c>
      <c r="I2925" s="72">
        <f>('ICA-BD'!L3459)</f>
        <v>66.75</v>
      </c>
      <c r="J2925" s="72" t="str">
        <f>('ICA-BD'!M3459)</f>
        <v>Aceptable</v>
      </c>
      <c r="K2925" s="72">
        <f t="shared" si="226"/>
        <v>70.180000000000007</v>
      </c>
      <c r="L2925" s="133">
        <f>('IRA-BD'!G3459)</f>
        <v>18</v>
      </c>
      <c r="M2925" s="36" t="str">
        <f>('IRA-BD'!H3459)</f>
        <v>Regular</v>
      </c>
      <c r="N2925" s="133">
        <f t="shared" si="227"/>
        <v>18</v>
      </c>
      <c r="O2925" s="80">
        <f t="shared" si="228"/>
        <v>39.405580149456256</v>
      </c>
      <c r="P2925" s="81" t="str">
        <f t="shared" si="229"/>
        <v>Bajo</v>
      </c>
      <c r="Q2925" s="11">
        <v>19</v>
      </c>
      <c r="R2925" s="11" t="s">
        <v>2</v>
      </c>
      <c r="S2925" s="11">
        <v>2</v>
      </c>
      <c r="T2925" s="11">
        <v>-74.148063050000005</v>
      </c>
      <c r="U2925" s="12">
        <v>4.5728487649999998</v>
      </c>
    </row>
    <row r="2926" spans="1:21" x14ac:dyDescent="0.25">
      <c r="A2926" s="10">
        <v>3205</v>
      </c>
      <c r="B2926" s="3" t="s">
        <v>305</v>
      </c>
      <c r="C2926" s="3" t="s">
        <v>6255</v>
      </c>
      <c r="D2926" s="3" t="s">
        <v>1</v>
      </c>
      <c r="E2926" s="3" t="s">
        <v>99</v>
      </c>
      <c r="F2926" s="24">
        <f>('ICT-BD'!I3206)</f>
        <v>12.217776001340578</v>
      </c>
      <c r="G2926" s="24" t="str">
        <f>('ICT-BD'!J3206)</f>
        <v>Algo Frío</v>
      </c>
      <c r="H2926" s="24">
        <f t="shared" si="225"/>
        <v>36.292421034992387</v>
      </c>
      <c r="I2926" s="72">
        <f>('ICA-BD'!L3206)</f>
        <v>56.870370370370367</v>
      </c>
      <c r="J2926" s="72" t="str">
        <f>('ICA-BD'!M3206)</f>
        <v>Aceptable</v>
      </c>
      <c r="K2926" s="72">
        <f t="shared" si="226"/>
        <v>75.7125925925926</v>
      </c>
      <c r="L2926" s="133">
        <f>('IRA-BD'!G3206)</f>
        <v>6</v>
      </c>
      <c r="M2926" s="36" t="str">
        <f>('IRA-BD'!H3206)</f>
        <v>Regular</v>
      </c>
      <c r="N2926" s="133">
        <f t="shared" si="227"/>
        <v>6</v>
      </c>
      <c r="O2926" s="80">
        <f t="shared" si="228"/>
        <v>39.335004542528331</v>
      </c>
      <c r="P2926" s="81" t="str">
        <f t="shared" si="229"/>
        <v>Bajo</v>
      </c>
      <c r="Q2926" s="11">
        <v>18</v>
      </c>
      <c r="R2926" s="11" t="s">
        <v>161</v>
      </c>
      <c r="S2926" s="11">
        <v>3</v>
      </c>
      <c r="T2926" s="11">
        <v>-74.11897467</v>
      </c>
      <c r="U2926" s="12">
        <v>4.5824027709999999</v>
      </c>
    </row>
    <row r="2927" spans="1:21" x14ac:dyDescent="0.25">
      <c r="A2927" s="10">
        <v>945</v>
      </c>
      <c r="B2927" s="3" t="s">
        <v>1962</v>
      </c>
      <c r="C2927" s="3" t="s">
        <v>1727</v>
      </c>
      <c r="D2927" s="3" t="s">
        <v>1</v>
      </c>
      <c r="E2927" s="3" t="s">
        <v>1963</v>
      </c>
      <c r="F2927" s="24">
        <f>('ICT-BD'!I946)</f>
        <v>12.879998687207939</v>
      </c>
      <c r="G2927" s="24" t="str">
        <f>('ICT-BD'!J946)</f>
        <v>Algo Frío</v>
      </c>
      <c r="H2927" s="24">
        <f t="shared" si="225"/>
        <v>27.578964642000798</v>
      </c>
      <c r="I2927" s="72">
        <f>('ICA-BD'!L946)</f>
        <v>62.75</v>
      </c>
      <c r="J2927" s="72" t="str">
        <f>('ICA-BD'!M946)</f>
        <v>Aceptable</v>
      </c>
      <c r="K2927" s="72">
        <f t="shared" si="226"/>
        <v>72.42</v>
      </c>
      <c r="L2927" s="133">
        <f>('IRA-BD'!G946)</f>
        <v>18</v>
      </c>
      <c r="M2927" s="36" t="str">
        <f>('IRA-BD'!H946)</f>
        <v>Regular</v>
      </c>
      <c r="N2927" s="133">
        <f t="shared" si="227"/>
        <v>18</v>
      </c>
      <c r="O2927" s="80">
        <f t="shared" si="228"/>
        <v>39.332988214000267</v>
      </c>
      <c r="P2927" s="81" t="str">
        <f t="shared" si="229"/>
        <v>Bajo</v>
      </c>
      <c r="Q2927" s="11">
        <v>7</v>
      </c>
      <c r="R2927" s="11" t="s">
        <v>5988</v>
      </c>
      <c r="S2927" s="11">
        <v>2</v>
      </c>
      <c r="T2927" s="11">
        <v>-74.188070300000007</v>
      </c>
      <c r="U2927" s="12">
        <v>4.6119277060000003</v>
      </c>
    </row>
    <row r="2928" spans="1:21" x14ac:dyDescent="0.25">
      <c r="A2928" s="10">
        <v>946</v>
      </c>
      <c r="B2928" s="3" t="s">
        <v>1964</v>
      </c>
      <c r="C2928" s="3" t="s">
        <v>1727</v>
      </c>
      <c r="D2928" s="3" t="s">
        <v>1</v>
      </c>
      <c r="E2928" s="3" t="s">
        <v>1965</v>
      </c>
      <c r="F2928" s="24">
        <f>('ICT-BD'!I947)</f>
        <v>12.879998687207939</v>
      </c>
      <c r="G2928" s="24" t="str">
        <f>('ICT-BD'!J947)</f>
        <v>Algo Frío</v>
      </c>
      <c r="H2928" s="24">
        <f t="shared" si="225"/>
        <v>27.578964642000798</v>
      </c>
      <c r="I2928" s="72">
        <f>('ICA-BD'!L947)</f>
        <v>62.75</v>
      </c>
      <c r="J2928" s="72" t="str">
        <f>('ICA-BD'!M947)</f>
        <v>Aceptable</v>
      </c>
      <c r="K2928" s="72">
        <f t="shared" si="226"/>
        <v>72.42</v>
      </c>
      <c r="L2928" s="133">
        <f>('IRA-BD'!G947)</f>
        <v>18</v>
      </c>
      <c r="M2928" s="36" t="str">
        <f>('IRA-BD'!H947)</f>
        <v>Regular</v>
      </c>
      <c r="N2928" s="133">
        <f t="shared" si="227"/>
        <v>18</v>
      </c>
      <c r="O2928" s="80">
        <f t="shared" si="228"/>
        <v>39.332988214000267</v>
      </c>
      <c r="P2928" s="81" t="str">
        <f t="shared" si="229"/>
        <v>Bajo</v>
      </c>
      <c r="Q2928" s="11">
        <v>7</v>
      </c>
      <c r="R2928" s="11" t="s">
        <v>5988</v>
      </c>
      <c r="S2928" s="11">
        <v>2</v>
      </c>
      <c r="T2928" s="11">
        <v>-74.191979779999997</v>
      </c>
      <c r="U2928" s="12">
        <v>4.6104759319999999</v>
      </c>
    </row>
    <row r="2929" spans="1:21" x14ac:dyDescent="0.25">
      <c r="A2929" s="10">
        <v>1144</v>
      </c>
      <c r="B2929" s="3" t="s">
        <v>2287</v>
      </c>
      <c r="C2929" s="3" t="s">
        <v>1986</v>
      </c>
      <c r="D2929" s="3" t="s">
        <v>1</v>
      </c>
      <c r="E2929" s="3" t="s">
        <v>2288</v>
      </c>
      <c r="F2929" s="24">
        <f>('ICT-BD'!I1145)</f>
        <v>12.879998687207939</v>
      </c>
      <c r="G2929" s="24" t="str">
        <f>('ICT-BD'!J1145)</f>
        <v>Algo Frío</v>
      </c>
      <c r="H2929" s="24">
        <f t="shared" si="225"/>
        <v>27.578964642000798</v>
      </c>
      <c r="I2929" s="72">
        <f>('ICA-BD'!L1145)</f>
        <v>62.75</v>
      </c>
      <c r="J2929" s="72" t="str">
        <f>('ICA-BD'!M1145)</f>
        <v>Aceptable</v>
      </c>
      <c r="K2929" s="72">
        <f t="shared" si="226"/>
        <v>72.42</v>
      </c>
      <c r="L2929" s="133">
        <f>('IRA-BD'!G1145)</f>
        <v>18</v>
      </c>
      <c r="M2929" s="36" t="str">
        <f>('IRA-BD'!H1145)</f>
        <v>Regular</v>
      </c>
      <c r="N2929" s="133">
        <f t="shared" si="227"/>
        <v>18</v>
      </c>
      <c r="O2929" s="80">
        <f t="shared" si="228"/>
        <v>39.332988214000267</v>
      </c>
      <c r="P2929" s="81" t="str">
        <f t="shared" si="229"/>
        <v>Bajo</v>
      </c>
      <c r="Q2929" s="11">
        <v>8</v>
      </c>
      <c r="R2929" s="11" t="s">
        <v>5992</v>
      </c>
      <c r="S2929" s="11">
        <v>3</v>
      </c>
      <c r="T2929" s="11">
        <v>-74.145200180000003</v>
      </c>
      <c r="U2929" s="12">
        <v>4.6430526800000003</v>
      </c>
    </row>
    <row r="2930" spans="1:21" x14ac:dyDescent="0.25">
      <c r="A2930" s="10">
        <v>1152</v>
      </c>
      <c r="B2930" s="3" t="s">
        <v>2301</v>
      </c>
      <c r="C2930" s="3" t="s">
        <v>1986</v>
      </c>
      <c r="D2930" s="3" t="s">
        <v>1</v>
      </c>
      <c r="E2930" s="3" t="s">
        <v>2302</v>
      </c>
      <c r="F2930" s="24">
        <f>('ICT-BD'!I1153)</f>
        <v>12.879998687207939</v>
      </c>
      <c r="G2930" s="24" t="str">
        <f>('ICT-BD'!J1153)</f>
        <v>Algo Frío</v>
      </c>
      <c r="H2930" s="24">
        <f t="shared" si="225"/>
        <v>27.578964642000798</v>
      </c>
      <c r="I2930" s="72">
        <f>('ICA-BD'!L1153)</f>
        <v>62.75</v>
      </c>
      <c r="J2930" s="72" t="str">
        <f>('ICA-BD'!M1153)</f>
        <v>Aceptable</v>
      </c>
      <c r="K2930" s="72">
        <f t="shared" si="226"/>
        <v>72.42</v>
      </c>
      <c r="L2930" s="133">
        <f>('IRA-BD'!G1153)</f>
        <v>18</v>
      </c>
      <c r="M2930" s="36" t="str">
        <f>('IRA-BD'!H1153)</f>
        <v>Regular</v>
      </c>
      <c r="N2930" s="133">
        <f t="shared" si="227"/>
        <v>18</v>
      </c>
      <c r="O2930" s="80">
        <f t="shared" si="228"/>
        <v>39.332988214000267</v>
      </c>
      <c r="P2930" s="81" t="str">
        <f t="shared" si="229"/>
        <v>Bajo</v>
      </c>
      <c r="Q2930" s="11">
        <v>8</v>
      </c>
      <c r="R2930" s="11" t="s">
        <v>5992</v>
      </c>
      <c r="S2930" s="11">
        <v>3</v>
      </c>
      <c r="T2930" s="11">
        <v>-74.146982399999999</v>
      </c>
      <c r="U2930" s="12">
        <v>4.6402162579999997</v>
      </c>
    </row>
    <row r="2931" spans="1:21" x14ac:dyDescent="0.25">
      <c r="A2931" s="10">
        <v>1163</v>
      </c>
      <c r="B2931" s="3" t="s">
        <v>2322</v>
      </c>
      <c r="C2931" s="3" t="s">
        <v>1986</v>
      </c>
      <c r="D2931" s="3" t="s">
        <v>1</v>
      </c>
      <c r="E2931" s="3" t="s">
        <v>2323</v>
      </c>
      <c r="F2931" s="24">
        <f>('ICT-BD'!I1164)</f>
        <v>12.879998687207939</v>
      </c>
      <c r="G2931" s="24" t="str">
        <f>('ICT-BD'!J1164)</f>
        <v>Algo Frío</v>
      </c>
      <c r="H2931" s="24">
        <f t="shared" si="225"/>
        <v>27.578964642000798</v>
      </c>
      <c r="I2931" s="72">
        <f>('ICA-BD'!L1164)</f>
        <v>62.75</v>
      </c>
      <c r="J2931" s="72" t="str">
        <f>('ICA-BD'!M1164)</f>
        <v>Aceptable</v>
      </c>
      <c r="K2931" s="72">
        <f t="shared" si="226"/>
        <v>72.42</v>
      </c>
      <c r="L2931" s="133">
        <f>('IRA-BD'!G1164)</f>
        <v>18</v>
      </c>
      <c r="M2931" s="36" t="str">
        <f>('IRA-BD'!H1164)</f>
        <v>Regular</v>
      </c>
      <c r="N2931" s="133">
        <f t="shared" si="227"/>
        <v>18</v>
      </c>
      <c r="O2931" s="80">
        <f t="shared" si="228"/>
        <v>39.332988214000267</v>
      </c>
      <c r="P2931" s="81" t="str">
        <f t="shared" si="229"/>
        <v>Bajo</v>
      </c>
      <c r="Q2931" s="11">
        <v>8</v>
      </c>
      <c r="R2931" s="11" t="s">
        <v>5992</v>
      </c>
      <c r="S2931" s="11">
        <v>3</v>
      </c>
      <c r="T2931" s="11">
        <v>-74.150386949999998</v>
      </c>
      <c r="U2931" s="12">
        <v>4.6373716509999996</v>
      </c>
    </row>
    <row r="2932" spans="1:21" x14ac:dyDescent="0.25">
      <c r="A2932" s="10">
        <v>1164</v>
      </c>
      <c r="B2932" s="3" t="s">
        <v>2324</v>
      </c>
      <c r="C2932" s="3" t="s">
        <v>1986</v>
      </c>
      <c r="D2932" s="3" t="s">
        <v>1</v>
      </c>
      <c r="E2932" s="3" t="s">
        <v>2300</v>
      </c>
      <c r="F2932" s="24">
        <f>('ICT-BD'!I1165)</f>
        <v>12.879998687207939</v>
      </c>
      <c r="G2932" s="24" t="str">
        <f>('ICT-BD'!J1165)</f>
        <v>Algo Frío</v>
      </c>
      <c r="H2932" s="24">
        <f t="shared" si="225"/>
        <v>27.578964642000798</v>
      </c>
      <c r="I2932" s="72">
        <f>('ICA-BD'!L1165)</f>
        <v>62.75</v>
      </c>
      <c r="J2932" s="72" t="str">
        <f>('ICA-BD'!M1165)</f>
        <v>Aceptable</v>
      </c>
      <c r="K2932" s="72">
        <f t="shared" si="226"/>
        <v>72.42</v>
      </c>
      <c r="L2932" s="133">
        <f>('IRA-BD'!G1165)</f>
        <v>18</v>
      </c>
      <c r="M2932" s="36" t="str">
        <f>('IRA-BD'!H1165)</f>
        <v>Regular</v>
      </c>
      <c r="N2932" s="133">
        <f t="shared" si="227"/>
        <v>18</v>
      </c>
      <c r="O2932" s="80">
        <f t="shared" si="228"/>
        <v>39.332988214000267</v>
      </c>
      <c r="P2932" s="81" t="str">
        <f t="shared" si="229"/>
        <v>Bajo</v>
      </c>
      <c r="Q2932" s="11">
        <v>8</v>
      </c>
      <c r="R2932" s="11" t="s">
        <v>5992</v>
      </c>
      <c r="S2932" s="11">
        <v>3</v>
      </c>
      <c r="T2932" s="11">
        <v>-74.136714240000003</v>
      </c>
      <c r="U2932" s="12">
        <v>4.6425946299999996</v>
      </c>
    </row>
    <row r="2933" spans="1:21" x14ac:dyDescent="0.25">
      <c r="A2933" s="10">
        <v>1165</v>
      </c>
      <c r="B2933" s="3" t="s">
        <v>2325</v>
      </c>
      <c r="C2933" s="3" t="s">
        <v>1986</v>
      </c>
      <c r="D2933" s="3" t="s">
        <v>1</v>
      </c>
      <c r="E2933" s="3" t="s">
        <v>2326</v>
      </c>
      <c r="F2933" s="24">
        <f>('ICT-BD'!I1166)</f>
        <v>12.879998687207939</v>
      </c>
      <c r="G2933" s="24" t="str">
        <f>('ICT-BD'!J1166)</f>
        <v>Algo Frío</v>
      </c>
      <c r="H2933" s="24">
        <f t="shared" si="225"/>
        <v>27.578964642000798</v>
      </c>
      <c r="I2933" s="72">
        <f>('ICA-BD'!L1166)</f>
        <v>62.75</v>
      </c>
      <c r="J2933" s="72" t="str">
        <f>('ICA-BD'!M1166)</f>
        <v>Aceptable</v>
      </c>
      <c r="K2933" s="72">
        <f t="shared" si="226"/>
        <v>72.42</v>
      </c>
      <c r="L2933" s="133">
        <f>('IRA-BD'!G1166)</f>
        <v>18</v>
      </c>
      <c r="M2933" s="36" t="str">
        <f>('IRA-BD'!H1166)</f>
        <v>Regular</v>
      </c>
      <c r="N2933" s="133">
        <f t="shared" si="227"/>
        <v>18</v>
      </c>
      <c r="O2933" s="80">
        <f t="shared" si="228"/>
        <v>39.332988214000267</v>
      </c>
      <c r="P2933" s="81" t="str">
        <f t="shared" si="229"/>
        <v>Bajo</v>
      </c>
      <c r="Q2933" s="11">
        <v>8</v>
      </c>
      <c r="R2933" s="11" t="s">
        <v>5992</v>
      </c>
      <c r="S2933" s="11">
        <v>3</v>
      </c>
      <c r="T2933" s="11">
        <v>-74.146345839999995</v>
      </c>
      <c r="U2933" s="12">
        <v>4.6374251930000003</v>
      </c>
    </row>
    <row r="2934" spans="1:21" x14ac:dyDescent="0.25">
      <c r="A2934" s="10">
        <v>1173</v>
      </c>
      <c r="B2934" s="3" t="s">
        <v>2339</v>
      </c>
      <c r="C2934" s="3" t="s">
        <v>1986</v>
      </c>
      <c r="D2934" s="3" t="s">
        <v>1</v>
      </c>
      <c r="E2934" s="3" t="s">
        <v>2340</v>
      </c>
      <c r="F2934" s="24">
        <f>('ICT-BD'!I1174)</f>
        <v>12.879998687207939</v>
      </c>
      <c r="G2934" s="24" t="str">
        <f>('ICT-BD'!J1174)</f>
        <v>Algo Frío</v>
      </c>
      <c r="H2934" s="24">
        <f t="shared" si="225"/>
        <v>27.578964642000798</v>
      </c>
      <c r="I2934" s="72">
        <f>('ICA-BD'!L1174)</f>
        <v>62.75</v>
      </c>
      <c r="J2934" s="72" t="str">
        <f>('ICA-BD'!M1174)</f>
        <v>Aceptable</v>
      </c>
      <c r="K2934" s="72">
        <f t="shared" si="226"/>
        <v>72.42</v>
      </c>
      <c r="L2934" s="133">
        <f>('IRA-BD'!G1174)</f>
        <v>18</v>
      </c>
      <c r="M2934" s="36" t="str">
        <f>('IRA-BD'!H1174)</f>
        <v>Regular</v>
      </c>
      <c r="N2934" s="133">
        <f t="shared" si="227"/>
        <v>18</v>
      </c>
      <c r="O2934" s="80">
        <f t="shared" si="228"/>
        <v>39.332988214000267</v>
      </c>
      <c r="P2934" s="81" t="str">
        <f t="shared" si="229"/>
        <v>Bajo</v>
      </c>
      <c r="Q2934" s="11">
        <v>8</v>
      </c>
      <c r="R2934" s="11" t="s">
        <v>5992</v>
      </c>
      <c r="S2934" s="11">
        <v>3</v>
      </c>
      <c r="T2934" s="11">
        <v>-74.148432339999999</v>
      </c>
      <c r="U2934" s="12">
        <v>4.6354841889999996</v>
      </c>
    </row>
    <row r="2935" spans="1:21" x14ac:dyDescent="0.25">
      <c r="A2935" s="10">
        <v>1175</v>
      </c>
      <c r="B2935" s="3" t="s">
        <v>2343</v>
      </c>
      <c r="C2935" s="3" t="s">
        <v>1986</v>
      </c>
      <c r="D2935" s="3" t="s">
        <v>1</v>
      </c>
      <c r="E2935" s="3" t="s">
        <v>2326</v>
      </c>
      <c r="F2935" s="24">
        <f>('ICT-BD'!I1176)</f>
        <v>12.879998687207939</v>
      </c>
      <c r="G2935" s="24" t="str">
        <f>('ICT-BD'!J1176)</f>
        <v>Algo Frío</v>
      </c>
      <c r="H2935" s="24">
        <f t="shared" si="225"/>
        <v>27.578964642000798</v>
      </c>
      <c r="I2935" s="72">
        <f>('ICA-BD'!L1176)</f>
        <v>62.75</v>
      </c>
      <c r="J2935" s="72" t="str">
        <f>('ICA-BD'!M1176)</f>
        <v>Aceptable</v>
      </c>
      <c r="K2935" s="72">
        <f t="shared" si="226"/>
        <v>72.42</v>
      </c>
      <c r="L2935" s="133">
        <f>('IRA-BD'!G1176)</f>
        <v>18</v>
      </c>
      <c r="M2935" s="36" t="str">
        <f>('IRA-BD'!H1176)</f>
        <v>Regular</v>
      </c>
      <c r="N2935" s="133">
        <f t="shared" si="227"/>
        <v>18</v>
      </c>
      <c r="O2935" s="80">
        <f t="shared" si="228"/>
        <v>39.332988214000267</v>
      </c>
      <c r="P2935" s="81" t="str">
        <f t="shared" si="229"/>
        <v>Bajo</v>
      </c>
      <c r="Q2935" s="11">
        <v>8</v>
      </c>
      <c r="R2935" s="11" t="s">
        <v>5992</v>
      </c>
      <c r="S2935" s="11">
        <v>3</v>
      </c>
      <c r="T2935" s="11">
        <v>-74.14454653</v>
      </c>
      <c r="U2935" s="12">
        <v>4.6359503919999998</v>
      </c>
    </row>
    <row r="2936" spans="1:21" x14ac:dyDescent="0.25">
      <c r="A2936" s="10">
        <v>1177</v>
      </c>
      <c r="B2936" s="3" t="s">
        <v>2345</v>
      </c>
      <c r="C2936" s="3" t="s">
        <v>1986</v>
      </c>
      <c r="D2936" s="3" t="s">
        <v>1</v>
      </c>
      <c r="E2936" s="3" t="s">
        <v>2346</v>
      </c>
      <c r="F2936" s="24">
        <f>('ICT-BD'!I1178)</f>
        <v>12.879998687207939</v>
      </c>
      <c r="G2936" s="24" t="str">
        <f>('ICT-BD'!J1178)</f>
        <v>Algo Frío</v>
      </c>
      <c r="H2936" s="24">
        <f t="shared" si="225"/>
        <v>27.578964642000798</v>
      </c>
      <c r="I2936" s="72">
        <f>('ICA-BD'!L1178)</f>
        <v>62.75</v>
      </c>
      <c r="J2936" s="72" t="str">
        <f>('ICA-BD'!M1178)</f>
        <v>Aceptable</v>
      </c>
      <c r="K2936" s="72">
        <f t="shared" si="226"/>
        <v>72.42</v>
      </c>
      <c r="L2936" s="133">
        <f>('IRA-BD'!G1178)</f>
        <v>18</v>
      </c>
      <c r="M2936" s="36" t="str">
        <f>('IRA-BD'!H1178)</f>
        <v>Regular</v>
      </c>
      <c r="N2936" s="133">
        <f t="shared" si="227"/>
        <v>18</v>
      </c>
      <c r="O2936" s="80">
        <f t="shared" si="228"/>
        <v>39.332988214000267</v>
      </c>
      <c r="P2936" s="81" t="str">
        <f t="shared" si="229"/>
        <v>Bajo</v>
      </c>
      <c r="Q2936" s="11">
        <v>8</v>
      </c>
      <c r="R2936" s="11" t="s">
        <v>5992</v>
      </c>
      <c r="S2936" s="11">
        <v>3</v>
      </c>
      <c r="T2936" s="11">
        <v>-74.139264109999999</v>
      </c>
      <c r="U2936" s="12">
        <v>4.6382244259999998</v>
      </c>
    </row>
    <row r="2937" spans="1:21" x14ac:dyDescent="0.25">
      <c r="A2937" s="10">
        <v>1187</v>
      </c>
      <c r="B2937" s="3" t="s">
        <v>2362</v>
      </c>
      <c r="C2937" s="3" t="s">
        <v>1986</v>
      </c>
      <c r="D2937" s="3" t="s">
        <v>1</v>
      </c>
      <c r="E2937" s="3" t="s">
        <v>2363</v>
      </c>
      <c r="F2937" s="24">
        <f>('ICT-BD'!I1188)</f>
        <v>12.879998687207939</v>
      </c>
      <c r="G2937" s="24" t="str">
        <f>('ICT-BD'!J1188)</f>
        <v>Algo Frío</v>
      </c>
      <c r="H2937" s="24">
        <f t="shared" si="225"/>
        <v>27.578964642000798</v>
      </c>
      <c r="I2937" s="72">
        <f>('ICA-BD'!L1188)</f>
        <v>62.75</v>
      </c>
      <c r="J2937" s="72" t="str">
        <f>('ICA-BD'!M1188)</f>
        <v>Aceptable</v>
      </c>
      <c r="K2937" s="72">
        <f t="shared" si="226"/>
        <v>72.42</v>
      </c>
      <c r="L2937" s="133">
        <f>('IRA-BD'!G1188)</f>
        <v>18</v>
      </c>
      <c r="M2937" s="36" t="str">
        <f>('IRA-BD'!H1188)</f>
        <v>Regular</v>
      </c>
      <c r="N2937" s="133">
        <f t="shared" si="227"/>
        <v>18</v>
      </c>
      <c r="O2937" s="80">
        <f t="shared" si="228"/>
        <v>39.332988214000267</v>
      </c>
      <c r="P2937" s="81" t="str">
        <f t="shared" si="229"/>
        <v>Bajo</v>
      </c>
      <c r="Q2937" s="11">
        <v>8</v>
      </c>
      <c r="R2937" s="11" t="s">
        <v>5992</v>
      </c>
      <c r="S2937" s="11">
        <v>3</v>
      </c>
      <c r="T2937" s="11">
        <v>-74.131299920000004</v>
      </c>
      <c r="U2937" s="12">
        <v>4.6470983649999997</v>
      </c>
    </row>
    <row r="2938" spans="1:21" x14ac:dyDescent="0.25">
      <c r="A2938" s="10">
        <v>1189</v>
      </c>
      <c r="B2938" s="3" t="s">
        <v>2366</v>
      </c>
      <c r="C2938" s="3" t="s">
        <v>1986</v>
      </c>
      <c r="D2938" s="3" t="s">
        <v>1</v>
      </c>
      <c r="E2938" s="3" t="s">
        <v>2360</v>
      </c>
      <c r="F2938" s="24">
        <f>('ICT-BD'!I1190)</f>
        <v>12.879998687207939</v>
      </c>
      <c r="G2938" s="24" t="str">
        <f>('ICT-BD'!J1190)</f>
        <v>Algo Frío</v>
      </c>
      <c r="H2938" s="24">
        <f t="shared" si="225"/>
        <v>27.578964642000798</v>
      </c>
      <c r="I2938" s="72">
        <f>('ICA-BD'!L1190)</f>
        <v>62.75</v>
      </c>
      <c r="J2938" s="72" t="str">
        <f>('ICA-BD'!M1190)</f>
        <v>Aceptable</v>
      </c>
      <c r="K2938" s="72">
        <f t="shared" si="226"/>
        <v>72.42</v>
      </c>
      <c r="L2938" s="133">
        <f>('IRA-BD'!G1190)</f>
        <v>18</v>
      </c>
      <c r="M2938" s="36" t="str">
        <f>('IRA-BD'!H1190)</f>
        <v>Regular</v>
      </c>
      <c r="N2938" s="133">
        <f t="shared" si="227"/>
        <v>18</v>
      </c>
      <c r="O2938" s="80">
        <f t="shared" si="228"/>
        <v>39.332988214000267</v>
      </c>
      <c r="P2938" s="81" t="str">
        <f t="shared" si="229"/>
        <v>Bajo</v>
      </c>
      <c r="Q2938" s="11">
        <v>8</v>
      </c>
      <c r="R2938" s="11" t="s">
        <v>5992</v>
      </c>
      <c r="S2938" s="11">
        <v>3</v>
      </c>
      <c r="T2938" s="11">
        <v>-74.153711950000002</v>
      </c>
      <c r="U2938" s="12">
        <v>4.6381525449999996</v>
      </c>
    </row>
    <row r="2939" spans="1:21" x14ac:dyDescent="0.25">
      <c r="A2939" s="10">
        <v>1192</v>
      </c>
      <c r="B2939" s="3" t="s">
        <v>2369</v>
      </c>
      <c r="C2939" s="3" t="s">
        <v>1986</v>
      </c>
      <c r="D2939" s="3" t="s">
        <v>1</v>
      </c>
      <c r="E2939" s="3" t="s">
        <v>2321</v>
      </c>
      <c r="F2939" s="24">
        <f>('ICT-BD'!I1193)</f>
        <v>12.879998687207939</v>
      </c>
      <c r="G2939" s="24" t="str">
        <f>('ICT-BD'!J1193)</f>
        <v>Algo Frío</v>
      </c>
      <c r="H2939" s="24">
        <f t="shared" si="225"/>
        <v>27.578964642000798</v>
      </c>
      <c r="I2939" s="72">
        <f>('ICA-BD'!L1193)</f>
        <v>62.75</v>
      </c>
      <c r="J2939" s="72" t="str">
        <f>('ICA-BD'!M1193)</f>
        <v>Aceptable</v>
      </c>
      <c r="K2939" s="72">
        <f t="shared" si="226"/>
        <v>72.42</v>
      </c>
      <c r="L2939" s="133">
        <f>('IRA-BD'!G1193)</f>
        <v>18</v>
      </c>
      <c r="M2939" s="36" t="str">
        <f>('IRA-BD'!H1193)</f>
        <v>Regular</v>
      </c>
      <c r="N2939" s="133">
        <f t="shared" si="227"/>
        <v>18</v>
      </c>
      <c r="O2939" s="80">
        <f t="shared" si="228"/>
        <v>39.332988214000267</v>
      </c>
      <c r="P2939" s="81" t="str">
        <f t="shared" si="229"/>
        <v>Bajo</v>
      </c>
      <c r="Q2939" s="11">
        <v>8</v>
      </c>
      <c r="R2939" s="11" t="s">
        <v>5992</v>
      </c>
      <c r="S2939" s="11">
        <v>3</v>
      </c>
      <c r="T2939" s="11">
        <v>-74.13866548</v>
      </c>
      <c r="U2939" s="12">
        <v>4.6399739179999999</v>
      </c>
    </row>
    <row r="2940" spans="1:21" x14ac:dyDescent="0.25">
      <c r="A2940" s="10">
        <v>1193</v>
      </c>
      <c r="B2940" s="3" t="s">
        <v>2370</v>
      </c>
      <c r="C2940" s="3" t="s">
        <v>1986</v>
      </c>
      <c r="D2940" s="3" t="s">
        <v>1</v>
      </c>
      <c r="E2940" s="3" t="s">
        <v>2371</v>
      </c>
      <c r="F2940" s="24">
        <f>('ICT-BD'!I1194)</f>
        <v>12.879998687207939</v>
      </c>
      <c r="G2940" s="24" t="str">
        <f>('ICT-BD'!J1194)</f>
        <v>Algo Frío</v>
      </c>
      <c r="H2940" s="24">
        <f t="shared" si="225"/>
        <v>27.578964642000798</v>
      </c>
      <c r="I2940" s="72">
        <f>('ICA-BD'!L1194)</f>
        <v>62.75</v>
      </c>
      <c r="J2940" s="72" t="str">
        <f>('ICA-BD'!M1194)</f>
        <v>Aceptable</v>
      </c>
      <c r="K2940" s="72">
        <f t="shared" si="226"/>
        <v>72.42</v>
      </c>
      <c r="L2940" s="133">
        <f>('IRA-BD'!G1194)</f>
        <v>18</v>
      </c>
      <c r="M2940" s="36" t="str">
        <f>('IRA-BD'!H1194)</f>
        <v>Regular</v>
      </c>
      <c r="N2940" s="133">
        <f t="shared" si="227"/>
        <v>18</v>
      </c>
      <c r="O2940" s="80">
        <f t="shared" si="228"/>
        <v>39.332988214000267</v>
      </c>
      <c r="P2940" s="81" t="str">
        <f t="shared" si="229"/>
        <v>Bajo</v>
      </c>
      <c r="Q2940" s="11">
        <v>8</v>
      </c>
      <c r="R2940" s="11" t="s">
        <v>5992</v>
      </c>
      <c r="S2940" s="11">
        <v>3</v>
      </c>
      <c r="T2940" s="11">
        <v>-74.137532780000001</v>
      </c>
      <c r="U2940" s="12">
        <v>4.6385557669999997</v>
      </c>
    </row>
    <row r="2941" spans="1:21" x14ac:dyDescent="0.25">
      <c r="A2941" s="10">
        <v>1197</v>
      </c>
      <c r="B2941" s="3" t="s">
        <v>2378</v>
      </c>
      <c r="C2941" s="3" t="s">
        <v>1986</v>
      </c>
      <c r="D2941" s="3" t="s">
        <v>1</v>
      </c>
      <c r="E2941" s="3" t="s">
        <v>2379</v>
      </c>
      <c r="F2941" s="24">
        <f>('ICT-BD'!I1198)</f>
        <v>12.879998687207939</v>
      </c>
      <c r="G2941" s="24" t="str">
        <f>('ICT-BD'!J1198)</f>
        <v>Algo Frío</v>
      </c>
      <c r="H2941" s="24">
        <f t="shared" si="225"/>
        <v>27.578964642000798</v>
      </c>
      <c r="I2941" s="72">
        <f>('ICA-BD'!L1198)</f>
        <v>62.75</v>
      </c>
      <c r="J2941" s="72" t="str">
        <f>('ICA-BD'!M1198)</f>
        <v>Aceptable</v>
      </c>
      <c r="K2941" s="72">
        <f t="shared" si="226"/>
        <v>72.42</v>
      </c>
      <c r="L2941" s="133">
        <f>('IRA-BD'!G1198)</f>
        <v>18</v>
      </c>
      <c r="M2941" s="36" t="str">
        <f>('IRA-BD'!H1198)</f>
        <v>Regular</v>
      </c>
      <c r="N2941" s="133">
        <f t="shared" si="227"/>
        <v>18</v>
      </c>
      <c r="O2941" s="80">
        <f t="shared" si="228"/>
        <v>39.332988214000267</v>
      </c>
      <c r="P2941" s="81" t="str">
        <f t="shared" si="229"/>
        <v>Bajo</v>
      </c>
      <c r="Q2941" s="11">
        <v>8</v>
      </c>
      <c r="R2941" s="11" t="s">
        <v>5992</v>
      </c>
      <c r="S2941" s="11">
        <v>3</v>
      </c>
      <c r="T2941" s="11">
        <v>-74.147434570000001</v>
      </c>
      <c r="U2941" s="12">
        <v>4.6420654389999996</v>
      </c>
    </row>
    <row r="2942" spans="1:21" x14ac:dyDescent="0.25">
      <c r="A2942" s="10">
        <v>1203</v>
      </c>
      <c r="B2942" s="3" t="s">
        <v>2389</v>
      </c>
      <c r="C2942" s="3" t="s">
        <v>1986</v>
      </c>
      <c r="D2942" s="3" t="s">
        <v>1</v>
      </c>
      <c r="E2942" s="3" t="s">
        <v>2390</v>
      </c>
      <c r="F2942" s="24">
        <f>('ICT-BD'!I1204)</f>
        <v>12.879998687207939</v>
      </c>
      <c r="G2942" s="24" t="str">
        <f>('ICT-BD'!J1204)</f>
        <v>Algo Frío</v>
      </c>
      <c r="H2942" s="24">
        <f t="shared" si="225"/>
        <v>27.578964642000798</v>
      </c>
      <c r="I2942" s="72">
        <f>('ICA-BD'!L1204)</f>
        <v>62.75</v>
      </c>
      <c r="J2942" s="72" t="str">
        <f>('ICA-BD'!M1204)</f>
        <v>Aceptable</v>
      </c>
      <c r="K2942" s="72">
        <f t="shared" si="226"/>
        <v>72.42</v>
      </c>
      <c r="L2942" s="133">
        <f>('IRA-BD'!G1204)</f>
        <v>18</v>
      </c>
      <c r="M2942" s="36" t="str">
        <f>('IRA-BD'!H1204)</f>
        <v>Regular</v>
      </c>
      <c r="N2942" s="133">
        <f t="shared" si="227"/>
        <v>18</v>
      </c>
      <c r="O2942" s="80">
        <f t="shared" si="228"/>
        <v>39.332988214000267</v>
      </c>
      <c r="P2942" s="81" t="str">
        <f t="shared" si="229"/>
        <v>Bajo</v>
      </c>
      <c r="Q2942" s="11">
        <v>8</v>
      </c>
      <c r="R2942" s="11" t="s">
        <v>5989</v>
      </c>
      <c r="S2942" s="11">
        <v>3</v>
      </c>
      <c r="T2942" s="11">
        <v>-74.160432779999994</v>
      </c>
      <c r="U2942" s="12">
        <v>4.6214932129999999</v>
      </c>
    </row>
    <row r="2943" spans="1:21" x14ac:dyDescent="0.25">
      <c r="A2943" s="10">
        <v>1204</v>
      </c>
      <c r="B2943" s="3" t="s">
        <v>2391</v>
      </c>
      <c r="C2943" s="3" t="s">
        <v>1986</v>
      </c>
      <c r="D2943" s="3" t="s">
        <v>1</v>
      </c>
      <c r="E2943" s="3" t="s">
        <v>2390</v>
      </c>
      <c r="F2943" s="24">
        <f>('ICT-BD'!I1205)</f>
        <v>12.879998687207939</v>
      </c>
      <c r="G2943" s="24" t="str">
        <f>('ICT-BD'!J1205)</f>
        <v>Algo Frío</v>
      </c>
      <c r="H2943" s="24">
        <f t="shared" si="225"/>
        <v>27.578964642000798</v>
      </c>
      <c r="I2943" s="72">
        <f>('ICA-BD'!L1205)</f>
        <v>62.75</v>
      </c>
      <c r="J2943" s="72" t="str">
        <f>('ICA-BD'!M1205)</f>
        <v>Aceptable</v>
      </c>
      <c r="K2943" s="72">
        <f t="shared" si="226"/>
        <v>72.42</v>
      </c>
      <c r="L2943" s="133">
        <f>('IRA-BD'!G1205)</f>
        <v>18</v>
      </c>
      <c r="M2943" s="36" t="str">
        <f>('IRA-BD'!H1205)</f>
        <v>Regular</v>
      </c>
      <c r="N2943" s="133">
        <f t="shared" si="227"/>
        <v>18</v>
      </c>
      <c r="O2943" s="80">
        <f t="shared" si="228"/>
        <v>39.332988214000267</v>
      </c>
      <c r="P2943" s="81" t="str">
        <f t="shared" si="229"/>
        <v>Bajo</v>
      </c>
      <c r="Q2943" s="11">
        <v>8</v>
      </c>
      <c r="R2943" s="11" t="s">
        <v>5989</v>
      </c>
      <c r="S2943" s="11">
        <v>3</v>
      </c>
      <c r="T2943" s="11">
        <v>-74.162041579999993</v>
      </c>
      <c r="U2943" s="12">
        <v>4.6207845980000002</v>
      </c>
    </row>
    <row r="2944" spans="1:21" x14ac:dyDescent="0.25">
      <c r="A2944" s="10">
        <v>1207</v>
      </c>
      <c r="B2944" s="3" t="s">
        <v>2396</v>
      </c>
      <c r="C2944" s="3" t="s">
        <v>1986</v>
      </c>
      <c r="D2944" s="3" t="s">
        <v>1</v>
      </c>
      <c r="E2944" s="3" t="s">
        <v>2397</v>
      </c>
      <c r="F2944" s="24">
        <f>('ICT-BD'!I1208)</f>
        <v>12.879998687207939</v>
      </c>
      <c r="G2944" s="24" t="str">
        <f>('ICT-BD'!J1208)</f>
        <v>Algo Frío</v>
      </c>
      <c r="H2944" s="24">
        <f t="shared" si="225"/>
        <v>27.578964642000798</v>
      </c>
      <c r="I2944" s="72">
        <f>('ICA-BD'!L1208)</f>
        <v>62.75</v>
      </c>
      <c r="J2944" s="72" t="str">
        <f>('ICA-BD'!M1208)</f>
        <v>Aceptable</v>
      </c>
      <c r="K2944" s="72">
        <f t="shared" si="226"/>
        <v>72.42</v>
      </c>
      <c r="L2944" s="133">
        <f>('IRA-BD'!G1208)</f>
        <v>18</v>
      </c>
      <c r="M2944" s="36" t="str">
        <f>('IRA-BD'!H1208)</f>
        <v>Regular</v>
      </c>
      <c r="N2944" s="133">
        <f t="shared" si="227"/>
        <v>18</v>
      </c>
      <c r="O2944" s="80">
        <f t="shared" si="228"/>
        <v>39.332988214000267</v>
      </c>
      <c r="P2944" s="81" t="str">
        <f t="shared" si="229"/>
        <v>Bajo</v>
      </c>
      <c r="Q2944" s="11">
        <v>8</v>
      </c>
      <c r="R2944" s="11" t="s">
        <v>5989</v>
      </c>
      <c r="S2944" s="11">
        <v>3</v>
      </c>
      <c r="T2944" s="11">
        <v>-74.157387749999998</v>
      </c>
      <c r="U2944" s="12">
        <v>4.6224211970000004</v>
      </c>
    </row>
    <row r="2945" spans="1:21" x14ac:dyDescent="0.25">
      <c r="A2945" s="10">
        <v>1211</v>
      </c>
      <c r="B2945" s="3" t="s">
        <v>2404</v>
      </c>
      <c r="C2945" s="3" t="s">
        <v>1986</v>
      </c>
      <c r="D2945" s="3" t="s">
        <v>1</v>
      </c>
      <c r="E2945" s="3" t="s">
        <v>2405</v>
      </c>
      <c r="F2945" s="24">
        <f>('ICT-BD'!I1212)</f>
        <v>12.879998687207939</v>
      </c>
      <c r="G2945" s="24" t="str">
        <f>('ICT-BD'!J1212)</f>
        <v>Algo Frío</v>
      </c>
      <c r="H2945" s="24">
        <f t="shared" si="225"/>
        <v>27.578964642000798</v>
      </c>
      <c r="I2945" s="72">
        <f>('ICA-BD'!L1212)</f>
        <v>62.75</v>
      </c>
      <c r="J2945" s="72" t="str">
        <f>('ICA-BD'!M1212)</f>
        <v>Aceptable</v>
      </c>
      <c r="K2945" s="72">
        <f t="shared" si="226"/>
        <v>72.42</v>
      </c>
      <c r="L2945" s="133">
        <f>('IRA-BD'!G1212)</f>
        <v>18</v>
      </c>
      <c r="M2945" s="36" t="str">
        <f>('IRA-BD'!H1212)</f>
        <v>Regular</v>
      </c>
      <c r="N2945" s="133">
        <f t="shared" si="227"/>
        <v>18</v>
      </c>
      <c r="O2945" s="80">
        <f t="shared" si="228"/>
        <v>39.332988214000267</v>
      </c>
      <c r="P2945" s="81" t="str">
        <f t="shared" si="229"/>
        <v>Bajo</v>
      </c>
      <c r="Q2945" s="11">
        <v>8</v>
      </c>
      <c r="R2945" s="11" t="s">
        <v>5989</v>
      </c>
      <c r="S2945" s="11">
        <v>3</v>
      </c>
      <c r="T2945" s="11">
        <v>-74.147278380000003</v>
      </c>
      <c r="U2945" s="12">
        <v>4.626828862</v>
      </c>
    </row>
    <row r="2946" spans="1:21" x14ac:dyDescent="0.25">
      <c r="A2946" s="10">
        <v>1216</v>
      </c>
      <c r="B2946" s="3" t="s">
        <v>2412</v>
      </c>
      <c r="C2946" s="3" t="s">
        <v>1986</v>
      </c>
      <c r="D2946" s="3" t="s">
        <v>1</v>
      </c>
      <c r="E2946" s="3" t="s">
        <v>2390</v>
      </c>
      <c r="F2946" s="24">
        <f>('ICT-BD'!I1217)</f>
        <v>12.879998687207939</v>
      </c>
      <c r="G2946" s="24" t="str">
        <f>('ICT-BD'!J1217)</f>
        <v>Algo Frío</v>
      </c>
      <c r="H2946" s="24">
        <f t="shared" ref="H2946:H3009" si="230">IF(F2946&lt;=3, F2946*25/3,
IF(F2946&lt;=5, 26 + (F2946-3.1)*25/1.9,
IF(F2946&lt;=7, 51 + (F2946-5.1)*25/1.9,
IF(F2946&lt;=11, 76 + (F2946-7.1)*25/3.9,
IF(F2946&lt;=13, 51 - (F2946-11.1)*25/1.9,
IF(F2946&lt;=15, 26 - (F2946-13.1)*25/1.9,
25 - (F2946-15)*25/35))))))</f>
        <v>27.578964642000798</v>
      </c>
      <c r="I2946" s="72">
        <f>('ICA-BD'!L1217)</f>
        <v>62.75</v>
      </c>
      <c r="J2946" s="72" t="str">
        <f>('ICA-BD'!M1217)</f>
        <v>Aceptable</v>
      </c>
      <c r="K2946" s="72">
        <f t="shared" ref="K2946:K3009" si="231">IF(I2946&lt;=50, 100 - (I2946-0)*20/50,
IF(I2946&lt;=100, 79 - (I2946-51)*28/50,
IF(I2946&lt;=150, 50 - (I2946-101)*20/50,
IF(I2946&lt;=200, 29 - (I2946-151)*14/50,
IF(I2946&lt;=300, 14 - (I2946-201)*4/100,
9 - (I2946-301)*9/200)))))</f>
        <v>72.42</v>
      </c>
      <c r="L2946" s="133">
        <f>('IRA-BD'!G1217)</f>
        <v>18</v>
      </c>
      <c r="M2946" s="36" t="str">
        <f>('IRA-BD'!H1217)</f>
        <v>Regular</v>
      </c>
      <c r="N2946" s="133">
        <f t="shared" ref="N2946:N3009" si="232">(L2946)</f>
        <v>18</v>
      </c>
      <c r="O2946" s="80">
        <f t="shared" ref="O2946:O3009" si="233">((H2946+K2946+N2946)/3)</f>
        <v>39.332988214000267</v>
      </c>
      <c r="P2946" s="81" t="str">
        <f t="shared" ref="P2946:P3009" si="234">IF(O2946&gt;=80, "Óptimo",
IF(O2946&gt;=60, "Bueno",
IF(O2946&gt;=40, "Moderado",
IF(O2946&gt;=20, "Bajo", "Malo"))))</f>
        <v>Bajo</v>
      </c>
      <c r="Q2946" s="11">
        <v>8</v>
      </c>
      <c r="R2946" s="11" t="s">
        <v>5989</v>
      </c>
      <c r="S2946" s="11">
        <v>3</v>
      </c>
      <c r="T2946" s="11">
        <v>-74.159426409999995</v>
      </c>
      <c r="U2946" s="12">
        <v>4.6223389829999997</v>
      </c>
    </row>
    <row r="2947" spans="1:21" x14ac:dyDescent="0.25">
      <c r="A2947" s="10">
        <v>1217</v>
      </c>
      <c r="B2947" s="3" t="s">
        <v>2413</v>
      </c>
      <c r="C2947" s="3" t="s">
        <v>1986</v>
      </c>
      <c r="D2947" s="3" t="s">
        <v>1</v>
      </c>
      <c r="E2947" s="3" t="s">
        <v>2390</v>
      </c>
      <c r="F2947" s="24">
        <f>('ICT-BD'!I1218)</f>
        <v>12.879998687207939</v>
      </c>
      <c r="G2947" s="24" t="str">
        <f>('ICT-BD'!J1218)</f>
        <v>Algo Frío</v>
      </c>
      <c r="H2947" s="24">
        <f t="shared" si="230"/>
        <v>27.578964642000798</v>
      </c>
      <c r="I2947" s="72">
        <f>('ICA-BD'!L1218)</f>
        <v>62.75</v>
      </c>
      <c r="J2947" s="72" t="str">
        <f>('ICA-BD'!M1218)</f>
        <v>Aceptable</v>
      </c>
      <c r="K2947" s="72">
        <f t="shared" si="231"/>
        <v>72.42</v>
      </c>
      <c r="L2947" s="133">
        <f>('IRA-BD'!G1218)</f>
        <v>18</v>
      </c>
      <c r="M2947" s="36" t="str">
        <f>('IRA-BD'!H1218)</f>
        <v>Regular</v>
      </c>
      <c r="N2947" s="133">
        <f t="shared" si="232"/>
        <v>18</v>
      </c>
      <c r="O2947" s="80">
        <f t="shared" si="233"/>
        <v>39.332988214000267</v>
      </c>
      <c r="P2947" s="81" t="str">
        <f t="shared" si="234"/>
        <v>Bajo</v>
      </c>
      <c r="Q2947" s="11">
        <v>8</v>
      </c>
      <c r="R2947" s="11" t="s">
        <v>5989</v>
      </c>
      <c r="S2947" s="11">
        <v>3</v>
      </c>
      <c r="T2947" s="11">
        <v>-74.159779150000006</v>
      </c>
      <c r="U2947" s="12">
        <v>4.6233462080000001</v>
      </c>
    </row>
    <row r="2948" spans="1:21" x14ac:dyDescent="0.25">
      <c r="A2948" s="10">
        <v>1219</v>
      </c>
      <c r="B2948" s="3" t="s">
        <v>2415</v>
      </c>
      <c r="C2948" s="3" t="s">
        <v>1986</v>
      </c>
      <c r="D2948" s="3" t="s">
        <v>1</v>
      </c>
      <c r="E2948" s="3" t="s">
        <v>2416</v>
      </c>
      <c r="F2948" s="24">
        <f>('ICT-BD'!I1220)</f>
        <v>12.879998687207939</v>
      </c>
      <c r="G2948" s="24" t="str">
        <f>('ICT-BD'!J1220)</f>
        <v>Algo Frío</v>
      </c>
      <c r="H2948" s="24">
        <f t="shared" si="230"/>
        <v>27.578964642000798</v>
      </c>
      <c r="I2948" s="72">
        <f>('ICA-BD'!L1220)</f>
        <v>62.75</v>
      </c>
      <c r="J2948" s="72" t="str">
        <f>('ICA-BD'!M1220)</f>
        <v>Aceptable</v>
      </c>
      <c r="K2948" s="72">
        <f t="shared" si="231"/>
        <v>72.42</v>
      </c>
      <c r="L2948" s="133">
        <f>('IRA-BD'!G1220)</f>
        <v>18</v>
      </c>
      <c r="M2948" s="36" t="str">
        <f>('IRA-BD'!H1220)</f>
        <v>Regular</v>
      </c>
      <c r="N2948" s="133">
        <f t="shared" si="232"/>
        <v>18</v>
      </c>
      <c r="O2948" s="80">
        <f t="shared" si="233"/>
        <v>39.332988214000267</v>
      </c>
      <c r="P2948" s="81" t="str">
        <f t="shared" si="234"/>
        <v>Bajo</v>
      </c>
      <c r="Q2948" s="11">
        <v>8</v>
      </c>
      <c r="R2948" s="11" t="s">
        <v>5989</v>
      </c>
      <c r="S2948" s="11">
        <v>3</v>
      </c>
      <c r="T2948" s="11">
        <v>-74.151848209999997</v>
      </c>
      <c r="U2948" s="12">
        <v>4.6279468210000001</v>
      </c>
    </row>
    <row r="2949" spans="1:21" x14ac:dyDescent="0.25">
      <c r="A2949" s="10">
        <v>1229</v>
      </c>
      <c r="B2949" s="3" t="s">
        <v>2429</v>
      </c>
      <c r="C2949" s="3" t="s">
        <v>1986</v>
      </c>
      <c r="D2949" s="3" t="s">
        <v>1</v>
      </c>
      <c r="E2949" s="3" t="s">
        <v>2423</v>
      </c>
      <c r="F2949" s="24">
        <f>('ICT-BD'!I1230)</f>
        <v>12.879998687207939</v>
      </c>
      <c r="G2949" s="24" t="str">
        <f>('ICT-BD'!J1230)</f>
        <v>Algo Frío</v>
      </c>
      <c r="H2949" s="24">
        <f t="shared" si="230"/>
        <v>27.578964642000798</v>
      </c>
      <c r="I2949" s="72">
        <f>('ICA-BD'!L1230)</f>
        <v>62.75</v>
      </c>
      <c r="J2949" s="72" t="str">
        <f>('ICA-BD'!M1230)</f>
        <v>Aceptable</v>
      </c>
      <c r="K2949" s="72">
        <f t="shared" si="231"/>
        <v>72.42</v>
      </c>
      <c r="L2949" s="133">
        <f>('IRA-BD'!G1230)</f>
        <v>18</v>
      </c>
      <c r="M2949" s="36" t="str">
        <f>('IRA-BD'!H1230)</f>
        <v>Regular</v>
      </c>
      <c r="N2949" s="133">
        <f t="shared" si="232"/>
        <v>18</v>
      </c>
      <c r="O2949" s="80">
        <f t="shared" si="233"/>
        <v>39.332988214000267</v>
      </c>
      <c r="P2949" s="81" t="str">
        <f t="shared" si="234"/>
        <v>Bajo</v>
      </c>
      <c r="Q2949" s="11">
        <v>8</v>
      </c>
      <c r="R2949" s="11" t="s">
        <v>5989</v>
      </c>
      <c r="S2949" s="11">
        <v>3</v>
      </c>
      <c r="T2949" s="11">
        <v>-74.160995439999994</v>
      </c>
      <c r="U2949" s="12">
        <v>4.6183366489999997</v>
      </c>
    </row>
    <row r="2950" spans="1:21" x14ac:dyDescent="0.25">
      <c r="A2950" s="10">
        <v>1232</v>
      </c>
      <c r="B2950" s="3" t="s">
        <v>2433</v>
      </c>
      <c r="C2950" s="3" t="s">
        <v>1986</v>
      </c>
      <c r="D2950" s="3" t="s">
        <v>1</v>
      </c>
      <c r="E2950" s="3" t="s">
        <v>2420</v>
      </c>
      <c r="F2950" s="24">
        <f>('ICT-BD'!I1233)</f>
        <v>12.879998687207939</v>
      </c>
      <c r="G2950" s="24" t="str">
        <f>('ICT-BD'!J1233)</f>
        <v>Algo Frío</v>
      </c>
      <c r="H2950" s="24">
        <f t="shared" si="230"/>
        <v>27.578964642000798</v>
      </c>
      <c r="I2950" s="72">
        <f>('ICA-BD'!L1233)</f>
        <v>62.75</v>
      </c>
      <c r="J2950" s="72" t="str">
        <f>('ICA-BD'!M1233)</f>
        <v>Aceptable</v>
      </c>
      <c r="K2950" s="72">
        <f t="shared" si="231"/>
        <v>72.42</v>
      </c>
      <c r="L2950" s="133">
        <f>('IRA-BD'!G1233)</f>
        <v>18</v>
      </c>
      <c r="M2950" s="36" t="str">
        <f>('IRA-BD'!H1233)</f>
        <v>Regular</v>
      </c>
      <c r="N2950" s="133">
        <f t="shared" si="232"/>
        <v>18</v>
      </c>
      <c r="O2950" s="80">
        <f t="shared" si="233"/>
        <v>39.332988214000267</v>
      </c>
      <c r="P2950" s="81" t="str">
        <f t="shared" si="234"/>
        <v>Bajo</v>
      </c>
      <c r="Q2950" s="11">
        <v>8</v>
      </c>
      <c r="R2950" s="11" t="s">
        <v>5989</v>
      </c>
      <c r="S2950" s="11">
        <v>3</v>
      </c>
      <c r="T2950" s="11">
        <v>-74.146798689999997</v>
      </c>
      <c r="U2950" s="12">
        <v>4.6257034709999996</v>
      </c>
    </row>
    <row r="2951" spans="1:21" x14ac:dyDescent="0.25">
      <c r="A2951" s="10">
        <v>1238</v>
      </c>
      <c r="B2951" s="3" t="s">
        <v>2441</v>
      </c>
      <c r="C2951" s="3" t="s">
        <v>1986</v>
      </c>
      <c r="D2951" s="3" t="s">
        <v>1</v>
      </c>
      <c r="E2951" s="3" t="s">
        <v>2442</v>
      </c>
      <c r="F2951" s="24">
        <f>('ICT-BD'!I1239)</f>
        <v>12.879998687207939</v>
      </c>
      <c r="G2951" s="24" t="str">
        <f>('ICT-BD'!J1239)</f>
        <v>Algo Frío</v>
      </c>
      <c r="H2951" s="24">
        <f t="shared" si="230"/>
        <v>27.578964642000798</v>
      </c>
      <c r="I2951" s="72">
        <f>('ICA-BD'!L1239)</f>
        <v>62.75</v>
      </c>
      <c r="J2951" s="72" t="str">
        <f>('ICA-BD'!M1239)</f>
        <v>Aceptable</v>
      </c>
      <c r="K2951" s="72">
        <f t="shared" si="231"/>
        <v>72.42</v>
      </c>
      <c r="L2951" s="133">
        <f>('IRA-BD'!G1239)</f>
        <v>18</v>
      </c>
      <c r="M2951" s="36" t="str">
        <f>('IRA-BD'!H1239)</f>
        <v>Regular</v>
      </c>
      <c r="N2951" s="133">
        <f t="shared" si="232"/>
        <v>18</v>
      </c>
      <c r="O2951" s="80">
        <f t="shared" si="233"/>
        <v>39.332988214000267</v>
      </c>
      <c r="P2951" s="81" t="str">
        <f t="shared" si="234"/>
        <v>Bajo</v>
      </c>
      <c r="Q2951" s="11">
        <v>8</v>
      </c>
      <c r="R2951" s="11" t="s">
        <v>5989</v>
      </c>
      <c r="S2951" s="11">
        <v>3</v>
      </c>
      <c r="T2951" s="11">
        <v>-74.156517789999995</v>
      </c>
      <c r="U2951" s="12">
        <v>4.6210586859999996</v>
      </c>
    </row>
    <row r="2952" spans="1:21" x14ac:dyDescent="0.25">
      <c r="A2952" s="10">
        <v>1240</v>
      </c>
      <c r="B2952" s="3" t="s">
        <v>2444</v>
      </c>
      <c r="C2952" s="3" t="s">
        <v>1986</v>
      </c>
      <c r="D2952" s="3" t="s">
        <v>1</v>
      </c>
      <c r="E2952" s="3" t="s">
        <v>2442</v>
      </c>
      <c r="F2952" s="24">
        <f>('ICT-BD'!I1241)</f>
        <v>12.879998687207939</v>
      </c>
      <c r="G2952" s="24" t="str">
        <f>('ICT-BD'!J1241)</f>
        <v>Algo Frío</v>
      </c>
      <c r="H2952" s="24">
        <f t="shared" si="230"/>
        <v>27.578964642000798</v>
      </c>
      <c r="I2952" s="72">
        <f>('ICA-BD'!L1241)</f>
        <v>62.75</v>
      </c>
      <c r="J2952" s="72" t="str">
        <f>('ICA-BD'!M1241)</f>
        <v>Aceptable</v>
      </c>
      <c r="K2952" s="72">
        <f t="shared" si="231"/>
        <v>72.42</v>
      </c>
      <c r="L2952" s="133">
        <f>('IRA-BD'!G1241)</f>
        <v>18</v>
      </c>
      <c r="M2952" s="36" t="str">
        <f>('IRA-BD'!H1241)</f>
        <v>Regular</v>
      </c>
      <c r="N2952" s="133">
        <f t="shared" si="232"/>
        <v>18</v>
      </c>
      <c r="O2952" s="80">
        <f t="shared" si="233"/>
        <v>39.332988214000267</v>
      </c>
      <c r="P2952" s="81" t="str">
        <f t="shared" si="234"/>
        <v>Bajo</v>
      </c>
      <c r="Q2952" s="11">
        <v>8</v>
      </c>
      <c r="R2952" s="11" t="s">
        <v>5989</v>
      </c>
      <c r="S2952" s="11">
        <v>3</v>
      </c>
      <c r="T2952" s="11">
        <v>-74.155873229999997</v>
      </c>
      <c r="U2952" s="12">
        <v>4.6218355320000004</v>
      </c>
    </row>
    <row r="2953" spans="1:21" x14ac:dyDescent="0.25">
      <c r="A2953" s="10">
        <v>1249</v>
      </c>
      <c r="B2953" s="3" t="s">
        <v>2459</v>
      </c>
      <c r="C2953" s="3" t="s">
        <v>1986</v>
      </c>
      <c r="D2953" s="3" t="s">
        <v>1</v>
      </c>
      <c r="E2953" s="3" t="s">
        <v>2460</v>
      </c>
      <c r="F2953" s="24">
        <f>('ICT-BD'!I1250)</f>
        <v>12.879998687207939</v>
      </c>
      <c r="G2953" s="24" t="str">
        <f>('ICT-BD'!J1250)</f>
        <v>Algo Frío</v>
      </c>
      <c r="H2953" s="24">
        <f t="shared" si="230"/>
        <v>27.578964642000798</v>
      </c>
      <c r="I2953" s="72">
        <f>('ICA-BD'!L1250)</f>
        <v>62.75</v>
      </c>
      <c r="J2953" s="72" t="str">
        <f>('ICA-BD'!M1250)</f>
        <v>Aceptable</v>
      </c>
      <c r="K2953" s="72">
        <f t="shared" si="231"/>
        <v>72.42</v>
      </c>
      <c r="L2953" s="133">
        <f>('IRA-BD'!G1250)</f>
        <v>18</v>
      </c>
      <c r="M2953" s="36" t="str">
        <f>('IRA-BD'!H1250)</f>
        <v>Regular</v>
      </c>
      <c r="N2953" s="133">
        <f t="shared" si="232"/>
        <v>18</v>
      </c>
      <c r="O2953" s="80">
        <f t="shared" si="233"/>
        <v>39.332988214000267</v>
      </c>
      <c r="P2953" s="81" t="str">
        <f t="shared" si="234"/>
        <v>Bajo</v>
      </c>
      <c r="Q2953" s="11">
        <v>8</v>
      </c>
      <c r="R2953" s="11" t="s">
        <v>5989</v>
      </c>
      <c r="S2953" s="11">
        <v>3</v>
      </c>
      <c r="T2953" s="11">
        <v>-74.163211410000002</v>
      </c>
      <c r="U2953" s="12">
        <v>4.619172893</v>
      </c>
    </row>
    <row r="2954" spans="1:21" x14ac:dyDescent="0.25">
      <c r="A2954" s="10">
        <v>1263</v>
      </c>
      <c r="B2954" s="3" t="s">
        <v>2481</v>
      </c>
      <c r="C2954" s="3" t="s">
        <v>1986</v>
      </c>
      <c r="D2954" s="3" t="s">
        <v>1</v>
      </c>
      <c r="E2954" s="3" t="s">
        <v>2482</v>
      </c>
      <c r="F2954" s="24">
        <f>('ICT-BD'!I1264)</f>
        <v>12.879998687207939</v>
      </c>
      <c r="G2954" s="24" t="str">
        <f>('ICT-BD'!J1264)</f>
        <v>Algo Frío</v>
      </c>
      <c r="H2954" s="24">
        <f t="shared" si="230"/>
        <v>27.578964642000798</v>
      </c>
      <c r="I2954" s="72">
        <f>('ICA-BD'!L1264)</f>
        <v>62.75</v>
      </c>
      <c r="J2954" s="72" t="str">
        <f>('ICA-BD'!M1264)</f>
        <v>Aceptable</v>
      </c>
      <c r="K2954" s="72">
        <f t="shared" si="231"/>
        <v>72.42</v>
      </c>
      <c r="L2954" s="133">
        <f>('IRA-BD'!G1264)</f>
        <v>18</v>
      </c>
      <c r="M2954" s="36" t="str">
        <f>('IRA-BD'!H1264)</f>
        <v>Regular</v>
      </c>
      <c r="N2954" s="133">
        <f t="shared" si="232"/>
        <v>18</v>
      </c>
      <c r="O2954" s="80">
        <f t="shared" si="233"/>
        <v>39.332988214000267</v>
      </c>
      <c r="P2954" s="81" t="str">
        <f t="shared" si="234"/>
        <v>Bajo</v>
      </c>
      <c r="Q2954" s="11">
        <v>8</v>
      </c>
      <c r="R2954" s="11" t="s">
        <v>5992</v>
      </c>
      <c r="S2954" s="11">
        <v>2</v>
      </c>
      <c r="T2954" s="11">
        <v>-74.157789159999993</v>
      </c>
      <c r="U2954" s="12">
        <v>4.6437431829999998</v>
      </c>
    </row>
    <row r="2955" spans="1:21" x14ac:dyDescent="0.25">
      <c r="A2955" s="10">
        <v>1269</v>
      </c>
      <c r="B2955" s="3" t="s">
        <v>2491</v>
      </c>
      <c r="C2955" s="3" t="s">
        <v>1986</v>
      </c>
      <c r="D2955" s="3" t="s">
        <v>1</v>
      </c>
      <c r="E2955" s="3" t="s">
        <v>2492</v>
      </c>
      <c r="F2955" s="24">
        <f>('ICT-BD'!I1270)</f>
        <v>12.879998687207939</v>
      </c>
      <c r="G2955" s="24" t="str">
        <f>('ICT-BD'!J1270)</f>
        <v>Algo Frío</v>
      </c>
      <c r="H2955" s="24">
        <f t="shared" si="230"/>
        <v>27.578964642000798</v>
      </c>
      <c r="I2955" s="72">
        <f>('ICA-BD'!L1270)</f>
        <v>62.75</v>
      </c>
      <c r="J2955" s="72" t="str">
        <f>('ICA-BD'!M1270)</f>
        <v>Aceptable</v>
      </c>
      <c r="K2955" s="72">
        <f t="shared" si="231"/>
        <v>72.42</v>
      </c>
      <c r="L2955" s="133">
        <f>('IRA-BD'!G1270)</f>
        <v>18</v>
      </c>
      <c r="M2955" s="36" t="str">
        <f>('IRA-BD'!H1270)</f>
        <v>Regular</v>
      </c>
      <c r="N2955" s="133">
        <f t="shared" si="232"/>
        <v>18</v>
      </c>
      <c r="O2955" s="80">
        <f t="shared" si="233"/>
        <v>39.332988214000267</v>
      </c>
      <c r="P2955" s="81" t="str">
        <f t="shared" si="234"/>
        <v>Bajo</v>
      </c>
      <c r="Q2955" s="11">
        <v>8</v>
      </c>
      <c r="R2955" s="11" t="s">
        <v>5993</v>
      </c>
      <c r="S2955" s="11">
        <v>2</v>
      </c>
      <c r="T2955" s="11">
        <v>-74.168576529999996</v>
      </c>
      <c r="U2955" s="12">
        <v>4.6476763129999998</v>
      </c>
    </row>
    <row r="2956" spans="1:21" x14ac:dyDescent="0.25">
      <c r="A2956" s="10">
        <v>1272</v>
      </c>
      <c r="B2956" s="3" t="s">
        <v>2496</v>
      </c>
      <c r="C2956" s="3" t="s">
        <v>1986</v>
      </c>
      <c r="D2956" s="3" t="s">
        <v>1</v>
      </c>
      <c r="E2956" s="3" t="s">
        <v>2492</v>
      </c>
      <c r="F2956" s="24">
        <f>('ICT-BD'!I1273)</f>
        <v>12.879998687207939</v>
      </c>
      <c r="G2956" s="24" t="str">
        <f>('ICT-BD'!J1273)</f>
        <v>Algo Frío</v>
      </c>
      <c r="H2956" s="24">
        <f t="shared" si="230"/>
        <v>27.578964642000798</v>
      </c>
      <c r="I2956" s="72">
        <f>('ICA-BD'!L1273)</f>
        <v>62.75</v>
      </c>
      <c r="J2956" s="72" t="str">
        <f>('ICA-BD'!M1273)</f>
        <v>Aceptable</v>
      </c>
      <c r="K2956" s="72">
        <f t="shared" si="231"/>
        <v>72.42</v>
      </c>
      <c r="L2956" s="133">
        <f>('IRA-BD'!G1273)</f>
        <v>18</v>
      </c>
      <c r="M2956" s="36" t="str">
        <f>('IRA-BD'!H1273)</f>
        <v>Regular</v>
      </c>
      <c r="N2956" s="133">
        <f t="shared" si="232"/>
        <v>18</v>
      </c>
      <c r="O2956" s="80">
        <f t="shared" si="233"/>
        <v>39.332988214000267</v>
      </c>
      <c r="P2956" s="81" t="str">
        <f t="shared" si="234"/>
        <v>Bajo</v>
      </c>
      <c r="Q2956" s="11">
        <v>8</v>
      </c>
      <c r="R2956" s="11" t="s">
        <v>5993</v>
      </c>
      <c r="S2956" s="11">
        <v>2</v>
      </c>
      <c r="T2956" s="11">
        <v>-74.16771962</v>
      </c>
      <c r="U2956" s="12">
        <v>4.6459532079999999</v>
      </c>
    </row>
    <row r="2957" spans="1:21" x14ac:dyDescent="0.25">
      <c r="A2957" s="10">
        <v>1274</v>
      </c>
      <c r="B2957" s="3" t="s">
        <v>2499</v>
      </c>
      <c r="C2957" s="3" t="s">
        <v>1986</v>
      </c>
      <c r="D2957" s="3" t="s">
        <v>1</v>
      </c>
      <c r="E2957" s="3" t="s">
        <v>2500</v>
      </c>
      <c r="F2957" s="24">
        <f>('ICT-BD'!I1275)</f>
        <v>12.879998687207939</v>
      </c>
      <c r="G2957" s="24" t="str">
        <f>('ICT-BD'!J1275)</f>
        <v>Algo Frío</v>
      </c>
      <c r="H2957" s="24">
        <f t="shared" si="230"/>
        <v>27.578964642000798</v>
      </c>
      <c r="I2957" s="72">
        <f>('ICA-BD'!L1275)</f>
        <v>62.75</v>
      </c>
      <c r="J2957" s="72" t="str">
        <f>('ICA-BD'!M1275)</f>
        <v>Aceptable</v>
      </c>
      <c r="K2957" s="72">
        <f t="shared" si="231"/>
        <v>72.42</v>
      </c>
      <c r="L2957" s="133">
        <f>('IRA-BD'!G1275)</f>
        <v>18</v>
      </c>
      <c r="M2957" s="36" t="str">
        <f>('IRA-BD'!H1275)</f>
        <v>Regular</v>
      </c>
      <c r="N2957" s="133">
        <f t="shared" si="232"/>
        <v>18</v>
      </c>
      <c r="O2957" s="80">
        <f t="shared" si="233"/>
        <v>39.332988214000267</v>
      </c>
      <c r="P2957" s="81" t="str">
        <f t="shared" si="234"/>
        <v>Bajo</v>
      </c>
      <c r="Q2957" s="11">
        <v>8</v>
      </c>
      <c r="R2957" s="11" t="s">
        <v>5993</v>
      </c>
      <c r="S2957" s="11">
        <v>2</v>
      </c>
      <c r="T2957" s="11">
        <v>-74.168916379999999</v>
      </c>
      <c r="U2957" s="12">
        <v>4.6436007689999999</v>
      </c>
    </row>
    <row r="2958" spans="1:21" x14ac:dyDescent="0.25">
      <c r="A2958" s="10">
        <v>1290</v>
      </c>
      <c r="B2958" s="3" t="s">
        <v>2525</v>
      </c>
      <c r="C2958" s="3" t="s">
        <v>1986</v>
      </c>
      <c r="D2958" s="3" t="s">
        <v>1</v>
      </c>
      <c r="E2958" s="3" t="s">
        <v>2526</v>
      </c>
      <c r="F2958" s="24">
        <f>('ICT-BD'!I1291)</f>
        <v>12.879998687207939</v>
      </c>
      <c r="G2958" s="24" t="str">
        <f>('ICT-BD'!J1291)</f>
        <v>Algo Frío</v>
      </c>
      <c r="H2958" s="24">
        <f t="shared" si="230"/>
        <v>27.578964642000798</v>
      </c>
      <c r="I2958" s="72">
        <f>('ICA-BD'!L1291)</f>
        <v>62.75</v>
      </c>
      <c r="J2958" s="72" t="str">
        <f>('ICA-BD'!M1291)</f>
        <v>Aceptable</v>
      </c>
      <c r="K2958" s="72">
        <f t="shared" si="231"/>
        <v>72.42</v>
      </c>
      <c r="L2958" s="133">
        <f>('IRA-BD'!G1291)</f>
        <v>18</v>
      </c>
      <c r="M2958" s="36" t="str">
        <f>('IRA-BD'!H1291)</f>
        <v>Regular</v>
      </c>
      <c r="N2958" s="133">
        <f t="shared" si="232"/>
        <v>18</v>
      </c>
      <c r="O2958" s="80">
        <f t="shared" si="233"/>
        <v>39.332988214000267</v>
      </c>
      <c r="P2958" s="81" t="str">
        <f t="shared" si="234"/>
        <v>Bajo</v>
      </c>
      <c r="Q2958" s="11">
        <v>8</v>
      </c>
      <c r="R2958" s="11" t="s">
        <v>5993</v>
      </c>
      <c r="S2958" s="11">
        <v>2</v>
      </c>
      <c r="T2958" s="11">
        <v>-74.166629599999993</v>
      </c>
      <c r="U2958" s="12">
        <v>4.6445096829999999</v>
      </c>
    </row>
    <row r="2959" spans="1:21" x14ac:dyDescent="0.25">
      <c r="A2959" s="10">
        <v>1299</v>
      </c>
      <c r="B2959" s="3" t="s">
        <v>2543</v>
      </c>
      <c r="C2959" s="3" t="s">
        <v>1986</v>
      </c>
      <c r="D2959" s="3" t="s">
        <v>1</v>
      </c>
      <c r="E2959" s="3" t="s">
        <v>2544</v>
      </c>
      <c r="F2959" s="24">
        <f>('ICT-BD'!I1300)</f>
        <v>12.879998687207939</v>
      </c>
      <c r="G2959" s="24" t="str">
        <f>('ICT-BD'!J1300)</f>
        <v>Algo Frío</v>
      </c>
      <c r="H2959" s="24">
        <f t="shared" si="230"/>
        <v>27.578964642000798</v>
      </c>
      <c r="I2959" s="72">
        <f>('ICA-BD'!L1300)</f>
        <v>62.75</v>
      </c>
      <c r="J2959" s="72" t="str">
        <f>('ICA-BD'!M1300)</f>
        <v>Aceptable</v>
      </c>
      <c r="K2959" s="72">
        <f t="shared" si="231"/>
        <v>72.42</v>
      </c>
      <c r="L2959" s="133">
        <f>('IRA-BD'!G1300)</f>
        <v>18</v>
      </c>
      <c r="M2959" s="36" t="str">
        <f>('IRA-BD'!H1300)</f>
        <v>Regular</v>
      </c>
      <c r="N2959" s="133">
        <f t="shared" si="232"/>
        <v>18</v>
      </c>
      <c r="O2959" s="80">
        <f t="shared" si="233"/>
        <v>39.332988214000267</v>
      </c>
      <c r="P2959" s="81" t="str">
        <f t="shared" si="234"/>
        <v>Bajo</v>
      </c>
      <c r="Q2959" s="11">
        <v>8</v>
      </c>
      <c r="R2959" s="11" t="s">
        <v>5993</v>
      </c>
      <c r="S2959" s="11">
        <v>2</v>
      </c>
      <c r="T2959" s="11">
        <v>-74.166909419999996</v>
      </c>
      <c r="U2959" s="12">
        <v>4.6260232920000002</v>
      </c>
    </row>
    <row r="2960" spans="1:21" x14ac:dyDescent="0.25">
      <c r="A2960" s="10">
        <v>1303</v>
      </c>
      <c r="B2960" s="3" t="s">
        <v>2551</v>
      </c>
      <c r="C2960" s="3" t="s">
        <v>1986</v>
      </c>
      <c r="D2960" s="3" t="s">
        <v>1</v>
      </c>
      <c r="E2960" s="3" t="s">
        <v>2552</v>
      </c>
      <c r="F2960" s="24">
        <f>('ICT-BD'!I1304)</f>
        <v>12.879998687207939</v>
      </c>
      <c r="G2960" s="24" t="str">
        <f>('ICT-BD'!J1304)</f>
        <v>Algo Frío</v>
      </c>
      <c r="H2960" s="24">
        <f t="shared" si="230"/>
        <v>27.578964642000798</v>
      </c>
      <c r="I2960" s="72">
        <f>('ICA-BD'!L1304)</f>
        <v>62.75</v>
      </c>
      <c r="J2960" s="72" t="str">
        <f>('ICA-BD'!M1304)</f>
        <v>Aceptable</v>
      </c>
      <c r="K2960" s="72">
        <f t="shared" si="231"/>
        <v>72.42</v>
      </c>
      <c r="L2960" s="133">
        <f>('IRA-BD'!G1304)</f>
        <v>18</v>
      </c>
      <c r="M2960" s="36" t="str">
        <f>('IRA-BD'!H1304)</f>
        <v>Regular</v>
      </c>
      <c r="N2960" s="133">
        <f t="shared" si="232"/>
        <v>18</v>
      </c>
      <c r="O2960" s="80">
        <f t="shared" si="233"/>
        <v>39.332988214000267</v>
      </c>
      <c r="P2960" s="81" t="str">
        <f t="shared" si="234"/>
        <v>Bajo</v>
      </c>
      <c r="Q2960" s="11">
        <v>8</v>
      </c>
      <c r="R2960" s="11" t="s">
        <v>5991</v>
      </c>
      <c r="S2960" s="11">
        <v>2</v>
      </c>
      <c r="T2960" s="11">
        <v>-74.178068640000006</v>
      </c>
      <c r="U2960" s="12">
        <v>4.6181649179999997</v>
      </c>
    </row>
    <row r="2961" spans="1:21" x14ac:dyDescent="0.25">
      <c r="A2961" s="10">
        <v>1305</v>
      </c>
      <c r="B2961" s="3" t="s">
        <v>2555</v>
      </c>
      <c r="C2961" s="3" t="s">
        <v>1986</v>
      </c>
      <c r="D2961" s="3" t="s">
        <v>1</v>
      </c>
      <c r="E2961" s="3" t="s">
        <v>2556</v>
      </c>
      <c r="F2961" s="24">
        <f>('ICT-BD'!I1306)</f>
        <v>12.879998687207939</v>
      </c>
      <c r="G2961" s="24" t="str">
        <f>('ICT-BD'!J1306)</f>
        <v>Algo Frío</v>
      </c>
      <c r="H2961" s="24">
        <f t="shared" si="230"/>
        <v>27.578964642000798</v>
      </c>
      <c r="I2961" s="72">
        <f>('ICA-BD'!L1306)</f>
        <v>62.75</v>
      </c>
      <c r="J2961" s="72" t="str">
        <f>('ICA-BD'!M1306)</f>
        <v>Aceptable</v>
      </c>
      <c r="K2961" s="72">
        <f t="shared" si="231"/>
        <v>72.42</v>
      </c>
      <c r="L2961" s="133">
        <f>('IRA-BD'!G1306)</f>
        <v>18</v>
      </c>
      <c r="M2961" s="36" t="str">
        <f>('IRA-BD'!H1306)</f>
        <v>Regular</v>
      </c>
      <c r="N2961" s="133">
        <f t="shared" si="232"/>
        <v>18</v>
      </c>
      <c r="O2961" s="80">
        <f t="shared" si="233"/>
        <v>39.332988214000267</v>
      </c>
      <c r="P2961" s="81" t="str">
        <f t="shared" si="234"/>
        <v>Bajo</v>
      </c>
      <c r="Q2961" s="11">
        <v>8</v>
      </c>
      <c r="R2961" s="11" t="s">
        <v>5991</v>
      </c>
      <c r="S2961" s="11">
        <v>2</v>
      </c>
      <c r="T2961" s="11">
        <v>-74.169372510000002</v>
      </c>
      <c r="U2961" s="12">
        <v>4.6208752100000003</v>
      </c>
    </row>
    <row r="2962" spans="1:21" x14ac:dyDescent="0.25">
      <c r="A2962" s="10">
        <v>1310</v>
      </c>
      <c r="B2962" s="3" t="s">
        <v>2565</v>
      </c>
      <c r="C2962" s="3" t="s">
        <v>1986</v>
      </c>
      <c r="D2962" s="3" t="s">
        <v>1</v>
      </c>
      <c r="E2962" s="3" t="s">
        <v>2554</v>
      </c>
      <c r="F2962" s="24">
        <f>('ICT-BD'!I1311)</f>
        <v>12.879998687207939</v>
      </c>
      <c r="G2962" s="24" t="str">
        <f>('ICT-BD'!J1311)</f>
        <v>Algo Frío</v>
      </c>
      <c r="H2962" s="24">
        <f t="shared" si="230"/>
        <v>27.578964642000798</v>
      </c>
      <c r="I2962" s="72">
        <f>('ICA-BD'!L1311)</f>
        <v>62.75</v>
      </c>
      <c r="J2962" s="72" t="str">
        <f>('ICA-BD'!M1311)</f>
        <v>Aceptable</v>
      </c>
      <c r="K2962" s="72">
        <f t="shared" si="231"/>
        <v>72.42</v>
      </c>
      <c r="L2962" s="133">
        <f>('IRA-BD'!G1311)</f>
        <v>18</v>
      </c>
      <c r="M2962" s="36" t="str">
        <f>('IRA-BD'!H1311)</f>
        <v>Regular</v>
      </c>
      <c r="N2962" s="133">
        <f t="shared" si="232"/>
        <v>18</v>
      </c>
      <c r="O2962" s="80">
        <f t="shared" si="233"/>
        <v>39.332988214000267</v>
      </c>
      <c r="P2962" s="81" t="str">
        <f t="shared" si="234"/>
        <v>Bajo</v>
      </c>
      <c r="Q2962" s="11">
        <v>8</v>
      </c>
      <c r="R2962" s="11" t="s">
        <v>5991</v>
      </c>
      <c r="S2962" s="11">
        <v>2</v>
      </c>
      <c r="T2962" s="11">
        <v>-74.178067159999998</v>
      </c>
      <c r="U2962" s="12">
        <v>4.6212658879999999</v>
      </c>
    </row>
    <row r="2963" spans="1:21" x14ac:dyDescent="0.25">
      <c r="A2963" s="10">
        <v>1311</v>
      </c>
      <c r="B2963" s="3" t="s">
        <v>2566</v>
      </c>
      <c r="C2963" s="3" t="s">
        <v>1986</v>
      </c>
      <c r="D2963" s="3" t="s">
        <v>1</v>
      </c>
      <c r="E2963" s="3" t="s">
        <v>2554</v>
      </c>
      <c r="F2963" s="24">
        <f>('ICT-BD'!I1312)</f>
        <v>12.879998687207939</v>
      </c>
      <c r="G2963" s="24" t="str">
        <f>('ICT-BD'!J1312)</f>
        <v>Algo Frío</v>
      </c>
      <c r="H2963" s="24">
        <f t="shared" si="230"/>
        <v>27.578964642000798</v>
      </c>
      <c r="I2963" s="72">
        <f>('ICA-BD'!L1312)</f>
        <v>62.75</v>
      </c>
      <c r="J2963" s="72" t="str">
        <f>('ICA-BD'!M1312)</f>
        <v>Aceptable</v>
      </c>
      <c r="K2963" s="72">
        <f t="shared" si="231"/>
        <v>72.42</v>
      </c>
      <c r="L2963" s="133">
        <f>('IRA-BD'!G1312)</f>
        <v>18</v>
      </c>
      <c r="M2963" s="36" t="str">
        <f>('IRA-BD'!H1312)</f>
        <v>Regular</v>
      </c>
      <c r="N2963" s="133">
        <f t="shared" si="232"/>
        <v>18</v>
      </c>
      <c r="O2963" s="80">
        <f t="shared" si="233"/>
        <v>39.332988214000267</v>
      </c>
      <c r="P2963" s="81" t="str">
        <f t="shared" si="234"/>
        <v>Bajo</v>
      </c>
      <c r="Q2963" s="11">
        <v>8</v>
      </c>
      <c r="R2963" s="11" t="s">
        <v>5991</v>
      </c>
      <c r="S2963" s="11">
        <v>2</v>
      </c>
      <c r="T2963" s="11">
        <v>-74.175083439999995</v>
      </c>
      <c r="U2963" s="12">
        <v>4.6214132760000002</v>
      </c>
    </row>
    <row r="2964" spans="1:21" x14ac:dyDescent="0.25">
      <c r="A2964" s="10">
        <v>1314</v>
      </c>
      <c r="B2964" s="3" t="s">
        <v>2570</v>
      </c>
      <c r="C2964" s="3" t="s">
        <v>1986</v>
      </c>
      <c r="D2964" s="3" t="s">
        <v>1</v>
      </c>
      <c r="E2964" s="3" t="s">
        <v>2571</v>
      </c>
      <c r="F2964" s="24">
        <f>('ICT-BD'!I1315)</f>
        <v>12.879998687207939</v>
      </c>
      <c r="G2964" s="24" t="str">
        <f>('ICT-BD'!J1315)</f>
        <v>Algo Frío</v>
      </c>
      <c r="H2964" s="24">
        <f t="shared" si="230"/>
        <v>27.578964642000798</v>
      </c>
      <c r="I2964" s="72">
        <f>('ICA-BD'!L1315)</f>
        <v>62.75</v>
      </c>
      <c r="J2964" s="72" t="str">
        <f>('ICA-BD'!M1315)</f>
        <v>Aceptable</v>
      </c>
      <c r="K2964" s="72">
        <f t="shared" si="231"/>
        <v>72.42</v>
      </c>
      <c r="L2964" s="133">
        <f>('IRA-BD'!G1315)</f>
        <v>18</v>
      </c>
      <c r="M2964" s="36" t="str">
        <f>('IRA-BD'!H1315)</f>
        <v>Regular</v>
      </c>
      <c r="N2964" s="133">
        <f t="shared" si="232"/>
        <v>18</v>
      </c>
      <c r="O2964" s="80">
        <f t="shared" si="233"/>
        <v>39.332988214000267</v>
      </c>
      <c r="P2964" s="81" t="str">
        <f t="shared" si="234"/>
        <v>Bajo</v>
      </c>
      <c r="Q2964" s="11">
        <v>8</v>
      </c>
      <c r="R2964" s="11" t="s">
        <v>5991</v>
      </c>
      <c r="S2964" s="11">
        <v>2</v>
      </c>
      <c r="T2964" s="11">
        <v>-74.174772709999999</v>
      </c>
      <c r="U2964" s="12">
        <v>4.6160150270000004</v>
      </c>
    </row>
    <row r="2965" spans="1:21" x14ac:dyDescent="0.25">
      <c r="A2965" s="10">
        <v>1315</v>
      </c>
      <c r="B2965" s="3" t="s">
        <v>2572</v>
      </c>
      <c r="C2965" s="3" t="s">
        <v>1986</v>
      </c>
      <c r="D2965" s="3" t="s">
        <v>1</v>
      </c>
      <c r="E2965" s="3" t="s">
        <v>2573</v>
      </c>
      <c r="F2965" s="24">
        <f>('ICT-BD'!I1316)</f>
        <v>12.879998687207939</v>
      </c>
      <c r="G2965" s="24" t="str">
        <f>('ICT-BD'!J1316)</f>
        <v>Algo Frío</v>
      </c>
      <c r="H2965" s="24">
        <f t="shared" si="230"/>
        <v>27.578964642000798</v>
      </c>
      <c r="I2965" s="72">
        <f>('ICA-BD'!L1316)</f>
        <v>62.75</v>
      </c>
      <c r="J2965" s="72" t="str">
        <f>('ICA-BD'!M1316)</f>
        <v>Aceptable</v>
      </c>
      <c r="K2965" s="72">
        <f t="shared" si="231"/>
        <v>72.42</v>
      </c>
      <c r="L2965" s="133">
        <f>('IRA-BD'!G1316)</f>
        <v>18</v>
      </c>
      <c r="M2965" s="36" t="str">
        <f>('IRA-BD'!H1316)</f>
        <v>Regular</v>
      </c>
      <c r="N2965" s="133">
        <f t="shared" si="232"/>
        <v>18</v>
      </c>
      <c r="O2965" s="80">
        <f t="shared" si="233"/>
        <v>39.332988214000267</v>
      </c>
      <c r="P2965" s="81" t="str">
        <f t="shared" si="234"/>
        <v>Bajo</v>
      </c>
      <c r="Q2965" s="11">
        <v>8</v>
      </c>
      <c r="R2965" s="11" t="s">
        <v>5991</v>
      </c>
      <c r="S2965" s="11">
        <v>2</v>
      </c>
      <c r="T2965" s="11">
        <v>-74.170733209999995</v>
      </c>
      <c r="U2965" s="12">
        <v>4.6218068969999999</v>
      </c>
    </row>
    <row r="2966" spans="1:21" x14ac:dyDescent="0.25">
      <c r="A2966" s="10">
        <v>1316</v>
      </c>
      <c r="B2966" s="3" t="s">
        <v>2574</v>
      </c>
      <c r="C2966" s="3" t="s">
        <v>1986</v>
      </c>
      <c r="D2966" s="3" t="s">
        <v>1</v>
      </c>
      <c r="E2966" s="3" t="s">
        <v>2575</v>
      </c>
      <c r="F2966" s="24">
        <f>('ICT-BD'!I1317)</f>
        <v>12.879998687207939</v>
      </c>
      <c r="G2966" s="24" t="str">
        <f>('ICT-BD'!J1317)</f>
        <v>Algo Frío</v>
      </c>
      <c r="H2966" s="24">
        <f t="shared" si="230"/>
        <v>27.578964642000798</v>
      </c>
      <c r="I2966" s="72">
        <f>('ICA-BD'!L1317)</f>
        <v>62.75</v>
      </c>
      <c r="J2966" s="72" t="str">
        <f>('ICA-BD'!M1317)</f>
        <v>Aceptable</v>
      </c>
      <c r="K2966" s="72">
        <f t="shared" si="231"/>
        <v>72.42</v>
      </c>
      <c r="L2966" s="133">
        <f>('IRA-BD'!G1317)</f>
        <v>18</v>
      </c>
      <c r="M2966" s="36" t="str">
        <f>('IRA-BD'!H1317)</f>
        <v>Regular</v>
      </c>
      <c r="N2966" s="133">
        <f t="shared" si="232"/>
        <v>18</v>
      </c>
      <c r="O2966" s="80">
        <f t="shared" si="233"/>
        <v>39.332988214000267</v>
      </c>
      <c r="P2966" s="81" t="str">
        <f t="shared" si="234"/>
        <v>Bajo</v>
      </c>
      <c r="Q2966" s="11">
        <v>8</v>
      </c>
      <c r="R2966" s="11" t="s">
        <v>5991</v>
      </c>
      <c r="S2966" s="11">
        <v>2</v>
      </c>
      <c r="T2966" s="11">
        <v>-74.16852025</v>
      </c>
      <c r="U2966" s="12">
        <v>4.6198518919999998</v>
      </c>
    </row>
    <row r="2967" spans="1:21" x14ac:dyDescent="0.25">
      <c r="A2967" s="10">
        <v>1323</v>
      </c>
      <c r="B2967" s="3" t="s">
        <v>2585</v>
      </c>
      <c r="C2967" s="3" t="s">
        <v>1986</v>
      </c>
      <c r="D2967" s="3" t="s">
        <v>1</v>
      </c>
      <c r="E2967" s="3" t="s">
        <v>2586</v>
      </c>
      <c r="F2967" s="24">
        <f>('ICT-BD'!I1324)</f>
        <v>12.879998687207939</v>
      </c>
      <c r="G2967" s="24" t="str">
        <f>('ICT-BD'!J1324)</f>
        <v>Algo Frío</v>
      </c>
      <c r="H2967" s="24">
        <f t="shared" si="230"/>
        <v>27.578964642000798</v>
      </c>
      <c r="I2967" s="72">
        <f>('ICA-BD'!L1324)</f>
        <v>62.75</v>
      </c>
      <c r="J2967" s="72" t="str">
        <f>('ICA-BD'!M1324)</f>
        <v>Aceptable</v>
      </c>
      <c r="K2967" s="72">
        <f t="shared" si="231"/>
        <v>72.42</v>
      </c>
      <c r="L2967" s="133">
        <f>('IRA-BD'!G1324)</f>
        <v>18</v>
      </c>
      <c r="M2967" s="36" t="str">
        <f>('IRA-BD'!H1324)</f>
        <v>Regular</v>
      </c>
      <c r="N2967" s="133">
        <f t="shared" si="232"/>
        <v>18</v>
      </c>
      <c r="O2967" s="80">
        <f t="shared" si="233"/>
        <v>39.332988214000267</v>
      </c>
      <c r="P2967" s="81" t="str">
        <f t="shared" si="234"/>
        <v>Bajo</v>
      </c>
      <c r="Q2967" s="11">
        <v>8</v>
      </c>
      <c r="R2967" s="11" t="s">
        <v>5993</v>
      </c>
      <c r="S2967" s="11">
        <v>2</v>
      </c>
      <c r="T2967" s="11">
        <v>-74.175429390000005</v>
      </c>
      <c r="U2967" s="12">
        <v>4.6414503439999999</v>
      </c>
    </row>
    <row r="2968" spans="1:21" x14ac:dyDescent="0.25">
      <c r="A2968" s="10">
        <v>1324</v>
      </c>
      <c r="B2968" s="3" t="s">
        <v>2587</v>
      </c>
      <c r="C2968" s="3" t="s">
        <v>1986</v>
      </c>
      <c r="D2968" s="3" t="s">
        <v>1</v>
      </c>
      <c r="E2968" s="3" t="s">
        <v>2588</v>
      </c>
      <c r="F2968" s="24">
        <f>('ICT-BD'!I1325)</f>
        <v>12.879998687207939</v>
      </c>
      <c r="G2968" s="24" t="str">
        <f>('ICT-BD'!J1325)</f>
        <v>Algo Frío</v>
      </c>
      <c r="H2968" s="24">
        <f t="shared" si="230"/>
        <v>27.578964642000798</v>
      </c>
      <c r="I2968" s="72">
        <f>('ICA-BD'!L1325)</f>
        <v>62.75</v>
      </c>
      <c r="J2968" s="72" t="str">
        <f>('ICA-BD'!M1325)</f>
        <v>Aceptable</v>
      </c>
      <c r="K2968" s="72">
        <f t="shared" si="231"/>
        <v>72.42</v>
      </c>
      <c r="L2968" s="133">
        <f>('IRA-BD'!G1325)</f>
        <v>18</v>
      </c>
      <c r="M2968" s="36" t="str">
        <f>('IRA-BD'!H1325)</f>
        <v>Regular</v>
      </c>
      <c r="N2968" s="133">
        <f t="shared" si="232"/>
        <v>18</v>
      </c>
      <c r="O2968" s="80">
        <f t="shared" si="233"/>
        <v>39.332988214000267</v>
      </c>
      <c r="P2968" s="81" t="str">
        <f t="shared" si="234"/>
        <v>Bajo</v>
      </c>
      <c r="Q2968" s="11">
        <v>8</v>
      </c>
      <c r="R2968" s="11" t="s">
        <v>5993</v>
      </c>
      <c r="S2968" s="11">
        <v>2</v>
      </c>
      <c r="T2968" s="11">
        <v>-74.170089869999998</v>
      </c>
      <c r="U2968" s="12">
        <v>4.6325192819999996</v>
      </c>
    </row>
    <row r="2969" spans="1:21" x14ac:dyDescent="0.25">
      <c r="A2969" s="10">
        <v>1325</v>
      </c>
      <c r="B2969" s="3" t="s">
        <v>2589</v>
      </c>
      <c r="C2969" s="3" t="s">
        <v>1986</v>
      </c>
      <c r="D2969" s="3" t="s">
        <v>1</v>
      </c>
      <c r="E2969" s="3" t="s">
        <v>2590</v>
      </c>
      <c r="F2969" s="24">
        <f>('ICT-BD'!I1326)</f>
        <v>12.879998687207939</v>
      </c>
      <c r="G2969" s="24" t="str">
        <f>('ICT-BD'!J1326)</f>
        <v>Algo Frío</v>
      </c>
      <c r="H2969" s="24">
        <f t="shared" si="230"/>
        <v>27.578964642000798</v>
      </c>
      <c r="I2969" s="72">
        <f>('ICA-BD'!L1326)</f>
        <v>62.75</v>
      </c>
      <c r="J2969" s="72" t="str">
        <f>('ICA-BD'!M1326)</f>
        <v>Aceptable</v>
      </c>
      <c r="K2969" s="72">
        <f t="shared" si="231"/>
        <v>72.42</v>
      </c>
      <c r="L2969" s="133">
        <f>('IRA-BD'!G1326)</f>
        <v>18</v>
      </c>
      <c r="M2969" s="36" t="str">
        <f>('IRA-BD'!H1326)</f>
        <v>Regular</v>
      </c>
      <c r="N2969" s="133">
        <f t="shared" si="232"/>
        <v>18</v>
      </c>
      <c r="O2969" s="80">
        <f t="shared" si="233"/>
        <v>39.332988214000267</v>
      </c>
      <c r="P2969" s="81" t="str">
        <f t="shared" si="234"/>
        <v>Bajo</v>
      </c>
      <c r="Q2969" s="11">
        <v>8</v>
      </c>
      <c r="R2969" s="11" t="s">
        <v>5993</v>
      </c>
      <c r="S2969" s="11">
        <v>2</v>
      </c>
      <c r="T2969" s="11">
        <v>-74.167677870000006</v>
      </c>
      <c r="U2969" s="12">
        <v>4.6308493579999999</v>
      </c>
    </row>
    <row r="2970" spans="1:21" x14ac:dyDescent="0.25">
      <c r="A2970" s="10">
        <v>1327</v>
      </c>
      <c r="B2970" s="3" t="s">
        <v>2593</v>
      </c>
      <c r="C2970" s="3" t="s">
        <v>1986</v>
      </c>
      <c r="D2970" s="3" t="s">
        <v>1</v>
      </c>
      <c r="E2970" s="3" t="s">
        <v>2586</v>
      </c>
      <c r="F2970" s="24">
        <f>('ICT-BD'!I1328)</f>
        <v>12.879998687207939</v>
      </c>
      <c r="G2970" s="24" t="str">
        <f>('ICT-BD'!J1328)</f>
        <v>Algo Frío</v>
      </c>
      <c r="H2970" s="24">
        <f t="shared" si="230"/>
        <v>27.578964642000798</v>
      </c>
      <c r="I2970" s="72">
        <f>('ICA-BD'!L1328)</f>
        <v>62.75</v>
      </c>
      <c r="J2970" s="72" t="str">
        <f>('ICA-BD'!M1328)</f>
        <v>Aceptable</v>
      </c>
      <c r="K2970" s="72">
        <f t="shared" si="231"/>
        <v>72.42</v>
      </c>
      <c r="L2970" s="133">
        <f>('IRA-BD'!G1328)</f>
        <v>18</v>
      </c>
      <c r="M2970" s="36" t="str">
        <f>('IRA-BD'!H1328)</f>
        <v>Regular</v>
      </c>
      <c r="N2970" s="133">
        <f t="shared" si="232"/>
        <v>18</v>
      </c>
      <c r="O2970" s="80">
        <f t="shared" si="233"/>
        <v>39.332988214000267</v>
      </c>
      <c r="P2970" s="81" t="str">
        <f t="shared" si="234"/>
        <v>Bajo</v>
      </c>
      <c r="Q2970" s="11">
        <v>8</v>
      </c>
      <c r="R2970" s="11" t="s">
        <v>5993</v>
      </c>
      <c r="S2970" s="11">
        <v>2</v>
      </c>
      <c r="T2970" s="11">
        <v>-74.173368749999995</v>
      </c>
      <c r="U2970" s="12">
        <v>4.6385313410000002</v>
      </c>
    </row>
    <row r="2971" spans="1:21" x14ac:dyDescent="0.25">
      <c r="A2971" s="10">
        <v>1328</v>
      </c>
      <c r="B2971" s="3" t="s">
        <v>2594</v>
      </c>
      <c r="C2971" s="3" t="s">
        <v>1986</v>
      </c>
      <c r="D2971" s="3" t="s">
        <v>1</v>
      </c>
      <c r="E2971" s="3" t="s">
        <v>2595</v>
      </c>
      <c r="F2971" s="24">
        <f>('ICT-BD'!I1329)</f>
        <v>12.879998687207939</v>
      </c>
      <c r="G2971" s="24" t="str">
        <f>('ICT-BD'!J1329)</f>
        <v>Algo Frío</v>
      </c>
      <c r="H2971" s="24">
        <f t="shared" si="230"/>
        <v>27.578964642000798</v>
      </c>
      <c r="I2971" s="72">
        <f>('ICA-BD'!L1329)</f>
        <v>62.75</v>
      </c>
      <c r="J2971" s="72" t="str">
        <f>('ICA-BD'!M1329)</f>
        <v>Aceptable</v>
      </c>
      <c r="K2971" s="72">
        <f t="shared" si="231"/>
        <v>72.42</v>
      </c>
      <c r="L2971" s="133">
        <f>('IRA-BD'!G1329)</f>
        <v>18</v>
      </c>
      <c r="M2971" s="36" t="str">
        <f>('IRA-BD'!H1329)</f>
        <v>Regular</v>
      </c>
      <c r="N2971" s="133">
        <f t="shared" si="232"/>
        <v>18</v>
      </c>
      <c r="O2971" s="80">
        <f t="shared" si="233"/>
        <v>39.332988214000267</v>
      </c>
      <c r="P2971" s="81" t="str">
        <f t="shared" si="234"/>
        <v>Bajo</v>
      </c>
      <c r="Q2971" s="11">
        <v>8</v>
      </c>
      <c r="R2971" s="11" t="s">
        <v>5993</v>
      </c>
      <c r="S2971" s="11">
        <v>2</v>
      </c>
      <c r="T2971" s="11">
        <v>-74.166894619999994</v>
      </c>
      <c r="U2971" s="12">
        <v>4.6370061290000004</v>
      </c>
    </row>
    <row r="2972" spans="1:21" x14ac:dyDescent="0.25">
      <c r="A2972" s="10">
        <v>1332</v>
      </c>
      <c r="B2972" s="3" t="s">
        <v>2602</v>
      </c>
      <c r="C2972" s="3" t="s">
        <v>1986</v>
      </c>
      <c r="D2972" s="3" t="s">
        <v>1</v>
      </c>
      <c r="E2972" s="3" t="s">
        <v>2603</v>
      </c>
      <c r="F2972" s="24">
        <f>('ICT-BD'!I1333)</f>
        <v>12.879998687207939</v>
      </c>
      <c r="G2972" s="24" t="str">
        <f>('ICT-BD'!J1333)</f>
        <v>Algo Frío</v>
      </c>
      <c r="H2972" s="24">
        <f t="shared" si="230"/>
        <v>27.578964642000798</v>
      </c>
      <c r="I2972" s="72">
        <f>('ICA-BD'!L1333)</f>
        <v>62.75</v>
      </c>
      <c r="J2972" s="72" t="str">
        <f>('ICA-BD'!M1333)</f>
        <v>Aceptable</v>
      </c>
      <c r="K2972" s="72">
        <f t="shared" si="231"/>
        <v>72.42</v>
      </c>
      <c r="L2972" s="133">
        <f>('IRA-BD'!G1333)</f>
        <v>18</v>
      </c>
      <c r="M2972" s="36" t="str">
        <f>('IRA-BD'!H1333)</f>
        <v>Regular</v>
      </c>
      <c r="N2972" s="133">
        <f t="shared" si="232"/>
        <v>18</v>
      </c>
      <c r="O2972" s="80">
        <f t="shared" si="233"/>
        <v>39.332988214000267</v>
      </c>
      <c r="P2972" s="81" t="str">
        <f t="shared" si="234"/>
        <v>Bajo</v>
      </c>
      <c r="Q2972" s="11">
        <v>8</v>
      </c>
      <c r="R2972" s="11" t="s">
        <v>5993</v>
      </c>
      <c r="S2972" s="11">
        <v>2</v>
      </c>
      <c r="T2972" s="11">
        <v>-74.169115700000006</v>
      </c>
      <c r="U2972" s="12">
        <v>4.641907217</v>
      </c>
    </row>
    <row r="2973" spans="1:21" x14ac:dyDescent="0.25">
      <c r="A2973" s="10">
        <v>1336</v>
      </c>
      <c r="B2973" s="3" t="s">
        <v>2609</v>
      </c>
      <c r="C2973" s="3" t="s">
        <v>1986</v>
      </c>
      <c r="D2973" s="3" t="s">
        <v>1</v>
      </c>
      <c r="E2973" s="3" t="s">
        <v>2610</v>
      </c>
      <c r="F2973" s="24">
        <f>('ICT-BD'!I1337)</f>
        <v>12.879998687207939</v>
      </c>
      <c r="G2973" s="24" t="str">
        <f>('ICT-BD'!J1337)</f>
        <v>Algo Frío</v>
      </c>
      <c r="H2973" s="24">
        <f t="shared" si="230"/>
        <v>27.578964642000798</v>
      </c>
      <c r="I2973" s="72">
        <f>('ICA-BD'!L1337)</f>
        <v>62.75</v>
      </c>
      <c r="J2973" s="72" t="str">
        <f>('ICA-BD'!M1337)</f>
        <v>Aceptable</v>
      </c>
      <c r="K2973" s="72">
        <f t="shared" si="231"/>
        <v>72.42</v>
      </c>
      <c r="L2973" s="133">
        <f>('IRA-BD'!G1337)</f>
        <v>18</v>
      </c>
      <c r="M2973" s="36" t="str">
        <f>('IRA-BD'!H1337)</f>
        <v>Regular</v>
      </c>
      <c r="N2973" s="133">
        <f t="shared" si="232"/>
        <v>18</v>
      </c>
      <c r="O2973" s="80">
        <f t="shared" si="233"/>
        <v>39.332988214000267</v>
      </c>
      <c r="P2973" s="81" t="str">
        <f t="shared" si="234"/>
        <v>Bajo</v>
      </c>
      <c r="Q2973" s="11">
        <v>8</v>
      </c>
      <c r="R2973" s="11" t="s">
        <v>5993</v>
      </c>
      <c r="S2973" s="11">
        <v>2</v>
      </c>
      <c r="T2973" s="11">
        <v>-74.166574350000005</v>
      </c>
      <c r="U2973" s="12">
        <v>4.6344339689999998</v>
      </c>
    </row>
    <row r="2974" spans="1:21" x14ac:dyDescent="0.25">
      <c r="A2974" s="10">
        <v>1338</v>
      </c>
      <c r="B2974" s="3" t="s">
        <v>2612</v>
      </c>
      <c r="C2974" s="3" t="s">
        <v>1986</v>
      </c>
      <c r="D2974" s="3" t="s">
        <v>1</v>
      </c>
      <c r="E2974" s="3" t="s">
        <v>2613</v>
      </c>
      <c r="F2974" s="24">
        <f>('ICT-BD'!I1339)</f>
        <v>12.879998687207939</v>
      </c>
      <c r="G2974" s="24" t="str">
        <f>('ICT-BD'!J1339)</f>
        <v>Algo Frío</v>
      </c>
      <c r="H2974" s="24">
        <f t="shared" si="230"/>
        <v>27.578964642000798</v>
      </c>
      <c r="I2974" s="72">
        <f>('ICA-BD'!L1339)</f>
        <v>62.75</v>
      </c>
      <c r="J2974" s="72" t="str">
        <f>('ICA-BD'!M1339)</f>
        <v>Aceptable</v>
      </c>
      <c r="K2974" s="72">
        <f t="shared" si="231"/>
        <v>72.42</v>
      </c>
      <c r="L2974" s="133">
        <f>('IRA-BD'!G1339)</f>
        <v>18</v>
      </c>
      <c r="M2974" s="36" t="str">
        <f>('IRA-BD'!H1339)</f>
        <v>Regular</v>
      </c>
      <c r="N2974" s="133">
        <f t="shared" si="232"/>
        <v>18</v>
      </c>
      <c r="O2974" s="80">
        <f t="shared" si="233"/>
        <v>39.332988214000267</v>
      </c>
      <c r="P2974" s="81" t="str">
        <f t="shared" si="234"/>
        <v>Bajo</v>
      </c>
      <c r="Q2974" s="11">
        <v>8</v>
      </c>
      <c r="R2974" s="11" t="s">
        <v>5993</v>
      </c>
      <c r="S2974" s="11">
        <v>2</v>
      </c>
      <c r="T2974" s="11">
        <v>-74.168859080000004</v>
      </c>
      <c r="U2974" s="12">
        <v>4.6345337359999998</v>
      </c>
    </row>
    <row r="2975" spans="1:21" x14ac:dyDescent="0.25">
      <c r="A2975" s="10">
        <v>1339</v>
      </c>
      <c r="B2975" s="3" t="s">
        <v>2614</v>
      </c>
      <c r="C2975" s="3" t="s">
        <v>1986</v>
      </c>
      <c r="D2975" s="3" t="s">
        <v>1</v>
      </c>
      <c r="E2975" s="3" t="s">
        <v>2615</v>
      </c>
      <c r="F2975" s="24">
        <f>('ICT-BD'!I1340)</f>
        <v>12.879998687207939</v>
      </c>
      <c r="G2975" s="24" t="str">
        <f>('ICT-BD'!J1340)</f>
        <v>Algo Frío</v>
      </c>
      <c r="H2975" s="24">
        <f t="shared" si="230"/>
        <v>27.578964642000798</v>
      </c>
      <c r="I2975" s="72">
        <f>('ICA-BD'!L1340)</f>
        <v>62.75</v>
      </c>
      <c r="J2975" s="72" t="str">
        <f>('ICA-BD'!M1340)</f>
        <v>Aceptable</v>
      </c>
      <c r="K2975" s="72">
        <f t="shared" si="231"/>
        <v>72.42</v>
      </c>
      <c r="L2975" s="133">
        <f>('IRA-BD'!G1340)</f>
        <v>18</v>
      </c>
      <c r="M2975" s="36" t="str">
        <f>('IRA-BD'!H1340)</f>
        <v>Regular</v>
      </c>
      <c r="N2975" s="133">
        <f t="shared" si="232"/>
        <v>18</v>
      </c>
      <c r="O2975" s="80">
        <f t="shared" si="233"/>
        <v>39.332988214000267</v>
      </c>
      <c r="P2975" s="81" t="str">
        <f t="shared" si="234"/>
        <v>Bajo</v>
      </c>
      <c r="Q2975" s="11">
        <v>8</v>
      </c>
      <c r="R2975" s="11" t="s">
        <v>5993</v>
      </c>
      <c r="S2975" s="11">
        <v>2</v>
      </c>
      <c r="T2975" s="11">
        <v>-74.170411950000002</v>
      </c>
      <c r="U2975" s="12">
        <v>4.6305955609999998</v>
      </c>
    </row>
    <row r="2976" spans="1:21" x14ac:dyDescent="0.25">
      <c r="A2976" s="10">
        <v>1342</v>
      </c>
      <c r="B2976" s="3" t="s">
        <v>2620</v>
      </c>
      <c r="C2976" s="3" t="s">
        <v>1986</v>
      </c>
      <c r="D2976" s="3" t="s">
        <v>1</v>
      </c>
      <c r="E2976" s="3" t="s">
        <v>2621</v>
      </c>
      <c r="F2976" s="24">
        <f>('ICT-BD'!I1343)</f>
        <v>12.879998687207939</v>
      </c>
      <c r="G2976" s="24" t="str">
        <f>('ICT-BD'!J1343)</f>
        <v>Algo Frío</v>
      </c>
      <c r="H2976" s="24">
        <f t="shared" si="230"/>
        <v>27.578964642000798</v>
      </c>
      <c r="I2976" s="72">
        <f>('ICA-BD'!L1343)</f>
        <v>62.75</v>
      </c>
      <c r="J2976" s="72" t="str">
        <f>('ICA-BD'!M1343)</f>
        <v>Aceptable</v>
      </c>
      <c r="K2976" s="72">
        <f t="shared" si="231"/>
        <v>72.42</v>
      </c>
      <c r="L2976" s="133">
        <f>('IRA-BD'!G1343)</f>
        <v>18</v>
      </c>
      <c r="M2976" s="36" t="str">
        <f>('IRA-BD'!H1343)</f>
        <v>Regular</v>
      </c>
      <c r="N2976" s="133">
        <f t="shared" si="232"/>
        <v>18</v>
      </c>
      <c r="O2976" s="80">
        <f t="shared" si="233"/>
        <v>39.332988214000267</v>
      </c>
      <c r="P2976" s="81" t="str">
        <f t="shared" si="234"/>
        <v>Bajo</v>
      </c>
      <c r="Q2976" s="11">
        <v>8</v>
      </c>
      <c r="R2976" s="11" t="s">
        <v>5993</v>
      </c>
      <c r="S2976" s="11">
        <v>2</v>
      </c>
      <c r="T2976" s="11">
        <v>-74.163534709999993</v>
      </c>
      <c r="U2976" s="12">
        <v>4.6400918610000002</v>
      </c>
    </row>
    <row r="2977" spans="1:21" x14ac:dyDescent="0.25">
      <c r="A2977" s="10">
        <v>1362</v>
      </c>
      <c r="B2977" s="3" t="s">
        <v>2648</v>
      </c>
      <c r="C2977" s="3" t="s">
        <v>1986</v>
      </c>
      <c r="D2977" s="3" t="s">
        <v>1</v>
      </c>
      <c r="E2977" s="3" t="s">
        <v>2649</v>
      </c>
      <c r="F2977" s="24">
        <f>('ICT-BD'!I1363)</f>
        <v>12.879998687207939</v>
      </c>
      <c r="G2977" s="24" t="str">
        <f>('ICT-BD'!J1363)</f>
        <v>Algo Frío</v>
      </c>
      <c r="H2977" s="24">
        <f t="shared" si="230"/>
        <v>27.578964642000798</v>
      </c>
      <c r="I2977" s="72">
        <f>('ICA-BD'!L1363)</f>
        <v>62.75</v>
      </c>
      <c r="J2977" s="72" t="str">
        <f>('ICA-BD'!M1363)</f>
        <v>Aceptable</v>
      </c>
      <c r="K2977" s="72">
        <f t="shared" si="231"/>
        <v>72.42</v>
      </c>
      <c r="L2977" s="133">
        <f>('IRA-BD'!G1363)</f>
        <v>18</v>
      </c>
      <c r="M2977" s="36" t="str">
        <f>('IRA-BD'!H1363)</f>
        <v>Regular</v>
      </c>
      <c r="N2977" s="133">
        <f t="shared" si="232"/>
        <v>18</v>
      </c>
      <c r="O2977" s="80">
        <f t="shared" si="233"/>
        <v>39.332988214000267</v>
      </c>
      <c r="P2977" s="81" t="str">
        <f t="shared" si="234"/>
        <v>Bajo</v>
      </c>
      <c r="Q2977" s="11">
        <v>8</v>
      </c>
      <c r="R2977" s="11" t="s">
        <v>5991</v>
      </c>
      <c r="S2977" s="11">
        <v>2</v>
      </c>
      <c r="T2977" s="11">
        <v>-74.182714000000004</v>
      </c>
      <c r="U2977" s="12">
        <v>4.6159915309999997</v>
      </c>
    </row>
    <row r="2978" spans="1:21" x14ac:dyDescent="0.25">
      <c r="A2978" s="10">
        <v>1181</v>
      </c>
      <c r="B2978" s="3" t="s">
        <v>2352</v>
      </c>
      <c r="C2978" s="3" t="s">
        <v>1986</v>
      </c>
      <c r="D2978" s="3" t="s">
        <v>1</v>
      </c>
      <c r="E2978" s="3" t="s">
        <v>2353</v>
      </c>
      <c r="F2978" s="24">
        <f>('ICT-BD'!I1182)</f>
        <v>11.802498687207938</v>
      </c>
      <c r="G2978" s="24" t="str">
        <f>('ICT-BD'!J1182)</f>
        <v>Algo Frío</v>
      </c>
      <c r="H2978" s="24">
        <f t="shared" si="230"/>
        <v>41.756596220948168</v>
      </c>
      <c r="I2978" s="72">
        <f>('ICA-BD'!L1182)</f>
        <v>66.75</v>
      </c>
      <c r="J2978" s="72" t="str">
        <f>('ICA-BD'!M1182)</f>
        <v>Aceptable</v>
      </c>
      <c r="K2978" s="72">
        <f t="shared" si="231"/>
        <v>70.180000000000007</v>
      </c>
      <c r="L2978" s="133">
        <f>('IRA-BD'!G1182)</f>
        <v>6</v>
      </c>
      <c r="M2978" s="36" t="str">
        <f>('IRA-BD'!H1182)</f>
        <v>Regular</v>
      </c>
      <c r="N2978" s="133">
        <f t="shared" si="232"/>
        <v>6</v>
      </c>
      <c r="O2978" s="80">
        <f t="shared" si="233"/>
        <v>39.312198740316056</v>
      </c>
      <c r="P2978" s="81" t="str">
        <f t="shared" si="234"/>
        <v>Bajo</v>
      </c>
      <c r="Q2978" s="11">
        <v>8</v>
      </c>
      <c r="R2978" s="11" t="s">
        <v>5992</v>
      </c>
      <c r="S2978" s="11">
        <v>2</v>
      </c>
      <c r="T2978" s="11">
        <v>-74.141218699999996</v>
      </c>
      <c r="U2978" s="12">
        <v>4.6509979770000003</v>
      </c>
    </row>
    <row r="2979" spans="1:21" x14ac:dyDescent="0.25">
      <c r="A2979" s="10">
        <v>2159</v>
      </c>
      <c r="B2979" s="3" t="s">
        <v>4002</v>
      </c>
      <c r="C2979" s="3" t="s">
        <v>3696</v>
      </c>
      <c r="D2979" s="3" t="s">
        <v>1</v>
      </c>
      <c r="E2979" s="3" t="s">
        <v>4003</v>
      </c>
      <c r="F2979" s="24">
        <f>('ICT-BD'!I2160)</f>
        <v>12.426706907059854</v>
      </c>
      <c r="G2979" s="24" t="str">
        <f>('ICT-BD'!J2160)</f>
        <v>Algo Frío</v>
      </c>
      <c r="H2979" s="24">
        <f t="shared" si="230"/>
        <v>33.543330170265065</v>
      </c>
      <c r="I2979" s="72">
        <f>('ICA-BD'!L2160)</f>
        <v>52.092592592592595</v>
      </c>
      <c r="J2979" s="72" t="str">
        <f>('ICA-BD'!M2160)</f>
        <v>Aceptable</v>
      </c>
      <c r="K2979" s="72">
        <f t="shared" si="231"/>
        <v>78.388148148148147</v>
      </c>
      <c r="L2979" s="133">
        <f>('IRA-BD'!G2160)</f>
        <v>6</v>
      </c>
      <c r="M2979" s="36" t="str">
        <f>('IRA-BD'!H2160)</f>
        <v>Regular</v>
      </c>
      <c r="N2979" s="133">
        <f t="shared" si="232"/>
        <v>6</v>
      </c>
      <c r="O2979" s="80">
        <f t="shared" si="233"/>
        <v>39.310492772804402</v>
      </c>
      <c r="P2979" s="81" t="str">
        <f t="shared" si="234"/>
        <v>Bajo</v>
      </c>
      <c r="Q2979" s="11">
        <v>11</v>
      </c>
      <c r="R2979" s="11" t="s">
        <v>166</v>
      </c>
      <c r="S2979" s="11">
        <v>4</v>
      </c>
      <c r="T2979" s="11">
        <v>-74.068262540000006</v>
      </c>
      <c r="U2979" s="12">
        <v>4.6905820839999999</v>
      </c>
    </row>
    <row r="2980" spans="1:21" x14ac:dyDescent="0.25">
      <c r="A2980" s="10">
        <v>2975</v>
      </c>
      <c r="B2980" s="3" t="s">
        <v>5425</v>
      </c>
      <c r="C2980" s="3" t="s">
        <v>5354</v>
      </c>
      <c r="D2980" s="3" t="s">
        <v>1</v>
      </c>
      <c r="E2980" s="3" t="s">
        <v>2471</v>
      </c>
      <c r="F2980" s="24">
        <f>('ICT-BD'!I2976)</f>
        <v>12.426706907059854</v>
      </c>
      <c r="G2980" s="24" t="str">
        <f>('ICT-BD'!J2976)</f>
        <v>Algo Frío</v>
      </c>
      <c r="H2980" s="24">
        <f t="shared" si="230"/>
        <v>33.543330170265065</v>
      </c>
      <c r="I2980" s="72">
        <f>('ICA-BD'!L2976)</f>
        <v>52.092592592592595</v>
      </c>
      <c r="J2980" s="72" t="str">
        <f>('ICA-BD'!M2976)</f>
        <v>Aceptable</v>
      </c>
      <c r="K2980" s="72">
        <f t="shared" si="231"/>
        <v>78.388148148148147</v>
      </c>
      <c r="L2980" s="133">
        <f>('IRA-BD'!G2976)</f>
        <v>6</v>
      </c>
      <c r="M2980" s="36" t="str">
        <f>('IRA-BD'!H2976)</f>
        <v>Regular</v>
      </c>
      <c r="N2980" s="133">
        <f t="shared" si="232"/>
        <v>6</v>
      </c>
      <c r="O2980" s="80">
        <f t="shared" si="233"/>
        <v>39.310492772804402</v>
      </c>
      <c r="P2980" s="81" t="str">
        <f t="shared" si="234"/>
        <v>Bajo</v>
      </c>
      <c r="Q2980" s="11">
        <v>16</v>
      </c>
      <c r="R2980" s="11" t="s">
        <v>170</v>
      </c>
      <c r="S2980" s="11">
        <v>3</v>
      </c>
      <c r="T2980" s="11">
        <v>-74.111702339999994</v>
      </c>
      <c r="U2980" s="12">
        <v>4.6132101949999997</v>
      </c>
    </row>
    <row r="2981" spans="1:21" x14ac:dyDescent="0.25">
      <c r="A2981" s="10">
        <v>872</v>
      </c>
      <c r="B2981" s="3" t="s">
        <v>1835</v>
      </c>
      <c r="C2981" s="3" t="s">
        <v>1727</v>
      </c>
      <c r="D2981" s="3" t="s">
        <v>1</v>
      </c>
      <c r="E2981" s="3" t="s">
        <v>1836</v>
      </c>
      <c r="F2981" s="24">
        <f>('ICT-BD'!I873)</f>
        <v>12.879998687207939</v>
      </c>
      <c r="G2981" s="24" t="str">
        <f>('ICT-BD'!J873)</f>
        <v>Algo Frío</v>
      </c>
      <c r="H2981" s="24">
        <f t="shared" si="230"/>
        <v>27.578964642000798</v>
      </c>
      <c r="I2981" s="72">
        <f>('ICA-BD'!L873)</f>
        <v>63.648148148148152</v>
      </c>
      <c r="J2981" s="72" t="str">
        <f>('ICA-BD'!M873)</f>
        <v>Aceptable</v>
      </c>
      <c r="K2981" s="72">
        <f t="shared" si="231"/>
        <v>71.917037037037034</v>
      </c>
      <c r="L2981" s="133">
        <f>('IRA-BD'!G873)</f>
        <v>18</v>
      </c>
      <c r="M2981" s="36" t="str">
        <f>('IRA-BD'!H873)</f>
        <v>Regular</v>
      </c>
      <c r="N2981" s="133">
        <f t="shared" si="232"/>
        <v>18</v>
      </c>
      <c r="O2981" s="80">
        <f t="shared" si="233"/>
        <v>39.165333893012608</v>
      </c>
      <c r="P2981" s="81" t="str">
        <f t="shared" si="234"/>
        <v>Bajo</v>
      </c>
      <c r="Q2981" s="11">
        <v>7</v>
      </c>
      <c r="R2981" s="11" t="s">
        <v>5988</v>
      </c>
      <c r="S2981" s="11">
        <v>2</v>
      </c>
      <c r="T2981" s="11">
        <v>-74.185277439999993</v>
      </c>
      <c r="U2981" s="12">
        <v>4.6001758229999998</v>
      </c>
    </row>
    <row r="2982" spans="1:21" x14ac:dyDescent="0.25">
      <c r="A2982" s="10">
        <v>897</v>
      </c>
      <c r="B2982" s="3" t="s">
        <v>1876</v>
      </c>
      <c r="C2982" s="3" t="s">
        <v>1727</v>
      </c>
      <c r="D2982" s="3" t="s">
        <v>1</v>
      </c>
      <c r="E2982" s="3" t="s">
        <v>1877</v>
      </c>
      <c r="F2982" s="24">
        <f>('ICT-BD'!I898)</f>
        <v>12.879998687207939</v>
      </c>
      <c r="G2982" s="24" t="str">
        <f>('ICT-BD'!J898)</f>
        <v>Algo Frío</v>
      </c>
      <c r="H2982" s="24">
        <f t="shared" si="230"/>
        <v>27.578964642000798</v>
      </c>
      <c r="I2982" s="72">
        <f>('ICA-BD'!L898)</f>
        <v>63.648148148148152</v>
      </c>
      <c r="J2982" s="72" t="str">
        <f>('ICA-BD'!M898)</f>
        <v>Aceptable</v>
      </c>
      <c r="K2982" s="72">
        <f t="shared" si="231"/>
        <v>71.917037037037034</v>
      </c>
      <c r="L2982" s="133">
        <f>('IRA-BD'!G898)</f>
        <v>18</v>
      </c>
      <c r="M2982" s="36" t="str">
        <f>('IRA-BD'!H898)</f>
        <v>Regular</v>
      </c>
      <c r="N2982" s="133">
        <f t="shared" si="232"/>
        <v>18</v>
      </c>
      <c r="O2982" s="80">
        <f t="shared" si="233"/>
        <v>39.165333893012608</v>
      </c>
      <c r="P2982" s="81" t="str">
        <f t="shared" si="234"/>
        <v>Bajo</v>
      </c>
      <c r="Q2982" s="11">
        <v>7</v>
      </c>
      <c r="R2982" s="11" t="s">
        <v>5988</v>
      </c>
      <c r="S2982" s="11">
        <v>2</v>
      </c>
      <c r="T2982" s="11">
        <v>-74.181312500000004</v>
      </c>
      <c r="U2982" s="12">
        <v>4.6048024239999998</v>
      </c>
    </row>
    <row r="2983" spans="1:21" x14ac:dyDescent="0.25">
      <c r="A2983" s="10">
        <v>1058</v>
      </c>
      <c r="B2983" s="3" t="s">
        <v>2148</v>
      </c>
      <c r="C2983" s="3" t="s">
        <v>1986</v>
      </c>
      <c r="D2983" s="3" t="s">
        <v>1</v>
      </c>
      <c r="E2983" s="3" t="s">
        <v>2149</v>
      </c>
      <c r="F2983" s="24">
        <f>('ICT-BD'!I1059)</f>
        <v>12.879998687207939</v>
      </c>
      <c r="G2983" s="24" t="str">
        <f>('ICT-BD'!J1059)</f>
        <v>Algo Frío</v>
      </c>
      <c r="H2983" s="24">
        <f t="shared" si="230"/>
        <v>27.578964642000798</v>
      </c>
      <c r="I2983" s="72">
        <f>('ICA-BD'!L1059)</f>
        <v>63.648148148148152</v>
      </c>
      <c r="J2983" s="72" t="str">
        <f>('ICA-BD'!M1059)</f>
        <v>Aceptable</v>
      </c>
      <c r="K2983" s="72">
        <f t="shared" si="231"/>
        <v>71.917037037037034</v>
      </c>
      <c r="L2983" s="133">
        <f>('IRA-BD'!G1059)</f>
        <v>18</v>
      </c>
      <c r="M2983" s="36" t="str">
        <f>('IRA-BD'!H1059)</f>
        <v>Regular</v>
      </c>
      <c r="N2983" s="133">
        <f t="shared" si="232"/>
        <v>18</v>
      </c>
      <c r="O2983" s="80">
        <f t="shared" si="233"/>
        <v>39.165333893012608</v>
      </c>
      <c r="P2983" s="81" t="str">
        <f t="shared" si="234"/>
        <v>Bajo</v>
      </c>
      <c r="Q2983" s="11">
        <v>8</v>
      </c>
      <c r="R2983" s="11" t="s">
        <v>5989</v>
      </c>
      <c r="S2983" s="11">
        <v>3</v>
      </c>
      <c r="T2983" s="11">
        <v>-74.144670349999998</v>
      </c>
      <c r="U2983" s="12">
        <v>4.6238195229999999</v>
      </c>
    </row>
    <row r="2984" spans="1:21" x14ac:dyDescent="0.25">
      <c r="A2984" s="10">
        <v>1072</v>
      </c>
      <c r="B2984" s="3" t="s">
        <v>2170</v>
      </c>
      <c r="C2984" s="3" t="s">
        <v>1986</v>
      </c>
      <c r="D2984" s="3" t="s">
        <v>1</v>
      </c>
      <c r="E2984" s="3" t="s">
        <v>2171</v>
      </c>
      <c r="F2984" s="24">
        <f>('ICT-BD'!I1073)</f>
        <v>12.879998687207939</v>
      </c>
      <c r="G2984" s="24" t="str">
        <f>('ICT-BD'!J1073)</f>
        <v>Algo Frío</v>
      </c>
      <c r="H2984" s="24">
        <f t="shared" si="230"/>
        <v>27.578964642000798</v>
      </c>
      <c r="I2984" s="72">
        <f>('ICA-BD'!L1073)</f>
        <v>63.648148148148152</v>
      </c>
      <c r="J2984" s="72" t="str">
        <f>('ICA-BD'!M1073)</f>
        <v>Aceptable</v>
      </c>
      <c r="K2984" s="72">
        <f t="shared" si="231"/>
        <v>71.917037037037034</v>
      </c>
      <c r="L2984" s="133">
        <f>('IRA-BD'!G1073)</f>
        <v>18</v>
      </c>
      <c r="M2984" s="36" t="str">
        <f>('IRA-BD'!H1073)</f>
        <v>Regular</v>
      </c>
      <c r="N2984" s="133">
        <f t="shared" si="232"/>
        <v>18</v>
      </c>
      <c r="O2984" s="80">
        <f t="shared" si="233"/>
        <v>39.165333893012608</v>
      </c>
      <c r="P2984" s="81" t="str">
        <f t="shared" si="234"/>
        <v>Bajo</v>
      </c>
      <c r="Q2984" s="11">
        <v>8</v>
      </c>
      <c r="R2984" s="11" t="s">
        <v>5989</v>
      </c>
      <c r="S2984" s="11">
        <v>3</v>
      </c>
      <c r="T2984" s="11">
        <v>-74.139008009999998</v>
      </c>
      <c r="U2984" s="12">
        <v>4.6222059990000002</v>
      </c>
    </row>
    <row r="2985" spans="1:21" x14ac:dyDescent="0.25">
      <c r="A2985" s="10">
        <v>1089</v>
      </c>
      <c r="B2985" s="3" t="s">
        <v>2197</v>
      </c>
      <c r="C2985" s="3" t="s">
        <v>1986</v>
      </c>
      <c r="D2985" s="3" t="s">
        <v>1</v>
      </c>
      <c r="E2985" s="3" t="s">
        <v>2198</v>
      </c>
      <c r="F2985" s="24">
        <f>('ICT-BD'!I1090)</f>
        <v>12.879998687207939</v>
      </c>
      <c r="G2985" s="24" t="str">
        <f>('ICT-BD'!J1090)</f>
        <v>Algo Frío</v>
      </c>
      <c r="H2985" s="24">
        <f t="shared" si="230"/>
        <v>27.578964642000798</v>
      </c>
      <c r="I2985" s="72">
        <f>('ICA-BD'!L1090)</f>
        <v>63.648148148148152</v>
      </c>
      <c r="J2985" s="72" t="str">
        <f>('ICA-BD'!M1090)</f>
        <v>Aceptable</v>
      </c>
      <c r="K2985" s="72">
        <f t="shared" si="231"/>
        <v>71.917037037037034</v>
      </c>
      <c r="L2985" s="133">
        <f>('IRA-BD'!G1090)</f>
        <v>18</v>
      </c>
      <c r="M2985" s="36" t="str">
        <f>('IRA-BD'!H1090)</f>
        <v>Regular</v>
      </c>
      <c r="N2985" s="133">
        <f t="shared" si="232"/>
        <v>18</v>
      </c>
      <c r="O2985" s="80">
        <f t="shared" si="233"/>
        <v>39.165333893012608</v>
      </c>
      <c r="P2985" s="81" t="str">
        <f t="shared" si="234"/>
        <v>Bajo</v>
      </c>
      <c r="Q2985" s="11">
        <v>8</v>
      </c>
      <c r="R2985" s="11" t="s">
        <v>5989</v>
      </c>
      <c r="S2985" s="11">
        <v>3</v>
      </c>
      <c r="T2985" s="11">
        <v>-74.14241389</v>
      </c>
      <c r="U2985" s="12">
        <v>4.6222403099999996</v>
      </c>
    </row>
    <row r="2986" spans="1:21" x14ac:dyDescent="0.25">
      <c r="A2986" s="10">
        <v>1092</v>
      </c>
      <c r="B2986" s="3" t="s">
        <v>2203</v>
      </c>
      <c r="C2986" s="3" t="s">
        <v>1986</v>
      </c>
      <c r="D2986" s="3" t="s">
        <v>1</v>
      </c>
      <c r="E2986" s="3" t="s">
        <v>2198</v>
      </c>
      <c r="F2986" s="24">
        <f>('ICT-BD'!I1093)</f>
        <v>12.879998687207939</v>
      </c>
      <c r="G2986" s="24" t="str">
        <f>('ICT-BD'!J1093)</f>
        <v>Algo Frío</v>
      </c>
      <c r="H2986" s="24">
        <f t="shared" si="230"/>
        <v>27.578964642000798</v>
      </c>
      <c r="I2986" s="72">
        <f>('ICA-BD'!L1093)</f>
        <v>63.648148148148152</v>
      </c>
      <c r="J2986" s="72" t="str">
        <f>('ICA-BD'!M1093)</f>
        <v>Aceptable</v>
      </c>
      <c r="K2986" s="72">
        <f t="shared" si="231"/>
        <v>71.917037037037034</v>
      </c>
      <c r="L2986" s="133">
        <f>('IRA-BD'!G1093)</f>
        <v>18</v>
      </c>
      <c r="M2986" s="36" t="str">
        <f>('IRA-BD'!H1093)</f>
        <v>Regular</v>
      </c>
      <c r="N2986" s="133">
        <f t="shared" si="232"/>
        <v>18</v>
      </c>
      <c r="O2986" s="80">
        <f t="shared" si="233"/>
        <v>39.165333893012608</v>
      </c>
      <c r="P2986" s="81" t="str">
        <f t="shared" si="234"/>
        <v>Bajo</v>
      </c>
      <c r="Q2986" s="11">
        <v>8</v>
      </c>
      <c r="R2986" s="11" t="s">
        <v>5989</v>
      </c>
      <c r="S2986" s="11">
        <v>3</v>
      </c>
      <c r="T2986" s="11">
        <v>-74.142793690000005</v>
      </c>
      <c r="U2986" s="12">
        <v>4.6218561950000003</v>
      </c>
    </row>
    <row r="2987" spans="1:21" x14ac:dyDescent="0.25">
      <c r="A2987" s="10">
        <v>1100</v>
      </c>
      <c r="B2987" s="3" t="s">
        <v>2215</v>
      </c>
      <c r="C2987" s="3" t="s">
        <v>1986</v>
      </c>
      <c r="D2987" s="3" t="s">
        <v>1</v>
      </c>
      <c r="E2987" s="3" t="s">
        <v>2216</v>
      </c>
      <c r="F2987" s="24">
        <f>('ICT-BD'!I1101)</f>
        <v>12.879998687207939</v>
      </c>
      <c r="G2987" s="24" t="str">
        <f>('ICT-BD'!J1101)</f>
        <v>Algo Frío</v>
      </c>
      <c r="H2987" s="24">
        <f t="shared" si="230"/>
        <v>27.578964642000798</v>
      </c>
      <c r="I2987" s="72">
        <f>('ICA-BD'!L1101)</f>
        <v>63.648148148148152</v>
      </c>
      <c r="J2987" s="72" t="str">
        <f>('ICA-BD'!M1101)</f>
        <v>Aceptable</v>
      </c>
      <c r="K2987" s="72">
        <f t="shared" si="231"/>
        <v>71.917037037037034</v>
      </c>
      <c r="L2987" s="133">
        <f>('IRA-BD'!G1101)</f>
        <v>18</v>
      </c>
      <c r="M2987" s="36" t="str">
        <f>('IRA-BD'!H1101)</f>
        <v>Regular</v>
      </c>
      <c r="N2987" s="133">
        <f t="shared" si="232"/>
        <v>18</v>
      </c>
      <c r="O2987" s="80">
        <f t="shared" si="233"/>
        <v>39.165333893012608</v>
      </c>
      <c r="P2987" s="81" t="str">
        <f t="shared" si="234"/>
        <v>Bajo</v>
      </c>
      <c r="Q2987" s="11">
        <v>8</v>
      </c>
      <c r="R2987" s="11" t="s">
        <v>5989</v>
      </c>
      <c r="S2987" s="11">
        <v>3</v>
      </c>
      <c r="T2987" s="11">
        <v>-74.148437959999995</v>
      </c>
      <c r="U2987" s="12">
        <v>4.6114217640000001</v>
      </c>
    </row>
    <row r="2988" spans="1:21" x14ac:dyDescent="0.25">
      <c r="A2988" s="10">
        <v>1101</v>
      </c>
      <c r="B2988" s="3" t="s">
        <v>2217</v>
      </c>
      <c r="C2988" s="3" t="s">
        <v>1986</v>
      </c>
      <c r="D2988" s="3" t="s">
        <v>1</v>
      </c>
      <c r="E2988" s="3" t="s">
        <v>2218</v>
      </c>
      <c r="F2988" s="24">
        <f>('ICT-BD'!I1102)</f>
        <v>12.879998687207939</v>
      </c>
      <c r="G2988" s="24" t="str">
        <f>('ICT-BD'!J1102)</f>
        <v>Algo Frío</v>
      </c>
      <c r="H2988" s="24">
        <f t="shared" si="230"/>
        <v>27.578964642000798</v>
      </c>
      <c r="I2988" s="72">
        <f>('ICA-BD'!L1102)</f>
        <v>63.648148148148152</v>
      </c>
      <c r="J2988" s="72" t="str">
        <f>('ICA-BD'!M1102)</f>
        <v>Aceptable</v>
      </c>
      <c r="K2988" s="72">
        <f t="shared" si="231"/>
        <v>71.917037037037034</v>
      </c>
      <c r="L2988" s="133">
        <f>('IRA-BD'!G1102)</f>
        <v>18</v>
      </c>
      <c r="M2988" s="36" t="str">
        <f>('IRA-BD'!H1102)</f>
        <v>Regular</v>
      </c>
      <c r="N2988" s="133">
        <f t="shared" si="232"/>
        <v>18</v>
      </c>
      <c r="O2988" s="80">
        <f t="shared" si="233"/>
        <v>39.165333893012608</v>
      </c>
      <c r="P2988" s="81" t="str">
        <f t="shared" si="234"/>
        <v>Bajo</v>
      </c>
      <c r="Q2988" s="11">
        <v>8</v>
      </c>
      <c r="R2988" s="11" t="s">
        <v>5989</v>
      </c>
      <c r="S2988" s="11">
        <v>3</v>
      </c>
      <c r="T2988" s="11">
        <v>-74.144842909999994</v>
      </c>
      <c r="U2988" s="12">
        <v>4.6097097160000002</v>
      </c>
    </row>
    <row r="2989" spans="1:21" x14ac:dyDescent="0.25">
      <c r="A2989" s="10">
        <v>1107</v>
      </c>
      <c r="B2989" s="3" t="s">
        <v>2227</v>
      </c>
      <c r="C2989" s="3" t="s">
        <v>1986</v>
      </c>
      <c r="D2989" s="3" t="s">
        <v>1</v>
      </c>
      <c r="E2989" s="3" t="s">
        <v>2218</v>
      </c>
      <c r="F2989" s="24">
        <f>('ICT-BD'!I1108)</f>
        <v>12.879998687207939</v>
      </c>
      <c r="G2989" s="24" t="str">
        <f>('ICT-BD'!J1108)</f>
        <v>Algo Frío</v>
      </c>
      <c r="H2989" s="24">
        <f t="shared" si="230"/>
        <v>27.578964642000798</v>
      </c>
      <c r="I2989" s="72">
        <f>('ICA-BD'!L1108)</f>
        <v>63.648148148148152</v>
      </c>
      <c r="J2989" s="72" t="str">
        <f>('ICA-BD'!M1108)</f>
        <v>Aceptable</v>
      </c>
      <c r="K2989" s="72">
        <f t="shared" si="231"/>
        <v>71.917037037037034</v>
      </c>
      <c r="L2989" s="133">
        <f>('IRA-BD'!G1108)</f>
        <v>18</v>
      </c>
      <c r="M2989" s="36" t="str">
        <f>('IRA-BD'!H1108)</f>
        <v>Regular</v>
      </c>
      <c r="N2989" s="133">
        <f t="shared" si="232"/>
        <v>18</v>
      </c>
      <c r="O2989" s="80">
        <f t="shared" si="233"/>
        <v>39.165333893012608</v>
      </c>
      <c r="P2989" s="81" t="str">
        <f t="shared" si="234"/>
        <v>Bajo</v>
      </c>
      <c r="Q2989" s="11">
        <v>8</v>
      </c>
      <c r="R2989" s="11" t="s">
        <v>5989</v>
      </c>
      <c r="S2989" s="11">
        <v>3</v>
      </c>
      <c r="T2989" s="11">
        <v>-74.144472460000003</v>
      </c>
      <c r="U2989" s="12">
        <v>4.6100379150000004</v>
      </c>
    </row>
    <row r="2990" spans="1:21" x14ac:dyDescent="0.25">
      <c r="A2990" s="10">
        <v>1116</v>
      </c>
      <c r="B2990" s="3" t="s">
        <v>2240</v>
      </c>
      <c r="C2990" s="3" t="s">
        <v>1986</v>
      </c>
      <c r="D2990" s="3" t="s">
        <v>1</v>
      </c>
      <c r="E2990" s="3" t="s">
        <v>2218</v>
      </c>
      <c r="F2990" s="24">
        <f>('ICT-BD'!I1117)</f>
        <v>12.879998687207939</v>
      </c>
      <c r="G2990" s="24" t="str">
        <f>('ICT-BD'!J1117)</f>
        <v>Algo Frío</v>
      </c>
      <c r="H2990" s="24">
        <f t="shared" si="230"/>
        <v>27.578964642000798</v>
      </c>
      <c r="I2990" s="72">
        <f>('ICA-BD'!L1117)</f>
        <v>63.648148148148152</v>
      </c>
      <c r="J2990" s="72" t="str">
        <f>('ICA-BD'!M1117)</f>
        <v>Aceptable</v>
      </c>
      <c r="K2990" s="72">
        <f t="shared" si="231"/>
        <v>71.917037037037034</v>
      </c>
      <c r="L2990" s="133">
        <f>('IRA-BD'!G1117)</f>
        <v>18</v>
      </c>
      <c r="M2990" s="36" t="str">
        <f>('IRA-BD'!H1117)</f>
        <v>Regular</v>
      </c>
      <c r="N2990" s="133">
        <f t="shared" si="232"/>
        <v>18</v>
      </c>
      <c r="O2990" s="80">
        <f t="shared" si="233"/>
        <v>39.165333893012608</v>
      </c>
      <c r="P2990" s="81" t="str">
        <f t="shared" si="234"/>
        <v>Bajo</v>
      </c>
      <c r="Q2990" s="11">
        <v>8</v>
      </c>
      <c r="R2990" s="11" t="s">
        <v>5989</v>
      </c>
      <c r="S2990" s="11">
        <v>3</v>
      </c>
      <c r="T2990" s="11">
        <v>-74.144359140000006</v>
      </c>
      <c r="U2990" s="12">
        <v>4.6091925050000002</v>
      </c>
    </row>
    <row r="2991" spans="1:21" x14ac:dyDescent="0.25">
      <c r="A2991" s="10">
        <v>1504</v>
      </c>
      <c r="B2991" s="3" t="s">
        <v>2900</v>
      </c>
      <c r="C2991" s="3" t="s">
        <v>2659</v>
      </c>
      <c r="D2991" s="3" t="s">
        <v>1</v>
      </c>
      <c r="E2991" s="3" t="s">
        <v>2855</v>
      </c>
      <c r="F2991" s="24">
        <f>('ICT-BD'!I1505)</f>
        <v>13.275961523879646</v>
      </c>
      <c r="G2991" s="24" t="str">
        <f>('ICT-BD'!J1505)</f>
        <v xml:space="preserve">Frío </v>
      </c>
      <c r="H2991" s="24">
        <f t="shared" si="230"/>
        <v>23.684716791057284</v>
      </c>
      <c r="I2991" s="72">
        <f>('ICA-BD'!L1505)</f>
        <v>56.870370370370367</v>
      </c>
      <c r="J2991" s="72" t="str">
        <f>('ICA-BD'!M1505)</f>
        <v>Aceptable</v>
      </c>
      <c r="K2991" s="72">
        <f t="shared" si="231"/>
        <v>75.7125925925926</v>
      </c>
      <c r="L2991" s="133">
        <f>('IRA-BD'!G1505)</f>
        <v>18</v>
      </c>
      <c r="M2991" s="36" t="str">
        <f>('IRA-BD'!H1505)</f>
        <v>Regular</v>
      </c>
      <c r="N2991" s="133">
        <f t="shared" si="232"/>
        <v>18</v>
      </c>
      <c r="O2991" s="80">
        <f t="shared" si="233"/>
        <v>39.132436461216628</v>
      </c>
      <c r="P2991" s="81" t="str">
        <f t="shared" si="234"/>
        <v>Bajo</v>
      </c>
      <c r="Q2991" s="11">
        <v>9</v>
      </c>
      <c r="R2991" s="11" t="s">
        <v>169</v>
      </c>
      <c r="S2991" s="11">
        <v>4</v>
      </c>
      <c r="T2991" s="11">
        <v>-74.113076800000002</v>
      </c>
      <c r="U2991" s="12">
        <v>4.6656173670000003</v>
      </c>
    </row>
    <row r="2992" spans="1:21" x14ac:dyDescent="0.25">
      <c r="A2992" s="10">
        <v>1413</v>
      </c>
      <c r="B2992" s="3" t="s">
        <v>2745</v>
      </c>
      <c r="C2992" s="3" t="s">
        <v>2659</v>
      </c>
      <c r="D2992" s="3" t="s">
        <v>1</v>
      </c>
      <c r="E2992" s="3" t="s">
        <v>2746</v>
      </c>
      <c r="F2992" s="24">
        <f>('ICT-BD'!I1414)</f>
        <v>13.110735815596154</v>
      </c>
      <c r="G2992" s="24" t="str">
        <f>('ICT-BD'!J1414)</f>
        <v xml:space="preserve">Frío </v>
      </c>
      <c r="H2992" s="24">
        <f t="shared" si="230"/>
        <v>25.858739268471652</v>
      </c>
      <c r="I2992" s="72">
        <f>('ICA-BD'!L1414)</f>
        <v>60.870370370370367</v>
      </c>
      <c r="J2992" s="72" t="str">
        <f>('ICA-BD'!M1414)</f>
        <v>Aceptable</v>
      </c>
      <c r="K2992" s="72">
        <f t="shared" si="231"/>
        <v>73.472592592592591</v>
      </c>
      <c r="L2992" s="133">
        <f>('IRA-BD'!G1414)</f>
        <v>18</v>
      </c>
      <c r="M2992" s="36" t="str">
        <f>('IRA-BD'!H1414)</f>
        <v>Regular</v>
      </c>
      <c r="N2992" s="133">
        <f t="shared" si="232"/>
        <v>18</v>
      </c>
      <c r="O2992" s="80">
        <f t="shared" si="233"/>
        <v>39.110443953688083</v>
      </c>
      <c r="P2992" s="81" t="str">
        <f t="shared" si="234"/>
        <v>Bajo</v>
      </c>
      <c r="Q2992" s="11">
        <v>9</v>
      </c>
      <c r="R2992" s="11" t="s">
        <v>5994</v>
      </c>
      <c r="S2992" s="11">
        <v>3</v>
      </c>
      <c r="T2992" s="11">
        <v>-74.138613809999995</v>
      </c>
      <c r="U2992" s="12">
        <v>4.6680283520000003</v>
      </c>
    </row>
    <row r="2993" spans="1:21" x14ac:dyDescent="0.25">
      <c r="A2993" s="10">
        <v>1416</v>
      </c>
      <c r="B2993" s="3" t="s">
        <v>2751</v>
      </c>
      <c r="C2993" s="3" t="s">
        <v>2659</v>
      </c>
      <c r="D2993" s="3" t="s">
        <v>1</v>
      </c>
      <c r="E2993" s="3" t="s">
        <v>2752</v>
      </c>
      <c r="F2993" s="24">
        <f>('ICT-BD'!I1417)</f>
        <v>13.110735815596154</v>
      </c>
      <c r="G2993" s="24" t="str">
        <f>('ICT-BD'!J1417)</f>
        <v xml:space="preserve">Frío </v>
      </c>
      <c r="H2993" s="24">
        <f t="shared" si="230"/>
        <v>25.858739268471652</v>
      </c>
      <c r="I2993" s="72">
        <f>('ICA-BD'!L1417)</f>
        <v>60.870370370370367</v>
      </c>
      <c r="J2993" s="72" t="str">
        <f>('ICA-BD'!M1417)</f>
        <v>Aceptable</v>
      </c>
      <c r="K2993" s="72">
        <f t="shared" si="231"/>
        <v>73.472592592592591</v>
      </c>
      <c r="L2993" s="133">
        <f>('IRA-BD'!G1417)</f>
        <v>18</v>
      </c>
      <c r="M2993" s="36" t="str">
        <f>('IRA-BD'!H1417)</f>
        <v>Regular</v>
      </c>
      <c r="N2993" s="133">
        <f t="shared" si="232"/>
        <v>18</v>
      </c>
      <c r="O2993" s="80">
        <f t="shared" si="233"/>
        <v>39.110443953688083</v>
      </c>
      <c r="P2993" s="81" t="str">
        <f t="shared" si="234"/>
        <v>Bajo</v>
      </c>
      <c r="Q2993" s="11">
        <v>9</v>
      </c>
      <c r="R2993" s="11" t="s">
        <v>5994</v>
      </c>
      <c r="S2993" s="11">
        <v>3</v>
      </c>
      <c r="T2993" s="11">
        <v>-74.139616029999999</v>
      </c>
      <c r="U2993" s="12">
        <v>4.6680718910000003</v>
      </c>
    </row>
    <row r="2994" spans="1:21" x14ac:dyDescent="0.25">
      <c r="A2994" s="10">
        <v>1525</v>
      </c>
      <c r="B2994" s="3" t="s">
        <v>2937</v>
      </c>
      <c r="C2994" s="3" t="s">
        <v>2659</v>
      </c>
      <c r="D2994" s="3" t="s">
        <v>1</v>
      </c>
      <c r="E2994" s="3" t="s">
        <v>2742</v>
      </c>
      <c r="F2994" s="24">
        <f>('ICT-BD'!I1526)</f>
        <v>13.110735815596154</v>
      </c>
      <c r="G2994" s="24" t="str">
        <f>('ICT-BD'!J1526)</f>
        <v xml:space="preserve">Frío </v>
      </c>
      <c r="H2994" s="24">
        <f t="shared" si="230"/>
        <v>25.858739268471652</v>
      </c>
      <c r="I2994" s="72">
        <f>('ICA-BD'!L1526)</f>
        <v>60.870370370370367</v>
      </c>
      <c r="J2994" s="72" t="str">
        <f>('ICA-BD'!M1526)</f>
        <v>Aceptable</v>
      </c>
      <c r="K2994" s="72">
        <f t="shared" si="231"/>
        <v>73.472592592592591</v>
      </c>
      <c r="L2994" s="133">
        <f>('IRA-BD'!G1526)</f>
        <v>18</v>
      </c>
      <c r="M2994" s="36" t="str">
        <f>('IRA-BD'!H1526)</f>
        <v>Regular</v>
      </c>
      <c r="N2994" s="133">
        <f t="shared" si="232"/>
        <v>18</v>
      </c>
      <c r="O2994" s="80">
        <f t="shared" si="233"/>
        <v>39.110443953688083</v>
      </c>
      <c r="P2994" s="81" t="str">
        <f t="shared" si="234"/>
        <v>Bajo</v>
      </c>
      <c r="Q2994" s="11">
        <v>9</v>
      </c>
      <c r="R2994" s="11" t="s">
        <v>5994</v>
      </c>
      <c r="S2994" s="11">
        <v>3</v>
      </c>
      <c r="T2994" s="11">
        <v>-74.132203270000005</v>
      </c>
      <c r="U2994" s="12">
        <v>4.6806220959999996</v>
      </c>
    </row>
    <row r="2995" spans="1:21" x14ac:dyDescent="0.25">
      <c r="A2995" s="10">
        <v>3408</v>
      </c>
      <c r="B2995" s="3" t="s">
        <v>5893</v>
      </c>
      <c r="C2995" s="3" t="s">
        <v>5614</v>
      </c>
      <c r="D2995" s="3" t="s">
        <v>1</v>
      </c>
      <c r="E2995" s="3" t="s">
        <v>5894</v>
      </c>
      <c r="F2995" s="24">
        <f>('ICT-BD'!I3409)</f>
        <v>13.061340200573744</v>
      </c>
      <c r="G2995" s="24" t="str">
        <f>('ICT-BD'!J3409)</f>
        <v>Algo Frío</v>
      </c>
      <c r="H2995" s="24">
        <f t="shared" si="230"/>
        <v>26.508681571398103</v>
      </c>
      <c r="I2995" s="72">
        <f>('ICA-BD'!L3409)</f>
        <v>62.75</v>
      </c>
      <c r="J2995" s="72" t="str">
        <f>('ICA-BD'!M3409)</f>
        <v>Aceptable</v>
      </c>
      <c r="K2995" s="72">
        <f t="shared" si="231"/>
        <v>72.42</v>
      </c>
      <c r="L2995" s="133">
        <f>('IRA-BD'!G3409)</f>
        <v>18</v>
      </c>
      <c r="M2995" s="36" t="str">
        <f>('IRA-BD'!H3409)</f>
        <v>Regular</v>
      </c>
      <c r="N2995" s="133">
        <f t="shared" si="232"/>
        <v>18</v>
      </c>
      <c r="O2995" s="80">
        <f t="shared" si="233"/>
        <v>38.976227190466034</v>
      </c>
      <c r="P2995" s="81" t="str">
        <f t="shared" si="234"/>
        <v>Bajo</v>
      </c>
      <c r="Q2995" s="11">
        <v>19</v>
      </c>
      <c r="R2995" s="11" t="s">
        <v>6001</v>
      </c>
      <c r="S2995" s="11">
        <v>1</v>
      </c>
      <c r="T2995" s="11">
        <v>-74.15345447</v>
      </c>
      <c r="U2995" s="12">
        <v>4.5532205350000003</v>
      </c>
    </row>
    <row r="2996" spans="1:21" x14ac:dyDescent="0.25">
      <c r="A2996" s="10">
        <v>1027</v>
      </c>
      <c r="B2996" s="3" t="s">
        <v>2096</v>
      </c>
      <c r="C2996" s="3" t="s">
        <v>1986</v>
      </c>
      <c r="D2996" s="3" t="s">
        <v>1</v>
      </c>
      <c r="E2996" s="3" t="s">
        <v>2091</v>
      </c>
      <c r="F2996" s="24">
        <f>('ICT-BD'!I1028)</f>
        <v>12.879998687207939</v>
      </c>
      <c r="G2996" s="24" t="str">
        <f>('ICT-BD'!J1028)</f>
        <v>Algo Frío</v>
      </c>
      <c r="H2996" s="24">
        <f t="shared" si="230"/>
        <v>27.578964642000798</v>
      </c>
      <c r="I2996" s="72">
        <f>('ICA-BD'!L1028)</f>
        <v>64.75</v>
      </c>
      <c r="J2996" s="72" t="str">
        <f>('ICA-BD'!M1028)</f>
        <v>Aceptable</v>
      </c>
      <c r="K2996" s="72">
        <f t="shared" si="231"/>
        <v>71.3</v>
      </c>
      <c r="L2996" s="133">
        <f>('IRA-BD'!G1028)</f>
        <v>18</v>
      </c>
      <c r="M2996" s="36" t="str">
        <f>('IRA-BD'!H1028)</f>
        <v>Regular</v>
      </c>
      <c r="N2996" s="133">
        <f t="shared" si="232"/>
        <v>18</v>
      </c>
      <c r="O2996" s="80">
        <f t="shared" si="233"/>
        <v>38.959654880666932</v>
      </c>
      <c r="P2996" s="81" t="str">
        <f t="shared" si="234"/>
        <v>Bajo</v>
      </c>
      <c r="Q2996" s="11">
        <v>8</v>
      </c>
      <c r="R2996" s="11" t="s">
        <v>5990</v>
      </c>
      <c r="S2996" s="11">
        <v>2</v>
      </c>
      <c r="T2996" s="11">
        <v>-74.177832589999994</v>
      </c>
      <c r="U2996" s="12">
        <v>4.6355551860000004</v>
      </c>
    </row>
    <row r="2997" spans="1:21" x14ac:dyDescent="0.25">
      <c r="A2997" s="10">
        <v>1028</v>
      </c>
      <c r="B2997" s="3" t="s">
        <v>2097</v>
      </c>
      <c r="C2997" s="3" t="s">
        <v>1986</v>
      </c>
      <c r="D2997" s="3" t="s">
        <v>1</v>
      </c>
      <c r="E2997" s="3" t="s">
        <v>2098</v>
      </c>
      <c r="F2997" s="24">
        <f>('ICT-BD'!I1029)</f>
        <v>12.879998687207939</v>
      </c>
      <c r="G2997" s="24" t="str">
        <f>('ICT-BD'!J1029)</f>
        <v>Algo Frío</v>
      </c>
      <c r="H2997" s="24">
        <f t="shared" si="230"/>
        <v>27.578964642000798</v>
      </c>
      <c r="I2997" s="72">
        <f>('ICA-BD'!L1029)</f>
        <v>64.75</v>
      </c>
      <c r="J2997" s="72" t="str">
        <f>('ICA-BD'!M1029)</f>
        <v>Aceptable</v>
      </c>
      <c r="K2997" s="72">
        <f t="shared" si="231"/>
        <v>71.3</v>
      </c>
      <c r="L2997" s="133">
        <f>('IRA-BD'!G1029)</f>
        <v>18</v>
      </c>
      <c r="M2997" s="36" t="str">
        <f>('IRA-BD'!H1029)</f>
        <v>Regular</v>
      </c>
      <c r="N2997" s="133">
        <f t="shared" si="232"/>
        <v>18</v>
      </c>
      <c r="O2997" s="80">
        <f t="shared" si="233"/>
        <v>38.959654880666932</v>
      </c>
      <c r="P2997" s="81" t="str">
        <f t="shared" si="234"/>
        <v>Bajo</v>
      </c>
      <c r="Q2997" s="11">
        <v>8</v>
      </c>
      <c r="R2997" s="11" t="s">
        <v>5991</v>
      </c>
      <c r="S2997" s="11">
        <v>2</v>
      </c>
      <c r="T2997" s="11">
        <v>-74.176277099999993</v>
      </c>
      <c r="U2997" s="12">
        <v>4.6280047309999999</v>
      </c>
    </row>
    <row r="2998" spans="1:21" x14ac:dyDescent="0.25">
      <c r="A2998" s="10">
        <v>1029</v>
      </c>
      <c r="B2998" s="3" t="s">
        <v>2099</v>
      </c>
      <c r="C2998" s="3" t="s">
        <v>1986</v>
      </c>
      <c r="D2998" s="3" t="s">
        <v>1</v>
      </c>
      <c r="E2998" s="3" t="s">
        <v>2098</v>
      </c>
      <c r="F2998" s="24">
        <f>('ICT-BD'!I1030)</f>
        <v>12.879998687207939</v>
      </c>
      <c r="G2998" s="24" t="str">
        <f>('ICT-BD'!J1030)</f>
        <v>Algo Frío</v>
      </c>
      <c r="H2998" s="24">
        <f t="shared" si="230"/>
        <v>27.578964642000798</v>
      </c>
      <c r="I2998" s="72">
        <f>('ICA-BD'!L1030)</f>
        <v>64.75</v>
      </c>
      <c r="J2998" s="72" t="str">
        <f>('ICA-BD'!M1030)</f>
        <v>Aceptable</v>
      </c>
      <c r="K2998" s="72">
        <f t="shared" si="231"/>
        <v>71.3</v>
      </c>
      <c r="L2998" s="133">
        <f>('IRA-BD'!G1030)</f>
        <v>18</v>
      </c>
      <c r="M2998" s="36" t="str">
        <f>('IRA-BD'!H1030)</f>
        <v>Regular</v>
      </c>
      <c r="N2998" s="133">
        <f t="shared" si="232"/>
        <v>18</v>
      </c>
      <c r="O2998" s="80">
        <f t="shared" si="233"/>
        <v>38.959654880666932</v>
      </c>
      <c r="P2998" s="81" t="str">
        <f t="shared" si="234"/>
        <v>Bajo</v>
      </c>
      <c r="Q2998" s="11">
        <v>8</v>
      </c>
      <c r="R2998" s="11" t="s">
        <v>5991</v>
      </c>
      <c r="S2998" s="11">
        <v>2</v>
      </c>
      <c r="T2998" s="11">
        <v>-74.176587990000002</v>
      </c>
      <c r="U2998" s="12">
        <v>4.6295332140000003</v>
      </c>
    </row>
    <row r="2999" spans="1:21" x14ac:dyDescent="0.25">
      <c r="A2999" s="10">
        <v>1030</v>
      </c>
      <c r="B2999" s="3" t="s">
        <v>2100</v>
      </c>
      <c r="C2999" s="3" t="s">
        <v>1986</v>
      </c>
      <c r="D2999" s="3" t="s">
        <v>1</v>
      </c>
      <c r="E2999" s="3" t="s">
        <v>2098</v>
      </c>
      <c r="F2999" s="24">
        <f>('ICT-BD'!I1031)</f>
        <v>12.879998687207939</v>
      </c>
      <c r="G2999" s="24" t="str">
        <f>('ICT-BD'!J1031)</f>
        <v>Algo Frío</v>
      </c>
      <c r="H2999" s="24">
        <f t="shared" si="230"/>
        <v>27.578964642000798</v>
      </c>
      <c r="I2999" s="72">
        <f>('ICA-BD'!L1031)</f>
        <v>64.75</v>
      </c>
      <c r="J2999" s="72" t="str">
        <f>('ICA-BD'!M1031)</f>
        <v>Aceptable</v>
      </c>
      <c r="K2999" s="72">
        <f t="shared" si="231"/>
        <v>71.3</v>
      </c>
      <c r="L2999" s="133">
        <f>('IRA-BD'!G1031)</f>
        <v>18</v>
      </c>
      <c r="M2999" s="36" t="str">
        <f>('IRA-BD'!H1031)</f>
        <v>Regular</v>
      </c>
      <c r="N2999" s="133">
        <f t="shared" si="232"/>
        <v>18</v>
      </c>
      <c r="O2999" s="80">
        <f t="shared" si="233"/>
        <v>38.959654880666932</v>
      </c>
      <c r="P2999" s="81" t="str">
        <f t="shared" si="234"/>
        <v>Bajo</v>
      </c>
      <c r="Q2999" s="11">
        <v>8</v>
      </c>
      <c r="R2999" s="11" t="s">
        <v>5991</v>
      </c>
      <c r="S2999" s="11">
        <v>2</v>
      </c>
      <c r="T2999" s="11">
        <v>-74.176623890000002</v>
      </c>
      <c r="U2999" s="12">
        <v>4.6314277329999998</v>
      </c>
    </row>
    <row r="3000" spans="1:21" x14ac:dyDescent="0.25">
      <c r="A3000" s="10">
        <v>1033</v>
      </c>
      <c r="B3000" s="3" t="s">
        <v>2104</v>
      </c>
      <c r="C3000" s="3" t="s">
        <v>1986</v>
      </c>
      <c r="D3000" s="3" t="s">
        <v>1</v>
      </c>
      <c r="E3000" s="3" t="s">
        <v>2098</v>
      </c>
      <c r="F3000" s="24">
        <f>('ICT-BD'!I1034)</f>
        <v>12.879998687207939</v>
      </c>
      <c r="G3000" s="24" t="str">
        <f>('ICT-BD'!J1034)</f>
        <v>Algo Frío</v>
      </c>
      <c r="H3000" s="24">
        <f t="shared" si="230"/>
        <v>27.578964642000798</v>
      </c>
      <c r="I3000" s="72">
        <f>('ICA-BD'!L1034)</f>
        <v>64.75</v>
      </c>
      <c r="J3000" s="72" t="str">
        <f>('ICA-BD'!M1034)</f>
        <v>Aceptable</v>
      </c>
      <c r="K3000" s="72">
        <f t="shared" si="231"/>
        <v>71.3</v>
      </c>
      <c r="L3000" s="133">
        <f>('IRA-BD'!G1034)</f>
        <v>18</v>
      </c>
      <c r="M3000" s="36" t="str">
        <f>('IRA-BD'!H1034)</f>
        <v>Regular</v>
      </c>
      <c r="N3000" s="133">
        <f t="shared" si="232"/>
        <v>18</v>
      </c>
      <c r="O3000" s="80">
        <f t="shared" si="233"/>
        <v>38.959654880666932</v>
      </c>
      <c r="P3000" s="81" t="str">
        <f t="shared" si="234"/>
        <v>Bajo</v>
      </c>
      <c r="Q3000" s="11">
        <v>8</v>
      </c>
      <c r="R3000" s="11" t="s">
        <v>5991</v>
      </c>
      <c r="S3000" s="11">
        <v>2</v>
      </c>
      <c r="T3000" s="11">
        <v>-74.176098589999995</v>
      </c>
      <c r="U3000" s="12">
        <v>4.6338144129999996</v>
      </c>
    </row>
    <row r="3001" spans="1:21" x14ac:dyDescent="0.25">
      <c r="A3001" s="10">
        <v>2369</v>
      </c>
      <c r="B3001" s="3" t="s">
        <v>4374</v>
      </c>
      <c r="C3001" s="3" t="s">
        <v>3696</v>
      </c>
      <c r="D3001" s="3" t="s">
        <v>1</v>
      </c>
      <c r="E3001" s="3" t="s">
        <v>4244</v>
      </c>
      <c r="F3001" s="24">
        <f>('ICT-BD'!I2370)</f>
        <v>12.426706907059854</v>
      </c>
      <c r="G3001" s="24" t="str">
        <f>('ICT-BD'!J2370)</f>
        <v>Algo Frío</v>
      </c>
      <c r="H3001" s="24">
        <f t="shared" si="230"/>
        <v>33.543330170265065</v>
      </c>
      <c r="I3001" s="72">
        <f>('ICA-BD'!L2370)</f>
        <v>54.092592592592595</v>
      </c>
      <c r="J3001" s="72" t="str">
        <f>('ICA-BD'!M2370)</f>
        <v>Aceptable</v>
      </c>
      <c r="K3001" s="72">
        <f t="shared" si="231"/>
        <v>77.268148148148143</v>
      </c>
      <c r="L3001" s="133">
        <f>('IRA-BD'!G2370)</f>
        <v>6</v>
      </c>
      <c r="M3001" s="36" t="str">
        <f>('IRA-BD'!H2370)</f>
        <v>Regular</v>
      </c>
      <c r="N3001" s="133">
        <f t="shared" si="232"/>
        <v>6</v>
      </c>
      <c r="O3001" s="80">
        <f t="shared" si="233"/>
        <v>38.937159439471067</v>
      </c>
      <c r="P3001" s="81" t="str">
        <f t="shared" si="234"/>
        <v>Bajo</v>
      </c>
      <c r="Q3001" s="11">
        <v>11</v>
      </c>
      <c r="R3001" s="11" t="s">
        <v>167</v>
      </c>
      <c r="S3001" s="11">
        <v>2</v>
      </c>
      <c r="T3001" s="11">
        <v>-74.102880799999994</v>
      </c>
      <c r="U3001" s="12">
        <v>4.7301546759999997</v>
      </c>
    </row>
    <row r="3002" spans="1:21" x14ac:dyDescent="0.25">
      <c r="A3002" s="10">
        <v>2969</v>
      </c>
      <c r="B3002" s="3" t="s">
        <v>5415</v>
      </c>
      <c r="C3002" s="3" t="s">
        <v>5354</v>
      </c>
      <c r="D3002" s="3" t="s">
        <v>1</v>
      </c>
      <c r="E3002" s="3" t="s">
        <v>5414</v>
      </c>
      <c r="F3002" s="24">
        <f>('ICT-BD'!I2970)</f>
        <v>12.426706907059854</v>
      </c>
      <c r="G3002" s="24" t="str">
        <f>('ICT-BD'!J2970)</f>
        <v>Algo Frío</v>
      </c>
      <c r="H3002" s="24">
        <f t="shared" si="230"/>
        <v>33.543330170265065</v>
      </c>
      <c r="I3002" s="72">
        <f>('ICA-BD'!L2970)</f>
        <v>54.092592592592595</v>
      </c>
      <c r="J3002" s="72" t="str">
        <f>('ICA-BD'!M2970)</f>
        <v>Aceptable</v>
      </c>
      <c r="K3002" s="72">
        <f t="shared" si="231"/>
        <v>77.268148148148143</v>
      </c>
      <c r="L3002" s="133">
        <f>('IRA-BD'!G2970)</f>
        <v>6</v>
      </c>
      <c r="M3002" s="36" t="str">
        <f>('IRA-BD'!H2970)</f>
        <v>Regular</v>
      </c>
      <c r="N3002" s="133">
        <f t="shared" si="232"/>
        <v>6</v>
      </c>
      <c r="O3002" s="80">
        <f t="shared" si="233"/>
        <v>38.937159439471067</v>
      </c>
      <c r="P3002" s="81" t="str">
        <f t="shared" si="234"/>
        <v>Bajo</v>
      </c>
      <c r="Q3002" s="11">
        <v>16</v>
      </c>
      <c r="R3002" s="11" t="s">
        <v>170</v>
      </c>
      <c r="S3002" s="11">
        <v>3</v>
      </c>
      <c r="T3002" s="11">
        <v>-74.119417200000001</v>
      </c>
      <c r="U3002" s="12">
        <v>4.6032952969999998</v>
      </c>
    </row>
    <row r="3003" spans="1:21" x14ac:dyDescent="0.25">
      <c r="A3003" s="10">
        <v>2970</v>
      </c>
      <c r="B3003" s="3" t="s">
        <v>5416</v>
      </c>
      <c r="C3003" s="3" t="s">
        <v>5354</v>
      </c>
      <c r="D3003" s="3" t="s">
        <v>1</v>
      </c>
      <c r="E3003" s="3" t="s">
        <v>5417</v>
      </c>
      <c r="F3003" s="24">
        <f>('ICT-BD'!I2971)</f>
        <v>12.426706907059854</v>
      </c>
      <c r="G3003" s="24" t="str">
        <f>('ICT-BD'!J2971)</f>
        <v>Algo Frío</v>
      </c>
      <c r="H3003" s="24">
        <f t="shared" si="230"/>
        <v>33.543330170265065</v>
      </c>
      <c r="I3003" s="72">
        <f>('ICA-BD'!L2971)</f>
        <v>54.092592592592595</v>
      </c>
      <c r="J3003" s="72" t="str">
        <f>('ICA-BD'!M2971)</f>
        <v>Aceptable</v>
      </c>
      <c r="K3003" s="72">
        <f t="shared" si="231"/>
        <v>77.268148148148143</v>
      </c>
      <c r="L3003" s="133">
        <f>('IRA-BD'!G2971)</f>
        <v>6</v>
      </c>
      <c r="M3003" s="36" t="str">
        <f>('IRA-BD'!H2971)</f>
        <v>Regular</v>
      </c>
      <c r="N3003" s="133">
        <f t="shared" si="232"/>
        <v>6</v>
      </c>
      <c r="O3003" s="80">
        <f t="shared" si="233"/>
        <v>38.937159439471067</v>
      </c>
      <c r="P3003" s="81" t="str">
        <f t="shared" si="234"/>
        <v>Bajo</v>
      </c>
      <c r="Q3003" s="11">
        <v>16</v>
      </c>
      <c r="R3003" s="11" t="s">
        <v>170</v>
      </c>
      <c r="S3003" s="11">
        <v>3</v>
      </c>
      <c r="T3003" s="11">
        <v>-74.113420629999993</v>
      </c>
      <c r="U3003" s="12">
        <v>4.5978014140000001</v>
      </c>
    </row>
    <row r="3004" spans="1:21" x14ac:dyDescent="0.25">
      <c r="A3004" s="10">
        <v>609</v>
      </c>
      <c r="B3004" s="3" t="s">
        <v>1436</v>
      </c>
      <c r="C3004" s="3" t="s">
        <v>1432</v>
      </c>
      <c r="D3004" s="3" t="s">
        <v>1</v>
      </c>
      <c r="E3004" s="3" t="s">
        <v>1437</v>
      </c>
      <c r="F3004" s="24">
        <f>('ICT-BD'!I610)</f>
        <v>12.426706907059854</v>
      </c>
      <c r="G3004" s="24" t="str">
        <f>('ICT-BD'!J610)</f>
        <v>Algo Frío</v>
      </c>
      <c r="H3004" s="24">
        <f t="shared" si="230"/>
        <v>33.543330170265065</v>
      </c>
      <c r="I3004" s="72">
        <f>('ICA-BD'!L610)</f>
        <v>54.870370370370367</v>
      </c>
      <c r="J3004" s="72" t="str">
        <f>('ICA-BD'!M610)</f>
        <v>Aceptable</v>
      </c>
      <c r="K3004" s="72">
        <f t="shared" si="231"/>
        <v>76.83259259259259</v>
      </c>
      <c r="L3004" s="133">
        <f>('IRA-BD'!G610)</f>
        <v>6</v>
      </c>
      <c r="M3004" s="36" t="str">
        <f>('IRA-BD'!H610)</f>
        <v>Regular</v>
      </c>
      <c r="N3004" s="133">
        <f t="shared" si="232"/>
        <v>6</v>
      </c>
      <c r="O3004" s="80">
        <f t="shared" si="233"/>
        <v>38.791974254285883</v>
      </c>
      <c r="P3004" s="81" t="str">
        <f t="shared" si="234"/>
        <v>Bajo</v>
      </c>
      <c r="Q3004" s="11">
        <v>5</v>
      </c>
      <c r="R3004" s="11" t="s">
        <v>474</v>
      </c>
      <c r="S3004" s="11">
        <v>1</v>
      </c>
      <c r="T3004" s="11">
        <v>-74.109882470000002</v>
      </c>
      <c r="U3004" s="12">
        <v>4.4968669720000003</v>
      </c>
    </row>
    <row r="3005" spans="1:21" x14ac:dyDescent="0.25">
      <c r="A3005" s="10">
        <v>653</v>
      </c>
      <c r="B3005" s="3" t="s">
        <v>1510</v>
      </c>
      <c r="C3005" s="3" t="s">
        <v>1432</v>
      </c>
      <c r="D3005" s="3" t="s">
        <v>1</v>
      </c>
      <c r="E3005" s="3" t="s">
        <v>1511</v>
      </c>
      <c r="F3005" s="24">
        <f>('ICT-BD'!I654)</f>
        <v>12.426706907059854</v>
      </c>
      <c r="G3005" s="24" t="str">
        <f>('ICT-BD'!J654)</f>
        <v>Algo Frío</v>
      </c>
      <c r="H3005" s="24">
        <f t="shared" si="230"/>
        <v>33.543330170265065</v>
      </c>
      <c r="I3005" s="72">
        <f>('ICA-BD'!L654)</f>
        <v>54.870370370370367</v>
      </c>
      <c r="J3005" s="72" t="str">
        <f>('ICA-BD'!M654)</f>
        <v>Aceptable</v>
      </c>
      <c r="K3005" s="72">
        <f t="shared" si="231"/>
        <v>76.83259259259259</v>
      </c>
      <c r="L3005" s="133">
        <f>('IRA-BD'!G654)</f>
        <v>6</v>
      </c>
      <c r="M3005" s="36" t="str">
        <f>('IRA-BD'!H654)</f>
        <v>Regular</v>
      </c>
      <c r="N3005" s="133">
        <f t="shared" si="232"/>
        <v>6</v>
      </c>
      <c r="O3005" s="80">
        <f t="shared" si="233"/>
        <v>38.791974254285883</v>
      </c>
      <c r="P3005" s="81" t="str">
        <f t="shared" si="234"/>
        <v>Bajo</v>
      </c>
      <c r="Q3005" s="11">
        <v>5</v>
      </c>
      <c r="R3005" s="11" t="s">
        <v>159</v>
      </c>
      <c r="S3005" s="11">
        <v>2</v>
      </c>
      <c r="T3005" s="11">
        <v>-74.10405969</v>
      </c>
      <c r="U3005" s="12">
        <v>4.5118681189999998</v>
      </c>
    </row>
    <row r="3006" spans="1:21" x14ac:dyDescent="0.25">
      <c r="A3006" s="10">
        <v>667</v>
      </c>
      <c r="B3006" s="3" t="s">
        <v>1537</v>
      </c>
      <c r="C3006" s="3" t="s">
        <v>1432</v>
      </c>
      <c r="D3006" s="3" t="s">
        <v>1</v>
      </c>
      <c r="E3006" s="3" t="s">
        <v>1538</v>
      </c>
      <c r="F3006" s="24">
        <f>('ICT-BD'!I668)</f>
        <v>12.426706907059854</v>
      </c>
      <c r="G3006" s="24" t="str">
        <f>('ICT-BD'!J668)</f>
        <v>Algo Frío</v>
      </c>
      <c r="H3006" s="24">
        <f t="shared" si="230"/>
        <v>33.543330170265065</v>
      </c>
      <c r="I3006" s="72">
        <f>('ICA-BD'!L668)</f>
        <v>54.870370370370367</v>
      </c>
      <c r="J3006" s="72" t="str">
        <f>('ICA-BD'!M668)</f>
        <v>Aceptable</v>
      </c>
      <c r="K3006" s="72">
        <f t="shared" si="231"/>
        <v>76.83259259259259</v>
      </c>
      <c r="L3006" s="133">
        <f>('IRA-BD'!G668)</f>
        <v>6</v>
      </c>
      <c r="M3006" s="36" t="str">
        <f>('IRA-BD'!H668)</f>
        <v>Regular</v>
      </c>
      <c r="N3006" s="133">
        <f t="shared" si="232"/>
        <v>6</v>
      </c>
      <c r="O3006" s="80">
        <f t="shared" si="233"/>
        <v>38.791974254285883</v>
      </c>
      <c r="P3006" s="81" t="str">
        <f t="shared" si="234"/>
        <v>Bajo</v>
      </c>
      <c r="Q3006" s="11">
        <v>5</v>
      </c>
      <c r="R3006" s="11" t="s">
        <v>159</v>
      </c>
      <c r="S3006" s="11">
        <v>2</v>
      </c>
      <c r="T3006" s="11">
        <v>-74.116664799999995</v>
      </c>
      <c r="U3006" s="12">
        <v>4.5097585269999998</v>
      </c>
    </row>
    <row r="3007" spans="1:21" x14ac:dyDescent="0.25">
      <c r="A3007" s="10">
        <v>676</v>
      </c>
      <c r="B3007" s="3" t="s">
        <v>1553</v>
      </c>
      <c r="C3007" s="3" t="s">
        <v>1432</v>
      </c>
      <c r="D3007" s="3" t="s">
        <v>1</v>
      </c>
      <c r="E3007" s="3" t="s">
        <v>1554</v>
      </c>
      <c r="F3007" s="24">
        <f>('ICT-BD'!I677)</f>
        <v>12.426706907059854</v>
      </c>
      <c r="G3007" s="24" t="str">
        <f>('ICT-BD'!J677)</f>
        <v>Algo Frío</v>
      </c>
      <c r="H3007" s="24">
        <f t="shared" si="230"/>
        <v>33.543330170265065</v>
      </c>
      <c r="I3007" s="72">
        <f>('ICA-BD'!L677)</f>
        <v>54.870370370370367</v>
      </c>
      <c r="J3007" s="72" t="str">
        <f>('ICA-BD'!M677)</f>
        <v>Aceptable</v>
      </c>
      <c r="K3007" s="72">
        <f t="shared" si="231"/>
        <v>76.83259259259259</v>
      </c>
      <c r="L3007" s="133">
        <f>('IRA-BD'!G677)</f>
        <v>6</v>
      </c>
      <c r="M3007" s="36" t="str">
        <f>('IRA-BD'!H677)</f>
        <v>Regular</v>
      </c>
      <c r="N3007" s="133">
        <f t="shared" si="232"/>
        <v>6</v>
      </c>
      <c r="O3007" s="80">
        <f t="shared" si="233"/>
        <v>38.791974254285883</v>
      </c>
      <c r="P3007" s="81" t="str">
        <f t="shared" si="234"/>
        <v>Bajo</v>
      </c>
      <c r="Q3007" s="11">
        <v>5</v>
      </c>
      <c r="R3007" s="11" t="s">
        <v>159</v>
      </c>
      <c r="S3007" s="11">
        <v>2</v>
      </c>
      <c r="T3007" s="11">
        <v>-74.106457419999998</v>
      </c>
      <c r="U3007" s="12">
        <v>4.5094067129999997</v>
      </c>
    </row>
    <row r="3008" spans="1:21" x14ac:dyDescent="0.25">
      <c r="A3008" s="10">
        <v>681</v>
      </c>
      <c r="B3008" s="3" t="s">
        <v>1563</v>
      </c>
      <c r="C3008" s="3" t="s">
        <v>1432</v>
      </c>
      <c r="D3008" s="3" t="s">
        <v>1</v>
      </c>
      <c r="E3008" s="3" t="s">
        <v>1564</v>
      </c>
      <c r="F3008" s="24">
        <f>('ICT-BD'!I682)</f>
        <v>12.426706907059854</v>
      </c>
      <c r="G3008" s="24" t="str">
        <f>('ICT-BD'!J682)</f>
        <v>Algo Frío</v>
      </c>
      <c r="H3008" s="24">
        <f t="shared" si="230"/>
        <v>33.543330170265065</v>
      </c>
      <c r="I3008" s="72">
        <f>('ICA-BD'!L682)</f>
        <v>54.870370370370367</v>
      </c>
      <c r="J3008" s="72" t="str">
        <f>('ICA-BD'!M682)</f>
        <v>Aceptable</v>
      </c>
      <c r="K3008" s="72">
        <f t="shared" si="231"/>
        <v>76.83259259259259</v>
      </c>
      <c r="L3008" s="133">
        <f>('IRA-BD'!G682)</f>
        <v>6</v>
      </c>
      <c r="M3008" s="36" t="str">
        <f>('IRA-BD'!H682)</f>
        <v>Regular</v>
      </c>
      <c r="N3008" s="133">
        <f t="shared" si="232"/>
        <v>6</v>
      </c>
      <c r="O3008" s="80">
        <f t="shared" si="233"/>
        <v>38.791974254285883</v>
      </c>
      <c r="P3008" s="81" t="str">
        <f t="shared" si="234"/>
        <v>Bajo</v>
      </c>
      <c r="Q3008" s="11">
        <v>5</v>
      </c>
      <c r="R3008" s="11" t="s">
        <v>159</v>
      </c>
      <c r="S3008" s="11">
        <v>2</v>
      </c>
      <c r="T3008" s="11">
        <v>-74.115595060000004</v>
      </c>
      <c r="U3008" s="12">
        <v>4.5190291599999997</v>
      </c>
    </row>
    <row r="3009" spans="1:21" x14ac:dyDescent="0.25">
      <c r="A3009" s="10">
        <v>684</v>
      </c>
      <c r="B3009" s="3" t="s">
        <v>1568</v>
      </c>
      <c r="C3009" s="3" t="s">
        <v>1432</v>
      </c>
      <c r="D3009" s="3" t="s">
        <v>1</v>
      </c>
      <c r="E3009" s="3" t="s">
        <v>1484</v>
      </c>
      <c r="F3009" s="24">
        <f>('ICT-BD'!I685)</f>
        <v>12.426706907059854</v>
      </c>
      <c r="G3009" s="24" t="str">
        <f>('ICT-BD'!J685)</f>
        <v>Algo Frío</v>
      </c>
      <c r="H3009" s="24">
        <f t="shared" si="230"/>
        <v>33.543330170265065</v>
      </c>
      <c r="I3009" s="72">
        <f>('ICA-BD'!L685)</f>
        <v>54.870370370370367</v>
      </c>
      <c r="J3009" s="72" t="str">
        <f>('ICA-BD'!M685)</f>
        <v>Aceptable</v>
      </c>
      <c r="K3009" s="72">
        <f t="shared" si="231"/>
        <v>76.83259259259259</v>
      </c>
      <c r="L3009" s="133">
        <f>('IRA-BD'!G685)</f>
        <v>6</v>
      </c>
      <c r="M3009" s="36" t="str">
        <f>('IRA-BD'!H685)</f>
        <v>Regular</v>
      </c>
      <c r="N3009" s="133">
        <f t="shared" si="232"/>
        <v>6</v>
      </c>
      <c r="O3009" s="80">
        <f t="shared" si="233"/>
        <v>38.791974254285883</v>
      </c>
      <c r="P3009" s="81" t="str">
        <f t="shared" si="234"/>
        <v>Bajo</v>
      </c>
      <c r="Q3009" s="11">
        <v>5</v>
      </c>
      <c r="R3009" s="11" t="s">
        <v>159</v>
      </c>
      <c r="S3009" s="11">
        <v>2</v>
      </c>
      <c r="T3009" s="11">
        <v>-74.117208849999997</v>
      </c>
      <c r="U3009" s="12">
        <v>4.5125670639999997</v>
      </c>
    </row>
    <row r="3010" spans="1:21" x14ac:dyDescent="0.25">
      <c r="A3010" s="10">
        <v>738</v>
      </c>
      <c r="B3010" s="3" t="s">
        <v>1671</v>
      </c>
      <c r="C3010" s="3" t="s">
        <v>1432</v>
      </c>
      <c r="D3010" s="3" t="s">
        <v>1</v>
      </c>
      <c r="E3010" s="3" t="s">
        <v>1469</v>
      </c>
      <c r="F3010" s="24">
        <f>('ICT-BD'!I739)</f>
        <v>12.426706907059854</v>
      </c>
      <c r="G3010" s="24" t="str">
        <f>('ICT-BD'!J739)</f>
        <v>Algo Frío</v>
      </c>
      <c r="H3010" s="24">
        <f t="shared" ref="H3010:H3073" si="235">IF(F3010&lt;=3, F3010*25/3,
IF(F3010&lt;=5, 26 + (F3010-3.1)*25/1.9,
IF(F3010&lt;=7, 51 + (F3010-5.1)*25/1.9,
IF(F3010&lt;=11, 76 + (F3010-7.1)*25/3.9,
IF(F3010&lt;=13, 51 - (F3010-11.1)*25/1.9,
IF(F3010&lt;=15, 26 - (F3010-13.1)*25/1.9,
25 - (F3010-15)*25/35))))))</f>
        <v>33.543330170265065</v>
      </c>
      <c r="I3010" s="72">
        <f>('ICA-BD'!L739)</f>
        <v>54.870370370370367</v>
      </c>
      <c r="J3010" s="72" t="str">
        <f>('ICA-BD'!M739)</f>
        <v>Aceptable</v>
      </c>
      <c r="K3010" s="72">
        <f t="shared" ref="K3010:K3073" si="236">IF(I3010&lt;=50, 100 - (I3010-0)*20/50,
IF(I3010&lt;=100, 79 - (I3010-51)*28/50,
IF(I3010&lt;=150, 50 - (I3010-101)*20/50,
IF(I3010&lt;=200, 29 - (I3010-151)*14/50,
IF(I3010&lt;=300, 14 - (I3010-201)*4/100,
9 - (I3010-301)*9/200)))))</f>
        <v>76.83259259259259</v>
      </c>
      <c r="L3010" s="133">
        <f>('IRA-BD'!G739)</f>
        <v>6</v>
      </c>
      <c r="M3010" s="36" t="str">
        <f>('IRA-BD'!H739)</f>
        <v>Regular</v>
      </c>
      <c r="N3010" s="133">
        <f t="shared" ref="N3010:N3073" si="237">(L3010)</f>
        <v>6</v>
      </c>
      <c r="O3010" s="80">
        <f t="shared" ref="O3010:O3073" si="238">((H3010+K3010+N3010)/3)</f>
        <v>38.791974254285883</v>
      </c>
      <c r="P3010" s="81" t="str">
        <f t="shared" ref="P3010:P3073" si="239">IF(O3010&gt;=80, "Óptimo",
IF(O3010&gt;=60, "Bueno",
IF(O3010&gt;=40, "Moderado",
IF(O3010&gt;=20, "Bajo", "Malo"))))</f>
        <v>Bajo</v>
      </c>
      <c r="Q3010" s="11">
        <v>5</v>
      </c>
      <c r="R3010" s="11" t="s">
        <v>474</v>
      </c>
      <c r="S3010" s="11">
        <v>2</v>
      </c>
      <c r="T3010" s="11">
        <v>-74.110104710000002</v>
      </c>
      <c r="U3010" s="12">
        <v>4.5015594999999999</v>
      </c>
    </row>
    <row r="3011" spans="1:21" x14ac:dyDescent="0.25">
      <c r="A3011" s="10">
        <v>739</v>
      </c>
      <c r="B3011" s="3" t="s">
        <v>1672</v>
      </c>
      <c r="C3011" s="3" t="s">
        <v>1432</v>
      </c>
      <c r="D3011" s="3" t="s">
        <v>1</v>
      </c>
      <c r="E3011" s="3" t="s">
        <v>1673</v>
      </c>
      <c r="F3011" s="24">
        <f>('ICT-BD'!I740)</f>
        <v>12.426706907059854</v>
      </c>
      <c r="G3011" s="24" t="str">
        <f>('ICT-BD'!J740)</f>
        <v>Algo Frío</v>
      </c>
      <c r="H3011" s="24">
        <f t="shared" si="235"/>
        <v>33.543330170265065</v>
      </c>
      <c r="I3011" s="72">
        <f>('ICA-BD'!L740)</f>
        <v>54.870370370370367</v>
      </c>
      <c r="J3011" s="72" t="str">
        <f>('ICA-BD'!M740)</f>
        <v>Aceptable</v>
      </c>
      <c r="K3011" s="72">
        <f t="shared" si="236"/>
        <v>76.83259259259259</v>
      </c>
      <c r="L3011" s="133">
        <f>('IRA-BD'!G740)</f>
        <v>6</v>
      </c>
      <c r="M3011" s="36" t="str">
        <f>('IRA-BD'!H740)</f>
        <v>Regular</v>
      </c>
      <c r="N3011" s="133">
        <f t="shared" si="237"/>
        <v>6</v>
      </c>
      <c r="O3011" s="80">
        <f t="shared" si="238"/>
        <v>38.791974254285883</v>
      </c>
      <c r="P3011" s="81" t="str">
        <f t="shared" si="239"/>
        <v>Bajo</v>
      </c>
      <c r="Q3011" s="11">
        <v>5</v>
      </c>
      <c r="R3011" s="11" t="s">
        <v>474</v>
      </c>
      <c r="S3011" s="11">
        <v>1</v>
      </c>
      <c r="T3011" s="11">
        <v>-74.114858799999993</v>
      </c>
      <c r="U3011" s="12">
        <v>4.4965504129999996</v>
      </c>
    </row>
    <row r="3012" spans="1:21" x14ac:dyDescent="0.25">
      <c r="A3012" s="10">
        <v>2545</v>
      </c>
      <c r="B3012" s="3" t="s">
        <v>4683</v>
      </c>
      <c r="C3012" s="3" t="s">
        <v>3696</v>
      </c>
      <c r="D3012" s="3" t="s">
        <v>1</v>
      </c>
      <c r="E3012" s="3" t="s">
        <v>4684</v>
      </c>
      <c r="F3012" s="24">
        <f>('ICT-BD'!I2546)</f>
        <v>12.426706907059854</v>
      </c>
      <c r="G3012" s="24" t="str">
        <f>('ICT-BD'!J2546)</f>
        <v>Algo Frío</v>
      </c>
      <c r="H3012" s="24">
        <f t="shared" si="235"/>
        <v>33.543330170265065</v>
      </c>
      <c r="I3012" s="72">
        <f>('ICA-BD'!L2546)</f>
        <v>54.870370370370367</v>
      </c>
      <c r="J3012" s="72" t="str">
        <f>('ICA-BD'!M2546)</f>
        <v>Aceptable</v>
      </c>
      <c r="K3012" s="72">
        <f t="shared" si="236"/>
        <v>76.83259259259259</v>
      </c>
      <c r="L3012" s="133">
        <f>('IRA-BD'!G2546)</f>
        <v>6</v>
      </c>
      <c r="M3012" s="36" t="str">
        <f>('IRA-BD'!H2546)</f>
        <v>Regular</v>
      </c>
      <c r="N3012" s="133">
        <f t="shared" si="237"/>
        <v>6</v>
      </c>
      <c r="O3012" s="80">
        <f t="shared" si="238"/>
        <v>38.791974254285883</v>
      </c>
      <c r="P3012" s="81" t="str">
        <f t="shared" si="239"/>
        <v>Bajo</v>
      </c>
      <c r="Q3012" s="11">
        <v>11</v>
      </c>
      <c r="R3012" s="11" t="s">
        <v>166</v>
      </c>
      <c r="S3012" s="11">
        <v>6</v>
      </c>
      <c r="T3012" s="11">
        <v>-74.076433780000002</v>
      </c>
      <c r="U3012" s="12">
        <v>4.7230881</v>
      </c>
    </row>
    <row r="3013" spans="1:21" x14ac:dyDescent="0.25">
      <c r="A3013" s="10">
        <v>2556</v>
      </c>
      <c r="B3013" s="3" t="s">
        <v>4702</v>
      </c>
      <c r="C3013" s="3" t="s">
        <v>3696</v>
      </c>
      <c r="D3013" s="3" t="s">
        <v>1</v>
      </c>
      <c r="E3013" s="3" t="s">
        <v>4703</v>
      </c>
      <c r="F3013" s="24">
        <f>('ICT-BD'!I2557)</f>
        <v>12.426706907059854</v>
      </c>
      <c r="G3013" s="24" t="str">
        <f>('ICT-BD'!J2557)</f>
        <v>Algo Frío</v>
      </c>
      <c r="H3013" s="24">
        <f t="shared" si="235"/>
        <v>33.543330170265065</v>
      </c>
      <c r="I3013" s="72">
        <f>('ICA-BD'!L2557)</f>
        <v>54.870370370370367</v>
      </c>
      <c r="J3013" s="72" t="str">
        <f>('ICA-BD'!M2557)</f>
        <v>Aceptable</v>
      </c>
      <c r="K3013" s="72">
        <f t="shared" si="236"/>
        <v>76.83259259259259</v>
      </c>
      <c r="L3013" s="133">
        <f>('IRA-BD'!G2557)</f>
        <v>6</v>
      </c>
      <c r="M3013" s="36" t="str">
        <f>('IRA-BD'!H2557)</f>
        <v>Regular</v>
      </c>
      <c r="N3013" s="133">
        <f t="shared" si="237"/>
        <v>6</v>
      </c>
      <c r="O3013" s="80">
        <f t="shared" si="238"/>
        <v>38.791974254285883</v>
      </c>
      <c r="P3013" s="81" t="str">
        <f t="shared" si="239"/>
        <v>Bajo</v>
      </c>
      <c r="Q3013" s="11">
        <v>11</v>
      </c>
      <c r="R3013" s="11" t="s">
        <v>166</v>
      </c>
      <c r="S3013" s="11">
        <v>5</v>
      </c>
      <c r="T3013" s="11">
        <v>-74.072159909999996</v>
      </c>
      <c r="U3013" s="12">
        <v>4.7071045160000002</v>
      </c>
    </row>
    <row r="3014" spans="1:21" x14ac:dyDescent="0.25">
      <c r="A3014" s="10">
        <v>3009</v>
      </c>
      <c r="B3014" s="3" t="s">
        <v>5473</v>
      </c>
      <c r="C3014" s="3" t="s">
        <v>5354</v>
      </c>
      <c r="D3014" s="3" t="s">
        <v>1</v>
      </c>
      <c r="E3014" s="3" t="s">
        <v>5474</v>
      </c>
      <c r="F3014" s="24">
        <f>('ICT-BD'!I3010)</f>
        <v>12.426706907059854</v>
      </c>
      <c r="G3014" s="24" t="str">
        <f>('ICT-BD'!J3010)</f>
        <v>Algo Frío</v>
      </c>
      <c r="H3014" s="24">
        <f t="shared" si="235"/>
        <v>33.543330170265065</v>
      </c>
      <c r="I3014" s="72">
        <f>('ICA-BD'!L3010)</f>
        <v>54.870370370370367</v>
      </c>
      <c r="J3014" s="72" t="str">
        <f>('ICA-BD'!M3010)</f>
        <v>Aceptable</v>
      </c>
      <c r="K3014" s="72">
        <f t="shared" si="236"/>
        <v>76.83259259259259</v>
      </c>
      <c r="L3014" s="133">
        <f>('IRA-BD'!G3010)</f>
        <v>6</v>
      </c>
      <c r="M3014" s="36" t="str">
        <f>('IRA-BD'!H3010)</f>
        <v>Regular</v>
      </c>
      <c r="N3014" s="133">
        <f t="shared" si="237"/>
        <v>6</v>
      </c>
      <c r="O3014" s="80">
        <f t="shared" si="238"/>
        <v>38.791974254285883</v>
      </c>
      <c r="P3014" s="81" t="str">
        <f t="shared" si="239"/>
        <v>Bajo</v>
      </c>
      <c r="Q3014" s="11">
        <v>16</v>
      </c>
      <c r="R3014" s="11" t="s">
        <v>170</v>
      </c>
      <c r="S3014" s="11">
        <v>3</v>
      </c>
      <c r="T3014" s="11">
        <v>-74.106394030000004</v>
      </c>
      <c r="U3014" s="12">
        <v>4.6243940160000001</v>
      </c>
    </row>
    <row r="3015" spans="1:21" x14ac:dyDescent="0.25">
      <c r="A3015" s="10">
        <v>1124</v>
      </c>
      <c r="B3015" s="3" t="s">
        <v>2253</v>
      </c>
      <c r="C3015" s="3" t="s">
        <v>1986</v>
      </c>
      <c r="D3015" s="3" t="s">
        <v>1</v>
      </c>
      <c r="E3015" s="3" t="s">
        <v>2254</v>
      </c>
      <c r="F3015" s="24">
        <f>('ICT-BD'!I1125)</f>
        <v>12.879998687207939</v>
      </c>
      <c r="G3015" s="24" t="str">
        <f>('ICT-BD'!J1125)</f>
        <v>Algo Frío</v>
      </c>
      <c r="H3015" s="24">
        <f t="shared" si="235"/>
        <v>27.578964642000798</v>
      </c>
      <c r="I3015" s="72">
        <f>('ICA-BD'!L1125)</f>
        <v>65.870370370370367</v>
      </c>
      <c r="J3015" s="72" t="str">
        <f>('ICA-BD'!M1125)</f>
        <v>Aceptable</v>
      </c>
      <c r="K3015" s="72">
        <f t="shared" si="236"/>
        <v>70.672592592592594</v>
      </c>
      <c r="L3015" s="133">
        <f>('IRA-BD'!G1125)</f>
        <v>18</v>
      </c>
      <c r="M3015" s="36" t="str">
        <f>('IRA-BD'!H1125)</f>
        <v>Regular</v>
      </c>
      <c r="N3015" s="133">
        <f t="shared" si="237"/>
        <v>18</v>
      </c>
      <c r="O3015" s="80">
        <f t="shared" si="238"/>
        <v>38.750519078197797</v>
      </c>
      <c r="P3015" s="81" t="str">
        <f t="shared" si="239"/>
        <v>Bajo</v>
      </c>
      <c r="Q3015" s="11">
        <v>8</v>
      </c>
      <c r="R3015" s="11" t="s">
        <v>5989</v>
      </c>
      <c r="S3015" s="11">
        <v>3</v>
      </c>
      <c r="T3015" s="11">
        <v>-74.145143300000001</v>
      </c>
      <c r="U3015" s="12">
        <v>4.5991176429999996</v>
      </c>
    </row>
    <row r="3016" spans="1:21" x14ac:dyDescent="0.25">
      <c r="A3016" s="10">
        <v>3340</v>
      </c>
      <c r="B3016" s="3" t="s">
        <v>5788</v>
      </c>
      <c r="C3016" s="3" t="s">
        <v>5614</v>
      </c>
      <c r="D3016" s="3" t="s">
        <v>1</v>
      </c>
      <c r="E3016" s="3" t="s">
        <v>5781</v>
      </c>
      <c r="F3016" s="24">
        <f>('ICT-BD'!I3341)</f>
        <v>13.253548533124645</v>
      </c>
      <c r="G3016" s="24" t="str">
        <f>('ICT-BD'!J3341)</f>
        <v xml:space="preserve">Frío </v>
      </c>
      <c r="H3016" s="24">
        <f t="shared" si="235"/>
        <v>23.9796245641494</v>
      </c>
      <c r="I3016" s="72">
        <f>('ICA-BD'!L3341)</f>
        <v>59.648148148148152</v>
      </c>
      <c r="J3016" s="72" t="str">
        <f>('ICA-BD'!M3341)</f>
        <v>Aceptable</v>
      </c>
      <c r="K3016" s="72">
        <f t="shared" si="236"/>
        <v>74.157037037037028</v>
      </c>
      <c r="L3016" s="133">
        <f>('IRA-BD'!G3341)</f>
        <v>18</v>
      </c>
      <c r="M3016" s="36" t="str">
        <f>('IRA-BD'!H3341)</f>
        <v>Regular</v>
      </c>
      <c r="N3016" s="133">
        <f t="shared" si="237"/>
        <v>18</v>
      </c>
      <c r="O3016" s="80">
        <f t="shared" si="238"/>
        <v>38.712220533728811</v>
      </c>
      <c r="P3016" s="81" t="str">
        <f t="shared" si="239"/>
        <v>Bajo</v>
      </c>
      <c r="Q3016" s="11">
        <v>19</v>
      </c>
      <c r="R3016" s="11" t="s">
        <v>2</v>
      </c>
      <c r="S3016" s="11">
        <v>1</v>
      </c>
      <c r="T3016" s="11">
        <v>-74.157887950000003</v>
      </c>
      <c r="U3016" s="12">
        <v>4.5677475559999996</v>
      </c>
    </row>
    <row r="3017" spans="1:21" x14ac:dyDescent="0.25">
      <c r="A3017" s="10">
        <v>3354</v>
      </c>
      <c r="B3017" s="3" t="s">
        <v>5803</v>
      </c>
      <c r="C3017" s="3" t="s">
        <v>5614</v>
      </c>
      <c r="D3017" s="3" t="s">
        <v>1</v>
      </c>
      <c r="E3017" s="3" t="s">
        <v>5781</v>
      </c>
      <c r="F3017" s="24">
        <f>('ICT-BD'!I3355)</f>
        <v>13.253548533124645</v>
      </c>
      <c r="G3017" s="24" t="str">
        <f>('ICT-BD'!J3355)</f>
        <v xml:space="preserve">Frío </v>
      </c>
      <c r="H3017" s="24">
        <f t="shared" si="235"/>
        <v>23.9796245641494</v>
      </c>
      <c r="I3017" s="72">
        <f>('ICA-BD'!L3355)</f>
        <v>59.648148148148152</v>
      </c>
      <c r="J3017" s="72" t="str">
        <f>('ICA-BD'!M3355)</f>
        <v>Aceptable</v>
      </c>
      <c r="K3017" s="72">
        <f t="shared" si="236"/>
        <v>74.157037037037028</v>
      </c>
      <c r="L3017" s="133">
        <f>('IRA-BD'!G3355)</f>
        <v>18</v>
      </c>
      <c r="M3017" s="36" t="str">
        <f>('IRA-BD'!H3355)</f>
        <v>Regular</v>
      </c>
      <c r="N3017" s="133">
        <f t="shared" si="237"/>
        <v>18</v>
      </c>
      <c r="O3017" s="80">
        <f t="shared" si="238"/>
        <v>38.712220533728811</v>
      </c>
      <c r="P3017" s="81" t="str">
        <f t="shared" si="239"/>
        <v>Bajo</v>
      </c>
      <c r="Q3017" s="11">
        <v>19</v>
      </c>
      <c r="R3017" s="11" t="s">
        <v>2</v>
      </c>
      <c r="S3017" s="11">
        <v>1</v>
      </c>
      <c r="T3017" s="11">
        <v>-74.155679849999999</v>
      </c>
      <c r="U3017" s="12">
        <v>4.5669747909999998</v>
      </c>
    </row>
    <row r="3018" spans="1:21" x14ac:dyDescent="0.25">
      <c r="A3018" s="10">
        <v>49</v>
      </c>
      <c r="B3018" s="3" t="s">
        <v>704</v>
      </c>
      <c r="C3018" s="3" t="s">
        <v>625</v>
      </c>
      <c r="D3018" s="3" t="s">
        <v>1</v>
      </c>
      <c r="E3018" s="3" t="s">
        <v>705</v>
      </c>
      <c r="F3018" s="24">
        <f>('ICT-BD'!I50)</f>
        <v>12.57211985288758</v>
      </c>
      <c r="G3018" s="24" t="str">
        <f>('ICT-BD'!J50)</f>
        <v>Algo Frío</v>
      </c>
      <c r="H3018" s="24">
        <f t="shared" si="235"/>
        <v>31.630001935689734</v>
      </c>
      <c r="I3018" s="72">
        <f>('ICA-BD'!L50)</f>
        <v>52.092592592592595</v>
      </c>
      <c r="J3018" s="72" t="str">
        <f>('ICA-BD'!M50)</f>
        <v>Aceptable</v>
      </c>
      <c r="K3018" s="72">
        <f t="shared" si="236"/>
        <v>78.388148148148147</v>
      </c>
      <c r="L3018" s="133">
        <f>('IRA-BD'!G50)</f>
        <v>6</v>
      </c>
      <c r="M3018" s="36" t="str">
        <f>('IRA-BD'!H57)</f>
        <v>Malo</v>
      </c>
      <c r="N3018" s="133">
        <f t="shared" si="237"/>
        <v>6</v>
      </c>
      <c r="O3018" s="80">
        <f t="shared" si="238"/>
        <v>38.672716694612625</v>
      </c>
      <c r="P3018" s="81" t="str">
        <f t="shared" si="239"/>
        <v>Bajo</v>
      </c>
      <c r="Q3018" s="11">
        <v>1</v>
      </c>
      <c r="R3018" s="11" t="s">
        <v>165</v>
      </c>
      <c r="S3018" s="11">
        <v>4</v>
      </c>
      <c r="T3018" s="11">
        <v>-74.029010040000003</v>
      </c>
      <c r="U3018" s="12">
        <v>4.7538570140000003</v>
      </c>
    </row>
    <row r="3019" spans="1:21" x14ac:dyDescent="0.25">
      <c r="A3019" s="10">
        <v>109</v>
      </c>
      <c r="B3019" s="3" t="s">
        <v>817</v>
      </c>
      <c r="C3019" s="3" t="s">
        <v>625</v>
      </c>
      <c r="D3019" s="3" t="s">
        <v>1</v>
      </c>
      <c r="E3019" s="3" t="s">
        <v>811</v>
      </c>
      <c r="F3019" s="24">
        <f>('ICT-BD'!I110)</f>
        <v>12.57211985288758</v>
      </c>
      <c r="G3019" s="24" t="str">
        <f>('ICT-BD'!J110)</f>
        <v>Algo Frío</v>
      </c>
      <c r="H3019" s="24">
        <f t="shared" si="235"/>
        <v>31.630001935689734</v>
      </c>
      <c r="I3019" s="72">
        <f>('ICA-BD'!L110)</f>
        <v>52.092592592592595</v>
      </c>
      <c r="J3019" s="72" t="str">
        <f>('ICA-BD'!M110)</f>
        <v>Aceptable</v>
      </c>
      <c r="K3019" s="72">
        <f t="shared" si="236"/>
        <v>78.388148148148147</v>
      </c>
      <c r="L3019" s="133">
        <f>('IRA-BD'!G110)</f>
        <v>6</v>
      </c>
      <c r="M3019" s="36" t="str">
        <f>('IRA-BD'!H117)</f>
        <v>Aceptable</v>
      </c>
      <c r="N3019" s="133">
        <f t="shared" si="237"/>
        <v>6</v>
      </c>
      <c r="O3019" s="80">
        <f t="shared" si="238"/>
        <v>38.672716694612625</v>
      </c>
      <c r="P3019" s="81" t="str">
        <f t="shared" si="239"/>
        <v>Bajo</v>
      </c>
      <c r="Q3019" s="11">
        <v>1</v>
      </c>
      <c r="R3019" s="11" t="s">
        <v>165</v>
      </c>
      <c r="S3019" s="11">
        <v>4</v>
      </c>
      <c r="T3019" s="11">
        <v>-74.035788690000004</v>
      </c>
      <c r="U3019" s="12">
        <v>4.7338487870000003</v>
      </c>
    </row>
    <row r="3020" spans="1:21" x14ac:dyDescent="0.25">
      <c r="A3020" s="10">
        <v>467</v>
      </c>
      <c r="B3020" s="3" t="s">
        <v>353</v>
      </c>
      <c r="C3020" s="3" t="s">
        <v>318</v>
      </c>
      <c r="D3020" s="3" t="s">
        <v>1</v>
      </c>
      <c r="E3020" s="3" t="s">
        <v>354</v>
      </c>
      <c r="F3020" s="24">
        <f>('ICT-BD'!I468)</f>
        <v>12.57211985288758</v>
      </c>
      <c r="G3020" s="24" t="str">
        <f>('ICT-BD'!J468)</f>
        <v>Algo Frío</v>
      </c>
      <c r="H3020" s="24">
        <f t="shared" si="235"/>
        <v>31.630001935689734</v>
      </c>
      <c r="I3020" s="72">
        <f>('ICA-BD'!L468)</f>
        <v>52.092592592592595</v>
      </c>
      <c r="J3020" s="72" t="str">
        <f>('ICA-BD'!M468)</f>
        <v>Aceptable</v>
      </c>
      <c r="K3020" s="72">
        <f t="shared" si="236"/>
        <v>78.388148148148147</v>
      </c>
      <c r="L3020" s="133">
        <f>('IRA-BD'!G468)</f>
        <v>6</v>
      </c>
      <c r="M3020" s="36" t="str">
        <f>('IRA-BD'!H468)</f>
        <v>Regular</v>
      </c>
      <c r="N3020" s="133">
        <f t="shared" si="237"/>
        <v>6</v>
      </c>
      <c r="O3020" s="80">
        <f t="shared" si="238"/>
        <v>38.672716694612625</v>
      </c>
      <c r="P3020" s="81" t="str">
        <f t="shared" si="239"/>
        <v>Bajo</v>
      </c>
      <c r="Q3020" s="11">
        <v>4</v>
      </c>
      <c r="R3020" s="11" t="s">
        <v>160</v>
      </c>
      <c r="S3020" s="11">
        <v>2</v>
      </c>
      <c r="T3020" s="11">
        <v>-74.085030720000006</v>
      </c>
      <c r="U3020" s="12">
        <v>4.5577547269999998</v>
      </c>
    </row>
    <row r="3021" spans="1:21" x14ac:dyDescent="0.25">
      <c r="A3021" s="10">
        <v>2116</v>
      </c>
      <c r="B3021" s="3" t="s">
        <v>3924</v>
      </c>
      <c r="C3021" s="3" t="s">
        <v>3696</v>
      </c>
      <c r="D3021" s="3" t="s">
        <v>1</v>
      </c>
      <c r="E3021" s="3" t="s">
        <v>3916</v>
      </c>
      <c r="F3021" s="24">
        <f>('ICT-BD'!I2117)</f>
        <v>12.57211985288758</v>
      </c>
      <c r="G3021" s="24" t="str">
        <f>('ICT-BD'!J2117)</f>
        <v>Algo Frío</v>
      </c>
      <c r="H3021" s="24">
        <f t="shared" si="235"/>
        <v>31.630001935689734</v>
      </c>
      <c r="I3021" s="72">
        <f>('ICA-BD'!L2117)</f>
        <v>52.092592592592595</v>
      </c>
      <c r="J3021" s="72" t="str">
        <f>('ICA-BD'!M2117)</f>
        <v>Aceptable</v>
      </c>
      <c r="K3021" s="72">
        <f t="shared" si="236"/>
        <v>78.388148148148147</v>
      </c>
      <c r="L3021" s="133">
        <f>('IRA-BD'!G2117)</f>
        <v>6</v>
      </c>
      <c r="M3021" s="36" t="str">
        <f>('IRA-BD'!H2117)</f>
        <v>Regular</v>
      </c>
      <c r="N3021" s="133">
        <f t="shared" si="237"/>
        <v>6</v>
      </c>
      <c r="O3021" s="80">
        <f t="shared" si="238"/>
        <v>38.672716694612625</v>
      </c>
      <c r="P3021" s="81" t="str">
        <f t="shared" si="239"/>
        <v>Bajo</v>
      </c>
      <c r="Q3021" s="11">
        <v>11</v>
      </c>
      <c r="R3021" s="11" t="s">
        <v>5996</v>
      </c>
      <c r="S3021" s="11">
        <v>4</v>
      </c>
      <c r="T3021" s="11">
        <v>-74.062320200000002</v>
      </c>
      <c r="U3021" s="12">
        <v>4.7398530790000004</v>
      </c>
    </row>
    <row r="3022" spans="1:21" x14ac:dyDescent="0.25">
      <c r="A3022" s="10">
        <v>2901</v>
      </c>
      <c r="B3022" s="3" t="s">
        <v>5297</v>
      </c>
      <c r="C3022" s="3" t="s">
        <v>5298</v>
      </c>
      <c r="D3022" s="3" t="s">
        <v>1</v>
      </c>
      <c r="E3022" s="3" t="s">
        <v>5299</v>
      </c>
      <c r="F3022" s="24">
        <f>('ICT-BD'!I2902)</f>
        <v>12.57211985288758</v>
      </c>
      <c r="G3022" s="24" t="str">
        <f>('ICT-BD'!J2902)</f>
        <v>Algo Frío</v>
      </c>
      <c r="H3022" s="24">
        <f t="shared" si="235"/>
        <v>31.630001935689734</v>
      </c>
      <c r="I3022" s="72">
        <f>('ICA-BD'!L2902)</f>
        <v>52.092592592592595</v>
      </c>
      <c r="J3022" s="72" t="str">
        <f>('ICA-BD'!M2902)</f>
        <v>Aceptable</v>
      </c>
      <c r="K3022" s="72">
        <f t="shared" si="236"/>
        <v>78.388148148148147</v>
      </c>
      <c r="L3022" s="133">
        <f>('IRA-BD'!G2902)</f>
        <v>6</v>
      </c>
      <c r="M3022" s="36" t="str">
        <f>('IRA-BD'!H2902)</f>
        <v>Regular</v>
      </c>
      <c r="N3022" s="133">
        <f t="shared" si="237"/>
        <v>6</v>
      </c>
      <c r="O3022" s="80">
        <f t="shared" si="238"/>
        <v>38.672716694612625</v>
      </c>
      <c r="P3022" s="81" t="str">
        <f t="shared" si="239"/>
        <v>Bajo</v>
      </c>
      <c r="Q3022" s="11">
        <v>15</v>
      </c>
      <c r="R3022" s="11" t="s">
        <v>161</v>
      </c>
      <c r="S3022" s="11">
        <v>3</v>
      </c>
      <c r="T3022" s="11">
        <v>-74.090748050000002</v>
      </c>
      <c r="U3022" s="12">
        <v>4.5856071869999999</v>
      </c>
    </row>
    <row r="3023" spans="1:21" x14ac:dyDescent="0.25">
      <c r="A3023" s="10">
        <v>886</v>
      </c>
      <c r="B3023" s="3" t="s">
        <v>1857</v>
      </c>
      <c r="C3023" s="3" t="s">
        <v>1727</v>
      </c>
      <c r="D3023" s="3" t="s">
        <v>1</v>
      </c>
      <c r="E3023" s="3" t="s">
        <v>1824</v>
      </c>
      <c r="F3023" s="24">
        <f>('ICT-BD'!I887)</f>
        <v>13.275961523879646</v>
      </c>
      <c r="G3023" s="24" t="str">
        <f>('ICT-BD'!J887)</f>
        <v xml:space="preserve">Frío </v>
      </c>
      <c r="H3023" s="24">
        <f t="shared" si="235"/>
        <v>23.684716791057284</v>
      </c>
      <c r="I3023" s="72">
        <f>('ICA-BD'!L887)</f>
        <v>59.648148148148152</v>
      </c>
      <c r="J3023" s="72" t="str">
        <f>('ICA-BD'!M887)</f>
        <v>Aceptable</v>
      </c>
      <c r="K3023" s="72">
        <f t="shared" si="236"/>
        <v>74.157037037037028</v>
      </c>
      <c r="L3023" s="133">
        <f>('IRA-BD'!G887)</f>
        <v>18</v>
      </c>
      <c r="M3023" s="36" t="str">
        <f>('IRA-BD'!H887)</f>
        <v>Regular</v>
      </c>
      <c r="N3023" s="133">
        <f t="shared" si="237"/>
        <v>18</v>
      </c>
      <c r="O3023" s="80">
        <f t="shared" si="238"/>
        <v>38.613917942698102</v>
      </c>
      <c r="P3023" s="81" t="str">
        <f t="shared" si="239"/>
        <v>Bajo</v>
      </c>
      <c r="Q3023" s="11">
        <v>7</v>
      </c>
      <c r="R3023" s="11" t="s">
        <v>5988</v>
      </c>
      <c r="S3023" s="11">
        <v>2</v>
      </c>
      <c r="T3023" s="11">
        <v>-74.197248110000004</v>
      </c>
      <c r="U3023" s="12">
        <v>4.6005778959999999</v>
      </c>
    </row>
    <row r="3024" spans="1:21" x14ac:dyDescent="0.25">
      <c r="A3024" s="10">
        <v>900</v>
      </c>
      <c r="B3024" s="3" t="s">
        <v>1881</v>
      </c>
      <c r="C3024" s="3" t="s">
        <v>1727</v>
      </c>
      <c r="D3024" s="3" t="s">
        <v>1</v>
      </c>
      <c r="E3024" s="3" t="s">
        <v>1824</v>
      </c>
      <c r="F3024" s="24">
        <f>('ICT-BD'!I901)</f>
        <v>13.275961523879646</v>
      </c>
      <c r="G3024" s="24" t="str">
        <f>('ICT-BD'!J901)</f>
        <v xml:space="preserve">Frío </v>
      </c>
      <c r="H3024" s="24">
        <f t="shared" si="235"/>
        <v>23.684716791057284</v>
      </c>
      <c r="I3024" s="72">
        <f>('ICA-BD'!L901)</f>
        <v>59.648148148148152</v>
      </c>
      <c r="J3024" s="72" t="str">
        <f>('ICA-BD'!M901)</f>
        <v>Aceptable</v>
      </c>
      <c r="K3024" s="72">
        <f t="shared" si="236"/>
        <v>74.157037037037028</v>
      </c>
      <c r="L3024" s="133">
        <f>('IRA-BD'!G901)</f>
        <v>18</v>
      </c>
      <c r="M3024" s="36" t="str">
        <f>('IRA-BD'!H901)</f>
        <v>Regular</v>
      </c>
      <c r="N3024" s="133">
        <f t="shared" si="237"/>
        <v>18</v>
      </c>
      <c r="O3024" s="80">
        <f t="shared" si="238"/>
        <v>38.613917942698102</v>
      </c>
      <c r="P3024" s="81" t="str">
        <f t="shared" si="239"/>
        <v>Bajo</v>
      </c>
      <c r="Q3024" s="11">
        <v>7</v>
      </c>
      <c r="R3024" s="11" t="s">
        <v>5988</v>
      </c>
      <c r="S3024" s="11">
        <v>2</v>
      </c>
      <c r="T3024" s="11">
        <v>-74.196475640000003</v>
      </c>
      <c r="U3024" s="12">
        <v>4.5993640569999998</v>
      </c>
    </row>
    <row r="3025" spans="1:21" x14ac:dyDescent="0.25">
      <c r="A3025" s="10">
        <v>1369</v>
      </c>
      <c r="B3025" s="3" t="s">
        <v>2661</v>
      </c>
      <c r="C3025" s="3" t="s">
        <v>2659</v>
      </c>
      <c r="D3025" s="3" t="s">
        <v>1</v>
      </c>
      <c r="E3025" s="3" t="s">
        <v>2662</v>
      </c>
      <c r="F3025" s="24">
        <f>('ICT-BD'!I1370)</f>
        <v>13.110735815596154</v>
      </c>
      <c r="G3025" s="24" t="str">
        <f>('ICT-BD'!J1370)</f>
        <v xml:space="preserve">Frío </v>
      </c>
      <c r="H3025" s="24">
        <f t="shared" si="235"/>
        <v>25.858739268471652</v>
      </c>
      <c r="I3025" s="72">
        <f>('ICA-BD'!L1370)</f>
        <v>63.648148148148152</v>
      </c>
      <c r="J3025" s="72" t="str">
        <f>('ICA-BD'!M1370)</f>
        <v>Aceptable</v>
      </c>
      <c r="K3025" s="72">
        <f t="shared" si="236"/>
        <v>71.917037037037034</v>
      </c>
      <c r="L3025" s="133">
        <f>('IRA-BD'!G1370)</f>
        <v>18</v>
      </c>
      <c r="M3025" s="36" t="str">
        <f>('IRA-BD'!H1370)</f>
        <v>Regular</v>
      </c>
      <c r="N3025" s="133">
        <f t="shared" si="237"/>
        <v>18</v>
      </c>
      <c r="O3025" s="80">
        <f t="shared" si="238"/>
        <v>38.591925435169564</v>
      </c>
      <c r="P3025" s="81" t="str">
        <f t="shared" si="239"/>
        <v>Bajo</v>
      </c>
      <c r="Q3025" s="11">
        <v>9</v>
      </c>
      <c r="R3025" s="11" t="s">
        <v>5994</v>
      </c>
      <c r="S3025" s="11">
        <v>3</v>
      </c>
      <c r="T3025" s="11">
        <v>-74.15102804</v>
      </c>
      <c r="U3025" s="12">
        <v>4.6779702890000001</v>
      </c>
    </row>
    <row r="3026" spans="1:21" x14ac:dyDescent="0.25">
      <c r="A3026" s="10">
        <v>1371</v>
      </c>
      <c r="B3026" s="3" t="s">
        <v>2665</v>
      </c>
      <c r="C3026" s="3" t="s">
        <v>2659</v>
      </c>
      <c r="D3026" s="3" t="s">
        <v>1</v>
      </c>
      <c r="E3026" s="3" t="s">
        <v>2666</v>
      </c>
      <c r="F3026" s="24">
        <f>('ICT-BD'!I1372)</f>
        <v>13.110735815596154</v>
      </c>
      <c r="G3026" s="24" t="str">
        <f>('ICT-BD'!J1372)</f>
        <v xml:space="preserve">Frío </v>
      </c>
      <c r="H3026" s="24">
        <f t="shared" si="235"/>
        <v>25.858739268471652</v>
      </c>
      <c r="I3026" s="72">
        <f>('ICA-BD'!L1372)</f>
        <v>63.648148148148152</v>
      </c>
      <c r="J3026" s="72" t="str">
        <f>('ICA-BD'!M1372)</f>
        <v>Aceptable</v>
      </c>
      <c r="K3026" s="72">
        <f t="shared" si="236"/>
        <v>71.917037037037034</v>
      </c>
      <c r="L3026" s="133">
        <f>('IRA-BD'!G1372)</f>
        <v>18</v>
      </c>
      <c r="M3026" s="36" t="str">
        <f>('IRA-BD'!H1372)</f>
        <v>Regular</v>
      </c>
      <c r="N3026" s="133">
        <f t="shared" si="237"/>
        <v>18</v>
      </c>
      <c r="O3026" s="80">
        <f t="shared" si="238"/>
        <v>38.591925435169564</v>
      </c>
      <c r="P3026" s="81" t="str">
        <f t="shared" si="239"/>
        <v>Bajo</v>
      </c>
      <c r="Q3026" s="11">
        <v>9</v>
      </c>
      <c r="R3026" s="11" t="s">
        <v>5994</v>
      </c>
      <c r="S3026" s="11">
        <v>3</v>
      </c>
      <c r="T3026" s="11">
        <v>-74.143372990000003</v>
      </c>
      <c r="U3026" s="12">
        <v>4.6678867329999996</v>
      </c>
    </row>
    <row r="3027" spans="1:21" x14ac:dyDescent="0.25">
      <c r="A3027" s="10">
        <v>1373</v>
      </c>
      <c r="B3027" s="3" t="s">
        <v>2668</v>
      </c>
      <c r="C3027" s="3" t="s">
        <v>2659</v>
      </c>
      <c r="D3027" s="3" t="s">
        <v>1</v>
      </c>
      <c r="E3027" s="3" t="s">
        <v>2669</v>
      </c>
      <c r="F3027" s="24">
        <f>('ICT-BD'!I1374)</f>
        <v>13.110735815596154</v>
      </c>
      <c r="G3027" s="24" t="str">
        <f>('ICT-BD'!J1374)</f>
        <v xml:space="preserve">Frío </v>
      </c>
      <c r="H3027" s="24">
        <f t="shared" si="235"/>
        <v>25.858739268471652</v>
      </c>
      <c r="I3027" s="72">
        <f>('ICA-BD'!L1374)</f>
        <v>63.648148148148152</v>
      </c>
      <c r="J3027" s="72" t="str">
        <f>('ICA-BD'!M1374)</f>
        <v>Aceptable</v>
      </c>
      <c r="K3027" s="72">
        <f t="shared" si="236"/>
        <v>71.917037037037034</v>
      </c>
      <c r="L3027" s="133">
        <f>('IRA-BD'!G1374)</f>
        <v>18</v>
      </c>
      <c r="M3027" s="36" t="str">
        <f>('IRA-BD'!H1374)</f>
        <v>Regular</v>
      </c>
      <c r="N3027" s="133">
        <f t="shared" si="237"/>
        <v>18</v>
      </c>
      <c r="O3027" s="80">
        <f t="shared" si="238"/>
        <v>38.591925435169564</v>
      </c>
      <c r="P3027" s="81" t="str">
        <f t="shared" si="239"/>
        <v>Bajo</v>
      </c>
      <c r="Q3027" s="11">
        <v>9</v>
      </c>
      <c r="R3027" s="11" t="s">
        <v>5994</v>
      </c>
      <c r="S3027" s="11">
        <v>3</v>
      </c>
      <c r="T3027" s="11">
        <v>-74.147443100000004</v>
      </c>
      <c r="U3027" s="12">
        <v>4.6695785409999999</v>
      </c>
    </row>
    <row r="3028" spans="1:21" x14ac:dyDescent="0.25">
      <c r="A3028" s="10">
        <v>1377</v>
      </c>
      <c r="B3028" s="3" t="s">
        <v>2676</v>
      </c>
      <c r="C3028" s="3" t="s">
        <v>2659</v>
      </c>
      <c r="D3028" s="3" t="s">
        <v>1</v>
      </c>
      <c r="E3028" s="3" t="s">
        <v>2677</v>
      </c>
      <c r="F3028" s="24">
        <f>('ICT-BD'!I1378)</f>
        <v>13.110735815596154</v>
      </c>
      <c r="G3028" s="24" t="str">
        <f>('ICT-BD'!J1378)</f>
        <v xml:space="preserve">Frío </v>
      </c>
      <c r="H3028" s="24">
        <f t="shared" si="235"/>
        <v>25.858739268471652</v>
      </c>
      <c r="I3028" s="72">
        <f>('ICA-BD'!L1378)</f>
        <v>63.648148148148152</v>
      </c>
      <c r="J3028" s="72" t="str">
        <f>('ICA-BD'!M1378)</f>
        <v>Aceptable</v>
      </c>
      <c r="K3028" s="72">
        <f t="shared" si="236"/>
        <v>71.917037037037034</v>
      </c>
      <c r="L3028" s="133">
        <f>('IRA-BD'!G1378)</f>
        <v>18</v>
      </c>
      <c r="M3028" s="36" t="str">
        <f>('IRA-BD'!H1378)</f>
        <v>Regular</v>
      </c>
      <c r="N3028" s="133">
        <f t="shared" si="237"/>
        <v>18</v>
      </c>
      <c r="O3028" s="80">
        <f t="shared" si="238"/>
        <v>38.591925435169564</v>
      </c>
      <c r="P3028" s="81" t="str">
        <f t="shared" si="239"/>
        <v>Bajo</v>
      </c>
      <c r="Q3028" s="11">
        <v>9</v>
      </c>
      <c r="R3028" s="11" t="s">
        <v>5994</v>
      </c>
      <c r="S3028" s="11">
        <v>3</v>
      </c>
      <c r="T3028" s="11">
        <v>-74.140279430000007</v>
      </c>
      <c r="U3028" s="12">
        <v>4.6674870090000002</v>
      </c>
    </row>
    <row r="3029" spans="1:21" x14ac:dyDescent="0.25">
      <c r="A3029" s="10">
        <v>1378</v>
      </c>
      <c r="B3029" s="3" t="s">
        <v>2678</v>
      </c>
      <c r="C3029" s="3" t="s">
        <v>2659</v>
      </c>
      <c r="D3029" s="3" t="s">
        <v>1</v>
      </c>
      <c r="E3029" s="3" t="s">
        <v>2679</v>
      </c>
      <c r="F3029" s="24">
        <f>('ICT-BD'!I1379)</f>
        <v>13.110735815596154</v>
      </c>
      <c r="G3029" s="24" t="str">
        <f>('ICT-BD'!J1379)</f>
        <v xml:space="preserve">Frío </v>
      </c>
      <c r="H3029" s="24">
        <f t="shared" si="235"/>
        <v>25.858739268471652</v>
      </c>
      <c r="I3029" s="72">
        <f>('ICA-BD'!L1379)</f>
        <v>63.648148148148152</v>
      </c>
      <c r="J3029" s="72" t="str">
        <f>('ICA-BD'!M1379)</f>
        <v>Aceptable</v>
      </c>
      <c r="K3029" s="72">
        <f t="shared" si="236"/>
        <v>71.917037037037034</v>
      </c>
      <c r="L3029" s="133">
        <f>('IRA-BD'!G1379)</f>
        <v>18</v>
      </c>
      <c r="M3029" s="36" t="str">
        <f>('IRA-BD'!H1379)</f>
        <v>Regular</v>
      </c>
      <c r="N3029" s="133">
        <f t="shared" si="237"/>
        <v>18</v>
      </c>
      <c r="O3029" s="80">
        <f t="shared" si="238"/>
        <v>38.591925435169564</v>
      </c>
      <c r="P3029" s="81" t="str">
        <f t="shared" si="239"/>
        <v>Bajo</v>
      </c>
      <c r="Q3029" s="11">
        <v>9</v>
      </c>
      <c r="R3029" s="11" t="s">
        <v>5994</v>
      </c>
      <c r="S3029" s="11">
        <v>3</v>
      </c>
      <c r="T3029" s="11">
        <v>-74.135214759999997</v>
      </c>
      <c r="U3029" s="12">
        <v>4.6802741880000003</v>
      </c>
    </row>
    <row r="3030" spans="1:21" x14ac:dyDescent="0.25">
      <c r="A3030" s="10">
        <v>1379</v>
      </c>
      <c r="B3030" s="3" t="s">
        <v>2680</v>
      </c>
      <c r="C3030" s="3" t="s">
        <v>2659</v>
      </c>
      <c r="D3030" s="3" t="s">
        <v>1</v>
      </c>
      <c r="E3030" s="3" t="s">
        <v>2681</v>
      </c>
      <c r="F3030" s="24">
        <f>('ICT-BD'!I1380)</f>
        <v>13.110735815596154</v>
      </c>
      <c r="G3030" s="24" t="str">
        <f>('ICT-BD'!J1380)</f>
        <v xml:space="preserve">Frío </v>
      </c>
      <c r="H3030" s="24">
        <f t="shared" si="235"/>
        <v>25.858739268471652</v>
      </c>
      <c r="I3030" s="72">
        <f>('ICA-BD'!L1380)</f>
        <v>63.648148148148152</v>
      </c>
      <c r="J3030" s="72" t="str">
        <f>('ICA-BD'!M1380)</f>
        <v>Aceptable</v>
      </c>
      <c r="K3030" s="72">
        <f t="shared" si="236"/>
        <v>71.917037037037034</v>
      </c>
      <c r="L3030" s="133">
        <f>('IRA-BD'!G1380)</f>
        <v>18</v>
      </c>
      <c r="M3030" s="36" t="str">
        <f>('IRA-BD'!H1380)</f>
        <v>Regular</v>
      </c>
      <c r="N3030" s="133">
        <f t="shared" si="237"/>
        <v>18</v>
      </c>
      <c r="O3030" s="80">
        <f t="shared" si="238"/>
        <v>38.591925435169564</v>
      </c>
      <c r="P3030" s="81" t="str">
        <f t="shared" si="239"/>
        <v>Bajo</v>
      </c>
      <c r="Q3030" s="11">
        <v>9</v>
      </c>
      <c r="R3030" s="11" t="s">
        <v>5994</v>
      </c>
      <c r="S3030" s="11">
        <v>3</v>
      </c>
      <c r="T3030" s="11">
        <v>-74.148938740000006</v>
      </c>
      <c r="U3030" s="12">
        <v>4.6687687269999998</v>
      </c>
    </row>
    <row r="3031" spans="1:21" x14ac:dyDescent="0.25">
      <c r="A3031" s="10">
        <v>1384</v>
      </c>
      <c r="B3031" s="3" t="s">
        <v>2690</v>
      </c>
      <c r="C3031" s="3" t="s">
        <v>2659</v>
      </c>
      <c r="D3031" s="3" t="s">
        <v>1</v>
      </c>
      <c r="E3031" s="3" t="s">
        <v>2660</v>
      </c>
      <c r="F3031" s="24">
        <f>('ICT-BD'!I1385)</f>
        <v>13.110735815596154</v>
      </c>
      <c r="G3031" s="24" t="str">
        <f>('ICT-BD'!J1385)</f>
        <v xml:space="preserve">Frío </v>
      </c>
      <c r="H3031" s="24">
        <f t="shared" si="235"/>
        <v>25.858739268471652</v>
      </c>
      <c r="I3031" s="72">
        <f>('ICA-BD'!L1385)</f>
        <v>63.648148148148152</v>
      </c>
      <c r="J3031" s="72" t="str">
        <f>('ICA-BD'!M1385)</f>
        <v>Aceptable</v>
      </c>
      <c r="K3031" s="72">
        <f t="shared" si="236"/>
        <v>71.917037037037034</v>
      </c>
      <c r="L3031" s="133">
        <f>('IRA-BD'!G1385)</f>
        <v>18</v>
      </c>
      <c r="M3031" s="36" t="str">
        <f>('IRA-BD'!H1385)</f>
        <v>Regular</v>
      </c>
      <c r="N3031" s="133">
        <f t="shared" si="237"/>
        <v>18</v>
      </c>
      <c r="O3031" s="80">
        <f t="shared" si="238"/>
        <v>38.591925435169564</v>
      </c>
      <c r="P3031" s="81" t="str">
        <f t="shared" si="239"/>
        <v>Bajo</v>
      </c>
      <c r="Q3031" s="11">
        <v>9</v>
      </c>
      <c r="R3031" s="11" t="s">
        <v>5994</v>
      </c>
      <c r="S3031" s="11">
        <v>3</v>
      </c>
      <c r="T3031" s="11">
        <v>-74.152008039999998</v>
      </c>
      <c r="U3031" s="12">
        <v>4.683899652</v>
      </c>
    </row>
    <row r="3032" spans="1:21" x14ac:dyDescent="0.25">
      <c r="A3032" s="10">
        <v>1385</v>
      </c>
      <c r="B3032" s="3" t="s">
        <v>2691</v>
      </c>
      <c r="C3032" s="3" t="s">
        <v>2659</v>
      </c>
      <c r="D3032" s="3" t="s">
        <v>1</v>
      </c>
      <c r="E3032" s="3" t="s">
        <v>2692</v>
      </c>
      <c r="F3032" s="24">
        <f>('ICT-BD'!I1386)</f>
        <v>13.110735815596154</v>
      </c>
      <c r="G3032" s="24" t="str">
        <f>('ICT-BD'!J1386)</f>
        <v xml:space="preserve">Frío </v>
      </c>
      <c r="H3032" s="24">
        <f t="shared" si="235"/>
        <v>25.858739268471652</v>
      </c>
      <c r="I3032" s="72">
        <f>('ICA-BD'!L1386)</f>
        <v>63.648148148148152</v>
      </c>
      <c r="J3032" s="72" t="str">
        <f>('ICA-BD'!M1386)</f>
        <v>Aceptable</v>
      </c>
      <c r="K3032" s="72">
        <f t="shared" si="236"/>
        <v>71.917037037037034</v>
      </c>
      <c r="L3032" s="133">
        <f>('IRA-BD'!G1386)</f>
        <v>18</v>
      </c>
      <c r="M3032" s="36" t="str">
        <f>('IRA-BD'!H1386)</f>
        <v>Regular</v>
      </c>
      <c r="N3032" s="133">
        <f t="shared" si="237"/>
        <v>18</v>
      </c>
      <c r="O3032" s="80">
        <f t="shared" si="238"/>
        <v>38.591925435169564</v>
      </c>
      <c r="P3032" s="81" t="str">
        <f t="shared" si="239"/>
        <v>Bajo</v>
      </c>
      <c r="Q3032" s="11">
        <v>9</v>
      </c>
      <c r="R3032" s="11" t="s">
        <v>5994</v>
      </c>
      <c r="S3032" s="11">
        <v>3</v>
      </c>
      <c r="T3032" s="11">
        <v>-74.132868770000002</v>
      </c>
      <c r="U3032" s="12">
        <v>4.6778324360000001</v>
      </c>
    </row>
    <row r="3033" spans="1:21" x14ac:dyDescent="0.25">
      <c r="A3033" s="10">
        <v>1386</v>
      </c>
      <c r="B3033" s="3" t="s">
        <v>2693</v>
      </c>
      <c r="C3033" s="3" t="s">
        <v>2659</v>
      </c>
      <c r="D3033" s="3" t="s">
        <v>1</v>
      </c>
      <c r="E3033" s="3" t="s">
        <v>2694</v>
      </c>
      <c r="F3033" s="24">
        <f>('ICT-BD'!I1387)</f>
        <v>13.110735815596154</v>
      </c>
      <c r="G3033" s="24" t="str">
        <f>('ICT-BD'!J1387)</f>
        <v xml:space="preserve">Frío </v>
      </c>
      <c r="H3033" s="24">
        <f t="shared" si="235"/>
        <v>25.858739268471652</v>
      </c>
      <c r="I3033" s="72">
        <f>('ICA-BD'!L1387)</f>
        <v>63.648148148148152</v>
      </c>
      <c r="J3033" s="72" t="str">
        <f>('ICA-BD'!M1387)</f>
        <v>Aceptable</v>
      </c>
      <c r="K3033" s="72">
        <f t="shared" si="236"/>
        <v>71.917037037037034</v>
      </c>
      <c r="L3033" s="133">
        <f>('IRA-BD'!G1387)</f>
        <v>18</v>
      </c>
      <c r="M3033" s="36" t="str">
        <f>('IRA-BD'!H1387)</f>
        <v>Regular</v>
      </c>
      <c r="N3033" s="133">
        <f t="shared" si="237"/>
        <v>18</v>
      </c>
      <c r="O3033" s="80">
        <f t="shared" si="238"/>
        <v>38.591925435169564</v>
      </c>
      <c r="P3033" s="81" t="str">
        <f t="shared" si="239"/>
        <v>Bajo</v>
      </c>
      <c r="Q3033" s="11">
        <v>9</v>
      </c>
      <c r="R3033" s="11" t="s">
        <v>5994</v>
      </c>
      <c r="S3033" s="11">
        <v>3</v>
      </c>
      <c r="T3033" s="11">
        <v>-74.139676199999997</v>
      </c>
      <c r="U3033" s="12">
        <v>4.6663618680000001</v>
      </c>
    </row>
    <row r="3034" spans="1:21" x14ac:dyDescent="0.25">
      <c r="A3034" s="10">
        <v>1387</v>
      </c>
      <c r="B3034" s="3" t="s">
        <v>2695</v>
      </c>
      <c r="C3034" s="3" t="s">
        <v>2659</v>
      </c>
      <c r="D3034" s="3" t="s">
        <v>1</v>
      </c>
      <c r="E3034" s="3" t="s">
        <v>2696</v>
      </c>
      <c r="F3034" s="24">
        <f>('ICT-BD'!I1388)</f>
        <v>13.110735815596154</v>
      </c>
      <c r="G3034" s="24" t="str">
        <f>('ICT-BD'!J1388)</f>
        <v xml:space="preserve">Frío </v>
      </c>
      <c r="H3034" s="24">
        <f t="shared" si="235"/>
        <v>25.858739268471652</v>
      </c>
      <c r="I3034" s="72">
        <f>('ICA-BD'!L1388)</f>
        <v>63.648148148148152</v>
      </c>
      <c r="J3034" s="72" t="str">
        <f>('ICA-BD'!M1388)</f>
        <v>Aceptable</v>
      </c>
      <c r="K3034" s="72">
        <f t="shared" si="236"/>
        <v>71.917037037037034</v>
      </c>
      <c r="L3034" s="133">
        <f>('IRA-BD'!G1388)</f>
        <v>18</v>
      </c>
      <c r="M3034" s="36" t="str">
        <f>('IRA-BD'!H1388)</f>
        <v>Regular</v>
      </c>
      <c r="N3034" s="133">
        <f t="shared" si="237"/>
        <v>18</v>
      </c>
      <c r="O3034" s="80">
        <f t="shared" si="238"/>
        <v>38.591925435169564</v>
      </c>
      <c r="P3034" s="81" t="str">
        <f t="shared" si="239"/>
        <v>Bajo</v>
      </c>
      <c r="Q3034" s="11">
        <v>9</v>
      </c>
      <c r="R3034" s="11" t="s">
        <v>5994</v>
      </c>
      <c r="S3034" s="11">
        <v>3</v>
      </c>
      <c r="T3034" s="11">
        <v>-74.143661420000001</v>
      </c>
      <c r="U3034" s="12">
        <v>4.6853329500000003</v>
      </c>
    </row>
    <row r="3035" spans="1:21" x14ac:dyDescent="0.25">
      <c r="A3035" s="10">
        <v>1388</v>
      </c>
      <c r="B3035" s="3" t="s">
        <v>2697</v>
      </c>
      <c r="C3035" s="3" t="s">
        <v>2659</v>
      </c>
      <c r="D3035" s="3" t="s">
        <v>1</v>
      </c>
      <c r="E3035" s="3" t="s">
        <v>2698</v>
      </c>
      <c r="F3035" s="24">
        <f>('ICT-BD'!I1389)</f>
        <v>13.110735815596154</v>
      </c>
      <c r="G3035" s="24" t="str">
        <f>('ICT-BD'!J1389)</f>
        <v xml:space="preserve">Frío </v>
      </c>
      <c r="H3035" s="24">
        <f t="shared" si="235"/>
        <v>25.858739268471652</v>
      </c>
      <c r="I3035" s="72">
        <f>('ICA-BD'!L1389)</f>
        <v>63.648148148148152</v>
      </c>
      <c r="J3035" s="72" t="str">
        <f>('ICA-BD'!M1389)</f>
        <v>Aceptable</v>
      </c>
      <c r="K3035" s="72">
        <f t="shared" si="236"/>
        <v>71.917037037037034</v>
      </c>
      <c r="L3035" s="133">
        <f>('IRA-BD'!G1389)</f>
        <v>18</v>
      </c>
      <c r="M3035" s="36" t="str">
        <f>('IRA-BD'!H1389)</f>
        <v>Regular</v>
      </c>
      <c r="N3035" s="133">
        <f t="shared" si="237"/>
        <v>18</v>
      </c>
      <c r="O3035" s="80">
        <f t="shared" si="238"/>
        <v>38.591925435169564</v>
      </c>
      <c r="P3035" s="81" t="str">
        <f t="shared" si="239"/>
        <v>Bajo</v>
      </c>
      <c r="Q3035" s="11">
        <v>9</v>
      </c>
      <c r="R3035" s="11" t="s">
        <v>5994</v>
      </c>
      <c r="S3035" s="11">
        <v>3</v>
      </c>
      <c r="T3035" s="11">
        <v>-74.134091459999993</v>
      </c>
      <c r="U3035" s="12">
        <v>4.6785515440000003</v>
      </c>
    </row>
    <row r="3036" spans="1:21" x14ac:dyDescent="0.25">
      <c r="A3036" s="10">
        <v>1389</v>
      </c>
      <c r="B3036" s="3" t="s">
        <v>2699</v>
      </c>
      <c r="C3036" s="3" t="s">
        <v>2659</v>
      </c>
      <c r="D3036" s="3" t="s">
        <v>1</v>
      </c>
      <c r="E3036" s="3" t="s">
        <v>2700</v>
      </c>
      <c r="F3036" s="24">
        <f>('ICT-BD'!I1390)</f>
        <v>13.110735815596154</v>
      </c>
      <c r="G3036" s="24" t="str">
        <f>('ICT-BD'!J1390)</f>
        <v xml:space="preserve">Frío </v>
      </c>
      <c r="H3036" s="24">
        <f t="shared" si="235"/>
        <v>25.858739268471652</v>
      </c>
      <c r="I3036" s="72">
        <f>('ICA-BD'!L1390)</f>
        <v>63.648148148148152</v>
      </c>
      <c r="J3036" s="72" t="str">
        <f>('ICA-BD'!M1390)</f>
        <v>Aceptable</v>
      </c>
      <c r="K3036" s="72">
        <f t="shared" si="236"/>
        <v>71.917037037037034</v>
      </c>
      <c r="L3036" s="133">
        <f>('IRA-BD'!G1390)</f>
        <v>18</v>
      </c>
      <c r="M3036" s="36" t="str">
        <f>('IRA-BD'!H1390)</f>
        <v>Regular</v>
      </c>
      <c r="N3036" s="133">
        <f t="shared" si="237"/>
        <v>18</v>
      </c>
      <c r="O3036" s="80">
        <f t="shared" si="238"/>
        <v>38.591925435169564</v>
      </c>
      <c r="P3036" s="81" t="str">
        <f t="shared" si="239"/>
        <v>Bajo</v>
      </c>
      <c r="Q3036" s="11">
        <v>9</v>
      </c>
      <c r="R3036" s="11" t="s">
        <v>5994</v>
      </c>
      <c r="S3036" s="11">
        <v>3</v>
      </c>
      <c r="T3036" s="11">
        <v>-74.152918439999993</v>
      </c>
      <c r="U3036" s="12">
        <v>4.677569224</v>
      </c>
    </row>
    <row r="3037" spans="1:21" x14ac:dyDescent="0.25">
      <c r="A3037" s="10">
        <v>1392</v>
      </c>
      <c r="B3037" s="3" t="s">
        <v>2704</v>
      </c>
      <c r="C3037" s="3" t="s">
        <v>2659</v>
      </c>
      <c r="D3037" s="3" t="s">
        <v>1</v>
      </c>
      <c r="E3037" s="3" t="s">
        <v>2705</v>
      </c>
      <c r="F3037" s="24">
        <f>('ICT-BD'!I1393)</f>
        <v>13.110735815596154</v>
      </c>
      <c r="G3037" s="24" t="str">
        <f>('ICT-BD'!J1393)</f>
        <v xml:space="preserve">Frío </v>
      </c>
      <c r="H3037" s="24">
        <f t="shared" si="235"/>
        <v>25.858739268471652</v>
      </c>
      <c r="I3037" s="72">
        <f>('ICA-BD'!L1393)</f>
        <v>63.648148148148152</v>
      </c>
      <c r="J3037" s="72" t="str">
        <f>('ICA-BD'!M1393)</f>
        <v>Aceptable</v>
      </c>
      <c r="K3037" s="72">
        <f t="shared" si="236"/>
        <v>71.917037037037034</v>
      </c>
      <c r="L3037" s="133">
        <f>('IRA-BD'!G1393)</f>
        <v>18</v>
      </c>
      <c r="M3037" s="36" t="str">
        <f>('IRA-BD'!H1393)</f>
        <v>Regular</v>
      </c>
      <c r="N3037" s="133">
        <f t="shared" si="237"/>
        <v>18</v>
      </c>
      <c r="O3037" s="80">
        <f t="shared" si="238"/>
        <v>38.591925435169564</v>
      </c>
      <c r="P3037" s="81" t="str">
        <f t="shared" si="239"/>
        <v>Bajo</v>
      </c>
      <c r="Q3037" s="11">
        <v>9</v>
      </c>
      <c r="R3037" s="11" t="s">
        <v>5994</v>
      </c>
      <c r="S3037" s="11">
        <v>3</v>
      </c>
      <c r="T3037" s="11">
        <v>-74.145992370000002</v>
      </c>
      <c r="U3037" s="12">
        <v>4.6783896560000002</v>
      </c>
    </row>
    <row r="3038" spans="1:21" x14ac:dyDescent="0.25">
      <c r="A3038" s="10">
        <v>1396</v>
      </c>
      <c r="B3038" s="3" t="s">
        <v>2711</v>
      </c>
      <c r="C3038" s="3" t="s">
        <v>2659</v>
      </c>
      <c r="D3038" s="3" t="s">
        <v>1</v>
      </c>
      <c r="E3038" s="3" t="s">
        <v>2712</v>
      </c>
      <c r="F3038" s="24">
        <f>('ICT-BD'!I1397)</f>
        <v>13.110735815596154</v>
      </c>
      <c r="G3038" s="24" t="str">
        <f>('ICT-BD'!J1397)</f>
        <v xml:space="preserve">Frío </v>
      </c>
      <c r="H3038" s="24">
        <f t="shared" si="235"/>
        <v>25.858739268471652</v>
      </c>
      <c r="I3038" s="72">
        <f>('ICA-BD'!L1397)</f>
        <v>63.648148148148152</v>
      </c>
      <c r="J3038" s="72" t="str">
        <f>('ICA-BD'!M1397)</f>
        <v>Aceptable</v>
      </c>
      <c r="K3038" s="72">
        <f t="shared" si="236"/>
        <v>71.917037037037034</v>
      </c>
      <c r="L3038" s="133">
        <f>('IRA-BD'!G1397)</f>
        <v>18</v>
      </c>
      <c r="M3038" s="36" t="str">
        <f>('IRA-BD'!H1397)</f>
        <v>Regular</v>
      </c>
      <c r="N3038" s="133">
        <f t="shared" si="237"/>
        <v>18</v>
      </c>
      <c r="O3038" s="80">
        <f t="shared" si="238"/>
        <v>38.591925435169564</v>
      </c>
      <c r="P3038" s="81" t="str">
        <f t="shared" si="239"/>
        <v>Bajo</v>
      </c>
      <c r="Q3038" s="11">
        <v>9</v>
      </c>
      <c r="R3038" s="11" t="s">
        <v>5994</v>
      </c>
      <c r="S3038" s="11">
        <v>3</v>
      </c>
      <c r="T3038" s="11">
        <v>-74.153520749999998</v>
      </c>
      <c r="U3038" s="12">
        <v>4.6838608349999999</v>
      </c>
    </row>
    <row r="3039" spans="1:21" x14ac:dyDescent="0.25">
      <c r="A3039" s="10">
        <v>1399</v>
      </c>
      <c r="B3039" s="3" t="s">
        <v>2717</v>
      </c>
      <c r="C3039" s="3" t="s">
        <v>2659</v>
      </c>
      <c r="D3039" s="3" t="s">
        <v>1</v>
      </c>
      <c r="E3039" s="3" t="s">
        <v>2718</v>
      </c>
      <c r="F3039" s="24">
        <f>('ICT-BD'!I1400)</f>
        <v>13.110735815596154</v>
      </c>
      <c r="G3039" s="24" t="str">
        <f>('ICT-BD'!J1400)</f>
        <v xml:space="preserve">Frío </v>
      </c>
      <c r="H3039" s="24">
        <f t="shared" si="235"/>
        <v>25.858739268471652</v>
      </c>
      <c r="I3039" s="72">
        <f>('ICA-BD'!L1400)</f>
        <v>63.648148148148152</v>
      </c>
      <c r="J3039" s="72" t="str">
        <f>('ICA-BD'!M1400)</f>
        <v>Aceptable</v>
      </c>
      <c r="K3039" s="72">
        <f t="shared" si="236"/>
        <v>71.917037037037034</v>
      </c>
      <c r="L3039" s="133">
        <f>('IRA-BD'!G1400)</f>
        <v>18</v>
      </c>
      <c r="M3039" s="36" t="str">
        <f>('IRA-BD'!H1400)</f>
        <v>Regular</v>
      </c>
      <c r="N3039" s="133">
        <f t="shared" si="237"/>
        <v>18</v>
      </c>
      <c r="O3039" s="80">
        <f t="shared" si="238"/>
        <v>38.591925435169564</v>
      </c>
      <c r="P3039" s="81" t="str">
        <f t="shared" si="239"/>
        <v>Bajo</v>
      </c>
      <c r="Q3039" s="11">
        <v>9</v>
      </c>
      <c r="R3039" s="11" t="s">
        <v>5994</v>
      </c>
      <c r="S3039" s="11">
        <v>3</v>
      </c>
      <c r="T3039" s="11">
        <v>-74.141364879999998</v>
      </c>
      <c r="U3039" s="12">
        <v>4.6869535569999998</v>
      </c>
    </row>
    <row r="3040" spans="1:21" x14ac:dyDescent="0.25">
      <c r="A3040" s="10">
        <v>1401</v>
      </c>
      <c r="B3040" s="3" t="s">
        <v>2721</v>
      </c>
      <c r="C3040" s="3" t="s">
        <v>2659</v>
      </c>
      <c r="D3040" s="3" t="s">
        <v>1</v>
      </c>
      <c r="E3040" s="3" t="s">
        <v>2722</v>
      </c>
      <c r="F3040" s="24">
        <f>('ICT-BD'!I1402)</f>
        <v>13.110735815596154</v>
      </c>
      <c r="G3040" s="24" t="str">
        <f>('ICT-BD'!J1402)</f>
        <v xml:space="preserve">Frío </v>
      </c>
      <c r="H3040" s="24">
        <f t="shared" si="235"/>
        <v>25.858739268471652</v>
      </c>
      <c r="I3040" s="72">
        <f>('ICA-BD'!L1402)</f>
        <v>63.648148148148152</v>
      </c>
      <c r="J3040" s="72" t="str">
        <f>('ICA-BD'!M1402)</f>
        <v>Aceptable</v>
      </c>
      <c r="K3040" s="72">
        <f t="shared" si="236"/>
        <v>71.917037037037034</v>
      </c>
      <c r="L3040" s="133">
        <f>('IRA-BD'!G1402)</f>
        <v>18</v>
      </c>
      <c r="M3040" s="36" t="str">
        <f>('IRA-BD'!H1402)</f>
        <v>Regular</v>
      </c>
      <c r="N3040" s="133">
        <f t="shared" si="237"/>
        <v>18</v>
      </c>
      <c r="O3040" s="80">
        <f t="shared" si="238"/>
        <v>38.591925435169564</v>
      </c>
      <c r="P3040" s="81" t="str">
        <f t="shared" si="239"/>
        <v>Bajo</v>
      </c>
      <c r="Q3040" s="11">
        <v>9</v>
      </c>
      <c r="R3040" s="11" t="s">
        <v>5994</v>
      </c>
      <c r="S3040" s="11">
        <v>3</v>
      </c>
      <c r="T3040" s="11">
        <v>-74.137369120000002</v>
      </c>
      <c r="U3040" s="12">
        <v>4.6691366240000001</v>
      </c>
    </row>
    <row r="3041" spans="1:21" x14ac:dyDescent="0.25">
      <c r="A3041" s="10">
        <v>1405</v>
      </c>
      <c r="B3041" s="3" t="s">
        <v>2729</v>
      </c>
      <c r="C3041" s="3" t="s">
        <v>2659</v>
      </c>
      <c r="D3041" s="3" t="s">
        <v>1</v>
      </c>
      <c r="E3041" s="3" t="s">
        <v>2730</v>
      </c>
      <c r="F3041" s="24">
        <f>('ICT-BD'!I1406)</f>
        <v>13.110735815596154</v>
      </c>
      <c r="G3041" s="24" t="str">
        <f>('ICT-BD'!J1406)</f>
        <v xml:space="preserve">Frío </v>
      </c>
      <c r="H3041" s="24">
        <f t="shared" si="235"/>
        <v>25.858739268471652</v>
      </c>
      <c r="I3041" s="72">
        <f>('ICA-BD'!L1406)</f>
        <v>63.648148148148152</v>
      </c>
      <c r="J3041" s="72" t="str">
        <f>('ICA-BD'!M1406)</f>
        <v>Aceptable</v>
      </c>
      <c r="K3041" s="72">
        <f t="shared" si="236"/>
        <v>71.917037037037034</v>
      </c>
      <c r="L3041" s="133">
        <f>('IRA-BD'!G1406)</f>
        <v>18</v>
      </c>
      <c r="M3041" s="36" t="str">
        <f>('IRA-BD'!H1406)</f>
        <v>Regular</v>
      </c>
      <c r="N3041" s="133">
        <f t="shared" si="237"/>
        <v>18</v>
      </c>
      <c r="O3041" s="80">
        <f t="shared" si="238"/>
        <v>38.591925435169564</v>
      </c>
      <c r="P3041" s="81" t="str">
        <f t="shared" si="239"/>
        <v>Bajo</v>
      </c>
      <c r="Q3041" s="11">
        <v>9</v>
      </c>
      <c r="R3041" s="11" t="s">
        <v>5994</v>
      </c>
      <c r="S3041" s="11">
        <v>3</v>
      </c>
      <c r="T3041" s="11">
        <v>-74.152332569999999</v>
      </c>
      <c r="U3041" s="12">
        <v>4.6779093720000002</v>
      </c>
    </row>
    <row r="3042" spans="1:21" x14ac:dyDescent="0.25">
      <c r="A3042" s="10">
        <v>1406</v>
      </c>
      <c r="B3042" s="3" t="s">
        <v>2731</v>
      </c>
      <c r="C3042" s="3" t="s">
        <v>2659</v>
      </c>
      <c r="D3042" s="3" t="s">
        <v>1</v>
      </c>
      <c r="E3042" s="3" t="s">
        <v>2732</v>
      </c>
      <c r="F3042" s="24">
        <f>('ICT-BD'!I1407)</f>
        <v>13.110735815596154</v>
      </c>
      <c r="G3042" s="24" t="str">
        <f>('ICT-BD'!J1407)</f>
        <v xml:space="preserve">Frío </v>
      </c>
      <c r="H3042" s="24">
        <f t="shared" si="235"/>
        <v>25.858739268471652</v>
      </c>
      <c r="I3042" s="72">
        <f>('ICA-BD'!L1407)</f>
        <v>63.648148148148152</v>
      </c>
      <c r="J3042" s="72" t="str">
        <f>('ICA-BD'!M1407)</f>
        <v>Aceptable</v>
      </c>
      <c r="K3042" s="72">
        <f t="shared" si="236"/>
        <v>71.917037037037034</v>
      </c>
      <c r="L3042" s="133">
        <f>('IRA-BD'!G1407)</f>
        <v>18</v>
      </c>
      <c r="M3042" s="36" t="str">
        <f>('IRA-BD'!H1407)</f>
        <v>Regular</v>
      </c>
      <c r="N3042" s="133">
        <f t="shared" si="237"/>
        <v>18</v>
      </c>
      <c r="O3042" s="80">
        <f t="shared" si="238"/>
        <v>38.591925435169564</v>
      </c>
      <c r="P3042" s="81" t="str">
        <f t="shared" si="239"/>
        <v>Bajo</v>
      </c>
      <c r="Q3042" s="11">
        <v>9</v>
      </c>
      <c r="R3042" s="11" t="s">
        <v>5994</v>
      </c>
      <c r="S3042" s="11">
        <v>3</v>
      </c>
      <c r="T3042" s="11">
        <v>-74.137161019999994</v>
      </c>
      <c r="U3042" s="12">
        <v>4.6783270310000002</v>
      </c>
    </row>
    <row r="3043" spans="1:21" x14ac:dyDescent="0.25">
      <c r="A3043" s="10">
        <v>1412</v>
      </c>
      <c r="B3043" s="3" t="s">
        <v>2743</v>
      </c>
      <c r="C3043" s="3" t="s">
        <v>2659</v>
      </c>
      <c r="D3043" s="3" t="s">
        <v>1</v>
      </c>
      <c r="E3043" s="3" t="s">
        <v>2744</v>
      </c>
      <c r="F3043" s="24">
        <f>('ICT-BD'!I1413)</f>
        <v>13.110735815596154</v>
      </c>
      <c r="G3043" s="24" t="str">
        <f>('ICT-BD'!J1413)</f>
        <v xml:space="preserve">Frío </v>
      </c>
      <c r="H3043" s="24">
        <f t="shared" si="235"/>
        <v>25.858739268471652</v>
      </c>
      <c r="I3043" s="72">
        <f>('ICA-BD'!L1413)</f>
        <v>63.648148148148152</v>
      </c>
      <c r="J3043" s="72" t="str">
        <f>('ICA-BD'!M1413)</f>
        <v>Aceptable</v>
      </c>
      <c r="K3043" s="72">
        <f t="shared" si="236"/>
        <v>71.917037037037034</v>
      </c>
      <c r="L3043" s="133">
        <f>('IRA-BD'!G1413)</f>
        <v>18</v>
      </c>
      <c r="M3043" s="36" t="str">
        <f>('IRA-BD'!H1413)</f>
        <v>Regular</v>
      </c>
      <c r="N3043" s="133">
        <f t="shared" si="237"/>
        <v>18</v>
      </c>
      <c r="O3043" s="80">
        <f t="shared" si="238"/>
        <v>38.591925435169564</v>
      </c>
      <c r="P3043" s="81" t="str">
        <f t="shared" si="239"/>
        <v>Bajo</v>
      </c>
      <c r="Q3043" s="11">
        <v>9</v>
      </c>
      <c r="R3043" s="11" t="s">
        <v>5994</v>
      </c>
      <c r="S3043" s="11">
        <v>3</v>
      </c>
      <c r="T3043" s="11">
        <v>-74.151058899999995</v>
      </c>
      <c r="U3043" s="12">
        <v>4.6708457790000004</v>
      </c>
    </row>
    <row r="3044" spans="1:21" x14ac:dyDescent="0.25">
      <c r="A3044" s="10">
        <v>3249</v>
      </c>
      <c r="B3044" s="3" t="s">
        <v>5638</v>
      </c>
      <c r="C3044" s="3" t="s">
        <v>5614</v>
      </c>
      <c r="D3044" s="3" t="s">
        <v>1</v>
      </c>
      <c r="E3044" s="3" t="s">
        <v>5639</v>
      </c>
      <c r="F3044" s="24">
        <f>('ICT-BD'!I3250)</f>
        <v>13.110735815596154</v>
      </c>
      <c r="G3044" s="24" t="str">
        <f>('ICT-BD'!J3250)</f>
        <v xml:space="preserve">Frío </v>
      </c>
      <c r="H3044" s="24">
        <f t="shared" si="235"/>
        <v>25.858739268471652</v>
      </c>
      <c r="I3044" s="72">
        <f>('ICA-BD'!L3250)</f>
        <v>63.648148148148152</v>
      </c>
      <c r="J3044" s="72" t="str">
        <f>('ICA-BD'!M3250)</f>
        <v>Aceptable</v>
      </c>
      <c r="K3044" s="72">
        <f t="shared" si="236"/>
        <v>71.917037037037034</v>
      </c>
      <c r="L3044" s="133">
        <f>('IRA-BD'!G3250)</f>
        <v>18</v>
      </c>
      <c r="M3044" s="36" t="str">
        <f>('IRA-BD'!H3250)</f>
        <v>Regular</v>
      </c>
      <c r="N3044" s="133">
        <f t="shared" si="237"/>
        <v>18</v>
      </c>
      <c r="O3044" s="80">
        <f t="shared" si="238"/>
        <v>38.591925435169564</v>
      </c>
      <c r="P3044" s="81" t="str">
        <f t="shared" si="239"/>
        <v>Bajo</v>
      </c>
      <c r="Q3044" s="11">
        <v>19</v>
      </c>
      <c r="R3044" s="11" t="s">
        <v>2</v>
      </c>
      <c r="S3044" s="11">
        <v>2</v>
      </c>
      <c r="T3044" s="11">
        <v>-74.153438379999997</v>
      </c>
      <c r="U3044" s="12">
        <v>4.5806381500000004</v>
      </c>
    </row>
    <row r="3045" spans="1:21" x14ac:dyDescent="0.25">
      <c r="A3045" s="10">
        <v>3260</v>
      </c>
      <c r="B3045" s="3" t="s">
        <v>5656</v>
      </c>
      <c r="C3045" s="3" t="s">
        <v>5614</v>
      </c>
      <c r="D3045" s="3" t="s">
        <v>1</v>
      </c>
      <c r="E3045" s="3" t="s">
        <v>5657</v>
      </c>
      <c r="F3045" s="24">
        <f>('ICT-BD'!I3261)</f>
        <v>13.110735815596154</v>
      </c>
      <c r="G3045" s="24" t="str">
        <f>('ICT-BD'!J3261)</f>
        <v xml:space="preserve">Frío </v>
      </c>
      <c r="H3045" s="24">
        <f t="shared" si="235"/>
        <v>25.858739268471652</v>
      </c>
      <c r="I3045" s="72">
        <f>('ICA-BD'!L3261)</f>
        <v>63.648148148148152</v>
      </c>
      <c r="J3045" s="72" t="str">
        <f>('ICA-BD'!M3261)</f>
        <v>Aceptable</v>
      </c>
      <c r="K3045" s="72">
        <f t="shared" si="236"/>
        <v>71.917037037037034</v>
      </c>
      <c r="L3045" s="133">
        <f>('IRA-BD'!G3261)</f>
        <v>18</v>
      </c>
      <c r="M3045" s="36" t="str">
        <f>('IRA-BD'!H3261)</f>
        <v>Regular</v>
      </c>
      <c r="N3045" s="133">
        <f t="shared" si="237"/>
        <v>18</v>
      </c>
      <c r="O3045" s="80">
        <f t="shared" si="238"/>
        <v>38.591925435169564</v>
      </c>
      <c r="P3045" s="81" t="str">
        <f t="shared" si="239"/>
        <v>Bajo</v>
      </c>
      <c r="Q3045" s="11">
        <v>19</v>
      </c>
      <c r="R3045" s="11" t="s">
        <v>2</v>
      </c>
      <c r="S3045" s="11">
        <v>3</v>
      </c>
      <c r="T3045" s="11">
        <v>-74.155437500000005</v>
      </c>
      <c r="U3045" s="12">
        <v>4.5826277510000004</v>
      </c>
    </row>
    <row r="3046" spans="1:21" x14ac:dyDescent="0.25">
      <c r="A3046" s="10">
        <v>3270</v>
      </c>
      <c r="B3046" s="3" t="s">
        <v>5671</v>
      </c>
      <c r="C3046" s="3" t="s">
        <v>5614</v>
      </c>
      <c r="D3046" s="3" t="s">
        <v>1</v>
      </c>
      <c r="E3046" s="3" t="s">
        <v>5669</v>
      </c>
      <c r="F3046" s="24">
        <f>('ICT-BD'!I3271)</f>
        <v>13.110735815596154</v>
      </c>
      <c r="G3046" s="24" t="str">
        <f>('ICT-BD'!J3271)</f>
        <v xml:space="preserve">Frío </v>
      </c>
      <c r="H3046" s="24">
        <f t="shared" si="235"/>
        <v>25.858739268471652</v>
      </c>
      <c r="I3046" s="72">
        <f>('ICA-BD'!L3271)</f>
        <v>63.648148148148152</v>
      </c>
      <c r="J3046" s="72" t="str">
        <f>('ICA-BD'!M3271)</f>
        <v>Aceptable</v>
      </c>
      <c r="K3046" s="72">
        <f t="shared" si="236"/>
        <v>71.917037037037034</v>
      </c>
      <c r="L3046" s="133">
        <f>('IRA-BD'!G3271)</f>
        <v>18</v>
      </c>
      <c r="M3046" s="36" t="str">
        <f>('IRA-BD'!H3271)</f>
        <v>Regular</v>
      </c>
      <c r="N3046" s="133">
        <f t="shared" si="237"/>
        <v>18</v>
      </c>
      <c r="O3046" s="80">
        <f t="shared" si="238"/>
        <v>38.591925435169564</v>
      </c>
      <c r="P3046" s="81" t="str">
        <f t="shared" si="239"/>
        <v>Bajo</v>
      </c>
      <c r="Q3046" s="11">
        <v>19</v>
      </c>
      <c r="R3046" s="11" t="s">
        <v>2</v>
      </c>
      <c r="S3046" s="11">
        <v>3</v>
      </c>
      <c r="T3046" s="11">
        <v>-74.157258130000002</v>
      </c>
      <c r="U3046" s="12">
        <v>4.5833359250000001</v>
      </c>
    </row>
    <row r="3047" spans="1:21" x14ac:dyDescent="0.25">
      <c r="A3047" s="10">
        <v>3280</v>
      </c>
      <c r="B3047" s="3" t="s">
        <v>5689</v>
      </c>
      <c r="C3047" s="3" t="s">
        <v>5614</v>
      </c>
      <c r="D3047" s="3" t="s">
        <v>1</v>
      </c>
      <c r="E3047" s="3" t="s">
        <v>5687</v>
      </c>
      <c r="F3047" s="24">
        <f>('ICT-BD'!I3281)</f>
        <v>13.110735815596154</v>
      </c>
      <c r="G3047" s="24" t="str">
        <f>('ICT-BD'!J3281)</f>
        <v xml:space="preserve">Frío </v>
      </c>
      <c r="H3047" s="24">
        <f t="shared" si="235"/>
        <v>25.858739268471652</v>
      </c>
      <c r="I3047" s="72">
        <f>('ICA-BD'!L3281)</f>
        <v>63.648148148148152</v>
      </c>
      <c r="J3047" s="72" t="str">
        <f>('ICA-BD'!M3281)</f>
        <v>Aceptable</v>
      </c>
      <c r="K3047" s="72">
        <f t="shared" si="236"/>
        <v>71.917037037037034</v>
      </c>
      <c r="L3047" s="133">
        <f>('IRA-BD'!G3281)</f>
        <v>18</v>
      </c>
      <c r="M3047" s="36" t="str">
        <f>('IRA-BD'!H3281)</f>
        <v>Regular</v>
      </c>
      <c r="N3047" s="133">
        <f t="shared" si="237"/>
        <v>18</v>
      </c>
      <c r="O3047" s="80">
        <f t="shared" si="238"/>
        <v>38.591925435169564</v>
      </c>
      <c r="P3047" s="81" t="str">
        <f t="shared" si="239"/>
        <v>Bajo</v>
      </c>
      <c r="Q3047" s="11">
        <v>19</v>
      </c>
      <c r="R3047" s="11" t="s">
        <v>2</v>
      </c>
      <c r="S3047" s="11">
        <v>2</v>
      </c>
      <c r="T3047" s="11">
        <v>-74.172119089999995</v>
      </c>
      <c r="U3047" s="12">
        <v>4.593488486</v>
      </c>
    </row>
    <row r="3048" spans="1:21" x14ac:dyDescent="0.25">
      <c r="A3048" s="10">
        <v>3285</v>
      </c>
      <c r="B3048" s="3" t="s">
        <v>5697</v>
      </c>
      <c r="C3048" s="3" t="s">
        <v>5614</v>
      </c>
      <c r="D3048" s="3" t="s">
        <v>1</v>
      </c>
      <c r="E3048" s="3" t="s">
        <v>5698</v>
      </c>
      <c r="F3048" s="24">
        <f>('ICT-BD'!I3286)</f>
        <v>13.110735815596154</v>
      </c>
      <c r="G3048" s="24" t="str">
        <f>('ICT-BD'!J3286)</f>
        <v xml:space="preserve">Frío </v>
      </c>
      <c r="H3048" s="24">
        <f t="shared" si="235"/>
        <v>25.858739268471652</v>
      </c>
      <c r="I3048" s="72">
        <f>('ICA-BD'!L3286)</f>
        <v>63.648148148148152</v>
      </c>
      <c r="J3048" s="72" t="str">
        <f>('ICA-BD'!M3286)</f>
        <v>Aceptable</v>
      </c>
      <c r="K3048" s="72">
        <f t="shared" si="236"/>
        <v>71.917037037037034</v>
      </c>
      <c r="L3048" s="133">
        <f>('IRA-BD'!G3286)</f>
        <v>18</v>
      </c>
      <c r="M3048" s="36" t="str">
        <f>('IRA-BD'!H3286)</f>
        <v>Regular</v>
      </c>
      <c r="N3048" s="133">
        <f t="shared" si="237"/>
        <v>18</v>
      </c>
      <c r="O3048" s="80">
        <f t="shared" si="238"/>
        <v>38.591925435169564</v>
      </c>
      <c r="P3048" s="81" t="str">
        <f t="shared" si="239"/>
        <v>Bajo</v>
      </c>
      <c r="Q3048" s="11">
        <v>19</v>
      </c>
      <c r="R3048" s="11" t="s">
        <v>2</v>
      </c>
      <c r="S3048" s="11">
        <v>3</v>
      </c>
      <c r="T3048" s="11">
        <v>-74.162715309999996</v>
      </c>
      <c r="U3048" s="12">
        <v>4.5899963130000003</v>
      </c>
    </row>
    <row r="3049" spans="1:21" x14ac:dyDescent="0.25">
      <c r="A3049" s="10">
        <v>3288</v>
      </c>
      <c r="B3049" s="3" t="s">
        <v>5702</v>
      </c>
      <c r="C3049" s="3" t="s">
        <v>5614</v>
      </c>
      <c r="D3049" s="3" t="s">
        <v>1</v>
      </c>
      <c r="E3049" s="3" t="s">
        <v>5703</v>
      </c>
      <c r="F3049" s="24">
        <f>('ICT-BD'!I3289)</f>
        <v>13.110735815596154</v>
      </c>
      <c r="G3049" s="24" t="str">
        <f>('ICT-BD'!J3289)</f>
        <v xml:space="preserve">Frío </v>
      </c>
      <c r="H3049" s="24">
        <f t="shared" si="235"/>
        <v>25.858739268471652</v>
      </c>
      <c r="I3049" s="72">
        <f>('ICA-BD'!L3289)</f>
        <v>63.648148148148152</v>
      </c>
      <c r="J3049" s="72" t="str">
        <f>('ICA-BD'!M3289)</f>
        <v>Aceptable</v>
      </c>
      <c r="K3049" s="72">
        <f t="shared" si="236"/>
        <v>71.917037037037034</v>
      </c>
      <c r="L3049" s="133">
        <f>('IRA-BD'!G3289)</f>
        <v>18</v>
      </c>
      <c r="M3049" s="36" t="str">
        <f>('IRA-BD'!H3289)</f>
        <v>Regular</v>
      </c>
      <c r="N3049" s="133">
        <f t="shared" si="237"/>
        <v>18</v>
      </c>
      <c r="O3049" s="80">
        <f t="shared" si="238"/>
        <v>38.591925435169564</v>
      </c>
      <c r="P3049" s="81" t="str">
        <f t="shared" si="239"/>
        <v>Bajo</v>
      </c>
      <c r="Q3049" s="11">
        <v>19</v>
      </c>
      <c r="R3049" s="11" t="s">
        <v>2</v>
      </c>
      <c r="S3049" s="11">
        <v>2</v>
      </c>
      <c r="T3049" s="11">
        <v>-74.168098490000006</v>
      </c>
      <c r="U3049" s="12">
        <v>4.5892028939999996</v>
      </c>
    </row>
    <row r="3050" spans="1:21" x14ac:dyDescent="0.25">
      <c r="A3050" s="10">
        <v>3295</v>
      </c>
      <c r="B3050" s="3" t="s">
        <v>5715</v>
      </c>
      <c r="C3050" s="3" t="s">
        <v>5614</v>
      </c>
      <c r="D3050" s="3" t="s">
        <v>1</v>
      </c>
      <c r="E3050" s="3" t="s">
        <v>5716</v>
      </c>
      <c r="F3050" s="24">
        <f>('ICT-BD'!I3296)</f>
        <v>13.110735815596154</v>
      </c>
      <c r="G3050" s="24" t="str">
        <f>('ICT-BD'!J3296)</f>
        <v xml:space="preserve">Frío </v>
      </c>
      <c r="H3050" s="24">
        <f t="shared" si="235"/>
        <v>25.858739268471652</v>
      </c>
      <c r="I3050" s="72">
        <f>('ICA-BD'!L3296)</f>
        <v>63.648148148148152</v>
      </c>
      <c r="J3050" s="72" t="str">
        <f>('ICA-BD'!M3296)</f>
        <v>Aceptable</v>
      </c>
      <c r="K3050" s="72">
        <f t="shared" si="236"/>
        <v>71.917037037037034</v>
      </c>
      <c r="L3050" s="133">
        <f>('IRA-BD'!G3296)</f>
        <v>18</v>
      </c>
      <c r="M3050" s="36" t="str">
        <f>('IRA-BD'!H3296)</f>
        <v>Regular</v>
      </c>
      <c r="N3050" s="133">
        <f t="shared" si="237"/>
        <v>18</v>
      </c>
      <c r="O3050" s="80">
        <f t="shared" si="238"/>
        <v>38.591925435169564</v>
      </c>
      <c r="P3050" s="81" t="str">
        <f t="shared" si="239"/>
        <v>Bajo</v>
      </c>
      <c r="Q3050" s="11">
        <v>19</v>
      </c>
      <c r="R3050" s="11" t="s">
        <v>2</v>
      </c>
      <c r="S3050" s="11">
        <v>3</v>
      </c>
      <c r="T3050" s="11">
        <v>-74.163539310000004</v>
      </c>
      <c r="U3050" s="12">
        <v>4.5930439529999996</v>
      </c>
    </row>
    <row r="3051" spans="1:21" x14ac:dyDescent="0.25">
      <c r="A3051" s="10">
        <v>3308</v>
      </c>
      <c r="B3051" s="3" t="s">
        <v>5739</v>
      </c>
      <c r="C3051" s="3" t="s">
        <v>5614</v>
      </c>
      <c r="D3051" s="3" t="s">
        <v>1</v>
      </c>
      <c r="E3051" s="3" t="s">
        <v>5738</v>
      </c>
      <c r="F3051" s="24">
        <f>('ICT-BD'!I3309)</f>
        <v>13.110735815596154</v>
      </c>
      <c r="G3051" s="24" t="str">
        <f>('ICT-BD'!J3309)</f>
        <v xml:space="preserve">Frío </v>
      </c>
      <c r="H3051" s="24">
        <f t="shared" si="235"/>
        <v>25.858739268471652</v>
      </c>
      <c r="I3051" s="72">
        <f>('ICA-BD'!L3309)</f>
        <v>63.648148148148152</v>
      </c>
      <c r="J3051" s="72" t="str">
        <f>('ICA-BD'!M3309)</f>
        <v>Aceptable</v>
      </c>
      <c r="K3051" s="72">
        <f t="shared" si="236"/>
        <v>71.917037037037034</v>
      </c>
      <c r="L3051" s="133">
        <f>('IRA-BD'!G3309)</f>
        <v>18</v>
      </c>
      <c r="M3051" s="36" t="str">
        <f>('IRA-BD'!H3309)</f>
        <v>Regular</v>
      </c>
      <c r="N3051" s="133">
        <f t="shared" si="237"/>
        <v>18</v>
      </c>
      <c r="O3051" s="80">
        <f t="shared" si="238"/>
        <v>38.591925435169564</v>
      </c>
      <c r="P3051" s="81" t="str">
        <f t="shared" si="239"/>
        <v>Bajo</v>
      </c>
      <c r="Q3051" s="11">
        <v>19</v>
      </c>
      <c r="R3051" s="11" t="s">
        <v>2</v>
      </c>
      <c r="S3051" s="11">
        <v>2</v>
      </c>
      <c r="T3051" s="11">
        <v>-74.160822049999993</v>
      </c>
      <c r="U3051" s="12">
        <v>4.5833874659999996</v>
      </c>
    </row>
    <row r="3052" spans="1:21" x14ac:dyDescent="0.25">
      <c r="A3052" s="10">
        <v>3310</v>
      </c>
      <c r="B3052" s="3" t="s">
        <v>5741</v>
      </c>
      <c r="C3052" s="3" t="s">
        <v>5614</v>
      </c>
      <c r="D3052" s="3" t="s">
        <v>1</v>
      </c>
      <c r="E3052" s="3" t="s">
        <v>5742</v>
      </c>
      <c r="F3052" s="24">
        <f>('ICT-BD'!I3311)</f>
        <v>13.110735815596154</v>
      </c>
      <c r="G3052" s="24" t="str">
        <f>('ICT-BD'!J3311)</f>
        <v xml:space="preserve">Frío </v>
      </c>
      <c r="H3052" s="24">
        <f t="shared" si="235"/>
        <v>25.858739268471652</v>
      </c>
      <c r="I3052" s="72">
        <f>('ICA-BD'!L3311)</f>
        <v>63.648148148148152</v>
      </c>
      <c r="J3052" s="72" t="str">
        <f>('ICA-BD'!M3311)</f>
        <v>Aceptable</v>
      </c>
      <c r="K3052" s="72">
        <f t="shared" si="236"/>
        <v>71.917037037037034</v>
      </c>
      <c r="L3052" s="133">
        <f>('IRA-BD'!G3311)</f>
        <v>18</v>
      </c>
      <c r="M3052" s="36" t="str">
        <f>('IRA-BD'!H3311)</f>
        <v>Regular</v>
      </c>
      <c r="N3052" s="133">
        <f t="shared" si="237"/>
        <v>18</v>
      </c>
      <c r="O3052" s="80">
        <f t="shared" si="238"/>
        <v>38.591925435169564</v>
      </c>
      <c r="P3052" s="81" t="str">
        <f t="shared" si="239"/>
        <v>Bajo</v>
      </c>
      <c r="Q3052" s="11">
        <v>19</v>
      </c>
      <c r="R3052" s="11" t="s">
        <v>2</v>
      </c>
      <c r="S3052" s="11">
        <v>2</v>
      </c>
      <c r="T3052" s="11">
        <v>-74.172637440000003</v>
      </c>
      <c r="U3052" s="12">
        <v>4.5953942889999997</v>
      </c>
    </row>
    <row r="3053" spans="1:21" x14ac:dyDescent="0.25">
      <c r="A3053" s="10">
        <v>3311</v>
      </c>
      <c r="B3053" s="3" t="s">
        <v>5743</v>
      </c>
      <c r="C3053" s="3" t="s">
        <v>5614</v>
      </c>
      <c r="D3053" s="3" t="s">
        <v>1</v>
      </c>
      <c r="E3053" s="3" t="s">
        <v>5679</v>
      </c>
      <c r="F3053" s="24">
        <f>('ICT-BD'!I3312)</f>
        <v>13.110735815596154</v>
      </c>
      <c r="G3053" s="24" t="str">
        <f>('ICT-BD'!J3312)</f>
        <v xml:space="preserve">Frío </v>
      </c>
      <c r="H3053" s="24">
        <f t="shared" si="235"/>
        <v>25.858739268471652</v>
      </c>
      <c r="I3053" s="72">
        <f>('ICA-BD'!L3312)</f>
        <v>63.648148148148152</v>
      </c>
      <c r="J3053" s="72" t="str">
        <f>('ICA-BD'!M3312)</f>
        <v>Aceptable</v>
      </c>
      <c r="K3053" s="72">
        <f t="shared" si="236"/>
        <v>71.917037037037034</v>
      </c>
      <c r="L3053" s="133">
        <f>('IRA-BD'!G3312)</f>
        <v>18</v>
      </c>
      <c r="M3053" s="36" t="str">
        <f>('IRA-BD'!H3312)</f>
        <v>Regular</v>
      </c>
      <c r="N3053" s="133">
        <f t="shared" si="237"/>
        <v>18</v>
      </c>
      <c r="O3053" s="80">
        <f t="shared" si="238"/>
        <v>38.591925435169564</v>
      </c>
      <c r="P3053" s="81" t="str">
        <f t="shared" si="239"/>
        <v>Bajo</v>
      </c>
      <c r="Q3053" s="11">
        <v>19</v>
      </c>
      <c r="R3053" s="11" t="s">
        <v>2</v>
      </c>
      <c r="S3053" s="11">
        <v>2</v>
      </c>
      <c r="T3053" s="11">
        <v>-74.165327199999993</v>
      </c>
      <c r="U3053" s="12">
        <v>4.589909961</v>
      </c>
    </row>
    <row r="3054" spans="1:21" x14ac:dyDescent="0.25">
      <c r="A3054" s="10">
        <v>3315</v>
      </c>
      <c r="B3054" s="3" t="s">
        <v>5750</v>
      </c>
      <c r="C3054" s="3" t="s">
        <v>5614</v>
      </c>
      <c r="D3054" s="3" t="s">
        <v>1</v>
      </c>
      <c r="E3054" s="3" t="s">
        <v>5751</v>
      </c>
      <c r="F3054" s="24">
        <f>('ICT-BD'!I3316)</f>
        <v>13.110735815596154</v>
      </c>
      <c r="G3054" s="24" t="str">
        <f>('ICT-BD'!J3316)</f>
        <v xml:space="preserve">Frío </v>
      </c>
      <c r="H3054" s="24">
        <f t="shared" si="235"/>
        <v>25.858739268471652</v>
      </c>
      <c r="I3054" s="72">
        <f>('ICA-BD'!L3316)</f>
        <v>63.648148148148152</v>
      </c>
      <c r="J3054" s="72" t="str">
        <f>('ICA-BD'!M3316)</f>
        <v>Aceptable</v>
      </c>
      <c r="K3054" s="72">
        <f t="shared" si="236"/>
        <v>71.917037037037034</v>
      </c>
      <c r="L3054" s="133">
        <f>('IRA-BD'!G3316)</f>
        <v>18</v>
      </c>
      <c r="M3054" s="36" t="str">
        <f>('IRA-BD'!H3316)</f>
        <v>Regular</v>
      </c>
      <c r="N3054" s="133">
        <f t="shared" si="237"/>
        <v>18</v>
      </c>
      <c r="O3054" s="80">
        <f t="shared" si="238"/>
        <v>38.591925435169564</v>
      </c>
      <c r="P3054" s="81" t="str">
        <f t="shared" si="239"/>
        <v>Bajo</v>
      </c>
      <c r="Q3054" s="11">
        <v>19</v>
      </c>
      <c r="R3054" s="11" t="s">
        <v>2</v>
      </c>
      <c r="S3054" s="11">
        <v>3</v>
      </c>
      <c r="T3054" s="11">
        <v>-74.163337990000002</v>
      </c>
      <c r="U3054" s="12">
        <v>4.5915200860000001</v>
      </c>
    </row>
    <row r="3055" spans="1:21" x14ac:dyDescent="0.25">
      <c r="A3055" s="10">
        <v>3316</v>
      </c>
      <c r="B3055" s="3" t="s">
        <v>5752</v>
      </c>
      <c r="C3055" s="3" t="s">
        <v>5614</v>
      </c>
      <c r="D3055" s="3" t="s">
        <v>1</v>
      </c>
      <c r="E3055" s="3" t="s">
        <v>5698</v>
      </c>
      <c r="F3055" s="24">
        <f>('ICT-BD'!I3317)</f>
        <v>13.110735815596154</v>
      </c>
      <c r="G3055" s="24" t="str">
        <f>('ICT-BD'!J3317)</f>
        <v xml:space="preserve">Frío </v>
      </c>
      <c r="H3055" s="24">
        <f t="shared" si="235"/>
        <v>25.858739268471652</v>
      </c>
      <c r="I3055" s="72">
        <f>('ICA-BD'!L3317)</f>
        <v>63.648148148148152</v>
      </c>
      <c r="J3055" s="72" t="str">
        <f>('ICA-BD'!M3317)</f>
        <v>Aceptable</v>
      </c>
      <c r="K3055" s="72">
        <f t="shared" si="236"/>
        <v>71.917037037037034</v>
      </c>
      <c r="L3055" s="133">
        <f>('IRA-BD'!G3317)</f>
        <v>18</v>
      </c>
      <c r="M3055" s="36" t="str">
        <f>('IRA-BD'!H3317)</f>
        <v>Regular</v>
      </c>
      <c r="N3055" s="133">
        <f t="shared" si="237"/>
        <v>18</v>
      </c>
      <c r="O3055" s="80">
        <f t="shared" si="238"/>
        <v>38.591925435169564</v>
      </c>
      <c r="P3055" s="81" t="str">
        <f t="shared" si="239"/>
        <v>Bajo</v>
      </c>
      <c r="Q3055" s="11">
        <v>19</v>
      </c>
      <c r="R3055" s="11" t="s">
        <v>2</v>
      </c>
      <c r="S3055" s="11">
        <v>3</v>
      </c>
      <c r="T3055" s="11">
        <v>-74.162945960000002</v>
      </c>
      <c r="U3055" s="12">
        <v>4.5906911770000001</v>
      </c>
    </row>
    <row r="3056" spans="1:21" x14ac:dyDescent="0.25">
      <c r="A3056" s="10">
        <v>3317</v>
      </c>
      <c r="B3056" s="3" t="s">
        <v>5753</v>
      </c>
      <c r="C3056" s="3" t="s">
        <v>5614</v>
      </c>
      <c r="D3056" s="3" t="s">
        <v>1</v>
      </c>
      <c r="E3056" s="3" t="s">
        <v>5754</v>
      </c>
      <c r="F3056" s="24">
        <f>('ICT-BD'!I3318)</f>
        <v>13.110735815596154</v>
      </c>
      <c r="G3056" s="24" t="str">
        <f>('ICT-BD'!J3318)</f>
        <v xml:space="preserve">Frío </v>
      </c>
      <c r="H3056" s="24">
        <f t="shared" si="235"/>
        <v>25.858739268471652</v>
      </c>
      <c r="I3056" s="72">
        <f>('ICA-BD'!L3318)</f>
        <v>63.648148148148152</v>
      </c>
      <c r="J3056" s="72" t="str">
        <f>('ICA-BD'!M3318)</f>
        <v>Aceptable</v>
      </c>
      <c r="K3056" s="72">
        <f t="shared" si="236"/>
        <v>71.917037037037034</v>
      </c>
      <c r="L3056" s="133">
        <f>('IRA-BD'!G3318)</f>
        <v>18</v>
      </c>
      <c r="M3056" s="36" t="str">
        <f>('IRA-BD'!H3318)</f>
        <v>Regular</v>
      </c>
      <c r="N3056" s="133">
        <f t="shared" si="237"/>
        <v>18</v>
      </c>
      <c r="O3056" s="80">
        <f t="shared" si="238"/>
        <v>38.591925435169564</v>
      </c>
      <c r="P3056" s="81" t="str">
        <f t="shared" si="239"/>
        <v>Bajo</v>
      </c>
      <c r="Q3056" s="11">
        <v>19</v>
      </c>
      <c r="R3056" s="11" t="s">
        <v>2</v>
      </c>
      <c r="S3056" s="11">
        <v>2</v>
      </c>
      <c r="T3056" s="11">
        <v>-74.177131540000005</v>
      </c>
      <c r="U3056" s="12">
        <v>4.5942080980000002</v>
      </c>
    </row>
    <row r="3057" spans="1:21" x14ac:dyDescent="0.25">
      <c r="A3057" s="10">
        <v>3329</v>
      </c>
      <c r="B3057" s="3" t="s">
        <v>5770</v>
      </c>
      <c r="C3057" s="3" t="s">
        <v>5614</v>
      </c>
      <c r="D3057" s="3" t="s">
        <v>1</v>
      </c>
      <c r="E3057" s="3" t="s">
        <v>5771</v>
      </c>
      <c r="F3057" s="24">
        <f>('ICT-BD'!I3330)</f>
        <v>13.110735815596154</v>
      </c>
      <c r="G3057" s="24" t="str">
        <f>('ICT-BD'!J3330)</f>
        <v xml:space="preserve">Frío </v>
      </c>
      <c r="H3057" s="24">
        <f t="shared" si="235"/>
        <v>25.858739268471652</v>
      </c>
      <c r="I3057" s="72">
        <f>('ICA-BD'!L3330)</f>
        <v>63.648148148148152</v>
      </c>
      <c r="J3057" s="72" t="str">
        <f>('ICA-BD'!M3330)</f>
        <v>Aceptable</v>
      </c>
      <c r="K3057" s="72">
        <f t="shared" si="236"/>
        <v>71.917037037037034</v>
      </c>
      <c r="L3057" s="133">
        <f>('IRA-BD'!G3330)</f>
        <v>18</v>
      </c>
      <c r="M3057" s="36" t="str">
        <f>('IRA-BD'!H3330)</f>
        <v>Regular</v>
      </c>
      <c r="N3057" s="133">
        <f t="shared" si="237"/>
        <v>18</v>
      </c>
      <c r="O3057" s="80">
        <f t="shared" si="238"/>
        <v>38.591925435169564</v>
      </c>
      <c r="P3057" s="81" t="str">
        <f t="shared" si="239"/>
        <v>Bajo</v>
      </c>
      <c r="Q3057" s="11">
        <v>19</v>
      </c>
      <c r="R3057" s="11" t="s">
        <v>2</v>
      </c>
      <c r="S3057" s="11">
        <v>3</v>
      </c>
      <c r="T3057" s="11">
        <v>-74.161197680000001</v>
      </c>
      <c r="U3057" s="12">
        <v>4.5868358520000001</v>
      </c>
    </row>
    <row r="3058" spans="1:21" x14ac:dyDescent="0.25">
      <c r="A3058" s="10">
        <v>3330</v>
      </c>
      <c r="B3058" s="3" t="s">
        <v>5772</v>
      </c>
      <c r="C3058" s="3" t="s">
        <v>5614</v>
      </c>
      <c r="D3058" s="3" t="s">
        <v>1</v>
      </c>
      <c r="E3058" s="3" t="s">
        <v>5773</v>
      </c>
      <c r="F3058" s="24">
        <f>('ICT-BD'!I3331)</f>
        <v>13.110735815596154</v>
      </c>
      <c r="G3058" s="24" t="str">
        <f>('ICT-BD'!J3331)</f>
        <v xml:space="preserve">Frío </v>
      </c>
      <c r="H3058" s="24">
        <f t="shared" si="235"/>
        <v>25.858739268471652</v>
      </c>
      <c r="I3058" s="72">
        <f>('ICA-BD'!L3331)</f>
        <v>63.648148148148152</v>
      </c>
      <c r="J3058" s="72" t="str">
        <f>('ICA-BD'!M3331)</f>
        <v>Aceptable</v>
      </c>
      <c r="K3058" s="72">
        <f t="shared" si="236"/>
        <v>71.917037037037034</v>
      </c>
      <c r="L3058" s="133">
        <f>('IRA-BD'!G3331)</f>
        <v>18</v>
      </c>
      <c r="M3058" s="36" t="str">
        <f>('IRA-BD'!H3331)</f>
        <v>Regular</v>
      </c>
      <c r="N3058" s="133">
        <f t="shared" si="237"/>
        <v>18</v>
      </c>
      <c r="O3058" s="80">
        <f t="shared" si="238"/>
        <v>38.591925435169564</v>
      </c>
      <c r="P3058" s="81" t="str">
        <f t="shared" si="239"/>
        <v>Bajo</v>
      </c>
      <c r="Q3058" s="11">
        <v>19</v>
      </c>
      <c r="R3058" s="11" t="s">
        <v>2</v>
      </c>
      <c r="S3058" s="11">
        <v>3</v>
      </c>
      <c r="T3058" s="11">
        <v>-74.162476310000002</v>
      </c>
      <c r="U3058" s="12">
        <v>4.587540164</v>
      </c>
    </row>
    <row r="3059" spans="1:21" x14ac:dyDescent="0.25">
      <c r="A3059" s="10">
        <v>3338</v>
      </c>
      <c r="B3059" s="3" t="s">
        <v>5786</v>
      </c>
      <c r="C3059" s="3" t="s">
        <v>5614</v>
      </c>
      <c r="D3059" s="3" t="s">
        <v>1</v>
      </c>
      <c r="E3059" s="3" t="s">
        <v>5785</v>
      </c>
      <c r="F3059" s="24">
        <f>('ICT-BD'!I3339)</f>
        <v>13.110735815596154</v>
      </c>
      <c r="G3059" s="24" t="str">
        <f>('ICT-BD'!J3339)</f>
        <v xml:space="preserve">Frío </v>
      </c>
      <c r="H3059" s="24">
        <f t="shared" si="235"/>
        <v>25.858739268471652</v>
      </c>
      <c r="I3059" s="72">
        <f>('ICA-BD'!L3339)</f>
        <v>63.648148148148152</v>
      </c>
      <c r="J3059" s="72" t="str">
        <f>('ICA-BD'!M3339)</f>
        <v>Aceptable</v>
      </c>
      <c r="K3059" s="72">
        <f t="shared" si="236"/>
        <v>71.917037037037034</v>
      </c>
      <c r="L3059" s="133">
        <f>('IRA-BD'!G3339)</f>
        <v>18</v>
      </c>
      <c r="M3059" s="36" t="str">
        <f>('IRA-BD'!H3339)</f>
        <v>Regular</v>
      </c>
      <c r="N3059" s="133">
        <f t="shared" si="237"/>
        <v>18</v>
      </c>
      <c r="O3059" s="80">
        <f t="shared" si="238"/>
        <v>38.591925435169564</v>
      </c>
      <c r="P3059" s="81" t="str">
        <f t="shared" si="239"/>
        <v>Bajo</v>
      </c>
      <c r="Q3059" s="11">
        <v>19</v>
      </c>
      <c r="R3059" s="11" t="s">
        <v>2</v>
      </c>
      <c r="S3059" s="11">
        <v>2</v>
      </c>
      <c r="T3059" s="11">
        <v>-74.15583556</v>
      </c>
      <c r="U3059" s="12">
        <v>4.5765328009999999</v>
      </c>
    </row>
    <row r="3060" spans="1:21" x14ac:dyDescent="0.25">
      <c r="A3060" s="10">
        <v>1134</v>
      </c>
      <c r="B3060" s="3" t="s">
        <v>2268</v>
      </c>
      <c r="C3060" s="3" t="s">
        <v>1986</v>
      </c>
      <c r="D3060" s="3" t="s">
        <v>1</v>
      </c>
      <c r="E3060" s="3" t="s">
        <v>2269</v>
      </c>
      <c r="F3060" s="24">
        <f>('ICT-BD'!I1135)</f>
        <v>12.879998687207939</v>
      </c>
      <c r="G3060" s="24" t="str">
        <f>('ICT-BD'!J1135)</f>
        <v>Algo Frío</v>
      </c>
      <c r="H3060" s="24">
        <f t="shared" si="235"/>
        <v>27.578964642000798</v>
      </c>
      <c r="I3060" s="72">
        <f>('ICA-BD'!L1135)</f>
        <v>66.75</v>
      </c>
      <c r="J3060" s="72" t="str">
        <f>('ICA-BD'!M1135)</f>
        <v>Aceptable</v>
      </c>
      <c r="K3060" s="72">
        <f t="shared" si="236"/>
        <v>70.180000000000007</v>
      </c>
      <c r="L3060" s="133">
        <f>('IRA-BD'!G1135)</f>
        <v>18</v>
      </c>
      <c r="M3060" s="36" t="str">
        <f>('IRA-BD'!H1135)</f>
        <v>Regular</v>
      </c>
      <c r="N3060" s="133">
        <f t="shared" si="237"/>
        <v>18</v>
      </c>
      <c r="O3060" s="80">
        <f t="shared" si="238"/>
        <v>38.586321547333604</v>
      </c>
      <c r="P3060" s="81" t="str">
        <f t="shared" si="239"/>
        <v>Bajo</v>
      </c>
      <c r="Q3060" s="11">
        <v>8</v>
      </c>
      <c r="R3060" s="11" t="s">
        <v>5989</v>
      </c>
      <c r="S3060" s="11">
        <v>3</v>
      </c>
      <c r="T3060" s="11">
        <v>-74.146819710000003</v>
      </c>
      <c r="U3060" s="12">
        <v>4.6143086220000002</v>
      </c>
    </row>
    <row r="3061" spans="1:21" x14ac:dyDescent="0.25">
      <c r="A3061" s="10">
        <v>1142</v>
      </c>
      <c r="B3061" s="3" t="s">
        <v>2283</v>
      </c>
      <c r="C3061" s="3" t="s">
        <v>1986</v>
      </c>
      <c r="D3061" s="3" t="s">
        <v>1</v>
      </c>
      <c r="E3061" s="3" t="s">
        <v>2284</v>
      </c>
      <c r="F3061" s="24">
        <f>('ICT-BD'!I1143)</f>
        <v>12.879998687207939</v>
      </c>
      <c r="G3061" s="24" t="str">
        <f>('ICT-BD'!J1143)</f>
        <v>Algo Frío</v>
      </c>
      <c r="H3061" s="24">
        <f t="shared" si="235"/>
        <v>27.578964642000798</v>
      </c>
      <c r="I3061" s="72">
        <f>('ICA-BD'!L1143)</f>
        <v>66.75</v>
      </c>
      <c r="J3061" s="72" t="str">
        <f>('ICA-BD'!M1143)</f>
        <v>Aceptable</v>
      </c>
      <c r="K3061" s="72">
        <f t="shared" si="236"/>
        <v>70.180000000000007</v>
      </c>
      <c r="L3061" s="133">
        <f>('IRA-BD'!G1143)</f>
        <v>18</v>
      </c>
      <c r="M3061" s="36" t="str">
        <f>('IRA-BD'!H1143)</f>
        <v>Regular</v>
      </c>
      <c r="N3061" s="133">
        <f t="shared" si="237"/>
        <v>18</v>
      </c>
      <c r="O3061" s="80">
        <f t="shared" si="238"/>
        <v>38.586321547333604</v>
      </c>
      <c r="P3061" s="81" t="str">
        <f t="shared" si="239"/>
        <v>Bajo</v>
      </c>
      <c r="Q3061" s="11">
        <v>8</v>
      </c>
      <c r="R3061" s="11" t="s">
        <v>5989</v>
      </c>
      <c r="S3061" s="11">
        <v>3</v>
      </c>
      <c r="T3061" s="11">
        <v>-74.138651390000007</v>
      </c>
      <c r="U3061" s="12">
        <v>4.6066224900000003</v>
      </c>
    </row>
    <row r="3062" spans="1:21" x14ac:dyDescent="0.25">
      <c r="A3062" s="10">
        <v>1143</v>
      </c>
      <c r="B3062" s="3" t="s">
        <v>2285</v>
      </c>
      <c r="C3062" s="3" t="s">
        <v>1986</v>
      </c>
      <c r="D3062" s="3" t="s">
        <v>1</v>
      </c>
      <c r="E3062" s="3" t="s">
        <v>2286</v>
      </c>
      <c r="F3062" s="24">
        <f>('ICT-BD'!I1144)</f>
        <v>12.879998687207939</v>
      </c>
      <c r="G3062" s="24" t="str">
        <f>('ICT-BD'!J1144)</f>
        <v>Algo Frío</v>
      </c>
      <c r="H3062" s="24">
        <f t="shared" si="235"/>
        <v>27.578964642000798</v>
      </c>
      <c r="I3062" s="72">
        <f>('ICA-BD'!L1144)</f>
        <v>66.75</v>
      </c>
      <c r="J3062" s="72" t="str">
        <f>('ICA-BD'!M1144)</f>
        <v>Aceptable</v>
      </c>
      <c r="K3062" s="72">
        <f t="shared" si="236"/>
        <v>70.180000000000007</v>
      </c>
      <c r="L3062" s="133">
        <f>('IRA-BD'!G1144)</f>
        <v>18</v>
      </c>
      <c r="M3062" s="36" t="str">
        <f>('IRA-BD'!H1144)</f>
        <v>Regular</v>
      </c>
      <c r="N3062" s="133">
        <f t="shared" si="237"/>
        <v>18</v>
      </c>
      <c r="O3062" s="80">
        <f t="shared" si="238"/>
        <v>38.586321547333604</v>
      </c>
      <c r="P3062" s="81" t="str">
        <f t="shared" si="239"/>
        <v>Bajo</v>
      </c>
      <c r="Q3062" s="11">
        <v>8</v>
      </c>
      <c r="R3062" s="11" t="s">
        <v>5992</v>
      </c>
      <c r="S3062" s="11">
        <v>2</v>
      </c>
      <c r="T3062" s="11">
        <v>-74.137805689999993</v>
      </c>
      <c r="U3062" s="12">
        <v>4.6525798089999997</v>
      </c>
    </row>
    <row r="3063" spans="1:21" x14ac:dyDescent="0.25">
      <c r="A3063" s="10">
        <v>1167</v>
      </c>
      <c r="B3063" s="3" t="s">
        <v>2328</v>
      </c>
      <c r="C3063" s="3" t="s">
        <v>1986</v>
      </c>
      <c r="D3063" s="3" t="s">
        <v>1</v>
      </c>
      <c r="E3063" s="3" t="s">
        <v>2329</v>
      </c>
      <c r="F3063" s="24">
        <f>('ICT-BD'!I1168)</f>
        <v>12.879998687207939</v>
      </c>
      <c r="G3063" s="24" t="str">
        <f>('ICT-BD'!J1168)</f>
        <v>Algo Frío</v>
      </c>
      <c r="H3063" s="24">
        <f t="shared" si="235"/>
        <v>27.578964642000798</v>
      </c>
      <c r="I3063" s="72">
        <f>('ICA-BD'!L1168)</f>
        <v>66.75</v>
      </c>
      <c r="J3063" s="72" t="str">
        <f>('ICA-BD'!M1168)</f>
        <v>Aceptable</v>
      </c>
      <c r="K3063" s="72">
        <f t="shared" si="236"/>
        <v>70.180000000000007</v>
      </c>
      <c r="L3063" s="133">
        <f>('IRA-BD'!G1168)</f>
        <v>18</v>
      </c>
      <c r="M3063" s="36" t="str">
        <f>('IRA-BD'!H1168)</f>
        <v>Regular</v>
      </c>
      <c r="N3063" s="133">
        <f t="shared" si="237"/>
        <v>18</v>
      </c>
      <c r="O3063" s="80">
        <f t="shared" si="238"/>
        <v>38.586321547333604</v>
      </c>
      <c r="P3063" s="81" t="str">
        <f t="shared" si="239"/>
        <v>Bajo</v>
      </c>
      <c r="Q3063" s="11">
        <v>8</v>
      </c>
      <c r="R3063" s="11" t="s">
        <v>5992</v>
      </c>
      <c r="S3063" s="11">
        <v>2</v>
      </c>
      <c r="T3063" s="11">
        <v>-74.138400129999994</v>
      </c>
      <c r="U3063" s="12">
        <v>4.6534961409999998</v>
      </c>
    </row>
    <row r="3064" spans="1:21" x14ac:dyDescent="0.25">
      <c r="A3064" s="10">
        <v>1179</v>
      </c>
      <c r="B3064" s="3" t="s">
        <v>2349</v>
      </c>
      <c r="C3064" s="3" t="s">
        <v>1986</v>
      </c>
      <c r="D3064" s="3" t="s">
        <v>1</v>
      </c>
      <c r="E3064" s="3" t="s">
        <v>2350</v>
      </c>
      <c r="F3064" s="24">
        <f>('ICT-BD'!I1180)</f>
        <v>12.879998687207939</v>
      </c>
      <c r="G3064" s="24" t="str">
        <f>('ICT-BD'!J1180)</f>
        <v>Algo Frío</v>
      </c>
      <c r="H3064" s="24">
        <f t="shared" si="235"/>
        <v>27.578964642000798</v>
      </c>
      <c r="I3064" s="72">
        <f>('ICA-BD'!L1180)</f>
        <v>66.75</v>
      </c>
      <c r="J3064" s="72" t="str">
        <f>('ICA-BD'!M1180)</f>
        <v>Aceptable</v>
      </c>
      <c r="K3064" s="72">
        <f t="shared" si="236"/>
        <v>70.180000000000007</v>
      </c>
      <c r="L3064" s="133">
        <f>('IRA-BD'!G1180)</f>
        <v>18</v>
      </c>
      <c r="M3064" s="36" t="str">
        <f>('IRA-BD'!H1180)</f>
        <v>Regular</v>
      </c>
      <c r="N3064" s="133">
        <f t="shared" si="237"/>
        <v>18</v>
      </c>
      <c r="O3064" s="80">
        <f t="shared" si="238"/>
        <v>38.586321547333604</v>
      </c>
      <c r="P3064" s="81" t="str">
        <f t="shared" si="239"/>
        <v>Bajo</v>
      </c>
      <c r="Q3064" s="11">
        <v>8</v>
      </c>
      <c r="R3064" s="11" t="s">
        <v>5992</v>
      </c>
      <c r="S3064" s="11">
        <v>2</v>
      </c>
      <c r="T3064" s="11">
        <v>-74.136989229999998</v>
      </c>
      <c r="U3064" s="12">
        <v>4.657318944</v>
      </c>
    </row>
    <row r="3065" spans="1:21" x14ac:dyDescent="0.25">
      <c r="A3065" s="10">
        <v>1188</v>
      </c>
      <c r="B3065" s="3" t="s">
        <v>2364</v>
      </c>
      <c r="C3065" s="3" t="s">
        <v>1986</v>
      </c>
      <c r="D3065" s="3" t="s">
        <v>1</v>
      </c>
      <c r="E3065" s="3" t="s">
        <v>2365</v>
      </c>
      <c r="F3065" s="24">
        <f>('ICT-BD'!I1189)</f>
        <v>12.879998687207939</v>
      </c>
      <c r="G3065" s="24" t="str">
        <f>('ICT-BD'!J1189)</f>
        <v>Algo Frío</v>
      </c>
      <c r="H3065" s="24">
        <f t="shared" si="235"/>
        <v>27.578964642000798</v>
      </c>
      <c r="I3065" s="72">
        <f>('ICA-BD'!L1189)</f>
        <v>66.75</v>
      </c>
      <c r="J3065" s="72" t="str">
        <f>('ICA-BD'!M1189)</f>
        <v>Aceptable</v>
      </c>
      <c r="K3065" s="72">
        <f t="shared" si="236"/>
        <v>70.180000000000007</v>
      </c>
      <c r="L3065" s="133">
        <f>('IRA-BD'!G1189)</f>
        <v>18</v>
      </c>
      <c r="M3065" s="36" t="str">
        <f>('IRA-BD'!H1189)</f>
        <v>Regular</v>
      </c>
      <c r="N3065" s="133">
        <f t="shared" si="237"/>
        <v>18</v>
      </c>
      <c r="O3065" s="80">
        <f t="shared" si="238"/>
        <v>38.586321547333604</v>
      </c>
      <c r="P3065" s="81" t="str">
        <f t="shared" si="239"/>
        <v>Bajo</v>
      </c>
      <c r="Q3065" s="11">
        <v>8</v>
      </c>
      <c r="R3065" s="11" t="s">
        <v>5992</v>
      </c>
      <c r="S3065" s="11">
        <v>2</v>
      </c>
      <c r="T3065" s="11">
        <v>-74.136765780000005</v>
      </c>
      <c r="U3065" s="12">
        <v>4.6527938410000003</v>
      </c>
    </row>
    <row r="3066" spans="1:21" x14ac:dyDescent="0.25">
      <c r="A3066" s="10">
        <v>1200</v>
      </c>
      <c r="B3066" s="3" t="s">
        <v>2383</v>
      </c>
      <c r="C3066" s="3" t="s">
        <v>1986</v>
      </c>
      <c r="D3066" s="3" t="s">
        <v>1</v>
      </c>
      <c r="E3066" s="3" t="s">
        <v>2384</v>
      </c>
      <c r="F3066" s="24">
        <f>('ICT-BD'!I1201)</f>
        <v>12.879998687207939</v>
      </c>
      <c r="G3066" s="24" t="str">
        <f>('ICT-BD'!J1201)</f>
        <v>Algo Frío</v>
      </c>
      <c r="H3066" s="24">
        <f t="shared" si="235"/>
        <v>27.578964642000798</v>
      </c>
      <c r="I3066" s="72">
        <f>('ICA-BD'!L1201)</f>
        <v>66.75</v>
      </c>
      <c r="J3066" s="72" t="str">
        <f>('ICA-BD'!M1201)</f>
        <v>Aceptable</v>
      </c>
      <c r="K3066" s="72">
        <f t="shared" si="236"/>
        <v>70.180000000000007</v>
      </c>
      <c r="L3066" s="133">
        <f>('IRA-BD'!G1201)</f>
        <v>18</v>
      </c>
      <c r="M3066" s="36" t="str">
        <f>('IRA-BD'!H1201)</f>
        <v>Regular</v>
      </c>
      <c r="N3066" s="133">
        <f t="shared" si="237"/>
        <v>18</v>
      </c>
      <c r="O3066" s="80">
        <f t="shared" si="238"/>
        <v>38.586321547333604</v>
      </c>
      <c r="P3066" s="81" t="str">
        <f t="shared" si="239"/>
        <v>Bajo</v>
      </c>
      <c r="Q3066" s="11">
        <v>8</v>
      </c>
      <c r="R3066" s="11" t="s">
        <v>5992</v>
      </c>
      <c r="S3066" s="11">
        <v>3</v>
      </c>
      <c r="T3066" s="11">
        <v>-74.143359469999993</v>
      </c>
      <c r="U3066" s="12">
        <v>4.6461920819999998</v>
      </c>
    </row>
    <row r="3067" spans="1:21" x14ac:dyDescent="0.25">
      <c r="A3067" s="10">
        <v>1202</v>
      </c>
      <c r="B3067" s="3" t="s">
        <v>2387</v>
      </c>
      <c r="C3067" s="3" t="s">
        <v>1986</v>
      </c>
      <c r="D3067" s="3" t="s">
        <v>1</v>
      </c>
      <c r="E3067" s="3" t="s">
        <v>2388</v>
      </c>
      <c r="F3067" s="24">
        <f>('ICT-BD'!I1203)</f>
        <v>12.879998687207939</v>
      </c>
      <c r="G3067" s="24" t="str">
        <f>('ICT-BD'!J1203)</f>
        <v>Algo Frío</v>
      </c>
      <c r="H3067" s="24">
        <f t="shared" si="235"/>
        <v>27.578964642000798</v>
      </c>
      <c r="I3067" s="72">
        <f>('ICA-BD'!L1203)</f>
        <v>66.75</v>
      </c>
      <c r="J3067" s="72" t="str">
        <f>('ICA-BD'!M1203)</f>
        <v>Aceptable</v>
      </c>
      <c r="K3067" s="72">
        <f t="shared" si="236"/>
        <v>70.180000000000007</v>
      </c>
      <c r="L3067" s="133">
        <f>('IRA-BD'!G1203)</f>
        <v>18</v>
      </c>
      <c r="M3067" s="36" t="str">
        <f>('IRA-BD'!H1203)</f>
        <v>Regular</v>
      </c>
      <c r="N3067" s="133">
        <f t="shared" si="237"/>
        <v>18</v>
      </c>
      <c r="O3067" s="80">
        <f t="shared" si="238"/>
        <v>38.586321547333604</v>
      </c>
      <c r="P3067" s="81" t="str">
        <f t="shared" si="239"/>
        <v>Bajo</v>
      </c>
      <c r="Q3067" s="11">
        <v>8</v>
      </c>
      <c r="R3067" s="11" t="s">
        <v>5989</v>
      </c>
      <c r="S3067" s="11">
        <v>3</v>
      </c>
      <c r="T3067" s="11">
        <v>-74.152302640000002</v>
      </c>
      <c r="U3067" s="12">
        <v>4.6183712640000003</v>
      </c>
    </row>
    <row r="3068" spans="1:21" x14ac:dyDescent="0.25">
      <c r="A3068" s="10">
        <v>1209</v>
      </c>
      <c r="B3068" s="3" t="s">
        <v>2400</v>
      </c>
      <c r="C3068" s="3" t="s">
        <v>1986</v>
      </c>
      <c r="D3068" s="3" t="s">
        <v>1</v>
      </c>
      <c r="E3068" s="3" t="s">
        <v>2401</v>
      </c>
      <c r="F3068" s="24">
        <f>('ICT-BD'!I1210)</f>
        <v>12.879998687207939</v>
      </c>
      <c r="G3068" s="24" t="str">
        <f>('ICT-BD'!J1210)</f>
        <v>Algo Frío</v>
      </c>
      <c r="H3068" s="24">
        <f t="shared" si="235"/>
        <v>27.578964642000798</v>
      </c>
      <c r="I3068" s="72">
        <f>('ICA-BD'!L1210)</f>
        <v>66.75</v>
      </c>
      <c r="J3068" s="72" t="str">
        <f>('ICA-BD'!M1210)</f>
        <v>Aceptable</v>
      </c>
      <c r="K3068" s="72">
        <f t="shared" si="236"/>
        <v>70.180000000000007</v>
      </c>
      <c r="L3068" s="133">
        <f>('IRA-BD'!G1210)</f>
        <v>18</v>
      </c>
      <c r="M3068" s="36" t="str">
        <f>('IRA-BD'!H1210)</f>
        <v>Regular</v>
      </c>
      <c r="N3068" s="133">
        <f t="shared" si="237"/>
        <v>18</v>
      </c>
      <c r="O3068" s="80">
        <f t="shared" si="238"/>
        <v>38.586321547333604</v>
      </c>
      <c r="P3068" s="81" t="str">
        <f t="shared" si="239"/>
        <v>Bajo</v>
      </c>
      <c r="Q3068" s="11">
        <v>8</v>
      </c>
      <c r="R3068" s="11" t="s">
        <v>5989</v>
      </c>
      <c r="S3068" s="11">
        <v>3</v>
      </c>
      <c r="T3068" s="11">
        <v>-74.157616219999994</v>
      </c>
      <c r="U3068" s="12">
        <v>4.6180457930000003</v>
      </c>
    </row>
    <row r="3069" spans="1:21" x14ac:dyDescent="0.25">
      <c r="A3069" s="10">
        <v>1212</v>
      </c>
      <c r="B3069" s="3" t="s">
        <v>2406</v>
      </c>
      <c r="C3069" s="3" t="s">
        <v>1986</v>
      </c>
      <c r="D3069" s="3" t="s">
        <v>1</v>
      </c>
      <c r="E3069" s="3" t="s">
        <v>2407</v>
      </c>
      <c r="F3069" s="24">
        <f>('ICT-BD'!I1213)</f>
        <v>12.879998687207939</v>
      </c>
      <c r="G3069" s="24" t="str">
        <f>('ICT-BD'!J1213)</f>
        <v>Algo Frío</v>
      </c>
      <c r="H3069" s="24">
        <f t="shared" si="235"/>
        <v>27.578964642000798</v>
      </c>
      <c r="I3069" s="72">
        <f>('ICA-BD'!L1213)</f>
        <v>66.75</v>
      </c>
      <c r="J3069" s="72" t="str">
        <f>('ICA-BD'!M1213)</f>
        <v>Aceptable</v>
      </c>
      <c r="K3069" s="72">
        <f t="shared" si="236"/>
        <v>70.180000000000007</v>
      </c>
      <c r="L3069" s="133">
        <f>('IRA-BD'!G1213)</f>
        <v>18</v>
      </c>
      <c r="M3069" s="36" t="str">
        <f>('IRA-BD'!H1213)</f>
        <v>Regular</v>
      </c>
      <c r="N3069" s="133">
        <f t="shared" si="237"/>
        <v>18</v>
      </c>
      <c r="O3069" s="80">
        <f t="shared" si="238"/>
        <v>38.586321547333604</v>
      </c>
      <c r="P3069" s="81" t="str">
        <f t="shared" si="239"/>
        <v>Bajo</v>
      </c>
      <c r="Q3069" s="11">
        <v>8</v>
      </c>
      <c r="R3069" s="11" t="s">
        <v>5989</v>
      </c>
      <c r="S3069" s="11">
        <v>3</v>
      </c>
      <c r="T3069" s="11">
        <v>-74.143456819999997</v>
      </c>
      <c r="U3069" s="12">
        <v>4.6197785189999996</v>
      </c>
    </row>
    <row r="3070" spans="1:21" x14ac:dyDescent="0.25">
      <c r="A3070" s="10">
        <v>1215</v>
      </c>
      <c r="B3070" s="3" t="s">
        <v>2411</v>
      </c>
      <c r="C3070" s="3" t="s">
        <v>1986</v>
      </c>
      <c r="D3070" s="3" t="s">
        <v>1</v>
      </c>
      <c r="E3070" s="3" t="s">
        <v>2393</v>
      </c>
      <c r="F3070" s="24">
        <f>('ICT-BD'!I1216)</f>
        <v>12.879998687207939</v>
      </c>
      <c r="G3070" s="24" t="str">
        <f>('ICT-BD'!J1216)</f>
        <v>Algo Frío</v>
      </c>
      <c r="H3070" s="24">
        <f t="shared" si="235"/>
        <v>27.578964642000798</v>
      </c>
      <c r="I3070" s="72">
        <f>('ICA-BD'!L1216)</f>
        <v>66.75</v>
      </c>
      <c r="J3070" s="72" t="str">
        <f>('ICA-BD'!M1216)</f>
        <v>Aceptable</v>
      </c>
      <c r="K3070" s="72">
        <f t="shared" si="236"/>
        <v>70.180000000000007</v>
      </c>
      <c r="L3070" s="133">
        <f>('IRA-BD'!G1216)</f>
        <v>18</v>
      </c>
      <c r="M3070" s="36" t="str">
        <f>('IRA-BD'!H1216)</f>
        <v>Regular</v>
      </c>
      <c r="N3070" s="133">
        <f t="shared" si="237"/>
        <v>18</v>
      </c>
      <c r="O3070" s="80">
        <f t="shared" si="238"/>
        <v>38.586321547333604</v>
      </c>
      <c r="P3070" s="81" t="str">
        <f t="shared" si="239"/>
        <v>Bajo</v>
      </c>
      <c r="Q3070" s="11">
        <v>8</v>
      </c>
      <c r="R3070" s="11" t="s">
        <v>5989</v>
      </c>
      <c r="S3070" s="11">
        <v>3</v>
      </c>
      <c r="T3070" s="11">
        <v>-74.15215662</v>
      </c>
      <c r="U3070" s="12">
        <v>4.6220207020000004</v>
      </c>
    </row>
    <row r="3071" spans="1:21" x14ac:dyDescent="0.25">
      <c r="A3071" s="10">
        <v>1222</v>
      </c>
      <c r="B3071" s="3" t="s">
        <v>2421</v>
      </c>
      <c r="C3071" s="3" t="s">
        <v>1986</v>
      </c>
      <c r="D3071" s="3" t="s">
        <v>1</v>
      </c>
      <c r="E3071" s="3" t="s">
        <v>2401</v>
      </c>
      <c r="F3071" s="24">
        <f>('ICT-BD'!I1223)</f>
        <v>12.879998687207939</v>
      </c>
      <c r="G3071" s="24" t="str">
        <f>('ICT-BD'!J1223)</f>
        <v>Algo Frío</v>
      </c>
      <c r="H3071" s="24">
        <f t="shared" si="235"/>
        <v>27.578964642000798</v>
      </c>
      <c r="I3071" s="72">
        <f>('ICA-BD'!L1223)</f>
        <v>66.75</v>
      </c>
      <c r="J3071" s="72" t="str">
        <f>('ICA-BD'!M1223)</f>
        <v>Aceptable</v>
      </c>
      <c r="K3071" s="72">
        <f t="shared" si="236"/>
        <v>70.180000000000007</v>
      </c>
      <c r="L3071" s="133">
        <f>('IRA-BD'!G1223)</f>
        <v>18</v>
      </c>
      <c r="M3071" s="36" t="str">
        <f>('IRA-BD'!H1223)</f>
        <v>Regular</v>
      </c>
      <c r="N3071" s="133">
        <f t="shared" si="237"/>
        <v>18</v>
      </c>
      <c r="O3071" s="80">
        <f t="shared" si="238"/>
        <v>38.586321547333604</v>
      </c>
      <c r="P3071" s="81" t="str">
        <f t="shared" si="239"/>
        <v>Bajo</v>
      </c>
      <c r="Q3071" s="11">
        <v>8</v>
      </c>
      <c r="R3071" s="11" t="s">
        <v>5989</v>
      </c>
      <c r="S3071" s="11">
        <v>3</v>
      </c>
      <c r="T3071" s="11">
        <v>-74.158318510000001</v>
      </c>
      <c r="U3071" s="12">
        <v>4.6167156189999998</v>
      </c>
    </row>
    <row r="3072" spans="1:21" x14ac:dyDescent="0.25">
      <c r="A3072" s="10">
        <v>1226</v>
      </c>
      <c r="B3072" s="3" t="s">
        <v>2426</v>
      </c>
      <c r="C3072" s="3" t="s">
        <v>1986</v>
      </c>
      <c r="D3072" s="3" t="s">
        <v>1</v>
      </c>
      <c r="E3072" s="3" t="s">
        <v>2393</v>
      </c>
      <c r="F3072" s="24">
        <f>('ICT-BD'!I1227)</f>
        <v>12.879998687207939</v>
      </c>
      <c r="G3072" s="24" t="str">
        <f>('ICT-BD'!J1227)</f>
        <v>Algo Frío</v>
      </c>
      <c r="H3072" s="24">
        <f t="shared" si="235"/>
        <v>27.578964642000798</v>
      </c>
      <c r="I3072" s="72">
        <f>('ICA-BD'!L1227)</f>
        <v>66.75</v>
      </c>
      <c r="J3072" s="72" t="str">
        <f>('ICA-BD'!M1227)</f>
        <v>Aceptable</v>
      </c>
      <c r="K3072" s="72">
        <f t="shared" si="236"/>
        <v>70.180000000000007</v>
      </c>
      <c r="L3072" s="133">
        <f>('IRA-BD'!G1227)</f>
        <v>18</v>
      </c>
      <c r="M3072" s="36" t="str">
        <f>('IRA-BD'!H1227)</f>
        <v>Regular</v>
      </c>
      <c r="N3072" s="133">
        <f t="shared" si="237"/>
        <v>18</v>
      </c>
      <c r="O3072" s="80">
        <f t="shared" si="238"/>
        <v>38.586321547333604</v>
      </c>
      <c r="P3072" s="81" t="str">
        <f t="shared" si="239"/>
        <v>Bajo</v>
      </c>
      <c r="Q3072" s="11">
        <v>8</v>
      </c>
      <c r="R3072" s="11" t="s">
        <v>5989</v>
      </c>
      <c r="S3072" s="11">
        <v>3</v>
      </c>
      <c r="T3072" s="11">
        <v>-74.153933850000001</v>
      </c>
      <c r="U3072" s="12">
        <v>4.6196424049999996</v>
      </c>
    </row>
    <row r="3073" spans="1:21" x14ac:dyDescent="0.25">
      <c r="A3073" s="10">
        <v>1227</v>
      </c>
      <c r="B3073" s="3" t="s">
        <v>2427</v>
      </c>
      <c r="C3073" s="3" t="s">
        <v>1986</v>
      </c>
      <c r="D3073" s="3" t="s">
        <v>1</v>
      </c>
      <c r="E3073" s="3" t="s">
        <v>2388</v>
      </c>
      <c r="F3073" s="24">
        <f>('ICT-BD'!I1228)</f>
        <v>12.879998687207939</v>
      </c>
      <c r="G3073" s="24" t="str">
        <f>('ICT-BD'!J1228)</f>
        <v>Algo Frío</v>
      </c>
      <c r="H3073" s="24">
        <f t="shared" si="235"/>
        <v>27.578964642000798</v>
      </c>
      <c r="I3073" s="72">
        <f>('ICA-BD'!L1228)</f>
        <v>66.75</v>
      </c>
      <c r="J3073" s="72" t="str">
        <f>('ICA-BD'!M1228)</f>
        <v>Aceptable</v>
      </c>
      <c r="K3073" s="72">
        <f t="shared" si="236"/>
        <v>70.180000000000007</v>
      </c>
      <c r="L3073" s="133">
        <f>('IRA-BD'!G1228)</f>
        <v>18</v>
      </c>
      <c r="M3073" s="36" t="str">
        <f>('IRA-BD'!H1228)</f>
        <v>Regular</v>
      </c>
      <c r="N3073" s="133">
        <f t="shared" si="237"/>
        <v>18</v>
      </c>
      <c r="O3073" s="80">
        <f t="shared" si="238"/>
        <v>38.586321547333604</v>
      </c>
      <c r="P3073" s="81" t="str">
        <f t="shared" si="239"/>
        <v>Bajo</v>
      </c>
      <c r="Q3073" s="11">
        <v>8</v>
      </c>
      <c r="R3073" s="11" t="s">
        <v>5989</v>
      </c>
      <c r="S3073" s="11">
        <v>3</v>
      </c>
      <c r="T3073" s="11">
        <v>-74.148929210000006</v>
      </c>
      <c r="U3073" s="12">
        <v>4.6205179730000001</v>
      </c>
    </row>
    <row r="3074" spans="1:21" x14ac:dyDescent="0.25">
      <c r="A3074" s="10">
        <v>1228</v>
      </c>
      <c r="B3074" s="3" t="s">
        <v>2428</v>
      </c>
      <c r="C3074" s="3" t="s">
        <v>1986</v>
      </c>
      <c r="D3074" s="3" t="s">
        <v>1</v>
      </c>
      <c r="E3074" s="3" t="s">
        <v>2388</v>
      </c>
      <c r="F3074" s="24">
        <f>('ICT-BD'!I1229)</f>
        <v>12.879998687207939</v>
      </c>
      <c r="G3074" s="24" t="str">
        <f>('ICT-BD'!J1229)</f>
        <v>Algo Frío</v>
      </c>
      <c r="H3074" s="24">
        <f t="shared" ref="H3074:H3137" si="240">IF(F3074&lt;=3, F3074*25/3,
IF(F3074&lt;=5, 26 + (F3074-3.1)*25/1.9,
IF(F3074&lt;=7, 51 + (F3074-5.1)*25/1.9,
IF(F3074&lt;=11, 76 + (F3074-7.1)*25/3.9,
IF(F3074&lt;=13, 51 - (F3074-11.1)*25/1.9,
IF(F3074&lt;=15, 26 - (F3074-13.1)*25/1.9,
25 - (F3074-15)*25/35))))))</f>
        <v>27.578964642000798</v>
      </c>
      <c r="I3074" s="72">
        <f>('ICA-BD'!L1229)</f>
        <v>66.75</v>
      </c>
      <c r="J3074" s="72" t="str">
        <f>('ICA-BD'!M1229)</f>
        <v>Aceptable</v>
      </c>
      <c r="K3074" s="72">
        <f t="shared" ref="K3074:K3137" si="241">IF(I3074&lt;=50, 100 - (I3074-0)*20/50,
IF(I3074&lt;=100, 79 - (I3074-51)*28/50,
IF(I3074&lt;=150, 50 - (I3074-101)*20/50,
IF(I3074&lt;=200, 29 - (I3074-151)*14/50,
IF(I3074&lt;=300, 14 - (I3074-201)*4/100,
9 - (I3074-301)*9/200)))))</f>
        <v>70.180000000000007</v>
      </c>
      <c r="L3074" s="133">
        <f>('IRA-BD'!G1229)</f>
        <v>18</v>
      </c>
      <c r="M3074" s="36" t="str">
        <f>('IRA-BD'!H1229)</f>
        <v>Regular</v>
      </c>
      <c r="N3074" s="133">
        <f t="shared" ref="N3074:N3137" si="242">(L3074)</f>
        <v>18</v>
      </c>
      <c r="O3074" s="80">
        <f t="shared" ref="O3074:O3137" si="243">((H3074+K3074+N3074)/3)</f>
        <v>38.586321547333604</v>
      </c>
      <c r="P3074" s="81" t="str">
        <f t="shared" ref="P3074:P3137" si="244">IF(O3074&gt;=80, "Óptimo",
IF(O3074&gt;=60, "Bueno",
IF(O3074&gt;=40, "Moderado",
IF(O3074&gt;=20, "Bajo", "Malo"))))</f>
        <v>Bajo</v>
      </c>
      <c r="Q3074" s="11">
        <v>8</v>
      </c>
      <c r="R3074" s="11" t="s">
        <v>5989</v>
      </c>
      <c r="S3074" s="11">
        <v>3</v>
      </c>
      <c r="T3074" s="11">
        <v>-74.149787419999996</v>
      </c>
      <c r="U3074" s="12">
        <v>4.6188455900000003</v>
      </c>
    </row>
    <row r="3075" spans="1:21" x14ac:dyDescent="0.25">
      <c r="A3075" s="10">
        <v>1234</v>
      </c>
      <c r="B3075" s="3" t="s">
        <v>2436</v>
      </c>
      <c r="C3075" s="3" t="s">
        <v>1986</v>
      </c>
      <c r="D3075" s="3" t="s">
        <v>1</v>
      </c>
      <c r="E3075" s="3" t="s">
        <v>2401</v>
      </c>
      <c r="F3075" s="24">
        <f>('ICT-BD'!I1235)</f>
        <v>12.879998687207939</v>
      </c>
      <c r="G3075" s="24" t="str">
        <f>('ICT-BD'!J1235)</f>
        <v>Algo Frío</v>
      </c>
      <c r="H3075" s="24">
        <f t="shared" si="240"/>
        <v>27.578964642000798</v>
      </c>
      <c r="I3075" s="72">
        <f>('ICA-BD'!L1235)</f>
        <v>66.75</v>
      </c>
      <c r="J3075" s="72" t="str">
        <f>('ICA-BD'!M1235)</f>
        <v>Aceptable</v>
      </c>
      <c r="K3075" s="72">
        <f t="shared" si="241"/>
        <v>70.180000000000007</v>
      </c>
      <c r="L3075" s="133">
        <f>('IRA-BD'!G1235)</f>
        <v>18</v>
      </c>
      <c r="M3075" s="36" t="str">
        <f>('IRA-BD'!H1235)</f>
        <v>Regular</v>
      </c>
      <c r="N3075" s="133">
        <f t="shared" si="242"/>
        <v>18</v>
      </c>
      <c r="O3075" s="80">
        <f t="shared" si="243"/>
        <v>38.586321547333604</v>
      </c>
      <c r="P3075" s="81" t="str">
        <f t="shared" si="244"/>
        <v>Bajo</v>
      </c>
      <c r="Q3075" s="11">
        <v>8</v>
      </c>
      <c r="R3075" s="11" t="s">
        <v>5989</v>
      </c>
      <c r="S3075" s="11">
        <v>3</v>
      </c>
      <c r="T3075" s="11">
        <v>-74.159396869999995</v>
      </c>
      <c r="U3075" s="12">
        <v>4.6177463740000002</v>
      </c>
    </row>
    <row r="3076" spans="1:21" x14ac:dyDescent="0.25">
      <c r="A3076" s="10">
        <v>1237</v>
      </c>
      <c r="B3076" s="3" t="s">
        <v>2440</v>
      </c>
      <c r="C3076" s="3" t="s">
        <v>1986</v>
      </c>
      <c r="D3076" s="3" t="s">
        <v>1</v>
      </c>
      <c r="E3076" s="3" t="s">
        <v>2423</v>
      </c>
      <c r="F3076" s="24">
        <f>('ICT-BD'!I1238)</f>
        <v>12.879998687207939</v>
      </c>
      <c r="G3076" s="24" t="str">
        <f>('ICT-BD'!J1238)</f>
        <v>Algo Frío</v>
      </c>
      <c r="H3076" s="24">
        <f t="shared" si="240"/>
        <v>27.578964642000798</v>
      </c>
      <c r="I3076" s="72">
        <f>('ICA-BD'!L1238)</f>
        <v>66.75</v>
      </c>
      <c r="J3076" s="72" t="str">
        <f>('ICA-BD'!M1238)</f>
        <v>Aceptable</v>
      </c>
      <c r="K3076" s="72">
        <f t="shared" si="241"/>
        <v>70.180000000000007</v>
      </c>
      <c r="L3076" s="133">
        <f>('IRA-BD'!G1238)</f>
        <v>18</v>
      </c>
      <c r="M3076" s="36" t="str">
        <f>('IRA-BD'!H1238)</f>
        <v>Regular</v>
      </c>
      <c r="N3076" s="133">
        <f t="shared" si="242"/>
        <v>18</v>
      </c>
      <c r="O3076" s="80">
        <f t="shared" si="243"/>
        <v>38.586321547333604</v>
      </c>
      <c r="P3076" s="81" t="str">
        <f t="shared" si="244"/>
        <v>Bajo</v>
      </c>
      <c r="Q3076" s="11">
        <v>8</v>
      </c>
      <c r="R3076" s="11" t="s">
        <v>5989</v>
      </c>
      <c r="S3076" s="11">
        <v>3</v>
      </c>
      <c r="T3076" s="11">
        <v>-74.161719230000003</v>
      </c>
      <c r="U3076" s="12">
        <v>4.6167352130000001</v>
      </c>
    </row>
    <row r="3077" spans="1:21" x14ac:dyDescent="0.25">
      <c r="A3077" s="10">
        <v>1244</v>
      </c>
      <c r="B3077" s="3" t="s">
        <v>2451</v>
      </c>
      <c r="C3077" s="3" t="s">
        <v>1986</v>
      </c>
      <c r="D3077" s="3" t="s">
        <v>1</v>
      </c>
      <c r="E3077" s="3" t="s">
        <v>2401</v>
      </c>
      <c r="F3077" s="24">
        <f>('ICT-BD'!I1245)</f>
        <v>12.879998687207939</v>
      </c>
      <c r="G3077" s="24" t="str">
        <f>('ICT-BD'!J1245)</f>
        <v>Algo Frío</v>
      </c>
      <c r="H3077" s="24">
        <f t="shared" si="240"/>
        <v>27.578964642000798</v>
      </c>
      <c r="I3077" s="72">
        <f>('ICA-BD'!L1245)</f>
        <v>66.75</v>
      </c>
      <c r="J3077" s="72" t="str">
        <f>('ICA-BD'!M1245)</f>
        <v>Aceptable</v>
      </c>
      <c r="K3077" s="72">
        <f t="shared" si="241"/>
        <v>70.180000000000007</v>
      </c>
      <c r="L3077" s="133">
        <f>('IRA-BD'!G1245)</f>
        <v>18</v>
      </c>
      <c r="M3077" s="36" t="str">
        <f>('IRA-BD'!H1245)</f>
        <v>Regular</v>
      </c>
      <c r="N3077" s="133">
        <f t="shared" si="242"/>
        <v>18</v>
      </c>
      <c r="O3077" s="80">
        <f t="shared" si="243"/>
        <v>38.586321547333604</v>
      </c>
      <c r="P3077" s="81" t="str">
        <f t="shared" si="244"/>
        <v>Bajo</v>
      </c>
      <c r="Q3077" s="11">
        <v>8</v>
      </c>
      <c r="R3077" s="11" t="s">
        <v>5989</v>
      </c>
      <c r="S3077" s="11">
        <v>3</v>
      </c>
      <c r="T3077" s="11">
        <v>-74.15741989</v>
      </c>
      <c r="U3077" s="12">
        <v>4.6173254369999999</v>
      </c>
    </row>
    <row r="3078" spans="1:21" x14ac:dyDescent="0.25">
      <c r="A3078" s="10">
        <v>1248</v>
      </c>
      <c r="B3078" s="3" t="s">
        <v>2457</v>
      </c>
      <c r="C3078" s="3" t="s">
        <v>1986</v>
      </c>
      <c r="D3078" s="3" t="s">
        <v>1</v>
      </c>
      <c r="E3078" s="3" t="s">
        <v>2458</v>
      </c>
      <c r="F3078" s="24">
        <f>('ICT-BD'!I1249)</f>
        <v>12.879998687207939</v>
      </c>
      <c r="G3078" s="24" t="str">
        <f>('ICT-BD'!J1249)</f>
        <v>Algo Frío</v>
      </c>
      <c r="H3078" s="24">
        <f t="shared" si="240"/>
        <v>27.578964642000798</v>
      </c>
      <c r="I3078" s="72">
        <f>('ICA-BD'!L1249)</f>
        <v>66.75</v>
      </c>
      <c r="J3078" s="72" t="str">
        <f>('ICA-BD'!M1249)</f>
        <v>Aceptable</v>
      </c>
      <c r="K3078" s="72">
        <f t="shared" si="241"/>
        <v>70.180000000000007</v>
      </c>
      <c r="L3078" s="133">
        <f>('IRA-BD'!G1249)</f>
        <v>18</v>
      </c>
      <c r="M3078" s="36" t="str">
        <f>('IRA-BD'!H1249)</f>
        <v>Regular</v>
      </c>
      <c r="N3078" s="133">
        <f t="shared" si="242"/>
        <v>18</v>
      </c>
      <c r="O3078" s="80">
        <f t="shared" si="243"/>
        <v>38.586321547333604</v>
      </c>
      <c r="P3078" s="81" t="str">
        <f t="shared" si="244"/>
        <v>Bajo</v>
      </c>
      <c r="Q3078" s="11">
        <v>8</v>
      </c>
      <c r="R3078" s="11" t="s">
        <v>5988</v>
      </c>
      <c r="S3078" s="11">
        <v>3</v>
      </c>
      <c r="T3078" s="11">
        <v>-74.16982342</v>
      </c>
      <c r="U3078" s="12">
        <v>4.6162396479999996</v>
      </c>
    </row>
    <row r="3079" spans="1:21" x14ac:dyDescent="0.25">
      <c r="A3079" s="10">
        <v>1250</v>
      </c>
      <c r="B3079" s="3" t="s">
        <v>2461</v>
      </c>
      <c r="C3079" s="3" t="s">
        <v>1986</v>
      </c>
      <c r="D3079" s="3" t="s">
        <v>1</v>
      </c>
      <c r="E3079" s="3" t="s">
        <v>2462</v>
      </c>
      <c r="F3079" s="24">
        <f>('ICT-BD'!I1251)</f>
        <v>12.879998687207939</v>
      </c>
      <c r="G3079" s="24" t="str">
        <f>('ICT-BD'!J1251)</f>
        <v>Algo Frío</v>
      </c>
      <c r="H3079" s="24">
        <f t="shared" si="240"/>
        <v>27.578964642000798</v>
      </c>
      <c r="I3079" s="72">
        <f>('ICA-BD'!L1251)</f>
        <v>66.75</v>
      </c>
      <c r="J3079" s="72" t="str">
        <f>('ICA-BD'!M1251)</f>
        <v>Aceptable</v>
      </c>
      <c r="K3079" s="72">
        <f t="shared" si="241"/>
        <v>70.180000000000007</v>
      </c>
      <c r="L3079" s="133">
        <f>('IRA-BD'!G1251)</f>
        <v>18</v>
      </c>
      <c r="M3079" s="36" t="str">
        <f>('IRA-BD'!H1251)</f>
        <v>Regular</v>
      </c>
      <c r="N3079" s="133">
        <f t="shared" si="242"/>
        <v>18</v>
      </c>
      <c r="O3079" s="80">
        <f t="shared" si="243"/>
        <v>38.586321547333604</v>
      </c>
      <c r="P3079" s="81" t="str">
        <f t="shared" si="244"/>
        <v>Bajo</v>
      </c>
      <c r="Q3079" s="11">
        <v>8</v>
      </c>
      <c r="R3079" s="11" t="s">
        <v>5992</v>
      </c>
      <c r="S3079" s="11">
        <v>2</v>
      </c>
      <c r="T3079" s="11">
        <v>-74.157624799999994</v>
      </c>
      <c r="U3079" s="12">
        <v>4.6511526139999999</v>
      </c>
    </row>
    <row r="3080" spans="1:21" x14ac:dyDescent="0.25">
      <c r="A3080" s="10">
        <v>1251</v>
      </c>
      <c r="B3080" s="3" t="s">
        <v>2463</v>
      </c>
      <c r="C3080" s="3" t="s">
        <v>1986</v>
      </c>
      <c r="D3080" s="3" t="s">
        <v>1</v>
      </c>
      <c r="E3080" s="3" t="s">
        <v>2462</v>
      </c>
      <c r="F3080" s="24">
        <f>('ICT-BD'!I1252)</f>
        <v>12.879998687207939</v>
      </c>
      <c r="G3080" s="24" t="str">
        <f>('ICT-BD'!J1252)</f>
        <v>Algo Frío</v>
      </c>
      <c r="H3080" s="24">
        <f t="shared" si="240"/>
        <v>27.578964642000798</v>
      </c>
      <c r="I3080" s="72">
        <f>('ICA-BD'!L1252)</f>
        <v>66.75</v>
      </c>
      <c r="J3080" s="72" t="str">
        <f>('ICA-BD'!M1252)</f>
        <v>Aceptable</v>
      </c>
      <c r="K3080" s="72">
        <f t="shared" si="241"/>
        <v>70.180000000000007</v>
      </c>
      <c r="L3080" s="133">
        <f>('IRA-BD'!G1252)</f>
        <v>18</v>
      </c>
      <c r="M3080" s="36" t="str">
        <f>('IRA-BD'!H1252)</f>
        <v>Regular</v>
      </c>
      <c r="N3080" s="133">
        <f t="shared" si="242"/>
        <v>18</v>
      </c>
      <c r="O3080" s="80">
        <f t="shared" si="243"/>
        <v>38.586321547333604</v>
      </c>
      <c r="P3080" s="81" t="str">
        <f t="shared" si="244"/>
        <v>Bajo</v>
      </c>
      <c r="Q3080" s="11">
        <v>8</v>
      </c>
      <c r="R3080" s="11" t="s">
        <v>5992</v>
      </c>
      <c r="S3080" s="11">
        <v>2</v>
      </c>
      <c r="T3080" s="11">
        <v>-74.157019349999999</v>
      </c>
      <c r="U3080" s="12">
        <v>4.6532626419999996</v>
      </c>
    </row>
    <row r="3081" spans="1:21" x14ac:dyDescent="0.25">
      <c r="A3081" s="10">
        <v>1254</v>
      </c>
      <c r="B3081" s="3" t="s">
        <v>2468</v>
      </c>
      <c r="C3081" s="3" t="s">
        <v>1986</v>
      </c>
      <c r="D3081" s="3" t="s">
        <v>1</v>
      </c>
      <c r="E3081" s="3" t="s">
        <v>2469</v>
      </c>
      <c r="F3081" s="24">
        <f>('ICT-BD'!I1255)</f>
        <v>12.879998687207939</v>
      </c>
      <c r="G3081" s="24" t="str">
        <f>('ICT-BD'!J1255)</f>
        <v>Algo Frío</v>
      </c>
      <c r="H3081" s="24">
        <f t="shared" si="240"/>
        <v>27.578964642000798</v>
      </c>
      <c r="I3081" s="72">
        <f>('ICA-BD'!L1255)</f>
        <v>66.75</v>
      </c>
      <c r="J3081" s="72" t="str">
        <f>('ICA-BD'!M1255)</f>
        <v>Aceptable</v>
      </c>
      <c r="K3081" s="72">
        <f t="shared" si="241"/>
        <v>70.180000000000007</v>
      </c>
      <c r="L3081" s="133">
        <f>('IRA-BD'!G1255)</f>
        <v>18</v>
      </c>
      <c r="M3081" s="36" t="str">
        <f>('IRA-BD'!H1255)</f>
        <v>Regular</v>
      </c>
      <c r="N3081" s="133">
        <f t="shared" si="242"/>
        <v>18</v>
      </c>
      <c r="O3081" s="80">
        <f t="shared" si="243"/>
        <v>38.586321547333604</v>
      </c>
      <c r="P3081" s="81" t="str">
        <f t="shared" si="244"/>
        <v>Bajo</v>
      </c>
      <c r="Q3081" s="11">
        <v>8</v>
      </c>
      <c r="R3081" s="11" t="s">
        <v>5993</v>
      </c>
      <c r="S3081" s="11">
        <v>2</v>
      </c>
      <c r="T3081" s="11">
        <v>-74.163885390000004</v>
      </c>
      <c r="U3081" s="12">
        <v>4.6465724469999996</v>
      </c>
    </row>
    <row r="3082" spans="1:21" x14ac:dyDescent="0.25">
      <c r="A3082" s="10">
        <v>1256</v>
      </c>
      <c r="B3082" s="3" t="s">
        <v>2472</v>
      </c>
      <c r="C3082" s="3" t="s">
        <v>1986</v>
      </c>
      <c r="D3082" s="3" t="s">
        <v>1</v>
      </c>
      <c r="E3082" s="3" t="s">
        <v>2473</v>
      </c>
      <c r="F3082" s="24">
        <f>('ICT-BD'!I1257)</f>
        <v>12.879998687207939</v>
      </c>
      <c r="G3082" s="24" t="str">
        <f>('ICT-BD'!J1257)</f>
        <v>Algo Frío</v>
      </c>
      <c r="H3082" s="24">
        <f t="shared" si="240"/>
        <v>27.578964642000798</v>
      </c>
      <c r="I3082" s="72">
        <f>('ICA-BD'!L1257)</f>
        <v>66.75</v>
      </c>
      <c r="J3082" s="72" t="str">
        <f>('ICA-BD'!M1257)</f>
        <v>Aceptable</v>
      </c>
      <c r="K3082" s="72">
        <f t="shared" si="241"/>
        <v>70.180000000000007</v>
      </c>
      <c r="L3082" s="133">
        <f>('IRA-BD'!G1257)</f>
        <v>18</v>
      </c>
      <c r="M3082" s="36" t="str">
        <f>('IRA-BD'!H1257)</f>
        <v>Regular</v>
      </c>
      <c r="N3082" s="133">
        <f t="shared" si="242"/>
        <v>18</v>
      </c>
      <c r="O3082" s="80">
        <f t="shared" si="243"/>
        <v>38.586321547333604</v>
      </c>
      <c r="P3082" s="81" t="str">
        <f t="shared" si="244"/>
        <v>Bajo</v>
      </c>
      <c r="Q3082" s="11">
        <v>8</v>
      </c>
      <c r="R3082" s="11" t="s">
        <v>5993</v>
      </c>
      <c r="S3082" s="11">
        <v>2</v>
      </c>
      <c r="T3082" s="11">
        <v>-74.16439681</v>
      </c>
      <c r="U3082" s="12">
        <v>4.6481612989999999</v>
      </c>
    </row>
    <row r="3083" spans="1:21" x14ac:dyDescent="0.25">
      <c r="A3083" s="10">
        <v>1261</v>
      </c>
      <c r="B3083" s="3" t="s">
        <v>2478</v>
      </c>
      <c r="C3083" s="3" t="s">
        <v>1986</v>
      </c>
      <c r="D3083" s="3" t="s">
        <v>1</v>
      </c>
      <c r="E3083" s="3" t="s">
        <v>2462</v>
      </c>
      <c r="F3083" s="24">
        <f>('ICT-BD'!I1262)</f>
        <v>12.879998687207939</v>
      </c>
      <c r="G3083" s="24" t="str">
        <f>('ICT-BD'!J1262)</f>
        <v>Algo Frío</v>
      </c>
      <c r="H3083" s="24">
        <f t="shared" si="240"/>
        <v>27.578964642000798</v>
      </c>
      <c r="I3083" s="72">
        <f>('ICA-BD'!L1262)</f>
        <v>66.75</v>
      </c>
      <c r="J3083" s="72" t="str">
        <f>('ICA-BD'!M1262)</f>
        <v>Aceptable</v>
      </c>
      <c r="K3083" s="72">
        <f t="shared" si="241"/>
        <v>70.180000000000007</v>
      </c>
      <c r="L3083" s="133">
        <f>('IRA-BD'!G1262)</f>
        <v>18</v>
      </c>
      <c r="M3083" s="36" t="str">
        <f>('IRA-BD'!H1262)</f>
        <v>Regular</v>
      </c>
      <c r="N3083" s="133">
        <f t="shared" si="242"/>
        <v>18</v>
      </c>
      <c r="O3083" s="80">
        <f t="shared" si="243"/>
        <v>38.586321547333604</v>
      </c>
      <c r="P3083" s="81" t="str">
        <f t="shared" si="244"/>
        <v>Bajo</v>
      </c>
      <c r="Q3083" s="11">
        <v>8</v>
      </c>
      <c r="R3083" s="11" t="s">
        <v>5992</v>
      </c>
      <c r="S3083" s="11">
        <v>2</v>
      </c>
      <c r="T3083" s="11">
        <v>-74.151494540000002</v>
      </c>
      <c r="U3083" s="12">
        <v>4.6500299619999996</v>
      </c>
    </row>
    <row r="3084" spans="1:21" x14ac:dyDescent="0.25">
      <c r="A3084" s="10">
        <v>1280</v>
      </c>
      <c r="B3084" s="3" t="s">
        <v>2507</v>
      </c>
      <c r="C3084" s="3" t="s">
        <v>1986</v>
      </c>
      <c r="D3084" s="3" t="s">
        <v>1</v>
      </c>
      <c r="E3084" s="3" t="s">
        <v>2465</v>
      </c>
      <c r="F3084" s="24">
        <f>('ICT-BD'!I1281)</f>
        <v>12.879998687207939</v>
      </c>
      <c r="G3084" s="24" t="str">
        <f>('ICT-BD'!J1281)</f>
        <v>Algo Frío</v>
      </c>
      <c r="H3084" s="24">
        <f t="shared" si="240"/>
        <v>27.578964642000798</v>
      </c>
      <c r="I3084" s="72">
        <f>('ICA-BD'!L1281)</f>
        <v>66.75</v>
      </c>
      <c r="J3084" s="72" t="str">
        <f>('ICA-BD'!M1281)</f>
        <v>Aceptable</v>
      </c>
      <c r="K3084" s="72">
        <f t="shared" si="241"/>
        <v>70.180000000000007</v>
      </c>
      <c r="L3084" s="133">
        <f>('IRA-BD'!G1281)</f>
        <v>18</v>
      </c>
      <c r="M3084" s="36" t="str">
        <f>('IRA-BD'!H1281)</f>
        <v>Regular</v>
      </c>
      <c r="N3084" s="133">
        <f t="shared" si="242"/>
        <v>18</v>
      </c>
      <c r="O3084" s="80">
        <f t="shared" si="243"/>
        <v>38.586321547333604</v>
      </c>
      <c r="P3084" s="81" t="str">
        <f t="shared" si="244"/>
        <v>Bajo</v>
      </c>
      <c r="Q3084" s="11">
        <v>8</v>
      </c>
      <c r="R3084" s="11" t="s">
        <v>5992</v>
      </c>
      <c r="S3084" s="11">
        <v>2</v>
      </c>
      <c r="T3084" s="11">
        <v>-74.159648110000006</v>
      </c>
      <c r="U3084" s="12">
        <v>4.6504301420000003</v>
      </c>
    </row>
    <row r="3085" spans="1:21" x14ac:dyDescent="0.25">
      <c r="A3085" s="10">
        <v>1287</v>
      </c>
      <c r="B3085" s="3" t="s">
        <v>2519</v>
      </c>
      <c r="C3085" s="3" t="s">
        <v>1986</v>
      </c>
      <c r="D3085" s="3" t="s">
        <v>1</v>
      </c>
      <c r="E3085" s="3" t="s">
        <v>2520</v>
      </c>
      <c r="F3085" s="24">
        <f>('ICT-BD'!I1288)</f>
        <v>12.879998687207939</v>
      </c>
      <c r="G3085" s="24" t="str">
        <f>('ICT-BD'!J1288)</f>
        <v>Algo Frío</v>
      </c>
      <c r="H3085" s="24">
        <f t="shared" si="240"/>
        <v>27.578964642000798</v>
      </c>
      <c r="I3085" s="72">
        <f>('ICA-BD'!L1288)</f>
        <v>66.75</v>
      </c>
      <c r="J3085" s="72" t="str">
        <f>('ICA-BD'!M1288)</f>
        <v>Aceptable</v>
      </c>
      <c r="K3085" s="72">
        <f t="shared" si="241"/>
        <v>70.180000000000007</v>
      </c>
      <c r="L3085" s="133">
        <f>('IRA-BD'!G1288)</f>
        <v>18</v>
      </c>
      <c r="M3085" s="36" t="str">
        <f>('IRA-BD'!H1288)</f>
        <v>Regular</v>
      </c>
      <c r="N3085" s="133">
        <f t="shared" si="242"/>
        <v>18</v>
      </c>
      <c r="O3085" s="80">
        <f t="shared" si="243"/>
        <v>38.586321547333604</v>
      </c>
      <c r="P3085" s="81" t="str">
        <f t="shared" si="244"/>
        <v>Bajo</v>
      </c>
      <c r="Q3085" s="11">
        <v>8</v>
      </c>
      <c r="R3085" s="11" t="s">
        <v>5992</v>
      </c>
      <c r="S3085" s="11">
        <v>2</v>
      </c>
      <c r="T3085" s="11">
        <v>-74.153211929999998</v>
      </c>
      <c r="U3085" s="12">
        <v>4.6448293429999996</v>
      </c>
    </row>
    <row r="3086" spans="1:21" x14ac:dyDescent="0.25">
      <c r="A3086" s="10">
        <v>1289</v>
      </c>
      <c r="B3086" s="3" t="s">
        <v>2523</v>
      </c>
      <c r="C3086" s="3" t="s">
        <v>1986</v>
      </c>
      <c r="D3086" s="3" t="s">
        <v>1</v>
      </c>
      <c r="E3086" s="3" t="s">
        <v>2524</v>
      </c>
      <c r="F3086" s="24">
        <f>('ICT-BD'!I1290)</f>
        <v>12.879998687207939</v>
      </c>
      <c r="G3086" s="24" t="str">
        <f>('ICT-BD'!J1290)</f>
        <v>Algo Frío</v>
      </c>
      <c r="H3086" s="24">
        <f t="shared" si="240"/>
        <v>27.578964642000798</v>
      </c>
      <c r="I3086" s="72">
        <f>('ICA-BD'!L1290)</f>
        <v>66.75</v>
      </c>
      <c r="J3086" s="72" t="str">
        <f>('ICA-BD'!M1290)</f>
        <v>Aceptable</v>
      </c>
      <c r="K3086" s="72">
        <f t="shared" si="241"/>
        <v>70.180000000000007</v>
      </c>
      <c r="L3086" s="133">
        <f>('IRA-BD'!G1290)</f>
        <v>18</v>
      </c>
      <c r="M3086" s="36" t="str">
        <f>('IRA-BD'!H1290)</f>
        <v>Regular</v>
      </c>
      <c r="N3086" s="133">
        <f t="shared" si="242"/>
        <v>18</v>
      </c>
      <c r="O3086" s="80">
        <f t="shared" si="243"/>
        <v>38.586321547333604</v>
      </c>
      <c r="P3086" s="81" t="str">
        <f t="shared" si="244"/>
        <v>Bajo</v>
      </c>
      <c r="Q3086" s="11">
        <v>8</v>
      </c>
      <c r="R3086" s="11" t="s">
        <v>5992</v>
      </c>
      <c r="S3086" s="11">
        <v>2</v>
      </c>
      <c r="T3086" s="11">
        <v>-74.15553156</v>
      </c>
      <c r="U3086" s="12">
        <v>4.6452826629999997</v>
      </c>
    </row>
    <row r="3087" spans="1:21" x14ac:dyDescent="0.25">
      <c r="A3087" s="10">
        <v>1291</v>
      </c>
      <c r="B3087" s="3" t="s">
        <v>2527</v>
      </c>
      <c r="C3087" s="3" t="s">
        <v>1986</v>
      </c>
      <c r="D3087" s="3" t="s">
        <v>1</v>
      </c>
      <c r="E3087" s="3" t="s">
        <v>2528</v>
      </c>
      <c r="F3087" s="24">
        <f>('ICT-BD'!I1292)</f>
        <v>12.879998687207939</v>
      </c>
      <c r="G3087" s="24" t="str">
        <f>('ICT-BD'!J1292)</f>
        <v>Algo Frío</v>
      </c>
      <c r="H3087" s="24">
        <f t="shared" si="240"/>
        <v>27.578964642000798</v>
      </c>
      <c r="I3087" s="72">
        <f>('ICA-BD'!L1292)</f>
        <v>66.75</v>
      </c>
      <c r="J3087" s="72" t="str">
        <f>('ICA-BD'!M1292)</f>
        <v>Aceptable</v>
      </c>
      <c r="K3087" s="72">
        <f t="shared" si="241"/>
        <v>70.180000000000007</v>
      </c>
      <c r="L3087" s="133">
        <f>('IRA-BD'!G1292)</f>
        <v>18</v>
      </c>
      <c r="M3087" s="36" t="str">
        <f>('IRA-BD'!H1292)</f>
        <v>Regular</v>
      </c>
      <c r="N3087" s="133">
        <f t="shared" si="242"/>
        <v>18</v>
      </c>
      <c r="O3087" s="80">
        <f t="shared" si="243"/>
        <v>38.586321547333604</v>
      </c>
      <c r="P3087" s="81" t="str">
        <f t="shared" si="244"/>
        <v>Bajo</v>
      </c>
      <c r="Q3087" s="11">
        <v>8</v>
      </c>
      <c r="R3087" s="11" t="s">
        <v>5992</v>
      </c>
      <c r="S3087" s="11">
        <v>3</v>
      </c>
      <c r="T3087" s="11">
        <v>-74.148010490000004</v>
      </c>
      <c r="U3087" s="12">
        <v>4.651179924</v>
      </c>
    </row>
    <row r="3088" spans="1:21" x14ac:dyDescent="0.25">
      <c r="A3088" s="10">
        <v>1292</v>
      </c>
      <c r="B3088" s="3" t="s">
        <v>2529</v>
      </c>
      <c r="C3088" s="3" t="s">
        <v>1986</v>
      </c>
      <c r="D3088" s="3" t="s">
        <v>1</v>
      </c>
      <c r="E3088" s="3" t="s">
        <v>2530</v>
      </c>
      <c r="F3088" s="24">
        <f>('ICT-BD'!I1293)</f>
        <v>12.879998687207939</v>
      </c>
      <c r="G3088" s="24" t="str">
        <f>('ICT-BD'!J1293)</f>
        <v>Algo Frío</v>
      </c>
      <c r="H3088" s="24">
        <f t="shared" si="240"/>
        <v>27.578964642000798</v>
      </c>
      <c r="I3088" s="72">
        <f>('ICA-BD'!L1293)</f>
        <v>66.75</v>
      </c>
      <c r="J3088" s="72" t="str">
        <f>('ICA-BD'!M1293)</f>
        <v>Aceptable</v>
      </c>
      <c r="K3088" s="72">
        <f t="shared" si="241"/>
        <v>70.180000000000007</v>
      </c>
      <c r="L3088" s="133">
        <f>('IRA-BD'!G1293)</f>
        <v>18</v>
      </c>
      <c r="M3088" s="36" t="str">
        <f>('IRA-BD'!H1293)</f>
        <v>Regular</v>
      </c>
      <c r="N3088" s="133">
        <f t="shared" si="242"/>
        <v>18</v>
      </c>
      <c r="O3088" s="80">
        <f t="shared" si="243"/>
        <v>38.586321547333604</v>
      </c>
      <c r="P3088" s="81" t="str">
        <f t="shared" si="244"/>
        <v>Bajo</v>
      </c>
      <c r="Q3088" s="11">
        <v>8</v>
      </c>
      <c r="R3088" s="11" t="s">
        <v>5992</v>
      </c>
      <c r="S3088" s="11">
        <v>2</v>
      </c>
      <c r="T3088" s="11">
        <v>-74.163519919999999</v>
      </c>
      <c r="U3088" s="12">
        <v>4.6514118619999998</v>
      </c>
    </row>
    <row r="3089" spans="1:21" x14ac:dyDescent="0.25">
      <c r="A3089" s="10">
        <v>1293</v>
      </c>
      <c r="B3089" s="3" t="s">
        <v>2531</v>
      </c>
      <c r="C3089" s="3" t="s">
        <v>1986</v>
      </c>
      <c r="D3089" s="3" t="s">
        <v>1</v>
      </c>
      <c r="E3089" s="3" t="s">
        <v>2532</v>
      </c>
      <c r="F3089" s="24">
        <f>('ICT-BD'!I1294)</f>
        <v>12.879998687207939</v>
      </c>
      <c r="G3089" s="24" t="str">
        <f>('ICT-BD'!J1294)</f>
        <v>Algo Frío</v>
      </c>
      <c r="H3089" s="24">
        <f t="shared" si="240"/>
        <v>27.578964642000798</v>
      </c>
      <c r="I3089" s="72">
        <f>('ICA-BD'!L1294)</f>
        <v>66.75</v>
      </c>
      <c r="J3089" s="72" t="str">
        <f>('ICA-BD'!M1294)</f>
        <v>Aceptable</v>
      </c>
      <c r="K3089" s="72">
        <f t="shared" si="241"/>
        <v>70.180000000000007</v>
      </c>
      <c r="L3089" s="133">
        <f>('IRA-BD'!G1294)</f>
        <v>18</v>
      </c>
      <c r="M3089" s="36" t="str">
        <f>('IRA-BD'!H1294)</f>
        <v>Regular</v>
      </c>
      <c r="N3089" s="133">
        <f t="shared" si="242"/>
        <v>18</v>
      </c>
      <c r="O3089" s="80">
        <f t="shared" si="243"/>
        <v>38.586321547333604</v>
      </c>
      <c r="P3089" s="81" t="str">
        <f t="shared" si="244"/>
        <v>Bajo</v>
      </c>
      <c r="Q3089" s="11">
        <v>8</v>
      </c>
      <c r="R3089" s="11" t="s">
        <v>5992</v>
      </c>
      <c r="S3089" s="11">
        <v>2</v>
      </c>
      <c r="T3089" s="11">
        <v>-74.157435179999993</v>
      </c>
      <c r="U3089" s="12">
        <v>4.6559208639999996</v>
      </c>
    </row>
    <row r="3090" spans="1:21" x14ac:dyDescent="0.25">
      <c r="A3090" s="10">
        <v>1352</v>
      </c>
      <c r="B3090" s="3" t="s">
        <v>2635</v>
      </c>
      <c r="C3090" s="3" t="s">
        <v>1986</v>
      </c>
      <c r="D3090" s="3" t="s">
        <v>1</v>
      </c>
      <c r="E3090" s="3" t="s">
        <v>2063</v>
      </c>
      <c r="F3090" s="24">
        <f>('ICT-BD'!I1353)</f>
        <v>12.879998687207939</v>
      </c>
      <c r="G3090" s="24" t="str">
        <f>('ICT-BD'!J1353)</f>
        <v>Algo Frío</v>
      </c>
      <c r="H3090" s="24">
        <f t="shared" si="240"/>
        <v>27.578964642000798</v>
      </c>
      <c r="I3090" s="72">
        <f>('ICA-BD'!L1353)</f>
        <v>66.75</v>
      </c>
      <c r="J3090" s="72" t="str">
        <f>('ICA-BD'!M1353)</f>
        <v>Aceptable</v>
      </c>
      <c r="K3090" s="72">
        <f t="shared" si="241"/>
        <v>70.180000000000007</v>
      </c>
      <c r="L3090" s="133">
        <f>('IRA-BD'!G1353)</f>
        <v>18</v>
      </c>
      <c r="M3090" s="36" t="str">
        <f>('IRA-BD'!H1353)</f>
        <v>Regular</v>
      </c>
      <c r="N3090" s="133">
        <f t="shared" si="242"/>
        <v>18</v>
      </c>
      <c r="O3090" s="80">
        <f t="shared" si="243"/>
        <v>38.586321547333604</v>
      </c>
      <c r="P3090" s="81" t="str">
        <f t="shared" si="244"/>
        <v>Bajo</v>
      </c>
      <c r="Q3090" s="11">
        <v>8</v>
      </c>
      <c r="R3090" s="11" t="s">
        <v>5989</v>
      </c>
      <c r="S3090" s="11">
        <v>3</v>
      </c>
      <c r="T3090" s="11">
        <v>-74.155153720000001</v>
      </c>
      <c r="U3090" s="12">
        <v>4.6164524269999996</v>
      </c>
    </row>
    <row r="3091" spans="1:21" x14ac:dyDescent="0.25">
      <c r="A3091" s="10">
        <v>1355</v>
      </c>
      <c r="B3091" s="3" t="s">
        <v>2638</v>
      </c>
      <c r="C3091" s="3" t="s">
        <v>1986</v>
      </c>
      <c r="D3091" s="3" t="s">
        <v>1</v>
      </c>
      <c r="E3091" s="3" t="s">
        <v>2054</v>
      </c>
      <c r="F3091" s="24">
        <f>('ICT-BD'!I1356)</f>
        <v>12.879998687207939</v>
      </c>
      <c r="G3091" s="24" t="str">
        <f>('ICT-BD'!J1356)</f>
        <v>Algo Frío</v>
      </c>
      <c r="H3091" s="24">
        <f t="shared" si="240"/>
        <v>27.578964642000798</v>
      </c>
      <c r="I3091" s="72">
        <f>('ICA-BD'!L1356)</f>
        <v>66.75</v>
      </c>
      <c r="J3091" s="72" t="str">
        <f>('ICA-BD'!M1356)</f>
        <v>Aceptable</v>
      </c>
      <c r="K3091" s="72">
        <f t="shared" si="241"/>
        <v>70.180000000000007</v>
      </c>
      <c r="L3091" s="133">
        <f>('IRA-BD'!G1356)</f>
        <v>18</v>
      </c>
      <c r="M3091" s="36" t="str">
        <f>('IRA-BD'!H1356)</f>
        <v>Regular</v>
      </c>
      <c r="N3091" s="133">
        <f t="shared" si="242"/>
        <v>18</v>
      </c>
      <c r="O3091" s="80">
        <f t="shared" si="243"/>
        <v>38.586321547333604</v>
      </c>
      <c r="P3091" s="81" t="str">
        <f t="shared" si="244"/>
        <v>Bajo</v>
      </c>
      <c r="Q3091" s="11">
        <v>8</v>
      </c>
      <c r="R3091" s="11" t="s">
        <v>5989</v>
      </c>
      <c r="S3091" s="11">
        <v>3</v>
      </c>
      <c r="T3091" s="11">
        <v>-74.15931089</v>
      </c>
      <c r="U3091" s="12">
        <v>4.61560813</v>
      </c>
    </row>
    <row r="3092" spans="1:21" x14ac:dyDescent="0.25">
      <c r="A3092" s="10">
        <v>1367</v>
      </c>
      <c r="B3092" s="3" t="s">
        <v>2656</v>
      </c>
      <c r="C3092" s="3" t="s">
        <v>1986</v>
      </c>
      <c r="D3092" s="3" t="s">
        <v>1</v>
      </c>
      <c r="E3092" s="3" t="s">
        <v>2657</v>
      </c>
      <c r="F3092" s="24">
        <f>('ICT-BD'!I1368)</f>
        <v>12.879998687207939</v>
      </c>
      <c r="G3092" s="24" t="str">
        <f>('ICT-BD'!J1368)</f>
        <v>Algo Frío</v>
      </c>
      <c r="H3092" s="24">
        <f t="shared" si="240"/>
        <v>27.578964642000798</v>
      </c>
      <c r="I3092" s="72">
        <f>('ICA-BD'!L1368)</f>
        <v>66.75</v>
      </c>
      <c r="J3092" s="72" t="str">
        <f>('ICA-BD'!M1368)</f>
        <v>Aceptable</v>
      </c>
      <c r="K3092" s="72">
        <f t="shared" si="241"/>
        <v>70.180000000000007</v>
      </c>
      <c r="L3092" s="133">
        <f>('IRA-BD'!G1368)</f>
        <v>18</v>
      </c>
      <c r="M3092" s="36" t="str">
        <f>('IRA-BD'!H1368)</f>
        <v>Regular</v>
      </c>
      <c r="N3092" s="133">
        <f t="shared" si="242"/>
        <v>18</v>
      </c>
      <c r="O3092" s="80">
        <f t="shared" si="243"/>
        <v>38.586321547333604</v>
      </c>
      <c r="P3092" s="81" t="str">
        <f t="shared" si="244"/>
        <v>Bajo</v>
      </c>
      <c r="Q3092" s="11">
        <v>8</v>
      </c>
      <c r="R3092" s="11" t="s">
        <v>5993</v>
      </c>
      <c r="S3092" s="11">
        <v>2</v>
      </c>
      <c r="T3092" s="11">
        <v>-74.171117710000004</v>
      </c>
      <c r="U3092" s="12">
        <v>4.6518456019999999</v>
      </c>
    </row>
    <row r="3093" spans="1:21" x14ac:dyDescent="0.25">
      <c r="A3093" s="10">
        <v>1575</v>
      </c>
      <c r="B3093" s="3" t="s">
        <v>3027</v>
      </c>
      <c r="C3093" s="3" t="s">
        <v>2659</v>
      </c>
      <c r="D3093" s="3" t="s">
        <v>1</v>
      </c>
      <c r="E3093" s="3" t="s">
        <v>3028</v>
      </c>
      <c r="F3093" s="24">
        <f>('ICT-BD'!I1576)</f>
        <v>12.879998687207939</v>
      </c>
      <c r="G3093" s="24" t="str">
        <f>('ICT-BD'!J1576)</f>
        <v>Algo Frío</v>
      </c>
      <c r="H3093" s="24">
        <f t="shared" si="240"/>
        <v>27.578964642000798</v>
      </c>
      <c r="I3093" s="72">
        <f>('ICA-BD'!L1576)</f>
        <v>66.75</v>
      </c>
      <c r="J3093" s="72" t="str">
        <f>('ICA-BD'!M1576)</f>
        <v>Aceptable</v>
      </c>
      <c r="K3093" s="72">
        <f t="shared" si="241"/>
        <v>70.180000000000007</v>
      </c>
      <c r="L3093" s="133">
        <f>('IRA-BD'!G1576)</f>
        <v>18</v>
      </c>
      <c r="M3093" s="36" t="str">
        <f>('IRA-BD'!H1576)</f>
        <v>Regular</v>
      </c>
      <c r="N3093" s="133">
        <f t="shared" si="242"/>
        <v>18</v>
      </c>
      <c r="O3093" s="80">
        <f t="shared" si="243"/>
        <v>38.586321547333604</v>
      </c>
      <c r="P3093" s="81" t="str">
        <f t="shared" si="244"/>
        <v>Bajo</v>
      </c>
      <c r="Q3093" s="11">
        <v>9</v>
      </c>
      <c r="R3093" s="11" t="s">
        <v>5994</v>
      </c>
      <c r="S3093" s="11">
        <v>2</v>
      </c>
      <c r="T3093" s="11">
        <v>-74.153033649999998</v>
      </c>
      <c r="U3093" s="12">
        <v>4.6673145690000002</v>
      </c>
    </row>
    <row r="3094" spans="1:21" x14ac:dyDescent="0.25">
      <c r="A3094" s="10">
        <v>1579</v>
      </c>
      <c r="B3094" s="3" t="s">
        <v>3034</v>
      </c>
      <c r="C3094" s="3" t="s">
        <v>2659</v>
      </c>
      <c r="D3094" s="3" t="s">
        <v>1</v>
      </c>
      <c r="E3094" s="3" t="s">
        <v>3035</v>
      </c>
      <c r="F3094" s="24">
        <f>('ICT-BD'!I1580)</f>
        <v>12.879998687207939</v>
      </c>
      <c r="G3094" s="24" t="str">
        <f>('ICT-BD'!J1580)</f>
        <v>Algo Frío</v>
      </c>
      <c r="H3094" s="24">
        <f t="shared" si="240"/>
        <v>27.578964642000798</v>
      </c>
      <c r="I3094" s="72">
        <f>('ICA-BD'!L1580)</f>
        <v>66.75</v>
      </c>
      <c r="J3094" s="72" t="str">
        <f>('ICA-BD'!M1580)</f>
        <v>Aceptable</v>
      </c>
      <c r="K3094" s="72">
        <f t="shared" si="241"/>
        <v>70.180000000000007</v>
      </c>
      <c r="L3094" s="133">
        <f>('IRA-BD'!G1580)</f>
        <v>18</v>
      </c>
      <c r="M3094" s="36" t="str">
        <f>('IRA-BD'!H1580)</f>
        <v>Regular</v>
      </c>
      <c r="N3094" s="133">
        <f t="shared" si="242"/>
        <v>18</v>
      </c>
      <c r="O3094" s="80">
        <f t="shared" si="243"/>
        <v>38.586321547333604</v>
      </c>
      <c r="P3094" s="81" t="str">
        <f t="shared" si="244"/>
        <v>Bajo</v>
      </c>
      <c r="Q3094" s="11">
        <v>9</v>
      </c>
      <c r="R3094" s="11" t="s">
        <v>5994</v>
      </c>
      <c r="S3094" s="11">
        <v>2</v>
      </c>
      <c r="T3094" s="11">
        <v>-74.151519089999994</v>
      </c>
      <c r="U3094" s="12">
        <v>4.6657866019999998</v>
      </c>
    </row>
    <row r="3095" spans="1:21" x14ac:dyDescent="0.25">
      <c r="A3095" s="10">
        <v>1580</v>
      </c>
      <c r="B3095" s="3" t="s">
        <v>3036</v>
      </c>
      <c r="C3095" s="3" t="s">
        <v>2659</v>
      </c>
      <c r="D3095" s="3" t="s">
        <v>1</v>
      </c>
      <c r="E3095" s="3" t="s">
        <v>3037</v>
      </c>
      <c r="F3095" s="24">
        <f>('ICT-BD'!I1581)</f>
        <v>12.879998687207939</v>
      </c>
      <c r="G3095" s="24" t="str">
        <f>('ICT-BD'!J1581)</f>
        <v>Algo Frío</v>
      </c>
      <c r="H3095" s="24">
        <f t="shared" si="240"/>
        <v>27.578964642000798</v>
      </c>
      <c r="I3095" s="72">
        <f>('ICA-BD'!L1581)</f>
        <v>66.75</v>
      </c>
      <c r="J3095" s="72" t="str">
        <f>('ICA-BD'!M1581)</f>
        <v>Aceptable</v>
      </c>
      <c r="K3095" s="72">
        <f t="shared" si="241"/>
        <v>70.180000000000007</v>
      </c>
      <c r="L3095" s="133">
        <f>('IRA-BD'!G1581)</f>
        <v>18</v>
      </c>
      <c r="M3095" s="36" t="str">
        <f>('IRA-BD'!H1581)</f>
        <v>Regular</v>
      </c>
      <c r="N3095" s="133">
        <f t="shared" si="242"/>
        <v>18</v>
      </c>
      <c r="O3095" s="80">
        <f t="shared" si="243"/>
        <v>38.586321547333604</v>
      </c>
      <c r="P3095" s="81" t="str">
        <f t="shared" si="244"/>
        <v>Bajo</v>
      </c>
      <c r="Q3095" s="11">
        <v>9</v>
      </c>
      <c r="R3095" s="11" t="s">
        <v>5994</v>
      </c>
      <c r="S3095" s="11">
        <v>2</v>
      </c>
      <c r="T3095" s="11">
        <v>-74.170470390000006</v>
      </c>
      <c r="U3095" s="12">
        <v>4.6801833290000001</v>
      </c>
    </row>
    <row r="3096" spans="1:21" x14ac:dyDescent="0.25">
      <c r="A3096" s="10">
        <v>3455</v>
      </c>
      <c r="B3096" s="3" t="s">
        <v>5970</v>
      </c>
      <c r="C3096" s="3" t="s">
        <v>5614</v>
      </c>
      <c r="D3096" s="3" t="s">
        <v>1</v>
      </c>
      <c r="E3096" s="3" t="s">
        <v>5818</v>
      </c>
      <c r="F3096" s="24">
        <f>('ICT-BD'!I3456)</f>
        <v>12.879998687207939</v>
      </c>
      <c r="G3096" s="24" t="str">
        <f>('ICT-BD'!J3456)</f>
        <v>Algo Frío</v>
      </c>
      <c r="H3096" s="24">
        <f t="shared" si="240"/>
        <v>27.578964642000798</v>
      </c>
      <c r="I3096" s="72">
        <f>('ICA-BD'!L3456)</f>
        <v>66.75</v>
      </c>
      <c r="J3096" s="72" t="str">
        <f>('ICA-BD'!M3456)</f>
        <v>Aceptable</v>
      </c>
      <c r="K3096" s="72">
        <f t="shared" si="241"/>
        <v>70.180000000000007</v>
      </c>
      <c r="L3096" s="133">
        <f>('IRA-BD'!G3456)</f>
        <v>18</v>
      </c>
      <c r="M3096" s="36" t="str">
        <f>('IRA-BD'!H3456)</f>
        <v>Regular</v>
      </c>
      <c r="N3096" s="133">
        <f t="shared" si="242"/>
        <v>18</v>
      </c>
      <c r="O3096" s="80">
        <f t="shared" si="243"/>
        <v>38.586321547333604</v>
      </c>
      <c r="P3096" s="81" t="str">
        <f t="shared" si="244"/>
        <v>Bajo</v>
      </c>
      <c r="Q3096" s="11">
        <v>19</v>
      </c>
      <c r="R3096" s="11" t="s">
        <v>2</v>
      </c>
      <c r="S3096" s="11">
        <v>2</v>
      </c>
      <c r="T3096" s="11">
        <v>-74.153832539999996</v>
      </c>
      <c r="U3096" s="12">
        <v>4.5725698159999997</v>
      </c>
    </row>
    <row r="3097" spans="1:21" x14ac:dyDescent="0.25">
      <c r="A3097" s="10">
        <v>3357</v>
      </c>
      <c r="B3097" s="3" t="s">
        <v>5806</v>
      </c>
      <c r="C3097" s="3" t="s">
        <v>5614</v>
      </c>
      <c r="D3097" s="3" t="s">
        <v>1</v>
      </c>
      <c r="E3097" s="3" t="s">
        <v>5781</v>
      </c>
      <c r="F3097" s="24">
        <f>('ICT-BD'!I3358)</f>
        <v>13.253548533124645</v>
      </c>
      <c r="G3097" s="24" t="str">
        <f>('ICT-BD'!J3358)</f>
        <v xml:space="preserve">Frío </v>
      </c>
      <c r="H3097" s="24">
        <f t="shared" si="240"/>
        <v>23.9796245641494</v>
      </c>
      <c r="I3097" s="72">
        <f>('ICA-BD'!L3358)</f>
        <v>60.870370370370367</v>
      </c>
      <c r="J3097" s="72" t="str">
        <f>('ICA-BD'!M3358)</f>
        <v>Aceptable</v>
      </c>
      <c r="K3097" s="72">
        <f t="shared" si="241"/>
        <v>73.472592592592591</v>
      </c>
      <c r="L3097" s="133">
        <f>('IRA-BD'!G3358)</f>
        <v>18</v>
      </c>
      <c r="M3097" s="36" t="str">
        <f>('IRA-BD'!H3358)</f>
        <v>Regular</v>
      </c>
      <c r="N3097" s="133">
        <f t="shared" si="242"/>
        <v>18</v>
      </c>
      <c r="O3097" s="80">
        <f t="shared" si="243"/>
        <v>38.484072385580667</v>
      </c>
      <c r="P3097" s="81" t="str">
        <f t="shared" si="244"/>
        <v>Bajo</v>
      </c>
      <c r="Q3097" s="11">
        <v>19</v>
      </c>
      <c r="R3097" s="11" t="s">
        <v>2</v>
      </c>
      <c r="S3097" s="11">
        <v>1</v>
      </c>
      <c r="T3097" s="11">
        <v>-74.154476290000005</v>
      </c>
      <c r="U3097" s="12">
        <v>4.5712787820000003</v>
      </c>
    </row>
    <row r="3098" spans="1:21" x14ac:dyDescent="0.25">
      <c r="A3098" s="10">
        <v>3046</v>
      </c>
      <c r="B3098" s="3" t="s">
        <v>5535</v>
      </c>
      <c r="C3098" s="3" t="s">
        <v>5354</v>
      </c>
      <c r="D3098" s="3" t="s">
        <v>1</v>
      </c>
      <c r="E3098" s="3" t="s">
        <v>5532</v>
      </c>
      <c r="F3098" s="24">
        <f>('ICT-BD'!I3047)</f>
        <v>12.426706907059854</v>
      </c>
      <c r="G3098" s="24" t="str">
        <f>('ICT-BD'!J3047)</f>
        <v>Algo Frío</v>
      </c>
      <c r="H3098" s="24">
        <f t="shared" si="240"/>
        <v>33.543330170265065</v>
      </c>
      <c r="I3098" s="72">
        <f>('ICA-BD'!L3047)</f>
        <v>56.870370370370367</v>
      </c>
      <c r="J3098" s="72" t="str">
        <f>('ICA-BD'!M3047)</f>
        <v>Aceptable</v>
      </c>
      <c r="K3098" s="72">
        <f t="shared" si="241"/>
        <v>75.7125925925926</v>
      </c>
      <c r="L3098" s="133">
        <f>('IRA-BD'!G3047)</f>
        <v>6</v>
      </c>
      <c r="M3098" s="36" t="str">
        <f>('IRA-BD'!H3047)</f>
        <v>Regular</v>
      </c>
      <c r="N3098" s="133">
        <f t="shared" si="242"/>
        <v>6</v>
      </c>
      <c r="O3098" s="80">
        <f t="shared" si="243"/>
        <v>38.418640920952555</v>
      </c>
      <c r="P3098" s="81" t="str">
        <f t="shared" si="244"/>
        <v>Bajo</v>
      </c>
      <c r="Q3098" s="11">
        <v>16</v>
      </c>
      <c r="R3098" s="11" t="s">
        <v>170</v>
      </c>
      <c r="S3098" s="11">
        <v>3</v>
      </c>
      <c r="T3098" s="11">
        <v>-74.125257919999996</v>
      </c>
      <c r="U3098" s="12">
        <v>4.5955837500000003</v>
      </c>
    </row>
    <row r="3099" spans="1:21" x14ac:dyDescent="0.25">
      <c r="A3099" s="10">
        <v>1451</v>
      </c>
      <c r="B3099" s="3" t="s">
        <v>2808</v>
      </c>
      <c r="C3099" s="3" t="s">
        <v>2659</v>
      </c>
      <c r="D3099" s="3" t="s">
        <v>1</v>
      </c>
      <c r="E3099" s="3" t="s">
        <v>2809</v>
      </c>
      <c r="F3099" s="24">
        <f>('ICT-BD'!I1452)</f>
        <v>11.802498687207938</v>
      </c>
      <c r="G3099" s="24" t="str">
        <f>('ICT-BD'!J1452)</f>
        <v>Algo Frío</v>
      </c>
      <c r="H3099" s="24">
        <f t="shared" si="240"/>
        <v>41.756596220948168</v>
      </c>
      <c r="I3099" s="72">
        <f>('ICA-BD'!L1452)</f>
        <v>60.870370370370367</v>
      </c>
      <c r="J3099" s="72" t="str">
        <f>('ICA-BD'!M1452)</f>
        <v>Aceptable</v>
      </c>
      <c r="K3099" s="72">
        <f t="shared" si="241"/>
        <v>73.472592592592591</v>
      </c>
      <c r="L3099" s="133">
        <f>('IRA-BD'!G1452)</f>
        <v>0</v>
      </c>
      <c r="M3099" s="36" t="str">
        <f>('IRA-BD'!H1452)</f>
        <v>Malo</v>
      </c>
      <c r="N3099" s="133">
        <f t="shared" si="242"/>
        <v>0</v>
      </c>
      <c r="O3099" s="80">
        <f t="shared" si="243"/>
        <v>38.409729604513586</v>
      </c>
      <c r="P3099" s="81" t="str">
        <f t="shared" si="244"/>
        <v>Bajo</v>
      </c>
      <c r="Q3099" s="11">
        <v>9</v>
      </c>
      <c r="R3099" s="11" t="s">
        <v>169</v>
      </c>
      <c r="S3099" s="11">
        <v>4</v>
      </c>
      <c r="T3099" s="11">
        <v>-74.133331670000004</v>
      </c>
      <c r="U3099" s="12">
        <v>4.6604857900000001</v>
      </c>
    </row>
    <row r="3100" spans="1:21" x14ac:dyDescent="0.25">
      <c r="A3100" s="10">
        <v>257</v>
      </c>
      <c r="B3100" s="3" t="s">
        <v>1088</v>
      </c>
      <c r="C3100" s="3" t="s">
        <v>625</v>
      </c>
      <c r="D3100" s="3" t="s">
        <v>1</v>
      </c>
      <c r="E3100" s="3" t="s">
        <v>1089</v>
      </c>
      <c r="F3100" s="24">
        <f>('ICT-BD'!I258)</f>
        <v>13.680869852887581</v>
      </c>
      <c r="G3100" s="24" t="str">
        <f>('ICT-BD'!J258)</f>
        <v xml:space="preserve">Frío </v>
      </c>
      <c r="H3100" s="24">
        <f t="shared" si="240"/>
        <v>18.356975619900251</v>
      </c>
      <c r="I3100" s="72">
        <f>('ICA-BD'!L258)</f>
        <v>52.092592592592595</v>
      </c>
      <c r="J3100" s="72" t="str">
        <f>('ICA-BD'!M258)</f>
        <v>Aceptable</v>
      </c>
      <c r="K3100" s="72">
        <f t="shared" si="241"/>
        <v>78.388148148148147</v>
      </c>
      <c r="L3100" s="133">
        <f>('IRA-BD'!G258)</f>
        <v>18</v>
      </c>
      <c r="M3100" s="36" t="str">
        <f>('IRA-BD'!H265)</f>
        <v>Regular</v>
      </c>
      <c r="N3100" s="133">
        <f t="shared" si="242"/>
        <v>18</v>
      </c>
      <c r="O3100" s="80">
        <f t="shared" si="243"/>
        <v>38.248374589349467</v>
      </c>
      <c r="P3100" s="81" t="str">
        <f t="shared" si="244"/>
        <v>Bajo</v>
      </c>
      <c r="Q3100" s="11">
        <v>1</v>
      </c>
      <c r="R3100" s="11" t="s">
        <v>165</v>
      </c>
      <c r="S3100" s="11">
        <v>2</v>
      </c>
      <c r="T3100" s="11">
        <v>-74.027452139999994</v>
      </c>
      <c r="U3100" s="12">
        <v>4.766951175</v>
      </c>
    </row>
    <row r="3101" spans="1:21" x14ac:dyDescent="0.25">
      <c r="A3101" s="10">
        <v>2090</v>
      </c>
      <c r="B3101" s="3" t="s">
        <v>3878</v>
      </c>
      <c r="C3101" s="3" t="s">
        <v>3696</v>
      </c>
      <c r="D3101" s="3" t="s">
        <v>1</v>
      </c>
      <c r="E3101" s="3" t="s">
        <v>3879</v>
      </c>
      <c r="F3101" s="24">
        <f>('ICT-BD'!I2091)</f>
        <v>13.680869852887581</v>
      </c>
      <c r="G3101" s="24" t="str">
        <f>('ICT-BD'!J2091)</f>
        <v xml:space="preserve">Frío </v>
      </c>
      <c r="H3101" s="24">
        <f t="shared" si="240"/>
        <v>18.356975619900251</v>
      </c>
      <c r="I3101" s="72">
        <f>('ICA-BD'!L2091)</f>
        <v>52.092592592592595</v>
      </c>
      <c r="J3101" s="72" t="str">
        <f>('ICA-BD'!M2091)</f>
        <v>Aceptable</v>
      </c>
      <c r="K3101" s="72">
        <f t="shared" si="241"/>
        <v>78.388148148148147</v>
      </c>
      <c r="L3101" s="133">
        <f>('IRA-BD'!G2091)</f>
        <v>18</v>
      </c>
      <c r="M3101" s="36" t="str">
        <f>('IRA-BD'!H2091)</f>
        <v>Regular</v>
      </c>
      <c r="N3101" s="133">
        <f t="shared" si="242"/>
        <v>18</v>
      </c>
      <c r="O3101" s="80">
        <f t="shared" si="243"/>
        <v>38.248374589349467</v>
      </c>
      <c r="P3101" s="81" t="str">
        <f t="shared" si="244"/>
        <v>Bajo</v>
      </c>
      <c r="Q3101" s="11">
        <v>11</v>
      </c>
      <c r="R3101" s="11" t="s">
        <v>5996</v>
      </c>
      <c r="S3101" s="11">
        <v>5</v>
      </c>
      <c r="T3101" s="11">
        <v>-74.072858319999995</v>
      </c>
      <c r="U3101" s="12">
        <v>4.7504705349999998</v>
      </c>
    </row>
    <row r="3102" spans="1:21" x14ac:dyDescent="0.25">
      <c r="A3102" s="10">
        <v>2211</v>
      </c>
      <c r="B3102" s="3" t="s">
        <v>4092</v>
      </c>
      <c r="C3102" s="3" t="s">
        <v>3696</v>
      </c>
      <c r="D3102" s="3" t="s">
        <v>1</v>
      </c>
      <c r="E3102" s="3" t="s">
        <v>4093</v>
      </c>
      <c r="F3102" s="24">
        <f>('ICT-BD'!I2212)</f>
        <v>13.680869852887581</v>
      </c>
      <c r="G3102" s="24" t="str">
        <f>('ICT-BD'!J2212)</f>
        <v xml:space="preserve">Frío </v>
      </c>
      <c r="H3102" s="24">
        <f t="shared" si="240"/>
        <v>18.356975619900251</v>
      </c>
      <c r="I3102" s="72">
        <f>('ICA-BD'!L2212)</f>
        <v>52.092592592592595</v>
      </c>
      <c r="J3102" s="72" t="str">
        <f>('ICA-BD'!M2212)</f>
        <v>Aceptable</v>
      </c>
      <c r="K3102" s="72">
        <f t="shared" si="241"/>
        <v>78.388148148148147</v>
      </c>
      <c r="L3102" s="133">
        <f>('IRA-BD'!G2212)</f>
        <v>18</v>
      </c>
      <c r="M3102" s="36" t="str">
        <f>('IRA-BD'!H2212)</f>
        <v>Regular</v>
      </c>
      <c r="N3102" s="133">
        <f t="shared" si="242"/>
        <v>18</v>
      </c>
      <c r="O3102" s="80">
        <f t="shared" si="243"/>
        <v>38.248374589349467</v>
      </c>
      <c r="P3102" s="81" t="str">
        <f t="shared" si="244"/>
        <v>Bajo</v>
      </c>
      <c r="Q3102" s="11">
        <v>11</v>
      </c>
      <c r="R3102" s="11" t="s">
        <v>5997</v>
      </c>
      <c r="S3102" s="11">
        <v>2</v>
      </c>
      <c r="T3102" s="11">
        <v>-74.078103569999996</v>
      </c>
      <c r="U3102" s="12">
        <v>4.7506750770000004</v>
      </c>
    </row>
    <row r="3103" spans="1:21" x14ac:dyDescent="0.25">
      <c r="A3103" s="10">
        <v>2222</v>
      </c>
      <c r="B3103" s="3" t="s">
        <v>4113</v>
      </c>
      <c r="C3103" s="3" t="s">
        <v>3696</v>
      </c>
      <c r="D3103" s="3" t="s">
        <v>1</v>
      </c>
      <c r="E3103" s="3" t="s">
        <v>4114</v>
      </c>
      <c r="F3103" s="24">
        <f>('ICT-BD'!I2223)</f>
        <v>13.680869852887581</v>
      </c>
      <c r="G3103" s="24" t="str">
        <f>('ICT-BD'!J2223)</f>
        <v xml:space="preserve">Frío </v>
      </c>
      <c r="H3103" s="24">
        <f t="shared" si="240"/>
        <v>18.356975619900251</v>
      </c>
      <c r="I3103" s="72">
        <f>('ICA-BD'!L2223)</f>
        <v>52.092592592592595</v>
      </c>
      <c r="J3103" s="72" t="str">
        <f>('ICA-BD'!M2223)</f>
        <v>Aceptable</v>
      </c>
      <c r="K3103" s="72">
        <f t="shared" si="241"/>
        <v>78.388148148148147</v>
      </c>
      <c r="L3103" s="133">
        <f>('IRA-BD'!G2223)</f>
        <v>18</v>
      </c>
      <c r="M3103" s="36" t="str">
        <f>('IRA-BD'!H2223)</f>
        <v>Regular</v>
      </c>
      <c r="N3103" s="133">
        <f t="shared" si="242"/>
        <v>18</v>
      </c>
      <c r="O3103" s="80">
        <f t="shared" si="243"/>
        <v>38.248374589349467</v>
      </c>
      <c r="P3103" s="81" t="str">
        <f t="shared" si="244"/>
        <v>Bajo</v>
      </c>
      <c r="Q3103" s="11">
        <v>11</v>
      </c>
      <c r="R3103" s="11" t="s">
        <v>5997</v>
      </c>
      <c r="S3103" s="11">
        <v>3</v>
      </c>
      <c r="T3103" s="11">
        <v>-74.076382769999995</v>
      </c>
      <c r="U3103" s="12">
        <v>4.7557981160000002</v>
      </c>
    </row>
    <row r="3104" spans="1:21" x14ac:dyDescent="0.25">
      <c r="A3104" s="10">
        <v>2223</v>
      </c>
      <c r="B3104" s="3" t="s">
        <v>4115</v>
      </c>
      <c r="C3104" s="3" t="s">
        <v>3696</v>
      </c>
      <c r="D3104" s="3" t="s">
        <v>1</v>
      </c>
      <c r="E3104" s="3" t="s">
        <v>4116</v>
      </c>
      <c r="F3104" s="24">
        <f>('ICT-BD'!I2224)</f>
        <v>13.680869852887581</v>
      </c>
      <c r="G3104" s="24" t="str">
        <f>('ICT-BD'!J2224)</f>
        <v xml:space="preserve">Frío </v>
      </c>
      <c r="H3104" s="24">
        <f t="shared" si="240"/>
        <v>18.356975619900251</v>
      </c>
      <c r="I3104" s="72">
        <f>('ICA-BD'!L2224)</f>
        <v>52.092592592592595</v>
      </c>
      <c r="J3104" s="72" t="str">
        <f>('ICA-BD'!M2224)</f>
        <v>Aceptable</v>
      </c>
      <c r="K3104" s="72">
        <f t="shared" si="241"/>
        <v>78.388148148148147</v>
      </c>
      <c r="L3104" s="133">
        <f>('IRA-BD'!G2224)</f>
        <v>18</v>
      </c>
      <c r="M3104" s="36" t="str">
        <f>('IRA-BD'!H2224)</f>
        <v>Regular</v>
      </c>
      <c r="N3104" s="133">
        <f t="shared" si="242"/>
        <v>18</v>
      </c>
      <c r="O3104" s="80">
        <f t="shared" si="243"/>
        <v>38.248374589349467</v>
      </c>
      <c r="P3104" s="81" t="str">
        <f t="shared" si="244"/>
        <v>Bajo</v>
      </c>
      <c r="Q3104" s="11">
        <v>11</v>
      </c>
      <c r="R3104" s="11" t="s">
        <v>5997</v>
      </c>
      <c r="S3104" s="11">
        <v>2</v>
      </c>
      <c r="T3104" s="11">
        <v>-74.078135739999993</v>
      </c>
      <c r="U3104" s="12">
        <v>4.7539032800000003</v>
      </c>
    </row>
    <row r="3105" spans="1:21" x14ac:dyDescent="0.25">
      <c r="A3105" s="10">
        <v>1106</v>
      </c>
      <c r="B3105" s="3" t="s">
        <v>2225</v>
      </c>
      <c r="C3105" s="3" t="s">
        <v>1986</v>
      </c>
      <c r="D3105" s="3" t="s">
        <v>1</v>
      </c>
      <c r="E3105" s="3" t="s">
        <v>2226</v>
      </c>
      <c r="F3105" s="24">
        <f>('ICT-BD'!I1107)</f>
        <v>12.879998687207939</v>
      </c>
      <c r="G3105" s="24" t="str">
        <f>('ICT-BD'!J1107)</f>
        <v>Algo Frío</v>
      </c>
      <c r="H3105" s="24">
        <f t="shared" si="240"/>
        <v>27.578964642000798</v>
      </c>
      <c r="I3105" s="72">
        <f>('ICA-BD'!L1107)</f>
        <v>68.648148148148152</v>
      </c>
      <c r="J3105" s="72" t="str">
        <f>('ICA-BD'!M1107)</f>
        <v>Aceptable</v>
      </c>
      <c r="K3105" s="72">
        <f t="shared" si="241"/>
        <v>69.117037037037036</v>
      </c>
      <c r="L3105" s="133">
        <f>('IRA-BD'!G1107)</f>
        <v>18</v>
      </c>
      <c r="M3105" s="36" t="str">
        <f>('IRA-BD'!H1107)</f>
        <v>Regular</v>
      </c>
      <c r="N3105" s="133">
        <f t="shared" si="242"/>
        <v>18</v>
      </c>
      <c r="O3105" s="80">
        <f t="shared" si="243"/>
        <v>38.232000559679278</v>
      </c>
      <c r="P3105" s="81" t="str">
        <f t="shared" si="244"/>
        <v>Bajo</v>
      </c>
      <c r="Q3105" s="11">
        <v>8</v>
      </c>
      <c r="R3105" s="11" t="s">
        <v>5989</v>
      </c>
      <c r="S3105" s="11">
        <v>3</v>
      </c>
      <c r="T3105" s="11">
        <v>-74.144008909999997</v>
      </c>
      <c r="U3105" s="12">
        <v>4.6060011889999997</v>
      </c>
    </row>
    <row r="3106" spans="1:21" x14ac:dyDescent="0.25">
      <c r="A3106" s="10">
        <v>1117</v>
      </c>
      <c r="B3106" s="3" t="s">
        <v>2241</v>
      </c>
      <c r="C3106" s="3" t="s">
        <v>1986</v>
      </c>
      <c r="D3106" s="3" t="s">
        <v>1</v>
      </c>
      <c r="E3106" s="3" t="s">
        <v>2242</v>
      </c>
      <c r="F3106" s="24">
        <f>('ICT-BD'!I1118)</f>
        <v>12.879998687207939</v>
      </c>
      <c r="G3106" s="24" t="str">
        <f>('ICT-BD'!J1118)</f>
        <v>Algo Frío</v>
      </c>
      <c r="H3106" s="24">
        <f t="shared" si="240"/>
        <v>27.578964642000798</v>
      </c>
      <c r="I3106" s="72">
        <f>('ICA-BD'!L1118)</f>
        <v>68.648148148148152</v>
      </c>
      <c r="J3106" s="72" t="str">
        <f>('ICA-BD'!M1118)</f>
        <v>Aceptable</v>
      </c>
      <c r="K3106" s="72">
        <f t="shared" si="241"/>
        <v>69.117037037037036</v>
      </c>
      <c r="L3106" s="133">
        <f>('IRA-BD'!G1118)</f>
        <v>18</v>
      </c>
      <c r="M3106" s="36" t="str">
        <f>('IRA-BD'!H1118)</f>
        <v>Regular</v>
      </c>
      <c r="N3106" s="133">
        <f t="shared" si="242"/>
        <v>18</v>
      </c>
      <c r="O3106" s="80">
        <f t="shared" si="243"/>
        <v>38.232000559679278</v>
      </c>
      <c r="P3106" s="81" t="str">
        <f t="shared" si="244"/>
        <v>Bajo</v>
      </c>
      <c r="Q3106" s="11">
        <v>8</v>
      </c>
      <c r="R3106" s="11" t="s">
        <v>5989</v>
      </c>
      <c r="S3106" s="11">
        <v>2</v>
      </c>
      <c r="T3106" s="11">
        <v>-74.139580760000001</v>
      </c>
      <c r="U3106" s="12">
        <v>4.5958113379999999</v>
      </c>
    </row>
    <row r="3107" spans="1:21" x14ac:dyDescent="0.25">
      <c r="A3107" s="10">
        <v>1119</v>
      </c>
      <c r="B3107" s="3" t="s">
        <v>2245</v>
      </c>
      <c r="C3107" s="3" t="s">
        <v>1986</v>
      </c>
      <c r="D3107" s="3" t="s">
        <v>1</v>
      </c>
      <c r="E3107" s="3" t="s">
        <v>2246</v>
      </c>
      <c r="F3107" s="24">
        <f>('ICT-BD'!I1120)</f>
        <v>12.879998687207939</v>
      </c>
      <c r="G3107" s="24" t="str">
        <f>('ICT-BD'!J1120)</f>
        <v>Algo Frío</v>
      </c>
      <c r="H3107" s="24">
        <f t="shared" si="240"/>
        <v>27.578964642000798</v>
      </c>
      <c r="I3107" s="72">
        <f>('ICA-BD'!L1120)</f>
        <v>68.648148148148152</v>
      </c>
      <c r="J3107" s="72" t="str">
        <f>('ICA-BD'!M1120)</f>
        <v>Aceptable</v>
      </c>
      <c r="K3107" s="72">
        <f t="shared" si="241"/>
        <v>69.117037037037036</v>
      </c>
      <c r="L3107" s="133">
        <f>('IRA-BD'!G1120)</f>
        <v>18</v>
      </c>
      <c r="M3107" s="36" t="str">
        <f>('IRA-BD'!H1120)</f>
        <v>Regular</v>
      </c>
      <c r="N3107" s="133">
        <f t="shared" si="242"/>
        <v>18</v>
      </c>
      <c r="O3107" s="80">
        <f t="shared" si="243"/>
        <v>38.232000559679278</v>
      </c>
      <c r="P3107" s="81" t="str">
        <f t="shared" si="244"/>
        <v>Bajo</v>
      </c>
      <c r="Q3107" s="11">
        <v>8</v>
      </c>
      <c r="R3107" s="11" t="s">
        <v>5989</v>
      </c>
      <c r="S3107" s="11">
        <v>3</v>
      </c>
      <c r="T3107" s="11">
        <v>-74.145392759999993</v>
      </c>
      <c r="U3107" s="12">
        <v>4.6074592389999998</v>
      </c>
    </row>
    <row r="3108" spans="1:21" x14ac:dyDescent="0.25">
      <c r="A3108" s="10">
        <v>327</v>
      </c>
      <c r="B3108" s="3" t="s">
        <v>1216</v>
      </c>
      <c r="C3108" s="3" t="s">
        <v>1206</v>
      </c>
      <c r="D3108" s="3" t="s">
        <v>1</v>
      </c>
      <c r="E3108" s="3" t="s">
        <v>1217</v>
      </c>
      <c r="F3108" s="24">
        <f>('ICT-BD'!I328)</f>
        <v>12.217776001340578</v>
      </c>
      <c r="G3108" s="24" t="str">
        <f>('ICT-BD'!J328)</f>
        <v>Algo Frío</v>
      </c>
      <c r="H3108" s="24">
        <f t="shared" si="240"/>
        <v>36.292421034992387</v>
      </c>
      <c r="I3108" s="72">
        <f>('ICA-BD'!L328)</f>
        <v>52.092592592592595</v>
      </c>
      <c r="J3108" s="72" t="str">
        <f>('ICA-BD'!M328)</f>
        <v>Aceptable</v>
      </c>
      <c r="K3108" s="72">
        <f t="shared" si="241"/>
        <v>78.388148148148147</v>
      </c>
      <c r="L3108" s="133">
        <f>('IRA-BD'!G328)</f>
        <v>0</v>
      </c>
      <c r="M3108" s="36" t="str">
        <f>('IRA-BD'!H328)</f>
        <v>Malo</v>
      </c>
      <c r="N3108" s="133">
        <f t="shared" si="242"/>
        <v>0</v>
      </c>
      <c r="O3108" s="80">
        <f t="shared" si="243"/>
        <v>38.226856394380178</v>
      </c>
      <c r="P3108" s="81" t="str">
        <f t="shared" si="244"/>
        <v>Bajo</v>
      </c>
      <c r="Q3108" s="11">
        <v>2</v>
      </c>
      <c r="R3108" s="11" t="s">
        <v>163</v>
      </c>
      <c r="S3108" s="11">
        <v>6</v>
      </c>
      <c r="T3108" s="11">
        <v>-74.047845080000002</v>
      </c>
      <c r="U3108" s="12">
        <v>4.6658848400000004</v>
      </c>
    </row>
    <row r="3109" spans="1:21" x14ac:dyDescent="0.25">
      <c r="A3109" s="10">
        <v>2802</v>
      </c>
      <c r="B3109" s="3" t="s">
        <v>5124</v>
      </c>
      <c r="C3109" s="3" t="s">
        <v>5098</v>
      </c>
      <c r="D3109" s="3" t="s">
        <v>1</v>
      </c>
      <c r="E3109" s="3" t="s">
        <v>5125</v>
      </c>
      <c r="F3109" s="24">
        <f>('ICT-BD'!I2803)</f>
        <v>12.217776001340578</v>
      </c>
      <c r="G3109" s="24" t="str">
        <f>('ICT-BD'!J2803)</f>
        <v>Algo Frío</v>
      </c>
      <c r="H3109" s="24">
        <f t="shared" si="240"/>
        <v>36.292421034992387</v>
      </c>
      <c r="I3109" s="72">
        <f>('ICA-BD'!L2803)</f>
        <v>52.092592592592595</v>
      </c>
      <c r="J3109" s="72" t="str">
        <f>('ICA-BD'!M2803)</f>
        <v>Aceptable</v>
      </c>
      <c r="K3109" s="72">
        <f t="shared" si="241"/>
        <v>78.388148148148147</v>
      </c>
      <c r="L3109" s="133">
        <f>('IRA-BD'!G2803)</f>
        <v>0</v>
      </c>
      <c r="M3109" s="36" t="str">
        <f>('IRA-BD'!H2803)</f>
        <v>Malo</v>
      </c>
      <c r="N3109" s="133">
        <f t="shared" si="242"/>
        <v>0</v>
      </c>
      <c r="O3109" s="80">
        <f t="shared" si="243"/>
        <v>38.226856394380178</v>
      </c>
      <c r="P3109" s="81" t="str">
        <f t="shared" si="244"/>
        <v>Bajo</v>
      </c>
      <c r="Q3109" s="11">
        <v>13</v>
      </c>
      <c r="R3109" s="11" t="s">
        <v>171</v>
      </c>
      <c r="S3109" s="11">
        <v>4</v>
      </c>
      <c r="T3109" s="11">
        <v>-74.080441059999998</v>
      </c>
      <c r="U3109" s="12">
        <v>4.6274719729999996</v>
      </c>
    </row>
    <row r="3110" spans="1:21" x14ac:dyDescent="0.25">
      <c r="A3110" s="10">
        <v>2844</v>
      </c>
      <c r="B3110" s="3" t="s">
        <v>5200</v>
      </c>
      <c r="C3110" s="3" t="s">
        <v>5098</v>
      </c>
      <c r="D3110" s="3" t="s">
        <v>1</v>
      </c>
      <c r="E3110" s="3" t="s">
        <v>5201</v>
      </c>
      <c r="F3110" s="24">
        <f>('ICT-BD'!I2845)</f>
        <v>12.217776001340578</v>
      </c>
      <c r="G3110" s="24" t="str">
        <f>('ICT-BD'!J2845)</f>
        <v>Algo Frío</v>
      </c>
      <c r="H3110" s="24">
        <f t="shared" si="240"/>
        <v>36.292421034992387</v>
      </c>
      <c r="I3110" s="72">
        <f>('ICA-BD'!L2845)</f>
        <v>52.092592592592595</v>
      </c>
      <c r="J3110" s="72" t="str">
        <f>('ICA-BD'!M2845)</f>
        <v>Aceptable</v>
      </c>
      <c r="K3110" s="72">
        <f t="shared" si="241"/>
        <v>78.388148148148147</v>
      </c>
      <c r="L3110" s="133">
        <f>('IRA-BD'!G2845)</f>
        <v>0</v>
      </c>
      <c r="M3110" s="36" t="str">
        <f>('IRA-BD'!H2845)</f>
        <v>Malo</v>
      </c>
      <c r="N3110" s="133">
        <f t="shared" si="242"/>
        <v>0</v>
      </c>
      <c r="O3110" s="80">
        <f t="shared" si="243"/>
        <v>38.226856394380178</v>
      </c>
      <c r="P3110" s="81" t="str">
        <f t="shared" si="244"/>
        <v>Bajo</v>
      </c>
      <c r="Q3110" s="11">
        <v>13</v>
      </c>
      <c r="R3110" s="11" t="s">
        <v>171</v>
      </c>
      <c r="S3110" s="11">
        <v>4</v>
      </c>
      <c r="T3110" s="11">
        <v>-74.084034990000006</v>
      </c>
      <c r="U3110" s="12">
        <v>4.628730848</v>
      </c>
    </row>
    <row r="3111" spans="1:21" x14ac:dyDescent="0.25">
      <c r="A3111" s="10">
        <v>2894</v>
      </c>
      <c r="B3111" s="3" t="s">
        <v>5286</v>
      </c>
      <c r="C3111" s="3" t="s">
        <v>6256</v>
      </c>
      <c r="D3111" s="3" t="s">
        <v>1</v>
      </c>
      <c r="E3111" s="3" t="s">
        <v>5287</v>
      </c>
      <c r="F3111" s="24">
        <f>('ICT-BD'!I2895)</f>
        <v>12.217776001340578</v>
      </c>
      <c r="G3111" s="24" t="str">
        <f>('ICT-BD'!J2895)</f>
        <v>Algo Frío</v>
      </c>
      <c r="H3111" s="24">
        <f t="shared" si="240"/>
        <v>36.292421034992387</v>
      </c>
      <c r="I3111" s="72">
        <f>('ICA-BD'!L2895)</f>
        <v>52.092592592592595</v>
      </c>
      <c r="J3111" s="72" t="str">
        <f>('ICA-BD'!M2895)</f>
        <v>Aceptable</v>
      </c>
      <c r="K3111" s="72">
        <f t="shared" si="241"/>
        <v>78.388148148148147</v>
      </c>
      <c r="L3111" s="133">
        <f>('IRA-BD'!G2895)</f>
        <v>0</v>
      </c>
      <c r="M3111" s="36" t="str">
        <f>('IRA-BD'!H2895)</f>
        <v>Malo</v>
      </c>
      <c r="N3111" s="133">
        <f t="shared" si="242"/>
        <v>0</v>
      </c>
      <c r="O3111" s="80">
        <f t="shared" si="243"/>
        <v>38.226856394380178</v>
      </c>
      <c r="P3111" s="81" t="str">
        <f t="shared" si="244"/>
        <v>Bajo</v>
      </c>
      <c r="Q3111" s="11">
        <v>14</v>
      </c>
      <c r="R3111" s="11" t="s">
        <v>162</v>
      </c>
      <c r="S3111" s="11">
        <v>3</v>
      </c>
      <c r="T3111" s="11">
        <v>-74.086679540000006</v>
      </c>
      <c r="U3111" s="12">
        <v>4.6195133459999997</v>
      </c>
    </row>
    <row r="3112" spans="1:21" x14ac:dyDescent="0.25">
      <c r="A3112" s="10">
        <v>962</v>
      </c>
      <c r="B3112" s="3" t="s">
        <v>1994</v>
      </c>
      <c r="C3112" s="3" t="s">
        <v>1986</v>
      </c>
      <c r="D3112" s="3" t="s">
        <v>1</v>
      </c>
      <c r="E3112" s="3" t="s">
        <v>1995</v>
      </c>
      <c r="F3112" s="24">
        <f>('ICT-BD'!I963)</f>
        <v>12.879998687207939</v>
      </c>
      <c r="G3112" s="24" t="str">
        <f>('ICT-BD'!J963)</f>
        <v>Algo Frío</v>
      </c>
      <c r="H3112" s="24">
        <f t="shared" si="240"/>
        <v>27.578964642000798</v>
      </c>
      <c r="I3112" s="72">
        <f>('ICA-BD'!L963)</f>
        <v>68.75</v>
      </c>
      <c r="J3112" s="72" t="str">
        <f>('ICA-BD'!M963)</f>
        <v>Aceptable</v>
      </c>
      <c r="K3112" s="72">
        <f t="shared" si="241"/>
        <v>69.06</v>
      </c>
      <c r="L3112" s="133">
        <f>('IRA-BD'!G963)</f>
        <v>18</v>
      </c>
      <c r="M3112" s="36" t="str">
        <f>('IRA-BD'!H963)</f>
        <v>Regular</v>
      </c>
      <c r="N3112" s="133">
        <f t="shared" si="242"/>
        <v>18</v>
      </c>
      <c r="O3112" s="80">
        <f t="shared" si="243"/>
        <v>38.212988214000269</v>
      </c>
      <c r="P3112" s="81" t="str">
        <f t="shared" si="244"/>
        <v>Bajo</v>
      </c>
      <c r="Q3112" s="11">
        <v>8</v>
      </c>
      <c r="R3112" s="11" t="s">
        <v>5988</v>
      </c>
      <c r="S3112" s="11">
        <v>2</v>
      </c>
      <c r="T3112" s="11">
        <v>-74.164123259999997</v>
      </c>
      <c r="U3112" s="12">
        <v>4.6118390619999996</v>
      </c>
    </row>
    <row r="3113" spans="1:21" x14ac:dyDescent="0.25">
      <c r="A3113" s="10">
        <v>968</v>
      </c>
      <c r="B3113" s="3" t="s">
        <v>2005</v>
      </c>
      <c r="C3113" s="3" t="s">
        <v>1986</v>
      </c>
      <c r="D3113" s="3" t="s">
        <v>1</v>
      </c>
      <c r="E3113" s="3" t="s">
        <v>1993</v>
      </c>
      <c r="F3113" s="24">
        <f>('ICT-BD'!I969)</f>
        <v>12.879998687207939</v>
      </c>
      <c r="G3113" s="24" t="str">
        <f>('ICT-BD'!J969)</f>
        <v>Algo Frío</v>
      </c>
      <c r="H3113" s="24">
        <f t="shared" si="240"/>
        <v>27.578964642000798</v>
      </c>
      <c r="I3113" s="72">
        <f>('ICA-BD'!L969)</f>
        <v>68.75</v>
      </c>
      <c r="J3113" s="72" t="str">
        <f>('ICA-BD'!M969)</f>
        <v>Aceptable</v>
      </c>
      <c r="K3113" s="72">
        <f t="shared" si="241"/>
        <v>69.06</v>
      </c>
      <c r="L3113" s="133">
        <f>('IRA-BD'!G969)</f>
        <v>18</v>
      </c>
      <c r="M3113" s="36" t="str">
        <f>('IRA-BD'!H969)</f>
        <v>Regular</v>
      </c>
      <c r="N3113" s="133">
        <f t="shared" si="242"/>
        <v>18</v>
      </c>
      <c r="O3113" s="80">
        <f t="shared" si="243"/>
        <v>38.212988214000269</v>
      </c>
      <c r="P3113" s="81" t="str">
        <f t="shared" si="244"/>
        <v>Bajo</v>
      </c>
      <c r="Q3113" s="11">
        <v>8</v>
      </c>
      <c r="R3113" s="11" t="s">
        <v>5988</v>
      </c>
      <c r="S3113" s="11">
        <v>2</v>
      </c>
      <c r="T3113" s="11">
        <v>-74.164618250000004</v>
      </c>
      <c r="U3113" s="12">
        <v>4.6110326590000001</v>
      </c>
    </row>
    <row r="3114" spans="1:21" x14ac:dyDescent="0.25">
      <c r="A3114" s="10">
        <v>969</v>
      </c>
      <c r="B3114" s="3" t="s">
        <v>2006</v>
      </c>
      <c r="C3114" s="3" t="s">
        <v>1986</v>
      </c>
      <c r="D3114" s="3" t="s">
        <v>1</v>
      </c>
      <c r="E3114" s="3" t="s">
        <v>1989</v>
      </c>
      <c r="F3114" s="24">
        <f>('ICT-BD'!I970)</f>
        <v>12.879998687207939</v>
      </c>
      <c r="G3114" s="24" t="str">
        <f>('ICT-BD'!J970)</f>
        <v>Algo Frío</v>
      </c>
      <c r="H3114" s="24">
        <f t="shared" si="240"/>
        <v>27.578964642000798</v>
      </c>
      <c r="I3114" s="72">
        <f>('ICA-BD'!L970)</f>
        <v>68.75</v>
      </c>
      <c r="J3114" s="72" t="str">
        <f>('ICA-BD'!M970)</f>
        <v>Aceptable</v>
      </c>
      <c r="K3114" s="72">
        <f t="shared" si="241"/>
        <v>69.06</v>
      </c>
      <c r="L3114" s="133">
        <f>('IRA-BD'!G970)</f>
        <v>18</v>
      </c>
      <c r="M3114" s="36" t="str">
        <f>('IRA-BD'!H970)</f>
        <v>Regular</v>
      </c>
      <c r="N3114" s="133">
        <f t="shared" si="242"/>
        <v>18</v>
      </c>
      <c r="O3114" s="80">
        <f t="shared" si="243"/>
        <v>38.212988214000269</v>
      </c>
      <c r="P3114" s="81" t="str">
        <f t="shared" si="244"/>
        <v>Bajo</v>
      </c>
      <c r="Q3114" s="11">
        <v>8</v>
      </c>
      <c r="R3114" s="11" t="s">
        <v>5988</v>
      </c>
      <c r="S3114" s="11">
        <v>2</v>
      </c>
      <c r="T3114" s="11">
        <v>-74.177107199999995</v>
      </c>
      <c r="U3114" s="12">
        <v>4.6054977619999997</v>
      </c>
    </row>
    <row r="3115" spans="1:21" x14ac:dyDescent="0.25">
      <c r="A3115" s="10">
        <v>982</v>
      </c>
      <c r="B3115" s="3" t="s">
        <v>2029</v>
      </c>
      <c r="C3115" s="3" t="s">
        <v>1986</v>
      </c>
      <c r="D3115" s="3" t="s">
        <v>1</v>
      </c>
      <c r="E3115" s="3" t="s">
        <v>1989</v>
      </c>
      <c r="F3115" s="24">
        <f>('ICT-BD'!I983)</f>
        <v>12.879998687207939</v>
      </c>
      <c r="G3115" s="24" t="str">
        <f>('ICT-BD'!J983)</f>
        <v>Algo Frío</v>
      </c>
      <c r="H3115" s="24">
        <f t="shared" si="240"/>
        <v>27.578964642000798</v>
      </c>
      <c r="I3115" s="72">
        <f>('ICA-BD'!L983)</f>
        <v>68.75</v>
      </c>
      <c r="J3115" s="72" t="str">
        <f>('ICA-BD'!M983)</f>
        <v>Aceptable</v>
      </c>
      <c r="K3115" s="72">
        <f t="shared" si="241"/>
        <v>69.06</v>
      </c>
      <c r="L3115" s="133">
        <f>('IRA-BD'!G983)</f>
        <v>18</v>
      </c>
      <c r="M3115" s="36" t="str">
        <f>('IRA-BD'!H983)</f>
        <v>Regular</v>
      </c>
      <c r="N3115" s="133">
        <f t="shared" si="242"/>
        <v>18</v>
      </c>
      <c r="O3115" s="80">
        <f t="shared" si="243"/>
        <v>38.212988214000269</v>
      </c>
      <c r="P3115" s="81" t="str">
        <f t="shared" si="244"/>
        <v>Bajo</v>
      </c>
      <c r="Q3115" s="11">
        <v>8</v>
      </c>
      <c r="R3115" s="11" t="s">
        <v>5988</v>
      </c>
      <c r="S3115" s="11">
        <v>2</v>
      </c>
      <c r="T3115" s="11">
        <v>-74.174661909999998</v>
      </c>
      <c r="U3115" s="12">
        <v>4.6074854649999999</v>
      </c>
    </row>
    <row r="3116" spans="1:21" x14ac:dyDescent="0.25">
      <c r="A3116" s="10">
        <v>993</v>
      </c>
      <c r="B3116" s="3" t="s">
        <v>2046</v>
      </c>
      <c r="C3116" s="3" t="s">
        <v>1986</v>
      </c>
      <c r="D3116" s="3" t="s">
        <v>1</v>
      </c>
      <c r="E3116" s="3" t="s">
        <v>1993</v>
      </c>
      <c r="F3116" s="24">
        <f>('ICT-BD'!I994)</f>
        <v>12.879998687207939</v>
      </c>
      <c r="G3116" s="24" t="str">
        <f>('ICT-BD'!J994)</f>
        <v>Algo Frío</v>
      </c>
      <c r="H3116" s="24">
        <f t="shared" si="240"/>
        <v>27.578964642000798</v>
      </c>
      <c r="I3116" s="72">
        <f>('ICA-BD'!L994)</f>
        <v>68.75</v>
      </c>
      <c r="J3116" s="72" t="str">
        <f>('ICA-BD'!M994)</f>
        <v>Aceptable</v>
      </c>
      <c r="K3116" s="72">
        <f t="shared" si="241"/>
        <v>69.06</v>
      </c>
      <c r="L3116" s="133">
        <f>('IRA-BD'!G994)</f>
        <v>18</v>
      </c>
      <c r="M3116" s="36" t="str">
        <f>('IRA-BD'!H994)</f>
        <v>Regular</v>
      </c>
      <c r="N3116" s="133">
        <f t="shared" si="242"/>
        <v>18</v>
      </c>
      <c r="O3116" s="80">
        <f t="shared" si="243"/>
        <v>38.212988214000269</v>
      </c>
      <c r="P3116" s="81" t="str">
        <f t="shared" si="244"/>
        <v>Bajo</v>
      </c>
      <c r="Q3116" s="11">
        <v>8</v>
      </c>
      <c r="R3116" s="11" t="s">
        <v>5988</v>
      </c>
      <c r="S3116" s="11">
        <v>2</v>
      </c>
      <c r="T3116" s="11">
        <v>-74.163962499999997</v>
      </c>
      <c r="U3116" s="12">
        <v>4.6110520419999999</v>
      </c>
    </row>
    <row r="3117" spans="1:21" x14ac:dyDescent="0.25">
      <c r="A3117" s="10">
        <v>994</v>
      </c>
      <c r="B3117" s="3" t="s">
        <v>2047</v>
      </c>
      <c r="C3117" s="3" t="s">
        <v>1986</v>
      </c>
      <c r="D3117" s="3" t="s">
        <v>1</v>
      </c>
      <c r="E3117" s="3" t="s">
        <v>2048</v>
      </c>
      <c r="F3117" s="24">
        <f>('ICT-BD'!I995)</f>
        <v>12.879998687207939</v>
      </c>
      <c r="G3117" s="24" t="str">
        <f>('ICT-BD'!J995)</f>
        <v>Algo Frío</v>
      </c>
      <c r="H3117" s="24">
        <f t="shared" si="240"/>
        <v>27.578964642000798</v>
      </c>
      <c r="I3117" s="72">
        <f>('ICA-BD'!L995)</f>
        <v>68.75</v>
      </c>
      <c r="J3117" s="72" t="str">
        <f>('ICA-BD'!M995)</f>
        <v>Aceptable</v>
      </c>
      <c r="K3117" s="72">
        <f t="shared" si="241"/>
        <v>69.06</v>
      </c>
      <c r="L3117" s="133">
        <f>('IRA-BD'!G995)</f>
        <v>18</v>
      </c>
      <c r="M3117" s="36" t="str">
        <f>('IRA-BD'!H995)</f>
        <v>Regular</v>
      </c>
      <c r="N3117" s="133">
        <f t="shared" si="242"/>
        <v>18</v>
      </c>
      <c r="O3117" s="80">
        <f t="shared" si="243"/>
        <v>38.212988214000269</v>
      </c>
      <c r="P3117" s="81" t="str">
        <f t="shared" si="244"/>
        <v>Bajo</v>
      </c>
      <c r="Q3117" s="11">
        <v>8</v>
      </c>
      <c r="R3117" s="11" t="s">
        <v>5988</v>
      </c>
      <c r="S3117" s="11">
        <v>2</v>
      </c>
      <c r="T3117" s="11">
        <v>-74.166843619999995</v>
      </c>
      <c r="U3117" s="12">
        <v>4.6112069829999998</v>
      </c>
    </row>
    <row r="3118" spans="1:21" x14ac:dyDescent="0.25">
      <c r="A3118" s="10">
        <v>1004</v>
      </c>
      <c r="B3118" s="3" t="s">
        <v>2062</v>
      </c>
      <c r="C3118" s="3" t="s">
        <v>1986</v>
      </c>
      <c r="D3118" s="3" t="s">
        <v>1</v>
      </c>
      <c r="E3118" s="3" t="s">
        <v>2063</v>
      </c>
      <c r="F3118" s="24">
        <f>('ICT-BD'!I1005)</f>
        <v>12.879998687207939</v>
      </c>
      <c r="G3118" s="24" t="str">
        <f>('ICT-BD'!J1005)</f>
        <v>Algo Frío</v>
      </c>
      <c r="H3118" s="24">
        <f t="shared" si="240"/>
        <v>27.578964642000798</v>
      </c>
      <c r="I3118" s="72">
        <f>('ICA-BD'!L1005)</f>
        <v>68.75</v>
      </c>
      <c r="J3118" s="72" t="str">
        <f>('ICA-BD'!M1005)</f>
        <v>Aceptable</v>
      </c>
      <c r="K3118" s="72">
        <f t="shared" si="241"/>
        <v>69.06</v>
      </c>
      <c r="L3118" s="133">
        <f>('IRA-BD'!G1005)</f>
        <v>18</v>
      </c>
      <c r="M3118" s="36" t="str">
        <f>('IRA-BD'!H1005)</f>
        <v>Regular</v>
      </c>
      <c r="N3118" s="133">
        <f t="shared" si="242"/>
        <v>18</v>
      </c>
      <c r="O3118" s="80">
        <f t="shared" si="243"/>
        <v>38.212988214000269</v>
      </c>
      <c r="P3118" s="81" t="str">
        <f t="shared" si="244"/>
        <v>Bajo</v>
      </c>
      <c r="Q3118" s="11">
        <v>8</v>
      </c>
      <c r="R3118" s="11" t="s">
        <v>5989</v>
      </c>
      <c r="S3118" s="11">
        <v>3</v>
      </c>
      <c r="T3118" s="11">
        <v>-74.155245410000006</v>
      </c>
      <c r="U3118" s="12">
        <v>4.6128294509999996</v>
      </c>
    </row>
    <row r="3119" spans="1:21" x14ac:dyDescent="0.25">
      <c r="A3119" s="10">
        <v>1013</v>
      </c>
      <c r="B3119" s="3" t="s">
        <v>2078</v>
      </c>
      <c r="C3119" s="3" t="s">
        <v>1986</v>
      </c>
      <c r="D3119" s="3" t="s">
        <v>1</v>
      </c>
      <c r="E3119" s="3" t="s">
        <v>2003</v>
      </c>
      <c r="F3119" s="24">
        <f>('ICT-BD'!I1014)</f>
        <v>12.879998687207939</v>
      </c>
      <c r="G3119" s="24" t="str">
        <f>('ICT-BD'!J1014)</f>
        <v>Algo Frío</v>
      </c>
      <c r="H3119" s="24">
        <f t="shared" si="240"/>
        <v>27.578964642000798</v>
      </c>
      <c r="I3119" s="72">
        <f>('ICA-BD'!L1014)</f>
        <v>68.75</v>
      </c>
      <c r="J3119" s="72" t="str">
        <f>('ICA-BD'!M1014)</f>
        <v>Aceptable</v>
      </c>
      <c r="K3119" s="72">
        <f t="shared" si="241"/>
        <v>69.06</v>
      </c>
      <c r="L3119" s="133">
        <f>('IRA-BD'!G1014)</f>
        <v>18</v>
      </c>
      <c r="M3119" s="36" t="str">
        <f>('IRA-BD'!H1014)</f>
        <v>Regular</v>
      </c>
      <c r="N3119" s="133">
        <f t="shared" si="242"/>
        <v>18</v>
      </c>
      <c r="O3119" s="80">
        <f t="shared" si="243"/>
        <v>38.212988214000269</v>
      </c>
      <c r="P3119" s="81" t="str">
        <f t="shared" si="244"/>
        <v>Bajo</v>
      </c>
      <c r="Q3119" s="11">
        <v>8</v>
      </c>
      <c r="R3119" s="11" t="s">
        <v>5988</v>
      </c>
      <c r="S3119" s="11">
        <v>3</v>
      </c>
      <c r="T3119" s="11">
        <v>-74.172543059999995</v>
      </c>
      <c r="U3119" s="12">
        <v>4.6119252399999997</v>
      </c>
    </row>
    <row r="3120" spans="1:21" x14ac:dyDescent="0.25">
      <c r="A3120" s="10">
        <v>1017</v>
      </c>
      <c r="B3120" s="3" t="s">
        <v>2083</v>
      </c>
      <c r="C3120" s="3" t="s">
        <v>1986</v>
      </c>
      <c r="D3120" s="3" t="s">
        <v>1</v>
      </c>
      <c r="E3120" s="3" t="s">
        <v>2084</v>
      </c>
      <c r="F3120" s="24">
        <f>('ICT-BD'!I1018)</f>
        <v>12.879998687207939</v>
      </c>
      <c r="G3120" s="24" t="str">
        <f>('ICT-BD'!J1018)</f>
        <v>Algo Frío</v>
      </c>
      <c r="H3120" s="24">
        <f t="shared" si="240"/>
        <v>27.578964642000798</v>
      </c>
      <c r="I3120" s="72">
        <f>('ICA-BD'!L1018)</f>
        <v>68.75</v>
      </c>
      <c r="J3120" s="72" t="str">
        <f>('ICA-BD'!M1018)</f>
        <v>Aceptable</v>
      </c>
      <c r="K3120" s="72">
        <f t="shared" si="241"/>
        <v>69.06</v>
      </c>
      <c r="L3120" s="133">
        <f>('IRA-BD'!G1018)</f>
        <v>18</v>
      </c>
      <c r="M3120" s="36" t="str">
        <f>('IRA-BD'!H1018)</f>
        <v>Regular</v>
      </c>
      <c r="N3120" s="133">
        <f t="shared" si="242"/>
        <v>18</v>
      </c>
      <c r="O3120" s="80">
        <f t="shared" si="243"/>
        <v>38.212988214000269</v>
      </c>
      <c r="P3120" s="81" t="str">
        <f t="shared" si="244"/>
        <v>Bajo</v>
      </c>
      <c r="Q3120" s="11">
        <v>8</v>
      </c>
      <c r="R3120" s="11" t="s">
        <v>5989</v>
      </c>
      <c r="S3120" s="11">
        <v>3</v>
      </c>
      <c r="T3120" s="11">
        <v>-74.159627110000002</v>
      </c>
      <c r="U3120" s="12">
        <v>4.6136045479999996</v>
      </c>
    </row>
    <row r="3121" spans="1:21" x14ac:dyDescent="0.25">
      <c r="A3121" s="10">
        <v>3244</v>
      </c>
      <c r="B3121" s="3" t="s">
        <v>5630</v>
      </c>
      <c r="C3121" s="3" t="s">
        <v>5614</v>
      </c>
      <c r="D3121" s="3" t="s">
        <v>1</v>
      </c>
      <c r="E3121" s="3" t="s">
        <v>5631</v>
      </c>
      <c r="F3121" s="24">
        <f>('ICT-BD'!I3245)</f>
        <v>12.879998687207939</v>
      </c>
      <c r="G3121" s="24" t="str">
        <f>('ICT-BD'!J3245)</f>
        <v>Algo Frío</v>
      </c>
      <c r="H3121" s="24">
        <f t="shared" si="240"/>
        <v>27.578964642000798</v>
      </c>
      <c r="I3121" s="72">
        <f>('ICA-BD'!L3245)</f>
        <v>68.75</v>
      </c>
      <c r="J3121" s="72" t="str">
        <f>('ICA-BD'!M3245)</f>
        <v>Aceptable</v>
      </c>
      <c r="K3121" s="72">
        <f t="shared" si="241"/>
        <v>69.06</v>
      </c>
      <c r="L3121" s="133">
        <f>('IRA-BD'!G3245)</f>
        <v>18</v>
      </c>
      <c r="M3121" s="36" t="str">
        <f>('IRA-BD'!H3245)</f>
        <v>Regular</v>
      </c>
      <c r="N3121" s="133">
        <f t="shared" si="242"/>
        <v>18</v>
      </c>
      <c r="O3121" s="80">
        <f t="shared" si="243"/>
        <v>38.212988214000269</v>
      </c>
      <c r="P3121" s="81" t="str">
        <f t="shared" si="244"/>
        <v>Bajo</v>
      </c>
      <c r="Q3121" s="11">
        <v>19</v>
      </c>
      <c r="R3121" s="11" t="s">
        <v>2</v>
      </c>
      <c r="S3121" s="11">
        <v>2</v>
      </c>
      <c r="T3121" s="11">
        <v>-74.152339159999997</v>
      </c>
      <c r="U3121" s="12">
        <v>4.574059138</v>
      </c>
    </row>
    <row r="3122" spans="1:21" x14ac:dyDescent="0.25">
      <c r="A3122" s="10">
        <v>3356</v>
      </c>
      <c r="B3122" s="3" t="s">
        <v>5805</v>
      </c>
      <c r="C3122" s="3" t="s">
        <v>5614</v>
      </c>
      <c r="D3122" s="3" t="s">
        <v>1</v>
      </c>
      <c r="E3122" s="3" t="s">
        <v>5779</v>
      </c>
      <c r="F3122" s="24">
        <f>('ICT-BD'!I3357)</f>
        <v>13.490977573589085</v>
      </c>
      <c r="G3122" s="24" t="str">
        <f>('ICT-BD'!J3357)</f>
        <v xml:space="preserve">Frío </v>
      </c>
      <c r="H3122" s="24">
        <f t="shared" si="240"/>
        <v>20.855558242248883</v>
      </c>
      <c r="I3122" s="72">
        <f>('ICA-BD'!L3357)</f>
        <v>56.870370370370367</v>
      </c>
      <c r="J3122" s="72" t="str">
        <f>('ICA-BD'!M3357)</f>
        <v>Aceptable</v>
      </c>
      <c r="K3122" s="72">
        <f t="shared" si="241"/>
        <v>75.7125925925926</v>
      </c>
      <c r="L3122" s="133">
        <f>('IRA-BD'!G3357)</f>
        <v>18</v>
      </c>
      <c r="M3122" s="36" t="str">
        <f>('IRA-BD'!H3357)</f>
        <v>Regular</v>
      </c>
      <c r="N3122" s="133">
        <f t="shared" si="242"/>
        <v>18</v>
      </c>
      <c r="O3122" s="80">
        <f t="shared" si="243"/>
        <v>38.189383611613827</v>
      </c>
      <c r="P3122" s="81" t="str">
        <f t="shared" si="244"/>
        <v>Bajo</v>
      </c>
      <c r="Q3122" s="11">
        <v>19</v>
      </c>
      <c r="R3122" s="11" t="s">
        <v>2</v>
      </c>
      <c r="S3122" s="11">
        <v>1</v>
      </c>
      <c r="T3122" s="11">
        <v>-74.16522707</v>
      </c>
      <c r="U3122" s="12">
        <v>4.5714893029999999</v>
      </c>
    </row>
    <row r="3123" spans="1:21" x14ac:dyDescent="0.25">
      <c r="A3123" s="10">
        <v>278</v>
      </c>
      <c r="B3123" s="3" t="s">
        <v>1126</v>
      </c>
      <c r="C3123" s="3" t="s">
        <v>625</v>
      </c>
      <c r="D3123" s="3" t="s">
        <v>1</v>
      </c>
      <c r="E3123" s="3" t="s">
        <v>1127</v>
      </c>
      <c r="F3123" s="24">
        <f>('ICT-BD'!I279)</f>
        <v>12.57211985288758</v>
      </c>
      <c r="G3123" s="24" t="str">
        <f>('ICT-BD'!J279)</f>
        <v>Algo Frío</v>
      </c>
      <c r="H3123" s="24">
        <f t="shared" si="240"/>
        <v>31.630001935689734</v>
      </c>
      <c r="I3123" s="72">
        <f>('ICA-BD'!L279)</f>
        <v>54.870370370370367</v>
      </c>
      <c r="J3123" s="72" t="str">
        <f>('ICA-BD'!M279)</f>
        <v>Aceptable</v>
      </c>
      <c r="K3123" s="72">
        <f t="shared" si="241"/>
        <v>76.83259259259259</v>
      </c>
      <c r="L3123" s="133">
        <f>('IRA-BD'!G279)</f>
        <v>6</v>
      </c>
      <c r="M3123" s="36" t="str">
        <f>('IRA-BD'!H286)</f>
        <v>Aceptable</v>
      </c>
      <c r="N3123" s="133">
        <f t="shared" si="242"/>
        <v>6</v>
      </c>
      <c r="O3123" s="80">
        <f t="shared" si="243"/>
        <v>38.154198176094106</v>
      </c>
      <c r="P3123" s="81" t="str">
        <f t="shared" si="244"/>
        <v>Bajo</v>
      </c>
      <c r="Q3123" s="11">
        <v>1</v>
      </c>
      <c r="R3123" s="11" t="s">
        <v>165</v>
      </c>
      <c r="S3123" s="11">
        <v>3</v>
      </c>
      <c r="T3123" s="11">
        <v>-74.032571129999994</v>
      </c>
      <c r="U3123" s="12">
        <v>4.7659590209999996</v>
      </c>
    </row>
    <row r="3124" spans="1:21" x14ac:dyDescent="0.25">
      <c r="A3124" s="10">
        <v>292</v>
      </c>
      <c r="B3124" s="3" t="s">
        <v>1151</v>
      </c>
      <c r="C3124" s="3" t="s">
        <v>625</v>
      </c>
      <c r="D3124" s="3" t="s">
        <v>1</v>
      </c>
      <c r="E3124" s="3" t="s">
        <v>1152</v>
      </c>
      <c r="F3124" s="24">
        <f>('ICT-BD'!I293)</f>
        <v>12.57211985288758</v>
      </c>
      <c r="G3124" s="24" t="str">
        <f>('ICT-BD'!J293)</f>
        <v>Algo Frío</v>
      </c>
      <c r="H3124" s="24">
        <f t="shared" si="240"/>
        <v>31.630001935689734</v>
      </c>
      <c r="I3124" s="72">
        <f>('ICA-BD'!L293)</f>
        <v>54.870370370370367</v>
      </c>
      <c r="J3124" s="72" t="str">
        <f>('ICA-BD'!M293)</f>
        <v>Aceptable</v>
      </c>
      <c r="K3124" s="72">
        <f t="shared" si="241"/>
        <v>76.83259259259259</v>
      </c>
      <c r="L3124" s="133">
        <f>('IRA-BD'!G293)</f>
        <v>6</v>
      </c>
      <c r="M3124" s="36" t="str">
        <f>('IRA-BD'!H300)</f>
        <v>Aceptable</v>
      </c>
      <c r="N3124" s="133">
        <f t="shared" si="242"/>
        <v>6</v>
      </c>
      <c r="O3124" s="80">
        <f t="shared" si="243"/>
        <v>38.154198176094106</v>
      </c>
      <c r="P3124" s="81" t="str">
        <f t="shared" si="244"/>
        <v>Bajo</v>
      </c>
      <c r="Q3124" s="11">
        <v>1</v>
      </c>
      <c r="R3124" s="11" t="s">
        <v>165</v>
      </c>
      <c r="S3124" s="11">
        <v>4</v>
      </c>
      <c r="T3124" s="11">
        <v>-74.041637089999995</v>
      </c>
      <c r="U3124" s="12">
        <v>4.7599094080000004</v>
      </c>
    </row>
    <row r="3125" spans="1:21" x14ac:dyDescent="0.25">
      <c r="A3125" s="10">
        <v>297</v>
      </c>
      <c r="B3125" s="3" t="s">
        <v>1161</v>
      </c>
      <c r="C3125" s="3" t="s">
        <v>625</v>
      </c>
      <c r="D3125" s="3" t="s">
        <v>1</v>
      </c>
      <c r="E3125" s="3" t="s">
        <v>1162</v>
      </c>
      <c r="F3125" s="24">
        <f>('ICT-BD'!I298)</f>
        <v>12.57211985288758</v>
      </c>
      <c r="G3125" s="24" t="str">
        <f>('ICT-BD'!J298)</f>
        <v>Algo Frío</v>
      </c>
      <c r="H3125" s="24">
        <f t="shared" si="240"/>
        <v>31.630001935689734</v>
      </c>
      <c r="I3125" s="72">
        <f>('ICA-BD'!L298)</f>
        <v>54.870370370370367</v>
      </c>
      <c r="J3125" s="72" t="str">
        <f>('ICA-BD'!M298)</f>
        <v>Aceptable</v>
      </c>
      <c r="K3125" s="72">
        <f t="shared" si="241"/>
        <v>76.83259259259259</v>
      </c>
      <c r="L3125" s="133">
        <f>('IRA-BD'!G298)</f>
        <v>6</v>
      </c>
      <c r="M3125" s="36" t="str">
        <f>('IRA-BD'!H305)</f>
        <v>Aceptable</v>
      </c>
      <c r="N3125" s="133">
        <f t="shared" si="242"/>
        <v>6</v>
      </c>
      <c r="O3125" s="80">
        <f t="shared" si="243"/>
        <v>38.154198176094106</v>
      </c>
      <c r="P3125" s="81" t="str">
        <f t="shared" si="244"/>
        <v>Bajo</v>
      </c>
      <c r="Q3125" s="11">
        <v>1</v>
      </c>
      <c r="R3125" s="11" t="s">
        <v>165</v>
      </c>
      <c r="S3125" s="11">
        <v>3</v>
      </c>
      <c r="T3125" s="11">
        <v>-74.030465860000007</v>
      </c>
      <c r="U3125" s="12">
        <v>4.7653035370000003</v>
      </c>
    </row>
    <row r="3126" spans="1:21" x14ac:dyDescent="0.25">
      <c r="A3126" s="10">
        <v>542</v>
      </c>
      <c r="B3126" s="3" t="s">
        <v>519</v>
      </c>
      <c r="C3126" s="3" t="s">
        <v>318</v>
      </c>
      <c r="D3126" s="3" t="s">
        <v>1</v>
      </c>
      <c r="E3126" s="3" t="s">
        <v>520</v>
      </c>
      <c r="F3126" s="24">
        <f>('ICT-BD'!I543)</f>
        <v>12.57211985288758</v>
      </c>
      <c r="G3126" s="24" t="str">
        <f>('ICT-BD'!J543)</f>
        <v>Algo Frío</v>
      </c>
      <c r="H3126" s="24">
        <f t="shared" si="240"/>
        <v>31.630001935689734</v>
      </c>
      <c r="I3126" s="72">
        <f>('ICA-BD'!L543)</f>
        <v>54.870370370370367</v>
      </c>
      <c r="J3126" s="72" t="str">
        <f>('ICA-BD'!M543)</f>
        <v>Aceptable</v>
      </c>
      <c r="K3126" s="72">
        <f t="shared" si="241"/>
        <v>76.83259259259259</v>
      </c>
      <c r="L3126" s="133">
        <f>('IRA-BD'!G543)</f>
        <v>6</v>
      </c>
      <c r="M3126" s="36" t="str">
        <f>('IRA-BD'!H543)</f>
        <v>Regular</v>
      </c>
      <c r="N3126" s="133">
        <f t="shared" si="242"/>
        <v>6</v>
      </c>
      <c r="O3126" s="80">
        <f t="shared" si="243"/>
        <v>38.154198176094106</v>
      </c>
      <c r="P3126" s="81" t="str">
        <f t="shared" si="244"/>
        <v>Bajo</v>
      </c>
      <c r="Q3126" s="11">
        <v>4</v>
      </c>
      <c r="R3126" s="11" t="s">
        <v>474</v>
      </c>
      <c r="S3126" s="11">
        <v>2</v>
      </c>
      <c r="T3126" s="11">
        <v>-74.089432700000003</v>
      </c>
      <c r="U3126" s="12">
        <v>4.535855239</v>
      </c>
    </row>
    <row r="3127" spans="1:21" x14ac:dyDescent="0.25">
      <c r="A3127" s="10">
        <v>546</v>
      </c>
      <c r="B3127" s="3" t="s">
        <v>525</v>
      </c>
      <c r="C3127" s="3" t="s">
        <v>318</v>
      </c>
      <c r="D3127" s="3" t="s">
        <v>1</v>
      </c>
      <c r="E3127" s="3" t="s">
        <v>526</v>
      </c>
      <c r="F3127" s="24">
        <f>('ICT-BD'!I547)</f>
        <v>12.57211985288758</v>
      </c>
      <c r="G3127" s="24" t="str">
        <f>('ICT-BD'!J547)</f>
        <v>Algo Frío</v>
      </c>
      <c r="H3127" s="24">
        <f t="shared" si="240"/>
        <v>31.630001935689734</v>
      </c>
      <c r="I3127" s="72">
        <f>('ICA-BD'!L547)</f>
        <v>54.870370370370367</v>
      </c>
      <c r="J3127" s="72" t="str">
        <f>('ICA-BD'!M547)</f>
        <v>Aceptable</v>
      </c>
      <c r="K3127" s="72">
        <f t="shared" si="241"/>
        <v>76.83259259259259</v>
      </c>
      <c r="L3127" s="133">
        <f>('IRA-BD'!G547)</f>
        <v>6</v>
      </c>
      <c r="M3127" s="36" t="str">
        <f>('IRA-BD'!H547)</f>
        <v>Regular</v>
      </c>
      <c r="N3127" s="133">
        <f t="shared" si="242"/>
        <v>6</v>
      </c>
      <c r="O3127" s="80">
        <f t="shared" si="243"/>
        <v>38.154198176094106</v>
      </c>
      <c r="P3127" s="81" t="str">
        <f t="shared" si="244"/>
        <v>Bajo</v>
      </c>
      <c r="Q3127" s="11">
        <v>4</v>
      </c>
      <c r="R3127" s="11" t="s">
        <v>474</v>
      </c>
      <c r="S3127" s="11">
        <v>2</v>
      </c>
      <c r="T3127" s="11">
        <v>-74.092137230000006</v>
      </c>
      <c r="U3127" s="12">
        <v>4.5362553139999999</v>
      </c>
    </row>
    <row r="3128" spans="1:21" x14ac:dyDescent="0.25">
      <c r="A3128" s="10">
        <v>556</v>
      </c>
      <c r="B3128" s="3" t="s">
        <v>544</v>
      </c>
      <c r="C3128" s="3" t="s">
        <v>318</v>
      </c>
      <c r="D3128" s="3" t="s">
        <v>1</v>
      </c>
      <c r="E3128" s="3" t="s">
        <v>545</v>
      </c>
      <c r="F3128" s="24">
        <f>('ICT-BD'!I557)</f>
        <v>12.57211985288758</v>
      </c>
      <c r="G3128" s="24" t="str">
        <f>('ICT-BD'!J557)</f>
        <v>Algo Frío</v>
      </c>
      <c r="H3128" s="24">
        <f t="shared" si="240"/>
        <v>31.630001935689734</v>
      </c>
      <c r="I3128" s="72">
        <f>('ICA-BD'!L557)</f>
        <v>54.870370370370367</v>
      </c>
      <c r="J3128" s="72" t="str">
        <f>('ICA-BD'!M557)</f>
        <v>Aceptable</v>
      </c>
      <c r="K3128" s="72">
        <f t="shared" si="241"/>
        <v>76.83259259259259</v>
      </c>
      <c r="L3128" s="133">
        <f>('IRA-BD'!G557)</f>
        <v>6</v>
      </c>
      <c r="M3128" s="36" t="str">
        <f>('IRA-BD'!H557)</f>
        <v>Regular</v>
      </c>
      <c r="N3128" s="133">
        <f t="shared" si="242"/>
        <v>6</v>
      </c>
      <c r="O3128" s="80">
        <f t="shared" si="243"/>
        <v>38.154198176094106</v>
      </c>
      <c r="P3128" s="81" t="str">
        <f t="shared" si="244"/>
        <v>Bajo</v>
      </c>
      <c r="Q3128" s="11">
        <v>4</v>
      </c>
      <c r="R3128" s="11" t="s">
        <v>474</v>
      </c>
      <c r="S3128" s="11">
        <v>2</v>
      </c>
      <c r="T3128" s="11">
        <v>-74.092972459999999</v>
      </c>
      <c r="U3128" s="12">
        <v>4.5377052920000001</v>
      </c>
    </row>
    <row r="3129" spans="1:21" x14ac:dyDescent="0.25">
      <c r="A3129" s="10">
        <v>588</v>
      </c>
      <c r="B3129" s="3" t="s">
        <v>594</v>
      </c>
      <c r="C3129" s="3" t="s">
        <v>318</v>
      </c>
      <c r="D3129" s="3" t="s">
        <v>1</v>
      </c>
      <c r="E3129" s="3" t="s">
        <v>507</v>
      </c>
      <c r="F3129" s="24">
        <f>('ICT-BD'!I589)</f>
        <v>12.57211985288758</v>
      </c>
      <c r="G3129" s="24" t="str">
        <f>('ICT-BD'!J589)</f>
        <v>Algo Frío</v>
      </c>
      <c r="H3129" s="24">
        <f t="shared" si="240"/>
        <v>31.630001935689734</v>
      </c>
      <c r="I3129" s="72">
        <f>('ICA-BD'!L589)</f>
        <v>54.870370370370367</v>
      </c>
      <c r="J3129" s="72" t="str">
        <f>('ICA-BD'!M589)</f>
        <v>Aceptable</v>
      </c>
      <c r="K3129" s="72">
        <f t="shared" si="241"/>
        <v>76.83259259259259</v>
      </c>
      <c r="L3129" s="133">
        <f>('IRA-BD'!G589)</f>
        <v>6</v>
      </c>
      <c r="M3129" s="36" t="str">
        <f>('IRA-BD'!H589)</f>
        <v>Regular</v>
      </c>
      <c r="N3129" s="133">
        <f t="shared" si="242"/>
        <v>6</v>
      </c>
      <c r="O3129" s="80">
        <f t="shared" si="243"/>
        <v>38.154198176094106</v>
      </c>
      <c r="P3129" s="81" t="str">
        <f t="shared" si="244"/>
        <v>Bajo</v>
      </c>
      <c r="Q3129" s="11">
        <v>4</v>
      </c>
      <c r="R3129" s="11" t="s">
        <v>474</v>
      </c>
      <c r="S3129" s="11">
        <v>2</v>
      </c>
      <c r="T3129" s="11">
        <v>-74.085682039999995</v>
      </c>
      <c r="U3129" s="12">
        <v>4.5369825849999996</v>
      </c>
    </row>
    <row r="3130" spans="1:21" x14ac:dyDescent="0.25">
      <c r="A3130" s="10">
        <v>591</v>
      </c>
      <c r="B3130" s="3" t="s">
        <v>599</v>
      </c>
      <c r="C3130" s="3" t="s">
        <v>318</v>
      </c>
      <c r="D3130" s="3" t="s">
        <v>1</v>
      </c>
      <c r="E3130" s="3" t="s">
        <v>600</v>
      </c>
      <c r="F3130" s="24">
        <f>('ICT-BD'!I592)</f>
        <v>12.57211985288758</v>
      </c>
      <c r="G3130" s="24" t="str">
        <f>('ICT-BD'!J592)</f>
        <v>Algo Frío</v>
      </c>
      <c r="H3130" s="24">
        <f t="shared" si="240"/>
        <v>31.630001935689734</v>
      </c>
      <c r="I3130" s="72">
        <f>('ICA-BD'!L592)</f>
        <v>54.870370370370367</v>
      </c>
      <c r="J3130" s="72" t="str">
        <f>('ICA-BD'!M592)</f>
        <v>Aceptable</v>
      </c>
      <c r="K3130" s="72">
        <f t="shared" si="241"/>
        <v>76.83259259259259</v>
      </c>
      <c r="L3130" s="133">
        <f>('IRA-BD'!G592)</f>
        <v>6</v>
      </c>
      <c r="M3130" s="36" t="str">
        <f>('IRA-BD'!H592)</f>
        <v>Regular</v>
      </c>
      <c r="N3130" s="133">
        <f t="shared" si="242"/>
        <v>6</v>
      </c>
      <c r="O3130" s="80">
        <f t="shared" si="243"/>
        <v>38.154198176094106</v>
      </c>
      <c r="P3130" s="81" t="str">
        <f t="shared" si="244"/>
        <v>Bajo</v>
      </c>
      <c r="Q3130" s="11">
        <v>4</v>
      </c>
      <c r="R3130" s="11" t="s">
        <v>344</v>
      </c>
      <c r="S3130" s="11">
        <v>1</v>
      </c>
      <c r="T3130" s="11">
        <v>-74.074047550000003</v>
      </c>
      <c r="U3130" s="12">
        <v>4.5643896990000004</v>
      </c>
    </row>
    <row r="3131" spans="1:21" x14ac:dyDescent="0.25">
      <c r="A3131" s="10">
        <v>600</v>
      </c>
      <c r="B3131" s="3" t="s">
        <v>483</v>
      </c>
      <c r="C3131" s="3" t="s">
        <v>318</v>
      </c>
      <c r="D3131" s="3" t="s">
        <v>1</v>
      </c>
      <c r="E3131" s="3" t="s">
        <v>484</v>
      </c>
      <c r="F3131" s="24">
        <f>('ICT-BD'!I601)</f>
        <v>12.57211985288758</v>
      </c>
      <c r="G3131" s="24" t="str">
        <f>('ICT-BD'!J601)</f>
        <v>Algo Frío</v>
      </c>
      <c r="H3131" s="24">
        <f t="shared" si="240"/>
        <v>31.630001935689734</v>
      </c>
      <c r="I3131" s="72">
        <f>('ICA-BD'!L601)</f>
        <v>54.870370370370367</v>
      </c>
      <c r="J3131" s="72" t="str">
        <f>('ICA-BD'!M601)</f>
        <v>Aceptable</v>
      </c>
      <c r="K3131" s="72">
        <f t="shared" si="241"/>
        <v>76.83259259259259</v>
      </c>
      <c r="L3131" s="133">
        <f>('IRA-BD'!G601)</f>
        <v>6</v>
      </c>
      <c r="M3131" s="36" t="str">
        <f>('IRA-BD'!H601)</f>
        <v>Regular</v>
      </c>
      <c r="N3131" s="133">
        <f t="shared" si="242"/>
        <v>6</v>
      </c>
      <c r="O3131" s="80">
        <f t="shared" si="243"/>
        <v>38.154198176094106</v>
      </c>
      <c r="P3131" s="81" t="str">
        <f t="shared" si="244"/>
        <v>Bajo</v>
      </c>
      <c r="Q3131" s="11">
        <v>4</v>
      </c>
      <c r="R3131" s="11" t="s">
        <v>160</v>
      </c>
      <c r="S3131" s="11">
        <v>2</v>
      </c>
      <c r="T3131" s="11">
        <v>-74.086854329999994</v>
      </c>
      <c r="U3131" s="12">
        <v>4.5517101289999999</v>
      </c>
    </row>
    <row r="3132" spans="1:21" x14ac:dyDescent="0.25">
      <c r="A3132" s="10">
        <v>2927</v>
      </c>
      <c r="B3132" s="3" t="s">
        <v>5343</v>
      </c>
      <c r="C3132" s="3" t="s">
        <v>5298</v>
      </c>
      <c r="D3132" s="3" t="s">
        <v>1</v>
      </c>
      <c r="E3132" s="3" t="s">
        <v>5344</v>
      </c>
      <c r="F3132" s="24">
        <f>('ICT-BD'!I2928)</f>
        <v>12.57211985288758</v>
      </c>
      <c r="G3132" s="24" t="str">
        <f>('ICT-BD'!J2928)</f>
        <v>Algo Frío</v>
      </c>
      <c r="H3132" s="24">
        <f t="shared" si="240"/>
        <v>31.630001935689734</v>
      </c>
      <c r="I3132" s="72">
        <f>('ICA-BD'!L2928)</f>
        <v>54.870370370370367</v>
      </c>
      <c r="J3132" s="72" t="str">
        <f>('ICA-BD'!M2928)</f>
        <v>Aceptable</v>
      </c>
      <c r="K3132" s="72">
        <f t="shared" si="241"/>
        <v>76.83259259259259</v>
      </c>
      <c r="L3132" s="133">
        <f>('IRA-BD'!G2928)</f>
        <v>6</v>
      </c>
      <c r="M3132" s="36" t="str">
        <f>('IRA-BD'!H2928)</f>
        <v>Regular</v>
      </c>
      <c r="N3132" s="133">
        <f t="shared" si="242"/>
        <v>6</v>
      </c>
      <c r="O3132" s="80">
        <f t="shared" si="243"/>
        <v>38.154198176094106</v>
      </c>
      <c r="P3132" s="81" t="str">
        <f t="shared" si="244"/>
        <v>Bajo</v>
      </c>
      <c r="Q3132" s="11">
        <v>15</v>
      </c>
      <c r="R3132" s="11" t="s">
        <v>161</v>
      </c>
      <c r="S3132" s="11">
        <v>3</v>
      </c>
      <c r="T3132" s="11">
        <v>-74.096114099999994</v>
      </c>
      <c r="U3132" s="12">
        <v>4.5857783339999996</v>
      </c>
    </row>
    <row r="3133" spans="1:21" x14ac:dyDescent="0.25">
      <c r="A3133" s="10">
        <v>3168</v>
      </c>
      <c r="B3133" s="3" t="s">
        <v>268</v>
      </c>
      <c r="C3133" s="3" t="s">
        <v>6255</v>
      </c>
      <c r="D3133" s="3" t="s">
        <v>1</v>
      </c>
      <c r="E3133" s="3" t="s">
        <v>140</v>
      </c>
      <c r="F3133" s="24">
        <f>('ICT-BD'!I3169)</f>
        <v>12.57211985288758</v>
      </c>
      <c r="G3133" s="24" t="str">
        <f>('ICT-BD'!J3169)</f>
        <v>Algo Frío</v>
      </c>
      <c r="H3133" s="24">
        <f t="shared" si="240"/>
        <v>31.630001935689734</v>
      </c>
      <c r="I3133" s="72">
        <f>('ICA-BD'!L3169)</f>
        <v>54.870370370370367</v>
      </c>
      <c r="J3133" s="72" t="str">
        <f>('ICA-BD'!M3169)</f>
        <v>Aceptable</v>
      </c>
      <c r="K3133" s="72">
        <f t="shared" si="241"/>
        <v>76.83259259259259</v>
      </c>
      <c r="L3133" s="133">
        <f>('IRA-BD'!G3169)</f>
        <v>6</v>
      </c>
      <c r="M3133" s="36" t="str">
        <f>('IRA-BD'!H3169)</f>
        <v>Regular</v>
      </c>
      <c r="N3133" s="133">
        <f t="shared" si="242"/>
        <v>6</v>
      </c>
      <c r="O3133" s="80">
        <f t="shared" si="243"/>
        <v>38.154198176094106</v>
      </c>
      <c r="P3133" s="81" t="str">
        <f t="shared" si="244"/>
        <v>Bajo</v>
      </c>
      <c r="Q3133" s="11">
        <v>18</v>
      </c>
      <c r="R3133" s="11" t="s">
        <v>159</v>
      </c>
      <c r="S3133" s="11">
        <v>2</v>
      </c>
      <c r="T3133" s="11">
        <v>-74.108335240000002</v>
      </c>
      <c r="U3133" s="12">
        <v>4.5421629460000004</v>
      </c>
    </row>
    <row r="3134" spans="1:21" x14ac:dyDescent="0.25">
      <c r="A3134" s="10">
        <v>2140</v>
      </c>
      <c r="B3134" s="3" t="s">
        <v>3968</v>
      </c>
      <c r="C3134" s="3" t="s">
        <v>3696</v>
      </c>
      <c r="D3134" s="3" t="s">
        <v>1</v>
      </c>
      <c r="E3134" s="3" t="s">
        <v>3969</v>
      </c>
      <c r="F3134" s="24">
        <f>('ICT-BD'!I2141)</f>
        <v>12.693207725923974</v>
      </c>
      <c r="G3134" s="24" t="str">
        <f>('ICT-BD'!J2141)</f>
        <v>Algo Frío</v>
      </c>
      <c r="H3134" s="24">
        <f t="shared" si="240"/>
        <v>30.036740448368754</v>
      </c>
      <c r="I3134" s="72">
        <f>('ICA-BD'!L2141)</f>
        <v>52.092592592592595</v>
      </c>
      <c r="J3134" s="72" t="str">
        <f>('ICA-BD'!M2141)</f>
        <v>Aceptable</v>
      </c>
      <c r="K3134" s="72">
        <f t="shared" si="241"/>
        <v>78.388148148148147</v>
      </c>
      <c r="L3134" s="133">
        <f>('IRA-BD'!G2141)</f>
        <v>6</v>
      </c>
      <c r="M3134" s="36" t="str">
        <f>('IRA-BD'!H2141)</f>
        <v>Regular</v>
      </c>
      <c r="N3134" s="133">
        <f t="shared" si="242"/>
        <v>6</v>
      </c>
      <c r="O3134" s="80">
        <f t="shared" si="243"/>
        <v>38.141629532172296</v>
      </c>
      <c r="P3134" s="81" t="str">
        <f t="shared" si="244"/>
        <v>Bajo</v>
      </c>
      <c r="Q3134" s="11">
        <v>11</v>
      </c>
      <c r="R3134" s="11" t="s">
        <v>166</v>
      </c>
      <c r="S3134" s="11">
        <v>4</v>
      </c>
      <c r="T3134" s="11">
        <v>-74.071845120000006</v>
      </c>
      <c r="U3134" s="12">
        <v>4.6976178260000001</v>
      </c>
    </row>
    <row r="3135" spans="1:21" x14ac:dyDescent="0.25">
      <c r="A3135" s="10">
        <v>3452</v>
      </c>
      <c r="B3135" s="3" t="s">
        <v>5965</v>
      </c>
      <c r="C3135" s="3" t="s">
        <v>5614</v>
      </c>
      <c r="D3135" s="3" t="s">
        <v>1</v>
      </c>
      <c r="E3135" s="3" t="s">
        <v>5966</v>
      </c>
      <c r="F3135" s="24">
        <f>('ICT-BD'!I3453)</f>
        <v>13.362440497810168</v>
      </c>
      <c r="G3135" s="24" t="str">
        <f>('ICT-BD'!J3453)</f>
        <v xml:space="preserve">Frío </v>
      </c>
      <c r="H3135" s="24">
        <f t="shared" si="240"/>
        <v>22.54683555512937</v>
      </c>
      <c r="I3135" s="72">
        <f>('ICA-BD'!L3453)</f>
        <v>60.75</v>
      </c>
      <c r="J3135" s="72" t="str">
        <f>('ICA-BD'!M3453)</f>
        <v>Aceptable</v>
      </c>
      <c r="K3135" s="72">
        <f t="shared" si="241"/>
        <v>73.540000000000006</v>
      </c>
      <c r="L3135" s="133">
        <f>('IRA-BD'!G3453)</f>
        <v>18</v>
      </c>
      <c r="M3135" s="36" t="str">
        <f>('IRA-BD'!H3453)</f>
        <v>Regular</v>
      </c>
      <c r="N3135" s="133">
        <f t="shared" si="242"/>
        <v>18</v>
      </c>
      <c r="O3135" s="80">
        <f t="shared" si="243"/>
        <v>38.028945185043121</v>
      </c>
      <c r="P3135" s="81" t="str">
        <f t="shared" si="244"/>
        <v>Bajo</v>
      </c>
      <c r="Q3135" s="11">
        <v>19</v>
      </c>
      <c r="R3135" s="11" t="s">
        <v>6001</v>
      </c>
      <c r="S3135" s="11">
        <v>1</v>
      </c>
      <c r="T3135" s="11">
        <v>-74.147706979999995</v>
      </c>
      <c r="U3135" s="12">
        <v>4.5333515970000002</v>
      </c>
    </row>
    <row r="3136" spans="1:21" x14ac:dyDescent="0.25">
      <c r="A3136" s="10">
        <v>1349</v>
      </c>
      <c r="B3136" s="3" t="s">
        <v>2630</v>
      </c>
      <c r="C3136" s="3" t="s">
        <v>1986</v>
      </c>
      <c r="D3136" s="3" t="s">
        <v>1</v>
      </c>
      <c r="E3136" s="3" t="s">
        <v>2631</v>
      </c>
      <c r="F3136" s="24">
        <f>('ICT-BD'!I1350)</f>
        <v>13.110735815596154</v>
      </c>
      <c r="G3136" s="24" t="str">
        <f>('ICT-BD'!J1350)</f>
        <v xml:space="preserve">Frío </v>
      </c>
      <c r="H3136" s="24">
        <f t="shared" si="240"/>
        <v>25.858739268471652</v>
      </c>
      <c r="I3136" s="72">
        <f>('ICA-BD'!L1350)</f>
        <v>66.75</v>
      </c>
      <c r="J3136" s="72" t="str">
        <f>('ICA-BD'!M1350)</f>
        <v>Aceptable</v>
      </c>
      <c r="K3136" s="72">
        <f t="shared" si="241"/>
        <v>70.180000000000007</v>
      </c>
      <c r="L3136" s="133">
        <f>('IRA-BD'!G1350)</f>
        <v>18</v>
      </c>
      <c r="M3136" s="36" t="str">
        <f>('IRA-BD'!H1350)</f>
        <v>Regular</v>
      </c>
      <c r="N3136" s="133">
        <f t="shared" si="242"/>
        <v>18</v>
      </c>
      <c r="O3136" s="80">
        <f t="shared" si="243"/>
        <v>38.012913089490553</v>
      </c>
      <c r="P3136" s="81" t="str">
        <f t="shared" si="244"/>
        <v>Bajo</v>
      </c>
      <c r="Q3136" s="11">
        <v>8</v>
      </c>
      <c r="R3136" s="11" t="s">
        <v>5989</v>
      </c>
      <c r="S3136" s="11">
        <v>3</v>
      </c>
      <c r="T3136" s="11">
        <v>-74.157157620000007</v>
      </c>
      <c r="U3136" s="12">
        <v>4.6061754639999997</v>
      </c>
    </row>
    <row r="3137" spans="1:21" x14ac:dyDescent="0.25">
      <c r="A3137" s="10">
        <v>3343</v>
      </c>
      <c r="B3137" s="3" t="s">
        <v>5791</v>
      </c>
      <c r="C3137" s="3" t="s">
        <v>5614</v>
      </c>
      <c r="D3137" s="3" t="s">
        <v>1</v>
      </c>
      <c r="E3137" s="3" t="s">
        <v>5781</v>
      </c>
      <c r="F3137" s="24">
        <f>('ICT-BD'!I3344)</f>
        <v>13.253548533124645</v>
      </c>
      <c r="G3137" s="24" t="str">
        <f>('ICT-BD'!J3344)</f>
        <v xml:space="preserve">Frío </v>
      </c>
      <c r="H3137" s="24">
        <f t="shared" si="240"/>
        <v>23.9796245641494</v>
      </c>
      <c r="I3137" s="72">
        <f>('ICA-BD'!L3344)</f>
        <v>63.648148148148152</v>
      </c>
      <c r="J3137" s="72" t="str">
        <f>('ICA-BD'!M3344)</f>
        <v>Aceptable</v>
      </c>
      <c r="K3137" s="72">
        <f t="shared" si="241"/>
        <v>71.917037037037034</v>
      </c>
      <c r="L3137" s="133">
        <f>('IRA-BD'!G3344)</f>
        <v>18</v>
      </c>
      <c r="M3137" s="36" t="str">
        <f>('IRA-BD'!H3344)</f>
        <v>Regular</v>
      </c>
      <c r="N3137" s="133">
        <f t="shared" si="242"/>
        <v>18</v>
      </c>
      <c r="O3137" s="80">
        <f t="shared" si="243"/>
        <v>37.965553867062148</v>
      </c>
      <c r="P3137" s="81" t="str">
        <f t="shared" si="244"/>
        <v>Bajo</v>
      </c>
      <c r="Q3137" s="11">
        <v>19</v>
      </c>
      <c r="R3137" s="11" t="s">
        <v>2</v>
      </c>
      <c r="S3137" s="11">
        <v>1</v>
      </c>
      <c r="T3137" s="11">
        <v>-74.153448580000003</v>
      </c>
      <c r="U3137" s="12">
        <v>4.5696339669999997</v>
      </c>
    </row>
    <row r="3138" spans="1:21" x14ac:dyDescent="0.25">
      <c r="A3138" s="10">
        <v>2397</v>
      </c>
      <c r="B3138" s="3" t="s">
        <v>4424</v>
      </c>
      <c r="C3138" s="3" t="s">
        <v>3696</v>
      </c>
      <c r="D3138" s="3" t="s">
        <v>1</v>
      </c>
      <c r="E3138" s="3" t="s">
        <v>4425</v>
      </c>
      <c r="F3138" s="24">
        <f>('ICT-BD'!I2398)</f>
        <v>13.680869852887581</v>
      </c>
      <c r="G3138" s="24" t="str">
        <f>('ICT-BD'!J2398)</f>
        <v xml:space="preserve">Frío </v>
      </c>
      <c r="H3138" s="24">
        <f t="shared" ref="H3138:H3201" si="245">IF(F3138&lt;=3, F3138*25/3,
IF(F3138&lt;=5, 26 + (F3138-3.1)*25/1.9,
IF(F3138&lt;=7, 51 + (F3138-5.1)*25/1.9,
IF(F3138&lt;=11, 76 + (F3138-7.1)*25/3.9,
IF(F3138&lt;=13, 51 - (F3138-11.1)*25/1.9,
IF(F3138&lt;=15, 26 - (F3138-13.1)*25/1.9,
25 - (F3138-15)*25/35))))))</f>
        <v>18.356975619900251</v>
      </c>
      <c r="I3138" s="72">
        <f>('ICA-BD'!L2398)</f>
        <v>54.092592592592595</v>
      </c>
      <c r="J3138" s="72" t="str">
        <f>('ICA-BD'!M2398)</f>
        <v>Aceptable</v>
      </c>
      <c r="K3138" s="72">
        <f t="shared" ref="K3138:K3201" si="246">IF(I3138&lt;=50, 100 - (I3138-0)*20/50,
IF(I3138&lt;=100, 79 - (I3138-51)*28/50,
IF(I3138&lt;=150, 50 - (I3138-101)*20/50,
IF(I3138&lt;=200, 29 - (I3138-151)*14/50,
IF(I3138&lt;=300, 14 - (I3138-201)*4/100,
9 - (I3138-301)*9/200)))))</f>
        <v>77.268148148148143</v>
      </c>
      <c r="L3138" s="133">
        <f>('IRA-BD'!G2398)</f>
        <v>18</v>
      </c>
      <c r="M3138" s="36" t="str">
        <f>('IRA-BD'!H2398)</f>
        <v>Regular</v>
      </c>
      <c r="N3138" s="133">
        <f t="shared" ref="N3138:N3201" si="247">(L3138)</f>
        <v>18</v>
      </c>
      <c r="O3138" s="80">
        <f t="shared" ref="O3138:O3201" si="248">((H3138+K3138+N3138)/3)</f>
        <v>37.875041256016132</v>
      </c>
      <c r="P3138" s="81" t="str">
        <f t="shared" ref="P3138:P3201" si="249">IF(O3138&gt;=80, "Óptimo",
IF(O3138&gt;=60, "Bueno",
IF(O3138&gt;=40, "Moderado",
IF(O3138&gt;=20, "Bajo", "Malo"))))</f>
        <v>Bajo</v>
      </c>
      <c r="Q3138" s="11">
        <v>11</v>
      </c>
      <c r="R3138" s="11" t="s">
        <v>5987</v>
      </c>
      <c r="S3138" s="11">
        <v>6</v>
      </c>
      <c r="T3138" s="11">
        <v>-74.050392950000003</v>
      </c>
      <c r="U3138" s="12">
        <v>4.816201725</v>
      </c>
    </row>
    <row r="3139" spans="1:21" x14ac:dyDescent="0.25">
      <c r="A3139" s="10">
        <v>2916</v>
      </c>
      <c r="B3139" s="3" t="s">
        <v>5325</v>
      </c>
      <c r="C3139" s="3" t="s">
        <v>5298</v>
      </c>
      <c r="D3139" s="3" t="s">
        <v>1</v>
      </c>
      <c r="E3139" s="3" t="s">
        <v>5326</v>
      </c>
      <c r="F3139" s="24">
        <f>('ICT-BD'!I2917)</f>
        <v>12.217776001340578</v>
      </c>
      <c r="G3139" s="24" t="str">
        <f>('ICT-BD'!J2917)</f>
        <v>Algo Frío</v>
      </c>
      <c r="H3139" s="24">
        <f t="shared" si="245"/>
        <v>36.292421034992387</v>
      </c>
      <c r="I3139" s="72">
        <f>('ICA-BD'!L2917)</f>
        <v>54.092592592592595</v>
      </c>
      <c r="J3139" s="72" t="str">
        <f>('ICA-BD'!M2917)</f>
        <v>Aceptable</v>
      </c>
      <c r="K3139" s="72">
        <f t="shared" si="246"/>
        <v>77.268148148148143</v>
      </c>
      <c r="L3139" s="133">
        <f>('IRA-BD'!G2917)</f>
        <v>0</v>
      </c>
      <c r="M3139" s="36" t="str">
        <f>('IRA-BD'!H2917)</f>
        <v>Malo</v>
      </c>
      <c r="N3139" s="133">
        <f t="shared" si="247"/>
        <v>0</v>
      </c>
      <c r="O3139" s="80">
        <f t="shared" si="248"/>
        <v>37.853523061046843</v>
      </c>
      <c r="P3139" s="81" t="str">
        <f t="shared" si="249"/>
        <v>Bajo</v>
      </c>
      <c r="Q3139" s="11">
        <v>15</v>
      </c>
      <c r="R3139" s="11" t="s">
        <v>161</v>
      </c>
      <c r="S3139" s="11">
        <v>3</v>
      </c>
      <c r="T3139" s="11">
        <v>-74.116905779999996</v>
      </c>
      <c r="U3139" s="12">
        <v>4.5910173670000001</v>
      </c>
    </row>
    <row r="3140" spans="1:21" x14ac:dyDescent="0.25">
      <c r="A3140" s="10">
        <v>787</v>
      </c>
      <c r="B3140" s="3" t="s">
        <v>37</v>
      </c>
      <c r="C3140" s="3" t="s">
        <v>4</v>
      </c>
      <c r="D3140" s="3" t="s">
        <v>1</v>
      </c>
      <c r="E3140" s="3" t="s">
        <v>14</v>
      </c>
      <c r="F3140" s="24">
        <f>('ICT-BD'!I788)</f>
        <v>11.98328482437824</v>
      </c>
      <c r="G3140" s="24" t="str">
        <f>('ICT-BD'!J788)</f>
        <v>Algo Frío</v>
      </c>
      <c r="H3140" s="24">
        <f t="shared" si="245"/>
        <v>39.377831258181047</v>
      </c>
      <c r="I3140" s="72">
        <f>('ICA-BD'!L788)</f>
        <v>59.648148148148152</v>
      </c>
      <c r="J3140" s="72" t="str">
        <f>('ICA-BD'!M788)</f>
        <v>Aceptable</v>
      </c>
      <c r="K3140" s="72">
        <f t="shared" si="246"/>
        <v>74.157037037037028</v>
      </c>
      <c r="L3140" s="133">
        <f>('IRA-BD'!G788)</f>
        <v>0</v>
      </c>
      <c r="M3140" s="36" t="str">
        <f>('IRA-BD'!H788)</f>
        <v>Malo</v>
      </c>
      <c r="N3140" s="133">
        <f t="shared" si="247"/>
        <v>0</v>
      </c>
      <c r="O3140" s="80">
        <f t="shared" si="248"/>
        <v>37.844956098406023</v>
      </c>
      <c r="P3140" s="81" t="str">
        <f t="shared" si="249"/>
        <v>Bajo</v>
      </c>
      <c r="Q3140" s="11">
        <v>6</v>
      </c>
      <c r="R3140" s="11" t="s">
        <v>6</v>
      </c>
      <c r="S3140" s="11">
        <v>3</v>
      </c>
      <c r="T3140" s="11">
        <v>-74.129279769999997</v>
      </c>
      <c r="U3140" s="12">
        <v>4.5771597970000002</v>
      </c>
    </row>
    <row r="3141" spans="1:21" x14ac:dyDescent="0.25">
      <c r="A3141" s="10">
        <v>2392</v>
      </c>
      <c r="B3141" s="3" t="s">
        <v>4415</v>
      </c>
      <c r="C3141" s="3" t="s">
        <v>3696</v>
      </c>
      <c r="D3141" s="3" t="s">
        <v>1</v>
      </c>
      <c r="E3141" s="3" t="s">
        <v>4416</v>
      </c>
      <c r="F3141" s="24">
        <f>('ICT-BD'!I2393)</f>
        <v>13.704005483980399</v>
      </c>
      <c r="G3141" s="24" t="str">
        <f>('ICT-BD'!J2393)</f>
        <v xml:space="preserve">Frío </v>
      </c>
      <c r="H3141" s="24">
        <f t="shared" si="245"/>
        <v>18.05255942131053</v>
      </c>
      <c r="I3141" s="72">
        <f>('ICA-BD'!L2393)</f>
        <v>54.092592592592595</v>
      </c>
      <c r="J3141" s="72" t="str">
        <f>('ICA-BD'!M2393)</f>
        <v>Aceptable</v>
      </c>
      <c r="K3141" s="72">
        <f t="shared" si="246"/>
        <v>77.268148148148143</v>
      </c>
      <c r="L3141" s="133">
        <f>('IRA-BD'!G2393)</f>
        <v>18</v>
      </c>
      <c r="M3141" s="36" t="str">
        <f>('IRA-BD'!H2393)</f>
        <v>Regular</v>
      </c>
      <c r="N3141" s="133">
        <f t="shared" si="247"/>
        <v>18</v>
      </c>
      <c r="O3141" s="80">
        <f t="shared" si="248"/>
        <v>37.773569189819561</v>
      </c>
      <c r="P3141" s="81" t="str">
        <f t="shared" si="249"/>
        <v>Bajo</v>
      </c>
      <c r="Q3141" s="11">
        <v>11</v>
      </c>
      <c r="R3141" s="11" t="s">
        <v>5987</v>
      </c>
      <c r="S3141" s="11">
        <v>6</v>
      </c>
      <c r="T3141" s="11">
        <v>-74.045479319999998</v>
      </c>
      <c r="U3141" s="12">
        <v>4.8193554540000001</v>
      </c>
    </row>
    <row r="3142" spans="1:21" x14ac:dyDescent="0.25">
      <c r="A3142" s="10">
        <v>2132</v>
      </c>
      <c r="B3142" s="3" t="s">
        <v>3955</v>
      </c>
      <c r="C3142" s="3" t="s">
        <v>3696</v>
      </c>
      <c r="D3142" s="3" t="s">
        <v>1</v>
      </c>
      <c r="E3142" s="3" t="s">
        <v>3956</v>
      </c>
      <c r="F3142" s="24">
        <f>('ICT-BD'!I2133)</f>
        <v>12.693207725923974</v>
      </c>
      <c r="G3142" s="24" t="str">
        <f>('ICT-BD'!J2133)</f>
        <v>Algo Frío</v>
      </c>
      <c r="H3142" s="24">
        <f t="shared" si="245"/>
        <v>30.036740448368754</v>
      </c>
      <c r="I3142" s="72">
        <f>('ICA-BD'!L2133)</f>
        <v>54.092592592592595</v>
      </c>
      <c r="J3142" s="72" t="str">
        <f>('ICA-BD'!M2133)</f>
        <v>Aceptable</v>
      </c>
      <c r="K3142" s="72">
        <f t="shared" si="246"/>
        <v>77.268148148148143</v>
      </c>
      <c r="L3142" s="133">
        <f>('IRA-BD'!G2133)</f>
        <v>6</v>
      </c>
      <c r="M3142" s="36" t="str">
        <f>('IRA-BD'!H2133)</f>
        <v>Regular</v>
      </c>
      <c r="N3142" s="133">
        <f t="shared" si="247"/>
        <v>6</v>
      </c>
      <c r="O3142" s="80">
        <f t="shared" si="248"/>
        <v>37.768296198838961</v>
      </c>
      <c r="P3142" s="81" t="str">
        <f t="shared" si="249"/>
        <v>Bajo</v>
      </c>
      <c r="Q3142" s="11">
        <v>11</v>
      </c>
      <c r="R3142" s="11" t="s">
        <v>166</v>
      </c>
      <c r="S3142" s="11">
        <v>4</v>
      </c>
      <c r="T3142" s="11">
        <v>-74.073873149999997</v>
      </c>
      <c r="U3142" s="12">
        <v>4.6908194610000002</v>
      </c>
    </row>
    <row r="3143" spans="1:21" x14ac:dyDescent="0.25">
      <c r="A3143" s="10">
        <v>2136</v>
      </c>
      <c r="B3143" s="3" t="s">
        <v>3962</v>
      </c>
      <c r="C3143" s="3" t="s">
        <v>3696</v>
      </c>
      <c r="D3143" s="3" t="s">
        <v>1</v>
      </c>
      <c r="E3143" s="3" t="s">
        <v>3952</v>
      </c>
      <c r="F3143" s="24">
        <f>('ICT-BD'!I2137)</f>
        <v>12.693207725923974</v>
      </c>
      <c r="G3143" s="24" t="str">
        <f>('ICT-BD'!J2137)</f>
        <v>Algo Frío</v>
      </c>
      <c r="H3143" s="24">
        <f t="shared" si="245"/>
        <v>30.036740448368754</v>
      </c>
      <c r="I3143" s="72">
        <f>('ICA-BD'!L2137)</f>
        <v>54.092592592592595</v>
      </c>
      <c r="J3143" s="72" t="str">
        <f>('ICA-BD'!M2137)</f>
        <v>Aceptable</v>
      </c>
      <c r="K3143" s="72">
        <f t="shared" si="246"/>
        <v>77.268148148148143</v>
      </c>
      <c r="L3143" s="133">
        <f>('IRA-BD'!G2137)</f>
        <v>6</v>
      </c>
      <c r="M3143" s="36" t="str">
        <f>('IRA-BD'!H2137)</f>
        <v>Regular</v>
      </c>
      <c r="N3143" s="133">
        <f t="shared" si="247"/>
        <v>6</v>
      </c>
      <c r="O3143" s="80">
        <f t="shared" si="248"/>
        <v>37.768296198838961</v>
      </c>
      <c r="P3143" s="81" t="str">
        <f t="shared" si="249"/>
        <v>Bajo</v>
      </c>
      <c r="Q3143" s="11">
        <v>11</v>
      </c>
      <c r="R3143" s="11" t="s">
        <v>166</v>
      </c>
      <c r="S3143" s="11">
        <v>4</v>
      </c>
      <c r="T3143" s="11">
        <v>-74.076704239999998</v>
      </c>
      <c r="U3143" s="12">
        <v>4.6904190420000003</v>
      </c>
    </row>
    <row r="3144" spans="1:21" x14ac:dyDescent="0.25">
      <c r="A3144" s="10">
        <v>2137</v>
      </c>
      <c r="B3144" s="3" t="s">
        <v>3963</v>
      </c>
      <c r="C3144" s="3" t="s">
        <v>3696</v>
      </c>
      <c r="D3144" s="3" t="s">
        <v>1</v>
      </c>
      <c r="E3144" s="3" t="s">
        <v>3964</v>
      </c>
      <c r="F3144" s="24">
        <f>('ICT-BD'!I2138)</f>
        <v>12.693207725923974</v>
      </c>
      <c r="G3144" s="24" t="str">
        <f>('ICT-BD'!J2138)</f>
        <v>Algo Frío</v>
      </c>
      <c r="H3144" s="24">
        <f t="shared" si="245"/>
        <v>30.036740448368754</v>
      </c>
      <c r="I3144" s="72">
        <f>('ICA-BD'!L2138)</f>
        <v>54.092592592592595</v>
      </c>
      <c r="J3144" s="72" t="str">
        <f>('ICA-BD'!M2138)</f>
        <v>Aceptable</v>
      </c>
      <c r="K3144" s="72">
        <f t="shared" si="246"/>
        <v>77.268148148148143</v>
      </c>
      <c r="L3144" s="133">
        <f>('IRA-BD'!G2138)</f>
        <v>6</v>
      </c>
      <c r="M3144" s="36" t="str">
        <f>('IRA-BD'!H2138)</f>
        <v>Regular</v>
      </c>
      <c r="N3144" s="133">
        <f t="shared" si="247"/>
        <v>6</v>
      </c>
      <c r="O3144" s="80">
        <f t="shared" si="248"/>
        <v>37.768296198838961</v>
      </c>
      <c r="P3144" s="81" t="str">
        <f t="shared" si="249"/>
        <v>Bajo</v>
      </c>
      <c r="Q3144" s="11">
        <v>11</v>
      </c>
      <c r="R3144" s="11" t="s">
        <v>166</v>
      </c>
      <c r="S3144" s="11">
        <v>4</v>
      </c>
      <c r="T3144" s="11">
        <v>-74.077020700000006</v>
      </c>
      <c r="U3144" s="12">
        <v>4.6953877679999998</v>
      </c>
    </row>
    <row r="3145" spans="1:21" x14ac:dyDescent="0.25">
      <c r="A3145" s="10">
        <v>2153</v>
      </c>
      <c r="B3145" s="3" t="s">
        <v>3990</v>
      </c>
      <c r="C3145" s="3" t="s">
        <v>3696</v>
      </c>
      <c r="D3145" s="3" t="s">
        <v>1</v>
      </c>
      <c r="E3145" s="3" t="s">
        <v>3991</v>
      </c>
      <c r="F3145" s="24">
        <f>('ICT-BD'!I2154)</f>
        <v>12.693207725923974</v>
      </c>
      <c r="G3145" s="24" t="str">
        <f>('ICT-BD'!J2154)</f>
        <v>Algo Frío</v>
      </c>
      <c r="H3145" s="24">
        <f t="shared" si="245"/>
        <v>30.036740448368754</v>
      </c>
      <c r="I3145" s="72">
        <f>('ICA-BD'!L2154)</f>
        <v>54.092592592592595</v>
      </c>
      <c r="J3145" s="72" t="str">
        <f>('ICA-BD'!M2154)</f>
        <v>Aceptable</v>
      </c>
      <c r="K3145" s="72">
        <f t="shared" si="246"/>
        <v>77.268148148148143</v>
      </c>
      <c r="L3145" s="133">
        <f>('IRA-BD'!G2154)</f>
        <v>6</v>
      </c>
      <c r="M3145" s="36" t="str">
        <f>('IRA-BD'!H2154)</f>
        <v>Regular</v>
      </c>
      <c r="N3145" s="133">
        <f t="shared" si="247"/>
        <v>6</v>
      </c>
      <c r="O3145" s="80">
        <f t="shared" si="248"/>
        <v>37.768296198838961</v>
      </c>
      <c r="P3145" s="81" t="str">
        <f t="shared" si="249"/>
        <v>Bajo</v>
      </c>
      <c r="Q3145" s="11">
        <v>11</v>
      </c>
      <c r="R3145" s="11" t="s">
        <v>166</v>
      </c>
      <c r="S3145" s="11">
        <v>3</v>
      </c>
      <c r="T3145" s="11">
        <v>-74.074152040000001</v>
      </c>
      <c r="U3145" s="12">
        <v>4.6887486389999999</v>
      </c>
    </row>
    <row r="3146" spans="1:21" x14ac:dyDescent="0.25">
      <c r="A3146" s="10">
        <v>2155</v>
      </c>
      <c r="B3146" s="3" t="s">
        <v>3994</v>
      </c>
      <c r="C3146" s="3" t="s">
        <v>3696</v>
      </c>
      <c r="D3146" s="3" t="s">
        <v>1</v>
      </c>
      <c r="E3146" s="3" t="s">
        <v>3995</v>
      </c>
      <c r="F3146" s="24">
        <f>('ICT-BD'!I2156)</f>
        <v>12.693207725923974</v>
      </c>
      <c r="G3146" s="24" t="str">
        <f>('ICT-BD'!J2156)</f>
        <v>Algo Frío</v>
      </c>
      <c r="H3146" s="24">
        <f t="shared" si="245"/>
        <v>30.036740448368754</v>
      </c>
      <c r="I3146" s="72">
        <f>('ICA-BD'!L2156)</f>
        <v>54.092592592592595</v>
      </c>
      <c r="J3146" s="72" t="str">
        <f>('ICA-BD'!M2156)</f>
        <v>Aceptable</v>
      </c>
      <c r="K3146" s="72">
        <f t="shared" si="246"/>
        <v>77.268148148148143</v>
      </c>
      <c r="L3146" s="133">
        <f>('IRA-BD'!G2156)</f>
        <v>6</v>
      </c>
      <c r="M3146" s="36" t="str">
        <f>('IRA-BD'!H2156)</f>
        <v>Regular</v>
      </c>
      <c r="N3146" s="133">
        <f t="shared" si="247"/>
        <v>6</v>
      </c>
      <c r="O3146" s="80">
        <f t="shared" si="248"/>
        <v>37.768296198838961</v>
      </c>
      <c r="P3146" s="81" t="str">
        <f t="shared" si="249"/>
        <v>Bajo</v>
      </c>
      <c r="Q3146" s="11">
        <v>11</v>
      </c>
      <c r="R3146" s="11" t="s">
        <v>166</v>
      </c>
      <c r="S3146" s="11">
        <v>4</v>
      </c>
      <c r="T3146" s="11">
        <v>-74.071094130000006</v>
      </c>
      <c r="U3146" s="12">
        <v>4.6906899610000004</v>
      </c>
    </row>
    <row r="3147" spans="1:21" x14ac:dyDescent="0.25">
      <c r="A3147" s="10">
        <v>2168</v>
      </c>
      <c r="B3147" s="3" t="s">
        <v>4015</v>
      </c>
      <c r="C3147" s="3" t="s">
        <v>3696</v>
      </c>
      <c r="D3147" s="3" t="s">
        <v>1</v>
      </c>
      <c r="E3147" s="3" t="s">
        <v>4016</v>
      </c>
      <c r="F3147" s="24">
        <f>('ICT-BD'!I2169)</f>
        <v>12.693207725923974</v>
      </c>
      <c r="G3147" s="24" t="str">
        <f>('ICT-BD'!J2169)</f>
        <v>Algo Frío</v>
      </c>
      <c r="H3147" s="24">
        <f t="shared" si="245"/>
        <v>30.036740448368754</v>
      </c>
      <c r="I3147" s="72">
        <f>('ICA-BD'!L2169)</f>
        <v>54.092592592592595</v>
      </c>
      <c r="J3147" s="72" t="str">
        <f>('ICA-BD'!M2169)</f>
        <v>Aceptable</v>
      </c>
      <c r="K3147" s="72">
        <f t="shared" si="246"/>
        <v>77.268148148148143</v>
      </c>
      <c r="L3147" s="133">
        <f>('IRA-BD'!G2169)</f>
        <v>6</v>
      </c>
      <c r="M3147" s="36" t="str">
        <f>('IRA-BD'!H2169)</f>
        <v>Regular</v>
      </c>
      <c r="N3147" s="133">
        <f t="shared" si="247"/>
        <v>6</v>
      </c>
      <c r="O3147" s="80">
        <f t="shared" si="248"/>
        <v>37.768296198838961</v>
      </c>
      <c r="P3147" s="81" t="str">
        <f t="shared" si="249"/>
        <v>Bajo</v>
      </c>
      <c r="Q3147" s="11">
        <v>11</v>
      </c>
      <c r="R3147" s="11" t="s">
        <v>166</v>
      </c>
      <c r="S3147" s="11">
        <v>4</v>
      </c>
      <c r="T3147" s="11">
        <v>-74.081322920000005</v>
      </c>
      <c r="U3147" s="12">
        <v>4.6939293580000001</v>
      </c>
    </row>
    <row r="3148" spans="1:21" x14ac:dyDescent="0.25">
      <c r="A3148" s="10">
        <v>207</v>
      </c>
      <c r="B3148" s="3" t="s">
        <v>994</v>
      </c>
      <c r="C3148" s="3" t="s">
        <v>625</v>
      </c>
      <c r="D3148" s="3" t="s">
        <v>1</v>
      </c>
      <c r="E3148" s="3" t="s">
        <v>995</v>
      </c>
      <c r="F3148" s="24">
        <f>('ICT-BD'!I208)</f>
        <v>12.787110239631197</v>
      </c>
      <c r="G3148" s="24" t="str">
        <f>('ICT-BD'!J208)</f>
        <v>Algo Frío</v>
      </c>
      <c r="H3148" s="24">
        <f t="shared" si="245"/>
        <v>28.801181057484246</v>
      </c>
      <c r="I3148" s="72">
        <f>('ICA-BD'!L208)</f>
        <v>52.092592592592595</v>
      </c>
      <c r="J3148" s="72" t="str">
        <f>('ICA-BD'!M208)</f>
        <v>Aceptable</v>
      </c>
      <c r="K3148" s="72">
        <f t="shared" si="246"/>
        <v>78.388148148148147</v>
      </c>
      <c r="L3148" s="133">
        <f>('IRA-BD'!G208)</f>
        <v>6</v>
      </c>
      <c r="M3148" s="36" t="str">
        <f>('IRA-BD'!H215)</f>
        <v>Regular</v>
      </c>
      <c r="N3148" s="133">
        <f t="shared" si="247"/>
        <v>6</v>
      </c>
      <c r="O3148" s="80">
        <f t="shared" si="248"/>
        <v>37.729776401877466</v>
      </c>
      <c r="P3148" s="81" t="str">
        <f t="shared" si="249"/>
        <v>Bajo</v>
      </c>
      <c r="Q3148" s="11">
        <v>1</v>
      </c>
      <c r="R3148" s="11" t="s">
        <v>164</v>
      </c>
      <c r="S3148" s="11">
        <v>2</v>
      </c>
      <c r="T3148" s="11">
        <v>-74.025227970000003</v>
      </c>
      <c r="U3148" s="12">
        <v>4.7037786480000001</v>
      </c>
    </row>
    <row r="3149" spans="1:21" x14ac:dyDescent="0.25">
      <c r="A3149" s="10">
        <v>225</v>
      </c>
      <c r="B3149" s="3" t="s">
        <v>1029</v>
      </c>
      <c r="C3149" s="3" t="s">
        <v>625</v>
      </c>
      <c r="D3149" s="3" t="s">
        <v>1</v>
      </c>
      <c r="E3149" s="3" t="s">
        <v>1030</v>
      </c>
      <c r="F3149" s="24">
        <f>('ICT-BD'!I226)</f>
        <v>12.787110239631197</v>
      </c>
      <c r="G3149" s="24" t="str">
        <f>('ICT-BD'!J226)</f>
        <v>Algo Frío</v>
      </c>
      <c r="H3149" s="24">
        <f t="shared" si="245"/>
        <v>28.801181057484246</v>
      </c>
      <c r="I3149" s="72">
        <f>('ICA-BD'!L226)</f>
        <v>52.092592592592595</v>
      </c>
      <c r="J3149" s="72" t="str">
        <f>('ICA-BD'!M226)</f>
        <v>Aceptable</v>
      </c>
      <c r="K3149" s="72">
        <f t="shared" si="246"/>
        <v>78.388148148148147</v>
      </c>
      <c r="L3149" s="133">
        <f>('IRA-BD'!G226)</f>
        <v>6</v>
      </c>
      <c r="M3149" s="36" t="str">
        <f>('IRA-BD'!H233)</f>
        <v>Muy Bueno</v>
      </c>
      <c r="N3149" s="133">
        <f t="shared" si="247"/>
        <v>6</v>
      </c>
      <c r="O3149" s="80">
        <f t="shared" si="248"/>
        <v>37.729776401877466</v>
      </c>
      <c r="P3149" s="81" t="str">
        <f t="shared" si="249"/>
        <v>Bajo</v>
      </c>
      <c r="Q3149" s="11">
        <v>1</v>
      </c>
      <c r="R3149" s="11" t="s">
        <v>164</v>
      </c>
      <c r="S3149" s="11">
        <v>5</v>
      </c>
      <c r="T3149" s="11">
        <v>-74.047073929999996</v>
      </c>
      <c r="U3149" s="12">
        <v>4.7155959510000001</v>
      </c>
    </row>
    <row r="3150" spans="1:21" x14ac:dyDescent="0.25">
      <c r="A3150" s="10">
        <v>2750</v>
      </c>
      <c r="B3150" s="3" t="s">
        <v>5030</v>
      </c>
      <c r="C3150" s="3" t="s">
        <v>4984</v>
      </c>
      <c r="D3150" s="3" t="s">
        <v>1</v>
      </c>
      <c r="E3150" s="3" t="s">
        <v>5026</v>
      </c>
      <c r="F3150" s="24">
        <f>('ICT-BD'!I2751)</f>
        <v>12.787110239631197</v>
      </c>
      <c r="G3150" s="24" t="str">
        <f>('ICT-BD'!J2751)</f>
        <v>Algo Frío</v>
      </c>
      <c r="H3150" s="24">
        <f t="shared" si="245"/>
        <v>28.801181057484246</v>
      </c>
      <c r="I3150" s="72">
        <f>('ICA-BD'!L2751)</f>
        <v>52.092592592592595</v>
      </c>
      <c r="J3150" s="72" t="str">
        <f>('ICA-BD'!M2751)</f>
        <v>Aceptable</v>
      </c>
      <c r="K3150" s="72">
        <f t="shared" si="246"/>
        <v>78.388148148148147</v>
      </c>
      <c r="L3150" s="133">
        <f>('IRA-BD'!G2751)</f>
        <v>6</v>
      </c>
      <c r="M3150" s="36" t="str">
        <f>('IRA-BD'!H2751)</f>
        <v>Regular</v>
      </c>
      <c r="N3150" s="133">
        <f t="shared" si="247"/>
        <v>6</v>
      </c>
      <c r="O3150" s="80">
        <f t="shared" si="248"/>
        <v>37.729776401877466</v>
      </c>
      <c r="P3150" s="81" t="str">
        <f t="shared" si="249"/>
        <v>Bajo</v>
      </c>
      <c r="Q3150" s="11">
        <v>12</v>
      </c>
      <c r="R3150" s="11" t="s">
        <v>172</v>
      </c>
      <c r="S3150" s="11">
        <v>3</v>
      </c>
      <c r="T3150" s="11">
        <v>-74.07343702</v>
      </c>
      <c r="U3150" s="12">
        <v>4.6707855980000001</v>
      </c>
    </row>
    <row r="3151" spans="1:21" x14ac:dyDescent="0.25">
      <c r="A3151" s="10">
        <v>2845</v>
      </c>
      <c r="B3151" s="3" t="s">
        <v>5202</v>
      </c>
      <c r="C3151" s="3" t="s">
        <v>5098</v>
      </c>
      <c r="D3151" s="3" t="s">
        <v>1</v>
      </c>
      <c r="E3151" s="3" t="s">
        <v>5203</v>
      </c>
      <c r="F3151" s="24">
        <f>('ICT-BD'!I2846)</f>
        <v>12.217776001340578</v>
      </c>
      <c r="G3151" s="24" t="str">
        <f>('ICT-BD'!J2846)</f>
        <v>Algo Frío</v>
      </c>
      <c r="H3151" s="24">
        <f t="shared" si="245"/>
        <v>36.292421034992387</v>
      </c>
      <c r="I3151" s="72">
        <f>('ICA-BD'!L2846)</f>
        <v>54.870370370370367</v>
      </c>
      <c r="J3151" s="72" t="str">
        <f>('ICA-BD'!M2846)</f>
        <v>Aceptable</v>
      </c>
      <c r="K3151" s="72">
        <f t="shared" si="246"/>
        <v>76.83259259259259</v>
      </c>
      <c r="L3151" s="133">
        <f>('IRA-BD'!G2846)</f>
        <v>0</v>
      </c>
      <c r="M3151" s="36" t="str">
        <f>('IRA-BD'!H2846)</f>
        <v>Malo</v>
      </c>
      <c r="N3151" s="133">
        <f t="shared" si="247"/>
        <v>0</v>
      </c>
      <c r="O3151" s="80">
        <f t="shared" si="248"/>
        <v>37.708337875861659</v>
      </c>
      <c r="P3151" s="81" t="str">
        <f t="shared" si="249"/>
        <v>Bajo</v>
      </c>
      <c r="Q3151" s="11">
        <v>13</v>
      </c>
      <c r="R3151" s="11" t="s">
        <v>171</v>
      </c>
      <c r="S3151" s="11">
        <v>4</v>
      </c>
      <c r="T3151" s="11">
        <v>-74.084758710000003</v>
      </c>
      <c r="U3151" s="12">
        <v>4.6319520299999999</v>
      </c>
    </row>
    <row r="3152" spans="1:21" x14ac:dyDescent="0.25">
      <c r="A3152" s="10">
        <v>2928</v>
      </c>
      <c r="B3152" s="3" t="s">
        <v>5345</v>
      </c>
      <c r="C3152" s="3" t="s">
        <v>5298</v>
      </c>
      <c r="D3152" s="3" t="s">
        <v>1</v>
      </c>
      <c r="E3152" s="3" t="s">
        <v>5323</v>
      </c>
      <c r="F3152" s="24">
        <f>('ICT-BD'!I2929)</f>
        <v>12.217776001340578</v>
      </c>
      <c r="G3152" s="24" t="str">
        <f>('ICT-BD'!J2929)</f>
        <v>Algo Frío</v>
      </c>
      <c r="H3152" s="24">
        <f t="shared" si="245"/>
        <v>36.292421034992387</v>
      </c>
      <c r="I3152" s="72">
        <f>('ICA-BD'!L2929)</f>
        <v>54.870370370370367</v>
      </c>
      <c r="J3152" s="72" t="str">
        <f>('ICA-BD'!M2929)</f>
        <v>Aceptable</v>
      </c>
      <c r="K3152" s="72">
        <f t="shared" si="246"/>
        <v>76.83259259259259</v>
      </c>
      <c r="L3152" s="133">
        <f>('IRA-BD'!G2929)</f>
        <v>0</v>
      </c>
      <c r="M3152" s="36" t="str">
        <f>('IRA-BD'!H2929)</f>
        <v>Malo</v>
      </c>
      <c r="N3152" s="133">
        <f t="shared" si="247"/>
        <v>0</v>
      </c>
      <c r="O3152" s="80">
        <f t="shared" si="248"/>
        <v>37.708337875861659</v>
      </c>
      <c r="P3152" s="81" t="str">
        <f t="shared" si="249"/>
        <v>Bajo</v>
      </c>
      <c r="Q3152" s="11">
        <v>15</v>
      </c>
      <c r="R3152" s="11" t="s">
        <v>161</v>
      </c>
      <c r="S3152" s="11">
        <v>3</v>
      </c>
      <c r="T3152" s="11">
        <v>-74.097452849999996</v>
      </c>
      <c r="U3152" s="12">
        <v>4.593424057</v>
      </c>
    </row>
    <row r="3153" spans="1:21" x14ac:dyDescent="0.25">
      <c r="A3153" s="10">
        <v>3119</v>
      </c>
      <c r="B3153" s="3" t="s">
        <v>201</v>
      </c>
      <c r="C3153" s="3" t="s">
        <v>6255</v>
      </c>
      <c r="D3153" s="3" t="s">
        <v>1</v>
      </c>
      <c r="E3153" s="3" t="s">
        <v>102</v>
      </c>
      <c r="F3153" s="24">
        <f>('ICT-BD'!I3120)</f>
        <v>12.217776001340578</v>
      </c>
      <c r="G3153" s="24" t="str">
        <f>('ICT-BD'!J3120)</f>
        <v>Algo Frío</v>
      </c>
      <c r="H3153" s="24">
        <f t="shared" si="245"/>
        <v>36.292421034992387</v>
      </c>
      <c r="I3153" s="72">
        <f>('ICA-BD'!L3120)</f>
        <v>54.870370370370367</v>
      </c>
      <c r="J3153" s="72" t="str">
        <f>('ICA-BD'!M3120)</f>
        <v>Aceptable</v>
      </c>
      <c r="K3153" s="72">
        <f t="shared" si="246"/>
        <v>76.83259259259259</v>
      </c>
      <c r="L3153" s="133">
        <f>('IRA-BD'!G3120)</f>
        <v>0</v>
      </c>
      <c r="M3153" s="36" t="str">
        <f>('IRA-BD'!H3120)</f>
        <v>Malo</v>
      </c>
      <c r="N3153" s="133">
        <f t="shared" si="247"/>
        <v>0</v>
      </c>
      <c r="O3153" s="80">
        <f t="shared" si="248"/>
        <v>37.708337875861659</v>
      </c>
      <c r="P3153" s="81" t="str">
        <f t="shared" si="249"/>
        <v>Bajo</v>
      </c>
      <c r="Q3153" s="11">
        <v>18</v>
      </c>
      <c r="R3153" s="11" t="s">
        <v>159</v>
      </c>
      <c r="S3153" s="11">
        <v>2</v>
      </c>
      <c r="T3153" s="11">
        <v>-74.124523010000004</v>
      </c>
      <c r="U3153" s="12">
        <v>4.5622143289999997</v>
      </c>
    </row>
    <row r="3154" spans="1:21" x14ac:dyDescent="0.25">
      <c r="A3154" s="10">
        <v>3421</v>
      </c>
      <c r="B3154" s="3" t="s">
        <v>5918</v>
      </c>
      <c r="C3154" s="3" t="s">
        <v>5614</v>
      </c>
      <c r="D3154" s="3" t="s">
        <v>1</v>
      </c>
      <c r="E3154" s="3" t="s">
        <v>5919</v>
      </c>
      <c r="F3154" s="24">
        <f>('ICT-BD'!I3422)</f>
        <v>12.426706907059854</v>
      </c>
      <c r="G3154" s="24" t="str">
        <f>('ICT-BD'!J3422)</f>
        <v>Algo Frío</v>
      </c>
      <c r="H3154" s="24">
        <f t="shared" si="245"/>
        <v>33.543330170265065</v>
      </c>
      <c r="I3154" s="72">
        <f>('ICA-BD'!L3422)</f>
        <v>60.75</v>
      </c>
      <c r="J3154" s="72" t="str">
        <f>('ICA-BD'!M3422)</f>
        <v>Aceptable</v>
      </c>
      <c r="K3154" s="72">
        <f t="shared" si="246"/>
        <v>73.540000000000006</v>
      </c>
      <c r="L3154" s="133">
        <f>('IRA-BD'!G3422)</f>
        <v>6</v>
      </c>
      <c r="M3154" s="36" t="str">
        <f>('IRA-BD'!H3422)</f>
        <v>Regular</v>
      </c>
      <c r="N3154" s="133">
        <f t="shared" si="247"/>
        <v>6</v>
      </c>
      <c r="O3154" s="80">
        <f t="shared" si="248"/>
        <v>37.69444339008836</v>
      </c>
      <c r="P3154" s="81" t="str">
        <f t="shared" si="249"/>
        <v>Bajo</v>
      </c>
      <c r="Q3154" s="11">
        <v>19</v>
      </c>
      <c r="R3154" s="11" t="s">
        <v>6001</v>
      </c>
      <c r="S3154" s="11">
        <v>1</v>
      </c>
      <c r="T3154" s="11">
        <v>-74.144531040000004</v>
      </c>
      <c r="U3154" s="12">
        <v>4.5375793529999999</v>
      </c>
    </row>
    <row r="3155" spans="1:21" x14ac:dyDescent="0.25">
      <c r="A3155" s="10">
        <v>3425</v>
      </c>
      <c r="B3155" s="3" t="s">
        <v>5925</v>
      </c>
      <c r="C3155" s="3" t="s">
        <v>5614</v>
      </c>
      <c r="D3155" s="3" t="s">
        <v>1</v>
      </c>
      <c r="E3155" s="3" t="s">
        <v>5926</v>
      </c>
      <c r="F3155" s="24">
        <f>('ICT-BD'!I3426)</f>
        <v>12.426706907059854</v>
      </c>
      <c r="G3155" s="24" t="str">
        <f>('ICT-BD'!J3426)</f>
        <v>Algo Frío</v>
      </c>
      <c r="H3155" s="24">
        <f t="shared" si="245"/>
        <v>33.543330170265065</v>
      </c>
      <c r="I3155" s="72">
        <f>('ICA-BD'!L3426)</f>
        <v>60.75</v>
      </c>
      <c r="J3155" s="72" t="str">
        <f>('ICA-BD'!M3426)</f>
        <v>Aceptable</v>
      </c>
      <c r="K3155" s="72">
        <f t="shared" si="246"/>
        <v>73.540000000000006</v>
      </c>
      <c r="L3155" s="133">
        <f>('IRA-BD'!G3426)</f>
        <v>6</v>
      </c>
      <c r="M3155" s="36" t="str">
        <f>('IRA-BD'!H3426)</f>
        <v>Regular</v>
      </c>
      <c r="N3155" s="133">
        <f t="shared" si="247"/>
        <v>6</v>
      </c>
      <c r="O3155" s="80">
        <f t="shared" si="248"/>
        <v>37.69444339008836</v>
      </c>
      <c r="P3155" s="81" t="str">
        <f t="shared" si="249"/>
        <v>Bajo</v>
      </c>
      <c r="Q3155" s="11">
        <v>19</v>
      </c>
      <c r="R3155" s="11" t="s">
        <v>6001</v>
      </c>
      <c r="S3155" s="11">
        <v>1</v>
      </c>
      <c r="T3155" s="11">
        <v>-74.142491879999994</v>
      </c>
      <c r="U3155" s="12">
        <v>4.5374574110000001</v>
      </c>
    </row>
    <row r="3156" spans="1:21" x14ac:dyDescent="0.25">
      <c r="A3156" s="10">
        <v>3276</v>
      </c>
      <c r="B3156" s="3" t="s">
        <v>5682</v>
      </c>
      <c r="C3156" s="3" t="s">
        <v>5614</v>
      </c>
      <c r="D3156" s="3" t="s">
        <v>1</v>
      </c>
      <c r="E3156" s="3" t="s">
        <v>5683</v>
      </c>
      <c r="F3156" s="24">
        <f>('ICT-BD'!I3277)</f>
        <v>13.490977573589085</v>
      </c>
      <c r="G3156" s="24" t="str">
        <f>('ICT-BD'!J3277)</f>
        <v xml:space="preserve">Frío </v>
      </c>
      <c r="H3156" s="24">
        <f t="shared" si="245"/>
        <v>20.855558242248883</v>
      </c>
      <c r="I3156" s="72">
        <f>('ICA-BD'!L3277)</f>
        <v>59.648148148148152</v>
      </c>
      <c r="J3156" s="72" t="str">
        <f>('ICA-BD'!M3277)</f>
        <v>Aceptable</v>
      </c>
      <c r="K3156" s="72">
        <f t="shared" si="246"/>
        <v>74.157037037037028</v>
      </c>
      <c r="L3156" s="133">
        <f>('IRA-BD'!G3277)</f>
        <v>18</v>
      </c>
      <c r="M3156" s="36" t="str">
        <f>('IRA-BD'!H3277)</f>
        <v>Regular</v>
      </c>
      <c r="N3156" s="133">
        <f t="shared" si="247"/>
        <v>18</v>
      </c>
      <c r="O3156" s="80">
        <f t="shared" si="248"/>
        <v>37.670865093095301</v>
      </c>
      <c r="P3156" s="81" t="str">
        <f t="shared" si="249"/>
        <v>Bajo</v>
      </c>
      <c r="Q3156" s="11">
        <v>19</v>
      </c>
      <c r="R3156" s="11" t="s">
        <v>2</v>
      </c>
      <c r="S3156" s="11">
        <v>1</v>
      </c>
      <c r="T3156" s="11">
        <v>-74.171236550000003</v>
      </c>
      <c r="U3156" s="12">
        <v>4.5730452279999998</v>
      </c>
    </row>
    <row r="3157" spans="1:21" x14ac:dyDescent="0.25">
      <c r="A3157" s="10">
        <v>3335</v>
      </c>
      <c r="B3157" s="3" t="s">
        <v>5780</v>
      </c>
      <c r="C3157" s="3" t="s">
        <v>5614</v>
      </c>
      <c r="D3157" s="3" t="s">
        <v>1</v>
      </c>
      <c r="E3157" s="3" t="s">
        <v>5781</v>
      </c>
      <c r="F3157" s="24">
        <f>('ICT-BD'!I3336)</f>
        <v>13.490977573589085</v>
      </c>
      <c r="G3157" s="24" t="str">
        <f>('ICT-BD'!J3336)</f>
        <v xml:space="preserve">Frío </v>
      </c>
      <c r="H3157" s="24">
        <f t="shared" si="245"/>
        <v>20.855558242248883</v>
      </c>
      <c r="I3157" s="72">
        <f>('ICA-BD'!L3336)</f>
        <v>59.648148148148152</v>
      </c>
      <c r="J3157" s="72" t="str">
        <f>('ICA-BD'!M3336)</f>
        <v>Aceptable</v>
      </c>
      <c r="K3157" s="72">
        <f t="shared" si="246"/>
        <v>74.157037037037028</v>
      </c>
      <c r="L3157" s="133">
        <f>('IRA-BD'!G3336)</f>
        <v>18</v>
      </c>
      <c r="M3157" s="36" t="str">
        <f>('IRA-BD'!H3336)</f>
        <v>Regular</v>
      </c>
      <c r="N3157" s="133">
        <f t="shared" si="247"/>
        <v>18</v>
      </c>
      <c r="O3157" s="80">
        <f t="shared" si="248"/>
        <v>37.670865093095301</v>
      </c>
      <c r="P3157" s="81" t="str">
        <f t="shared" si="249"/>
        <v>Bajo</v>
      </c>
      <c r="Q3157" s="11">
        <v>19</v>
      </c>
      <c r="R3157" s="11" t="s">
        <v>2</v>
      </c>
      <c r="S3157" s="11">
        <v>1</v>
      </c>
      <c r="T3157" s="11">
        <v>-74.163939319999997</v>
      </c>
      <c r="U3157" s="12">
        <v>4.5658416229999998</v>
      </c>
    </row>
    <row r="3158" spans="1:21" x14ac:dyDescent="0.25">
      <c r="A3158" s="10">
        <v>3341</v>
      </c>
      <c r="B3158" s="3" t="s">
        <v>5789</v>
      </c>
      <c r="C3158" s="3" t="s">
        <v>5614</v>
      </c>
      <c r="D3158" s="3" t="s">
        <v>1</v>
      </c>
      <c r="E3158" s="3" t="s">
        <v>5781</v>
      </c>
      <c r="F3158" s="24">
        <f>('ICT-BD'!I3342)</f>
        <v>13.490977573589085</v>
      </c>
      <c r="G3158" s="24" t="str">
        <f>('ICT-BD'!J3342)</f>
        <v xml:space="preserve">Frío </v>
      </c>
      <c r="H3158" s="24">
        <f t="shared" si="245"/>
        <v>20.855558242248883</v>
      </c>
      <c r="I3158" s="72">
        <f>('ICA-BD'!L3342)</f>
        <v>59.648148148148152</v>
      </c>
      <c r="J3158" s="72" t="str">
        <f>('ICA-BD'!M3342)</f>
        <v>Aceptable</v>
      </c>
      <c r="K3158" s="72">
        <f t="shared" si="246"/>
        <v>74.157037037037028</v>
      </c>
      <c r="L3158" s="133">
        <f>('IRA-BD'!G3342)</f>
        <v>18</v>
      </c>
      <c r="M3158" s="36" t="str">
        <f>('IRA-BD'!H3342)</f>
        <v>Regular</v>
      </c>
      <c r="N3158" s="133">
        <f t="shared" si="247"/>
        <v>18</v>
      </c>
      <c r="O3158" s="80">
        <f t="shared" si="248"/>
        <v>37.670865093095301</v>
      </c>
      <c r="P3158" s="81" t="str">
        <f t="shared" si="249"/>
        <v>Bajo</v>
      </c>
      <c r="Q3158" s="11">
        <v>19</v>
      </c>
      <c r="R3158" s="11" t="s">
        <v>2</v>
      </c>
      <c r="S3158" s="11">
        <v>1</v>
      </c>
      <c r="T3158" s="11">
        <v>-74.160142730000004</v>
      </c>
      <c r="U3158" s="12">
        <v>4.5674853339999997</v>
      </c>
    </row>
    <row r="3159" spans="1:21" x14ac:dyDescent="0.25">
      <c r="A3159" s="10">
        <v>3342</v>
      </c>
      <c r="B3159" s="3" t="s">
        <v>5790</v>
      </c>
      <c r="C3159" s="3" t="s">
        <v>5614</v>
      </c>
      <c r="D3159" s="3" t="s">
        <v>1</v>
      </c>
      <c r="E3159" s="3" t="s">
        <v>5781</v>
      </c>
      <c r="F3159" s="24">
        <f>('ICT-BD'!I3343)</f>
        <v>13.490977573589085</v>
      </c>
      <c r="G3159" s="24" t="str">
        <f>('ICT-BD'!J3343)</f>
        <v xml:space="preserve">Frío </v>
      </c>
      <c r="H3159" s="24">
        <f t="shared" si="245"/>
        <v>20.855558242248883</v>
      </c>
      <c r="I3159" s="72">
        <f>('ICA-BD'!L3343)</f>
        <v>59.648148148148152</v>
      </c>
      <c r="J3159" s="72" t="str">
        <f>('ICA-BD'!M3343)</f>
        <v>Aceptable</v>
      </c>
      <c r="K3159" s="72">
        <f t="shared" si="246"/>
        <v>74.157037037037028</v>
      </c>
      <c r="L3159" s="133">
        <f>('IRA-BD'!G3343)</f>
        <v>18</v>
      </c>
      <c r="M3159" s="36" t="str">
        <f>('IRA-BD'!H3343)</f>
        <v>Regular</v>
      </c>
      <c r="N3159" s="133">
        <f t="shared" si="247"/>
        <v>18</v>
      </c>
      <c r="O3159" s="80">
        <f t="shared" si="248"/>
        <v>37.670865093095301</v>
      </c>
      <c r="P3159" s="81" t="str">
        <f t="shared" si="249"/>
        <v>Bajo</v>
      </c>
      <c r="Q3159" s="11">
        <v>19</v>
      </c>
      <c r="R3159" s="11" t="s">
        <v>2</v>
      </c>
      <c r="S3159" s="11">
        <v>1</v>
      </c>
      <c r="T3159" s="11">
        <v>-74.16608531</v>
      </c>
      <c r="U3159" s="12">
        <v>4.5674663779999998</v>
      </c>
    </row>
    <row r="3160" spans="1:21" x14ac:dyDescent="0.25">
      <c r="A3160" s="10">
        <v>3262</v>
      </c>
      <c r="B3160" s="3" t="s">
        <v>5660</v>
      </c>
      <c r="C3160" s="3" t="s">
        <v>5614</v>
      </c>
      <c r="D3160" s="3" t="s">
        <v>1</v>
      </c>
      <c r="E3160" s="3" t="s">
        <v>5661</v>
      </c>
      <c r="F3160" s="24">
        <f>('ICT-BD'!I3263)</f>
        <v>13.110735815596154</v>
      </c>
      <c r="G3160" s="24" t="str">
        <f>('ICT-BD'!J3263)</f>
        <v xml:space="preserve">Frío </v>
      </c>
      <c r="H3160" s="24">
        <f t="shared" si="245"/>
        <v>25.858739268471652</v>
      </c>
      <c r="I3160" s="72">
        <f>('ICA-BD'!L3263)</f>
        <v>68.648148148148152</v>
      </c>
      <c r="J3160" s="72" t="str">
        <f>('ICA-BD'!M3263)</f>
        <v>Aceptable</v>
      </c>
      <c r="K3160" s="72">
        <f t="shared" si="246"/>
        <v>69.117037037037036</v>
      </c>
      <c r="L3160" s="133">
        <f>('IRA-BD'!G3263)</f>
        <v>18</v>
      </c>
      <c r="M3160" s="36" t="str">
        <f>('IRA-BD'!H3263)</f>
        <v>Regular</v>
      </c>
      <c r="N3160" s="133">
        <f t="shared" si="247"/>
        <v>18</v>
      </c>
      <c r="O3160" s="80">
        <f t="shared" si="248"/>
        <v>37.658592101836227</v>
      </c>
      <c r="P3160" s="81" t="str">
        <f t="shared" si="249"/>
        <v>Bajo</v>
      </c>
      <c r="Q3160" s="11">
        <v>19</v>
      </c>
      <c r="R3160" s="11" t="s">
        <v>2</v>
      </c>
      <c r="S3160" s="11">
        <v>3</v>
      </c>
      <c r="T3160" s="11">
        <v>-74.15899623</v>
      </c>
      <c r="U3160" s="12">
        <v>4.5930240619999996</v>
      </c>
    </row>
    <row r="3161" spans="1:21" x14ac:dyDescent="0.25">
      <c r="A3161" s="10">
        <v>3263</v>
      </c>
      <c r="B3161" s="3" t="s">
        <v>5662</v>
      </c>
      <c r="C3161" s="3" t="s">
        <v>5614</v>
      </c>
      <c r="D3161" s="3" t="s">
        <v>1</v>
      </c>
      <c r="E3161" s="3" t="s">
        <v>5661</v>
      </c>
      <c r="F3161" s="24">
        <f>('ICT-BD'!I3264)</f>
        <v>13.110735815596154</v>
      </c>
      <c r="G3161" s="24" t="str">
        <f>('ICT-BD'!J3264)</f>
        <v xml:space="preserve">Frío </v>
      </c>
      <c r="H3161" s="24">
        <f t="shared" si="245"/>
        <v>25.858739268471652</v>
      </c>
      <c r="I3161" s="72">
        <f>('ICA-BD'!L3264)</f>
        <v>68.648148148148152</v>
      </c>
      <c r="J3161" s="72" t="str">
        <f>('ICA-BD'!M3264)</f>
        <v>Aceptable</v>
      </c>
      <c r="K3161" s="72">
        <f t="shared" si="246"/>
        <v>69.117037037037036</v>
      </c>
      <c r="L3161" s="133">
        <f>('IRA-BD'!G3264)</f>
        <v>18</v>
      </c>
      <c r="M3161" s="36" t="str">
        <f>('IRA-BD'!H3264)</f>
        <v>Regular</v>
      </c>
      <c r="N3161" s="133">
        <f t="shared" si="247"/>
        <v>18</v>
      </c>
      <c r="O3161" s="80">
        <f t="shared" si="248"/>
        <v>37.658592101836227</v>
      </c>
      <c r="P3161" s="81" t="str">
        <f t="shared" si="249"/>
        <v>Bajo</v>
      </c>
      <c r="Q3161" s="11">
        <v>19</v>
      </c>
      <c r="R3161" s="11" t="s">
        <v>2</v>
      </c>
      <c r="S3161" s="11">
        <v>3</v>
      </c>
      <c r="T3161" s="11">
        <v>-74.159428419999998</v>
      </c>
      <c r="U3161" s="12">
        <v>4.5925728790000004</v>
      </c>
    </row>
    <row r="3162" spans="1:21" x14ac:dyDescent="0.25">
      <c r="A3162" s="10">
        <v>3264</v>
      </c>
      <c r="B3162" s="3" t="s">
        <v>5663</v>
      </c>
      <c r="C3162" s="3" t="s">
        <v>5614</v>
      </c>
      <c r="D3162" s="3" t="s">
        <v>1</v>
      </c>
      <c r="E3162" s="3" t="s">
        <v>5664</v>
      </c>
      <c r="F3162" s="24">
        <f>('ICT-BD'!I3265)</f>
        <v>13.110735815596154</v>
      </c>
      <c r="G3162" s="24" t="str">
        <f>('ICT-BD'!J3265)</f>
        <v xml:space="preserve">Frío </v>
      </c>
      <c r="H3162" s="24">
        <f t="shared" si="245"/>
        <v>25.858739268471652</v>
      </c>
      <c r="I3162" s="72">
        <f>('ICA-BD'!L3265)</f>
        <v>68.648148148148152</v>
      </c>
      <c r="J3162" s="72" t="str">
        <f>('ICA-BD'!M3265)</f>
        <v>Aceptable</v>
      </c>
      <c r="K3162" s="72">
        <f t="shared" si="246"/>
        <v>69.117037037037036</v>
      </c>
      <c r="L3162" s="133">
        <f>('IRA-BD'!G3265)</f>
        <v>18</v>
      </c>
      <c r="M3162" s="36" t="str">
        <f>('IRA-BD'!H3265)</f>
        <v>Regular</v>
      </c>
      <c r="N3162" s="133">
        <f t="shared" si="247"/>
        <v>18</v>
      </c>
      <c r="O3162" s="80">
        <f t="shared" si="248"/>
        <v>37.658592101836227</v>
      </c>
      <c r="P3162" s="81" t="str">
        <f t="shared" si="249"/>
        <v>Bajo</v>
      </c>
      <c r="Q3162" s="11">
        <v>19</v>
      </c>
      <c r="R3162" s="11" t="s">
        <v>2</v>
      </c>
      <c r="S3162" s="11">
        <v>3</v>
      </c>
      <c r="T3162" s="11">
        <v>-74.153995089999995</v>
      </c>
      <c r="U3162" s="12">
        <v>4.5867167780000004</v>
      </c>
    </row>
    <row r="3163" spans="1:21" x14ac:dyDescent="0.25">
      <c r="A3163" s="10">
        <v>3271</v>
      </c>
      <c r="B3163" s="3" t="s">
        <v>5672</v>
      </c>
      <c r="C3163" s="3" t="s">
        <v>5614</v>
      </c>
      <c r="D3163" s="3" t="s">
        <v>1</v>
      </c>
      <c r="E3163" s="3" t="s">
        <v>5673</v>
      </c>
      <c r="F3163" s="24">
        <f>('ICT-BD'!I3272)</f>
        <v>13.110735815596154</v>
      </c>
      <c r="G3163" s="24" t="str">
        <f>('ICT-BD'!J3272)</f>
        <v xml:space="preserve">Frío </v>
      </c>
      <c r="H3163" s="24">
        <f t="shared" si="245"/>
        <v>25.858739268471652</v>
      </c>
      <c r="I3163" s="72">
        <f>('ICA-BD'!L3272)</f>
        <v>68.648148148148152</v>
      </c>
      <c r="J3163" s="72" t="str">
        <f>('ICA-BD'!M3272)</f>
        <v>Aceptable</v>
      </c>
      <c r="K3163" s="72">
        <f t="shared" si="246"/>
        <v>69.117037037037036</v>
      </c>
      <c r="L3163" s="133">
        <f>('IRA-BD'!G3272)</f>
        <v>18</v>
      </c>
      <c r="M3163" s="36" t="str">
        <f>('IRA-BD'!H3272)</f>
        <v>Regular</v>
      </c>
      <c r="N3163" s="133">
        <f t="shared" si="247"/>
        <v>18</v>
      </c>
      <c r="O3163" s="80">
        <f t="shared" si="248"/>
        <v>37.658592101836227</v>
      </c>
      <c r="P3163" s="81" t="str">
        <f t="shared" si="249"/>
        <v>Bajo</v>
      </c>
      <c r="Q3163" s="11">
        <v>19</v>
      </c>
      <c r="R3163" s="11" t="s">
        <v>2</v>
      </c>
      <c r="S3163" s="11">
        <v>3</v>
      </c>
      <c r="T3163" s="11">
        <v>-74.159624930000007</v>
      </c>
      <c r="U3163" s="12">
        <v>4.5895949460000001</v>
      </c>
    </row>
    <row r="3164" spans="1:21" x14ac:dyDescent="0.25">
      <c r="A3164" s="10">
        <v>806</v>
      </c>
      <c r="B3164" s="3" t="s">
        <v>63</v>
      </c>
      <c r="C3164" s="3" t="s">
        <v>4</v>
      </c>
      <c r="D3164" s="3" t="s">
        <v>1</v>
      </c>
      <c r="E3164" s="3" t="s">
        <v>56</v>
      </c>
      <c r="F3164" s="24">
        <f>('ICT-BD'!I807)</f>
        <v>12.879998687207939</v>
      </c>
      <c r="G3164" s="24" t="str">
        <f>('ICT-BD'!J807)</f>
        <v>Algo Frío</v>
      </c>
      <c r="H3164" s="24">
        <f t="shared" si="245"/>
        <v>27.578964642000798</v>
      </c>
      <c r="I3164" s="72">
        <f>('ICA-BD'!L807)</f>
        <v>71.75</v>
      </c>
      <c r="J3164" s="72" t="str">
        <f>('ICA-BD'!M807)</f>
        <v>Aceptable</v>
      </c>
      <c r="K3164" s="72">
        <f t="shared" si="246"/>
        <v>67.38</v>
      </c>
      <c r="L3164" s="133">
        <f>('IRA-BD'!G807)</f>
        <v>18</v>
      </c>
      <c r="M3164" s="36" t="str">
        <f>('IRA-BD'!H807)</f>
        <v>Regular</v>
      </c>
      <c r="N3164" s="133">
        <f t="shared" si="247"/>
        <v>18</v>
      </c>
      <c r="O3164" s="80">
        <f t="shared" si="248"/>
        <v>37.652988214000267</v>
      </c>
      <c r="P3164" s="81" t="str">
        <f t="shared" si="249"/>
        <v>Bajo</v>
      </c>
      <c r="Q3164" s="11">
        <v>6</v>
      </c>
      <c r="R3164" s="11" t="s">
        <v>6</v>
      </c>
      <c r="S3164" s="11">
        <v>3</v>
      </c>
      <c r="T3164" s="11">
        <v>-74.150042499999998</v>
      </c>
      <c r="U3164" s="12">
        <v>4.5840173650000002</v>
      </c>
    </row>
    <row r="3165" spans="1:21" x14ac:dyDescent="0.25">
      <c r="A3165" s="10">
        <v>1139</v>
      </c>
      <c r="B3165" s="3" t="s">
        <v>2277</v>
      </c>
      <c r="C3165" s="3" t="s">
        <v>1986</v>
      </c>
      <c r="D3165" s="3" t="s">
        <v>1</v>
      </c>
      <c r="E3165" s="3" t="s">
        <v>2278</v>
      </c>
      <c r="F3165" s="24">
        <f>('ICT-BD'!I1140)</f>
        <v>12.879998687207939</v>
      </c>
      <c r="G3165" s="24" t="str">
        <f>('ICT-BD'!J1140)</f>
        <v>Algo Frío</v>
      </c>
      <c r="H3165" s="24">
        <f t="shared" si="245"/>
        <v>27.578964642000798</v>
      </c>
      <c r="I3165" s="72">
        <f>('ICA-BD'!L1140)</f>
        <v>71.75</v>
      </c>
      <c r="J3165" s="72" t="str">
        <f>('ICA-BD'!M1140)</f>
        <v>Aceptable</v>
      </c>
      <c r="K3165" s="72">
        <f t="shared" si="246"/>
        <v>67.38</v>
      </c>
      <c r="L3165" s="133">
        <f>('IRA-BD'!G1140)</f>
        <v>18</v>
      </c>
      <c r="M3165" s="36" t="str">
        <f>('IRA-BD'!H1140)</f>
        <v>Regular</v>
      </c>
      <c r="N3165" s="133">
        <f t="shared" si="247"/>
        <v>18</v>
      </c>
      <c r="O3165" s="80">
        <f t="shared" si="248"/>
        <v>37.652988214000267</v>
      </c>
      <c r="P3165" s="81" t="str">
        <f t="shared" si="249"/>
        <v>Bajo</v>
      </c>
      <c r="Q3165" s="11">
        <v>8</v>
      </c>
      <c r="R3165" s="11" t="s">
        <v>5989</v>
      </c>
      <c r="S3165" s="11">
        <v>2</v>
      </c>
      <c r="T3165" s="11">
        <v>-74.141493249999996</v>
      </c>
      <c r="U3165" s="12">
        <v>4.5978926849999997</v>
      </c>
    </row>
    <row r="3166" spans="1:21" x14ac:dyDescent="0.25">
      <c r="A3166" s="10">
        <v>813</v>
      </c>
      <c r="B3166" s="3" t="s">
        <v>1726</v>
      </c>
      <c r="C3166" s="3" t="s">
        <v>1727</v>
      </c>
      <c r="D3166" s="3" t="s">
        <v>1</v>
      </c>
      <c r="E3166" s="3" t="s">
        <v>1728</v>
      </c>
      <c r="F3166" s="24">
        <f>('ICT-BD'!I814)</f>
        <v>13.110735815596154</v>
      </c>
      <c r="G3166" s="24" t="str">
        <f>('ICT-BD'!J814)</f>
        <v xml:space="preserve">Frío </v>
      </c>
      <c r="H3166" s="24">
        <f t="shared" si="245"/>
        <v>25.858739268471652</v>
      </c>
      <c r="I3166" s="72">
        <f>('ICA-BD'!L814)</f>
        <v>68.75</v>
      </c>
      <c r="J3166" s="72" t="str">
        <f>('ICA-BD'!M814)</f>
        <v>Aceptable</v>
      </c>
      <c r="K3166" s="72">
        <f t="shared" si="246"/>
        <v>69.06</v>
      </c>
      <c r="L3166" s="133">
        <f>('IRA-BD'!G814)</f>
        <v>18</v>
      </c>
      <c r="M3166" s="36" t="str">
        <f>('IRA-BD'!H814)</f>
        <v>Regular</v>
      </c>
      <c r="N3166" s="133">
        <f t="shared" si="247"/>
        <v>18</v>
      </c>
      <c r="O3166" s="80">
        <f t="shared" si="248"/>
        <v>37.639579756157218</v>
      </c>
      <c r="P3166" s="81" t="str">
        <f t="shared" si="249"/>
        <v>Bajo</v>
      </c>
      <c r="Q3166" s="11">
        <v>7</v>
      </c>
      <c r="R3166" s="11" t="s">
        <v>5988</v>
      </c>
      <c r="S3166" s="11">
        <v>2</v>
      </c>
      <c r="T3166" s="11">
        <v>-74.16419913</v>
      </c>
      <c r="U3166" s="12">
        <v>4.5981552050000003</v>
      </c>
    </row>
    <row r="3167" spans="1:21" x14ac:dyDescent="0.25">
      <c r="A3167" s="10">
        <v>960</v>
      </c>
      <c r="B3167" s="3" t="s">
        <v>1990</v>
      </c>
      <c r="C3167" s="3" t="s">
        <v>1986</v>
      </c>
      <c r="D3167" s="3" t="s">
        <v>1</v>
      </c>
      <c r="E3167" s="3" t="s">
        <v>1991</v>
      </c>
      <c r="F3167" s="24">
        <f>('ICT-BD'!I961)</f>
        <v>13.110735815596154</v>
      </c>
      <c r="G3167" s="24" t="str">
        <f>('ICT-BD'!J961)</f>
        <v xml:space="preserve">Frío </v>
      </c>
      <c r="H3167" s="24">
        <f t="shared" si="245"/>
        <v>25.858739268471652</v>
      </c>
      <c r="I3167" s="72">
        <f>('ICA-BD'!L961)</f>
        <v>68.75</v>
      </c>
      <c r="J3167" s="72" t="str">
        <f>('ICA-BD'!M961)</f>
        <v>Aceptable</v>
      </c>
      <c r="K3167" s="72">
        <f t="shared" si="246"/>
        <v>69.06</v>
      </c>
      <c r="L3167" s="133">
        <f>('IRA-BD'!G961)</f>
        <v>18</v>
      </c>
      <c r="M3167" s="36" t="str">
        <f>('IRA-BD'!H961)</f>
        <v>Regular</v>
      </c>
      <c r="N3167" s="133">
        <f t="shared" si="247"/>
        <v>18</v>
      </c>
      <c r="O3167" s="80">
        <f t="shared" si="248"/>
        <v>37.639579756157218</v>
      </c>
      <c r="P3167" s="81" t="str">
        <f t="shared" si="249"/>
        <v>Bajo</v>
      </c>
      <c r="Q3167" s="11">
        <v>8</v>
      </c>
      <c r="R3167" s="11" t="s">
        <v>5988</v>
      </c>
      <c r="S3167" s="11">
        <v>2</v>
      </c>
      <c r="T3167" s="11">
        <v>-74.173501220000006</v>
      </c>
      <c r="U3167" s="12">
        <v>4.6051153859999996</v>
      </c>
    </row>
    <row r="3168" spans="1:21" x14ac:dyDescent="0.25">
      <c r="A3168" s="10">
        <v>961</v>
      </c>
      <c r="B3168" s="3" t="s">
        <v>1992</v>
      </c>
      <c r="C3168" s="3" t="s">
        <v>1986</v>
      </c>
      <c r="D3168" s="3" t="s">
        <v>1</v>
      </c>
      <c r="E3168" s="3" t="s">
        <v>1993</v>
      </c>
      <c r="F3168" s="24">
        <f>('ICT-BD'!I962)</f>
        <v>13.110735815596154</v>
      </c>
      <c r="G3168" s="24" t="str">
        <f>('ICT-BD'!J962)</f>
        <v xml:space="preserve">Frío </v>
      </c>
      <c r="H3168" s="24">
        <f t="shared" si="245"/>
        <v>25.858739268471652</v>
      </c>
      <c r="I3168" s="72">
        <f>('ICA-BD'!L962)</f>
        <v>68.75</v>
      </c>
      <c r="J3168" s="72" t="str">
        <f>('ICA-BD'!M962)</f>
        <v>Aceptable</v>
      </c>
      <c r="K3168" s="72">
        <f t="shared" si="246"/>
        <v>69.06</v>
      </c>
      <c r="L3168" s="133">
        <f>('IRA-BD'!G962)</f>
        <v>18</v>
      </c>
      <c r="M3168" s="36" t="str">
        <f>('IRA-BD'!H962)</f>
        <v>Regular</v>
      </c>
      <c r="N3168" s="133">
        <f t="shared" si="247"/>
        <v>18</v>
      </c>
      <c r="O3168" s="80">
        <f t="shared" si="248"/>
        <v>37.639579756157218</v>
      </c>
      <c r="P3168" s="81" t="str">
        <f t="shared" si="249"/>
        <v>Bajo</v>
      </c>
      <c r="Q3168" s="11">
        <v>8</v>
      </c>
      <c r="R3168" s="11" t="s">
        <v>5988</v>
      </c>
      <c r="S3168" s="11">
        <v>2</v>
      </c>
      <c r="T3168" s="11">
        <v>-74.164136830000004</v>
      </c>
      <c r="U3168" s="12">
        <v>4.609311377</v>
      </c>
    </row>
    <row r="3169" spans="1:21" x14ac:dyDescent="0.25">
      <c r="A3169" s="10">
        <v>972</v>
      </c>
      <c r="B3169" s="3" t="s">
        <v>2011</v>
      </c>
      <c r="C3169" s="3" t="s">
        <v>1986</v>
      </c>
      <c r="D3169" s="3" t="s">
        <v>1</v>
      </c>
      <c r="E3169" s="3" t="s">
        <v>1989</v>
      </c>
      <c r="F3169" s="24">
        <f>('ICT-BD'!I973)</f>
        <v>13.110735815596154</v>
      </c>
      <c r="G3169" s="24" t="str">
        <f>('ICT-BD'!J973)</f>
        <v xml:space="preserve">Frío </v>
      </c>
      <c r="H3169" s="24">
        <f t="shared" si="245"/>
        <v>25.858739268471652</v>
      </c>
      <c r="I3169" s="72">
        <f>('ICA-BD'!L973)</f>
        <v>68.75</v>
      </c>
      <c r="J3169" s="72" t="str">
        <f>('ICA-BD'!M973)</f>
        <v>Aceptable</v>
      </c>
      <c r="K3169" s="72">
        <f t="shared" si="246"/>
        <v>69.06</v>
      </c>
      <c r="L3169" s="133">
        <f>('IRA-BD'!G973)</f>
        <v>18</v>
      </c>
      <c r="M3169" s="36" t="str">
        <f>('IRA-BD'!H973)</f>
        <v>Regular</v>
      </c>
      <c r="N3169" s="133">
        <f t="shared" si="247"/>
        <v>18</v>
      </c>
      <c r="O3169" s="80">
        <f t="shared" si="248"/>
        <v>37.639579756157218</v>
      </c>
      <c r="P3169" s="81" t="str">
        <f t="shared" si="249"/>
        <v>Bajo</v>
      </c>
      <c r="Q3169" s="11">
        <v>8</v>
      </c>
      <c r="R3169" s="11" t="s">
        <v>5988</v>
      </c>
      <c r="S3169" s="11">
        <v>2</v>
      </c>
      <c r="T3169" s="11">
        <v>-74.175382049999996</v>
      </c>
      <c r="U3169" s="12">
        <v>4.6061083260000002</v>
      </c>
    </row>
    <row r="3170" spans="1:21" x14ac:dyDescent="0.25">
      <c r="A3170" s="10">
        <v>983</v>
      </c>
      <c r="B3170" s="3" t="s">
        <v>2030</v>
      </c>
      <c r="C3170" s="3" t="s">
        <v>1986</v>
      </c>
      <c r="D3170" s="3" t="s">
        <v>1</v>
      </c>
      <c r="E3170" s="3" t="s">
        <v>1989</v>
      </c>
      <c r="F3170" s="24">
        <f>('ICT-BD'!I984)</f>
        <v>13.110735815596154</v>
      </c>
      <c r="G3170" s="24" t="str">
        <f>('ICT-BD'!J984)</f>
        <v xml:space="preserve">Frío </v>
      </c>
      <c r="H3170" s="24">
        <f t="shared" si="245"/>
        <v>25.858739268471652</v>
      </c>
      <c r="I3170" s="72">
        <f>('ICA-BD'!L984)</f>
        <v>68.75</v>
      </c>
      <c r="J3170" s="72" t="str">
        <f>('ICA-BD'!M984)</f>
        <v>Aceptable</v>
      </c>
      <c r="K3170" s="72">
        <f t="shared" si="246"/>
        <v>69.06</v>
      </c>
      <c r="L3170" s="133">
        <f>('IRA-BD'!G984)</f>
        <v>18</v>
      </c>
      <c r="M3170" s="36" t="str">
        <f>('IRA-BD'!H984)</f>
        <v>Regular</v>
      </c>
      <c r="N3170" s="133">
        <f t="shared" si="247"/>
        <v>18</v>
      </c>
      <c r="O3170" s="80">
        <f t="shared" si="248"/>
        <v>37.639579756157218</v>
      </c>
      <c r="P3170" s="81" t="str">
        <f t="shared" si="249"/>
        <v>Bajo</v>
      </c>
      <c r="Q3170" s="11">
        <v>8</v>
      </c>
      <c r="R3170" s="11" t="s">
        <v>5988</v>
      </c>
      <c r="S3170" s="11">
        <v>2</v>
      </c>
      <c r="T3170" s="11">
        <v>-74.17406785</v>
      </c>
      <c r="U3170" s="12">
        <v>4.6066338330000001</v>
      </c>
    </row>
    <row r="3171" spans="1:21" x14ac:dyDescent="0.25">
      <c r="A3171" s="10">
        <v>988</v>
      </c>
      <c r="B3171" s="3" t="s">
        <v>2039</v>
      </c>
      <c r="C3171" s="3" t="s">
        <v>1986</v>
      </c>
      <c r="D3171" s="3" t="s">
        <v>1</v>
      </c>
      <c r="E3171" s="3" t="s">
        <v>2040</v>
      </c>
      <c r="F3171" s="24">
        <f>('ICT-BD'!I989)</f>
        <v>13.110735815596154</v>
      </c>
      <c r="G3171" s="24" t="str">
        <f>('ICT-BD'!J989)</f>
        <v xml:space="preserve">Frío </v>
      </c>
      <c r="H3171" s="24">
        <f t="shared" si="245"/>
        <v>25.858739268471652</v>
      </c>
      <c r="I3171" s="72">
        <f>('ICA-BD'!L989)</f>
        <v>68.75</v>
      </c>
      <c r="J3171" s="72" t="str">
        <f>('ICA-BD'!M989)</f>
        <v>Aceptable</v>
      </c>
      <c r="K3171" s="72">
        <f t="shared" si="246"/>
        <v>69.06</v>
      </c>
      <c r="L3171" s="133">
        <f>('IRA-BD'!G989)</f>
        <v>18</v>
      </c>
      <c r="M3171" s="36" t="str">
        <f>('IRA-BD'!H989)</f>
        <v>Regular</v>
      </c>
      <c r="N3171" s="133">
        <f t="shared" si="247"/>
        <v>18</v>
      </c>
      <c r="O3171" s="80">
        <f t="shared" si="248"/>
        <v>37.639579756157218</v>
      </c>
      <c r="P3171" s="81" t="str">
        <f t="shared" si="249"/>
        <v>Bajo</v>
      </c>
      <c r="Q3171" s="11">
        <v>8</v>
      </c>
      <c r="R3171" s="11" t="s">
        <v>5988</v>
      </c>
      <c r="S3171" s="11">
        <v>3</v>
      </c>
      <c r="T3171" s="11">
        <v>-74.161801870000005</v>
      </c>
      <c r="U3171" s="12">
        <v>4.6096413189999996</v>
      </c>
    </row>
    <row r="3172" spans="1:21" x14ac:dyDescent="0.25">
      <c r="A3172" s="10">
        <v>989</v>
      </c>
      <c r="B3172" s="3" t="s">
        <v>2041</v>
      </c>
      <c r="C3172" s="3" t="s">
        <v>1986</v>
      </c>
      <c r="D3172" s="3" t="s">
        <v>1</v>
      </c>
      <c r="E3172" s="3" t="s">
        <v>1993</v>
      </c>
      <c r="F3172" s="24">
        <f>('ICT-BD'!I990)</f>
        <v>13.110735815596154</v>
      </c>
      <c r="G3172" s="24" t="str">
        <f>('ICT-BD'!J990)</f>
        <v xml:space="preserve">Frío </v>
      </c>
      <c r="H3172" s="24">
        <f t="shared" si="245"/>
        <v>25.858739268471652</v>
      </c>
      <c r="I3172" s="72">
        <f>('ICA-BD'!L990)</f>
        <v>68.75</v>
      </c>
      <c r="J3172" s="72" t="str">
        <f>('ICA-BD'!M990)</f>
        <v>Aceptable</v>
      </c>
      <c r="K3172" s="72">
        <f t="shared" si="246"/>
        <v>69.06</v>
      </c>
      <c r="L3172" s="133">
        <f>('IRA-BD'!G990)</f>
        <v>18</v>
      </c>
      <c r="M3172" s="36" t="str">
        <f>('IRA-BD'!H990)</f>
        <v>Regular</v>
      </c>
      <c r="N3172" s="133">
        <f t="shared" si="247"/>
        <v>18</v>
      </c>
      <c r="O3172" s="80">
        <f t="shared" si="248"/>
        <v>37.639579756157218</v>
      </c>
      <c r="P3172" s="81" t="str">
        <f t="shared" si="249"/>
        <v>Bajo</v>
      </c>
      <c r="Q3172" s="11">
        <v>8</v>
      </c>
      <c r="R3172" s="11" t="s">
        <v>5988</v>
      </c>
      <c r="S3172" s="11">
        <v>2</v>
      </c>
      <c r="T3172" s="11">
        <v>-74.164948120000005</v>
      </c>
      <c r="U3172" s="12">
        <v>4.6096567730000002</v>
      </c>
    </row>
    <row r="3173" spans="1:21" x14ac:dyDescent="0.25">
      <c r="A3173" s="10">
        <v>992</v>
      </c>
      <c r="B3173" s="3" t="s">
        <v>2045</v>
      </c>
      <c r="C3173" s="3" t="s">
        <v>1986</v>
      </c>
      <c r="D3173" s="3" t="s">
        <v>1</v>
      </c>
      <c r="E3173" s="3" t="s">
        <v>1989</v>
      </c>
      <c r="F3173" s="24">
        <f>('ICT-BD'!I993)</f>
        <v>13.110735815596154</v>
      </c>
      <c r="G3173" s="24" t="str">
        <f>('ICT-BD'!J993)</f>
        <v xml:space="preserve">Frío </v>
      </c>
      <c r="H3173" s="24">
        <f t="shared" si="245"/>
        <v>25.858739268471652</v>
      </c>
      <c r="I3173" s="72">
        <f>('ICA-BD'!L993)</f>
        <v>68.75</v>
      </c>
      <c r="J3173" s="72" t="str">
        <f>('ICA-BD'!M993)</f>
        <v>Aceptable</v>
      </c>
      <c r="K3173" s="72">
        <f t="shared" si="246"/>
        <v>69.06</v>
      </c>
      <c r="L3173" s="133">
        <f>('IRA-BD'!G993)</f>
        <v>18</v>
      </c>
      <c r="M3173" s="36" t="str">
        <f>('IRA-BD'!H993)</f>
        <v>Regular</v>
      </c>
      <c r="N3173" s="133">
        <f t="shared" si="247"/>
        <v>18</v>
      </c>
      <c r="O3173" s="80">
        <f t="shared" si="248"/>
        <v>37.639579756157218</v>
      </c>
      <c r="P3173" s="81" t="str">
        <f t="shared" si="249"/>
        <v>Bajo</v>
      </c>
      <c r="Q3173" s="11">
        <v>8</v>
      </c>
      <c r="R3173" s="11" t="s">
        <v>5988</v>
      </c>
      <c r="S3173" s="11">
        <v>2</v>
      </c>
      <c r="T3173" s="11">
        <v>-74.176352989999998</v>
      </c>
      <c r="U3173" s="12">
        <v>4.6056774349999996</v>
      </c>
    </row>
    <row r="3174" spans="1:21" x14ac:dyDescent="0.25">
      <c r="A3174" s="10">
        <v>996</v>
      </c>
      <c r="B3174" s="3" t="s">
        <v>2050</v>
      </c>
      <c r="C3174" s="3" t="s">
        <v>1986</v>
      </c>
      <c r="D3174" s="3" t="s">
        <v>1</v>
      </c>
      <c r="E3174" s="3" t="s">
        <v>2051</v>
      </c>
      <c r="F3174" s="24">
        <f>('ICT-BD'!I997)</f>
        <v>13.110735815596154</v>
      </c>
      <c r="G3174" s="24" t="str">
        <f>('ICT-BD'!J997)</f>
        <v xml:space="preserve">Frío </v>
      </c>
      <c r="H3174" s="24">
        <f t="shared" si="245"/>
        <v>25.858739268471652</v>
      </c>
      <c r="I3174" s="72">
        <f>('ICA-BD'!L997)</f>
        <v>68.75</v>
      </c>
      <c r="J3174" s="72" t="str">
        <f>('ICA-BD'!M997)</f>
        <v>Aceptable</v>
      </c>
      <c r="K3174" s="72">
        <f t="shared" si="246"/>
        <v>69.06</v>
      </c>
      <c r="L3174" s="133">
        <f>('IRA-BD'!G997)</f>
        <v>18</v>
      </c>
      <c r="M3174" s="36" t="str">
        <f>('IRA-BD'!H997)</f>
        <v>Regular</v>
      </c>
      <c r="N3174" s="133">
        <f t="shared" si="247"/>
        <v>18</v>
      </c>
      <c r="O3174" s="80">
        <f t="shared" si="248"/>
        <v>37.639579756157218</v>
      </c>
      <c r="P3174" s="81" t="str">
        <f t="shared" si="249"/>
        <v>Bajo</v>
      </c>
      <c r="Q3174" s="11">
        <v>8</v>
      </c>
      <c r="R3174" s="11" t="s">
        <v>5988</v>
      </c>
      <c r="S3174" s="11">
        <v>2</v>
      </c>
      <c r="T3174" s="11">
        <v>-74.169285650000006</v>
      </c>
      <c r="U3174" s="12">
        <v>4.606222668</v>
      </c>
    </row>
    <row r="3175" spans="1:21" x14ac:dyDescent="0.25">
      <c r="A3175" s="10">
        <v>997</v>
      </c>
      <c r="B3175" s="3" t="s">
        <v>2052</v>
      </c>
      <c r="C3175" s="3" t="s">
        <v>1986</v>
      </c>
      <c r="D3175" s="3" t="s">
        <v>1</v>
      </c>
      <c r="E3175" s="3" t="s">
        <v>2051</v>
      </c>
      <c r="F3175" s="24">
        <f>('ICT-BD'!I998)</f>
        <v>13.110735815596154</v>
      </c>
      <c r="G3175" s="24" t="str">
        <f>('ICT-BD'!J998)</f>
        <v xml:space="preserve">Frío </v>
      </c>
      <c r="H3175" s="24">
        <f t="shared" si="245"/>
        <v>25.858739268471652</v>
      </c>
      <c r="I3175" s="72">
        <f>('ICA-BD'!L998)</f>
        <v>68.75</v>
      </c>
      <c r="J3175" s="72" t="str">
        <f>('ICA-BD'!M998)</f>
        <v>Aceptable</v>
      </c>
      <c r="K3175" s="72">
        <f t="shared" si="246"/>
        <v>69.06</v>
      </c>
      <c r="L3175" s="133">
        <f>('IRA-BD'!G998)</f>
        <v>18</v>
      </c>
      <c r="M3175" s="36" t="str">
        <f>('IRA-BD'!H998)</f>
        <v>Regular</v>
      </c>
      <c r="N3175" s="133">
        <f t="shared" si="247"/>
        <v>18</v>
      </c>
      <c r="O3175" s="80">
        <f t="shared" si="248"/>
        <v>37.639579756157218</v>
      </c>
      <c r="P3175" s="81" t="str">
        <f t="shared" si="249"/>
        <v>Bajo</v>
      </c>
      <c r="Q3175" s="11">
        <v>8</v>
      </c>
      <c r="R3175" s="11" t="s">
        <v>5988</v>
      </c>
      <c r="S3175" s="11">
        <v>2</v>
      </c>
      <c r="T3175" s="11">
        <v>-74.169301149999995</v>
      </c>
      <c r="U3175" s="12">
        <v>4.6077257300000003</v>
      </c>
    </row>
    <row r="3176" spans="1:21" x14ac:dyDescent="0.25">
      <c r="A3176" s="10">
        <v>2489</v>
      </c>
      <c r="B3176" s="3" t="s">
        <v>4579</v>
      </c>
      <c r="C3176" s="3" t="s">
        <v>3696</v>
      </c>
      <c r="D3176" s="3" t="s">
        <v>1</v>
      </c>
      <c r="E3176" s="3" t="s">
        <v>4580</v>
      </c>
      <c r="F3176" s="24">
        <f>('ICT-BD'!I2490)</f>
        <v>12.57211985288758</v>
      </c>
      <c r="G3176" s="24" t="str">
        <f>('ICT-BD'!J2490)</f>
        <v>Algo Frío</v>
      </c>
      <c r="H3176" s="24">
        <f t="shared" si="245"/>
        <v>31.630001935689734</v>
      </c>
      <c r="I3176" s="72">
        <f>('ICA-BD'!L2490)</f>
        <v>57.648148148148152</v>
      </c>
      <c r="J3176" s="72" t="str">
        <f>('ICA-BD'!M2490)</f>
        <v>Aceptable</v>
      </c>
      <c r="K3176" s="72">
        <f t="shared" si="246"/>
        <v>75.277037037037033</v>
      </c>
      <c r="L3176" s="133">
        <f>('IRA-BD'!G2490)</f>
        <v>6</v>
      </c>
      <c r="M3176" s="36" t="str">
        <f>('IRA-BD'!H2490)</f>
        <v>Regular</v>
      </c>
      <c r="N3176" s="133">
        <f t="shared" si="247"/>
        <v>6</v>
      </c>
      <c r="O3176" s="80">
        <f t="shared" si="248"/>
        <v>37.635679657575587</v>
      </c>
      <c r="P3176" s="81" t="str">
        <f t="shared" si="249"/>
        <v>Bajo</v>
      </c>
      <c r="Q3176" s="11">
        <v>11</v>
      </c>
      <c r="R3176" s="11" t="s">
        <v>5996</v>
      </c>
      <c r="S3176" s="11">
        <v>3</v>
      </c>
      <c r="T3176" s="11">
        <v>-74.063875159999995</v>
      </c>
      <c r="U3176" s="12">
        <v>4.7541938229999996</v>
      </c>
    </row>
    <row r="3177" spans="1:21" x14ac:dyDescent="0.25">
      <c r="A3177" s="10">
        <v>3065</v>
      </c>
      <c r="B3177" s="3" t="s">
        <v>5569</v>
      </c>
      <c r="C3177" s="3" t="s">
        <v>5354</v>
      </c>
      <c r="D3177" s="3" t="s">
        <v>1</v>
      </c>
      <c r="E3177" s="3" t="s">
        <v>5570</v>
      </c>
      <c r="F3177" s="24">
        <f>('ICT-BD'!I3066)</f>
        <v>12.693207725923974</v>
      </c>
      <c r="G3177" s="24" t="str">
        <f>('ICT-BD'!J3066)</f>
        <v>Algo Frío</v>
      </c>
      <c r="H3177" s="24">
        <f t="shared" si="245"/>
        <v>30.036740448368754</v>
      </c>
      <c r="I3177" s="72">
        <f>('ICA-BD'!L3066)</f>
        <v>54.870370370370367</v>
      </c>
      <c r="J3177" s="72" t="str">
        <f>('ICA-BD'!M3066)</f>
        <v>Aceptable</v>
      </c>
      <c r="K3177" s="72">
        <f t="shared" si="246"/>
        <v>76.83259259259259</v>
      </c>
      <c r="L3177" s="133">
        <f>('IRA-BD'!G3066)</f>
        <v>6</v>
      </c>
      <c r="M3177" s="36" t="str">
        <f>('IRA-BD'!H3066)</f>
        <v>Regular</v>
      </c>
      <c r="N3177" s="133">
        <f t="shared" si="247"/>
        <v>6</v>
      </c>
      <c r="O3177" s="80">
        <f t="shared" si="248"/>
        <v>37.623111013653784</v>
      </c>
      <c r="P3177" s="81" t="str">
        <f t="shared" si="249"/>
        <v>Bajo</v>
      </c>
      <c r="Q3177" s="11">
        <v>16</v>
      </c>
      <c r="R3177" s="11" t="s">
        <v>170</v>
      </c>
      <c r="S3177" s="11">
        <v>3</v>
      </c>
      <c r="T3177" s="11">
        <v>-74.114262269999998</v>
      </c>
      <c r="U3177" s="12">
        <v>4.6218602889999998</v>
      </c>
    </row>
    <row r="3178" spans="1:21" x14ac:dyDescent="0.25">
      <c r="A3178" s="10">
        <v>3358</v>
      </c>
      <c r="B3178" s="3" t="s">
        <v>5807</v>
      </c>
      <c r="C3178" s="3" t="s">
        <v>5614</v>
      </c>
      <c r="D3178" s="3" t="s">
        <v>1</v>
      </c>
      <c r="E3178" s="3" t="s">
        <v>5808</v>
      </c>
      <c r="F3178" s="24">
        <f>('ICT-BD'!I3359)</f>
        <v>13.490977573589085</v>
      </c>
      <c r="G3178" s="24" t="str">
        <f>('ICT-BD'!J3359)</f>
        <v xml:space="preserve">Frío </v>
      </c>
      <c r="H3178" s="24">
        <f t="shared" si="245"/>
        <v>20.855558242248883</v>
      </c>
      <c r="I3178" s="72">
        <f>('ICA-BD'!L3359)</f>
        <v>60.870370370370367</v>
      </c>
      <c r="J3178" s="72" t="str">
        <f>('ICA-BD'!M3359)</f>
        <v>Aceptable</v>
      </c>
      <c r="K3178" s="72">
        <f t="shared" si="246"/>
        <v>73.472592592592591</v>
      </c>
      <c r="L3178" s="133">
        <f>('IRA-BD'!G3359)</f>
        <v>18</v>
      </c>
      <c r="M3178" s="36" t="str">
        <f>('IRA-BD'!H3359)</f>
        <v>Regular</v>
      </c>
      <c r="N3178" s="133">
        <f t="shared" si="247"/>
        <v>18</v>
      </c>
      <c r="O3178" s="80">
        <f t="shared" si="248"/>
        <v>37.442716944947158</v>
      </c>
      <c r="P3178" s="81" t="str">
        <f t="shared" si="249"/>
        <v>Bajo</v>
      </c>
      <c r="Q3178" s="11">
        <v>19</v>
      </c>
      <c r="R3178" s="11" t="s">
        <v>2</v>
      </c>
      <c r="S3178" s="11">
        <v>1</v>
      </c>
      <c r="T3178" s="11">
        <v>-74.158580150000006</v>
      </c>
      <c r="U3178" s="12">
        <v>4.5712318390000002</v>
      </c>
    </row>
    <row r="3179" spans="1:21" x14ac:dyDescent="0.25">
      <c r="A3179" s="10">
        <v>2710</v>
      </c>
      <c r="B3179" s="3" t="s">
        <v>4963</v>
      </c>
      <c r="C3179" s="3" t="s">
        <v>3696</v>
      </c>
      <c r="D3179" s="3" t="s">
        <v>1</v>
      </c>
      <c r="E3179" s="3" t="s">
        <v>4964</v>
      </c>
      <c r="F3179" s="24">
        <f>('ICT-BD'!I2711)</f>
        <v>13.680869852887581</v>
      </c>
      <c r="G3179" s="24" t="str">
        <f>('ICT-BD'!J2711)</f>
        <v xml:space="preserve">Frío </v>
      </c>
      <c r="H3179" s="24">
        <f t="shared" si="245"/>
        <v>18.356975619900251</v>
      </c>
      <c r="I3179" s="72">
        <f>('ICA-BD'!L2711)</f>
        <v>56.870370370370367</v>
      </c>
      <c r="J3179" s="72" t="str">
        <f>('ICA-BD'!M2711)</f>
        <v>Aceptable</v>
      </c>
      <c r="K3179" s="72">
        <f t="shared" si="246"/>
        <v>75.7125925925926</v>
      </c>
      <c r="L3179" s="133">
        <f>('IRA-BD'!G2711)</f>
        <v>18</v>
      </c>
      <c r="M3179" s="36" t="str">
        <f>('IRA-BD'!H2711)</f>
        <v>Regular</v>
      </c>
      <c r="N3179" s="133">
        <f t="shared" si="247"/>
        <v>18</v>
      </c>
      <c r="O3179" s="80">
        <f t="shared" si="248"/>
        <v>37.35652273749762</v>
      </c>
      <c r="P3179" s="81" t="str">
        <f t="shared" si="249"/>
        <v>Bajo</v>
      </c>
      <c r="Q3179" s="11">
        <v>11</v>
      </c>
      <c r="R3179" s="11" t="s">
        <v>5987</v>
      </c>
      <c r="S3179" s="11">
        <v>6</v>
      </c>
      <c r="T3179" s="11">
        <v>-74.054155589999993</v>
      </c>
      <c r="U3179" s="12">
        <v>4.8161444229999999</v>
      </c>
    </row>
    <row r="3180" spans="1:21" x14ac:dyDescent="0.25">
      <c r="A3180" s="10">
        <v>2253</v>
      </c>
      <c r="B3180" s="3" t="s">
        <v>4168</v>
      </c>
      <c r="C3180" s="3" t="s">
        <v>3696</v>
      </c>
      <c r="D3180" s="3" t="s">
        <v>1</v>
      </c>
      <c r="E3180" s="3" t="s">
        <v>4169</v>
      </c>
      <c r="F3180" s="24">
        <f>('ICT-BD'!I2254)</f>
        <v>12.787110239631197</v>
      </c>
      <c r="G3180" s="24" t="str">
        <f>('ICT-BD'!J2254)</f>
        <v>Algo Frío</v>
      </c>
      <c r="H3180" s="24">
        <f t="shared" si="245"/>
        <v>28.801181057484246</v>
      </c>
      <c r="I3180" s="72">
        <f>('ICA-BD'!L2254)</f>
        <v>54.092592592592595</v>
      </c>
      <c r="J3180" s="72" t="str">
        <f>('ICA-BD'!M2254)</f>
        <v>Aceptable</v>
      </c>
      <c r="K3180" s="72">
        <f t="shared" si="246"/>
        <v>77.268148148148143</v>
      </c>
      <c r="L3180" s="133">
        <f>('IRA-BD'!G2254)</f>
        <v>6</v>
      </c>
      <c r="M3180" s="36" t="str">
        <f>('IRA-BD'!H2254)</f>
        <v>Regular</v>
      </c>
      <c r="N3180" s="133">
        <f t="shared" si="247"/>
        <v>6</v>
      </c>
      <c r="O3180" s="80">
        <f t="shared" si="248"/>
        <v>37.356443068544131</v>
      </c>
      <c r="P3180" s="81" t="str">
        <f t="shared" si="249"/>
        <v>Bajo</v>
      </c>
      <c r="Q3180" s="11">
        <v>11</v>
      </c>
      <c r="R3180" s="11" t="s">
        <v>5997</v>
      </c>
      <c r="S3180" s="11">
        <v>3</v>
      </c>
      <c r="T3180" s="11">
        <v>-74.099345409999998</v>
      </c>
      <c r="U3180" s="12">
        <v>4.749824469</v>
      </c>
    </row>
    <row r="3181" spans="1:21" x14ac:dyDescent="0.25">
      <c r="A3181" s="10">
        <v>2042</v>
      </c>
      <c r="B3181" s="3" t="s">
        <v>3800</v>
      </c>
      <c r="C3181" s="3" t="s">
        <v>3696</v>
      </c>
      <c r="D3181" s="3" t="s">
        <v>1</v>
      </c>
      <c r="E3181" s="3" t="s">
        <v>3801</v>
      </c>
      <c r="F3181" s="24">
        <f>('ICT-BD'!I2043)</f>
        <v>12.426706907059854</v>
      </c>
      <c r="G3181" s="24" t="str">
        <f>('ICT-BD'!J2043)</f>
        <v>Algo Frío</v>
      </c>
      <c r="H3181" s="24">
        <f t="shared" si="245"/>
        <v>33.543330170265065</v>
      </c>
      <c r="I3181" s="72">
        <f>('ICA-BD'!L2043)</f>
        <v>52.092592592592595</v>
      </c>
      <c r="J3181" s="72" t="str">
        <f>('ICA-BD'!M2043)</f>
        <v>Aceptable</v>
      </c>
      <c r="K3181" s="72">
        <f t="shared" si="246"/>
        <v>78.388148148148147</v>
      </c>
      <c r="L3181" s="133">
        <f>('IRA-BD'!G2043)</f>
        <v>0</v>
      </c>
      <c r="M3181" s="36" t="str">
        <f>('IRA-BD'!H2043)</f>
        <v>Malo</v>
      </c>
      <c r="N3181" s="133">
        <f t="shared" si="247"/>
        <v>0</v>
      </c>
      <c r="O3181" s="80">
        <f t="shared" si="248"/>
        <v>37.310492772804402</v>
      </c>
      <c r="P3181" s="81" t="str">
        <f t="shared" si="249"/>
        <v>Bajo</v>
      </c>
      <c r="Q3181" s="11">
        <v>11</v>
      </c>
      <c r="R3181" s="11" t="s">
        <v>166</v>
      </c>
      <c r="S3181" s="11">
        <v>5</v>
      </c>
      <c r="T3181" s="11">
        <v>-74.066271610000001</v>
      </c>
      <c r="U3181" s="12">
        <v>4.7006727990000003</v>
      </c>
    </row>
    <row r="3182" spans="1:21" x14ac:dyDescent="0.25">
      <c r="A3182" s="10">
        <v>2048</v>
      </c>
      <c r="B3182" s="3" t="s">
        <v>3811</v>
      </c>
      <c r="C3182" s="3" t="s">
        <v>3696</v>
      </c>
      <c r="D3182" s="3" t="s">
        <v>1</v>
      </c>
      <c r="E3182" s="3" t="s">
        <v>3801</v>
      </c>
      <c r="F3182" s="24">
        <f>('ICT-BD'!I2049)</f>
        <v>12.426706907059854</v>
      </c>
      <c r="G3182" s="24" t="str">
        <f>('ICT-BD'!J2049)</f>
        <v>Algo Frío</v>
      </c>
      <c r="H3182" s="24">
        <f t="shared" si="245"/>
        <v>33.543330170265065</v>
      </c>
      <c r="I3182" s="72">
        <f>('ICA-BD'!L2049)</f>
        <v>52.092592592592595</v>
      </c>
      <c r="J3182" s="72" t="str">
        <f>('ICA-BD'!M2049)</f>
        <v>Aceptable</v>
      </c>
      <c r="K3182" s="72">
        <f t="shared" si="246"/>
        <v>78.388148148148147</v>
      </c>
      <c r="L3182" s="133">
        <f>('IRA-BD'!G2049)</f>
        <v>0</v>
      </c>
      <c r="M3182" s="36" t="str">
        <f>('IRA-BD'!H2049)</f>
        <v>Malo</v>
      </c>
      <c r="N3182" s="133">
        <f t="shared" si="247"/>
        <v>0</v>
      </c>
      <c r="O3182" s="80">
        <f t="shared" si="248"/>
        <v>37.310492772804402</v>
      </c>
      <c r="P3182" s="81" t="str">
        <f t="shared" si="249"/>
        <v>Bajo</v>
      </c>
      <c r="Q3182" s="11">
        <v>11</v>
      </c>
      <c r="R3182" s="11" t="s">
        <v>166</v>
      </c>
      <c r="S3182" s="11">
        <v>5</v>
      </c>
      <c r="T3182" s="11">
        <v>-74.067630719999997</v>
      </c>
      <c r="U3182" s="12">
        <v>4.7003965470000004</v>
      </c>
    </row>
    <row r="3183" spans="1:21" x14ac:dyDescent="0.25">
      <c r="A3183" s="10">
        <v>2055</v>
      </c>
      <c r="B3183" s="3" t="s">
        <v>3822</v>
      </c>
      <c r="C3183" s="3" t="s">
        <v>3696</v>
      </c>
      <c r="D3183" s="3" t="s">
        <v>1</v>
      </c>
      <c r="E3183" s="3" t="s">
        <v>3823</v>
      </c>
      <c r="F3183" s="24">
        <f>('ICT-BD'!I2056)</f>
        <v>12.426706907059854</v>
      </c>
      <c r="G3183" s="24" t="str">
        <f>('ICT-BD'!J2056)</f>
        <v>Algo Frío</v>
      </c>
      <c r="H3183" s="24">
        <f t="shared" si="245"/>
        <v>33.543330170265065</v>
      </c>
      <c r="I3183" s="72">
        <f>('ICA-BD'!L2056)</f>
        <v>52.092592592592595</v>
      </c>
      <c r="J3183" s="72" t="str">
        <f>('ICA-BD'!M2056)</f>
        <v>Aceptable</v>
      </c>
      <c r="K3183" s="72">
        <f t="shared" si="246"/>
        <v>78.388148148148147</v>
      </c>
      <c r="L3183" s="133">
        <f>('IRA-BD'!G2056)</f>
        <v>0</v>
      </c>
      <c r="M3183" s="36" t="str">
        <f>('IRA-BD'!H2056)</f>
        <v>Malo</v>
      </c>
      <c r="N3183" s="133">
        <f t="shared" si="247"/>
        <v>0</v>
      </c>
      <c r="O3183" s="80">
        <f t="shared" si="248"/>
        <v>37.310492772804402</v>
      </c>
      <c r="P3183" s="81" t="str">
        <f t="shared" si="249"/>
        <v>Bajo</v>
      </c>
      <c r="Q3183" s="11">
        <v>11</v>
      </c>
      <c r="R3183" s="11" t="s">
        <v>166</v>
      </c>
      <c r="S3183" s="11">
        <v>5</v>
      </c>
      <c r="T3183" s="11">
        <v>-74.069121839999994</v>
      </c>
      <c r="U3183" s="12">
        <v>4.6995849840000004</v>
      </c>
    </row>
    <row r="3184" spans="1:21" x14ac:dyDescent="0.25">
      <c r="A3184" s="10">
        <v>2306</v>
      </c>
      <c r="B3184" s="3" t="s">
        <v>4266</v>
      </c>
      <c r="C3184" s="3" t="s">
        <v>3696</v>
      </c>
      <c r="D3184" s="3" t="s">
        <v>1</v>
      </c>
      <c r="E3184" s="3" t="s">
        <v>4252</v>
      </c>
      <c r="F3184" s="24">
        <f>('ICT-BD'!I2307)</f>
        <v>12.426706907059854</v>
      </c>
      <c r="G3184" s="24" t="str">
        <f>('ICT-BD'!J2307)</f>
        <v>Algo Frío</v>
      </c>
      <c r="H3184" s="24">
        <f t="shared" si="245"/>
        <v>33.543330170265065</v>
      </c>
      <c r="I3184" s="72">
        <f>('ICA-BD'!L2307)</f>
        <v>52.092592592592595</v>
      </c>
      <c r="J3184" s="72" t="str">
        <f>('ICA-BD'!M2307)</f>
        <v>Aceptable</v>
      </c>
      <c r="K3184" s="72">
        <f t="shared" si="246"/>
        <v>78.388148148148147</v>
      </c>
      <c r="L3184" s="133">
        <f>('IRA-BD'!G2307)</f>
        <v>0</v>
      </c>
      <c r="M3184" s="36" t="str">
        <f>('IRA-BD'!H2307)</f>
        <v>Malo</v>
      </c>
      <c r="N3184" s="133">
        <f t="shared" si="247"/>
        <v>0</v>
      </c>
      <c r="O3184" s="80">
        <f t="shared" si="248"/>
        <v>37.310492772804402</v>
      </c>
      <c r="P3184" s="81" t="str">
        <f t="shared" si="249"/>
        <v>Bajo</v>
      </c>
      <c r="Q3184" s="11">
        <v>11</v>
      </c>
      <c r="R3184" s="11" t="s">
        <v>167</v>
      </c>
      <c r="S3184" s="11">
        <v>2</v>
      </c>
      <c r="T3184" s="11">
        <v>-74.09854</v>
      </c>
      <c r="U3184" s="12">
        <v>4.730926653</v>
      </c>
    </row>
    <row r="3185" spans="1:21" x14ac:dyDescent="0.25">
      <c r="A3185" s="10">
        <v>2738</v>
      </c>
      <c r="B3185" s="3" t="s">
        <v>5010</v>
      </c>
      <c r="C3185" s="3" t="s">
        <v>4984</v>
      </c>
      <c r="D3185" s="3" t="s">
        <v>1</v>
      </c>
      <c r="E3185" s="3" t="s">
        <v>5011</v>
      </c>
      <c r="F3185" s="24">
        <f>('ICT-BD'!I2739)</f>
        <v>12.426706907059854</v>
      </c>
      <c r="G3185" s="24" t="str">
        <f>('ICT-BD'!J2739)</f>
        <v>Algo Frío</v>
      </c>
      <c r="H3185" s="24">
        <f t="shared" si="245"/>
        <v>33.543330170265065</v>
      </c>
      <c r="I3185" s="72">
        <f>('ICA-BD'!L2739)</f>
        <v>52.092592592592595</v>
      </c>
      <c r="J3185" s="72" t="str">
        <f>('ICA-BD'!M2739)</f>
        <v>Aceptable</v>
      </c>
      <c r="K3185" s="72">
        <f t="shared" si="246"/>
        <v>78.388148148148147</v>
      </c>
      <c r="L3185" s="133">
        <f>('IRA-BD'!G2739)</f>
        <v>0</v>
      </c>
      <c r="M3185" s="36" t="str">
        <f>('IRA-BD'!H2739)</f>
        <v>Malo</v>
      </c>
      <c r="N3185" s="133">
        <f t="shared" si="247"/>
        <v>0</v>
      </c>
      <c r="O3185" s="80">
        <f t="shared" si="248"/>
        <v>37.310492772804402</v>
      </c>
      <c r="P3185" s="81" t="str">
        <f t="shared" si="249"/>
        <v>Bajo</v>
      </c>
      <c r="Q3185" s="11">
        <v>12</v>
      </c>
      <c r="R3185" s="11" t="s">
        <v>172</v>
      </c>
      <c r="S3185" s="11">
        <v>4</v>
      </c>
      <c r="T3185" s="11">
        <v>-74.064679040000001</v>
      </c>
      <c r="U3185" s="12">
        <v>4.6883963350000002</v>
      </c>
    </row>
    <row r="3186" spans="1:21" x14ac:dyDescent="0.25">
      <c r="A3186" s="10">
        <v>2832</v>
      </c>
      <c r="B3186" s="3" t="s">
        <v>5177</v>
      </c>
      <c r="C3186" s="3" t="s">
        <v>5098</v>
      </c>
      <c r="D3186" s="3" t="s">
        <v>1</v>
      </c>
      <c r="E3186" s="3" t="s">
        <v>5178</v>
      </c>
      <c r="F3186" s="24">
        <f>('ICT-BD'!I2833)</f>
        <v>12.426706907059854</v>
      </c>
      <c r="G3186" s="24" t="str">
        <f>('ICT-BD'!J2833)</f>
        <v>Algo Frío</v>
      </c>
      <c r="H3186" s="24">
        <f t="shared" si="245"/>
        <v>33.543330170265065</v>
      </c>
      <c r="I3186" s="72">
        <f>('ICA-BD'!L2833)</f>
        <v>52.092592592592595</v>
      </c>
      <c r="J3186" s="72" t="str">
        <f>('ICA-BD'!M2833)</f>
        <v>Aceptable</v>
      </c>
      <c r="K3186" s="72">
        <f t="shared" si="246"/>
        <v>78.388148148148147</v>
      </c>
      <c r="L3186" s="133">
        <f>('IRA-BD'!G2833)</f>
        <v>0</v>
      </c>
      <c r="M3186" s="36" t="str">
        <f>('IRA-BD'!H2833)</f>
        <v>Malo</v>
      </c>
      <c r="N3186" s="133">
        <f t="shared" si="247"/>
        <v>0</v>
      </c>
      <c r="O3186" s="80">
        <f t="shared" si="248"/>
        <v>37.310492772804402</v>
      </c>
      <c r="P3186" s="81" t="str">
        <f t="shared" si="249"/>
        <v>Bajo</v>
      </c>
      <c r="Q3186" s="11">
        <v>13</v>
      </c>
      <c r="R3186" s="11" t="s">
        <v>171</v>
      </c>
      <c r="S3186" s="11">
        <v>4</v>
      </c>
      <c r="T3186" s="11">
        <v>-74.096640269999995</v>
      </c>
      <c r="U3186" s="12">
        <v>4.6325148230000002</v>
      </c>
    </row>
    <row r="3187" spans="1:21" x14ac:dyDescent="0.25">
      <c r="A3187" s="10">
        <v>2833</v>
      </c>
      <c r="B3187" s="3" t="s">
        <v>5179</v>
      </c>
      <c r="C3187" s="3" t="s">
        <v>5098</v>
      </c>
      <c r="D3187" s="3" t="s">
        <v>1</v>
      </c>
      <c r="E3187" s="3" t="s">
        <v>5180</v>
      </c>
      <c r="F3187" s="24">
        <f>('ICT-BD'!I2834)</f>
        <v>12.426706907059854</v>
      </c>
      <c r="G3187" s="24" t="str">
        <f>('ICT-BD'!J2834)</f>
        <v>Algo Frío</v>
      </c>
      <c r="H3187" s="24">
        <f t="shared" si="245"/>
        <v>33.543330170265065</v>
      </c>
      <c r="I3187" s="72">
        <f>('ICA-BD'!L2834)</f>
        <v>52.092592592592595</v>
      </c>
      <c r="J3187" s="72" t="str">
        <f>('ICA-BD'!M2834)</f>
        <v>Aceptable</v>
      </c>
      <c r="K3187" s="72">
        <f t="shared" si="246"/>
        <v>78.388148148148147</v>
      </c>
      <c r="L3187" s="133">
        <f>('IRA-BD'!G2834)</f>
        <v>0</v>
      </c>
      <c r="M3187" s="36" t="str">
        <f>('IRA-BD'!H2834)</f>
        <v>Malo</v>
      </c>
      <c r="N3187" s="133">
        <f t="shared" si="247"/>
        <v>0</v>
      </c>
      <c r="O3187" s="80">
        <f t="shared" si="248"/>
        <v>37.310492772804402</v>
      </c>
      <c r="P3187" s="81" t="str">
        <f t="shared" si="249"/>
        <v>Bajo</v>
      </c>
      <c r="Q3187" s="11">
        <v>13</v>
      </c>
      <c r="R3187" s="11" t="s">
        <v>171</v>
      </c>
      <c r="S3187" s="11">
        <v>4</v>
      </c>
      <c r="T3187" s="11">
        <v>-74.098435080000002</v>
      </c>
      <c r="U3187" s="12">
        <v>4.6362360750000002</v>
      </c>
    </row>
    <row r="3188" spans="1:21" x14ac:dyDescent="0.25">
      <c r="A3188" s="10">
        <v>2836</v>
      </c>
      <c r="B3188" s="3" t="s">
        <v>5185</v>
      </c>
      <c r="C3188" s="3" t="s">
        <v>5098</v>
      </c>
      <c r="D3188" s="3" t="s">
        <v>1</v>
      </c>
      <c r="E3188" s="3" t="s">
        <v>5186</v>
      </c>
      <c r="F3188" s="24">
        <f>('ICT-BD'!I2837)</f>
        <v>12.426706907059854</v>
      </c>
      <c r="G3188" s="24" t="str">
        <f>('ICT-BD'!J2837)</f>
        <v>Algo Frío</v>
      </c>
      <c r="H3188" s="24">
        <f t="shared" si="245"/>
        <v>33.543330170265065</v>
      </c>
      <c r="I3188" s="72">
        <f>('ICA-BD'!L2837)</f>
        <v>52.092592592592595</v>
      </c>
      <c r="J3188" s="72" t="str">
        <f>('ICA-BD'!M2837)</f>
        <v>Aceptable</v>
      </c>
      <c r="K3188" s="72">
        <f t="shared" si="246"/>
        <v>78.388148148148147</v>
      </c>
      <c r="L3188" s="133">
        <f>('IRA-BD'!G2837)</f>
        <v>0</v>
      </c>
      <c r="M3188" s="36" t="str">
        <f>('IRA-BD'!H2837)</f>
        <v>Malo</v>
      </c>
      <c r="N3188" s="133">
        <f t="shared" si="247"/>
        <v>0</v>
      </c>
      <c r="O3188" s="80">
        <f t="shared" si="248"/>
        <v>37.310492772804402</v>
      </c>
      <c r="P3188" s="81" t="str">
        <f t="shared" si="249"/>
        <v>Bajo</v>
      </c>
      <c r="Q3188" s="11">
        <v>13</v>
      </c>
      <c r="R3188" s="11" t="s">
        <v>171</v>
      </c>
      <c r="S3188" s="11">
        <v>4</v>
      </c>
      <c r="T3188" s="11">
        <v>-74.09548298</v>
      </c>
      <c r="U3188" s="12">
        <v>4.631894891</v>
      </c>
    </row>
    <row r="3189" spans="1:21" x14ac:dyDescent="0.25">
      <c r="A3189" s="10">
        <v>2838</v>
      </c>
      <c r="B3189" s="3" t="s">
        <v>5189</v>
      </c>
      <c r="C3189" s="3" t="s">
        <v>5098</v>
      </c>
      <c r="D3189" s="3" t="s">
        <v>1</v>
      </c>
      <c r="E3189" s="3" t="s">
        <v>5190</v>
      </c>
      <c r="F3189" s="24">
        <f>('ICT-BD'!I2839)</f>
        <v>12.426706907059854</v>
      </c>
      <c r="G3189" s="24" t="str">
        <f>('ICT-BD'!J2839)</f>
        <v>Algo Frío</v>
      </c>
      <c r="H3189" s="24">
        <f t="shared" si="245"/>
        <v>33.543330170265065</v>
      </c>
      <c r="I3189" s="72">
        <f>('ICA-BD'!L2839)</f>
        <v>52.092592592592595</v>
      </c>
      <c r="J3189" s="72" t="str">
        <f>('ICA-BD'!M2839)</f>
        <v>Aceptable</v>
      </c>
      <c r="K3189" s="72">
        <f t="shared" si="246"/>
        <v>78.388148148148147</v>
      </c>
      <c r="L3189" s="133">
        <f>('IRA-BD'!G2839)</f>
        <v>0</v>
      </c>
      <c r="M3189" s="36" t="str">
        <f>('IRA-BD'!H2839)</f>
        <v>Malo</v>
      </c>
      <c r="N3189" s="133">
        <f t="shared" si="247"/>
        <v>0</v>
      </c>
      <c r="O3189" s="80">
        <f t="shared" si="248"/>
        <v>37.310492772804402</v>
      </c>
      <c r="P3189" s="81" t="str">
        <f t="shared" si="249"/>
        <v>Bajo</v>
      </c>
      <c r="Q3189" s="11">
        <v>13</v>
      </c>
      <c r="R3189" s="11" t="s">
        <v>171</v>
      </c>
      <c r="S3189" s="11">
        <v>4</v>
      </c>
      <c r="T3189" s="11">
        <v>-74.099662800000004</v>
      </c>
      <c r="U3189" s="12">
        <v>4.6353556019999997</v>
      </c>
    </row>
    <row r="3190" spans="1:21" x14ac:dyDescent="0.25">
      <c r="A3190" s="10">
        <v>2839</v>
      </c>
      <c r="B3190" s="3" t="s">
        <v>5191</v>
      </c>
      <c r="C3190" s="3" t="s">
        <v>5098</v>
      </c>
      <c r="D3190" s="3" t="s">
        <v>1</v>
      </c>
      <c r="E3190" s="3" t="s">
        <v>5192</v>
      </c>
      <c r="F3190" s="24">
        <f>('ICT-BD'!I2840)</f>
        <v>12.426706907059854</v>
      </c>
      <c r="G3190" s="24" t="str">
        <f>('ICT-BD'!J2840)</f>
        <v>Algo Frío</v>
      </c>
      <c r="H3190" s="24">
        <f t="shared" si="245"/>
        <v>33.543330170265065</v>
      </c>
      <c r="I3190" s="72">
        <f>('ICA-BD'!L2840)</f>
        <v>52.092592592592595</v>
      </c>
      <c r="J3190" s="72" t="str">
        <f>('ICA-BD'!M2840)</f>
        <v>Aceptable</v>
      </c>
      <c r="K3190" s="72">
        <f t="shared" si="246"/>
        <v>78.388148148148147</v>
      </c>
      <c r="L3190" s="133">
        <f>('IRA-BD'!G2840)</f>
        <v>0</v>
      </c>
      <c r="M3190" s="36" t="str">
        <f>('IRA-BD'!H2840)</f>
        <v>Malo</v>
      </c>
      <c r="N3190" s="133">
        <f t="shared" si="247"/>
        <v>0</v>
      </c>
      <c r="O3190" s="80">
        <f t="shared" si="248"/>
        <v>37.310492772804402</v>
      </c>
      <c r="P3190" s="81" t="str">
        <f t="shared" si="249"/>
        <v>Bajo</v>
      </c>
      <c r="Q3190" s="11">
        <v>13</v>
      </c>
      <c r="R3190" s="11" t="s">
        <v>171</v>
      </c>
      <c r="S3190" s="11">
        <v>4</v>
      </c>
      <c r="T3190" s="11">
        <v>-74.095677760000001</v>
      </c>
      <c r="U3190" s="12">
        <v>4.6343079820000002</v>
      </c>
    </row>
    <row r="3191" spans="1:21" x14ac:dyDescent="0.25">
      <c r="A3191" s="10">
        <v>2842</v>
      </c>
      <c r="B3191" s="3" t="s">
        <v>5197</v>
      </c>
      <c r="C3191" s="3" t="s">
        <v>5098</v>
      </c>
      <c r="D3191" s="3" t="s">
        <v>1</v>
      </c>
      <c r="E3191" s="3" t="s">
        <v>5198</v>
      </c>
      <c r="F3191" s="24">
        <f>('ICT-BD'!I2843)</f>
        <v>12.426706907059854</v>
      </c>
      <c r="G3191" s="24" t="str">
        <f>('ICT-BD'!J2843)</f>
        <v>Algo Frío</v>
      </c>
      <c r="H3191" s="24">
        <f t="shared" si="245"/>
        <v>33.543330170265065</v>
      </c>
      <c r="I3191" s="72">
        <f>('ICA-BD'!L2843)</f>
        <v>52.092592592592595</v>
      </c>
      <c r="J3191" s="72" t="str">
        <f>('ICA-BD'!M2843)</f>
        <v>Aceptable</v>
      </c>
      <c r="K3191" s="72">
        <f t="shared" si="246"/>
        <v>78.388148148148147</v>
      </c>
      <c r="L3191" s="133">
        <f>('IRA-BD'!G2843)</f>
        <v>0</v>
      </c>
      <c r="M3191" s="36" t="str">
        <f>('IRA-BD'!H2843)</f>
        <v>Malo</v>
      </c>
      <c r="N3191" s="133">
        <f t="shared" si="247"/>
        <v>0</v>
      </c>
      <c r="O3191" s="80">
        <f t="shared" si="248"/>
        <v>37.310492772804402</v>
      </c>
      <c r="P3191" s="81" t="str">
        <f t="shared" si="249"/>
        <v>Bajo</v>
      </c>
      <c r="Q3191" s="11">
        <v>13</v>
      </c>
      <c r="R3191" s="11" t="s">
        <v>171</v>
      </c>
      <c r="S3191" s="11">
        <v>4</v>
      </c>
      <c r="T3191" s="11">
        <v>-74.091787030000006</v>
      </c>
      <c r="U3191" s="12">
        <v>4.6325299729999996</v>
      </c>
    </row>
    <row r="3192" spans="1:21" x14ac:dyDescent="0.25">
      <c r="A3192" s="10">
        <v>2946</v>
      </c>
      <c r="B3192" s="3" t="s">
        <v>5374</v>
      </c>
      <c r="C3192" s="3" t="s">
        <v>5354</v>
      </c>
      <c r="D3192" s="3" t="s">
        <v>1</v>
      </c>
      <c r="E3192" s="3" t="s">
        <v>5375</v>
      </c>
      <c r="F3192" s="24">
        <f>('ICT-BD'!I2947)</f>
        <v>12.426706907059854</v>
      </c>
      <c r="G3192" s="24" t="str">
        <f>('ICT-BD'!J2947)</f>
        <v>Algo Frío</v>
      </c>
      <c r="H3192" s="24">
        <f t="shared" si="245"/>
        <v>33.543330170265065</v>
      </c>
      <c r="I3192" s="72">
        <f>('ICA-BD'!L2947)</f>
        <v>52.092592592592595</v>
      </c>
      <c r="J3192" s="72" t="str">
        <f>('ICA-BD'!M2947)</f>
        <v>Aceptable</v>
      </c>
      <c r="K3192" s="72">
        <f t="shared" si="246"/>
        <v>78.388148148148147</v>
      </c>
      <c r="L3192" s="133">
        <f>('IRA-BD'!G2947)</f>
        <v>0</v>
      </c>
      <c r="M3192" s="36" t="str">
        <f>('IRA-BD'!H2947)</f>
        <v>Malo</v>
      </c>
      <c r="N3192" s="133">
        <f t="shared" si="247"/>
        <v>0</v>
      </c>
      <c r="O3192" s="80">
        <f t="shared" si="248"/>
        <v>37.310492772804402</v>
      </c>
      <c r="P3192" s="81" t="str">
        <f t="shared" si="249"/>
        <v>Bajo</v>
      </c>
      <c r="Q3192" s="11">
        <v>16</v>
      </c>
      <c r="R3192" s="11" t="s">
        <v>170</v>
      </c>
      <c r="S3192" s="11">
        <v>3</v>
      </c>
      <c r="T3192" s="11">
        <v>-74.107781599999996</v>
      </c>
      <c r="U3192" s="12">
        <v>4.6165286569999999</v>
      </c>
    </row>
    <row r="3193" spans="1:21" x14ac:dyDescent="0.25">
      <c r="A3193" s="10">
        <v>2974</v>
      </c>
      <c r="B3193" s="3" t="s">
        <v>5424</v>
      </c>
      <c r="C3193" s="3" t="s">
        <v>5354</v>
      </c>
      <c r="D3193" s="3" t="s">
        <v>1</v>
      </c>
      <c r="E3193" s="3" t="s">
        <v>2471</v>
      </c>
      <c r="F3193" s="24">
        <f>('ICT-BD'!I2975)</f>
        <v>12.426706907059854</v>
      </c>
      <c r="G3193" s="24" t="str">
        <f>('ICT-BD'!J2975)</f>
        <v>Algo Frío</v>
      </c>
      <c r="H3193" s="24">
        <f t="shared" si="245"/>
        <v>33.543330170265065</v>
      </c>
      <c r="I3193" s="72">
        <f>('ICA-BD'!L2975)</f>
        <v>52.092592592592595</v>
      </c>
      <c r="J3193" s="72" t="str">
        <f>('ICA-BD'!M2975)</f>
        <v>Aceptable</v>
      </c>
      <c r="K3193" s="72">
        <f t="shared" si="246"/>
        <v>78.388148148148147</v>
      </c>
      <c r="L3193" s="133">
        <f>('IRA-BD'!G2975)</f>
        <v>0</v>
      </c>
      <c r="M3193" s="36" t="str">
        <f>('IRA-BD'!H2975)</f>
        <v>Malo</v>
      </c>
      <c r="N3193" s="133">
        <f t="shared" si="247"/>
        <v>0</v>
      </c>
      <c r="O3193" s="80">
        <f t="shared" si="248"/>
        <v>37.310492772804402</v>
      </c>
      <c r="P3193" s="81" t="str">
        <f t="shared" si="249"/>
        <v>Bajo</v>
      </c>
      <c r="Q3193" s="11">
        <v>16</v>
      </c>
      <c r="R3193" s="11" t="s">
        <v>170</v>
      </c>
      <c r="S3193" s="11">
        <v>3</v>
      </c>
      <c r="T3193" s="11">
        <v>-74.113110629999994</v>
      </c>
      <c r="U3193" s="12">
        <v>4.6144177280000003</v>
      </c>
    </row>
    <row r="3194" spans="1:21" x14ac:dyDescent="0.25">
      <c r="A3194" s="10">
        <v>2976</v>
      </c>
      <c r="B3194" s="3" t="s">
        <v>5426</v>
      </c>
      <c r="C3194" s="3" t="s">
        <v>5354</v>
      </c>
      <c r="D3194" s="3" t="s">
        <v>1</v>
      </c>
      <c r="E3194" s="3" t="s">
        <v>5427</v>
      </c>
      <c r="F3194" s="24">
        <f>('ICT-BD'!I2977)</f>
        <v>12.426706907059854</v>
      </c>
      <c r="G3194" s="24" t="str">
        <f>('ICT-BD'!J2977)</f>
        <v>Algo Frío</v>
      </c>
      <c r="H3194" s="24">
        <f t="shared" si="245"/>
        <v>33.543330170265065</v>
      </c>
      <c r="I3194" s="72">
        <f>('ICA-BD'!L2977)</f>
        <v>52.092592592592595</v>
      </c>
      <c r="J3194" s="72" t="str">
        <f>('ICA-BD'!M2977)</f>
        <v>Aceptable</v>
      </c>
      <c r="K3194" s="72">
        <f t="shared" si="246"/>
        <v>78.388148148148147</v>
      </c>
      <c r="L3194" s="133">
        <f>('IRA-BD'!G2977)</f>
        <v>0</v>
      </c>
      <c r="M3194" s="36" t="str">
        <f>('IRA-BD'!H2977)</f>
        <v>Malo</v>
      </c>
      <c r="N3194" s="133">
        <f t="shared" si="247"/>
        <v>0</v>
      </c>
      <c r="O3194" s="80">
        <f t="shared" si="248"/>
        <v>37.310492772804402</v>
      </c>
      <c r="P3194" s="81" t="str">
        <f t="shared" si="249"/>
        <v>Bajo</v>
      </c>
      <c r="Q3194" s="11">
        <v>16</v>
      </c>
      <c r="R3194" s="11" t="s">
        <v>170</v>
      </c>
      <c r="S3194" s="11">
        <v>3</v>
      </c>
      <c r="T3194" s="11">
        <v>-74.110359669999994</v>
      </c>
      <c r="U3194" s="12">
        <v>4.6106125609999999</v>
      </c>
    </row>
    <row r="3195" spans="1:21" x14ac:dyDescent="0.25">
      <c r="A3195" s="10">
        <v>90</v>
      </c>
      <c r="B3195" s="3" t="s">
        <v>780</v>
      </c>
      <c r="C3195" s="3" t="s">
        <v>625</v>
      </c>
      <c r="D3195" s="3" t="s">
        <v>1</v>
      </c>
      <c r="E3195" s="3" t="s">
        <v>781</v>
      </c>
      <c r="F3195" s="24">
        <f>('ICT-BD'!I91)</f>
        <v>13.895860239631197</v>
      </c>
      <c r="G3195" s="24" t="str">
        <f>('ICT-BD'!J91)</f>
        <v xml:space="preserve">Frío </v>
      </c>
      <c r="H3195" s="24">
        <f t="shared" si="245"/>
        <v>15.528154741694767</v>
      </c>
      <c r="I3195" s="72">
        <f>('ICA-BD'!L91)</f>
        <v>52.092592592592595</v>
      </c>
      <c r="J3195" s="72" t="str">
        <f>('ICA-BD'!M91)</f>
        <v>Aceptable</v>
      </c>
      <c r="K3195" s="72">
        <f t="shared" si="246"/>
        <v>78.388148148148147</v>
      </c>
      <c r="L3195" s="133">
        <f>('IRA-BD'!G91)</f>
        <v>18</v>
      </c>
      <c r="M3195" s="36" t="str">
        <f>('IRA-BD'!H98)</f>
        <v>Regular</v>
      </c>
      <c r="N3195" s="133">
        <f t="shared" si="247"/>
        <v>18</v>
      </c>
      <c r="O3195" s="80">
        <f t="shared" si="248"/>
        <v>37.305434296614301</v>
      </c>
      <c r="P3195" s="81" t="str">
        <f t="shared" si="249"/>
        <v>Bajo</v>
      </c>
      <c r="Q3195" s="11">
        <v>1</v>
      </c>
      <c r="R3195" s="11" t="s">
        <v>165</v>
      </c>
      <c r="S3195" s="11">
        <v>3</v>
      </c>
      <c r="T3195" s="11">
        <v>-74.025604270000002</v>
      </c>
      <c r="U3195" s="12">
        <v>4.7307949679999997</v>
      </c>
    </row>
    <row r="3196" spans="1:21" x14ac:dyDescent="0.25">
      <c r="A3196" s="10">
        <v>100</v>
      </c>
      <c r="B3196" s="3" t="s">
        <v>800</v>
      </c>
      <c r="C3196" s="3" t="s">
        <v>625</v>
      </c>
      <c r="D3196" s="3" t="s">
        <v>1</v>
      </c>
      <c r="E3196" s="3" t="s">
        <v>801</v>
      </c>
      <c r="F3196" s="24">
        <f>('ICT-BD'!I101)</f>
        <v>13.895860239631197</v>
      </c>
      <c r="G3196" s="24" t="str">
        <f>('ICT-BD'!J101)</f>
        <v xml:space="preserve">Frío </v>
      </c>
      <c r="H3196" s="24">
        <f t="shared" si="245"/>
        <v>15.528154741694767</v>
      </c>
      <c r="I3196" s="72">
        <f>('ICA-BD'!L101)</f>
        <v>52.092592592592595</v>
      </c>
      <c r="J3196" s="72" t="str">
        <f>('ICA-BD'!M101)</f>
        <v>Aceptable</v>
      </c>
      <c r="K3196" s="72">
        <f t="shared" si="246"/>
        <v>78.388148148148147</v>
      </c>
      <c r="L3196" s="133">
        <f>('IRA-BD'!G101)</f>
        <v>18</v>
      </c>
      <c r="M3196" s="36" t="str">
        <f>('IRA-BD'!H108)</f>
        <v>Muy Bueno</v>
      </c>
      <c r="N3196" s="133">
        <f t="shared" si="247"/>
        <v>18</v>
      </c>
      <c r="O3196" s="80">
        <f t="shared" si="248"/>
        <v>37.305434296614301</v>
      </c>
      <c r="P3196" s="81" t="str">
        <f t="shared" si="249"/>
        <v>Bajo</v>
      </c>
      <c r="Q3196" s="11">
        <v>1</v>
      </c>
      <c r="R3196" s="11" t="s">
        <v>165</v>
      </c>
      <c r="S3196" s="11">
        <v>3</v>
      </c>
      <c r="T3196" s="11">
        <v>-74.026038510000006</v>
      </c>
      <c r="U3196" s="12">
        <v>4.7301232129999997</v>
      </c>
    </row>
    <row r="3197" spans="1:21" x14ac:dyDescent="0.25">
      <c r="A3197" s="10">
        <v>137</v>
      </c>
      <c r="B3197" s="3" t="s">
        <v>867</v>
      </c>
      <c r="C3197" s="3" t="s">
        <v>625</v>
      </c>
      <c r="D3197" s="3" t="s">
        <v>1</v>
      </c>
      <c r="E3197" s="3" t="s">
        <v>868</v>
      </c>
      <c r="F3197" s="24">
        <f>('ICT-BD'!I138)</f>
        <v>13.895860239631197</v>
      </c>
      <c r="G3197" s="24" t="str">
        <f>('ICT-BD'!J138)</f>
        <v xml:space="preserve">Frío </v>
      </c>
      <c r="H3197" s="24">
        <f t="shared" si="245"/>
        <v>15.528154741694767</v>
      </c>
      <c r="I3197" s="72">
        <f>('ICA-BD'!L138)</f>
        <v>52.092592592592595</v>
      </c>
      <c r="J3197" s="72" t="str">
        <f>('ICA-BD'!M138)</f>
        <v>Aceptable</v>
      </c>
      <c r="K3197" s="72">
        <f t="shared" si="246"/>
        <v>78.388148148148147</v>
      </c>
      <c r="L3197" s="133">
        <f>('IRA-BD'!G138)</f>
        <v>18</v>
      </c>
      <c r="M3197" s="36" t="str">
        <f>('IRA-BD'!H145)</f>
        <v>Regular</v>
      </c>
      <c r="N3197" s="133">
        <f t="shared" si="247"/>
        <v>18</v>
      </c>
      <c r="O3197" s="80">
        <f t="shared" si="248"/>
        <v>37.305434296614301</v>
      </c>
      <c r="P3197" s="81" t="str">
        <f t="shared" si="249"/>
        <v>Bajo</v>
      </c>
      <c r="Q3197" s="11">
        <v>1</v>
      </c>
      <c r="R3197" s="11" t="s">
        <v>164</v>
      </c>
      <c r="S3197" s="11">
        <v>6</v>
      </c>
      <c r="T3197" s="11">
        <v>-74.023902939999999</v>
      </c>
      <c r="U3197" s="12">
        <v>4.7270631679999999</v>
      </c>
    </row>
    <row r="3198" spans="1:21" x14ac:dyDescent="0.25">
      <c r="A3198" s="10">
        <v>163</v>
      </c>
      <c r="B3198" s="3" t="s">
        <v>915</v>
      </c>
      <c r="C3198" s="3" t="s">
        <v>625</v>
      </c>
      <c r="D3198" s="3" t="s">
        <v>1</v>
      </c>
      <c r="E3198" s="3" t="s">
        <v>916</v>
      </c>
      <c r="F3198" s="24">
        <f>('ICT-BD'!I164)</f>
        <v>13.895860239631197</v>
      </c>
      <c r="G3198" s="24" t="str">
        <f>('ICT-BD'!J164)</f>
        <v xml:space="preserve">Frío </v>
      </c>
      <c r="H3198" s="24">
        <f t="shared" si="245"/>
        <v>15.528154741694767</v>
      </c>
      <c r="I3198" s="72">
        <f>('ICA-BD'!L164)</f>
        <v>52.092592592592595</v>
      </c>
      <c r="J3198" s="72" t="str">
        <f>('ICA-BD'!M164)</f>
        <v>Aceptable</v>
      </c>
      <c r="K3198" s="72">
        <f t="shared" si="246"/>
        <v>78.388148148148147</v>
      </c>
      <c r="L3198" s="133">
        <f>('IRA-BD'!G164)</f>
        <v>18</v>
      </c>
      <c r="M3198" s="36" t="str">
        <f>('IRA-BD'!H171)</f>
        <v>Regular</v>
      </c>
      <c r="N3198" s="133">
        <f t="shared" si="247"/>
        <v>18</v>
      </c>
      <c r="O3198" s="80">
        <f t="shared" si="248"/>
        <v>37.305434296614301</v>
      </c>
      <c r="P3198" s="81" t="str">
        <f t="shared" si="249"/>
        <v>Bajo</v>
      </c>
      <c r="Q3198" s="11">
        <v>1</v>
      </c>
      <c r="R3198" s="11" t="s">
        <v>164</v>
      </c>
      <c r="S3198" s="11">
        <v>5</v>
      </c>
      <c r="T3198" s="11">
        <v>-74.032979889999993</v>
      </c>
      <c r="U3198" s="12">
        <v>4.7144521250000002</v>
      </c>
    </row>
    <row r="3199" spans="1:21" x14ac:dyDescent="0.25">
      <c r="A3199" s="10">
        <v>190</v>
      </c>
      <c r="B3199" s="3" t="s">
        <v>961</v>
      </c>
      <c r="C3199" s="3" t="s">
        <v>625</v>
      </c>
      <c r="D3199" s="3" t="s">
        <v>1</v>
      </c>
      <c r="E3199" s="3" t="s">
        <v>962</v>
      </c>
      <c r="F3199" s="24">
        <f>('ICT-BD'!I191)</f>
        <v>13.895860239631197</v>
      </c>
      <c r="G3199" s="24" t="str">
        <f>('ICT-BD'!J191)</f>
        <v xml:space="preserve">Frío </v>
      </c>
      <c r="H3199" s="24">
        <f t="shared" si="245"/>
        <v>15.528154741694767</v>
      </c>
      <c r="I3199" s="72">
        <f>('ICA-BD'!L191)</f>
        <v>52.092592592592595</v>
      </c>
      <c r="J3199" s="72" t="str">
        <f>('ICA-BD'!M191)</f>
        <v>Aceptable</v>
      </c>
      <c r="K3199" s="72">
        <f t="shared" si="246"/>
        <v>78.388148148148147</v>
      </c>
      <c r="L3199" s="133">
        <f>('IRA-BD'!G191)</f>
        <v>18</v>
      </c>
      <c r="M3199" s="36" t="str">
        <f>('IRA-BD'!H198)</f>
        <v>Bueno</v>
      </c>
      <c r="N3199" s="133">
        <f t="shared" si="247"/>
        <v>18</v>
      </c>
      <c r="O3199" s="80">
        <f t="shared" si="248"/>
        <v>37.305434296614301</v>
      </c>
      <c r="P3199" s="81" t="str">
        <f t="shared" si="249"/>
        <v>Bajo</v>
      </c>
      <c r="Q3199" s="11">
        <v>1</v>
      </c>
      <c r="R3199" s="11" t="s">
        <v>164</v>
      </c>
      <c r="S3199" s="11">
        <v>6</v>
      </c>
      <c r="T3199" s="11">
        <v>-74.022764839999994</v>
      </c>
      <c r="U3199" s="12">
        <v>4.7265291820000002</v>
      </c>
    </row>
    <row r="3200" spans="1:21" x14ac:dyDescent="0.25">
      <c r="A3200" s="10">
        <v>2174</v>
      </c>
      <c r="B3200" s="3" t="s">
        <v>4026</v>
      </c>
      <c r="C3200" s="3" t="s">
        <v>3696</v>
      </c>
      <c r="D3200" s="3" t="s">
        <v>1</v>
      </c>
      <c r="E3200" s="3" t="s">
        <v>4027</v>
      </c>
      <c r="F3200" s="24">
        <f>('ICT-BD'!I2175)</f>
        <v>13.895860239631197</v>
      </c>
      <c r="G3200" s="24" t="str">
        <f>('ICT-BD'!J2175)</f>
        <v xml:space="preserve">Frío </v>
      </c>
      <c r="H3200" s="24">
        <f t="shared" si="245"/>
        <v>15.528154741694767</v>
      </c>
      <c r="I3200" s="72">
        <f>('ICA-BD'!L2175)</f>
        <v>52.092592592592595</v>
      </c>
      <c r="J3200" s="72" t="str">
        <f>('ICA-BD'!M2175)</f>
        <v>Aceptable</v>
      </c>
      <c r="K3200" s="72">
        <f t="shared" si="246"/>
        <v>78.388148148148147</v>
      </c>
      <c r="L3200" s="133">
        <f>('IRA-BD'!G2175)</f>
        <v>18</v>
      </c>
      <c r="M3200" s="36" t="str">
        <f>('IRA-BD'!H2175)</f>
        <v>Regular</v>
      </c>
      <c r="N3200" s="133">
        <f t="shared" si="247"/>
        <v>18</v>
      </c>
      <c r="O3200" s="80">
        <f t="shared" si="248"/>
        <v>37.305434296614301</v>
      </c>
      <c r="P3200" s="81" t="str">
        <f t="shared" si="249"/>
        <v>Bajo</v>
      </c>
      <c r="Q3200" s="11">
        <v>11</v>
      </c>
      <c r="R3200" s="11" t="s">
        <v>5997</v>
      </c>
      <c r="S3200" s="11">
        <v>3</v>
      </c>
      <c r="T3200" s="11">
        <v>-74.083353099999997</v>
      </c>
      <c r="U3200" s="12">
        <v>4.7491140219999997</v>
      </c>
    </row>
    <row r="3201" spans="1:21" x14ac:dyDescent="0.25">
      <c r="A3201" s="10">
        <v>2187</v>
      </c>
      <c r="B3201" s="3" t="s">
        <v>4051</v>
      </c>
      <c r="C3201" s="3" t="s">
        <v>3696</v>
      </c>
      <c r="D3201" s="3" t="s">
        <v>1</v>
      </c>
      <c r="E3201" s="3" t="s">
        <v>4052</v>
      </c>
      <c r="F3201" s="24">
        <f>('ICT-BD'!I2188)</f>
        <v>13.895860239631197</v>
      </c>
      <c r="G3201" s="24" t="str">
        <f>('ICT-BD'!J2188)</f>
        <v xml:space="preserve">Frío </v>
      </c>
      <c r="H3201" s="24">
        <f t="shared" si="245"/>
        <v>15.528154741694767</v>
      </c>
      <c r="I3201" s="72">
        <f>('ICA-BD'!L2188)</f>
        <v>52.092592592592595</v>
      </c>
      <c r="J3201" s="72" t="str">
        <f>('ICA-BD'!M2188)</f>
        <v>Aceptable</v>
      </c>
      <c r="K3201" s="72">
        <f t="shared" si="246"/>
        <v>78.388148148148147</v>
      </c>
      <c r="L3201" s="133">
        <f>('IRA-BD'!G2188)</f>
        <v>18</v>
      </c>
      <c r="M3201" s="36" t="str">
        <f>('IRA-BD'!H2188)</f>
        <v>Regular</v>
      </c>
      <c r="N3201" s="133">
        <f t="shared" si="247"/>
        <v>18</v>
      </c>
      <c r="O3201" s="80">
        <f t="shared" si="248"/>
        <v>37.305434296614301</v>
      </c>
      <c r="P3201" s="81" t="str">
        <f t="shared" si="249"/>
        <v>Bajo</v>
      </c>
      <c r="Q3201" s="11">
        <v>11</v>
      </c>
      <c r="R3201" s="11" t="s">
        <v>5997</v>
      </c>
      <c r="S3201" s="11">
        <v>3</v>
      </c>
      <c r="T3201" s="11">
        <v>-74.0861491</v>
      </c>
      <c r="U3201" s="12">
        <v>4.7461046260000002</v>
      </c>
    </row>
    <row r="3202" spans="1:21" x14ac:dyDescent="0.25">
      <c r="A3202" s="10">
        <v>2200</v>
      </c>
      <c r="B3202" s="3" t="s">
        <v>4074</v>
      </c>
      <c r="C3202" s="3" t="s">
        <v>3696</v>
      </c>
      <c r="D3202" s="3" t="s">
        <v>1</v>
      </c>
      <c r="E3202" s="3" t="s">
        <v>4070</v>
      </c>
      <c r="F3202" s="24">
        <f>('ICT-BD'!I2201)</f>
        <v>13.895860239631197</v>
      </c>
      <c r="G3202" s="24" t="str">
        <f>('ICT-BD'!J2201)</f>
        <v xml:space="preserve">Frío </v>
      </c>
      <c r="H3202" s="24">
        <f t="shared" ref="H3202:H3265" si="250">IF(F3202&lt;=3, F3202*25/3,
IF(F3202&lt;=5, 26 + (F3202-3.1)*25/1.9,
IF(F3202&lt;=7, 51 + (F3202-5.1)*25/1.9,
IF(F3202&lt;=11, 76 + (F3202-7.1)*25/3.9,
IF(F3202&lt;=13, 51 - (F3202-11.1)*25/1.9,
IF(F3202&lt;=15, 26 - (F3202-13.1)*25/1.9,
25 - (F3202-15)*25/35))))))</f>
        <v>15.528154741694767</v>
      </c>
      <c r="I3202" s="72">
        <f>('ICA-BD'!L2201)</f>
        <v>52.092592592592595</v>
      </c>
      <c r="J3202" s="72" t="str">
        <f>('ICA-BD'!M2201)</f>
        <v>Aceptable</v>
      </c>
      <c r="K3202" s="72">
        <f t="shared" ref="K3202:K3265" si="251">IF(I3202&lt;=50, 100 - (I3202-0)*20/50,
IF(I3202&lt;=100, 79 - (I3202-51)*28/50,
IF(I3202&lt;=150, 50 - (I3202-101)*20/50,
IF(I3202&lt;=200, 29 - (I3202-151)*14/50,
IF(I3202&lt;=300, 14 - (I3202-201)*4/100,
9 - (I3202-301)*9/200)))))</f>
        <v>78.388148148148147</v>
      </c>
      <c r="L3202" s="133">
        <f>('IRA-BD'!G2201)</f>
        <v>18</v>
      </c>
      <c r="M3202" s="36" t="str">
        <f>('IRA-BD'!H2201)</f>
        <v>Regular</v>
      </c>
      <c r="N3202" s="133">
        <f t="shared" ref="N3202:N3265" si="252">(L3202)</f>
        <v>18</v>
      </c>
      <c r="O3202" s="80">
        <f t="shared" ref="O3202:O3265" si="253">((H3202+K3202+N3202)/3)</f>
        <v>37.305434296614301</v>
      </c>
      <c r="P3202" s="81" t="str">
        <f t="shared" ref="P3202:P3265" si="254">IF(O3202&gt;=80, "Óptimo",
IF(O3202&gt;=60, "Bueno",
IF(O3202&gt;=40, "Moderado",
IF(O3202&gt;=20, "Bajo", "Malo"))))</f>
        <v>Bajo</v>
      </c>
      <c r="Q3202" s="11">
        <v>11</v>
      </c>
      <c r="R3202" s="11" t="s">
        <v>5997</v>
      </c>
      <c r="S3202" s="11">
        <v>4</v>
      </c>
      <c r="T3202" s="11">
        <v>-74.087956430000006</v>
      </c>
      <c r="U3202" s="12">
        <v>4.7432651180000001</v>
      </c>
    </row>
    <row r="3203" spans="1:21" x14ac:dyDescent="0.25">
      <c r="A3203" s="10">
        <v>2230</v>
      </c>
      <c r="B3203" s="3" t="s">
        <v>4127</v>
      </c>
      <c r="C3203" s="3" t="s">
        <v>3696</v>
      </c>
      <c r="D3203" s="3" t="s">
        <v>1</v>
      </c>
      <c r="E3203" s="3" t="s">
        <v>4128</v>
      </c>
      <c r="F3203" s="24">
        <f>('ICT-BD'!I2231)</f>
        <v>13.895860239631197</v>
      </c>
      <c r="G3203" s="24" t="str">
        <f>('ICT-BD'!J2231)</f>
        <v xml:space="preserve">Frío </v>
      </c>
      <c r="H3203" s="24">
        <f t="shared" si="250"/>
        <v>15.528154741694767</v>
      </c>
      <c r="I3203" s="72">
        <f>('ICA-BD'!L2231)</f>
        <v>52.092592592592595</v>
      </c>
      <c r="J3203" s="72" t="str">
        <f>('ICA-BD'!M2231)</f>
        <v>Aceptable</v>
      </c>
      <c r="K3203" s="72">
        <f t="shared" si="251"/>
        <v>78.388148148148147</v>
      </c>
      <c r="L3203" s="133">
        <f>('IRA-BD'!G2231)</f>
        <v>18</v>
      </c>
      <c r="M3203" s="36" t="str">
        <f>('IRA-BD'!H2231)</f>
        <v>Regular</v>
      </c>
      <c r="N3203" s="133">
        <f t="shared" si="252"/>
        <v>18</v>
      </c>
      <c r="O3203" s="80">
        <f t="shared" si="253"/>
        <v>37.305434296614301</v>
      </c>
      <c r="P3203" s="81" t="str">
        <f t="shared" si="254"/>
        <v>Bajo</v>
      </c>
      <c r="Q3203" s="11">
        <v>11</v>
      </c>
      <c r="R3203" s="11" t="s">
        <v>5997</v>
      </c>
      <c r="S3203" s="11">
        <v>4</v>
      </c>
      <c r="T3203" s="11">
        <v>-74.089132919999997</v>
      </c>
      <c r="U3203" s="12">
        <v>4.74829086</v>
      </c>
    </row>
    <row r="3204" spans="1:21" x14ac:dyDescent="0.25">
      <c r="A3204" s="10">
        <v>2231</v>
      </c>
      <c r="B3204" s="3" t="s">
        <v>4129</v>
      </c>
      <c r="C3204" s="3" t="s">
        <v>3696</v>
      </c>
      <c r="D3204" s="3" t="s">
        <v>1</v>
      </c>
      <c r="E3204" s="3" t="s">
        <v>4128</v>
      </c>
      <c r="F3204" s="24">
        <f>('ICT-BD'!I2232)</f>
        <v>13.895860239631197</v>
      </c>
      <c r="G3204" s="24" t="str">
        <f>('ICT-BD'!J2232)</f>
        <v xml:space="preserve">Frío </v>
      </c>
      <c r="H3204" s="24">
        <f t="shared" si="250"/>
        <v>15.528154741694767</v>
      </c>
      <c r="I3204" s="72">
        <f>('ICA-BD'!L2232)</f>
        <v>52.092592592592595</v>
      </c>
      <c r="J3204" s="72" t="str">
        <f>('ICA-BD'!M2232)</f>
        <v>Aceptable</v>
      </c>
      <c r="K3204" s="72">
        <f t="shared" si="251"/>
        <v>78.388148148148147</v>
      </c>
      <c r="L3204" s="133">
        <f>('IRA-BD'!G2232)</f>
        <v>18</v>
      </c>
      <c r="M3204" s="36" t="str">
        <f>('IRA-BD'!H2232)</f>
        <v>Regular</v>
      </c>
      <c r="N3204" s="133">
        <f t="shared" si="252"/>
        <v>18</v>
      </c>
      <c r="O3204" s="80">
        <f t="shared" si="253"/>
        <v>37.305434296614301</v>
      </c>
      <c r="P3204" s="81" t="str">
        <f t="shared" si="254"/>
        <v>Bajo</v>
      </c>
      <c r="Q3204" s="11">
        <v>11</v>
      </c>
      <c r="R3204" s="11" t="s">
        <v>5997</v>
      </c>
      <c r="S3204" s="11">
        <v>4</v>
      </c>
      <c r="T3204" s="11">
        <v>-74.085871389999994</v>
      </c>
      <c r="U3204" s="12">
        <v>4.7469359410000003</v>
      </c>
    </row>
    <row r="3205" spans="1:21" x14ac:dyDescent="0.25">
      <c r="A3205" s="10">
        <v>2238</v>
      </c>
      <c r="B3205" s="3" t="s">
        <v>4141</v>
      </c>
      <c r="C3205" s="3" t="s">
        <v>3696</v>
      </c>
      <c r="D3205" s="3" t="s">
        <v>1</v>
      </c>
      <c r="E3205" s="3" t="s">
        <v>4142</v>
      </c>
      <c r="F3205" s="24">
        <f>('ICT-BD'!I2239)</f>
        <v>13.895860239631197</v>
      </c>
      <c r="G3205" s="24" t="str">
        <f>('ICT-BD'!J2239)</f>
        <v xml:space="preserve">Frío </v>
      </c>
      <c r="H3205" s="24">
        <f t="shared" si="250"/>
        <v>15.528154741694767</v>
      </c>
      <c r="I3205" s="72">
        <f>('ICA-BD'!L2239)</f>
        <v>52.092592592592595</v>
      </c>
      <c r="J3205" s="72" t="str">
        <f>('ICA-BD'!M2239)</f>
        <v>Aceptable</v>
      </c>
      <c r="K3205" s="72">
        <f t="shared" si="251"/>
        <v>78.388148148148147</v>
      </c>
      <c r="L3205" s="133">
        <f>('IRA-BD'!G2239)</f>
        <v>18</v>
      </c>
      <c r="M3205" s="36" t="str">
        <f>('IRA-BD'!H2239)</f>
        <v>Regular</v>
      </c>
      <c r="N3205" s="133">
        <f t="shared" si="252"/>
        <v>18</v>
      </c>
      <c r="O3205" s="80">
        <f t="shared" si="253"/>
        <v>37.305434296614301</v>
      </c>
      <c r="P3205" s="81" t="str">
        <f t="shared" si="254"/>
        <v>Bajo</v>
      </c>
      <c r="Q3205" s="11">
        <v>11</v>
      </c>
      <c r="R3205" s="11" t="s">
        <v>5997</v>
      </c>
      <c r="S3205" s="11">
        <v>3</v>
      </c>
      <c r="T3205" s="11">
        <v>-74.082840340000004</v>
      </c>
      <c r="U3205" s="12">
        <v>4.7510103099999998</v>
      </c>
    </row>
    <row r="3206" spans="1:21" x14ac:dyDescent="0.25">
      <c r="A3206" s="10">
        <v>2243</v>
      </c>
      <c r="B3206" s="3" t="s">
        <v>4151</v>
      </c>
      <c r="C3206" s="3" t="s">
        <v>3696</v>
      </c>
      <c r="D3206" s="3" t="s">
        <v>1</v>
      </c>
      <c r="E3206" s="3" t="s">
        <v>4152</v>
      </c>
      <c r="F3206" s="24">
        <f>('ICT-BD'!I2244)</f>
        <v>13.895860239631197</v>
      </c>
      <c r="G3206" s="24" t="str">
        <f>('ICT-BD'!J2244)</f>
        <v xml:space="preserve">Frío </v>
      </c>
      <c r="H3206" s="24">
        <f t="shared" si="250"/>
        <v>15.528154741694767</v>
      </c>
      <c r="I3206" s="72">
        <f>('ICA-BD'!L2244)</f>
        <v>52.092592592592595</v>
      </c>
      <c r="J3206" s="72" t="str">
        <f>('ICA-BD'!M2244)</f>
        <v>Aceptable</v>
      </c>
      <c r="K3206" s="72">
        <f t="shared" si="251"/>
        <v>78.388148148148147</v>
      </c>
      <c r="L3206" s="133">
        <f>('IRA-BD'!G2244)</f>
        <v>18</v>
      </c>
      <c r="M3206" s="36" t="str">
        <f>('IRA-BD'!H2244)</f>
        <v>Regular</v>
      </c>
      <c r="N3206" s="133">
        <f t="shared" si="252"/>
        <v>18</v>
      </c>
      <c r="O3206" s="80">
        <f t="shared" si="253"/>
        <v>37.305434296614301</v>
      </c>
      <c r="P3206" s="81" t="str">
        <f t="shared" si="254"/>
        <v>Bajo</v>
      </c>
      <c r="Q3206" s="11">
        <v>11</v>
      </c>
      <c r="R3206" s="11" t="s">
        <v>5997</v>
      </c>
      <c r="S3206" s="11">
        <v>3</v>
      </c>
      <c r="T3206" s="11">
        <v>-74.083511040000005</v>
      </c>
      <c r="U3206" s="12">
        <v>4.7430360479999996</v>
      </c>
    </row>
    <row r="3207" spans="1:21" x14ac:dyDescent="0.25">
      <c r="A3207" s="10">
        <v>2247</v>
      </c>
      <c r="B3207" s="3" t="s">
        <v>4158</v>
      </c>
      <c r="C3207" s="3" t="s">
        <v>3696</v>
      </c>
      <c r="D3207" s="3" t="s">
        <v>1</v>
      </c>
      <c r="E3207" s="3" t="s">
        <v>4159</v>
      </c>
      <c r="F3207" s="24">
        <f>('ICT-BD'!I2248)</f>
        <v>13.895860239631197</v>
      </c>
      <c r="G3207" s="24" t="str">
        <f>('ICT-BD'!J2248)</f>
        <v xml:space="preserve">Frío </v>
      </c>
      <c r="H3207" s="24">
        <f t="shared" si="250"/>
        <v>15.528154741694767</v>
      </c>
      <c r="I3207" s="72">
        <f>('ICA-BD'!L2248)</f>
        <v>52.092592592592595</v>
      </c>
      <c r="J3207" s="72" t="str">
        <f>('ICA-BD'!M2248)</f>
        <v>Aceptable</v>
      </c>
      <c r="K3207" s="72">
        <f t="shared" si="251"/>
        <v>78.388148148148147</v>
      </c>
      <c r="L3207" s="133">
        <f>('IRA-BD'!G2248)</f>
        <v>18</v>
      </c>
      <c r="M3207" s="36" t="str">
        <f>('IRA-BD'!H2248)</f>
        <v>Regular</v>
      </c>
      <c r="N3207" s="133">
        <f t="shared" si="252"/>
        <v>18</v>
      </c>
      <c r="O3207" s="80">
        <f t="shared" si="253"/>
        <v>37.305434296614301</v>
      </c>
      <c r="P3207" s="81" t="str">
        <f t="shared" si="254"/>
        <v>Bajo</v>
      </c>
      <c r="Q3207" s="11">
        <v>11</v>
      </c>
      <c r="R3207" s="11" t="s">
        <v>5997</v>
      </c>
      <c r="S3207" s="11">
        <v>4</v>
      </c>
      <c r="T3207" s="11">
        <v>-74.086263709999997</v>
      </c>
      <c r="U3207" s="12">
        <v>4.7480897710000001</v>
      </c>
    </row>
    <row r="3208" spans="1:21" x14ac:dyDescent="0.25">
      <c r="A3208" s="10">
        <v>2255</v>
      </c>
      <c r="B3208" s="3" t="s">
        <v>4172</v>
      </c>
      <c r="C3208" s="3" t="s">
        <v>3696</v>
      </c>
      <c r="D3208" s="3" t="s">
        <v>1</v>
      </c>
      <c r="E3208" s="3" t="s">
        <v>4173</v>
      </c>
      <c r="F3208" s="24">
        <f>('ICT-BD'!I2256)</f>
        <v>13.895860239631197</v>
      </c>
      <c r="G3208" s="24" t="str">
        <f>('ICT-BD'!J2256)</f>
        <v xml:space="preserve">Frío </v>
      </c>
      <c r="H3208" s="24">
        <f t="shared" si="250"/>
        <v>15.528154741694767</v>
      </c>
      <c r="I3208" s="72">
        <f>('ICA-BD'!L2256)</f>
        <v>52.092592592592595</v>
      </c>
      <c r="J3208" s="72" t="str">
        <f>('ICA-BD'!M2256)</f>
        <v>Aceptable</v>
      </c>
      <c r="K3208" s="72">
        <f t="shared" si="251"/>
        <v>78.388148148148147</v>
      </c>
      <c r="L3208" s="133">
        <f>('IRA-BD'!G2256)</f>
        <v>18</v>
      </c>
      <c r="M3208" s="36" t="str">
        <f>('IRA-BD'!H2256)</f>
        <v>Regular</v>
      </c>
      <c r="N3208" s="133">
        <f t="shared" si="252"/>
        <v>18</v>
      </c>
      <c r="O3208" s="80">
        <f t="shared" si="253"/>
        <v>37.305434296614301</v>
      </c>
      <c r="P3208" s="81" t="str">
        <f t="shared" si="254"/>
        <v>Bajo</v>
      </c>
      <c r="Q3208" s="11">
        <v>11</v>
      </c>
      <c r="R3208" s="11" t="s">
        <v>5997</v>
      </c>
      <c r="S3208" s="11">
        <v>2</v>
      </c>
      <c r="T3208" s="11">
        <v>-74.085692550000005</v>
      </c>
      <c r="U3208" s="12">
        <v>4.7534001779999997</v>
      </c>
    </row>
    <row r="3209" spans="1:21" x14ac:dyDescent="0.25">
      <c r="A3209" s="10">
        <v>768</v>
      </c>
      <c r="B3209" s="3" t="s">
        <v>3</v>
      </c>
      <c r="C3209" s="3" t="s">
        <v>4</v>
      </c>
      <c r="D3209" s="3" t="s">
        <v>1</v>
      </c>
      <c r="E3209" s="3" t="s">
        <v>5</v>
      </c>
      <c r="F3209" s="24">
        <f>('ICT-BD'!I769)</f>
        <v>12.879998687207939</v>
      </c>
      <c r="G3209" s="24" t="str">
        <f>('ICT-BD'!J769)</f>
        <v>Algo Frío</v>
      </c>
      <c r="H3209" s="24">
        <f t="shared" si="250"/>
        <v>27.578964642000798</v>
      </c>
      <c r="I3209" s="72">
        <f>('ICA-BD'!L769)</f>
        <v>73.75</v>
      </c>
      <c r="J3209" s="72" t="str">
        <f>('ICA-BD'!M769)</f>
        <v>Aceptable</v>
      </c>
      <c r="K3209" s="72">
        <f t="shared" si="251"/>
        <v>66.260000000000005</v>
      </c>
      <c r="L3209" s="133">
        <f>('IRA-BD'!G769)</f>
        <v>18</v>
      </c>
      <c r="M3209" s="36" t="str">
        <f>('IRA-BD'!H769)</f>
        <v>Regular</v>
      </c>
      <c r="N3209" s="133">
        <f t="shared" si="252"/>
        <v>18</v>
      </c>
      <c r="O3209" s="80">
        <f t="shared" si="253"/>
        <v>37.279654880666932</v>
      </c>
      <c r="P3209" s="81" t="str">
        <f t="shared" si="254"/>
        <v>Bajo</v>
      </c>
      <c r="Q3209" s="11">
        <v>6</v>
      </c>
      <c r="R3209" s="11" t="s">
        <v>6</v>
      </c>
      <c r="S3209" s="11">
        <v>3</v>
      </c>
      <c r="T3209" s="11">
        <v>-74.15008512</v>
      </c>
      <c r="U3209" s="12">
        <v>4.5861982240000003</v>
      </c>
    </row>
    <row r="3210" spans="1:21" x14ac:dyDescent="0.25">
      <c r="A3210" s="10">
        <v>1007</v>
      </c>
      <c r="B3210" s="3" t="s">
        <v>2068</v>
      </c>
      <c r="C3210" s="3" t="s">
        <v>1986</v>
      </c>
      <c r="D3210" s="3" t="s">
        <v>1</v>
      </c>
      <c r="E3210" s="3" t="s">
        <v>749</v>
      </c>
      <c r="F3210" s="24">
        <f>('ICT-BD'!I1008)</f>
        <v>12.879998687207939</v>
      </c>
      <c r="G3210" s="24" t="str">
        <f>('ICT-BD'!J1008)</f>
        <v>Algo Frío</v>
      </c>
      <c r="H3210" s="24">
        <f t="shared" si="250"/>
        <v>27.578964642000798</v>
      </c>
      <c r="I3210" s="72">
        <f>('ICA-BD'!L1008)</f>
        <v>73.75</v>
      </c>
      <c r="J3210" s="72" t="str">
        <f>('ICA-BD'!M1008)</f>
        <v>Aceptable</v>
      </c>
      <c r="K3210" s="72">
        <f t="shared" si="251"/>
        <v>66.260000000000005</v>
      </c>
      <c r="L3210" s="133">
        <f>('IRA-BD'!G1008)</f>
        <v>18</v>
      </c>
      <c r="M3210" s="36" t="str">
        <f>('IRA-BD'!H1008)</f>
        <v>Regular</v>
      </c>
      <c r="N3210" s="133">
        <f t="shared" si="252"/>
        <v>18</v>
      </c>
      <c r="O3210" s="80">
        <f t="shared" si="253"/>
        <v>37.279654880666932</v>
      </c>
      <c r="P3210" s="81" t="str">
        <f t="shared" si="254"/>
        <v>Bajo</v>
      </c>
      <c r="Q3210" s="11">
        <v>8</v>
      </c>
      <c r="R3210" s="11" t="s">
        <v>5989</v>
      </c>
      <c r="S3210" s="11">
        <v>3</v>
      </c>
      <c r="T3210" s="11">
        <v>-74.148574620000005</v>
      </c>
      <c r="U3210" s="12">
        <v>4.6055434420000001</v>
      </c>
    </row>
    <row r="3211" spans="1:21" x14ac:dyDescent="0.25">
      <c r="A3211" s="10">
        <v>1011</v>
      </c>
      <c r="B3211" s="3" t="s">
        <v>2074</v>
      </c>
      <c r="C3211" s="3" t="s">
        <v>1986</v>
      </c>
      <c r="D3211" s="3" t="s">
        <v>1</v>
      </c>
      <c r="E3211" s="3" t="s">
        <v>2075</v>
      </c>
      <c r="F3211" s="24">
        <f>('ICT-BD'!I1012)</f>
        <v>12.879998687207939</v>
      </c>
      <c r="G3211" s="24" t="str">
        <f>('ICT-BD'!J1012)</f>
        <v>Algo Frío</v>
      </c>
      <c r="H3211" s="24">
        <f t="shared" si="250"/>
        <v>27.578964642000798</v>
      </c>
      <c r="I3211" s="72">
        <f>('ICA-BD'!L1012)</f>
        <v>73.75</v>
      </c>
      <c r="J3211" s="72" t="str">
        <f>('ICA-BD'!M1012)</f>
        <v>Aceptable</v>
      </c>
      <c r="K3211" s="72">
        <f t="shared" si="251"/>
        <v>66.260000000000005</v>
      </c>
      <c r="L3211" s="133">
        <f>('IRA-BD'!G1012)</f>
        <v>18</v>
      </c>
      <c r="M3211" s="36" t="str">
        <f>('IRA-BD'!H1012)</f>
        <v>Regular</v>
      </c>
      <c r="N3211" s="133">
        <f t="shared" si="252"/>
        <v>18</v>
      </c>
      <c r="O3211" s="80">
        <f t="shared" si="253"/>
        <v>37.279654880666932</v>
      </c>
      <c r="P3211" s="81" t="str">
        <f t="shared" si="254"/>
        <v>Bajo</v>
      </c>
      <c r="Q3211" s="11">
        <v>8</v>
      </c>
      <c r="R3211" s="11" t="s">
        <v>5989</v>
      </c>
      <c r="S3211" s="11">
        <v>3</v>
      </c>
      <c r="T3211" s="11">
        <v>-74.14642164</v>
      </c>
      <c r="U3211" s="12">
        <v>4.6042828880000002</v>
      </c>
    </row>
    <row r="3212" spans="1:21" x14ac:dyDescent="0.25">
      <c r="A3212" s="10">
        <v>1715</v>
      </c>
      <c r="B3212" s="3" t="s">
        <v>3276</v>
      </c>
      <c r="C3212" s="3" t="s">
        <v>3044</v>
      </c>
      <c r="D3212" s="3" t="s">
        <v>1</v>
      </c>
      <c r="E3212" s="3" t="s">
        <v>3277</v>
      </c>
      <c r="F3212" s="24">
        <f>('ICT-BD'!I1716)</f>
        <v>12.693207725923974</v>
      </c>
      <c r="G3212" s="24" t="str">
        <f>('ICT-BD'!J1716)</f>
        <v>Algo Frío</v>
      </c>
      <c r="H3212" s="24">
        <f t="shared" si="250"/>
        <v>30.036740448368754</v>
      </c>
      <c r="I3212" s="72">
        <f>('ICA-BD'!L1716)</f>
        <v>56.870370370370367</v>
      </c>
      <c r="J3212" s="72" t="str">
        <f>('ICA-BD'!M1716)</f>
        <v>Aceptable</v>
      </c>
      <c r="K3212" s="72">
        <f t="shared" si="251"/>
        <v>75.7125925925926</v>
      </c>
      <c r="L3212" s="133">
        <f>('IRA-BD'!G1716)</f>
        <v>6</v>
      </c>
      <c r="M3212" s="36" t="str">
        <f>('IRA-BD'!H1716)</f>
        <v>Regular</v>
      </c>
      <c r="N3212" s="133">
        <f t="shared" si="252"/>
        <v>6</v>
      </c>
      <c r="O3212" s="80">
        <f t="shared" si="253"/>
        <v>37.249777680320449</v>
      </c>
      <c r="P3212" s="81" t="str">
        <f t="shared" si="254"/>
        <v>Bajo</v>
      </c>
      <c r="Q3212" s="11">
        <v>10</v>
      </c>
      <c r="R3212" s="11" t="s">
        <v>5995</v>
      </c>
      <c r="S3212" s="11">
        <v>2</v>
      </c>
      <c r="T3212" s="11">
        <v>-74.138291100000004</v>
      </c>
      <c r="U3212" s="12">
        <v>4.7137104860000001</v>
      </c>
    </row>
    <row r="3213" spans="1:21" x14ac:dyDescent="0.25">
      <c r="A3213" s="10">
        <v>1719</v>
      </c>
      <c r="B3213" s="3" t="s">
        <v>3284</v>
      </c>
      <c r="C3213" s="3" t="s">
        <v>3044</v>
      </c>
      <c r="D3213" s="3" t="s">
        <v>1</v>
      </c>
      <c r="E3213" s="3" t="s">
        <v>3285</v>
      </c>
      <c r="F3213" s="24">
        <f>('ICT-BD'!I1720)</f>
        <v>12.693207725923974</v>
      </c>
      <c r="G3213" s="24" t="str">
        <f>('ICT-BD'!J1720)</f>
        <v>Algo Frío</v>
      </c>
      <c r="H3213" s="24">
        <f t="shared" si="250"/>
        <v>30.036740448368754</v>
      </c>
      <c r="I3213" s="72">
        <f>('ICA-BD'!L1720)</f>
        <v>56.870370370370367</v>
      </c>
      <c r="J3213" s="72" t="str">
        <f>('ICA-BD'!M1720)</f>
        <v>Aceptable</v>
      </c>
      <c r="K3213" s="72">
        <f t="shared" si="251"/>
        <v>75.7125925925926</v>
      </c>
      <c r="L3213" s="133">
        <f>('IRA-BD'!G1720)</f>
        <v>6</v>
      </c>
      <c r="M3213" s="36" t="str">
        <f>('IRA-BD'!H1720)</f>
        <v>Regular</v>
      </c>
      <c r="N3213" s="133">
        <f t="shared" si="252"/>
        <v>6</v>
      </c>
      <c r="O3213" s="80">
        <f t="shared" si="253"/>
        <v>37.249777680320449</v>
      </c>
      <c r="P3213" s="81" t="str">
        <f t="shared" si="254"/>
        <v>Bajo</v>
      </c>
      <c r="Q3213" s="11">
        <v>10</v>
      </c>
      <c r="R3213" s="11" t="s">
        <v>5995</v>
      </c>
      <c r="S3213" s="11">
        <v>2</v>
      </c>
      <c r="T3213" s="11">
        <v>-74.134062869999994</v>
      </c>
      <c r="U3213" s="12">
        <v>4.7142506529999997</v>
      </c>
    </row>
    <row r="3214" spans="1:21" x14ac:dyDescent="0.25">
      <c r="A3214" s="10">
        <v>1810</v>
      </c>
      <c r="B3214" s="3" t="s">
        <v>3435</v>
      </c>
      <c r="C3214" s="3" t="s">
        <v>3044</v>
      </c>
      <c r="D3214" s="3" t="s">
        <v>1</v>
      </c>
      <c r="E3214" s="3" t="s">
        <v>3424</v>
      </c>
      <c r="F3214" s="24">
        <f>('ICT-BD'!I1811)</f>
        <v>12.693207725923974</v>
      </c>
      <c r="G3214" s="24" t="str">
        <f>('ICT-BD'!J1811)</f>
        <v>Algo Frío</v>
      </c>
      <c r="H3214" s="24">
        <f t="shared" si="250"/>
        <v>30.036740448368754</v>
      </c>
      <c r="I3214" s="72">
        <f>('ICA-BD'!L1811)</f>
        <v>56.870370370370367</v>
      </c>
      <c r="J3214" s="72" t="str">
        <f>('ICA-BD'!M1811)</f>
        <v>Aceptable</v>
      </c>
      <c r="K3214" s="72">
        <f t="shared" si="251"/>
        <v>75.7125925925926</v>
      </c>
      <c r="L3214" s="133">
        <f>('IRA-BD'!G1811)</f>
        <v>6</v>
      </c>
      <c r="M3214" s="36" t="str">
        <f>('IRA-BD'!H1811)</f>
        <v>Regular</v>
      </c>
      <c r="N3214" s="133">
        <f t="shared" si="252"/>
        <v>6</v>
      </c>
      <c r="O3214" s="80">
        <f t="shared" si="253"/>
        <v>37.249777680320449</v>
      </c>
      <c r="P3214" s="81" t="str">
        <f t="shared" si="254"/>
        <v>Bajo</v>
      </c>
      <c r="Q3214" s="11">
        <v>10</v>
      </c>
      <c r="R3214" s="11" t="s">
        <v>5995</v>
      </c>
      <c r="S3214" s="11">
        <v>3</v>
      </c>
      <c r="T3214" s="11">
        <v>-74.111259349999997</v>
      </c>
      <c r="U3214" s="12">
        <v>4.7227617669999997</v>
      </c>
    </row>
    <row r="3215" spans="1:21" x14ac:dyDescent="0.25">
      <c r="A3215" s="10">
        <v>1815</v>
      </c>
      <c r="B3215" s="3" t="s">
        <v>3441</v>
      </c>
      <c r="C3215" s="3" t="s">
        <v>3044</v>
      </c>
      <c r="D3215" s="3" t="s">
        <v>1</v>
      </c>
      <c r="E3215" s="3" t="s">
        <v>3420</v>
      </c>
      <c r="F3215" s="24">
        <f>('ICT-BD'!I1816)</f>
        <v>12.693207725923974</v>
      </c>
      <c r="G3215" s="24" t="str">
        <f>('ICT-BD'!J1816)</f>
        <v>Algo Frío</v>
      </c>
      <c r="H3215" s="24">
        <f t="shared" si="250"/>
        <v>30.036740448368754</v>
      </c>
      <c r="I3215" s="72">
        <f>('ICA-BD'!L1816)</f>
        <v>56.870370370370367</v>
      </c>
      <c r="J3215" s="72" t="str">
        <f>('ICA-BD'!M1816)</f>
        <v>Aceptable</v>
      </c>
      <c r="K3215" s="72">
        <f t="shared" si="251"/>
        <v>75.7125925925926</v>
      </c>
      <c r="L3215" s="133">
        <f>('IRA-BD'!G1816)</f>
        <v>6</v>
      </c>
      <c r="M3215" s="36" t="str">
        <f>('IRA-BD'!H1816)</f>
        <v>Regular</v>
      </c>
      <c r="N3215" s="133">
        <f t="shared" si="252"/>
        <v>6</v>
      </c>
      <c r="O3215" s="80">
        <f t="shared" si="253"/>
        <v>37.249777680320449</v>
      </c>
      <c r="P3215" s="81" t="str">
        <f t="shared" si="254"/>
        <v>Bajo</v>
      </c>
      <c r="Q3215" s="11">
        <v>10</v>
      </c>
      <c r="R3215" s="11" t="s">
        <v>5995</v>
      </c>
      <c r="S3215" s="11">
        <v>3</v>
      </c>
      <c r="T3215" s="11">
        <v>-74.113488500000003</v>
      </c>
      <c r="U3215" s="12">
        <v>4.7244339240000004</v>
      </c>
    </row>
    <row r="3216" spans="1:21" x14ac:dyDescent="0.25">
      <c r="A3216" s="10">
        <v>1824</v>
      </c>
      <c r="B3216" s="3" t="s">
        <v>3454</v>
      </c>
      <c r="C3216" s="3" t="s">
        <v>3044</v>
      </c>
      <c r="D3216" s="3" t="s">
        <v>1</v>
      </c>
      <c r="E3216" s="3" t="s">
        <v>3455</v>
      </c>
      <c r="F3216" s="24">
        <f>('ICT-BD'!I1825)</f>
        <v>12.693207725923974</v>
      </c>
      <c r="G3216" s="24" t="str">
        <f>('ICT-BD'!J1825)</f>
        <v>Algo Frío</v>
      </c>
      <c r="H3216" s="24">
        <f t="shared" si="250"/>
        <v>30.036740448368754</v>
      </c>
      <c r="I3216" s="72">
        <f>('ICA-BD'!L1825)</f>
        <v>56.870370370370367</v>
      </c>
      <c r="J3216" s="72" t="str">
        <f>('ICA-BD'!M1825)</f>
        <v>Aceptable</v>
      </c>
      <c r="K3216" s="72">
        <f t="shared" si="251"/>
        <v>75.7125925925926</v>
      </c>
      <c r="L3216" s="133">
        <f>('IRA-BD'!G1825)</f>
        <v>6</v>
      </c>
      <c r="M3216" s="36" t="str">
        <f>('IRA-BD'!H1825)</f>
        <v>Regular</v>
      </c>
      <c r="N3216" s="133">
        <f t="shared" si="252"/>
        <v>6</v>
      </c>
      <c r="O3216" s="80">
        <f t="shared" si="253"/>
        <v>37.249777680320449</v>
      </c>
      <c r="P3216" s="81" t="str">
        <f t="shared" si="254"/>
        <v>Bajo</v>
      </c>
      <c r="Q3216" s="11">
        <v>10</v>
      </c>
      <c r="R3216" s="11" t="s">
        <v>5995</v>
      </c>
      <c r="S3216" s="11">
        <v>3</v>
      </c>
      <c r="T3216" s="11">
        <v>-74.109943630000004</v>
      </c>
      <c r="U3216" s="12">
        <v>4.7173388889999996</v>
      </c>
    </row>
    <row r="3217" spans="1:21" x14ac:dyDescent="0.25">
      <c r="A3217" s="10">
        <v>1839</v>
      </c>
      <c r="B3217" s="3" t="s">
        <v>3481</v>
      </c>
      <c r="C3217" s="3" t="s">
        <v>3044</v>
      </c>
      <c r="D3217" s="3" t="s">
        <v>1</v>
      </c>
      <c r="E3217" s="3" t="s">
        <v>3482</v>
      </c>
      <c r="F3217" s="24">
        <f>('ICT-BD'!I1840)</f>
        <v>12.693207725923974</v>
      </c>
      <c r="G3217" s="24" t="str">
        <f>('ICT-BD'!J1840)</f>
        <v>Algo Frío</v>
      </c>
      <c r="H3217" s="24">
        <f t="shared" si="250"/>
        <v>30.036740448368754</v>
      </c>
      <c r="I3217" s="72">
        <f>('ICA-BD'!L1840)</f>
        <v>56.870370370370367</v>
      </c>
      <c r="J3217" s="72" t="str">
        <f>('ICA-BD'!M1840)</f>
        <v>Aceptable</v>
      </c>
      <c r="K3217" s="72">
        <f t="shared" si="251"/>
        <v>75.7125925925926</v>
      </c>
      <c r="L3217" s="133">
        <f>('IRA-BD'!G1840)</f>
        <v>6</v>
      </c>
      <c r="M3217" s="36" t="str">
        <f>('IRA-BD'!H1840)</f>
        <v>Regular</v>
      </c>
      <c r="N3217" s="133">
        <f t="shared" si="252"/>
        <v>6</v>
      </c>
      <c r="O3217" s="80">
        <f t="shared" si="253"/>
        <v>37.249777680320449</v>
      </c>
      <c r="P3217" s="81" t="str">
        <f t="shared" si="254"/>
        <v>Bajo</v>
      </c>
      <c r="Q3217" s="11">
        <v>10</v>
      </c>
      <c r="R3217" s="11" t="s">
        <v>168</v>
      </c>
      <c r="S3217" s="11">
        <v>3</v>
      </c>
      <c r="T3217" s="11">
        <v>-74.101832099999996</v>
      </c>
      <c r="U3217" s="12">
        <v>4.6954501019999997</v>
      </c>
    </row>
    <row r="3218" spans="1:21" x14ac:dyDescent="0.25">
      <c r="A3218" s="10">
        <v>1877</v>
      </c>
      <c r="B3218" s="3" t="s">
        <v>3548</v>
      </c>
      <c r="C3218" s="3" t="s">
        <v>3044</v>
      </c>
      <c r="D3218" s="3" t="s">
        <v>1</v>
      </c>
      <c r="E3218" s="3" t="s">
        <v>3542</v>
      </c>
      <c r="F3218" s="24">
        <f>('ICT-BD'!I1878)</f>
        <v>12.693207725923974</v>
      </c>
      <c r="G3218" s="24" t="str">
        <f>('ICT-BD'!J1878)</f>
        <v>Algo Frío</v>
      </c>
      <c r="H3218" s="24">
        <f t="shared" si="250"/>
        <v>30.036740448368754</v>
      </c>
      <c r="I3218" s="72">
        <f>('ICA-BD'!L1878)</f>
        <v>56.870370370370367</v>
      </c>
      <c r="J3218" s="72" t="str">
        <f>('ICA-BD'!M1878)</f>
        <v>Aceptable</v>
      </c>
      <c r="K3218" s="72">
        <f t="shared" si="251"/>
        <v>75.7125925925926</v>
      </c>
      <c r="L3218" s="133">
        <f>('IRA-BD'!G1878)</f>
        <v>6</v>
      </c>
      <c r="M3218" s="36" t="str">
        <f>('IRA-BD'!H1878)</f>
        <v>Regular</v>
      </c>
      <c r="N3218" s="133">
        <f t="shared" si="252"/>
        <v>6</v>
      </c>
      <c r="O3218" s="80">
        <f t="shared" si="253"/>
        <v>37.249777680320449</v>
      </c>
      <c r="P3218" s="81" t="str">
        <f t="shared" si="254"/>
        <v>Bajo</v>
      </c>
      <c r="Q3218" s="11">
        <v>10</v>
      </c>
      <c r="R3218" s="11" t="s">
        <v>168</v>
      </c>
      <c r="S3218" s="11">
        <v>3</v>
      </c>
      <c r="T3218" s="11">
        <v>-74.109699649999996</v>
      </c>
      <c r="U3218" s="12">
        <v>4.7052098899999999</v>
      </c>
    </row>
    <row r="3219" spans="1:21" x14ac:dyDescent="0.25">
      <c r="A3219" s="10">
        <v>1891</v>
      </c>
      <c r="B3219" s="3" t="s">
        <v>3569</v>
      </c>
      <c r="C3219" s="3" t="s">
        <v>3044</v>
      </c>
      <c r="D3219" s="3" t="s">
        <v>1</v>
      </c>
      <c r="E3219" s="3" t="s">
        <v>3566</v>
      </c>
      <c r="F3219" s="24">
        <f>('ICT-BD'!I1892)</f>
        <v>12.693207725923974</v>
      </c>
      <c r="G3219" s="24" t="str">
        <f>('ICT-BD'!J1892)</f>
        <v>Algo Frío</v>
      </c>
      <c r="H3219" s="24">
        <f t="shared" si="250"/>
        <v>30.036740448368754</v>
      </c>
      <c r="I3219" s="72">
        <f>('ICA-BD'!L1892)</f>
        <v>56.870370370370367</v>
      </c>
      <c r="J3219" s="72" t="str">
        <f>('ICA-BD'!M1892)</f>
        <v>Aceptable</v>
      </c>
      <c r="K3219" s="72">
        <f t="shared" si="251"/>
        <v>75.7125925925926</v>
      </c>
      <c r="L3219" s="133">
        <f>('IRA-BD'!G1892)</f>
        <v>6</v>
      </c>
      <c r="M3219" s="36" t="str">
        <f>('IRA-BD'!H1892)</f>
        <v>Regular</v>
      </c>
      <c r="N3219" s="133">
        <f t="shared" si="252"/>
        <v>6</v>
      </c>
      <c r="O3219" s="80">
        <f t="shared" si="253"/>
        <v>37.249777680320449</v>
      </c>
      <c r="P3219" s="81" t="str">
        <f t="shared" si="254"/>
        <v>Bajo</v>
      </c>
      <c r="Q3219" s="11">
        <v>10</v>
      </c>
      <c r="R3219" s="11" t="s">
        <v>168</v>
      </c>
      <c r="S3219" s="11">
        <v>3</v>
      </c>
      <c r="T3219" s="11">
        <v>-74.101006780000006</v>
      </c>
      <c r="U3219" s="12">
        <v>4.712646844</v>
      </c>
    </row>
    <row r="3220" spans="1:21" x14ac:dyDescent="0.25">
      <c r="A3220" s="10">
        <v>1930</v>
      </c>
      <c r="B3220" s="3" t="s">
        <v>3620</v>
      </c>
      <c r="C3220" s="3" t="s">
        <v>3044</v>
      </c>
      <c r="D3220" s="3" t="s">
        <v>1</v>
      </c>
      <c r="E3220" s="3" t="s">
        <v>3621</v>
      </c>
      <c r="F3220" s="24">
        <f>('ICT-BD'!I1931)</f>
        <v>12.693207725923974</v>
      </c>
      <c r="G3220" s="24" t="str">
        <f>('ICT-BD'!J1931)</f>
        <v>Algo Frío</v>
      </c>
      <c r="H3220" s="24">
        <f t="shared" si="250"/>
        <v>30.036740448368754</v>
      </c>
      <c r="I3220" s="72">
        <f>('ICA-BD'!L1931)</f>
        <v>56.870370370370367</v>
      </c>
      <c r="J3220" s="72" t="str">
        <f>('ICA-BD'!M1931)</f>
        <v>Aceptable</v>
      </c>
      <c r="K3220" s="72">
        <f t="shared" si="251"/>
        <v>75.7125925925926</v>
      </c>
      <c r="L3220" s="133">
        <f>('IRA-BD'!G1931)</f>
        <v>6</v>
      </c>
      <c r="M3220" s="36" t="str">
        <f>('IRA-BD'!H1931)</f>
        <v>Regular</v>
      </c>
      <c r="N3220" s="133">
        <f t="shared" si="252"/>
        <v>6</v>
      </c>
      <c r="O3220" s="80">
        <f t="shared" si="253"/>
        <v>37.249777680320449</v>
      </c>
      <c r="P3220" s="81" t="str">
        <f t="shared" si="254"/>
        <v>Bajo</v>
      </c>
      <c r="Q3220" s="11">
        <v>10</v>
      </c>
      <c r="R3220" s="11" t="s">
        <v>168</v>
      </c>
      <c r="S3220" s="11">
        <v>3</v>
      </c>
      <c r="T3220" s="11">
        <v>-74.095419739999997</v>
      </c>
      <c r="U3220" s="12">
        <v>4.7129853449999999</v>
      </c>
    </row>
    <row r="3221" spans="1:21" x14ac:dyDescent="0.25">
      <c r="A3221" s="10">
        <v>1947</v>
      </c>
      <c r="B3221" s="3" t="s">
        <v>3640</v>
      </c>
      <c r="C3221" s="3" t="s">
        <v>3044</v>
      </c>
      <c r="D3221" s="3" t="s">
        <v>1</v>
      </c>
      <c r="E3221" s="3" t="s">
        <v>3641</v>
      </c>
      <c r="F3221" s="24">
        <f>('ICT-BD'!I1948)</f>
        <v>12.693207725923974</v>
      </c>
      <c r="G3221" s="24" t="str">
        <f>('ICT-BD'!J1948)</f>
        <v>Algo Frío</v>
      </c>
      <c r="H3221" s="24">
        <f t="shared" si="250"/>
        <v>30.036740448368754</v>
      </c>
      <c r="I3221" s="72">
        <f>('ICA-BD'!L1948)</f>
        <v>56.870370370370367</v>
      </c>
      <c r="J3221" s="72" t="str">
        <f>('ICA-BD'!M1948)</f>
        <v>Aceptable</v>
      </c>
      <c r="K3221" s="72">
        <f t="shared" si="251"/>
        <v>75.7125925925926</v>
      </c>
      <c r="L3221" s="133">
        <f>('IRA-BD'!G1948)</f>
        <v>6</v>
      </c>
      <c r="M3221" s="36" t="str">
        <f>('IRA-BD'!H1948)</f>
        <v>Regular</v>
      </c>
      <c r="N3221" s="133">
        <f t="shared" si="252"/>
        <v>6</v>
      </c>
      <c r="O3221" s="80">
        <f t="shared" si="253"/>
        <v>37.249777680320449</v>
      </c>
      <c r="P3221" s="81" t="str">
        <f t="shared" si="254"/>
        <v>Bajo</v>
      </c>
      <c r="Q3221" s="11">
        <v>10</v>
      </c>
      <c r="R3221" s="11" t="s">
        <v>168</v>
      </c>
      <c r="S3221" s="11">
        <v>3</v>
      </c>
      <c r="T3221" s="11">
        <v>-74.089771929999998</v>
      </c>
      <c r="U3221" s="12">
        <v>4.7046537229999998</v>
      </c>
    </row>
    <row r="3222" spans="1:21" x14ac:dyDescent="0.25">
      <c r="A3222" s="10">
        <v>3051</v>
      </c>
      <c r="B3222" s="3" t="s">
        <v>5543</v>
      </c>
      <c r="C3222" s="3" t="s">
        <v>5354</v>
      </c>
      <c r="D3222" s="3" t="s">
        <v>1</v>
      </c>
      <c r="E3222" s="3" t="s">
        <v>5544</v>
      </c>
      <c r="F3222" s="24">
        <f>('ICT-BD'!I3052)</f>
        <v>12.693207725923974</v>
      </c>
      <c r="G3222" s="24" t="str">
        <f>('ICT-BD'!J3052)</f>
        <v>Algo Frío</v>
      </c>
      <c r="H3222" s="24">
        <f t="shared" si="250"/>
        <v>30.036740448368754</v>
      </c>
      <c r="I3222" s="72">
        <f>('ICA-BD'!L3052)</f>
        <v>56.870370370370367</v>
      </c>
      <c r="J3222" s="72" t="str">
        <f>('ICA-BD'!M3052)</f>
        <v>Aceptable</v>
      </c>
      <c r="K3222" s="72">
        <f t="shared" si="251"/>
        <v>75.7125925925926</v>
      </c>
      <c r="L3222" s="133">
        <f>('IRA-BD'!G3052)</f>
        <v>6</v>
      </c>
      <c r="M3222" s="36" t="str">
        <f>('IRA-BD'!H3052)</f>
        <v>Regular</v>
      </c>
      <c r="N3222" s="133">
        <f t="shared" si="252"/>
        <v>6</v>
      </c>
      <c r="O3222" s="80">
        <f t="shared" si="253"/>
        <v>37.249777680320449</v>
      </c>
      <c r="P3222" s="81" t="str">
        <f t="shared" si="254"/>
        <v>Bajo</v>
      </c>
      <c r="Q3222" s="11">
        <v>16</v>
      </c>
      <c r="R3222" s="11" t="s">
        <v>170</v>
      </c>
      <c r="S3222" s="11">
        <v>3</v>
      </c>
      <c r="T3222" s="11">
        <v>-74.121919500000004</v>
      </c>
      <c r="U3222" s="12">
        <v>4.6152651550000003</v>
      </c>
    </row>
    <row r="3223" spans="1:21" x14ac:dyDescent="0.25">
      <c r="A3223" s="10">
        <v>550</v>
      </c>
      <c r="B3223" s="3" t="s">
        <v>533</v>
      </c>
      <c r="C3223" s="3" t="s">
        <v>318</v>
      </c>
      <c r="D3223" s="3" t="s">
        <v>1</v>
      </c>
      <c r="E3223" s="3" t="s">
        <v>534</v>
      </c>
      <c r="F3223" s="24">
        <f>('ICT-BD'!I551)</f>
        <v>12.787110239631197</v>
      </c>
      <c r="G3223" s="24" t="str">
        <f>('ICT-BD'!J551)</f>
        <v>Algo Frío</v>
      </c>
      <c r="H3223" s="24">
        <f t="shared" si="250"/>
        <v>28.801181057484246</v>
      </c>
      <c r="I3223" s="72">
        <f>('ICA-BD'!L551)</f>
        <v>54.870370370370367</v>
      </c>
      <c r="J3223" s="72" t="str">
        <f>('ICA-BD'!M551)</f>
        <v>Aceptable</v>
      </c>
      <c r="K3223" s="72">
        <f t="shared" si="251"/>
        <v>76.83259259259259</v>
      </c>
      <c r="L3223" s="133">
        <f>('IRA-BD'!G551)</f>
        <v>6</v>
      </c>
      <c r="M3223" s="36" t="str">
        <f>('IRA-BD'!H551)</f>
        <v>Regular</v>
      </c>
      <c r="N3223" s="133">
        <f t="shared" si="252"/>
        <v>6</v>
      </c>
      <c r="O3223" s="80">
        <f t="shared" si="253"/>
        <v>37.211257883358947</v>
      </c>
      <c r="P3223" s="81" t="str">
        <f t="shared" si="254"/>
        <v>Bajo</v>
      </c>
      <c r="Q3223" s="11">
        <v>4</v>
      </c>
      <c r="R3223" s="11" t="s">
        <v>474</v>
      </c>
      <c r="S3223" s="11">
        <v>1</v>
      </c>
      <c r="T3223" s="11">
        <v>-74.088912649999997</v>
      </c>
      <c r="U3223" s="12">
        <v>4.5253861930000001</v>
      </c>
    </row>
    <row r="3224" spans="1:21" x14ac:dyDescent="0.25">
      <c r="A3224" s="10">
        <v>691</v>
      </c>
      <c r="B3224" s="3" t="s">
        <v>1580</v>
      </c>
      <c r="C3224" s="3" t="s">
        <v>1432</v>
      </c>
      <c r="D3224" s="3" t="s">
        <v>1</v>
      </c>
      <c r="E3224" s="3" t="s">
        <v>1581</v>
      </c>
      <c r="F3224" s="24">
        <f>('ICT-BD'!I692)</f>
        <v>12.808734439585477</v>
      </c>
      <c r="G3224" s="24" t="str">
        <f>('ICT-BD'!J692)</f>
        <v>Algo Frío</v>
      </c>
      <c r="H3224" s="24">
        <f t="shared" si="250"/>
        <v>28.516652110717406</v>
      </c>
      <c r="I3224" s="72">
        <f>('ICA-BD'!L692)</f>
        <v>54.870370370370367</v>
      </c>
      <c r="J3224" s="72" t="str">
        <f>('ICA-BD'!M692)</f>
        <v>Aceptable</v>
      </c>
      <c r="K3224" s="72">
        <f t="shared" si="251"/>
        <v>76.83259259259259</v>
      </c>
      <c r="L3224" s="133">
        <f>('IRA-BD'!G692)</f>
        <v>6</v>
      </c>
      <c r="M3224" s="36" t="str">
        <f>('IRA-BD'!H692)</f>
        <v>Regular</v>
      </c>
      <c r="N3224" s="133">
        <f t="shared" si="252"/>
        <v>6</v>
      </c>
      <c r="O3224" s="80">
        <f t="shared" si="253"/>
        <v>37.116414901103333</v>
      </c>
      <c r="P3224" s="81" t="str">
        <f t="shared" si="254"/>
        <v>Bajo</v>
      </c>
      <c r="Q3224" s="11">
        <v>5</v>
      </c>
      <c r="R3224" s="11" t="s">
        <v>159</v>
      </c>
      <c r="S3224" s="11">
        <v>1</v>
      </c>
      <c r="T3224" s="11">
        <v>-74.099919650000004</v>
      </c>
      <c r="U3224" s="12">
        <v>4.5100631800000004</v>
      </c>
    </row>
    <row r="3225" spans="1:21" x14ac:dyDescent="0.25">
      <c r="A3225" s="10">
        <v>1348</v>
      </c>
      <c r="B3225" s="3" t="s">
        <v>2628</v>
      </c>
      <c r="C3225" s="3" t="s">
        <v>1986</v>
      </c>
      <c r="D3225" s="3" t="s">
        <v>1</v>
      </c>
      <c r="E3225" s="3" t="s">
        <v>2629</v>
      </c>
      <c r="F3225" s="24">
        <f>('ICT-BD'!I1349)</f>
        <v>13.110735815596154</v>
      </c>
      <c r="G3225" s="24" t="str">
        <f>('ICT-BD'!J1349)</f>
        <v xml:space="preserve">Frío </v>
      </c>
      <c r="H3225" s="24">
        <f t="shared" si="250"/>
        <v>25.858739268471652</v>
      </c>
      <c r="I3225" s="72">
        <f>('ICA-BD'!L1349)</f>
        <v>71.75</v>
      </c>
      <c r="J3225" s="72" t="str">
        <f>('ICA-BD'!M1349)</f>
        <v>Aceptable</v>
      </c>
      <c r="K3225" s="72">
        <f t="shared" si="251"/>
        <v>67.38</v>
      </c>
      <c r="L3225" s="133">
        <f>('IRA-BD'!G1349)</f>
        <v>18</v>
      </c>
      <c r="M3225" s="36" t="str">
        <f>('IRA-BD'!H1349)</f>
        <v>Regular</v>
      </c>
      <c r="N3225" s="133">
        <f t="shared" si="252"/>
        <v>18</v>
      </c>
      <c r="O3225" s="80">
        <f t="shared" si="253"/>
        <v>37.079579756157216</v>
      </c>
      <c r="P3225" s="81" t="str">
        <f t="shared" si="254"/>
        <v>Bajo</v>
      </c>
      <c r="Q3225" s="11">
        <v>8</v>
      </c>
      <c r="R3225" s="11" t="s">
        <v>5989</v>
      </c>
      <c r="S3225" s="11">
        <v>3</v>
      </c>
      <c r="T3225" s="11">
        <v>-74.153915589999997</v>
      </c>
      <c r="U3225" s="12">
        <v>4.6065411650000003</v>
      </c>
    </row>
    <row r="3226" spans="1:21" x14ac:dyDescent="0.25">
      <c r="A3226" s="10">
        <v>1351</v>
      </c>
      <c r="B3226" s="3" t="s">
        <v>2633</v>
      </c>
      <c r="C3226" s="3" t="s">
        <v>1986</v>
      </c>
      <c r="D3226" s="3" t="s">
        <v>1</v>
      </c>
      <c r="E3226" s="3" t="s">
        <v>2634</v>
      </c>
      <c r="F3226" s="24">
        <f>('ICT-BD'!I1352)</f>
        <v>13.110735815596154</v>
      </c>
      <c r="G3226" s="24" t="str">
        <f>('ICT-BD'!J1352)</f>
        <v xml:space="preserve">Frío </v>
      </c>
      <c r="H3226" s="24">
        <f t="shared" si="250"/>
        <v>25.858739268471652</v>
      </c>
      <c r="I3226" s="72">
        <f>('ICA-BD'!L1352)</f>
        <v>71.75</v>
      </c>
      <c r="J3226" s="72" t="str">
        <f>('ICA-BD'!M1352)</f>
        <v>Aceptable</v>
      </c>
      <c r="K3226" s="72">
        <f t="shared" si="251"/>
        <v>67.38</v>
      </c>
      <c r="L3226" s="133">
        <f>('IRA-BD'!G1352)</f>
        <v>18</v>
      </c>
      <c r="M3226" s="36" t="str">
        <f>('IRA-BD'!H1352)</f>
        <v>Regular</v>
      </c>
      <c r="N3226" s="133">
        <f t="shared" si="252"/>
        <v>18</v>
      </c>
      <c r="O3226" s="80">
        <f t="shared" si="253"/>
        <v>37.079579756157216</v>
      </c>
      <c r="P3226" s="81" t="str">
        <f t="shared" si="254"/>
        <v>Bajo</v>
      </c>
      <c r="Q3226" s="11">
        <v>8</v>
      </c>
      <c r="R3226" s="11" t="s">
        <v>5989</v>
      </c>
      <c r="S3226" s="11">
        <v>3</v>
      </c>
      <c r="T3226" s="11">
        <v>-74.156433489999998</v>
      </c>
      <c r="U3226" s="12">
        <v>4.6042842009999996</v>
      </c>
    </row>
    <row r="3227" spans="1:21" x14ac:dyDescent="0.25">
      <c r="A3227" s="10">
        <v>3441</v>
      </c>
      <c r="B3227" s="3" t="s">
        <v>5949</v>
      </c>
      <c r="C3227" s="3" t="s">
        <v>5614</v>
      </c>
      <c r="D3227" s="3" t="s">
        <v>1</v>
      </c>
      <c r="E3227" s="3" t="s">
        <v>5950</v>
      </c>
      <c r="F3227" s="24">
        <f>('ICT-BD'!I3442)</f>
        <v>13.110735815596154</v>
      </c>
      <c r="G3227" s="24" t="str">
        <f>('ICT-BD'!J3442)</f>
        <v xml:space="preserve">Frío </v>
      </c>
      <c r="H3227" s="24">
        <f t="shared" si="250"/>
        <v>25.858739268471652</v>
      </c>
      <c r="I3227" s="72">
        <f>('ICA-BD'!L3442)</f>
        <v>71.75</v>
      </c>
      <c r="J3227" s="72" t="str">
        <f>('ICA-BD'!M3442)</f>
        <v>Aceptable</v>
      </c>
      <c r="K3227" s="72">
        <f t="shared" si="251"/>
        <v>67.38</v>
      </c>
      <c r="L3227" s="133">
        <f>('IRA-BD'!G3442)</f>
        <v>18</v>
      </c>
      <c r="M3227" s="36" t="str">
        <f>('IRA-BD'!H3442)</f>
        <v>Regular</v>
      </c>
      <c r="N3227" s="133">
        <f t="shared" si="252"/>
        <v>18</v>
      </c>
      <c r="O3227" s="80">
        <f t="shared" si="253"/>
        <v>37.079579756157216</v>
      </c>
      <c r="P3227" s="81" t="str">
        <f t="shared" si="254"/>
        <v>Bajo</v>
      </c>
      <c r="Q3227" s="11">
        <v>19</v>
      </c>
      <c r="R3227" s="11" t="s">
        <v>2</v>
      </c>
      <c r="S3227" s="11">
        <v>3</v>
      </c>
      <c r="T3227" s="11">
        <v>-74.153771419999998</v>
      </c>
      <c r="U3227" s="12">
        <v>4.5929552889999998</v>
      </c>
    </row>
    <row r="3228" spans="1:21" x14ac:dyDescent="0.25">
      <c r="A3228" s="10">
        <v>1673</v>
      </c>
      <c r="B3228" s="3" t="s">
        <v>3198</v>
      </c>
      <c r="C3228" s="3" t="s">
        <v>3044</v>
      </c>
      <c r="D3228" s="3" t="s">
        <v>1</v>
      </c>
      <c r="E3228" s="3" t="s">
        <v>3199</v>
      </c>
      <c r="F3228" s="24">
        <f>('ICT-BD'!I1674)</f>
        <v>13.061340200573744</v>
      </c>
      <c r="G3228" s="24" t="str">
        <f>('ICT-BD'!J1674)</f>
        <v>Algo Frío</v>
      </c>
      <c r="H3228" s="24">
        <f t="shared" si="250"/>
        <v>26.508681571398103</v>
      </c>
      <c r="I3228" s="72">
        <f>('ICA-BD'!L1674)</f>
        <v>52.092592592592595</v>
      </c>
      <c r="J3228" s="72" t="str">
        <f>('ICA-BD'!M1674)</f>
        <v>Aceptable</v>
      </c>
      <c r="K3228" s="72">
        <f t="shared" si="251"/>
        <v>78.388148148148147</v>
      </c>
      <c r="L3228" s="133">
        <f>('IRA-BD'!G1674)</f>
        <v>6</v>
      </c>
      <c r="M3228" s="36" t="str">
        <f>('IRA-BD'!H1674)</f>
        <v>Regular</v>
      </c>
      <c r="N3228" s="133">
        <f t="shared" si="252"/>
        <v>6</v>
      </c>
      <c r="O3228" s="80">
        <f t="shared" si="253"/>
        <v>36.965609906515418</v>
      </c>
      <c r="P3228" s="81" t="str">
        <f t="shared" si="254"/>
        <v>Bajo</v>
      </c>
      <c r="Q3228" s="11">
        <v>10</v>
      </c>
      <c r="R3228" s="11" t="s">
        <v>168</v>
      </c>
      <c r="S3228" s="11">
        <v>3</v>
      </c>
      <c r="T3228" s="11">
        <v>-74.096051209999999</v>
      </c>
      <c r="U3228" s="12">
        <v>4.6686793160000004</v>
      </c>
    </row>
    <row r="3229" spans="1:21" x14ac:dyDescent="0.25">
      <c r="A3229" s="10">
        <v>2745</v>
      </c>
      <c r="B3229" s="3" t="s">
        <v>5023</v>
      </c>
      <c r="C3229" s="3" t="s">
        <v>4984</v>
      </c>
      <c r="D3229" s="3" t="s">
        <v>1</v>
      </c>
      <c r="E3229" s="3" t="s">
        <v>5024</v>
      </c>
      <c r="F3229" s="24">
        <f>('ICT-BD'!I2746)</f>
        <v>13.061340200573744</v>
      </c>
      <c r="G3229" s="24" t="str">
        <f>('ICT-BD'!J2746)</f>
        <v>Algo Frío</v>
      </c>
      <c r="H3229" s="24">
        <f t="shared" si="250"/>
        <v>26.508681571398103</v>
      </c>
      <c r="I3229" s="72">
        <f>('ICA-BD'!L2746)</f>
        <v>52.092592592592595</v>
      </c>
      <c r="J3229" s="72" t="str">
        <f>('ICA-BD'!M2746)</f>
        <v>Aceptable</v>
      </c>
      <c r="K3229" s="72">
        <f t="shared" si="251"/>
        <v>78.388148148148147</v>
      </c>
      <c r="L3229" s="133">
        <f>('IRA-BD'!G2746)</f>
        <v>6</v>
      </c>
      <c r="M3229" s="36" t="str">
        <f>('IRA-BD'!H2746)</f>
        <v>Regular</v>
      </c>
      <c r="N3229" s="133">
        <f t="shared" si="252"/>
        <v>6</v>
      </c>
      <c r="O3229" s="80">
        <f t="shared" si="253"/>
        <v>36.965609906515418</v>
      </c>
      <c r="P3229" s="81" t="str">
        <f t="shared" si="254"/>
        <v>Bajo</v>
      </c>
      <c r="Q3229" s="11">
        <v>12</v>
      </c>
      <c r="R3229" s="11" t="s">
        <v>172</v>
      </c>
      <c r="S3229" s="11">
        <v>4</v>
      </c>
      <c r="T3229" s="11">
        <v>-74.087041869999993</v>
      </c>
      <c r="U3229" s="12">
        <v>4.6726178340000004</v>
      </c>
    </row>
    <row r="3230" spans="1:21" x14ac:dyDescent="0.25">
      <c r="A3230" s="10">
        <v>1588</v>
      </c>
      <c r="B3230" s="3" t="s">
        <v>3052</v>
      </c>
      <c r="C3230" s="3" t="s">
        <v>3044</v>
      </c>
      <c r="D3230" s="3" t="s">
        <v>1</v>
      </c>
      <c r="E3230" s="3" t="s">
        <v>3051</v>
      </c>
      <c r="F3230" s="24">
        <f>('ICT-BD'!I1589)</f>
        <v>12.879998687207939</v>
      </c>
      <c r="G3230" s="24" t="str">
        <f>('ICT-BD'!J1589)</f>
        <v>Algo Frío</v>
      </c>
      <c r="H3230" s="24">
        <f t="shared" si="250"/>
        <v>27.578964642000798</v>
      </c>
      <c r="I3230" s="72">
        <f>('ICA-BD'!L1589)</f>
        <v>54.092592592592595</v>
      </c>
      <c r="J3230" s="72" t="str">
        <f>('ICA-BD'!M1589)</f>
        <v>Aceptable</v>
      </c>
      <c r="K3230" s="72">
        <f t="shared" si="251"/>
        <v>77.268148148148143</v>
      </c>
      <c r="L3230" s="133">
        <f>('IRA-BD'!G1589)</f>
        <v>6</v>
      </c>
      <c r="M3230" s="36" t="str">
        <f>('IRA-BD'!H1589)</f>
        <v>Regular</v>
      </c>
      <c r="N3230" s="133">
        <f t="shared" si="252"/>
        <v>6</v>
      </c>
      <c r="O3230" s="80">
        <f t="shared" si="253"/>
        <v>36.949037596716316</v>
      </c>
      <c r="P3230" s="81" t="str">
        <f t="shared" si="254"/>
        <v>Bajo</v>
      </c>
      <c r="Q3230" s="11">
        <v>10</v>
      </c>
      <c r="R3230" s="11" t="s">
        <v>169</v>
      </c>
      <c r="S3230" s="11">
        <v>3</v>
      </c>
      <c r="T3230" s="11">
        <v>-74.11406436</v>
      </c>
      <c r="U3230" s="12">
        <v>4.6818618399999998</v>
      </c>
    </row>
    <row r="3231" spans="1:21" x14ac:dyDescent="0.25">
      <c r="A3231" s="10">
        <v>1619</v>
      </c>
      <c r="B3231" s="3" t="s">
        <v>3100</v>
      </c>
      <c r="C3231" s="3" t="s">
        <v>3044</v>
      </c>
      <c r="D3231" s="3" t="s">
        <v>1</v>
      </c>
      <c r="E3231" s="3" t="s">
        <v>3101</v>
      </c>
      <c r="F3231" s="24">
        <f>('ICT-BD'!I1620)</f>
        <v>12.879998687207939</v>
      </c>
      <c r="G3231" s="24" t="str">
        <f>('ICT-BD'!J1620)</f>
        <v>Algo Frío</v>
      </c>
      <c r="H3231" s="24">
        <f t="shared" si="250"/>
        <v>27.578964642000798</v>
      </c>
      <c r="I3231" s="72">
        <f>('ICA-BD'!L1620)</f>
        <v>54.092592592592595</v>
      </c>
      <c r="J3231" s="72" t="str">
        <f>('ICA-BD'!M1620)</f>
        <v>Aceptable</v>
      </c>
      <c r="K3231" s="72">
        <f t="shared" si="251"/>
        <v>77.268148148148143</v>
      </c>
      <c r="L3231" s="133">
        <f>('IRA-BD'!G1620)</f>
        <v>6</v>
      </c>
      <c r="M3231" s="36" t="str">
        <f>('IRA-BD'!H1620)</f>
        <v>Regular</v>
      </c>
      <c r="N3231" s="133">
        <f t="shared" si="252"/>
        <v>6</v>
      </c>
      <c r="O3231" s="80">
        <f t="shared" si="253"/>
        <v>36.949037596716316</v>
      </c>
      <c r="P3231" s="81" t="str">
        <f t="shared" si="254"/>
        <v>Bajo</v>
      </c>
      <c r="Q3231" s="11">
        <v>10</v>
      </c>
      <c r="R3231" s="11" t="s">
        <v>169</v>
      </c>
      <c r="S3231" s="11">
        <v>3</v>
      </c>
      <c r="T3231" s="11">
        <v>-74.113499959999999</v>
      </c>
      <c r="U3231" s="12">
        <v>4.6784542770000002</v>
      </c>
    </row>
    <row r="3232" spans="1:21" x14ac:dyDescent="0.25">
      <c r="A3232" s="10">
        <v>1638</v>
      </c>
      <c r="B3232" s="3" t="s">
        <v>3132</v>
      </c>
      <c r="C3232" s="3" t="s">
        <v>3044</v>
      </c>
      <c r="D3232" s="3" t="s">
        <v>1</v>
      </c>
      <c r="E3232" s="3" t="s">
        <v>3133</v>
      </c>
      <c r="F3232" s="24">
        <f>('ICT-BD'!I1639)</f>
        <v>12.879998687207939</v>
      </c>
      <c r="G3232" s="24" t="str">
        <f>('ICT-BD'!J1639)</f>
        <v>Algo Frío</v>
      </c>
      <c r="H3232" s="24">
        <f t="shared" si="250"/>
        <v>27.578964642000798</v>
      </c>
      <c r="I3232" s="72">
        <f>('ICA-BD'!L1639)</f>
        <v>54.092592592592595</v>
      </c>
      <c r="J3232" s="72" t="str">
        <f>('ICA-BD'!M1639)</f>
        <v>Aceptable</v>
      </c>
      <c r="K3232" s="72">
        <f t="shared" si="251"/>
        <v>77.268148148148143</v>
      </c>
      <c r="L3232" s="133">
        <f>('IRA-BD'!G1639)</f>
        <v>6</v>
      </c>
      <c r="M3232" s="36" t="str">
        <f>('IRA-BD'!H1639)</f>
        <v>Regular</v>
      </c>
      <c r="N3232" s="133">
        <f t="shared" si="252"/>
        <v>6</v>
      </c>
      <c r="O3232" s="80">
        <f t="shared" si="253"/>
        <v>36.949037596716316</v>
      </c>
      <c r="P3232" s="81" t="str">
        <f t="shared" si="254"/>
        <v>Bajo</v>
      </c>
      <c r="Q3232" s="11">
        <v>10</v>
      </c>
      <c r="R3232" s="11" t="s">
        <v>5995</v>
      </c>
      <c r="S3232" s="11">
        <v>3</v>
      </c>
      <c r="T3232" s="11">
        <v>-74.120596950000007</v>
      </c>
      <c r="U3232" s="12">
        <v>4.6955859599999998</v>
      </c>
    </row>
    <row r="3233" spans="1:21" x14ac:dyDescent="0.25">
      <c r="A3233" s="10">
        <v>2268</v>
      </c>
      <c r="B3233" s="3" t="s">
        <v>4197</v>
      </c>
      <c r="C3233" s="3" t="s">
        <v>3696</v>
      </c>
      <c r="D3233" s="3" t="s">
        <v>1</v>
      </c>
      <c r="E3233" s="3" t="s">
        <v>4198</v>
      </c>
      <c r="F3233" s="24">
        <f>('ICT-BD'!I2269)</f>
        <v>13.895860239631197</v>
      </c>
      <c r="G3233" s="24" t="str">
        <f>('ICT-BD'!J2269)</f>
        <v xml:space="preserve">Frío </v>
      </c>
      <c r="H3233" s="24">
        <f t="shared" si="250"/>
        <v>15.528154741694767</v>
      </c>
      <c r="I3233" s="72">
        <f>('ICA-BD'!L2269)</f>
        <v>54.092592592592595</v>
      </c>
      <c r="J3233" s="72" t="str">
        <f>('ICA-BD'!M2269)</f>
        <v>Aceptable</v>
      </c>
      <c r="K3233" s="72">
        <f t="shared" si="251"/>
        <v>77.268148148148143</v>
      </c>
      <c r="L3233" s="133">
        <f>('IRA-BD'!G2269)</f>
        <v>18</v>
      </c>
      <c r="M3233" s="36" t="str">
        <f>('IRA-BD'!H2269)</f>
        <v>Regular</v>
      </c>
      <c r="N3233" s="133">
        <f t="shared" si="252"/>
        <v>18</v>
      </c>
      <c r="O3233" s="80">
        <f t="shared" si="253"/>
        <v>36.932100963280966</v>
      </c>
      <c r="P3233" s="81" t="str">
        <f t="shared" si="254"/>
        <v>Bajo</v>
      </c>
      <c r="Q3233" s="11">
        <v>11</v>
      </c>
      <c r="R3233" s="11" t="s">
        <v>5997</v>
      </c>
      <c r="S3233" s="11">
        <v>3</v>
      </c>
      <c r="T3233" s="11">
        <v>-74.088732370000002</v>
      </c>
      <c r="U3233" s="12">
        <v>4.7551603230000001</v>
      </c>
    </row>
    <row r="3234" spans="1:21" x14ac:dyDescent="0.25">
      <c r="A3234" s="10">
        <v>3277</v>
      </c>
      <c r="B3234" s="3" t="s">
        <v>5684</v>
      </c>
      <c r="C3234" s="3" t="s">
        <v>5614</v>
      </c>
      <c r="D3234" s="3" t="s">
        <v>1</v>
      </c>
      <c r="E3234" s="3" t="s">
        <v>5685</v>
      </c>
      <c r="F3234" s="24">
        <f>('ICT-BD'!I3278)</f>
        <v>13.490977573589085</v>
      </c>
      <c r="G3234" s="24" t="str">
        <f>('ICT-BD'!J3278)</f>
        <v xml:space="preserve">Frío </v>
      </c>
      <c r="H3234" s="24">
        <f t="shared" si="250"/>
        <v>20.855558242248883</v>
      </c>
      <c r="I3234" s="72">
        <f>('ICA-BD'!L3278)</f>
        <v>63.648148148148152</v>
      </c>
      <c r="J3234" s="72" t="str">
        <f>('ICA-BD'!M3278)</f>
        <v>Aceptable</v>
      </c>
      <c r="K3234" s="72">
        <f t="shared" si="251"/>
        <v>71.917037037037034</v>
      </c>
      <c r="L3234" s="133">
        <f>('IRA-BD'!G3278)</f>
        <v>18</v>
      </c>
      <c r="M3234" s="36" t="str">
        <f>('IRA-BD'!H3278)</f>
        <v>Regular</v>
      </c>
      <c r="N3234" s="133">
        <f t="shared" si="252"/>
        <v>18</v>
      </c>
      <c r="O3234" s="80">
        <f t="shared" si="253"/>
        <v>36.924198426428639</v>
      </c>
      <c r="P3234" s="81" t="str">
        <f t="shared" si="254"/>
        <v>Bajo</v>
      </c>
      <c r="Q3234" s="11">
        <v>19</v>
      </c>
      <c r="R3234" s="11" t="s">
        <v>2</v>
      </c>
      <c r="S3234" s="11">
        <v>1</v>
      </c>
      <c r="T3234" s="11">
        <v>-74.17744304</v>
      </c>
      <c r="U3234" s="12">
        <v>4.5881270699999996</v>
      </c>
    </row>
    <row r="3235" spans="1:21" x14ac:dyDescent="0.25">
      <c r="A3235" s="10">
        <v>3297</v>
      </c>
      <c r="B3235" s="3" t="s">
        <v>5719</v>
      </c>
      <c r="C3235" s="3" t="s">
        <v>5614</v>
      </c>
      <c r="D3235" s="3" t="s">
        <v>1</v>
      </c>
      <c r="E3235" s="3" t="s">
        <v>5720</v>
      </c>
      <c r="F3235" s="24">
        <f>('ICT-BD'!I3298)</f>
        <v>13.490977573589085</v>
      </c>
      <c r="G3235" s="24" t="str">
        <f>('ICT-BD'!J3298)</f>
        <v xml:space="preserve">Frío </v>
      </c>
      <c r="H3235" s="24">
        <f t="shared" si="250"/>
        <v>20.855558242248883</v>
      </c>
      <c r="I3235" s="72">
        <f>('ICA-BD'!L3298)</f>
        <v>63.648148148148152</v>
      </c>
      <c r="J3235" s="72" t="str">
        <f>('ICA-BD'!M3298)</f>
        <v>Aceptable</v>
      </c>
      <c r="K3235" s="72">
        <f t="shared" si="251"/>
        <v>71.917037037037034</v>
      </c>
      <c r="L3235" s="133">
        <f>('IRA-BD'!G3298)</f>
        <v>18</v>
      </c>
      <c r="M3235" s="36" t="str">
        <f>('IRA-BD'!H3298)</f>
        <v>Regular</v>
      </c>
      <c r="N3235" s="133">
        <f t="shared" si="252"/>
        <v>18</v>
      </c>
      <c r="O3235" s="80">
        <f t="shared" si="253"/>
        <v>36.924198426428639</v>
      </c>
      <c r="P3235" s="81" t="str">
        <f t="shared" si="254"/>
        <v>Bajo</v>
      </c>
      <c r="Q3235" s="11">
        <v>19</v>
      </c>
      <c r="R3235" s="11" t="s">
        <v>2</v>
      </c>
      <c r="S3235" s="11">
        <v>1</v>
      </c>
      <c r="T3235" s="11">
        <v>-74.176525749999996</v>
      </c>
      <c r="U3235" s="12">
        <v>4.5836236660000003</v>
      </c>
    </row>
    <row r="3236" spans="1:21" x14ac:dyDescent="0.25">
      <c r="A3236" s="10">
        <v>3303</v>
      </c>
      <c r="B3236" s="3" t="s">
        <v>5729</v>
      </c>
      <c r="C3236" s="3" t="s">
        <v>5614</v>
      </c>
      <c r="D3236" s="3" t="s">
        <v>1</v>
      </c>
      <c r="E3236" s="3" t="s">
        <v>5730</v>
      </c>
      <c r="F3236" s="24">
        <f>('ICT-BD'!I3304)</f>
        <v>13.490977573589085</v>
      </c>
      <c r="G3236" s="24" t="str">
        <f>('ICT-BD'!J3304)</f>
        <v xml:space="preserve">Frío </v>
      </c>
      <c r="H3236" s="24">
        <f t="shared" si="250"/>
        <v>20.855558242248883</v>
      </c>
      <c r="I3236" s="72">
        <f>('ICA-BD'!L3304)</f>
        <v>63.648148148148152</v>
      </c>
      <c r="J3236" s="72" t="str">
        <f>('ICA-BD'!M3304)</f>
        <v>Aceptable</v>
      </c>
      <c r="K3236" s="72">
        <f t="shared" si="251"/>
        <v>71.917037037037034</v>
      </c>
      <c r="L3236" s="133">
        <f>('IRA-BD'!G3304)</f>
        <v>18</v>
      </c>
      <c r="M3236" s="36" t="str">
        <f>('IRA-BD'!H3304)</f>
        <v>Regular</v>
      </c>
      <c r="N3236" s="133">
        <f t="shared" si="252"/>
        <v>18</v>
      </c>
      <c r="O3236" s="80">
        <f t="shared" si="253"/>
        <v>36.924198426428639</v>
      </c>
      <c r="P3236" s="81" t="str">
        <f t="shared" si="254"/>
        <v>Bajo</v>
      </c>
      <c r="Q3236" s="11">
        <v>19</v>
      </c>
      <c r="R3236" s="11" t="s">
        <v>2</v>
      </c>
      <c r="S3236" s="11">
        <v>1</v>
      </c>
      <c r="T3236" s="11">
        <v>-74.177445000000006</v>
      </c>
      <c r="U3236" s="12">
        <v>4.5866821719999997</v>
      </c>
    </row>
    <row r="3237" spans="1:21" x14ac:dyDescent="0.25">
      <c r="A3237" s="10">
        <v>3304</v>
      </c>
      <c r="B3237" s="3" t="s">
        <v>5731</v>
      </c>
      <c r="C3237" s="3" t="s">
        <v>5614</v>
      </c>
      <c r="D3237" s="3" t="s">
        <v>1</v>
      </c>
      <c r="E3237" s="3" t="s">
        <v>5732</v>
      </c>
      <c r="F3237" s="24">
        <f>('ICT-BD'!I3305)</f>
        <v>13.490977573589085</v>
      </c>
      <c r="G3237" s="24" t="str">
        <f>('ICT-BD'!J3305)</f>
        <v xml:space="preserve">Frío </v>
      </c>
      <c r="H3237" s="24">
        <f t="shared" si="250"/>
        <v>20.855558242248883</v>
      </c>
      <c r="I3237" s="72">
        <f>('ICA-BD'!L3305)</f>
        <v>63.648148148148152</v>
      </c>
      <c r="J3237" s="72" t="str">
        <f>('ICA-BD'!M3305)</f>
        <v>Aceptable</v>
      </c>
      <c r="K3237" s="72">
        <f t="shared" si="251"/>
        <v>71.917037037037034</v>
      </c>
      <c r="L3237" s="133">
        <f>('IRA-BD'!G3305)</f>
        <v>18</v>
      </c>
      <c r="M3237" s="36" t="str">
        <f>('IRA-BD'!H3305)</f>
        <v>Regular</v>
      </c>
      <c r="N3237" s="133">
        <f t="shared" si="252"/>
        <v>18</v>
      </c>
      <c r="O3237" s="80">
        <f t="shared" si="253"/>
        <v>36.924198426428639</v>
      </c>
      <c r="P3237" s="81" t="str">
        <f t="shared" si="254"/>
        <v>Bajo</v>
      </c>
      <c r="Q3237" s="11">
        <v>19</v>
      </c>
      <c r="R3237" s="11" t="s">
        <v>2</v>
      </c>
      <c r="S3237" s="11">
        <v>1</v>
      </c>
      <c r="T3237" s="11">
        <v>-74.176411020000003</v>
      </c>
      <c r="U3237" s="12">
        <v>4.590264168</v>
      </c>
    </row>
    <row r="3238" spans="1:21" x14ac:dyDescent="0.25">
      <c r="A3238" s="10">
        <v>3306</v>
      </c>
      <c r="B3238" s="3" t="s">
        <v>5735</v>
      </c>
      <c r="C3238" s="3" t="s">
        <v>5614</v>
      </c>
      <c r="D3238" s="3" t="s">
        <v>1</v>
      </c>
      <c r="E3238" s="3" t="s">
        <v>5736</v>
      </c>
      <c r="F3238" s="24">
        <f>('ICT-BD'!I3307)</f>
        <v>13.490977573589085</v>
      </c>
      <c r="G3238" s="24" t="str">
        <f>('ICT-BD'!J3307)</f>
        <v xml:space="preserve">Frío </v>
      </c>
      <c r="H3238" s="24">
        <f t="shared" si="250"/>
        <v>20.855558242248883</v>
      </c>
      <c r="I3238" s="72">
        <f>('ICA-BD'!L3307)</f>
        <v>63.648148148148152</v>
      </c>
      <c r="J3238" s="72" t="str">
        <f>('ICA-BD'!M3307)</f>
        <v>Aceptable</v>
      </c>
      <c r="K3238" s="72">
        <f t="shared" si="251"/>
        <v>71.917037037037034</v>
      </c>
      <c r="L3238" s="133">
        <f>('IRA-BD'!G3307)</f>
        <v>18</v>
      </c>
      <c r="M3238" s="36" t="str">
        <f>('IRA-BD'!H3307)</f>
        <v>Regular</v>
      </c>
      <c r="N3238" s="133">
        <f t="shared" si="252"/>
        <v>18</v>
      </c>
      <c r="O3238" s="80">
        <f t="shared" si="253"/>
        <v>36.924198426428639</v>
      </c>
      <c r="P3238" s="81" t="str">
        <f t="shared" si="254"/>
        <v>Bajo</v>
      </c>
      <c r="Q3238" s="11">
        <v>19</v>
      </c>
      <c r="R3238" s="11" t="s">
        <v>2</v>
      </c>
      <c r="S3238" s="11">
        <v>2</v>
      </c>
      <c r="T3238" s="11">
        <v>-74.161006479999998</v>
      </c>
      <c r="U3238" s="12">
        <v>4.5799221250000004</v>
      </c>
    </row>
    <row r="3239" spans="1:21" x14ac:dyDescent="0.25">
      <c r="A3239" s="10">
        <v>3312</v>
      </c>
      <c r="B3239" s="3" t="s">
        <v>5744</v>
      </c>
      <c r="C3239" s="3" t="s">
        <v>5614</v>
      </c>
      <c r="D3239" s="3" t="s">
        <v>1</v>
      </c>
      <c r="E3239" s="3" t="s">
        <v>5745</v>
      </c>
      <c r="F3239" s="24">
        <f>('ICT-BD'!I3313)</f>
        <v>13.490977573589085</v>
      </c>
      <c r="G3239" s="24" t="str">
        <f>('ICT-BD'!J3313)</f>
        <v xml:space="preserve">Frío </v>
      </c>
      <c r="H3239" s="24">
        <f t="shared" si="250"/>
        <v>20.855558242248883</v>
      </c>
      <c r="I3239" s="72">
        <f>('ICA-BD'!L3313)</f>
        <v>63.648148148148152</v>
      </c>
      <c r="J3239" s="72" t="str">
        <f>('ICA-BD'!M3313)</f>
        <v>Aceptable</v>
      </c>
      <c r="K3239" s="72">
        <f t="shared" si="251"/>
        <v>71.917037037037034</v>
      </c>
      <c r="L3239" s="133">
        <f>('IRA-BD'!G3313)</f>
        <v>18</v>
      </c>
      <c r="M3239" s="36" t="str">
        <f>('IRA-BD'!H3313)</f>
        <v>Regular</v>
      </c>
      <c r="N3239" s="133">
        <f t="shared" si="252"/>
        <v>18</v>
      </c>
      <c r="O3239" s="80">
        <f t="shared" si="253"/>
        <v>36.924198426428639</v>
      </c>
      <c r="P3239" s="81" t="str">
        <f t="shared" si="254"/>
        <v>Bajo</v>
      </c>
      <c r="Q3239" s="11">
        <v>19</v>
      </c>
      <c r="R3239" s="11" t="s">
        <v>2</v>
      </c>
      <c r="S3239" s="11">
        <v>1</v>
      </c>
      <c r="T3239" s="11">
        <v>-74.180007430000003</v>
      </c>
      <c r="U3239" s="12">
        <v>4.5887439040000002</v>
      </c>
    </row>
    <row r="3240" spans="1:21" x14ac:dyDescent="0.25">
      <c r="A3240" s="10">
        <v>3332</v>
      </c>
      <c r="B3240" s="3" t="s">
        <v>5776</v>
      </c>
      <c r="C3240" s="3" t="s">
        <v>5614</v>
      </c>
      <c r="D3240" s="3" t="s">
        <v>1</v>
      </c>
      <c r="E3240" s="3" t="s">
        <v>5718</v>
      </c>
      <c r="F3240" s="24">
        <f>('ICT-BD'!I3333)</f>
        <v>13.490977573589085</v>
      </c>
      <c r="G3240" s="24" t="str">
        <f>('ICT-BD'!J3333)</f>
        <v xml:space="preserve">Frío </v>
      </c>
      <c r="H3240" s="24">
        <f t="shared" si="250"/>
        <v>20.855558242248883</v>
      </c>
      <c r="I3240" s="72">
        <f>('ICA-BD'!L3333)</f>
        <v>63.648148148148152</v>
      </c>
      <c r="J3240" s="72" t="str">
        <f>('ICA-BD'!M3333)</f>
        <v>Aceptable</v>
      </c>
      <c r="K3240" s="72">
        <f t="shared" si="251"/>
        <v>71.917037037037034</v>
      </c>
      <c r="L3240" s="133">
        <f>('IRA-BD'!G3333)</f>
        <v>18</v>
      </c>
      <c r="M3240" s="36" t="str">
        <f>('IRA-BD'!H3333)</f>
        <v>Regular</v>
      </c>
      <c r="N3240" s="133">
        <f t="shared" si="252"/>
        <v>18</v>
      </c>
      <c r="O3240" s="80">
        <f t="shared" si="253"/>
        <v>36.924198426428639</v>
      </c>
      <c r="P3240" s="81" t="str">
        <f t="shared" si="254"/>
        <v>Bajo</v>
      </c>
      <c r="Q3240" s="11">
        <v>19</v>
      </c>
      <c r="R3240" s="11" t="s">
        <v>2</v>
      </c>
      <c r="S3240" s="11">
        <v>1</v>
      </c>
      <c r="T3240" s="11">
        <v>-74.174692899999997</v>
      </c>
      <c r="U3240" s="12">
        <v>4.5835712150000001</v>
      </c>
    </row>
    <row r="3241" spans="1:21" x14ac:dyDescent="0.25">
      <c r="A3241" s="10">
        <v>3346</v>
      </c>
      <c r="B3241" s="3" t="s">
        <v>5794</v>
      </c>
      <c r="C3241" s="3" t="s">
        <v>5614</v>
      </c>
      <c r="D3241" s="3" t="s">
        <v>1</v>
      </c>
      <c r="E3241" s="3" t="s">
        <v>5781</v>
      </c>
      <c r="F3241" s="24">
        <f>('ICT-BD'!I3347)</f>
        <v>13.490977573589085</v>
      </c>
      <c r="G3241" s="24" t="str">
        <f>('ICT-BD'!J3347)</f>
        <v xml:space="preserve">Frío </v>
      </c>
      <c r="H3241" s="24">
        <f t="shared" si="250"/>
        <v>20.855558242248883</v>
      </c>
      <c r="I3241" s="72">
        <f>('ICA-BD'!L3347)</f>
        <v>63.648148148148152</v>
      </c>
      <c r="J3241" s="72" t="str">
        <f>('ICA-BD'!M3347)</f>
        <v>Aceptable</v>
      </c>
      <c r="K3241" s="72">
        <f t="shared" si="251"/>
        <v>71.917037037037034</v>
      </c>
      <c r="L3241" s="133">
        <f>('IRA-BD'!G3347)</f>
        <v>18</v>
      </c>
      <c r="M3241" s="36" t="str">
        <f>('IRA-BD'!H3347)</f>
        <v>Regular</v>
      </c>
      <c r="N3241" s="133">
        <f t="shared" si="252"/>
        <v>18</v>
      </c>
      <c r="O3241" s="80">
        <f t="shared" si="253"/>
        <v>36.924198426428639</v>
      </c>
      <c r="P3241" s="81" t="str">
        <f t="shared" si="254"/>
        <v>Bajo</v>
      </c>
      <c r="Q3241" s="11">
        <v>19</v>
      </c>
      <c r="R3241" s="11" t="s">
        <v>2</v>
      </c>
      <c r="S3241" s="11">
        <v>1</v>
      </c>
      <c r="T3241" s="11">
        <v>-74.157558690000002</v>
      </c>
      <c r="U3241" s="12">
        <v>4.5717703539999999</v>
      </c>
    </row>
    <row r="3242" spans="1:21" x14ac:dyDescent="0.25">
      <c r="A3242" s="10">
        <v>3289</v>
      </c>
      <c r="B3242" s="3" t="s">
        <v>5704</v>
      </c>
      <c r="C3242" s="3" t="s">
        <v>5614</v>
      </c>
      <c r="D3242" s="3" t="s">
        <v>1</v>
      </c>
      <c r="E3242" s="3" t="s">
        <v>5703</v>
      </c>
      <c r="F3242" s="24">
        <f>('ICT-BD'!I3290)</f>
        <v>13.513792079068658</v>
      </c>
      <c r="G3242" s="24" t="str">
        <f>('ICT-BD'!J3290)</f>
        <v xml:space="preserve">Frío </v>
      </c>
      <c r="H3242" s="24">
        <f t="shared" si="250"/>
        <v>20.555367380675548</v>
      </c>
      <c r="I3242" s="72">
        <f>('ICA-BD'!L3290)</f>
        <v>63.648148148148152</v>
      </c>
      <c r="J3242" s="72" t="str">
        <f>('ICA-BD'!M3290)</f>
        <v>Aceptable</v>
      </c>
      <c r="K3242" s="72">
        <f t="shared" si="251"/>
        <v>71.917037037037034</v>
      </c>
      <c r="L3242" s="133">
        <f>('IRA-BD'!G3290)</f>
        <v>18</v>
      </c>
      <c r="M3242" s="36" t="str">
        <f>('IRA-BD'!H3290)</f>
        <v>Regular</v>
      </c>
      <c r="N3242" s="133">
        <f t="shared" si="252"/>
        <v>18</v>
      </c>
      <c r="O3242" s="80">
        <f t="shared" si="253"/>
        <v>36.824134805904194</v>
      </c>
      <c r="P3242" s="81" t="str">
        <f t="shared" si="254"/>
        <v>Bajo</v>
      </c>
      <c r="Q3242" s="11">
        <v>19</v>
      </c>
      <c r="R3242" s="11" t="s">
        <v>2</v>
      </c>
      <c r="S3242" s="11">
        <v>2</v>
      </c>
      <c r="T3242" s="11">
        <v>-74.168516580000002</v>
      </c>
      <c r="U3242" s="12">
        <v>4.5881354720000003</v>
      </c>
    </row>
    <row r="3243" spans="1:21" x14ac:dyDescent="0.25">
      <c r="A3243" s="10">
        <v>3293</v>
      </c>
      <c r="B3243" s="3" t="s">
        <v>5711</v>
      </c>
      <c r="C3243" s="3" t="s">
        <v>5614</v>
      </c>
      <c r="D3243" s="3" t="s">
        <v>1</v>
      </c>
      <c r="E3243" s="3" t="s">
        <v>5712</v>
      </c>
      <c r="F3243" s="24">
        <f>('ICT-BD'!I3294)</f>
        <v>13.513792079068658</v>
      </c>
      <c r="G3243" s="24" t="str">
        <f>('ICT-BD'!J3294)</f>
        <v xml:space="preserve">Frío </v>
      </c>
      <c r="H3243" s="24">
        <f t="shared" si="250"/>
        <v>20.555367380675548</v>
      </c>
      <c r="I3243" s="72">
        <f>('ICA-BD'!L3294)</f>
        <v>63.648148148148152</v>
      </c>
      <c r="J3243" s="72" t="str">
        <f>('ICA-BD'!M3294)</f>
        <v>Aceptable</v>
      </c>
      <c r="K3243" s="72">
        <f t="shared" si="251"/>
        <v>71.917037037037034</v>
      </c>
      <c r="L3243" s="133">
        <f>('IRA-BD'!G3294)</f>
        <v>18</v>
      </c>
      <c r="M3243" s="36" t="str">
        <f>('IRA-BD'!H3294)</f>
        <v>Regular</v>
      </c>
      <c r="N3243" s="133">
        <f t="shared" si="252"/>
        <v>18</v>
      </c>
      <c r="O3243" s="80">
        <f t="shared" si="253"/>
        <v>36.824134805904194</v>
      </c>
      <c r="P3243" s="81" t="str">
        <f t="shared" si="254"/>
        <v>Bajo</v>
      </c>
      <c r="Q3243" s="11">
        <v>19</v>
      </c>
      <c r="R3243" s="11" t="s">
        <v>2</v>
      </c>
      <c r="S3243" s="11">
        <v>2</v>
      </c>
      <c r="T3243" s="11">
        <v>-74.172256279999999</v>
      </c>
      <c r="U3243" s="12">
        <v>4.5905693149999998</v>
      </c>
    </row>
    <row r="3244" spans="1:21" x14ac:dyDescent="0.25">
      <c r="A3244" s="10">
        <v>619</v>
      </c>
      <c r="B3244" s="3" t="s">
        <v>1453</v>
      </c>
      <c r="C3244" s="3" t="s">
        <v>1432</v>
      </c>
      <c r="D3244" s="3" t="s">
        <v>1</v>
      </c>
      <c r="E3244" s="3" t="s">
        <v>1444</v>
      </c>
      <c r="F3244" s="24">
        <f>('ICT-BD'!I620)</f>
        <v>12.426706907059854</v>
      </c>
      <c r="G3244" s="24" t="str">
        <f>('ICT-BD'!J620)</f>
        <v>Algo Frío</v>
      </c>
      <c r="H3244" s="24">
        <f t="shared" si="250"/>
        <v>33.543330170265065</v>
      </c>
      <c r="I3244" s="72">
        <f>('ICA-BD'!L620)</f>
        <v>54.870370370370367</v>
      </c>
      <c r="J3244" s="72" t="str">
        <f>('ICA-BD'!M620)</f>
        <v>Aceptable</v>
      </c>
      <c r="K3244" s="72">
        <f t="shared" si="251"/>
        <v>76.83259259259259</v>
      </c>
      <c r="L3244" s="133">
        <f>('IRA-BD'!G620)</f>
        <v>0</v>
      </c>
      <c r="M3244" s="36" t="str">
        <f>('IRA-BD'!H620)</f>
        <v>Malo</v>
      </c>
      <c r="N3244" s="133">
        <f t="shared" si="252"/>
        <v>0</v>
      </c>
      <c r="O3244" s="80">
        <f t="shared" si="253"/>
        <v>36.791974254285883</v>
      </c>
      <c r="P3244" s="81" t="str">
        <f t="shared" si="254"/>
        <v>Bajo</v>
      </c>
      <c r="Q3244" s="11">
        <v>5</v>
      </c>
      <c r="R3244" s="11" t="s">
        <v>474</v>
      </c>
      <c r="S3244" s="11">
        <v>2</v>
      </c>
      <c r="T3244" s="11">
        <v>-74.107017260000006</v>
      </c>
      <c r="U3244" s="12">
        <v>4.5036893600000001</v>
      </c>
    </row>
    <row r="3245" spans="1:21" x14ac:dyDescent="0.25">
      <c r="A3245" s="10">
        <v>650</v>
      </c>
      <c r="B3245" s="3" t="s">
        <v>1505</v>
      </c>
      <c r="C3245" s="3" t="s">
        <v>1432</v>
      </c>
      <c r="D3245" s="3" t="s">
        <v>1</v>
      </c>
      <c r="E3245" s="3" t="s">
        <v>1506</v>
      </c>
      <c r="F3245" s="24">
        <f>('ICT-BD'!I651)</f>
        <v>12.426706907059854</v>
      </c>
      <c r="G3245" s="24" t="str">
        <f>('ICT-BD'!J651)</f>
        <v>Algo Frío</v>
      </c>
      <c r="H3245" s="24">
        <f t="shared" si="250"/>
        <v>33.543330170265065</v>
      </c>
      <c r="I3245" s="72">
        <f>('ICA-BD'!L651)</f>
        <v>54.870370370370367</v>
      </c>
      <c r="J3245" s="72" t="str">
        <f>('ICA-BD'!M651)</f>
        <v>Aceptable</v>
      </c>
      <c r="K3245" s="72">
        <f t="shared" si="251"/>
        <v>76.83259259259259</v>
      </c>
      <c r="L3245" s="133">
        <f>('IRA-BD'!G651)</f>
        <v>0</v>
      </c>
      <c r="M3245" s="36" t="str">
        <f>('IRA-BD'!H651)</f>
        <v>Malo</v>
      </c>
      <c r="N3245" s="133">
        <f t="shared" si="252"/>
        <v>0</v>
      </c>
      <c r="O3245" s="80">
        <f t="shared" si="253"/>
        <v>36.791974254285883</v>
      </c>
      <c r="P3245" s="81" t="str">
        <f t="shared" si="254"/>
        <v>Bajo</v>
      </c>
      <c r="Q3245" s="11">
        <v>5</v>
      </c>
      <c r="R3245" s="11" t="s">
        <v>159</v>
      </c>
      <c r="S3245" s="11">
        <v>2</v>
      </c>
      <c r="T3245" s="11">
        <v>-74.109229900000003</v>
      </c>
      <c r="U3245" s="12">
        <v>4.509735805</v>
      </c>
    </row>
    <row r="3246" spans="1:21" x14ac:dyDescent="0.25">
      <c r="A3246" s="10">
        <v>655</v>
      </c>
      <c r="B3246" s="3" t="s">
        <v>1514</v>
      </c>
      <c r="C3246" s="3" t="s">
        <v>1432</v>
      </c>
      <c r="D3246" s="3" t="s">
        <v>1</v>
      </c>
      <c r="E3246" s="3" t="s">
        <v>1515</v>
      </c>
      <c r="F3246" s="24">
        <f>('ICT-BD'!I656)</f>
        <v>12.426706907059854</v>
      </c>
      <c r="G3246" s="24" t="str">
        <f>('ICT-BD'!J656)</f>
        <v>Algo Frío</v>
      </c>
      <c r="H3246" s="24">
        <f t="shared" si="250"/>
        <v>33.543330170265065</v>
      </c>
      <c r="I3246" s="72">
        <f>('ICA-BD'!L656)</f>
        <v>54.870370370370367</v>
      </c>
      <c r="J3246" s="72" t="str">
        <f>('ICA-BD'!M656)</f>
        <v>Aceptable</v>
      </c>
      <c r="K3246" s="72">
        <f t="shared" si="251"/>
        <v>76.83259259259259</v>
      </c>
      <c r="L3246" s="133">
        <f>('IRA-BD'!G656)</f>
        <v>0</v>
      </c>
      <c r="M3246" s="36" t="str">
        <f>('IRA-BD'!H656)</f>
        <v>Malo</v>
      </c>
      <c r="N3246" s="133">
        <f t="shared" si="252"/>
        <v>0</v>
      </c>
      <c r="O3246" s="80">
        <f t="shared" si="253"/>
        <v>36.791974254285883</v>
      </c>
      <c r="P3246" s="81" t="str">
        <f t="shared" si="254"/>
        <v>Bajo</v>
      </c>
      <c r="Q3246" s="11">
        <v>5</v>
      </c>
      <c r="R3246" s="11" t="s">
        <v>159</v>
      </c>
      <c r="S3246" s="11">
        <v>2</v>
      </c>
      <c r="T3246" s="11">
        <v>-74.116619069999999</v>
      </c>
      <c r="U3246" s="12">
        <v>4.5166086190000003</v>
      </c>
    </row>
    <row r="3247" spans="1:21" x14ac:dyDescent="0.25">
      <c r="A3247" s="10">
        <v>661</v>
      </c>
      <c r="B3247" s="3" t="s">
        <v>1525</v>
      </c>
      <c r="C3247" s="3" t="s">
        <v>1432</v>
      </c>
      <c r="D3247" s="3" t="s">
        <v>1</v>
      </c>
      <c r="E3247" s="3" t="s">
        <v>1526</v>
      </c>
      <c r="F3247" s="24">
        <f>('ICT-BD'!I662)</f>
        <v>12.426706907059854</v>
      </c>
      <c r="G3247" s="24" t="str">
        <f>('ICT-BD'!J662)</f>
        <v>Algo Frío</v>
      </c>
      <c r="H3247" s="24">
        <f t="shared" si="250"/>
        <v>33.543330170265065</v>
      </c>
      <c r="I3247" s="72">
        <f>('ICA-BD'!L662)</f>
        <v>54.870370370370367</v>
      </c>
      <c r="J3247" s="72" t="str">
        <f>('ICA-BD'!M662)</f>
        <v>Aceptable</v>
      </c>
      <c r="K3247" s="72">
        <f t="shared" si="251"/>
        <v>76.83259259259259</v>
      </c>
      <c r="L3247" s="133">
        <f>('IRA-BD'!G662)</f>
        <v>0</v>
      </c>
      <c r="M3247" s="36" t="str">
        <f>('IRA-BD'!H662)</f>
        <v>Malo</v>
      </c>
      <c r="N3247" s="133">
        <f t="shared" si="252"/>
        <v>0</v>
      </c>
      <c r="O3247" s="80">
        <f t="shared" si="253"/>
        <v>36.791974254285883</v>
      </c>
      <c r="P3247" s="81" t="str">
        <f t="shared" si="254"/>
        <v>Bajo</v>
      </c>
      <c r="Q3247" s="11">
        <v>5</v>
      </c>
      <c r="R3247" s="11" t="s">
        <v>159</v>
      </c>
      <c r="S3247" s="11">
        <v>2</v>
      </c>
      <c r="T3247" s="11">
        <v>-74.120193920000006</v>
      </c>
      <c r="U3247" s="12">
        <v>4.512687433</v>
      </c>
    </row>
    <row r="3248" spans="1:21" x14ac:dyDescent="0.25">
      <c r="A3248" s="10">
        <v>670</v>
      </c>
      <c r="B3248" s="3" t="s">
        <v>1543</v>
      </c>
      <c r="C3248" s="3" t="s">
        <v>1432</v>
      </c>
      <c r="D3248" s="3" t="s">
        <v>1</v>
      </c>
      <c r="E3248" s="3" t="s">
        <v>1484</v>
      </c>
      <c r="F3248" s="24">
        <f>('ICT-BD'!I671)</f>
        <v>12.426706907059854</v>
      </c>
      <c r="G3248" s="24" t="str">
        <f>('ICT-BD'!J671)</f>
        <v>Algo Frío</v>
      </c>
      <c r="H3248" s="24">
        <f t="shared" si="250"/>
        <v>33.543330170265065</v>
      </c>
      <c r="I3248" s="72">
        <f>('ICA-BD'!L671)</f>
        <v>54.870370370370367</v>
      </c>
      <c r="J3248" s="72" t="str">
        <f>('ICA-BD'!M671)</f>
        <v>Aceptable</v>
      </c>
      <c r="K3248" s="72">
        <f t="shared" si="251"/>
        <v>76.83259259259259</v>
      </c>
      <c r="L3248" s="133">
        <f>('IRA-BD'!G671)</f>
        <v>0</v>
      </c>
      <c r="M3248" s="36" t="str">
        <f>('IRA-BD'!H671)</f>
        <v>Malo</v>
      </c>
      <c r="N3248" s="133">
        <f t="shared" si="252"/>
        <v>0</v>
      </c>
      <c r="O3248" s="80">
        <f t="shared" si="253"/>
        <v>36.791974254285883</v>
      </c>
      <c r="P3248" s="81" t="str">
        <f t="shared" si="254"/>
        <v>Bajo</v>
      </c>
      <c r="Q3248" s="11">
        <v>5</v>
      </c>
      <c r="R3248" s="11" t="s">
        <v>159</v>
      </c>
      <c r="S3248" s="11">
        <v>2</v>
      </c>
      <c r="T3248" s="11">
        <v>-74.119032349999998</v>
      </c>
      <c r="U3248" s="12">
        <v>4.5121550890000002</v>
      </c>
    </row>
    <row r="3249" spans="1:21" x14ac:dyDescent="0.25">
      <c r="A3249" s="10">
        <v>734</v>
      </c>
      <c r="B3249" s="3" t="s">
        <v>1664</v>
      </c>
      <c r="C3249" s="3" t="s">
        <v>1432</v>
      </c>
      <c r="D3249" s="3" t="s">
        <v>1</v>
      </c>
      <c r="E3249" s="3" t="s">
        <v>1661</v>
      </c>
      <c r="F3249" s="24">
        <f>('ICT-BD'!I735)</f>
        <v>12.426706907059854</v>
      </c>
      <c r="G3249" s="24" t="str">
        <f>('ICT-BD'!J735)</f>
        <v>Algo Frío</v>
      </c>
      <c r="H3249" s="24">
        <f t="shared" si="250"/>
        <v>33.543330170265065</v>
      </c>
      <c r="I3249" s="72">
        <f>('ICA-BD'!L735)</f>
        <v>54.870370370370367</v>
      </c>
      <c r="J3249" s="72" t="str">
        <f>('ICA-BD'!M735)</f>
        <v>Aceptable</v>
      </c>
      <c r="K3249" s="72">
        <f t="shared" si="251"/>
        <v>76.83259259259259</v>
      </c>
      <c r="L3249" s="133">
        <f>('IRA-BD'!G735)</f>
        <v>0</v>
      </c>
      <c r="M3249" s="36" t="str">
        <f>('IRA-BD'!H735)</f>
        <v>Malo</v>
      </c>
      <c r="N3249" s="133">
        <f t="shared" si="252"/>
        <v>0</v>
      </c>
      <c r="O3249" s="80">
        <f t="shared" si="253"/>
        <v>36.791974254285883</v>
      </c>
      <c r="P3249" s="81" t="str">
        <f t="shared" si="254"/>
        <v>Bajo</v>
      </c>
      <c r="Q3249" s="11">
        <v>5</v>
      </c>
      <c r="R3249" s="11" t="s">
        <v>159</v>
      </c>
      <c r="S3249" s="11">
        <v>2</v>
      </c>
      <c r="T3249" s="11">
        <v>-74.118914559999993</v>
      </c>
      <c r="U3249" s="12">
        <v>4.5270997250000002</v>
      </c>
    </row>
    <row r="3250" spans="1:21" x14ac:dyDescent="0.25">
      <c r="A3250" s="10">
        <v>2512</v>
      </c>
      <c r="B3250" s="3" t="s">
        <v>4623</v>
      </c>
      <c r="C3250" s="3" t="s">
        <v>3696</v>
      </c>
      <c r="D3250" s="3" t="s">
        <v>1</v>
      </c>
      <c r="E3250" s="3" t="s">
        <v>4624</v>
      </c>
      <c r="F3250" s="24">
        <f>('ICT-BD'!I2513)</f>
        <v>12.426706907059854</v>
      </c>
      <c r="G3250" s="24" t="str">
        <f>('ICT-BD'!J2513)</f>
        <v>Algo Frío</v>
      </c>
      <c r="H3250" s="24">
        <f t="shared" si="250"/>
        <v>33.543330170265065</v>
      </c>
      <c r="I3250" s="72">
        <f>('ICA-BD'!L2513)</f>
        <v>54.870370370370367</v>
      </c>
      <c r="J3250" s="72" t="str">
        <f>('ICA-BD'!M2513)</f>
        <v>Aceptable</v>
      </c>
      <c r="K3250" s="72">
        <f t="shared" si="251"/>
        <v>76.83259259259259</v>
      </c>
      <c r="L3250" s="133">
        <f>('IRA-BD'!G2513)</f>
        <v>0</v>
      </c>
      <c r="M3250" s="36" t="str">
        <f>('IRA-BD'!H2513)</f>
        <v>Malo</v>
      </c>
      <c r="N3250" s="133">
        <f t="shared" si="252"/>
        <v>0</v>
      </c>
      <c r="O3250" s="80">
        <f t="shared" si="253"/>
        <v>36.791974254285883</v>
      </c>
      <c r="P3250" s="81" t="str">
        <f t="shared" si="254"/>
        <v>Bajo</v>
      </c>
      <c r="Q3250" s="11">
        <v>11</v>
      </c>
      <c r="R3250" s="11" t="s">
        <v>166</v>
      </c>
      <c r="S3250" s="11">
        <v>5</v>
      </c>
      <c r="T3250" s="11">
        <v>-74.075000160000002</v>
      </c>
      <c r="U3250" s="12">
        <v>4.718110223</v>
      </c>
    </row>
    <row r="3251" spans="1:21" x14ac:dyDescent="0.25">
      <c r="A3251" s="10">
        <v>2578</v>
      </c>
      <c r="B3251" s="3" t="s">
        <v>4738</v>
      </c>
      <c r="C3251" s="3" t="s">
        <v>3696</v>
      </c>
      <c r="D3251" s="3" t="s">
        <v>1</v>
      </c>
      <c r="E3251" s="3" t="s">
        <v>4615</v>
      </c>
      <c r="F3251" s="24">
        <f>('ICT-BD'!I2579)</f>
        <v>12.426706907059854</v>
      </c>
      <c r="G3251" s="24" t="str">
        <f>('ICT-BD'!J2579)</f>
        <v>Algo Frío</v>
      </c>
      <c r="H3251" s="24">
        <f t="shared" si="250"/>
        <v>33.543330170265065</v>
      </c>
      <c r="I3251" s="72">
        <f>('ICA-BD'!L2579)</f>
        <v>54.870370370370367</v>
      </c>
      <c r="J3251" s="72" t="str">
        <f>('ICA-BD'!M2579)</f>
        <v>Aceptable</v>
      </c>
      <c r="K3251" s="72">
        <f t="shared" si="251"/>
        <v>76.83259259259259</v>
      </c>
      <c r="L3251" s="133">
        <f>('IRA-BD'!G2579)</f>
        <v>0</v>
      </c>
      <c r="M3251" s="36" t="str">
        <f>('IRA-BD'!H2579)</f>
        <v>Malo</v>
      </c>
      <c r="N3251" s="133">
        <f t="shared" si="252"/>
        <v>0</v>
      </c>
      <c r="O3251" s="80">
        <f t="shared" si="253"/>
        <v>36.791974254285883</v>
      </c>
      <c r="P3251" s="81" t="str">
        <f t="shared" si="254"/>
        <v>Bajo</v>
      </c>
      <c r="Q3251" s="11">
        <v>11</v>
      </c>
      <c r="R3251" s="11" t="s">
        <v>166</v>
      </c>
      <c r="S3251" s="11">
        <v>5</v>
      </c>
      <c r="T3251" s="11">
        <v>-74.072398849999999</v>
      </c>
      <c r="U3251" s="12">
        <v>4.7096418330000001</v>
      </c>
    </row>
    <row r="3252" spans="1:21" x14ac:dyDescent="0.25">
      <c r="A3252" s="10">
        <v>2579</v>
      </c>
      <c r="B3252" s="3" t="s">
        <v>4739</v>
      </c>
      <c r="C3252" s="3" t="s">
        <v>3696</v>
      </c>
      <c r="D3252" s="3" t="s">
        <v>1</v>
      </c>
      <c r="E3252" s="3" t="s">
        <v>4615</v>
      </c>
      <c r="F3252" s="24">
        <f>('ICT-BD'!I2580)</f>
        <v>12.426706907059854</v>
      </c>
      <c r="G3252" s="24" t="str">
        <f>('ICT-BD'!J2580)</f>
        <v>Algo Frío</v>
      </c>
      <c r="H3252" s="24">
        <f t="shared" si="250"/>
        <v>33.543330170265065</v>
      </c>
      <c r="I3252" s="72">
        <f>('ICA-BD'!L2580)</f>
        <v>54.870370370370367</v>
      </c>
      <c r="J3252" s="72" t="str">
        <f>('ICA-BD'!M2580)</f>
        <v>Aceptable</v>
      </c>
      <c r="K3252" s="72">
        <f t="shared" si="251"/>
        <v>76.83259259259259</v>
      </c>
      <c r="L3252" s="133">
        <f>('IRA-BD'!G2580)</f>
        <v>0</v>
      </c>
      <c r="M3252" s="36" t="str">
        <f>('IRA-BD'!H2580)</f>
        <v>Malo</v>
      </c>
      <c r="N3252" s="133">
        <f t="shared" si="252"/>
        <v>0</v>
      </c>
      <c r="O3252" s="80">
        <f t="shared" si="253"/>
        <v>36.791974254285883</v>
      </c>
      <c r="P3252" s="81" t="str">
        <f t="shared" si="254"/>
        <v>Bajo</v>
      </c>
      <c r="Q3252" s="11">
        <v>11</v>
      </c>
      <c r="R3252" s="11" t="s">
        <v>166</v>
      </c>
      <c r="S3252" s="11">
        <v>5</v>
      </c>
      <c r="T3252" s="11">
        <v>-74.073588920000006</v>
      </c>
      <c r="U3252" s="12">
        <v>4.7094871119999997</v>
      </c>
    </row>
    <row r="3253" spans="1:21" x14ac:dyDescent="0.25">
      <c r="A3253" s="10">
        <v>2580</v>
      </c>
      <c r="B3253" s="3" t="s">
        <v>4740</v>
      </c>
      <c r="C3253" s="3" t="s">
        <v>3696</v>
      </c>
      <c r="D3253" s="3" t="s">
        <v>1</v>
      </c>
      <c r="E3253" s="3" t="s">
        <v>4615</v>
      </c>
      <c r="F3253" s="24">
        <f>('ICT-BD'!I2581)</f>
        <v>12.426706907059854</v>
      </c>
      <c r="G3253" s="24" t="str">
        <f>('ICT-BD'!J2581)</f>
        <v>Algo Frío</v>
      </c>
      <c r="H3253" s="24">
        <f t="shared" si="250"/>
        <v>33.543330170265065</v>
      </c>
      <c r="I3253" s="72">
        <f>('ICA-BD'!L2581)</f>
        <v>54.870370370370367</v>
      </c>
      <c r="J3253" s="72" t="str">
        <f>('ICA-BD'!M2581)</f>
        <v>Aceptable</v>
      </c>
      <c r="K3253" s="72">
        <f t="shared" si="251"/>
        <v>76.83259259259259</v>
      </c>
      <c r="L3253" s="133">
        <f>('IRA-BD'!G2581)</f>
        <v>0</v>
      </c>
      <c r="M3253" s="36" t="str">
        <f>('IRA-BD'!H2581)</f>
        <v>Malo</v>
      </c>
      <c r="N3253" s="133">
        <f t="shared" si="252"/>
        <v>0</v>
      </c>
      <c r="O3253" s="80">
        <f t="shared" si="253"/>
        <v>36.791974254285883</v>
      </c>
      <c r="P3253" s="81" t="str">
        <f t="shared" si="254"/>
        <v>Bajo</v>
      </c>
      <c r="Q3253" s="11">
        <v>11</v>
      </c>
      <c r="R3253" s="11" t="s">
        <v>166</v>
      </c>
      <c r="S3253" s="11">
        <v>5</v>
      </c>
      <c r="T3253" s="11">
        <v>-74.076189110000001</v>
      </c>
      <c r="U3253" s="12">
        <v>4.7091777690000001</v>
      </c>
    </row>
    <row r="3254" spans="1:21" x14ac:dyDescent="0.25">
      <c r="A3254" s="10">
        <v>2591</v>
      </c>
      <c r="B3254" s="3" t="s">
        <v>4758</v>
      </c>
      <c r="C3254" s="3" t="s">
        <v>3696</v>
      </c>
      <c r="D3254" s="3" t="s">
        <v>1</v>
      </c>
      <c r="E3254" s="3" t="s">
        <v>4759</v>
      </c>
      <c r="F3254" s="24">
        <f>('ICT-BD'!I2592)</f>
        <v>12.426706907059854</v>
      </c>
      <c r="G3254" s="24" t="str">
        <f>('ICT-BD'!J2592)</f>
        <v>Algo Frío</v>
      </c>
      <c r="H3254" s="24">
        <f t="shared" si="250"/>
        <v>33.543330170265065</v>
      </c>
      <c r="I3254" s="72">
        <f>('ICA-BD'!L2592)</f>
        <v>54.870370370370367</v>
      </c>
      <c r="J3254" s="72" t="str">
        <f>('ICA-BD'!M2592)</f>
        <v>Aceptable</v>
      </c>
      <c r="K3254" s="72">
        <f t="shared" si="251"/>
        <v>76.83259259259259</v>
      </c>
      <c r="L3254" s="133">
        <f>('IRA-BD'!G2592)</f>
        <v>0</v>
      </c>
      <c r="M3254" s="36" t="str">
        <f>('IRA-BD'!H2592)</f>
        <v>Malo</v>
      </c>
      <c r="N3254" s="133">
        <f t="shared" si="252"/>
        <v>0</v>
      </c>
      <c r="O3254" s="80">
        <f t="shared" si="253"/>
        <v>36.791974254285883</v>
      </c>
      <c r="P3254" s="81" t="str">
        <f t="shared" si="254"/>
        <v>Bajo</v>
      </c>
      <c r="Q3254" s="11">
        <v>11</v>
      </c>
      <c r="R3254" s="11" t="s">
        <v>166</v>
      </c>
      <c r="S3254" s="11">
        <v>5</v>
      </c>
      <c r="T3254" s="11">
        <v>-74.074858699999993</v>
      </c>
      <c r="U3254" s="12">
        <v>4.7194819819999996</v>
      </c>
    </row>
    <row r="3255" spans="1:21" x14ac:dyDescent="0.25">
      <c r="A3255" s="10">
        <v>2701</v>
      </c>
      <c r="B3255" s="3" t="s">
        <v>4947</v>
      </c>
      <c r="C3255" s="3" t="s">
        <v>3696</v>
      </c>
      <c r="D3255" s="3" t="s">
        <v>1</v>
      </c>
      <c r="E3255" s="3" t="s">
        <v>4759</v>
      </c>
      <c r="F3255" s="24">
        <f>('ICT-BD'!I2702)</f>
        <v>12.426706907059854</v>
      </c>
      <c r="G3255" s="24" t="str">
        <f>('ICT-BD'!J2702)</f>
        <v>Algo Frío</v>
      </c>
      <c r="H3255" s="24">
        <f t="shared" si="250"/>
        <v>33.543330170265065</v>
      </c>
      <c r="I3255" s="72">
        <f>('ICA-BD'!L2702)</f>
        <v>54.870370370370367</v>
      </c>
      <c r="J3255" s="72" t="str">
        <f>('ICA-BD'!M2702)</f>
        <v>Aceptable</v>
      </c>
      <c r="K3255" s="72">
        <f t="shared" si="251"/>
        <v>76.83259259259259</v>
      </c>
      <c r="L3255" s="133">
        <f>('IRA-BD'!G2702)</f>
        <v>0</v>
      </c>
      <c r="M3255" s="36" t="str">
        <f>('IRA-BD'!H2702)</f>
        <v>Malo</v>
      </c>
      <c r="N3255" s="133">
        <f t="shared" si="252"/>
        <v>0</v>
      </c>
      <c r="O3255" s="80">
        <f t="shared" si="253"/>
        <v>36.791974254285883</v>
      </c>
      <c r="P3255" s="81" t="str">
        <f t="shared" si="254"/>
        <v>Bajo</v>
      </c>
      <c r="Q3255" s="11">
        <v>11</v>
      </c>
      <c r="R3255" s="11" t="s">
        <v>166</v>
      </c>
      <c r="S3255" s="11">
        <v>5</v>
      </c>
      <c r="T3255" s="11">
        <v>-74.074224560000005</v>
      </c>
      <c r="U3255" s="12">
        <v>4.7187825999999999</v>
      </c>
    </row>
    <row r="3256" spans="1:21" x14ac:dyDescent="0.25">
      <c r="A3256" s="10">
        <v>3054</v>
      </c>
      <c r="B3256" s="3" t="s">
        <v>5549</v>
      </c>
      <c r="C3256" s="3" t="s">
        <v>5354</v>
      </c>
      <c r="D3256" s="3" t="s">
        <v>1</v>
      </c>
      <c r="E3256" s="3" t="s">
        <v>5550</v>
      </c>
      <c r="F3256" s="24">
        <f>('ICT-BD'!I3055)</f>
        <v>12.426706907059854</v>
      </c>
      <c r="G3256" s="24" t="str">
        <f>('ICT-BD'!J3055)</f>
        <v>Algo Frío</v>
      </c>
      <c r="H3256" s="24">
        <f t="shared" si="250"/>
        <v>33.543330170265065</v>
      </c>
      <c r="I3256" s="72">
        <f>('ICA-BD'!L3055)</f>
        <v>54.870370370370367</v>
      </c>
      <c r="J3256" s="72" t="str">
        <f>('ICA-BD'!M3055)</f>
        <v>Aceptable</v>
      </c>
      <c r="K3256" s="72">
        <f t="shared" si="251"/>
        <v>76.83259259259259</v>
      </c>
      <c r="L3256" s="133">
        <f>('IRA-BD'!G3055)</f>
        <v>0</v>
      </c>
      <c r="M3256" s="36" t="str">
        <f>('IRA-BD'!H3055)</f>
        <v>Malo</v>
      </c>
      <c r="N3256" s="133">
        <f t="shared" si="252"/>
        <v>0</v>
      </c>
      <c r="O3256" s="80">
        <f t="shared" si="253"/>
        <v>36.791974254285883</v>
      </c>
      <c r="P3256" s="81" t="str">
        <f t="shared" si="254"/>
        <v>Bajo</v>
      </c>
      <c r="Q3256" s="11">
        <v>16</v>
      </c>
      <c r="R3256" s="11" t="s">
        <v>170</v>
      </c>
      <c r="S3256" s="11">
        <v>3</v>
      </c>
      <c r="T3256" s="11">
        <v>-74.11052669</v>
      </c>
      <c r="U3256" s="12">
        <v>4.6208005249999999</v>
      </c>
    </row>
    <row r="3257" spans="1:21" x14ac:dyDescent="0.25">
      <c r="A3257" s="10">
        <v>1687</v>
      </c>
      <c r="B3257" s="3" t="s">
        <v>3223</v>
      </c>
      <c r="C3257" s="3" t="s">
        <v>3044</v>
      </c>
      <c r="D3257" s="3" t="s">
        <v>1</v>
      </c>
      <c r="E3257" s="3" t="s">
        <v>3224</v>
      </c>
      <c r="F3257" s="24">
        <f>('ICT-BD'!I1688)</f>
        <v>12.693207725923974</v>
      </c>
      <c r="G3257" s="24" t="str">
        <f>('ICT-BD'!J1688)</f>
        <v>Algo Frío</v>
      </c>
      <c r="H3257" s="24">
        <f t="shared" si="250"/>
        <v>30.036740448368754</v>
      </c>
      <c r="I3257" s="72">
        <f>('ICA-BD'!L1688)</f>
        <v>59.648148148148152</v>
      </c>
      <c r="J3257" s="72" t="str">
        <f>('ICA-BD'!M1688)</f>
        <v>Aceptable</v>
      </c>
      <c r="K3257" s="72">
        <f t="shared" si="251"/>
        <v>74.157037037037028</v>
      </c>
      <c r="L3257" s="133">
        <f>('IRA-BD'!G1688)</f>
        <v>6</v>
      </c>
      <c r="M3257" s="36" t="str">
        <f>('IRA-BD'!H1688)</f>
        <v>Regular</v>
      </c>
      <c r="N3257" s="133">
        <f t="shared" si="252"/>
        <v>6</v>
      </c>
      <c r="O3257" s="80">
        <f t="shared" si="253"/>
        <v>36.731259161801923</v>
      </c>
      <c r="P3257" s="81" t="str">
        <f t="shared" si="254"/>
        <v>Bajo</v>
      </c>
      <c r="Q3257" s="11">
        <v>10</v>
      </c>
      <c r="R3257" s="11" t="s">
        <v>168</v>
      </c>
      <c r="S3257" s="11">
        <v>3</v>
      </c>
      <c r="T3257" s="11">
        <v>-74.093546200000006</v>
      </c>
      <c r="U3257" s="12">
        <v>4.6830994410000004</v>
      </c>
    </row>
    <row r="3258" spans="1:21" x14ac:dyDescent="0.25">
      <c r="A3258" s="10">
        <v>814</v>
      </c>
      <c r="B3258" s="3" t="s">
        <v>1729</v>
      </c>
      <c r="C3258" s="3" t="s">
        <v>1727</v>
      </c>
      <c r="D3258" s="3" t="s">
        <v>1</v>
      </c>
      <c r="E3258" s="3" t="s">
        <v>1730</v>
      </c>
      <c r="F3258" s="24">
        <f>('ICT-BD'!I815)</f>
        <v>13.110735815596154</v>
      </c>
      <c r="G3258" s="24" t="str">
        <f>('ICT-BD'!J815)</f>
        <v xml:space="preserve">Frío </v>
      </c>
      <c r="H3258" s="24">
        <f t="shared" si="250"/>
        <v>25.858739268471652</v>
      </c>
      <c r="I3258" s="72">
        <f>('ICA-BD'!L815)</f>
        <v>73.75</v>
      </c>
      <c r="J3258" s="72" t="str">
        <f>('ICA-BD'!M815)</f>
        <v>Aceptable</v>
      </c>
      <c r="K3258" s="72">
        <f t="shared" si="251"/>
        <v>66.260000000000005</v>
      </c>
      <c r="L3258" s="133">
        <f>('IRA-BD'!G815)</f>
        <v>18</v>
      </c>
      <c r="M3258" s="36" t="str">
        <f>('IRA-BD'!H815)</f>
        <v>Regular</v>
      </c>
      <c r="N3258" s="133">
        <f t="shared" si="252"/>
        <v>18</v>
      </c>
      <c r="O3258" s="80">
        <f t="shared" si="253"/>
        <v>36.706246422823888</v>
      </c>
      <c r="P3258" s="81" t="str">
        <f t="shared" si="254"/>
        <v>Bajo</v>
      </c>
      <c r="Q3258" s="11">
        <v>7</v>
      </c>
      <c r="R3258" s="11" t="s">
        <v>5989</v>
      </c>
      <c r="S3258" s="11">
        <v>3</v>
      </c>
      <c r="T3258" s="11">
        <v>-74.15948727</v>
      </c>
      <c r="U3258" s="12">
        <v>4.5985568189999997</v>
      </c>
    </row>
    <row r="3259" spans="1:21" x14ac:dyDescent="0.25">
      <c r="A3259" s="10">
        <v>963</v>
      </c>
      <c r="B3259" s="3" t="s">
        <v>1996</v>
      </c>
      <c r="C3259" s="3" t="s">
        <v>1986</v>
      </c>
      <c r="D3259" s="3" t="s">
        <v>1</v>
      </c>
      <c r="E3259" s="3" t="s">
        <v>1997</v>
      </c>
      <c r="F3259" s="24">
        <f>('ICT-BD'!I964)</f>
        <v>13.110735815596154</v>
      </c>
      <c r="G3259" s="24" t="str">
        <f>('ICT-BD'!J964)</f>
        <v xml:space="preserve">Frío </v>
      </c>
      <c r="H3259" s="24">
        <f t="shared" si="250"/>
        <v>25.858739268471652</v>
      </c>
      <c r="I3259" s="72">
        <f>('ICA-BD'!L964)</f>
        <v>73.75</v>
      </c>
      <c r="J3259" s="72" t="str">
        <f>('ICA-BD'!M964)</f>
        <v>Aceptable</v>
      </c>
      <c r="K3259" s="72">
        <f t="shared" si="251"/>
        <v>66.260000000000005</v>
      </c>
      <c r="L3259" s="133">
        <f>('IRA-BD'!G964)</f>
        <v>18</v>
      </c>
      <c r="M3259" s="36" t="str">
        <f>('IRA-BD'!H964)</f>
        <v>Regular</v>
      </c>
      <c r="N3259" s="133">
        <f t="shared" si="252"/>
        <v>18</v>
      </c>
      <c r="O3259" s="80">
        <f t="shared" si="253"/>
        <v>36.706246422823888</v>
      </c>
      <c r="P3259" s="81" t="str">
        <f t="shared" si="254"/>
        <v>Bajo</v>
      </c>
      <c r="Q3259" s="11">
        <v>8</v>
      </c>
      <c r="R3259" s="11" t="s">
        <v>5989</v>
      </c>
      <c r="S3259" s="11">
        <v>3</v>
      </c>
      <c r="T3259" s="11">
        <v>-74.151703380000001</v>
      </c>
      <c r="U3259" s="12">
        <v>4.6007397230000002</v>
      </c>
    </row>
    <row r="3260" spans="1:21" x14ac:dyDescent="0.25">
      <c r="A3260" s="10">
        <v>987</v>
      </c>
      <c r="B3260" s="3" t="s">
        <v>2037</v>
      </c>
      <c r="C3260" s="3" t="s">
        <v>1986</v>
      </c>
      <c r="D3260" s="3" t="s">
        <v>1</v>
      </c>
      <c r="E3260" s="3" t="s">
        <v>2038</v>
      </c>
      <c r="F3260" s="24">
        <f>('ICT-BD'!I988)</f>
        <v>13.110735815596154</v>
      </c>
      <c r="G3260" s="24" t="str">
        <f>('ICT-BD'!J988)</f>
        <v xml:space="preserve">Frío </v>
      </c>
      <c r="H3260" s="24">
        <f t="shared" si="250"/>
        <v>25.858739268471652</v>
      </c>
      <c r="I3260" s="72">
        <f>('ICA-BD'!L988)</f>
        <v>73.75</v>
      </c>
      <c r="J3260" s="72" t="str">
        <f>('ICA-BD'!M988)</f>
        <v>Aceptable</v>
      </c>
      <c r="K3260" s="72">
        <f t="shared" si="251"/>
        <v>66.260000000000005</v>
      </c>
      <c r="L3260" s="133">
        <f>('IRA-BD'!G988)</f>
        <v>18</v>
      </c>
      <c r="M3260" s="36" t="str">
        <f>('IRA-BD'!H988)</f>
        <v>Regular</v>
      </c>
      <c r="N3260" s="133">
        <f t="shared" si="252"/>
        <v>18</v>
      </c>
      <c r="O3260" s="80">
        <f t="shared" si="253"/>
        <v>36.706246422823888</v>
      </c>
      <c r="P3260" s="81" t="str">
        <f t="shared" si="254"/>
        <v>Bajo</v>
      </c>
      <c r="Q3260" s="11">
        <v>8</v>
      </c>
      <c r="R3260" s="11" t="s">
        <v>5989</v>
      </c>
      <c r="S3260" s="11">
        <v>3</v>
      </c>
      <c r="T3260" s="11">
        <v>-74.153584629999997</v>
      </c>
      <c r="U3260" s="12">
        <v>4.6024944750000003</v>
      </c>
    </row>
    <row r="3261" spans="1:21" x14ac:dyDescent="0.25">
      <c r="A3261" s="10">
        <v>1002</v>
      </c>
      <c r="B3261" s="3" t="s">
        <v>2059</v>
      </c>
      <c r="C3261" s="3" t="s">
        <v>1986</v>
      </c>
      <c r="D3261" s="3" t="s">
        <v>1</v>
      </c>
      <c r="E3261" s="3" t="s">
        <v>2060</v>
      </c>
      <c r="F3261" s="24">
        <f>('ICT-BD'!I1003)</f>
        <v>13.110735815596154</v>
      </c>
      <c r="G3261" s="24" t="str">
        <f>('ICT-BD'!J1003)</f>
        <v xml:space="preserve">Frío </v>
      </c>
      <c r="H3261" s="24">
        <f t="shared" si="250"/>
        <v>25.858739268471652</v>
      </c>
      <c r="I3261" s="72">
        <f>('ICA-BD'!L1003)</f>
        <v>73.75</v>
      </c>
      <c r="J3261" s="72" t="str">
        <f>('ICA-BD'!M1003)</f>
        <v>Aceptable</v>
      </c>
      <c r="K3261" s="72">
        <f t="shared" si="251"/>
        <v>66.260000000000005</v>
      </c>
      <c r="L3261" s="133">
        <f>('IRA-BD'!G1003)</f>
        <v>18</v>
      </c>
      <c r="M3261" s="36" t="str">
        <f>('IRA-BD'!H1003)</f>
        <v>Regular</v>
      </c>
      <c r="N3261" s="133">
        <f t="shared" si="252"/>
        <v>18</v>
      </c>
      <c r="O3261" s="80">
        <f t="shared" si="253"/>
        <v>36.706246422823888</v>
      </c>
      <c r="P3261" s="81" t="str">
        <f t="shared" si="254"/>
        <v>Bajo</v>
      </c>
      <c r="Q3261" s="11">
        <v>8</v>
      </c>
      <c r="R3261" s="11" t="s">
        <v>5989</v>
      </c>
      <c r="S3261" s="11">
        <v>3</v>
      </c>
      <c r="T3261" s="11">
        <v>-74.150253259999999</v>
      </c>
      <c r="U3261" s="12">
        <v>4.6055535010000002</v>
      </c>
    </row>
    <row r="3262" spans="1:21" x14ac:dyDescent="0.25">
      <c r="A3262" s="10">
        <v>1005</v>
      </c>
      <c r="B3262" s="3" t="s">
        <v>2064</v>
      </c>
      <c r="C3262" s="3" t="s">
        <v>1986</v>
      </c>
      <c r="D3262" s="3" t="s">
        <v>1</v>
      </c>
      <c r="E3262" s="3" t="s">
        <v>2065</v>
      </c>
      <c r="F3262" s="24">
        <f>('ICT-BD'!I1006)</f>
        <v>13.110735815596154</v>
      </c>
      <c r="G3262" s="24" t="str">
        <f>('ICT-BD'!J1006)</f>
        <v xml:space="preserve">Frío </v>
      </c>
      <c r="H3262" s="24">
        <f t="shared" si="250"/>
        <v>25.858739268471652</v>
      </c>
      <c r="I3262" s="72">
        <f>('ICA-BD'!L1006)</f>
        <v>73.75</v>
      </c>
      <c r="J3262" s="72" t="str">
        <f>('ICA-BD'!M1006)</f>
        <v>Aceptable</v>
      </c>
      <c r="K3262" s="72">
        <f t="shared" si="251"/>
        <v>66.260000000000005</v>
      </c>
      <c r="L3262" s="133">
        <f>('IRA-BD'!G1006)</f>
        <v>18</v>
      </c>
      <c r="M3262" s="36" t="str">
        <f>('IRA-BD'!H1006)</f>
        <v>Regular</v>
      </c>
      <c r="N3262" s="133">
        <f t="shared" si="252"/>
        <v>18</v>
      </c>
      <c r="O3262" s="80">
        <f t="shared" si="253"/>
        <v>36.706246422823888</v>
      </c>
      <c r="P3262" s="81" t="str">
        <f t="shared" si="254"/>
        <v>Bajo</v>
      </c>
      <c r="Q3262" s="11">
        <v>8</v>
      </c>
      <c r="R3262" s="11" t="s">
        <v>5989</v>
      </c>
      <c r="S3262" s="11">
        <v>3</v>
      </c>
      <c r="T3262" s="11">
        <v>-74.148173099999994</v>
      </c>
      <c r="U3262" s="12">
        <v>4.6019987230000003</v>
      </c>
    </row>
    <row r="3263" spans="1:21" x14ac:dyDescent="0.25">
      <c r="A3263" s="10">
        <v>54</v>
      </c>
      <c r="B3263" s="3" t="s">
        <v>713</v>
      </c>
      <c r="C3263" s="3" t="s">
        <v>625</v>
      </c>
      <c r="D3263" s="3" t="s">
        <v>1</v>
      </c>
      <c r="E3263" s="3" t="s">
        <v>714</v>
      </c>
      <c r="F3263" s="24">
        <f>('ICT-BD'!I55)</f>
        <v>12.57211985288758</v>
      </c>
      <c r="G3263" s="24" t="str">
        <f>('ICT-BD'!J55)</f>
        <v>Algo Frío</v>
      </c>
      <c r="H3263" s="24">
        <f t="shared" si="250"/>
        <v>31.630001935689734</v>
      </c>
      <c r="I3263" s="72">
        <f>('ICA-BD'!L55)</f>
        <v>52.092592592592595</v>
      </c>
      <c r="J3263" s="72" t="str">
        <f>('ICA-BD'!M55)</f>
        <v>Aceptable</v>
      </c>
      <c r="K3263" s="72">
        <f t="shared" si="251"/>
        <v>78.388148148148147</v>
      </c>
      <c r="L3263" s="133">
        <f>('IRA-BD'!G55)</f>
        <v>0</v>
      </c>
      <c r="M3263" s="36" t="str">
        <f>('IRA-BD'!H62)</f>
        <v>Aceptable</v>
      </c>
      <c r="N3263" s="133">
        <f t="shared" si="252"/>
        <v>0</v>
      </c>
      <c r="O3263" s="80">
        <f t="shared" si="253"/>
        <v>36.672716694612625</v>
      </c>
      <c r="P3263" s="81" t="str">
        <f t="shared" si="254"/>
        <v>Bajo</v>
      </c>
      <c r="Q3263" s="11">
        <v>1</v>
      </c>
      <c r="R3263" s="11" t="s">
        <v>165</v>
      </c>
      <c r="S3263" s="11">
        <v>3</v>
      </c>
      <c r="T3263" s="11">
        <v>-74.045474769999998</v>
      </c>
      <c r="U3263" s="12">
        <v>4.7542822390000001</v>
      </c>
    </row>
    <row r="3264" spans="1:21" x14ac:dyDescent="0.25">
      <c r="A3264" s="10">
        <v>56</v>
      </c>
      <c r="B3264" s="3" t="s">
        <v>717</v>
      </c>
      <c r="C3264" s="3" t="s">
        <v>625</v>
      </c>
      <c r="D3264" s="3" t="s">
        <v>1</v>
      </c>
      <c r="E3264" s="3" t="s">
        <v>718</v>
      </c>
      <c r="F3264" s="24">
        <f>('ICT-BD'!I57)</f>
        <v>12.57211985288758</v>
      </c>
      <c r="G3264" s="24" t="str">
        <f>('ICT-BD'!J57)</f>
        <v>Algo Frío</v>
      </c>
      <c r="H3264" s="24">
        <f t="shared" si="250"/>
        <v>31.630001935689734</v>
      </c>
      <c r="I3264" s="72">
        <f>('ICA-BD'!L57)</f>
        <v>52.092592592592595</v>
      </c>
      <c r="J3264" s="72" t="str">
        <f>('ICA-BD'!M57)</f>
        <v>Aceptable</v>
      </c>
      <c r="K3264" s="72">
        <f t="shared" si="251"/>
        <v>78.388148148148147</v>
      </c>
      <c r="L3264" s="133">
        <f>('IRA-BD'!G57)</f>
        <v>0</v>
      </c>
      <c r="M3264" s="36" t="str">
        <f>('IRA-BD'!H64)</f>
        <v>Regular</v>
      </c>
      <c r="N3264" s="133">
        <f t="shared" si="252"/>
        <v>0</v>
      </c>
      <c r="O3264" s="80">
        <f t="shared" si="253"/>
        <v>36.672716694612625</v>
      </c>
      <c r="P3264" s="81" t="str">
        <f t="shared" si="254"/>
        <v>Bajo</v>
      </c>
      <c r="Q3264" s="11">
        <v>1</v>
      </c>
      <c r="R3264" s="11" t="s">
        <v>165</v>
      </c>
      <c r="S3264" s="11">
        <v>3</v>
      </c>
      <c r="T3264" s="11">
        <v>-74.031387550000005</v>
      </c>
      <c r="U3264" s="12">
        <v>4.7466368049999996</v>
      </c>
    </row>
    <row r="3265" spans="1:21" x14ac:dyDescent="0.25">
      <c r="A3265" s="10">
        <v>57</v>
      </c>
      <c r="B3265" s="3" t="s">
        <v>719</v>
      </c>
      <c r="C3265" s="3" t="s">
        <v>625</v>
      </c>
      <c r="D3265" s="3" t="s">
        <v>1</v>
      </c>
      <c r="E3265" s="3" t="s">
        <v>720</v>
      </c>
      <c r="F3265" s="24">
        <f>('ICT-BD'!I58)</f>
        <v>12.57211985288758</v>
      </c>
      <c r="G3265" s="24" t="str">
        <f>('ICT-BD'!J58)</f>
        <v>Algo Frío</v>
      </c>
      <c r="H3265" s="24">
        <f t="shared" si="250"/>
        <v>31.630001935689734</v>
      </c>
      <c r="I3265" s="72">
        <f>('ICA-BD'!L58)</f>
        <v>52.092592592592595</v>
      </c>
      <c r="J3265" s="72" t="str">
        <f>('ICA-BD'!M58)</f>
        <v>Aceptable</v>
      </c>
      <c r="K3265" s="72">
        <f t="shared" si="251"/>
        <v>78.388148148148147</v>
      </c>
      <c r="L3265" s="133">
        <f>('IRA-BD'!G58)</f>
        <v>0</v>
      </c>
      <c r="M3265" s="36" t="str">
        <f>('IRA-BD'!H65)</f>
        <v>Regular</v>
      </c>
      <c r="N3265" s="133">
        <f t="shared" si="252"/>
        <v>0</v>
      </c>
      <c r="O3265" s="80">
        <f t="shared" si="253"/>
        <v>36.672716694612625</v>
      </c>
      <c r="P3265" s="81" t="str">
        <f t="shared" si="254"/>
        <v>Bajo</v>
      </c>
      <c r="Q3265" s="11">
        <v>1</v>
      </c>
      <c r="R3265" s="11" t="s">
        <v>165</v>
      </c>
      <c r="S3265" s="11">
        <v>3</v>
      </c>
      <c r="T3265" s="11">
        <v>-74.031022849999999</v>
      </c>
      <c r="U3265" s="12">
        <v>4.7476998310000003</v>
      </c>
    </row>
    <row r="3266" spans="1:21" x14ac:dyDescent="0.25">
      <c r="A3266" s="10">
        <v>66</v>
      </c>
      <c r="B3266" s="3" t="s">
        <v>736</v>
      </c>
      <c r="C3266" s="3" t="s">
        <v>625</v>
      </c>
      <c r="D3266" s="3" t="s">
        <v>1</v>
      </c>
      <c r="E3266" s="3" t="s">
        <v>737</v>
      </c>
      <c r="F3266" s="24">
        <f>('ICT-BD'!I67)</f>
        <v>12.57211985288758</v>
      </c>
      <c r="G3266" s="24" t="str">
        <f>('ICT-BD'!J67)</f>
        <v>Algo Frío</v>
      </c>
      <c r="H3266" s="24">
        <f t="shared" ref="H3266:H3329" si="255">IF(F3266&lt;=3, F3266*25/3,
IF(F3266&lt;=5, 26 + (F3266-3.1)*25/1.9,
IF(F3266&lt;=7, 51 + (F3266-5.1)*25/1.9,
IF(F3266&lt;=11, 76 + (F3266-7.1)*25/3.9,
IF(F3266&lt;=13, 51 - (F3266-11.1)*25/1.9,
IF(F3266&lt;=15, 26 - (F3266-13.1)*25/1.9,
25 - (F3266-15)*25/35))))))</f>
        <v>31.630001935689734</v>
      </c>
      <c r="I3266" s="72">
        <f>('ICA-BD'!L67)</f>
        <v>52.092592592592595</v>
      </c>
      <c r="J3266" s="72" t="str">
        <f>('ICA-BD'!M67)</f>
        <v>Aceptable</v>
      </c>
      <c r="K3266" s="72">
        <f t="shared" ref="K3266:K3329" si="256">IF(I3266&lt;=50, 100 - (I3266-0)*20/50,
IF(I3266&lt;=100, 79 - (I3266-51)*28/50,
IF(I3266&lt;=150, 50 - (I3266-101)*20/50,
IF(I3266&lt;=200, 29 - (I3266-151)*14/50,
IF(I3266&lt;=300, 14 - (I3266-201)*4/100,
9 - (I3266-301)*9/200)))))</f>
        <v>78.388148148148147</v>
      </c>
      <c r="L3266" s="133">
        <f>('IRA-BD'!G67)</f>
        <v>0</v>
      </c>
      <c r="M3266" s="36" t="str">
        <f>('IRA-BD'!H74)</f>
        <v>Aceptable</v>
      </c>
      <c r="N3266" s="133">
        <f t="shared" ref="N3266:N3329" si="257">(L3266)</f>
        <v>0</v>
      </c>
      <c r="O3266" s="80">
        <f t="shared" ref="O3266:O3329" si="258">((H3266+K3266+N3266)/3)</f>
        <v>36.672716694612625</v>
      </c>
      <c r="P3266" s="81" t="str">
        <f t="shared" ref="P3266:P3329" si="259">IF(O3266&gt;=80, "Óptimo",
IF(O3266&gt;=60, "Bueno",
IF(O3266&gt;=40, "Moderado",
IF(O3266&gt;=20, "Bajo", "Malo"))))</f>
        <v>Bajo</v>
      </c>
      <c r="Q3266" s="11">
        <v>1</v>
      </c>
      <c r="R3266" s="11" t="s">
        <v>165</v>
      </c>
      <c r="S3266" s="11">
        <v>3</v>
      </c>
      <c r="T3266" s="11">
        <v>-74.044509590000004</v>
      </c>
      <c r="U3266" s="12">
        <v>4.7579972929999998</v>
      </c>
    </row>
    <row r="3267" spans="1:21" x14ac:dyDescent="0.25">
      <c r="A3267" s="10">
        <v>67</v>
      </c>
      <c r="B3267" s="3" t="s">
        <v>738</v>
      </c>
      <c r="C3267" s="3" t="s">
        <v>625</v>
      </c>
      <c r="D3267" s="3" t="s">
        <v>1</v>
      </c>
      <c r="E3267" s="3" t="s">
        <v>739</v>
      </c>
      <c r="F3267" s="24">
        <f>('ICT-BD'!I68)</f>
        <v>12.57211985288758</v>
      </c>
      <c r="G3267" s="24" t="str">
        <f>('ICT-BD'!J68)</f>
        <v>Algo Frío</v>
      </c>
      <c r="H3267" s="24">
        <f t="shared" si="255"/>
        <v>31.630001935689734</v>
      </c>
      <c r="I3267" s="72">
        <f>('ICA-BD'!L68)</f>
        <v>52.092592592592595</v>
      </c>
      <c r="J3267" s="72" t="str">
        <f>('ICA-BD'!M68)</f>
        <v>Aceptable</v>
      </c>
      <c r="K3267" s="72">
        <f t="shared" si="256"/>
        <v>78.388148148148147</v>
      </c>
      <c r="L3267" s="133">
        <f>('IRA-BD'!G68)</f>
        <v>0</v>
      </c>
      <c r="M3267" s="36" t="str">
        <f>('IRA-BD'!H75)</f>
        <v>Aceptable</v>
      </c>
      <c r="N3267" s="133">
        <f t="shared" si="257"/>
        <v>0</v>
      </c>
      <c r="O3267" s="80">
        <f t="shared" si="258"/>
        <v>36.672716694612625</v>
      </c>
      <c r="P3267" s="81" t="str">
        <f t="shared" si="259"/>
        <v>Bajo</v>
      </c>
      <c r="Q3267" s="11">
        <v>1</v>
      </c>
      <c r="R3267" s="11" t="s">
        <v>165</v>
      </c>
      <c r="S3267" s="11">
        <v>4</v>
      </c>
      <c r="T3267" s="11">
        <v>-74.02556319</v>
      </c>
      <c r="U3267" s="12">
        <v>4.7467530399999998</v>
      </c>
    </row>
    <row r="3268" spans="1:21" x14ac:dyDescent="0.25">
      <c r="A3268" s="10">
        <v>77</v>
      </c>
      <c r="B3268" s="3" t="s">
        <v>757</v>
      </c>
      <c r="C3268" s="3" t="s">
        <v>625</v>
      </c>
      <c r="D3268" s="3" t="s">
        <v>1</v>
      </c>
      <c r="E3268" s="3" t="s">
        <v>758</v>
      </c>
      <c r="F3268" s="24">
        <f>('ICT-BD'!I78)</f>
        <v>12.57211985288758</v>
      </c>
      <c r="G3268" s="24" t="str">
        <f>('ICT-BD'!J78)</f>
        <v>Algo Frío</v>
      </c>
      <c r="H3268" s="24">
        <f t="shared" si="255"/>
        <v>31.630001935689734</v>
      </c>
      <c r="I3268" s="72">
        <f>('ICA-BD'!L78)</f>
        <v>52.092592592592595</v>
      </c>
      <c r="J3268" s="72" t="str">
        <f>('ICA-BD'!M78)</f>
        <v>Aceptable</v>
      </c>
      <c r="K3268" s="72">
        <f t="shared" si="256"/>
        <v>78.388148148148147</v>
      </c>
      <c r="L3268" s="133">
        <f>('IRA-BD'!G78)</f>
        <v>0</v>
      </c>
      <c r="M3268" s="36" t="str">
        <f>('IRA-BD'!H85)</f>
        <v>Aceptable</v>
      </c>
      <c r="N3268" s="133">
        <f t="shared" si="257"/>
        <v>0</v>
      </c>
      <c r="O3268" s="80">
        <f t="shared" si="258"/>
        <v>36.672716694612625</v>
      </c>
      <c r="P3268" s="81" t="str">
        <f t="shared" si="259"/>
        <v>Bajo</v>
      </c>
      <c r="Q3268" s="11">
        <v>1</v>
      </c>
      <c r="R3268" s="11" t="s">
        <v>165</v>
      </c>
      <c r="S3268" s="11">
        <v>3</v>
      </c>
      <c r="T3268" s="11">
        <v>-74.031761149999994</v>
      </c>
      <c r="U3268" s="12">
        <v>4.7334837089999997</v>
      </c>
    </row>
    <row r="3269" spans="1:21" x14ac:dyDescent="0.25">
      <c r="A3269" s="10">
        <v>174</v>
      </c>
      <c r="B3269" s="3" t="s">
        <v>935</v>
      </c>
      <c r="C3269" s="3" t="s">
        <v>625</v>
      </c>
      <c r="D3269" s="3" t="s">
        <v>1</v>
      </c>
      <c r="E3269" s="3" t="s">
        <v>936</v>
      </c>
      <c r="F3269" s="24">
        <f>('ICT-BD'!I175)</f>
        <v>12.57211985288758</v>
      </c>
      <c r="G3269" s="24" t="str">
        <f>('ICT-BD'!J175)</f>
        <v>Algo Frío</v>
      </c>
      <c r="H3269" s="24">
        <f t="shared" si="255"/>
        <v>31.630001935689734</v>
      </c>
      <c r="I3269" s="72">
        <f>('ICA-BD'!L175)</f>
        <v>52.092592592592595</v>
      </c>
      <c r="J3269" s="72" t="str">
        <f>('ICA-BD'!M175)</f>
        <v>Aceptable</v>
      </c>
      <c r="K3269" s="72">
        <f t="shared" si="256"/>
        <v>78.388148148148147</v>
      </c>
      <c r="L3269" s="133">
        <f>('IRA-BD'!G175)</f>
        <v>0</v>
      </c>
      <c r="M3269" s="36" t="str">
        <f>('IRA-BD'!H182)</f>
        <v>Regular</v>
      </c>
      <c r="N3269" s="133">
        <f t="shared" si="257"/>
        <v>0</v>
      </c>
      <c r="O3269" s="80">
        <f t="shared" si="258"/>
        <v>36.672716694612625</v>
      </c>
      <c r="P3269" s="81" t="str">
        <f t="shared" si="259"/>
        <v>Bajo</v>
      </c>
      <c r="Q3269" s="11">
        <v>1</v>
      </c>
      <c r="R3269" s="11" t="s">
        <v>164</v>
      </c>
      <c r="S3269" s="11">
        <v>4</v>
      </c>
      <c r="T3269" s="11">
        <v>-74.048596380000006</v>
      </c>
      <c r="U3269" s="12">
        <v>4.7338896359999998</v>
      </c>
    </row>
    <row r="3270" spans="1:21" x14ac:dyDescent="0.25">
      <c r="A3270" s="10">
        <v>447</v>
      </c>
      <c r="B3270" s="3" t="s">
        <v>1426</v>
      </c>
      <c r="C3270" s="3" t="s">
        <v>6257</v>
      </c>
      <c r="D3270" s="3" t="s">
        <v>1</v>
      </c>
      <c r="E3270" s="3" t="s">
        <v>1392</v>
      </c>
      <c r="F3270" s="24">
        <f>('ICT-BD'!I448)</f>
        <v>12.57211985288758</v>
      </c>
      <c r="G3270" s="24" t="str">
        <f>('ICT-BD'!J448)</f>
        <v>Algo Frío</v>
      </c>
      <c r="H3270" s="24">
        <f t="shared" si="255"/>
        <v>31.630001935689734</v>
      </c>
      <c r="I3270" s="72">
        <f>('ICA-BD'!L448)</f>
        <v>52.092592592592595</v>
      </c>
      <c r="J3270" s="72" t="str">
        <f>('ICA-BD'!M448)</f>
        <v>Aceptable</v>
      </c>
      <c r="K3270" s="72">
        <f t="shared" si="256"/>
        <v>78.388148148148147</v>
      </c>
      <c r="L3270" s="133">
        <f>('IRA-BD'!G448)</f>
        <v>0</v>
      </c>
      <c r="M3270" s="36" t="str">
        <f>('IRA-BD'!H448)</f>
        <v>Malo</v>
      </c>
      <c r="N3270" s="133">
        <f t="shared" si="257"/>
        <v>0</v>
      </c>
      <c r="O3270" s="80">
        <f t="shared" si="258"/>
        <v>36.672716694612625</v>
      </c>
      <c r="P3270" s="81" t="str">
        <f t="shared" si="259"/>
        <v>Bajo</v>
      </c>
      <c r="Q3270" s="11">
        <v>3</v>
      </c>
      <c r="R3270" s="11" t="s">
        <v>162</v>
      </c>
      <c r="S3270" s="11">
        <v>2</v>
      </c>
      <c r="T3270" s="11">
        <v>-74.067375749999997</v>
      </c>
      <c r="U3270" s="12">
        <v>4.5833374170000001</v>
      </c>
    </row>
    <row r="3271" spans="1:21" x14ac:dyDescent="0.25">
      <c r="A3271" s="10">
        <v>2797</v>
      </c>
      <c r="B3271" s="3" t="s">
        <v>5114</v>
      </c>
      <c r="C3271" s="3" t="s">
        <v>5098</v>
      </c>
      <c r="D3271" s="3" t="s">
        <v>1</v>
      </c>
      <c r="E3271" s="3" t="s">
        <v>5115</v>
      </c>
      <c r="F3271" s="24">
        <f>('ICT-BD'!I2798)</f>
        <v>12.57211985288758</v>
      </c>
      <c r="G3271" s="24" t="str">
        <f>('ICT-BD'!J2798)</f>
        <v>Algo Frío</v>
      </c>
      <c r="H3271" s="24">
        <f t="shared" si="255"/>
        <v>31.630001935689734</v>
      </c>
      <c r="I3271" s="72">
        <f>('ICA-BD'!L2798)</f>
        <v>52.092592592592595</v>
      </c>
      <c r="J3271" s="72" t="str">
        <f>('ICA-BD'!M2798)</f>
        <v>Aceptable</v>
      </c>
      <c r="K3271" s="72">
        <f t="shared" si="256"/>
        <v>78.388148148148147</v>
      </c>
      <c r="L3271" s="133">
        <f>('IRA-BD'!G2798)</f>
        <v>0</v>
      </c>
      <c r="M3271" s="36" t="str">
        <f>('IRA-BD'!H2798)</f>
        <v>Malo</v>
      </c>
      <c r="N3271" s="133">
        <f t="shared" si="257"/>
        <v>0</v>
      </c>
      <c r="O3271" s="80">
        <f t="shared" si="258"/>
        <v>36.672716694612625</v>
      </c>
      <c r="P3271" s="81" t="str">
        <f t="shared" si="259"/>
        <v>Bajo</v>
      </c>
      <c r="Q3271" s="11">
        <v>13</v>
      </c>
      <c r="R3271" s="11" t="s">
        <v>171</v>
      </c>
      <c r="S3271" s="11">
        <v>4</v>
      </c>
      <c r="T3271" s="11">
        <v>-74.07733623</v>
      </c>
      <c r="U3271" s="12">
        <v>4.6502385139999998</v>
      </c>
    </row>
    <row r="3272" spans="1:21" x14ac:dyDescent="0.25">
      <c r="A3272" s="10">
        <v>2881</v>
      </c>
      <c r="B3272" s="3" t="s">
        <v>5262</v>
      </c>
      <c r="C3272" s="3" t="s">
        <v>6256</v>
      </c>
      <c r="D3272" s="3" t="s">
        <v>1</v>
      </c>
      <c r="E3272" s="3" t="s">
        <v>5263</v>
      </c>
      <c r="F3272" s="24">
        <f>('ICT-BD'!I2882)</f>
        <v>12.57211985288758</v>
      </c>
      <c r="G3272" s="24" t="str">
        <f>('ICT-BD'!J2882)</f>
        <v>Algo Frío</v>
      </c>
      <c r="H3272" s="24">
        <f t="shared" si="255"/>
        <v>31.630001935689734</v>
      </c>
      <c r="I3272" s="72">
        <f>('ICA-BD'!L2882)</f>
        <v>52.092592592592595</v>
      </c>
      <c r="J3272" s="72" t="str">
        <f>('ICA-BD'!M2882)</f>
        <v>Aceptable</v>
      </c>
      <c r="K3272" s="72">
        <f t="shared" si="256"/>
        <v>78.388148148148147</v>
      </c>
      <c r="L3272" s="133">
        <f>('IRA-BD'!G2882)</f>
        <v>0</v>
      </c>
      <c r="M3272" s="36" t="str">
        <f>('IRA-BD'!H2882)</f>
        <v>Malo</v>
      </c>
      <c r="N3272" s="133">
        <f t="shared" si="257"/>
        <v>0</v>
      </c>
      <c r="O3272" s="80">
        <f t="shared" si="258"/>
        <v>36.672716694612625</v>
      </c>
      <c r="P3272" s="81" t="str">
        <f t="shared" si="259"/>
        <v>Bajo</v>
      </c>
      <c r="Q3272" s="11">
        <v>14</v>
      </c>
      <c r="R3272" s="11" t="s">
        <v>162</v>
      </c>
      <c r="S3272" s="11">
        <v>3</v>
      </c>
      <c r="T3272" s="11">
        <v>-74.088862660000004</v>
      </c>
      <c r="U3272" s="12">
        <v>4.5923193449999999</v>
      </c>
    </row>
    <row r="3273" spans="1:21" x14ac:dyDescent="0.25">
      <c r="A3273" s="10">
        <v>2907</v>
      </c>
      <c r="B3273" s="3" t="s">
        <v>5309</v>
      </c>
      <c r="C3273" s="3" t="s">
        <v>5298</v>
      </c>
      <c r="D3273" s="3" t="s">
        <v>1</v>
      </c>
      <c r="E3273" s="3" t="s">
        <v>5310</v>
      </c>
      <c r="F3273" s="24">
        <f>('ICT-BD'!I2908)</f>
        <v>12.57211985288758</v>
      </c>
      <c r="G3273" s="24" t="str">
        <f>('ICT-BD'!J2908)</f>
        <v>Algo Frío</v>
      </c>
      <c r="H3273" s="24">
        <f t="shared" si="255"/>
        <v>31.630001935689734</v>
      </c>
      <c r="I3273" s="72">
        <f>('ICA-BD'!L2908)</f>
        <v>52.092592592592595</v>
      </c>
      <c r="J3273" s="72" t="str">
        <f>('ICA-BD'!M2908)</f>
        <v>Aceptable</v>
      </c>
      <c r="K3273" s="72">
        <f t="shared" si="256"/>
        <v>78.388148148148147</v>
      </c>
      <c r="L3273" s="133">
        <f>('IRA-BD'!G2908)</f>
        <v>0</v>
      </c>
      <c r="M3273" s="36" t="str">
        <f>('IRA-BD'!H2908)</f>
        <v>Malo</v>
      </c>
      <c r="N3273" s="133">
        <f t="shared" si="257"/>
        <v>0</v>
      </c>
      <c r="O3273" s="80">
        <f t="shared" si="258"/>
        <v>36.672716694612625</v>
      </c>
      <c r="P3273" s="81" t="str">
        <f t="shared" si="259"/>
        <v>Bajo</v>
      </c>
      <c r="Q3273" s="11">
        <v>15</v>
      </c>
      <c r="R3273" s="11" t="s">
        <v>161</v>
      </c>
      <c r="S3273" s="11">
        <v>2</v>
      </c>
      <c r="T3273" s="11">
        <v>-74.087661449999999</v>
      </c>
      <c r="U3273" s="12">
        <v>4.5858514530000001</v>
      </c>
    </row>
    <row r="3274" spans="1:21" x14ac:dyDescent="0.25">
      <c r="A3274" s="10">
        <v>1655</v>
      </c>
      <c r="B3274" s="3" t="s">
        <v>3164</v>
      </c>
      <c r="C3274" s="3" t="s">
        <v>3044</v>
      </c>
      <c r="D3274" s="3" t="s">
        <v>1</v>
      </c>
      <c r="E3274" s="3" t="s">
        <v>3165</v>
      </c>
      <c r="F3274" s="24">
        <f>('ICT-BD'!I1656)</f>
        <v>13.061340200573744</v>
      </c>
      <c r="G3274" s="24" t="str">
        <f>('ICT-BD'!J1656)</f>
        <v>Algo Frío</v>
      </c>
      <c r="H3274" s="24">
        <f t="shared" si="255"/>
        <v>26.508681571398103</v>
      </c>
      <c r="I3274" s="72">
        <f>('ICA-BD'!L1656)</f>
        <v>54.092592592592595</v>
      </c>
      <c r="J3274" s="72" t="str">
        <f>('ICA-BD'!M1656)</f>
        <v>Aceptable</v>
      </c>
      <c r="K3274" s="72">
        <f t="shared" si="256"/>
        <v>77.268148148148143</v>
      </c>
      <c r="L3274" s="133">
        <f>('IRA-BD'!G1656)</f>
        <v>6</v>
      </c>
      <c r="M3274" s="36" t="str">
        <f>('IRA-BD'!H1656)</f>
        <v>Regular</v>
      </c>
      <c r="N3274" s="133">
        <f t="shared" si="257"/>
        <v>6</v>
      </c>
      <c r="O3274" s="80">
        <f t="shared" si="258"/>
        <v>36.592276573182083</v>
      </c>
      <c r="P3274" s="81" t="str">
        <f t="shared" si="259"/>
        <v>Bajo</v>
      </c>
      <c r="Q3274" s="11">
        <v>10</v>
      </c>
      <c r="R3274" s="11" t="s">
        <v>168</v>
      </c>
      <c r="S3274" s="11">
        <v>3</v>
      </c>
      <c r="T3274" s="11">
        <v>-74.092915579999996</v>
      </c>
      <c r="U3274" s="12">
        <v>4.6733319179999997</v>
      </c>
    </row>
    <row r="3275" spans="1:21" x14ac:dyDescent="0.25">
      <c r="A3275" s="10">
        <v>1666</v>
      </c>
      <c r="B3275" s="3" t="s">
        <v>3186</v>
      </c>
      <c r="C3275" s="3" t="s">
        <v>3044</v>
      </c>
      <c r="D3275" s="3" t="s">
        <v>1</v>
      </c>
      <c r="E3275" s="3" t="s">
        <v>3187</v>
      </c>
      <c r="F3275" s="24">
        <f>('ICT-BD'!I1667)</f>
        <v>13.061340200573744</v>
      </c>
      <c r="G3275" s="24" t="str">
        <f>('ICT-BD'!J1667)</f>
        <v>Algo Frío</v>
      </c>
      <c r="H3275" s="24">
        <f t="shared" si="255"/>
        <v>26.508681571398103</v>
      </c>
      <c r="I3275" s="72">
        <f>('ICA-BD'!L1667)</f>
        <v>54.092592592592595</v>
      </c>
      <c r="J3275" s="72" t="str">
        <f>('ICA-BD'!M1667)</f>
        <v>Aceptable</v>
      </c>
      <c r="K3275" s="72">
        <f t="shared" si="256"/>
        <v>77.268148148148143</v>
      </c>
      <c r="L3275" s="133">
        <f>('IRA-BD'!G1667)</f>
        <v>6</v>
      </c>
      <c r="M3275" s="36" t="str">
        <f>('IRA-BD'!H1667)</f>
        <v>Regular</v>
      </c>
      <c r="N3275" s="133">
        <f t="shared" si="257"/>
        <v>6</v>
      </c>
      <c r="O3275" s="80">
        <f t="shared" si="258"/>
        <v>36.592276573182083</v>
      </c>
      <c r="P3275" s="81" t="str">
        <f t="shared" si="259"/>
        <v>Bajo</v>
      </c>
      <c r="Q3275" s="11">
        <v>10</v>
      </c>
      <c r="R3275" s="11" t="s">
        <v>168</v>
      </c>
      <c r="S3275" s="11">
        <v>3</v>
      </c>
      <c r="T3275" s="11">
        <v>-74.09586084</v>
      </c>
      <c r="U3275" s="12">
        <v>4.6714474900000003</v>
      </c>
    </row>
    <row r="3276" spans="1:21" x14ac:dyDescent="0.25">
      <c r="A3276" s="10">
        <v>339</v>
      </c>
      <c r="B3276" s="3" t="s">
        <v>1239</v>
      </c>
      <c r="C3276" s="3" t="s">
        <v>1206</v>
      </c>
      <c r="D3276" s="3" t="s">
        <v>1</v>
      </c>
      <c r="E3276" s="3" t="s">
        <v>1240</v>
      </c>
      <c r="F3276" s="24">
        <f>('ICT-BD'!I340)</f>
        <v>12.593380483980399</v>
      </c>
      <c r="G3276" s="24" t="str">
        <f>('ICT-BD'!J340)</f>
        <v>Algo Frío</v>
      </c>
      <c r="H3276" s="24">
        <f t="shared" si="255"/>
        <v>31.350256789731588</v>
      </c>
      <c r="I3276" s="72">
        <f>('ICA-BD'!L340)</f>
        <v>52.092592592592595</v>
      </c>
      <c r="J3276" s="72" t="str">
        <f>('ICA-BD'!M340)</f>
        <v>Aceptable</v>
      </c>
      <c r="K3276" s="72">
        <f t="shared" si="256"/>
        <v>78.388148148148147</v>
      </c>
      <c r="L3276" s="133">
        <f>('IRA-BD'!G340)</f>
        <v>0</v>
      </c>
      <c r="M3276" s="36" t="str">
        <f>('IRA-BD'!H340)</f>
        <v>Malo</v>
      </c>
      <c r="N3276" s="133">
        <f t="shared" si="257"/>
        <v>0</v>
      </c>
      <c r="O3276" s="80">
        <f t="shared" si="258"/>
        <v>36.579468312626581</v>
      </c>
      <c r="P3276" s="81" t="str">
        <f t="shared" si="259"/>
        <v>Bajo</v>
      </c>
      <c r="Q3276" s="11">
        <v>2</v>
      </c>
      <c r="R3276" s="11" t="s">
        <v>163</v>
      </c>
      <c r="S3276" s="11">
        <v>6</v>
      </c>
      <c r="T3276" s="11">
        <v>-74.055721719999994</v>
      </c>
      <c r="U3276" s="12">
        <v>4.6773089270000003</v>
      </c>
    </row>
    <row r="3277" spans="1:21" x14ac:dyDescent="0.25">
      <c r="A3277" s="10">
        <v>2886</v>
      </c>
      <c r="B3277" s="3" t="s">
        <v>5270</v>
      </c>
      <c r="C3277" s="3" t="s">
        <v>6256</v>
      </c>
      <c r="D3277" s="3" t="s">
        <v>1</v>
      </c>
      <c r="E3277" s="3" t="s">
        <v>5271</v>
      </c>
      <c r="F3277" s="24">
        <f>('ICT-BD'!I2887)</f>
        <v>12.593380483980399</v>
      </c>
      <c r="G3277" s="24" t="str">
        <f>('ICT-BD'!J2887)</f>
        <v>Algo Frío</v>
      </c>
      <c r="H3277" s="24">
        <f t="shared" si="255"/>
        <v>31.350256789731588</v>
      </c>
      <c r="I3277" s="72">
        <f>('ICA-BD'!L2887)</f>
        <v>52.092592592592595</v>
      </c>
      <c r="J3277" s="72" t="str">
        <f>('ICA-BD'!M2887)</f>
        <v>Aceptable</v>
      </c>
      <c r="K3277" s="72">
        <f t="shared" si="256"/>
        <v>78.388148148148147</v>
      </c>
      <c r="L3277" s="133">
        <f>('IRA-BD'!G2887)</f>
        <v>0</v>
      </c>
      <c r="M3277" s="36" t="str">
        <f>('IRA-BD'!H2887)</f>
        <v>Malo</v>
      </c>
      <c r="N3277" s="133">
        <f t="shared" si="257"/>
        <v>0</v>
      </c>
      <c r="O3277" s="80">
        <f t="shared" si="258"/>
        <v>36.579468312626581</v>
      </c>
      <c r="P3277" s="81" t="str">
        <f t="shared" si="259"/>
        <v>Bajo</v>
      </c>
      <c r="Q3277" s="11">
        <v>14</v>
      </c>
      <c r="R3277" s="11" t="s">
        <v>162</v>
      </c>
      <c r="S3277" s="11">
        <v>3</v>
      </c>
      <c r="T3277" s="11">
        <v>-74.092407940000001</v>
      </c>
      <c r="U3277" s="12">
        <v>4.5946588740000003</v>
      </c>
    </row>
    <row r="3278" spans="1:21" x14ac:dyDescent="0.25">
      <c r="A3278" s="10">
        <v>2890</v>
      </c>
      <c r="B3278" s="3" t="s">
        <v>5278</v>
      </c>
      <c r="C3278" s="3" t="s">
        <v>6256</v>
      </c>
      <c r="D3278" s="3" t="s">
        <v>1</v>
      </c>
      <c r="E3278" s="3" t="s">
        <v>5279</v>
      </c>
      <c r="F3278" s="24">
        <f>('ICT-BD'!I2891)</f>
        <v>12.593380483980399</v>
      </c>
      <c r="G3278" s="24" t="str">
        <f>('ICT-BD'!J2891)</f>
        <v>Algo Frío</v>
      </c>
      <c r="H3278" s="24">
        <f t="shared" si="255"/>
        <v>31.350256789731588</v>
      </c>
      <c r="I3278" s="72">
        <f>('ICA-BD'!L2891)</f>
        <v>52.092592592592595</v>
      </c>
      <c r="J3278" s="72" t="str">
        <f>('ICA-BD'!M2891)</f>
        <v>Aceptable</v>
      </c>
      <c r="K3278" s="72">
        <f t="shared" si="256"/>
        <v>78.388148148148147</v>
      </c>
      <c r="L3278" s="133">
        <f>('IRA-BD'!G2891)</f>
        <v>0</v>
      </c>
      <c r="M3278" s="36" t="str">
        <f>('IRA-BD'!H2891)</f>
        <v>Malo</v>
      </c>
      <c r="N3278" s="133">
        <f t="shared" si="257"/>
        <v>0</v>
      </c>
      <c r="O3278" s="80">
        <f t="shared" si="258"/>
        <v>36.579468312626581</v>
      </c>
      <c r="P3278" s="81" t="str">
        <f t="shared" si="259"/>
        <v>Bajo</v>
      </c>
      <c r="Q3278" s="11">
        <v>14</v>
      </c>
      <c r="R3278" s="11" t="s">
        <v>162</v>
      </c>
      <c r="S3278" s="11">
        <v>3</v>
      </c>
      <c r="T3278" s="11">
        <v>-74.081744220000004</v>
      </c>
      <c r="U3278" s="12">
        <v>4.6018392669999999</v>
      </c>
    </row>
    <row r="3279" spans="1:21" x14ac:dyDescent="0.25">
      <c r="A3279" s="10">
        <v>3026</v>
      </c>
      <c r="B3279" s="3" t="s">
        <v>5504</v>
      </c>
      <c r="C3279" s="3" t="s">
        <v>5354</v>
      </c>
      <c r="D3279" s="3" t="s">
        <v>1</v>
      </c>
      <c r="E3279" s="3" t="s">
        <v>5497</v>
      </c>
      <c r="F3279" s="24">
        <f>('ICT-BD'!I3027)</f>
        <v>12.693207725923974</v>
      </c>
      <c r="G3279" s="24" t="str">
        <f>('ICT-BD'!J3027)</f>
        <v>Algo Frío</v>
      </c>
      <c r="H3279" s="24">
        <f t="shared" si="255"/>
        <v>30.036740448368754</v>
      </c>
      <c r="I3279" s="72">
        <f>('ICA-BD'!L3027)</f>
        <v>60.870370370370367</v>
      </c>
      <c r="J3279" s="72" t="str">
        <f>('ICA-BD'!M3027)</f>
        <v>Aceptable</v>
      </c>
      <c r="K3279" s="72">
        <f t="shared" si="256"/>
        <v>73.472592592592591</v>
      </c>
      <c r="L3279" s="133">
        <f>('IRA-BD'!G3027)</f>
        <v>6</v>
      </c>
      <c r="M3279" s="36" t="str">
        <f>('IRA-BD'!H3027)</f>
        <v>Regular</v>
      </c>
      <c r="N3279" s="133">
        <f t="shared" si="257"/>
        <v>6</v>
      </c>
      <c r="O3279" s="80">
        <f t="shared" si="258"/>
        <v>36.503111013653779</v>
      </c>
      <c r="P3279" s="81" t="str">
        <f t="shared" si="259"/>
        <v>Bajo</v>
      </c>
      <c r="Q3279" s="11">
        <v>16</v>
      </c>
      <c r="R3279" s="11" t="s">
        <v>170</v>
      </c>
      <c r="S3279" s="11">
        <v>3</v>
      </c>
      <c r="T3279" s="11">
        <v>-74.131106419999995</v>
      </c>
      <c r="U3279" s="12">
        <v>4.5994663630000003</v>
      </c>
    </row>
    <row r="3280" spans="1:21" x14ac:dyDescent="0.25">
      <c r="A3280" s="10">
        <v>3041</v>
      </c>
      <c r="B3280" s="3" t="s">
        <v>5527</v>
      </c>
      <c r="C3280" s="3" t="s">
        <v>5354</v>
      </c>
      <c r="D3280" s="3" t="s">
        <v>1</v>
      </c>
      <c r="E3280" s="3" t="s">
        <v>5502</v>
      </c>
      <c r="F3280" s="24">
        <f>('ICT-BD'!I3042)</f>
        <v>12.693207725923974</v>
      </c>
      <c r="G3280" s="24" t="str">
        <f>('ICT-BD'!J3042)</f>
        <v>Algo Frío</v>
      </c>
      <c r="H3280" s="24">
        <f t="shared" si="255"/>
        <v>30.036740448368754</v>
      </c>
      <c r="I3280" s="72">
        <f>('ICA-BD'!L3042)</f>
        <v>60.870370370370367</v>
      </c>
      <c r="J3280" s="72" t="str">
        <f>('ICA-BD'!M3042)</f>
        <v>Aceptable</v>
      </c>
      <c r="K3280" s="72">
        <f t="shared" si="256"/>
        <v>73.472592592592591</v>
      </c>
      <c r="L3280" s="133">
        <f>('IRA-BD'!G3042)</f>
        <v>6</v>
      </c>
      <c r="M3280" s="36" t="str">
        <f>('IRA-BD'!H3042)</f>
        <v>Regular</v>
      </c>
      <c r="N3280" s="133">
        <f t="shared" si="257"/>
        <v>6</v>
      </c>
      <c r="O3280" s="80">
        <f t="shared" si="258"/>
        <v>36.503111013653779</v>
      </c>
      <c r="P3280" s="81" t="str">
        <f t="shared" si="259"/>
        <v>Bajo</v>
      </c>
      <c r="Q3280" s="11">
        <v>16</v>
      </c>
      <c r="R3280" s="11" t="s">
        <v>170</v>
      </c>
      <c r="S3280" s="11">
        <v>3</v>
      </c>
      <c r="T3280" s="11">
        <v>-74.132187999999999</v>
      </c>
      <c r="U3280" s="12">
        <v>4.5944951740000004</v>
      </c>
    </row>
    <row r="3281" spans="1:21" x14ac:dyDescent="0.25">
      <c r="A3281" s="10">
        <v>1848</v>
      </c>
      <c r="B3281" s="3" t="s">
        <v>3497</v>
      </c>
      <c r="C3281" s="3" t="s">
        <v>3044</v>
      </c>
      <c r="D3281" s="3" t="s">
        <v>1</v>
      </c>
      <c r="E3281" s="3" t="s">
        <v>3498</v>
      </c>
      <c r="F3281" s="24">
        <f>('ICT-BD'!I1849)</f>
        <v>12.879998687207939</v>
      </c>
      <c r="G3281" s="24" t="str">
        <f>('ICT-BD'!J1849)</f>
        <v>Algo Frío</v>
      </c>
      <c r="H3281" s="24">
        <f t="shared" si="255"/>
        <v>27.578964642000798</v>
      </c>
      <c r="I3281" s="72">
        <f>('ICA-BD'!L1849)</f>
        <v>56.870370370370367</v>
      </c>
      <c r="J3281" s="72" t="str">
        <f>('ICA-BD'!M1849)</f>
        <v>Aceptable</v>
      </c>
      <c r="K3281" s="72">
        <f t="shared" si="256"/>
        <v>75.7125925925926</v>
      </c>
      <c r="L3281" s="133">
        <f>('IRA-BD'!G1849)</f>
        <v>6</v>
      </c>
      <c r="M3281" s="36" t="str">
        <f>('IRA-BD'!H1849)</f>
        <v>Regular</v>
      </c>
      <c r="N3281" s="133">
        <f t="shared" si="257"/>
        <v>6</v>
      </c>
      <c r="O3281" s="80">
        <f t="shared" si="258"/>
        <v>36.430519078197797</v>
      </c>
      <c r="P3281" s="81" t="str">
        <f t="shared" si="259"/>
        <v>Bajo</v>
      </c>
      <c r="Q3281" s="11">
        <v>10</v>
      </c>
      <c r="R3281" s="11" t="s">
        <v>168</v>
      </c>
      <c r="S3281" s="11">
        <v>3</v>
      </c>
      <c r="T3281" s="11">
        <v>-74.112057789999994</v>
      </c>
      <c r="U3281" s="12">
        <v>4.6985704579999998</v>
      </c>
    </row>
    <row r="3282" spans="1:21" x14ac:dyDescent="0.25">
      <c r="A3282" s="10">
        <v>2922</v>
      </c>
      <c r="B3282" s="3" t="s">
        <v>5334</v>
      </c>
      <c r="C3282" s="3" t="s">
        <v>5298</v>
      </c>
      <c r="D3282" s="3" t="s">
        <v>1</v>
      </c>
      <c r="E3282" s="3" t="s">
        <v>5335</v>
      </c>
      <c r="F3282" s="24">
        <f>('ICT-BD'!I2923)</f>
        <v>12.426706907059854</v>
      </c>
      <c r="G3282" s="24" t="str">
        <f>('ICT-BD'!J2923)</f>
        <v>Algo Frío</v>
      </c>
      <c r="H3282" s="24">
        <f t="shared" si="255"/>
        <v>33.543330170265065</v>
      </c>
      <c r="I3282" s="72">
        <f>('ICA-BD'!L2923)</f>
        <v>56.870370370370367</v>
      </c>
      <c r="J3282" s="72" t="str">
        <f>('ICA-BD'!M2923)</f>
        <v>Aceptable</v>
      </c>
      <c r="K3282" s="72">
        <f t="shared" si="256"/>
        <v>75.7125925925926</v>
      </c>
      <c r="L3282" s="133">
        <f>('IRA-BD'!G2923)</f>
        <v>0</v>
      </c>
      <c r="M3282" s="36" t="str">
        <f>('IRA-BD'!H2923)</f>
        <v>Malo</v>
      </c>
      <c r="N3282" s="133">
        <f t="shared" si="257"/>
        <v>0</v>
      </c>
      <c r="O3282" s="80">
        <f t="shared" si="258"/>
        <v>36.418640920952555</v>
      </c>
      <c r="P3282" s="81" t="str">
        <f t="shared" si="259"/>
        <v>Bajo</v>
      </c>
      <c r="Q3282" s="11">
        <v>15</v>
      </c>
      <c r="R3282" s="11" t="s">
        <v>161</v>
      </c>
      <c r="S3282" s="11">
        <v>3</v>
      </c>
      <c r="T3282" s="11">
        <v>-74.110250050000005</v>
      </c>
      <c r="U3282" s="12">
        <v>4.5956773310000001</v>
      </c>
    </row>
    <row r="3283" spans="1:21" x14ac:dyDescent="0.25">
      <c r="A3283" s="10">
        <v>2932</v>
      </c>
      <c r="B3283" s="3" t="s">
        <v>5351</v>
      </c>
      <c r="C3283" s="3" t="s">
        <v>5298</v>
      </c>
      <c r="D3283" s="3" t="s">
        <v>1</v>
      </c>
      <c r="E3283" s="3" t="s">
        <v>5352</v>
      </c>
      <c r="F3283" s="24">
        <f>('ICT-BD'!I2933)</f>
        <v>12.426706907059854</v>
      </c>
      <c r="G3283" s="24" t="str">
        <f>('ICT-BD'!J2933)</f>
        <v>Algo Frío</v>
      </c>
      <c r="H3283" s="24">
        <f t="shared" si="255"/>
        <v>33.543330170265065</v>
      </c>
      <c r="I3283" s="72">
        <f>('ICA-BD'!L2933)</f>
        <v>56.870370370370367</v>
      </c>
      <c r="J3283" s="72" t="str">
        <f>('ICA-BD'!M2933)</f>
        <v>Aceptable</v>
      </c>
      <c r="K3283" s="72">
        <f t="shared" si="256"/>
        <v>75.7125925925926</v>
      </c>
      <c r="L3283" s="133">
        <f>('IRA-BD'!G2933)</f>
        <v>0</v>
      </c>
      <c r="M3283" s="36" t="str">
        <f>('IRA-BD'!H2933)</f>
        <v>Malo</v>
      </c>
      <c r="N3283" s="133">
        <f t="shared" si="257"/>
        <v>0</v>
      </c>
      <c r="O3283" s="80">
        <f t="shared" si="258"/>
        <v>36.418640920952555</v>
      </c>
      <c r="P3283" s="81" t="str">
        <f t="shared" si="259"/>
        <v>Bajo</v>
      </c>
      <c r="Q3283" s="11">
        <v>15</v>
      </c>
      <c r="R3283" s="11" t="s">
        <v>161</v>
      </c>
      <c r="S3283" s="11">
        <v>3</v>
      </c>
      <c r="T3283" s="11">
        <v>-74.125780610000007</v>
      </c>
      <c r="U3283" s="12">
        <v>4.5930903580000004</v>
      </c>
    </row>
    <row r="3284" spans="1:21" x14ac:dyDescent="0.25">
      <c r="A3284" s="10">
        <v>3035</v>
      </c>
      <c r="B3284" s="3" t="s">
        <v>5518</v>
      </c>
      <c r="C3284" s="3" t="s">
        <v>5354</v>
      </c>
      <c r="D3284" s="3" t="s">
        <v>1</v>
      </c>
      <c r="E3284" s="3" t="s">
        <v>5508</v>
      </c>
      <c r="F3284" s="24">
        <f>('ICT-BD'!I3036)</f>
        <v>12.426706907059854</v>
      </c>
      <c r="G3284" s="24" t="str">
        <f>('ICT-BD'!J3036)</f>
        <v>Algo Frío</v>
      </c>
      <c r="H3284" s="24">
        <f t="shared" si="255"/>
        <v>33.543330170265065</v>
      </c>
      <c r="I3284" s="72">
        <f>('ICA-BD'!L3036)</f>
        <v>56.870370370370367</v>
      </c>
      <c r="J3284" s="72" t="str">
        <f>('ICA-BD'!M3036)</f>
        <v>Aceptable</v>
      </c>
      <c r="K3284" s="72">
        <f t="shared" si="256"/>
        <v>75.7125925925926</v>
      </c>
      <c r="L3284" s="133">
        <f>('IRA-BD'!G3036)</f>
        <v>0</v>
      </c>
      <c r="M3284" s="36" t="str">
        <f>('IRA-BD'!H3036)</f>
        <v>Malo</v>
      </c>
      <c r="N3284" s="133">
        <f t="shared" si="257"/>
        <v>0</v>
      </c>
      <c r="O3284" s="80">
        <f t="shared" si="258"/>
        <v>36.418640920952555</v>
      </c>
      <c r="P3284" s="81" t="str">
        <f t="shared" si="259"/>
        <v>Bajo</v>
      </c>
      <c r="Q3284" s="11">
        <v>16</v>
      </c>
      <c r="R3284" s="11" t="s">
        <v>170</v>
      </c>
      <c r="S3284" s="11">
        <v>3</v>
      </c>
      <c r="T3284" s="11">
        <v>-74.123024900000004</v>
      </c>
      <c r="U3284" s="12">
        <v>4.5946900749999999</v>
      </c>
    </row>
    <row r="3285" spans="1:21" x14ac:dyDescent="0.25">
      <c r="A3285" s="10">
        <v>3042</v>
      </c>
      <c r="B3285" s="3" t="s">
        <v>5528</v>
      </c>
      <c r="C3285" s="3" t="s">
        <v>5354</v>
      </c>
      <c r="D3285" s="3" t="s">
        <v>1</v>
      </c>
      <c r="E3285" s="3" t="s">
        <v>5529</v>
      </c>
      <c r="F3285" s="24">
        <f>('ICT-BD'!I3043)</f>
        <v>12.426706907059854</v>
      </c>
      <c r="G3285" s="24" t="str">
        <f>('ICT-BD'!J3043)</f>
        <v>Algo Frío</v>
      </c>
      <c r="H3285" s="24">
        <f t="shared" si="255"/>
        <v>33.543330170265065</v>
      </c>
      <c r="I3285" s="72">
        <f>('ICA-BD'!L3043)</f>
        <v>56.870370370370367</v>
      </c>
      <c r="J3285" s="72" t="str">
        <f>('ICA-BD'!M3043)</f>
        <v>Aceptable</v>
      </c>
      <c r="K3285" s="72">
        <f t="shared" si="256"/>
        <v>75.7125925925926</v>
      </c>
      <c r="L3285" s="133">
        <f>('IRA-BD'!G3043)</f>
        <v>0</v>
      </c>
      <c r="M3285" s="36" t="str">
        <f>('IRA-BD'!H3043)</f>
        <v>Malo</v>
      </c>
      <c r="N3285" s="133">
        <f t="shared" si="257"/>
        <v>0</v>
      </c>
      <c r="O3285" s="80">
        <f t="shared" si="258"/>
        <v>36.418640920952555</v>
      </c>
      <c r="P3285" s="81" t="str">
        <f t="shared" si="259"/>
        <v>Bajo</v>
      </c>
      <c r="Q3285" s="11">
        <v>16</v>
      </c>
      <c r="R3285" s="11" t="s">
        <v>170</v>
      </c>
      <c r="S3285" s="11">
        <v>3</v>
      </c>
      <c r="T3285" s="11">
        <v>-74.121397160000001</v>
      </c>
      <c r="U3285" s="12">
        <v>4.6023810049999998</v>
      </c>
    </row>
    <row r="3286" spans="1:21" x14ac:dyDescent="0.25">
      <c r="A3286" s="10">
        <v>3217</v>
      </c>
      <c r="B3286" s="3" t="s">
        <v>214</v>
      </c>
      <c r="C3286" s="3" t="s">
        <v>6255</v>
      </c>
      <c r="D3286" s="3" t="s">
        <v>1</v>
      </c>
      <c r="E3286" s="3" t="s">
        <v>109</v>
      </c>
      <c r="F3286" s="24">
        <f>('ICT-BD'!I3218)</f>
        <v>12.426706907059854</v>
      </c>
      <c r="G3286" s="24" t="str">
        <f>('ICT-BD'!J3218)</f>
        <v>Algo Frío</v>
      </c>
      <c r="H3286" s="24">
        <f t="shared" si="255"/>
        <v>33.543330170265065</v>
      </c>
      <c r="I3286" s="72">
        <f>('ICA-BD'!L3218)</f>
        <v>56.870370370370367</v>
      </c>
      <c r="J3286" s="72" t="str">
        <f>('ICA-BD'!M3218)</f>
        <v>Aceptable</v>
      </c>
      <c r="K3286" s="72">
        <f t="shared" si="256"/>
        <v>75.7125925925926</v>
      </c>
      <c r="L3286" s="133">
        <f>('IRA-BD'!G3218)</f>
        <v>0</v>
      </c>
      <c r="M3286" s="36" t="str">
        <f>('IRA-BD'!H3218)</f>
        <v>Malo</v>
      </c>
      <c r="N3286" s="133">
        <f t="shared" si="257"/>
        <v>0</v>
      </c>
      <c r="O3286" s="80">
        <f t="shared" si="258"/>
        <v>36.418640920952555</v>
      </c>
      <c r="P3286" s="81" t="str">
        <f t="shared" si="259"/>
        <v>Bajo</v>
      </c>
      <c r="Q3286" s="11">
        <v>18</v>
      </c>
      <c r="R3286" s="11" t="s">
        <v>161</v>
      </c>
      <c r="S3286" s="11">
        <v>3</v>
      </c>
      <c r="T3286" s="11">
        <v>-74.12506114</v>
      </c>
      <c r="U3286" s="12">
        <v>4.5899698300000003</v>
      </c>
    </row>
    <row r="3287" spans="1:21" x14ac:dyDescent="0.25">
      <c r="A3287" s="10">
        <v>2659</v>
      </c>
      <c r="B3287" s="3" t="s">
        <v>4877</v>
      </c>
      <c r="C3287" s="3" t="s">
        <v>3696</v>
      </c>
      <c r="D3287" s="3" t="s">
        <v>1</v>
      </c>
      <c r="E3287" s="3" t="s">
        <v>4878</v>
      </c>
      <c r="F3287" s="24">
        <f>('ICT-BD'!I2660)</f>
        <v>13.895860239631197</v>
      </c>
      <c r="G3287" s="24" t="str">
        <f>('ICT-BD'!J2660)</f>
        <v xml:space="preserve">Frío </v>
      </c>
      <c r="H3287" s="24">
        <f t="shared" si="255"/>
        <v>15.528154741694767</v>
      </c>
      <c r="I3287" s="72">
        <f>('ICA-BD'!L2660)</f>
        <v>56.870370370370367</v>
      </c>
      <c r="J3287" s="72" t="str">
        <f>('ICA-BD'!M2660)</f>
        <v>Aceptable</v>
      </c>
      <c r="K3287" s="72">
        <f t="shared" si="256"/>
        <v>75.7125925925926</v>
      </c>
      <c r="L3287" s="133">
        <f>('IRA-BD'!G2660)</f>
        <v>18</v>
      </c>
      <c r="M3287" s="36" t="str">
        <f>('IRA-BD'!H2660)</f>
        <v>Regular</v>
      </c>
      <c r="N3287" s="133">
        <f t="shared" si="257"/>
        <v>18</v>
      </c>
      <c r="O3287" s="80">
        <f t="shared" si="258"/>
        <v>36.413582444762454</v>
      </c>
      <c r="P3287" s="81" t="str">
        <f t="shared" si="259"/>
        <v>Bajo</v>
      </c>
      <c r="Q3287" s="11">
        <v>11</v>
      </c>
      <c r="R3287" s="11" t="s">
        <v>5998</v>
      </c>
      <c r="S3287" s="11">
        <v>2</v>
      </c>
      <c r="T3287" s="11">
        <v>-74.114701920000002</v>
      </c>
      <c r="U3287" s="12">
        <v>4.7532299910000004</v>
      </c>
    </row>
    <row r="3288" spans="1:21" x14ac:dyDescent="0.25">
      <c r="A3288" s="10">
        <v>2678</v>
      </c>
      <c r="B3288" s="3" t="s">
        <v>4908</v>
      </c>
      <c r="C3288" s="3" t="s">
        <v>3696</v>
      </c>
      <c r="D3288" s="3" t="s">
        <v>1</v>
      </c>
      <c r="E3288" s="3" t="s">
        <v>4837</v>
      </c>
      <c r="F3288" s="24">
        <f>('ICT-BD'!I2679)</f>
        <v>13.895860239631197</v>
      </c>
      <c r="G3288" s="24" t="str">
        <f>('ICT-BD'!J2679)</f>
        <v xml:space="preserve">Frío </v>
      </c>
      <c r="H3288" s="24">
        <f t="shared" si="255"/>
        <v>15.528154741694767</v>
      </c>
      <c r="I3288" s="72">
        <f>('ICA-BD'!L2679)</f>
        <v>56.870370370370367</v>
      </c>
      <c r="J3288" s="72" t="str">
        <f>('ICA-BD'!M2679)</f>
        <v>Aceptable</v>
      </c>
      <c r="K3288" s="72">
        <f t="shared" si="256"/>
        <v>75.7125925925926</v>
      </c>
      <c r="L3288" s="133">
        <f>('IRA-BD'!G2679)</f>
        <v>18</v>
      </c>
      <c r="M3288" s="36" t="str">
        <f>('IRA-BD'!H2679)</f>
        <v>Regular</v>
      </c>
      <c r="N3288" s="133">
        <f t="shared" si="257"/>
        <v>18</v>
      </c>
      <c r="O3288" s="80">
        <f t="shared" si="258"/>
        <v>36.413582444762454</v>
      </c>
      <c r="P3288" s="81" t="str">
        <f t="shared" si="259"/>
        <v>Bajo</v>
      </c>
      <c r="Q3288" s="11">
        <v>11</v>
      </c>
      <c r="R3288" s="11" t="s">
        <v>5998</v>
      </c>
      <c r="S3288" s="11">
        <v>2</v>
      </c>
      <c r="T3288" s="11">
        <v>-74.113658849999993</v>
      </c>
      <c r="U3288" s="12">
        <v>4.7502975239999996</v>
      </c>
    </row>
    <row r="3289" spans="1:21" x14ac:dyDescent="0.25">
      <c r="A3289" s="10">
        <v>3432</v>
      </c>
      <c r="B3289" s="3" t="s">
        <v>5937</v>
      </c>
      <c r="C3289" s="3" t="s">
        <v>5614</v>
      </c>
      <c r="D3289" s="3" t="s">
        <v>1</v>
      </c>
      <c r="E3289" s="3" t="s">
        <v>5938</v>
      </c>
      <c r="F3289" s="24">
        <f>('ICT-BD'!I3433)</f>
        <v>13.490977573589085</v>
      </c>
      <c r="G3289" s="24" t="str">
        <f>('ICT-BD'!J3433)</f>
        <v xml:space="preserve">Frío </v>
      </c>
      <c r="H3289" s="24">
        <f t="shared" si="255"/>
        <v>20.855558242248883</v>
      </c>
      <c r="I3289" s="72">
        <f>('ICA-BD'!L3433)</f>
        <v>66.75</v>
      </c>
      <c r="J3289" s="72" t="str">
        <f>('ICA-BD'!M3433)</f>
        <v>Aceptable</v>
      </c>
      <c r="K3289" s="72">
        <f t="shared" si="256"/>
        <v>70.180000000000007</v>
      </c>
      <c r="L3289" s="133">
        <f>('IRA-BD'!G3433)</f>
        <v>18</v>
      </c>
      <c r="M3289" s="36" t="str">
        <f>('IRA-BD'!H3433)</f>
        <v>Regular</v>
      </c>
      <c r="N3289" s="133">
        <f t="shared" si="257"/>
        <v>18</v>
      </c>
      <c r="O3289" s="80">
        <f t="shared" si="258"/>
        <v>36.345186080749635</v>
      </c>
      <c r="P3289" s="81" t="str">
        <f t="shared" si="259"/>
        <v>Bajo</v>
      </c>
      <c r="Q3289" s="11">
        <v>19</v>
      </c>
      <c r="R3289" s="11" t="s">
        <v>2</v>
      </c>
      <c r="S3289" s="11">
        <v>1</v>
      </c>
      <c r="T3289" s="11">
        <v>-74.17442758</v>
      </c>
      <c r="U3289" s="12">
        <v>4.5898837139999999</v>
      </c>
    </row>
    <row r="3290" spans="1:21" x14ac:dyDescent="0.25">
      <c r="A3290" s="10">
        <v>3433</v>
      </c>
      <c r="B3290" s="3" t="s">
        <v>5939</v>
      </c>
      <c r="C3290" s="3" t="s">
        <v>5614</v>
      </c>
      <c r="D3290" s="3" t="s">
        <v>1</v>
      </c>
      <c r="E3290" s="3" t="s">
        <v>5685</v>
      </c>
      <c r="F3290" s="24">
        <f>('ICT-BD'!I3434)</f>
        <v>13.490977573589085</v>
      </c>
      <c r="G3290" s="24" t="str">
        <f>('ICT-BD'!J3434)</f>
        <v xml:space="preserve">Frío </v>
      </c>
      <c r="H3290" s="24">
        <f t="shared" si="255"/>
        <v>20.855558242248883</v>
      </c>
      <c r="I3290" s="72">
        <f>('ICA-BD'!L3434)</f>
        <v>66.75</v>
      </c>
      <c r="J3290" s="72" t="str">
        <f>('ICA-BD'!M3434)</f>
        <v>Aceptable</v>
      </c>
      <c r="K3290" s="72">
        <f t="shared" si="256"/>
        <v>70.180000000000007</v>
      </c>
      <c r="L3290" s="133">
        <f>('IRA-BD'!G3434)</f>
        <v>18</v>
      </c>
      <c r="M3290" s="36" t="str">
        <f>('IRA-BD'!H3434)</f>
        <v>Regular</v>
      </c>
      <c r="N3290" s="133">
        <f t="shared" si="257"/>
        <v>18</v>
      </c>
      <c r="O3290" s="80">
        <f t="shared" si="258"/>
        <v>36.345186080749635</v>
      </c>
      <c r="P3290" s="81" t="str">
        <f t="shared" si="259"/>
        <v>Bajo</v>
      </c>
      <c r="Q3290" s="11">
        <v>19</v>
      </c>
      <c r="R3290" s="11" t="s">
        <v>2</v>
      </c>
      <c r="S3290" s="11">
        <v>1</v>
      </c>
      <c r="T3290" s="11">
        <v>-74.179088010000001</v>
      </c>
      <c r="U3290" s="12">
        <v>4.5895881430000003</v>
      </c>
    </row>
    <row r="3291" spans="1:21" x14ac:dyDescent="0.25">
      <c r="A3291" s="10">
        <v>3457</v>
      </c>
      <c r="B3291" s="3" t="s">
        <v>5972</v>
      </c>
      <c r="C3291" s="3" t="s">
        <v>5614</v>
      </c>
      <c r="D3291" s="3" t="s">
        <v>1</v>
      </c>
      <c r="E3291" s="3" t="s">
        <v>5973</v>
      </c>
      <c r="F3291" s="24">
        <f>('ICT-BD'!I3458)</f>
        <v>13.490977573589085</v>
      </c>
      <c r="G3291" s="24" t="str">
        <f>('ICT-BD'!J3458)</f>
        <v xml:space="preserve">Frío </v>
      </c>
      <c r="H3291" s="24">
        <f t="shared" si="255"/>
        <v>20.855558242248883</v>
      </c>
      <c r="I3291" s="72">
        <f>('ICA-BD'!L3458)</f>
        <v>66.75</v>
      </c>
      <c r="J3291" s="72" t="str">
        <f>('ICA-BD'!M3458)</f>
        <v>Aceptable</v>
      </c>
      <c r="K3291" s="72">
        <f t="shared" si="256"/>
        <v>70.180000000000007</v>
      </c>
      <c r="L3291" s="133">
        <f>('IRA-BD'!G3458)</f>
        <v>18</v>
      </c>
      <c r="M3291" s="36" t="str">
        <f>('IRA-BD'!H3458)</f>
        <v>Regular</v>
      </c>
      <c r="N3291" s="133">
        <f t="shared" si="257"/>
        <v>18</v>
      </c>
      <c r="O3291" s="80">
        <f t="shared" si="258"/>
        <v>36.345186080749635</v>
      </c>
      <c r="P3291" s="81" t="str">
        <f t="shared" si="259"/>
        <v>Bajo</v>
      </c>
      <c r="Q3291" s="11">
        <v>19</v>
      </c>
      <c r="R3291" s="11" t="s">
        <v>2</v>
      </c>
      <c r="S3291" s="11">
        <v>1</v>
      </c>
      <c r="T3291" s="11">
        <v>-74.181010979999996</v>
      </c>
      <c r="U3291" s="12">
        <v>4.588199457</v>
      </c>
    </row>
    <row r="3292" spans="1:21" x14ac:dyDescent="0.25">
      <c r="A3292" s="10">
        <v>2632</v>
      </c>
      <c r="B3292" s="3" t="s">
        <v>4830</v>
      </c>
      <c r="C3292" s="3" t="s">
        <v>3696</v>
      </c>
      <c r="D3292" s="3" t="s">
        <v>1</v>
      </c>
      <c r="E3292" s="3" t="s">
        <v>4831</v>
      </c>
      <c r="F3292" s="24">
        <f>('ICT-BD'!I2633)</f>
        <v>13.919359439585476</v>
      </c>
      <c r="G3292" s="24" t="str">
        <f>('ICT-BD'!J2633)</f>
        <v xml:space="preserve">Frío </v>
      </c>
      <c r="H3292" s="24">
        <f t="shared" si="255"/>
        <v>15.218954742296368</v>
      </c>
      <c r="I3292" s="72">
        <f>('ICA-BD'!L2633)</f>
        <v>56.870370370370367</v>
      </c>
      <c r="J3292" s="72" t="str">
        <f>('ICA-BD'!M2633)</f>
        <v>Aceptable</v>
      </c>
      <c r="K3292" s="72">
        <f t="shared" si="256"/>
        <v>75.7125925925926</v>
      </c>
      <c r="L3292" s="133">
        <f>('IRA-BD'!G2633)</f>
        <v>18</v>
      </c>
      <c r="M3292" s="36" t="str">
        <f>('IRA-BD'!H2633)</f>
        <v>Regular</v>
      </c>
      <c r="N3292" s="133">
        <f t="shared" si="257"/>
        <v>18</v>
      </c>
      <c r="O3292" s="80">
        <f t="shared" si="258"/>
        <v>36.31051577829632</v>
      </c>
      <c r="P3292" s="81" t="str">
        <f t="shared" si="259"/>
        <v>Bajo</v>
      </c>
      <c r="Q3292" s="11">
        <v>11</v>
      </c>
      <c r="R3292" s="11" t="s">
        <v>5998</v>
      </c>
      <c r="S3292" s="11">
        <v>2</v>
      </c>
      <c r="T3292" s="11">
        <v>-74.117166119999993</v>
      </c>
      <c r="U3292" s="12">
        <v>4.7475306860000002</v>
      </c>
    </row>
    <row r="3293" spans="1:21" x14ac:dyDescent="0.25">
      <c r="A3293" s="10">
        <v>2658</v>
      </c>
      <c r="B3293" s="3" t="s">
        <v>4875</v>
      </c>
      <c r="C3293" s="3" t="s">
        <v>3696</v>
      </c>
      <c r="D3293" s="3" t="s">
        <v>1</v>
      </c>
      <c r="E3293" s="3" t="s">
        <v>4876</v>
      </c>
      <c r="F3293" s="24">
        <f>('ICT-BD'!I2659)</f>
        <v>13.919359439585476</v>
      </c>
      <c r="G3293" s="24" t="str">
        <f>('ICT-BD'!J2659)</f>
        <v xml:space="preserve">Frío </v>
      </c>
      <c r="H3293" s="24">
        <f t="shared" si="255"/>
        <v>15.218954742296368</v>
      </c>
      <c r="I3293" s="72">
        <f>('ICA-BD'!L2659)</f>
        <v>56.870370370370367</v>
      </c>
      <c r="J3293" s="72" t="str">
        <f>('ICA-BD'!M2659)</f>
        <v>Aceptable</v>
      </c>
      <c r="K3293" s="72">
        <f t="shared" si="256"/>
        <v>75.7125925925926</v>
      </c>
      <c r="L3293" s="133">
        <f>('IRA-BD'!G2659)</f>
        <v>18</v>
      </c>
      <c r="M3293" s="36" t="str">
        <f>('IRA-BD'!H2659)</f>
        <v>Regular</v>
      </c>
      <c r="N3293" s="133">
        <f t="shared" si="257"/>
        <v>18</v>
      </c>
      <c r="O3293" s="80">
        <f t="shared" si="258"/>
        <v>36.31051577829632</v>
      </c>
      <c r="P3293" s="81" t="str">
        <f t="shared" si="259"/>
        <v>Bajo</v>
      </c>
      <c r="Q3293" s="11">
        <v>11</v>
      </c>
      <c r="R3293" s="11" t="s">
        <v>5998</v>
      </c>
      <c r="S3293" s="11">
        <v>2</v>
      </c>
      <c r="T3293" s="11">
        <v>-74.119428959999993</v>
      </c>
      <c r="U3293" s="12">
        <v>4.7510330029999999</v>
      </c>
    </row>
    <row r="3294" spans="1:21" x14ac:dyDescent="0.25">
      <c r="A3294" s="10">
        <v>2508</v>
      </c>
      <c r="B3294" s="3" t="s">
        <v>4616</v>
      </c>
      <c r="C3294" s="3" t="s">
        <v>3696</v>
      </c>
      <c r="D3294" s="3" t="s">
        <v>1</v>
      </c>
      <c r="E3294" s="3" t="s">
        <v>4615</v>
      </c>
      <c r="F3294" s="24">
        <f>('ICT-BD'!I2509)</f>
        <v>12.426706907059854</v>
      </c>
      <c r="G3294" s="24" t="str">
        <f>('ICT-BD'!J2509)</f>
        <v>Algo Frío</v>
      </c>
      <c r="H3294" s="24">
        <f t="shared" si="255"/>
        <v>33.543330170265065</v>
      </c>
      <c r="I3294" s="72">
        <f>('ICA-BD'!L2509)</f>
        <v>57.648148148148152</v>
      </c>
      <c r="J3294" s="72" t="str">
        <f>('ICA-BD'!M2509)</f>
        <v>Aceptable</v>
      </c>
      <c r="K3294" s="72">
        <f t="shared" si="256"/>
        <v>75.277037037037033</v>
      </c>
      <c r="L3294" s="133">
        <f>('IRA-BD'!G2509)</f>
        <v>0</v>
      </c>
      <c r="M3294" s="36" t="str">
        <f>('IRA-BD'!H2509)</f>
        <v>Malo</v>
      </c>
      <c r="N3294" s="133">
        <f t="shared" si="257"/>
        <v>0</v>
      </c>
      <c r="O3294" s="80">
        <f t="shared" si="258"/>
        <v>36.273455735767364</v>
      </c>
      <c r="P3294" s="81" t="str">
        <f t="shared" si="259"/>
        <v>Bajo</v>
      </c>
      <c r="Q3294" s="11">
        <v>11</v>
      </c>
      <c r="R3294" s="11" t="s">
        <v>166</v>
      </c>
      <c r="S3294" s="11">
        <v>5</v>
      </c>
      <c r="T3294" s="11">
        <v>-74.075039070000003</v>
      </c>
      <c r="U3294" s="12">
        <v>4.7093272199999996</v>
      </c>
    </row>
    <row r="3295" spans="1:21" x14ac:dyDescent="0.25">
      <c r="A3295" s="10">
        <v>3431</v>
      </c>
      <c r="B3295" s="3" t="s">
        <v>5936</v>
      </c>
      <c r="C3295" s="3" t="s">
        <v>5614</v>
      </c>
      <c r="D3295" s="3" t="s">
        <v>1</v>
      </c>
      <c r="E3295" s="3" t="s">
        <v>5708</v>
      </c>
      <c r="F3295" s="24">
        <f>('ICT-BD'!I3432)</f>
        <v>13.513792079068658</v>
      </c>
      <c r="G3295" s="24" t="str">
        <f>('ICT-BD'!J3432)</f>
        <v xml:space="preserve">Frío </v>
      </c>
      <c r="H3295" s="24">
        <f t="shared" si="255"/>
        <v>20.555367380675548</v>
      </c>
      <c r="I3295" s="72">
        <f>('ICA-BD'!L3432)</f>
        <v>66.75</v>
      </c>
      <c r="J3295" s="72" t="str">
        <f>('ICA-BD'!M3432)</f>
        <v>Aceptable</v>
      </c>
      <c r="K3295" s="72">
        <f t="shared" si="256"/>
        <v>70.180000000000007</v>
      </c>
      <c r="L3295" s="133">
        <f>('IRA-BD'!G3432)</f>
        <v>18</v>
      </c>
      <c r="M3295" s="36" t="str">
        <f>('IRA-BD'!H3432)</f>
        <v>Regular</v>
      </c>
      <c r="N3295" s="133">
        <f t="shared" si="257"/>
        <v>18</v>
      </c>
      <c r="O3295" s="80">
        <f t="shared" si="258"/>
        <v>36.245122460225183</v>
      </c>
      <c r="P3295" s="81" t="str">
        <f t="shared" si="259"/>
        <v>Bajo</v>
      </c>
      <c r="Q3295" s="11">
        <v>19</v>
      </c>
      <c r="R3295" s="11" t="s">
        <v>2</v>
      </c>
      <c r="S3295" s="11">
        <v>2</v>
      </c>
      <c r="T3295" s="11">
        <v>-74.174054810000001</v>
      </c>
      <c r="U3295" s="12">
        <v>4.5903038340000002</v>
      </c>
    </row>
    <row r="3296" spans="1:21" x14ac:dyDescent="0.25">
      <c r="A3296" s="10">
        <v>284</v>
      </c>
      <c r="B3296" s="3" t="s">
        <v>1137</v>
      </c>
      <c r="C3296" s="3" t="s">
        <v>625</v>
      </c>
      <c r="D3296" s="3" t="s">
        <v>1</v>
      </c>
      <c r="E3296" s="3" t="s">
        <v>1138</v>
      </c>
      <c r="F3296" s="24">
        <f>('ICT-BD'!I285)</f>
        <v>12.57211985288758</v>
      </c>
      <c r="G3296" s="24" t="str">
        <f>('ICT-BD'!J285)</f>
        <v>Algo Frío</v>
      </c>
      <c r="H3296" s="24">
        <f t="shared" si="255"/>
        <v>31.630001935689734</v>
      </c>
      <c r="I3296" s="72">
        <f>('ICA-BD'!L285)</f>
        <v>54.870370370370367</v>
      </c>
      <c r="J3296" s="72" t="str">
        <f>('ICA-BD'!M285)</f>
        <v>Aceptable</v>
      </c>
      <c r="K3296" s="72">
        <f t="shared" si="256"/>
        <v>76.83259259259259</v>
      </c>
      <c r="L3296" s="133">
        <f>('IRA-BD'!G285)</f>
        <v>0</v>
      </c>
      <c r="M3296" s="36" t="str">
        <f>('IRA-BD'!H292)</f>
        <v>Regular</v>
      </c>
      <c r="N3296" s="133">
        <f t="shared" si="257"/>
        <v>0</v>
      </c>
      <c r="O3296" s="80">
        <f t="shared" si="258"/>
        <v>36.154198176094106</v>
      </c>
      <c r="P3296" s="81" t="str">
        <f t="shared" si="259"/>
        <v>Bajo</v>
      </c>
      <c r="Q3296" s="11">
        <v>1</v>
      </c>
      <c r="R3296" s="11" t="s">
        <v>165</v>
      </c>
      <c r="S3296" s="11">
        <v>3</v>
      </c>
      <c r="T3296" s="11">
        <v>-74.043889160000006</v>
      </c>
      <c r="U3296" s="12">
        <v>4.7620798899999999</v>
      </c>
    </row>
    <row r="3297" spans="1:21" x14ac:dyDescent="0.25">
      <c r="A3297" s="10">
        <v>364</v>
      </c>
      <c r="B3297" s="3" t="s">
        <v>1277</v>
      </c>
      <c r="C3297" s="3" t="s">
        <v>1206</v>
      </c>
      <c r="D3297" s="3" t="s">
        <v>1</v>
      </c>
      <c r="E3297" s="3" t="s">
        <v>1260</v>
      </c>
      <c r="F3297" s="24">
        <f>('ICT-BD'!I365)</f>
        <v>12.57211985288758</v>
      </c>
      <c r="G3297" s="24" t="str">
        <f>('ICT-BD'!J365)</f>
        <v>Algo Frío</v>
      </c>
      <c r="H3297" s="24">
        <f t="shared" si="255"/>
        <v>31.630001935689734</v>
      </c>
      <c r="I3297" s="72">
        <f>('ICA-BD'!L365)</f>
        <v>54.870370370370367</v>
      </c>
      <c r="J3297" s="72" t="str">
        <f>('ICA-BD'!M365)</f>
        <v>Aceptable</v>
      </c>
      <c r="K3297" s="72">
        <f t="shared" si="256"/>
        <v>76.83259259259259</v>
      </c>
      <c r="L3297" s="133">
        <f>('IRA-BD'!G365)</f>
        <v>0</v>
      </c>
      <c r="M3297" s="36" t="str">
        <f>('IRA-BD'!H365)</f>
        <v>Malo</v>
      </c>
      <c r="N3297" s="133">
        <f t="shared" si="257"/>
        <v>0</v>
      </c>
      <c r="O3297" s="80">
        <f t="shared" si="258"/>
        <v>36.154198176094106</v>
      </c>
      <c r="P3297" s="81" t="str">
        <f t="shared" si="259"/>
        <v>Bajo</v>
      </c>
      <c r="Q3297" s="11">
        <v>2</v>
      </c>
      <c r="R3297" s="11" t="s">
        <v>163</v>
      </c>
      <c r="S3297" s="11">
        <v>6</v>
      </c>
      <c r="T3297" s="11">
        <v>-74.05347974</v>
      </c>
      <c r="U3297" s="12">
        <v>4.681305643</v>
      </c>
    </row>
    <row r="3298" spans="1:21" x14ac:dyDescent="0.25">
      <c r="A3298" s="10">
        <v>573</v>
      </c>
      <c r="B3298" s="3" t="s">
        <v>570</v>
      </c>
      <c r="C3298" s="3" t="s">
        <v>318</v>
      </c>
      <c r="D3298" s="3" t="s">
        <v>1</v>
      </c>
      <c r="E3298" s="3" t="s">
        <v>571</v>
      </c>
      <c r="F3298" s="24">
        <f>('ICT-BD'!I574)</f>
        <v>12.57211985288758</v>
      </c>
      <c r="G3298" s="24" t="str">
        <f>('ICT-BD'!J574)</f>
        <v>Algo Frío</v>
      </c>
      <c r="H3298" s="24">
        <f t="shared" si="255"/>
        <v>31.630001935689734</v>
      </c>
      <c r="I3298" s="72">
        <f>('ICA-BD'!L574)</f>
        <v>54.870370370370367</v>
      </c>
      <c r="J3298" s="72" t="str">
        <f>('ICA-BD'!M574)</f>
        <v>Aceptable</v>
      </c>
      <c r="K3298" s="72">
        <f t="shared" si="256"/>
        <v>76.83259259259259</v>
      </c>
      <c r="L3298" s="133">
        <f>('IRA-BD'!G574)</f>
        <v>0</v>
      </c>
      <c r="M3298" s="36" t="str">
        <f>('IRA-BD'!H574)</f>
        <v>Malo</v>
      </c>
      <c r="N3298" s="133">
        <f t="shared" si="257"/>
        <v>0</v>
      </c>
      <c r="O3298" s="80">
        <f t="shared" si="258"/>
        <v>36.154198176094106</v>
      </c>
      <c r="P3298" s="81" t="str">
        <f t="shared" si="259"/>
        <v>Bajo</v>
      </c>
      <c r="Q3298" s="11">
        <v>4</v>
      </c>
      <c r="R3298" s="11" t="s">
        <v>160</v>
      </c>
      <c r="S3298" s="11">
        <v>2</v>
      </c>
      <c r="T3298" s="11">
        <v>-74.099583460000005</v>
      </c>
      <c r="U3298" s="12">
        <v>4.5633887509999997</v>
      </c>
    </row>
    <row r="3299" spans="1:21" x14ac:dyDescent="0.25">
      <c r="A3299" s="10">
        <v>575</v>
      </c>
      <c r="B3299" s="3" t="s">
        <v>574</v>
      </c>
      <c r="C3299" s="3" t="s">
        <v>318</v>
      </c>
      <c r="D3299" s="3" t="s">
        <v>1</v>
      </c>
      <c r="E3299" s="3" t="s">
        <v>573</v>
      </c>
      <c r="F3299" s="24">
        <f>('ICT-BD'!I576)</f>
        <v>12.57211985288758</v>
      </c>
      <c r="G3299" s="24" t="str">
        <f>('ICT-BD'!J576)</f>
        <v>Algo Frío</v>
      </c>
      <c r="H3299" s="24">
        <f t="shared" si="255"/>
        <v>31.630001935689734</v>
      </c>
      <c r="I3299" s="72">
        <f>('ICA-BD'!L576)</f>
        <v>54.870370370370367</v>
      </c>
      <c r="J3299" s="72" t="str">
        <f>('ICA-BD'!M576)</f>
        <v>Aceptable</v>
      </c>
      <c r="K3299" s="72">
        <f t="shared" si="256"/>
        <v>76.83259259259259</v>
      </c>
      <c r="L3299" s="133">
        <f>('IRA-BD'!G576)</f>
        <v>0</v>
      </c>
      <c r="M3299" s="36" t="str">
        <f>('IRA-BD'!H576)</f>
        <v>Malo</v>
      </c>
      <c r="N3299" s="133">
        <f t="shared" si="257"/>
        <v>0</v>
      </c>
      <c r="O3299" s="80">
        <f t="shared" si="258"/>
        <v>36.154198176094106</v>
      </c>
      <c r="P3299" s="81" t="str">
        <f t="shared" si="259"/>
        <v>Bajo</v>
      </c>
      <c r="Q3299" s="11">
        <v>4</v>
      </c>
      <c r="R3299" s="11" t="s">
        <v>160</v>
      </c>
      <c r="S3299" s="11">
        <v>3</v>
      </c>
      <c r="T3299" s="11">
        <v>-74.099164040000005</v>
      </c>
      <c r="U3299" s="12">
        <v>4.5673438639999997</v>
      </c>
    </row>
    <row r="3300" spans="1:21" x14ac:dyDescent="0.25">
      <c r="A3300" s="10">
        <v>937</v>
      </c>
      <c r="B3300" s="3" t="s">
        <v>1947</v>
      </c>
      <c r="C3300" s="3" t="s">
        <v>1727</v>
      </c>
      <c r="D3300" s="3" t="s">
        <v>1</v>
      </c>
      <c r="E3300" s="3" t="s">
        <v>1948</v>
      </c>
      <c r="F3300" s="24">
        <f>('ICT-BD'!I938)</f>
        <v>12.693207725923974</v>
      </c>
      <c r="G3300" s="24" t="str">
        <f>('ICT-BD'!J938)</f>
        <v>Algo Frío</v>
      </c>
      <c r="H3300" s="24">
        <f t="shared" si="255"/>
        <v>30.036740448368754</v>
      </c>
      <c r="I3300" s="72">
        <f>('ICA-BD'!L938)</f>
        <v>62.75</v>
      </c>
      <c r="J3300" s="72" t="str">
        <f>('ICA-BD'!M938)</f>
        <v>Aceptable</v>
      </c>
      <c r="K3300" s="72">
        <f t="shared" si="256"/>
        <v>72.42</v>
      </c>
      <c r="L3300" s="133">
        <f>('IRA-BD'!G938)</f>
        <v>6</v>
      </c>
      <c r="M3300" s="36" t="str">
        <f>('IRA-BD'!H938)</f>
        <v>Regular</v>
      </c>
      <c r="N3300" s="133">
        <f t="shared" si="257"/>
        <v>6</v>
      </c>
      <c r="O3300" s="80">
        <f t="shared" si="258"/>
        <v>36.152246816122918</v>
      </c>
      <c r="P3300" s="81" t="str">
        <f t="shared" si="259"/>
        <v>Bajo</v>
      </c>
      <c r="Q3300" s="11">
        <v>7</v>
      </c>
      <c r="R3300" s="11" t="s">
        <v>5990</v>
      </c>
      <c r="S3300" s="11">
        <v>1</v>
      </c>
      <c r="T3300" s="11">
        <v>-74.183551789999996</v>
      </c>
      <c r="U3300" s="12">
        <v>4.6365394530000001</v>
      </c>
    </row>
    <row r="3301" spans="1:21" x14ac:dyDescent="0.25">
      <c r="A3301" s="10">
        <v>1135</v>
      </c>
      <c r="B3301" s="3" t="s">
        <v>2270</v>
      </c>
      <c r="C3301" s="3" t="s">
        <v>1986</v>
      </c>
      <c r="D3301" s="3" t="s">
        <v>1</v>
      </c>
      <c r="E3301" s="3" t="s">
        <v>2271</v>
      </c>
      <c r="F3301" s="24">
        <f>('ICT-BD'!I1136)</f>
        <v>13.110735815596154</v>
      </c>
      <c r="G3301" s="24" t="str">
        <f>('ICT-BD'!J1136)</f>
        <v xml:space="preserve">Frío </v>
      </c>
      <c r="H3301" s="24">
        <f t="shared" si="255"/>
        <v>25.858739268471652</v>
      </c>
      <c r="I3301" s="72">
        <f>('ICA-BD'!L1136)</f>
        <v>76.75</v>
      </c>
      <c r="J3301" s="72" t="str">
        <f>('ICA-BD'!M1136)</f>
        <v>Aceptable</v>
      </c>
      <c r="K3301" s="72">
        <f t="shared" si="256"/>
        <v>64.58</v>
      </c>
      <c r="L3301" s="133">
        <f>('IRA-BD'!G1136)</f>
        <v>18</v>
      </c>
      <c r="M3301" s="36" t="str">
        <f>('IRA-BD'!H1136)</f>
        <v>Regular</v>
      </c>
      <c r="N3301" s="133">
        <f t="shared" si="257"/>
        <v>18</v>
      </c>
      <c r="O3301" s="80">
        <f t="shared" si="258"/>
        <v>36.146246422823886</v>
      </c>
      <c r="P3301" s="81" t="str">
        <f t="shared" si="259"/>
        <v>Bajo</v>
      </c>
      <c r="Q3301" s="11">
        <v>8</v>
      </c>
      <c r="R3301" s="11" t="s">
        <v>5989</v>
      </c>
      <c r="S3301" s="11">
        <v>2</v>
      </c>
      <c r="T3301" s="11">
        <v>-74.149506279999997</v>
      </c>
      <c r="U3301" s="12">
        <v>4.596114343</v>
      </c>
    </row>
    <row r="3302" spans="1:21" x14ac:dyDescent="0.25">
      <c r="A3302" s="10">
        <v>1436</v>
      </c>
      <c r="B3302" s="3" t="s">
        <v>2780</v>
      </c>
      <c r="C3302" s="3" t="s">
        <v>2659</v>
      </c>
      <c r="D3302" s="3" t="s">
        <v>1</v>
      </c>
      <c r="E3302" s="3" t="s">
        <v>2781</v>
      </c>
      <c r="F3302" s="24">
        <f>('ICT-BD'!I1437)</f>
        <v>13.061340200573744</v>
      </c>
      <c r="G3302" s="24" t="str">
        <f>('ICT-BD'!J1437)</f>
        <v>Algo Frío</v>
      </c>
      <c r="H3302" s="24">
        <f t="shared" si="255"/>
        <v>26.508681571398103</v>
      </c>
      <c r="I3302" s="72">
        <f>('ICA-BD'!L1437)</f>
        <v>56.870370370370367</v>
      </c>
      <c r="J3302" s="72" t="str">
        <f>('ICA-BD'!M1437)</f>
        <v>Aceptable</v>
      </c>
      <c r="K3302" s="72">
        <f t="shared" si="256"/>
        <v>75.7125925925926</v>
      </c>
      <c r="L3302" s="133">
        <f>('IRA-BD'!G1437)</f>
        <v>6</v>
      </c>
      <c r="M3302" s="36" t="str">
        <f>('IRA-BD'!H1437)</f>
        <v>Regular</v>
      </c>
      <c r="N3302" s="133">
        <f t="shared" si="257"/>
        <v>6</v>
      </c>
      <c r="O3302" s="80">
        <f t="shared" si="258"/>
        <v>36.073758054663564</v>
      </c>
      <c r="P3302" s="81" t="str">
        <f t="shared" si="259"/>
        <v>Bajo</v>
      </c>
      <c r="Q3302" s="11">
        <v>9</v>
      </c>
      <c r="R3302" s="11" t="s">
        <v>169</v>
      </c>
      <c r="S3302" s="11">
        <v>4</v>
      </c>
      <c r="T3302" s="11">
        <v>-74.108461210000002</v>
      </c>
      <c r="U3302" s="12">
        <v>4.6518997359999998</v>
      </c>
    </row>
    <row r="3303" spans="1:21" x14ac:dyDescent="0.25">
      <c r="A3303" s="10">
        <v>1442</v>
      </c>
      <c r="B3303" s="3" t="s">
        <v>2792</v>
      </c>
      <c r="C3303" s="3" t="s">
        <v>2659</v>
      </c>
      <c r="D3303" s="3" t="s">
        <v>1</v>
      </c>
      <c r="E3303" s="3" t="s">
        <v>2754</v>
      </c>
      <c r="F3303" s="24">
        <f>('ICT-BD'!I1443)</f>
        <v>13.061340200573744</v>
      </c>
      <c r="G3303" s="24" t="str">
        <f>('ICT-BD'!J1443)</f>
        <v>Algo Frío</v>
      </c>
      <c r="H3303" s="24">
        <f t="shared" si="255"/>
        <v>26.508681571398103</v>
      </c>
      <c r="I3303" s="72">
        <f>('ICA-BD'!L1443)</f>
        <v>56.870370370370367</v>
      </c>
      <c r="J3303" s="72" t="str">
        <f>('ICA-BD'!M1443)</f>
        <v>Aceptable</v>
      </c>
      <c r="K3303" s="72">
        <f t="shared" si="256"/>
        <v>75.7125925925926</v>
      </c>
      <c r="L3303" s="133">
        <f>('IRA-BD'!G1443)</f>
        <v>6</v>
      </c>
      <c r="M3303" s="36" t="str">
        <f>('IRA-BD'!H1443)</f>
        <v>Regular</v>
      </c>
      <c r="N3303" s="133">
        <f t="shared" si="257"/>
        <v>6</v>
      </c>
      <c r="O3303" s="80">
        <f t="shared" si="258"/>
        <v>36.073758054663564</v>
      </c>
      <c r="P3303" s="81" t="str">
        <f t="shared" si="259"/>
        <v>Bajo</v>
      </c>
      <c r="Q3303" s="11">
        <v>9</v>
      </c>
      <c r="R3303" s="11" t="s">
        <v>169</v>
      </c>
      <c r="S3303" s="11">
        <v>4</v>
      </c>
      <c r="T3303" s="11">
        <v>-74.108703719999994</v>
      </c>
      <c r="U3303" s="12">
        <v>4.6570035809999997</v>
      </c>
    </row>
    <row r="3304" spans="1:21" x14ac:dyDescent="0.25">
      <c r="A3304" s="10">
        <v>362</v>
      </c>
      <c r="B3304" s="3" t="s">
        <v>1275</v>
      </c>
      <c r="C3304" s="3" t="s">
        <v>1206</v>
      </c>
      <c r="D3304" s="3" t="s">
        <v>1</v>
      </c>
      <c r="E3304" s="3" t="s">
        <v>1260</v>
      </c>
      <c r="F3304" s="24">
        <f>('ICT-BD'!I363)</f>
        <v>12.593380483980399</v>
      </c>
      <c r="G3304" s="24" t="str">
        <f>('ICT-BD'!J363)</f>
        <v>Algo Frío</v>
      </c>
      <c r="H3304" s="24">
        <f t="shared" si="255"/>
        <v>31.350256789731588</v>
      </c>
      <c r="I3304" s="72">
        <f>('ICA-BD'!L363)</f>
        <v>54.870370370370367</v>
      </c>
      <c r="J3304" s="72" t="str">
        <f>('ICA-BD'!M363)</f>
        <v>Aceptable</v>
      </c>
      <c r="K3304" s="72">
        <f t="shared" si="256"/>
        <v>76.83259259259259</v>
      </c>
      <c r="L3304" s="133">
        <f>('IRA-BD'!G363)</f>
        <v>0</v>
      </c>
      <c r="M3304" s="36" t="str">
        <f>('IRA-BD'!H363)</f>
        <v>Malo</v>
      </c>
      <c r="N3304" s="133">
        <f t="shared" si="257"/>
        <v>0</v>
      </c>
      <c r="O3304" s="80">
        <f t="shared" si="258"/>
        <v>36.060949794108062</v>
      </c>
      <c r="P3304" s="81" t="str">
        <f t="shared" si="259"/>
        <v>Bajo</v>
      </c>
      <c r="Q3304" s="11">
        <v>2</v>
      </c>
      <c r="R3304" s="11" t="s">
        <v>163</v>
      </c>
      <c r="S3304" s="11">
        <v>6</v>
      </c>
      <c r="T3304" s="11">
        <v>-74.054654510000006</v>
      </c>
      <c r="U3304" s="12">
        <v>4.6806552659999996</v>
      </c>
    </row>
    <row r="3305" spans="1:21" x14ac:dyDescent="0.25">
      <c r="A3305" s="10">
        <v>1094</v>
      </c>
      <c r="B3305" s="3" t="s">
        <v>2205</v>
      </c>
      <c r="C3305" s="3" t="s">
        <v>1986</v>
      </c>
      <c r="D3305" s="3" t="s">
        <v>1</v>
      </c>
      <c r="E3305" s="3" t="s">
        <v>2166</v>
      </c>
      <c r="F3305" s="24">
        <f>('ICT-BD'!I1095)</f>
        <v>12.693207725923974</v>
      </c>
      <c r="G3305" s="24" t="str">
        <f>('ICT-BD'!J1095)</f>
        <v>Algo Frío</v>
      </c>
      <c r="H3305" s="24">
        <f t="shared" si="255"/>
        <v>30.036740448368754</v>
      </c>
      <c r="I3305" s="72">
        <f>('ICA-BD'!L1095)</f>
        <v>63.648148148148152</v>
      </c>
      <c r="J3305" s="72" t="str">
        <f>('ICA-BD'!M1095)</f>
        <v>Aceptable</v>
      </c>
      <c r="K3305" s="72">
        <f t="shared" si="256"/>
        <v>71.917037037037034</v>
      </c>
      <c r="L3305" s="133">
        <f>('IRA-BD'!G1095)</f>
        <v>6</v>
      </c>
      <c r="M3305" s="36" t="str">
        <f>('IRA-BD'!H1095)</f>
        <v>Regular</v>
      </c>
      <c r="N3305" s="133">
        <f t="shared" si="257"/>
        <v>6</v>
      </c>
      <c r="O3305" s="80">
        <f t="shared" si="258"/>
        <v>35.984592495135267</v>
      </c>
      <c r="P3305" s="81" t="str">
        <f t="shared" si="259"/>
        <v>Bajo</v>
      </c>
      <c r="Q3305" s="11">
        <v>8</v>
      </c>
      <c r="R3305" s="11" t="s">
        <v>5989</v>
      </c>
      <c r="S3305" s="11">
        <v>3</v>
      </c>
      <c r="T3305" s="11">
        <v>-74.131123209999998</v>
      </c>
      <c r="U3305" s="12">
        <v>4.6129927500000001</v>
      </c>
    </row>
    <row r="3306" spans="1:21" x14ac:dyDescent="0.25">
      <c r="A3306" s="10">
        <v>1104</v>
      </c>
      <c r="B3306" s="3" t="s">
        <v>2222</v>
      </c>
      <c r="C3306" s="3" t="s">
        <v>1986</v>
      </c>
      <c r="D3306" s="3" t="s">
        <v>1</v>
      </c>
      <c r="E3306" s="3" t="s">
        <v>2138</v>
      </c>
      <c r="F3306" s="24">
        <f>('ICT-BD'!I1105)</f>
        <v>12.693207725923974</v>
      </c>
      <c r="G3306" s="24" t="str">
        <f>('ICT-BD'!J1105)</f>
        <v>Algo Frío</v>
      </c>
      <c r="H3306" s="24">
        <f t="shared" si="255"/>
        <v>30.036740448368754</v>
      </c>
      <c r="I3306" s="72">
        <f>('ICA-BD'!L1105)</f>
        <v>63.648148148148152</v>
      </c>
      <c r="J3306" s="72" t="str">
        <f>('ICA-BD'!M1105)</f>
        <v>Aceptable</v>
      </c>
      <c r="K3306" s="72">
        <f t="shared" si="256"/>
        <v>71.917037037037034</v>
      </c>
      <c r="L3306" s="133">
        <f>('IRA-BD'!G1105)</f>
        <v>6</v>
      </c>
      <c r="M3306" s="36" t="str">
        <f>('IRA-BD'!H1105)</f>
        <v>Regular</v>
      </c>
      <c r="N3306" s="133">
        <f t="shared" si="257"/>
        <v>6</v>
      </c>
      <c r="O3306" s="80">
        <f t="shared" si="258"/>
        <v>35.984592495135267</v>
      </c>
      <c r="P3306" s="81" t="str">
        <f t="shared" si="259"/>
        <v>Bajo</v>
      </c>
      <c r="Q3306" s="11">
        <v>8</v>
      </c>
      <c r="R3306" s="11" t="s">
        <v>5989</v>
      </c>
      <c r="S3306" s="11">
        <v>3</v>
      </c>
      <c r="T3306" s="11">
        <v>-74.135195539999998</v>
      </c>
      <c r="U3306" s="12">
        <v>4.6106987760000004</v>
      </c>
    </row>
    <row r="3307" spans="1:21" x14ac:dyDescent="0.25">
      <c r="A3307" s="10">
        <v>2649</v>
      </c>
      <c r="B3307" s="3" t="s">
        <v>4859</v>
      </c>
      <c r="C3307" s="3" t="s">
        <v>3696</v>
      </c>
      <c r="D3307" s="3" t="s">
        <v>1</v>
      </c>
      <c r="E3307" s="3" t="s">
        <v>4860</v>
      </c>
      <c r="F3307" s="24">
        <f>('ICT-BD'!I2650)</f>
        <v>13.083428149052729</v>
      </c>
      <c r="G3307" s="24" t="str">
        <f>('ICT-BD'!J2650)</f>
        <v>Algo Frío</v>
      </c>
      <c r="H3307" s="24">
        <f t="shared" si="255"/>
        <v>26.218050670358824</v>
      </c>
      <c r="I3307" s="72">
        <f>('ICA-BD'!L2650)</f>
        <v>56.870370370370367</v>
      </c>
      <c r="J3307" s="72" t="str">
        <f>('ICA-BD'!M2650)</f>
        <v>Aceptable</v>
      </c>
      <c r="K3307" s="72">
        <f t="shared" si="256"/>
        <v>75.7125925925926</v>
      </c>
      <c r="L3307" s="133">
        <f>('IRA-BD'!G2650)</f>
        <v>6</v>
      </c>
      <c r="M3307" s="36" t="str">
        <f>('IRA-BD'!H2650)</f>
        <v>Regular</v>
      </c>
      <c r="N3307" s="133">
        <f t="shared" si="257"/>
        <v>6</v>
      </c>
      <c r="O3307" s="80">
        <f t="shared" si="258"/>
        <v>35.976881087650476</v>
      </c>
      <c r="P3307" s="81" t="str">
        <f t="shared" si="259"/>
        <v>Bajo</v>
      </c>
      <c r="Q3307" s="11">
        <v>11</v>
      </c>
      <c r="R3307" s="11" t="s">
        <v>5998</v>
      </c>
      <c r="S3307" s="11">
        <v>2</v>
      </c>
      <c r="T3307" s="11">
        <v>-74.116491690000004</v>
      </c>
      <c r="U3307" s="12">
        <v>4.7391171380000001</v>
      </c>
    </row>
    <row r="3308" spans="1:21" x14ac:dyDescent="0.25">
      <c r="A3308" s="10">
        <v>3449</v>
      </c>
      <c r="B3308" s="3" t="s">
        <v>5961</v>
      </c>
      <c r="C3308" s="3" t="s">
        <v>5614</v>
      </c>
      <c r="D3308" s="3" t="s">
        <v>1</v>
      </c>
      <c r="E3308" s="3" t="s">
        <v>1567</v>
      </c>
      <c r="F3308" s="24">
        <f>('ICT-BD'!I3450)</f>
        <v>13.757370000000002</v>
      </c>
      <c r="G3308" s="24" t="str">
        <f>('ICT-BD'!J3450)</f>
        <v xml:space="preserve">Frío </v>
      </c>
      <c r="H3308" s="24">
        <f t="shared" si="255"/>
        <v>17.350394736842077</v>
      </c>
      <c r="I3308" s="72">
        <f>('ICA-BD'!L3450)</f>
        <v>62.75</v>
      </c>
      <c r="J3308" s="72" t="str">
        <f>('ICA-BD'!M3450)</f>
        <v>Aceptable</v>
      </c>
      <c r="K3308" s="72">
        <f t="shared" si="256"/>
        <v>72.42</v>
      </c>
      <c r="L3308" s="133">
        <f>('IRA-BD'!G3450)</f>
        <v>18</v>
      </c>
      <c r="M3308" s="36" t="str">
        <f>('IRA-BD'!H3450)</f>
        <v>Regular</v>
      </c>
      <c r="N3308" s="133">
        <f t="shared" si="257"/>
        <v>18</v>
      </c>
      <c r="O3308" s="80">
        <f t="shared" si="258"/>
        <v>35.923464912280693</v>
      </c>
      <c r="P3308" s="81" t="str">
        <f t="shared" si="259"/>
        <v>Bajo</v>
      </c>
      <c r="Q3308" s="11">
        <v>19</v>
      </c>
      <c r="R3308" s="11" t="s">
        <v>2</v>
      </c>
      <c r="S3308" s="11">
        <v>1</v>
      </c>
      <c r="T3308" s="11">
        <v>-74.166728250000006</v>
      </c>
      <c r="U3308" s="12">
        <v>4.5746091509999998</v>
      </c>
    </row>
    <row r="3309" spans="1:21" x14ac:dyDescent="0.25">
      <c r="A3309" s="10">
        <v>832</v>
      </c>
      <c r="B3309" s="3" t="s">
        <v>1761</v>
      </c>
      <c r="C3309" s="3" t="s">
        <v>1727</v>
      </c>
      <c r="D3309" s="3" t="s">
        <v>1</v>
      </c>
      <c r="E3309" s="3" t="s">
        <v>1762</v>
      </c>
      <c r="F3309" s="24">
        <f>('ICT-BD'!I833)</f>
        <v>12.879998687207939</v>
      </c>
      <c r="G3309" s="24" t="str">
        <f>('ICT-BD'!J833)</f>
        <v>Algo Frío</v>
      </c>
      <c r="H3309" s="24">
        <f t="shared" si="255"/>
        <v>27.578964642000798</v>
      </c>
      <c r="I3309" s="72">
        <f>('ICA-BD'!L833)</f>
        <v>59.648148148148152</v>
      </c>
      <c r="J3309" s="72" t="str">
        <f>('ICA-BD'!M833)</f>
        <v>Aceptable</v>
      </c>
      <c r="K3309" s="72">
        <f t="shared" si="256"/>
        <v>74.157037037037028</v>
      </c>
      <c r="L3309" s="133">
        <f>('IRA-BD'!G833)</f>
        <v>6</v>
      </c>
      <c r="M3309" s="36" t="str">
        <f>('IRA-BD'!H833)</f>
        <v>Regular</v>
      </c>
      <c r="N3309" s="133">
        <f t="shared" si="257"/>
        <v>6</v>
      </c>
      <c r="O3309" s="80">
        <f t="shared" si="258"/>
        <v>35.912000559679278</v>
      </c>
      <c r="P3309" s="81" t="str">
        <f t="shared" si="259"/>
        <v>Bajo</v>
      </c>
      <c r="Q3309" s="11">
        <v>7</v>
      </c>
      <c r="R3309" s="11" t="s">
        <v>5991</v>
      </c>
      <c r="S3309" s="11">
        <v>2</v>
      </c>
      <c r="T3309" s="11">
        <v>-74.179409239999998</v>
      </c>
      <c r="U3309" s="12">
        <v>4.6302030969999999</v>
      </c>
    </row>
    <row r="3310" spans="1:21" x14ac:dyDescent="0.25">
      <c r="A3310" s="10">
        <v>1079</v>
      </c>
      <c r="B3310" s="3" t="s">
        <v>2182</v>
      </c>
      <c r="C3310" s="3" t="s">
        <v>1986</v>
      </c>
      <c r="D3310" s="3" t="s">
        <v>1</v>
      </c>
      <c r="E3310" s="3" t="s">
        <v>2183</v>
      </c>
      <c r="F3310" s="24">
        <f>('ICT-BD'!I1080)</f>
        <v>12.879998687207939</v>
      </c>
      <c r="G3310" s="24" t="str">
        <f>('ICT-BD'!J1080)</f>
        <v>Algo Frío</v>
      </c>
      <c r="H3310" s="24">
        <f t="shared" si="255"/>
        <v>27.578964642000798</v>
      </c>
      <c r="I3310" s="72">
        <f>('ICA-BD'!L1080)</f>
        <v>59.648148148148152</v>
      </c>
      <c r="J3310" s="72" t="str">
        <f>('ICA-BD'!M1080)</f>
        <v>Aceptable</v>
      </c>
      <c r="K3310" s="72">
        <f t="shared" si="256"/>
        <v>74.157037037037028</v>
      </c>
      <c r="L3310" s="133">
        <f>('IRA-BD'!G1080)</f>
        <v>6</v>
      </c>
      <c r="M3310" s="36" t="str">
        <f>('IRA-BD'!H1080)</f>
        <v>Regular</v>
      </c>
      <c r="N3310" s="133">
        <f t="shared" si="257"/>
        <v>6</v>
      </c>
      <c r="O3310" s="80">
        <f t="shared" si="258"/>
        <v>35.912000559679278</v>
      </c>
      <c r="P3310" s="81" t="str">
        <f t="shared" si="259"/>
        <v>Bajo</v>
      </c>
      <c r="Q3310" s="11">
        <v>8</v>
      </c>
      <c r="R3310" s="11" t="s">
        <v>5989</v>
      </c>
      <c r="S3310" s="11">
        <v>4</v>
      </c>
      <c r="T3310" s="11">
        <v>-74.144932699999998</v>
      </c>
      <c r="U3310" s="12">
        <v>4.6258835219999996</v>
      </c>
    </row>
    <row r="3311" spans="1:21" x14ac:dyDescent="0.25">
      <c r="A3311" s="10">
        <v>2144</v>
      </c>
      <c r="B3311" s="3" t="s">
        <v>3974</v>
      </c>
      <c r="C3311" s="3" t="s">
        <v>3696</v>
      </c>
      <c r="D3311" s="3" t="s">
        <v>1</v>
      </c>
      <c r="E3311" s="3" t="s">
        <v>3975</v>
      </c>
      <c r="F3311" s="24">
        <f>('ICT-BD'!I2145)</f>
        <v>12.693207725923974</v>
      </c>
      <c r="G3311" s="24" t="str">
        <f>('ICT-BD'!J2145)</f>
        <v>Algo Frío</v>
      </c>
      <c r="H3311" s="24">
        <f t="shared" si="255"/>
        <v>30.036740448368754</v>
      </c>
      <c r="I3311" s="72">
        <f>('ICA-BD'!L2145)</f>
        <v>54.092592592592595</v>
      </c>
      <c r="J3311" s="72" t="str">
        <f>('ICA-BD'!M2145)</f>
        <v>Aceptable</v>
      </c>
      <c r="K3311" s="72">
        <f t="shared" si="256"/>
        <v>77.268148148148143</v>
      </c>
      <c r="L3311" s="133">
        <f>('IRA-BD'!G2145)</f>
        <v>0</v>
      </c>
      <c r="M3311" s="36" t="str">
        <f>('IRA-BD'!H2145)</f>
        <v>Malo</v>
      </c>
      <c r="N3311" s="133">
        <f t="shared" si="257"/>
        <v>0</v>
      </c>
      <c r="O3311" s="80">
        <f t="shared" si="258"/>
        <v>35.768296198838961</v>
      </c>
      <c r="P3311" s="81" t="str">
        <f t="shared" si="259"/>
        <v>Bajo</v>
      </c>
      <c r="Q3311" s="11">
        <v>11</v>
      </c>
      <c r="R3311" s="11" t="s">
        <v>166</v>
      </c>
      <c r="S3311" s="11">
        <v>4</v>
      </c>
      <c r="T3311" s="11">
        <v>-74.08093968</v>
      </c>
      <c r="U3311" s="12">
        <v>4.7009278610000003</v>
      </c>
    </row>
    <row r="3312" spans="1:21" x14ac:dyDescent="0.25">
      <c r="A3312" s="10">
        <v>2145</v>
      </c>
      <c r="B3312" s="3" t="s">
        <v>3976</v>
      </c>
      <c r="C3312" s="3" t="s">
        <v>3696</v>
      </c>
      <c r="D3312" s="3" t="s">
        <v>1</v>
      </c>
      <c r="E3312" s="3" t="s">
        <v>3977</v>
      </c>
      <c r="F3312" s="24">
        <f>('ICT-BD'!I2146)</f>
        <v>12.693207725923974</v>
      </c>
      <c r="G3312" s="24" t="str">
        <f>('ICT-BD'!J2146)</f>
        <v>Algo Frío</v>
      </c>
      <c r="H3312" s="24">
        <f t="shared" si="255"/>
        <v>30.036740448368754</v>
      </c>
      <c r="I3312" s="72">
        <f>('ICA-BD'!L2146)</f>
        <v>54.092592592592595</v>
      </c>
      <c r="J3312" s="72" t="str">
        <f>('ICA-BD'!M2146)</f>
        <v>Aceptable</v>
      </c>
      <c r="K3312" s="72">
        <f t="shared" si="256"/>
        <v>77.268148148148143</v>
      </c>
      <c r="L3312" s="133">
        <f>('IRA-BD'!G2146)</f>
        <v>0</v>
      </c>
      <c r="M3312" s="36" t="str">
        <f>('IRA-BD'!H2146)</f>
        <v>Malo</v>
      </c>
      <c r="N3312" s="133">
        <f t="shared" si="257"/>
        <v>0</v>
      </c>
      <c r="O3312" s="80">
        <f t="shared" si="258"/>
        <v>35.768296198838961</v>
      </c>
      <c r="P3312" s="81" t="str">
        <f t="shared" si="259"/>
        <v>Bajo</v>
      </c>
      <c r="Q3312" s="11">
        <v>11</v>
      </c>
      <c r="R3312" s="11" t="s">
        <v>166</v>
      </c>
      <c r="S3312" s="11">
        <v>4</v>
      </c>
      <c r="T3312" s="11">
        <v>-74.080799810000002</v>
      </c>
      <c r="U3312" s="12">
        <v>4.7016814240000002</v>
      </c>
    </row>
    <row r="3313" spans="1:21" x14ac:dyDescent="0.25">
      <c r="A3313" s="10">
        <v>2973</v>
      </c>
      <c r="B3313" s="3" t="s">
        <v>5422</v>
      </c>
      <c r="C3313" s="3" t="s">
        <v>5354</v>
      </c>
      <c r="D3313" s="3" t="s">
        <v>1</v>
      </c>
      <c r="E3313" s="3" t="s">
        <v>5423</v>
      </c>
      <c r="F3313" s="24">
        <f>('ICT-BD'!I2974)</f>
        <v>12.693207725923974</v>
      </c>
      <c r="G3313" s="24" t="str">
        <f>('ICT-BD'!J2974)</f>
        <v>Algo Frío</v>
      </c>
      <c r="H3313" s="24">
        <f t="shared" si="255"/>
        <v>30.036740448368754</v>
      </c>
      <c r="I3313" s="72">
        <f>('ICA-BD'!L2974)</f>
        <v>54.092592592592595</v>
      </c>
      <c r="J3313" s="72" t="str">
        <f>('ICA-BD'!M2974)</f>
        <v>Aceptable</v>
      </c>
      <c r="K3313" s="72">
        <f t="shared" si="256"/>
        <v>77.268148148148143</v>
      </c>
      <c r="L3313" s="133">
        <f>('IRA-BD'!G2974)</f>
        <v>0</v>
      </c>
      <c r="M3313" s="36" t="str">
        <f>('IRA-BD'!H2974)</f>
        <v>Malo</v>
      </c>
      <c r="N3313" s="133">
        <f t="shared" si="257"/>
        <v>0</v>
      </c>
      <c r="O3313" s="80">
        <f t="shared" si="258"/>
        <v>35.768296198838961</v>
      </c>
      <c r="P3313" s="81" t="str">
        <f t="shared" si="259"/>
        <v>Bajo</v>
      </c>
      <c r="Q3313" s="11">
        <v>16</v>
      </c>
      <c r="R3313" s="11" t="s">
        <v>170</v>
      </c>
      <c r="S3313" s="11">
        <v>3</v>
      </c>
      <c r="T3313" s="11">
        <v>-74.114648320000001</v>
      </c>
      <c r="U3313" s="12">
        <v>4.6135101670000003</v>
      </c>
    </row>
    <row r="3314" spans="1:21" x14ac:dyDescent="0.25">
      <c r="A3314" s="10">
        <v>3296</v>
      </c>
      <c r="B3314" s="3" t="s">
        <v>5717</v>
      </c>
      <c r="C3314" s="3" t="s">
        <v>5614</v>
      </c>
      <c r="D3314" s="3" t="s">
        <v>1</v>
      </c>
      <c r="E3314" s="3" t="s">
        <v>5718</v>
      </c>
      <c r="F3314" s="24">
        <f>('ICT-BD'!I3297)</f>
        <v>13.757370000000002</v>
      </c>
      <c r="G3314" s="24" t="str">
        <f>('ICT-BD'!J3297)</f>
        <v xml:space="preserve">Frío </v>
      </c>
      <c r="H3314" s="24">
        <f t="shared" si="255"/>
        <v>17.350394736842077</v>
      </c>
      <c r="I3314" s="72">
        <f>('ICA-BD'!L3297)</f>
        <v>63.648148148148152</v>
      </c>
      <c r="J3314" s="72" t="str">
        <f>('ICA-BD'!M3297)</f>
        <v>Aceptable</v>
      </c>
      <c r="K3314" s="72">
        <f t="shared" si="256"/>
        <v>71.917037037037034</v>
      </c>
      <c r="L3314" s="133">
        <f>('IRA-BD'!G3297)</f>
        <v>18</v>
      </c>
      <c r="M3314" s="36" t="str">
        <f>('IRA-BD'!H3297)</f>
        <v>Regular</v>
      </c>
      <c r="N3314" s="133">
        <f t="shared" si="257"/>
        <v>18</v>
      </c>
      <c r="O3314" s="80">
        <f t="shared" si="258"/>
        <v>35.755810591293034</v>
      </c>
      <c r="P3314" s="81" t="str">
        <f t="shared" si="259"/>
        <v>Bajo</v>
      </c>
      <c r="Q3314" s="11">
        <v>19</v>
      </c>
      <c r="R3314" s="11" t="s">
        <v>2</v>
      </c>
      <c r="S3314" s="11">
        <v>1</v>
      </c>
      <c r="T3314" s="11">
        <v>-74.170247840000002</v>
      </c>
      <c r="U3314" s="12">
        <v>4.5825986480000003</v>
      </c>
    </row>
    <row r="3315" spans="1:21" x14ac:dyDescent="0.25">
      <c r="A3315" s="10">
        <v>3301</v>
      </c>
      <c r="B3315" s="3" t="s">
        <v>5726</v>
      </c>
      <c r="C3315" s="3" t="s">
        <v>5614</v>
      </c>
      <c r="D3315" s="3" t="s">
        <v>1</v>
      </c>
      <c r="E3315" s="3" t="s">
        <v>5727</v>
      </c>
      <c r="F3315" s="24">
        <f>('ICT-BD'!I3302)</f>
        <v>13.757370000000002</v>
      </c>
      <c r="G3315" s="24" t="str">
        <f>('ICT-BD'!J3302)</f>
        <v xml:space="preserve">Frío </v>
      </c>
      <c r="H3315" s="24">
        <f t="shared" si="255"/>
        <v>17.350394736842077</v>
      </c>
      <c r="I3315" s="72">
        <f>('ICA-BD'!L3302)</f>
        <v>63.648148148148152</v>
      </c>
      <c r="J3315" s="72" t="str">
        <f>('ICA-BD'!M3302)</f>
        <v>Aceptable</v>
      </c>
      <c r="K3315" s="72">
        <f t="shared" si="256"/>
        <v>71.917037037037034</v>
      </c>
      <c r="L3315" s="133">
        <f>('IRA-BD'!G3302)</f>
        <v>18</v>
      </c>
      <c r="M3315" s="36" t="str">
        <f>('IRA-BD'!H3302)</f>
        <v>Regular</v>
      </c>
      <c r="N3315" s="133">
        <f t="shared" si="257"/>
        <v>18</v>
      </c>
      <c r="O3315" s="80">
        <f t="shared" si="258"/>
        <v>35.755810591293034</v>
      </c>
      <c r="P3315" s="81" t="str">
        <f t="shared" si="259"/>
        <v>Bajo</v>
      </c>
      <c r="Q3315" s="11">
        <v>19</v>
      </c>
      <c r="R3315" s="11" t="s">
        <v>2</v>
      </c>
      <c r="S3315" s="11">
        <v>1</v>
      </c>
      <c r="T3315" s="11">
        <v>-74.163522020000002</v>
      </c>
      <c r="U3315" s="12">
        <v>4.5842774349999997</v>
      </c>
    </row>
    <row r="3316" spans="1:21" x14ac:dyDescent="0.25">
      <c r="A3316" s="10">
        <v>3302</v>
      </c>
      <c r="B3316" s="3" t="s">
        <v>5728</v>
      </c>
      <c r="C3316" s="3" t="s">
        <v>5614</v>
      </c>
      <c r="D3316" s="3" t="s">
        <v>1</v>
      </c>
      <c r="E3316" s="3" t="s">
        <v>5694</v>
      </c>
      <c r="F3316" s="24">
        <f>('ICT-BD'!I3303)</f>
        <v>13.757370000000002</v>
      </c>
      <c r="G3316" s="24" t="str">
        <f>('ICT-BD'!J3303)</f>
        <v xml:space="preserve">Frío </v>
      </c>
      <c r="H3316" s="24">
        <f t="shared" si="255"/>
        <v>17.350394736842077</v>
      </c>
      <c r="I3316" s="72">
        <f>('ICA-BD'!L3303)</f>
        <v>63.648148148148152</v>
      </c>
      <c r="J3316" s="72" t="str">
        <f>('ICA-BD'!M3303)</f>
        <v>Aceptable</v>
      </c>
      <c r="K3316" s="72">
        <f t="shared" si="256"/>
        <v>71.917037037037034</v>
      </c>
      <c r="L3316" s="133">
        <f>('IRA-BD'!G3303)</f>
        <v>18</v>
      </c>
      <c r="M3316" s="36" t="str">
        <f>('IRA-BD'!H3303)</f>
        <v>Regular</v>
      </c>
      <c r="N3316" s="133">
        <f t="shared" si="257"/>
        <v>18</v>
      </c>
      <c r="O3316" s="80">
        <f t="shared" si="258"/>
        <v>35.755810591293034</v>
      </c>
      <c r="P3316" s="81" t="str">
        <f t="shared" si="259"/>
        <v>Bajo</v>
      </c>
      <c r="Q3316" s="11">
        <v>19</v>
      </c>
      <c r="R3316" s="11" t="s">
        <v>2</v>
      </c>
      <c r="S3316" s="11">
        <v>1</v>
      </c>
      <c r="T3316" s="11">
        <v>-74.162020179999999</v>
      </c>
      <c r="U3316" s="12">
        <v>4.5778897279999997</v>
      </c>
    </row>
    <row r="3317" spans="1:21" x14ac:dyDescent="0.25">
      <c r="A3317" s="10">
        <v>3320</v>
      </c>
      <c r="B3317" s="3" t="s">
        <v>5758</v>
      </c>
      <c r="C3317" s="3" t="s">
        <v>5614</v>
      </c>
      <c r="D3317" s="3" t="s">
        <v>1</v>
      </c>
      <c r="E3317" s="3" t="s">
        <v>5694</v>
      </c>
      <c r="F3317" s="24">
        <f>('ICT-BD'!I3321)</f>
        <v>13.757370000000002</v>
      </c>
      <c r="G3317" s="24" t="str">
        <f>('ICT-BD'!J3321)</f>
        <v xml:space="preserve">Frío </v>
      </c>
      <c r="H3317" s="24">
        <f t="shared" si="255"/>
        <v>17.350394736842077</v>
      </c>
      <c r="I3317" s="72">
        <f>('ICA-BD'!L3321)</f>
        <v>63.648148148148152</v>
      </c>
      <c r="J3317" s="72" t="str">
        <f>('ICA-BD'!M3321)</f>
        <v>Aceptable</v>
      </c>
      <c r="K3317" s="72">
        <f t="shared" si="256"/>
        <v>71.917037037037034</v>
      </c>
      <c r="L3317" s="133">
        <f>('IRA-BD'!G3321)</f>
        <v>18</v>
      </c>
      <c r="M3317" s="36" t="str">
        <f>('IRA-BD'!H3321)</f>
        <v>Regular</v>
      </c>
      <c r="N3317" s="133">
        <f t="shared" si="257"/>
        <v>18</v>
      </c>
      <c r="O3317" s="80">
        <f t="shared" si="258"/>
        <v>35.755810591293034</v>
      </c>
      <c r="P3317" s="81" t="str">
        <f t="shared" si="259"/>
        <v>Bajo</v>
      </c>
      <c r="Q3317" s="11">
        <v>19</v>
      </c>
      <c r="R3317" s="11" t="s">
        <v>2</v>
      </c>
      <c r="S3317" s="11">
        <v>1</v>
      </c>
      <c r="T3317" s="11">
        <v>-74.16509782</v>
      </c>
      <c r="U3317" s="12">
        <v>4.5759754619999997</v>
      </c>
    </row>
    <row r="3318" spans="1:21" x14ac:dyDescent="0.25">
      <c r="A3318" s="10">
        <v>3331</v>
      </c>
      <c r="B3318" s="3" t="s">
        <v>5774</v>
      </c>
      <c r="C3318" s="3" t="s">
        <v>5614</v>
      </c>
      <c r="D3318" s="3" t="s">
        <v>1</v>
      </c>
      <c r="E3318" s="3" t="s">
        <v>5775</v>
      </c>
      <c r="F3318" s="24">
        <f>('ICT-BD'!I3332)</f>
        <v>13.757370000000002</v>
      </c>
      <c r="G3318" s="24" t="str">
        <f>('ICT-BD'!J3332)</f>
        <v xml:space="preserve">Frío </v>
      </c>
      <c r="H3318" s="24">
        <f t="shared" si="255"/>
        <v>17.350394736842077</v>
      </c>
      <c r="I3318" s="72">
        <f>('ICA-BD'!L3332)</f>
        <v>63.648148148148152</v>
      </c>
      <c r="J3318" s="72" t="str">
        <f>('ICA-BD'!M3332)</f>
        <v>Aceptable</v>
      </c>
      <c r="K3318" s="72">
        <f t="shared" si="256"/>
        <v>71.917037037037034</v>
      </c>
      <c r="L3318" s="133">
        <f>('IRA-BD'!G3332)</f>
        <v>18</v>
      </c>
      <c r="M3318" s="36" t="str">
        <f>('IRA-BD'!H3332)</f>
        <v>Regular</v>
      </c>
      <c r="N3318" s="133">
        <f t="shared" si="257"/>
        <v>18</v>
      </c>
      <c r="O3318" s="80">
        <f t="shared" si="258"/>
        <v>35.755810591293034</v>
      </c>
      <c r="P3318" s="81" t="str">
        <f t="shared" si="259"/>
        <v>Bajo</v>
      </c>
      <c r="Q3318" s="11">
        <v>19</v>
      </c>
      <c r="R3318" s="11" t="s">
        <v>2</v>
      </c>
      <c r="S3318" s="11">
        <v>1</v>
      </c>
      <c r="T3318" s="11">
        <v>-74.167238530000006</v>
      </c>
      <c r="U3318" s="12">
        <v>4.5776998630000003</v>
      </c>
    </row>
    <row r="3319" spans="1:21" x14ac:dyDescent="0.25">
      <c r="A3319" s="10">
        <v>42</v>
      </c>
      <c r="B3319" s="3" t="s">
        <v>690</v>
      </c>
      <c r="C3319" s="3" t="s">
        <v>625</v>
      </c>
      <c r="D3319" s="3" t="s">
        <v>1</v>
      </c>
      <c r="E3319" s="3" t="s">
        <v>691</v>
      </c>
      <c r="F3319" s="24">
        <f>('ICT-BD'!I43)</f>
        <v>12.787110239631197</v>
      </c>
      <c r="G3319" s="24" t="str">
        <f>('ICT-BD'!J43)</f>
        <v>Algo Frío</v>
      </c>
      <c r="H3319" s="24">
        <f t="shared" si="255"/>
        <v>28.801181057484246</v>
      </c>
      <c r="I3319" s="72">
        <f>('ICA-BD'!L43)</f>
        <v>52.092592592592595</v>
      </c>
      <c r="J3319" s="72" t="str">
        <f>('ICA-BD'!M43)</f>
        <v>Aceptable</v>
      </c>
      <c r="K3319" s="72">
        <f t="shared" si="256"/>
        <v>78.388148148148147</v>
      </c>
      <c r="L3319" s="133">
        <f>('IRA-BD'!G43)</f>
        <v>0</v>
      </c>
      <c r="M3319" s="36" t="str">
        <f>('IRA-BD'!H50)</f>
        <v>Regular</v>
      </c>
      <c r="N3319" s="133">
        <f t="shared" si="257"/>
        <v>0</v>
      </c>
      <c r="O3319" s="80">
        <f t="shared" si="258"/>
        <v>35.729776401877466</v>
      </c>
      <c r="P3319" s="81" t="str">
        <f t="shared" si="259"/>
        <v>Bajo</v>
      </c>
      <c r="Q3319" s="11">
        <v>1</v>
      </c>
      <c r="R3319" s="11" t="s">
        <v>164</v>
      </c>
      <c r="S3319" s="11">
        <v>5</v>
      </c>
      <c r="T3319" s="11">
        <v>-74.051200730000005</v>
      </c>
      <c r="U3319" s="12">
        <v>4.7055824839999998</v>
      </c>
    </row>
    <row r="3320" spans="1:21" x14ac:dyDescent="0.25">
      <c r="A3320" s="10">
        <v>199</v>
      </c>
      <c r="B3320" s="3" t="s">
        <v>978</v>
      </c>
      <c r="C3320" s="3" t="s">
        <v>625</v>
      </c>
      <c r="D3320" s="3" t="s">
        <v>1</v>
      </c>
      <c r="E3320" s="3" t="s">
        <v>979</v>
      </c>
      <c r="F3320" s="24">
        <f>('ICT-BD'!I200)</f>
        <v>12.787110239631197</v>
      </c>
      <c r="G3320" s="24" t="str">
        <f>('ICT-BD'!J200)</f>
        <v>Algo Frío</v>
      </c>
      <c r="H3320" s="24">
        <f t="shared" si="255"/>
        <v>28.801181057484246</v>
      </c>
      <c r="I3320" s="72">
        <f>('ICA-BD'!L200)</f>
        <v>52.092592592592595</v>
      </c>
      <c r="J3320" s="72" t="str">
        <f>('ICA-BD'!M200)</f>
        <v>Aceptable</v>
      </c>
      <c r="K3320" s="72">
        <f t="shared" si="256"/>
        <v>78.388148148148147</v>
      </c>
      <c r="L3320" s="133">
        <f>('IRA-BD'!G200)</f>
        <v>0</v>
      </c>
      <c r="M3320" s="36" t="str">
        <f>('IRA-BD'!H207)</f>
        <v>Aceptable</v>
      </c>
      <c r="N3320" s="133">
        <f t="shared" si="257"/>
        <v>0</v>
      </c>
      <c r="O3320" s="80">
        <f t="shared" si="258"/>
        <v>35.729776401877466</v>
      </c>
      <c r="P3320" s="81" t="str">
        <f t="shared" si="259"/>
        <v>Bajo</v>
      </c>
      <c r="Q3320" s="11">
        <v>1</v>
      </c>
      <c r="R3320" s="11" t="s">
        <v>164</v>
      </c>
      <c r="S3320" s="11">
        <v>3</v>
      </c>
      <c r="T3320" s="11">
        <v>-74.033076339999994</v>
      </c>
      <c r="U3320" s="12">
        <v>4.6930997090000002</v>
      </c>
    </row>
    <row r="3321" spans="1:21" x14ac:dyDescent="0.25">
      <c r="A3321" s="10">
        <v>241</v>
      </c>
      <c r="B3321" s="3" t="s">
        <v>1056</v>
      </c>
      <c r="C3321" s="3" t="s">
        <v>625</v>
      </c>
      <c r="D3321" s="3" t="s">
        <v>1</v>
      </c>
      <c r="E3321" s="3" t="s">
        <v>1057</v>
      </c>
      <c r="F3321" s="24">
        <f>('ICT-BD'!I242)</f>
        <v>12.787110239631197</v>
      </c>
      <c r="G3321" s="24" t="str">
        <f>('ICT-BD'!J242)</f>
        <v>Algo Frío</v>
      </c>
      <c r="H3321" s="24">
        <f t="shared" si="255"/>
        <v>28.801181057484246</v>
      </c>
      <c r="I3321" s="72">
        <f>('ICA-BD'!L242)</f>
        <v>52.092592592592595</v>
      </c>
      <c r="J3321" s="72" t="str">
        <f>('ICA-BD'!M242)</f>
        <v>Aceptable</v>
      </c>
      <c r="K3321" s="72">
        <f t="shared" si="256"/>
        <v>78.388148148148147</v>
      </c>
      <c r="L3321" s="133">
        <f>('IRA-BD'!G242)</f>
        <v>0</v>
      </c>
      <c r="M3321" s="36" t="str">
        <f>('IRA-BD'!H249)</f>
        <v>Bueno</v>
      </c>
      <c r="N3321" s="133">
        <f t="shared" si="257"/>
        <v>0</v>
      </c>
      <c r="O3321" s="80">
        <f t="shared" si="258"/>
        <v>35.729776401877466</v>
      </c>
      <c r="P3321" s="81" t="str">
        <f t="shared" si="259"/>
        <v>Bajo</v>
      </c>
      <c r="Q3321" s="11">
        <v>1</v>
      </c>
      <c r="R3321" s="11" t="s">
        <v>164</v>
      </c>
      <c r="S3321" s="11">
        <v>5</v>
      </c>
      <c r="T3321" s="11">
        <v>-74.052852450000003</v>
      </c>
      <c r="U3321" s="12">
        <v>4.7096328319999996</v>
      </c>
    </row>
    <row r="3322" spans="1:21" x14ac:dyDescent="0.25">
      <c r="A3322" s="10">
        <v>252</v>
      </c>
      <c r="B3322" s="3" t="s">
        <v>1078</v>
      </c>
      <c r="C3322" s="3" t="s">
        <v>625</v>
      </c>
      <c r="D3322" s="3" t="s">
        <v>1</v>
      </c>
      <c r="E3322" s="3" t="s">
        <v>1079</v>
      </c>
      <c r="F3322" s="24">
        <f>('ICT-BD'!I253)</f>
        <v>12.787110239631197</v>
      </c>
      <c r="G3322" s="24" t="str">
        <f>('ICT-BD'!J253)</f>
        <v>Algo Frío</v>
      </c>
      <c r="H3322" s="24">
        <f t="shared" si="255"/>
        <v>28.801181057484246</v>
      </c>
      <c r="I3322" s="72">
        <f>('ICA-BD'!L253)</f>
        <v>52.092592592592595</v>
      </c>
      <c r="J3322" s="72" t="str">
        <f>('ICA-BD'!M253)</f>
        <v>Aceptable</v>
      </c>
      <c r="K3322" s="72">
        <f t="shared" si="256"/>
        <v>78.388148148148147</v>
      </c>
      <c r="L3322" s="133">
        <f>('IRA-BD'!G253)</f>
        <v>0</v>
      </c>
      <c r="M3322" s="36" t="str">
        <f>('IRA-BD'!H260)</f>
        <v>Aceptable</v>
      </c>
      <c r="N3322" s="133">
        <f t="shared" si="257"/>
        <v>0</v>
      </c>
      <c r="O3322" s="80">
        <f t="shared" si="258"/>
        <v>35.729776401877466</v>
      </c>
      <c r="P3322" s="81" t="str">
        <f t="shared" si="259"/>
        <v>Bajo</v>
      </c>
      <c r="Q3322" s="11">
        <v>1</v>
      </c>
      <c r="R3322" s="11" t="s">
        <v>164</v>
      </c>
      <c r="S3322" s="11">
        <v>5</v>
      </c>
      <c r="T3322" s="11">
        <v>-74.034718209999994</v>
      </c>
      <c r="U3322" s="12">
        <v>4.7129306990000002</v>
      </c>
    </row>
    <row r="3323" spans="1:21" x14ac:dyDescent="0.25">
      <c r="A3323" s="10">
        <v>2062</v>
      </c>
      <c r="B3323" s="3" t="s">
        <v>3832</v>
      </c>
      <c r="C3323" s="3" t="s">
        <v>3696</v>
      </c>
      <c r="D3323" s="3" t="s">
        <v>1</v>
      </c>
      <c r="E3323" s="3" t="s">
        <v>3833</v>
      </c>
      <c r="F3323" s="24">
        <f>('ICT-BD'!I2063)</f>
        <v>12.787110239631197</v>
      </c>
      <c r="G3323" s="24" t="str">
        <f>('ICT-BD'!J2063)</f>
        <v>Algo Frío</v>
      </c>
      <c r="H3323" s="24">
        <f t="shared" si="255"/>
        <v>28.801181057484246</v>
      </c>
      <c r="I3323" s="72">
        <f>('ICA-BD'!L2063)</f>
        <v>52.092592592592595</v>
      </c>
      <c r="J3323" s="72" t="str">
        <f>('ICA-BD'!M2063)</f>
        <v>Aceptable</v>
      </c>
      <c r="K3323" s="72">
        <f t="shared" si="256"/>
        <v>78.388148148148147</v>
      </c>
      <c r="L3323" s="133">
        <f>('IRA-BD'!G2063)</f>
        <v>0</v>
      </c>
      <c r="M3323" s="36" t="str">
        <f>('IRA-BD'!H2063)</f>
        <v>Malo</v>
      </c>
      <c r="N3323" s="133">
        <f t="shared" si="257"/>
        <v>0</v>
      </c>
      <c r="O3323" s="80">
        <f t="shared" si="258"/>
        <v>35.729776401877466</v>
      </c>
      <c r="P3323" s="81" t="str">
        <f t="shared" si="259"/>
        <v>Bajo</v>
      </c>
      <c r="Q3323" s="11">
        <v>11</v>
      </c>
      <c r="R3323" s="11" t="s">
        <v>166</v>
      </c>
      <c r="S3323" s="11">
        <v>5</v>
      </c>
      <c r="T3323" s="11">
        <v>-74.063690210000004</v>
      </c>
      <c r="U3323" s="12">
        <v>4.7076746140000001</v>
      </c>
    </row>
    <row r="3324" spans="1:21" x14ac:dyDescent="0.25">
      <c r="A3324" s="10">
        <v>2291</v>
      </c>
      <c r="B3324" s="3" t="s">
        <v>4239</v>
      </c>
      <c r="C3324" s="3" t="s">
        <v>3696</v>
      </c>
      <c r="D3324" s="3" t="s">
        <v>1</v>
      </c>
      <c r="E3324" s="3" t="s">
        <v>4240</v>
      </c>
      <c r="F3324" s="24">
        <f>('ICT-BD'!I2292)</f>
        <v>12.787110239631197</v>
      </c>
      <c r="G3324" s="24" t="str">
        <f>('ICT-BD'!J2292)</f>
        <v>Algo Frío</v>
      </c>
      <c r="H3324" s="24">
        <f t="shared" si="255"/>
        <v>28.801181057484246</v>
      </c>
      <c r="I3324" s="72">
        <f>('ICA-BD'!L2292)</f>
        <v>52.092592592592595</v>
      </c>
      <c r="J3324" s="72" t="str">
        <f>('ICA-BD'!M2292)</f>
        <v>Aceptable</v>
      </c>
      <c r="K3324" s="72">
        <f t="shared" si="256"/>
        <v>78.388148148148147</v>
      </c>
      <c r="L3324" s="133">
        <f>('IRA-BD'!G2292)</f>
        <v>0</v>
      </c>
      <c r="M3324" s="36" t="str">
        <f>('IRA-BD'!H2292)</f>
        <v>Malo</v>
      </c>
      <c r="N3324" s="133">
        <f t="shared" si="257"/>
        <v>0</v>
      </c>
      <c r="O3324" s="80">
        <f t="shared" si="258"/>
        <v>35.729776401877466</v>
      </c>
      <c r="P3324" s="81" t="str">
        <f t="shared" si="259"/>
        <v>Bajo</v>
      </c>
      <c r="Q3324" s="11">
        <v>11</v>
      </c>
      <c r="R3324" s="11" t="s">
        <v>167</v>
      </c>
      <c r="S3324" s="11">
        <v>3</v>
      </c>
      <c r="T3324" s="11">
        <v>-74.094332039999998</v>
      </c>
      <c r="U3324" s="12">
        <v>4.7438595460000004</v>
      </c>
    </row>
    <row r="3325" spans="1:21" x14ac:dyDescent="0.25">
      <c r="A3325" s="10">
        <v>2383</v>
      </c>
      <c r="B3325" s="3" t="s">
        <v>4397</v>
      </c>
      <c r="C3325" s="3" t="s">
        <v>3696</v>
      </c>
      <c r="D3325" s="3" t="s">
        <v>1</v>
      </c>
      <c r="E3325" s="3" t="s">
        <v>4398</v>
      </c>
      <c r="F3325" s="24">
        <f>('ICT-BD'!I2384)</f>
        <v>12.787110239631197</v>
      </c>
      <c r="G3325" s="24" t="str">
        <f>('ICT-BD'!J2384)</f>
        <v>Algo Frío</v>
      </c>
      <c r="H3325" s="24">
        <f t="shared" si="255"/>
        <v>28.801181057484246</v>
      </c>
      <c r="I3325" s="72">
        <f>('ICA-BD'!L2384)</f>
        <v>52.092592592592595</v>
      </c>
      <c r="J3325" s="72" t="str">
        <f>('ICA-BD'!M2384)</f>
        <v>Aceptable</v>
      </c>
      <c r="K3325" s="72">
        <f t="shared" si="256"/>
        <v>78.388148148148147</v>
      </c>
      <c r="L3325" s="133">
        <f>('IRA-BD'!G2384)</f>
        <v>0</v>
      </c>
      <c r="M3325" s="36" t="str">
        <f>('IRA-BD'!H2384)</f>
        <v>Malo</v>
      </c>
      <c r="N3325" s="133">
        <f t="shared" si="257"/>
        <v>0</v>
      </c>
      <c r="O3325" s="80">
        <f t="shared" si="258"/>
        <v>35.729776401877466</v>
      </c>
      <c r="P3325" s="81" t="str">
        <f t="shared" si="259"/>
        <v>Bajo</v>
      </c>
      <c r="Q3325" s="11">
        <v>11</v>
      </c>
      <c r="R3325" s="11" t="s">
        <v>167</v>
      </c>
      <c r="S3325" s="11">
        <v>3</v>
      </c>
      <c r="T3325" s="11">
        <v>-74.085542669999995</v>
      </c>
      <c r="U3325" s="12">
        <v>4.7364201530000001</v>
      </c>
    </row>
    <row r="3326" spans="1:21" x14ac:dyDescent="0.25">
      <c r="A3326" s="10">
        <v>2384</v>
      </c>
      <c r="B3326" s="3" t="s">
        <v>4399</v>
      </c>
      <c r="C3326" s="3" t="s">
        <v>3696</v>
      </c>
      <c r="D3326" s="3" t="s">
        <v>1</v>
      </c>
      <c r="E3326" s="3" t="s">
        <v>4400</v>
      </c>
      <c r="F3326" s="24">
        <f>('ICT-BD'!I2385)</f>
        <v>12.787110239631197</v>
      </c>
      <c r="G3326" s="24" t="str">
        <f>('ICT-BD'!J2385)</f>
        <v>Algo Frío</v>
      </c>
      <c r="H3326" s="24">
        <f t="shared" si="255"/>
        <v>28.801181057484246</v>
      </c>
      <c r="I3326" s="72">
        <f>('ICA-BD'!L2385)</f>
        <v>52.092592592592595</v>
      </c>
      <c r="J3326" s="72" t="str">
        <f>('ICA-BD'!M2385)</f>
        <v>Aceptable</v>
      </c>
      <c r="K3326" s="72">
        <f t="shared" si="256"/>
        <v>78.388148148148147</v>
      </c>
      <c r="L3326" s="133">
        <f>('IRA-BD'!G2385)</f>
        <v>0</v>
      </c>
      <c r="M3326" s="36" t="str">
        <f>('IRA-BD'!H2385)</f>
        <v>Malo</v>
      </c>
      <c r="N3326" s="133">
        <f t="shared" si="257"/>
        <v>0</v>
      </c>
      <c r="O3326" s="80">
        <f t="shared" si="258"/>
        <v>35.729776401877466</v>
      </c>
      <c r="P3326" s="81" t="str">
        <f t="shared" si="259"/>
        <v>Bajo</v>
      </c>
      <c r="Q3326" s="11">
        <v>11</v>
      </c>
      <c r="R3326" s="11" t="s">
        <v>167</v>
      </c>
      <c r="S3326" s="11">
        <v>3</v>
      </c>
      <c r="T3326" s="11">
        <v>-74.080575839999995</v>
      </c>
      <c r="U3326" s="12">
        <v>4.7344438169999998</v>
      </c>
    </row>
    <row r="3327" spans="1:21" x14ac:dyDescent="0.25">
      <c r="A3327" s="10">
        <v>2755</v>
      </c>
      <c r="B3327" s="3" t="s">
        <v>5039</v>
      </c>
      <c r="C3327" s="3" t="s">
        <v>4984</v>
      </c>
      <c r="D3327" s="3" t="s">
        <v>1</v>
      </c>
      <c r="E3327" s="3" t="s">
        <v>5040</v>
      </c>
      <c r="F3327" s="24">
        <f>('ICT-BD'!I2756)</f>
        <v>12.787110239631197</v>
      </c>
      <c r="G3327" s="24" t="str">
        <f>('ICT-BD'!J2756)</f>
        <v>Algo Frío</v>
      </c>
      <c r="H3327" s="24">
        <f t="shared" si="255"/>
        <v>28.801181057484246</v>
      </c>
      <c r="I3327" s="72">
        <f>('ICA-BD'!L2756)</f>
        <v>52.092592592592595</v>
      </c>
      <c r="J3327" s="72" t="str">
        <f>('ICA-BD'!M2756)</f>
        <v>Aceptable</v>
      </c>
      <c r="K3327" s="72">
        <f t="shared" si="256"/>
        <v>78.388148148148147</v>
      </c>
      <c r="L3327" s="133">
        <f>('IRA-BD'!G2756)</f>
        <v>0</v>
      </c>
      <c r="M3327" s="36" t="str">
        <f>('IRA-BD'!H2756)</f>
        <v>Malo</v>
      </c>
      <c r="N3327" s="133">
        <f t="shared" si="257"/>
        <v>0</v>
      </c>
      <c r="O3327" s="80">
        <f t="shared" si="258"/>
        <v>35.729776401877466</v>
      </c>
      <c r="P3327" s="81" t="str">
        <f t="shared" si="259"/>
        <v>Bajo</v>
      </c>
      <c r="Q3327" s="11">
        <v>12</v>
      </c>
      <c r="R3327" s="11" t="s">
        <v>172</v>
      </c>
      <c r="S3327" s="11">
        <v>3</v>
      </c>
      <c r="T3327" s="11">
        <v>-74.078655370000007</v>
      </c>
      <c r="U3327" s="12">
        <v>4.6712461650000003</v>
      </c>
    </row>
    <row r="3328" spans="1:21" x14ac:dyDescent="0.25">
      <c r="A3328" s="10">
        <v>2761</v>
      </c>
      <c r="B3328" s="3" t="s">
        <v>5050</v>
      </c>
      <c r="C3328" s="3" t="s">
        <v>4984</v>
      </c>
      <c r="D3328" s="3" t="s">
        <v>1</v>
      </c>
      <c r="E3328" s="3" t="s">
        <v>5042</v>
      </c>
      <c r="F3328" s="24">
        <f>('ICT-BD'!I2762)</f>
        <v>12.787110239631197</v>
      </c>
      <c r="G3328" s="24" t="str">
        <f>('ICT-BD'!J2762)</f>
        <v>Algo Frío</v>
      </c>
      <c r="H3328" s="24">
        <f t="shared" si="255"/>
        <v>28.801181057484246</v>
      </c>
      <c r="I3328" s="72">
        <f>('ICA-BD'!L2762)</f>
        <v>52.092592592592595</v>
      </c>
      <c r="J3328" s="72" t="str">
        <f>('ICA-BD'!M2762)</f>
        <v>Aceptable</v>
      </c>
      <c r="K3328" s="72">
        <f t="shared" si="256"/>
        <v>78.388148148148147</v>
      </c>
      <c r="L3328" s="133">
        <f>('IRA-BD'!G2762)</f>
        <v>0</v>
      </c>
      <c r="M3328" s="36" t="str">
        <f>('IRA-BD'!H2762)</f>
        <v>Malo</v>
      </c>
      <c r="N3328" s="133">
        <f t="shared" si="257"/>
        <v>0</v>
      </c>
      <c r="O3328" s="80">
        <f t="shared" si="258"/>
        <v>35.729776401877466</v>
      </c>
      <c r="P3328" s="81" t="str">
        <f t="shared" si="259"/>
        <v>Bajo</v>
      </c>
      <c r="Q3328" s="11">
        <v>12</v>
      </c>
      <c r="R3328" s="11" t="s">
        <v>172</v>
      </c>
      <c r="S3328" s="11">
        <v>4</v>
      </c>
      <c r="T3328" s="11">
        <v>-74.079488639999994</v>
      </c>
      <c r="U3328" s="12">
        <v>4.6676162010000004</v>
      </c>
    </row>
    <row r="3329" spans="1:21" x14ac:dyDescent="0.25">
      <c r="A3329" s="10">
        <v>2770</v>
      </c>
      <c r="B3329" s="3" t="s">
        <v>5066</v>
      </c>
      <c r="C3329" s="3" t="s">
        <v>4984</v>
      </c>
      <c r="D3329" s="3" t="s">
        <v>1</v>
      </c>
      <c r="E3329" s="3" t="s">
        <v>5067</v>
      </c>
      <c r="F3329" s="24">
        <f>('ICT-BD'!I2771)</f>
        <v>12.787110239631197</v>
      </c>
      <c r="G3329" s="24" t="str">
        <f>('ICT-BD'!J2771)</f>
        <v>Algo Frío</v>
      </c>
      <c r="H3329" s="24">
        <f t="shared" si="255"/>
        <v>28.801181057484246</v>
      </c>
      <c r="I3329" s="72">
        <f>('ICA-BD'!L2771)</f>
        <v>52.092592592592595</v>
      </c>
      <c r="J3329" s="72" t="str">
        <f>('ICA-BD'!M2771)</f>
        <v>Aceptable</v>
      </c>
      <c r="K3329" s="72">
        <f t="shared" si="256"/>
        <v>78.388148148148147</v>
      </c>
      <c r="L3329" s="133">
        <f>('IRA-BD'!G2771)</f>
        <v>0</v>
      </c>
      <c r="M3329" s="36" t="str">
        <f>('IRA-BD'!H2771)</f>
        <v>Malo</v>
      </c>
      <c r="N3329" s="133">
        <f t="shared" si="257"/>
        <v>0</v>
      </c>
      <c r="O3329" s="80">
        <f t="shared" si="258"/>
        <v>35.729776401877466</v>
      </c>
      <c r="P3329" s="81" t="str">
        <f t="shared" si="259"/>
        <v>Bajo</v>
      </c>
      <c r="Q3329" s="11">
        <v>12</v>
      </c>
      <c r="R3329" s="11" t="s">
        <v>172</v>
      </c>
      <c r="S3329" s="11">
        <v>4</v>
      </c>
      <c r="T3329" s="11">
        <v>-74.080739179999995</v>
      </c>
      <c r="U3329" s="12">
        <v>4.6696583550000001</v>
      </c>
    </row>
    <row r="3330" spans="1:21" x14ac:dyDescent="0.25">
      <c r="A3330" s="10">
        <v>2783</v>
      </c>
      <c r="B3330" s="3" t="s">
        <v>5089</v>
      </c>
      <c r="C3330" s="3" t="s">
        <v>4984</v>
      </c>
      <c r="D3330" s="3" t="s">
        <v>1</v>
      </c>
      <c r="E3330" s="3" t="s">
        <v>5090</v>
      </c>
      <c r="F3330" s="24">
        <f>('ICT-BD'!I2784)</f>
        <v>12.787110239631197</v>
      </c>
      <c r="G3330" s="24" t="str">
        <f>('ICT-BD'!J2784)</f>
        <v>Algo Frío</v>
      </c>
      <c r="H3330" s="24">
        <f t="shared" ref="H3330:H3393" si="260">IF(F3330&lt;=3, F3330*25/3,
IF(F3330&lt;=5, 26 + (F3330-3.1)*25/1.9,
IF(F3330&lt;=7, 51 + (F3330-5.1)*25/1.9,
IF(F3330&lt;=11, 76 + (F3330-7.1)*25/3.9,
IF(F3330&lt;=13, 51 - (F3330-11.1)*25/1.9,
IF(F3330&lt;=15, 26 - (F3330-13.1)*25/1.9,
25 - (F3330-15)*25/35))))))</f>
        <v>28.801181057484246</v>
      </c>
      <c r="I3330" s="72">
        <f>('ICA-BD'!L2784)</f>
        <v>52.092592592592595</v>
      </c>
      <c r="J3330" s="72" t="str">
        <f>('ICA-BD'!M2784)</f>
        <v>Aceptable</v>
      </c>
      <c r="K3330" s="72">
        <f t="shared" ref="K3330:K3393" si="261">IF(I3330&lt;=50, 100 - (I3330-0)*20/50,
IF(I3330&lt;=100, 79 - (I3330-51)*28/50,
IF(I3330&lt;=150, 50 - (I3330-101)*20/50,
IF(I3330&lt;=200, 29 - (I3330-151)*14/50,
IF(I3330&lt;=300, 14 - (I3330-201)*4/100,
9 - (I3330-301)*9/200)))))</f>
        <v>78.388148148148147</v>
      </c>
      <c r="L3330" s="133">
        <f>('IRA-BD'!G2784)</f>
        <v>0</v>
      </c>
      <c r="M3330" s="36" t="str">
        <f>('IRA-BD'!H2784)</f>
        <v>Malo</v>
      </c>
      <c r="N3330" s="133">
        <f t="shared" ref="N3330:N3393" si="262">(L3330)</f>
        <v>0</v>
      </c>
      <c r="O3330" s="80">
        <f t="shared" ref="O3330:O3393" si="263">((H3330+K3330+N3330)/3)</f>
        <v>35.729776401877466</v>
      </c>
      <c r="P3330" s="81" t="str">
        <f t="shared" ref="P3330:P3393" si="264">IF(O3330&gt;=80, "Óptimo",
IF(O3330&gt;=60, "Bueno",
IF(O3330&gt;=40, "Moderado",
IF(O3330&gt;=20, "Bajo", "Malo"))))</f>
        <v>Bajo</v>
      </c>
      <c r="Q3330" s="11">
        <v>12</v>
      </c>
      <c r="R3330" s="11" t="s">
        <v>172</v>
      </c>
      <c r="S3330" s="11">
        <v>3</v>
      </c>
      <c r="T3330" s="11">
        <v>-74.070902709999999</v>
      </c>
      <c r="U3330" s="12">
        <v>4.6692164949999997</v>
      </c>
    </row>
    <row r="3331" spans="1:21" x14ac:dyDescent="0.25">
      <c r="A3331" s="10">
        <v>2811</v>
      </c>
      <c r="B3331" s="3" t="s">
        <v>5141</v>
      </c>
      <c r="C3331" s="3" t="s">
        <v>5098</v>
      </c>
      <c r="D3331" s="3" t="s">
        <v>1</v>
      </c>
      <c r="E3331" s="3" t="s">
        <v>5142</v>
      </c>
      <c r="F3331" s="24">
        <f>('ICT-BD'!I2812)</f>
        <v>12.787110239631197</v>
      </c>
      <c r="G3331" s="24" t="str">
        <f>('ICT-BD'!J2812)</f>
        <v>Algo Frío</v>
      </c>
      <c r="H3331" s="24">
        <f t="shared" si="260"/>
        <v>28.801181057484246</v>
      </c>
      <c r="I3331" s="72">
        <f>('ICA-BD'!L2812)</f>
        <v>52.092592592592595</v>
      </c>
      <c r="J3331" s="72" t="str">
        <f>('ICA-BD'!M2812)</f>
        <v>Aceptable</v>
      </c>
      <c r="K3331" s="72">
        <f t="shared" si="261"/>
        <v>78.388148148148147</v>
      </c>
      <c r="L3331" s="133">
        <f>('IRA-BD'!G2812)</f>
        <v>0</v>
      </c>
      <c r="M3331" s="36" t="str">
        <f>('IRA-BD'!H2812)</f>
        <v>Malo</v>
      </c>
      <c r="N3331" s="133">
        <f t="shared" si="262"/>
        <v>0</v>
      </c>
      <c r="O3331" s="80">
        <f t="shared" si="263"/>
        <v>35.729776401877466</v>
      </c>
      <c r="P3331" s="81" t="str">
        <f t="shared" si="264"/>
        <v>Bajo</v>
      </c>
      <c r="Q3331" s="11">
        <v>13</v>
      </c>
      <c r="R3331" s="11" t="s">
        <v>171</v>
      </c>
      <c r="S3331" s="11">
        <v>5</v>
      </c>
      <c r="T3331" s="11">
        <v>-74.083504039999994</v>
      </c>
      <c r="U3331" s="12">
        <v>4.652015123</v>
      </c>
    </row>
    <row r="3332" spans="1:21" x14ac:dyDescent="0.25">
      <c r="A3332" s="10">
        <v>2817</v>
      </c>
      <c r="B3332" s="3" t="s">
        <v>5152</v>
      </c>
      <c r="C3332" s="3" t="s">
        <v>5098</v>
      </c>
      <c r="D3332" s="3" t="s">
        <v>1</v>
      </c>
      <c r="E3332" s="3" t="s">
        <v>5153</v>
      </c>
      <c r="F3332" s="24">
        <f>('ICT-BD'!I2818)</f>
        <v>12.787110239631197</v>
      </c>
      <c r="G3332" s="24" t="str">
        <f>('ICT-BD'!J2818)</f>
        <v>Algo Frío</v>
      </c>
      <c r="H3332" s="24">
        <f t="shared" si="260"/>
        <v>28.801181057484246</v>
      </c>
      <c r="I3332" s="72">
        <f>('ICA-BD'!L2818)</f>
        <v>52.092592592592595</v>
      </c>
      <c r="J3332" s="72" t="str">
        <f>('ICA-BD'!M2818)</f>
        <v>Aceptable</v>
      </c>
      <c r="K3332" s="72">
        <f t="shared" si="261"/>
        <v>78.388148148148147</v>
      </c>
      <c r="L3332" s="133">
        <f>('IRA-BD'!G2818)</f>
        <v>0</v>
      </c>
      <c r="M3332" s="36" t="str">
        <f>('IRA-BD'!H2818)</f>
        <v>Malo</v>
      </c>
      <c r="N3332" s="133">
        <f t="shared" si="262"/>
        <v>0</v>
      </c>
      <c r="O3332" s="80">
        <f t="shared" si="263"/>
        <v>35.729776401877466</v>
      </c>
      <c r="P3332" s="81" t="str">
        <f t="shared" si="264"/>
        <v>Bajo</v>
      </c>
      <c r="Q3332" s="11">
        <v>13</v>
      </c>
      <c r="R3332" s="11" t="s">
        <v>171</v>
      </c>
      <c r="S3332" s="11">
        <v>4</v>
      </c>
      <c r="T3332" s="11">
        <v>-74.086687710000007</v>
      </c>
      <c r="U3332" s="12">
        <v>4.6446272730000002</v>
      </c>
    </row>
    <row r="3333" spans="1:21" x14ac:dyDescent="0.25">
      <c r="A3333" s="10">
        <v>2818</v>
      </c>
      <c r="B3333" s="3" t="s">
        <v>5154</v>
      </c>
      <c r="C3333" s="3" t="s">
        <v>5098</v>
      </c>
      <c r="D3333" s="3" t="s">
        <v>1</v>
      </c>
      <c r="E3333" s="3" t="s">
        <v>5155</v>
      </c>
      <c r="F3333" s="24">
        <f>('ICT-BD'!I2819)</f>
        <v>12.787110239631197</v>
      </c>
      <c r="G3333" s="24" t="str">
        <f>('ICT-BD'!J2819)</f>
        <v>Algo Frío</v>
      </c>
      <c r="H3333" s="24">
        <f t="shared" si="260"/>
        <v>28.801181057484246</v>
      </c>
      <c r="I3333" s="72">
        <f>('ICA-BD'!L2819)</f>
        <v>52.092592592592595</v>
      </c>
      <c r="J3333" s="72" t="str">
        <f>('ICA-BD'!M2819)</f>
        <v>Aceptable</v>
      </c>
      <c r="K3333" s="72">
        <f t="shared" si="261"/>
        <v>78.388148148148147</v>
      </c>
      <c r="L3333" s="133">
        <f>('IRA-BD'!G2819)</f>
        <v>0</v>
      </c>
      <c r="M3333" s="36" t="str">
        <f>('IRA-BD'!H2819)</f>
        <v>Malo</v>
      </c>
      <c r="N3333" s="133">
        <f t="shared" si="262"/>
        <v>0</v>
      </c>
      <c r="O3333" s="80">
        <f t="shared" si="263"/>
        <v>35.729776401877466</v>
      </c>
      <c r="P3333" s="81" t="str">
        <f t="shared" si="264"/>
        <v>Bajo</v>
      </c>
      <c r="Q3333" s="11">
        <v>13</v>
      </c>
      <c r="R3333" s="11" t="s">
        <v>171</v>
      </c>
      <c r="S3333" s="11">
        <v>4</v>
      </c>
      <c r="T3333" s="11">
        <v>-74.085804010000004</v>
      </c>
      <c r="U3333" s="12">
        <v>4.6459122080000004</v>
      </c>
    </row>
    <row r="3334" spans="1:21" x14ac:dyDescent="0.25">
      <c r="A3334" s="10">
        <v>2821</v>
      </c>
      <c r="B3334" s="3" t="s">
        <v>5159</v>
      </c>
      <c r="C3334" s="3" t="s">
        <v>5098</v>
      </c>
      <c r="D3334" s="3" t="s">
        <v>1</v>
      </c>
      <c r="E3334" s="3" t="s">
        <v>5160</v>
      </c>
      <c r="F3334" s="24">
        <f>('ICT-BD'!I2822)</f>
        <v>12.787110239631197</v>
      </c>
      <c r="G3334" s="24" t="str">
        <f>('ICT-BD'!J2822)</f>
        <v>Algo Frío</v>
      </c>
      <c r="H3334" s="24">
        <f t="shared" si="260"/>
        <v>28.801181057484246</v>
      </c>
      <c r="I3334" s="72">
        <f>('ICA-BD'!L2822)</f>
        <v>52.092592592592595</v>
      </c>
      <c r="J3334" s="72" t="str">
        <f>('ICA-BD'!M2822)</f>
        <v>Aceptable</v>
      </c>
      <c r="K3334" s="72">
        <f t="shared" si="261"/>
        <v>78.388148148148147</v>
      </c>
      <c r="L3334" s="133">
        <f>('IRA-BD'!G2822)</f>
        <v>0</v>
      </c>
      <c r="M3334" s="36" t="str">
        <f>('IRA-BD'!H2822)</f>
        <v>Malo</v>
      </c>
      <c r="N3334" s="133">
        <f t="shared" si="262"/>
        <v>0</v>
      </c>
      <c r="O3334" s="80">
        <f t="shared" si="263"/>
        <v>35.729776401877466</v>
      </c>
      <c r="P3334" s="81" t="str">
        <f t="shared" si="264"/>
        <v>Bajo</v>
      </c>
      <c r="Q3334" s="11">
        <v>13</v>
      </c>
      <c r="R3334" s="11" t="s">
        <v>171</v>
      </c>
      <c r="S3334" s="11">
        <v>4</v>
      </c>
      <c r="T3334" s="11">
        <v>-74.085933220000001</v>
      </c>
      <c r="U3334" s="12">
        <v>4.6514645430000003</v>
      </c>
    </row>
    <row r="3335" spans="1:21" x14ac:dyDescent="0.25">
      <c r="A3335" s="10">
        <v>2827</v>
      </c>
      <c r="B3335" s="3" t="s">
        <v>5167</v>
      </c>
      <c r="C3335" s="3" t="s">
        <v>5098</v>
      </c>
      <c r="D3335" s="3" t="s">
        <v>1</v>
      </c>
      <c r="E3335" s="3" t="s">
        <v>5168</v>
      </c>
      <c r="F3335" s="24">
        <f>('ICT-BD'!I2828)</f>
        <v>12.787110239631197</v>
      </c>
      <c r="G3335" s="24" t="str">
        <f>('ICT-BD'!J2828)</f>
        <v>Algo Frío</v>
      </c>
      <c r="H3335" s="24">
        <f t="shared" si="260"/>
        <v>28.801181057484246</v>
      </c>
      <c r="I3335" s="72">
        <f>('ICA-BD'!L2828)</f>
        <v>52.092592592592595</v>
      </c>
      <c r="J3335" s="72" t="str">
        <f>('ICA-BD'!M2828)</f>
        <v>Aceptable</v>
      </c>
      <c r="K3335" s="72">
        <f t="shared" si="261"/>
        <v>78.388148148148147</v>
      </c>
      <c r="L3335" s="133">
        <f>('IRA-BD'!G2828)</f>
        <v>0</v>
      </c>
      <c r="M3335" s="36" t="str">
        <f>('IRA-BD'!H2828)</f>
        <v>Malo</v>
      </c>
      <c r="N3335" s="133">
        <f t="shared" si="262"/>
        <v>0</v>
      </c>
      <c r="O3335" s="80">
        <f t="shared" si="263"/>
        <v>35.729776401877466</v>
      </c>
      <c r="P3335" s="81" t="str">
        <f t="shared" si="264"/>
        <v>Bajo</v>
      </c>
      <c r="Q3335" s="11">
        <v>13</v>
      </c>
      <c r="R3335" s="11" t="s">
        <v>171</v>
      </c>
      <c r="S3335" s="11">
        <v>4</v>
      </c>
      <c r="T3335" s="11">
        <v>-74.088039719999998</v>
      </c>
      <c r="U3335" s="12">
        <v>4.6431716219999997</v>
      </c>
    </row>
    <row r="3336" spans="1:21" x14ac:dyDescent="0.25">
      <c r="A3336" s="10">
        <v>1473</v>
      </c>
      <c r="B3336" s="3" t="s">
        <v>2851</v>
      </c>
      <c r="C3336" s="3" t="s">
        <v>2659</v>
      </c>
      <c r="D3336" s="3" t="s">
        <v>1</v>
      </c>
      <c r="E3336" s="3" t="s">
        <v>2852</v>
      </c>
      <c r="F3336" s="24">
        <f>('ICT-BD'!I1474)</f>
        <v>12.879998687207939</v>
      </c>
      <c r="G3336" s="24" t="str">
        <f>('ICT-BD'!J1474)</f>
        <v>Algo Frío</v>
      </c>
      <c r="H3336" s="24">
        <f t="shared" si="260"/>
        <v>27.578964642000798</v>
      </c>
      <c r="I3336" s="72">
        <f>('ICA-BD'!L1474)</f>
        <v>60.870370370370367</v>
      </c>
      <c r="J3336" s="72" t="str">
        <f>('ICA-BD'!M1474)</f>
        <v>Aceptable</v>
      </c>
      <c r="K3336" s="72">
        <f t="shared" si="261"/>
        <v>73.472592592592591</v>
      </c>
      <c r="L3336" s="133">
        <f>('IRA-BD'!G1474)</f>
        <v>6</v>
      </c>
      <c r="M3336" s="36" t="str">
        <f>('IRA-BD'!H1474)</f>
        <v>Regular</v>
      </c>
      <c r="N3336" s="133">
        <f t="shared" si="262"/>
        <v>6</v>
      </c>
      <c r="O3336" s="80">
        <f t="shared" si="263"/>
        <v>35.683852411531127</v>
      </c>
      <c r="P3336" s="81" t="str">
        <f t="shared" si="264"/>
        <v>Bajo</v>
      </c>
      <c r="Q3336" s="11">
        <v>9</v>
      </c>
      <c r="R3336" s="11" t="s">
        <v>169</v>
      </c>
      <c r="S3336" s="11">
        <v>3</v>
      </c>
      <c r="T3336" s="11">
        <v>-74.131087519999994</v>
      </c>
      <c r="U3336" s="12">
        <v>4.668836379</v>
      </c>
    </row>
    <row r="3337" spans="1:21" x14ac:dyDescent="0.25">
      <c r="A3337" s="10">
        <v>1497</v>
      </c>
      <c r="B3337" s="3" t="s">
        <v>2887</v>
      </c>
      <c r="C3337" s="3" t="s">
        <v>2659</v>
      </c>
      <c r="D3337" s="3" t="s">
        <v>1</v>
      </c>
      <c r="E3337" s="3" t="s">
        <v>2852</v>
      </c>
      <c r="F3337" s="24">
        <f>('ICT-BD'!I1498)</f>
        <v>12.879998687207939</v>
      </c>
      <c r="G3337" s="24" t="str">
        <f>('ICT-BD'!J1498)</f>
        <v>Algo Frío</v>
      </c>
      <c r="H3337" s="24">
        <f t="shared" si="260"/>
        <v>27.578964642000798</v>
      </c>
      <c r="I3337" s="72">
        <f>('ICA-BD'!L1498)</f>
        <v>60.870370370370367</v>
      </c>
      <c r="J3337" s="72" t="str">
        <f>('ICA-BD'!M1498)</f>
        <v>Aceptable</v>
      </c>
      <c r="K3337" s="72">
        <f t="shared" si="261"/>
        <v>73.472592592592591</v>
      </c>
      <c r="L3337" s="133">
        <f>('IRA-BD'!G1498)</f>
        <v>6</v>
      </c>
      <c r="M3337" s="36" t="str">
        <f>('IRA-BD'!H1498)</f>
        <v>Regular</v>
      </c>
      <c r="N3337" s="133">
        <f t="shared" si="262"/>
        <v>6</v>
      </c>
      <c r="O3337" s="80">
        <f t="shared" si="263"/>
        <v>35.683852411531127</v>
      </c>
      <c r="P3337" s="81" t="str">
        <f t="shared" si="264"/>
        <v>Bajo</v>
      </c>
      <c r="Q3337" s="11">
        <v>9</v>
      </c>
      <c r="R3337" s="11" t="s">
        <v>169</v>
      </c>
      <c r="S3337" s="11">
        <v>3</v>
      </c>
      <c r="T3337" s="11">
        <v>-74.131692369999996</v>
      </c>
      <c r="U3337" s="12">
        <v>4.6681005989999997</v>
      </c>
    </row>
    <row r="3338" spans="1:21" x14ac:dyDescent="0.25">
      <c r="A3338" s="10">
        <v>1508</v>
      </c>
      <c r="B3338" s="3" t="s">
        <v>2906</v>
      </c>
      <c r="C3338" s="3" t="s">
        <v>2659</v>
      </c>
      <c r="D3338" s="3" t="s">
        <v>1</v>
      </c>
      <c r="E3338" s="3" t="s">
        <v>2907</v>
      </c>
      <c r="F3338" s="24">
        <f>('ICT-BD'!I1509)</f>
        <v>12.879998687207939</v>
      </c>
      <c r="G3338" s="24" t="str">
        <f>('ICT-BD'!J1509)</f>
        <v>Algo Frío</v>
      </c>
      <c r="H3338" s="24">
        <f t="shared" si="260"/>
        <v>27.578964642000798</v>
      </c>
      <c r="I3338" s="72">
        <f>('ICA-BD'!L1509)</f>
        <v>60.870370370370367</v>
      </c>
      <c r="J3338" s="72" t="str">
        <f>('ICA-BD'!M1509)</f>
        <v>Aceptable</v>
      </c>
      <c r="K3338" s="72">
        <f t="shared" si="261"/>
        <v>73.472592592592591</v>
      </c>
      <c r="L3338" s="133">
        <f>('IRA-BD'!G1509)</f>
        <v>6</v>
      </c>
      <c r="M3338" s="36" t="str">
        <f>('IRA-BD'!H1509)</f>
        <v>Regular</v>
      </c>
      <c r="N3338" s="133">
        <f t="shared" si="262"/>
        <v>6</v>
      </c>
      <c r="O3338" s="80">
        <f t="shared" si="263"/>
        <v>35.683852411531127</v>
      </c>
      <c r="P3338" s="81" t="str">
        <f t="shared" si="264"/>
        <v>Bajo</v>
      </c>
      <c r="Q3338" s="11">
        <v>9</v>
      </c>
      <c r="R3338" s="11" t="s">
        <v>5994</v>
      </c>
      <c r="S3338" s="11">
        <v>3</v>
      </c>
      <c r="T3338" s="11">
        <v>-74.129675750000004</v>
      </c>
      <c r="U3338" s="12">
        <v>4.6853030569999996</v>
      </c>
    </row>
    <row r="3339" spans="1:21" x14ac:dyDescent="0.25">
      <c r="A3339" s="10">
        <v>1625</v>
      </c>
      <c r="B3339" s="3" t="s">
        <v>3109</v>
      </c>
      <c r="C3339" s="3" t="s">
        <v>3044</v>
      </c>
      <c r="D3339" s="3" t="s">
        <v>1</v>
      </c>
      <c r="E3339" s="3" t="s">
        <v>3105</v>
      </c>
      <c r="F3339" s="24">
        <f>('ICT-BD'!I1626)</f>
        <v>13.275961523879646</v>
      </c>
      <c r="G3339" s="24" t="str">
        <f>('ICT-BD'!J1626)</f>
        <v xml:space="preserve">Frío </v>
      </c>
      <c r="H3339" s="24">
        <f t="shared" si="260"/>
        <v>23.684716791057284</v>
      </c>
      <c r="I3339" s="72">
        <f>('ICA-BD'!L1626)</f>
        <v>54.092592592592595</v>
      </c>
      <c r="J3339" s="72" t="str">
        <f>('ICA-BD'!M1626)</f>
        <v>Aceptable</v>
      </c>
      <c r="K3339" s="72">
        <f t="shared" si="261"/>
        <v>77.268148148148143</v>
      </c>
      <c r="L3339" s="133">
        <f>('IRA-BD'!G1626)</f>
        <v>6</v>
      </c>
      <c r="M3339" s="36" t="str">
        <f>('IRA-BD'!H1626)</f>
        <v>Regular</v>
      </c>
      <c r="N3339" s="133">
        <f t="shared" si="262"/>
        <v>6</v>
      </c>
      <c r="O3339" s="80">
        <f t="shared" si="263"/>
        <v>35.65095497973514</v>
      </c>
      <c r="P3339" s="81" t="str">
        <f t="shared" si="264"/>
        <v>Bajo</v>
      </c>
      <c r="Q3339" s="11">
        <v>10</v>
      </c>
      <c r="R3339" s="11" t="s">
        <v>169</v>
      </c>
      <c r="S3339" s="11">
        <v>3</v>
      </c>
      <c r="T3339" s="11">
        <v>-74.109655549999999</v>
      </c>
      <c r="U3339" s="12">
        <v>4.677340203</v>
      </c>
    </row>
    <row r="3340" spans="1:21" x14ac:dyDescent="0.25">
      <c r="A3340" s="10">
        <v>1626</v>
      </c>
      <c r="B3340" s="3" t="s">
        <v>3110</v>
      </c>
      <c r="C3340" s="3" t="s">
        <v>3044</v>
      </c>
      <c r="D3340" s="3" t="s">
        <v>1</v>
      </c>
      <c r="E3340" s="3" t="s">
        <v>3105</v>
      </c>
      <c r="F3340" s="24">
        <f>('ICT-BD'!I1627)</f>
        <v>13.275961523879646</v>
      </c>
      <c r="G3340" s="24" t="str">
        <f>('ICT-BD'!J1627)</f>
        <v xml:space="preserve">Frío </v>
      </c>
      <c r="H3340" s="24">
        <f t="shared" si="260"/>
        <v>23.684716791057284</v>
      </c>
      <c r="I3340" s="72">
        <f>('ICA-BD'!L1627)</f>
        <v>54.092592592592595</v>
      </c>
      <c r="J3340" s="72" t="str">
        <f>('ICA-BD'!M1627)</f>
        <v>Aceptable</v>
      </c>
      <c r="K3340" s="72">
        <f t="shared" si="261"/>
        <v>77.268148148148143</v>
      </c>
      <c r="L3340" s="133">
        <f>('IRA-BD'!G1627)</f>
        <v>6</v>
      </c>
      <c r="M3340" s="36" t="str">
        <f>('IRA-BD'!H1627)</f>
        <v>Regular</v>
      </c>
      <c r="N3340" s="133">
        <f t="shared" si="262"/>
        <v>6</v>
      </c>
      <c r="O3340" s="80">
        <f t="shared" si="263"/>
        <v>35.65095497973514</v>
      </c>
      <c r="P3340" s="81" t="str">
        <f t="shared" si="264"/>
        <v>Bajo</v>
      </c>
      <c r="Q3340" s="11">
        <v>10</v>
      </c>
      <c r="R3340" s="11" t="s">
        <v>169</v>
      </c>
      <c r="S3340" s="11">
        <v>3</v>
      </c>
      <c r="T3340" s="11">
        <v>-74.111136099999996</v>
      </c>
      <c r="U3340" s="12">
        <v>4.6755513559999997</v>
      </c>
    </row>
    <row r="3341" spans="1:21" x14ac:dyDescent="0.25">
      <c r="A3341" s="10">
        <v>2437</v>
      </c>
      <c r="B3341" s="3" t="s">
        <v>4483</v>
      </c>
      <c r="C3341" s="3" t="s">
        <v>3696</v>
      </c>
      <c r="D3341" s="3" t="s">
        <v>1</v>
      </c>
      <c r="E3341" s="3" t="s">
        <v>4484</v>
      </c>
      <c r="F3341" s="24">
        <f>('ICT-BD'!I2438)</f>
        <v>12.57211985288758</v>
      </c>
      <c r="G3341" s="24" t="str">
        <f>('ICT-BD'!J2438)</f>
        <v>Algo Frío</v>
      </c>
      <c r="H3341" s="24">
        <f t="shared" si="260"/>
        <v>31.630001935689734</v>
      </c>
      <c r="I3341" s="72">
        <f>('ICA-BD'!L2438)</f>
        <v>57.648148148148152</v>
      </c>
      <c r="J3341" s="72" t="str">
        <f>('ICA-BD'!M2438)</f>
        <v>Aceptable</v>
      </c>
      <c r="K3341" s="72">
        <f t="shared" si="261"/>
        <v>75.277037037037033</v>
      </c>
      <c r="L3341" s="133">
        <f>('IRA-BD'!G2438)</f>
        <v>0</v>
      </c>
      <c r="M3341" s="36" t="str">
        <f>('IRA-BD'!H2438)</f>
        <v>Malo</v>
      </c>
      <c r="N3341" s="133">
        <f t="shared" si="262"/>
        <v>0</v>
      </c>
      <c r="O3341" s="80">
        <f t="shared" si="263"/>
        <v>35.635679657575587</v>
      </c>
      <c r="P3341" s="81" t="str">
        <f t="shared" si="264"/>
        <v>Bajo</v>
      </c>
      <c r="Q3341" s="11">
        <v>11</v>
      </c>
      <c r="R3341" s="11" t="s">
        <v>5996</v>
      </c>
      <c r="S3341" s="11">
        <v>3</v>
      </c>
      <c r="T3341" s="11">
        <v>-74.049471870000005</v>
      </c>
      <c r="U3341" s="12">
        <v>4.7516273509999998</v>
      </c>
    </row>
    <row r="3342" spans="1:21" x14ac:dyDescent="0.25">
      <c r="A3342" s="10">
        <v>2438</v>
      </c>
      <c r="B3342" s="3" t="s">
        <v>4485</v>
      </c>
      <c r="C3342" s="3" t="s">
        <v>3696</v>
      </c>
      <c r="D3342" s="3" t="s">
        <v>1</v>
      </c>
      <c r="E3342" s="3" t="s">
        <v>4486</v>
      </c>
      <c r="F3342" s="24">
        <f>('ICT-BD'!I2439)</f>
        <v>12.57211985288758</v>
      </c>
      <c r="G3342" s="24" t="str">
        <f>('ICT-BD'!J2439)</f>
        <v>Algo Frío</v>
      </c>
      <c r="H3342" s="24">
        <f t="shared" si="260"/>
        <v>31.630001935689734</v>
      </c>
      <c r="I3342" s="72">
        <f>('ICA-BD'!L2439)</f>
        <v>57.648148148148152</v>
      </c>
      <c r="J3342" s="72" t="str">
        <f>('ICA-BD'!M2439)</f>
        <v>Aceptable</v>
      </c>
      <c r="K3342" s="72">
        <f t="shared" si="261"/>
        <v>75.277037037037033</v>
      </c>
      <c r="L3342" s="133">
        <f>('IRA-BD'!G2439)</f>
        <v>0</v>
      </c>
      <c r="M3342" s="36" t="str">
        <f>('IRA-BD'!H2439)</f>
        <v>Malo</v>
      </c>
      <c r="N3342" s="133">
        <f t="shared" si="262"/>
        <v>0</v>
      </c>
      <c r="O3342" s="80">
        <f t="shared" si="263"/>
        <v>35.635679657575587</v>
      </c>
      <c r="P3342" s="81" t="str">
        <f t="shared" si="264"/>
        <v>Bajo</v>
      </c>
      <c r="Q3342" s="11">
        <v>11</v>
      </c>
      <c r="R3342" s="11" t="s">
        <v>5996</v>
      </c>
      <c r="S3342" s="11">
        <v>5</v>
      </c>
      <c r="T3342" s="11">
        <v>-74.065436489999996</v>
      </c>
      <c r="U3342" s="12">
        <v>4.7590506609999998</v>
      </c>
    </row>
    <row r="3343" spans="1:21" x14ac:dyDescent="0.25">
      <c r="A3343" s="10">
        <v>2029</v>
      </c>
      <c r="B3343" s="3" t="s">
        <v>3781</v>
      </c>
      <c r="C3343" s="3" t="s">
        <v>3696</v>
      </c>
      <c r="D3343" s="3" t="s">
        <v>1</v>
      </c>
      <c r="E3343" s="3" t="s">
        <v>3782</v>
      </c>
      <c r="F3343" s="24">
        <f>('ICT-BD'!I2030)</f>
        <v>12.808734439585477</v>
      </c>
      <c r="G3343" s="24" t="str">
        <f>('ICT-BD'!J2030)</f>
        <v>Algo Frío</v>
      </c>
      <c r="H3343" s="24">
        <f t="shared" si="260"/>
        <v>28.516652110717406</v>
      </c>
      <c r="I3343" s="72">
        <f>('ICA-BD'!L2030)</f>
        <v>52.092592592592595</v>
      </c>
      <c r="J3343" s="72" t="str">
        <f>('ICA-BD'!M2030)</f>
        <v>Aceptable</v>
      </c>
      <c r="K3343" s="72">
        <f t="shared" si="261"/>
        <v>78.388148148148147</v>
      </c>
      <c r="L3343" s="133">
        <f>('IRA-BD'!G2030)</f>
        <v>0</v>
      </c>
      <c r="M3343" s="36" t="str">
        <f>('IRA-BD'!H2030)</f>
        <v>Malo</v>
      </c>
      <c r="N3343" s="133">
        <f t="shared" si="262"/>
        <v>0</v>
      </c>
      <c r="O3343" s="80">
        <f t="shared" si="263"/>
        <v>35.634933419621852</v>
      </c>
      <c r="P3343" s="81" t="str">
        <f t="shared" si="264"/>
        <v>Bajo</v>
      </c>
      <c r="Q3343" s="11">
        <v>11</v>
      </c>
      <c r="R3343" s="11" t="s">
        <v>166</v>
      </c>
      <c r="S3343" s="11">
        <v>5</v>
      </c>
      <c r="T3343" s="11">
        <v>-74.064697010000003</v>
      </c>
      <c r="U3343" s="12">
        <v>4.7053437929999999</v>
      </c>
    </row>
    <row r="3344" spans="1:21" x14ac:dyDescent="0.25">
      <c r="A3344" s="10">
        <v>2740</v>
      </c>
      <c r="B3344" s="3" t="s">
        <v>5014</v>
      </c>
      <c r="C3344" s="3" t="s">
        <v>4984</v>
      </c>
      <c r="D3344" s="3" t="s">
        <v>1</v>
      </c>
      <c r="E3344" s="3" t="s">
        <v>4991</v>
      </c>
      <c r="F3344" s="24">
        <f>('ICT-BD'!I2741)</f>
        <v>12.808734439585477</v>
      </c>
      <c r="G3344" s="24" t="str">
        <f>('ICT-BD'!J2741)</f>
        <v>Algo Frío</v>
      </c>
      <c r="H3344" s="24">
        <f t="shared" si="260"/>
        <v>28.516652110717406</v>
      </c>
      <c r="I3344" s="72">
        <f>('ICA-BD'!L2741)</f>
        <v>52.092592592592595</v>
      </c>
      <c r="J3344" s="72" t="str">
        <f>('ICA-BD'!M2741)</f>
        <v>Aceptable</v>
      </c>
      <c r="K3344" s="72">
        <f t="shared" si="261"/>
        <v>78.388148148148147</v>
      </c>
      <c r="L3344" s="133">
        <f>('IRA-BD'!G2741)</f>
        <v>0</v>
      </c>
      <c r="M3344" s="36" t="str">
        <f>('IRA-BD'!H2741)</f>
        <v>Malo</v>
      </c>
      <c r="N3344" s="133">
        <f t="shared" si="262"/>
        <v>0</v>
      </c>
      <c r="O3344" s="80">
        <f t="shared" si="263"/>
        <v>35.634933419621852</v>
      </c>
      <c r="P3344" s="81" t="str">
        <f t="shared" si="264"/>
        <v>Bajo</v>
      </c>
      <c r="Q3344" s="11">
        <v>12</v>
      </c>
      <c r="R3344" s="11" t="s">
        <v>172</v>
      </c>
      <c r="S3344" s="11">
        <v>5</v>
      </c>
      <c r="T3344" s="11">
        <v>-74.062438389999997</v>
      </c>
      <c r="U3344" s="12">
        <v>4.6825531619999996</v>
      </c>
    </row>
    <row r="3345" spans="1:21" x14ac:dyDescent="0.25">
      <c r="A3345" s="10">
        <v>2776</v>
      </c>
      <c r="B3345" s="3" t="s">
        <v>5077</v>
      </c>
      <c r="C3345" s="3" t="s">
        <v>4984</v>
      </c>
      <c r="D3345" s="3" t="s">
        <v>1</v>
      </c>
      <c r="E3345" s="3" t="s">
        <v>5078</v>
      </c>
      <c r="F3345" s="24">
        <f>('ICT-BD'!I2777)</f>
        <v>12.808734439585477</v>
      </c>
      <c r="G3345" s="24" t="str">
        <f>('ICT-BD'!J2777)</f>
        <v>Algo Frío</v>
      </c>
      <c r="H3345" s="24">
        <f t="shared" si="260"/>
        <v>28.516652110717406</v>
      </c>
      <c r="I3345" s="72">
        <f>('ICA-BD'!L2777)</f>
        <v>52.092592592592595</v>
      </c>
      <c r="J3345" s="72" t="str">
        <f>('ICA-BD'!M2777)</f>
        <v>Aceptable</v>
      </c>
      <c r="K3345" s="72">
        <f t="shared" si="261"/>
        <v>78.388148148148147</v>
      </c>
      <c r="L3345" s="133">
        <f>('IRA-BD'!G2777)</f>
        <v>0</v>
      </c>
      <c r="M3345" s="36" t="str">
        <f>('IRA-BD'!H2777)</f>
        <v>Malo</v>
      </c>
      <c r="N3345" s="133">
        <f t="shared" si="262"/>
        <v>0</v>
      </c>
      <c r="O3345" s="80">
        <f t="shared" si="263"/>
        <v>35.634933419621852</v>
      </c>
      <c r="P3345" s="81" t="str">
        <f t="shared" si="264"/>
        <v>Bajo</v>
      </c>
      <c r="Q3345" s="11">
        <v>12</v>
      </c>
      <c r="R3345" s="11" t="s">
        <v>172</v>
      </c>
      <c r="S3345" s="11">
        <v>4</v>
      </c>
      <c r="T3345" s="11">
        <v>-74.059632690000001</v>
      </c>
      <c r="U3345" s="12">
        <v>4.6778883809999998</v>
      </c>
    </row>
    <row r="3346" spans="1:21" x14ac:dyDescent="0.25">
      <c r="A3346" s="10">
        <v>2778</v>
      </c>
      <c r="B3346" s="3" t="s">
        <v>5081</v>
      </c>
      <c r="C3346" s="3" t="s">
        <v>4984</v>
      </c>
      <c r="D3346" s="3" t="s">
        <v>1</v>
      </c>
      <c r="E3346" s="3" t="s">
        <v>5078</v>
      </c>
      <c r="F3346" s="24">
        <f>('ICT-BD'!I2779)</f>
        <v>12.808734439585477</v>
      </c>
      <c r="G3346" s="24" t="str">
        <f>('ICT-BD'!J2779)</f>
        <v>Algo Frío</v>
      </c>
      <c r="H3346" s="24">
        <f t="shared" si="260"/>
        <v>28.516652110717406</v>
      </c>
      <c r="I3346" s="72">
        <f>('ICA-BD'!L2779)</f>
        <v>52.092592592592595</v>
      </c>
      <c r="J3346" s="72" t="str">
        <f>('ICA-BD'!M2779)</f>
        <v>Aceptable</v>
      </c>
      <c r="K3346" s="72">
        <f t="shared" si="261"/>
        <v>78.388148148148147</v>
      </c>
      <c r="L3346" s="133">
        <f>('IRA-BD'!G2779)</f>
        <v>0</v>
      </c>
      <c r="M3346" s="36" t="str">
        <f>('IRA-BD'!H2779)</f>
        <v>Malo</v>
      </c>
      <c r="N3346" s="133">
        <f t="shared" si="262"/>
        <v>0</v>
      </c>
      <c r="O3346" s="80">
        <f t="shared" si="263"/>
        <v>35.634933419621852</v>
      </c>
      <c r="P3346" s="81" t="str">
        <f t="shared" si="264"/>
        <v>Bajo</v>
      </c>
      <c r="Q3346" s="11">
        <v>12</v>
      </c>
      <c r="R3346" s="11" t="s">
        <v>172</v>
      </c>
      <c r="S3346" s="11">
        <v>4</v>
      </c>
      <c r="T3346" s="11">
        <v>-74.061420389999995</v>
      </c>
      <c r="U3346" s="12">
        <v>4.6768466039999996</v>
      </c>
    </row>
    <row r="3347" spans="1:21" x14ac:dyDescent="0.25">
      <c r="A3347" s="10">
        <v>2607</v>
      </c>
      <c r="B3347" s="3" t="s">
        <v>4788</v>
      </c>
      <c r="C3347" s="3" t="s">
        <v>3696</v>
      </c>
      <c r="D3347" s="3" t="s">
        <v>1</v>
      </c>
      <c r="E3347" s="3" t="s">
        <v>4615</v>
      </c>
      <c r="F3347" s="24">
        <f>('ICT-BD'!I2608)</f>
        <v>12.693207725923974</v>
      </c>
      <c r="G3347" s="24" t="str">
        <f>('ICT-BD'!J2608)</f>
        <v>Algo Frío</v>
      </c>
      <c r="H3347" s="24">
        <f t="shared" si="260"/>
        <v>30.036740448368754</v>
      </c>
      <c r="I3347" s="72">
        <f>('ICA-BD'!L2608)</f>
        <v>54.870370370370367</v>
      </c>
      <c r="J3347" s="72" t="str">
        <f>('ICA-BD'!M2608)</f>
        <v>Aceptable</v>
      </c>
      <c r="K3347" s="72">
        <f t="shared" si="261"/>
        <v>76.83259259259259</v>
      </c>
      <c r="L3347" s="133">
        <f>('IRA-BD'!G2608)</f>
        <v>0</v>
      </c>
      <c r="M3347" s="36" t="str">
        <f>('IRA-BD'!H2608)</f>
        <v>Malo</v>
      </c>
      <c r="N3347" s="133">
        <f t="shared" si="262"/>
        <v>0</v>
      </c>
      <c r="O3347" s="80">
        <f t="shared" si="263"/>
        <v>35.623111013653784</v>
      </c>
      <c r="P3347" s="81" t="str">
        <f t="shared" si="264"/>
        <v>Bajo</v>
      </c>
      <c r="Q3347" s="11">
        <v>11</v>
      </c>
      <c r="R3347" s="11" t="s">
        <v>166</v>
      </c>
      <c r="S3347" s="11">
        <v>5</v>
      </c>
      <c r="T3347" s="11">
        <v>-74.079460600000004</v>
      </c>
      <c r="U3347" s="12">
        <v>4.7091897559999998</v>
      </c>
    </row>
    <row r="3348" spans="1:21" x14ac:dyDescent="0.25">
      <c r="A3348" s="10">
        <v>1138</v>
      </c>
      <c r="B3348" s="3" t="s">
        <v>2275</v>
      </c>
      <c r="C3348" s="3" t="s">
        <v>1986</v>
      </c>
      <c r="D3348" s="3" t="s">
        <v>1</v>
      </c>
      <c r="E3348" s="3" t="s">
        <v>2276</v>
      </c>
      <c r="F3348" s="24">
        <f>('ICT-BD'!I1139)</f>
        <v>12.693207725923974</v>
      </c>
      <c r="G3348" s="24" t="str">
        <f>('ICT-BD'!J1139)</f>
        <v>Algo Frío</v>
      </c>
      <c r="H3348" s="24">
        <f t="shared" si="260"/>
        <v>30.036740448368754</v>
      </c>
      <c r="I3348" s="72">
        <f>('ICA-BD'!L1139)</f>
        <v>66.75</v>
      </c>
      <c r="J3348" s="72" t="str">
        <f>('ICA-BD'!M1139)</f>
        <v>Aceptable</v>
      </c>
      <c r="K3348" s="72">
        <f t="shared" si="261"/>
        <v>70.180000000000007</v>
      </c>
      <c r="L3348" s="133">
        <f>('IRA-BD'!G1139)</f>
        <v>6</v>
      </c>
      <c r="M3348" s="36" t="str">
        <f>('IRA-BD'!H1139)</f>
        <v>Regular</v>
      </c>
      <c r="N3348" s="133">
        <f t="shared" si="262"/>
        <v>6</v>
      </c>
      <c r="O3348" s="80">
        <f t="shared" si="263"/>
        <v>35.405580149456256</v>
      </c>
      <c r="P3348" s="81" t="str">
        <f t="shared" si="264"/>
        <v>Bajo</v>
      </c>
      <c r="Q3348" s="11">
        <v>8</v>
      </c>
      <c r="R3348" s="11" t="s">
        <v>5989</v>
      </c>
      <c r="S3348" s="11">
        <v>2</v>
      </c>
      <c r="T3348" s="11">
        <v>-74.133629060000004</v>
      </c>
      <c r="U3348" s="12">
        <v>4.6031262079999999</v>
      </c>
    </row>
    <row r="3349" spans="1:21" x14ac:dyDescent="0.25">
      <c r="A3349" s="10">
        <v>2194</v>
      </c>
      <c r="B3349" s="3" t="s">
        <v>4063</v>
      </c>
      <c r="C3349" s="3" t="s">
        <v>3696</v>
      </c>
      <c r="D3349" s="3" t="s">
        <v>1</v>
      </c>
      <c r="E3349" s="3" t="s">
        <v>4064</v>
      </c>
      <c r="F3349" s="24">
        <f>('ICT-BD'!I2195)</f>
        <v>12.787110239631197</v>
      </c>
      <c r="G3349" s="24" t="str">
        <f>('ICT-BD'!J2195)</f>
        <v>Algo Frío</v>
      </c>
      <c r="H3349" s="24">
        <f t="shared" si="260"/>
        <v>28.801181057484246</v>
      </c>
      <c r="I3349" s="72">
        <f>('ICA-BD'!L2195)</f>
        <v>54.092592592592595</v>
      </c>
      <c r="J3349" s="72" t="str">
        <f>('ICA-BD'!M2195)</f>
        <v>Aceptable</v>
      </c>
      <c r="K3349" s="72">
        <f t="shared" si="261"/>
        <v>77.268148148148143</v>
      </c>
      <c r="L3349" s="133">
        <f>('IRA-BD'!G2195)</f>
        <v>0</v>
      </c>
      <c r="M3349" s="36" t="str">
        <f>('IRA-BD'!H2195)</f>
        <v>Malo</v>
      </c>
      <c r="N3349" s="133">
        <f t="shared" si="262"/>
        <v>0</v>
      </c>
      <c r="O3349" s="80">
        <f t="shared" si="263"/>
        <v>35.356443068544131</v>
      </c>
      <c r="P3349" s="81" t="str">
        <f t="shared" si="264"/>
        <v>Bajo</v>
      </c>
      <c r="Q3349" s="11">
        <v>11</v>
      </c>
      <c r="R3349" s="11" t="s">
        <v>5997</v>
      </c>
      <c r="S3349" s="11">
        <v>3</v>
      </c>
      <c r="T3349" s="11">
        <v>-74.09227894</v>
      </c>
      <c r="U3349" s="12">
        <v>4.7517880909999999</v>
      </c>
    </row>
    <row r="3350" spans="1:21" x14ac:dyDescent="0.25">
      <c r="A3350" s="10">
        <v>2207</v>
      </c>
      <c r="B3350" s="3" t="s">
        <v>4085</v>
      </c>
      <c r="C3350" s="3" t="s">
        <v>3696</v>
      </c>
      <c r="D3350" s="3" t="s">
        <v>1</v>
      </c>
      <c r="E3350" s="3" t="s">
        <v>4086</v>
      </c>
      <c r="F3350" s="24">
        <f>('ICT-BD'!I2208)</f>
        <v>12.787110239631197</v>
      </c>
      <c r="G3350" s="24" t="str">
        <f>('ICT-BD'!J2208)</f>
        <v>Algo Frío</v>
      </c>
      <c r="H3350" s="24">
        <f t="shared" si="260"/>
        <v>28.801181057484246</v>
      </c>
      <c r="I3350" s="72">
        <f>('ICA-BD'!L2208)</f>
        <v>54.092592592592595</v>
      </c>
      <c r="J3350" s="72" t="str">
        <f>('ICA-BD'!M2208)</f>
        <v>Aceptable</v>
      </c>
      <c r="K3350" s="72">
        <f t="shared" si="261"/>
        <v>77.268148148148143</v>
      </c>
      <c r="L3350" s="133">
        <f>('IRA-BD'!G2208)</f>
        <v>0</v>
      </c>
      <c r="M3350" s="36" t="str">
        <f>('IRA-BD'!H2208)</f>
        <v>Malo</v>
      </c>
      <c r="N3350" s="133">
        <f t="shared" si="262"/>
        <v>0</v>
      </c>
      <c r="O3350" s="80">
        <f t="shared" si="263"/>
        <v>35.356443068544131</v>
      </c>
      <c r="P3350" s="81" t="str">
        <f t="shared" si="264"/>
        <v>Bajo</v>
      </c>
      <c r="Q3350" s="11">
        <v>11</v>
      </c>
      <c r="R3350" s="11" t="s">
        <v>5997</v>
      </c>
      <c r="S3350" s="11">
        <v>3</v>
      </c>
      <c r="T3350" s="11">
        <v>-74.093000430000004</v>
      </c>
      <c r="U3350" s="12">
        <v>4.7507500250000003</v>
      </c>
    </row>
    <row r="3351" spans="1:21" x14ac:dyDescent="0.25">
      <c r="A3351" s="10">
        <v>2292</v>
      </c>
      <c r="B3351" s="3" t="s">
        <v>4241</v>
      </c>
      <c r="C3351" s="3" t="s">
        <v>3696</v>
      </c>
      <c r="D3351" s="3" t="s">
        <v>1</v>
      </c>
      <c r="E3351" s="3" t="s">
        <v>4242</v>
      </c>
      <c r="F3351" s="24">
        <f>('ICT-BD'!I2293)</f>
        <v>12.787110239631197</v>
      </c>
      <c r="G3351" s="24" t="str">
        <f>('ICT-BD'!J2293)</f>
        <v>Algo Frío</v>
      </c>
      <c r="H3351" s="24">
        <f t="shared" si="260"/>
        <v>28.801181057484246</v>
      </c>
      <c r="I3351" s="72">
        <f>('ICA-BD'!L2293)</f>
        <v>54.092592592592595</v>
      </c>
      <c r="J3351" s="72" t="str">
        <f>('ICA-BD'!M2293)</f>
        <v>Aceptable</v>
      </c>
      <c r="K3351" s="72">
        <f t="shared" si="261"/>
        <v>77.268148148148143</v>
      </c>
      <c r="L3351" s="133">
        <f>('IRA-BD'!G2293)</f>
        <v>0</v>
      </c>
      <c r="M3351" s="36" t="str">
        <f>('IRA-BD'!H2293)</f>
        <v>Malo</v>
      </c>
      <c r="N3351" s="133">
        <f t="shared" si="262"/>
        <v>0</v>
      </c>
      <c r="O3351" s="80">
        <f t="shared" si="263"/>
        <v>35.356443068544131</v>
      </c>
      <c r="P3351" s="81" t="str">
        <f t="shared" si="264"/>
        <v>Bajo</v>
      </c>
      <c r="Q3351" s="11">
        <v>11</v>
      </c>
      <c r="R3351" s="11" t="s">
        <v>167</v>
      </c>
      <c r="S3351" s="11">
        <v>3</v>
      </c>
      <c r="T3351" s="11">
        <v>-74.095694210000005</v>
      </c>
      <c r="U3351" s="12">
        <v>4.7448304710000002</v>
      </c>
    </row>
    <row r="3352" spans="1:21" x14ac:dyDescent="0.25">
      <c r="A3352" s="10">
        <v>1235</v>
      </c>
      <c r="B3352" s="3" t="s">
        <v>2437</v>
      </c>
      <c r="C3352" s="3" t="s">
        <v>1986</v>
      </c>
      <c r="D3352" s="3" t="s">
        <v>1</v>
      </c>
      <c r="E3352" s="3" t="s">
        <v>2438</v>
      </c>
      <c r="F3352" s="24">
        <f>('ICT-BD'!I1236)</f>
        <v>12.879998687207939</v>
      </c>
      <c r="G3352" s="24" t="str">
        <f>('ICT-BD'!J1236)</f>
        <v>Algo Frío</v>
      </c>
      <c r="H3352" s="24">
        <f t="shared" si="260"/>
        <v>27.578964642000798</v>
      </c>
      <c r="I3352" s="72">
        <f>('ICA-BD'!L1236)</f>
        <v>62.75</v>
      </c>
      <c r="J3352" s="72" t="str">
        <f>('ICA-BD'!M1236)</f>
        <v>Aceptable</v>
      </c>
      <c r="K3352" s="72">
        <f t="shared" si="261"/>
        <v>72.42</v>
      </c>
      <c r="L3352" s="133">
        <f>('IRA-BD'!G1236)</f>
        <v>6</v>
      </c>
      <c r="M3352" s="36" t="str">
        <f>('IRA-BD'!H1236)</f>
        <v>Regular</v>
      </c>
      <c r="N3352" s="133">
        <f t="shared" si="262"/>
        <v>6</v>
      </c>
      <c r="O3352" s="80">
        <f t="shared" si="263"/>
        <v>35.332988214000267</v>
      </c>
      <c r="P3352" s="81" t="str">
        <f t="shared" si="264"/>
        <v>Bajo</v>
      </c>
      <c r="Q3352" s="11">
        <v>8</v>
      </c>
      <c r="R3352" s="11" t="s">
        <v>5988</v>
      </c>
      <c r="S3352" s="11">
        <v>3</v>
      </c>
      <c r="T3352" s="11">
        <v>-74.166224979999996</v>
      </c>
      <c r="U3352" s="12">
        <v>4.6188853480000001</v>
      </c>
    </row>
    <row r="3353" spans="1:21" x14ac:dyDescent="0.25">
      <c r="A3353" s="10">
        <v>1308</v>
      </c>
      <c r="B3353" s="3" t="s">
        <v>2561</v>
      </c>
      <c r="C3353" s="3" t="s">
        <v>1986</v>
      </c>
      <c r="D3353" s="3" t="s">
        <v>1</v>
      </c>
      <c r="E3353" s="3" t="s">
        <v>2562</v>
      </c>
      <c r="F3353" s="24">
        <f>('ICT-BD'!I1309)</f>
        <v>12.879998687207939</v>
      </c>
      <c r="G3353" s="24" t="str">
        <f>('ICT-BD'!J1309)</f>
        <v>Algo Frío</v>
      </c>
      <c r="H3353" s="24">
        <f t="shared" si="260"/>
        <v>27.578964642000798</v>
      </c>
      <c r="I3353" s="72">
        <f>('ICA-BD'!L1309)</f>
        <v>62.75</v>
      </c>
      <c r="J3353" s="72" t="str">
        <f>('ICA-BD'!M1309)</f>
        <v>Aceptable</v>
      </c>
      <c r="K3353" s="72">
        <f t="shared" si="261"/>
        <v>72.42</v>
      </c>
      <c r="L3353" s="133">
        <f>('IRA-BD'!G1309)</f>
        <v>6</v>
      </c>
      <c r="M3353" s="36" t="str">
        <f>('IRA-BD'!H1309)</f>
        <v>Regular</v>
      </c>
      <c r="N3353" s="133">
        <f t="shared" si="262"/>
        <v>6</v>
      </c>
      <c r="O3353" s="80">
        <f t="shared" si="263"/>
        <v>35.332988214000267</v>
      </c>
      <c r="P3353" s="81" t="str">
        <f t="shared" si="264"/>
        <v>Bajo</v>
      </c>
      <c r="Q3353" s="11">
        <v>8</v>
      </c>
      <c r="R3353" s="11" t="s">
        <v>5991</v>
      </c>
      <c r="S3353" s="11">
        <v>2</v>
      </c>
      <c r="T3353" s="11">
        <v>-74.176140450000005</v>
      </c>
      <c r="U3353" s="12">
        <v>4.6173588829999996</v>
      </c>
    </row>
    <row r="3354" spans="1:21" x14ac:dyDescent="0.25">
      <c r="A3354" s="10">
        <v>1319</v>
      </c>
      <c r="B3354" s="3" t="s">
        <v>2578</v>
      </c>
      <c r="C3354" s="3" t="s">
        <v>1986</v>
      </c>
      <c r="D3354" s="3" t="s">
        <v>1</v>
      </c>
      <c r="E3354" s="3" t="s">
        <v>2573</v>
      </c>
      <c r="F3354" s="24">
        <f>('ICT-BD'!I1320)</f>
        <v>12.879998687207939</v>
      </c>
      <c r="G3354" s="24" t="str">
        <f>('ICT-BD'!J1320)</f>
        <v>Algo Frío</v>
      </c>
      <c r="H3354" s="24">
        <f t="shared" si="260"/>
        <v>27.578964642000798</v>
      </c>
      <c r="I3354" s="72">
        <f>('ICA-BD'!L1320)</f>
        <v>62.75</v>
      </c>
      <c r="J3354" s="72" t="str">
        <f>('ICA-BD'!M1320)</f>
        <v>Aceptable</v>
      </c>
      <c r="K3354" s="72">
        <f t="shared" si="261"/>
        <v>72.42</v>
      </c>
      <c r="L3354" s="133">
        <f>('IRA-BD'!G1320)</f>
        <v>6</v>
      </c>
      <c r="M3354" s="36" t="str">
        <f>('IRA-BD'!H1320)</f>
        <v>Regular</v>
      </c>
      <c r="N3354" s="133">
        <f t="shared" si="262"/>
        <v>6</v>
      </c>
      <c r="O3354" s="80">
        <f t="shared" si="263"/>
        <v>35.332988214000267</v>
      </c>
      <c r="P3354" s="81" t="str">
        <f t="shared" si="264"/>
        <v>Bajo</v>
      </c>
      <c r="Q3354" s="11">
        <v>8</v>
      </c>
      <c r="R3354" s="11" t="s">
        <v>5991</v>
      </c>
      <c r="S3354" s="11">
        <v>2</v>
      </c>
      <c r="T3354" s="11">
        <v>-74.173177769999995</v>
      </c>
      <c r="U3354" s="12">
        <v>4.6188398770000001</v>
      </c>
    </row>
    <row r="3355" spans="1:21" x14ac:dyDescent="0.25">
      <c r="A3355" s="10">
        <v>1333</v>
      </c>
      <c r="B3355" s="3" t="s">
        <v>2604</v>
      </c>
      <c r="C3355" s="3" t="s">
        <v>1986</v>
      </c>
      <c r="D3355" s="3" t="s">
        <v>1</v>
      </c>
      <c r="E3355" s="3" t="s">
        <v>2605</v>
      </c>
      <c r="F3355" s="24">
        <f>('ICT-BD'!I1334)</f>
        <v>12.879998687207939</v>
      </c>
      <c r="G3355" s="24" t="str">
        <f>('ICT-BD'!J1334)</f>
        <v>Algo Frío</v>
      </c>
      <c r="H3355" s="24">
        <f t="shared" si="260"/>
        <v>27.578964642000798</v>
      </c>
      <c r="I3355" s="72">
        <f>('ICA-BD'!L1334)</f>
        <v>62.75</v>
      </c>
      <c r="J3355" s="72" t="str">
        <f>('ICA-BD'!M1334)</f>
        <v>Aceptable</v>
      </c>
      <c r="K3355" s="72">
        <f t="shared" si="261"/>
        <v>72.42</v>
      </c>
      <c r="L3355" s="133">
        <f>('IRA-BD'!G1334)</f>
        <v>6</v>
      </c>
      <c r="M3355" s="36" t="str">
        <f>('IRA-BD'!H1334)</f>
        <v>Regular</v>
      </c>
      <c r="N3355" s="133">
        <f t="shared" si="262"/>
        <v>6</v>
      </c>
      <c r="O3355" s="80">
        <f t="shared" si="263"/>
        <v>35.332988214000267</v>
      </c>
      <c r="P3355" s="81" t="str">
        <f t="shared" si="264"/>
        <v>Bajo</v>
      </c>
      <c r="Q3355" s="11">
        <v>8</v>
      </c>
      <c r="R3355" s="11" t="s">
        <v>5993</v>
      </c>
      <c r="S3355" s="11">
        <v>2</v>
      </c>
      <c r="T3355" s="11">
        <v>-74.171444289999997</v>
      </c>
      <c r="U3355" s="12">
        <v>4.6355783500000003</v>
      </c>
    </row>
    <row r="3356" spans="1:21" x14ac:dyDescent="0.25">
      <c r="A3356" s="10">
        <v>1357</v>
      </c>
      <c r="B3356" s="3" t="s">
        <v>2640</v>
      </c>
      <c r="C3356" s="3" t="s">
        <v>1986</v>
      </c>
      <c r="D3356" s="3" t="s">
        <v>1</v>
      </c>
      <c r="E3356" s="3" t="s">
        <v>2313</v>
      </c>
      <c r="F3356" s="24">
        <f>('ICT-BD'!I1358)</f>
        <v>12.879998687207939</v>
      </c>
      <c r="G3356" s="24" t="str">
        <f>('ICT-BD'!J1358)</f>
        <v>Algo Frío</v>
      </c>
      <c r="H3356" s="24">
        <f t="shared" si="260"/>
        <v>27.578964642000798</v>
      </c>
      <c r="I3356" s="72">
        <f>('ICA-BD'!L1358)</f>
        <v>62.75</v>
      </c>
      <c r="J3356" s="72" t="str">
        <f>('ICA-BD'!M1358)</f>
        <v>Aceptable</v>
      </c>
      <c r="K3356" s="72">
        <f t="shared" si="261"/>
        <v>72.42</v>
      </c>
      <c r="L3356" s="133">
        <f>('IRA-BD'!G1358)</f>
        <v>6</v>
      </c>
      <c r="M3356" s="36" t="str">
        <f>('IRA-BD'!H1358)</f>
        <v>Regular</v>
      </c>
      <c r="N3356" s="133">
        <f t="shared" si="262"/>
        <v>6</v>
      </c>
      <c r="O3356" s="80">
        <f t="shared" si="263"/>
        <v>35.332988214000267</v>
      </c>
      <c r="P3356" s="81" t="str">
        <f t="shared" si="264"/>
        <v>Bajo</v>
      </c>
      <c r="Q3356" s="11">
        <v>8</v>
      </c>
      <c r="R3356" s="11" t="s">
        <v>5992</v>
      </c>
      <c r="S3356" s="11">
        <v>3</v>
      </c>
      <c r="T3356" s="11">
        <v>-74.141185809999996</v>
      </c>
      <c r="U3356" s="12">
        <v>4.634950065</v>
      </c>
    </row>
    <row r="3357" spans="1:21" x14ac:dyDescent="0.25">
      <c r="A3357" s="10">
        <v>3442</v>
      </c>
      <c r="B3357" s="3" t="s">
        <v>5951</v>
      </c>
      <c r="C3357" s="3" t="s">
        <v>5614</v>
      </c>
      <c r="D3357" s="3" t="s">
        <v>1</v>
      </c>
      <c r="E3357" s="3" t="s">
        <v>5952</v>
      </c>
      <c r="F3357" s="24">
        <f>('ICT-BD'!I3443)</f>
        <v>12.426706907059854</v>
      </c>
      <c r="G3357" s="24" t="str">
        <f>('ICT-BD'!J3443)</f>
        <v>Algo Frío</v>
      </c>
      <c r="H3357" s="24">
        <f t="shared" si="260"/>
        <v>33.543330170265065</v>
      </c>
      <c r="I3357" s="72">
        <f>('ICA-BD'!L3443)</f>
        <v>62.75</v>
      </c>
      <c r="J3357" s="72" t="str">
        <f>('ICA-BD'!M3443)</f>
        <v>Aceptable</v>
      </c>
      <c r="K3357" s="72">
        <f t="shared" si="261"/>
        <v>72.42</v>
      </c>
      <c r="L3357" s="133">
        <f>('IRA-BD'!G3443)</f>
        <v>0</v>
      </c>
      <c r="M3357" s="36" t="str">
        <f>('IRA-BD'!H3443)</f>
        <v>Malo</v>
      </c>
      <c r="N3357" s="133">
        <f t="shared" si="262"/>
        <v>0</v>
      </c>
      <c r="O3357" s="80">
        <f t="shared" si="263"/>
        <v>35.321110056755025</v>
      </c>
      <c r="P3357" s="81" t="str">
        <f t="shared" si="264"/>
        <v>Bajo</v>
      </c>
      <c r="Q3357" s="11">
        <v>19</v>
      </c>
      <c r="R3357" s="11" t="s">
        <v>6001</v>
      </c>
      <c r="S3357" s="11">
        <v>1</v>
      </c>
      <c r="T3357" s="11">
        <v>-74.145844069999995</v>
      </c>
      <c r="U3357" s="12">
        <v>4.5580892479999999</v>
      </c>
    </row>
    <row r="3358" spans="1:21" x14ac:dyDescent="0.25">
      <c r="A3358" s="10">
        <v>2341</v>
      </c>
      <c r="B3358" s="3" t="s">
        <v>4324</v>
      </c>
      <c r="C3358" s="3" t="s">
        <v>3696</v>
      </c>
      <c r="D3358" s="3" t="s">
        <v>1</v>
      </c>
      <c r="E3358" s="3" t="s">
        <v>4244</v>
      </c>
      <c r="F3358" s="24">
        <f>('ICT-BD'!I2342)</f>
        <v>12.808734439585477</v>
      </c>
      <c r="G3358" s="24" t="str">
        <f>('ICT-BD'!J2342)</f>
        <v>Algo Frío</v>
      </c>
      <c r="H3358" s="24">
        <f t="shared" si="260"/>
        <v>28.516652110717406</v>
      </c>
      <c r="I3358" s="72">
        <f>('ICA-BD'!L2342)</f>
        <v>54.092592592592595</v>
      </c>
      <c r="J3358" s="72" t="str">
        <f>('ICA-BD'!M2342)</f>
        <v>Aceptable</v>
      </c>
      <c r="K3358" s="72">
        <f t="shared" si="261"/>
        <v>77.268148148148143</v>
      </c>
      <c r="L3358" s="133">
        <f>('IRA-BD'!G2342)</f>
        <v>0</v>
      </c>
      <c r="M3358" s="36" t="str">
        <f>('IRA-BD'!H2342)</f>
        <v>Malo</v>
      </c>
      <c r="N3358" s="133">
        <f t="shared" si="262"/>
        <v>0</v>
      </c>
      <c r="O3358" s="80">
        <f t="shared" si="263"/>
        <v>35.261600086288517</v>
      </c>
      <c r="P3358" s="81" t="str">
        <f t="shared" si="264"/>
        <v>Bajo</v>
      </c>
      <c r="Q3358" s="11">
        <v>11</v>
      </c>
      <c r="R3358" s="11" t="s">
        <v>167</v>
      </c>
      <c r="S3358" s="11">
        <v>2</v>
      </c>
      <c r="T3358" s="11">
        <v>-74.099842859999995</v>
      </c>
      <c r="U3358" s="12">
        <v>4.7337774589999997</v>
      </c>
    </row>
    <row r="3359" spans="1:21" x14ac:dyDescent="0.25">
      <c r="A3359" s="10">
        <v>1716</v>
      </c>
      <c r="B3359" s="3" t="s">
        <v>3278</v>
      </c>
      <c r="C3359" s="3" t="s">
        <v>3044</v>
      </c>
      <c r="D3359" s="3" t="s">
        <v>1</v>
      </c>
      <c r="E3359" s="3" t="s">
        <v>3279</v>
      </c>
      <c r="F3359" s="24">
        <f>('ICT-BD'!I1717)</f>
        <v>12.693207725923974</v>
      </c>
      <c r="G3359" s="24" t="str">
        <f>('ICT-BD'!J1717)</f>
        <v>Algo Frío</v>
      </c>
      <c r="H3359" s="24">
        <f t="shared" si="260"/>
        <v>30.036740448368754</v>
      </c>
      <c r="I3359" s="72">
        <f>('ICA-BD'!L1717)</f>
        <v>56.870370370370367</v>
      </c>
      <c r="J3359" s="72" t="str">
        <f>('ICA-BD'!M1717)</f>
        <v>Aceptable</v>
      </c>
      <c r="K3359" s="72">
        <f t="shared" si="261"/>
        <v>75.7125925925926</v>
      </c>
      <c r="L3359" s="133">
        <f>('IRA-BD'!G1717)</f>
        <v>0</v>
      </c>
      <c r="M3359" s="36" t="str">
        <f>('IRA-BD'!H1717)</f>
        <v>Malo</v>
      </c>
      <c r="N3359" s="133">
        <f t="shared" si="262"/>
        <v>0</v>
      </c>
      <c r="O3359" s="80">
        <f t="shared" si="263"/>
        <v>35.249777680320449</v>
      </c>
      <c r="P3359" s="81" t="str">
        <f t="shared" si="264"/>
        <v>Bajo</v>
      </c>
      <c r="Q3359" s="11">
        <v>10</v>
      </c>
      <c r="R3359" s="11" t="s">
        <v>5995</v>
      </c>
      <c r="S3359" s="11">
        <v>2</v>
      </c>
      <c r="T3359" s="11">
        <v>-74.129577920000003</v>
      </c>
      <c r="U3359" s="12">
        <v>4.7070055890000004</v>
      </c>
    </row>
    <row r="3360" spans="1:21" x14ac:dyDescent="0.25">
      <c r="A3360" s="10">
        <v>1731</v>
      </c>
      <c r="B3360" s="3" t="s">
        <v>3308</v>
      </c>
      <c r="C3360" s="3" t="s">
        <v>3044</v>
      </c>
      <c r="D3360" s="3" t="s">
        <v>1</v>
      </c>
      <c r="E3360" s="3" t="s">
        <v>3301</v>
      </c>
      <c r="F3360" s="24">
        <f>('ICT-BD'!I1732)</f>
        <v>12.693207725923974</v>
      </c>
      <c r="G3360" s="24" t="str">
        <f>('ICT-BD'!J1732)</f>
        <v>Algo Frío</v>
      </c>
      <c r="H3360" s="24">
        <f t="shared" si="260"/>
        <v>30.036740448368754</v>
      </c>
      <c r="I3360" s="72">
        <f>('ICA-BD'!L1732)</f>
        <v>56.870370370370367</v>
      </c>
      <c r="J3360" s="72" t="str">
        <f>('ICA-BD'!M1732)</f>
        <v>Aceptable</v>
      </c>
      <c r="K3360" s="72">
        <f t="shared" si="261"/>
        <v>75.7125925925926</v>
      </c>
      <c r="L3360" s="133">
        <f>('IRA-BD'!G1732)</f>
        <v>0</v>
      </c>
      <c r="M3360" s="36" t="str">
        <f>('IRA-BD'!H1732)</f>
        <v>Malo</v>
      </c>
      <c r="N3360" s="133">
        <f t="shared" si="262"/>
        <v>0</v>
      </c>
      <c r="O3360" s="80">
        <f t="shared" si="263"/>
        <v>35.249777680320449</v>
      </c>
      <c r="P3360" s="81" t="str">
        <f t="shared" si="264"/>
        <v>Bajo</v>
      </c>
      <c r="Q3360" s="11">
        <v>10</v>
      </c>
      <c r="R3360" s="11" t="s">
        <v>5995</v>
      </c>
      <c r="S3360" s="11">
        <v>2</v>
      </c>
      <c r="T3360" s="11">
        <v>-74.123914720000002</v>
      </c>
      <c r="U3360" s="12">
        <v>4.7104278370000001</v>
      </c>
    </row>
    <row r="3361" spans="1:21" x14ac:dyDescent="0.25">
      <c r="A3361" s="10">
        <v>1740</v>
      </c>
      <c r="B3361" s="3" t="s">
        <v>3320</v>
      </c>
      <c r="C3361" s="3" t="s">
        <v>3044</v>
      </c>
      <c r="D3361" s="3" t="s">
        <v>1</v>
      </c>
      <c r="E3361" s="3" t="s">
        <v>3321</v>
      </c>
      <c r="F3361" s="24">
        <f>('ICT-BD'!I1741)</f>
        <v>12.693207725923974</v>
      </c>
      <c r="G3361" s="24" t="str">
        <f>('ICT-BD'!J1741)</f>
        <v>Algo Frío</v>
      </c>
      <c r="H3361" s="24">
        <f t="shared" si="260"/>
        <v>30.036740448368754</v>
      </c>
      <c r="I3361" s="72">
        <f>('ICA-BD'!L1741)</f>
        <v>56.870370370370367</v>
      </c>
      <c r="J3361" s="72" t="str">
        <f>('ICA-BD'!M1741)</f>
        <v>Aceptable</v>
      </c>
      <c r="K3361" s="72">
        <f t="shared" si="261"/>
        <v>75.7125925925926</v>
      </c>
      <c r="L3361" s="133">
        <f>('IRA-BD'!G1741)</f>
        <v>0</v>
      </c>
      <c r="M3361" s="36" t="str">
        <f>('IRA-BD'!H1741)</f>
        <v>Malo</v>
      </c>
      <c r="N3361" s="133">
        <f t="shared" si="262"/>
        <v>0</v>
      </c>
      <c r="O3361" s="80">
        <f t="shared" si="263"/>
        <v>35.249777680320449</v>
      </c>
      <c r="P3361" s="81" t="str">
        <f t="shared" si="264"/>
        <v>Bajo</v>
      </c>
      <c r="Q3361" s="11">
        <v>10</v>
      </c>
      <c r="R3361" s="11" t="s">
        <v>5995</v>
      </c>
      <c r="S3361" s="11">
        <v>3</v>
      </c>
      <c r="T3361" s="11">
        <v>-74.121726449999997</v>
      </c>
      <c r="U3361" s="12">
        <v>4.7070447660000001</v>
      </c>
    </row>
    <row r="3362" spans="1:21" x14ac:dyDescent="0.25">
      <c r="A3362" s="10">
        <v>1743</v>
      </c>
      <c r="B3362" s="3" t="s">
        <v>3324</v>
      </c>
      <c r="C3362" s="3" t="s">
        <v>3044</v>
      </c>
      <c r="D3362" s="3" t="s">
        <v>1</v>
      </c>
      <c r="E3362" s="3" t="s">
        <v>3325</v>
      </c>
      <c r="F3362" s="24">
        <f>('ICT-BD'!I1744)</f>
        <v>12.693207725923974</v>
      </c>
      <c r="G3362" s="24" t="str">
        <f>('ICT-BD'!J1744)</f>
        <v>Algo Frío</v>
      </c>
      <c r="H3362" s="24">
        <f t="shared" si="260"/>
        <v>30.036740448368754</v>
      </c>
      <c r="I3362" s="72">
        <f>('ICA-BD'!L1744)</f>
        <v>56.870370370370367</v>
      </c>
      <c r="J3362" s="72" t="str">
        <f>('ICA-BD'!M1744)</f>
        <v>Aceptable</v>
      </c>
      <c r="K3362" s="72">
        <f t="shared" si="261"/>
        <v>75.7125925925926</v>
      </c>
      <c r="L3362" s="133">
        <f>('IRA-BD'!G1744)</f>
        <v>0</v>
      </c>
      <c r="M3362" s="36" t="str">
        <f>('IRA-BD'!H1744)</f>
        <v>Malo</v>
      </c>
      <c r="N3362" s="133">
        <f t="shared" si="262"/>
        <v>0</v>
      </c>
      <c r="O3362" s="80">
        <f t="shared" si="263"/>
        <v>35.249777680320449</v>
      </c>
      <c r="P3362" s="81" t="str">
        <f t="shared" si="264"/>
        <v>Bajo</v>
      </c>
      <c r="Q3362" s="11">
        <v>10</v>
      </c>
      <c r="R3362" s="11" t="s">
        <v>5995</v>
      </c>
      <c r="S3362" s="11">
        <v>3</v>
      </c>
      <c r="T3362" s="11">
        <v>-74.115138790000003</v>
      </c>
      <c r="U3362" s="12">
        <v>4.7126015389999996</v>
      </c>
    </row>
    <row r="3363" spans="1:21" x14ac:dyDescent="0.25">
      <c r="A3363" s="10">
        <v>1745</v>
      </c>
      <c r="B3363" s="3" t="s">
        <v>3328</v>
      </c>
      <c r="C3363" s="3" t="s">
        <v>3044</v>
      </c>
      <c r="D3363" s="3" t="s">
        <v>1</v>
      </c>
      <c r="E3363" s="3" t="s">
        <v>3303</v>
      </c>
      <c r="F3363" s="24">
        <f>('ICT-BD'!I1746)</f>
        <v>12.693207725923974</v>
      </c>
      <c r="G3363" s="24" t="str">
        <f>('ICT-BD'!J1746)</f>
        <v>Algo Frío</v>
      </c>
      <c r="H3363" s="24">
        <f t="shared" si="260"/>
        <v>30.036740448368754</v>
      </c>
      <c r="I3363" s="72">
        <f>('ICA-BD'!L1746)</f>
        <v>56.870370370370367</v>
      </c>
      <c r="J3363" s="72" t="str">
        <f>('ICA-BD'!M1746)</f>
        <v>Aceptable</v>
      </c>
      <c r="K3363" s="72">
        <f t="shared" si="261"/>
        <v>75.7125925925926</v>
      </c>
      <c r="L3363" s="133">
        <f>('IRA-BD'!G1746)</f>
        <v>0</v>
      </c>
      <c r="M3363" s="36" t="str">
        <f>('IRA-BD'!H1746)</f>
        <v>Malo</v>
      </c>
      <c r="N3363" s="133">
        <f t="shared" si="262"/>
        <v>0</v>
      </c>
      <c r="O3363" s="80">
        <f t="shared" si="263"/>
        <v>35.249777680320449</v>
      </c>
      <c r="P3363" s="81" t="str">
        <f t="shared" si="264"/>
        <v>Bajo</v>
      </c>
      <c r="Q3363" s="11">
        <v>10</v>
      </c>
      <c r="R3363" s="11" t="s">
        <v>5995</v>
      </c>
      <c r="S3363" s="11">
        <v>3</v>
      </c>
      <c r="T3363" s="11">
        <v>-74.117688490000006</v>
      </c>
      <c r="U3363" s="12">
        <v>4.7154033670000004</v>
      </c>
    </row>
    <row r="3364" spans="1:21" x14ac:dyDescent="0.25">
      <c r="A3364" s="10">
        <v>1752</v>
      </c>
      <c r="B3364" s="3" t="s">
        <v>3338</v>
      </c>
      <c r="C3364" s="3" t="s">
        <v>3044</v>
      </c>
      <c r="D3364" s="3" t="s">
        <v>1</v>
      </c>
      <c r="E3364" s="3" t="s">
        <v>3339</v>
      </c>
      <c r="F3364" s="24">
        <f>('ICT-BD'!I1753)</f>
        <v>12.693207725923974</v>
      </c>
      <c r="G3364" s="24" t="str">
        <f>('ICT-BD'!J1753)</f>
        <v>Algo Frío</v>
      </c>
      <c r="H3364" s="24">
        <f t="shared" si="260"/>
        <v>30.036740448368754</v>
      </c>
      <c r="I3364" s="72">
        <f>('ICA-BD'!L1753)</f>
        <v>56.870370370370367</v>
      </c>
      <c r="J3364" s="72" t="str">
        <f>('ICA-BD'!M1753)</f>
        <v>Aceptable</v>
      </c>
      <c r="K3364" s="72">
        <f t="shared" si="261"/>
        <v>75.7125925925926</v>
      </c>
      <c r="L3364" s="133">
        <f>('IRA-BD'!G1753)</f>
        <v>0</v>
      </c>
      <c r="M3364" s="36" t="str">
        <f>('IRA-BD'!H1753)</f>
        <v>Malo</v>
      </c>
      <c r="N3364" s="133">
        <f t="shared" si="262"/>
        <v>0</v>
      </c>
      <c r="O3364" s="80">
        <f t="shared" si="263"/>
        <v>35.249777680320449</v>
      </c>
      <c r="P3364" s="81" t="str">
        <f t="shared" si="264"/>
        <v>Bajo</v>
      </c>
      <c r="Q3364" s="11">
        <v>10</v>
      </c>
      <c r="R3364" s="11" t="s">
        <v>5995</v>
      </c>
      <c r="S3364" s="11">
        <v>3</v>
      </c>
      <c r="T3364" s="11">
        <v>-74.123031830000002</v>
      </c>
      <c r="U3364" s="12">
        <v>4.7051565440000003</v>
      </c>
    </row>
    <row r="3365" spans="1:21" x14ac:dyDescent="0.25">
      <c r="A3365" s="10">
        <v>1755</v>
      </c>
      <c r="B3365" s="3" t="s">
        <v>3343</v>
      </c>
      <c r="C3365" s="3" t="s">
        <v>3044</v>
      </c>
      <c r="D3365" s="3" t="s">
        <v>1</v>
      </c>
      <c r="E3365" s="3" t="s">
        <v>3342</v>
      </c>
      <c r="F3365" s="24">
        <f>('ICT-BD'!I1756)</f>
        <v>12.693207725923974</v>
      </c>
      <c r="G3365" s="24" t="str">
        <f>('ICT-BD'!J1756)</f>
        <v>Algo Frío</v>
      </c>
      <c r="H3365" s="24">
        <f t="shared" si="260"/>
        <v>30.036740448368754</v>
      </c>
      <c r="I3365" s="72">
        <f>('ICA-BD'!L1756)</f>
        <v>56.870370370370367</v>
      </c>
      <c r="J3365" s="72" t="str">
        <f>('ICA-BD'!M1756)</f>
        <v>Aceptable</v>
      </c>
      <c r="K3365" s="72">
        <f t="shared" si="261"/>
        <v>75.7125925925926</v>
      </c>
      <c r="L3365" s="133">
        <f>('IRA-BD'!G1756)</f>
        <v>0</v>
      </c>
      <c r="M3365" s="36" t="str">
        <f>('IRA-BD'!H1756)</f>
        <v>Malo</v>
      </c>
      <c r="N3365" s="133">
        <f t="shared" si="262"/>
        <v>0</v>
      </c>
      <c r="O3365" s="80">
        <f t="shared" si="263"/>
        <v>35.249777680320449</v>
      </c>
      <c r="P3365" s="81" t="str">
        <f t="shared" si="264"/>
        <v>Bajo</v>
      </c>
      <c r="Q3365" s="11">
        <v>10</v>
      </c>
      <c r="R3365" s="11" t="s">
        <v>5995</v>
      </c>
      <c r="S3365" s="11">
        <v>3</v>
      </c>
      <c r="T3365" s="11">
        <v>-74.114835029999995</v>
      </c>
      <c r="U3365" s="12">
        <v>4.7012107370000003</v>
      </c>
    </row>
    <row r="3366" spans="1:21" x14ac:dyDescent="0.25">
      <c r="A3366" s="10">
        <v>1775</v>
      </c>
      <c r="B3366" s="3" t="s">
        <v>3375</v>
      </c>
      <c r="C3366" s="3" t="s">
        <v>3044</v>
      </c>
      <c r="D3366" s="3" t="s">
        <v>1</v>
      </c>
      <c r="E3366" s="3" t="s">
        <v>3376</v>
      </c>
      <c r="F3366" s="24">
        <f>('ICT-BD'!I1776)</f>
        <v>12.693207725923974</v>
      </c>
      <c r="G3366" s="24" t="str">
        <f>('ICT-BD'!J1776)</f>
        <v>Algo Frío</v>
      </c>
      <c r="H3366" s="24">
        <f t="shared" si="260"/>
        <v>30.036740448368754</v>
      </c>
      <c r="I3366" s="72">
        <f>('ICA-BD'!L1776)</f>
        <v>56.870370370370367</v>
      </c>
      <c r="J3366" s="72" t="str">
        <f>('ICA-BD'!M1776)</f>
        <v>Aceptable</v>
      </c>
      <c r="K3366" s="72">
        <f t="shared" si="261"/>
        <v>75.7125925925926</v>
      </c>
      <c r="L3366" s="133">
        <f>('IRA-BD'!G1776)</f>
        <v>0</v>
      </c>
      <c r="M3366" s="36" t="str">
        <f>('IRA-BD'!H1776)</f>
        <v>Malo</v>
      </c>
      <c r="N3366" s="133">
        <f t="shared" si="262"/>
        <v>0</v>
      </c>
      <c r="O3366" s="80">
        <f t="shared" si="263"/>
        <v>35.249777680320449</v>
      </c>
      <c r="P3366" s="81" t="str">
        <f t="shared" si="264"/>
        <v>Bajo</v>
      </c>
      <c r="Q3366" s="11">
        <v>10</v>
      </c>
      <c r="R3366" s="11" t="s">
        <v>5995</v>
      </c>
      <c r="S3366" s="11">
        <v>3</v>
      </c>
      <c r="T3366" s="11">
        <v>-74.120699979999998</v>
      </c>
      <c r="U3366" s="12">
        <v>4.7059580499999996</v>
      </c>
    </row>
    <row r="3367" spans="1:21" x14ac:dyDescent="0.25">
      <c r="A3367" s="10">
        <v>1777</v>
      </c>
      <c r="B3367" s="3" t="s">
        <v>3379</v>
      </c>
      <c r="C3367" s="3" t="s">
        <v>3044</v>
      </c>
      <c r="D3367" s="3" t="s">
        <v>1</v>
      </c>
      <c r="E3367" s="3" t="s">
        <v>3376</v>
      </c>
      <c r="F3367" s="24">
        <f>('ICT-BD'!I1778)</f>
        <v>12.693207725923974</v>
      </c>
      <c r="G3367" s="24" t="str">
        <f>('ICT-BD'!J1778)</f>
        <v>Algo Frío</v>
      </c>
      <c r="H3367" s="24">
        <f t="shared" si="260"/>
        <v>30.036740448368754</v>
      </c>
      <c r="I3367" s="72">
        <f>('ICA-BD'!L1778)</f>
        <v>56.870370370370367</v>
      </c>
      <c r="J3367" s="72" t="str">
        <f>('ICA-BD'!M1778)</f>
        <v>Aceptable</v>
      </c>
      <c r="K3367" s="72">
        <f t="shared" si="261"/>
        <v>75.7125925925926</v>
      </c>
      <c r="L3367" s="133">
        <f>('IRA-BD'!G1778)</f>
        <v>0</v>
      </c>
      <c r="M3367" s="36" t="str">
        <f>('IRA-BD'!H1778)</f>
        <v>Malo</v>
      </c>
      <c r="N3367" s="133">
        <f t="shared" si="262"/>
        <v>0</v>
      </c>
      <c r="O3367" s="80">
        <f t="shared" si="263"/>
        <v>35.249777680320449</v>
      </c>
      <c r="P3367" s="81" t="str">
        <f t="shared" si="264"/>
        <v>Bajo</v>
      </c>
      <c r="Q3367" s="11">
        <v>10</v>
      </c>
      <c r="R3367" s="11" t="s">
        <v>5995</v>
      </c>
      <c r="S3367" s="11">
        <v>3</v>
      </c>
      <c r="T3367" s="11">
        <v>-74.120302199999998</v>
      </c>
      <c r="U3367" s="12">
        <v>4.7056315829999997</v>
      </c>
    </row>
    <row r="3368" spans="1:21" x14ac:dyDescent="0.25">
      <c r="A3368" s="10">
        <v>1837</v>
      </c>
      <c r="B3368" s="3" t="s">
        <v>3477</v>
      </c>
      <c r="C3368" s="3" t="s">
        <v>3044</v>
      </c>
      <c r="D3368" s="3" t="s">
        <v>1</v>
      </c>
      <c r="E3368" s="3" t="s">
        <v>3478</v>
      </c>
      <c r="F3368" s="24">
        <f>('ICT-BD'!I1838)</f>
        <v>12.693207725923974</v>
      </c>
      <c r="G3368" s="24" t="str">
        <f>('ICT-BD'!J1838)</f>
        <v>Algo Frío</v>
      </c>
      <c r="H3368" s="24">
        <f t="shared" si="260"/>
        <v>30.036740448368754</v>
      </c>
      <c r="I3368" s="72">
        <f>('ICA-BD'!L1838)</f>
        <v>56.870370370370367</v>
      </c>
      <c r="J3368" s="72" t="str">
        <f>('ICA-BD'!M1838)</f>
        <v>Aceptable</v>
      </c>
      <c r="K3368" s="72">
        <f t="shared" si="261"/>
        <v>75.7125925925926</v>
      </c>
      <c r="L3368" s="133">
        <f>('IRA-BD'!G1838)</f>
        <v>0</v>
      </c>
      <c r="M3368" s="36" t="str">
        <f>('IRA-BD'!H1838)</f>
        <v>Malo</v>
      </c>
      <c r="N3368" s="133">
        <f t="shared" si="262"/>
        <v>0</v>
      </c>
      <c r="O3368" s="80">
        <f t="shared" si="263"/>
        <v>35.249777680320449</v>
      </c>
      <c r="P3368" s="81" t="str">
        <f t="shared" si="264"/>
        <v>Bajo</v>
      </c>
      <c r="Q3368" s="11">
        <v>10</v>
      </c>
      <c r="R3368" s="11" t="s">
        <v>168</v>
      </c>
      <c r="S3368" s="11">
        <v>3</v>
      </c>
      <c r="T3368" s="11">
        <v>-74.097230120000006</v>
      </c>
      <c r="U3368" s="12">
        <v>4.6983510949999996</v>
      </c>
    </row>
    <row r="3369" spans="1:21" x14ac:dyDescent="0.25">
      <c r="A3369" s="10">
        <v>1838</v>
      </c>
      <c r="B3369" s="3" t="s">
        <v>3479</v>
      </c>
      <c r="C3369" s="3" t="s">
        <v>3044</v>
      </c>
      <c r="D3369" s="3" t="s">
        <v>1</v>
      </c>
      <c r="E3369" s="3" t="s">
        <v>3480</v>
      </c>
      <c r="F3369" s="24">
        <f>('ICT-BD'!I1839)</f>
        <v>12.693207725923974</v>
      </c>
      <c r="G3369" s="24" t="str">
        <f>('ICT-BD'!J1839)</f>
        <v>Algo Frío</v>
      </c>
      <c r="H3369" s="24">
        <f t="shared" si="260"/>
        <v>30.036740448368754</v>
      </c>
      <c r="I3369" s="72">
        <f>('ICA-BD'!L1839)</f>
        <v>56.870370370370367</v>
      </c>
      <c r="J3369" s="72" t="str">
        <f>('ICA-BD'!M1839)</f>
        <v>Aceptable</v>
      </c>
      <c r="K3369" s="72">
        <f t="shared" si="261"/>
        <v>75.7125925925926</v>
      </c>
      <c r="L3369" s="133">
        <f>('IRA-BD'!G1839)</f>
        <v>0</v>
      </c>
      <c r="M3369" s="36" t="str">
        <f>('IRA-BD'!H1839)</f>
        <v>Malo</v>
      </c>
      <c r="N3369" s="133">
        <f t="shared" si="262"/>
        <v>0</v>
      </c>
      <c r="O3369" s="80">
        <f t="shared" si="263"/>
        <v>35.249777680320449</v>
      </c>
      <c r="P3369" s="81" t="str">
        <f t="shared" si="264"/>
        <v>Bajo</v>
      </c>
      <c r="Q3369" s="11">
        <v>10</v>
      </c>
      <c r="R3369" s="11" t="s">
        <v>168</v>
      </c>
      <c r="S3369" s="11">
        <v>3</v>
      </c>
      <c r="T3369" s="11">
        <v>-74.102105710000004</v>
      </c>
      <c r="U3369" s="12">
        <v>4.7024652470000001</v>
      </c>
    </row>
    <row r="3370" spans="1:21" x14ac:dyDescent="0.25">
      <c r="A3370" s="10">
        <v>1882</v>
      </c>
      <c r="B3370" s="3" t="s">
        <v>3555</v>
      </c>
      <c r="C3370" s="3" t="s">
        <v>3044</v>
      </c>
      <c r="D3370" s="3" t="s">
        <v>1</v>
      </c>
      <c r="E3370" s="3" t="s">
        <v>3556</v>
      </c>
      <c r="F3370" s="24">
        <f>('ICT-BD'!I1883)</f>
        <v>12.693207725923974</v>
      </c>
      <c r="G3370" s="24" t="str">
        <f>('ICT-BD'!J1883)</f>
        <v>Algo Frío</v>
      </c>
      <c r="H3370" s="24">
        <f t="shared" si="260"/>
        <v>30.036740448368754</v>
      </c>
      <c r="I3370" s="72">
        <f>('ICA-BD'!L1883)</f>
        <v>56.870370370370367</v>
      </c>
      <c r="J3370" s="72" t="str">
        <f>('ICA-BD'!M1883)</f>
        <v>Aceptable</v>
      </c>
      <c r="K3370" s="72">
        <f t="shared" si="261"/>
        <v>75.7125925925926</v>
      </c>
      <c r="L3370" s="133">
        <f>('IRA-BD'!G1883)</f>
        <v>0</v>
      </c>
      <c r="M3370" s="36" t="str">
        <f>('IRA-BD'!H1883)</f>
        <v>Malo</v>
      </c>
      <c r="N3370" s="133">
        <f t="shared" si="262"/>
        <v>0</v>
      </c>
      <c r="O3370" s="80">
        <f t="shared" si="263"/>
        <v>35.249777680320449</v>
      </c>
      <c r="P3370" s="81" t="str">
        <f t="shared" si="264"/>
        <v>Bajo</v>
      </c>
      <c r="Q3370" s="11">
        <v>10</v>
      </c>
      <c r="R3370" s="11" t="s">
        <v>168</v>
      </c>
      <c r="S3370" s="11">
        <v>3</v>
      </c>
      <c r="T3370" s="11">
        <v>-74.091747369999993</v>
      </c>
      <c r="U3370" s="12">
        <v>4.6956744979999998</v>
      </c>
    </row>
    <row r="3371" spans="1:21" x14ac:dyDescent="0.25">
      <c r="A3371" s="10">
        <v>1883</v>
      </c>
      <c r="B3371" s="3" t="s">
        <v>3557</v>
      </c>
      <c r="C3371" s="3" t="s">
        <v>3044</v>
      </c>
      <c r="D3371" s="3" t="s">
        <v>1</v>
      </c>
      <c r="E3371" s="3" t="s">
        <v>3542</v>
      </c>
      <c r="F3371" s="24">
        <f>('ICT-BD'!I1884)</f>
        <v>12.693207725923974</v>
      </c>
      <c r="G3371" s="24" t="str">
        <f>('ICT-BD'!J1884)</f>
        <v>Algo Frío</v>
      </c>
      <c r="H3371" s="24">
        <f t="shared" si="260"/>
        <v>30.036740448368754</v>
      </c>
      <c r="I3371" s="72">
        <f>('ICA-BD'!L1884)</f>
        <v>56.870370370370367</v>
      </c>
      <c r="J3371" s="72" t="str">
        <f>('ICA-BD'!M1884)</f>
        <v>Aceptable</v>
      </c>
      <c r="K3371" s="72">
        <f t="shared" si="261"/>
        <v>75.7125925925926</v>
      </c>
      <c r="L3371" s="133">
        <f>('IRA-BD'!G1884)</f>
        <v>0</v>
      </c>
      <c r="M3371" s="36" t="str">
        <f>('IRA-BD'!H1884)</f>
        <v>Malo</v>
      </c>
      <c r="N3371" s="133">
        <f t="shared" si="262"/>
        <v>0</v>
      </c>
      <c r="O3371" s="80">
        <f t="shared" si="263"/>
        <v>35.249777680320449</v>
      </c>
      <c r="P3371" s="81" t="str">
        <f t="shared" si="264"/>
        <v>Bajo</v>
      </c>
      <c r="Q3371" s="11">
        <v>10</v>
      </c>
      <c r="R3371" s="11" t="s">
        <v>168</v>
      </c>
      <c r="S3371" s="11">
        <v>3</v>
      </c>
      <c r="T3371" s="11">
        <v>-74.109820850000006</v>
      </c>
      <c r="U3371" s="12">
        <v>4.7063612539999999</v>
      </c>
    </row>
    <row r="3372" spans="1:21" x14ac:dyDescent="0.25">
      <c r="A3372" s="10">
        <v>3001</v>
      </c>
      <c r="B3372" s="3" t="s">
        <v>5461</v>
      </c>
      <c r="C3372" s="3" t="s">
        <v>5354</v>
      </c>
      <c r="D3372" s="3" t="s">
        <v>1</v>
      </c>
      <c r="E3372" s="3" t="s">
        <v>5455</v>
      </c>
      <c r="F3372" s="24">
        <f>('ICT-BD'!I3002)</f>
        <v>12.693207725923974</v>
      </c>
      <c r="G3372" s="24" t="str">
        <f>('ICT-BD'!J3002)</f>
        <v>Algo Frío</v>
      </c>
      <c r="H3372" s="24">
        <f t="shared" si="260"/>
        <v>30.036740448368754</v>
      </c>
      <c r="I3372" s="72">
        <f>('ICA-BD'!L3002)</f>
        <v>56.870370370370367</v>
      </c>
      <c r="J3372" s="72" t="str">
        <f>('ICA-BD'!M3002)</f>
        <v>Aceptable</v>
      </c>
      <c r="K3372" s="72">
        <f t="shared" si="261"/>
        <v>75.7125925925926</v>
      </c>
      <c r="L3372" s="133">
        <f>('IRA-BD'!G3002)</f>
        <v>0</v>
      </c>
      <c r="M3372" s="36" t="str">
        <f>('IRA-BD'!H3002)</f>
        <v>Malo</v>
      </c>
      <c r="N3372" s="133">
        <f t="shared" si="262"/>
        <v>0</v>
      </c>
      <c r="O3372" s="80">
        <f t="shared" si="263"/>
        <v>35.249777680320449</v>
      </c>
      <c r="P3372" s="81" t="str">
        <f t="shared" si="264"/>
        <v>Bajo</v>
      </c>
      <c r="Q3372" s="11">
        <v>16</v>
      </c>
      <c r="R3372" s="11" t="s">
        <v>170</v>
      </c>
      <c r="S3372" s="11">
        <v>3</v>
      </c>
      <c r="T3372" s="11">
        <v>-74.127812700000007</v>
      </c>
      <c r="U3372" s="12">
        <v>4.6090897240000004</v>
      </c>
    </row>
    <row r="3373" spans="1:21" x14ac:dyDescent="0.25">
      <c r="A3373" s="10">
        <v>3074</v>
      </c>
      <c r="B3373" s="3" t="s">
        <v>5584</v>
      </c>
      <c r="C3373" s="3" t="s">
        <v>5354</v>
      </c>
      <c r="D3373" s="3" t="s">
        <v>1</v>
      </c>
      <c r="E3373" s="3" t="s">
        <v>5585</v>
      </c>
      <c r="F3373" s="24">
        <f>('ICT-BD'!I3075)</f>
        <v>12.693207725923974</v>
      </c>
      <c r="G3373" s="24" t="str">
        <f>('ICT-BD'!J3075)</f>
        <v>Algo Frío</v>
      </c>
      <c r="H3373" s="24">
        <f t="shared" si="260"/>
        <v>30.036740448368754</v>
      </c>
      <c r="I3373" s="72">
        <f>('ICA-BD'!L3075)</f>
        <v>56.870370370370367</v>
      </c>
      <c r="J3373" s="72" t="str">
        <f>('ICA-BD'!M3075)</f>
        <v>Aceptable</v>
      </c>
      <c r="K3373" s="72">
        <f t="shared" si="261"/>
        <v>75.7125925925926</v>
      </c>
      <c r="L3373" s="133">
        <f>('IRA-BD'!G3075)</f>
        <v>0</v>
      </c>
      <c r="M3373" s="36" t="str">
        <f>('IRA-BD'!H3075)</f>
        <v>Malo</v>
      </c>
      <c r="N3373" s="133">
        <f t="shared" si="262"/>
        <v>0</v>
      </c>
      <c r="O3373" s="80">
        <f t="shared" si="263"/>
        <v>35.249777680320449</v>
      </c>
      <c r="P3373" s="81" t="str">
        <f t="shared" si="264"/>
        <v>Bajo</v>
      </c>
      <c r="Q3373" s="11">
        <v>16</v>
      </c>
      <c r="R3373" s="11" t="s">
        <v>170</v>
      </c>
      <c r="S3373" s="11">
        <v>3</v>
      </c>
      <c r="T3373" s="11">
        <v>-74.124792220000003</v>
      </c>
      <c r="U3373" s="12">
        <v>4.6206873780000004</v>
      </c>
    </row>
    <row r="3374" spans="1:21" x14ac:dyDescent="0.25">
      <c r="A3374" s="10">
        <v>3075</v>
      </c>
      <c r="B3374" s="3" t="s">
        <v>5586</v>
      </c>
      <c r="C3374" s="3" t="s">
        <v>5354</v>
      </c>
      <c r="D3374" s="3" t="s">
        <v>1</v>
      </c>
      <c r="E3374" s="3" t="s">
        <v>5587</v>
      </c>
      <c r="F3374" s="24">
        <f>('ICT-BD'!I3076)</f>
        <v>12.693207725923974</v>
      </c>
      <c r="G3374" s="24" t="str">
        <f>('ICT-BD'!J3076)</f>
        <v>Algo Frío</v>
      </c>
      <c r="H3374" s="24">
        <f t="shared" si="260"/>
        <v>30.036740448368754</v>
      </c>
      <c r="I3374" s="72">
        <f>('ICA-BD'!L3076)</f>
        <v>56.870370370370367</v>
      </c>
      <c r="J3374" s="72" t="str">
        <f>('ICA-BD'!M3076)</f>
        <v>Aceptable</v>
      </c>
      <c r="K3374" s="72">
        <f t="shared" si="261"/>
        <v>75.7125925925926</v>
      </c>
      <c r="L3374" s="133">
        <f>('IRA-BD'!G3076)</f>
        <v>0</v>
      </c>
      <c r="M3374" s="36" t="str">
        <f>('IRA-BD'!H3076)</f>
        <v>Malo</v>
      </c>
      <c r="N3374" s="133">
        <f t="shared" si="262"/>
        <v>0</v>
      </c>
      <c r="O3374" s="80">
        <f t="shared" si="263"/>
        <v>35.249777680320449</v>
      </c>
      <c r="P3374" s="81" t="str">
        <f t="shared" si="264"/>
        <v>Bajo</v>
      </c>
      <c r="Q3374" s="11">
        <v>16</v>
      </c>
      <c r="R3374" s="11" t="s">
        <v>170</v>
      </c>
      <c r="S3374" s="11">
        <v>3</v>
      </c>
      <c r="T3374" s="11">
        <v>-74.125265060000004</v>
      </c>
      <c r="U3374" s="12">
        <v>4.6198175099999998</v>
      </c>
    </row>
    <row r="3375" spans="1:21" x14ac:dyDescent="0.25">
      <c r="A3375" s="10">
        <v>2541</v>
      </c>
      <c r="B3375" s="3" t="s">
        <v>4676</v>
      </c>
      <c r="C3375" s="3" t="s">
        <v>3696</v>
      </c>
      <c r="D3375" s="3" t="s">
        <v>1</v>
      </c>
      <c r="E3375" s="3" t="s">
        <v>4677</v>
      </c>
      <c r="F3375" s="24">
        <f>('ICT-BD'!I2542)</f>
        <v>12.787110239631197</v>
      </c>
      <c r="G3375" s="24" t="str">
        <f>('ICT-BD'!J2542)</f>
        <v>Algo Frío</v>
      </c>
      <c r="H3375" s="24">
        <f t="shared" si="260"/>
        <v>28.801181057484246</v>
      </c>
      <c r="I3375" s="72">
        <f>('ICA-BD'!L2542)</f>
        <v>54.870370370370367</v>
      </c>
      <c r="J3375" s="72" t="str">
        <f>('ICA-BD'!M2542)</f>
        <v>Aceptable</v>
      </c>
      <c r="K3375" s="72">
        <f t="shared" si="261"/>
        <v>76.83259259259259</v>
      </c>
      <c r="L3375" s="133">
        <f>('IRA-BD'!G2542)</f>
        <v>0</v>
      </c>
      <c r="M3375" s="36" t="str">
        <f>('IRA-BD'!H2542)</f>
        <v>Malo</v>
      </c>
      <c r="N3375" s="133">
        <f t="shared" si="262"/>
        <v>0</v>
      </c>
      <c r="O3375" s="80">
        <f t="shared" si="263"/>
        <v>35.211257883358947</v>
      </c>
      <c r="P3375" s="81" t="str">
        <f t="shared" si="264"/>
        <v>Bajo</v>
      </c>
      <c r="Q3375" s="11">
        <v>11</v>
      </c>
      <c r="R3375" s="11" t="s">
        <v>166</v>
      </c>
      <c r="S3375" s="11">
        <v>5</v>
      </c>
      <c r="T3375" s="11">
        <v>-74.074263299999998</v>
      </c>
      <c r="U3375" s="12">
        <v>4.7269129249999997</v>
      </c>
    </row>
    <row r="3376" spans="1:21" x14ac:dyDescent="0.25">
      <c r="A3376" s="10">
        <v>2564</v>
      </c>
      <c r="B3376" s="3" t="s">
        <v>4715</v>
      </c>
      <c r="C3376" s="3" t="s">
        <v>3696</v>
      </c>
      <c r="D3376" s="3" t="s">
        <v>1</v>
      </c>
      <c r="E3376" s="3" t="s">
        <v>4716</v>
      </c>
      <c r="F3376" s="24">
        <f>('ICT-BD'!I2565)</f>
        <v>12.787110239631197</v>
      </c>
      <c r="G3376" s="24" t="str">
        <f>('ICT-BD'!J2565)</f>
        <v>Algo Frío</v>
      </c>
      <c r="H3376" s="24">
        <f t="shared" si="260"/>
        <v>28.801181057484246</v>
      </c>
      <c r="I3376" s="72">
        <f>('ICA-BD'!L2565)</f>
        <v>54.870370370370367</v>
      </c>
      <c r="J3376" s="72" t="str">
        <f>('ICA-BD'!M2565)</f>
        <v>Aceptable</v>
      </c>
      <c r="K3376" s="72">
        <f t="shared" si="261"/>
        <v>76.83259259259259</v>
      </c>
      <c r="L3376" s="133">
        <f>('IRA-BD'!G2565)</f>
        <v>0</v>
      </c>
      <c r="M3376" s="36" t="str">
        <f>('IRA-BD'!H2565)</f>
        <v>Malo</v>
      </c>
      <c r="N3376" s="133">
        <f t="shared" si="262"/>
        <v>0</v>
      </c>
      <c r="O3376" s="80">
        <f t="shared" si="263"/>
        <v>35.211257883358947</v>
      </c>
      <c r="P3376" s="81" t="str">
        <f t="shared" si="264"/>
        <v>Bajo</v>
      </c>
      <c r="Q3376" s="11">
        <v>11</v>
      </c>
      <c r="R3376" s="11" t="s">
        <v>166</v>
      </c>
      <c r="S3376" s="11">
        <v>5</v>
      </c>
      <c r="T3376" s="11">
        <v>-74.062967130000004</v>
      </c>
      <c r="U3376" s="12">
        <v>4.7217226600000002</v>
      </c>
    </row>
    <row r="3377" spans="1:21" x14ac:dyDescent="0.25">
      <c r="A3377" s="10">
        <v>2587</v>
      </c>
      <c r="B3377" s="3" t="s">
        <v>4752</v>
      </c>
      <c r="C3377" s="3" t="s">
        <v>3696</v>
      </c>
      <c r="D3377" s="3" t="s">
        <v>1</v>
      </c>
      <c r="E3377" s="3" t="s">
        <v>4753</v>
      </c>
      <c r="F3377" s="24">
        <f>('ICT-BD'!I2588)</f>
        <v>12.787110239631197</v>
      </c>
      <c r="G3377" s="24" t="str">
        <f>('ICT-BD'!J2588)</f>
        <v>Algo Frío</v>
      </c>
      <c r="H3377" s="24">
        <f t="shared" si="260"/>
        <v>28.801181057484246</v>
      </c>
      <c r="I3377" s="72">
        <f>('ICA-BD'!L2588)</f>
        <v>54.870370370370367</v>
      </c>
      <c r="J3377" s="72" t="str">
        <f>('ICA-BD'!M2588)</f>
        <v>Aceptable</v>
      </c>
      <c r="K3377" s="72">
        <f t="shared" si="261"/>
        <v>76.83259259259259</v>
      </c>
      <c r="L3377" s="133">
        <f>('IRA-BD'!G2588)</f>
        <v>0</v>
      </c>
      <c r="M3377" s="36" t="str">
        <f>('IRA-BD'!H2588)</f>
        <v>Malo</v>
      </c>
      <c r="N3377" s="133">
        <f t="shared" si="262"/>
        <v>0</v>
      </c>
      <c r="O3377" s="80">
        <f t="shared" si="263"/>
        <v>35.211257883358947</v>
      </c>
      <c r="P3377" s="81" t="str">
        <f t="shared" si="264"/>
        <v>Bajo</v>
      </c>
      <c r="Q3377" s="11">
        <v>11</v>
      </c>
      <c r="R3377" s="11" t="s">
        <v>166</v>
      </c>
      <c r="S3377" s="11">
        <v>5</v>
      </c>
      <c r="T3377" s="11">
        <v>-74.069257590000007</v>
      </c>
      <c r="U3377" s="12">
        <v>4.7264790779999997</v>
      </c>
    </row>
    <row r="3378" spans="1:21" x14ac:dyDescent="0.25">
      <c r="A3378" s="10">
        <v>2697</v>
      </c>
      <c r="B3378" s="3" t="s">
        <v>4940</v>
      </c>
      <c r="C3378" s="3" t="s">
        <v>3696</v>
      </c>
      <c r="D3378" s="3" t="s">
        <v>1</v>
      </c>
      <c r="E3378" s="3" t="s">
        <v>4941</v>
      </c>
      <c r="F3378" s="24">
        <f>('ICT-BD'!I2698)</f>
        <v>12.787110239631197</v>
      </c>
      <c r="G3378" s="24" t="str">
        <f>('ICT-BD'!J2698)</f>
        <v>Algo Frío</v>
      </c>
      <c r="H3378" s="24">
        <f t="shared" si="260"/>
        <v>28.801181057484246</v>
      </c>
      <c r="I3378" s="72">
        <f>('ICA-BD'!L2698)</f>
        <v>54.870370370370367</v>
      </c>
      <c r="J3378" s="72" t="str">
        <f>('ICA-BD'!M2698)</f>
        <v>Aceptable</v>
      </c>
      <c r="K3378" s="72">
        <f t="shared" si="261"/>
        <v>76.83259259259259</v>
      </c>
      <c r="L3378" s="133">
        <f>('IRA-BD'!G2698)</f>
        <v>0</v>
      </c>
      <c r="M3378" s="36" t="str">
        <f>('IRA-BD'!H2698)</f>
        <v>Malo</v>
      </c>
      <c r="N3378" s="133">
        <f t="shared" si="262"/>
        <v>0</v>
      </c>
      <c r="O3378" s="80">
        <f t="shared" si="263"/>
        <v>35.211257883358947</v>
      </c>
      <c r="P3378" s="81" t="str">
        <f t="shared" si="264"/>
        <v>Bajo</v>
      </c>
      <c r="Q3378" s="11">
        <v>11</v>
      </c>
      <c r="R3378" s="11" t="s">
        <v>166</v>
      </c>
      <c r="S3378" s="11">
        <v>5</v>
      </c>
      <c r="T3378" s="11">
        <v>-74.06551134</v>
      </c>
      <c r="U3378" s="12">
        <v>4.7226675489999996</v>
      </c>
    </row>
    <row r="3379" spans="1:21" x14ac:dyDescent="0.25">
      <c r="A3379" s="10">
        <v>2864</v>
      </c>
      <c r="B3379" s="3" t="s">
        <v>5233</v>
      </c>
      <c r="C3379" s="3" t="s">
        <v>5098</v>
      </c>
      <c r="D3379" s="3" t="s">
        <v>1</v>
      </c>
      <c r="E3379" s="3" t="s">
        <v>5234</v>
      </c>
      <c r="F3379" s="24">
        <f>('ICT-BD'!I2865)</f>
        <v>12.787110239631197</v>
      </c>
      <c r="G3379" s="24" t="str">
        <f>('ICT-BD'!J2865)</f>
        <v>Algo Frío</v>
      </c>
      <c r="H3379" s="24">
        <f t="shared" si="260"/>
        <v>28.801181057484246</v>
      </c>
      <c r="I3379" s="72">
        <f>('ICA-BD'!L2865)</f>
        <v>54.870370370370367</v>
      </c>
      <c r="J3379" s="72" t="str">
        <f>('ICA-BD'!M2865)</f>
        <v>Aceptable</v>
      </c>
      <c r="K3379" s="72">
        <f t="shared" si="261"/>
        <v>76.83259259259259</v>
      </c>
      <c r="L3379" s="133">
        <f>('IRA-BD'!G2865)</f>
        <v>0</v>
      </c>
      <c r="M3379" s="36" t="str">
        <f>('IRA-BD'!H2865)</f>
        <v>Malo</v>
      </c>
      <c r="N3379" s="133">
        <f t="shared" si="262"/>
        <v>0</v>
      </c>
      <c r="O3379" s="80">
        <f t="shared" si="263"/>
        <v>35.211257883358947</v>
      </c>
      <c r="P3379" s="81" t="str">
        <f t="shared" si="264"/>
        <v>Bajo</v>
      </c>
      <c r="Q3379" s="11">
        <v>13</v>
      </c>
      <c r="R3379" s="11" t="s">
        <v>171</v>
      </c>
      <c r="S3379" s="11">
        <v>4</v>
      </c>
      <c r="T3379" s="11">
        <v>-74.095771139999997</v>
      </c>
      <c r="U3379" s="12">
        <v>4.6380272119999999</v>
      </c>
    </row>
    <row r="3380" spans="1:21" x14ac:dyDescent="0.25">
      <c r="A3380" s="10">
        <v>3435</v>
      </c>
      <c r="B3380" s="3" t="s">
        <v>5942</v>
      </c>
      <c r="C3380" s="3" t="s">
        <v>5614</v>
      </c>
      <c r="D3380" s="3" t="s">
        <v>1</v>
      </c>
      <c r="E3380" s="3" t="s">
        <v>5694</v>
      </c>
      <c r="F3380" s="24">
        <f>('ICT-BD'!I3436)</f>
        <v>13.757370000000002</v>
      </c>
      <c r="G3380" s="24" t="str">
        <f>('ICT-BD'!J3436)</f>
        <v xml:space="preserve">Frío </v>
      </c>
      <c r="H3380" s="24">
        <f t="shared" si="260"/>
        <v>17.350394736842077</v>
      </c>
      <c r="I3380" s="72">
        <f>('ICA-BD'!L3436)</f>
        <v>66.75</v>
      </c>
      <c r="J3380" s="72" t="str">
        <f>('ICA-BD'!M3436)</f>
        <v>Aceptable</v>
      </c>
      <c r="K3380" s="72">
        <f t="shared" si="261"/>
        <v>70.180000000000007</v>
      </c>
      <c r="L3380" s="133">
        <f>('IRA-BD'!G3436)</f>
        <v>18</v>
      </c>
      <c r="M3380" s="36" t="str">
        <f>('IRA-BD'!H3436)</f>
        <v>Regular</v>
      </c>
      <c r="N3380" s="133">
        <f t="shared" si="262"/>
        <v>18</v>
      </c>
      <c r="O3380" s="80">
        <f t="shared" si="263"/>
        <v>35.17679824561403</v>
      </c>
      <c r="P3380" s="81" t="str">
        <f t="shared" si="264"/>
        <v>Bajo</v>
      </c>
      <c r="Q3380" s="11">
        <v>19</v>
      </c>
      <c r="R3380" s="11" t="s">
        <v>2</v>
      </c>
      <c r="S3380" s="11">
        <v>1</v>
      </c>
      <c r="T3380" s="11">
        <v>-74.163858599999998</v>
      </c>
      <c r="U3380" s="12">
        <v>4.5819492349999997</v>
      </c>
    </row>
    <row r="3381" spans="1:21" x14ac:dyDescent="0.25">
      <c r="A3381" s="10">
        <v>3438</v>
      </c>
      <c r="B3381" s="3" t="s">
        <v>5945</v>
      </c>
      <c r="C3381" s="3" t="s">
        <v>5614</v>
      </c>
      <c r="D3381" s="3" t="s">
        <v>1</v>
      </c>
      <c r="E3381" s="3" t="s">
        <v>5694</v>
      </c>
      <c r="F3381" s="24">
        <f>('ICT-BD'!I3439)</f>
        <v>13.757370000000002</v>
      </c>
      <c r="G3381" s="24" t="str">
        <f>('ICT-BD'!J3439)</f>
        <v xml:space="preserve">Frío </v>
      </c>
      <c r="H3381" s="24">
        <f t="shared" si="260"/>
        <v>17.350394736842077</v>
      </c>
      <c r="I3381" s="72">
        <f>('ICA-BD'!L3439)</f>
        <v>66.75</v>
      </c>
      <c r="J3381" s="72" t="str">
        <f>('ICA-BD'!M3439)</f>
        <v>Aceptable</v>
      </c>
      <c r="K3381" s="72">
        <f t="shared" si="261"/>
        <v>70.180000000000007</v>
      </c>
      <c r="L3381" s="133">
        <f>('IRA-BD'!G3439)</f>
        <v>18</v>
      </c>
      <c r="M3381" s="36" t="str">
        <f>('IRA-BD'!H3439)</f>
        <v>Regular</v>
      </c>
      <c r="N3381" s="133">
        <f t="shared" si="262"/>
        <v>18</v>
      </c>
      <c r="O3381" s="80">
        <f t="shared" si="263"/>
        <v>35.17679824561403</v>
      </c>
      <c r="P3381" s="81" t="str">
        <f t="shared" si="264"/>
        <v>Bajo</v>
      </c>
      <c r="Q3381" s="11">
        <v>19</v>
      </c>
      <c r="R3381" s="11" t="s">
        <v>2</v>
      </c>
      <c r="S3381" s="11">
        <v>1</v>
      </c>
      <c r="T3381" s="11">
        <v>-74.168531360000003</v>
      </c>
      <c r="U3381" s="12">
        <v>4.5783162969999998</v>
      </c>
    </row>
    <row r="3382" spans="1:21" x14ac:dyDescent="0.25">
      <c r="A3382" s="10">
        <v>1082</v>
      </c>
      <c r="B3382" s="3" t="s">
        <v>2187</v>
      </c>
      <c r="C3382" s="3" t="s">
        <v>1986</v>
      </c>
      <c r="D3382" s="3" t="s">
        <v>1</v>
      </c>
      <c r="E3382" s="3" t="s">
        <v>2188</v>
      </c>
      <c r="F3382" s="24">
        <f>('ICT-BD'!I1083)</f>
        <v>12.879998687207939</v>
      </c>
      <c r="G3382" s="24" t="str">
        <f>('ICT-BD'!J1083)</f>
        <v>Algo Frío</v>
      </c>
      <c r="H3382" s="24">
        <f t="shared" si="260"/>
        <v>27.578964642000798</v>
      </c>
      <c r="I3382" s="72">
        <f>('ICA-BD'!L1083)</f>
        <v>63.648148148148152</v>
      </c>
      <c r="J3382" s="72" t="str">
        <f>('ICA-BD'!M1083)</f>
        <v>Aceptable</v>
      </c>
      <c r="K3382" s="72">
        <f t="shared" si="261"/>
        <v>71.917037037037034</v>
      </c>
      <c r="L3382" s="133">
        <f>('IRA-BD'!G1083)</f>
        <v>6</v>
      </c>
      <c r="M3382" s="36" t="str">
        <f>('IRA-BD'!H1083)</f>
        <v>Regular</v>
      </c>
      <c r="N3382" s="133">
        <f t="shared" si="262"/>
        <v>6</v>
      </c>
      <c r="O3382" s="80">
        <f t="shared" si="263"/>
        <v>35.165333893012608</v>
      </c>
      <c r="P3382" s="81" t="str">
        <f t="shared" si="264"/>
        <v>Bajo</v>
      </c>
      <c r="Q3382" s="11">
        <v>8</v>
      </c>
      <c r="R3382" s="11" t="s">
        <v>5989</v>
      </c>
      <c r="S3382" s="11">
        <v>3</v>
      </c>
      <c r="T3382" s="11">
        <v>-74.141398429999995</v>
      </c>
      <c r="U3382" s="12">
        <v>4.6220291690000002</v>
      </c>
    </row>
    <row r="3383" spans="1:21" x14ac:dyDescent="0.25">
      <c r="A3383" s="10">
        <v>363</v>
      </c>
      <c r="B3383" s="3" t="s">
        <v>1276</v>
      </c>
      <c r="C3383" s="3" t="s">
        <v>1206</v>
      </c>
      <c r="D3383" s="3" t="s">
        <v>1</v>
      </c>
      <c r="E3383" s="3" t="s">
        <v>1260</v>
      </c>
      <c r="F3383" s="24">
        <f>('ICT-BD'!I364)</f>
        <v>12.808734439585477</v>
      </c>
      <c r="G3383" s="24" t="str">
        <f>('ICT-BD'!J364)</f>
        <v>Algo Frío</v>
      </c>
      <c r="H3383" s="24">
        <f t="shared" si="260"/>
        <v>28.516652110717406</v>
      </c>
      <c r="I3383" s="72">
        <f>('ICA-BD'!L364)</f>
        <v>54.870370370370367</v>
      </c>
      <c r="J3383" s="72" t="str">
        <f>('ICA-BD'!M364)</f>
        <v>Aceptable</v>
      </c>
      <c r="K3383" s="72">
        <f t="shared" si="261"/>
        <v>76.83259259259259</v>
      </c>
      <c r="L3383" s="133">
        <f>('IRA-BD'!G364)</f>
        <v>0</v>
      </c>
      <c r="M3383" s="36" t="str">
        <f>('IRA-BD'!H364)</f>
        <v>Malo</v>
      </c>
      <c r="N3383" s="133">
        <f t="shared" si="262"/>
        <v>0</v>
      </c>
      <c r="O3383" s="80">
        <f t="shared" si="263"/>
        <v>35.116414901103333</v>
      </c>
      <c r="P3383" s="81" t="str">
        <f t="shared" si="264"/>
        <v>Bajo</v>
      </c>
      <c r="Q3383" s="11">
        <v>2</v>
      </c>
      <c r="R3383" s="11" t="s">
        <v>163</v>
      </c>
      <c r="S3383" s="11">
        <v>6</v>
      </c>
      <c r="T3383" s="11">
        <v>-74.057689870000004</v>
      </c>
      <c r="U3383" s="12">
        <v>4.6800413040000004</v>
      </c>
    </row>
    <row r="3384" spans="1:21" x14ac:dyDescent="0.25">
      <c r="A3384" s="10">
        <v>2553</v>
      </c>
      <c r="B3384" s="3" t="s">
        <v>4698</v>
      </c>
      <c r="C3384" s="3" t="s">
        <v>3696</v>
      </c>
      <c r="D3384" s="3" t="s">
        <v>1</v>
      </c>
      <c r="E3384" s="3" t="s">
        <v>4699</v>
      </c>
      <c r="F3384" s="24">
        <f>('ICT-BD'!I2554)</f>
        <v>12.808734439585477</v>
      </c>
      <c r="G3384" s="24" t="str">
        <f>('ICT-BD'!J2554)</f>
        <v>Algo Frío</v>
      </c>
      <c r="H3384" s="24">
        <f t="shared" si="260"/>
        <v>28.516652110717406</v>
      </c>
      <c r="I3384" s="72">
        <f>('ICA-BD'!L2554)</f>
        <v>54.870370370370367</v>
      </c>
      <c r="J3384" s="72" t="str">
        <f>('ICA-BD'!M2554)</f>
        <v>Aceptable</v>
      </c>
      <c r="K3384" s="72">
        <f t="shared" si="261"/>
        <v>76.83259259259259</v>
      </c>
      <c r="L3384" s="133">
        <f>('IRA-BD'!G2554)</f>
        <v>0</v>
      </c>
      <c r="M3384" s="36" t="str">
        <f>('IRA-BD'!H2554)</f>
        <v>Malo</v>
      </c>
      <c r="N3384" s="133">
        <f t="shared" si="262"/>
        <v>0</v>
      </c>
      <c r="O3384" s="80">
        <f t="shared" si="263"/>
        <v>35.116414901103333</v>
      </c>
      <c r="P3384" s="81" t="str">
        <f t="shared" si="264"/>
        <v>Bajo</v>
      </c>
      <c r="Q3384" s="11">
        <v>11</v>
      </c>
      <c r="R3384" s="11" t="s">
        <v>166</v>
      </c>
      <c r="S3384" s="11">
        <v>4</v>
      </c>
      <c r="T3384" s="11">
        <v>-74.073783379999995</v>
      </c>
      <c r="U3384" s="12">
        <v>4.7206800549999999</v>
      </c>
    </row>
    <row r="3385" spans="1:21" x14ac:dyDescent="0.25">
      <c r="A3385" s="10">
        <v>2555</v>
      </c>
      <c r="B3385" s="3" t="s">
        <v>4701</v>
      </c>
      <c r="C3385" s="3" t="s">
        <v>3696</v>
      </c>
      <c r="D3385" s="3" t="s">
        <v>1</v>
      </c>
      <c r="E3385" s="3" t="s">
        <v>4699</v>
      </c>
      <c r="F3385" s="24">
        <f>('ICT-BD'!I2556)</f>
        <v>12.808734439585477</v>
      </c>
      <c r="G3385" s="24" t="str">
        <f>('ICT-BD'!J2556)</f>
        <v>Algo Frío</v>
      </c>
      <c r="H3385" s="24">
        <f t="shared" si="260"/>
        <v>28.516652110717406</v>
      </c>
      <c r="I3385" s="72">
        <f>('ICA-BD'!L2556)</f>
        <v>54.870370370370367</v>
      </c>
      <c r="J3385" s="72" t="str">
        <f>('ICA-BD'!M2556)</f>
        <v>Aceptable</v>
      </c>
      <c r="K3385" s="72">
        <f t="shared" si="261"/>
        <v>76.83259259259259</v>
      </c>
      <c r="L3385" s="133">
        <f>('IRA-BD'!G2556)</f>
        <v>0</v>
      </c>
      <c r="M3385" s="36" t="str">
        <f>('IRA-BD'!H2556)</f>
        <v>Malo</v>
      </c>
      <c r="N3385" s="133">
        <f t="shared" si="262"/>
        <v>0</v>
      </c>
      <c r="O3385" s="80">
        <f t="shared" si="263"/>
        <v>35.116414901103333</v>
      </c>
      <c r="P3385" s="81" t="str">
        <f t="shared" si="264"/>
        <v>Bajo</v>
      </c>
      <c r="Q3385" s="11">
        <v>11</v>
      </c>
      <c r="R3385" s="11" t="s">
        <v>166</v>
      </c>
      <c r="S3385" s="11">
        <v>4</v>
      </c>
      <c r="T3385" s="11">
        <v>-74.073545480000007</v>
      </c>
      <c r="U3385" s="12">
        <v>4.7216490999999996</v>
      </c>
    </row>
    <row r="3386" spans="1:21" x14ac:dyDescent="0.25">
      <c r="A3386" s="10">
        <v>2846</v>
      </c>
      <c r="B3386" s="3" t="s">
        <v>5204</v>
      </c>
      <c r="C3386" s="3" t="s">
        <v>5098</v>
      </c>
      <c r="D3386" s="3" t="s">
        <v>1</v>
      </c>
      <c r="E3386" s="3" t="s">
        <v>5205</v>
      </c>
      <c r="F3386" s="24">
        <f>('ICT-BD'!I2847)</f>
        <v>12.808734439585477</v>
      </c>
      <c r="G3386" s="24" t="str">
        <f>('ICT-BD'!J2847)</f>
        <v>Algo Frío</v>
      </c>
      <c r="H3386" s="24">
        <f t="shared" si="260"/>
        <v>28.516652110717406</v>
      </c>
      <c r="I3386" s="72">
        <f>('ICA-BD'!L2847)</f>
        <v>54.870370370370367</v>
      </c>
      <c r="J3386" s="72" t="str">
        <f>('ICA-BD'!M2847)</f>
        <v>Aceptable</v>
      </c>
      <c r="K3386" s="72">
        <f t="shared" si="261"/>
        <v>76.83259259259259</v>
      </c>
      <c r="L3386" s="133">
        <f>('IRA-BD'!G2847)</f>
        <v>0</v>
      </c>
      <c r="M3386" s="36" t="str">
        <f>('IRA-BD'!H2847)</f>
        <v>Malo</v>
      </c>
      <c r="N3386" s="133">
        <f t="shared" si="262"/>
        <v>0</v>
      </c>
      <c r="O3386" s="80">
        <f t="shared" si="263"/>
        <v>35.116414901103333</v>
      </c>
      <c r="P3386" s="81" t="str">
        <f t="shared" si="264"/>
        <v>Bajo</v>
      </c>
      <c r="Q3386" s="11">
        <v>13</v>
      </c>
      <c r="R3386" s="11" t="s">
        <v>171</v>
      </c>
      <c r="S3386" s="11">
        <v>4</v>
      </c>
      <c r="T3386" s="11">
        <v>-74.097216529999997</v>
      </c>
      <c r="U3386" s="12">
        <v>4.6364199360000002</v>
      </c>
    </row>
    <row r="3387" spans="1:21" x14ac:dyDescent="0.25">
      <c r="A3387" s="10">
        <v>1509</v>
      </c>
      <c r="B3387" s="3" t="s">
        <v>2908</v>
      </c>
      <c r="C3387" s="3" t="s">
        <v>2659</v>
      </c>
      <c r="D3387" s="3" t="s">
        <v>1</v>
      </c>
      <c r="E3387" s="3" t="s">
        <v>2742</v>
      </c>
      <c r="F3387" s="24">
        <f>('ICT-BD'!I1510)</f>
        <v>13.110735815596154</v>
      </c>
      <c r="G3387" s="24" t="str">
        <f>('ICT-BD'!J1510)</f>
        <v xml:space="preserve">Frío </v>
      </c>
      <c r="H3387" s="24">
        <f t="shared" si="260"/>
        <v>25.858739268471652</v>
      </c>
      <c r="I3387" s="72">
        <f>('ICA-BD'!L1510)</f>
        <v>60.870370370370367</v>
      </c>
      <c r="J3387" s="72" t="str">
        <f>('ICA-BD'!M1510)</f>
        <v>Aceptable</v>
      </c>
      <c r="K3387" s="72">
        <f t="shared" si="261"/>
        <v>73.472592592592591</v>
      </c>
      <c r="L3387" s="133">
        <f>('IRA-BD'!G1510)</f>
        <v>6</v>
      </c>
      <c r="M3387" s="36" t="str">
        <f>('IRA-BD'!H1510)</f>
        <v>Regular</v>
      </c>
      <c r="N3387" s="133">
        <f t="shared" si="262"/>
        <v>6</v>
      </c>
      <c r="O3387" s="80">
        <f t="shared" si="263"/>
        <v>35.110443953688083</v>
      </c>
      <c r="P3387" s="81" t="str">
        <f t="shared" si="264"/>
        <v>Bajo</v>
      </c>
      <c r="Q3387" s="11">
        <v>9</v>
      </c>
      <c r="R3387" s="11" t="s">
        <v>5994</v>
      </c>
      <c r="S3387" s="11">
        <v>3</v>
      </c>
      <c r="T3387" s="11">
        <v>-74.130900440000005</v>
      </c>
      <c r="U3387" s="12">
        <v>4.6798550370000003</v>
      </c>
    </row>
    <row r="3388" spans="1:21" x14ac:dyDescent="0.25">
      <c r="A3388" s="10">
        <v>2762</v>
      </c>
      <c r="B3388" s="3" t="s">
        <v>5051</v>
      </c>
      <c r="C3388" s="3" t="s">
        <v>4984</v>
      </c>
      <c r="D3388" s="3" t="s">
        <v>1</v>
      </c>
      <c r="E3388" s="3" t="s">
        <v>5052</v>
      </c>
      <c r="F3388" s="24">
        <f>('ICT-BD'!I2763)</f>
        <v>13.061340200573744</v>
      </c>
      <c r="G3388" s="24" t="str">
        <f>('ICT-BD'!J2763)</f>
        <v>Algo Frío</v>
      </c>
      <c r="H3388" s="24">
        <f t="shared" si="260"/>
        <v>26.508681571398103</v>
      </c>
      <c r="I3388" s="72">
        <f>('ICA-BD'!L2763)</f>
        <v>52.092592592592595</v>
      </c>
      <c r="J3388" s="72" t="str">
        <f>('ICA-BD'!M2763)</f>
        <v>Aceptable</v>
      </c>
      <c r="K3388" s="72">
        <f t="shared" si="261"/>
        <v>78.388148148148147</v>
      </c>
      <c r="L3388" s="133">
        <f>('IRA-BD'!G2763)</f>
        <v>0</v>
      </c>
      <c r="M3388" s="36" t="str">
        <f>('IRA-BD'!H2763)</f>
        <v>Malo</v>
      </c>
      <c r="N3388" s="133">
        <f t="shared" si="262"/>
        <v>0</v>
      </c>
      <c r="O3388" s="80">
        <f t="shared" si="263"/>
        <v>34.965609906515418</v>
      </c>
      <c r="P3388" s="81" t="str">
        <f t="shared" si="264"/>
        <v>Bajo</v>
      </c>
      <c r="Q3388" s="11">
        <v>12</v>
      </c>
      <c r="R3388" s="11" t="s">
        <v>172</v>
      </c>
      <c r="S3388" s="11">
        <v>4</v>
      </c>
      <c r="T3388" s="11">
        <v>-74.083066259999995</v>
      </c>
      <c r="U3388" s="12">
        <v>4.6685772720000003</v>
      </c>
    </row>
    <row r="3389" spans="1:21" x14ac:dyDescent="0.25">
      <c r="A3389" s="10">
        <v>1597</v>
      </c>
      <c r="B3389" s="3" t="s">
        <v>3066</v>
      </c>
      <c r="C3389" s="3" t="s">
        <v>3044</v>
      </c>
      <c r="D3389" s="3" t="s">
        <v>1</v>
      </c>
      <c r="E3389" s="3" t="s">
        <v>3067</v>
      </c>
      <c r="F3389" s="24">
        <f>('ICT-BD'!I1598)</f>
        <v>12.879998687207939</v>
      </c>
      <c r="G3389" s="24" t="str">
        <f>('ICT-BD'!J1598)</f>
        <v>Algo Frío</v>
      </c>
      <c r="H3389" s="24">
        <f t="shared" si="260"/>
        <v>27.578964642000798</v>
      </c>
      <c r="I3389" s="72">
        <f>('ICA-BD'!L1598)</f>
        <v>54.092592592592595</v>
      </c>
      <c r="J3389" s="72" t="str">
        <f>('ICA-BD'!M1598)</f>
        <v>Aceptable</v>
      </c>
      <c r="K3389" s="72">
        <f t="shared" si="261"/>
        <v>77.268148148148143</v>
      </c>
      <c r="L3389" s="133">
        <f>('IRA-BD'!G1598)</f>
        <v>0</v>
      </c>
      <c r="M3389" s="36" t="str">
        <f>('IRA-BD'!H1598)</f>
        <v>Malo</v>
      </c>
      <c r="N3389" s="133">
        <f t="shared" si="262"/>
        <v>0</v>
      </c>
      <c r="O3389" s="80">
        <f t="shared" si="263"/>
        <v>34.949037596716316</v>
      </c>
      <c r="P3389" s="81" t="str">
        <f t="shared" si="264"/>
        <v>Bajo</v>
      </c>
      <c r="Q3389" s="11">
        <v>10</v>
      </c>
      <c r="R3389" s="11" t="s">
        <v>168</v>
      </c>
      <c r="S3389" s="11">
        <v>3</v>
      </c>
      <c r="T3389" s="11">
        <v>-74.11115135</v>
      </c>
      <c r="U3389" s="12">
        <v>4.6861920509999999</v>
      </c>
    </row>
    <row r="3390" spans="1:21" x14ac:dyDescent="0.25">
      <c r="A3390" s="10">
        <v>1598</v>
      </c>
      <c r="B3390" s="3" t="s">
        <v>3068</v>
      </c>
      <c r="C3390" s="3" t="s">
        <v>3044</v>
      </c>
      <c r="D3390" s="3" t="s">
        <v>1</v>
      </c>
      <c r="E3390" s="3" t="s">
        <v>3051</v>
      </c>
      <c r="F3390" s="24">
        <f>('ICT-BD'!I1599)</f>
        <v>12.879998687207939</v>
      </c>
      <c r="G3390" s="24" t="str">
        <f>('ICT-BD'!J1599)</f>
        <v>Algo Frío</v>
      </c>
      <c r="H3390" s="24">
        <f t="shared" si="260"/>
        <v>27.578964642000798</v>
      </c>
      <c r="I3390" s="72">
        <f>('ICA-BD'!L1599)</f>
        <v>54.092592592592595</v>
      </c>
      <c r="J3390" s="72" t="str">
        <f>('ICA-BD'!M1599)</f>
        <v>Aceptable</v>
      </c>
      <c r="K3390" s="72">
        <f t="shared" si="261"/>
        <v>77.268148148148143</v>
      </c>
      <c r="L3390" s="133">
        <f>('IRA-BD'!G1599)</f>
        <v>0</v>
      </c>
      <c r="M3390" s="36" t="str">
        <f>('IRA-BD'!H1599)</f>
        <v>Malo</v>
      </c>
      <c r="N3390" s="133">
        <f t="shared" si="262"/>
        <v>0</v>
      </c>
      <c r="O3390" s="80">
        <f t="shared" si="263"/>
        <v>34.949037596716316</v>
      </c>
      <c r="P3390" s="81" t="str">
        <f t="shared" si="264"/>
        <v>Bajo</v>
      </c>
      <c r="Q3390" s="11">
        <v>10</v>
      </c>
      <c r="R3390" s="11" t="s">
        <v>169</v>
      </c>
      <c r="S3390" s="11">
        <v>3</v>
      </c>
      <c r="T3390" s="11">
        <v>-74.114888579999999</v>
      </c>
      <c r="U3390" s="12">
        <v>4.6821173810000003</v>
      </c>
    </row>
    <row r="3391" spans="1:21" x14ac:dyDescent="0.25">
      <c r="A3391" s="10">
        <v>1606</v>
      </c>
      <c r="B3391" s="3" t="s">
        <v>3078</v>
      </c>
      <c r="C3391" s="3" t="s">
        <v>3044</v>
      </c>
      <c r="D3391" s="3" t="s">
        <v>1</v>
      </c>
      <c r="E3391" s="3" t="s">
        <v>3051</v>
      </c>
      <c r="F3391" s="24">
        <f>('ICT-BD'!I1607)</f>
        <v>12.879998687207939</v>
      </c>
      <c r="G3391" s="24" t="str">
        <f>('ICT-BD'!J1607)</f>
        <v>Algo Frío</v>
      </c>
      <c r="H3391" s="24">
        <f t="shared" si="260"/>
        <v>27.578964642000798</v>
      </c>
      <c r="I3391" s="72">
        <f>('ICA-BD'!L1607)</f>
        <v>54.092592592592595</v>
      </c>
      <c r="J3391" s="72" t="str">
        <f>('ICA-BD'!M1607)</f>
        <v>Aceptable</v>
      </c>
      <c r="K3391" s="72">
        <f t="shared" si="261"/>
        <v>77.268148148148143</v>
      </c>
      <c r="L3391" s="133">
        <f>('IRA-BD'!G1607)</f>
        <v>0</v>
      </c>
      <c r="M3391" s="36" t="str">
        <f>('IRA-BD'!H1607)</f>
        <v>Malo</v>
      </c>
      <c r="N3391" s="133">
        <f t="shared" si="262"/>
        <v>0</v>
      </c>
      <c r="O3391" s="80">
        <f t="shared" si="263"/>
        <v>34.949037596716316</v>
      </c>
      <c r="P3391" s="81" t="str">
        <f t="shared" si="264"/>
        <v>Bajo</v>
      </c>
      <c r="Q3391" s="11">
        <v>10</v>
      </c>
      <c r="R3391" s="11" t="s">
        <v>169</v>
      </c>
      <c r="S3391" s="11">
        <v>3</v>
      </c>
      <c r="T3391" s="11">
        <v>-74.112239489999993</v>
      </c>
      <c r="U3391" s="12">
        <v>4.6812224960000002</v>
      </c>
    </row>
    <row r="3392" spans="1:21" x14ac:dyDescent="0.25">
      <c r="A3392" s="10">
        <v>1614</v>
      </c>
      <c r="B3392" s="3" t="s">
        <v>3092</v>
      </c>
      <c r="C3392" s="3" t="s">
        <v>3044</v>
      </c>
      <c r="D3392" s="3" t="s">
        <v>1</v>
      </c>
      <c r="E3392" s="3" t="s">
        <v>3084</v>
      </c>
      <c r="F3392" s="24">
        <f>('ICT-BD'!I1615)</f>
        <v>12.879998687207939</v>
      </c>
      <c r="G3392" s="24" t="str">
        <f>('ICT-BD'!J1615)</f>
        <v>Algo Frío</v>
      </c>
      <c r="H3392" s="24">
        <f t="shared" si="260"/>
        <v>27.578964642000798</v>
      </c>
      <c r="I3392" s="72">
        <f>('ICA-BD'!L1615)</f>
        <v>54.092592592592595</v>
      </c>
      <c r="J3392" s="72" t="str">
        <f>('ICA-BD'!M1615)</f>
        <v>Aceptable</v>
      </c>
      <c r="K3392" s="72">
        <f t="shared" si="261"/>
        <v>77.268148148148143</v>
      </c>
      <c r="L3392" s="133">
        <f>('IRA-BD'!G1615)</f>
        <v>0</v>
      </c>
      <c r="M3392" s="36" t="str">
        <f>('IRA-BD'!H1615)</f>
        <v>Malo</v>
      </c>
      <c r="N3392" s="133">
        <f t="shared" si="262"/>
        <v>0</v>
      </c>
      <c r="O3392" s="80">
        <f t="shared" si="263"/>
        <v>34.949037596716316</v>
      </c>
      <c r="P3392" s="81" t="str">
        <f t="shared" si="264"/>
        <v>Bajo</v>
      </c>
      <c r="Q3392" s="11">
        <v>10</v>
      </c>
      <c r="R3392" s="11" t="s">
        <v>168</v>
      </c>
      <c r="S3392" s="11">
        <v>3</v>
      </c>
      <c r="T3392" s="11">
        <v>-74.112552519999994</v>
      </c>
      <c r="U3392" s="12">
        <v>4.6842047329999996</v>
      </c>
    </row>
    <row r="3393" spans="1:21" x14ac:dyDescent="0.25">
      <c r="A3393" s="10">
        <v>1615</v>
      </c>
      <c r="B3393" s="3" t="s">
        <v>3093</v>
      </c>
      <c r="C3393" s="3" t="s">
        <v>3044</v>
      </c>
      <c r="D3393" s="3" t="s">
        <v>1</v>
      </c>
      <c r="E3393" s="3" t="s">
        <v>3094</v>
      </c>
      <c r="F3393" s="24">
        <f>('ICT-BD'!I1616)</f>
        <v>12.879998687207939</v>
      </c>
      <c r="G3393" s="24" t="str">
        <f>('ICT-BD'!J1616)</f>
        <v>Algo Frío</v>
      </c>
      <c r="H3393" s="24">
        <f t="shared" si="260"/>
        <v>27.578964642000798</v>
      </c>
      <c r="I3393" s="72">
        <f>('ICA-BD'!L1616)</f>
        <v>54.092592592592595</v>
      </c>
      <c r="J3393" s="72" t="str">
        <f>('ICA-BD'!M1616)</f>
        <v>Aceptable</v>
      </c>
      <c r="K3393" s="72">
        <f t="shared" si="261"/>
        <v>77.268148148148143</v>
      </c>
      <c r="L3393" s="133">
        <f>('IRA-BD'!G1616)</f>
        <v>0</v>
      </c>
      <c r="M3393" s="36" t="str">
        <f>('IRA-BD'!H1616)</f>
        <v>Malo</v>
      </c>
      <c r="N3393" s="133">
        <f t="shared" si="262"/>
        <v>0</v>
      </c>
      <c r="O3393" s="80">
        <f t="shared" si="263"/>
        <v>34.949037596716316</v>
      </c>
      <c r="P3393" s="81" t="str">
        <f t="shared" si="264"/>
        <v>Bajo</v>
      </c>
      <c r="Q3393" s="11">
        <v>10</v>
      </c>
      <c r="R3393" s="11" t="s">
        <v>169</v>
      </c>
      <c r="S3393" s="11">
        <v>3</v>
      </c>
      <c r="T3393" s="11">
        <v>-74.112903470000006</v>
      </c>
      <c r="U3393" s="12">
        <v>4.6816312050000004</v>
      </c>
    </row>
    <row r="3394" spans="1:21" x14ac:dyDescent="0.25">
      <c r="A3394" s="10">
        <v>1617</v>
      </c>
      <c r="B3394" s="3" t="s">
        <v>3097</v>
      </c>
      <c r="C3394" s="3" t="s">
        <v>3044</v>
      </c>
      <c r="D3394" s="3" t="s">
        <v>1</v>
      </c>
      <c r="E3394" s="3" t="s">
        <v>3051</v>
      </c>
      <c r="F3394" s="24">
        <f>('ICT-BD'!I1618)</f>
        <v>12.879998687207939</v>
      </c>
      <c r="G3394" s="24" t="str">
        <f>('ICT-BD'!J1618)</f>
        <v>Algo Frío</v>
      </c>
      <c r="H3394" s="24">
        <f t="shared" ref="H3394:H3457" si="265">IF(F3394&lt;=3, F3394*25/3,
IF(F3394&lt;=5, 26 + (F3394-3.1)*25/1.9,
IF(F3394&lt;=7, 51 + (F3394-5.1)*25/1.9,
IF(F3394&lt;=11, 76 + (F3394-7.1)*25/3.9,
IF(F3394&lt;=13, 51 - (F3394-11.1)*25/1.9,
IF(F3394&lt;=15, 26 - (F3394-13.1)*25/1.9,
25 - (F3394-15)*25/35))))))</f>
        <v>27.578964642000798</v>
      </c>
      <c r="I3394" s="72">
        <f>('ICA-BD'!L1618)</f>
        <v>54.092592592592595</v>
      </c>
      <c r="J3394" s="72" t="str">
        <f>('ICA-BD'!M1618)</f>
        <v>Aceptable</v>
      </c>
      <c r="K3394" s="72">
        <f t="shared" ref="K3394:K3457" si="266">IF(I3394&lt;=50, 100 - (I3394-0)*20/50,
IF(I3394&lt;=100, 79 - (I3394-51)*28/50,
IF(I3394&lt;=150, 50 - (I3394-101)*20/50,
IF(I3394&lt;=200, 29 - (I3394-151)*14/50,
IF(I3394&lt;=300, 14 - (I3394-201)*4/100,
9 - (I3394-301)*9/200)))))</f>
        <v>77.268148148148143</v>
      </c>
      <c r="L3394" s="133">
        <f>('IRA-BD'!G1618)</f>
        <v>0</v>
      </c>
      <c r="M3394" s="36" t="str">
        <f>('IRA-BD'!H1618)</f>
        <v>Malo</v>
      </c>
      <c r="N3394" s="133">
        <f t="shared" ref="N3394:N3457" si="267">(L3394)</f>
        <v>0</v>
      </c>
      <c r="O3394" s="80">
        <f t="shared" ref="O3394:O3457" si="268">((H3394+K3394+N3394)/3)</f>
        <v>34.949037596716316</v>
      </c>
      <c r="P3394" s="81" t="str">
        <f t="shared" ref="P3394:P3457" si="269">IF(O3394&gt;=80, "Óptimo",
IF(O3394&gt;=60, "Bueno",
IF(O3394&gt;=40, "Moderado",
IF(O3394&gt;=20, "Bajo", "Malo"))))</f>
        <v>Bajo</v>
      </c>
      <c r="Q3394" s="11">
        <v>10</v>
      </c>
      <c r="R3394" s="11" t="s">
        <v>169</v>
      </c>
      <c r="S3394" s="11">
        <v>3</v>
      </c>
      <c r="T3394" s="11">
        <v>-74.113986499999996</v>
      </c>
      <c r="U3394" s="12">
        <v>4.6797058749999998</v>
      </c>
    </row>
    <row r="3395" spans="1:21" x14ac:dyDescent="0.25">
      <c r="A3395" s="10">
        <v>1648</v>
      </c>
      <c r="B3395" s="3" t="s">
        <v>3151</v>
      </c>
      <c r="C3395" s="3" t="s">
        <v>3044</v>
      </c>
      <c r="D3395" s="3" t="s">
        <v>1</v>
      </c>
      <c r="E3395" s="3" t="s">
        <v>3152</v>
      </c>
      <c r="F3395" s="24">
        <f>('ICT-BD'!I1649)</f>
        <v>12.879998687207939</v>
      </c>
      <c r="G3395" s="24" t="str">
        <f>('ICT-BD'!J1649)</f>
        <v>Algo Frío</v>
      </c>
      <c r="H3395" s="24">
        <f t="shared" si="265"/>
        <v>27.578964642000798</v>
      </c>
      <c r="I3395" s="72">
        <f>('ICA-BD'!L1649)</f>
        <v>54.092592592592595</v>
      </c>
      <c r="J3395" s="72" t="str">
        <f>('ICA-BD'!M1649)</f>
        <v>Aceptable</v>
      </c>
      <c r="K3395" s="72">
        <f t="shared" si="266"/>
        <v>77.268148148148143</v>
      </c>
      <c r="L3395" s="133">
        <f>('IRA-BD'!G1649)</f>
        <v>0</v>
      </c>
      <c r="M3395" s="36" t="str">
        <f>('IRA-BD'!H1649)</f>
        <v>Malo</v>
      </c>
      <c r="N3395" s="133">
        <f t="shared" si="267"/>
        <v>0</v>
      </c>
      <c r="O3395" s="80">
        <f t="shared" si="268"/>
        <v>34.949037596716316</v>
      </c>
      <c r="P3395" s="81" t="str">
        <f t="shared" si="269"/>
        <v>Bajo</v>
      </c>
      <c r="Q3395" s="11">
        <v>10</v>
      </c>
      <c r="R3395" s="11" t="s">
        <v>169</v>
      </c>
      <c r="S3395" s="11">
        <v>3</v>
      </c>
      <c r="T3395" s="11">
        <v>-74.116513429999998</v>
      </c>
      <c r="U3395" s="12">
        <v>4.6852976169999998</v>
      </c>
    </row>
    <row r="3396" spans="1:21" x14ac:dyDescent="0.25">
      <c r="A3396" s="10">
        <v>919</v>
      </c>
      <c r="B3396" s="3" t="s">
        <v>1916</v>
      </c>
      <c r="C3396" s="3" t="s">
        <v>1727</v>
      </c>
      <c r="D3396" s="3" t="s">
        <v>1</v>
      </c>
      <c r="E3396" s="3" t="s">
        <v>1917</v>
      </c>
      <c r="F3396" s="24">
        <f>('ICT-BD'!I920)</f>
        <v>13.957498687207938</v>
      </c>
      <c r="G3396" s="24" t="str">
        <f>('ICT-BD'!J920)</f>
        <v xml:space="preserve">Frío </v>
      </c>
      <c r="H3396" s="24">
        <f t="shared" si="265"/>
        <v>14.717122536737655</v>
      </c>
      <c r="I3396" s="72">
        <f>('ICA-BD'!L920)</f>
        <v>63.648148148148152</v>
      </c>
      <c r="J3396" s="72" t="str">
        <f>('ICA-BD'!M920)</f>
        <v>Aceptable</v>
      </c>
      <c r="K3396" s="72">
        <f t="shared" si="266"/>
        <v>71.917037037037034</v>
      </c>
      <c r="L3396" s="133">
        <f>('IRA-BD'!G920)</f>
        <v>18</v>
      </c>
      <c r="M3396" s="36" t="str">
        <f>('IRA-BD'!H920)</f>
        <v>Regular</v>
      </c>
      <c r="N3396" s="133">
        <f t="shared" si="267"/>
        <v>18</v>
      </c>
      <c r="O3396" s="80">
        <f t="shared" si="268"/>
        <v>34.878053191258232</v>
      </c>
      <c r="P3396" s="81" t="str">
        <f t="shared" si="269"/>
        <v>Bajo</v>
      </c>
      <c r="Q3396" s="11">
        <v>7</v>
      </c>
      <c r="R3396" s="11" t="s">
        <v>5988</v>
      </c>
      <c r="S3396" s="11">
        <v>2</v>
      </c>
      <c r="T3396" s="11">
        <v>-74.178354549999995</v>
      </c>
      <c r="U3396" s="12">
        <v>4.6058670389999996</v>
      </c>
    </row>
    <row r="3397" spans="1:21" x14ac:dyDescent="0.25">
      <c r="A3397" s="10">
        <v>2615</v>
      </c>
      <c r="B3397" s="3" t="s">
        <v>4801</v>
      </c>
      <c r="C3397" s="3" t="s">
        <v>3696</v>
      </c>
      <c r="D3397" s="3" t="s">
        <v>1</v>
      </c>
      <c r="E3397" s="3" t="s">
        <v>4802</v>
      </c>
      <c r="F3397" s="24">
        <f>('ICT-BD'!I2616)</f>
        <v>12.787110239631197</v>
      </c>
      <c r="G3397" s="24" t="str">
        <f>('ICT-BD'!J2616)</f>
        <v>Algo Frío</v>
      </c>
      <c r="H3397" s="24">
        <f t="shared" si="265"/>
        <v>28.801181057484246</v>
      </c>
      <c r="I3397" s="72">
        <f>('ICA-BD'!L2616)</f>
        <v>56.870370370370367</v>
      </c>
      <c r="J3397" s="72" t="str">
        <f>('ICA-BD'!M2616)</f>
        <v>Aceptable</v>
      </c>
      <c r="K3397" s="72">
        <f t="shared" si="266"/>
        <v>75.7125925925926</v>
      </c>
      <c r="L3397" s="133">
        <f>('IRA-BD'!G2616)</f>
        <v>0</v>
      </c>
      <c r="M3397" s="36" t="str">
        <f>('IRA-BD'!H2616)</f>
        <v>Malo</v>
      </c>
      <c r="N3397" s="133">
        <f t="shared" si="267"/>
        <v>0</v>
      </c>
      <c r="O3397" s="80">
        <f t="shared" si="268"/>
        <v>34.837924550025612</v>
      </c>
      <c r="P3397" s="81" t="str">
        <f t="shared" si="269"/>
        <v>Bajo</v>
      </c>
      <c r="Q3397" s="11">
        <v>11</v>
      </c>
      <c r="R3397" s="11" t="s">
        <v>5998</v>
      </c>
      <c r="S3397" s="11">
        <v>2</v>
      </c>
      <c r="T3397" s="11">
        <v>-74.111851130000005</v>
      </c>
      <c r="U3397" s="12">
        <v>4.746505494</v>
      </c>
    </row>
    <row r="3398" spans="1:21" x14ac:dyDescent="0.25">
      <c r="A3398" s="10">
        <v>1046</v>
      </c>
      <c r="B3398" s="3" t="s">
        <v>2126</v>
      </c>
      <c r="C3398" s="3" t="s">
        <v>1986</v>
      </c>
      <c r="D3398" s="3" t="s">
        <v>1</v>
      </c>
      <c r="E3398" s="3" t="s">
        <v>2127</v>
      </c>
      <c r="F3398" s="24">
        <f>('ICT-BD'!I1047)</f>
        <v>12.693207725923974</v>
      </c>
      <c r="G3398" s="24" t="str">
        <f>('ICT-BD'!J1047)</f>
        <v>Algo Frío</v>
      </c>
      <c r="H3398" s="24">
        <f t="shared" si="265"/>
        <v>30.036740448368754</v>
      </c>
      <c r="I3398" s="72">
        <f>('ICA-BD'!L1047)</f>
        <v>59.648148148148152</v>
      </c>
      <c r="J3398" s="72" t="str">
        <f>('ICA-BD'!M1047)</f>
        <v>Aceptable</v>
      </c>
      <c r="K3398" s="72">
        <f t="shared" si="266"/>
        <v>74.157037037037028</v>
      </c>
      <c r="L3398" s="133">
        <f>('IRA-BD'!G1047)</f>
        <v>0</v>
      </c>
      <c r="M3398" s="36" t="str">
        <f>('IRA-BD'!H1047)</f>
        <v>Malo</v>
      </c>
      <c r="N3398" s="133">
        <f t="shared" si="267"/>
        <v>0</v>
      </c>
      <c r="O3398" s="80">
        <f t="shared" si="268"/>
        <v>34.731259161801923</v>
      </c>
      <c r="P3398" s="81" t="str">
        <f t="shared" si="269"/>
        <v>Bajo</v>
      </c>
      <c r="Q3398" s="11">
        <v>8</v>
      </c>
      <c r="R3398" s="11" t="s">
        <v>5992</v>
      </c>
      <c r="S3398" s="11">
        <v>3</v>
      </c>
      <c r="T3398" s="11">
        <v>-74.131671580000003</v>
      </c>
      <c r="U3398" s="12">
        <v>4.6436812290000002</v>
      </c>
    </row>
    <row r="3399" spans="1:21" x14ac:dyDescent="0.25">
      <c r="A3399" s="10">
        <v>1068</v>
      </c>
      <c r="B3399" s="3" t="s">
        <v>2164</v>
      </c>
      <c r="C3399" s="3" t="s">
        <v>1986</v>
      </c>
      <c r="D3399" s="3" t="s">
        <v>1</v>
      </c>
      <c r="E3399" s="3" t="s">
        <v>2142</v>
      </c>
      <c r="F3399" s="24">
        <f>('ICT-BD'!I1069)</f>
        <v>12.693207725923974</v>
      </c>
      <c r="G3399" s="24" t="str">
        <f>('ICT-BD'!J1069)</f>
        <v>Algo Frío</v>
      </c>
      <c r="H3399" s="24">
        <f t="shared" si="265"/>
        <v>30.036740448368754</v>
      </c>
      <c r="I3399" s="72">
        <f>('ICA-BD'!L1069)</f>
        <v>59.648148148148152</v>
      </c>
      <c r="J3399" s="72" t="str">
        <f>('ICA-BD'!M1069)</f>
        <v>Aceptable</v>
      </c>
      <c r="K3399" s="72">
        <f t="shared" si="266"/>
        <v>74.157037037037028</v>
      </c>
      <c r="L3399" s="133">
        <f>('IRA-BD'!G1069)</f>
        <v>0</v>
      </c>
      <c r="M3399" s="36" t="str">
        <f>('IRA-BD'!H1069)</f>
        <v>Malo</v>
      </c>
      <c r="N3399" s="133">
        <f t="shared" si="267"/>
        <v>0</v>
      </c>
      <c r="O3399" s="80">
        <f t="shared" si="268"/>
        <v>34.731259161801923</v>
      </c>
      <c r="P3399" s="81" t="str">
        <f t="shared" si="269"/>
        <v>Bajo</v>
      </c>
      <c r="Q3399" s="11">
        <v>8</v>
      </c>
      <c r="R3399" s="11" t="s">
        <v>5989</v>
      </c>
      <c r="S3399" s="11">
        <v>3</v>
      </c>
      <c r="T3399" s="11">
        <v>-74.137983849999998</v>
      </c>
      <c r="U3399" s="12">
        <v>4.6246203499999998</v>
      </c>
    </row>
    <row r="3400" spans="1:21" x14ac:dyDescent="0.25">
      <c r="A3400" s="10">
        <v>2998</v>
      </c>
      <c r="B3400" s="3" t="s">
        <v>5458</v>
      </c>
      <c r="C3400" s="3" t="s">
        <v>5354</v>
      </c>
      <c r="D3400" s="3" t="s">
        <v>1</v>
      </c>
      <c r="E3400" s="3" t="s">
        <v>5455</v>
      </c>
      <c r="F3400" s="24">
        <f>('ICT-BD'!I2999)</f>
        <v>12.693207725923974</v>
      </c>
      <c r="G3400" s="24" t="str">
        <f>('ICT-BD'!J2999)</f>
        <v>Algo Frío</v>
      </c>
      <c r="H3400" s="24">
        <f t="shared" si="265"/>
        <v>30.036740448368754</v>
      </c>
      <c r="I3400" s="72">
        <f>('ICA-BD'!L2999)</f>
        <v>59.648148148148152</v>
      </c>
      <c r="J3400" s="72" t="str">
        <f>('ICA-BD'!M2999)</f>
        <v>Aceptable</v>
      </c>
      <c r="K3400" s="72">
        <f t="shared" si="266"/>
        <v>74.157037037037028</v>
      </c>
      <c r="L3400" s="133">
        <f>('IRA-BD'!G2999)</f>
        <v>0</v>
      </c>
      <c r="M3400" s="36" t="str">
        <f>('IRA-BD'!H2999)</f>
        <v>Malo</v>
      </c>
      <c r="N3400" s="133">
        <f t="shared" si="267"/>
        <v>0</v>
      </c>
      <c r="O3400" s="80">
        <f t="shared" si="268"/>
        <v>34.731259161801923</v>
      </c>
      <c r="P3400" s="81" t="str">
        <f t="shared" si="269"/>
        <v>Bajo</v>
      </c>
      <c r="Q3400" s="11">
        <v>16</v>
      </c>
      <c r="R3400" s="11" t="s">
        <v>170</v>
      </c>
      <c r="S3400" s="11">
        <v>3</v>
      </c>
      <c r="T3400" s="11">
        <v>-74.124990969999999</v>
      </c>
      <c r="U3400" s="12">
        <v>4.6071046420000004</v>
      </c>
    </row>
    <row r="3401" spans="1:21" x14ac:dyDescent="0.25">
      <c r="A3401" s="10">
        <v>1664</v>
      </c>
      <c r="B3401" s="3" t="s">
        <v>3182</v>
      </c>
      <c r="C3401" s="3" t="s">
        <v>3044</v>
      </c>
      <c r="D3401" s="3" t="s">
        <v>1</v>
      </c>
      <c r="E3401" s="3" t="s">
        <v>3183</v>
      </c>
      <c r="F3401" s="24">
        <f>('ICT-BD'!I1665)</f>
        <v>13.061340200573744</v>
      </c>
      <c r="G3401" s="24" t="str">
        <f>('ICT-BD'!J1665)</f>
        <v>Algo Frío</v>
      </c>
      <c r="H3401" s="24">
        <f t="shared" si="265"/>
        <v>26.508681571398103</v>
      </c>
      <c r="I3401" s="72">
        <f>('ICA-BD'!L1665)</f>
        <v>54.092592592592595</v>
      </c>
      <c r="J3401" s="72" t="str">
        <f>('ICA-BD'!M1665)</f>
        <v>Aceptable</v>
      </c>
      <c r="K3401" s="72">
        <f t="shared" si="266"/>
        <v>77.268148148148143</v>
      </c>
      <c r="L3401" s="133">
        <f>('IRA-BD'!G1665)</f>
        <v>0</v>
      </c>
      <c r="M3401" s="36" t="str">
        <f>('IRA-BD'!H1665)</f>
        <v>Malo</v>
      </c>
      <c r="N3401" s="133">
        <f t="shared" si="267"/>
        <v>0</v>
      </c>
      <c r="O3401" s="80">
        <f t="shared" si="268"/>
        <v>34.592276573182083</v>
      </c>
      <c r="P3401" s="81" t="str">
        <f t="shared" si="269"/>
        <v>Bajo</v>
      </c>
      <c r="Q3401" s="11">
        <v>10</v>
      </c>
      <c r="R3401" s="11" t="s">
        <v>168</v>
      </c>
      <c r="S3401" s="11">
        <v>3</v>
      </c>
      <c r="T3401" s="11">
        <v>-74.0989577</v>
      </c>
      <c r="U3401" s="12">
        <v>4.6794129919999996</v>
      </c>
    </row>
    <row r="3402" spans="1:21" x14ac:dyDescent="0.25">
      <c r="A3402" s="10">
        <v>1372</v>
      </c>
      <c r="B3402" s="3" t="s">
        <v>2667</v>
      </c>
      <c r="C3402" s="3" t="s">
        <v>2659</v>
      </c>
      <c r="D3402" s="3" t="s">
        <v>1</v>
      </c>
      <c r="E3402" s="3" t="s">
        <v>2660</v>
      </c>
      <c r="F3402" s="24">
        <f>('ICT-BD'!I1373)</f>
        <v>13.110735815596154</v>
      </c>
      <c r="G3402" s="24" t="str">
        <f>('ICT-BD'!J1373)</f>
        <v xml:space="preserve">Frío </v>
      </c>
      <c r="H3402" s="24">
        <f t="shared" si="265"/>
        <v>25.858739268471652</v>
      </c>
      <c r="I3402" s="72">
        <f>('ICA-BD'!L1373)</f>
        <v>63.648148148148152</v>
      </c>
      <c r="J3402" s="72" t="str">
        <f>('ICA-BD'!M1373)</f>
        <v>Aceptable</v>
      </c>
      <c r="K3402" s="72">
        <f t="shared" si="266"/>
        <v>71.917037037037034</v>
      </c>
      <c r="L3402" s="133">
        <f>('IRA-BD'!G1373)</f>
        <v>6</v>
      </c>
      <c r="M3402" s="36" t="str">
        <f>('IRA-BD'!H1373)</f>
        <v>Regular</v>
      </c>
      <c r="N3402" s="133">
        <f t="shared" si="267"/>
        <v>6</v>
      </c>
      <c r="O3402" s="80">
        <f t="shared" si="268"/>
        <v>34.591925435169564</v>
      </c>
      <c r="P3402" s="81" t="str">
        <f t="shared" si="269"/>
        <v>Bajo</v>
      </c>
      <c r="Q3402" s="11">
        <v>9</v>
      </c>
      <c r="R3402" s="11" t="s">
        <v>5994</v>
      </c>
      <c r="S3402" s="11">
        <v>3</v>
      </c>
      <c r="T3402" s="11">
        <v>-74.152785570000006</v>
      </c>
      <c r="U3402" s="12">
        <v>4.6828983400000004</v>
      </c>
    </row>
    <row r="3403" spans="1:21" x14ac:dyDescent="0.25">
      <c r="A3403" s="10">
        <v>1382</v>
      </c>
      <c r="B3403" s="3" t="s">
        <v>2686</v>
      </c>
      <c r="C3403" s="3" t="s">
        <v>2659</v>
      </c>
      <c r="D3403" s="3" t="s">
        <v>1</v>
      </c>
      <c r="E3403" s="3" t="s">
        <v>2687</v>
      </c>
      <c r="F3403" s="24">
        <f>('ICT-BD'!I1383)</f>
        <v>13.110735815596154</v>
      </c>
      <c r="G3403" s="24" t="str">
        <f>('ICT-BD'!J1383)</f>
        <v xml:space="preserve">Frío </v>
      </c>
      <c r="H3403" s="24">
        <f t="shared" si="265"/>
        <v>25.858739268471652</v>
      </c>
      <c r="I3403" s="72">
        <f>('ICA-BD'!L1383)</f>
        <v>63.648148148148152</v>
      </c>
      <c r="J3403" s="72" t="str">
        <f>('ICA-BD'!M1383)</f>
        <v>Aceptable</v>
      </c>
      <c r="K3403" s="72">
        <f t="shared" si="266"/>
        <v>71.917037037037034</v>
      </c>
      <c r="L3403" s="133">
        <f>('IRA-BD'!G1383)</f>
        <v>6</v>
      </c>
      <c r="M3403" s="36" t="str">
        <f>('IRA-BD'!H1383)</f>
        <v>Regular</v>
      </c>
      <c r="N3403" s="133">
        <f t="shared" si="267"/>
        <v>6</v>
      </c>
      <c r="O3403" s="80">
        <f t="shared" si="268"/>
        <v>34.591925435169564</v>
      </c>
      <c r="P3403" s="81" t="str">
        <f t="shared" si="269"/>
        <v>Bajo</v>
      </c>
      <c r="Q3403" s="11">
        <v>9</v>
      </c>
      <c r="R3403" s="11" t="s">
        <v>5994</v>
      </c>
      <c r="S3403" s="11">
        <v>3</v>
      </c>
      <c r="T3403" s="11">
        <v>-74.134482320000004</v>
      </c>
      <c r="U3403" s="12">
        <v>4.6763080050000001</v>
      </c>
    </row>
    <row r="3404" spans="1:21" x14ac:dyDescent="0.25">
      <c r="A3404" s="10">
        <v>3257</v>
      </c>
      <c r="B3404" s="3" t="s">
        <v>5651</v>
      </c>
      <c r="C3404" s="3" t="s">
        <v>5614</v>
      </c>
      <c r="D3404" s="3" t="s">
        <v>1</v>
      </c>
      <c r="E3404" s="3" t="s">
        <v>5652</v>
      </c>
      <c r="F3404" s="24">
        <f>('ICT-BD'!I3258)</f>
        <v>13.110735815596154</v>
      </c>
      <c r="G3404" s="24" t="str">
        <f>('ICT-BD'!J3258)</f>
        <v xml:space="preserve">Frío </v>
      </c>
      <c r="H3404" s="24">
        <f t="shared" si="265"/>
        <v>25.858739268471652</v>
      </c>
      <c r="I3404" s="72">
        <f>('ICA-BD'!L3258)</f>
        <v>63.648148148148152</v>
      </c>
      <c r="J3404" s="72" t="str">
        <f>('ICA-BD'!M3258)</f>
        <v>Aceptable</v>
      </c>
      <c r="K3404" s="72">
        <f t="shared" si="266"/>
        <v>71.917037037037034</v>
      </c>
      <c r="L3404" s="133">
        <f>('IRA-BD'!G3258)</f>
        <v>6</v>
      </c>
      <c r="M3404" s="36" t="str">
        <f>('IRA-BD'!H3258)</f>
        <v>Regular</v>
      </c>
      <c r="N3404" s="133">
        <f t="shared" si="267"/>
        <v>6</v>
      </c>
      <c r="O3404" s="80">
        <f t="shared" si="268"/>
        <v>34.591925435169564</v>
      </c>
      <c r="P3404" s="81" t="str">
        <f t="shared" si="269"/>
        <v>Bajo</v>
      </c>
      <c r="Q3404" s="11">
        <v>19</v>
      </c>
      <c r="R3404" s="11" t="s">
        <v>2</v>
      </c>
      <c r="S3404" s="11">
        <v>2</v>
      </c>
      <c r="T3404" s="11">
        <v>-74.155556250000004</v>
      </c>
      <c r="U3404" s="12">
        <v>4.5778675619999998</v>
      </c>
    </row>
    <row r="3405" spans="1:21" x14ac:dyDescent="0.25">
      <c r="A3405" s="10">
        <v>1157</v>
      </c>
      <c r="B3405" s="3" t="s">
        <v>2310</v>
      </c>
      <c r="C3405" s="3" t="s">
        <v>1986</v>
      </c>
      <c r="D3405" s="3" t="s">
        <v>1</v>
      </c>
      <c r="E3405" s="3" t="s">
        <v>2311</v>
      </c>
      <c r="F3405" s="24">
        <f>('ICT-BD'!I1158)</f>
        <v>12.879998687207939</v>
      </c>
      <c r="G3405" s="24" t="str">
        <f>('ICT-BD'!J1158)</f>
        <v>Algo Frío</v>
      </c>
      <c r="H3405" s="24">
        <f t="shared" si="265"/>
        <v>27.578964642000798</v>
      </c>
      <c r="I3405" s="72">
        <f>('ICA-BD'!L1158)</f>
        <v>66.75</v>
      </c>
      <c r="J3405" s="72" t="str">
        <f>('ICA-BD'!M1158)</f>
        <v>Aceptable</v>
      </c>
      <c r="K3405" s="72">
        <f t="shared" si="266"/>
        <v>70.180000000000007</v>
      </c>
      <c r="L3405" s="133">
        <f>('IRA-BD'!G1158)</f>
        <v>6</v>
      </c>
      <c r="M3405" s="36" t="str">
        <f>('IRA-BD'!H1158)</f>
        <v>Regular</v>
      </c>
      <c r="N3405" s="133">
        <f t="shared" si="267"/>
        <v>6</v>
      </c>
      <c r="O3405" s="80">
        <f t="shared" si="268"/>
        <v>34.586321547333604</v>
      </c>
      <c r="P3405" s="81" t="str">
        <f t="shared" si="269"/>
        <v>Bajo</v>
      </c>
      <c r="Q3405" s="11">
        <v>8</v>
      </c>
      <c r="R3405" s="11" t="s">
        <v>5992</v>
      </c>
      <c r="S3405" s="11">
        <v>2</v>
      </c>
      <c r="T3405" s="11">
        <v>-74.141655510000007</v>
      </c>
      <c r="U3405" s="12">
        <v>4.6531958900000001</v>
      </c>
    </row>
    <row r="3406" spans="1:21" x14ac:dyDescent="0.25">
      <c r="A3406" s="10">
        <v>1168</v>
      </c>
      <c r="B3406" s="3" t="s">
        <v>2330</v>
      </c>
      <c r="C3406" s="3" t="s">
        <v>1986</v>
      </c>
      <c r="D3406" s="3" t="s">
        <v>1</v>
      </c>
      <c r="E3406" s="3" t="s">
        <v>2331</v>
      </c>
      <c r="F3406" s="24">
        <f>('ICT-BD'!I1169)</f>
        <v>12.879998687207939</v>
      </c>
      <c r="G3406" s="24" t="str">
        <f>('ICT-BD'!J1169)</f>
        <v>Algo Frío</v>
      </c>
      <c r="H3406" s="24">
        <f t="shared" si="265"/>
        <v>27.578964642000798</v>
      </c>
      <c r="I3406" s="72">
        <f>('ICA-BD'!L1169)</f>
        <v>66.75</v>
      </c>
      <c r="J3406" s="72" t="str">
        <f>('ICA-BD'!M1169)</f>
        <v>Aceptable</v>
      </c>
      <c r="K3406" s="72">
        <f t="shared" si="266"/>
        <v>70.180000000000007</v>
      </c>
      <c r="L3406" s="133">
        <f>('IRA-BD'!G1169)</f>
        <v>6</v>
      </c>
      <c r="M3406" s="36" t="str">
        <f>('IRA-BD'!H1169)</f>
        <v>Regular</v>
      </c>
      <c r="N3406" s="133">
        <f t="shared" si="267"/>
        <v>6</v>
      </c>
      <c r="O3406" s="80">
        <f t="shared" si="268"/>
        <v>34.586321547333604</v>
      </c>
      <c r="P3406" s="81" t="str">
        <f t="shared" si="269"/>
        <v>Bajo</v>
      </c>
      <c r="Q3406" s="11">
        <v>8</v>
      </c>
      <c r="R3406" s="11" t="s">
        <v>5992</v>
      </c>
      <c r="S3406" s="11">
        <v>2</v>
      </c>
      <c r="T3406" s="11">
        <v>-74.146916379999993</v>
      </c>
      <c r="U3406" s="12">
        <v>4.6452244729999999</v>
      </c>
    </row>
    <row r="3407" spans="1:21" x14ac:dyDescent="0.25">
      <c r="A3407" s="10">
        <v>1286</v>
      </c>
      <c r="B3407" s="3" t="s">
        <v>2517</v>
      </c>
      <c r="C3407" s="3" t="s">
        <v>1986</v>
      </c>
      <c r="D3407" s="3" t="s">
        <v>1</v>
      </c>
      <c r="E3407" s="3" t="s">
        <v>2518</v>
      </c>
      <c r="F3407" s="24">
        <f>('ICT-BD'!I1287)</f>
        <v>12.879998687207939</v>
      </c>
      <c r="G3407" s="24" t="str">
        <f>('ICT-BD'!J1287)</f>
        <v>Algo Frío</v>
      </c>
      <c r="H3407" s="24">
        <f t="shared" si="265"/>
        <v>27.578964642000798</v>
      </c>
      <c r="I3407" s="72">
        <f>('ICA-BD'!L1287)</f>
        <v>66.75</v>
      </c>
      <c r="J3407" s="72" t="str">
        <f>('ICA-BD'!M1287)</f>
        <v>Aceptable</v>
      </c>
      <c r="K3407" s="72">
        <f t="shared" si="266"/>
        <v>70.180000000000007</v>
      </c>
      <c r="L3407" s="133">
        <f>('IRA-BD'!G1287)</f>
        <v>6</v>
      </c>
      <c r="M3407" s="36" t="str">
        <f>('IRA-BD'!H1287)</f>
        <v>Regular</v>
      </c>
      <c r="N3407" s="133">
        <f t="shared" si="267"/>
        <v>6</v>
      </c>
      <c r="O3407" s="80">
        <f t="shared" si="268"/>
        <v>34.586321547333604</v>
      </c>
      <c r="P3407" s="81" t="str">
        <f t="shared" si="269"/>
        <v>Bajo</v>
      </c>
      <c r="Q3407" s="11">
        <v>8</v>
      </c>
      <c r="R3407" s="11" t="s">
        <v>5992</v>
      </c>
      <c r="S3407" s="11">
        <v>3</v>
      </c>
      <c r="T3407" s="11">
        <v>-74.15487444</v>
      </c>
      <c r="U3407" s="12">
        <v>4.6521298609999997</v>
      </c>
    </row>
    <row r="3408" spans="1:21" x14ac:dyDescent="0.25">
      <c r="A3408" s="10">
        <v>1296</v>
      </c>
      <c r="B3408" s="3" t="s">
        <v>2537</v>
      </c>
      <c r="C3408" s="3" t="s">
        <v>1986</v>
      </c>
      <c r="D3408" s="3" t="s">
        <v>1</v>
      </c>
      <c r="E3408" s="3" t="s">
        <v>2538</v>
      </c>
      <c r="F3408" s="24">
        <f>('ICT-BD'!I1297)</f>
        <v>12.879998687207939</v>
      </c>
      <c r="G3408" s="24" t="str">
        <f>('ICT-BD'!J1297)</f>
        <v>Algo Frío</v>
      </c>
      <c r="H3408" s="24">
        <f t="shared" si="265"/>
        <v>27.578964642000798</v>
      </c>
      <c r="I3408" s="72">
        <f>('ICA-BD'!L1297)</f>
        <v>66.75</v>
      </c>
      <c r="J3408" s="72" t="str">
        <f>('ICA-BD'!M1297)</f>
        <v>Aceptable</v>
      </c>
      <c r="K3408" s="72">
        <f t="shared" si="266"/>
        <v>70.180000000000007</v>
      </c>
      <c r="L3408" s="133">
        <f>('IRA-BD'!G1297)</f>
        <v>6</v>
      </c>
      <c r="M3408" s="36" t="str">
        <f>('IRA-BD'!H1297)</f>
        <v>Regular</v>
      </c>
      <c r="N3408" s="133">
        <f t="shared" si="267"/>
        <v>6</v>
      </c>
      <c r="O3408" s="80">
        <f t="shared" si="268"/>
        <v>34.586321547333604</v>
      </c>
      <c r="P3408" s="81" t="str">
        <f t="shared" si="269"/>
        <v>Bajo</v>
      </c>
      <c r="Q3408" s="11">
        <v>8</v>
      </c>
      <c r="R3408" s="11" t="s">
        <v>5992</v>
      </c>
      <c r="S3408" s="11">
        <v>3</v>
      </c>
      <c r="T3408" s="11">
        <v>-74.149209670000005</v>
      </c>
      <c r="U3408" s="12">
        <v>4.6523044589999998</v>
      </c>
    </row>
    <row r="3409" spans="1:21" x14ac:dyDescent="0.25">
      <c r="A3409" s="10">
        <v>1359</v>
      </c>
      <c r="B3409" s="3" t="s">
        <v>2643</v>
      </c>
      <c r="C3409" s="3" t="s">
        <v>1986</v>
      </c>
      <c r="D3409" s="3" t="s">
        <v>1</v>
      </c>
      <c r="E3409" s="3" t="s">
        <v>2642</v>
      </c>
      <c r="F3409" s="24">
        <f>('ICT-BD'!I1360)</f>
        <v>12.879998687207939</v>
      </c>
      <c r="G3409" s="24" t="str">
        <f>('ICT-BD'!J1360)</f>
        <v>Algo Frío</v>
      </c>
      <c r="H3409" s="24">
        <f t="shared" si="265"/>
        <v>27.578964642000798</v>
      </c>
      <c r="I3409" s="72">
        <f>('ICA-BD'!L1360)</f>
        <v>66.75</v>
      </c>
      <c r="J3409" s="72" t="str">
        <f>('ICA-BD'!M1360)</f>
        <v>Aceptable</v>
      </c>
      <c r="K3409" s="72">
        <f t="shared" si="266"/>
        <v>70.180000000000007</v>
      </c>
      <c r="L3409" s="133">
        <f>('IRA-BD'!G1360)</f>
        <v>6</v>
      </c>
      <c r="M3409" s="36" t="str">
        <f>('IRA-BD'!H1360)</f>
        <v>Regular</v>
      </c>
      <c r="N3409" s="133">
        <f t="shared" si="267"/>
        <v>6</v>
      </c>
      <c r="O3409" s="80">
        <f t="shared" si="268"/>
        <v>34.586321547333604</v>
      </c>
      <c r="P3409" s="81" t="str">
        <f t="shared" si="269"/>
        <v>Bajo</v>
      </c>
      <c r="Q3409" s="11">
        <v>8</v>
      </c>
      <c r="R3409" s="11" t="s">
        <v>5989</v>
      </c>
      <c r="S3409" s="11">
        <v>3</v>
      </c>
      <c r="T3409" s="11">
        <v>-74.146842419999999</v>
      </c>
      <c r="U3409" s="12">
        <v>4.619356142</v>
      </c>
    </row>
    <row r="3410" spans="1:21" x14ac:dyDescent="0.25">
      <c r="A3410" s="10">
        <v>1120</v>
      </c>
      <c r="B3410" s="3" t="s">
        <v>2247</v>
      </c>
      <c r="C3410" s="3" t="s">
        <v>1986</v>
      </c>
      <c r="D3410" s="3" t="s">
        <v>1</v>
      </c>
      <c r="E3410" s="3" t="s">
        <v>2248</v>
      </c>
      <c r="F3410" s="24">
        <f>('ICT-BD'!I1121)</f>
        <v>12.693207725923974</v>
      </c>
      <c r="G3410" s="24" t="str">
        <f>('ICT-BD'!J1121)</f>
        <v>Algo Frío</v>
      </c>
      <c r="H3410" s="24">
        <f t="shared" si="265"/>
        <v>30.036740448368754</v>
      </c>
      <c r="I3410" s="72">
        <f>('ICA-BD'!L1121)</f>
        <v>60.870370370370367</v>
      </c>
      <c r="J3410" s="72" t="str">
        <f>('ICA-BD'!M1121)</f>
        <v>Aceptable</v>
      </c>
      <c r="K3410" s="72">
        <f t="shared" si="266"/>
        <v>73.472592592592591</v>
      </c>
      <c r="L3410" s="133">
        <f>('IRA-BD'!G1121)</f>
        <v>0</v>
      </c>
      <c r="M3410" s="36" t="str">
        <f>('IRA-BD'!H1121)</f>
        <v>Malo</v>
      </c>
      <c r="N3410" s="133">
        <f t="shared" si="267"/>
        <v>0</v>
      </c>
      <c r="O3410" s="80">
        <f t="shared" si="268"/>
        <v>34.503111013653779</v>
      </c>
      <c r="P3410" s="81" t="str">
        <f t="shared" si="269"/>
        <v>Bajo</v>
      </c>
      <c r="Q3410" s="11">
        <v>8</v>
      </c>
      <c r="R3410" s="11" t="s">
        <v>5989</v>
      </c>
      <c r="S3410" s="11">
        <v>3</v>
      </c>
      <c r="T3410" s="11">
        <v>-74.130859000000001</v>
      </c>
      <c r="U3410" s="12">
        <v>4.6099348610000002</v>
      </c>
    </row>
    <row r="3411" spans="1:21" x14ac:dyDescent="0.25">
      <c r="A3411" s="10">
        <v>3038</v>
      </c>
      <c r="B3411" s="3" t="s">
        <v>5522</v>
      </c>
      <c r="C3411" s="3" t="s">
        <v>5354</v>
      </c>
      <c r="D3411" s="3" t="s">
        <v>1</v>
      </c>
      <c r="E3411" s="3" t="s">
        <v>5502</v>
      </c>
      <c r="F3411" s="24">
        <f>('ICT-BD'!I3039)</f>
        <v>12.693207725923974</v>
      </c>
      <c r="G3411" s="24" t="str">
        <f>('ICT-BD'!J3039)</f>
        <v>Algo Frío</v>
      </c>
      <c r="H3411" s="24">
        <f t="shared" si="265"/>
        <v>30.036740448368754</v>
      </c>
      <c r="I3411" s="72">
        <f>('ICA-BD'!L3039)</f>
        <v>60.870370370370367</v>
      </c>
      <c r="J3411" s="72" t="str">
        <f>('ICA-BD'!M3039)</f>
        <v>Aceptable</v>
      </c>
      <c r="K3411" s="72">
        <f t="shared" si="266"/>
        <v>73.472592592592591</v>
      </c>
      <c r="L3411" s="133">
        <f>('IRA-BD'!G3039)</f>
        <v>0</v>
      </c>
      <c r="M3411" s="36" t="str">
        <f>('IRA-BD'!H3039)</f>
        <v>Malo</v>
      </c>
      <c r="N3411" s="133">
        <f t="shared" si="267"/>
        <v>0</v>
      </c>
      <c r="O3411" s="80">
        <f t="shared" si="268"/>
        <v>34.503111013653779</v>
      </c>
      <c r="P3411" s="81" t="str">
        <f t="shared" si="269"/>
        <v>Bajo</v>
      </c>
      <c r="Q3411" s="11">
        <v>16</v>
      </c>
      <c r="R3411" s="11" t="s">
        <v>170</v>
      </c>
      <c r="S3411" s="11">
        <v>3</v>
      </c>
      <c r="T3411" s="11">
        <v>-74.132061550000003</v>
      </c>
      <c r="U3411" s="12">
        <v>4.5954844919999998</v>
      </c>
    </row>
    <row r="3412" spans="1:21" x14ac:dyDescent="0.25">
      <c r="A3412" s="10">
        <v>3082</v>
      </c>
      <c r="B3412" s="3" t="s">
        <v>5597</v>
      </c>
      <c r="C3412" s="3" t="s">
        <v>5354</v>
      </c>
      <c r="D3412" s="3" t="s">
        <v>1</v>
      </c>
      <c r="E3412" s="3" t="s">
        <v>5502</v>
      </c>
      <c r="F3412" s="24">
        <f>('ICT-BD'!I3083)</f>
        <v>12.693207725923974</v>
      </c>
      <c r="G3412" s="24" t="str">
        <f>('ICT-BD'!J3083)</f>
        <v>Algo Frío</v>
      </c>
      <c r="H3412" s="24">
        <f t="shared" si="265"/>
        <v>30.036740448368754</v>
      </c>
      <c r="I3412" s="72">
        <f>('ICA-BD'!L3083)</f>
        <v>60.870370370370367</v>
      </c>
      <c r="J3412" s="72" t="str">
        <f>('ICA-BD'!M3083)</f>
        <v>Aceptable</v>
      </c>
      <c r="K3412" s="72">
        <f t="shared" si="266"/>
        <v>73.472592592592591</v>
      </c>
      <c r="L3412" s="133">
        <f>('IRA-BD'!G3083)</f>
        <v>0</v>
      </c>
      <c r="M3412" s="36" t="str">
        <f>('IRA-BD'!H3083)</f>
        <v>Malo</v>
      </c>
      <c r="N3412" s="133">
        <f t="shared" si="267"/>
        <v>0</v>
      </c>
      <c r="O3412" s="80">
        <f t="shared" si="268"/>
        <v>34.503111013653779</v>
      </c>
      <c r="P3412" s="81" t="str">
        <f t="shared" si="269"/>
        <v>Bajo</v>
      </c>
      <c r="Q3412" s="11">
        <v>16</v>
      </c>
      <c r="R3412" s="11" t="s">
        <v>170</v>
      </c>
      <c r="S3412" s="11">
        <v>3</v>
      </c>
      <c r="T3412" s="11">
        <v>-74.131094390000001</v>
      </c>
      <c r="U3412" s="12">
        <v>4.5953046930000001</v>
      </c>
    </row>
    <row r="3413" spans="1:21" x14ac:dyDescent="0.25">
      <c r="A3413" s="10">
        <v>2758</v>
      </c>
      <c r="B3413" s="3" t="s">
        <v>5045</v>
      </c>
      <c r="C3413" s="3" t="s">
        <v>4984</v>
      </c>
      <c r="D3413" s="3" t="s">
        <v>1</v>
      </c>
      <c r="E3413" s="3" t="s">
        <v>5001</v>
      </c>
      <c r="F3413" s="24">
        <f>('ICT-BD'!I2759)</f>
        <v>13.083428149052729</v>
      </c>
      <c r="G3413" s="24" t="str">
        <f>('ICT-BD'!J2759)</f>
        <v>Algo Frío</v>
      </c>
      <c r="H3413" s="24">
        <f t="shared" si="265"/>
        <v>26.218050670358824</v>
      </c>
      <c r="I3413" s="72">
        <f>('ICA-BD'!L2759)</f>
        <v>54.092592592592595</v>
      </c>
      <c r="J3413" s="72" t="str">
        <f>('ICA-BD'!M2759)</f>
        <v>Aceptable</v>
      </c>
      <c r="K3413" s="72">
        <f t="shared" si="266"/>
        <v>77.268148148148143</v>
      </c>
      <c r="L3413" s="133">
        <f>('IRA-BD'!G2759)</f>
        <v>0</v>
      </c>
      <c r="M3413" s="36" t="str">
        <f>('IRA-BD'!H2759)</f>
        <v>Malo</v>
      </c>
      <c r="N3413" s="133">
        <f t="shared" si="267"/>
        <v>0</v>
      </c>
      <c r="O3413" s="80">
        <f t="shared" si="268"/>
        <v>34.495399606168988</v>
      </c>
      <c r="P3413" s="81" t="str">
        <f t="shared" si="269"/>
        <v>Bajo</v>
      </c>
      <c r="Q3413" s="11">
        <v>12</v>
      </c>
      <c r="R3413" s="11" t="s">
        <v>172</v>
      </c>
      <c r="S3413" s="11">
        <v>4</v>
      </c>
      <c r="T3413" s="11">
        <v>-74.076708109999998</v>
      </c>
      <c r="U3413" s="12">
        <v>4.6803048040000004</v>
      </c>
    </row>
    <row r="3414" spans="1:21" x14ac:dyDescent="0.25">
      <c r="A3414" s="10">
        <v>2868</v>
      </c>
      <c r="B3414" s="3" t="s">
        <v>5240</v>
      </c>
      <c r="C3414" s="3" t="s">
        <v>5098</v>
      </c>
      <c r="D3414" s="3" t="s">
        <v>1</v>
      </c>
      <c r="E3414" s="3" t="s">
        <v>5241</v>
      </c>
      <c r="F3414" s="24">
        <f>('ICT-BD'!I2869)</f>
        <v>13.061340200573744</v>
      </c>
      <c r="G3414" s="24" t="str">
        <f>('ICT-BD'!J2869)</f>
        <v>Algo Frío</v>
      </c>
      <c r="H3414" s="24">
        <f t="shared" si="265"/>
        <v>26.508681571398103</v>
      </c>
      <c r="I3414" s="72">
        <f>('ICA-BD'!L2869)</f>
        <v>54.870370370370367</v>
      </c>
      <c r="J3414" s="72" t="str">
        <f>('ICA-BD'!M2869)</f>
        <v>Aceptable</v>
      </c>
      <c r="K3414" s="72">
        <f t="shared" si="266"/>
        <v>76.83259259259259</v>
      </c>
      <c r="L3414" s="133">
        <f>('IRA-BD'!G2869)</f>
        <v>0</v>
      </c>
      <c r="M3414" s="36" t="str">
        <f>('IRA-BD'!H2869)</f>
        <v>Malo</v>
      </c>
      <c r="N3414" s="133">
        <f t="shared" si="267"/>
        <v>0</v>
      </c>
      <c r="O3414" s="80">
        <f t="shared" si="268"/>
        <v>34.447091387996899</v>
      </c>
      <c r="P3414" s="81" t="str">
        <f t="shared" si="269"/>
        <v>Bajo</v>
      </c>
      <c r="Q3414" s="11">
        <v>13</v>
      </c>
      <c r="R3414" s="11" t="s">
        <v>171</v>
      </c>
      <c r="S3414" s="11">
        <v>5</v>
      </c>
      <c r="T3414" s="11">
        <v>-74.105667670000003</v>
      </c>
      <c r="U3414" s="12">
        <v>4.648517021</v>
      </c>
    </row>
    <row r="3415" spans="1:21" x14ac:dyDescent="0.25">
      <c r="A3415" s="10">
        <v>2873</v>
      </c>
      <c r="B3415" s="3" t="s">
        <v>5249</v>
      </c>
      <c r="C3415" s="3" t="s">
        <v>5098</v>
      </c>
      <c r="D3415" s="3" t="s">
        <v>1</v>
      </c>
      <c r="E3415" s="3" t="s">
        <v>5250</v>
      </c>
      <c r="F3415" s="24">
        <f>('ICT-BD'!I2874)</f>
        <v>13.061340200573744</v>
      </c>
      <c r="G3415" s="24" t="str">
        <f>('ICT-BD'!J2874)</f>
        <v>Algo Frío</v>
      </c>
      <c r="H3415" s="24">
        <f t="shared" si="265"/>
        <v>26.508681571398103</v>
      </c>
      <c r="I3415" s="72">
        <f>('ICA-BD'!L2874)</f>
        <v>54.870370370370367</v>
      </c>
      <c r="J3415" s="72" t="str">
        <f>('ICA-BD'!M2874)</f>
        <v>Aceptable</v>
      </c>
      <c r="K3415" s="72">
        <f t="shared" si="266"/>
        <v>76.83259259259259</v>
      </c>
      <c r="L3415" s="133">
        <f>('IRA-BD'!G2874)</f>
        <v>0</v>
      </c>
      <c r="M3415" s="36" t="str">
        <f>('IRA-BD'!H2874)</f>
        <v>Malo</v>
      </c>
      <c r="N3415" s="133">
        <f t="shared" si="267"/>
        <v>0</v>
      </c>
      <c r="O3415" s="80">
        <f t="shared" si="268"/>
        <v>34.447091387996899</v>
      </c>
      <c r="P3415" s="81" t="str">
        <f t="shared" si="269"/>
        <v>Bajo</v>
      </c>
      <c r="Q3415" s="11">
        <v>13</v>
      </c>
      <c r="R3415" s="11" t="s">
        <v>171</v>
      </c>
      <c r="S3415" s="11">
        <v>5</v>
      </c>
      <c r="T3415" s="11">
        <v>-74.102699200000004</v>
      </c>
      <c r="U3415" s="12">
        <v>4.6470533820000002</v>
      </c>
    </row>
    <row r="3416" spans="1:21" x14ac:dyDescent="0.25">
      <c r="A3416" s="10">
        <v>1470</v>
      </c>
      <c r="B3416" s="3" t="s">
        <v>2846</v>
      </c>
      <c r="C3416" s="3" t="s">
        <v>2659</v>
      </c>
      <c r="D3416" s="3" t="s">
        <v>1</v>
      </c>
      <c r="E3416" s="3" t="s">
        <v>2847</v>
      </c>
      <c r="F3416" s="24">
        <f>('ICT-BD'!I1471)</f>
        <v>12.879998687207939</v>
      </c>
      <c r="G3416" s="24" t="str">
        <f>('ICT-BD'!J1471)</f>
        <v>Algo Frío</v>
      </c>
      <c r="H3416" s="24">
        <f t="shared" si="265"/>
        <v>27.578964642000798</v>
      </c>
      <c r="I3416" s="72">
        <f>('ICA-BD'!L1471)</f>
        <v>56.870370370370367</v>
      </c>
      <c r="J3416" s="72" t="str">
        <f>('ICA-BD'!M1471)</f>
        <v>Aceptable</v>
      </c>
      <c r="K3416" s="72">
        <f t="shared" si="266"/>
        <v>75.7125925925926</v>
      </c>
      <c r="L3416" s="133">
        <f>('IRA-BD'!G1471)</f>
        <v>0</v>
      </c>
      <c r="M3416" s="36" t="str">
        <f>('IRA-BD'!H1471)</f>
        <v>Malo</v>
      </c>
      <c r="N3416" s="133">
        <f t="shared" si="267"/>
        <v>0</v>
      </c>
      <c r="O3416" s="80">
        <f t="shared" si="268"/>
        <v>34.430519078197797</v>
      </c>
      <c r="P3416" s="81" t="str">
        <f t="shared" si="269"/>
        <v>Bajo</v>
      </c>
      <c r="Q3416" s="11">
        <v>9</v>
      </c>
      <c r="R3416" s="11" t="s">
        <v>169</v>
      </c>
      <c r="S3416" s="11">
        <v>4</v>
      </c>
      <c r="T3416" s="11">
        <v>-74.123410030000002</v>
      </c>
      <c r="U3416" s="12">
        <v>4.6725413509999996</v>
      </c>
    </row>
    <row r="3417" spans="1:21" x14ac:dyDescent="0.25">
      <c r="A3417" s="10">
        <v>1480</v>
      </c>
      <c r="B3417" s="3" t="s">
        <v>2862</v>
      </c>
      <c r="C3417" s="3" t="s">
        <v>2659</v>
      </c>
      <c r="D3417" s="3" t="s">
        <v>1</v>
      </c>
      <c r="E3417" s="3" t="s">
        <v>2863</v>
      </c>
      <c r="F3417" s="24">
        <f>('ICT-BD'!I1481)</f>
        <v>12.879998687207939</v>
      </c>
      <c r="G3417" s="24" t="str">
        <f>('ICT-BD'!J1481)</f>
        <v>Algo Frío</v>
      </c>
      <c r="H3417" s="24">
        <f t="shared" si="265"/>
        <v>27.578964642000798</v>
      </c>
      <c r="I3417" s="72">
        <f>('ICA-BD'!L1481)</f>
        <v>56.870370370370367</v>
      </c>
      <c r="J3417" s="72" t="str">
        <f>('ICA-BD'!M1481)</f>
        <v>Aceptable</v>
      </c>
      <c r="K3417" s="72">
        <f t="shared" si="266"/>
        <v>75.7125925925926</v>
      </c>
      <c r="L3417" s="133">
        <f>('IRA-BD'!G1481)</f>
        <v>0</v>
      </c>
      <c r="M3417" s="36" t="str">
        <f>('IRA-BD'!H1481)</f>
        <v>Malo</v>
      </c>
      <c r="N3417" s="133">
        <f t="shared" si="267"/>
        <v>0</v>
      </c>
      <c r="O3417" s="80">
        <f t="shared" si="268"/>
        <v>34.430519078197797</v>
      </c>
      <c r="P3417" s="81" t="str">
        <f t="shared" si="269"/>
        <v>Bajo</v>
      </c>
      <c r="Q3417" s="11">
        <v>9</v>
      </c>
      <c r="R3417" s="11" t="s">
        <v>169</v>
      </c>
      <c r="S3417" s="11">
        <v>4</v>
      </c>
      <c r="T3417" s="11">
        <v>-74.125496979999994</v>
      </c>
      <c r="U3417" s="12">
        <v>4.6705146370000001</v>
      </c>
    </row>
    <row r="3418" spans="1:21" x14ac:dyDescent="0.25">
      <c r="A3418" s="10">
        <v>1493</v>
      </c>
      <c r="B3418" s="3" t="s">
        <v>2883</v>
      </c>
      <c r="C3418" s="3" t="s">
        <v>2659</v>
      </c>
      <c r="D3418" s="3" t="s">
        <v>1</v>
      </c>
      <c r="E3418" s="3" t="s">
        <v>1852</v>
      </c>
      <c r="F3418" s="24">
        <f>('ICT-BD'!I1494)</f>
        <v>12.879998687207939</v>
      </c>
      <c r="G3418" s="24" t="str">
        <f>('ICT-BD'!J1494)</f>
        <v>Algo Frío</v>
      </c>
      <c r="H3418" s="24">
        <f t="shared" si="265"/>
        <v>27.578964642000798</v>
      </c>
      <c r="I3418" s="72">
        <f>('ICA-BD'!L1494)</f>
        <v>56.870370370370367</v>
      </c>
      <c r="J3418" s="72" t="str">
        <f>('ICA-BD'!M1494)</f>
        <v>Aceptable</v>
      </c>
      <c r="K3418" s="72">
        <f t="shared" si="266"/>
        <v>75.7125925925926</v>
      </c>
      <c r="L3418" s="133">
        <f>('IRA-BD'!G1494)</f>
        <v>0</v>
      </c>
      <c r="M3418" s="36" t="str">
        <f>('IRA-BD'!H1494)</f>
        <v>Malo</v>
      </c>
      <c r="N3418" s="133">
        <f t="shared" si="267"/>
        <v>0</v>
      </c>
      <c r="O3418" s="80">
        <f t="shared" si="268"/>
        <v>34.430519078197797</v>
      </c>
      <c r="P3418" s="81" t="str">
        <f t="shared" si="269"/>
        <v>Bajo</v>
      </c>
      <c r="Q3418" s="11">
        <v>9</v>
      </c>
      <c r="R3418" s="11" t="s">
        <v>169</v>
      </c>
      <c r="S3418" s="11">
        <v>4</v>
      </c>
      <c r="T3418" s="11">
        <v>-74.118188380000007</v>
      </c>
      <c r="U3418" s="12">
        <v>4.6630272530000001</v>
      </c>
    </row>
    <row r="3419" spans="1:21" x14ac:dyDescent="0.25">
      <c r="A3419" s="10">
        <v>1529</v>
      </c>
      <c r="B3419" s="3" t="s">
        <v>2944</v>
      </c>
      <c r="C3419" s="3" t="s">
        <v>2659</v>
      </c>
      <c r="D3419" s="3" t="s">
        <v>1</v>
      </c>
      <c r="E3419" s="3" t="s">
        <v>2945</v>
      </c>
      <c r="F3419" s="24">
        <f>('ICT-BD'!I1530)</f>
        <v>12.879998687207939</v>
      </c>
      <c r="G3419" s="24" t="str">
        <f>('ICT-BD'!J1530)</f>
        <v>Algo Frío</v>
      </c>
      <c r="H3419" s="24">
        <f t="shared" si="265"/>
        <v>27.578964642000798</v>
      </c>
      <c r="I3419" s="72">
        <f>('ICA-BD'!L1530)</f>
        <v>56.870370370370367</v>
      </c>
      <c r="J3419" s="72" t="str">
        <f>('ICA-BD'!M1530)</f>
        <v>Aceptable</v>
      </c>
      <c r="K3419" s="72">
        <f t="shared" si="266"/>
        <v>75.7125925925926</v>
      </c>
      <c r="L3419" s="133">
        <f>('IRA-BD'!G1530)</f>
        <v>0</v>
      </c>
      <c r="M3419" s="36" t="str">
        <f>('IRA-BD'!H1530)</f>
        <v>Malo</v>
      </c>
      <c r="N3419" s="133">
        <f t="shared" si="267"/>
        <v>0</v>
      </c>
      <c r="O3419" s="80">
        <f t="shared" si="268"/>
        <v>34.430519078197797</v>
      </c>
      <c r="P3419" s="81" t="str">
        <f t="shared" si="269"/>
        <v>Bajo</v>
      </c>
      <c r="Q3419" s="11">
        <v>9</v>
      </c>
      <c r="R3419" s="11" t="s">
        <v>169</v>
      </c>
      <c r="S3419" s="11">
        <v>4</v>
      </c>
      <c r="T3419" s="11">
        <v>-74.11703584</v>
      </c>
      <c r="U3419" s="12">
        <v>4.6735546909999997</v>
      </c>
    </row>
    <row r="3420" spans="1:21" x14ac:dyDescent="0.25">
      <c r="A3420" s="10">
        <v>779</v>
      </c>
      <c r="B3420" s="3" t="s">
        <v>27</v>
      </c>
      <c r="C3420" s="3" t="s">
        <v>4</v>
      </c>
      <c r="D3420" s="3" t="s">
        <v>1</v>
      </c>
      <c r="E3420" s="3" t="s">
        <v>28</v>
      </c>
      <c r="F3420" s="24">
        <f>('ICT-BD'!I780)</f>
        <v>12.879998687207939</v>
      </c>
      <c r="G3420" s="24" t="str">
        <f>('ICT-BD'!J780)</f>
        <v>Algo Frío</v>
      </c>
      <c r="H3420" s="24">
        <f t="shared" si="265"/>
        <v>27.578964642000798</v>
      </c>
      <c r="I3420" s="72">
        <f>('ICA-BD'!L780)</f>
        <v>68.648148148148152</v>
      </c>
      <c r="J3420" s="72" t="str">
        <f>('ICA-BD'!M780)</f>
        <v>Aceptable</v>
      </c>
      <c r="K3420" s="72">
        <f t="shared" si="266"/>
        <v>69.117037037037036</v>
      </c>
      <c r="L3420" s="133">
        <f>('IRA-BD'!G780)</f>
        <v>6</v>
      </c>
      <c r="M3420" s="36" t="str">
        <f>('IRA-BD'!H780)</f>
        <v>Regular</v>
      </c>
      <c r="N3420" s="133">
        <f t="shared" si="267"/>
        <v>6</v>
      </c>
      <c r="O3420" s="80">
        <f t="shared" si="268"/>
        <v>34.232000559679278</v>
      </c>
      <c r="P3420" s="81" t="str">
        <f t="shared" si="269"/>
        <v>Bajo</v>
      </c>
      <c r="Q3420" s="11">
        <v>6</v>
      </c>
      <c r="R3420" s="11" t="s">
        <v>6</v>
      </c>
      <c r="S3420" s="11">
        <v>3</v>
      </c>
      <c r="T3420" s="11">
        <v>-74.147206089999997</v>
      </c>
      <c r="U3420" s="12">
        <v>4.5897793809999996</v>
      </c>
    </row>
    <row r="3421" spans="1:21" x14ac:dyDescent="0.25">
      <c r="A3421" s="10">
        <v>1015</v>
      </c>
      <c r="B3421" s="3" t="s">
        <v>2081</v>
      </c>
      <c r="C3421" s="3" t="s">
        <v>1986</v>
      </c>
      <c r="D3421" s="3" t="s">
        <v>1</v>
      </c>
      <c r="E3421" s="3" t="s">
        <v>2063</v>
      </c>
      <c r="F3421" s="24">
        <f>('ICT-BD'!I1016)</f>
        <v>12.879998687207939</v>
      </c>
      <c r="G3421" s="24" t="str">
        <f>('ICT-BD'!J1016)</f>
        <v>Algo Frío</v>
      </c>
      <c r="H3421" s="24">
        <f t="shared" si="265"/>
        <v>27.578964642000798</v>
      </c>
      <c r="I3421" s="72">
        <f>('ICA-BD'!L1016)</f>
        <v>68.75</v>
      </c>
      <c r="J3421" s="72" t="str">
        <f>('ICA-BD'!M1016)</f>
        <v>Aceptable</v>
      </c>
      <c r="K3421" s="72">
        <f t="shared" si="266"/>
        <v>69.06</v>
      </c>
      <c r="L3421" s="133">
        <f>('IRA-BD'!G1016)</f>
        <v>6</v>
      </c>
      <c r="M3421" s="36" t="str">
        <f>('IRA-BD'!H1016)</f>
        <v>Regular</v>
      </c>
      <c r="N3421" s="133">
        <f t="shared" si="267"/>
        <v>6</v>
      </c>
      <c r="O3421" s="80">
        <f t="shared" si="268"/>
        <v>34.212988214000269</v>
      </c>
      <c r="P3421" s="81" t="str">
        <f t="shared" si="269"/>
        <v>Bajo</v>
      </c>
      <c r="Q3421" s="11">
        <v>8</v>
      </c>
      <c r="R3421" s="11" t="s">
        <v>5989</v>
      </c>
      <c r="S3421" s="11">
        <v>3</v>
      </c>
      <c r="T3421" s="11">
        <v>-74.158109190000005</v>
      </c>
      <c r="U3421" s="12">
        <v>4.6124277390000001</v>
      </c>
    </row>
    <row r="3422" spans="1:21" x14ac:dyDescent="0.25">
      <c r="A3422" s="10">
        <v>3456</v>
      </c>
      <c r="B3422" s="3" t="s">
        <v>5971</v>
      </c>
      <c r="C3422" s="3" t="s">
        <v>5614</v>
      </c>
      <c r="D3422" s="3" t="s">
        <v>1</v>
      </c>
      <c r="E3422" s="3" t="s">
        <v>5828</v>
      </c>
      <c r="F3422" s="24">
        <f>('ICT-BD'!I3457)</f>
        <v>13.253548533124645</v>
      </c>
      <c r="G3422" s="24" t="str">
        <f>('ICT-BD'!J3457)</f>
        <v xml:space="preserve">Frío </v>
      </c>
      <c r="H3422" s="24">
        <f t="shared" si="265"/>
        <v>23.9796245641494</v>
      </c>
      <c r="I3422" s="72">
        <f>('ICA-BD'!L3457)</f>
        <v>62.75</v>
      </c>
      <c r="J3422" s="72" t="str">
        <f>('ICA-BD'!M3457)</f>
        <v>Aceptable</v>
      </c>
      <c r="K3422" s="72">
        <f t="shared" si="266"/>
        <v>72.42</v>
      </c>
      <c r="L3422" s="133">
        <f>('IRA-BD'!G3457)</f>
        <v>6</v>
      </c>
      <c r="M3422" s="36" t="str">
        <f>('IRA-BD'!H3457)</f>
        <v>Regular</v>
      </c>
      <c r="N3422" s="133">
        <f t="shared" si="267"/>
        <v>6</v>
      </c>
      <c r="O3422" s="80">
        <f t="shared" si="268"/>
        <v>34.1332081880498</v>
      </c>
      <c r="P3422" s="81" t="str">
        <f t="shared" si="269"/>
        <v>Bajo</v>
      </c>
      <c r="Q3422" s="11">
        <v>19</v>
      </c>
      <c r="R3422" s="11" t="s">
        <v>2</v>
      </c>
      <c r="S3422" s="11">
        <v>1</v>
      </c>
      <c r="T3422" s="11">
        <v>-74.152464570000006</v>
      </c>
      <c r="U3422" s="12">
        <v>4.5662759839999998</v>
      </c>
    </row>
    <row r="3423" spans="1:21" x14ac:dyDescent="0.25">
      <c r="A3423" s="10">
        <v>1419</v>
      </c>
      <c r="B3423" s="3" t="s">
        <v>2757</v>
      </c>
      <c r="C3423" s="3" t="s">
        <v>2659</v>
      </c>
      <c r="D3423" s="3" t="s">
        <v>1</v>
      </c>
      <c r="E3423" s="3" t="s">
        <v>2754</v>
      </c>
      <c r="F3423" s="24">
        <f>('ICT-BD'!I1420)</f>
        <v>13.061340200573744</v>
      </c>
      <c r="G3423" s="24" t="str">
        <f>('ICT-BD'!J1420)</f>
        <v>Algo Frío</v>
      </c>
      <c r="H3423" s="24">
        <f t="shared" si="265"/>
        <v>26.508681571398103</v>
      </c>
      <c r="I3423" s="72">
        <f>('ICA-BD'!L1420)</f>
        <v>56.870370370370367</v>
      </c>
      <c r="J3423" s="72" t="str">
        <f>('ICA-BD'!M1420)</f>
        <v>Aceptable</v>
      </c>
      <c r="K3423" s="72">
        <f t="shared" si="266"/>
        <v>75.7125925925926</v>
      </c>
      <c r="L3423" s="133">
        <f>('IRA-BD'!G1420)</f>
        <v>0</v>
      </c>
      <c r="M3423" s="36" t="str">
        <f>('IRA-BD'!H1420)</f>
        <v>Malo</v>
      </c>
      <c r="N3423" s="133">
        <f t="shared" si="267"/>
        <v>0</v>
      </c>
      <c r="O3423" s="80">
        <f t="shared" si="268"/>
        <v>34.073758054663564</v>
      </c>
      <c r="P3423" s="81" t="str">
        <f t="shared" si="269"/>
        <v>Bajo</v>
      </c>
      <c r="Q3423" s="11">
        <v>9</v>
      </c>
      <c r="R3423" s="11" t="s">
        <v>169</v>
      </c>
      <c r="S3423" s="11">
        <v>4</v>
      </c>
      <c r="T3423" s="11">
        <v>-74.110389769999998</v>
      </c>
      <c r="U3423" s="12">
        <v>4.6607711470000002</v>
      </c>
    </row>
    <row r="3424" spans="1:21" x14ac:dyDescent="0.25">
      <c r="A3424" s="10">
        <v>1426</v>
      </c>
      <c r="B3424" s="3" t="s">
        <v>2766</v>
      </c>
      <c r="C3424" s="3" t="s">
        <v>2659</v>
      </c>
      <c r="D3424" s="3" t="s">
        <v>1</v>
      </c>
      <c r="E3424" s="3" t="s">
        <v>2754</v>
      </c>
      <c r="F3424" s="24">
        <f>('ICT-BD'!I1427)</f>
        <v>13.061340200573744</v>
      </c>
      <c r="G3424" s="24" t="str">
        <f>('ICT-BD'!J1427)</f>
        <v>Algo Frío</v>
      </c>
      <c r="H3424" s="24">
        <f t="shared" si="265"/>
        <v>26.508681571398103</v>
      </c>
      <c r="I3424" s="72">
        <f>('ICA-BD'!L1427)</f>
        <v>56.870370370370367</v>
      </c>
      <c r="J3424" s="72" t="str">
        <f>('ICA-BD'!M1427)</f>
        <v>Aceptable</v>
      </c>
      <c r="K3424" s="72">
        <f t="shared" si="266"/>
        <v>75.7125925925926</v>
      </c>
      <c r="L3424" s="133">
        <f>('IRA-BD'!G1427)</f>
        <v>0</v>
      </c>
      <c r="M3424" s="36" t="str">
        <f>('IRA-BD'!H1427)</f>
        <v>Malo</v>
      </c>
      <c r="N3424" s="133">
        <f t="shared" si="267"/>
        <v>0</v>
      </c>
      <c r="O3424" s="80">
        <f t="shared" si="268"/>
        <v>34.073758054663564</v>
      </c>
      <c r="P3424" s="81" t="str">
        <f t="shared" si="269"/>
        <v>Bajo</v>
      </c>
      <c r="Q3424" s="11">
        <v>9</v>
      </c>
      <c r="R3424" s="11" t="s">
        <v>169</v>
      </c>
      <c r="S3424" s="11">
        <v>4</v>
      </c>
      <c r="T3424" s="11">
        <v>-74.11182925</v>
      </c>
      <c r="U3424" s="12">
        <v>4.6598970020000001</v>
      </c>
    </row>
    <row r="3425" spans="1:21" x14ac:dyDescent="0.25">
      <c r="A3425" s="10">
        <v>1418</v>
      </c>
      <c r="B3425" s="3" t="s">
        <v>2755</v>
      </c>
      <c r="C3425" s="3" t="s">
        <v>2659</v>
      </c>
      <c r="D3425" s="3" t="s">
        <v>1</v>
      </c>
      <c r="E3425" s="3" t="s">
        <v>2756</v>
      </c>
      <c r="F3425" s="24">
        <f>('ICT-BD'!I1419)</f>
        <v>13.083428149052729</v>
      </c>
      <c r="G3425" s="24" t="str">
        <f>('ICT-BD'!J1419)</f>
        <v>Algo Frío</v>
      </c>
      <c r="H3425" s="24">
        <f t="shared" si="265"/>
        <v>26.218050670358824</v>
      </c>
      <c r="I3425" s="72">
        <f>('ICA-BD'!L1419)</f>
        <v>56.870370370370367</v>
      </c>
      <c r="J3425" s="72" t="str">
        <f>('ICA-BD'!M1419)</f>
        <v>Aceptable</v>
      </c>
      <c r="K3425" s="72">
        <f t="shared" si="266"/>
        <v>75.7125925925926</v>
      </c>
      <c r="L3425" s="133">
        <f>('IRA-BD'!G1419)</f>
        <v>0</v>
      </c>
      <c r="M3425" s="36" t="str">
        <f>('IRA-BD'!H1419)</f>
        <v>Malo</v>
      </c>
      <c r="N3425" s="133">
        <f t="shared" si="267"/>
        <v>0</v>
      </c>
      <c r="O3425" s="80">
        <f t="shared" si="268"/>
        <v>33.976881087650476</v>
      </c>
      <c r="P3425" s="81" t="str">
        <f t="shared" si="269"/>
        <v>Bajo</v>
      </c>
      <c r="Q3425" s="11">
        <v>9</v>
      </c>
      <c r="R3425" s="11" t="s">
        <v>169</v>
      </c>
      <c r="S3425" s="11">
        <v>4</v>
      </c>
      <c r="T3425" s="11">
        <v>-74.113909190000001</v>
      </c>
      <c r="U3425" s="12">
        <v>4.6571877710000003</v>
      </c>
    </row>
    <row r="3426" spans="1:21" x14ac:dyDescent="0.25">
      <c r="A3426" s="10">
        <v>1435</v>
      </c>
      <c r="B3426" s="3" t="s">
        <v>2779</v>
      </c>
      <c r="C3426" s="3" t="s">
        <v>2659</v>
      </c>
      <c r="D3426" s="3" t="s">
        <v>1</v>
      </c>
      <c r="E3426" s="3" t="s">
        <v>2762</v>
      </c>
      <c r="F3426" s="24">
        <f>('ICT-BD'!I1436)</f>
        <v>13.083428149052729</v>
      </c>
      <c r="G3426" s="24" t="str">
        <f>('ICT-BD'!J1436)</f>
        <v>Algo Frío</v>
      </c>
      <c r="H3426" s="24">
        <f t="shared" si="265"/>
        <v>26.218050670358824</v>
      </c>
      <c r="I3426" s="72">
        <f>('ICA-BD'!L1436)</f>
        <v>56.870370370370367</v>
      </c>
      <c r="J3426" s="72" t="str">
        <f>('ICA-BD'!M1436)</f>
        <v>Aceptable</v>
      </c>
      <c r="K3426" s="72">
        <f t="shared" si="266"/>
        <v>75.7125925925926</v>
      </c>
      <c r="L3426" s="133">
        <f>('IRA-BD'!G1436)</f>
        <v>0</v>
      </c>
      <c r="M3426" s="36" t="str">
        <f>('IRA-BD'!H1436)</f>
        <v>Malo</v>
      </c>
      <c r="N3426" s="133">
        <f t="shared" si="267"/>
        <v>0</v>
      </c>
      <c r="O3426" s="80">
        <f t="shared" si="268"/>
        <v>33.976881087650476</v>
      </c>
      <c r="P3426" s="81" t="str">
        <f t="shared" si="269"/>
        <v>Bajo</v>
      </c>
      <c r="Q3426" s="11">
        <v>9</v>
      </c>
      <c r="R3426" s="11" t="s">
        <v>169</v>
      </c>
      <c r="S3426" s="11">
        <v>5</v>
      </c>
      <c r="T3426" s="11">
        <v>-74.110588019999994</v>
      </c>
      <c r="U3426" s="12">
        <v>4.6524615520000001</v>
      </c>
    </row>
    <row r="3427" spans="1:21" x14ac:dyDescent="0.25">
      <c r="A3427" s="10">
        <v>1437</v>
      </c>
      <c r="B3427" s="3" t="s">
        <v>2782</v>
      </c>
      <c r="C3427" s="3" t="s">
        <v>2659</v>
      </c>
      <c r="D3427" s="3" t="s">
        <v>1</v>
      </c>
      <c r="E3427" s="3" t="s">
        <v>2783</v>
      </c>
      <c r="F3427" s="24">
        <f>('ICT-BD'!I1438)</f>
        <v>13.083428149052729</v>
      </c>
      <c r="G3427" s="24" t="str">
        <f>('ICT-BD'!J1438)</f>
        <v>Algo Frío</v>
      </c>
      <c r="H3427" s="24">
        <f t="shared" si="265"/>
        <v>26.218050670358824</v>
      </c>
      <c r="I3427" s="72">
        <f>('ICA-BD'!L1438)</f>
        <v>56.870370370370367</v>
      </c>
      <c r="J3427" s="72" t="str">
        <f>('ICA-BD'!M1438)</f>
        <v>Aceptable</v>
      </c>
      <c r="K3427" s="72">
        <f t="shared" si="266"/>
        <v>75.7125925925926</v>
      </c>
      <c r="L3427" s="133">
        <f>('IRA-BD'!G1438)</f>
        <v>0</v>
      </c>
      <c r="M3427" s="36" t="str">
        <f>('IRA-BD'!H1438)</f>
        <v>Malo</v>
      </c>
      <c r="N3427" s="133">
        <f t="shared" si="267"/>
        <v>0</v>
      </c>
      <c r="O3427" s="80">
        <f t="shared" si="268"/>
        <v>33.976881087650476</v>
      </c>
      <c r="P3427" s="81" t="str">
        <f t="shared" si="269"/>
        <v>Bajo</v>
      </c>
      <c r="Q3427" s="11">
        <v>9</v>
      </c>
      <c r="R3427" s="11" t="s">
        <v>169</v>
      </c>
      <c r="S3427" s="11">
        <v>4</v>
      </c>
      <c r="T3427" s="11">
        <v>-74.113000900000003</v>
      </c>
      <c r="U3427" s="12">
        <v>4.6558362019999997</v>
      </c>
    </row>
    <row r="3428" spans="1:21" x14ac:dyDescent="0.25">
      <c r="A3428" s="10">
        <v>837</v>
      </c>
      <c r="B3428" s="3" t="s">
        <v>1770</v>
      </c>
      <c r="C3428" s="3" t="s">
        <v>1727</v>
      </c>
      <c r="D3428" s="3" t="s">
        <v>1</v>
      </c>
      <c r="E3428" s="3" t="s">
        <v>1771</v>
      </c>
      <c r="F3428" s="24">
        <f>('ICT-BD'!I838)</f>
        <v>12.879998687207939</v>
      </c>
      <c r="G3428" s="24" t="str">
        <f>('ICT-BD'!J838)</f>
        <v>Algo Frío</v>
      </c>
      <c r="H3428" s="24">
        <f t="shared" si="265"/>
        <v>27.578964642000798</v>
      </c>
      <c r="I3428" s="72">
        <f>('ICA-BD'!L838)</f>
        <v>59.648148148148152</v>
      </c>
      <c r="J3428" s="72" t="str">
        <f>('ICA-BD'!M838)</f>
        <v>Aceptable</v>
      </c>
      <c r="K3428" s="72">
        <f t="shared" si="266"/>
        <v>74.157037037037028</v>
      </c>
      <c r="L3428" s="133">
        <f>('IRA-BD'!G838)</f>
        <v>0</v>
      </c>
      <c r="M3428" s="36" t="str">
        <f>('IRA-BD'!H838)</f>
        <v>Malo</v>
      </c>
      <c r="N3428" s="133">
        <f t="shared" si="267"/>
        <v>0</v>
      </c>
      <c r="O3428" s="80">
        <f t="shared" si="268"/>
        <v>33.912000559679278</v>
      </c>
      <c r="P3428" s="81" t="str">
        <f t="shared" si="269"/>
        <v>Bajo</v>
      </c>
      <c r="Q3428" s="11">
        <v>7</v>
      </c>
      <c r="R3428" s="11" t="s">
        <v>5991</v>
      </c>
      <c r="S3428" s="11">
        <v>2</v>
      </c>
      <c r="T3428" s="11">
        <v>-74.1786101</v>
      </c>
      <c r="U3428" s="12">
        <v>4.6233979249999999</v>
      </c>
    </row>
    <row r="3429" spans="1:21" x14ac:dyDescent="0.25">
      <c r="A3429" s="10">
        <v>841</v>
      </c>
      <c r="B3429" s="3" t="s">
        <v>1778</v>
      </c>
      <c r="C3429" s="3" t="s">
        <v>1727</v>
      </c>
      <c r="D3429" s="3" t="s">
        <v>1</v>
      </c>
      <c r="E3429" s="3" t="s">
        <v>1756</v>
      </c>
      <c r="F3429" s="24">
        <f>('ICT-BD'!I842)</f>
        <v>12.879998687207939</v>
      </c>
      <c r="G3429" s="24" t="str">
        <f>('ICT-BD'!J842)</f>
        <v>Algo Frío</v>
      </c>
      <c r="H3429" s="24">
        <f t="shared" si="265"/>
        <v>27.578964642000798</v>
      </c>
      <c r="I3429" s="72">
        <f>('ICA-BD'!L842)</f>
        <v>59.648148148148152</v>
      </c>
      <c r="J3429" s="72" t="str">
        <f>('ICA-BD'!M842)</f>
        <v>Aceptable</v>
      </c>
      <c r="K3429" s="72">
        <f t="shared" si="266"/>
        <v>74.157037037037028</v>
      </c>
      <c r="L3429" s="133">
        <f>('IRA-BD'!G842)</f>
        <v>0</v>
      </c>
      <c r="M3429" s="36" t="str">
        <f>('IRA-BD'!H842)</f>
        <v>Malo</v>
      </c>
      <c r="N3429" s="133">
        <f t="shared" si="267"/>
        <v>0</v>
      </c>
      <c r="O3429" s="80">
        <f t="shared" si="268"/>
        <v>33.912000559679278</v>
      </c>
      <c r="P3429" s="81" t="str">
        <f t="shared" si="269"/>
        <v>Bajo</v>
      </c>
      <c r="Q3429" s="11">
        <v>7</v>
      </c>
      <c r="R3429" s="11" t="s">
        <v>5991</v>
      </c>
      <c r="S3429" s="11">
        <v>2</v>
      </c>
      <c r="T3429" s="11">
        <v>-74.178410389999996</v>
      </c>
      <c r="U3429" s="12">
        <v>4.6242064779999996</v>
      </c>
    </row>
    <row r="3430" spans="1:21" x14ac:dyDescent="0.25">
      <c r="A3430" s="10">
        <v>1054</v>
      </c>
      <c r="B3430" s="3" t="s">
        <v>2141</v>
      </c>
      <c r="C3430" s="3" t="s">
        <v>1986</v>
      </c>
      <c r="D3430" s="3" t="s">
        <v>1</v>
      </c>
      <c r="E3430" s="3" t="s">
        <v>2142</v>
      </c>
      <c r="F3430" s="24">
        <f>('ICT-BD'!I1055)</f>
        <v>12.879998687207939</v>
      </c>
      <c r="G3430" s="24" t="str">
        <f>('ICT-BD'!J1055)</f>
        <v>Algo Frío</v>
      </c>
      <c r="H3430" s="24">
        <f t="shared" si="265"/>
        <v>27.578964642000798</v>
      </c>
      <c r="I3430" s="72">
        <f>('ICA-BD'!L1055)</f>
        <v>59.648148148148152</v>
      </c>
      <c r="J3430" s="72" t="str">
        <f>('ICA-BD'!M1055)</f>
        <v>Aceptable</v>
      </c>
      <c r="K3430" s="72">
        <f t="shared" si="266"/>
        <v>74.157037037037028</v>
      </c>
      <c r="L3430" s="133">
        <f>('IRA-BD'!G1055)</f>
        <v>0</v>
      </c>
      <c r="M3430" s="36" t="str">
        <f>('IRA-BD'!H1055)</f>
        <v>Malo</v>
      </c>
      <c r="N3430" s="133">
        <f t="shared" si="267"/>
        <v>0</v>
      </c>
      <c r="O3430" s="80">
        <f t="shared" si="268"/>
        <v>33.912000559679278</v>
      </c>
      <c r="P3430" s="81" t="str">
        <f t="shared" si="269"/>
        <v>Bajo</v>
      </c>
      <c r="Q3430" s="11">
        <v>8</v>
      </c>
      <c r="R3430" s="11" t="s">
        <v>5989</v>
      </c>
      <c r="S3430" s="11">
        <v>3</v>
      </c>
      <c r="T3430" s="11">
        <v>-74.138241679999993</v>
      </c>
      <c r="U3430" s="12">
        <v>4.6222540649999999</v>
      </c>
    </row>
    <row r="3431" spans="1:21" x14ac:dyDescent="0.25">
      <c r="A3431" s="10">
        <v>1063</v>
      </c>
      <c r="B3431" s="3" t="s">
        <v>2158</v>
      </c>
      <c r="C3431" s="3" t="s">
        <v>1986</v>
      </c>
      <c r="D3431" s="3" t="s">
        <v>1</v>
      </c>
      <c r="E3431" s="3" t="s">
        <v>2145</v>
      </c>
      <c r="F3431" s="24">
        <f>('ICT-BD'!I1064)</f>
        <v>12.879998687207939</v>
      </c>
      <c r="G3431" s="24" t="str">
        <f>('ICT-BD'!J1064)</f>
        <v>Algo Frío</v>
      </c>
      <c r="H3431" s="24">
        <f t="shared" si="265"/>
        <v>27.578964642000798</v>
      </c>
      <c r="I3431" s="72">
        <f>('ICA-BD'!L1064)</f>
        <v>59.648148148148152</v>
      </c>
      <c r="J3431" s="72" t="str">
        <f>('ICA-BD'!M1064)</f>
        <v>Aceptable</v>
      </c>
      <c r="K3431" s="72">
        <f t="shared" si="266"/>
        <v>74.157037037037028</v>
      </c>
      <c r="L3431" s="133">
        <f>('IRA-BD'!G1064)</f>
        <v>0</v>
      </c>
      <c r="M3431" s="36" t="str">
        <f>('IRA-BD'!H1064)</f>
        <v>Malo</v>
      </c>
      <c r="N3431" s="133">
        <f t="shared" si="267"/>
        <v>0</v>
      </c>
      <c r="O3431" s="80">
        <f t="shared" si="268"/>
        <v>33.912000559679278</v>
      </c>
      <c r="P3431" s="81" t="str">
        <f t="shared" si="269"/>
        <v>Bajo</v>
      </c>
      <c r="Q3431" s="11">
        <v>8</v>
      </c>
      <c r="R3431" s="11" t="s">
        <v>5989</v>
      </c>
      <c r="S3431" s="11">
        <v>4</v>
      </c>
      <c r="T3431" s="11">
        <v>-74.141887319999995</v>
      </c>
      <c r="U3431" s="12">
        <v>4.6294587790000001</v>
      </c>
    </row>
    <row r="3432" spans="1:21" x14ac:dyDescent="0.25">
      <c r="A3432" s="10">
        <v>1078</v>
      </c>
      <c r="B3432" s="3" t="s">
        <v>2181</v>
      </c>
      <c r="C3432" s="3" t="s">
        <v>1986</v>
      </c>
      <c r="D3432" s="3" t="s">
        <v>1</v>
      </c>
      <c r="E3432" s="3" t="s">
        <v>2155</v>
      </c>
      <c r="F3432" s="24">
        <f>('ICT-BD'!I1079)</f>
        <v>12.879998687207939</v>
      </c>
      <c r="G3432" s="24" t="str">
        <f>('ICT-BD'!J1079)</f>
        <v>Algo Frío</v>
      </c>
      <c r="H3432" s="24">
        <f t="shared" si="265"/>
        <v>27.578964642000798</v>
      </c>
      <c r="I3432" s="72">
        <f>('ICA-BD'!L1079)</f>
        <v>59.648148148148152</v>
      </c>
      <c r="J3432" s="72" t="str">
        <f>('ICA-BD'!M1079)</f>
        <v>Aceptable</v>
      </c>
      <c r="K3432" s="72">
        <f t="shared" si="266"/>
        <v>74.157037037037028</v>
      </c>
      <c r="L3432" s="133">
        <f>('IRA-BD'!G1079)</f>
        <v>0</v>
      </c>
      <c r="M3432" s="36" t="str">
        <f>('IRA-BD'!H1079)</f>
        <v>Malo</v>
      </c>
      <c r="N3432" s="133">
        <f t="shared" si="267"/>
        <v>0</v>
      </c>
      <c r="O3432" s="80">
        <f t="shared" si="268"/>
        <v>33.912000559679278</v>
      </c>
      <c r="P3432" s="81" t="str">
        <f t="shared" si="269"/>
        <v>Bajo</v>
      </c>
      <c r="Q3432" s="11">
        <v>8</v>
      </c>
      <c r="R3432" s="11" t="s">
        <v>5989</v>
      </c>
      <c r="S3432" s="11">
        <v>4</v>
      </c>
      <c r="T3432" s="11">
        <v>-74.146026079999999</v>
      </c>
      <c r="U3432" s="12">
        <v>4.6298794929999998</v>
      </c>
    </row>
    <row r="3433" spans="1:21" x14ac:dyDescent="0.25">
      <c r="A3433" s="10">
        <v>1080</v>
      </c>
      <c r="B3433" s="3" t="s">
        <v>2184</v>
      </c>
      <c r="C3433" s="3" t="s">
        <v>1986</v>
      </c>
      <c r="D3433" s="3" t="s">
        <v>1</v>
      </c>
      <c r="E3433" s="3" t="s">
        <v>2185</v>
      </c>
      <c r="F3433" s="24">
        <f>('ICT-BD'!I1081)</f>
        <v>12.879998687207939</v>
      </c>
      <c r="G3433" s="24" t="str">
        <f>('ICT-BD'!J1081)</f>
        <v>Algo Frío</v>
      </c>
      <c r="H3433" s="24">
        <f t="shared" si="265"/>
        <v>27.578964642000798</v>
      </c>
      <c r="I3433" s="72">
        <f>('ICA-BD'!L1081)</f>
        <v>59.648148148148152</v>
      </c>
      <c r="J3433" s="72" t="str">
        <f>('ICA-BD'!M1081)</f>
        <v>Aceptable</v>
      </c>
      <c r="K3433" s="72">
        <f t="shared" si="266"/>
        <v>74.157037037037028</v>
      </c>
      <c r="L3433" s="133">
        <f>('IRA-BD'!G1081)</f>
        <v>0</v>
      </c>
      <c r="M3433" s="36" t="str">
        <f>('IRA-BD'!H1081)</f>
        <v>Malo</v>
      </c>
      <c r="N3433" s="133">
        <f t="shared" si="267"/>
        <v>0</v>
      </c>
      <c r="O3433" s="80">
        <f t="shared" si="268"/>
        <v>33.912000559679278</v>
      </c>
      <c r="P3433" s="81" t="str">
        <f t="shared" si="269"/>
        <v>Bajo</v>
      </c>
      <c r="Q3433" s="11">
        <v>8</v>
      </c>
      <c r="R3433" s="11" t="s">
        <v>5989</v>
      </c>
      <c r="S3433" s="11">
        <v>3</v>
      </c>
      <c r="T3433" s="11">
        <v>-74.138617519999997</v>
      </c>
      <c r="U3433" s="12">
        <v>4.628846019</v>
      </c>
    </row>
    <row r="3434" spans="1:21" x14ac:dyDescent="0.25">
      <c r="A3434" s="10">
        <v>1608</v>
      </c>
      <c r="B3434" s="3" t="s">
        <v>3081</v>
      </c>
      <c r="C3434" s="3" t="s">
        <v>3044</v>
      </c>
      <c r="D3434" s="3" t="s">
        <v>1</v>
      </c>
      <c r="E3434" s="3" t="s">
        <v>3082</v>
      </c>
      <c r="F3434" s="24">
        <f>('ICT-BD'!I1609)</f>
        <v>13.253548533124645</v>
      </c>
      <c r="G3434" s="24" t="str">
        <f>('ICT-BD'!J1609)</f>
        <v xml:space="preserve">Frío </v>
      </c>
      <c r="H3434" s="24">
        <f t="shared" si="265"/>
        <v>23.9796245641494</v>
      </c>
      <c r="I3434" s="72">
        <f>('ICA-BD'!L1609)</f>
        <v>54.092592592592595</v>
      </c>
      <c r="J3434" s="72" t="str">
        <f>('ICA-BD'!M1609)</f>
        <v>Aceptable</v>
      </c>
      <c r="K3434" s="72">
        <f t="shared" si="266"/>
        <v>77.268148148148143</v>
      </c>
      <c r="L3434" s="133">
        <f>('IRA-BD'!G1609)</f>
        <v>0</v>
      </c>
      <c r="M3434" s="36" t="str">
        <f>('IRA-BD'!H1609)</f>
        <v>Malo</v>
      </c>
      <c r="N3434" s="133">
        <f t="shared" si="267"/>
        <v>0</v>
      </c>
      <c r="O3434" s="80">
        <f t="shared" si="268"/>
        <v>33.749257570765849</v>
      </c>
      <c r="P3434" s="81" t="str">
        <f t="shared" si="269"/>
        <v>Bajo</v>
      </c>
      <c r="Q3434" s="11">
        <v>10</v>
      </c>
      <c r="R3434" s="11" t="s">
        <v>169</v>
      </c>
      <c r="S3434" s="11">
        <v>4</v>
      </c>
      <c r="T3434" s="11">
        <v>-74.105007220000005</v>
      </c>
      <c r="U3434" s="12">
        <v>4.6749882740000004</v>
      </c>
    </row>
    <row r="3435" spans="1:21" x14ac:dyDescent="0.25">
      <c r="A3435" s="10">
        <v>1130</v>
      </c>
      <c r="B3435" s="3" t="s">
        <v>2263</v>
      </c>
      <c r="C3435" s="3" t="s">
        <v>1986</v>
      </c>
      <c r="D3435" s="3" t="s">
        <v>1</v>
      </c>
      <c r="E3435" s="3" t="s">
        <v>2138</v>
      </c>
      <c r="F3435" s="24">
        <f>('ICT-BD'!I1131)</f>
        <v>12.879998687207939</v>
      </c>
      <c r="G3435" s="24" t="str">
        <f>('ICT-BD'!J1131)</f>
        <v>Algo Frío</v>
      </c>
      <c r="H3435" s="24">
        <f t="shared" si="265"/>
        <v>27.578964642000798</v>
      </c>
      <c r="I3435" s="72">
        <f>('ICA-BD'!L1131)</f>
        <v>60.870370370370367</v>
      </c>
      <c r="J3435" s="72" t="str">
        <f>('ICA-BD'!M1131)</f>
        <v>Aceptable</v>
      </c>
      <c r="K3435" s="72">
        <f t="shared" si="266"/>
        <v>73.472592592592591</v>
      </c>
      <c r="L3435" s="133">
        <f>('IRA-BD'!G1131)</f>
        <v>0</v>
      </c>
      <c r="M3435" s="36" t="str">
        <f>('IRA-BD'!H1131)</f>
        <v>Malo</v>
      </c>
      <c r="N3435" s="133">
        <f t="shared" si="267"/>
        <v>0</v>
      </c>
      <c r="O3435" s="80">
        <f t="shared" si="268"/>
        <v>33.683852411531127</v>
      </c>
      <c r="P3435" s="81" t="str">
        <f t="shared" si="269"/>
        <v>Bajo</v>
      </c>
      <c r="Q3435" s="11">
        <v>8</v>
      </c>
      <c r="R3435" s="11" t="s">
        <v>5989</v>
      </c>
      <c r="S3435" s="11">
        <v>3</v>
      </c>
      <c r="T3435" s="11">
        <v>-74.14086734</v>
      </c>
      <c r="U3435" s="12">
        <v>4.6093081199999997</v>
      </c>
    </row>
    <row r="3436" spans="1:21" x14ac:dyDescent="0.25">
      <c r="A3436" s="10">
        <v>1506</v>
      </c>
      <c r="B3436" s="3" t="s">
        <v>2902</v>
      </c>
      <c r="C3436" s="3" t="s">
        <v>2659</v>
      </c>
      <c r="D3436" s="3" t="s">
        <v>1</v>
      </c>
      <c r="E3436" s="3" t="s">
        <v>2903</v>
      </c>
      <c r="F3436" s="24">
        <f>('ICT-BD'!I1507)</f>
        <v>12.879998687207939</v>
      </c>
      <c r="G3436" s="24" t="str">
        <f>('ICT-BD'!J1507)</f>
        <v>Algo Frío</v>
      </c>
      <c r="H3436" s="24">
        <f t="shared" si="265"/>
        <v>27.578964642000798</v>
      </c>
      <c r="I3436" s="72">
        <f>('ICA-BD'!L1507)</f>
        <v>60.870370370370367</v>
      </c>
      <c r="J3436" s="72" t="str">
        <f>('ICA-BD'!M1507)</f>
        <v>Aceptable</v>
      </c>
      <c r="K3436" s="72">
        <f t="shared" si="266"/>
        <v>73.472592592592591</v>
      </c>
      <c r="L3436" s="133">
        <f>('IRA-BD'!G1507)</f>
        <v>0</v>
      </c>
      <c r="M3436" s="36" t="str">
        <f>('IRA-BD'!H1507)</f>
        <v>Malo</v>
      </c>
      <c r="N3436" s="133">
        <f t="shared" si="267"/>
        <v>0</v>
      </c>
      <c r="O3436" s="80">
        <f t="shared" si="268"/>
        <v>33.683852411531127</v>
      </c>
      <c r="P3436" s="81" t="str">
        <f t="shared" si="269"/>
        <v>Bajo</v>
      </c>
      <c r="Q3436" s="11">
        <v>9</v>
      </c>
      <c r="R3436" s="11" t="s">
        <v>169</v>
      </c>
      <c r="S3436" s="11">
        <v>4</v>
      </c>
      <c r="T3436" s="11">
        <v>-74.126614549999999</v>
      </c>
      <c r="U3436" s="12">
        <v>4.6693292289999997</v>
      </c>
    </row>
    <row r="3437" spans="1:21" x14ac:dyDescent="0.25">
      <c r="A3437" s="10">
        <v>1512</v>
      </c>
      <c r="B3437" s="3" t="s">
        <v>2913</v>
      </c>
      <c r="C3437" s="3" t="s">
        <v>2659</v>
      </c>
      <c r="D3437" s="3" t="s">
        <v>1</v>
      </c>
      <c r="E3437" s="3" t="s">
        <v>2914</v>
      </c>
      <c r="F3437" s="24">
        <f>('ICT-BD'!I1513)</f>
        <v>12.879998687207939</v>
      </c>
      <c r="G3437" s="24" t="str">
        <f>('ICT-BD'!J1513)</f>
        <v>Algo Frío</v>
      </c>
      <c r="H3437" s="24">
        <f t="shared" si="265"/>
        <v>27.578964642000798</v>
      </c>
      <c r="I3437" s="72">
        <f>('ICA-BD'!L1513)</f>
        <v>60.870370370370367</v>
      </c>
      <c r="J3437" s="72" t="str">
        <f>('ICA-BD'!M1513)</f>
        <v>Aceptable</v>
      </c>
      <c r="K3437" s="72">
        <f t="shared" si="266"/>
        <v>73.472592592592591</v>
      </c>
      <c r="L3437" s="133">
        <f>('IRA-BD'!G1513)</f>
        <v>0</v>
      </c>
      <c r="M3437" s="36" t="str">
        <f>('IRA-BD'!H1513)</f>
        <v>Malo</v>
      </c>
      <c r="N3437" s="133">
        <f t="shared" si="267"/>
        <v>0</v>
      </c>
      <c r="O3437" s="80">
        <f t="shared" si="268"/>
        <v>33.683852411531127</v>
      </c>
      <c r="P3437" s="81" t="str">
        <f t="shared" si="269"/>
        <v>Bajo</v>
      </c>
      <c r="Q3437" s="11">
        <v>9</v>
      </c>
      <c r="R3437" s="11" t="s">
        <v>5994</v>
      </c>
      <c r="S3437" s="11">
        <v>3</v>
      </c>
      <c r="T3437" s="11">
        <v>-74.13231098</v>
      </c>
      <c r="U3437" s="12">
        <v>4.6863055249999999</v>
      </c>
    </row>
    <row r="3438" spans="1:21" x14ac:dyDescent="0.25">
      <c r="A3438" s="10">
        <v>1540</v>
      </c>
      <c r="B3438" s="3" t="s">
        <v>2964</v>
      </c>
      <c r="C3438" s="3" t="s">
        <v>2659</v>
      </c>
      <c r="D3438" s="3" t="s">
        <v>1</v>
      </c>
      <c r="E3438" s="3" t="s">
        <v>2850</v>
      </c>
      <c r="F3438" s="24">
        <f>('ICT-BD'!I1541)</f>
        <v>12.879998687207939</v>
      </c>
      <c r="G3438" s="24" t="str">
        <f>('ICT-BD'!J1541)</f>
        <v>Algo Frío</v>
      </c>
      <c r="H3438" s="24">
        <f t="shared" si="265"/>
        <v>27.578964642000798</v>
      </c>
      <c r="I3438" s="72">
        <f>('ICA-BD'!L1541)</f>
        <v>60.870370370370367</v>
      </c>
      <c r="J3438" s="72" t="str">
        <f>('ICA-BD'!M1541)</f>
        <v>Aceptable</v>
      </c>
      <c r="K3438" s="72">
        <f t="shared" si="266"/>
        <v>73.472592592592591</v>
      </c>
      <c r="L3438" s="133">
        <f>('IRA-BD'!G1541)</f>
        <v>0</v>
      </c>
      <c r="M3438" s="36" t="str">
        <f>('IRA-BD'!H1541)</f>
        <v>Malo</v>
      </c>
      <c r="N3438" s="133">
        <f t="shared" si="267"/>
        <v>0</v>
      </c>
      <c r="O3438" s="80">
        <f t="shared" si="268"/>
        <v>33.683852411531127</v>
      </c>
      <c r="P3438" s="81" t="str">
        <f t="shared" si="269"/>
        <v>Bajo</v>
      </c>
      <c r="Q3438" s="11">
        <v>9</v>
      </c>
      <c r="R3438" s="11" t="s">
        <v>5994</v>
      </c>
      <c r="S3438" s="11">
        <v>2</v>
      </c>
      <c r="T3438" s="11">
        <v>-74.152627319999993</v>
      </c>
      <c r="U3438" s="12">
        <v>4.6950187989999996</v>
      </c>
    </row>
    <row r="3439" spans="1:21" x14ac:dyDescent="0.25">
      <c r="A3439" s="10">
        <v>1610</v>
      </c>
      <c r="B3439" s="3" t="s">
        <v>3085</v>
      </c>
      <c r="C3439" s="3" t="s">
        <v>3044</v>
      </c>
      <c r="D3439" s="3" t="s">
        <v>1</v>
      </c>
      <c r="E3439" s="3" t="s">
        <v>3086</v>
      </c>
      <c r="F3439" s="24">
        <f>('ICT-BD'!I1611)</f>
        <v>13.275961523879646</v>
      </c>
      <c r="G3439" s="24" t="str">
        <f>('ICT-BD'!J1611)</f>
        <v xml:space="preserve">Frío </v>
      </c>
      <c r="H3439" s="24">
        <f t="shared" si="265"/>
        <v>23.684716791057284</v>
      </c>
      <c r="I3439" s="72">
        <f>('ICA-BD'!L1611)</f>
        <v>54.092592592592595</v>
      </c>
      <c r="J3439" s="72" t="str">
        <f>('ICA-BD'!M1611)</f>
        <v>Aceptable</v>
      </c>
      <c r="K3439" s="72">
        <f t="shared" si="266"/>
        <v>77.268148148148143</v>
      </c>
      <c r="L3439" s="133">
        <f>('IRA-BD'!G1611)</f>
        <v>0</v>
      </c>
      <c r="M3439" s="36" t="str">
        <f>('IRA-BD'!H1611)</f>
        <v>Malo</v>
      </c>
      <c r="N3439" s="133">
        <f t="shared" si="267"/>
        <v>0</v>
      </c>
      <c r="O3439" s="80">
        <f t="shared" si="268"/>
        <v>33.65095497973514</v>
      </c>
      <c r="P3439" s="81" t="str">
        <f t="shared" si="269"/>
        <v>Bajo</v>
      </c>
      <c r="Q3439" s="11">
        <v>10</v>
      </c>
      <c r="R3439" s="11" t="s">
        <v>169</v>
      </c>
      <c r="S3439" s="11">
        <v>4</v>
      </c>
      <c r="T3439" s="11">
        <v>-74.107026680000004</v>
      </c>
      <c r="U3439" s="12">
        <v>4.676763384</v>
      </c>
    </row>
    <row r="3440" spans="1:21" x14ac:dyDescent="0.25">
      <c r="A3440" s="10">
        <v>1624</v>
      </c>
      <c r="B3440" s="3" t="s">
        <v>3108</v>
      </c>
      <c r="C3440" s="3" t="s">
        <v>3044</v>
      </c>
      <c r="D3440" s="3" t="s">
        <v>1</v>
      </c>
      <c r="E3440" s="3" t="s">
        <v>3105</v>
      </c>
      <c r="F3440" s="24">
        <f>('ICT-BD'!I1625)</f>
        <v>13.275961523879646</v>
      </c>
      <c r="G3440" s="24" t="str">
        <f>('ICT-BD'!J1625)</f>
        <v xml:space="preserve">Frío </v>
      </c>
      <c r="H3440" s="24">
        <f t="shared" si="265"/>
        <v>23.684716791057284</v>
      </c>
      <c r="I3440" s="72">
        <f>('ICA-BD'!L1625)</f>
        <v>54.092592592592595</v>
      </c>
      <c r="J3440" s="72" t="str">
        <f>('ICA-BD'!M1625)</f>
        <v>Aceptable</v>
      </c>
      <c r="K3440" s="72">
        <f t="shared" si="266"/>
        <v>77.268148148148143</v>
      </c>
      <c r="L3440" s="133">
        <f>('IRA-BD'!G1625)</f>
        <v>0</v>
      </c>
      <c r="M3440" s="36" t="str">
        <f>('IRA-BD'!H1625)</f>
        <v>Malo</v>
      </c>
      <c r="N3440" s="133">
        <f t="shared" si="267"/>
        <v>0</v>
      </c>
      <c r="O3440" s="80">
        <f t="shared" si="268"/>
        <v>33.65095497973514</v>
      </c>
      <c r="P3440" s="81" t="str">
        <f t="shared" si="269"/>
        <v>Bajo</v>
      </c>
      <c r="Q3440" s="11">
        <v>10</v>
      </c>
      <c r="R3440" s="11" t="s">
        <v>169</v>
      </c>
      <c r="S3440" s="11">
        <v>3</v>
      </c>
      <c r="T3440" s="11">
        <v>-74.110789069999996</v>
      </c>
      <c r="U3440" s="12">
        <v>4.6768241130000003</v>
      </c>
    </row>
    <row r="3441" spans="1:21" x14ac:dyDescent="0.25">
      <c r="A3441" s="10">
        <v>817</v>
      </c>
      <c r="B3441" s="3" t="s">
        <v>1735</v>
      </c>
      <c r="C3441" s="3" t="s">
        <v>1727</v>
      </c>
      <c r="D3441" s="3" t="s">
        <v>1</v>
      </c>
      <c r="E3441" s="3" t="s">
        <v>1736</v>
      </c>
      <c r="F3441" s="24">
        <f>('ICT-BD'!I818)</f>
        <v>13.110735815596154</v>
      </c>
      <c r="G3441" s="24" t="str">
        <f>('ICT-BD'!J818)</f>
        <v xml:space="preserve">Frío </v>
      </c>
      <c r="H3441" s="24">
        <f t="shared" si="265"/>
        <v>25.858739268471652</v>
      </c>
      <c r="I3441" s="72">
        <f>('ICA-BD'!L818)</f>
        <v>68.75</v>
      </c>
      <c r="J3441" s="72" t="str">
        <f>('ICA-BD'!M818)</f>
        <v>Aceptable</v>
      </c>
      <c r="K3441" s="72">
        <f t="shared" si="266"/>
        <v>69.06</v>
      </c>
      <c r="L3441" s="133">
        <f>('IRA-BD'!G818)</f>
        <v>6</v>
      </c>
      <c r="M3441" s="36" t="str">
        <f>('IRA-BD'!H818)</f>
        <v>Regular</v>
      </c>
      <c r="N3441" s="133">
        <f t="shared" si="267"/>
        <v>6</v>
      </c>
      <c r="O3441" s="80">
        <f t="shared" si="268"/>
        <v>33.639579756157218</v>
      </c>
      <c r="P3441" s="81" t="str">
        <f t="shared" si="269"/>
        <v>Bajo</v>
      </c>
      <c r="Q3441" s="11">
        <v>7</v>
      </c>
      <c r="R3441" s="11" t="s">
        <v>5988</v>
      </c>
      <c r="S3441" s="11">
        <v>2</v>
      </c>
      <c r="T3441" s="11">
        <v>-74.165887350000006</v>
      </c>
      <c r="U3441" s="12">
        <v>4.603018703</v>
      </c>
    </row>
    <row r="3442" spans="1:21" x14ac:dyDescent="0.25">
      <c r="A3442" s="10">
        <v>1174</v>
      </c>
      <c r="B3442" s="3" t="s">
        <v>2341</v>
      </c>
      <c r="C3442" s="3" t="s">
        <v>1986</v>
      </c>
      <c r="D3442" s="3" t="s">
        <v>1</v>
      </c>
      <c r="E3442" s="3" t="s">
        <v>2342</v>
      </c>
      <c r="F3442" s="24">
        <f>('ICT-BD'!I1175)</f>
        <v>12.879998687207939</v>
      </c>
      <c r="G3442" s="24" t="str">
        <f>('ICT-BD'!J1175)</f>
        <v>Algo Frío</v>
      </c>
      <c r="H3442" s="24">
        <f t="shared" si="265"/>
        <v>27.578964642000798</v>
      </c>
      <c r="I3442" s="72">
        <f>('ICA-BD'!L1175)</f>
        <v>62.75</v>
      </c>
      <c r="J3442" s="72" t="str">
        <f>('ICA-BD'!M1175)</f>
        <v>Aceptable</v>
      </c>
      <c r="K3442" s="72">
        <f t="shared" si="266"/>
        <v>72.42</v>
      </c>
      <c r="L3442" s="133">
        <f>('IRA-BD'!G1175)</f>
        <v>0</v>
      </c>
      <c r="M3442" s="36" t="str">
        <f>('IRA-BD'!H1175)</f>
        <v>Malo</v>
      </c>
      <c r="N3442" s="133">
        <f t="shared" si="267"/>
        <v>0</v>
      </c>
      <c r="O3442" s="80">
        <f t="shared" si="268"/>
        <v>33.332988214000267</v>
      </c>
      <c r="P3442" s="81" t="str">
        <f t="shared" si="269"/>
        <v>Bajo</v>
      </c>
      <c r="Q3442" s="11">
        <v>8</v>
      </c>
      <c r="R3442" s="11" t="s">
        <v>5992</v>
      </c>
      <c r="S3442" s="11">
        <v>3</v>
      </c>
      <c r="T3442" s="11">
        <v>-74.151297060000005</v>
      </c>
      <c r="U3442" s="12">
        <v>4.6325632429999999</v>
      </c>
    </row>
    <row r="3443" spans="1:21" x14ac:dyDescent="0.25">
      <c r="A3443" s="10">
        <v>1218</v>
      </c>
      <c r="B3443" s="3" t="s">
        <v>2414</v>
      </c>
      <c r="C3443" s="3" t="s">
        <v>1986</v>
      </c>
      <c r="D3443" s="3" t="s">
        <v>1</v>
      </c>
      <c r="E3443" s="3" t="s">
        <v>2390</v>
      </c>
      <c r="F3443" s="24">
        <f>('ICT-BD'!I1219)</f>
        <v>12.879998687207939</v>
      </c>
      <c r="G3443" s="24" t="str">
        <f>('ICT-BD'!J1219)</f>
        <v>Algo Frío</v>
      </c>
      <c r="H3443" s="24">
        <f t="shared" si="265"/>
        <v>27.578964642000798</v>
      </c>
      <c r="I3443" s="72">
        <f>('ICA-BD'!L1219)</f>
        <v>62.75</v>
      </c>
      <c r="J3443" s="72" t="str">
        <f>('ICA-BD'!M1219)</f>
        <v>Aceptable</v>
      </c>
      <c r="K3443" s="72">
        <f t="shared" si="266"/>
        <v>72.42</v>
      </c>
      <c r="L3443" s="133">
        <f>('IRA-BD'!G1219)</f>
        <v>0</v>
      </c>
      <c r="M3443" s="36" t="str">
        <f>('IRA-BD'!H1219)</f>
        <v>Malo</v>
      </c>
      <c r="N3443" s="133">
        <f t="shared" si="267"/>
        <v>0</v>
      </c>
      <c r="O3443" s="80">
        <f t="shared" si="268"/>
        <v>33.332988214000267</v>
      </c>
      <c r="P3443" s="81" t="str">
        <f t="shared" si="269"/>
        <v>Bajo</v>
      </c>
      <c r="Q3443" s="11">
        <v>8</v>
      </c>
      <c r="R3443" s="11" t="s">
        <v>5989</v>
      </c>
      <c r="S3443" s="11">
        <v>3</v>
      </c>
      <c r="T3443" s="11">
        <v>-74.16042272</v>
      </c>
      <c r="U3443" s="12">
        <v>4.6239141200000002</v>
      </c>
    </row>
    <row r="3444" spans="1:21" x14ac:dyDescent="0.25">
      <c r="A3444" s="10">
        <v>1233</v>
      </c>
      <c r="B3444" s="3" t="s">
        <v>2434</v>
      </c>
      <c r="C3444" s="3" t="s">
        <v>1986</v>
      </c>
      <c r="D3444" s="3" t="s">
        <v>1</v>
      </c>
      <c r="E3444" s="3" t="s">
        <v>2435</v>
      </c>
      <c r="F3444" s="24">
        <f>('ICT-BD'!I1234)</f>
        <v>12.879998687207939</v>
      </c>
      <c r="G3444" s="24" t="str">
        <f>('ICT-BD'!J1234)</f>
        <v>Algo Frío</v>
      </c>
      <c r="H3444" s="24">
        <f t="shared" si="265"/>
        <v>27.578964642000798</v>
      </c>
      <c r="I3444" s="72">
        <f>('ICA-BD'!L1234)</f>
        <v>62.75</v>
      </c>
      <c r="J3444" s="72" t="str">
        <f>('ICA-BD'!M1234)</f>
        <v>Aceptable</v>
      </c>
      <c r="K3444" s="72">
        <f t="shared" si="266"/>
        <v>72.42</v>
      </c>
      <c r="L3444" s="133">
        <f>('IRA-BD'!G1234)</f>
        <v>0</v>
      </c>
      <c r="M3444" s="36" t="str">
        <f>('IRA-BD'!H1234)</f>
        <v>Malo</v>
      </c>
      <c r="N3444" s="133">
        <f t="shared" si="267"/>
        <v>0</v>
      </c>
      <c r="O3444" s="80">
        <f t="shared" si="268"/>
        <v>33.332988214000267</v>
      </c>
      <c r="P3444" s="81" t="str">
        <f t="shared" si="269"/>
        <v>Bajo</v>
      </c>
      <c r="Q3444" s="11">
        <v>8</v>
      </c>
      <c r="R3444" s="11" t="s">
        <v>5989</v>
      </c>
      <c r="S3444" s="11">
        <v>3</v>
      </c>
      <c r="T3444" s="11">
        <v>-74.148765389999994</v>
      </c>
      <c r="U3444" s="12">
        <v>4.6293879770000004</v>
      </c>
    </row>
    <row r="3445" spans="1:21" x14ac:dyDescent="0.25">
      <c r="A3445" s="10">
        <v>1302</v>
      </c>
      <c r="B3445" s="3" t="s">
        <v>2549</v>
      </c>
      <c r="C3445" s="3" t="s">
        <v>1986</v>
      </c>
      <c r="D3445" s="3" t="s">
        <v>1</v>
      </c>
      <c r="E3445" s="3" t="s">
        <v>2550</v>
      </c>
      <c r="F3445" s="24">
        <f>('ICT-BD'!I1303)</f>
        <v>12.879998687207939</v>
      </c>
      <c r="G3445" s="24" t="str">
        <f>('ICT-BD'!J1303)</f>
        <v>Algo Frío</v>
      </c>
      <c r="H3445" s="24">
        <f t="shared" si="265"/>
        <v>27.578964642000798</v>
      </c>
      <c r="I3445" s="72">
        <f>('ICA-BD'!L1303)</f>
        <v>62.75</v>
      </c>
      <c r="J3445" s="72" t="str">
        <f>('ICA-BD'!M1303)</f>
        <v>Aceptable</v>
      </c>
      <c r="K3445" s="72">
        <f t="shared" si="266"/>
        <v>72.42</v>
      </c>
      <c r="L3445" s="133">
        <f>('IRA-BD'!G1303)</f>
        <v>0</v>
      </c>
      <c r="M3445" s="36" t="str">
        <f>('IRA-BD'!H1303)</f>
        <v>Malo</v>
      </c>
      <c r="N3445" s="133">
        <f t="shared" si="267"/>
        <v>0</v>
      </c>
      <c r="O3445" s="80">
        <f t="shared" si="268"/>
        <v>33.332988214000267</v>
      </c>
      <c r="P3445" s="81" t="str">
        <f t="shared" si="269"/>
        <v>Bajo</v>
      </c>
      <c r="Q3445" s="11">
        <v>8</v>
      </c>
      <c r="R3445" s="11" t="s">
        <v>5993</v>
      </c>
      <c r="S3445" s="11">
        <v>3</v>
      </c>
      <c r="T3445" s="11">
        <v>-74.156612010000003</v>
      </c>
      <c r="U3445" s="12">
        <v>4.6390225960000002</v>
      </c>
    </row>
    <row r="3446" spans="1:21" x14ac:dyDescent="0.25">
      <c r="A3446" s="10">
        <v>1322</v>
      </c>
      <c r="B3446" s="3" t="s">
        <v>2583</v>
      </c>
      <c r="C3446" s="3" t="s">
        <v>1986</v>
      </c>
      <c r="D3446" s="3" t="s">
        <v>1</v>
      </c>
      <c r="E3446" s="3" t="s">
        <v>2584</v>
      </c>
      <c r="F3446" s="24">
        <f>('ICT-BD'!I1323)</f>
        <v>12.879998687207939</v>
      </c>
      <c r="G3446" s="24" t="str">
        <f>('ICT-BD'!J1323)</f>
        <v>Algo Frío</v>
      </c>
      <c r="H3446" s="24">
        <f t="shared" si="265"/>
        <v>27.578964642000798</v>
      </c>
      <c r="I3446" s="72">
        <f>('ICA-BD'!L1323)</f>
        <v>62.75</v>
      </c>
      <c r="J3446" s="72" t="str">
        <f>('ICA-BD'!M1323)</f>
        <v>Aceptable</v>
      </c>
      <c r="K3446" s="72">
        <f t="shared" si="266"/>
        <v>72.42</v>
      </c>
      <c r="L3446" s="133">
        <f>('IRA-BD'!G1323)</f>
        <v>0</v>
      </c>
      <c r="M3446" s="36" t="str">
        <f>('IRA-BD'!H1323)</f>
        <v>Malo</v>
      </c>
      <c r="N3446" s="133">
        <f t="shared" si="267"/>
        <v>0</v>
      </c>
      <c r="O3446" s="80">
        <f t="shared" si="268"/>
        <v>33.332988214000267</v>
      </c>
      <c r="P3446" s="81" t="str">
        <f t="shared" si="269"/>
        <v>Bajo</v>
      </c>
      <c r="Q3446" s="11">
        <v>8</v>
      </c>
      <c r="R3446" s="11" t="s">
        <v>5993</v>
      </c>
      <c r="S3446" s="11">
        <v>2</v>
      </c>
      <c r="T3446" s="11">
        <v>-74.166393150000005</v>
      </c>
      <c r="U3446" s="12">
        <v>4.6380316300000004</v>
      </c>
    </row>
    <row r="3447" spans="1:21" x14ac:dyDescent="0.25">
      <c r="A3447" s="10">
        <v>1337</v>
      </c>
      <c r="B3447" s="3" t="s">
        <v>2611</v>
      </c>
      <c r="C3447" s="3" t="s">
        <v>1986</v>
      </c>
      <c r="D3447" s="3" t="s">
        <v>1</v>
      </c>
      <c r="E3447" s="3" t="s">
        <v>1598</v>
      </c>
      <c r="F3447" s="24">
        <f>('ICT-BD'!I1338)</f>
        <v>12.879998687207939</v>
      </c>
      <c r="G3447" s="24" t="str">
        <f>('ICT-BD'!J1338)</f>
        <v>Algo Frío</v>
      </c>
      <c r="H3447" s="24">
        <f t="shared" si="265"/>
        <v>27.578964642000798</v>
      </c>
      <c r="I3447" s="72">
        <f>('ICA-BD'!L1338)</f>
        <v>62.75</v>
      </c>
      <c r="J3447" s="72" t="str">
        <f>('ICA-BD'!M1338)</f>
        <v>Aceptable</v>
      </c>
      <c r="K3447" s="72">
        <f t="shared" si="266"/>
        <v>72.42</v>
      </c>
      <c r="L3447" s="133">
        <f>('IRA-BD'!G1338)</f>
        <v>0</v>
      </c>
      <c r="M3447" s="36" t="str">
        <f>('IRA-BD'!H1338)</f>
        <v>Malo</v>
      </c>
      <c r="N3447" s="133">
        <f t="shared" si="267"/>
        <v>0</v>
      </c>
      <c r="O3447" s="80">
        <f t="shared" si="268"/>
        <v>33.332988214000267</v>
      </c>
      <c r="P3447" s="81" t="str">
        <f t="shared" si="269"/>
        <v>Bajo</v>
      </c>
      <c r="Q3447" s="11">
        <v>8</v>
      </c>
      <c r="R3447" s="11" t="s">
        <v>5993</v>
      </c>
      <c r="S3447" s="11">
        <v>2</v>
      </c>
      <c r="T3447" s="11">
        <v>-74.168075709999997</v>
      </c>
      <c r="U3447" s="12">
        <v>4.6345799550000004</v>
      </c>
    </row>
    <row r="3448" spans="1:21" x14ac:dyDescent="0.25">
      <c r="A3448" s="10">
        <v>1360</v>
      </c>
      <c r="B3448" s="3" t="s">
        <v>2644</v>
      </c>
      <c r="C3448" s="3" t="s">
        <v>1986</v>
      </c>
      <c r="D3448" s="3" t="s">
        <v>1</v>
      </c>
      <c r="E3448" s="3" t="s">
        <v>2645</v>
      </c>
      <c r="F3448" s="24">
        <f>('ICT-BD'!I1361)</f>
        <v>12.879998687207939</v>
      </c>
      <c r="G3448" s="24" t="str">
        <f>('ICT-BD'!J1361)</f>
        <v>Algo Frío</v>
      </c>
      <c r="H3448" s="24">
        <f t="shared" si="265"/>
        <v>27.578964642000798</v>
      </c>
      <c r="I3448" s="72">
        <f>('ICA-BD'!L1361)</f>
        <v>62.75</v>
      </c>
      <c r="J3448" s="72" t="str">
        <f>('ICA-BD'!M1361)</f>
        <v>Aceptable</v>
      </c>
      <c r="K3448" s="72">
        <f t="shared" si="266"/>
        <v>72.42</v>
      </c>
      <c r="L3448" s="133">
        <f>('IRA-BD'!G1361)</f>
        <v>0</v>
      </c>
      <c r="M3448" s="36" t="str">
        <f>('IRA-BD'!H1361)</f>
        <v>Malo</v>
      </c>
      <c r="N3448" s="133">
        <f t="shared" si="267"/>
        <v>0</v>
      </c>
      <c r="O3448" s="80">
        <f t="shared" si="268"/>
        <v>33.332988214000267</v>
      </c>
      <c r="P3448" s="81" t="str">
        <f t="shared" si="269"/>
        <v>Bajo</v>
      </c>
      <c r="Q3448" s="11">
        <v>8</v>
      </c>
      <c r="R3448" s="11" t="s">
        <v>5991</v>
      </c>
      <c r="S3448" s="11">
        <v>2</v>
      </c>
      <c r="T3448" s="11">
        <v>-74.171314129999999</v>
      </c>
      <c r="U3448" s="12">
        <v>4.6269600139999998</v>
      </c>
    </row>
    <row r="3449" spans="1:21" x14ac:dyDescent="0.25">
      <c r="A3449" s="10">
        <v>1563</v>
      </c>
      <c r="B3449" s="3" t="s">
        <v>3005</v>
      </c>
      <c r="C3449" s="3" t="s">
        <v>2659</v>
      </c>
      <c r="D3449" s="3" t="s">
        <v>1</v>
      </c>
      <c r="E3449" s="3" t="s">
        <v>2649</v>
      </c>
      <c r="F3449" s="24">
        <f>('ICT-BD'!I1564)</f>
        <v>13.110735815596154</v>
      </c>
      <c r="G3449" s="24" t="str">
        <f>('ICT-BD'!J1564)</f>
        <v xml:space="preserve">Frío </v>
      </c>
      <c r="H3449" s="24">
        <f t="shared" si="265"/>
        <v>25.858739268471652</v>
      </c>
      <c r="I3449" s="72">
        <f>('ICA-BD'!L1564)</f>
        <v>60.870370370370367</v>
      </c>
      <c r="J3449" s="72" t="str">
        <f>('ICA-BD'!M1564)</f>
        <v>Aceptable</v>
      </c>
      <c r="K3449" s="72">
        <f t="shared" si="266"/>
        <v>73.472592592592591</v>
      </c>
      <c r="L3449" s="133">
        <f>('IRA-BD'!G1564)</f>
        <v>0</v>
      </c>
      <c r="M3449" s="36" t="str">
        <f>('IRA-BD'!H1564)</f>
        <v>Malo</v>
      </c>
      <c r="N3449" s="133">
        <f t="shared" si="267"/>
        <v>0</v>
      </c>
      <c r="O3449" s="80">
        <f t="shared" si="268"/>
        <v>33.110443953688083</v>
      </c>
      <c r="P3449" s="81" t="str">
        <f t="shared" si="269"/>
        <v>Bajo</v>
      </c>
      <c r="Q3449" s="11">
        <v>9</v>
      </c>
      <c r="R3449" s="11" t="s">
        <v>5994</v>
      </c>
      <c r="S3449" s="11">
        <v>2</v>
      </c>
      <c r="T3449" s="11">
        <v>-74.152231220000004</v>
      </c>
      <c r="U3449" s="12">
        <v>4.6696079590000004</v>
      </c>
    </row>
    <row r="3450" spans="1:21" x14ac:dyDescent="0.25">
      <c r="A3450" s="10">
        <v>3284</v>
      </c>
      <c r="B3450" s="3" t="s">
        <v>5695</v>
      </c>
      <c r="C3450" s="3" t="s">
        <v>5614</v>
      </c>
      <c r="D3450" s="3" t="s">
        <v>1</v>
      </c>
      <c r="E3450" s="3" t="s">
        <v>5696</v>
      </c>
      <c r="F3450" s="24">
        <f>('ICT-BD'!I3285)</f>
        <v>13.490977573589085</v>
      </c>
      <c r="G3450" s="24" t="str">
        <f>('ICT-BD'!J3285)</f>
        <v xml:space="preserve">Frío </v>
      </c>
      <c r="H3450" s="24">
        <f t="shared" si="265"/>
        <v>20.855558242248883</v>
      </c>
      <c r="I3450" s="72">
        <f>('ICA-BD'!L3285)</f>
        <v>63.648148148148152</v>
      </c>
      <c r="J3450" s="72" t="str">
        <f>('ICA-BD'!M3285)</f>
        <v>Aceptable</v>
      </c>
      <c r="K3450" s="72">
        <f t="shared" si="266"/>
        <v>71.917037037037034</v>
      </c>
      <c r="L3450" s="133">
        <f>('IRA-BD'!G3285)</f>
        <v>6</v>
      </c>
      <c r="M3450" s="36" t="str">
        <f>('IRA-BD'!H3285)</f>
        <v>Regular</v>
      </c>
      <c r="N3450" s="133">
        <f t="shared" si="267"/>
        <v>6</v>
      </c>
      <c r="O3450" s="80">
        <f t="shared" si="268"/>
        <v>32.924198426428639</v>
      </c>
      <c r="P3450" s="81" t="str">
        <f t="shared" si="269"/>
        <v>Bajo</v>
      </c>
      <c r="Q3450" s="11">
        <v>19</v>
      </c>
      <c r="R3450" s="11" t="s">
        <v>2</v>
      </c>
      <c r="S3450" s="11">
        <v>1</v>
      </c>
      <c r="T3450" s="11">
        <v>-74.174976630000003</v>
      </c>
      <c r="U3450" s="12">
        <v>4.5887673109999998</v>
      </c>
    </row>
    <row r="3451" spans="1:21" x14ac:dyDescent="0.25">
      <c r="A3451" s="10">
        <v>904</v>
      </c>
      <c r="B3451" s="3" t="s">
        <v>1888</v>
      </c>
      <c r="C3451" s="3" t="s">
        <v>1727</v>
      </c>
      <c r="D3451" s="3" t="s">
        <v>1</v>
      </c>
      <c r="E3451" s="3" t="s">
        <v>1889</v>
      </c>
      <c r="F3451" s="24">
        <f>('ICT-BD'!I905)</f>
        <v>13.110735815596154</v>
      </c>
      <c r="G3451" s="24" t="str">
        <f>('ICT-BD'!J905)</f>
        <v xml:space="preserve">Frío </v>
      </c>
      <c r="H3451" s="24">
        <f t="shared" si="265"/>
        <v>25.858739268471652</v>
      </c>
      <c r="I3451" s="72">
        <f>('ICA-BD'!L905)</f>
        <v>63.648148148148152</v>
      </c>
      <c r="J3451" s="72" t="str">
        <f>('ICA-BD'!M905)</f>
        <v>Aceptable</v>
      </c>
      <c r="K3451" s="72">
        <f t="shared" si="266"/>
        <v>71.917037037037034</v>
      </c>
      <c r="L3451" s="133">
        <f>('IRA-BD'!G905)</f>
        <v>0</v>
      </c>
      <c r="M3451" s="36" t="str">
        <f>('IRA-BD'!H905)</f>
        <v>Malo</v>
      </c>
      <c r="N3451" s="133">
        <f t="shared" si="267"/>
        <v>0</v>
      </c>
      <c r="O3451" s="80">
        <f t="shared" si="268"/>
        <v>32.591925435169564</v>
      </c>
      <c r="P3451" s="81" t="str">
        <f t="shared" si="269"/>
        <v>Bajo</v>
      </c>
      <c r="Q3451" s="11">
        <v>7</v>
      </c>
      <c r="R3451" s="11" t="s">
        <v>5988</v>
      </c>
      <c r="S3451" s="11">
        <v>2</v>
      </c>
      <c r="T3451" s="11">
        <v>-74.182150460000003</v>
      </c>
      <c r="U3451" s="12">
        <v>4.5979994389999996</v>
      </c>
    </row>
    <row r="3452" spans="1:21" x14ac:dyDescent="0.25">
      <c r="A3452" s="10">
        <v>1380</v>
      </c>
      <c r="B3452" s="3" t="s">
        <v>2682</v>
      </c>
      <c r="C3452" s="3" t="s">
        <v>2659</v>
      </c>
      <c r="D3452" s="3" t="s">
        <v>1</v>
      </c>
      <c r="E3452" s="3" t="s">
        <v>2683</v>
      </c>
      <c r="F3452" s="24">
        <f>('ICT-BD'!I1381)</f>
        <v>13.110735815596154</v>
      </c>
      <c r="G3452" s="24" t="str">
        <f>('ICT-BD'!J1381)</f>
        <v xml:space="preserve">Frío </v>
      </c>
      <c r="H3452" s="24">
        <f t="shared" si="265"/>
        <v>25.858739268471652</v>
      </c>
      <c r="I3452" s="72">
        <f>('ICA-BD'!L1381)</f>
        <v>63.648148148148152</v>
      </c>
      <c r="J3452" s="72" t="str">
        <f>('ICA-BD'!M1381)</f>
        <v>Aceptable</v>
      </c>
      <c r="K3452" s="72">
        <f t="shared" si="266"/>
        <v>71.917037037037034</v>
      </c>
      <c r="L3452" s="133">
        <f>('IRA-BD'!G1381)</f>
        <v>0</v>
      </c>
      <c r="M3452" s="36" t="str">
        <f>('IRA-BD'!H1381)</f>
        <v>Malo</v>
      </c>
      <c r="N3452" s="133">
        <f t="shared" si="267"/>
        <v>0</v>
      </c>
      <c r="O3452" s="80">
        <f t="shared" si="268"/>
        <v>32.591925435169564</v>
      </c>
      <c r="P3452" s="81" t="str">
        <f t="shared" si="269"/>
        <v>Bajo</v>
      </c>
      <c r="Q3452" s="11">
        <v>9</v>
      </c>
      <c r="R3452" s="11" t="s">
        <v>5994</v>
      </c>
      <c r="S3452" s="11">
        <v>3</v>
      </c>
      <c r="T3452" s="11">
        <v>-74.134941769999998</v>
      </c>
      <c r="U3452" s="12">
        <v>4.6816012589999998</v>
      </c>
    </row>
    <row r="3453" spans="1:21" x14ac:dyDescent="0.25">
      <c r="A3453" s="10">
        <v>1395</v>
      </c>
      <c r="B3453" s="3" t="s">
        <v>2709</v>
      </c>
      <c r="C3453" s="3" t="s">
        <v>2659</v>
      </c>
      <c r="D3453" s="3" t="s">
        <v>1</v>
      </c>
      <c r="E3453" s="3" t="s">
        <v>2710</v>
      </c>
      <c r="F3453" s="24">
        <f>('ICT-BD'!I1396)</f>
        <v>13.110735815596154</v>
      </c>
      <c r="G3453" s="24" t="str">
        <f>('ICT-BD'!J1396)</f>
        <v xml:space="preserve">Frío </v>
      </c>
      <c r="H3453" s="24">
        <f t="shared" si="265"/>
        <v>25.858739268471652</v>
      </c>
      <c r="I3453" s="72">
        <f>('ICA-BD'!L1396)</f>
        <v>63.648148148148152</v>
      </c>
      <c r="J3453" s="72" t="str">
        <f>('ICA-BD'!M1396)</f>
        <v>Aceptable</v>
      </c>
      <c r="K3453" s="72">
        <f t="shared" si="266"/>
        <v>71.917037037037034</v>
      </c>
      <c r="L3453" s="133">
        <f>('IRA-BD'!G1396)</f>
        <v>0</v>
      </c>
      <c r="M3453" s="36" t="str">
        <f>('IRA-BD'!H1396)</f>
        <v>Malo</v>
      </c>
      <c r="N3453" s="133">
        <f t="shared" si="267"/>
        <v>0</v>
      </c>
      <c r="O3453" s="80">
        <f t="shared" si="268"/>
        <v>32.591925435169564</v>
      </c>
      <c r="P3453" s="81" t="str">
        <f t="shared" si="269"/>
        <v>Bajo</v>
      </c>
      <c r="Q3453" s="11">
        <v>9</v>
      </c>
      <c r="R3453" s="11" t="s">
        <v>5994</v>
      </c>
      <c r="S3453" s="11">
        <v>3</v>
      </c>
      <c r="T3453" s="11">
        <v>-74.141522409999993</v>
      </c>
      <c r="U3453" s="12">
        <v>4.6865096350000002</v>
      </c>
    </row>
    <row r="3454" spans="1:21" x14ac:dyDescent="0.25">
      <c r="A3454" s="10">
        <v>1397</v>
      </c>
      <c r="B3454" s="3" t="s">
        <v>2713</v>
      </c>
      <c r="C3454" s="3" t="s">
        <v>2659</v>
      </c>
      <c r="D3454" s="3" t="s">
        <v>1</v>
      </c>
      <c r="E3454" s="3" t="s">
        <v>2714</v>
      </c>
      <c r="F3454" s="24">
        <f>('ICT-BD'!I1398)</f>
        <v>13.110735815596154</v>
      </c>
      <c r="G3454" s="24" t="str">
        <f>('ICT-BD'!J1398)</f>
        <v xml:space="preserve">Frío </v>
      </c>
      <c r="H3454" s="24">
        <f t="shared" si="265"/>
        <v>25.858739268471652</v>
      </c>
      <c r="I3454" s="72">
        <f>('ICA-BD'!L1398)</f>
        <v>63.648148148148152</v>
      </c>
      <c r="J3454" s="72" t="str">
        <f>('ICA-BD'!M1398)</f>
        <v>Aceptable</v>
      </c>
      <c r="K3454" s="72">
        <f t="shared" si="266"/>
        <v>71.917037037037034</v>
      </c>
      <c r="L3454" s="133">
        <f>('IRA-BD'!G1398)</f>
        <v>0</v>
      </c>
      <c r="M3454" s="36" t="str">
        <f>('IRA-BD'!H1398)</f>
        <v>Malo</v>
      </c>
      <c r="N3454" s="133">
        <f t="shared" si="267"/>
        <v>0</v>
      </c>
      <c r="O3454" s="80">
        <f t="shared" si="268"/>
        <v>32.591925435169564</v>
      </c>
      <c r="P3454" s="81" t="str">
        <f t="shared" si="269"/>
        <v>Bajo</v>
      </c>
      <c r="Q3454" s="11">
        <v>9</v>
      </c>
      <c r="R3454" s="11" t="s">
        <v>5994</v>
      </c>
      <c r="S3454" s="11">
        <v>3</v>
      </c>
      <c r="T3454" s="11">
        <v>-74.135397319999996</v>
      </c>
      <c r="U3454" s="12">
        <v>4.6790861240000003</v>
      </c>
    </row>
    <row r="3455" spans="1:21" x14ac:dyDescent="0.25">
      <c r="A3455" s="10">
        <v>3298</v>
      </c>
      <c r="B3455" s="3" t="s">
        <v>5721</v>
      </c>
      <c r="C3455" s="3" t="s">
        <v>5614</v>
      </c>
      <c r="D3455" s="3" t="s">
        <v>1</v>
      </c>
      <c r="E3455" s="3" t="s">
        <v>5722</v>
      </c>
      <c r="F3455" s="24">
        <f>('ICT-BD'!I3299)</f>
        <v>13.110735815596154</v>
      </c>
      <c r="G3455" s="24" t="str">
        <f>('ICT-BD'!J3299)</f>
        <v xml:space="preserve">Frío </v>
      </c>
      <c r="H3455" s="24">
        <f t="shared" si="265"/>
        <v>25.858739268471652</v>
      </c>
      <c r="I3455" s="72">
        <f>('ICA-BD'!L3299)</f>
        <v>63.648148148148152</v>
      </c>
      <c r="J3455" s="72" t="str">
        <f>('ICA-BD'!M3299)</f>
        <v>Aceptable</v>
      </c>
      <c r="K3455" s="72">
        <f t="shared" si="266"/>
        <v>71.917037037037034</v>
      </c>
      <c r="L3455" s="133">
        <f>('IRA-BD'!G3299)</f>
        <v>0</v>
      </c>
      <c r="M3455" s="36" t="str">
        <f>('IRA-BD'!H3299)</f>
        <v>Malo</v>
      </c>
      <c r="N3455" s="133">
        <f t="shared" si="267"/>
        <v>0</v>
      </c>
      <c r="O3455" s="80">
        <f t="shared" si="268"/>
        <v>32.591925435169564</v>
      </c>
      <c r="P3455" s="81" t="str">
        <f t="shared" si="269"/>
        <v>Bajo</v>
      </c>
      <c r="Q3455" s="11">
        <v>19</v>
      </c>
      <c r="R3455" s="11" t="s">
        <v>2</v>
      </c>
      <c r="S3455" s="11">
        <v>3</v>
      </c>
      <c r="T3455" s="11">
        <v>-74.168504080000005</v>
      </c>
      <c r="U3455" s="12">
        <v>4.595164026</v>
      </c>
    </row>
    <row r="3456" spans="1:21" x14ac:dyDescent="0.25">
      <c r="A3456" s="10">
        <v>3326</v>
      </c>
      <c r="B3456" s="3" t="s">
        <v>5764</v>
      </c>
      <c r="C3456" s="3" t="s">
        <v>5614</v>
      </c>
      <c r="D3456" s="3" t="s">
        <v>1</v>
      </c>
      <c r="E3456" s="3" t="s">
        <v>5765</v>
      </c>
      <c r="F3456" s="24">
        <f>('ICT-BD'!I3327)</f>
        <v>13.110735815596154</v>
      </c>
      <c r="G3456" s="24" t="str">
        <f>('ICT-BD'!J3327)</f>
        <v xml:space="preserve">Frío </v>
      </c>
      <c r="H3456" s="24">
        <f t="shared" si="265"/>
        <v>25.858739268471652</v>
      </c>
      <c r="I3456" s="72">
        <f>('ICA-BD'!L3327)</f>
        <v>63.648148148148152</v>
      </c>
      <c r="J3456" s="72" t="str">
        <f>('ICA-BD'!M3327)</f>
        <v>Aceptable</v>
      </c>
      <c r="K3456" s="72">
        <f t="shared" si="266"/>
        <v>71.917037037037034</v>
      </c>
      <c r="L3456" s="133">
        <f>('IRA-BD'!G3327)</f>
        <v>0</v>
      </c>
      <c r="M3456" s="36" t="str">
        <f>('IRA-BD'!H3327)</f>
        <v>Malo</v>
      </c>
      <c r="N3456" s="133">
        <f t="shared" si="267"/>
        <v>0</v>
      </c>
      <c r="O3456" s="80">
        <f t="shared" si="268"/>
        <v>32.591925435169564</v>
      </c>
      <c r="P3456" s="81" t="str">
        <f t="shared" si="269"/>
        <v>Bajo</v>
      </c>
      <c r="Q3456" s="11">
        <v>19</v>
      </c>
      <c r="R3456" s="11" t="s">
        <v>2</v>
      </c>
      <c r="S3456" s="11">
        <v>3</v>
      </c>
      <c r="T3456" s="11">
        <v>-74.163258110000001</v>
      </c>
      <c r="U3456" s="12">
        <v>4.5948189260000003</v>
      </c>
    </row>
    <row r="3457" spans="1:21" x14ac:dyDescent="0.25">
      <c r="A3457" s="10">
        <v>3328</v>
      </c>
      <c r="B3457" s="3" t="s">
        <v>5768</v>
      </c>
      <c r="C3457" s="3" t="s">
        <v>5614</v>
      </c>
      <c r="D3457" s="3" t="s">
        <v>1</v>
      </c>
      <c r="E3457" s="3" t="s">
        <v>5769</v>
      </c>
      <c r="F3457" s="24">
        <f>('ICT-BD'!I3329)</f>
        <v>13.110735815596154</v>
      </c>
      <c r="G3457" s="24" t="str">
        <f>('ICT-BD'!J3329)</f>
        <v xml:space="preserve">Frío </v>
      </c>
      <c r="H3457" s="24">
        <f t="shared" si="265"/>
        <v>25.858739268471652</v>
      </c>
      <c r="I3457" s="72">
        <f>('ICA-BD'!L3329)</f>
        <v>63.648148148148152</v>
      </c>
      <c r="J3457" s="72" t="str">
        <f>('ICA-BD'!M3329)</f>
        <v>Aceptable</v>
      </c>
      <c r="K3457" s="72">
        <f t="shared" si="266"/>
        <v>71.917037037037034</v>
      </c>
      <c r="L3457" s="133">
        <f>('IRA-BD'!G3329)</f>
        <v>0</v>
      </c>
      <c r="M3457" s="36" t="str">
        <f>('IRA-BD'!H3329)</f>
        <v>Malo</v>
      </c>
      <c r="N3457" s="133">
        <f t="shared" si="267"/>
        <v>0</v>
      </c>
      <c r="O3457" s="80">
        <f t="shared" si="268"/>
        <v>32.591925435169564</v>
      </c>
      <c r="P3457" s="81" t="str">
        <f t="shared" si="269"/>
        <v>Bajo</v>
      </c>
      <c r="Q3457" s="11">
        <v>19</v>
      </c>
      <c r="R3457" s="11" t="s">
        <v>2</v>
      </c>
      <c r="S3457" s="11">
        <v>3</v>
      </c>
      <c r="T3457" s="11">
        <v>-74.169360760000004</v>
      </c>
      <c r="U3457" s="12">
        <v>4.595456199</v>
      </c>
    </row>
    <row r="3458" spans="1:21" x14ac:dyDescent="0.25">
      <c r="A3458" s="10">
        <v>1131</v>
      </c>
      <c r="B3458" s="3" t="s">
        <v>2264</v>
      </c>
      <c r="C3458" s="3" t="s">
        <v>1986</v>
      </c>
      <c r="D3458" s="3" t="s">
        <v>1</v>
      </c>
      <c r="E3458" s="3" t="s">
        <v>2138</v>
      </c>
      <c r="F3458" s="24">
        <f>('ICT-BD'!I1132)</f>
        <v>12.879998687207939</v>
      </c>
      <c r="G3458" s="24" t="str">
        <f>('ICT-BD'!J1132)</f>
        <v>Algo Frío</v>
      </c>
      <c r="H3458" s="24">
        <f t="shared" ref="H3458:H3463" si="270">IF(F3458&lt;=3, F3458*25/3,
IF(F3458&lt;=5, 26 + (F3458-3.1)*25/1.9,
IF(F3458&lt;=7, 51 + (F3458-5.1)*25/1.9,
IF(F3458&lt;=11, 76 + (F3458-7.1)*25/3.9,
IF(F3458&lt;=13, 51 - (F3458-11.1)*25/1.9,
IF(F3458&lt;=15, 26 - (F3458-13.1)*25/1.9,
25 - (F3458-15)*25/35))))))</f>
        <v>27.578964642000798</v>
      </c>
      <c r="I3458" s="72">
        <f>('ICA-BD'!L1132)</f>
        <v>66.75</v>
      </c>
      <c r="J3458" s="72" t="str">
        <f>('ICA-BD'!M1132)</f>
        <v>Aceptable</v>
      </c>
      <c r="K3458" s="72">
        <f t="shared" ref="K3458:K3463" si="271">IF(I3458&lt;=50, 100 - (I3458-0)*20/50,
IF(I3458&lt;=100, 79 - (I3458-51)*28/50,
IF(I3458&lt;=150, 50 - (I3458-101)*20/50,
IF(I3458&lt;=200, 29 - (I3458-151)*14/50,
IF(I3458&lt;=300, 14 - (I3458-201)*4/100,
9 - (I3458-301)*9/200)))))</f>
        <v>70.180000000000007</v>
      </c>
      <c r="L3458" s="133">
        <f>('IRA-BD'!G1132)</f>
        <v>0</v>
      </c>
      <c r="M3458" s="36" t="str">
        <f>('IRA-BD'!H1132)</f>
        <v>Malo</v>
      </c>
      <c r="N3458" s="133">
        <f t="shared" ref="N3458:N3463" si="272">(L3458)</f>
        <v>0</v>
      </c>
      <c r="O3458" s="80">
        <f t="shared" ref="O3458:O3521" si="273">((H3458+K3458+N3458)/3)</f>
        <v>32.586321547333604</v>
      </c>
      <c r="P3458" s="81" t="str">
        <f t="shared" ref="P3458:P3521" si="274">IF(O3458&gt;=80, "Óptimo",
IF(O3458&gt;=60, "Bueno",
IF(O3458&gt;=40, "Moderado",
IF(O3458&gt;=20, "Bajo", "Malo"))))</f>
        <v>Bajo</v>
      </c>
      <c r="Q3458" s="11">
        <v>8</v>
      </c>
      <c r="R3458" s="11" t="s">
        <v>5989</v>
      </c>
      <c r="S3458" s="11">
        <v>3</v>
      </c>
      <c r="T3458" s="11">
        <v>-74.14192697</v>
      </c>
      <c r="U3458" s="12">
        <v>4.6181611809999996</v>
      </c>
    </row>
    <row r="3459" spans="1:21" x14ac:dyDescent="0.25">
      <c r="A3459" s="10">
        <v>1133</v>
      </c>
      <c r="B3459" s="3" t="s">
        <v>2267</v>
      </c>
      <c r="C3459" s="3" t="s">
        <v>1986</v>
      </c>
      <c r="D3459" s="3" t="s">
        <v>1</v>
      </c>
      <c r="E3459" s="3" t="s">
        <v>2234</v>
      </c>
      <c r="F3459" s="24">
        <f>('ICT-BD'!I1134)</f>
        <v>12.879998687207939</v>
      </c>
      <c r="G3459" s="24" t="str">
        <f>('ICT-BD'!J1134)</f>
        <v>Algo Frío</v>
      </c>
      <c r="H3459" s="24">
        <f t="shared" si="270"/>
        <v>27.578964642000798</v>
      </c>
      <c r="I3459" s="72">
        <f>('ICA-BD'!L1134)</f>
        <v>66.75</v>
      </c>
      <c r="J3459" s="72" t="str">
        <f>('ICA-BD'!M1134)</f>
        <v>Aceptable</v>
      </c>
      <c r="K3459" s="72">
        <f t="shared" si="271"/>
        <v>70.180000000000007</v>
      </c>
      <c r="L3459" s="133">
        <f>('IRA-BD'!G1134)</f>
        <v>0</v>
      </c>
      <c r="M3459" s="36" t="str">
        <f>('IRA-BD'!H1134)</f>
        <v>Malo</v>
      </c>
      <c r="N3459" s="133">
        <f t="shared" si="272"/>
        <v>0</v>
      </c>
      <c r="O3459" s="80">
        <f t="shared" si="273"/>
        <v>32.586321547333604</v>
      </c>
      <c r="P3459" s="81" t="str">
        <f t="shared" si="274"/>
        <v>Bajo</v>
      </c>
      <c r="Q3459" s="11">
        <v>8</v>
      </c>
      <c r="R3459" s="11" t="s">
        <v>5989</v>
      </c>
      <c r="S3459" s="11">
        <v>3</v>
      </c>
      <c r="T3459" s="11">
        <v>-74.151863120000002</v>
      </c>
      <c r="U3459" s="12">
        <v>4.6160841789999996</v>
      </c>
    </row>
    <row r="3460" spans="1:21" x14ac:dyDescent="0.25">
      <c r="A3460" s="10">
        <v>1347</v>
      </c>
      <c r="B3460" s="3" t="s">
        <v>2627</v>
      </c>
      <c r="C3460" s="3" t="s">
        <v>1986</v>
      </c>
      <c r="D3460" s="3" t="s">
        <v>1</v>
      </c>
      <c r="E3460" s="3" t="s">
        <v>2003</v>
      </c>
      <c r="F3460" s="24">
        <f>('ICT-BD'!I1348)</f>
        <v>12.879998687207939</v>
      </c>
      <c r="G3460" s="24" t="str">
        <f>('ICT-BD'!J1348)</f>
        <v>Algo Frío</v>
      </c>
      <c r="H3460" s="24">
        <f t="shared" si="270"/>
        <v>27.578964642000798</v>
      </c>
      <c r="I3460" s="72">
        <f>('ICA-BD'!L1348)</f>
        <v>66.75</v>
      </c>
      <c r="J3460" s="72" t="str">
        <f>('ICA-BD'!M1348)</f>
        <v>Aceptable</v>
      </c>
      <c r="K3460" s="72">
        <f t="shared" si="271"/>
        <v>70.180000000000007</v>
      </c>
      <c r="L3460" s="133">
        <f>('IRA-BD'!G1348)</f>
        <v>0</v>
      </c>
      <c r="M3460" s="36" t="str">
        <f>('IRA-BD'!H1348)</f>
        <v>Malo</v>
      </c>
      <c r="N3460" s="133">
        <f t="shared" si="272"/>
        <v>0</v>
      </c>
      <c r="O3460" s="80">
        <f t="shared" si="273"/>
        <v>32.586321547333604</v>
      </c>
      <c r="P3460" s="81" t="str">
        <f t="shared" si="274"/>
        <v>Bajo</v>
      </c>
      <c r="Q3460" s="11">
        <v>8</v>
      </c>
      <c r="R3460" s="11" t="s">
        <v>5988</v>
      </c>
      <c r="S3460" s="11">
        <v>3</v>
      </c>
      <c r="T3460" s="11">
        <v>-74.174933940000003</v>
      </c>
      <c r="U3460" s="12">
        <v>4.6131864130000002</v>
      </c>
    </row>
    <row r="3461" spans="1:21" x14ac:dyDescent="0.25">
      <c r="A3461" s="10">
        <v>1354</v>
      </c>
      <c r="B3461" s="3" t="s">
        <v>2637</v>
      </c>
      <c r="C3461" s="3" t="s">
        <v>1986</v>
      </c>
      <c r="D3461" s="3" t="s">
        <v>1</v>
      </c>
      <c r="E3461" s="3" t="s">
        <v>2063</v>
      </c>
      <c r="F3461" s="24">
        <f>('ICT-BD'!I1355)</f>
        <v>12.879998687207939</v>
      </c>
      <c r="G3461" s="24" t="str">
        <f>('ICT-BD'!J1355)</f>
        <v>Algo Frío</v>
      </c>
      <c r="H3461" s="24">
        <f t="shared" si="270"/>
        <v>27.578964642000798</v>
      </c>
      <c r="I3461" s="72">
        <f>('ICA-BD'!L1355)</f>
        <v>66.75</v>
      </c>
      <c r="J3461" s="72" t="str">
        <f>('ICA-BD'!M1355)</f>
        <v>Aceptable</v>
      </c>
      <c r="K3461" s="72">
        <f t="shared" si="271"/>
        <v>70.180000000000007</v>
      </c>
      <c r="L3461" s="133">
        <f>('IRA-BD'!G1355)</f>
        <v>0</v>
      </c>
      <c r="M3461" s="36" t="str">
        <f>('IRA-BD'!H1355)</f>
        <v>Malo</v>
      </c>
      <c r="N3461" s="133">
        <f t="shared" si="272"/>
        <v>0</v>
      </c>
      <c r="O3461" s="80">
        <f t="shared" si="273"/>
        <v>32.586321547333604</v>
      </c>
      <c r="P3461" s="81" t="str">
        <f t="shared" si="274"/>
        <v>Bajo</v>
      </c>
      <c r="Q3461" s="11">
        <v>8</v>
      </c>
      <c r="R3461" s="11" t="s">
        <v>5989</v>
      </c>
      <c r="S3461" s="11">
        <v>3</v>
      </c>
      <c r="T3461" s="11">
        <v>-74.152262300000004</v>
      </c>
      <c r="U3461" s="12">
        <v>4.6157265369999996</v>
      </c>
    </row>
    <row r="3462" spans="1:21" x14ac:dyDescent="0.25">
      <c r="A3462" s="10">
        <v>1356</v>
      </c>
      <c r="B3462" s="3" t="s">
        <v>2639</v>
      </c>
      <c r="C3462" s="3" t="s">
        <v>1986</v>
      </c>
      <c r="D3462" s="3" t="s">
        <v>1</v>
      </c>
      <c r="E3462" s="3" t="s">
        <v>2142</v>
      </c>
      <c r="F3462" s="24">
        <f>('ICT-BD'!I1357)</f>
        <v>12.879998687207939</v>
      </c>
      <c r="G3462" s="24" t="str">
        <f>('ICT-BD'!J1357)</f>
        <v>Algo Frío</v>
      </c>
      <c r="H3462" s="24">
        <f t="shared" si="270"/>
        <v>27.578964642000798</v>
      </c>
      <c r="I3462" s="72">
        <f>('ICA-BD'!L1357)</f>
        <v>66.75</v>
      </c>
      <c r="J3462" s="72" t="str">
        <f>('ICA-BD'!M1357)</f>
        <v>Aceptable</v>
      </c>
      <c r="K3462" s="72">
        <f t="shared" si="271"/>
        <v>70.180000000000007</v>
      </c>
      <c r="L3462" s="133">
        <f>('IRA-BD'!G1357)</f>
        <v>0</v>
      </c>
      <c r="M3462" s="36" t="str">
        <f>('IRA-BD'!H1357)</f>
        <v>Malo</v>
      </c>
      <c r="N3462" s="133">
        <f t="shared" si="272"/>
        <v>0</v>
      </c>
      <c r="O3462" s="80">
        <f t="shared" si="273"/>
        <v>32.586321547333604</v>
      </c>
      <c r="P3462" s="81" t="str">
        <f t="shared" si="274"/>
        <v>Bajo</v>
      </c>
      <c r="Q3462" s="11">
        <v>8</v>
      </c>
      <c r="R3462" s="11" t="s">
        <v>5989</v>
      </c>
      <c r="S3462" s="11">
        <v>3</v>
      </c>
      <c r="T3462" s="11">
        <v>-74.138511829999999</v>
      </c>
      <c r="U3462" s="12">
        <v>4.6188526789999997</v>
      </c>
    </row>
    <row r="3463" spans="1:21" ht="15.75" thickBot="1" x14ac:dyDescent="0.3">
      <c r="A3463" s="66">
        <v>2633</v>
      </c>
      <c r="B3463" s="67" t="s">
        <v>4832</v>
      </c>
      <c r="C3463" s="67" t="s">
        <v>3696</v>
      </c>
      <c r="D3463" s="67" t="s">
        <v>1</v>
      </c>
      <c r="E3463" s="67" t="s">
        <v>4833</v>
      </c>
      <c r="F3463" s="70">
        <f>('ICT-BD'!I2634)</f>
        <v>13.919359439585476</v>
      </c>
      <c r="G3463" s="70" t="str">
        <f>('ICT-BD'!J2634)</f>
        <v xml:space="preserve">Frío </v>
      </c>
      <c r="H3463" s="70">
        <f t="shared" si="270"/>
        <v>15.218954742296368</v>
      </c>
      <c r="I3463" s="73">
        <f>('ICA-BD'!L2634)</f>
        <v>56.870370370370367</v>
      </c>
      <c r="J3463" s="73" t="str">
        <f>('ICA-BD'!M2634)</f>
        <v>Aceptable</v>
      </c>
      <c r="K3463" s="73">
        <f t="shared" si="271"/>
        <v>75.7125925925926</v>
      </c>
      <c r="L3463" s="163">
        <f>('IRA-BD'!G2634)</f>
        <v>6</v>
      </c>
      <c r="M3463" s="76" t="str">
        <f>('IRA-BD'!H2634)</f>
        <v>Regular</v>
      </c>
      <c r="N3463" s="163">
        <f t="shared" si="272"/>
        <v>6</v>
      </c>
      <c r="O3463" s="82">
        <f t="shared" si="273"/>
        <v>32.31051577829632</v>
      </c>
      <c r="P3463" s="83" t="str">
        <f t="shared" si="274"/>
        <v>Bajo</v>
      </c>
      <c r="Q3463" s="11">
        <v>11</v>
      </c>
      <c r="R3463" s="11" t="s">
        <v>5998</v>
      </c>
      <c r="S3463" s="11">
        <v>2</v>
      </c>
      <c r="T3463" s="11">
        <v>-74.120733459999997</v>
      </c>
      <c r="U3463" s="12">
        <v>4.7462594170000001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6902B-2917-4B00-A7AE-365D0C947712}">
  <sheetPr>
    <tabColor theme="8" tint="0.59999389629810485"/>
  </sheetPr>
  <dimension ref="A1:C6"/>
  <sheetViews>
    <sheetView zoomScale="160" zoomScaleNormal="160" workbookViewId="0">
      <selection activeCell="E5" sqref="E5"/>
    </sheetView>
  </sheetViews>
  <sheetFormatPr baseColWidth="10" defaultRowHeight="15" x14ac:dyDescent="0.25"/>
  <cols>
    <col min="1" max="1" width="20.140625" customWidth="1"/>
    <col min="2" max="2" width="14.42578125" bestFit="1" customWidth="1"/>
    <col min="3" max="3" width="56" customWidth="1"/>
  </cols>
  <sheetData>
    <row r="1" spans="1:3" ht="15.75" thickBot="1" x14ac:dyDescent="0.3">
      <c r="A1" s="165" t="s">
        <v>6248</v>
      </c>
      <c r="B1" s="166" t="s">
        <v>6079</v>
      </c>
      <c r="C1" s="166" t="s">
        <v>6254</v>
      </c>
    </row>
    <row r="2" spans="1:3" ht="30.75" thickBot="1" x14ac:dyDescent="0.3">
      <c r="A2" s="167" t="s">
        <v>6249</v>
      </c>
      <c r="B2" s="168" t="s">
        <v>6042</v>
      </c>
      <c r="C2" s="168" t="s">
        <v>6268</v>
      </c>
    </row>
    <row r="3" spans="1:3" ht="63" customHeight="1" thickBot="1" x14ac:dyDescent="0.3">
      <c r="A3" s="169" t="s">
        <v>6250</v>
      </c>
      <c r="B3" s="170" t="s">
        <v>6046</v>
      </c>
      <c r="C3" s="170" t="s">
        <v>6270</v>
      </c>
    </row>
    <row r="4" spans="1:3" ht="60.75" thickBot="1" x14ac:dyDescent="0.3">
      <c r="A4" s="171" t="s">
        <v>6251</v>
      </c>
      <c r="B4" s="172" t="s">
        <v>6122</v>
      </c>
      <c r="C4" s="172" t="s">
        <v>6273</v>
      </c>
    </row>
    <row r="5" spans="1:3" ht="75.75" thickBot="1" x14ac:dyDescent="0.3">
      <c r="A5" s="173" t="s">
        <v>6252</v>
      </c>
      <c r="B5" s="174" t="s">
        <v>6125</v>
      </c>
      <c r="C5" s="174" t="s">
        <v>6271</v>
      </c>
    </row>
    <row r="6" spans="1:3" ht="60.75" thickBot="1" x14ac:dyDescent="0.3">
      <c r="A6" s="175" t="s">
        <v>6253</v>
      </c>
      <c r="B6" s="176" t="s">
        <v>6054</v>
      </c>
      <c r="C6" s="176" t="s">
        <v>6272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22C46-7EDE-404E-94C4-B09261D89E92}">
  <sheetPr>
    <tabColor theme="7" tint="0.59999389629810485"/>
  </sheetPr>
  <dimension ref="A1:F14"/>
  <sheetViews>
    <sheetView zoomScale="85" zoomScaleNormal="85" workbookViewId="0">
      <selection activeCell="E5" sqref="E5"/>
    </sheetView>
  </sheetViews>
  <sheetFormatPr baseColWidth="10" defaultRowHeight="15" x14ac:dyDescent="0.25"/>
  <cols>
    <col min="1" max="1" width="40.42578125" customWidth="1"/>
    <col min="2" max="2" width="19.5703125" style="1" customWidth="1"/>
    <col min="3" max="3" width="39.140625" customWidth="1"/>
    <col min="4" max="4" width="39.5703125" bestFit="1" customWidth="1"/>
    <col min="5" max="5" width="59.28515625" style="44" bestFit="1" customWidth="1"/>
    <col min="6" max="6" width="71.85546875" style="109" bestFit="1" customWidth="1"/>
  </cols>
  <sheetData>
    <row r="1" spans="1:6" x14ac:dyDescent="0.25">
      <c r="A1" s="89" t="s">
        <v>6218</v>
      </c>
      <c r="B1" s="89" t="s">
        <v>6079</v>
      </c>
      <c r="C1" s="89" t="s">
        <v>6219</v>
      </c>
      <c r="D1" s="90" t="s">
        <v>6226</v>
      </c>
      <c r="E1" s="91" t="s">
        <v>6227</v>
      </c>
      <c r="F1" s="90" t="s">
        <v>6228</v>
      </c>
    </row>
    <row r="2" spans="1:6" ht="105" x14ac:dyDescent="0.25">
      <c r="A2" s="100" t="s">
        <v>607</v>
      </c>
      <c r="B2" s="100" t="s">
        <v>608</v>
      </c>
      <c r="C2" s="101" t="s">
        <v>6161</v>
      </c>
      <c r="D2" s="100" t="s">
        <v>6162</v>
      </c>
      <c r="E2" s="101" t="s">
        <v>6163</v>
      </c>
      <c r="F2" s="101" t="s">
        <v>6164</v>
      </c>
    </row>
    <row r="3" spans="1:6" ht="105" x14ac:dyDescent="0.25">
      <c r="A3" s="100" t="s">
        <v>607</v>
      </c>
      <c r="B3" s="100" t="s">
        <v>608</v>
      </c>
      <c r="C3" s="101" t="s">
        <v>6161</v>
      </c>
      <c r="D3" s="100" t="s">
        <v>6165</v>
      </c>
      <c r="E3" s="101" t="s">
        <v>6166</v>
      </c>
      <c r="F3" s="101" t="s">
        <v>6167</v>
      </c>
    </row>
    <row r="4" spans="1:6" ht="105" x14ac:dyDescent="0.25">
      <c r="A4" s="100" t="s">
        <v>607</v>
      </c>
      <c r="B4" s="100" t="s">
        <v>608</v>
      </c>
      <c r="C4" s="101" t="s">
        <v>6161</v>
      </c>
      <c r="D4" s="100" t="str">
        <f>(D$7)</f>
        <v>ICT-E4</v>
      </c>
      <c r="E4" s="101" t="str">
        <f>(E$7)</f>
        <v>Instalar mobiliario  que genere cobertura  en zonas de actividad pasiva y activa</v>
      </c>
      <c r="F4" s="101" t="str">
        <f>(F$7)</f>
        <v>Instalación de estructuras artificiales que mitiguen el impacto directo de la radiación solar en zonas de actividad pasiva y activa. Dichas estructuras pueden ser pérgolas, toldos retráctiles de poliéster con propiedades UV.</v>
      </c>
    </row>
    <row r="5" spans="1:6" ht="135" x14ac:dyDescent="0.25">
      <c r="A5" s="110" t="s">
        <v>6220</v>
      </c>
      <c r="B5" s="110" t="s">
        <v>610</v>
      </c>
      <c r="C5" s="111" t="s">
        <v>6168</v>
      </c>
      <c r="D5" s="110" t="s">
        <v>6165</v>
      </c>
      <c r="E5" s="111" t="s">
        <v>6166</v>
      </c>
      <c r="F5" s="111" t="s">
        <v>6169</v>
      </c>
    </row>
    <row r="6" spans="1:6" ht="135" x14ac:dyDescent="0.25">
      <c r="A6" s="110" t="s">
        <v>6220</v>
      </c>
      <c r="B6" s="110" t="s">
        <v>610</v>
      </c>
      <c r="C6" s="111" t="s">
        <v>6170</v>
      </c>
      <c r="D6" s="110" t="str">
        <f>(D$7)</f>
        <v>ICT-E4</v>
      </c>
      <c r="E6" s="111" t="str">
        <f>(E$7)</f>
        <v>Instalar mobiliario  que genere cobertura  en zonas de actividad pasiva y activa</v>
      </c>
      <c r="F6" s="111" t="str">
        <f>(F$7)</f>
        <v>Instalación de estructuras artificiales que mitiguen el impacto directo de la radiación solar en zonas de actividad pasiva y activa. Dichas estructuras pueden ser pérgolas, toldos retráctiles de poliéster con propiedades UV.</v>
      </c>
    </row>
    <row r="7" spans="1:6" ht="135" x14ac:dyDescent="0.25">
      <c r="A7" s="112" t="s">
        <v>6221</v>
      </c>
      <c r="B7" s="113" t="s">
        <v>612</v>
      </c>
      <c r="C7" s="114" t="s">
        <v>6171</v>
      </c>
      <c r="D7" s="112" t="s">
        <v>6172</v>
      </c>
      <c r="E7" s="114" t="s">
        <v>6173</v>
      </c>
      <c r="F7" s="114" t="s">
        <v>6174</v>
      </c>
    </row>
    <row r="8" spans="1:6" ht="120" x14ac:dyDescent="0.25">
      <c r="A8" s="92" t="s">
        <v>6222</v>
      </c>
      <c r="B8" s="115" t="s">
        <v>614</v>
      </c>
      <c r="C8" s="94" t="s">
        <v>6175</v>
      </c>
      <c r="D8" s="92" t="s">
        <v>6225</v>
      </c>
      <c r="E8" s="94" t="s">
        <v>6225</v>
      </c>
      <c r="F8" s="94" t="s">
        <v>6176</v>
      </c>
    </row>
    <row r="9" spans="1:6" ht="135" x14ac:dyDescent="0.25">
      <c r="A9" s="116" t="s">
        <v>6223</v>
      </c>
      <c r="B9" s="117" t="s">
        <v>6177</v>
      </c>
      <c r="C9" s="118" t="s">
        <v>6178</v>
      </c>
      <c r="D9" s="116" t="s">
        <v>6179</v>
      </c>
      <c r="E9" s="118" t="s">
        <v>6180</v>
      </c>
      <c r="F9" s="118" t="s">
        <v>6181</v>
      </c>
    </row>
    <row r="10" spans="1:6" ht="135" x14ac:dyDescent="0.25">
      <c r="A10" s="119" t="s">
        <v>6224</v>
      </c>
      <c r="B10" s="120" t="s">
        <v>6182</v>
      </c>
      <c r="C10" s="126" t="s">
        <v>6183</v>
      </c>
      <c r="D10" s="119" t="str">
        <f>D$9</f>
        <v>ICT-E1</v>
      </c>
      <c r="E10" s="121" t="str">
        <f>E$9</f>
        <v xml:space="preserve">Implementación de barreras rompevientos vegetales en áreas estratégicas del parque. </v>
      </c>
      <c r="F10" s="121" t="str">
        <f>F$9</f>
        <v>Implementación de barreras rompevientos vegetales compuestas por hileras lineales o poligonales de árboles y arbustos de gran follaje, copas anchas y de diferentes alturas en zonas de actividad pasiva y activa, teniendo en cuenta también la dirección de los vientos en el parque. Esto con el fin de reducir la incidencia del viento en la disminución de la temperatura. Se recomienda revisar los lineamientos específicos del "Manual de Coberturas Vegetales de Bogotá" y del "Manual de Espacio Público de Bogotá".</v>
      </c>
    </row>
    <row r="11" spans="1:6" ht="135" x14ac:dyDescent="0.25">
      <c r="A11" s="119" t="s">
        <v>6224</v>
      </c>
      <c r="B11" s="120" t="s">
        <v>6182</v>
      </c>
      <c r="C11" s="126" t="s">
        <v>6183</v>
      </c>
      <c r="D11" s="119" t="s">
        <v>6184</v>
      </c>
      <c r="E11" s="121" t="s">
        <v>6185</v>
      </c>
      <c r="F11" s="121" t="s">
        <v>6186</v>
      </c>
    </row>
    <row r="12" spans="1:6" ht="135" x14ac:dyDescent="0.25">
      <c r="A12" s="122" t="s">
        <v>6187</v>
      </c>
      <c r="B12" s="123" t="s">
        <v>620</v>
      </c>
      <c r="C12" s="124" t="s">
        <v>6188</v>
      </c>
      <c r="D12" s="122" t="str">
        <f>D$9</f>
        <v>ICT-E1</v>
      </c>
      <c r="E12" s="125" t="str">
        <f>E$9</f>
        <v xml:space="preserve">Implementación de barreras rompevientos vegetales en áreas estratégicas del parque. </v>
      </c>
      <c r="F12" s="125" t="str">
        <f>F$9</f>
        <v>Implementación de barreras rompevientos vegetales compuestas por hileras lineales o poligonales de árboles y arbustos de gran follaje, copas anchas y de diferentes alturas en zonas de actividad pasiva y activa, teniendo en cuenta también la dirección de los vientos en el parque. Esto con el fin de reducir la incidencia del viento en la disminución de la temperatura. Se recomienda revisar los lineamientos específicos del "Manual de Coberturas Vegetales de Bogotá" y del "Manual de Espacio Público de Bogotá".</v>
      </c>
    </row>
    <row r="13" spans="1:6" ht="135" x14ac:dyDescent="0.25">
      <c r="A13" s="122" t="s">
        <v>6187</v>
      </c>
      <c r="B13" s="123" t="s">
        <v>620</v>
      </c>
      <c r="C13" s="124" t="s">
        <v>6188</v>
      </c>
      <c r="D13" s="122" t="str">
        <f>(D$11)</f>
        <v>ICT-E2</v>
      </c>
      <c r="E13" s="125" t="str">
        <f t="shared" ref="E13" si="0">(E$11)</f>
        <v xml:space="preserve">Implementación de mobiliario con calefacción alimentado con energía eléctrica o solar. </v>
      </c>
      <c r="F13" s="125" t="str">
        <f>(F$11)</f>
        <v>Instalar mobiliario tipo bancas, principalmente con sistemas de calefacción integrados y alimentados por corriente eléctrica o energía solar, los cuales podrían mejorar la sensación térmica en zonas de actividad pasiva.</v>
      </c>
    </row>
    <row r="14" spans="1:6" ht="135" x14ac:dyDescent="0.25">
      <c r="A14" s="122" t="s">
        <v>6187</v>
      </c>
      <c r="B14" s="123" t="s">
        <v>620</v>
      </c>
      <c r="C14" s="124" t="s">
        <v>6188</v>
      </c>
      <c r="D14" s="122" t="s">
        <v>6189</v>
      </c>
      <c r="E14" s="125" t="s">
        <v>6190</v>
      </c>
      <c r="F14" s="125" t="s">
        <v>6191</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9D937-514D-4231-8CBF-DC83D9FBCD95}">
  <sheetPr>
    <tabColor theme="5" tint="0.39997558519241921"/>
  </sheetPr>
  <dimension ref="A1:F17"/>
  <sheetViews>
    <sheetView zoomScale="85" zoomScaleNormal="85" workbookViewId="0">
      <selection activeCell="F5" sqref="F5"/>
    </sheetView>
  </sheetViews>
  <sheetFormatPr baseColWidth="10" defaultRowHeight="15" x14ac:dyDescent="0.25"/>
  <cols>
    <col min="1" max="1" width="39.5703125" bestFit="1" customWidth="1"/>
    <col min="2" max="2" width="19.5703125" bestFit="1" customWidth="1"/>
    <col min="3" max="3" width="39.140625" customWidth="1"/>
    <col min="4" max="4" width="40" bestFit="1" customWidth="1"/>
    <col min="5" max="5" width="64.7109375" style="44" customWidth="1"/>
    <col min="6" max="6" width="71.85546875" bestFit="1" customWidth="1"/>
  </cols>
  <sheetData>
    <row r="1" spans="1:6" x14ac:dyDescent="0.25">
      <c r="A1" s="89" t="s">
        <v>6214</v>
      </c>
      <c r="B1" s="89" t="s">
        <v>6079</v>
      </c>
      <c r="C1" s="89" t="s">
        <v>6215</v>
      </c>
      <c r="D1" s="90" t="s">
        <v>6229</v>
      </c>
      <c r="E1" s="91" t="s">
        <v>6230</v>
      </c>
      <c r="F1" s="90" t="s">
        <v>6231</v>
      </c>
    </row>
    <row r="2" spans="1:6" ht="151.5" customHeight="1" x14ac:dyDescent="0.25">
      <c r="A2" s="92" t="s">
        <v>6009</v>
      </c>
      <c r="B2" s="138" t="s">
        <v>6010</v>
      </c>
      <c r="C2" s="93" t="s">
        <v>6136</v>
      </c>
      <c r="D2" s="92" t="s">
        <v>6225</v>
      </c>
      <c r="E2" s="92" t="s">
        <v>6225</v>
      </c>
      <c r="F2" s="94" t="s">
        <v>6137</v>
      </c>
    </row>
    <row r="3" spans="1:6" ht="102.75" customHeight="1" x14ac:dyDescent="0.25">
      <c r="A3" s="95" t="s">
        <v>6011</v>
      </c>
      <c r="B3" s="136" t="s">
        <v>6012</v>
      </c>
      <c r="C3" s="96" t="s">
        <v>6138</v>
      </c>
      <c r="D3" s="95" t="s">
        <v>6139</v>
      </c>
      <c r="E3" s="97" t="s">
        <v>6140</v>
      </c>
      <c r="F3" s="97" t="s">
        <v>6141</v>
      </c>
    </row>
    <row r="4" spans="1:6" ht="113.25" customHeight="1" x14ac:dyDescent="0.25">
      <c r="A4" s="98" t="s">
        <v>6142</v>
      </c>
      <c r="B4" s="137" t="s">
        <v>6014</v>
      </c>
      <c r="C4" s="135" t="s">
        <v>6143</v>
      </c>
      <c r="D4" s="98" t="str">
        <f>D$3</f>
        <v>ICA-E1</v>
      </c>
      <c r="E4" s="99" t="str">
        <f>(E$3)</f>
        <v>Aumento de zonas blandas, cobertura vegetal y arborización.</v>
      </c>
      <c r="F4" s="99" t="str">
        <f>F3</f>
        <v>Aumentar las zonas blandas y la cobertura vegetal a un mínimo del 30% del área total del parque, enfatizando la plantación de especies arbóreas nativas de gran altura y copa densa de gran área, dado que tienen mayor capacidad de captación de partículas y contaminantes. Se recomienda revisar los lineamientos específicos del "Manual de Coberturas Vegetales de Bogotá" y el "Manual de Espacio Público de Bogotá".</v>
      </c>
    </row>
    <row r="5" spans="1:6" ht="236.25" customHeight="1" x14ac:dyDescent="0.25">
      <c r="A5" s="98" t="s">
        <v>6142</v>
      </c>
      <c r="B5" s="137" t="s">
        <v>6014</v>
      </c>
      <c r="C5" s="135" t="s">
        <v>6143</v>
      </c>
      <c r="D5" s="98" t="s">
        <v>6144</v>
      </c>
      <c r="E5" s="99" t="s">
        <v>6145</v>
      </c>
      <c r="F5" s="99" t="s">
        <v>6146</v>
      </c>
    </row>
    <row r="6" spans="1:6" ht="114.75" customHeight="1" x14ac:dyDescent="0.25">
      <c r="A6" s="100" t="s">
        <v>6015</v>
      </c>
      <c r="B6" s="139" t="s">
        <v>6016</v>
      </c>
      <c r="C6" s="101" t="s">
        <v>6147</v>
      </c>
      <c r="D6" s="100" t="str">
        <f>D$4</f>
        <v>ICA-E1</v>
      </c>
      <c r="E6" s="102" t="str">
        <f>(E$3)</f>
        <v>Aumento de zonas blandas, cobertura vegetal y arborización.</v>
      </c>
      <c r="F6" s="102" t="str">
        <f>F$3</f>
        <v>Aumentar las zonas blandas y la cobertura vegetal a un mínimo del 30% del área total del parque, enfatizando la plantación de especies arbóreas nativas de gran altura y copa densa de gran área, dado que tienen mayor capacidad de captación de partículas y contaminantes. Se recomienda revisar los lineamientos específicos del "Manual de Coberturas Vegetales de Bogotá" y el "Manual de Espacio Público de Bogotá".</v>
      </c>
    </row>
    <row r="7" spans="1:6" ht="131.25" customHeight="1" x14ac:dyDescent="0.25">
      <c r="A7" s="100" t="s">
        <v>6015</v>
      </c>
      <c r="B7" s="139" t="s">
        <v>6016</v>
      </c>
      <c r="C7" s="101" t="s">
        <v>6147</v>
      </c>
      <c r="D7" s="100" t="str">
        <f>D$5</f>
        <v>ICA-E2</v>
      </c>
      <c r="E7" s="102" t="str">
        <f>E$5</f>
        <v>Filtros de aire biológicos artificiales (Citytrees).</v>
      </c>
      <c r="F7" s="102" t="str">
        <f>F$5</f>
        <v>Instalación de filtros de aire biológicos en forma de muros verdes o paneles artificiales, también llamados CityTrees, creados con varias especies de musgos aprovechando su superficie de hoja, la cual genera mayor captación de partículas y CO2, equiparable a la de los árboles naturales, siendo sustitutos o complementos a la plantación de árboles en determinados casos por falta de área o condiciones urbanas.</v>
      </c>
    </row>
    <row r="8" spans="1:6" ht="204.75" customHeight="1" x14ac:dyDescent="0.25">
      <c r="A8" s="100" t="s">
        <v>6015</v>
      </c>
      <c r="B8" s="139" t="s">
        <v>6016</v>
      </c>
      <c r="C8" s="101" t="s">
        <v>6147</v>
      </c>
      <c r="D8" s="100" t="s">
        <v>6149</v>
      </c>
      <c r="E8" s="102" t="s">
        <v>6150</v>
      </c>
      <c r="F8" s="102" t="s">
        <v>6151</v>
      </c>
    </row>
    <row r="9" spans="1:6" ht="136.5" customHeight="1" x14ac:dyDescent="0.25">
      <c r="A9" s="103" t="s">
        <v>6017</v>
      </c>
      <c r="B9" s="140" t="s">
        <v>6018</v>
      </c>
      <c r="C9" s="104" t="s">
        <v>6152</v>
      </c>
      <c r="D9" s="103" t="str">
        <f>D$3</f>
        <v>ICA-E1</v>
      </c>
      <c r="E9" s="105" t="str">
        <f>(E$3)</f>
        <v>Aumento de zonas blandas, cobertura vegetal y arborización.</v>
      </c>
      <c r="F9" s="105" t="str">
        <f>F$3</f>
        <v>Aumentar las zonas blandas y la cobertura vegetal a un mínimo del 30% del área total del parque, enfatizando la plantación de especies arbóreas nativas de gran altura y copa densa de gran área, dado que tienen mayor capacidad de captación de partículas y contaminantes. Se recomienda revisar los lineamientos específicos del "Manual de Coberturas Vegetales de Bogotá" y el "Manual de Espacio Público de Bogotá".</v>
      </c>
    </row>
    <row r="10" spans="1:6" ht="136.5" customHeight="1" x14ac:dyDescent="0.25">
      <c r="A10" s="103" t="s">
        <v>6017</v>
      </c>
      <c r="B10" s="140" t="s">
        <v>6018</v>
      </c>
      <c r="C10" s="104" t="s">
        <v>6152</v>
      </c>
      <c r="D10" s="103" t="str">
        <f>D$5</f>
        <v>ICA-E2</v>
      </c>
      <c r="E10" s="105" t="str">
        <f>E$5</f>
        <v>Filtros de aire biológicos artificiales (Citytrees).</v>
      </c>
      <c r="F10" s="105" t="str">
        <f>F$5</f>
        <v>Instalación de filtros de aire biológicos en forma de muros verdes o paneles artificiales, también llamados CityTrees, creados con varias especies de musgos aprovechando su superficie de hoja, la cual genera mayor captación de partículas y CO2, equiparable a la de los árboles naturales, siendo sustitutos o complementos a la plantación de árboles en determinados casos por falta de área o condiciones urbanas.</v>
      </c>
    </row>
    <row r="11" spans="1:6" ht="207.75" customHeight="1" x14ac:dyDescent="0.25">
      <c r="A11" s="103" t="s">
        <v>6017</v>
      </c>
      <c r="B11" s="140" t="s">
        <v>6018</v>
      </c>
      <c r="C11" s="104" t="s">
        <v>6152</v>
      </c>
      <c r="D11" s="103" t="str">
        <f>D$8</f>
        <v>ICA-E3</v>
      </c>
      <c r="E11" s="105" t="str">
        <f>(E$8)</f>
        <v>Instalación de sistemas de monitoreo de bajo costo mediante sistemas IoT(Internet de las cosas)</v>
      </c>
      <c r="F11" s="105" t="str">
        <f>F$8</f>
        <v>Instalación de un sistema de monitoreo de calidad del aire mediante tecnología IoT que utiliza sensores económicos para detectar polvo fino (PM2.5 y PM10) y otros contaminantes. Estos sensores envían datos en tiempo real a una plataforma digital, permitiendo evaluar la calidad del aire y detectar riesgos para la salud. Es una solución económica y fácil de instalar, ideal para parques vecinales sin requerir infraestructura compleja ni conocimientos técnicos avanzados.</v>
      </c>
    </row>
    <row r="12" spans="1:6" ht="162" customHeight="1" x14ac:dyDescent="0.25">
      <c r="A12" s="103" t="s">
        <v>6017</v>
      </c>
      <c r="B12" s="140" t="s">
        <v>6018</v>
      </c>
      <c r="C12" s="104" t="s">
        <v>6152</v>
      </c>
      <c r="D12" s="103" t="s">
        <v>6153</v>
      </c>
      <c r="E12" s="105" t="s">
        <v>6154</v>
      </c>
      <c r="F12" s="105" t="s">
        <v>6155</v>
      </c>
    </row>
    <row r="13" spans="1:6" ht="133.5" customHeight="1" x14ac:dyDescent="0.25">
      <c r="A13" s="106" t="s">
        <v>6156</v>
      </c>
      <c r="B13" s="141" t="s">
        <v>6148</v>
      </c>
      <c r="C13" s="107" t="s">
        <v>6157</v>
      </c>
      <c r="D13" s="106" t="str">
        <f>D$3</f>
        <v>ICA-E1</v>
      </c>
      <c r="E13" s="108" t="str">
        <f>(E$3)</f>
        <v>Aumento de zonas blandas, cobertura vegetal y arborización.</v>
      </c>
      <c r="F13" s="108" t="str">
        <f>F$3</f>
        <v>Aumentar las zonas blandas y la cobertura vegetal a un mínimo del 30% del área total del parque, enfatizando la plantación de especies arbóreas nativas de gran altura y copa densa de gran área, dado que tienen mayor capacidad de captación de partículas y contaminantes. Se recomienda revisar los lineamientos específicos del "Manual de Coberturas Vegetales de Bogotá" y el "Manual de Espacio Público de Bogotá".</v>
      </c>
    </row>
    <row r="14" spans="1:6" ht="102" customHeight="1" x14ac:dyDescent="0.25">
      <c r="A14" s="106" t="s">
        <v>6156</v>
      </c>
      <c r="B14" s="141" t="s">
        <v>6148</v>
      </c>
      <c r="C14" s="107" t="s">
        <v>6157</v>
      </c>
      <c r="D14" s="106" t="str">
        <f>D$5</f>
        <v>ICA-E2</v>
      </c>
      <c r="E14" s="108" t="str">
        <f>E$5</f>
        <v>Filtros de aire biológicos artificiales (Citytrees).</v>
      </c>
      <c r="F14" s="108" t="str">
        <f>F$5</f>
        <v>Instalación de filtros de aire biológicos en forma de muros verdes o paneles artificiales, también llamados CityTrees, creados con varias especies de musgos aprovechando su superficie de hoja, la cual genera mayor captación de partículas y CO2, equiparable a la de los árboles naturales, siendo sustitutos o complementos a la plantación de árboles en determinados casos por falta de área o condiciones urbanas.</v>
      </c>
    </row>
    <row r="15" spans="1:6" ht="195.75" customHeight="1" x14ac:dyDescent="0.25">
      <c r="A15" s="106" t="s">
        <v>6156</v>
      </c>
      <c r="B15" s="141" t="s">
        <v>6148</v>
      </c>
      <c r="C15" s="107" t="s">
        <v>6157</v>
      </c>
      <c r="D15" s="106" t="str">
        <f>D$8</f>
        <v>ICA-E3</v>
      </c>
      <c r="E15" s="108" t="str">
        <f>(E$8)</f>
        <v>Instalación de sistemas de monitoreo de bajo costo mediante sistemas IoT(Internet de las cosas)</v>
      </c>
      <c r="F15" s="108" t="str">
        <f>F$8</f>
        <v>Instalación de un sistema de monitoreo de calidad del aire mediante tecnología IoT que utiliza sensores económicos para detectar polvo fino (PM2.5 y PM10) y otros contaminantes. Estos sensores envían datos en tiempo real a una plataforma digital, permitiendo evaluar la calidad del aire y detectar riesgos para la salud. Es una solución económica y fácil de instalar, ideal para parques vecinales sin requerir infraestructura compleja ni conocimientos técnicos avanzados.</v>
      </c>
    </row>
    <row r="16" spans="1:6" ht="152.25" customHeight="1" x14ac:dyDescent="0.25">
      <c r="A16" s="106" t="s">
        <v>6156</v>
      </c>
      <c r="B16" s="141" t="s">
        <v>6148</v>
      </c>
      <c r="C16" s="107" t="s">
        <v>6157</v>
      </c>
      <c r="D16" s="106" t="str">
        <f>D$12</f>
        <v>ICA-E4</v>
      </c>
      <c r="E16" s="108" t="str">
        <f>(E$12)</f>
        <v xml:space="preserve">Zonas de baja emisión </v>
      </c>
      <c r="F16" s="108" t="str">
        <f>F$12</f>
        <v>Delimitación de un área alrededor del parque consiste en restringir el acceso a vehículos altamente contaminantes, permitiendo únicamente el tránsito de automóviles eléctricos, híbridos o con bajas emisiones. Se implementa mediante señalización, cámaras de control de matrículas y paneles informativos sobre la calidad del aire. Al reducir el tráfico en las inmediaciones, se podrían disminuir los niveles de contaminantes, como el NO₂ y las partículas en suspensión (PM), mejorando los índices de calidad del aire.</v>
      </c>
    </row>
    <row r="17" spans="1:6" ht="210" x14ac:dyDescent="0.25">
      <c r="A17" s="106" t="s">
        <v>6156</v>
      </c>
      <c r="B17" s="141" t="s">
        <v>6148</v>
      </c>
      <c r="C17" s="107" t="s">
        <v>6157</v>
      </c>
      <c r="D17" s="106" t="s">
        <v>6158</v>
      </c>
      <c r="E17" s="108" t="s">
        <v>6159</v>
      </c>
      <c r="F17" s="108" t="s">
        <v>6160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2DCD5-2F98-4022-B203-CBA54D2C7B9A}">
  <sheetPr>
    <tabColor theme="9" tint="0.59999389629810485"/>
  </sheetPr>
  <dimension ref="A1:G17"/>
  <sheetViews>
    <sheetView topLeftCell="E1" zoomScaleNormal="100" workbookViewId="0">
      <selection activeCell="K12" sqref="K12"/>
    </sheetView>
  </sheetViews>
  <sheetFormatPr baseColWidth="10" defaultRowHeight="15" x14ac:dyDescent="0.25"/>
  <cols>
    <col min="1" max="1" width="39.5703125" style="11" hidden="1" customWidth="1"/>
    <col min="2" max="3" width="19.5703125" style="11" hidden="1" customWidth="1"/>
    <col min="4" max="4" width="39.140625" style="11" hidden="1" customWidth="1"/>
    <col min="5" max="5" width="40" style="11" bestFit="1" customWidth="1"/>
    <col min="6" max="6" width="64.7109375" style="147" customWidth="1"/>
    <col min="7" max="7" width="73.5703125" style="11" bestFit="1" customWidth="1"/>
    <col min="8" max="16384" width="11.42578125" style="1"/>
  </cols>
  <sheetData>
    <row r="1" spans="1:7" x14ac:dyDescent="0.25">
      <c r="A1" s="89" t="s">
        <v>6216</v>
      </c>
      <c r="B1" s="89" t="s">
        <v>6079</v>
      </c>
      <c r="C1" s="89" t="s">
        <v>6241</v>
      </c>
      <c r="D1" s="89" t="s">
        <v>6217</v>
      </c>
      <c r="E1" s="90" t="s">
        <v>6232</v>
      </c>
      <c r="F1" s="91" t="s">
        <v>6233</v>
      </c>
      <c r="G1" s="90" t="s">
        <v>6234</v>
      </c>
    </row>
    <row r="2" spans="1:7" ht="90" x14ac:dyDescent="0.25">
      <c r="A2" s="119" t="s">
        <v>6235</v>
      </c>
      <c r="B2" s="119" t="s">
        <v>6042</v>
      </c>
      <c r="C2" s="119" t="s">
        <v>6042</v>
      </c>
      <c r="D2" s="120" t="s">
        <v>6192</v>
      </c>
      <c r="E2" s="119" t="s">
        <v>6225</v>
      </c>
      <c r="F2" s="120" t="s">
        <v>6225</v>
      </c>
      <c r="G2" s="120" t="s">
        <v>6137</v>
      </c>
    </row>
    <row r="3" spans="1:7" ht="75" x14ac:dyDescent="0.25">
      <c r="A3" s="127" t="s">
        <v>6236</v>
      </c>
      <c r="B3" s="127" t="s">
        <v>6044</v>
      </c>
      <c r="C3" s="127" t="s">
        <v>6242</v>
      </c>
      <c r="D3" s="142" t="s">
        <v>6193</v>
      </c>
      <c r="E3" s="127" t="s">
        <v>6194</v>
      </c>
      <c r="F3" s="142" t="s">
        <v>6195</v>
      </c>
      <c r="G3" s="142" t="s">
        <v>6196</v>
      </c>
    </row>
    <row r="4" spans="1:7" ht="90" hidden="1" x14ac:dyDescent="0.25">
      <c r="A4" s="128" t="s">
        <v>6237</v>
      </c>
      <c r="B4" s="143" t="s">
        <v>6046</v>
      </c>
      <c r="C4" s="143" t="s">
        <v>6046</v>
      </c>
      <c r="D4" s="143" t="s">
        <v>6197</v>
      </c>
      <c r="E4" s="128" t="str">
        <f>E$3</f>
        <v>IRA-E1</v>
      </c>
      <c r="F4" s="143" t="str">
        <f>F$3</f>
        <v xml:space="preserve">Instalación de esculturas o mobiliario con altavoces como estrategia de diseño atmosférico. </v>
      </c>
      <c r="G4" s="143" t="str">
        <f t="shared" ref="G4" si="0">G$3</f>
        <v>Implementación de mobiliario sonoro o esculturas sonoras con altavoces integrados, con el fin de generar un diseño atmosférico en el parque, con sonidos de la naturaleza que mitiguen el impacto psicológico del ruido ambiental de la ciudad.</v>
      </c>
    </row>
    <row r="5" spans="1:7" ht="90" x14ac:dyDescent="0.25">
      <c r="A5" s="128" t="s">
        <v>6237</v>
      </c>
      <c r="B5" s="143" t="s">
        <v>6046</v>
      </c>
      <c r="C5" s="143" t="s">
        <v>6046</v>
      </c>
      <c r="D5" s="143" t="s">
        <v>6197</v>
      </c>
      <c r="E5" s="128" t="s">
        <v>6198</v>
      </c>
      <c r="F5" s="143" t="s">
        <v>6199</v>
      </c>
      <c r="G5" s="143" t="s">
        <v>6200</v>
      </c>
    </row>
    <row r="6" spans="1:7" ht="90" hidden="1" x14ac:dyDescent="0.25">
      <c r="A6" s="129" t="s">
        <v>6238</v>
      </c>
      <c r="B6" s="144" t="s">
        <v>6012</v>
      </c>
      <c r="C6" s="144" t="s">
        <v>6012</v>
      </c>
      <c r="D6" s="144" t="s">
        <v>6201</v>
      </c>
      <c r="E6" s="129" t="str">
        <f>E$4</f>
        <v>IRA-E1</v>
      </c>
      <c r="F6" s="144" t="str">
        <f>(F$3)</f>
        <v xml:space="preserve">Instalación de esculturas o mobiliario con altavoces como estrategia de diseño atmosférico. </v>
      </c>
      <c r="G6" s="144" t="str">
        <f>G$3</f>
        <v>Implementación de mobiliario sonoro o esculturas sonoras con altavoces integrados, con el fin de generar un diseño atmosférico en el parque, con sonidos de la naturaleza que mitiguen el impacto psicológico del ruido ambiental de la ciudad.</v>
      </c>
    </row>
    <row r="7" spans="1:7" ht="90" hidden="1" x14ac:dyDescent="0.25">
      <c r="A7" s="129" t="s">
        <v>6238</v>
      </c>
      <c r="B7" s="144" t="s">
        <v>6012</v>
      </c>
      <c r="C7" s="144" t="s">
        <v>6012</v>
      </c>
      <c r="D7" s="144" t="s">
        <v>6201</v>
      </c>
      <c r="E7" s="129" t="str">
        <f>E$5</f>
        <v>IRA-E2</v>
      </c>
      <c r="F7" s="144" t="str">
        <f>F$5</f>
        <v xml:space="preserve">Enmascaramiento auditivo y visual de las fuentes de ruido exterior con elementos paisajisticos. </v>
      </c>
      <c r="G7" s="144" t="str">
        <f>G$5</f>
        <v>Implementar el uso de elementos paisajísticos como vegetación y fuentes de agua para reducir auditiva y visualmente la percepción del ruido, creando percepciones positivas para el usuario.</v>
      </c>
    </row>
    <row r="8" spans="1:7" ht="90" x14ac:dyDescent="0.25">
      <c r="A8" s="129" t="s">
        <v>6238</v>
      </c>
      <c r="B8" s="144" t="s">
        <v>6012</v>
      </c>
      <c r="C8" s="144" t="s">
        <v>6012</v>
      </c>
      <c r="D8" s="144" t="s">
        <v>6201</v>
      </c>
      <c r="E8" s="129" t="s">
        <v>6202</v>
      </c>
      <c r="F8" s="144" t="s">
        <v>6203</v>
      </c>
      <c r="G8" s="144" t="s">
        <v>6204</v>
      </c>
    </row>
    <row r="9" spans="1:7" ht="90" hidden="1" x14ac:dyDescent="0.25">
      <c r="A9" s="130" t="s">
        <v>6239</v>
      </c>
      <c r="B9" s="145" t="s">
        <v>6051</v>
      </c>
      <c r="C9" s="145" t="s">
        <v>6051</v>
      </c>
      <c r="D9" s="145" t="s">
        <v>6205</v>
      </c>
      <c r="E9" s="130" t="str">
        <f>E$3</f>
        <v>IRA-E1</v>
      </c>
      <c r="F9" s="145" t="str">
        <f>(F$3)</f>
        <v xml:space="preserve">Instalación de esculturas o mobiliario con altavoces como estrategia de diseño atmosférico. </v>
      </c>
      <c r="G9" s="145" t="str">
        <f>G$3</f>
        <v>Implementación de mobiliario sonoro o esculturas sonoras con altavoces integrados, con el fin de generar un diseño atmosférico en el parque, con sonidos de la naturaleza que mitiguen el impacto psicológico del ruido ambiental de la ciudad.</v>
      </c>
    </row>
    <row r="10" spans="1:7" ht="90" hidden="1" x14ac:dyDescent="0.25">
      <c r="A10" s="130" t="s">
        <v>6239</v>
      </c>
      <c r="B10" s="145" t="s">
        <v>6051</v>
      </c>
      <c r="C10" s="145" t="s">
        <v>6051</v>
      </c>
      <c r="D10" s="145" t="s">
        <v>6205</v>
      </c>
      <c r="E10" s="130" t="str">
        <f>E$5</f>
        <v>IRA-E2</v>
      </c>
      <c r="F10" s="145" t="str">
        <f>F$5</f>
        <v xml:space="preserve">Enmascaramiento auditivo y visual de las fuentes de ruido exterior con elementos paisajisticos. </v>
      </c>
      <c r="G10" s="145" t="str">
        <f>G$5</f>
        <v>Implementar el uso de elementos paisajísticos como vegetación y fuentes de agua para reducir auditiva y visualmente la percepción del ruido, creando percepciones positivas para el usuario.</v>
      </c>
    </row>
    <row r="11" spans="1:7" ht="90" hidden="1" x14ac:dyDescent="0.25">
      <c r="A11" s="130" t="s">
        <v>6239</v>
      </c>
      <c r="B11" s="145" t="s">
        <v>6051</v>
      </c>
      <c r="C11" s="145" t="s">
        <v>6051</v>
      </c>
      <c r="D11" s="145" t="s">
        <v>6205</v>
      </c>
      <c r="E11" s="130" t="str">
        <f>E$8</f>
        <v>IRA-E3</v>
      </c>
      <c r="F11" s="145" t="str">
        <f>(F$8)</f>
        <v>Coberturas vegetales como barreras acusticas en zonas estratégicas del parque</v>
      </c>
      <c r="G11" s="145" t="str">
        <f>G$8</f>
        <v>Implementación de coberturas vegetales compuestas por hileras lineales de entre 3 a 5 metros de espesor, compuestas por árboles y arbustos de gran follaje, copas anchas y una altura mínima de 2 metros en zonas cercanas a vías vehiculares. Esto con el fin de reducir los decibelios en el parque. Se recomienda revisar los lineamientos específicos del "Manual de Coberturas Vegetales de Bogotá" y del "Manual de Espacio Público de Bogotá".</v>
      </c>
    </row>
    <row r="12" spans="1:7" ht="90" x14ac:dyDescent="0.25">
      <c r="A12" s="130" t="s">
        <v>6239</v>
      </c>
      <c r="B12" s="145" t="s">
        <v>6051</v>
      </c>
      <c r="C12" s="145" t="s">
        <v>6051</v>
      </c>
      <c r="D12" s="145" t="s">
        <v>6205</v>
      </c>
      <c r="E12" s="130" t="s">
        <v>6206</v>
      </c>
      <c r="F12" s="145" t="s">
        <v>6207</v>
      </c>
      <c r="G12" s="145" t="s">
        <v>6208</v>
      </c>
    </row>
    <row r="13" spans="1:7" ht="120" hidden="1" x14ac:dyDescent="0.25">
      <c r="A13" s="131" t="s">
        <v>6240</v>
      </c>
      <c r="B13" s="131" t="s">
        <v>6054</v>
      </c>
      <c r="C13" s="131" t="s">
        <v>6054</v>
      </c>
      <c r="D13" s="146" t="s">
        <v>6209</v>
      </c>
      <c r="E13" s="131" t="str">
        <f>E$3</f>
        <v>IRA-E1</v>
      </c>
      <c r="F13" s="146" t="str">
        <f>(F$3)</f>
        <v xml:space="preserve">Instalación de esculturas o mobiliario con altavoces como estrategia de diseño atmosférico. </v>
      </c>
      <c r="G13" s="146" t="str">
        <f>G$3</f>
        <v>Implementación de mobiliario sonoro o esculturas sonoras con altavoces integrados, con el fin de generar un diseño atmosférico en el parque, con sonidos de la naturaleza que mitiguen el impacto psicológico del ruido ambiental de la ciudad.</v>
      </c>
    </row>
    <row r="14" spans="1:7" ht="120" hidden="1" x14ac:dyDescent="0.25">
      <c r="A14" s="131" t="s">
        <v>6240</v>
      </c>
      <c r="B14" s="131" t="s">
        <v>6054</v>
      </c>
      <c r="C14" s="131" t="s">
        <v>6054</v>
      </c>
      <c r="D14" s="146" t="s">
        <v>6209</v>
      </c>
      <c r="E14" s="131" t="str">
        <f>E$5</f>
        <v>IRA-E2</v>
      </c>
      <c r="F14" s="146" t="str">
        <f>F$5</f>
        <v xml:space="preserve">Enmascaramiento auditivo y visual de las fuentes de ruido exterior con elementos paisajisticos. </v>
      </c>
      <c r="G14" s="146" t="str">
        <f>G$5</f>
        <v>Implementar el uso de elementos paisajísticos como vegetación y fuentes de agua para reducir auditiva y visualmente la percepción del ruido, creando percepciones positivas para el usuario.</v>
      </c>
    </row>
    <row r="15" spans="1:7" ht="120" hidden="1" x14ac:dyDescent="0.25">
      <c r="A15" s="131" t="s">
        <v>6240</v>
      </c>
      <c r="B15" s="131" t="s">
        <v>6054</v>
      </c>
      <c r="C15" s="131" t="s">
        <v>6054</v>
      </c>
      <c r="D15" s="146" t="s">
        <v>6209</v>
      </c>
      <c r="E15" s="131" t="str">
        <f>E$8</f>
        <v>IRA-E3</v>
      </c>
      <c r="F15" s="146" t="str">
        <f>(F$8)</f>
        <v>Coberturas vegetales como barreras acusticas en zonas estratégicas del parque</v>
      </c>
      <c r="G15" s="146" t="str">
        <f>G$8</f>
        <v>Implementación de coberturas vegetales compuestas por hileras lineales de entre 3 a 5 metros de espesor, compuestas por árboles y arbustos de gran follaje, copas anchas y una altura mínima de 2 metros en zonas cercanas a vías vehiculares. Esto con el fin de reducir los decibelios en el parque. Se recomienda revisar los lineamientos específicos del "Manual de Coberturas Vegetales de Bogotá" y del "Manual de Espacio Público de Bogotá".</v>
      </c>
    </row>
    <row r="16" spans="1:7" ht="120" hidden="1" x14ac:dyDescent="0.25">
      <c r="A16" s="131" t="s">
        <v>6240</v>
      </c>
      <c r="B16" s="131" t="s">
        <v>6054</v>
      </c>
      <c r="C16" s="131" t="s">
        <v>6054</v>
      </c>
      <c r="D16" s="146" t="s">
        <v>6209</v>
      </c>
      <c r="E16" s="131" t="str">
        <f>E$12</f>
        <v>IRA-E4</v>
      </c>
      <c r="F16" s="146" t="str">
        <f>(F$12)</f>
        <v xml:space="preserve">Instalación de asfalto fonoabsorbente en vias circundantes al parque. </v>
      </c>
      <c r="G16" s="146" t="str">
        <f>G$12</f>
        <v>Utilización de asfalto fonoabsorbente, el cual se caracteriza por ser un pavimento poroso que absorbe y disipa las ondas sonoras, permitiendo que el sonido penetre en su interior en lugar de reflejarse, reduciendo la reverberación y, por ende, los decibelios generados en las vías circundantes al parque.</v>
      </c>
    </row>
    <row r="17" spans="1:7" ht="120" x14ac:dyDescent="0.25">
      <c r="A17" s="131" t="s">
        <v>6240</v>
      </c>
      <c r="B17" s="131" t="s">
        <v>6054</v>
      </c>
      <c r="C17" s="131" t="s">
        <v>6054</v>
      </c>
      <c r="D17" s="146" t="s">
        <v>6209</v>
      </c>
      <c r="E17" s="131" t="s">
        <v>6210</v>
      </c>
      <c r="F17" s="146" t="s">
        <v>6211</v>
      </c>
      <c r="G17" s="146" t="s">
        <v>6212</v>
      </c>
    </row>
  </sheetData>
  <phoneticPr fontId="20" type="noConversion"/>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D6004-CF33-4464-B759-B986EBCDA7FC}">
  <dimension ref="A1:D6"/>
  <sheetViews>
    <sheetView zoomScale="85" zoomScaleNormal="85" workbookViewId="0">
      <selection activeCell="C17" sqref="C17"/>
    </sheetView>
  </sheetViews>
  <sheetFormatPr baseColWidth="10" defaultColWidth="20.85546875" defaultRowHeight="15" x14ac:dyDescent="0.25"/>
  <cols>
    <col min="1" max="1" width="21" style="16" bestFit="1" customWidth="1"/>
    <col min="2" max="2" width="84.28515625" style="16" bestFit="1" customWidth="1"/>
    <col min="3" max="3" width="82" style="16" customWidth="1"/>
    <col min="4" max="4" width="74.5703125" customWidth="1"/>
  </cols>
  <sheetData>
    <row r="1" spans="1:4" x14ac:dyDescent="0.25">
      <c r="A1" s="154" t="s">
        <v>6245</v>
      </c>
      <c r="B1" s="155" t="s">
        <v>6246</v>
      </c>
      <c r="C1" s="156" t="s">
        <v>6247</v>
      </c>
      <c r="D1" s="157" t="s">
        <v>6244</v>
      </c>
    </row>
    <row r="2" spans="1:4" ht="45" x14ac:dyDescent="0.25">
      <c r="A2" s="142" t="s">
        <v>6194</v>
      </c>
      <c r="B2" s="142" t="s">
        <v>6195</v>
      </c>
      <c r="C2" s="142" t="s">
        <v>6296</v>
      </c>
      <c r="D2" s="158" t="s">
        <v>6274</v>
      </c>
    </row>
    <row r="3" spans="1:4" ht="45" x14ac:dyDescent="0.25">
      <c r="A3" s="143" t="s">
        <v>6198</v>
      </c>
      <c r="B3" s="143" t="s">
        <v>6199</v>
      </c>
      <c r="C3" s="143" t="s">
        <v>6297</v>
      </c>
      <c r="D3" s="162" t="s">
        <v>6274</v>
      </c>
    </row>
    <row r="4" spans="1:4" ht="90" x14ac:dyDescent="0.25">
      <c r="A4" s="144" t="s">
        <v>6202</v>
      </c>
      <c r="B4" s="144" t="s">
        <v>6203</v>
      </c>
      <c r="C4" s="144" t="s">
        <v>6298</v>
      </c>
      <c r="D4" s="159" t="s">
        <v>6260</v>
      </c>
    </row>
    <row r="5" spans="1:4" ht="60" x14ac:dyDescent="0.25">
      <c r="A5" s="145" t="s">
        <v>6243</v>
      </c>
      <c r="B5" s="145" t="s">
        <v>6207</v>
      </c>
      <c r="C5" s="145" t="s">
        <v>6299</v>
      </c>
      <c r="D5" s="160" t="s">
        <v>6261</v>
      </c>
    </row>
    <row r="6" spans="1:4" ht="60" x14ac:dyDescent="0.25">
      <c r="A6" s="146" t="s">
        <v>6210</v>
      </c>
      <c r="B6" s="146" t="s">
        <v>6211</v>
      </c>
      <c r="C6" s="146" t="s">
        <v>6300</v>
      </c>
      <c r="D6" s="161" t="s">
        <v>6275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7059-C65A-4168-BBDD-BDE402A74314}">
  <dimension ref="A1:D7"/>
  <sheetViews>
    <sheetView zoomScale="85" zoomScaleNormal="85" workbookViewId="0">
      <selection activeCell="C4" sqref="C4"/>
    </sheetView>
  </sheetViews>
  <sheetFormatPr baseColWidth="10" defaultColWidth="20.85546875" defaultRowHeight="15" x14ac:dyDescent="0.25"/>
  <cols>
    <col min="1" max="1" width="64.28515625" style="16" bestFit="1" customWidth="1"/>
    <col min="2" max="2" width="84.28515625" style="16" bestFit="1" customWidth="1"/>
    <col min="3" max="3" width="82" style="16" customWidth="1"/>
    <col min="4" max="4" width="50.7109375" customWidth="1"/>
  </cols>
  <sheetData>
    <row r="1" spans="1:4" x14ac:dyDescent="0.25">
      <c r="A1" s="177" t="s">
        <v>6282</v>
      </c>
      <c r="B1" s="178" t="s">
        <v>6283</v>
      </c>
      <c r="C1" s="178" t="s">
        <v>6284</v>
      </c>
      <c r="D1" s="157" t="s">
        <v>6244</v>
      </c>
    </row>
    <row r="2" spans="1:4" ht="118.5" customHeight="1" x14ac:dyDescent="0.25">
      <c r="A2" s="179" t="s">
        <v>6225</v>
      </c>
      <c r="B2" s="115" t="s">
        <v>6225</v>
      </c>
      <c r="C2" s="115" t="s">
        <v>6137</v>
      </c>
      <c r="D2" s="153" t="s">
        <v>6278</v>
      </c>
    </row>
    <row r="3" spans="1:4" ht="120" x14ac:dyDescent="0.25">
      <c r="A3" s="180" t="s">
        <v>6139</v>
      </c>
      <c r="B3" s="148" t="s">
        <v>6140</v>
      </c>
      <c r="C3" s="148" t="s">
        <v>6301</v>
      </c>
      <c r="D3" s="152" t="s">
        <v>6277</v>
      </c>
    </row>
    <row r="4" spans="1:4" ht="105" x14ac:dyDescent="0.25">
      <c r="A4" s="181" t="s">
        <v>6144</v>
      </c>
      <c r="B4" s="149" t="s">
        <v>6145</v>
      </c>
      <c r="C4" s="149" t="s">
        <v>6302</v>
      </c>
      <c r="D4" s="153" t="s">
        <v>6279</v>
      </c>
    </row>
    <row r="5" spans="1:4" ht="90" x14ac:dyDescent="0.25">
      <c r="A5" s="182" t="s">
        <v>6149</v>
      </c>
      <c r="B5" s="150" t="s">
        <v>6150</v>
      </c>
      <c r="C5" s="150" t="s">
        <v>6303</v>
      </c>
      <c r="D5" s="153" t="s">
        <v>6281</v>
      </c>
    </row>
    <row r="6" spans="1:4" ht="90" x14ac:dyDescent="0.25">
      <c r="A6" s="183" t="s">
        <v>6153</v>
      </c>
      <c r="B6" s="151" t="s">
        <v>6154</v>
      </c>
      <c r="C6" s="151" t="s">
        <v>6155</v>
      </c>
      <c r="D6" s="153" t="s">
        <v>6276</v>
      </c>
    </row>
    <row r="7" spans="1:4" ht="90.75" thickBot="1" x14ac:dyDescent="0.3">
      <c r="A7" s="184" t="s">
        <v>6158</v>
      </c>
      <c r="B7" s="185" t="s">
        <v>6159</v>
      </c>
      <c r="C7" s="185" t="s">
        <v>6304</v>
      </c>
      <c r="D7" s="153" t="s">
        <v>6280</v>
      </c>
    </row>
  </sheetData>
  <phoneticPr fontId="2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25302-74DA-45ED-9BB1-DE12F2DD239E}">
  <dimension ref="A1:D10"/>
  <sheetViews>
    <sheetView topLeftCell="A4" workbookViewId="0">
      <selection activeCell="C16" sqref="C16"/>
    </sheetView>
  </sheetViews>
  <sheetFormatPr baseColWidth="10" defaultColWidth="20.85546875" defaultRowHeight="15" x14ac:dyDescent="0.25"/>
  <cols>
    <col min="1" max="1" width="37.140625" bestFit="1" customWidth="1"/>
    <col min="2" max="2" width="34.28515625" bestFit="1" customWidth="1"/>
    <col min="3" max="3" width="51.42578125" customWidth="1"/>
    <col min="4" max="4" width="61.5703125" style="188" customWidth="1"/>
  </cols>
  <sheetData>
    <row r="1" spans="1:4" x14ac:dyDescent="0.25">
      <c r="A1" s="177" t="s">
        <v>6293</v>
      </c>
      <c r="B1" s="178" t="s">
        <v>6294</v>
      </c>
      <c r="C1" s="178" t="s">
        <v>6295</v>
      </c>
      <c r="D1" s="198" t="s">
        <v>6244</v>
      </c>
    </row>
    <row r="2" spans="1:4" ht="165" x14ac:dyDescent="0.25">
      <c r="A2" s="190" t="s">
        <v>6162</v>
      </c>
      <c r="B2" s="101" t="s">
        <v>6163</v>
      </c>
      <c r="C2" s="101" t="s">
        <v>6305</v>
      </c>
      <c r="D2" s="186" t="s">
        <v>6288</v>
      </c>
    </row>
    <row r="3" spans="1:4" ht="135" x14ac:dyDescent="0.25">
      <c r="A3" s="191" t="s">
        <v>6165</v>
      </c>
      <c r="B3" s="111" t="s">
        <v>6166</v>
      </c>
      <c r="C3" s="111" t="s">
        <v>6306</v>
      </c>
      <c r="D3" s="186" t="s">
        <v>6289</v>
      </c>
    </row>
    <row r="4" spans="1:4" ht="75" x14ac:dyDescent="0.25">
      <c r="A4" s="191" t="str">
        <f>(A$5)</f>
        <v>ICT-E4</v>
      </c>
      <c r="B4" s="111" t="str">
        <f>(B$5)</f>
        <v>Instalar mobiliario  que genere cobertura  en zonas de actividad pasiva y activa</v>
      </c>
      <c r="C4" s="111" t="str">
        <f>(C$5)</f>
        <v>Instalación de estructuras artificiales que mitiguen el impacto directo de la radiación solar en zonas de actividad pasiva y activa. Dichas estructuras pueden ser pérgolas, toldos retráctiles de poliéster con propiedades UV.</v>
      </c>
      <c r="D4" s="186" t="s">
        <v>6290</v>
      </c>
    </row>
    <row r="5" spans="1:4" ht="75" x14ac:dyDescent="0.25">
      <c r="A5" s="192" t="s">
        <v>6172</v>
      </c>
      <c r="B5" s="114" t="s">
        <v>6173</v>
      </c>
      <c r="C5" s="114" t="s">
        <v>6174</v>
      </c>
      <c r="D5" s="186" t="s">
        <v>6291</v>
      </c>
    </row>
    <row r="6" spans="1:4" ht="30" x14ac:dyDescent="0.25">
      <c r="A6" s="193" t="s">
        <v>6225</v>
      </c>
      <c r="B6" s="94" t="s">
        <v>6225</v>
      </c>
      <c r="C6" s="94" t="s">
        <v>6176</v>
      </c>
      <c r="D6" s="187"/>
    </row>
    <row r="7" spans="1:4" ht="150" x14ac:dyDescent="0.25">
      <c r="A7" s="194" t="s">
        <v>6179</v>
      </c>
      <c r="B7" s="118" t="s">
        <v>6180</v>
      </c>
      <c r="C7" s="118" t="s">
        <v>6307</v>
      </c>
      <c r="D7" s="186" t="s">
        <v>6285</v>
      </c>
    </row>
    <row r="8" spans="1:4" ht="150" x14ac:dyDescent="0.25">
      <c r="A8" s="195" t="str">
        <f>A$7</f>
        <v>ICT-E1</v>
      </c>
      <c r="B8" s="121" t="str">
        <f>B$7</f>
        <v xml:space="preserve">Implementación de barreras rompevientos vegetales en áreas estratégicas del parque. </v>
      </c>
      <c r="C8" s="121" t="str">
        <f>C$7</f>
        <v>Implementar barreras rompevientos vegetales compuestas por hileras lineales o poligonales de árboles y arbustos de gran follaje, copas anchas y de diferentes alturas en zonas de actividad pasiva y activa, teniendo en cuenta la dirección de los vientos en el parque. Esto con el fin de reducir la incidencia del viento en la disminución de la temperatura. Se recomienda revisar los lineamientos específicos del "Manual de Coberturas Vegetales de Bogotá" y del "Manual de Espacio Público de Bogotá".</v>
      </c>
      <c r="D8" s="186" t="s">
        <v>6287</v>
      </c>
    </row>
    <row r="9" spans="1:4" ht="75" x14ac:dyDescent="0.25">
      <c r="A9" s="195" t="s">
        <v>6184</v>
      </c>
      <c r="B9" s="121" t="s">
        <v>6185</v>
      </c>
      <c r="C9" s="121" t="s">
        <v>6186</v>
      </c>
      <c r="D9" s="186" t="s">
        <v>6292</v>
      </c>
    </row>
    <row r="10" spans="1:4" ht="90.75" thickBot="1" x14ac:dyDescent="0.3">
      <c r="A10" s="196" t="s">
        <v>6189</v>
      </c>
      <c r="B10" s="197" t="s">
        <v>6190</v>
      </c>
      <c r="C10" s="197" t="s">
        <v>6191</v>
      </c>
      <c r="D10" s="189" t="s">
        <v>6286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06313B0-C365-453E-AEA1-110CF1BCA6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MAT_IND</vt:lpstr>
      <vt:lpstr>ICA-BD</vt:lpstr>
      <vt:lpstr>ICT-BD</vt:lpstr>
      <vt:lpstr>IRA-BD</vt:lpstr>
      <vt:lpstr>ICAM-BD</vt:lpstr>
      <vt:lpstr>DE_ICAM</vt:lpstr>
      <vt:lpstr>DE_ICT</vt:lpstr>
      <vt:lpstr>DE_ICA</vt:lpstr>
      <vt:lpstr>DE_IRA</vt:lpstr>
      <vt:lpstr>TAB_EST_IRA</vt:lpstr>
      <vt:lpstr>TAB_EST_ICA</vt:lpstr>
      <vt:lpstr>TAB_EST_ICT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CRISTIAN</dc:creator>
  <cp:lastModifiedBy>cristian melan sanchez</cp:lastModifiedBy>
  <dcterms:created xsi:type="dcterms:W3CDTF">2024-10-28T03:51:23Z</dcterms:created>
  <dcterms:modified xsi:type="dcterms:W3CDTF">2025-06-13T18:01:57Z</dcterms:modified>
</cp:coreProperties>
</file>